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733f81537aedd25/Desktop/2026/Konyveles_2026_b/Nyomtatvanyok/"/>
    </mc:Choice>
  </mc:AlternateContent>
  <xr:revisionPtr revIDLastSave="4948" documentId="8_{2D1BAC0B-F4A6-4DD0-8859-C722481CA5A9}" xr6:coauthVersionLast="47" xr6:coauthVersionMax="47" xr10:uidLastSave="{68802906-4AAC-4431-B59E-1F36FD8445F3}"/>
  <workbookProtection workbookAlgorithmName="SHA-512" workbookHashValue="OdYay0h4oPtWbSdZkxtHAKDz/c40CG8vutqIldqxBwkbdTPUk1EOI82x2mSYTLDJ8d8e5slAZnoqi0YfbEe7WA==" workbookSaltValue="1Z4hZrT9HD4zv4O+s069rw==" workbookSpinCount="100000" lockStructure="1"/>
  <bookViews>
    <workbookView xWindow="-120" yWindow="-120" windowWidth="29040" windowHeight="15720" tabRatio="754" activeTab="3" xr2:uid="{6A830A17-6DB6-4383-AC51-7791CC48BC8A}"/>
  </bookViews>
  <sheets>
    <sheet name="Szolgalati_alkalmak" sheetId="3" r:id="rId1"/>
    <sheet name="Katekezis" sheetId="4" r:id="rId2"/>
    <sheet name="Csaladlatogatas" sheetId="5" r:id="rId3"/>
    <sheet name="Adatlap" sheetId="2" r:id="rId4"/>
    <sheet name="Jelentes" sheetId="1" r:id="rId5"/>
    <sheet name="Nyomtathato_munkanaplo" sheetId="6" r:id="rId6"/>
    <sheet name="Sugo_lelkeszi jelenteshez" sheetId="7" r:id="rId7"/>
    <sheet name="Sugo a munkanaplohoz" sheetId="8" r:id="rId8"/>
  </sheets>
  <definedNames>
    <definedName name="_xlnm._FilterDatabase" localSheetId="2" hidden="1">Csaladlatogatas!$D$3:$J$5000</definedName>
    <definedName name="_xlnm._FilterDatabase" localSheetId="1" hidden="1">Katekezis!$D$3:$K$5000</definedName>
    <definedName name="_xlnm._FilterDatabase" localSheetId="0" hidden="1">Szolgalati_alkalmak!$D$3:$T$8000</definedName>
    <definedName name="DeDu">Szolgalati_alkalmak!$AB$1:$AB$3</definedName>
    <definedName name="evek">Adatlap!$C$1:$M$1</definedName>
    <definedName name="NaploNy" localSheetId="5">Nyomtathato_munkanaplo!$A$3:INDEX(Nyomtathato_munkanaplo!$K:$K,Nyomtathato_munkanaplo!$P$1)</definedName>
    <definedName name="_xlnm.Print_Titles" localSheetId="2">Csaladlatogatas!$1:$3</definedName>
    <definedName name="_xlnm.Print_Titles" localSheetId="1">Katekezis!$1:$3</definedName>
    <definedName name="_xlnm.Print_Titles" localSheetId="5">Nyomtathato_munkanaplo!$3:$6</definedName>
    <definedName name="_xlnm.Print_Area" localSheetId="2">Csaladlatogatas!$D$1:$J$5000</definedName>
    <definedName name="_xlnm.Print_Area" localSheetId="4">Jelentes!$A$2:$N$213</definedName>
    <definedName name="_xlnm.Print_Area" localSheetId="1">Katekezis!$D$1:$K$5000</definedName>
    <definedName name="_xlnm.Print_Area" localSheetId="5">Nyomtathato_munkanaplo!NaploNy</definedName>
    <definedName name="_xlnm.Print_Area" localSheetId="0">Szolgalati_alkalmak!$D$3:$T$33</definedName>
    <definedName name="Szolgalatok">Szolgalati_alkalmak!$BA$3:$BA$41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M189" i="2" l="1"/>
  <c r="M206" i="2"/>
  <c r="M204" i="2"/>
  <c r="M202" i="2"/>
  <c r="M200" i="2"/>
  <c r="M198" i="2"/>
  <c r="M191" i="2"/>
  <c r="M190" i="2"/>
  <c r="M188" i="2"/>
  <c r="M187" i="2"/>
  <c r="M182" i="2"/>
  <c r="M179" i="2"/>
  <c r="M176" i="2"/>
  <c r="M171" i="2"/>
  <c r="M172" i="2"/>
  <c r="M170" i="2"/>
  <c r="M168" i="2"/>
  <c r="M169" i="2"/>
  <c r="M166" i="2"/>
  <c r="M116" i="2"/>
  <c r="M113" i="2"/>
  <c r="N1" i="2"/>
  <c r="M48" i="2" l="1"/>
  <c r="M49" i="2"/>
  <c r="M29" i="2"/>
  <c r="M28" i="2"/>
  <c r="M27" i="2"/>
  <c r="M26" i="2"/>
  <c r="M25" i="2"/>
  <c r="M24" i="2"/>
  <c r="M22" i="2"/>
  <c r="M21" i="2"/>
  <c r="M18" i="2"/>
  <c r="M19" i="2"/>
  <c r="M13" i="2"/>
  <c r="M12" i="2"/>
  <c r="Y1" i="3"/>
  <c r="Y1" i="4" s="1"/>
  <c r="Y1" i="5" l="1"/>
  <c r="E41" i="2"/>
  <c r="F41" i="2"/>
  <c r="G41" i="2"/>
  <c r="H41" i="2"/>
  <c r="I41" i="2"/>
  <c r="J41" i="2"/>
  <c r="K41" i="2"/>
  <c r="L41" i="2"/>
  <c r="D41" i="2"/>
  <c r="D1" i="3" l="1"/>
  <c r="P1" i="2" l="1"/>
  <c r="A3" i="6" l="1"/>
  <c r="Q2" i="6"/>
  <c r="Q1" i="6"/>
  <c r="A4" i="6" s="1"/>
  <c r="W6000" i="5"/>
  <c r="W5999" i="5"/>
  <c r="W5998" i="5"/>
  <c r="W5997" i="5"/>
  <c r="W5996" i="5"/>
  <c r="W5995" i="5"/>
  <c r="W5994" i="5"/>
  <c r="W5993" i="5"/>
  <c r="W5992" i="5"/>
  <c r="W5991" i="5"/>
  <c r="W5990" i="5"/>
  <c r="W5989" i="5"/>
  <c r="W5988" i="5"/>
  <c r="W5987" i="5"/>
  <c r="W5986" i="5"/>
  <c r="W5985" i="5"/>
  <c r="W5984" i="5"/>
  <c r="W5983" i="5"/>
  <c r="W5982" i="5"/>
  <c r="W5981" i="5"/>
  <c r="W5980" i="5"/>
  <c r="W5979" i="5"/>
  <c r="W5978" i="5"/>
  <c r="W5977" i="5"/>
  <c r="W5976" i="5"/>
  <c r="W5975" i="5"/>
  <c r="W5974" i="5"/>
  <c r="W5973" i="5"/>
  <c r="W5972" i="5"/>
  <c r="W5971" i="5"/>
  <c r="W5970" i="5"/>
  <c r="W5969" i="5"/>
  <c r="W5968" i="5"/>
  <c r="W5967" i="5"/>
  <c r="W5966" i="5"/>
  <c r="W5965" i="5"/>
  <c r="W5964" i="5"/>
  <c r="W5963" i="5"/>
  <c r="W5962" i="5"/>
  <c r="W5961" i="5"/>
  <c r="W5960" i="5"/>
  <c r="W5959" i="5"/>
  <c r="W5958" i="5"/>
  <c r="W5957" i="5"/>
  <c r="W5956" i="5"/>
  <c r="W5955" i="5"/>
  <c r="W5954" i="5"/>
  <c r="W5953" i="5"/>
  <c r="W5952" i="5"/>
  <c r="W5951" i="5"/>
  <c r="W5950" i="5"/>
  <c r="W5949" i="5"/>
  <c r="W5948" i="5"/>
  <c r="W5947" i="5"/>
  <c r="W5946" i="5"/>
  <c r="W5945" i="5"/>
  <c r="W5944" i="5"/>
  <c r="W5943" i="5"/>
  <c r="W5942" i="5"/>
  <c r="W5941" i="5"/>
  <c r="W5940" i="5"/>
  <c r="W5939" i="5"/>
  <c r="W5938" i="5"/>
  <c r="W5937" i="5"/>
  <c r="W5936" i="5"/>
  <c r="W5935" i="5"/>
  <c r="W5934" i="5"/>
  <c r="W5933" i="5"/>
  <c r="W5932" i="5"/>
  <c r="W5931" i="5"/>
  <c r="W5930" i="5"/>
  <c r="W5929" i="5"/>
  <c r="W5928" i="5"/>
  <c r="W5927" i="5"/>
  <c r="W5926" i="5"/>
  <c r="W5925" i="5"/>
  <c r="W5924" i="5"/>
  <c r="W5923" i="5"/>
  <c r="W5922" i="5"/>
  <c r="W5921" i="5"/>
  <c r="W5920" i="5"/>
  <c r="W5919" i="5"/>
  <c r="W5918" i="5"/>
  <c r="W5917" i="5"/>
  <c r="W5916" i="5"/>
  <c r="W5915" i="5"/>
  <c r="W5914" i="5"/>
  <c r="W5913" i="5"/>
  <c r="W5912" i="5"/>
  <c r="W5911" i="5"/>
  <c r="W5910" i="5"/>
  <c r="W5909" i="5"/>
  <c r="W5908" i="5"/>
  <c r="W5907" i="5"/>
  <c r="W5906" i="5"/>
  <c r="W5905" i="5"/>
  <c r="W5904" i="5"/>
  <c r="W5903" i="5"/>
  <c r="W5902" i="5"/>
  <c r="W5901" i="5"/>
  <c r="W5900" i="5"/>
  <c r="W5899" i="5"/>
  <c r="W5898" i="5"/>
  <c r="W5897" i="5"/>
  <c r="W5896" i="5"/>
  <c r="W5895" i="5"/>
  <c r="W5894" i="5"/>
  <c r="W5893" i="5"/>
  <c r="W5892" i="5"/>
  <c r="W5891" i="5"/>
  <c r="W5890" i="5"/>
  <c r="W5889" i="5"/>
  <c r="W5888" i="5"/>
  <c r="W5887" i="5"/>
  <c r="W5886" i="5"/>
  <c r="W5885" i="5"/>
  <c r="W5884" i="5"/>
  <c r="W5883" i="5"/>
  <c r="W5882" i="5"/>
  <c r="W5881" i="5"/>
  <c r="W5880" i="5"/>
  <c r="W5879" i="5"/>
  <c r="W5878" i="5"/>
  <c r="W5877" i="5"/>
  <c r="W5876" i="5"/>
  <c r="W5875" i="5"/>
  <c r="W5874" i="5"/>
  <c r="W5873" i="5"/>
  <c r="W5872" i="5"/>
  <c r="W5871" i="5"/>
  <c r="W5870" i="5"/>
  <c r="W5869" i="5"/>
  <c r="W5868" i="5"/>
  <c r="W5867" i="5"/>
  <c r="W5866" i="5"/>
  <c r="W5865" i="5"/>
  <c r="W5864" i="5"/>
  <c r="W5863" i="5"/>
  <c r="W5862" i="5"/>
  <c r="W5861" i="5"/>
  <c r="W5860" i="5"/>
  <c r="W5859" i="5"/>
  <c r="W5858" i="5"/>
  <c r="W5857" i="5"/>
  <c r="W5856" i="5"/>
  <c r="W5855" i="5"/>
  <c r="W5854" i="5"/>
  <c r="W5853" i="5"/>
  <c r="W5852" i="5"/>
  <c r="W5851" i="5"/>
  <c r="W5850" i="5"/>
  <c r="W5849" i="5"/>
  <c r="W5848" i="5"/>
  <c r="W5847" i="5"/>
  <c r="W5846" i="5"/>
  <c r="W5845" i="5"/>
  <c r="W5844" i="5"/>
  <c r="W5843" i="5"/>
  <c r="W5842" i="5"/>
  <c r="W5841" i="5"/>
  <c r="W5840" i="5"/>
  <c r="W5839" i="5"/>
  <c r="W5838" i="5"/>
  <c r="W5837" i="5"/>
  <c r="W5836" i="5"/>
  <c r="W5835" i="5"/>
  <c r="W5834" i="5"/>
  <c r="W5833" i="5"/>
  <c r="W5832" i="5"/>
  <c r="W5831" i="5"/>
  <c r="W5830" i="5"/>
  <c r="W5829" i="5"/>
  <c r="W5828" i="5"/>
  <c r="W5827" i="5"/>
  <c r="W5826" i="5"/>
  <c r="W5825" i="5"/>
  <c r="W5824" i="5"/>
  <c r="W5823" i="5"/>
  <c r="W5822" i="5"/>
  <c r="W5821" i="5"/>
  <c r="W5820" i="5"/>
  <c r="W5819" i="5"/>
  <c r="W5818" i="5"/>
  <c r="W5817" i="5"/>
  <c r="W5816" i="5"/>
  <c r="W5815" i="5"/>
  <c r="W5814" i="5"/>
  <c r="W5813" i="5"/>
  <c r="W5812" i="5"/>
  <c r="W5811" i="5"/>
  <c r="W5810" i="5"/>
  <c r="W5809" i="5"/>
  <c r="W5808" i="5"/>
  <c r="W5807" i="5"/>
  <c r="W5806" i="5"/>
  <c r="W5805" i="5"/>
  <c r="W5804" i="5"/>
  <c r="W5803" i="5"/>
  <c r="W5802" i="5"/>
  <c r="W5801" i="5"/>
  <c r="W5800" i="5"/>
  <c r="W5799" i="5"/>
  <c r="W5798" i="5"/>
  <c r="W5797" i="5"/>
  <c r="W5796" i="5"/>
  <c r="W5795" i="5"/>
  <c r="W5794" i="5"/>
  <c r="W5793" i="5"/>
  <c r="W5792" i="5"/>
  <c r="W5791" i="5"/>
  <c r="W5790" i="5"/>
  <c r="W5789" i="5"/>
  <c r="W5788" i="5"/>
  <c r="W5787" i="5"/>
  <c r="W5786" i="5"/>
  <c r="W5785" i="5"/>
  <c r="W5784" i="5"/>
  <c r="W5783" i="5"/>
  <c r="W5782" i="5"/>
  <c r="W5781" i="5"/>
  <c r="W5780" i="5"/>
  <c r="W5779" i="5"/>
  <c r="W5778" i="5"/>
  <c r="W5777" i="5"/>
  <c r="W5776" i="5"/>
  <c r="W5775" i="5"/>
  <c r="W5774" i="5"/>
  <c r="W5773" i="5"/>
  <c r="W5772" i="5"/>
  <c r="W5771" i="5"/>
  <c r="W5770" i="5"/>
  <c r="W5769" i="5"/>
  <c r="W5768" i="5"/>
  <c r="W5767" i="5"/>
  <c r="W5766" i="5"/>
  <c r="W5765" i="5"/>
  <c r="W5764" i="5"/>
  <c r="W5763" i="5"/>
  <c r="W5762" i="5"/>
  <c r="W5761" i="5"/>
  <c r="W5760" i="5"/>
  <c r="W5759" i="5"/>
  <c r="W5758" i="5"/>
  <c r="W5757" i="5"/>
  <c r="W5756" i="5"/>
  <c r="W5755" i="5"/>
  <c r="W5754" i="5"/>
  <c r="W5753" i="5"/>
  <c r="W5752" i="5"/>
  <c r="W5751" i="5"/>
  <c r="W5750" i="5"/>
  <c r="W5749" i="5"/>
  <c r="W5748" i="5"/>
  <c r="W5747" i="5"/>
  <c r="W5746" i="5"/>
  <c r="W5745" i="5"/>
  <c r="W5744" i="5"/>
  <c r="W5743" i="5"/>
  <c r="W5742" i="5"/>
  <c r="W5741" i="5"/>
  <c r="W5740" i="5"/>
  <c r="W5739" i="5"/>
  <c r="W5738" i="5"/>
  <c r="W5737" i="5"/>
  <c r="W5736" i="5"/>
  <c r="W5735" i="5"/>
  <c r="W5734" i="5"/>
  <c r="W5733" i="5"/>
  <c r="W5732" i="5"/>
  <c r="W5731" i="5"/>
  <c r="W5730" i="5"/>
  <c r="W5729" i="5"/>
  <c r="W5728" i="5"/>
  <c r="W5727" i="5"/>
  <c r="W5726" i="5"/>
  <c r="W5725" i="5"/>
  <c r="W5724" i="5"/>
  <c r="W5723" i="5"/>
  <c r="W5722" i="5"/>
  <c r="W5721" i="5"/>
  <c r="W5720" i="5"/>
  <c r="W5719" i="5"/>
  <c r="W5718" i="5"/>
  <c r="W5717" i="5"/>
  <c r="W5716" i="5"/>
  <c r="W5715" i="5"/>
  <c r="W5714" i="5"/>
  <c r="W5713" i="5"/>
  <c r="W5712" i="5"/>
  <c r="W5711" i="5"/>
  <c r="W5710" i="5"/>
  <c r="W5709" i="5"/>
  <c r="W5708" i="5"/>
  <c r="W5707" i="5"/>
  <c r="W5706" i="5"/>
  <c r="W5705" i="5"/>
  <c r="W5704" i="5"/>
  <c r="W5703" i="5"/>
  <c r="W5702" i="5"/>
  <c r="W5701" i="5"/>
  <c r="W5700" i="5"/>
  <c r="W5699" i="5"/>
  <c r="W5698" i="5"/>
  <c r="W5697" i="5"/>
  <c r="W5696" i="5"/>
  <c r="W5695" i="5"/>
  <c r="W5694" i="5"/>
  <c r="W5693" i="5"/>
  <c r="W5692" i="5"/>
  <c r="W5691" i="5"/>
  <c r="W5690" i="5"/>
  <c r="W5689" i="5"/>
  <c r="W5688" i="5"/>
  <c r="W5687" i="5"/>
  <c r="W5686" i="5"/>
  <c r="W5685" i="5"/>
  <c r="W5684" i="5"/>
  <c r="W5683" i="5"/>
  <c r="W5682" i="5"/>
  <c r="W5681" i="5"/>
  <c r="W5680" i="5"/>
  <c r="W5679" i="5"/>
  <c r="W5678" i="5"/>
  <c r="W5677" i="5"/>
  <c r="W5676" i="5"/>
  <c r="W5675" i="5"/>
  <c r="W5674" i="5"/>
  <c r="W5673" i="5"/>
  <c r="W5672" i="5"/>
  <c r="W5671" i="5"/>
  <c r="W5670" i="5"/>
  <c r="W5669" i="5"/>
  <c r="W5668" i="5"/>
  <c r="W5667" i="5"/>
  <c r="W5666" i="5"/>
  <c r="W5665" i="5"/>
  <c r="W5664" i="5"/>
  <c r="W5663" i="5"/>
  <c r="W5662" i="5"/>
  <c r="W5661" i="5"/>
  <c r="W5660" i="5"/>
  <c r="W5659" i="5"/>
  <c r="W5658" i="5"/>
  <c r="W5657" i="5"/>
  <c r="W5656" i="5"/>
  <c r="W5655" i="5"/>
  <c r="W5654" i="5"/>
  <c r="W5653" i="5"/>
  <c r="W5652" i="5"/>
  <c r="W5651" i="5"/>
  <c r="W5650" i="5"/>
  <c r="W5649" i="5"/>
  <c r="W5648" i="5"/>
  <c r="W5647" i="5"/>
  <c r="W5646" i="5"/>
  <c r="W5645" i="5"/>
  <c r="W5644" i="5"/>
  <c r="W5643" i="5"/>
  <c r="W5642" i="5"/>
  <c r="W5641" i="5"/>
  <c r="W5640" i="5"/>
  <c r="W5639" i="5"/>
  <c r="W5638" i="5"/>
  <c r="W5637" i="5"/>
  <c r="W5636" i="5"/>
  <c r="W5635" i="5"/>
  <c r="W5634" i="5"/>
  <c r="W5633" i="5"/>
  <c r="W5632" i="5"/>
  <c r="W5631" i="5"/>
  <c r="W5630" i="5"/>
  <c r="W5629" i="5"/>
  <c r="W5628" i="5"/>
  <c r="W5627" i="5"/>
  <c r="W5626" i="5"/>
  <c r="W5625" i="5"/>
  <c r="W5624" i="5"/>
  <c r="W5623" i="5"/>
  <c r="W5622" i="5"/>
  <c r="W5621" i="5"/>
  <c r="W5620" i="5"/>
  <c r="W5619" i="5"/>
  <c r="W5618" i="5"/>
  <c r="W5617" i="5"/>
  <c r="W5616" i="5"/>
  <c r="W5615" i="5"/>
  <c r="W5614" i="5"/>
  <c r="W5613" i="5"/>
  <c r="W5612" i="5"/>
  <c r="W5611" i="5"/>
  <c r="W5610" i="5"/>
  <c r="W5609" i="5"/>
  <c r="W5608" i="5"/>
  <c r="W5607" i="5"/>
  <c r="W5606" i="5"/>
  <c r="W5605" i="5"/>
  <c r="W5604" i="5"/>
  <c r="W5603" i="5"/>
  <c r="W5602" i="5"/>
  <c r="W5601" i="5"/>
  <c r="W5600" i="5"/>
  <c r="W5599" i="5"/>
  <c r="W5598" i="5"/>
  <c r="W5597" i="5"/>
  <c r="W5596" i="5"/>
  <c r="W5595" i="5"/>
  <c r="W5594" i="5"/>
  <c r="W5593" i="5"/>
  <c r="W5592" i="5"/>
  <c r="W5591" i="5"/>
  <c r="W5590" i="5"/>
  <c r="W5589" i="5"/>
  <c r="W5588" i="5"/>
  <c r="W5587" i="5"/>
  <c r="W5586" i="5"/>
  <c r="W5585" i="5"/>
  <c r="W5584" i="5"/>
  <c r="W5583" i="5"/>
  <c r="W5582" i="5"/>
  <c r="W5581" i="5"/>
  <c r="W5580" i="5"/>
  <c r="W5579" i="5"/>
  <c r="W5578" i="5"/>
  <c r="W5577" i="5"/>
  <c r="W5576" i="5"/>
  <c r="W5575" i="5"/>
  <c r="W5574" i="5"/>
  <c r="W5573" i="5"/>
  <c r="W5572" i="5"/>
  <c r="W5571" i="5"/>
  <c r="W5570" i="5"/>
  <c r="W5569" i="5"/>
  <c r="W5568" i="5"/>
  <c r="W5567" i="5"/>
  <c r="W5566" i="5"/>
  <c r="W5565" i="5"/>
  <c r="W5564" i="5"/>
  <c r="W5563" i="5"/>
  <c r="W5562" i="5"/>
  <c r="W5561" i="5"/>
  <c r="W5560" i="5"/>
  <c r="W5559" i="5"/>
  <c r="W5558" i="5"/>
  <c r="W5557" i="5"/>
  <c r="W5556" i="5"/>
  <c r="W5555" i="5"/>
  <c r="W5554" i="5"/>
  <c r="W5553" i="5"/>
  <c r="W5552" i="5"/>
  <c r="W5551" i="5"/>
  <c r="W5550" i="5"/>
  <c r="W5549" i="5"/>
  <c r="W5548" i="5"/>
  <c r="W5547" i="5"/>
  <c r="W5546" i="5"/>
  <c r="W5545" i="5"/>
  <c r="W5544" i="5"/>
  <c r="W5543" i="5"/>
  <c r="W5542" i="5"/>
  <c r="W5541" i="5"/>
  <c r="W5540" i="5"/>
  <c r="W5539" i="5"/>
  <c r="W5538" i="5"/>
  <c r="W5537" i="5"/>
  <c r="W5536" i="5"/>
  <c r="W5535" i="5"/>
  <c r="W5534" i="5"/>
  <c r="W5533" i="5"/>
  <c r="W5532" i="5"/>
  <c r="W5531" i="5"/>
  <c r="W5530" i="5"/>
  <c r="W5529" i="5"/>
  <c r="W5528" i="5"/>
  <c r="W5527" i="5"/>
  <c r="W5526" i="5"/>
  <c r="W5525" i="5"/>
  <c r="W5524" i="5"/>
  <c r="W5523" i="5"/>
  <c r="W5522" i="5"/>
  <c r="W5521" i="5"/>
  <c r="W5520" i="5"/>
  <c r="W5519" i="5"/>
  <c r="W5518" i="5"/>
  <c r="W5517" i="5"/>
  <c r="W5516" i="5"/>
  <c r="W5515" i="5"/>
  <c r="W5514" i="5"/>
  <c r="W5513" i="5"/>
  <c r="W5512" i="5"/>
  <c r="W5511" i="5"/>
  <c r="W5510" i="5"/>
  <c r="W5509" i="5"/>
  <c r="W5508" i="5"/>
  <c r="W5507" i="5"/>
  <c r="W5506" i="5"/>
  <c r="W5505" i="5"/>
  <c r="W5504" i="5"/>
  <c r="W5503" i="5"/>
  <c r="W5502" i="5"/>
  <c r="W5501" i="5"/>
  <c r="W5500" i="5"/>
  <c r="W5499" i="5"/>
  <c r="W5498" i="5"/>
  <c r="W5497" i="5"/>
  <c r="W5496" i="5"/>
  <c r="W5495" i="5"/>
  <c r="W5494" i="5"/>
  <c r="W5493" i="5"/>
  <c r="W5492" i="5"/>
  <c r="W5491" i="5"/>
  <c r="W5490" i="5"/>
  <c r="W5489" i="5"/>
  <c r="W5488" i="5"/>
  <c r="W5487" i="5"/>
  <c r="W5486" i="5"/>
  <c r="W5485" i="5"/>
  <c r="W5484" i="5"/>
  <c r="W5483" i="5"/>
  <c r="W5482" i="5"/>
  <c r="W5481" i="5"/>
  <c r="W5480" i="5"/>
  <c r="W5479" i="5"/>
  <c r="W5478" i="5"/>
  <c r="W5477" i="5"/>
  <c r="W5476" i="5"/>
  <c r="W5475" i="5"/>
  <c r="W5474" i="5"/>
  <c r="W5473" i="5"/>
  <c r="W5472" i="5"/>
  <c r="W5471" i="5"/>
  <c r="W5470" i="5"/>
  <c r="W5469" i="5"/>
  <c r="W5468" i="5"/>
  <c r="W5467" i="5"/>
  <c r="W5466" i="5"/>
  <c r="W5465" i="5"/>
  <c r="W5464" i="5"/>
  <c r="W5463" i="5"/>
  <c r="W5462" i="5"/>
  <c r="W5461" i="5"/>
  <c r="W5460" i="5"/>
  <c r="W5459" i="5"/>
  <c r="W5458" i="5"/>
  <c r="W5457" i="5"/>
  <c r="W5456" i="5"/>
  <c r="W5455" i="5"/>
  <c r="W5454" i="5"/>
  <c r="W5453" i="5"/>
  <c r="W5452" i="5"/>
  <c r="W5451" i="5"/>
  <c r="W5450" i="5"/>
  <c r="W5449" i="5"/>
  <c r="W5448" i="5"/>
  <c r="W5447" i="5"/>
  <c r="W5446" i="5"/>
  <c r="W5445" i="5"/>
  <c r="W5444" i="5"/>
  <c r="W5443" i="5"/>
  <c r="W5442" i="5"/>
  <c r="W5441" i="5"/>
  <c r="W5440" i="5"/>
  <c r="W5439" i="5"/>
  <c r="W5438" i="5"/>
  <c r="W5437" i="5"/>
  <c r="W5436" i="5"/>
  <c r="W5435" i="5"/>
  <c r="W5434" i="5"/>
  <c r="W5433" i="5"/>
  <c r="W5432" i="5"/>
  <c r="W5431" i="5"/>
  <c r="W5430" i="5"/>
  <c r="W5429" i="5"/>
  <c r="W5428" i="5"/>
  <c r="W5427" i="5"/>
  <c r="W5426" i="5"/>
  <c r="W5425" i="5"/>
  <c r="W5424" i="5"/>
  <c r="W5423" i="5"/>
  <c r="W5422" i="5"/>
  <c r="W5421" i="5"/>
  <c r="W5420" i="5"/>
  <c r="W5419" i="5"/>
  <c r="W5418" i="5"/>
  <c r="W5417" i="5"/>
  <c r="W5416" i="5"/>
  <c r="W5415" i="5"/>
  <c r="W5414" i="5"/>
  <c r="W5413" i="5"/>
  <c r="W5412" i="5"/>
  <c r="W5411" i="5"/>
  <c r="W5410" i="5"/>
  <c r="W5409" i="5"/>
  <c r="W5408" i="5"/>
  <c r="W5407" i="5"/>
  <c r="W5406" i="5"/>
  <c r="W5405" i="5"/>
  <c r="W5404" i="5"/>
  <c r="W5403" i="5"/>
  <c r="W5402" i="5"/>
  <c r="W5401" i="5"/>
  <c r="W5400" i="5"/>
  <c r="W5399" i="5"/>
  <c r="W5398" i="5"/>
  <c r="W5397" i="5"/>
  <c r="W5396" i="5"/>
  <c r="W5395" i="5"/>
  <c r="W5394" i="5"/>
  <c r="W5393" i="5"/>
  <c r="W5392" i="5"/>
  <c r="W5391" i="5"/>
  <c r="W5390" i="5"/>
  <c r="W5389" i="5"/>
  <c r="W5388" i="5"/>
  <c r="W5387" i="5"/>
  <c r="W5386" i="5"/>
  <c r="W5385" i="5"/>
  <c r="W5384" i="5"/>
  <c r="W5383" i="5"/>
  <c r="W5382" i="5"/>
  <c r="W5381" i="5"/>
  <c r="W5380" i="5"/>
  <c r="W5379" i="5"/>
  <c r="W5378" i="5"/>
  <c r="W5377" i="5"/>
  <c r="W5376" i="5"/>
  <c r="W5375" i="5"/>
  <c r="W5374" i="5"/>
  <c r="W5373" i="5"/>
  <c r="W5372" i="5"/>
  <c r="W5371" i="5"/>
  <c r="W5370" i="5"/>
  <c r="W5369" i="5"/>
  <c r="W5368" i="5"/>
  <c r="W5367" i="5"/>
  <c r="W5366" i="5"/>
  <c r="W5365" i="5"/>
  <c r="W5364" i="5"/>
  <c r="W5363" i="5"/>
  <c r="W5362" i="5"/>
  <c r="W5361" i="5"/>
  <c r="W5360" i="5"/>
  <c r="W5359" i="5"/>
  <c r="W5358" i="5"/>
  <c r="W5357" i="5"/>
  <c r="W5356" i="5"/>
  <c r="W5355" i="5"/>
  <c r="W5354" i="5"/>
  <c r="W5353" i="5"/>
  <c r="W5352" i="5"/>
  <c r="W5351" i="5"/>
  <c r="W5350" i="5"/>
  <c r="W5349" i="5"/>
  <c r="W5348" i="5"/>
  <c r="W5347" i="5"/>
  <c r="W5346" i="5"/>
  <c r="W5345" i="5"/>
  <c r="W5344" i="5"/>
  <c r="W5343" i="5"/>
  <c r="W5342" i="5"/>
  <c r="W5341" i="5"/>
  <c r="W5340" i="5"/>
  <c r="W5339" i="5"/>
  <c r="W5338" i="5"/>
  <c r="W5337" i="5"/>
  <c r="W5336" i="5"/>
  <c r="W5335" i="5"/>
  <c r="W5334" i="5"/>
  <c r="W5333" i="5"/>
  <c r="W5332" i="5"/>
  <c r="W5331" i="5"/>
  <c r="W5330" i="5"/>
  <c r="W5329" i="5"/>
  <c r="W5328" i="5"/>
  <c r="W5327" i="5"/>
  <c r="W5326" i="5"/>
  <c r="W5325" i="5"/>
  <c r="W5324" i="5"/>
  <c r="W5323" i="5"/>
  <c r="W5322" i="5"/>
  <c r="W5321" i="5"/>
  <c r="W5320" i="5"/>
  <c r="W5319" i="5"/>
  <c r="W5318" i="5"/>
  <c r="W5317" i="5"/>
  <c r="W5316" i="5"/>
  <c r="W5315" i="5"/>
  <c r="W5314" i="5"/>
  <c r="W5313" i="5"/>
  <c r="W5312" i="5"/>
  <c r="W5311" i="5"/>
  <c r="W5310" i="5"/>
  <c r="W5309" i="5"/>
  <c r="W5308" i="5"/>
  <c r="W5307" i="5"/>
  <c r="W5306" i="5"/>
  <c r="W5305" i="5"/>
  <c r="W5304" i="5"/>
  <c r="W5303" i="5"/>
  <c r="W5302" i="5"/>
  <c r="W5301" i="5"/>
  <c r="W5300" i="5"/>
  <c r="W5299" i="5"/>
  <c r="W5298" i="5"/>
  <c r="W5297" i="5"/>
  <c r="W5296" i="5"/>
  <c r="W5295" i="5"/>
  <c r="W5294" i="5"/>
  <c r="W5293" i="5"/>
  <c r="W5292" i="5"/>
  <c r="W5291" i="5"/>
  <c r="W5290" i="5"/>
  <c r="W5289" i="5"/>
  <c r="W5288" i="5"/>
  <c r="W5287" i="5"/>
  <c r="W5286" i="5"/>
  <c r="W5285" i="5"/>
  <c r="W5284" i="5"/>
  <c r="W5283" i="5"/>
  <c r="W5282" i="5"/>
  <c r="W5281" i="5"/>
  <c r="W5280" i="5"/>
  <c r="W5279" i="5"/>
  <c r="W5278" i="5"/>
  <c r="W5277" i="5"/>
  <c r="W5276" i="5"/>
  <c r="W5275" i="5"/>
  <c r="W5274" i="5"/>
  <c r="W5273" i="5"/>
  <c r="W5272" i="5"/>
  <c r="W5271" i="5"/>
  <c r="W5270" i="5"/>
  <c r="W5269" i="5"/>
  <c r="W5268" i="5"/>
  <c r="W5267" i="5"/>
  <c r="W5266" i="5"/>
  <c r="W5265" i="5"/>
  <c r="W5264" i="5"/>
  <c r="W5263" i="5"/>
  <c r="W5262" i="5"/>
  <c r="W5261" i="5"/>
  <c r="W5260" i="5"/>
  <c r="W5259" i="5"/>
  <c r="W5258" i="5"/>
  <c r="W5257" i="5"/>
  <c r="W5256" i="5"/>
  <c r="W5255" i="5"/>
  <c r="W5254" i="5"/>
  <c r="W5253" i="5"/>
  <c r="W5252" i="5"/>
  <c r="W5251" i="5"/>
  <c r="W5250" i="5"/>
  <c r="W5249" i="5"/>
  <c r="W5248" i="5"/>
  <c r="W5247" i="5"/>
  <c r="W5246" i="5"/>
  <c r="W5245" i="5"/>
  <c r="W5244" i="5"/>
  <c r="W5243" i="5"/>
  <c r="W5242" i="5"/>
  <c r="W5241" i="5"/>
  <c r="W5240" i="5"/>
  <c r="W5239" i="5"/>
  <c r="W5238" i="5"/>
  <c r="W5237" i="5"/>
  <c r="W5236" i="5"/>
  <c r="W5235" i="5"/>
  <c r="W5234" i="5"/>
  <c r="W5233" i="5"/>
  <c r="W5232" i="5"/>
  <c r="W5231" i="5"/>
  <c r="W5230" i="5"/>
  <c r="W5229" i="5"/>
  <c r="W5228" i="5"/>
  <c r="W5227" i="5"/>
  <c r="W5226" i="5"/>
  <c r="W5225" i="5"/>
  <c r="W5224" i="5"/>
  <c r="W5223" i="5"/>
  <c r="W5222" i="5"/>
  <c r="W5221" i="5"/>
  <c r="W5220" i="5"/>
  <c r="W5219" i="5"/>
  <c r="W5218" i="5"/>
  <c r="W5217" i="5"/>
  <c r="W5216" i="5"/>
  <c r="W5215" i="5"/>
  <c r="W5214" i="5"/>
  <c r="W5213" i="5"/>
  <c r="W5212" i="5"/>
  <c r="W5211" i="5"/>
  <c r="W5210" i="5"/>
  <c r="W5209" i="5"/>
  <c r="W5208" i="5"/>
  <c r="W5207" i="5"/>
  <c r="W5206" i="5"/>
  <c r="W5205" i="5"/>
  <c r="W5204" i="5"/>
  <c r="W5203" i="5"/>
  <c r="W5202" i="5"/>
  <c r="W5201" i="5"/>
  <c r="W5200" i="5"/>
  <c r="W5199" i="5"/>
  <c r="W5198" i="5"/>
  <c r="W5197" i="5"/>
  <c r="W5196" i="5"/>
  <c r="W5195" i="5"/>
  <c r="W5194" i="5"/>
  <c r="W5193" i="5"/>
  <c r="W5192" i="5"/>
  <c r="W5191" i="5"/>
  <c r="W5190" i="5"/>
  <c r="W5189" i="5"/>
  <c r="W5188" i="5"/>
  <c r="W5187" i="5"/>
  <c r="W5186" i="5"/>
  <c r="W5185" i="5"/>
  <c r="W5184" i="5"/>
  <c r="W5183" i="5"/>
  <c r="W5182" i="5"/>
  <c r="W5181" i="5"/>
  <c r="W5180" i="5"/>
  <c r="W5179" i="5"/>
  <c r="W5178" i="5"/>
  <c r="W5177" i="5"/>
  <c r="W5176" i="5"/>
  <c r="W5175" i="5"/>
  <c r="W5174" i="5"/>
  <c r="W5173" i="5"/>
  <c r="W5172" i="5"/>
  <c r="W5171" i="5"/>
  <c r="W5170" i="5"/>
  <c r="W5169" i="5"/>
  <c r="W5168" i="5"/>
  <c r="W5167" i="5"/>
  <c r="W5166" i="5"/>
  <c r="W5165" i="5"/>
  <c r="W5164" i="5"/>
  <c r="W5163" i="5"/>
  <c r="W5162" i="5"/>
  <c r="W5161" i="5"/>
  <c r="W5160" i="5"/>
  <c r="W5159" i="5"/>
  <c r="W5158" i="5"/>
  <c r="W5157" i="5"/>
  <c r="W5156" i="5"/>
  <c r="W5155" i="5"/>
  <c r="W5154" i="5"/>
  <c r="W5153" i="5"/>
  <c r="W5152" i="5"/>
  <c r="W5151" i="5"/>
  <c r="W5150" i="5"/>
  <c r="W5149" i="5"/>
  <c r="W5148" i="5"/>
  <c r="W5147" i="5"/>
  <c r="W5146" i="5"/>
  <c r="W5145" i="5"/>
  <c r="W5144" i="5"/>
  <c r="W5143" i="5"/>
  <c r="W5142" i="5"/>
  <c r="W5141" i="5"/>
  <c r="W5140" i="5"/>
  <c r="W5139" i="5"/>
  <c r="W5138" i="5"/>
  <c r="W5137" i="5"/>
  <c r="W5136" i="5"/>
  <c r="W5135" i="5"/>
  <c r="W5134" i="5"/>
  <c r="W5133" i="5"/>
  <c r="W5132" i="5"/>
  <c r="W5131" i="5"/>
  <c r="W5130" i="5"/>
  <c r="W5129" i="5"/>
  <c r="W5128" i="5"/>
  <c r="W5127" i="5"/>
  <c r="W5126" i="5"/>
  <c r="W5125" i="5"/>
  <c r="W5124" i="5"/>
  <c r="W5123" i="5"/>
  <c r="W5122" i="5"/>
  <c r="W5121" i="5"/>
  <c r="W5120" i="5"/>
  <c r="W5119" i="5"/>
  <c r="W5118" i="5"/>
  <c r="W5117" i="5"/>
  <c r="W5116" i="5"/>
  <c r="W5115" i="5"/>
  <c r="W5114" i="5"/>
  <c r="W5113" i="5"/>
  <c r="W5112" i="5"/>
  <c r="W5111" i="5"/>
  <c r="W5110" i="5"/>
  <c r="W5109" i="5"/>
  <c r="W5108" i="5"/>
  <c r="W5107" i="5"/>
  <c r="W5106" i="5"/>
  <c r="W5105" i="5"/>
  <c r="W5104" i="5"/>
  <c r="W5103" i="5"/>
  <c r="W5102" i="5"/>
  <c r="W5101" i="5"/>
  <c r="W5100" i="5"/>
  <c r="W5099" i="5"/>
  <c r="W5098" i="5"/>
  <c r="W5097" i="5"/>
  <c r="W5096" i="5"/>
  <c r="W5095" i="5"/>
  <c r="W5094" i="5"/>
  <c r="W5093" i="5"/>
  <c r="W5092" i="5"/>
  <c r="W5091" i="5"/>
  <c r="W5090" i="5"/>
  <c r="W5089" i="5"/>
  <c r="W5088" i="5"/>
  <c r="W5087" i="5"/>
  <c r="W5086" i="5"/>
  <c r="W5085" i="5"/>
  <c r="W5084" i="5"/>
  <c r="W5083" i="5"/>
  <c r="W5082" i="5"/>
  <c r="W5081" i="5"/>
  <c r="W5080" i="5"/>
  <c r="W5079" i="5"/>
  <c r="W5078" i="5"/>
  <c r="W5077" i="5"/>
  <c r="W5076" i="5"/>
  <c r="W5075" i="5"/>
  <c r="W5074" i="5"/>
  <c r="W5073" i="5"/>
  <c r="W5072" i="5"/>
  <c r="W5071" i="5"/>
  <c r="W5070" i="5"/>
  <c r="W5069" i="5"/>
  <c r="W5068" i="5"/>
  <c r="W5067" i="5"/>
  <c r="W5066" i="5"/>
  <c r="W5065" i="5"/>
  <c r="W5064" i="5"/>
  <c r="W5063" i="5"/>
  <c r="W5062" i="5"/>
  <c r="W5061" i="5"/>
  <c r="W5060" i="5"/>
  <c r="W5059" i="5"/>
  <c r="W5058" i="5"/>
  <c r="W5057" i="5"/>
  <c r="W5056" i="5"/>
  <c r="W5055" i="5"/>
  <c r="W5054" i="5"/>
  <c r="W5053" i="5"/>
  <c r="W5052" i="5"/>
  <c r="W5051" i="5"/>
  <c r="W5050" i="5"/>
  <c r="W5049" i="5"/>
  <c r="W5048" i="5"/>
  <c r="W5047" i="5"/>
  <c r="W5046" i="5"/>
  <c r="W5045" i="5"/>
  <c r="W5044" i="5"/>
  <c r="W5043" i="5"/>
  <c r="W5042" i="5"/>
  <c r="W5041" i="5"/>
  <c r="W5040" i="5"/>
  <c r="W5039" i="5"/>
  <c r="W5038" i="5"/>
  <c r="W5037" i="5"/>
  <c r="W5036" i="5"/>
  <c r="W5035" i="5"/>
  <c r="W5034" i="5"/>
  <c r="W5033" i="5"/>
  <c r="W5032" i="5"/>
  <c r="W5031" i="5"/>
  <c r="W5030" i="5"/>
  <c r="W5029" i="5"/>
  <c r="W5028" i="5"/>
  <c r="W5027" i="5"/>
  <c r="W5026" i="5"/>
  <c r="W5025" i="5"/>
  <c r="W5024" i="5"/>
  <c r="W5023" i="5"/>
  <c r="W5022" i="5"/>
  <c r="W5021" i="5"/>
  <c r="W5020" i="5"/>
  <c r="W5019" i="5"/>
  <c r="W5018" i="5"/>
  <c r="W5017" i="5"/>
  <c r="W5016" i="5"/>
  <c r="W5015" i="5"/>
  <c r="W5014" i="5"/>
  <c r="W5013" i="5"/>
  <c r="W5012" i="5"/>
  <c r="W5011" i="5"/>
  <c r="W5010" i="5"/>
  <c r="W5009" i="5"/>
  <c r="W5008" i="5"/>
  <c r="W5007" i="5"/>
  <c r="W5006" i="5"/>
  <c r="W5005" i="5"/>
  <c r="W5004" i="5"/>
  <c r="W5003" i="5"/>
  <c r="W5002" i="5"/>
  <c r="W5001" i="5"/>
  <c r="W5000" i="5"/>
  <c r="W4999" i="5"/>
  <c r="AC4999" i="5" s="1"/>
  <c r="W4998" i="5"/>
  <c r="W4997" i="5"/>
  <c r="W4996" i="5"/>
  <c r="W4995" i="5"/>
  <c r="W4994" i="5"/>
  <c r="W4993" i="5"/>
  <c r="W4992" i="5"/>
  <c r="W4991" i="5"/>
  <c r="W4990" i="5"/>
  <c r="AC4990" i="5" s="1"/>
  <c r="W4989" i="5"/>
  <c r="AC4989" i="5" s="1"/>
  <c r="W4988" i="5"/>
  <c r="W4987" i="5"/>
  <c r="AC4987" i="5" s="1"/>
  <c r="W4986" i="5"/>
  <c r="W4985" i="5"/>
  <c r="AC4985" i="5" s="1"/>
  <c r="W4984" i="5"/>
  <c r="W4983" i="5"/>
  <c r="W4982" i="5"/>
  <c r="W4981" i="5"/>
  <c r="W4980" i="5"/>
  <c r="W4979" i="5"/>
  <c r="AC4979" i="5" s="1"/>
  <c r="W4978" i="5"/>
  <c r="AC4978" i="5" s="1"/>
  <c r="W4977" i="5"/>
  <c r="W4976" i="5"/>
  <c r="W4975" i="5"/>
  <c r="W4974" i="5"/>
  <c r="AC4974" i="5" s="1"/>
  <c r="W4973" i="5"/>
  <c r="W4972" i="5"/>
  <c r="W4971" i="5"/>
  <c r="W4970" i="5"/>
  <c r="AC4970" i="5" s="1"/>
  <c r="W4969" i="5"/>
  <c r="AC4969" i="5" s="1"/>
  <c r="W4968" i="5"/>
  <c r="W4967" i="5"/>
  <c r="W4966" i="5"/>
  <c r="W4965" i="5"/>
  <c r="AC4965" i="5" s="1"/>
  <c r="W4964" i="5"/>
  <c r="W4963" i="5"/>
  <c r="W4962" i="5"/>
  <c r="W4961" i="5"/>
  <c r="AC4961" i="5" s="1"/>
  <c r="W4960" i="5"/>
  <c r="W4959" i="5"/>
  <c r="AC4959" i="5" s="1"/>
  <c r="W4958" i="5"/>
  <c r="W4957" i="5"/>
  <c r="W4956" i="5"/>
  <c r="W4955" i="5"/>
  <c r="W4954" i="5"/>
  <c r="W4953" i="5"/>
  <c r="W4952" i="5"/>
  <c r="W4951" i="5"/>
  <c r="W4950" i="5"/>
  <c r="W4949" i="5"/>
  <c r="AC4949" i="5" s="1"/>
  <c r="W4948" i="5"/>
  <c r="W4947" i="5"/>
  <c r="AC4947" i="5" s="1"/>
  <c r="W4946" i="5"/>
  <c r="W4945" i="5"/>
  <c r="AC4945" i="5" s="1"/>
  <c r="W4944" i="5"/>
  <c r="W4943" i="5"/>
  <c r="W4942" i="5"/>
  <c r="W4941" i="5"/>
  <c r="W4940" i="5"/>
  <c r="W4939" i="5"/>
  <c r="AC4939" i="5" s="1"/>
  <c r="W4938" i="5"/>
  <c r="AC4938" i="5" s="1"/>
  <c r="W4937" i="5"/>
  <c r="W4936" i="5"/>
  <c r="W4935" i="5"/>
  <c r="W4934" i="5"/>
  <c r="AC4934" i="5" s="1"/>
  <c r="W4933" i="5"/>
  <c r="W4932" i="5"/>
  <c r="W4931" i="5"/>
  <c r="W4930" i="5"/>
  <c r="AC4930" i="5" s="1"/>
  <c r="W4929" i="5"/>
  <c r="W4928" i="5"/>
  <c r="AC4928" i="5" s="1"/>
  <c r="W4927" i="5"/>
  <c r="W4926" i="5"/>
  <c r="W4925" i="5"/>
  <c r="AC4925" i="5" s="1"/>
  <c r="W4924" i="5"/>
  <c r="AC4924" i="5" s="1"/>
  <c r="W4923" i="5"/>
  <c r="W4922" i="5"/>
  <c r="W4921" i="5"/>
  <c r="W4920" i="5"/>
  <c r="AC4920" i="5" s="1"/>
  <c r="W4919" i="5"/>
  <c r="AC4919" i="5" s="1"/>
  <c r="W4918" i="5"/>
  <c r="W4917" i="5"/>
  <c r="W4916" i="5"/>
  <c r="W4915" i="5"/>
  <c r="W4914" i="5"/>
  <c r="W4913" i="5"/>
  <c r="AC4913" i="5" s="1"/>
  <c r="W4912" i="5"/>
  <c r="W4911" i="5"/>
  <c r="AC4911" i="5" s="1"/>
  <c r="W4910" i="5"/>
  <c r="W4909" i="5"/>
  <c r="W4908" i="5"/>
  <c r="AC4908" i="5" s="1"/>
  <c r="W4907" i="5"/>
  <c r="W4906" i="5"/>
  <c r="W4905" i="5"/>
  <c r="W4904" i="5"/>
  <c r="AC4904" i="5" s="1"/>
  <c r="W4903" i="5"/>
  <c r="W4902" i="5"/>
  <c r="W4901" i="5"/>
  <c r="W4900" i="5"/>
  <c r="AC4900" i="5" s="1"/>
  <c r="W4899" i="5"/>
  <c r="W4898" i="5"/>
  <c r="AC4898" i="5" s="1"/>
  <c r="W4897" i="5"/>
  <c r="W4896" i="5"/>
  <c r="W4895" i="5"/>
  <c r="W4894" i="5"/>
  <c r="AC4894" i="5" s="1"/>
  <c r="W4893" i="5"/>
  <c r="W4892" i="5"/>
  <c r="W4891" i="5"/>
  <c r="W4890" i="5"/>
  <c r="AC4890" i="5" s="1"/>
  <c r="W4889" i="5"/>
  <c r="W4888" i="5"/>
  <c r="AC4888" i="5" s="1"/>
  <c r="W4887" i="5"/>
  <c r="W4886" i="5"/>
  <c r="AC4886" i="5" s="1"/>
  <c r="W4885" i="5"/>
  <c r="W4884" i="5"/>
  <c r="AC4884" i="5" s="1"/>
  <c r="W4883" i="5"/>
  <c r="W4882" i="5"/>
  <c r="AC4882" i="5" s="1"/>
  <c r="W4881" i="5"/>
  <c r="W4880" i="5"/>
  <c r="AC4880" i="5" s="1"/>
  <c r="W4879" i="5"/>
  <c r="W4878" i="5"/>
  <c r="AC4878" i="5" s="1"/>
  <c r="W4877" i="5"/>
  <c r="W4876" i="5"/>
  <c r="W4875" i="5"/>
  <c r="AC4875" i="5" s="1"/>
  <c r="W4874" i="5"/>
  <c r="AC4874" i="5" s="1"/>
  <c r="W4873" i="5"/>
  <c r="W4872" i="5"/>
  <c r="W4871" i="5"/>
  <c r="W4870" i="5"/>
  <c r="AC4870" i="5" s="1"/>
  <c r="W4869" i="5"/>
  <c r="W4868" i="5"/>
  <c r="AC4868" i="5" s="1"/>
  <c r="W4867" i="5"/>
  <c r="W4866" i="5"/>
  <c r="W4865" i="5"/>
  <c r="W4864" i="5"/>
  <c r="AC4864" i="5" s="1"/>
  <c r="W4863" i="5"/>
  <c r="W4862" i="5"/>
  <c r="AC4862" i="5" s="1"/>
  <c r="W4861" i="5"/>
  <c r="W4860" i="5"/>
  <c r="AC4860" i="5" s="1"/>
  <c r="W4859" i="5"/>
  <c r="AC4859" i="5" s="1"/>
  <c r="W4858" i="5"/>
  <c r="AC4858" i="5" s="1"/>
  <c r="W4857" i="5"/>
  <c r="W4856" i="5"/>
  <c r="W4855" i="5"/>
  <c r="W4854" i="5"/>
  <c r="AC4854" i="5" s="1"/>
  <c r="W4853" i="5"/>
  <c r="W4852" i="5"/>
  <c r="W4851" i="5"/>
  <c r="W4850" i="5"/>
  <c r="AC4850" i="5" s="1"/>
  <c r="W4849" i="5"/>
  <c r="W4848" i="5"/>
  <c r="AC4848" i="5" s="1"/>
  <c r="W4847" i="5"/>
  <c r="AC4847" i="5" s="1"/>
  <c r="W4846" i="5"/>
  <c r="AC4846" i="5" s="1"/>
  <c r="W4845" i="5"/>
  <c r="W4844" i="5"/>
  <c r="AC4844" i="5" s="1"/>
  <c r="W4843" i="5"/>
  <c r="W4842" i="5"/>
  <c r="W4841" i="5"/>
  <c r="W4840" i="5"/>
  <c r="AC4840" i="5" s="1"/>
  <c r="W4839" i="5"/>
  <c r="W4838" i="5"/>
  <c r="AC4838" i="5" s="1"/>
  <c r="W4837" i="5"/>
  <c r="W4836" i="5"/>
  <c r="W4835" i="5"/>
  <c r="W4834" i="5"/>
  <c r="AC4834" i="5" s="1"/>
  <c r="W4833" i="5"/>
  <c r="W4832" i="5"/>
  <c r="W4831" i="5"/>
  <c r="W4830" i="5"/>
  <c r="AC4830" i="5" s="1"/>
  <c r="W4829" i="5"/>
  <c r="W4828" i="5"/>
  <c r="AC4828" i="5" s="1"/>
  <c r="W4827" i="5"/>
  <c r="W4826" i="5"/>
  <c r="W4825" i="5"/>
  <c r="W4824" i="5"/>
  <c r="AC4824" i="5" s="1"/>
  <c r="W4823" i="5"/>
  <c r="W4822" i="5"/>
  <c r="W4821" i="5"/>
  <c r="W4820" i="5"/>
  <c r="AC4820" i="5" s="1"/>
  <c r="W4819" i="5"/>
  <c r="AC4819" i="5" s="1"/>
  <c r="W4818" i="5"/>
  <c r="AC4818" i="5" s="1"/>
  <c r="W4817" i="5"/>
  <c r="AC4817" i="5" s="1"/>
  <c r="W4816" i="5"/>
  <c r="W4815" i="5"/>
  <c r="W4814" i="5"/>
  <c r="AC4814" i="5" s="1"/>
  <c r="W4813" i="5"/>
  <c r="W4812" i="5"/>
  <c r="W4811" i="5"/>
  <c r="W4810" i="5"/>
  <c r="AC4810" i="5" s="1"/>
  <c r="W4809" i="5"/>
  <c r="AC4809" i="5" s="1"/>
  <c r="W4808" i="5"/>
  <c r="AC4808" i="5" s="1"/>
  <c r="W4807" i="5"/>
  <c r="AC4807" i="5" s="1"/>
  <c r="W4806" i="5"/>
  <c r="W4805" i="5"/>
  <c r="W4804" i="5"/>
  <c r="AC4804" i="5" s="1"/>
  <c r="W4803" i="5"/>
  <c r="AC4803" i="5" s="1"/>
  <c r="W4802" i="5"/>
  <c r="W4801" i="5"/>
  <c r="W4800" i="5"/>
  <c r="W4799" i="5"/>
  <c r="AC4799" i="5" s="1"/>
  <c r="W4798" i="5"/>
  <c r="AC4798" i="5" s="1"/>
  <c r="W4797" i="5"/>
  <c r="W4796" i="5"/>
  <c r="AC4796" i="5" s="1"/>
  <c r="W4795" i="5"/>
  <c r="W4794" i="5"/>
  <c r="AC4794" i="5" s="1"/>
  <c r="W4793" i="5"/>
  <c r="W4792" i="5"/>
  <c r="W4791" i="5"/>
  <c r="W4790" i="5"/>
  <c r="W4789" i="5"/>
  <c r="AC4789" i="5" s="1"/>
  <c r="W4788" i="5"/>
  <c r="AC4788" i="5" s="1"/>
  <c r="W4787" i="5"/>
  <c r="W4786" i="5"/>
  <c r="W4785" i="5"/>
  <c r="W4784" i="5"/>
  <c r="AC4784" i="5" s="1"/>
  <c r="W4783" i="5"/>
  <c r="W4782" i="5"/>
  <c r="W4781" i="5"/>
  <c r="W4780" i="5"/>
  <c r="AC4780" i="5" s="1"/>
  <c r="W4779" i="5"/>
  <c r="W4778" i="5"/>
  <c r="AC4778" i="5" s="1"/>
  <c r="W4777" i="5"/>
  <c r="W4776" i="5"/>
  <c r="W4775" i="5"/>
  <c r="W4774" i="5"/>
  <c r="AC4774" i="5" s="1"/>
  <c r="W4773" i="5"/>
  <c r="W4772" i="5"/>
  <c r="AC4772" i="5" s="1"/>
  <c r="W4771" i="5"/>
  <c r="W4770" i="5"/>
  <c r="AC4770" i="5" s="1"/>
  <c r="W4769" i="5"/>
  <c r="W4768" i="5"/>
  <c r="AC4768" i="5" s="1"/>
  <c r="W4767" i="5"/>
  <c r="W4766" i="5"/>
  <c r="W4765" i="5"/>
  <c r="W4764" i="5"/>
  <c r="AC4764" i="5" s="1"/>
  <c r="W4763" i="5"/>
  <c r="W4762" i="5"/>
  <c r="W4761" i="5"/>
  <c r="W4760" i="5"/>
  <c r="AC4760" i="5" s="1"/>
  <c r="W4759" i="5"/>
  <c r="W4758" i="5"/>
  <c r="AC4758" i="5" s="1"/>
  <c r="W4757" i="5"/>
  <c r="W4756" i="5"/>
  <c r="W4755" i="5"/>
  <c r="W4754" i="5"/>
  <c r="W4753" i="5"/>
  <c r="W4752" i="5"/>
  <c r="W4751" i="5"/>
  <c r="W4750" i="5"/>
  <c r="W4749" i="5"/>
  <c r="W4748" i="5"/>
  <c r="AC4748" i="5" s="1"/>
  <c r="W4747" i="5"/>
  <c r="W4746" i="5"/>
  <c r="W4745" i="5"/>
  <c r="W4744" i="5"/>
  <c r="W4743" i="5"/>
  <c r="AC4743" i="5" s="1"/>
  <c r="W4742" i="5"/>
  <c r="AC4742" i="5" s="1"/>
  <c r="W4741" i="5"/>
  <c r="W4740" i="5"/>
  <c r="W4739" i="5"/>
  <c r="W4738" i="5"/>
  <c r="AC4738" i="5" s="1"/>
  <c r="W4737" i="5"/>
  <c r="AC4737" i="5" s="1"/>
  <c r="W4736" i="5"/>
  <c r="W4735" i="5"/>
  <c r="W4734" i="5"/>
  <c r="AC4734" i="5" s="1"/>
  <c r="W4733" i="5"/>
  <c r="AC4733" i="5" s="1"/>
  <c r="W4732" i="5"/>
  <c r="W4731" i="5"/>
  <c r="W4730" i="5"/>
  <c r="W4729" i="5"/>
  <c r="AC4729" i="5" s="1"/>
  <c r="W4728" i="5"/>
  <c r="AC4728" i="5" s="1"/>
  <c r="W4727" i="5"/>
  <c r="W4726" i="5"/>
  <c r="W4725" i="5"/>
  <c r="W4724" i="5"/>
  <c r="W4723" i="5"/>
  <c r="W4722" i="5"/>
  <c r="AC4722" i="5" s="1"/>
  <c r="W4721" i="5"/>
  <c r="W4720" i="5"/>
  <c r="AC4720" i="5" s="1"/>
  <c r="W4719" i="5"/>
  <c r="AC4719" i="5" s="1"/>
  <c r="W4718" i="5"/>
  <c r="AC4718" i="5" s="1"/>
  <c r="W4717" i="5"/>
  <c r="W4716" i="5"/>
  <c r="AC4716" i="5" s="1"/>
  <c r="W4715" i="5"/>
  <c r="W4714" i="5"/>
  <c r="W4713" i="5"/>
  <c r="W4712" i="5"/>
  <c r="W4711" i="5"/>
  <c r="W4710" i="5"/>
  <c r="W4709" i="5"/>
  <c r="W4708" i="5"/>
  <c r="AC4708" i="5" s="1"/>
  <c r="W4707" i="5"/>
  <c r="AC4707" i="5" s="1"/>
  <c r="W4706" i="5"/>
  <c r="AC4706" i="5" s="1"/>
  <c r="W4705" i="5"/>
  <c r="W4704" i="5"/>
  <c r="W4703" i="5"/>
  <c r="W4702" i="5"/>
  <c r="AC4702" i="5" s="1"/>
  <c r="W4701" i="5"/>
  <c r="W4700" i="5"/>
  <c r="W4699" i="5"/>
  <c r="W4698" i="5"/>
  <c r="AC4698" i="5" s="1"/>
  <c r="W4697" i="5"/>
  <c r="AC4697" i="5" s="1"/>
  <c r="W4696" i="5"/>
  <c r="W4695" i="5"/>
  <c r="W4694" i="5"/>
  <c r="W4693" i="5"/>
  <c r="W4692" i="5"/>
  <c r="W4691" i="5"/>
  <c r="W4690" i="5"/>
  <c r="W4689" i="5"/>
  <c r="W4688" i="5"/>
  <c r="AC4688" i="5" s="1"/>
  <c r="W4687" i="5"/>
  <c r="AC4687" i="5" s="1"/>
  <c r="W4686" i="5"/>
  <c r="W4685" i="5"/>
  <c r="W4684" i="5"/>
  <c r="W4683" i="5"/>
  <c r="AC4683" i="5" s="1"/>
  <c r="W4682" i="5"/>
  <c r="W4681" i="5"/>
  <c r="W4680" i="5"/>
  <c r="W4679" i="5"/>
  <c r="W4678" i="5"/>
  <c r="AC4678" i="5" s="1"/>
  <c r="W4677" i="5"/>
  <c r="AC4677" i="5" s="1"/>
  <c r="W4676" i="5"/>
  <c r="AC4676" i="5" s="1"/>
  <c r="W4675" i="5"/>
  <c r="W4674" i="5"/>
  <c r="W4673" i="5"/>
  <c r="W4672" i="5"/>
  <c r="AC4672" i="5" s="1"/>
  <c r="W4671" i="5"/>
  <c r="W4670" i="5"/>
  <c r="W4669" i="5"/>
  <c r="W4668" i="5"/>
  <c r="AC4668" i="5" s="1"/>
  <c r="W4667" i="5"/>
  <c r="AC4667" i="5" s="1"/>
  <c r="W4666" i="5"/>
  <c r="AC4666" i="5" s="1"/>
  <c r="W4665" i="5"/>
  <c r="W4664" i="5"/>
  <c r="W4663" i="5"/>
  <c r="W4662" i="5"/>
  <c r="AC4662" i="5" s="1"/>
  <c r="W4661" i="5"/>
  <c r="W4660" i="5"/>
  <c r="W4659" i="5"/>
  <c r="W4658" i="5"/>
  <c r="AC4658" i="5" s="1"/>
  <c r="W4657" i="5"/>
  <c r="AC4657" i="5" s="1"/>
  <c r="W4656" i="5"/>
  <c r="AC4656" i="5" s="1"/>
  <c r="W4655" i="5"/>
  <c r="W4654" i="5"/>
  <c r="W4653" i="5"/>
  <c r="AC4653" i="5" s="1"/>
  <c r="W4652" i="5"/>
  <c r="AC4652" i="5" s="1"/>
  <c r="W4651" i="5"/>
  <c r="W4650" i="5"/>
  <c r="W4649" i="5"/>
  <c r="W4648" i="5"/>
  <c r="AC4648" i="5" s="1"/>
  <c r="W4647" i="5"/>
  <c r="AC4647" i="5" s="1"/>
  <c r="W4646" i="5"/>
  <c r="W4645" i="5"/>
  <c r="W4644" i="5"/>
  <c r="W4643" i="5"/>
  <c r="W4642" i="5"/>
  <c r="W4641" i="5"/>
  <c r="W4640" i="5"/>
  <c r="W4639" i="5"/>
  <c r="W4638" i="5"/>
  <c r="AC4638" i="5" s="1"/>
  <c r="W4637" i="5"/>
  <c r="AC4637" i="5" s="1"/>
  <c r="W4636" i="5"/>
  <c r="W4635" i="5"/>
  <c r="W4634" i="5"/>
  <c r="W4633" i="5"/>
  <c r="AC4633" i="5" s="1"/>
  <c r="W4632" i="5"/>
  <c r="W4631" i="5"/>
  <c r="W4630" i="5"/>
  <c r="W4629" i="5"/>
  <c r="W4628" i="5"/>
  <c r="AC4628" i="5" s="1"/>
  <c r="W4627" i="5"/>
  <c r="AC4627" i="5" s="1"/>
  <c r="W4626" i="5"/>
  <c r="AC4626" i="5" s="1"/>
  <c r="W4625" i="5"/>
  <c r="W4624" i="5"/>
  <c r="W4623" i="5"/>
  <c r="W4622" i="5"/>
  <c r="AC4622" i="5" s="1"/>
  <c r="W4621" i="5"/>
  <c r="W4620" i="5"/>
  <c r="W4619" i="5"/>
  <c r="W4618" i="5"/>
  <c r="AC4618" i="5" s="1"/>
  <c r="W4617" i="5"/>
  <c r="AC4617" i="5" s="1"/>
  <c r="W4616" i="5"/>
  <c r="AC4616" i="5" s="1"/>
  <c r="W4615" i="5"/>
  <c r="W4614" i="5"/>
  <c r="W4613" i="5"/>
  <c r="W4612" i="5"/>
  <c r="AC4612" i="5" s="1"/>
  <c r="W4611" i="5"/>
  <c r="W4610" i="5"/>
  <c r="W4609" i="5"/>
  <c r="W4608" i="5"/>
  <c r="AC4608" i="5" s="1"/>
  <c r="W4607" i="5"/>
  <c r="AC4607" i="5" s="1"/>
  <c r="W4606" i="5"/>
  <c r="AC4606" i="5" s="1"/>
  <c r="W4605" i="5"/>
  <c r="W4604" i="5"/>
  <c r="W4603" i="5"/>
  <c r="W4602" i="5"/>
  <c r="AC4602" i="5" s="1"/>
  <c r="W4601" i="5"/>
  <c r="W4600" i="5"/>
  <c r="W4599" i="5"/>
  <c r="W4598" i="5"/>
  <c r="AC4598" i="5" s="1"/>
  <c r="W4597" i="5"/>
  <c r="AC4597" i="5" s="1"/>
  <c r="W4596" i="5"/>
  <c r="W4595" i="5"/>
  <c r="W4594" i="5"/>
  <c r="W4593" i="5"/>
  <c r="W4592" i="5"/>
  <c r="W4591" i="5"/>
  <c r="W4590" i="5"/>
  <c r="W4589" i="5"/>
  <c r="W4588" i="5"/>
  <c r="AC4588" i="5" s="1"/>
  <c r="W4587" i="5"/>
  <c r="AC4587" i="5" s="1"/>
  <c r="W4586" i="5"/>
  <c r="W4585" i="5"/>
  <c r="W4584" i="5"/>
  <c r="W4583" i="5"/>
  <c r="AC4583" i="5" s="1"/>
  <c r="W4582" i="5"/>
  <c r="W4581" i="5"/>
  <c r="W4580" i="5"/>
  <c r="W4579" i="5"/>
  <c r="AC4579" i="5" s="1"/>
  <c r="W4578" i="5"/>
  <c r="AC4578" i="5" s="1"/>
  <c r="W4577" i="5"/>
  <c r="AC4577" i="5" s="1"/>
  <c r="W4576" i="5"/>
  <c r="AC4576" i="5" s="1"/>
  <c r="W4575" i="5"/>
  <c r="W4574" i="5"/>
  <c r="W4573" i="5"/>
  <c r="W4572" i="5"/>
  <c r="AC4572" i="5" s="1"/>
  <c r="W4571" i="5"/>
  <c r="W4570" i="5"/>
  <c r="W4569" i="5"/>
  <c r="W4568" i="5"/>
  <c r="AC4568" i="5" s="1"/>
  <c r="W4567" i="5"/>
  <c r="AC4567" i="5" s="1"/>
  <c r="W4566" i="5"/>
  <c r="AC4566" i="5" s="1"/>
  <c r="W4565" i="5"/>
  <c r="W4564" i="5"/>
  <c r="W4563" i="5"/>
  <c r="W4562" i="5"/>
  <c r="AC4562" i="5" s="1"/>
  <c r="W4561" i="5"/>
  <c r="W4560" i="5"/>
  <c r="W4559" i="5"/>
  <c r="W4558" i="5"/>
  <c r="AC4558" i="5" s="1"/>
  <c r="W4557" i="5"/>
  <c r="AC4557" i="5" s="1"/>
  <c r="W4556" i="5"/>
  <c r="AC4556" i="5" s="1"/>
  <c r="W4555" i="5"/>
  <c r="W4554" i="5"/>
  <c r="W4553" i="5"/>
  <c r="W4552" i="5"/>
  <c r="AC4552" i="5" s="1"/>
  <c r="W4551" i="5"/>
  <c r="W4550" i="5"/>
  <c r="W4549" i="5"/>
  <c r="W4548" i="5"/>
  <c r="AC4548" i="5" s="1"/>
  <c r="W4547" i="5"/>
  <c r="AC4547" i="5" s="1"/>
  <c r="W4546" i="5"/>
  <c r="W4545" i="5"/>
  <c r="W4544" i="5"/>
  <c r="W4543" i="5"/>
  <c r="W4542" i="5"/>
  <c r="W4541" i="5"/>
  <c r="W4540" i="5"/>
  <c r="W4539" i="5"/>
  <c r="W4538" i="5"/>
  <c r="AC4538" i="5" s="1"/>
  <c r="W4537" i="5"/>
  <c r="AC4537" i="5" s="1"/>
  <c r="W4536" i="5"/>
  <c r="W4535" i="5"/>
  <c r="W4534" i="5"/>
  <c r="W4533" i="5"/>
  <c r="AC4533" i="5" s="1"/>
  <c r="W4532" i="5"/>
  <c r="W4531" i="5"/>
  <c r="W4530" i="5"/>
  <c r="W4529" i="5"/>
  <c r="W4528" i="5"/>
  <c r="AC4528" i="5" s="1"/>
  <c r="W4527" i="5"/>
  <c r="AC4527" i="5" s="1"/>
  <c r="W4526" i="5"/>
  <c r="AC4526" i="5" s="1"/>
  <c r="W4525" i="5"/>
  <c r="W4524" i="5"/>
  <c r="W4523" i="5"/>
  <c r="W4522" i="5"/>
  <c r="AC4522" i="5" s="1"/>
  <c r="W4521" i="5"/>
  <c r="W4520" i="5"/>
  <c r="W4519" i="5"/>
  <c r="W4518" i="5"/>
  <c r="AC4518" i="5" s="1"/>
  <c r="W4517" i="5"/>
  <c r="AC4517" i="5" s="1"/>
  <c r="W4516" i="5"/>
  <c r="AC4516" i="5" s="1"/>
  <c r="W4515" i="5"/>
  <c r="AC4515" i="5" s="1"/>
  <c r="W4514" i="5"/>
  <c r="W4513" i="5"/>
  <c r="W4512" i="5"/>
  <c r="AC4512" i="5" s="1"/>
  <c r="W4511" i="5"/>
  <c r="W4510" i="5"/>
  <c r="W4509" i="5"/>
  <c r="W4508" i="5"/>
  <c r="AC4508" i="5" s="1"/>
  <c r="W4507" i="5"/>
  <c r="AC4507" i="5" s="1"/>
  <c r="W4506" i="5"/>
  <c r="W4505" i="5"/>
  <c r="W4504" i="5"/>
  <c r="W4503" i="5"/>
  <c r="W4502" i="5"/>
  <c r="AC4502" i="5" s="1"/>
  <c r="W4501" i="5"/>
  <c r="W4500" i="5"/>
  <c r="W4499" i="5"/>
  <c r="W4498" i="5"/>
  <c r="AC4498" i="5" s="1"/>
  <c r="W4497" i="5"/>
  <c r="AC4497" i="5" s="1"/>
  <c r="W4496" i="5"/>
  <c r="W4495" i="5"/>
  <c r="W4494" i="5"/>
  <c r="W4493" i="5"/>
  <c r="W4492" i="5"/>
  <c r="W4491" i="5"/>
  <c r="W4490" i="5"/>
  <c r="W4489" i="5"/>
  <c r="W4488" i="5"/>
  <c r="AC4488" i="5" s="1"/>
  <c r="W4487" i="5"/>
  <c r="AC4487" i="5" s="1"/>
  <c r="W4486" i="5"/>
  <c r="W4485" i="5"/>
  <c r="W4484" i="5"/>
  <c r="W4483" i="5"/>
  <c r="AC4483" i="5" s="1"/>
  <c r="W4482" i="5"/>
  <c r="W4481" i="5"/>
  <c r="W4480" i="5"/>
  <c r="W4479" i="5"/>
  <c r="AC4479" i="5" s="1"/>
  <c r="W4478" i="5"/>
  <c r="AC4478" i="5" s="1"/>
  <c r="W4477" i="5"/>
  <c r="AC4477" i="5" s="1"/>
  <c r="W4476" i="5"/>
  <c r="AC4476" i="5" s="1"/>
  <c r="W4475" i="5"/>
  <c r="W4474" i="5"/>
  <c r="W4473" i="5"/>
  <c r="W4472" i="5"/>
  <c r="AC4472" i="5" s="1"/>
  <c r="W4471" i="5"/>
  <c r="W4470" i="5"/>
  <c r="W4469" i="5"/>
  <c r="W4468" i="5"/>
  <c r="AC4468" i="5" s="1"/>
  <c r="W4467" i="5"/>
  <c r="AC4467" i="5" s="1"/>
  <c r="W4466" i="5"/>
  <c r="AC4466" i="5" s="1"/>
  <c r="W4465" i="5"/>
  <c r="W4464" i="5"/>
  <c r="W4463" i="5"/>
  <c r="W4462" i="5"/>
  <c r="AC4462" i="5" s="1"/>
  <c r="W4461" i="5"/>
  <c r="W4460" i="5"/>
  <c r="W4459" i="5"/>
  <c r="W4458" i="5"/>
  <c r="AC4458" i="5" s="1"/>
  <c r="W4457" i="5"/>
  <c r="AC4457" i="5" s="1"/>
  <c r="W4456" i="5"/>
  <c r="AC4456" i="5" s="1"/>
  <c r="W4455" i="5"/>
  <c r="W4454" i="5"/>
  <c r="W4453" i="5"/>
  <c r="W4452" i="5"/>
  <c r="AC4452" i="5" s="1"/>
  <c r="W4451" i="5"/>
  <c r="W4450" i="5"/>
  <c r="W4449" i="5"/>
  <c r="W4448" i="5"/>
  <c r="AC4448" i="5" s="1"/>
  <c r="W4447" i="5"/>
  <c r="AC4447" i="5" s="1"/>
  <c r="W4446" i="5"/>
  <c r="W4445" i="5"/>
  <c r="W4444" i="5"/>
  <c r="W4443" i="5"/>
  <c r="W4442" i="5"/>
  <c r="W4441" i="5"/>
  <c r="W4440" i="5"/>
  <c r="W4439" i="5"/>
  <c r="W4438" i="5"/>
  <c r="AC4438" i="5" s="1"/>
  <c r="W4437" i="5"/>
  <c r="AC4437" i="5" s="1"/>
  <c r="W4436" i="5"/>
  <c r="W4435" i="5"/>
  <c r="W4434" i="5"/>
  <c r="W4433" i="5"/>
  <c r="AC4433" i="5" s="1"/>
  <c r="W4432" i="5"/>
  <c r="W4431" i="5"/>
  <c r="W4430" i="5"/>
  <c r="W4429" i="5"/>
  <c r="W4428" i="5"/>
  <c r="AC4428" i="5" s="1"/>
  <c r="W4427" i="5"/>
  <c r="AC4427" i="5" s="1"/>
  <c r="W4426" i="5"/>
  <c r="AC4426" i="5" s="1"/>
  <c r="W4425" i="5"/>
  <c r="W4424" i="5"/>
  <c r="W4423" i="5"/>
  <c r="W4422" i="5"/>
  <c r="AC4422" i="5" s="1"/>
  <c r="W4421" i="5"/>
  <c r="W4420" i="5"/>
  <c r="W4419" i="5"/>
  <c r="W4418" i="5"/>
  <c r="AC4418" i="5" s="1"/>
  <c r="W4417" i="5"/>
  <c r="AC4417" i="5" s="1"/>
  <c r="W4416" i="5"/>
  <c r="AC4416" i="5" s="1"/>
  <c r="W4415" i="5"/>
  <c r="W4414" i="5"/>
  <c r="W4413" i="5"/>
  <c r="W4412" i="5"/>
  <c r="AC4412" i="5" s="1"/>
  <c r="W4411" i="5"/>
  <c r="W4410" i="5"/>
  <c r="W4409" i="5"/>
  <c r="W4408" i="5"/>
  <c r="AC4408" i="5" s="1"/>
  <c r="W4407" i="5"/>
  <c r="AC4407" i="5" s="1"/>
  <c r="W4406" i="5"/>
  <c r="AC4406" i="5" s="1"/>
  <c r="W4405" i="5"/>
  <c r="W4404" i="5"/>
  <c r="W4403" i="5"/>
  <c r="W4402" i="5"/>
  <c r="AC4402" i="5" s="1"/>
  <c r="W4401" i="5"/>
  <c r="W4400" i="5"/>
  <c r="W4399" i="5"/>
  <c r="W4398" i="5"/>
  <c r="AC4398" i="5" s="1"/>
  <c r="W4397" i="5"/>
  <c r="AC4397" i="5" s="1"/>
  <c r="W4396" i="5"/>
  <c r="W4395" i="5"/>
  <c r="W4394" i="5"/>
  <c r="W4393" i="5"/>
  <c r="AC4393" i="5" s="1"/>
  <c r="W4392" i="5"/>
  <c r="W4391" i="5"/>
  <c r="W4390" i="5"/>
  <c r="W4389" i="5"/>
  <c r="W4388" i="5"/>
  <c r="AC4388" i="5" s="1"/>
  <c r="W4387" i="5"/>
  <c r="AC4387" i="5" s="1"/>
  <c r="W4386" i="5"/>
  <c r="W4385" i="5"/>
  <c r="W4384" i="5"/>
  <c r="W4383" i="5"/>
  <c r="AC4383" i="5" s="1"/>
  <c r="W4382" i="5"/>
  <c r="W4381" i="5"/>
  <c r="W4380" i="5"/>
  <c r="W4379" i="5"/>
  <c r="AC4379" i="5" s="1"/>
  <c r="W4378" i="5"/>
  <c r="AC4378" i="5" s="1"/>
  <c r="W4377" i="5"/>
  <c r="AC4377" i="5" s="1"/>
  <c r="W4376" i="5"/>
  <c r="AC4376" i="5" s="1"/>
  <c r="W4375" i="5"/>
  <c r="W4374" i="5"/>
  <c r="W4373" i="5"/>
  <c r="W4372" i="5"/>
  <c r="AC4372" i="5" s="1"/>
  <c r="W4371" i="5"/>
  <c r="W4370" i="5"/>
  <c r="W4369" i="5"/>
  <c r="W4368" i="5"/>
  <c r="AC4368" i="5" s="1"/>
  <c r="W4367" i="5"/>
  <c r="AC4367" i="5" s="1"/>
  <c r="W4366" i="5"/>
  <c r="W4365" i="5"/>
  <c r="W4364" i="5"/>
  <c r="W4363" i="5"/>
  <c r="W4362" i="5"/>
  <c r="W4361" i="5"/>
  <c r="W4360" i="5"/>
  <c r="W4359" i="5"/>
  <c r="W4358" i="5"/>
  <c r="AC4358" i="5" s="1"/>
  <c r="W4357" i="5"/>
  <c r="AC4357" i="5" s="1"/>
  <c r="W4356" i="5"/>
  <c r="AC4356" i="5" s="1"/>
  <c r="W4355" i="5"/>
  <c r="W4354" i="5"/>
  <c r="W4353" i="5"/>
  <c r="W4352" i="5"/>
  <c r="W4351" i="5"/>
  <c r="W4350" i="5"/>
  <c r="W4349" i="5"/>
  <c r="AC4349" i="5" s="1"/>
  <c r="W4348" i="5"/>
  <c r="AC4348" i="5" s="1"/>
  <c r="W4347" i="5"/>
  <c r="AC4347" i="5" s="1"/>
  <c r="W4346" i="5"/>
  <c r="W4345" i="5"/>
  <c r="W4344" i="5"/>
  <c r="W4343" i="5"/>
  <c r="W4342" i="5"/>
  <c r="W4341" i="5"/>
  <c r="W4340" i="5"/>
  <c r="W4339" i="5"/>
  <c r="W4338" i="5"/>
  <c r="AC4338" i="5" s="1"/>
  <c r="W4337" i="5"/>
  <c r="AC4337" i="5" s="1"/>
  <c r="W4336" i="5"/>
  <c r="W4335" i="5"/>
  <c r="W4334" i="5"/>
  <c r="W4333" i="5"/>
  <c r="AC4333" i="5" s="1"/>
  <c r="W4332" i="5"/>
  <c r="W4331" i="5"/>
  <c r="W4330" i="5"/>
  <c r="W4329" i="5"/>
  <c r="W4328" i="5"/>
  <c r="AC4328" i="5" s="1"/>
  <c r="W4327" i="5"/>
  <c r="AC4327" i="5" s="1"/>
  <c r="W4326" i="5"/>
  <c r="W4325" i="5"/>
  <c r="W4324" i="5"/>
  <c r="W4323" i="5"/>
  <c r="W4322" i="5"/>
  <c r="AC4322" i="5" s="1"/>
  <c r="W4321" i="5"/>
  <c r="W4320" i="5"/>
  <c r="W4319" i="5"/>
  <c r="W4318" i="5"/>
  <c r="AC4318" i="5" s="1"/>
  <c r="W4317" i="5"/>
  <c r="AC4317" i="5" s="1"/>
  <c r="W4316" i="5"/>
  <c r="W4315" i="5"/>
  <c r="W4314" i="5"/>
  <c r="W4313" i="5"/>
  <c r="W4312" i="5"/>
  <c r="W4311" i="5"/>
  <c r="W4310" i="5"/>
  <c r="W4309" i="5"/>
  <c r="W4308" i="5"/>
  <c r="AC4308" i="5" s="1"/>
  <c r="W4307" i="5"/>
  <c r="AC4307" i="5" s="1"/>
  <c r="W4306" i="5"/>
  <c r="W4305" i="5"/>
  <c r="W4304" i="5"/>
  <c r="W4303" i="5"/>
  <c r="AC4303" i="5" s="1"/>
  <c r="W4302" i="5"/>
  <c r="W4301" i="5"/>
  <c r="W4300" i="5"/>
  <c r="W4299" i="5"/>
  <c r="AC4299" i="5" s="1"/>
  <c r="W4298" i="5"/>
  <c r="AC4298" i="5" s="1"/>
  <c r="W4297" i="5"/>
  <c r="AC4297" i="5" s="1"/>
  <c r="W4296" i="5"/>
  <c r="W4295" i="5"/>
  <c r="AC4295" i="5" s="1"/>
  <c r="W4294" i="5"/>
  <c r="W4293" i="5"/>
  <c r="AC4293" i="5" s="1"/>
  <c r="W4292" i="5"/>
  <c r="W4291" i="5"/>
  <c r="W4290" i="5"/>
  <c r="W4289" i="5"/>
  <c r="W4288" i="5"/>
  <c r="AC4288" i="5" s="1"/>
  <c r="W4287" i="5"/>
  <c r="AC4287" i="5" s="1"/>
  <c r="W4286" i="5"/>
  <c r="W4285" i="5"/>
  <c r="W4284" i="5"/>
  <c r="W4283" i="5"/>
  <c r="AC4283" i="5" s="1"/>
  <c r="W4282" i="5"/>
  <c r="W4281" i="5"/>
  <c r="W4280" i="5"/>
  <c r="W4279" i="5"/>
  <c r="AC4279" i="5" s="1"/>
  <c r="W4278" i="5"/>
  <c r="AC4278" i="5" s="1"/>
  <c r="W4277" i="5"/>
  <c r="AC4277" i="5" s="1"/>
  <c r="W4276" i="5"/>
  <c r="AC4276" i="5" s="1"/>
  <c r="W4275" i="5"/>
  <c r="W4274" i="5"/>
  <c r="W4273" i="5"/>
  <c r="W4272" i="5"/>
  <c r="AC4272" i="5" s="1"/>
  <c r="W4271" i="5"/>
  <c r="W4270" i="5"/>
  <c r="W4269" i="5"/>
  <c r="W4268" i="5"/>
  <c r="AC4268" i="5" s="1"/>
  <c r="W4267" i="5"/>
  <c r="AC4267" i="5" s="1"/>
  <c r="W4266" i="5"/>
  <c r="W4265" i="5"/>
  <c r="W4264" i="5"/>
  <c r="W4263" i="5"/>
  <c r="W4262" i="5"/>
  <c r="W4261" i="5"/>
  <c r="W4260" i="5"/>
  <c r="W4259" i="5"/>
  <c r="W4258" i="5"/>
  <c r="AC4258" i="5" s="1"/>
  <c r="W4257" i="5"/>
  <c r="AC4257" i="5" s="1"/>
  <c r="W4256" i="5"/>
  <c r="W4255" i="5"/>
  <c r="W4254" i="5"/>
  <c r="AC4254" i="5" s="1"/>
  <c r="W4253" i="5"/>
  <c r="AC4253" i="5" s="1"/>
  <c r="W4252" i="5"/>
  <c r="W4251" i="5"/>
  <c r="W4250" i="5"/>
  <c r="W4249" i="5"/>
  <c r="AC4249" i="5" s="1"/>
  <c r="W4248" i="5"/>
  <c r="AC4248" i="5" s="1"/>
  <c r="W4247" i="5"/>
  <c r="AC4247" i="5" s="1"/>
  <c r="W4246" i="5"/>
  <c r="W4245" i="5"/>
  <c r="W4244" i="5"/>
  <c r="W4243" i="5"/>
  <c r="AC4243" i="5" s="1"/>
  <c r="W4242" i="5"/>
  <c r="W4241" i="5"/>
  <c r="W4240" i="5"/>
  <c r="W4239" i="5"/>
  <c r="W4238" i="5"/>
  <c r="AC4238" i="5" s="1"/>
  <c r="W4237" i="5"/>
  <c r="AC4237" i="5" s="1"/>
  <c r="W4236" i="5"/>
  <c r="W4235" i="5"/>
  <c r="W4234" i="5"/>
  <c r="W4233" i="5"/>
  <c r="W4232" i="5"/>
  <c r="W4231" i="5"/>
  <c r="W4230" i="5"/>
  <c r="AC4230" i="5" s="1"/>
  <c r="W4229" i="5"/>
  <c r="AC4229" i="5" s="1"/>
  <c r="W4228" i="5"/>
  <c r="AC4228" i="5" s="1"/>
  <c r="W4227" i="5"/>
  <c r="AC4227" i="5" s="1"/>
  <c r="W4226" i="5"/>
  <c r="W4225" i="5"/>
  <c r="W4224" i="5"/>
  <c r="W4223" i="5"/>
  <c r="W4222" i="5"/>
  <c r="W4221" i="5"/>
  <c r="W4220" i="5"/>
  <c r="W4219" i="5"/>
  <c r="W4218" i="5"/>
  <c r="AC4218" i="5" s="1"/>
  <c r="W4217" i="5"/>
  <c r="AC4217" i="5" s="1"/>
  <c r="W4216" i="5"/>
  <c r="W4215" i="5"/>
  <c r="W4214" i="5"/>
  <c r="W4213" i="5"/>
  <c r="AC4213" i="5" s="1"/>
  <c r="W4212" i="5"/>
  <c r="W4211" i="5"/>
  <c r="AC4211" i="5" s="1"/>
  <c r="W4210" i="5"/>
  <c r="W4209" i="5"/>
  <c r="W4208" i="5"/>
  <c r="AC4208" i="5" s="1"/>
  <c r="W4207" i="5"/>
  <c r="AC4207" i="5" s="1"/>
  <c r="W4206" i="5"/>
  <c r="W4205" i="5"/>
  <c r="W4204" i="5"/>
  <c r="W4203" i="5"/>
  <c r="W4202" i="5"/>
  <c r="W4201" i="5"/>
  <c r="W4200" i="5"/>
  <c r="W4199" i="5"/>
  <c r="W4198" i="5"/>
  <c r="AC4198" i="5" s="1"/>
  <c r="W4197" i="5"/>
  <c r="AC4197" i="5" s="1"/>
  <c r="W4196" i="5"/>
  <c r="AC4196" i="5" s="1"/>
  <c r="W4195" i="5"/>
  <c r="W4194" i="5"/>
  <c r="W4193" i="5"/>
  <c r="W4192" i="5"/>
  <c r="AC4192" i="5" s="1"/>
  <c r="W4191" i="5"/>
  <c r="W4190" i="5"/>
  <c r="W4189" i="5"/>
  <c r="W4188" i="5"/>
  <c r="AC4188" i="5" s="1"/>
  <c r="W4187" i="5"/>
  <c r="AC4187" i="5" s="1"/>
  <c r="W4186" i="5"/>
  <c r="W4185" i="5"/>
  <c r="W4184" i="5"/>
  <c r="W4183" i="5"/>
  <c r="W4182" i="5"/>
  <c r="W4181" i="5"/>
  <c r="AC4181" i="5" s="1"/>
  <c r="W4180" i="5"/>
  <c r="W4179" i="5"/>
  <c r="W4178" i="5"/>
  <c r="W4177" i="5"/>
  <c r="AC4177" i="5" s="1"/>
  <c r="W4176" i="5"/>
  <c r="AC4176" i="5" s="1"/>
  <c r="W4175" i="5"/>
  <c r="W4174" i="5"/>
  <c r="W4173" i="5"/>
  <c r="W4172" i="5"/>
  <c r="W4171" i="5"/>
  <c r="AC4171" i="5" s="1"/>
  <c r="W4170" i="5"/>
  <c r="W4169" i="5"/>
  <c r="W4168" i="5"/>
  <c r="AC4168" i="5" s="1"/>
  <c r="W4167" i="5"/>
  <c r="AC4167" i="5" s="1"/>
  <c r="W4166" i="5"/>
  <c r="W4165" i="5"/>
  <c r="W4164" i="5"/>
  <c r="W4163" i="5"/>
  <c r="W4162" i="5"/>
  <c r="AC4162" i="5" s="1"/>
  <c r="W4161" i="5"/>
  <c r="AC4161" i="5" s="1"/>
  <c r="W4160" i="5"/>
  <c r="W4159" i="5"/>
  <c r="W4158" i="5"/>
  <c r="AC4158" i="5" s="1"/>
  <c r="W4157" i="5"/>
  <c r="AC4157" i="5" s="1"/>
  <c r="W4156" i="5"/>
  <c r="W4155" i="5"/>
  <c r="W4154" i="5"/>
  <c r="W4153" i="5"/>
  <c r="W4152" i="5"/>
  <c r="AC4152" i="5" s="1"/>
  <c r="W4151" i="5"/>
  <c r="AC4151" i="5" s="1"/>
  <c r="W4150" i="5"/>
  <c r="W4149" i="5"/>
  <c r="AC4149" i="5" s="1"/>
  <c r="W4148" i="5"/>
  <c r="AC4148" i="5" s="1"/>
  <c r="W4147" i="5"/>
  <c r="AC4147" i="5" s="1"/>
  <c r="W4146" i="5"/>
  <c r="W4145" i="5"/>
  <c r="W4144" i="5"/>
  <c r="W4143" i="5"/>
  <c r="AC4143" i="5" s="1"/>
  <c r="W4142" i="5"/>
  <c r="W4141" i="5"/>
  <c r="AC4141" i="5" s="1"/>
  <c r="W4140" i="5"/>
  <c r="W4139" i="5"/>
  <c r="AC4139" i="5" s="1"/>
  <c r="W4138" i="5"/>
  <c r="AC4138" i="5" s="1"/>
  <c r="W4137" i="5"/>
  <c r="AC4137" i="5" s="1"/>
  <c r="W4136" i="5"/>
  <c r="W4135" i="5"/>
  <c r="W4134" i="5"/>
  <c r="W4133" i="5"/>
  <c r="AC4133" i="5" s="1"/>
  <c r="W4132" i="5"/>
  <c r="W4131" i="5"/>
  <c r="AC4131" i="5" s="1"/>
  <c r="W4130" i="5"/>
  <c r="W4129" i="5"/>
  <c r="AC4129" i="5" s="1"/>
  <c r="W4128" i="5"/>
  <c r="AC4128" i="5" s="1"/>
  <c r="W4127" i="5"/>
  <c r="AC4127" i="5" s="1"/>
  <c r="W4126" i="5"/>
  <c r="W4125" i="5"/>
  <c r="W4124" i="5"/>
  <c r="W4123" i="5"/>
  <c r="AC4123" i="5" s="1"/>
  <c r="W4122" i="5"/>
  <c r="W4121" i="5"/>
  <c r="AC4121" i="5" s="1"/>
  <c r="W4120" i="5"/>
  <c r="W4119" i="5"/>
  <c r="AC4119" i="5" s="1"/>
  <c r="W4118" i="5"/>
  <c r="AC4118" i="5" s="1"/>
  <c r="W4117" i="5"/>
  <c r="AC4117" i="5" s="1"/>
  <c r="W4116" i="5"/>
  <c r="W4115" i="5"/>
  <c r="W4114" i="5"/>
  <c r="W4113" i="5"/>
  <c r="AC4113" i="5" s="1"/>
  <c r="W4112" i="5"/>
  <c r="W4111" i="5"/>
  <c r="AC4111" i="5" s="1"/>
  <c r="W4110" i="5"/>
  <c r="W4109" i="5"/>
  <c r="W4108" i="5"/>
  <c r="AC4108" i="5" s="1"/>
  <c r="W4107" i="5"/>
  <c r="AC4107" i="5" s="1"/>
  <c r="W4106" i="5"/>
  <c r="W4105" i="5"/>
  <c r="W4104" i="5"/>
  <c r="W4103" i="5"/>
  <c r="W4102" i="5"/>
  <c r="W4101" i="5"/>
  <c r="AC4101" i="5" s="1"/>
  <c r="W4100" i="5"/>
  <c r="AC4100" i="5" s="1"/>
  <c r="W4099" i="5"/>
  <c r="W4098" i="5"/>
  <c r="AC4098" i="5" s="1"/>
  <c r="W4097" i="5"/>
  <c r="AC4097" i="5" s="1"/>
  <c r="W4096" i="5"/>
  <c r="W4095" i="5"/>
  <c r="W4094" i="5"/>
  <c r="W4093" i="5"/>
  <c r="W4092" i="5"/>
  <c r="AC4092" i="5" s="1"/>
  <c r="W4091" i="5"/>
  <c r="AC4091" i="5" s="1"/>
  <c r="W4090" i="5"/>
  <c r="W4089" i="5"/>
  <c r="W4088" i="5"/>
  <c r="AC4088" i="5" s="1"/>
  <c r="W4087" i="5"/>
  <c r="AC4087" i="5" s="1"/>
  <c r="W4086" i="5"/>
  <c r="W4085" i="5"/>
  <c r="W4084" i="5"/>
  <c r="W4083" i="5"/>
  <c r="W4082" i="5"/>
  <c r="W4081" i="5"/>
  <c r="AC4081" i="5" s="1"/>
  <c r="W4080" i="5"/>
  <c r="W4079" i="5"/>
  <c r="W4078" i="5"/>
  <c r="AC4078" i="5" s="1"/>
  <c r="W4077" i="5"/>
  <c r="AC4077" i="5" s="1"/>
  <c r="W4076" i="5"/>
  <c r="W4075" i="5"/>
  <c r="W4074" i="5"/>
  <c r="W4073" i="5"/>
  <c r="W4072" i="5"/>
  <c r="AC4072" i="5" s="1"/>
  <c r="W4071" i="5"/>
  <c r="AC4071" i="5" s="1"/>
  <c r="W4070" i="5"/>
  <c r="W4069" i="5"/>
  <c r="W4068" i="5"/>
  <c r="AC4068" i="5" s="1"/>
  <c r="W4067" i="5"/>
  <c r="AC4067" i="5" s="1"/>
  <c r="W4066" i="5"/>
  <c r="AC4066" i="5" s="1"/>
  <c r="W4065" i="5"/>
  <c r="W4064" i="5"/>
  <c r="W4063" i="5"/>
  <c r="W4062" i="5"/>
  <c r="W4061" i="5"/>
  <c r="AC4061" i="5" s="1"/>
  <c r="W4060" i="5"/>
  <c r="W4059" i="5"/>
  <c r="W4058" i="5"/>
  <c r="AC4058" i="5" s="1"/>
  <c r="W4057" i="5"/>
  <c r="AC4057" i="5" s="1"/>
  <c r="W4056" i="5"/>
  <c r="W4055" i="5"/>
  <c r="W4054" i="5"/>
  <c r="W4053" i="5"/>
  <c r="W4052" i="5"/>
  <c r="AC4052" i="5" s="1"/>
  <c r="W4051" i="5"/>
  <c r="AC4051" i="5" s="1"/>
  <c r="W4050" i="5"/>
  <c r="W4049" i="5"/>
  <c r="W4048" i="5"/>
  <c r="AC4048" i="5" s="1"/>
  <c r="W4047" i="5"/>
  <c r="AC4047" i="5" s="1"/>
  <c r="W4046" i="5"/>
  <c r="AC4046" i="5" s="1"/>
  <c r="W4045" i="5"/>
  <c r="W4044" i="5"/>
  <c r="W4043" i="5"/>
  <c r="W4042" i="5"/>
  <c r="W4041" i="5"/>
  <c r="AC4041" i="5" s="1"/>
  <c r="W4040" i="5"/>
  <c r="W4039" i="5"/>
  <c r="W4038" i="5"/>
  <c r="AC4038" i="5" s="1"/>
  <c r="W4037" i="5"/>
  <c r="AC4037" i="5" s="1"/>
  <c r="W4036" i="5"/>
  <c r="W4035" i="5"/>
  <c r="W4034" i="5"/>
  <c r="W4033" i="5"/>
  <c r="AC4033" i="5" s="1"/>
  <c r="W4032" i="5"/>
  <c r="AC4032" i="5" s="1"/>
  <c r="W4031" i="5"/>
  <c r="AC4031" i="5" s="1"/>
  <c r="W4030" i="5"/>
  <c r="W4029" i="5"/>
  <c r="W4028" i="5"/>
  <c r="AC4028" i="5" s="1"/>
  <c r="W4027" i="5"/>
  <c r="AC4027" i="5" s="1"/>
  <c r="W4026" i="5"/>
  <c r="AC4026" i="5" s="1"/>
  <c r="W4025" i="5"/>
  <c r="W4024" i="5"/>
  <c r="W4023" i="5"/>
  <c r="W4022" i="5"/>
  <c r="W4021" i="5"/>
  <c r="AC4021" i="5" s="1"/>
  <c r="W4020" i="5"/>
  <c r="W4019" i="5"/>
  <c r="W4018" i="5"/>
  <c r="AC4018" i="5" s="1"/>
  <c r="W4017" i="5"/>
  <c r="AC4017" i="5" s="1"/>
  <c r="W4016" i="5"/>
  <c r="W4015" i="5"/>
  <c r="W4014" i="5"/>
  <c r="AC4014" i="5" s="1"/>
  <c r="W4013" i="5"/>
  <c r="W4012" i="5"/>
  <c r="W4011" i="5"/>
  <c r="AC4011" i="5" s="1"/>
  <c r="W4010" i="5"/>
  <c r="W4009" i="5"/>
  <c r="W4008" i="5"/>
  <c r="W4007" i="5"/>
  <c r="AC4007" i="5" s="1"/>
  <c r="W4006" i="5"/>
  <c r="AC4006" i="5" s="1"/>
  <c r="W4005" i="5"/>
  <c r="W4004" i="5"/>
  <c r="W4003" i="5"/>
  <c r="W4002" i="5"/>
  <c r="W4001" i="5"/>
  <c r="AC4001" i="5" s="1"/>
  <c r="W4000" i="5"/>
  <c r="W3999" i="5"/>
  <c r="W3998" i="5"/>
  <c r="AC3998" i="5" s="1"/>
  <c r="W3997" i="5"/>
  <c r="AC3997" i="5" s="1"/>
  <c r="W3996" i="5"/>
  <c r="W3995" i="5"/>
  <c r="W3994" i="5"/>
  <c r="W3993" i="5"/>
  <c r="AC3993" i="5" s="1"/>
  <c r="W3992" i="5"/>
  <c r="W3991" i="5"/>
  <c r="AC3991" i="5" s="1"/>
  <c r="W3990" i="5"/>
  <c r="W3989" i="5"/>
  <c r="AC3989" i="5" s="1"/>
  <c r="W3988" i="5"/>
  <c r="AC3988" i="5" s="1"/>
  <c r="W3987" i="5"/>
  <c r="AC3987" i="5" s="1"/>
  <c r="W3986" i="5"/>
  <c r="W3985" i="5"/>
  <c r="W3984" i="5"/>
  <c r="W3983" i="5"/>
  <c r="AC3983" i="5" s="1"/>
  <c r="W3982" i="5"/>
  <c r="W3981" i="5"/>
  <c r="AC3981" i="5" s="1"/>
  <c r="W3980" i="5"/>
  <c r="W3979" i="5"/>
  <c r="AC3979" i="5" s="1"/>
  <c r="W3978" i="5"/>
  <c r="AC3978" i="5" s="1"/>
  <c r="W3977" i="5"/>
  <c r="AC3977" i="5" s="1"/>
  <c r="W3976" i="5"/>
  <c r="W3975" i="5"/>
  <c r="W3974" i="5"/>
  <c r="W3973" i="5"/>
  <c r="AC3973" i="5" s="1"/>
  <c r="W3972" i="5"/>
  <c r="W3971" i="5"/>
  <c r="W3970" i="5"/>
  <c r="W3969" i="5"/>
  <c r="W3968" i="5"/>
  <c r="AC3968" i="5" s="1"/>
  <c r="W3967" i="5"/>
  <c r="AC3967" i="5" s="1"/>
  <c r="W3966" i="5"/>
  <c r="W3965" i="5"/>
  <c r="W3964" i="5"/>
  <c r="W3963" i="5"/>
  <c r="AC3963" i="5" s="1"/>
  <c r="W3962" i="5"/>
  <c r="W3961" i="5"/>
  <c r="W3960" i="5"/>
  <c r="W3959" i="5"/>
  <c r="W3958" i="5"/>
  <c r="AC3958" i="5" s="1"/>
  <c r="W3957" i="5"/>
  <c r="AC3957" i="5" s="1"/>
  <c r="W3956" i="5"/>
  <c r="AC3956" i="5" s="1"/>
  <c r="W3955" i="5"/>
  <c r="W3954" i="5"/>
  <c r="W3953" i="5"/>
  <c r="W3952" i="5"/>
  <c r="AC3952" i="5" s="1"/>
  <c r="W3951" i="5"/>
  <c r="W3950" i="5"/>
  <c r="W3949" i="5"/>
  <c r="AC3949" i="5" s="1"/>
  <c r="W3948" i="5"/>
  <c r="AC3948" i="5" s="1"/>
  <c r="W3947" i="5"/>
  <c r="AC3947" i="5" s="1"/>
  <c r="W3946" i="5"/>
  <c r="W3945" i="5"/>
  <c r="W3944" i="5"/>
  <c r="W3943" i="5"/>
  <c r="W3942" i="5"/>
  <c r="W3941" i="5"/>
  <c r="W3940" i="5"/>
  <c r="W3939" i="5"/>
  <c r="W3938" i="5"/>
  <c r="AC3938" i="5" s="1"/>
  <c r="W3937" i="5"/>
  <c r="AC3937" i="5" s="1"/>
  <c r="W3936" i="5"/>
  <c r="AC3936" i="5" s="1"/>
  <c r="W3935" i="5"/>
  <c r="W3934" i="5"/>
  <c r="W3933" i="5"/>
  <c r="W3932" i="5"/>
  <c r="W3931" i="5"/>
  <c r="W3930" i="5"/>
  <c r="W3929" i="5"/>
  <c r="AC3929" i="5" s="1"/>
  <c r="W3928" i="5"/>
  <c r="AC3928" i="5" s="1"/>
  <c r="W3927" i="5"/>
  <c r="AC3927" i="5" s="1"/>
  <c r="W3926" i="5"/>
  <c r="W3925" i="5"/>
  <c r="W3924" i="5"/>
  <c r="W3923" i="5"/>
  <c r="W3922" i="5"/>
  <c r="W3921" i="5"/>
  <c r="W3920" i="5"/>
  <c r="W3919" i="5"/>
  <c r="W3918" i="5"/>
  <c r="AC3918" i="5" s="1"/>
  <c r="W3917" i="5"/>
  <c r="AC3917" i="5" s="1"/>
  <c r="W3916" i="5"/>
  <c r="W3915" i="5"/>
  <c r="W3914" i="5"/>
  <c r="W3913" i="5"/>
  <c r="AC3913" i="5" s="1"/>
  <c r="W3912" i="5"/>
  <c r="W3911" i="5"/>
  <c r="W3910" i="5"/>
  <c r="W3909" i="5"/>
  <c r="W3908" i="5"/>
  <c r="AC3908" i="5" s="1"/>
  <c r="W3907" i="5"/>
  <c r="AC3907" i="5" s="1"/>
  <c r="W3906" i="5"/>
  <c r="W3905" i="5"/>
  <c r="W3904" i="5"/>
  <c r="W3903" i="5"/>
  <c r="W3902" i="5"/>
  <c r="AC3902" i="5" s="1"/>
  <c r="W3901" i="5"/>
  <c r="W3900" i="5"/>
  <c r="AC3900" i="5" s="1"/>
  <c r="W3899" i="5"/>
  <c r="W3898" i="5"/>
  <c r="AC3898" i="5" s="1"/>
  <c r="W3897" i="5"/>
  <c r="AC3897" i="5" s="1"/>
  <c r="W3896" i="5"/>
  <c r="W3895" i="5"/>
  <c r="W3894" i="5"/>
  <c r="W3893" i="5"/>
  <c r="W3892" i="5"/>
  <c r="W3891" i="5"/>
  <c r="W3890" i="5"/>
  <c r="W3889" i="5"/>
  <c r="W3888" i="5"/>
  <c r="AC3888" i="5" s="1"/>
  <c r="W3887" i="5"/>
  <c r="AC3887" i="5" s="1"/>
  <c r="W3886" i="5"/>
  <c r="W3885" i="5"/>
  <c r="W3884" i="5"/>
  <c r="W3883" i="5"/>
  <c r="AC3883" i="5" s="1"/>
  <c r="W3882" i="5"/>
  <c r="W3881" i="5"/>
  <c r="AC3881" i="5" s="1"/>
  <c r="W3880" i="5"/>
  <c r="W3879" i="5"/>
  <c r="AC3879" i="5" s="1"/>
  <c r="W3878" i="5"/>
  <c r="AC3878" i="5" s="1"/>
  <c r="W3877" i="5"/>
  <c r="AC3877" i="5" s="1"/>
  <c r="W3876" i="5"/>
  <c r="W3875" i="5"/>
  <c r="W3874" i="5"/>
  <c r="W3873" i="5"/>
  <c r="AC3873" i="5" s="1"/>
  <c r="W3872" i="5"/>
  <c r="W3871" i="5"/>
  <c r="W3870" i="5"/>
  <c r="W3869" i="5"/>
  <c r="W3868" i="5"/>
  <c r="AC3868" i="5" s="1"/>
  <c r="W3867" i="5"/>
  <c r="AC3867" i="5" s="1"/>
  <c r="W3866" i="5"/>
  <c r="W3865" i="5"/>
  <c r="W3864" i="5"/>
  <c r="W3863" i="5"/>
  <c r="AC3863" i="5" s="1"/>
  <c r="W3862" i="5"/>
  <c r="W3861" i="5"/>
  <c r="AC3861" i="5" s="1"/>
  <c r="W3860" i="5"/>
  <c r="W3859" i="5"/>
  <c r="AC3859" i="5" s="1"/>
  <c r="W3858" i="5"/>
  <c r="AC3858" i="5" s="1"/>
  <c r="W3857" i="5"/>
  <c r="AC3857" i="5" s="1"/>
  <c r="W3856" i="5"/>
  <c r="AC3856" i="5" s="1"/>
  <c r="W3855" i="5"/>
  <c r="W3854" i="5"/>
  <c r="W3853" i="5"/>
  <c r="W3852" i="5"/>
  <c r="AC3852" i="5" s="1"/>
  <c r="W3851" i="5"/>
  <c r="W3850" i="5"/>
  <c r="W3849" i="5"/>
  <c r="W3848" i="5"/>
  <c r="AC3848" i="5" s="1"/>
  <c r="W3847" i="5"/>
  <c r="AC3847" i="5" s="1"/>
  <c r="W3846" i="5"/>
  <c r="W3845" i="5"/>
  <c r="W3844" i="5"/>
  <c r="W3843" i="5"/>
  <c r="W3842" i="5"/>
  <c r="W3841" i="5"/>
  <c r="W3840" i="5"/>
  <c r="W3839" i="5"/>
  <c r="W3838" i="5"/>
  <c r="AC3838" i="5" s="1"/>
  <c r="W3837" i="5"/>
  <c r="AC3837" i="5" s="1"/>
  <c r="W3836" i="5"/>
  <c r="W3835" i="5"/>
  <c r="W3834" i="5"/>
  <c r="AC3834" i="5" s="1"/>
  <c r="W3833" i="5"/>
  <c r="AC3833" i="5" s="1"/>
  <c r="W3832" i="5"/>
  <c r="W3831" i="5"/>
  <c r="W3830" i="5"/>
  <c r="W3829" i="5"/>
  <c r="W3828" i="5"/>
  <c r="AC3828" i="5" s="1"/>
  <c r="W3827" i="5"/>
  <c r="AC3827" i="5" s="1"/>
  <c r="W3826" i="5"/>
  <c r="W3825" i="5"/>
  <c r="W3824" i="5"/>
  <c r="W3823" i="5"/>
  <c r="W3822" i="5"/>
  <c r="W3821" i="5"/>
  <c r="AC3821" i="5" s="1"/>
  <c r="W3820" i="5"/>
  <c r="W3819" i="5"/>
  <c r="W3818" i="5"/>
  <c r="AC3818" i="5" s="1"/>
  <c r="W3817" i="5"/>
  <c r="AC3817" i="5" s="1"/>
  <c r="W3816" i="5"/>
  <c r="W3815" i="5"/>
  <c r="W3814" i="5"/>
  <c r="W3813" i="5"/>
  <c r="W3812" i="5"/>
  <c r="W3811" i="5"/>
  <c r="AC3811" i="5" s="1"/>
  <c r="W3810" i="5"/>
  <c r="W3809" i="5"/>
  <c r="W3808" i="5"/>
  <c r="AC3808" i="5" s="1"/>
  <c r="W3807" i="5"/>
  <c r="AC3807" i="5" s="1"/>
  <c r="W3806" i="5"/>
  <c r="W3805" i="5"/>
  <c r="W3804" i="5"/>
  <c r="W3803" i="5"/>
  <c r="AC3803" i="5" s="1"/>
  <c r="W3802" i="5"/>
  <c r="W3801" i="5"/>
  <c r="AC3801" i="5" s="1"/>
  <c r="W3800" i="5"/>
  <c r="W3799" i="5"/>
  <c r="AC3799" i="5" s="1"/>
  <c r="W3798" i="5"/>
  <c r="AC3798" i="5" s="1"/>
  <c r="W3797" i="5"/>
  <c r="AC3797" i="5" s="1"/>
  <c r="W3796" i="5"/>
  <c r="W3795" i="5"/>
  <c r="W3794" i="5"/>
  <c r="W3793" i="5"/>
  <c r="W3792" i="5"/>
  <c r="W3791" i="5"/>
  <c r="AC3791" i="5" s="1"/>
  <c r="W3790" i="5"/>
  <c r="W3789" i="5"/>
  <c r="AC3789" i="5" s="1"/>
  <c r="W3788" i="5"/>
  <c r="AC3788" i="5" s="1"/>
  <c r="W3787" i="5"/>
  <c r="AC3787" i="5" s="1"/>
  <c r="W3786" i="5"/>
  <c r="AC3786" i="5" s="1"/>
  <c r="W3785" i="5"/>
  <c r="AC3785" i="5" s="1"/>
  <c r="W3784" i="5"/>
  <c r="W3783" i="5"/>
  <c r="W3782" i="5"/>
  <c r="AC3782" i="5" s="1"/>
  <c r="W3781" i="5"/>
  <c r="AC3781" i="5" s="1"/>
  <c r="W3780" i="5"/>
  <c r="W3779" i="5"/>
  <c r="W3778" i="5"/>
  <c r="AC3778" i="5" s="1"/>
  <c r="W3777" i="5"/>
  <c r="AC3777" i="5" s="1"/>
  <c r="W3776" i="5"/>
  <c r="AC3776" i="5" s="1"/>
  <c r="W3775" i="5"/>
  <c r="W3774" i="5"/>
  <c r="W3773" i="5"/>
  <c r="W3772" i="5"/>
  <c r="AC3772" i="5" s="1"/>
  <c r="W3771" i="5"/>
  <c r="W3770" i="5"/>
  <c r="W3769" i="5"/>
  <c r="AC3769" i="5" s="1"/>
  <c r="W3768" i="5"/>
  <c r="AC3768" i="5" s="1"/>
  <c r="W3767" i="5"/>
  <c r="AC3767" i="5" s="1"/>
  <c r="W3766" i="5"/>
  <c r="AC3766" i="5" s="1"/>
  <c r="W3765" i="5"/>
  <c r="W3764" i="5"/>
  <c r="W3763" i="5"/>
  <c r="W3762" i="5"/>
  <c r="AC3762" i="5" s="1"/>
  <c r="W3761" i="5"/>
  <c r="W3760" i="5"/>
  <c r="W3759" i="5"/>
  <c r="W3758" i="5"/>
  <c r="AC3758" i="5" s="1"/>
  <c r="W3757" i="5"/>
  <c r="AC3757" i="5" s="1"/>
  <c r="W3756" i="5"/>
  <c r="AC3756" i="5" s="1"/>
  <c r="W3755" i="5"/>
  <c r="W3754" i="5"/>
  <c r="W3753" i="5"/>
  <c r="W3752" i="5"/>
  <c r="AC3752" i="5" s="1"/>
  <c r="W3751" i="5"/>
  <c r="W3750" i="5"/>
  <c r="W3749" i="5"/>
  <c r="W3748" i="5"/>
  <c r="AC3748" i="5" s="1"/>
  <c r="W3747" i="5"/>
  <c r="AC3747" i="5" s="1"/>
  <c r="W3746" i="5"/>
  <c r="AC3746" i="5" s="1"/>
  <c r="W3745" i="5"/>
  <c r="W3744" i="5"/>
  <c r="W3743" i="5"/>
  <c r="W3742" i="5"/>
  <c r="AC3742" i="5" s="1"/>
  <c r="W3741" i="5"/>
  <c r="W3740" i="5"/>
  <c r="W3739" i="5"/>
  <c r="W3738" i="5"/>
  <c r="AC3738" i="5" s="1"/>
  <c r="W3737" i="5"/>
  <c r="AC3737" i="5" s="1"/>
  <c r="W3736" i="5"/>
  <c r="W3735" i="5"/>
  <c r="W3734" i="5"/>
  <c r="W3733" i="5"/>
  <c r="W3732" i="5"/>
  <c r="W3731" i="5"/>
  <c r="W3730" i="5"/>
  <c r="W3729" i="5"/>
  <c r="AC3729" i="5" s="1"/>
  <c r="W3728" i="5"/>
  <c r="AC3728" i="5" s="1"/>
  <c r="W3727" i="5"/>
  <c r="AC3727" i="5" s="1"/>
  <c r="W3726" i="5"/>
  <c r="W3725" i="5"/>
  <c r="W3724" i="5"/>
  <c r="W3723" i="5"/>
  <c r="W3722" i="5"/>
  <c r="W3721" i="5"/>
  <c r="W3720" i="5"/>
  <c r="W3719" i="5"/>
  <c r="W3718" i="5"/>
  <c r="AC3718" i="5" s="1"/>
  <c r="W3717" i="5"/>
  <c r="AC3717" i="5" s="1"/>
  <c r="W3716" i="5"/>
  <c r="AC3716" i="5" s="1"/>
  <c r="W3715" i="5"/>
  <c r="W3714" i="5"/>
  <c r="W3713" i="5"/>
  <c r="W3712" i="5"/>
  <c r="AC3712" i="5" s="1"/>
  <c r="W3711" i="5"/>
  <c r="W3710" i="5"/>
  <c r="W3709" i="5"/>
  <c r="W3708" i="5"/>
  <c r="AC3708" i="5" s="1"/>
  <c r="W3707" i="5"/>
  <c r="AC3707" i="5" s="1"/>
  <c r="W3706" i="5"/>
  <c r="W3705" i="5"/>
  <c r="W3704" i="5"/>
  <c r="W3703" i="5"/>
  <c r="W3702" i="5"/>
  <c r="W3701" i="5"/>
  <c r="W3700" i="5"/>
  <c r="W3699" i="5"/>
  <c r="W3698" i="5"/>
  <c r="AC3698" i="5" s="1"/>
  <c r="W3697" i="5"/>
  <c r="AC3697" i="5" s="1"/>
  <c r="W3696" i="5"/>
  <c r="W3695" i="5"/>
  <c r="W3694" i="5"/>
  <c r="W3693" i="5"/>
  <c r="W3692" i="5"/>
  <c r="AC3692" i="5" s="1"/>
  <c r="W3691" i="5"/>
  <c r="W3690" i="5"/>
  <c r="W3689" i="5"/>
  <c r="AC3689" i="5" s="1"/>
  <c r="W3688" i="5"/>
  <c r="AC3688" i="5" s="1"/>
  <c r="W3687" i="5"/>
  <c r="AC3687" i="5" s="1"/>
  <c r="W3686" i="5"/>
  <c r="W3685" i="5"/>
  <c r="W3684" i="5"/>
  <c r="W3683" i="5"/>
  <c r="AC3683" i="5" s="1"/>
  <c r="W3682" i="5"/>
  <c r="W3681" i="5"/>
  <c r="W3680" i="5"/>
  <c r="W3679" i="5"/>
  <c r="W3678" i="5"/>
  <c r="AC3678" i="5" s="1"/>
  <c r="W3677" i="5"/>
  <c r="AC3677" i="5" s="1"/>
  <c r="W3676" i="5"/>
  <c r="W3675" i="5"/>
  <c r="W3674" i="5"/>
  <c r="W3673" i="5"/>
  <c r="AC3673" i="5" s="1"/>
  <c r="W3672" i="5"/>
  <c r="W3671" i="5"/>
  <c r="AC3671" i="5" s="1"/>
  <c r="W3670" i="5"/>
  <c r="W3669" i="5"/>
  <c r="AC3669" i="5" s="1"/>
  <c r="W3668" i="5"/>
  <c r="AC3668" i="5" s="1"/>
  <c r="W3667" i="5"/>
  <c r="AC3667" i="5" s="1"/>
  <c r="W3666" i="5"/>
  <c r="W3665" i="5"/>
  <c r="W3664" i="5"/>
  <c r="W3663" i="5"/>
  <c r="W3662" i="5"/>
  <c r="W3661" i="5"/>
  <c r="AC3661" i="5" s="1"/>
  <c r="W3660" i="5"/>
  <c r="W3659" i="5"/>
  <c r="AC3659" i="5" s="1"/>
  <c r="W3658" i="5"/>
  <c r="AC3658" i="5" s="1"/>
  <c r="W3657" i="5"/>
  <c r="AC3657" i="5" s="1"/>
  <c r="W3656" i="5"/>
  <c r="W3655" i="5"/>
  <c r="W3654" i="5"/>
  <c r="W3653" i="5"/>
  <c r="W3652" i="5"/>
  <c r="W3651" i="5"/>
  <c r="W3650" i="5"/>
  <c r="W3649" i="5"/>
  <c r="W3648" i="5"/>
  <c r="AC3648" i="5" s="1"/>
  <c r="W3647" i="5"/>
  <c r="AC3647" i="5" s="1"/>
  <c r="W3646" i="5"/>
  <c r="W3645" i="5"/>
  <c r="W3644" i="5"/>
  <c r="W3643" i="5"/>
  <c r="AC3643" i="5" s="1"/>
  <c r="W3642" i="5"/>
  <c r="W3641" i="5"/>
  <c r="W3640" i="5"/>
  <c r="W3639" i="5"/>
  <c r="AC3639" i="5" s="1"/>
  <c r="W3638" i="5"/>
  <c r="AC3638" i="5" s="1"/>
  <c r="W3637" i="5"/>
  <c r="AC3637" i="5" s="1"/>
  <c r="W3636" i="5"/>
  <c r="W3635" i="5"/>
  <c r="W3634" i="5"/>
  <c r="W3633" i="5"/>
  <c r="W3632" i="5"/>
  <c r="W3631" i="5"/>
  <c r="AC3631" i="5" s="1"/>
  <c r="W3630" i="5"/>
  <c r="W3629" i="5"/>
  <c r="W3628" i="5"/>
  <c r="AC3628" i="5" s="1"/>
  <c r="W3627" i="5"/>
  <c r="AC3627" i="5" s="1"/>
  <c r="W3626" i="5"/>
  <c r="W3625" i="5"/>
  <c r="AC3625" i="5" s="1"/>
  <c r="W3624" i="5"/>
  <c r="AC3624" i="5" s="1"/>
  <c r="W3623" i="5"/>
  <c r="W3622" i="5"/>
  <c r="W3621" i="5"/>
  <c r="AC3621" i="5" s="1"/>
  <c r="W3620" i="5"/>
  <c r="W3619" i="5"/>
  <c r="W3618" i="5"/>
  <c r="W3617" i="5"/>
  <c r="AC3617" i="5" s="1"/>
  <c r="W3616" i="5"/>
  <c r="W3615" i="5"/>
  <c r="W3614" i="5"/>
  <c r="W3613" i="5"/>
  <c r="W3612" i="5"/>
  <c r="AC3612" i="5" s="1"/>
  <c r="W3611" i="5"/>
  <c r="W3610" i="5"/>
  <c r="W3609" i="5"/>
  <c r="W3608" i="5"/>
  <c r="W3607" i="5"/>
  <c r="W3606" i="5"/>
  <c r="W3605" i="5"/>
  <c r="AC3605" i="5" s="1"/>
  <c r="W3604" i="5"/>
  <c r="W3603" i="5"/>
  <c r="W3602" i="5"/>
  <c r="W3601" i="5"/>
  <c r="AC3601" i="5" s="1"/>
  <c r="W3600" i="5"/>
  <c r="W3599" i="5"/>
  <c r="W3598" i="5"/>
  <c r="W3597" i="5"/>
  <c r="AC3597" i="5" s="1"/>
  <c r="W3596" i="5"/>
  <c r="W3595" i="5"/>
  <c r="W3594" i="5"/>
  <c r="W3593" i="5"/>
  <c r="W3592" i="5"/>
  <c r="W3591" i="5"/>
  <c r="W3590" i="5"/>
  <c r="W3589" i="5"/>
  <c r="W3588" i="5"/>
  <c r="W3587" i="5"/>
  <c r="W3586" i="5"/>
  <c r="W3585" i="5"/>
  <c r="AC3585" i="5" s="1"/>
  <c r="W3584" i="5"/>
  <c r="W3583" i="5"/>
  <c r="W3582" i="5"/>
  <c r="W3581" i="5"/>
  <c r="AC3581" i="5" s="1"/>
  <c r="W3580" i="5"/>
  <c r="W3579" i="5"/>
  <c r="W3578" i="5"/>
  <c r="AC3578" i="5" s="1"/>
  <c r="W3577" i="5"/>
  <c r="AC3577" i="5" s="1"/>
  <c r="W3576" i="5"/>
  <c r="W3575" i="5"/>
  <c r="AC3575" i="5" s="1"/>
  <c r="W3574" i="5"/>
  <c r="AC3574" i="5" s="1"/>
  <c r="W3573" i="5"/>
  <c r="W3572" i="5"/>
  <c r="W3571" i="5"/>
  <c r="AC3571" i="5" s="1"/>
  <c r="W3570" i="5"/>
  <c r="W3569" i="5"/>
  <c r="W3568" i="5"/>
  <c r="W3567" i="5"/>
  <c r="AC3567" i="5" s="1"/>
  <c r="W3566" i="5"/>
  <c r="W3565" i="5"/>
  <c r="W3564" i="5"/>
  <c r="W3563" i="5"/>
  <c r="W3562" i="5"/>
  <c r="AC3562" i="5" s="1"/>
  <c r="W3561" i="5"/>
  <c r="W3560" i="5"/>
  <c r="W3559" i="5"/>
  <c r="W3558" i="5"/>
  <c r="W3557" i="5"/>
  <c r="W3556" i="5"/>
  <c r="W3555" i="5"/>
  <c r="AC3555" i="5" s="1"/>
  <c r="W3554" i="5"/>
  <c r="W3553" i="5"/>
  <c r="W3552" i="5"/>
  <c r="W3551" i="5"/>
  <c r="AC3551" i="5" s="1"/>
  <c r="W3550" i="5"/>
  <c r="W3549" i="5"/>
  <c r="AC3549" i="5" s="1"/>
  <c r="W3548" i="5"/>
  <c r="W3547" i="5"/>
  <c r="AC3547" i="5" s="1"/>
  <c r="W3546" i="5"/>
  <c r="W3545" i="5"/>
  <c r="W3544" i="5"/>
  <c r="W3543" i="5"/>
  <c r="W3542" i="5"/>
  <c r="AC3542" i="5" s="1"/>
  <c r="W3541" i="5"/>
  <c r="W3540" i="5"/>
  <c r="W3539" i="5"/>
  <c r="W3538" i="5"/>
  <c r="W3537" i="5"/>
  <c r="W3536" i="5"/>
  <c r="W3535" i="5"/>
  <c r="AC3535" i="5" s="1"/>
  <c r="W3534" i="5"/>
  <c r="W3533" i="5"/>
  <c r="W3532" i="5"/>
  <c r="W3531" i="5"/>
  <c r="AC3531" i="5" s="1"/>
  <c r="W3530" i="5"/>
  <c r="W3529" i="5"/>
  <c r="W3528" i="5"/>
  <c r="AC3528" i="5" s="1"/>
  <c r="W3527" i="5"/>
  <c r="AC3527" i="5" s="1"/>
  <c r="W3526" i="5"/>
  <c r="W3525" i="5"/>
  <c r="AC3525" i="5" s="1"/>
  <c r="W3524" i="5"/>
  <c r="AC3524" i="5" s="1"/>
  <c r="W3523" i="5"/>
  <c r="W3522" i="5"/>
  <c r="W3521" i="5"/>
  <c r="AC3521" i="5" s="1"/>
  <c r="W3520" i="5"/>
  <c r="W3519" i="5"/>
  <c r="W3518" i="5"/>
  <c r="W3517" i="5"/>
  <c r="AC3517" i="5" s="1"/>
  <c r="W3516" i="5"/>
  <c r="W3515" i="5"/>
  <c r="W3514" i="5"/>
  <c r="W3513" i="5"/>
  <c r="W3512" i="5"/>
  <c r="AC3512" i="5" s="1"/>
  <c r="W3511" i="5"/>
  <c r="W3510" i="5"/>
  <c r="W3509" i="5"/>
  <c r="W3508" i="5"/>
  <c r="AC3508" i="5" s="1"/>
  <c r="W3507" i="5"/>
  <c r="W3506" i="5"/>
  <c r="W3505" i="5"/>
  <c r="AC3505" i="5" s="1"/>
  <c r="W3504" i="5"/>
  <c r="W3503" i="5"/>
  <c r="W3502" i="5"/>
  <c r="AC3502" i="5" s="1"/>
  <c r="W3501" i="5"/>
  <c r="AC3501" i="5" s="1"/>
  <c r="W3500" i="5"/>
  <c r="W3499" i="5"/>
  <c r="W3498" i="5"/>
  <c r="W3497" i="5"/>
  <c r="AC3497" i="5" s="1"/>
  <c r="W3496" i="5"/>
  <c r="W3495" i="5"/>
  <c r="W3494" i="5"/>
  <c r="AC3494" i="5" s="1"/>
  <c r="W3493" i="5"/>
  <c r="W3492" i="5"/>
  <c r="W3491" i="5"/>
  <c r="W3490" i="5"/>
  <c r="W3489" i="5"/>
  <c r="W3488" i="5"/>
  <c r="AC3488" i="5" s="1"/>
  <c r="W3487" i="5"/>
  <c r="W3486" i="5"/>
  <c r="W3485" i="5"/>
  <c r="AC3485" i="5" s="1"/>
  <c r="W3484" i="5"/>
  <c r="AC3484" i="5" s="1"/>
  <c r="W3483" i="5"/>
  <c r="W3482" i="5"/>
  <c r="W3481" i="5"/>
  <c r="AC3481" i="5" s="1"/>
  <c r="W3480" i="5"/>
  <c r="W3479" i="5"/>
  <c r="W3478" i="5"/>
  <c r="AC3478" i="5" s="1"/>
  <c r="W3477" i="5"/>
  <c r="AC3477" i="5" s="1"/>
  <c r="W3476" i="5"/>
  <c r="W3475" i="5"/>
  <c r="W3474" i="5"/>
  <c r="AC3474" i="5" s="1"/>
  <c r="W3473" i="5"/>
  <c r="W3472" i="5"/>
  <c r="W3471" i="5"/>
  <c r="AC3471" i="5" s="1"/>
  <c r="W3470" i="5"/>
  <c r="W3469" i="5"/>
  <c r="W3468" i="5"/>
  <c r="W3467" i="5"/>
  <c r="W3466" i="5"/>
  <c r="W3465" i="5"/>
  <c r="W3464" i="5"/>
  <c r="W3463" i="5"/>
  <c r="W3462" i="5"/>
  <c r="AC3462" i="5" s="1"/>
  <c r="W3461" i="5"/>
  <c r="W3460" i="5"/>
  <c r="W3459" i="5"/>
  <c r="W3458" i="5"/>
  <c r="W3457" i="5"/>
  <c r="W3456" i="5"/>
  <c r="AC3456" i="5" s="1"/>
  <c r="W3455" i="5"/>
  <c r="W3454" i="5"/>
  <c r="W3453" i="5"/>
  <c r="W3452" i="5"/>
  <c r="W3451" i="5"/>
  <c r="W3450" i="5"/>
  <c r="W3449" i="5"/>
  <c r="W3448" i="5"/>
  <c r="W3447" i="5"/>
  <c r="AC3447" i="5" s="1"/>
  <c r="W3446" i="5"/>
  <c r="W3445" i="5"/>
  <c r="W3444" i="5"/>
  <c r="W3443" i="5"/>
  <c r="W3442" i="5"/>
  <c r="W3441" i="5"/>
  <c r="W3440" i="5"/>
  <c r="W3439" i="5"/>
  <c r="W3438" i="5"/>
  <c r="W3437" i="5"/>
  <c r="W3436" i="5"/>
  <c r="AC3436" i="5" s="1"/>
  <c r="W3435" i="5"/>
  <c r="AC3435" i="5" s="1"/>
  <c r="W3434" i="5"/>
  <c r="W3433" i="5"/>
  <c r="W3432" i="5"/>
  <c r="W3431" i="5"/>
  <c r="AC3431" i="5" s="1"/>
  <c r="W3430" i="5"/>
  <c r="W3429" i="5"/>
  <c r="W3428" i="5"/>
  <c r="AC3428" i="5" s="1"/>
  <c r="W3427" i="5"/>
  <c r="AC3427" i="5" s="1"/>
  <c r="W3426" i="5"/>
  <c r="W3425" i="5"/>
  <c r="W3424" i="5"/>
  <c r="AC3424" i="5" s="1"/>
  <c r="W3423" i="5"/>
  <c r="W3422" i="5"/>
  <c r="W3421" i="5"/>
  <c r="AC3421" i="5" s="1"/>
  <c r="W3420" i="5"/>
  <c r="W3419" i="5"/>
  <c r="W3418" i="5"/>
  <c r="AC3418" i="5" s="1"/>
  <c r="W3417" i="5"/>
  <c r="W3416" i="5"/>
  <c r="W3415" i="5"/>
  <c r="W3414" i="5"/>
  <c r="AC3414" i="5" s="1"/>
  <c r="W3413" i="5"/>
  <c r="W3412" i="5"/>
  <c r="AC3412" i="5" s="1"/>
  <c r="W3411" i="5"/>
  <c r="W3410" i="5"/>
  <c r="W3409" i="5"/>
  <c r="W3408" i="5"/>
  <c r="W3407" i="5"/>
  <c r="W3406" i="5"/>
  <c r="AC3406" i="5" s="1"/>
  <c r="W3405" i="5"/>
  <c r="W3404" i="5"/>
  <c r="W3403" i="5"/>
  <c r="W3402" i="5"/>
  <c r="W3401" i="5"/>
  <c r="W3400" i="5"/>
  <c r="W3399" i="5"/>
  <c r="AC3399" i="5" s="1"/>
  <c r="W3398" i="5"/>
  <c r="W3397" i="5"/>
  <c r="AC3397" i="5" s="1"/>
  <c r="W3396" i="5"/>
  <c r="W3395" i="5"/>
  <c r="W3394" i="5"/>
  <c r="W3393" i="5"/>
  <c r="W3392" i="5"/>
  <c r="W3391" i="5"/>
  <c r="W3390" i="5"/>
  <c r="W3389" i="5"/>
  <c r="W3388" i="5"/>
  <c r="W3387" i="5"/>
  <c r="W3386" i="5"/>
  <c r="AC3386" i="5" s="1"/>
  <c r="W3385" i="5"/>
  <c r="W3384" i="5"/>
  <c r="AC3384" i="5" s="1"/>
  <c r="W3383" i="5"/>
  <c r="W3382" i="5"/>
  <c r="W3381" i="5"/>
  <c r="W3380" i="5"/>
  <c r="W3379" i="5"/>
  <c r="W3378" i="5"/>
  <c r="W3377" i="5"/>
  <c r="W3376" i="5"/>
  <c r="AC3376" i="5" s="1"/>
  <c r="W3375" i="5"/>
  <c r="W3374" i="5"/>
  <c r="W3373" i="5"/>
  <c r="W3372" i="5"/>
  <c r="W3371" i="5"/>
  <c r="W3370" i="5"/>
  <c r="W3369" i="5"/>
  <c r="W3368" i="5"/>
  <c r="W3367" i="5"/>
  <c r="AC3367" i="5" s="1"/>
  <c r="W3366" i="5"/>
  <c r="AC3366" i="5" s="1"/>
  <c r="W3365" i="5"/>
  <c r="W3364" i="5"/>
  <c r="W3363" i="5"/>
  <c r="W3362" i="5"/>
  <c r="AC3362" i="5" s="1"/>
  <c r="W3361" i="5"/>
  <c r="W3360" i="5"/>
  <c r="W3359" i="5"/>
  <c r="W3358" i="5"/>
  <c r="W3357" i="5"/>
  <c r="AC3357" i="5" s="1"/>
  <c r="W3356" i="5"/>
  <c r="AC3356" i="5" s="1"/>
  <c r="W3355" i="5"/>
  <c r="W3354" i="5"/>
  <c r="W3353" i="5"/>
  <c r="W3352" i="5"/>
  <c r="AC3352" i="5" s="1"/>
  <c r="W3351" i="5"/>
  <c r="AC3351" i="5" s="1"/>
  <c r="W3350" i="5"/>
  <c r="W3349" i="5"/>
  <c r="W3348" i="5"/>
  <c r="W3347" i="5"/>
  <c r="W3346" i="5"/>
  <c r="AC3346" i="5" s="1"/>
  <c r="W3345" i="5"/>
  <c r="W3344" i="5"/>
  <c r="W3343" i="5"/>
  <c r="W3342" i="5"/>
  <c r="AC3342" i="5" s="1"/>
  <c r="W3341" i="5"/>
  <c r="W3340" i="5"/>
  <c r="W3339" i="5"/>
  <c r="W3338" i="5"/>
  <c r="W3337" i="5"/>
  <c r="W3336" i="5"/>
  <c r="AC3336" i="5" s="1"/>
  <c r="W3335" i="5"/>
  <c r="W3334" i="5"/>
  <c r="AC3334" i="5" s="1"/>
  <c r="W3333" i="5"/>
  <c r="AC3333" i="5" s="1"/>
  <c r="W3332" i="5"/>
  <c r="W3331" i="5"/>
  <c r="W3330" i="5"/>
  <c r="W3329" i="5"/>
  <c r="W3328" i="5"/>
  <c r="W3327" i="5"/>
  <c r="AC3327" i="5" s="1"/>
  <c r="W3326" i="5"/>
  <c r="AC3326" i="5" s="1"/>
  <c r="W3325" i="5"/>
  <c r="AC3325" i="5" s="1"/>
  <c r="W3324" i="5"/>
  <c r="AC3324" i="5" s="1"/>
  <c r="W3323" i="5"/>
  <c r="W3322" i="5"/>
  <c r="W3321" i="5"/>
  <c r="AC3321" i="5" s="1"/>
  <c r="W3320" i="5"/>
  <c r="W3319" i="5"/>
  <c r="W3318" i="5"/>
  <c r="AC3318" i="5" s="1"/>
  <c r="W3317" i="5"/>
  <c r="W3316" i="5"/>
  <c r="AC3316" i="5" s="1"/>
  <c r="W3315" i="5"/>
  <c r="AC3315" i="5" s="1"/>
  <c r="W3314" i="5"/>
  <c r="W3313" i="5"/>
  <c r="W3312" i="5"/>
  <c r="W3311" i="5"/>
  <c r="AC3311" i="5" s="1"/>
  <c r="W3310" i="5"/>
  <c r="W3309" i="5"/>
  <c r="W3308" i="5"/>
  <c r="AC3308" i="5" s="1"/>
  <c r="W3307" i="5"/>
  <c r="AC3307" i="5" s="1"/>
  <c r="W3306" i="5"/>
  <c r="AC3306" i="5" s="1"/>
  <c r="W3305" i="5"/>
  <c r="W3304" i="5"/>
  <c r="W3303" i="5"/>
  <c r="W3302" i="5"/>
  <c r="AC3302" i="5" s="1"/>
  <c r="W3301" i="5"/>
  <c r="W3300" i="5"/>
  <c r="W3299" i="5"/>
  <c r="W3298" i="5"/>
  <c r="AC3298" i="5" s="1"/>
  <c r="W3297" i="5"/>
  <c r="AC3297" i="5" s="1"/>
  <c r="W3296" i="5"/>
  <c r="AC3296" i="5" s="1"/>
  <c r="W3295" i="5"/>
  <c r="W3294" i="5"/>
  <c r="W3293" i="5"/>
  <c r="W3292" i="5"/>
  <c r="W3291" i="5"/>
  <c r="W3290" i="5"/>
  <c r="W3289" i="5"/>
  <c r="W3288" i="5"/>
  <c r="W3287" i="5"/>
  <c r="W3286" i="5"/>
  <c r="AC3286" i="5" s="1"/>
  <c r="W3285" i="5"/>
  <c r="W3284" i="5"/>
  <c r="AC3284" i="5" s="1"/>
  <c r="W3283" i="5"/>
  <c r="W3282" i="5"/>
  <c r="W3281" i="5"/>
  <c r="W3280" i="5"/>
  <c r="W3279" i="5"/>
  <c r="W3278" i="5"/>
  <c r="W3277" i="5"/>
  <c r="W3276" i="5"/>
  <c r="AC3276" i="5" s="1"/>
  <c r="W3275" i="5"/>
  <c r="W3274" i="5"/>
  <c r="W3273" i="5"/>
  <c r="W3272" i="5"/>
  <c r="W3271" i="5"/>
  <c r="W3270" i="5"/>
  <c r="W3269" i="5"/>
  <c r="W3268" i="5"/>
  <c r="W3267" i="5"/>
  <c r="AC3267" i="5" s="1"/>
  <c r="W3266" i="5"/>
  <c r="AC3266" i="5" s="1"/>
  <c r="W3265" i="5"/>
  <c r="AC3265" i="5" s="1"/>
  <c r="W3264" i="5"/>
  <c r="W3263" i="5"/>
  <c r="W3262" i="5"/>
  <c r="AC3262" i="5" s="1"/>
  <c r="W3261" i="5"/>
  <c r="W3260" i="5"/>
  <c r="W3259" i="5"/>
  <c r="W3258" i="5"/>
  <c r="W3257" i="5"/>
  <c r="W3256" i="5"/>
  <c r="AC3256" i="5" s="1"/>
  <c r="W3255" i="5"/>
  <c r="AC3255" i="5" s="1"/>
  <c r="W3254" i="5"/>
  <c r="W3253" i="5"/>
  <c r="W3252" i="5"/>
  <c r="AC3252" i="5" s="1"/>
  <c r="W3251" i="5"/>
  <c r="W3250" i="5"/>
  <c r="W3249" i="5"/>
  <c r="W3248" i="5"/>
  <c r="AC3248" i="5" s="1"/>
  <c r="W3247" i="5"/>
  <c r="W3246" i="5"/>
  <c r="AC3246" i="5" s="1"/>
  <c r="W3245" i="5"/>
  <c r="W3244" i="5"/>
  <c r="W3243" i="5"/>
  <c r="W3242" i="5"/>
  <c r="W3241" i="5"/>
  <c r="W3240" i="5"/>
  <c r="W3239" i="5"/>
  <c r="W3238" i="5"/>
  <c r="W3237" i="5"/>
  <c r="W3236" i="5"/>
  <c r="AC3236" i="5" s="1"/>
  <c r="W3235" i="5"/>
  <c r="W3234" i="5"/>
  <c r="AC3234" i="5" s="1"/>
  <c r="W3233" i="5"/>
  <c r="W3232" i="5"/>
  <c r="W3231" i="5"/>
  <c r="W3230" i="5"/>
  <c r="W3229" i="5"/>
  <c r="W3228" i="5"/>
  <c r="W3227" i="5"/>
  <c r="W3226" i="5"/>
  <c r="AC3226" i="5" s="1"/>
  <c r="W3225" i="5"/>
  <c r="AC3225" i="5" s="1"/>
  <c r="W3224" i="5"/>
  <c r="AC3224" i="5" s="1"/>
  <c r="W3223" i="5"/>
  <c r="W3222" i="5"/>
  <c r="W3221" i="5"/>
  <c r="AC3221" i="5" s="1"/>
  <c r="W3220" i="5"/>
  <c r="W3219" i="5"/>
  <c r="W3218" i="5"/>
  <c r="W3217" i="5"/>
  <c r="W3216" i="5"/>
  <c r="AC3216" i="5" s="1"/>
  <c r="W3215" i="5"/>
  <c r="AC3215" i="5" s="1"/>
  <c r="W3214" i="5"/>
  <c r="W3213" i="5"/>
  <c r="W3212" i="5"/>
  <c r="W3211" i="5"/>
  <c r="AC3211" i="5" s="1"/>
  <c r="W3210" i="5"/>
  <c r="W3209" i="5"/>
  <c r="W3208" i="5"/>
  <c r="AC3208" i="5" s="1"/>
  <c r="W3207" i="5"/>
  <c r="AC3207" i="5" s="1"/>
  <c r="W3206" i="5"/>
  <c r="AC3206" i="5" s="1"/>
  <c r="W3205" i="5"/>
  <c r="W3204" i="5"/>
  <c r="W3203" i="5"/>
  <c r="W3202" i="5"/>
  <c r="AC3202" i="5" s="1"/>
  <c r="W3201" i="5"/>
  <c r="AC3201" i="5" s="1"/>
  <c r="W3200" i="5"/>
  <c r="W3199" i="5"/>
  <c r="W3198" i="5"/>
  <c r="AC3198" i="5" s="1"/>
  <c r="W3197" i="5"/>
  <c r="W3196" i="5"/>
  <c r="AC3196" i="5" s="1"/>
  <c r="W3195" i="5"/>
  <c r="W3194" i="5"/>
  <c r="W3193" i="5"/>
  <c r="W3192" i="5"/>
  <c r="W3191" i="5"/>
  <c r="W3190" i="5"/>
  <c r="W3189" i="5"/>
  <c r="W3188" i="5"/>
  <c r="AC3188" i="5" s="1"/>
  <c r="W3187" i="5"/>
  <c r="W3186" i="5"/>
  <c r="AC3186" i="5" s="1"/>
  <c r="W3185" i="5"/>
  <c r="W3184" i="5"/>
  <c r="AC3184" i="5" s="1"/>
  <c r="W3183" i="5"/>
  <c r="W3182" i="5"/>
  <c r="W3181" i="5"/>
  <c r="W3180" i="5"/>
  <c r="W3179" i="5"/>
  <c r="W3178" i="5"/>
  <c r="W3177" i="5"/>
  <c r="W3176" i="5"/>
  <c r="AC3176" i="5" s="1"/>
  <c r="W3175" i="5"/>
  <c r="W3174" i="5"/>
  <c r="W3173" i="5"/>
  <c r="W3172" i="5"/>
  <c r="W3171" i="5"/>
  <c r="W3170" i="5"/>
  <c r="W3169" i="5"/>
  <c r="W3168" i="5"/>
  <c r="W3167" i="5"/>
  <c r="AC3167" i="5" s="1"/>
  <c r="W3166" i="5"/>
  <c r="AC3166" i="5" s="1"/>
  <c r="W3165" i="5"/>
  <c r="W3164" i="5"/>
  <c r="W3163" i="5"/>
  <c r="W3162" i="5"/>
  <c r="AC3162" i="5" s="1"/>
  <c r="W3161" i="5"/>
  <c r="W3160" i="5"/>
  <c r="W3159" i="5"/>
  <c r="W3158" i="5"/>
  <c r="W3157" i="5"/>
  <c r="AC3157" i="5" s="1"/>
  <c r="W3156" i="5"/>
  <c r="AC3156" i="5" s="1"/>
  <c r="W3155" i="5"/>
  <c r="W3154" i="5"/>
  <c r="W3153" i="5"/>
  <c r="W3152" i="5"/>
  <c r="AC3152" i="5" s="1"/>
  <c r="W3151" i="5"/>
  <c r="W3150" i="5"/>
  <c r="W3149" i="5"/>
  <c r="W3148" i="5"/>
  <c r="W3147" i="5"/>
  <c r="W3146" i="5"/>
  <c r="AC3146" i="5" s="1"/>
  <c r="W3145" i="5"/>
  <c r="W3144" i="5"/>
  <c r="AC3144" i="5" s="1"/>
  <c r="W3143" i="5"/>
  <c r="W3142" i="5"/>
  <c r="W3141" i="5"/>
  <c r="W3140" i="5"/>
  <c r="W3139" i="5"/>
  <c r="W3138" i="5"/>
  <c r="AC3138" i="5" s="1"/>
  <c r="W3137" i="5"/>
  <c r="AC3137" i="5" s="1"/>
  <c r="W3136" i="5"/>
  <c r="W3135" i="5"/>
  <c r="AC3135" i="5" s="1"/>
  <c r="W3134" i="5"/>
  <c r="AC3134" i="5" s="1"/>
  <c r="W3133" i="5"/>
  <c r="AC3133" i="5" s="1"/>
  <c r="W3132" i="5"/>
  <c r="W3131" i="5"/>
  <c r="W3130" i="5"/>
  <c r="W3129" i="5"/>
  <c r="W3128" i="5"/>
  <c r="AC3128" i="5" s="1"/>
  <c r="W3127" i="5"/>
  <c r="AC3127" i="5" s="1"/>
  <c r="W3126" i="5"/>
  <c r="AC3126" i="5" s="1"/>
  <c r="W3125" i="5"/>
  <c r="W3124" i="5"/>
  <c r="W3123" i="5"/>
  <c r="W3122" i="5"/>
  <c r="AC3122" i="5" s="1"/>
  <c r="W3121" i="5"/>
  <c r="W3120" i="5"/>
  <c r="W3119" i="5"/>
  <c r="AC3119" i="5" s="1"/>
  <c r="W3118" i="5"/>
  <c r="AC3118" i="5" s="1"/>
  <c r="W3117" i="5"/>
  <c r="AC3117" i="5" s="1"/>
  <c r="W3116" i="5"/>
  <c r="W3115" i="5"/>
  <c r="W3114" i="5"/>
  <c r="W3113" i="5"/>
  <c r="W3112" i="5"/>
  <c r="AC3112" i="5" s="1"/>
  <c r="W3111" i="5"/>
  <c r="W3110" i="5"/>
  <c r="W3109" i="5"/>
  <c r="W3108" i="5"/>
  <c r="AC3108" i="5" s="1"/>
  <c r="W3107" i="5"/>
  <c r="AC3107" i="5" s="1"/>
  <c r="W3106" i="5"/>
  <c r="AC3106" i="5" s="1"/>
  <c r="W3105" i="5"/>
  <c r="W3104" i="5"/>
  <c r="W3103" i="5"/>
  <c r="AC3103" i="5" s="1"/>
  <c r="W3102" i="5"/>
  <c r="W3101" i="5"/>
  <c r="W3100" i="5"/>
  <c r="W3099" i="5"/>
  <c r="W3098" i="5"/>
  <c r="AC3098" i="5" s="1"/>
  <c r="W3097" i="5"/>
  <c r="AC3097" i="5" s="1"/>
  <c r="W3096" i="5"/>
  <c r="W3095" i="5"/>
  <c r="AC3095" i="5" s="1"/>
  <c r="W3094" i="5"/>
  <c r="W3093" i="5"/>
  <c r="W3092" i="5"/>
  <c r="W3091" i="5"/>
  <c r="W3090" i="5"/>
  <c r="W3089" i="5"/>
  <c r="AC3089" i="5" s="1"/>
  <c r="W3088" i="5"/>
  <c r="AC3088" i="5" s="1"/>
  <c r="W3087" i="5"/>
  <c r="AC3087" i="5" s="1"/>
  <c r="W3086" i="5"/>
  <c r="W3085" i="5"/>
  <c r="W3084" i="5"/>
  <c r="W3083" i="5"/>
  <c r="AC3083" i="5" s="1"/>
  <c r="W3082" i="5"/>
  <c r="W3081" i="5"/>
  <c r="W3080" i="5"/>
  <c r="W3079" i="5"/>
  <c r="W3078" i="5"/>
  <c r="AC3078" i="5" s="1"/>
  <c r="W3077" i="5"/>
  <c r="AC3077" i="5" s="1"/>
  <c r="W3076" i="5"/>
  <c r="AC3076" i="5" s="1"/>
  <c r="W3075" i="5"/>
  <c r="W3074" i="5"/>
  <c r="W3073" i="5"/>
  <c r="W3072" i="5"/>
  <c r="AC3072" i="5" s="1"/>
  <c r="W3071" i="5"/>
  <c r="W3070" i="5"/>
  <c r="W3069" i="5"/>
  <c r="AC3069" i="5" s="1"/>
  <c r="W3068" i="5"/>
  <c r="AC3068" i="5" s="1"/>
  <c r="W3067" i="5"/>
  <c r="AC3067" i="5" s="1"/>
  <c r="W3066" i="5"/>
  <c r="W3065" i="5"/>
  <c r="W3064" i="5"/>
  <c r="W3063" i="5"/>
  <c r="W3062" i="5"/>
  <c r="AC3062" i="5" s="1"/>
  <c r="W3061" i="5"/>
  <c r="W3060" i="5"/>
  <c r="W3059" i="5"/>
  <c r="W3058" i="5"/>
  <c r="AC3058" i="5" s="1"/>
  <c r="W3057" i="5"/>
  <c r="AC3057" i="5" s="1"/>
  <c r="W3056" i="5"/>
  <c r="W3055" i="5"/>
  <c r="W3054" i="5"/>
  <c r="W3053" i="5"/>
  <c r="W3052" i="5"/>
  <c r="W3051" i="5"/>
  <c r="W3050" i="5"/>
  <c r="W3049" i="5"/>
  <c r="W3048" i="5"/>
  <c r="AC3048" i="5" s="1"/>
  <c r="W3047" i="5"/>
  <c r="AC3047" i="5" s="1"/>
  <c r="W3046" i="5"/>
  <c r="W3045" i="5"/>
  <c r="W3044" i="5"/>
  <c r="W3043" i="5"/>
  <c r="AC3043" i="5" s="1"/>
  <c r="W3042" i="5"/>
  <c r="W3041" i="5"/>
  <c r="W3040" i="5"/>
  <c r="W3039" i="5"/>
  <c r="W3038" i="5"/>
  <c r="AC3038" i="5" s="1"/>
  <c r="W3037" i="5"/>
  <c r="AC3037" i="5" s="1"/>
  <c r="W3036" i="5"/>
  <c r="W3035" i="5"/>
  <c r="W3034" i="5"/>
  <c r="W3033" i="5"/>
  <c r="AC3033" i="5" s="1"/>
  <c r="W3032" i="5"/>
  <c r="W3031" i="5"/>
  <c r="W3030" i="5"/>
  <c r="W3029" i="5"/>
  <c r="W3028" i="5"/>
  <c r="AC3028" i="5" s="1"/>
  <c r="W3027" i="5"/>
  <c r="AC3027" i="5" s="1"/>
  <c r="W3026" i="5"/>
  <c r="AC3026" i="5" s="1"/>
  <c r="W3025" i="5"/>
  <c r="W3024" i="5"/>
  <c r="W3023" i="5"/>
  <c r="W3022" i="5"/>
  <c r="AC3022" i="5" s="1"/>
  <c r="W3021" i="5"/>
  <c r="W3020" i="5"/>
  <c r="W3019" i="5"/>
  <c r="AC3019" i="5" s="1"/>
  <c r="W3018" i="5"/>
  <c r="AC3018" i="5" s="1"/>
  <c r="W3017" i="5"/>
  <c r="AC3017" i="5" s="1"/>
  <c r="W3016" i="5"/>
  <c r="W3015" i="5"/>
  <c r="W3014" i="5"/>
  <c r="W3013" i="5"/>
  <c r="W3012" i="5"/>
  <c r="AC3012" i="5" s="1"/>
  <c r="W3011" i="5"/>
  <c r="W3010" i="5"/>
  <c r="W3009" i="5"/>
  <c r="W3008" i="5"/>
  <c r="AC3008" i="5" s="1"/>
  <c r="W3007" i="5"/>
  <c r="AC3007" i="5" s="1"/>
  <c r="W3006" i="5"/>
  <c r="AC3006" i="5" s="1"/>
  <c r="W3005" i="5"/>
  <c r="W3004" i="5"/>
  <c r="W3003" i="5"/>
  <c r="W3002" i="5"/>
  <c r="W3001" i="5"/>
  <c r="W3000" i="5"/>
  <c r="W2999" i="5"/>
  <c r="W2998" i="5"/>
  <c r="AC2998" i="5" s="1"/>
  <c r="W2997" i="5"/>
  <c r="AC2997" i="5" s="1"/>
  <c r="W2996" i="5"/>
  <c r="W2995" i="5"/>
  <c r="AC2995" i="5" s="1"/>
  <c r="W2994" i="5"/>
  <c r="W2993" i="5"/>
  <c r="W2992" i="5"/>
  <c r="W2991" i="5"/>
  <c r="W2990" i="5"/>
  <c r="W2989" i="5"/>
  <c r="W2988" i="5"/>
  <c r="AC2988" i="5" s="1"/>
  <c r="W2987" i="5"/>
  <c r="AC2987" i="5" s="1"/>
  <c r="W2986" i="5"/>
  <c r="W2985" i="5"/>
  <c r="W2984" i="5"/>
  <c r="W2983" i="5"/>
  <c r="AC2983" i="5" s="1"/>
  <c r="W2982" i="5"/>
  <c r="W2981" i="5"/>
  <c r="W2980" i="5"/>
  <c r="W2979" i="5"/>
  <c r="W2978" i="5"/>
  <c r="AC2978" i="5" s="1"/>
  <c r="W2977" i="5"/>
  <c r="AC2977" i="5" s="1"/>
  <c r="W2976" i="5"/>
  <c r="AC2976" i="5" s="1"/>
  <c r="W2975" i="5"/>
  <c r="W2974" i="5"/>
  <c r="W2973" i="5"/>
  <c r="W2972" i="5"/>
  <c r="AC2972" i="5" s="1"/>
  <c r="W2971" i="5"/>
  <c r="W2970" i="5"/>
  <c r="W2969" i="5"/>
  <c r="AC2969" i="5" s="1"/>
  <c r="W2968" i="5"/>
  <c r="AC2968" i="5" s="1"/>
  <c r="W2967" i="5"/>
  <c r="AC2967" i="5" s="1"/>
  <c r="W2966" i="5"/>
  <c r="W2965" i="5"/>
  <c r="W2964" i="5"/>
  <c r="W2963" i="5"/>
  <c r="W2962" i="5"/>
  <c r="AC2962" i="5" s="1"/>
  <c r="W2961" i="5"/>
  <c r="W2960" i="5"/>
  <c r="W2959" i="5"/>
  <c r="W2958" i="5"/>
  <c r="AC2958" i="5" s="1"/>
  <c r="W2957" i="5"/>
  <c r="AC2957" i="5" s="1"/>
  <c r="W2956" i="5"/>
  <c r="AC2956" i="5" s="1"/>
  <c r="W2955" i="5"/>
  <c r="W2954" i="5"/>
  <c r="W2953" i="5"/>
  <c r="W2952" i="5"/>
  <c r="W2951" i="5"/>
  <c r="W2950" i="5"/>
  <c r="W2949" i="5"/>
  <c r="W2948" i="5"/>
  <c r="AC2948" i="5" s="1"/>
  <c r="W2947" i="5"/>
  <c r="AC2947" i="5" s="1"/>
  <c r="W2946" i="5"/>
  <c r="W2945" i="5"/>
  <c r="W2944" i="5"/>
  <c r="W2943" i="5"/>
  <c r="W2942" i="5"/>
  <c r="W2941" i="5"/>
  <c r="W2940" i="5"/>
  <c r="W2939" i="5"/>
  <c r="W2938" i="5"/>
  <c r="AC2938" i="5" s="1"/>
  <c r="W2937" i="5"/>
  <c r="AC2937" i="5" s="1"/>
  <c r="W2936" i="5"/>
  <c r="AC2936" i="5" s="1"/>
  <c r="W2935" i="5"/>
  <c r="W2934" i="5"/>
  <c r="W2933" i="5"/>
  <c r="AC2933" i="5" s="1"/>
  <c r="W2932" i="5"/>
  <c r="W2931" i="5"/>
  <c r="AC2931" i="5" s="1"/>
  <c r="W2930" i="5"/>
  <c r="W2929" i="5"/>
  <c r="W2928" i="5"/>
  <c r="AC2928" i="5" s="1"/>
  <c r="W2927" i="5"/>
  <c r="AC2927" i="5" s="1"/>
  <c r="W2926" i="5"/>
  <c r="AC2926" i="5" s="1"/>
  <c r="W2925" i="5"/>
  <c r="W2924" i="5"/>
  <c r="W2923" i="5"/>
  <c r="W2922" i="5"/>
  <c r="AC2922" i="5" s="1"/>
  <c r="W2921" i="5"/>
  <c r="W2920" i="5"/>
  <c r="W2919" i="5"/>
  <c r="AC2919" i="5" s="1"/>
  <c r="W2918" i="5"/>
  <c r="AC2918" i="5" s="1"/>
  <c r="W2917" i="5"/>
  <c r="AC2917" i="5" s="1"/>
  <c r="W2916" i="5"/>
  <c r="AC2916" i="5" s="1"/>
  <c r="W2915" i="5"/>
  <c r="AC2915" i="5" s="1"/>
  <c r="W2914" i="5"/>
  <c r="W2913" i="5"/>
  <c r="W2912" i="5"/>
  <c r="AC2912" i="5" s="1"/>
  <c r="W2911" i="5"/>
  <c r="W2910" i="5"/>
  <c r="W2909" i="5"/>
  <c r="W2908" i="5"/>
  <c r="AC2908" i="5" s="1"/>
  <c r="W2907" i="5"/>
  <c r="AC2907" i="5" s="1"/>
  <c r="W2906" i="5"/>
  <c r="AC2906" i="5" s="1"/>
  <c r="W2905" i="5"/>
  <c r="W2904" i="5"/>
  <c r="W2903" i="5"/>
  <c r="W2902" i="5"/>
  <c r="W2901" i="5"/>
  <c r="W2900" i="5"/>
  <c r="W2899" i="5"/>
  <c r="W2898" i="5"/>
  <c r="AC2898" i="5" s="1"/>
  <c r="W2897" i="5"/>
  <c r="AC2897" i="5" s="1"/>
  <c r="W2896" i="5"/>
  <c r="AC2896" i="5" s="1"/>
  <c r="W2895" i="5"/>
  <c r="W2894" i="5"/>
  <c r="W2893" i="5"/>
  <c r="W2892" i="5"/>
  <c r="W2891" i="5"/>
  <c r="W2890" i="5"/>
  <c r="W2889" i="5"/>
  <c r="W2888" i="5"/>
  <c r="AC2888" i="5" s="1"/>
  <c r="W2887" i="5"/>
  <c r="AC2887" i="5" s="1"/>
  <c r="W2886" i="5"/>
  <c r="AC2886" i="5" s="1"/>
  <c r="W2885" i="5"/>
  <c r="W2884" i="5"/>
  <c r="W2883" i="5"/>
  <c r="AC2883" i="5" s="1"/>
  <c r="W2882" i="5"/>
  <c r="W2881" i="5"/>
  <c r="W2880" i="5"/>
  <c r="W2879" i="5"/>
  <c r="W2878" i="5"/>
  <c r="AC2878" i="5" s="1"/>
  <c r="W2877" i="5"/>
  <c r="AC2877" i="5" s="1"/>
  <c r="W2876" i="5"/>
  <c r="AC2876" i="5" s="1"/>
  <c r="W2875" i="5"/>
  <c r="W2874" i="5"/>
  <c r="W2873" i="5"/>
  <c r="W2872" i="5"/>
  <c r="AC2872" i="5" s="1"/>
  <c r="W2871" i="5"/>
  <c r="W2870" i="5"/>
  <c r="W2869" i="5"/>
  <c r="AC2869" i="5" s="1"/>
  <c r="W2868" i="5"/>
  <c r="AC2868" i="5" s="1"/>
  <c r="W2867" i="5"/>
  <c r="AC2867" i="5" s="1"/>
  <c r="W2866" i="5"/>
  <c r="W2865" i="5"/>
  <c r="AC2865" i="5" s="1"/>
  <c r="W2864" i="5"/>
  <c r="W2863" i="5"/>
  <c r="W2862" i="5"/>
  <c r="AC2862" i="5" s="1"/>
  <c r="W2861" i="5"/>
  <c r="W2860" i="5"/>
  <c r="W2859" i="5"/>
  <c r="W2858" i="5"/>
  <c r="AC2858" i="5" s="1"/>
  <c r="W2857" i="5"/>
  <c r="AC2857" i="5" s="1"/>
  <c r="W2856" i="5"/>
  <c r="AC2856" i="5" s="1"/>
  <c r="W2855" i="5"/>
  <c r="W2854" i="5"/>
  <c r="W2853" i="5"/>
  <c r="AC2853" i="5" s="1"/>
  <c r="W2852" i="5"/>
  <c r="W2851" i="5"/>
  <c r="W2850" i="5"/>
  <c r="AC2850" i="5" s="1"/>
  <c r="W2849" i="5"/>
  <c r="W2848" i="5"/>
  <c r="AC2848" i="5" s="1"/>
  <c r="W2847" i="5"/>
  <c r="AC2847" i="5" s="1"/>
  <c r="W2846" i="5"/>
  <c r="W2845" i="5"/>
  <c r="AC2845" i="5" s="1"/>
  <c r="W2844" i="5"/>
  <c r="W2843" i="5"/>
  <c r="W2842" i="5"/>
  <c r="W2841" i="5"/>
  <c r="W2840" i="5"/>
  <c r="W2839" i="5"/>
  <c r="W2838" i="5"/>
  <c r="AC2838" i="5" s="1"/>
  <c r="W2837" i="5"/>
  <c r="AC2837" i="5" s="1"/>
  <c r="W2836" i="5"/>
  <c r="W2835" i="5"/>
  <c r="W2834" i="5"/>
  <c r="W2833" i="5"/>
  <c r="AC2833" i="5" s="1"/>
  <c r="W2832" i="5"/>
  <c r="W2831" i="5"/>
  <c r="W2830" i="5"/>
  <c r="W2829" i="5"/>
  <c r="W2828" i="5"/>
  <c r="AC2828" i="5" s="1"/>
  <c r="W2827" i="5"/>
  <c r="AC2827" i="5" s="1"/>
  <c r="W2826" i="5"/>
  <c r="AC2826" i="5" s="1"/>
  <c r="W2825" i="5"/>
  <c r="W2824" i="5"/>
  <c r="W2823" i="5"/>
  <c r="W2822" i="5"/>
  <c r="AC2822" i="5" s="1"/>
  <c r="W2821" i="5"/>
  <c r="W2820" i="5"/>
  <c r="W2819" i="5"/>
  <c r="AC2819" i="5" s="1"/>
  <c r="W2818" i="5"/>
  <c r="AC2818" i="5" s="1"/>
  <c r="W2817" i="5"/>
  <c r="AC2817" i="5" s="1"/>
  <c r="W2816" i="5"/>
  <c r="W2815" i="5"/>
  <c r="W2814" i="5"/>
  <c r="W2813" i="5"/>
  <c r="AC2813" i="5" s="1"/>
  <c r="W2812" i="5"/>
  <c r="AC2812" i="5" s="1"/>
  <c r="W2811" i="5"/>
  <c r="W2810" i="5"/>
  <c r="W2809" i="5"/>
  <c r="W2808" i="5"/>
  <c r="AC2808" i="5" s="1"/>
  <c r="W2807" i="5"/>
  <c r="AC2807" i="5" s="1"/>
  <c r="W2806" i="5"/>
  <c r="W2805" i="5"/>
  <c r="W2804" i="5"/>
  <c r="W2803" i="5"/>
  <c r="W2802" i="5"/>
  <c r="W2801" i="5"/>
  <c r="W2800" i="5"/>
  <c r="W2799" i="5"/>
  <c r="W2798" i="5"/>
  <c r="AC2798" i="5" s="1"/>
  <c r="W2797" i="5"/>
  <c r="AC2797" i="5" s="1"/>
  <c r="W2796" i="5"/>
  <c r="W2795" i="5"/>
  <c r="W2794" i="5"/>
  <c r="W2793" i="5"/>
  <c r="AC2793" i="5" s="1"/>
  <c r="W2792" i="5"/>
  <c r="W2791" i="5"/>
  <c r="W2790" i="5"/>
  <c r="W2789" i="5"/>
  <c r="W2788" i="5"/>
  <c r="AC2788" i="5" s="1"/>
  <c r="W2787" i="5"/>
  <c r="AC2787" i="5" s="1"/>
  <c r="W2786" i="5"/>
  <c r="W2785" i="5"/>
  <c r="W2784" i="5"/>
  <c r="W2783" i="5"/>
  <c r="AC2783" i="5" s="1"/>
  <c r="W2782" i="5"/>
  <c r="W2781" i="5"/>
  <c r="W2780" i="5"/>
  <c r="AC2780" i="5" s="1"/>
  <c r="W2779" i="5"/>
  <c r="W2778" i="5"/>
  <c r="AC2778" i="5" s="1"/>
  <c r="W2777" i="5"/>
  <c r="AC2777" i="5" s="1"/>
  <c r="W2776" i="5"/>
  <c r="AC2776" i="5" s="1"/>
  <c r="W2775" i="5"/>
  <c r="W2774" i="5"/>
  <c r="W2773" i="5"/>
  <c r="W2772" i="5"/>
  <c r="AC2772" i="5" s="1"/>
  <c r="W2771" i="5"/>
  <c r="W2770" i="5"/>
  <c r="W2769" i="5"/>
  <c r="AC2769" i="5" s="1"/>
  <c r="W2768" i="5"/>
  <c r="AC2768" i="5" s="1"/>
  <c r="W2767" i="5"/>
  <c r="AC2767" i="5" s="1"/>
  <c r="W2766" i="5"/>
  <c r="W2765" i="5"/>
  <c r="W2764" i="5"/>
  <c r="W2763" i="5"/>
  <c r="W2762" i="5"/>
  <c r="AC2762" i="5" s="1"/>
  <c r="W2761" i="5"/>
  <c r="W2760" i="5"/>
  <c r="W2759" i="5"/>
  <c r="W2758" i="5"/>
  <c r="AC2758" i="5" s="1"/>
  <c r="W2757" i="5"/>
  <c r="AC2757" i="5" s="1"/>
  <c r="W2756" i="5"/>
  <c r="AC2756" i="5" s="1"/>
  <c r="W2755" i="5"/>
  <c r="W2754" i="5"/>
  <c r="W2753" i="5"/>
  <c r="AC2753" i="5" s="1"/>
  <c r="W2752" i="5"/>
  <c r="W2751" i="5"/>
  <c r="W2750" i="5"/>
  <c r="W2749" i="5"/>
  <c r="AC2749" i="5" s="1"/>
  <c r="W2748" i="5"/>
  <c r="AC2748" i="5" s="1"/>
  <c r="W2747" i="5"/>
  <c r="AC2747" i="5" s="1"/>
  <c r="W2746" i="5"/>
  <c r="W2745" i="5"/>
  <c r="W2744" i="5"/>
  <c r="W2743" i="5"/>
  <c r="AC2743" i="5" s="1"/>
  <c r="W2742" i="5"/>
  <c r="AC2742" i="5" s="1"/>
  <c r="W2741" i="5"/>
  <c r="W2740" i="5"/>
  <c r="W2739" i="5"/>
  <c r="W2738" i="5"/>
  <c r="AC2738" i="5" s="1"/>
  <c r="W2737" i="5"/>
  <c r="AC2737" i="5" s="1"/>
  <c r="W2736" i="5"/>
  <c r="AC2736" i="5" s="1"/>
  <c r="W2735" i="5"/>
  <c r="W2734" i="5"/>
  <c r="W2733" i="5"/>
  <c r="W2732" i="5"/>
  <c r="W2731" i="5"/>
  <c r="W2730" i="5"/>
  <c r="W2729" i="5"/>
  <c r="AC2729" i="5" s="1"/>
  <c r="W2728" i="5"/>
  <c r="AC2728" i="5" s="1"/>
  <c r="W2727" i="5"/>
  <c r="AC2727" i="5" s="1"/>
  <c r="W2726" i="5"/>
  <c r="W2725" i="5"/>
  <c r="W2724" i="5"/>
  <c r="W2723" i="5"/>
  <c r="W2722" i="5"/>
  <c r="W2721" i="5"/>
  <c r="W2720" i="5"/>
  <c r="W2719" i="5"/>
  <c r="W2718" i="5"/>
  <c r="AC2718" i="5" s="1"/>
  <c r="W2717" i="5"/>
  <c r="AC2717" i="5" s="1"/>
  <c r="W2716" i="5"/>
  <c r="W2715" i="5"/>
  <c r="W2714" i="5"/>
  <c r="W2713" i="5"/>
  <c r="W2712" i="5"/>
  <c r="AC2712" i="5" s="1"/>
  <c r="W2711" i="5"/>
  <c r="W2710" i="5"/>
  <c r="W2709" i="5"/>
  <c r="AC2709" i="5" s="1"/>
  <c r="W2708" i="5"/>
  <c r="AC2708" i="5" s="1"/>
  <c r="W2707" i="5"/>
  <c r="AC2707" i="5" s="1"/>
  <c r="W2706" i="5"/>
  <c r="W2705" i="5"/>
  <c r="W2704" i="5"/>
  <c r="W2703" i="5"/>
  <c r="W2702" i="5"/>
  <c r="W2701" i="5"/>
  <c r="W2700" i="5"/>
  <c r="W2699" i="5"/>
  <c r="W2698" i="5"/>
  <c r="AC2698" i="5" s="1"/>
  <c r="W2697" i="5"/>
  <c r="AC2697" i="5" s="1"/>
  <c r="W2696" i="5"/>
  <c r="AC2696" i="5" s="1"/>
  <c r="W2695" i="5"/>
  <c r="W2694" i="5"/>
  <c r="AC2694" i="5" s="1"/>
  <c r="W2693" i="5"/>
  <c r="AC2693" i="5" s="1"/>
  <c r="W2692" i="5"/>
  <c r="W2691" i="5"/>
  <c r="W2690" i="5"/>
  <c r="W2689" i="5"/>
  <c r="AC2689" i="5" s="1"/>
  <c r="W2688" i="5"/>
  <c r="AC2688" i="5" s="1"/>
  <c r="W2687" i="5"/>
  <c r="AC2687" i="5" s="1"/>
  <c r="W2686" i="5"/>
  <c r="W2685" i="5"/>
  <c r="W2684" i="5"/>
  <c r="W2683" i="5"/>
  <c r="W2682" i="5"/>
  <c r="W2681" i="5"/>
  <c r="W2680" i="5"/>
  <c r="W2679" i="5"/>
  <c r="W2678" i="5"/>
  <c r="AC2678" i="5" s="1"/>
  <c r="W2677" i="5"/>
  <c r="AC2677" i="5" s="1"/>
  <c r="W2676" i="5"/>
  <c r="AC2676" i="5" s="1"/>
  <c r="W2675" i="5"/>
  <c r="W2674" i="5"/>
  <c r="W2673" i="5"/>
  <c r="W2672" i="5"/>
  <c r="W2671" i="5"/>
  <c r="AC2671" i="5" s="1"/>
  <c r="W2670" i="5"/>
  <c r="W2669" i="5"/>
  <c r="AC2669" i="5" s="1"/>
  <c r="W2668" i="5"/>
  <c r="AC2668" i="5" s="1"/>
  <c r="W2667" i="5"/>
  <c r="AC2667" i="5" s="1"/>
  <c r="W2666" i="5"/>
  <c r="W2665" i="5"/>
  <c r="W2664" i="5"/>
  <c r="W2663" i="5"/>
  <c r="W2662" i="5"/>
  <c r="W2661" i="5"/>
  <c r="W2660" i="5"/>
  <c r="W2659" i="5"/>
  <c r="AC2659" i="5" s="1"/>
  <c r="W2658" i="5"/>
  <c r="AC2658" i="5" s="1"/>
  <c r="W2657" i="5"/>
  <c r="AC2657" i="5" s="1"/>
  <c r="W2656" i="5"/>
  <c r="W2655" i="5"/>
  <c r="W2654" i="5"/>
  <c r="W2653" i="5"/>
  <c r="W2652" i="5"/>
  <c r="AC2652" i="5" s="1"/>
  <c r="W2651" i="5"/>
  <c r="AC2651" i="5" s="1"/>
  <c r="W2650" i="5"/>
  <c r="W2649" i="5"/>
  <c r="AC2649" i="5" s="1"/>
  <c r="W2648" i="5"/>
  <c r="AC2648" i="5" s="1"/>
  <c r="W2647" i="5"/>
  <c r="AC2647" i="5" s="1"/>
  <c r="W2646" i="5"/>
  <c r="W2645" i="5"/>
  <c r="W2644" i="5"/>
  <c r="W2643" i="5"/>
  <c r="W2642" i="5"/>
  <c r="W2641" i="5"/>
  <c r="W2640" i="5"/>
  <c r="W2639" i="5"/>
  <c r="W2638" i="5"/>
  <c r="AC2638" i="5" s="1"/>
  <c r="W2637" i="5"/>
  <c r="AC2637" i="5" s="1"/>
  <c r="W2636" i="5"/>
  <c r="AC2636" i="5" s="1"/>
  <c r="W2635" i="5"/>
  <c r="W2634" i="5"/>
  <c r="W2633" i="5"/>
  <c r="W2632" i="5"/>
  <c r="AC2632" i="5" s="1"/>
  <c r="W2631" i="5"/>
  <c r="W2630" i="5"/>
  <c r="W2629" i="5"/>
  <c r="W2628" i="5"/>
  <c r="AC2628" i="5" s="1"/>
  <c r="W2627" i="5"/>
  <c r="AC2627" i="5" s="1"/>
  <c r="W2626" i="5"/>
  <c r="W2625" i="5"/>
  <c r="W2624" i="5"/>
  <c r="AC2624" i="5" s="1"/>
  <c r="W2623" i="5"/>
  <c r="W2622" i="5"/>
  <c r="AC2622" i="5" s="1"/>
  <c r="W2621" i="5"/>
  <c r="W2620" i="5"/>
  <c r="W2619" i="5"/>
  <c r="W2618" i="5"/>
  <c r="AC2618" i="5" s="1"/>
  <c r="W2617" i="5"/>
  <c r="AC2617" i="5" s="1"/>
  <c r="W2616" i="5"/>
  <c r="W2615" i="5"/>
  <c r="W2614" i="5"/>
  <c r="W2613" i="5"/>
  <c r="W2612" i="5"/>
  <c r="W2611" i="5"/>
  <c r="W2610" i="5"/>
  <c r="W2609" i="5"/>
  <c r="W2608" i="5"/>
  <c r="AC2608" i="5" s="1"/>
  <c r="W2607" i="5"/>
  <c r="AC2607" i="5" s="1"/>
  <c r="W2606" i="5"/>
  <c r="AC2606" i="5" s="1"/>
  <c r="W2605" i="5"/>
  <c r="W2604" i="5"/>
  <c r="W2603" i="5"/>
  <c r="W2602" i="5"/>
  <c r="W2601" i="5"/>
  <c r="W2600" i="5"/>
  <c r="W2599" i="5"/>
  <c r="W2598" i="5"/>
  <c r="AC2598" i="5" s="1"/>
  <c r="W2597" i="5"/>
  <c r="AC2597" i="5" s="1"/>
  <c r="W2596" i="5"/>
  <c r="W2595" i="5"/>
  <c r="W2594" i="5"/>
  <c r="W2593" i="5"/>
  <c r="AC2593" i="5" s="1"/>
  <c r="W2592" i="5"/>
  <c r="W2591" i="5"/>
  <c r="AC2591" i="5" s="1"/>
  <c r="W2590" i="5"/>
  <c r="W2589" i="5"/>
  <c r="W2588" i="5"/>
  <c r="AC2588" i="5" s="1"/>
  <c r="W2587" i="5"/>
  <c r="AC2587" i="5" s="1"/>
  <c r="W2586" i="5"/>
  <c r="W2585" i="5"/>
  <c r="W2584" i="5"/>
  <c r="W2583" i="5"/>
  <c r="AC2583" i="5" s="1"/>
  <c r="W2582" i="5"/>
  <c r="W2581" i="5"/>
  <c r="W2580" i="5"/>
  <c r="AC2580" i="5" s="1"/>
  <c r="W2579" i="5"/>
  <c r="W2578" i="5"/>
  <c r="AC2578" i="5" s="1"/>
  <c r="W2577" i="5"/>
  <c r="AC2577" i="5" s="1"/>
  <c r="W2576" i="5"/>
  <c r="W2575" i="5"/>
  <c r="W2574" i="5"/>
  <c r="W2573" i="5"/>
  <c r="W2572" i="5"/>
  <c r="W2571" i="5"/>
  <c r="AC2571" i="5" s="1"/>
  <c r="W2570" i="5"/>
  <c r="W2569" i="5"/>
  <c r="W2568" i="5"/>
  <c r="AC2568" i="5" s="1"/>
  <c r="W2567" i="5"/>
  <c r="AC2567" i="5" s="1"/>
  <c r="W2566" i="5"/>
  <c r="AC2566" i="5" s="1"/>
  <c r="W2565" i="5"/>
  <c r="W2564" i="5"/>
  <c r="W2563" i="5"/>
  <c r="W2562" i="5"/>
  <c r="W2561" i="5"/>
  <c r="AC2561" i="5" s="1"/>
  <c r="W2560" i="5"/>
  <c r="W2559" i="5"/>
  <c r="W2558" i="5"/>
  <c r="AC2558" i="5" s="1"/>
  <c r="W2557" i="5"/>
  <c r="AC2557" i="5" s="1"/>
  <c r="W2556" i="5"/>
  <c r="AC2556" i="5" s="1"/>
  <c r="W2555" i="5"/>
  <c r="W2554" i="5"/>
  <c r="W2553" i="5"/>
  <c r="W2552" i="5"/>
  <c r="AC2552" i="5" s="1"/>
  <c r="W2551" i="5"/>
  <c r="AC2551" i="5" s="1"/>
  <c r="W2550" i="5"/>
  <c r="W2549" i="5"/>
  <c r="W2548" i="5"/>
  <c r="AC2548" i="5" s="1"/>
  <c r="W2547" i="5"/>
  <c r="AC2547" i="5" s="1"/>
  <c r="W2546" i="5"/>
  <c r="W2545" i="5"/>
  <c r="W2544" i="5"/>
  <c r="W2543" i="5"/>
  <c r="W2542" i="5"/>
  <c r="W2541" i="5"/>
  <c r="AC2541" i="5" s="1"/>
  <c r="W2540" i="5"/>
  <c r="W2539" i="5"/>
  <c r="AC2539" i="5" s="1"/>
  <c r="W2538" i="5"/>
  <c r="W2537" i="5"/>
  <c r="AC2537" i="5" s="1"/>
  <c r="W2536" i="5"/>
  <c r="W2535" i="5"/>
  <c r="W2534" i="5"/>
  <c r="W2533" i="5"/>
  <c r="AC2533" i="5" s="1"/>
  <c r="W2532" i="5"/>
  <c r="W2531" i="5"/>
  <c r="AC2531" i="5" s="1"/>
  <c r="W2530" i="5"/>
  <c r="W2529" i="5"/>
  <c r="W2528" i="5"/>
  <c r="AC2528" i="5" s="1"/>
  <c r="W2527" i="5"/>
  <c r="AC2527" i="5" s="1"/>
  <c r="W2526" i="5"/>
  <c r="AC2526" i="5" s="1"/>
  <c r="W2525" i="5"/>
  <c r="W2524" i="5"/>
  <c r="W2523" i="5"/>
  <c r="AC2523" i="5" s="1"/>
  <c r="W2522" i="5"/>
  <c r="W2521" i="5"/>
  <c r="AC2521" i="5" s="1"/>
  <c r="W2520" i="5"/>
  <c r="W2519" i="5"/>
  <c r="W2518" i="5"/>
  <c r="AC2518" i="5" s="1"/>
  <c r="W2517" i="5"/>
  <c r="AC2517" i="5" s="1"/>
  <c r="W2516" i="5"/>
  <c r="AC2516" i="5" s="1"/>
  <c r="W2515" i="5"/>
  <c r="W2514" i="5"/>
  <c r="AC2514" i="5" s="1"/>
  <c r="W2513" i="5"/>
  <c r="AC2513" i="5" s="1"/>
  <c r="W2512" i="5"/>
  <c r="AC2512" i="5" s="1"/>
  <c r="W2511" i="5"/>
  <c r="AC2511" i="5" s="1"/>
  <c r="W2510" i="5"/>
  <c r="W2509" i="5"/>
  <c r="W2508" i="5"/>
  <c r="AC2508" i="5" s="1"/>
  <c r="W2507" i="5"/>
  <c r="AC2507" i="5" s="1"/>
  <c r="W2506" i="5"/>
  <c r="AC2506" i="5" s="1"/>
  <c r="W2505" i="5"/>
  <c r="W2504" i="5"/>
  <c r="W2503" i="5"/>
  <c r="W2502" i="5"/>
  <c r="W2501" i="5"/>
  <c r="W2500" i="5"/>
  <c r="W2499" i="5"/>
  <c r="AC2499" i="5" s="1"/>
  <c r="W2498" i="5"/>
  <c r="AC2498" i="5" s="1"/>
  <c r="W2497" i="5"/>
  <c r="AC2497" i="5" s="1"/>
  <c r="W2496" i="5"/>
  <c r="W2495" i="5"/>
  <c r="W2494" i="5"/>
  <c r="W2493" i="5"/>
  <c r="W2492" i="5"/>
  <c r="W2491" i="5"/>
  <c r="AC2491" i="5" s="1"/>
  <c r="W2490" i="5"/>
  <c r="W2489" i="5"/>
  <c r="AC2489" i="5" s="1"/>
  <c r="W2488" i="5"/>
  <c r="AC2488" i="5" s="1"/>
  <c r="W2487" i="5"/>
  <c r="AC2487" i="5" s="1"/>
  <c r="W2486" i="5"/>
  <c r="W2485" i="5"/>
  <c r="W2484" i="5"/>
  <c r="W2483" i="5"/>
  <c r="W2482" i="5"/>
  <c r="W2481" i="5"/>
  <c r="AC2481" i="5" s="1"/>
  <c r="W2480" i="5"/>
  <c r="W2479" i="5"/>
  <c r="AC2479" i="5" s="1"/>
  <c r="W2478" i="5"/>
  <c r="AC2478" i="5" s="1"/>
  <c r="W2477" i="5"/>
  <c r="AC2477" i="5" s="1"/>
  <c r="W2476" i="5"/>
  <c r="W2475" i="5"/>
  <c r="W2474" i="5"/>
  <c r="W2473" i="5"/>
  <c r="W2472" i="5"/>
  <c r="W2471" i="5"/>
  <c r="AC2471" i="5" s="1"/>
  <c r="W2470" i="5"/>
  <c r="W2469" i="5"/>
  <c r="AC2469" i="5" s="1"/>
  <c r="W2468" i="5"/>
  <c r="AC2468" i="5" s="1"/>
  <c r="W2467" i="5"/>
  <c r="AC2467" i="5" s="1"/>
  <c r="W2466" i="5"/>
  <c r="W2465" i="5"/>
  <c r="W2464" i="5"/>
  <c r="W2463" i="5"/>
  <c r="W2462" i="5"/>
  <c r="W2461" i="5"/>
  <c r="AC2461" i="5" s="1"/>
  <c r="W2460" i="5"/>
  <c r="W2459" i="5"/>
  <c r="AC2459" i="5" s="1"/>
  <c r="W2458" i="5"/>
  <c r="W2457" i="5"/>
  <c r="AC2457" i="5" s="1"/>
  <c r="W2456" i="5"/>
  <c r="W2455" i="5"/>
  <c r="W2454" i="5"/>
  <c r="W2453" i="5"/>
  <c r="W2452" i="5"/>
  <c r="W2451" i="5"/>
  <c r="AC2451" i="5" s="1"/>
  <c r="W2450" i="5"/>
  <c r="W2449" i="5"/>
  <c r="W2448" i="5"/>
  <c r="AC2448" i="5" s="1"/>
  <c r="W2447" i="5"/>
  <c r="AC2447" i="5" s="1"/>
  <c r="W2446" i="5"/>
  <c r="W2445" i="5"/>
  <c r="W2444" i="5"/>
  <c r="W2443" i="5"/>
  <c r="W2442" i="5"/>
  <c r="W2441" i="5"/>
  <c r="AC2441" i="5" s="1"/>
  <c r="W2440" i="5"/>
  <c r="W2439" i="5"/>
  <c r="W2438" i="5"/>
  <c r="AC2438" i="5" s="1"/>
  <c r="W2437" i="5"/>
  <c r="AC2437" i="5" s="1"/>
  <c r="W2436" i="5"/>
  <c r="AC2436" i="5" s="1"/>
  <c r="W2435" i="5"/>
  <c r="W2434" i="5"/>
  <c r="W2433" i="5"/>
  <c r="W2432" i="5"/>
  <c r="W2431" i="5"/>
  <c r="W2430" i="5"/>
  <c r="W2429" i="5"/>
  <c r="W2428" i="5"/>
  <c r="AC2428" i="5" s="1"/>
  <c r="W2427" i="5"/>
  <c r="AC2427" i="5" s="1"/>
  <c r="W2426" i="5"/>
  <c r="AC2426" i="5" s="1"/>
  <c r="W2425" i="5"/>
  <c r="W2424" i="5"/>
  <c r="AC2424" i="5" s="1"/>
  <c r="W2423" i="5"/>
  <c r="W2422" i="5"/>
  <c r="W2421" i="5"/>
  <c r="AC2421" i="5" s="1"/>
  <c r="W2420" i="5"/>
  <c r="W2419" i="5"/>
  <c r="W2418" i="5"/>
  <c r="AC2418" i="5" s="1"/>
  <c r="W2417" i="5"/>
  <c r="AC2417" i="5" s="1"/>
  <c r="W2416" i="5"/>
  <c r="W2415" i="5"/>
  <c r="W2414" i="5"/>
  <c r="W2413" i="5"/>
  <c r="AC2413" i="5" s="1"/>
  <c r="W2412" i="5"/>
  <c r="W2411" i="5"/>
  <c r="AC2411" i="5" s="1"/>
  <c r="W2410" i="5"/>
  <c r="W2409" i="5"/>
  <c r="AC2409" i="5" s="1"/>
  <c r="W2408" i="5"/>
  <c r="AC2408" i="5" s="1"/>
  <c r="W2407" i="5"/>
  <c r="AC2407" i="5" s="1"/>
  <c r="W2406" i="5"/>
  <c r="W2405" i="5"/>
  <c r="W2404" i="5"/>
  <c r="W2403" i="5"/>
  <c r="W2402" i="5"/>
  <c r="W2401" i="5"/>
  <c r="AC2401" i="5" s="1"/>
  <c r="W2400" i="5"/>
  <c r="W2399" i="5"/>
  <c r="W2398" i="5"/>
  <c r="AC2398" i="5" s="1"/>
  <c r="W2397" i="5"/>
  <c r="AC2397" i="5" s="1"/>
  <c r="W2396" i="5"/>
  <c r="AC2396" i="5" s="1"/>
  <c r="W2395" i="5"/>
  <c r="W2394" i="5"/>
  <c r="W2393" i="5"/>
  <c r="W2392" i="5"/>
  <c r="W2391" i="5"/>
  <c r="AC2391" i="5" s="1"/>
  <c r="W2390" i="5"/>
  <c r="W2389" i="5"/>
  <c r="W2388" i="5"/>
  <c r="AC2388" i="5" s="1"/>
  <c r="W2387" i="5"/>
  <c r="AC2387" i="5" s="1"/>
  <c r="W2386" i="5"/>
  <c r="AC2386" i="5" s="1"/>
  <c r="W2385" i="5"/>
  <c r="W2384" i="5"/>
  <c r="W2383" i="5"/>
  <c r="W2382" i="5"/>
  <c r="W2381" i="5"/>
  <c r="AC2381" i="5" s="1"/>
  <c r="W2380" i="5"/>
  <c r="W2379" i="5"/>
  <c r="W2378" i="5"/>
  <c r="W2377" i="5"/>
  <c r="AC2377" i="5" s="1"/>
  <c r="W2376" i="5"/>
  <c r="W2375" i="5"/>
  <c r="W2374" i="5"/>
  <c r="W2373" i="5"/>
  <c r="W2372" i="5"/>
  <c r="AC2372" i="5" s="1"/>
  <c r="W2371" i="5"/>
  <c r="AC2371" i="5" s="1"/>
  <c r="W2370" i="5"/>
  <c r="W2369" i="5"/>
  <c r="W2368" i="5"/>
  <c r="W2367" i="5"/>
  <c r="AC2367" i="5" s="1"/>
  <c r="W2366" i="5"/>
  <c r="AC2366" i="5" s="1"/>
  <c r="W2365" i="5"/>
  <c r="W2364" i="5"/>
  <c r="W2363" i="5"/>
  <c r="W2362" i="5"/>
  <c r="W2361" i="5"/>
  <c r="AC2361" i="5" s="1"/>
  <c r="W2360" i="5"/>
  <c r="W2359" i="5"/>
  <c r="AC2359" i="5" s="1"/>
  <c r="W2358" i="5"/>
  <c r="W2357" i="5"/>
  <c r="AC2357" i="5" s="1"/>
  <c r="W2356" i="5"/>
  <c r="AC2356" i="5" s="1"/>
  <c r="W2355" i="5"/>
  <c r="W2354" i="5"/>
  <c r="W2353" i="5"/>
  <c r="W2352" i="5"/>
  <c r="AC2352" i="5" s="1"/>
  <c r="W2351" i="5"/>
  <c r="AC2351" i="5" s="1"/>
  <c r="W2350" i="5"/>
  <c r="W2349" i="5"/>
  <c r="W2348" i="5"/>
  <c r="W2347" i="5"/>
  <c r="AC2347" i="5" s="1"/>
  <c r="W2346" i="5"/>
  <c r="AC2346" i="5" s="1"/>
  <c r="W2345" i="5"/>
  <c r="W2344" i="5"/>
  <c r="W2343" i="5"/>
  <c r="AC2343" i="5" s="1"/>
  <c r="W2342" i="5"/>
  <c r="W2341" i="5"/>
  <c r="AC2341" i="5" s="1"/>
  <c r="W2340" i="5"/>
  <c r="W2339" i="5"/>
  <c r="AC2339" i="5" s="1"/>
  <c r="W2338" i="5"/>
  <c r="AC2338" i="5" s="1"/>
  <c r="W2337" i="5"/>
  <c r="AC2337" i="5" s="1"/>
  <c r="W2336" i="5"/>
  <c r="W2335" i="5"/>
  <c r="W2334" i="5"/>
  <c r="W2333" i="5"/>
  <c r="AC2333" i="5" s="1"/>
  <c r="W2332" i="5"/>
  <c r="W2331" i="5"/>
  <c r="AC2331" i="5" s="1"/>
  <c r="W2330" i="5"/>
  <c r="W2329" i="5"/>
  <c r="W2328" i="5"/>
  <c r="AC2328" i="5" s="1"/>
  <c r="W2327" i="5"/>
  <c r="AC2327" i="5" s="1"/>
  <c r="W2326" i="5"/>
  <c r="AC2326" i="5" s="1"/>
  <c r="W2325" i="5"/>
  <c r="W2324" i="5"/>
  <c r="W2323" i="5"/>
  <c r="AC2323" i="5" s="1"/>
  <c r="W2322" i="5"/>
  <c r="W2321" i="5"/>
  <c r="AC2321" i="5" s="1"/>
  <c r="W2320" i="5"/>
  <c r="W2319" i="5"/>
  <c r="AC2319" i="5" s="1"/>
  <c r="W2318" i="5"/>
  <c r="AC2318" i="5" s="1"/>
  <c r="W2317" i="5"/>
  <c r="AC2317" i="5" s="1"/>
  <c r="W2316" i="5"/>
  <c r="W2315" i="5"/>
  <c r="W2314" i="5"/>
  <c r="AC2314" i="5" s="1"/>
  <c r="W2313" i="5"/>
  <c r="W2312" i="5"/>
  <c r="W2311" i="5"/>
  <c r="AC2311" i="5" s="1"/>
  <c r="W2310" i="5"/>
  <c r="W2309" i="5"/>
  <c r="AC2309" i="5" s="1"/>
  <c r="W2308" i="5"/>
  <c r="AC2308" i="5" s="1"/>
  <c r="W2307" i="5"/>
  <c r="AC2307" i="5" s="1"/>
  <c r="W2306" i="5"/>
  <c r="W2305" i="5"/>
  <c r="W2304" i="5"/>
  <c r="W2303" i="5"/>
  <c r="W2302" i="5"/>
  <c r="W2301" i="5"/>
  <c r="W2300" i="5"/>
  <c r="AC2300" i="5" s="1"/>
  <c r="W2299" i="5"/>
  <c r="W2298" i="5"/>
  <c r="W2297" i="5"/>
  <c r="W2296" i="5"/>
  <c r="AC2296" i="5" s="1"/>
  <c r="W2295" i="5"/>
  <c r="W2294" i="5"/>
  <c r="AC2294" i="5" s="1"/>
  <c r="W2293" i="5"/>
  <c r="AC2293" i="5" s="1"/>
  <c r="W2292" i="5"/>
  <c r="AC2292" i="5" s="1"/>
  <c r="W2291" i="5"/>
  <c r="W2290" i="5"/>
  <c r="W2289" i="5"/>
  <c r="W2288" i="5"/>
  <c r="W2287" i="5"/>
  <c r="W2286" i="5"/>
  <c r="W2285" i="5"/>
  <c r="AC2285" i="5" s="1"/>
  <c r="W2284" i="5"/>
  <c r="AC2284" i="5" s="1"/>
  <c r="W2283" i="5"/>
  <c r="AC2283" i="5" s="1"/>
  <c r="W2282" i="5"/>
  <c r="W2281" i="5"/>
  <c r="W2280" i="5"/>
  <c r="W2279" i="5"/>
  <c r="W2278" i="5"/>
  <c r="W2277" i="5"/>
  <c r="W2276" i="5"/>
  <c r="W2275" i="5"/>
  <c r="W2274" i="5"/>
  <c r="AC2274" i="5" s="1"/>
  <c r="W2273" i="5"/>
  <c r="AC2273" i="5" s="1"/>
  <c r="W2272" i="5"/>
  <c r="AC2272" i="5" s="1"/>
  <c r="W2271" i="5"/>
  <c r="W2270" i="5"/>
  <c r="W2269" i="5"/>
  <c r="W2268" i="5"/>
  <c r="W2267" i="5"/>
  <c r="W2266" i="5"/>
  <c r="W2265" i="5"/>
  <c r="AC2265" i="5" s="1"/>
  <c r="W2264" i="5"/>
  <c r="AC2264" i="5" s="1"/>
  <c r="W2263" i="5"/>
  <c r="AC2263" i="5" s="1"/>
  <c r="W2262" i="5"/>
  <c r="AC2262" i="5" s="1"/>
  <c r="W2261" i="5"/>
  <c r="W2260" i="5"/>
  <c r="W2259" i="5"/>
  <c r="W2258" i="5"/>
  <c r="AC2258" i="5" s="1"/>
  <c r="W2257" i="5"/>
  <c r="W2256" i="5"/>
  <c r="W2255" i="5"/>
  <c r="W2254" i="5"/>
  <c r="AC2254" i="5" s="1"/>
  <c r="W2253" i="5"/>
  <c r="AC2253" i="5" s="1"/>
  <c r="W2252" i="5"/>
  <c r="W2251" i="5"/>
  <c r="W2250" i="5"/>
  <c r="W2249" i="5"/>
  <c r="W2248" i="5"/>
  <c r="W2247" i="5"/>
  <c r="W2246" i="5"/>
  <c r="W2245" i="5"/>
  <c r="W2244" i="5"/>
  <c r="AC2244" i="5" s="1"/>
  <c r="W2243" i="5"/>
  <c r="AC2243" i="5" s="1"/>
  <c r="W2242" i="5"/>
  <c r="AC2242" i="5" s="1"/>
  <c r="W2241" i="5"/>
  <c r="W2240" i="5"/>
  <c r="W2239" i="5"/>
  <c r="W2238" i="5"/>
  <c r="W2237" i="5"/>
  <c r="W2236" i="5"/>
  <c r="W2235" i="5"/>
  <c r="W2234" i="5"/>
  <c r="AC2234" i="5" s="1"/>
  <c r="W2233" i="5"/>
  <c r="AC2233" i="5" s="1"/>
  <c r="W2232" i="5"/>
  <c r="W2231" i="5"/>
  <c r="W2230" i="5"/>
  <c r="W2229" i="5"/>
  <c r="W2228" i="5"/>
  <c r="W2227" i="5"/>
  <c r="W2226" i="5"/>
  <c r="W2225" i="5"/>
  <c r="W2224" i="5"/>
  <c r="AC2224" i="5" s="1"/>
  <c r="W2223" i="5"/>
  <c r="AC2223" i="5" s="1"/>
  <c r="W2222" i="5"/>
  <c r="AC2222" i="5" s="1"/>
  <c r="W2221" i="5"/>
  <c r="W2220" i="5"/>
  <c r="W2219" i="5"/>
  <c r="W2218" i="5"/>
  <c r="AC2218" i="5" s="1"/>
  <c r="W2217" i="5"/>
  <c r="W2216" i="5"/>
  <c r="W2215" i="5"/>
  <c r="AC2215" i="5" s="1"/>
  <c r="W2214" i="5"/>
  <c r="AC2214" i="5" s="1"/>
  <c r="W2213" i="5"/>
  <c r="AC2213" i="5" s="1"/>
  <c r="W2212" i="5"/>
  <c r="W2211" i="5"/>
  <c r="W2210" i="5"/>
  <c r="W2209" i="5"/>
  <c r="W2208" i="5"/>
  <c r="AC2208" i="5" s="1"/>
  <c r="W2207" i="5"/>
  <c r="W2206" i="5"/>
  <c r="W2205" i="5"/>
  <c r="W2204" i="5"/>
  <c r="AC2204" i="5" s="1"/>
  <c r="W2203" i="5"/>
  <c r="AC2203" i="5" s="1"/>
  <c r="W2202" i="5"/>
  <c r="W2201" i="5"/>
  <c r="W2200" i="5"/>
  <c r="W2199" i="5"/>
  <c r="W2198" i="5"/>
  <c r="W2197" i="5"/>
  <c r="W2196" i="5"/>
  <c r="W2195" i="5"/>
  <c r="W2194" i="5"/>
  <c r="AC2194" i="5" s="1"/>
  <c r="W2193" i="5"/>
  <c r="AC2193" i="5" s="1"/>
  <c r="W2192" i="5"/>
  <c r="W2191" i="5"/>
  <c r="W2190" i="5"/>
  <c r="W2189" i="5"/>
  <c r="AC2189" i="5" s="1"/>
  <c r="W2188" i="5"/>
  <c r="W2187" i="5"/>
  <c r="W2186" i="5"/>
  <c r="W2185" i="5"/>
  <c r="W2184" i="5"/>
  <c r="AC2184" i="5" s="1"/>
  <c r="W2183" i="5"/>
  <c r="AC2183" i="5" s="1"/>
  <c r="W2182" i="5"/>
  <c r="W2181" i="5"/>
  <c r="W2180" i="5"/>
  <c r="W2179" i="5"/>
  <c r="W2178" i="5"/>
  <c r="W2177" i="5"/>
  <c r="W2176" i="5"/>
  <c r="W2175" i="5"/>
  <c r="W2174" i="5"/>
  <c r="AC2174" i="5" s="1"/>
  <c r="W2173" i="5"/>
  <c r="AC2173" i="5" s="1"/>
  <c r="W2172" i="5"/>
  <c r="AC2172" i="5" s="1"/>
  <c r="W2171" i="5"/>
  <c r="W2170" i="5"/>
  <c r="W2169" i="5"/>
  <c r="W2168" i="5"/>
  <c r="AC2168" i="5" s="1"/>
  <c r="W2167" i="5"/>
  <c r="W2166" i="5"/>
  <c r="W2165" i="5"/>
  <c r="AC2165" i="5" s="1"/>
  <c r="W2164" i="5"/>
  <c r="AC2164" i="5" s="1"/>
  <c r="W2163" i="5"/>
  <c r="AC2163" i="5" s="1"/>
  <c r="W2162" i="5"/>
  <c r="W2161" i="5"/>
  <c r="W2160" i="5"/>
  <c r="AC2160" i="5" s="1"/>
  <c r="W2159" i="5"/>
  <c r="W2158" i="5"/>
  <c r="AC2158" i="5" s="1"/>
  <c r="W2157" i="5"/>
  <c r="W2156" i="5"/>
  <c r="W2155" i="5"/>
  <c r="W2154" i="5"/>
  <c r="AC2154" i="5" s="1"/>
  <c r="W2153" i="5"/>
  <c r="AC2153" i="5" s="1"/>
  <c r="W2152" i="5"/>
  <c r="W2151" i="5"/>
  <c r="W2150" i="5"/>
  <c r="W2149" i="5"/>
  <c r="W2148" i="5"/>
  <c r="W2147" i="5"/>
  <c r="W2146" i="5"/>
  <c r="W2145" i="5"/>
  <c r="W2144" i="5"/>
  <c r="AC2144" i="5" s="1"/>
  <c r="W2143" i="5"/>
  <c r="AC2143" i="5" s="1"/>
  <c r="W2142" i="5"/>
  <c r="W2141" i="5"/>
  <c r="W2140" i="5"/>
  <c r="W2139" i="5"/>
  <c r="W2138" i="5"/>
  <c r="W2137" i="5"/>
  <c r="W2136" i="5"/>
  <c r="W2135" i="5"/>
  <c r="W2134" i="5"/>
  <c r="AC2134" i="5" s="1"/>
  <c r="W2133" i="5"/>
  <c r="AC2133" i="5" s="1"/>
  <c r="W2132" i="5"/>
  <c r="W2131" i="5"/>
  <c r="W2130" i="5"/>
  <c r="W2129" i="5"/>
  <c r="W2128" i="5"/>
  <c r="W2127" i="5"/>
  <c r="W2126" i="5"/>
  <c r="W2125" i="5"/>
  <c r="W2124" i="5"/>
  <c r="AC2124" i="5" s="1"/>
  <c r="W2123" i="5"/>
  <c r="AC2123" i="5" s="1"/>
  <c r="W2122" i="5"/>
  <c r="AC2122" i="5" s="1"/>
  <c r="W2121" i="5"/>
  <c r="W2120" i="5"/>
  <c r="W2119" i="5"/>
  <c r="W2118" i="5"/>
  <c r="AC2118" i="5" s="1"/>
  <c r="W2117" i="5"/>
  <c r="W2116" i="5"/>
  <c r="W2115" i="5"/>
  <c r="AC2115" i="5" s="1"/>
  <c r="W2114" i="5"/>
  <c r="AC2114" i="5" s="1"/>
  <c r="W2113" i="5"/>
  <c r="AC2113" i="5" s="1"/>
  <c r="W2112" i="5"/>
  <c r="W2111" i="5"/>
  <c r="W2110" i="5"/>
  <c r="W2109" i="5"/>
  <c r="W2108" i="5"/>
  <c r="AC2108" i="5" s="1"/>
  <c r="W2107" i="5"/>
  <c r="W2106" i="5"/>
  <c r="W2105" i="5"/>
  <c r="W2104" i="5"/>
  <c r="AC2104" i="5" s="1"/>
  <c r="W2103" i="5"/>
  <c r="AC2103" i="5" s="1"/>
  <c r="W2102" i="5"/>
  <c r="W2101" i="5"/>
  <c r="W2100" i="5"/>
  <c r="W2099" i="5"/>
  <c r="W2098" i="5"/>
  <c r="W2097" i="5"/>
  <c r="W2096" i="5"/>
  <c r="W2095" i="5"/>
  <c r="W2094" i="5"/>
  <c r="AC2094" i="5" s="1"/>
  <c r="W2093" i="5"/>
  <c r="AC2093" i="5" s="1"/>
  <c r="W2092" i="5"/>
  <c r="W2091" i="5"/>
  <c r="W2090" i="5"/>
  <c r="W2089" i="5"/>
  <c r="W2088" i="5"/>
  <c r="W2087" i="5"/>
  <c r="W2086" i="5"/>
  <c r="W2085" i="5"/>
  <c r="AC2085" i="5" s="1"/>
  <c r="W2084" i="5"/>
  <c r="AC2084" i="5" s="1"/>
  <c r="W2083" i="5"/>
  <c r="AC2083" i="5" s="1"/>
  <c r="W2082" i="5"/>
  <c r="W2081" i="5"/>
  <c r="W2080" i="5"/>
  <c r="W2079" i="5"/>
  <c r="W2078" i="5"/>
  <c r="W2077" i="5"/>
  <c r="W2076" i="5"/>
  <c r="W2075" i="5"/>
  <c r="W2074" i="5"/>
  <c r="AC2074" i="5" s="1"/>
  <c r="W2073" i="5"/>
  <c r="AC2073" i="5" s="1"/>
  <c r="W2072" i="5"/>
  <c r="AC2072" i="5" s="1"/>
  <c r="W2071" i="5"/>
  <c r="W2070" i="5"/>
  <c r="W2069" i="5"/>
  <c r="W2068" i="5"/>
  <c r="AC2068" i="5" s="1"/>
  <c r="W2067" i="5"/>
  <c r="W2066" i="5"/>
  <c r="W2065" i="5"/>
  <c r="AC2065" i="5" s="1"/>
  <c r="W2064" i="5"/>
  <c r="AC2064" i="5" s="1"/>
  <c r="W2063" i="5"/>
  <c r="AC2063" i="5" s="1"/>
  <c r="W2062" i="5"/>
  <c r="W2061" i="5"/>
  <c r="W2060" i="5"/>
  <c r="W2059" i="5"/>
  <c r="W2058" i="5"/>
  <c r="AC2058" i="5" s="1"/>
  <c r="W2057" i="5"/>
  <c r="W2056" i="5"/>
  <c r="W2055" i="5"/>
  <c r="W2054" i="5"/>
  <c r="AC2054" i="5" s="1"/>
  <c r="W2053" i="5"/>
  <c r="AC2053" i="5" s="1"/>
  <c r="W2052" i="5"/>
  <c r="AC2052" i="5" s="1"/>
  <c r="W2051" i="5"/>
  <c r="W2050" i="5"/>
  <c r="W2049" i="5"/>
  <c r="W2048" i="5"/>
  <c r="W2047" i="5"/>
  <c r="W2046" i="5"/>
  <c r="W2045" i="5"/>
  <c r="W2044" i="5"/>
  <c r="AC2044" i="5" s="1"/>
  <c r="W2043" i="5"/>
  <c r="AC2043" i="5" s="1"/>
  <c r="W2042" i="5"/>
  <c r="AC2042" i="5" s="1"/>
  <c r="W2041" i="5"/>
  <c r="W2040" i="5"/>
  <c r="W2039" i="5"/>
  <c r="W2038" i="5"/>
  <c r="W2037" i="5"/>
  <c r="W2036" i="5"/>
  <c r="W2035" i="5"/>
  <c r="AC2035" i="5" s="1"/>
  <c r="W2034" i="5"/>
  <c r="AC2034" i="5" s="1"/>
  <c r="W2033" i="5"/>
  <c r="AC2033" i="5" s="1"/>
  <c r="W2032" i="5"/>
  <c r="W2031" i="5"/>
  <c r="W2030" i="5"/>
  <c r="AC2030" i="5" s="1"/>
  <c r="W2029" i="5"/>
  <c r="W2028" i="5"/>
  <c r="W2027" i="5"/>
  <c r="W2026" i="5"/>
  <c r="W2025" i="5"/>
  <c r="W2024" i="5"/>
  <c r="AC2024" i="5" s="1"/>
  <c r="W2023" i="5"/>
  <c r="AC2023" i="5" s="1"/>
  <c r="W2022" i="5"/>
  <c r="AC2022" i="5" s="1"/>
  <c r="W2021" i="5"/>
  <c r="W2020" i="5"/>
  <c r="W2019" i="5"/>
  <c r="W2018" i="5"/>
  <c r="AC2018" i="5" s="1"/>
  <c r="W2017" i="5"/>
  <c r="W2016" i="5"/>
  <c r="W2015" i="5"/>
  <c r="W2014" i="5"/>
  <c r="AC2014" i="5" s="1"/>
  <c r="W2013" i="5"/>
  <c r="AC2013" i="5" s="1"/>
  <c r="W2012" i="5"/>
  <c r="W2011" i="5"/>
  <c r="W2010" i="5"/>
  <c r="W2009" i="5"/>
  <c r="W2008" i="5"/>
  <c r="AC2008" i="5" s="1"/>
  <c r="W2007" i="5"/>
  <c r="W2006" i="5"/>
  <c r="W2005" i="5"/>
  <c r="AC2005" i="5" s="1"/>
  <c r="W2004" i="5"/>
  <c r="AC2004" i="5" s="1"/>
  <c r="W2003" i="5"/>
  <c r="AC2003" i="5" s="1"/>
  <c r="W2002" i="5"/>
  <c r="AC2002" i="5" s="1"/>
  <c r="W2001" i="5"/>
  <c r="W2000" i="5"/>
  <c r="W1999" i="5"/>
  <c r="W1998" i="5"/>
  <c r="W1997" i="5"/>
  <c r="W1996" i="5"/>
  <c r="W1995" i="5"/>
  <c r="W1994" i="5"/>
  <c r="AC1994" i="5" s="1"/>
  <c r="W1993" i="5"/>
  <c r="AC1993" i="5" s="1"/>
  <c r="W1992" i="5"/>
  <c r="AC1992" i="5" s="1"/>
  <c r="W1991" i="5"/>
  <c r="W1990" i="5"/>
  <c r="W1989" i="5"/>
  <c r="W1988" i="5"/>
  <c r="W1987" i="5"/>
  <c r="W1986" i="5"/>
  <c r="W1985" i="5"/>
  <c r="AC1985" i="5" s="1"/>
  <c r="W1984" i="5"/>
  <c r="AC1984" i="5" s="1"/>
  <c r="W1983" i="5"/>
  <c r="AC1983" i="5" s="1"/>
  <c r="W1982" i="5"/>
  <c r="W1981" i="5"/>
  <c r="W1980" i="5"/>
  <c r="AC1980" i="5" s="1"/>
  <c r="W1979" i="5"/>
  <c r="W1978" i="5"/>
  <c r="W1977" i="5"/>
  <c r="AC1977" i="5" s="1"/>
  <c r="W1976" i="5"/>
  <c r="W1975" i="5"/>
  <c r="AC1975" i="5" s="1"/>
  <c r="W1974" i="5"/>
  <c r="AC1974" i="5" s="1"/>
  <c r="W1973" i="5"/>
  <c r="AC1973" i="5" s="1"/>
  <c r="W1972" i="5"/>
  <c r="W1971" i="5"/>
  <c r="W1970" i="5"/>
  <c r="W1969" i="5"/>
  <c r="W1968" i="5"/>
  <c r="W1967" i="5"/>
  <c r="W1966" i="5"/>
  <c r="W1965" i="5"/>
  <c r="AC1965" i="5" s="1"/>
  <c r="W1964" i="5"/>
  <c r="W1963" i="5"/>
  <c r="AC1963" i="5" s="1"/>
  <c r="W1962" i="5"/>
  <c r="AC1962" i="5" s="1"/>
  <c r="W1961" i="5"/>
  <c r="W1960" i="5"/>
  <c r="W1959" i="5"/>
  <c r="W1958" i="5"/>
  <c r="AC1958" i="5" s="1"/>
  <c r="W1957" i="5"/>
  <c r="AC1957" i="5" s="1"/>
  <c r="W1956" i="5"/>
  <c r="AC1956" i="5" s="1"/>
  <c r="W1955" i="5"/>
  <c r="W1954" i="5"/>
  <c r="W1953" i="5"/>
  <c r="AC1953" i="5" s="1"/>
  <c r="W1952" i="5"/>
  <c r="AC1952" i="5" s="1"/>
  <c r="W1951" i="5"/>
  <c r="W1950" i="5"/>
  <c r="W1949" i="5"/>
  <c r="W1948" i="5"/>
  <c r="W1947" i="5"/>
  <c r="AC1947" i="5" s="1"/>
  <c r="W1946" i="5"/>
  <c r="W1945" i="5"/>
  <c r="AC1945" i="5" s="1"/>
  <c r="W1944" i="5"/>
  <c r="W1943" i="5"/>
  <c r="AC1943" i="5" s="1"/>
  <c r="W1942" i="5"/>
  <c r="AC1942" i="5" s="1"/>
  <c r="W1941" i="5"/>
  <c r="W1940" i="5"/>
  <c r="W1939" i="5"/>
  <c r="W1938" i="5"/>
  <c r="W1937" i="5"/>
  <c r="AC1937" i="5" s="1"/>
  <c r="W1936" i="5"/>
  <c r="W1935" i="5"/>
  <c r="W1934" i="5"/>
  <c r="W1933" i="5"/>
  <c r="AC1933" i="5" s="1"/>
  <c r="W1932" i="5"/>
  <c r="W1931" i="5"/>
  <c r="W1930" i="5"/>
  <c r="W1929" i="5"/>
  <c r="W1928" i="5"/>
  <c r="W1927" i="5"/>
  <c r="AC1927" i="5" s="1"/>
  <c r="W1926" i="5"/>
  <c r="W1925" i="5"/>
  <c r="W1924" i="5"/>
  <c r="AC1924" i="5" s="1"/>
  <c r="W1923" i="5"/>
  <c r="AC1923" i="5" s="1"/>
  <c r="W1922" i="5"/>
  <c r="W1921" i="5"/>
  <c r="W1920" i="5"/>
  <c r="W1919" i="5"/>
  <c r="W1918" i="5"/>
  <c r="W1917" i="5"/>
  <c r="AC1917" i="5" s="1"/>
  <c r="W1916" i="5"/>
  <c r="W1915" i="5"/>
  <c r="W1914" i="5"/>
  <c r="AC1914" i="5" s="1"/>
  <c r="W1913" i="5"/>
  <c r="AC1913" i="5" s="1"/>
  <c r="W1912" i="5"/>
  <c r="AC1912" i="5" s="1"/>
  <c r="W1911" i="5"/>
  <c r="AC1911" i="5" s="1"/>
  <c r="W1910" i="5"/>
  <c r="W1909" i="5"/>
  <c r="W1908" i="5"/>
  <c r="AC1908" i="5" s="1"/>
  <c r="W1907" i="5"/>
  <c r="AC1907" i="5" s="1"/>
  <c r="W1906" i="5"/>
  <c r="W1905" i="5"/>
  <c r="AC1905" i="5" s="1"/>
  <c r="W1904" i="5"/>
  <c r="AC1904" i="5" s="1"/>
  <c r="W1903" i="5"/>
  <c r="AC1903" i="5" s="1"/>
  <c r="W1902" i="5"/>
  <c r="W1901" i="5"/>
  <c r="W1900" i="5"/>
  <c r="W1899" i="5"/>
  <c r="W1898" i="5"/>
  <c r="W1897" i="5"/>
  <c r="AC1897" i="5" s="1"/>
  <c r="W1896" i="5"/>
  <c r="W1895" i="5"/>
  <c r="W1894" i="5"/>
  <c r="AC1894" i="5" s="1"/>
  <c r="W1893" i="5"/>
  <c r="AC1893" i="5" s="1"/>
  <c r="W1892" i="5"/>
  <c r="W1891" i="5"/>
  <c r="W1890" i="5"/>
  <c r="W1889" i="5"/>
  <c r="W1888" i="5"/>
  <c r="AC1888" i="5" s="1"/>
  <c r="W1887" i="5"/>
  <c r="W1886" i="5"/>
  <c r="W1885" i="5"/>
  <c r="W1884" i="5"/>
  <c r="AC1884" i="5" s="1"/>
  <c r="W1883" i="5"/>
  <c r="AC1883" i="5" s="1"/>
  <c r="W1882" i="5"/>
  <c r="W1881" i="5"/>
  <c r="W1880" i="5"/>
  <c r="W1879" i="5"/>
  <c r="AC1879" i="5" s="1"/>
  <c r="W1878" i="5"/>
  <c r="W1877" i="5"/>
  <c r="W1876" i="5"/>
  <c r="W1875" i="5"/>
  <c r="W1874" i="5"/>
  <c r="AC1874" i="5" s="1"/>
  <c r="W1873" i="5"/>
  <c r="AC1873" i="5" s="1"/>
  <c r="W1872" i="5"/>
  <c r="W1871" i="5"/>
  <c r="W1870" i="5"/>
  <c r="W1869" i="5"/>
  <c r="W1868" i="5"/>
  <c r="W1867" i="5"/>
  <c r="W1866" i="5"/>
  <c r="W1865" i="5"/>
  <c r="AC1865" i="5" s="1"/>
  <c r="W1864" i="5"/>
  <c r="AC1864" i="5" s="1"/>
  <c r="W1863" i="5"/>
  <c r="AC1863" i="5" s="1"/>
  <c r="W1862" i="5"/>
  <c r="W1861" i="5"/>
  <c r="W1860" i="5"/>
  <c r="W1859" i="5"/>
  <c r="W1858" i="5"/>
  <c r="W1857" i="5"/>
  <c r="AC1857" i="5" s="1"/>
  <c r="W1856" i="5"/>
  <c r="W1855" i="5"/>
  <c r="W1854" i="5"/>
  <c r="AC1854" i="5" s="1"/>
  <c r="W1853" i="5"/>
  <c r="AC1853" i="5" s="1"/>
  <c r="W1852" i="5"/>
  <c r="W1851" i="5"/>
  <c r="W1850" i="5"/>
  <c r="W1849" i="5"/>
  <c r="W1848" i="5"/>
  <c r="W1847" i="5"/>
  <c r="W1846" i="5"/>
  <c r="W1845" i="5"/>
  <c r="W1844" i="5"/>
  <c r="AC1844" i="5" s="1"/>
  <c r="W1843" i="5"/>
  <c r="AC1843" i="5" s="1"/>
  <c r="W1842" i="5"/>
  <c r="W1841" i="5"/>
  <c r="W1840" i="5"/>
  <c r="AC1840" i="5" s="1"/>
  <c r="W1839" i="5"/>
  <c r="AC1839" i="5" s="1"/>
  <c r="W1838" i="5"/>
  <c r="W1837" i="5"/>
  <c r="AC1837" i="5" s="1"/>
  <c r="W1836" i="5"/>
  <c r="W1835" i="5"/>
  <c r="W1834" i="5"/>
  <c r="AC1834" i="5" s="1"/>
  <c r="W1833" i="5"/>
  <c r="AC1833" i="5" s="1"/>
  <c r="W1832" i="5"/>
  <c r="W1831" i="5"/>
  <c r="W1830" i="5"/>
  <c r="W1829" i="5"/>
  <c r="W1828" i="5"/>
  <c r="W1827" i="5"/>
  <c r="AC1827" i="5" s="1"/>
  <c r="W1826" i="5"/>
  <c r="W1825" i="5"/>
  <c r="W1824" i="5"/>
  <c r="AC1824" i="5" s="1"/>
  <c r="W1823" i="5"/>
  <c r="AC1823" i="5" s="1"/>
  <c r="W1822" i="5"/>
  <c r="W1821" i="5"/>
  <c r="W1820" i="5"/>
  <c r="W1819" i="5"/>
  <c r="W1818" i="5"/>
  <c r="W1817" i="5"/>
  <c r="AC1817" i="5" s="1"/>
  <c r="W1816" i="5"/>
  <c r="W1815" i="5"/>
  <c r="W1814" i="5"/>
  <c r="AC1814" i="5" s="1"/>
  <c r="W1813" i="5"/>
  <c r="AC1813" i="5" s="1"/>
  <c r="W1812" i="5"/>
  <c r="AC1812" i="5" s="1"/>
  <c r="W1811" i="5"/>
  <c r="W1810" i="5"/>
  <c r="W1809" i="5"/>
  <c r="W1808" i="5"/>
  <c r="AC1808" i="5" s="1"/>
  <c r="W1807" i="5"/>
  <c r="AC1807" i="5" s="1"/>
  <c r="W1806" i="5"/>
  <c r="W1805" i="5"/>
  <c r="AC1805" i="5" s="1"/>
  <c r="W1804" i="5"/>
  <c r="AC1804" i="5" s="1"/>
  <c r="W1803" i="5"/>
  <c r="AC1803" i="5" s="1"/>
  <c r="W1802" i="5"/>
  <c r="W1801" i="5"/>
  <c r="W1800" i="5"/>
  <c r="W1799" i="5"/>
  <c r="W1798" i="5"/>
  <c r="W1797" i="5"/>
  <c r="AC1797" i="5" s="1"/>
  <c r="W1796" i="5"/>
  <c r="W1795" i="5"/>
  <c r="W1794" i="5"/>
  <c r="AC1794" i="5" s="1"/>
  <c r="W1793" i="5"/>
  <c r="AC1793" i="5" s="1"/>
  <c r="W1792" i="5"/>
  <c r="AC1792" i="5" s="1"/>
  <c r="W1791" i="5"/>
  <c r="W1790" i="5"/>
  <c r="W1789" i="5"/>
  <c r="W1788" i="5"/>
  <c r="AC1788" i="5" s="1"/>
  <c r="W1787" i="5"/>
  <c r="AC1787" i="5" s="1"/>
  <c r="W1786" i="5"/>
  <c r="W1785" i="5"/>
  <c r="W1784" i="5"/>
  <c r="AC1784" i="5" s="1"/>
  <c r="W1783" i="5"/>
  <c r="AC1783" i="5" s="1"/>
  <c r="W1782" i="5"/>
  <c r="W1781" i="5"/>
  <c r="W1780" i="5"/>
  <c r="W1779" i="5"/>
  <c r="AC1779" i="5" s="1"/>
  <c r="W1778" i="5"/>
  <c r="W1777" i="5"/>
  <c r="AC1777" i="5" s="1"/>
  <c r="W1776" i="5"/>
  <c r="W1775" i="5"/>
  <c r="AC1775" i="5" s="1"/>
  <c r="W1774" i="5"/>
  <c r="AC1774" i="5" s="1"/>
  <c r="W1773" i="5"/>
  <c r="AC1773" i="5" s="1"/>
  <c r="W1772" i="5"/>
  <c r="W1771" i="5"/>
  <c r="W1770" i="5"/>
  <c r="W1769" i="5"/>
  <c r="W1768" i="5"/>
  <c r="W1767" i="5"/>
  <c r="AC1767" i="5" s="1"/>
  <c r="W1766" i="5"/>
  <c r="W1765" i="5"/>
  <c r="AC1765" i="5" s="1"/>
  <c r="W1764" i="5"/>
  <c r="AC1764" i="5" s="1"/>
  <c r="W1763" i="5"/>
  <c r="AC1763" i="5" s="1"/>
  <c r="W1762" i="5"/>
  <c r="W1761" i="5"/>
  <c r="W1760" i="5"/>
  <c r="AC1760" i="5" s="1"/>
  <c r="W1759" i="5"/>
  <c r="W1758" i="5"/>
  <c r="W1757" i="5"/>
  <c r="AC1757" i="5" s="1"/>
  <c r="W1756" i="5"/>
  <c r="W1755" i="5"/>
  <c r="W1754" i="5"/>
  <c r="AC1754" i="5" s="1"/>
  <c r="W1753" i="5"/>
  <c r="AC1753" i="5" s="1"/>
  <c r="W1752" i="5"/>
  <c r="W1751" i="5"/>
  <c r="W1750" i="5"/>
  <c r="W1749" i="5"/>
  <c r="W1748" i="5"/>
  <c r="W1747" i="5"/>
  <c r="W1746" i="5"/>
  <c r="W1745" i="5"/>
  <c r="AC1745" i="5" s="1"/>
  <c r="W1744" i="5"/>
  <c r="AC1744" i="5" s="1"/>
  <c r="W1743" i="5"/>
  <c r="AC1743" i="5" s="1"/>
  <c r="W1742" i="5"/>
  <c r="W1741" i="5"/>
  <c r="W1740" i="5"/>
  <c r="W1739" i="5"/>
  <c r="AC1739" i="5" s="1"/>
  <c r="W1738" i="5"/>
  <c r="W1737" i="5"/>
  <c r="W1736" i="5"/>
  <c r="W1735" i="5"/>
  <c r="AC1735" i="5" s="1"/>
  <c r="W1734" i="5"/>
  <c r="AC1734" i="5" s="1"/>
  <c r="W1733" i="5"/>
  <c r="AC1733" i="5" s="1"/>
  <c r="W1732" i="5"/>
  <c r="AC1732" i="5" s="1"/>
  <c r="W1731" i="5"/>
  <c r="W1730" i="5"/>
  <c r="AC1730" i="5" s="1"/>
  <c r="W1729" i="5"/>
  <c r="W1728" i="5"/>
  <c r="W1727" i="5"/>
  <c r="AC1727" i="5" s="1"/>
  <c r="W1726" i="5"/>
  <c r="W1725" i="5"/>
  <c r="W1724" i="5"/>
  <c r="AC1724" i="5" s="1"/>
  <c r="W1723" i="5"/>
  <c r="AC1723" i="5" s="1"/>
  <c r="W1722" i="5"/>
  <c r="W1721" i="5"/>
  <c r="W1720" i="5"/>
  <c r="W1719" i="5"/>
  <c r="W1718" i="5"/>
  <c r="W1717" i="5"/>
  <c r="W1716" i="5"/>
  <c r="W1715" i="5"/>
  <c r="W1714" i="5"/>
  <c r="AC1714" i="5" s="1"/>
  <c r="W1713" i="5"/>
  <c r="AC1713" i="5" s="1"/>
  <c r="W1712" i="5"/>
  <c r="AC1712" i="5" s="1"/>
  <c r="W1711" i="5"/>
  <c r="W1710" i="5"/>
  <c r="W1709" i="5"/>
  <c r="W1708" i="5"/>
  <c r="AC1708" i="5" s="1"/>
  <c r="W1707" i="5"/>
  <c r="W1706" i="5"/>
  <c r="W1705" i="5"/>
  <c r="AC1705" i="5" s="1"/>
  <c r="W1704" i="5"/>
  <c r="AC1704" i="5" s="1"/>
  <c r="W1703" i="5"/>
  <c r="AC1703" i="5" s="1"/>
  <c r="W1702" i="5"/>
  <c r="W1701" i="5"/>
  <c r="AC1701" i="5" s="1"/>
  <c r="W1700" i="5"/>
  <c r="W1699" i="5"/>
  <c r="W1698" i="5"/>
  <c r="W1697" i="5"/>
  <c r="W1696" i="5"/>
  <c r="W1695" i="5"/>
  <c r="W1694" i="5"/>
  <c r="AC1694" i="5" s="1"/>
  <c r="W1693" i="5"/>
  <c r="AC1693" i="5" s="1"/>
  <c r="W1692" i="5"/>
  <c r="AC1692" i="5" s="1"/>
  <c r="W1691" i="5"/>
  <c r="W1690" i="5"/>
  <c r="W1689" i="5"/>
  <c r="W1688" i="5"/>
  <c r="AC1688" i="5" s="1"/>
  <c r="W1687" i="5"/>
  <c r="W1686" i="5"/>
  <c r="W1685" i="5"/>
  <c r="W1684" i="5"/>
  <c r="AC1684" i="5" s="1"/>
  <c r="W1683" i="5"/>
  <c r="AC1683" i="5" s="1"/>
  <c r="W1682" i="5"/>
  <c r="W1681" i="5"/>
  <c r="W1680" i="5"/>
  <c r="W1679" i="5"/>
  <c r="AC1679" i="5" s="1"/>
  <c r="W1678" i="5"/>
  <c r="W1677" i="5"/>
  <c r="W1676" i="5"/>
  <c r="W1675" i="5"/>
  <c r="W1674" i="5"/>
  <c r="AC1674" i="5" s="1"/>
  <c r="W1673" i="5"/>
  <c r="AC1673" i="5" s="1"/>
  <c r="W1672" i="5"/>
  <c r="W1671" i="5"/>
  <c r="W1670" i="5"/>
  <c r="W1669" i="5"/>
  <c r="W1668" i="5"/>
  <c r="W1667" i="5"/>
  <c r="W1666" i="5"/>
  <c r="W1665" i="5"/>
  <c r="AC1665" i="5" s="1"/>
  <c r="W1664" i="5"/>
  <c r="AC1664" i="5" s="1"/>
  <c r="W1663" i="5"/>
  <c r="AC1663" i="5" s="1"/>
  <c r="W1662" i="5"/>
  <c r="W1661" i="5"/>
  <c r="W1660" i="5"/>
  <c r="W1659" i="5"/>
  <c r="W1658" i="5"/>
  <c r="W1657" i="5"/>
  <c r="W1656" i="5"/>
  <c r="W1655" i="5"/>
  <c r="W1654" i="5"/>
  <c r="AC1654" i="5" s="1"/>
  <c r="W1653" i="5"/>
  <c r="AC1653" i="5" s="1"/>
  <c r="W1652" i="5"/>
  <c r="W1651" i="5"/>
  <c r="W1650" i="5"/>
  <c r="AC1650" i="5" s="1"/>
  <c r="W1649" i="5"/>
  <c r="W1648" i="5"/>
  <c r="W1647" i="5"/>
  <c r="AC1647" i="5" s="1"/>
  <c r="W1646" i="5"/>
  <c r="W1645" i="5"/>
  <c r="W1644" i="5"/>
  <c r="AC1644" i="5" s="1"/>
  <c r="W1643" i="5"/>
  <c r="AC1643" i="5" s="1"/>
  <c r="W1642" i="5"/>
  <c r="W1641" i="5"/>
  <c r="W1640" i="5"/>
  <c r="W1639" i="5"/>
  <c r="AC1639" i="5" s="1"/>
  <c r="W1638" i="5"/>
  <c r="W1637" i="5"/>
  <c r="AC1637" i="5" s="1"/>
  <c r="W1636" i="5"/>
  <c r="W1635" i="5"/>
  <c r="AC1635" i="5" s="1"/>
  <c r="W1634" i="5"/>
  <c r="AC1634" i="5" s="1"/>
  <c r="W1633" i="5"/>
  <c r="AC1633" i="5" s="1"/>
  <c r="W1632" i="5"/>
  <c r="AC1632" i="5" s="1"/>
  <c r="W1631" i="5"/>
  <c r="AC1631" i="5" s="1"/>
  <c r="W1630" i="5"/>
  <c r="W1629" i="5"/>
  <c r="W1628" i="5"/>
  <c r="W1627" i="5"/>
  <c r="AC1627" i="5" s="1"/>
  <c r="W1626" i="5"/>
  <c r="AC1626" i="5" s="1"/>
  <c r="W1625" i="5"/>
  <c r="W1624" i="5"/>
  <c r="AC1624" i="5" s="1"/>
  <c r="W1623" i="5"/>
  <c r="AC1623" i="5" s="1"/>
  <c r="W1622" i="5"/>
  <c r="W1621" i="5"/>
  <c r="W1620" i="5"/>
  <c r="W1619" i="5"/>
  <c r="W1618" i="5"/>
  <c r="W1617" i="5"/>
  <c r="AC1617" i="5" s="1"/>
  <c r="W1616" i="5"/>
  <c r="W1615" i="5"/>
  <c r="W1614" i="5"/>
  <c r="AC1614" i="5" s="1"/>
  <c r="W1613" i="5"/>
  <c r="AC1613" i="5" s="1"/>
  <c r="W1612" i="5"/>
  <c r="AC1612" i="5" s="1"/>
  <c r="W1611" i="5"/>
  <c r="W1610" i="5"/>
  <c r="W1609" i="5"/>
  <c r="W1608" i="5"/>
  <c r="AC1608" i="5" s="1"/>
  <c r="W1607" i="5"/>
  <c r="AC1607" i="5" s="1"/>
  <c r="W1606" i="5"/>
  <c r="W1605" i="5"/>
  <c r="AC1605" i="5" s="1"/>
  <c r="W1604" i="5"/>
  <c r="AC1604" i="5" s="1"/>
  <c r="W1603" i="5"/>
  <c r="AC1603" i="5" s="1"/>
  <c r="W1602" i="5"/>
  <c r="W1601" i="5"/>
  <c r="W1600" i="5"/>
  <c r="W1599" i="5"/>
  <c r="W1598" i="5"/>
  <c r="W1597" i="5"/>
  <c r="AC1597" i="5" s="1"/>
  <c r="W1596" i="5"/>
  <c r="W1595" i="5"/>
  <c r="W1594" i="5"/>
  <c r="AC1594" i="5" s="1"/>
  <c r="W1593" i="5"/>
  <c r="AC1593" i="5" s="1"/>
  <c r="W1592" i="5"/>
  <c r="W1591" i="5"/>
  <c r="AC1591" i="5" s="1"/>
  <c r="W1590" i="5"/>
  <c r="W1589" i="5"/>
  <c r="W1588" i="5"/>
  <c r="AC1588" i="5" s="1"/>
  <c r="W1587" i="5"/>
  <c r="AC1587" i="5" s="1"/>
  <c r="W1586" i="5"/>
  <c r="W1585" i="5"/>
  <c r="W1584" i="5"/>
  <c r="AC1584" i="5" s="1"/>
  <c r="W1583" i="5"/>
  <c r="AC1583" i="5" s="1"/>
  <c r="W1582" i="5"/>
  <c r="AC1582" i="5" s="1"/>
  <c r="W1581" i="5"/>
  <c r="W1580" i="5"/>
  <c r="W1579" i="5"/>
  <c r="W1578" i="5"/>
  <c r="AC1578" i="5" s="1"/>
  <c r="W1577" i="5"/>
  <c r="AC1577" i="5" s="1"/>
  <c r="W1576" i="5"/>
  <c r="W1575" i="5"/>
  <c r="W1574" i="5"/>
  <c r="AC1574" i="5" s="1"/>
  <c r="W1573" i="5"/>
  <c r="AC1573" i="5" s="1"/>
  <c r="W1572" i="5"/>
  <c r="AC1572" i="5" s="1"/>
  <c r="W1571" i="5"/>
  <c r="W1570" i="5"/>
  <c r="W1569" i="5"/>
  <c r="W1568" i="5"/>
  <c r="AC1568" i="5" s="1"/>
  <c r="W1567" i="5"/>
  <c r="AC1567" i="5" s="1"/>
  <c r="W1566" i="5"/>
  <c r="W1565" i="5"/>
  <c r="W1564" i="5"/>
  <c r="AC1564" i="5" s="1"/>
  <c r="W1563" i="5"/>
  <c r="AC1563" i="5" s="1"/>
  <c r="W1562" i="5"/>
  <c r="AC1562" i="5" s="1"/>
  <c r="W1561" i="5"/>
  <c r="W1560" i="5"/>
  <c r="W1559" i="5"/>
  <c r="W1558" i="5"/>
  <c r="AC1558" i="5" s="1"/>
  <c r="W1557" i="5"/>
  <c r="AC1557" i="5" s="1"/>
  <c r="W1556" i="5"/>
  <c r="W1555" i="5"/>
  <c r="W1554" i="5"/>
  <c r="AC1554" i="5" s="1"/>
  <c r="W1553" i="5"/>
  <c r="AC1553" i="5" s="1"/>
  <c r="W1552" i="5"/>
  <c r="AC1552" i="5" s="1"/>
  <c r="W1551" i="5"/>
  <c r="W1550" i="5"/>
  <c r="W1549" i="5"/>
  <c r="W1548" i="5"/>
  <c r="AC1548" i="5" s="1"/>
  <c r="W1547" i="5"/>
  <c r="AC1547" i="5" s="1"/>
  <c r="W1546" i="5"/>
  <c r="W1545" i="5"/>
  <c r="W1544" i="5"/>
  <c r="AC1544" i="5" s="1"/>
  <c r="W1543" i="5"/>
  <c r="AC1543" i="5" s="1"/>
  <c r="W1542" i="5"/>
  <c r="AC1542" i="5" s="1"/>
  <c r="W1541" i="5"/>
  <c r="W1540" i="5"/>
  <c r="W1539" i="5"/>
  <c r="W1538" i="5"/>
  <c r="AC1538" i="5" s="1"/>
  <c r="W1537" i="5"/>
  <c r="AC1537" i="5" s="1"/>
  <c r="W1536" i="5"/>
  <c r="W1535" i="5"/>
  <c r="W1534" i="5"/>
  <c r="AC1534" i="5" s="1"/>
  <c r="W1533" i="5"/>
  <c r="AC1533" i="5" s="1"/>
  <c r="W1532" i="5"/>
  <c r="AC1532" i="5" s="1"/>
  <c r="W1531" i="5"/>
  <c r="W1530" i="5"/>
  <c r="W1529" i="5"/>
  <c r="W1528" i="5"/>
  <c r="AC1528" i="5" s="1"/>
  <c r="W1527" i="5"/>
  <c r="AC1527" i="5" s="1"/>
  <c r="W1526" i="5"/>
  <c r="W1525" i="5"/>
  <c r="W1524" i="5"/>
  <c r="AC1524" i="5" s="1"/>
  <c r="W1523" i="5"/>
  <c r="AC1523" i="5" s="1"/>
  <c r="W1522" i="5"/>
  <c r="W1521" i="5"/>
  <c r="W1520" i="5"/>
  <c r="W1519" i="5"/>
  <c r="W1518" i="5"/>
  <c r="AC1518" i="5" s="1"/>
  <c r="W1517" i="5"/>
  <c r="AC1517" i="5" s="1"/>
  <c r="W1516" i="5"/>
  <c r="W1515" i="5"/>
  <c r="AC1515" i="5" s="1"/>
  <c r="D1515" i="5"/>
  <c r="W1514" i="5"/>
  <c r="AC1514" i="5" s="1"/>
  <c r="W1513" i="5"/>
  <c r="AC1513" i="5" s="1"/>
  <c r="W1512" i="5"/>
  <c r="AC1512" i="5" s="1"/>
  <c r="W1511" i="5"/>
  <c r="W1510" i="5"/>
  <c r="W1509" i="5"/>
  <c r="W1508" i="5"/>
  <c r="AC1508" i="5" s="1"/>
  <c r="W1507" i="5"/>
  <c r="AC1507" i="5" s="1"/>
  <c r="W1506" i="5"/>
  <c r="AC1506" i="5" s="1"/>
  <c r="D1506" i="5"/>
  <c r="W1505" i="5"/>
  <c r="W1504" i="5"/>
  <c r="AC1504" i="5" s="1"/>
  <c r="W1503" i="5"/>
  <c r="AC1503" i="5" s="1"/>
  <c r="W1502" i="5"/>
  <c r="W1501" i="5"/>
  <c r="W1500" i="5"/>
  <c r="W1499" i="5"/>
  <c r="AC1499" i="5" s="1"/>
  <c r="W1498" i="5"/>
  <c r="W1497" i="5"/>
  <c r="W1496" i="5"/>
  <c r="W1495" i="5"/>
  <c r="W1494" i="5"/>
  <c r="AC1494" i="5" s="1"/>
  <c r="W1493" i="5"/>
  <c r="AC1493" i="5" s="1"/>
  <c r="W1492" i="5"/>
  <c r="W1491" i="5"/>
  <c r="W1490" i="5"/>
  <c r="W1489" i="5"/>
  <c r="W1488" i="5"/>
  <c r="W1487" i="5"/>
  <c r="W1486" i="5"/>
  <c r="W1485" i="5"/>
  <c r="AC1485" i="5" s="1"/>
  <c r="W1484" i="5"/>
  <c r="AC1484" i="5" s="1"/>
  <c r="W1483" i="5"/>
  <c r="AC1483" i="5" s="1"/>
  <c r="W1482" i="5"/>
  <c r="W1481" i="5"/>
  <c r="W1480" i="5"/>
  <c r="W1479" i="5"/>
  <c r="AC1479" i="5" s="1"/>
  <c r="W1478" i="5"/>
  <c r="W1477" i="5"/>
  <c r="W1476" i="5"/>
  <c r="W1475" i="5"/>
  <c r="W1474" i="5"/>
  <c r="AC1474" i="5" s="1"/>
  <c r="W1473" i="5"/>
  <c r="AC1473" i="5" s="1"/>
  <c r="W1472" i="5"/>
  <c r="AC1472" i="5" s="1"/>
  <c r="W1471" i="5"/>
  <c r="W1470" i="5"/>
  <c r="W1469" i="5"/>
  <c r="W1468" i="5"/>
  <c r="W1467" i="5"/>
  <c r="W1466" i="5"/>
  <c r="W1465" i="5"/>
  <c r="W1464" i="5"/>
  <c r="AC1464" i="5" s="1"/>
  <c r="W1463" i="5"/>
  <c r="AC1463" i="5" s="1"/>
  <c r="W1462" i="5"/>
  <c r="W1461" i="5"/>
  <c r="W1460" i="5"/>
  <c r="W1459" i="5"/>
  <c r="AC1459" i="5" s="1"/>
  <c r="W1458" i="5"/>
  <c r="W1457" i="5"/>
  <c r="W1456" i="5"/>
  <c r="W1455" i="5"/>
  <c r="W1454" i="5"/>
  <c r="AC1454" i="5" s="1"/>
  <c r="W1453" i="5"/>
  <c r="AC1453" i="5" s="1"/>
  <c r="W1452" i="5"/>
  <c r="W1451" i="5"/>
  <c r="W1450" i="5"/>
  <c r="W1449" i="5"/>
  <c r="AC1449" i="5" s="1"/>
  <c r="W1448" i="5"/>
  <c r="W1447" i="5"/>
  <c r="AC1447" i="5" s="1"/>
  <c r="W1446" i="5"/>
  <c r="W1445" i="5"/>
  <c r="W1444" i="5"/>
  <c r="AC1444" i="5" s="1"/>
  <c r="W1443" i="5"/>
  <c r="AC1443" i="5" s="1"/>
  <c r="W1442" i="5"/>
  <c r="AC1442" i="5" s="1"/>
  <c r="W1441" i="5"/>
  <c r="W1440" i="5"/>
  <c r="W1439" i="5"/>
  <c r="AC1439" i="5" s="1"/>
  <c r="W1438" i="5"/>
  <c r="W1437" i="5"/>
  <c r="AC1437" i="5" s="1"/>
  <c r="W1436" i="5"/>
  <c r="W1435" i="5"/>
  <c r="W1434" i="5"/>
  <c r="AC1434" i="5" s="1"/>
  <c r="W1433" i="5"/>
  <c r="AC1433" i="5" s="1"/>
  <c r="W1432" i="5"/>
  <c r="W1431" i="5"/>
  <c r="W1430" i="5"/>
  <c r="W1429" i="5"/>
  <c r="AC1429" i="5" s="1"/>
  <c r="W1428" i="5"/>
  <c r="W1427" i="5"/>
  <c r="W1426" i="5"/>
  <c r="W1425" i="5"/>
  <c r="W1424" i="5"/>
  <c r="W1423" i="5"/>
  <c r="W1422" i="5"/>
  <c r="W1421" i="5"/>
  <c r="W1420" i="5"/>
  <c r="W1419" i="5"/>
  <c r="AC1419" i="5" s="1"/>
  <c r="W1418" i="5"/>
  <c r="W1417" i="5"/>
  <c r="AC1417" i="5" s="1"/>
  <c r="W1416" i="5"/>
  <c r="W1415" i="5"/>
  <c r="W1414" i="5"/>
  <c r="W1413" i="5"/>
  <c r="W1412" i="5"/>
  <c r="W1411" i="5"/>
  <c r="W1410" i="5"/>
  <c r="W1409" i="5"/>
  <c r="AC1409" i="5" s="1"/>
  <c r="W1408" i="5"/>
  <c r="AC1408" i="5" s="1"/>
  <c r="W1407" i="5"/>
  <c r="AC1407" i="5" s="1"/>
  <c r="W1406" i="5"/>
  <c r="W1405" i="5"/>
  <c r="W1404" i="5"/>
  <c r="W1403" i="5"/>
  <c r="W1402" i="5"/>
  <c r="W1401" i="5"/>
  <c r="W1400" i="5"/>
  <c r="W1399" i="5"/>
  <c r="AC1399" i="5" s="1"/>
  <c r="W1398" i="5"/>
  <c r="W1397" i="5"/>
  <c r="AC1397" i="5" s="1"/>
  <c r="W1396" i="5"/>
  <c r="W1395" i="5"/>
  <c r="W1394" i="5"/>
  <c r="W1393" i="5"/>
  <c r="W1392" i="5"/>
  <c r="W1391" i="5"/>
  <c r="W1390" i="5"/>
  <c r="AC1390" i="5" s="1"/>
  <c r="W1389" i="5"/>
  <c r="AC1389" i="5" s="1"/>
  <c r="W1388" i="5"/>
  <c r="AC1388" i="5" s="1"/>
  <c r="W1387" i="5"/>
  <c r="AC1387" i="5" s="1"/>
  <c r="W1386" i="5"/>
  <c r="W1385" i="5"/>
  <c r="W1384" i="5"/>
  <c r="W1383" i="5"/>
  <c r="W1382" i="5"/>
  <c r="W1381" i="5"/>
  <c r="AC1381" i="5" s="1"/>
  <c r="W1380" i="5"/>
  <c r="W1379" i="5"/>
  <c r="AC1379" i="5" s="1"/>
  <c r="W1378" i="5"/>
  <c r="AC1378" i="5" s="1"/>
  <c r="W1377" i="5"/>
  <c r="AC1377" i="5" s="1"/>
  <c r="W1376" i="5"/>
  <c r="W1375" i="5"/>
  <c r="AC1375" i="5" s="1"/>
  <c r="W1374" i="5"/>
  <c r="W1373" i="5"/>
  <c r="W1372" i="5"/>
  <c r="AC1372" i="5" s="1"/>
  <c r="W1371" i="5"/>
  <c r="W1370" i="5"/>
  <c r="AC1370" i="5" s="1"/>
  <c r="W1369" i="5"/>
  <c r="AC1369" i="5" s="1"/>
  <c r="W1368" i="5"/>
  <c r="AC1368" i="5" s="1"/>
  <c r="W1367" i="5"/>
  <c r="AC1367" i="5" s="1"/>
  <c r="W1366" i="5"/>
  <c r="W1365" i="5"/>
  <c r="W1364" i="5"/>
  <c r="W1363" i="5"/>
  <c r="W1362" i="5"/>
  <c r="W1361" i="5"/>
  <c r="W1360" i="5"/>
  <c r="W1359" i="5"/>
  <c r="AC1359" i="5" s="1"/>
  <c r="W1358" i="5"/>
  <c r="W1357" i="5"/>
  <c r="AC1357" i="5" s="1"/>
  <c r="W1356" i="5"/>
  <c r="W1355" i="5"/>
  <c r="AC1355" i="5" s="1"/>
  <c r="W1354" i="5"/>
  <c r="W1353" i="5"/>
  <c r="AC1353" i="5" s="1"/>
  <c r="W1352" i="5"/>
  <c r="W1351" i="5"/>
  <c r="W1350" i="5"/>
  <c r="W1349" i="5"/>
  <c r="AC1349" i="5" s="1"/>
  <c r="W1348" i="5"/>
  <c r="W1347" i="5"/>
  <c r="AC1347" i="5" s="1"/>
  <c r="W1346" i="5"/>
  <c r="W1345" i="5"/>
  <c r="AC1345" i="5" s="1"/>
  <c r="W1344" i="5"/>
  <c r="AC1344" i="5" s="1"/>
  <c r="W1343" i="5"/>
  <c r="W1342" i="5"/>
  <c r="W1341" i="5"/>
  <c r="AC1341" i="5" s="1"/>
  <c r="W1340" i="5"/>
  <c r="W1339" i="5"/>
  <c r="AC1339" i="5" s="1"/>
  <c r="W1338" i="5"/>
  <c r="W1337" i="5"/>
  <c r="AC1337" i="5" s="1"/>
  <c r="W1336" i="5"/>
  <c r="AC1336" i="5" s="1"/>
  <c r="W1335" i="5"/>
  <c r="AC1335" i="5" s="1"/>
  <c r="W1334" i="5"/>
  <c r="W1333" i="5"/>
  <c r="W1332" i="5"/>
  <c r="W1331" i="5"/>
  <c r="W1330" i="5"/>
  <c r="W1329" i="5"/>
  <c r="AC1329" i="5" s="1"/>
  <c r="W1328" i="5"/>
  <c r="W1327" i="5"/>
  <c r="AC1327" i="5" s="1"/>
  <c r="W1326" i="5"/>
  <c r="W1325" i="5"/>
  <c r="AC1325" i="5" s="1"/>
  <c r="W1324" i="5"/>
  <c r="W1323" i="5"/>
  <c r="W1322" i="5"/>
  <c r="W1321" i="5"/>
  <c r="W1320" i="5"/>
  <c r="W1319" i="5"/>
  <c r="AC1319" i="5" s="1"/>
  <c r="W1318" i="5"/>
  <c r="W1317" i="5"/>
  <c r="AC1317" i="5" s="1"/>
  <c r="W1316" i="5"/>
  <c r="AC1316" i="5" s="1"/>
  <c r="W1315" i="5"/>
  <c r="AC1315" i="5" s="1"/>
  <c r="W1314" i="5"/>
  <c r="W1313" i="5"/>
  <c r="W1312" i="5"/>
  <c r="W1311" i="5"/>
  <c r="W1310" i="5"/>
  <c r="W1309" i="5"/>
  <c r="AC1309" i="5" s="1"/>
  <c r="W1308" i="5"/>
  <c r="AC1308" i="5" s="1"/>
  <c r="W1307" i="5"/>
  <c r="AC1307" i="5" s="1"/>
  <c r="W1306" i="5"/>
  <c r="W1305" i="5"/>
  <c r="W1304" i="5"/>
  <c r="W1303" i="5"/>
  <c r="AC1303" i="5" s="1"/>
  <c r="W1302" i="5"/>
  <c r="W1301" i="5"/>
  <c r="W1300" i="5"/>
  <c r="W1299" i="5"/>
  <c r="AC1299" i="5" s="1"/>
  <c r="W1298" i="5"/>
  <c r="AC1298" i="5" s="1"/>
  <c r="W1297" i="5"/>
  <c r="AC1297" i="5" s="1"/>
  <c r="W1296" i="5"/>
  <c r="W1295" i="5"/>
  <c r="AC1295" i="5" s="1"/>
  <c r="W1294" i="5"/>
  <c r="W1293" i="5"/>
  <c r="W1292" i="5"/>
  <c r="W1291" i="5"/>
  <c r="AC1291" i="5" s="1"/>
  <c r="W1290" i="5"/>
  <c r="W1289" i="5"/>
  <c r="AC1289" i="5" s="1"/>
  <c r="W1288" i="5"/>
  <c r="W1287" i="5"/>
  <c r="AC1287" i="5" s="1"/>
  <c r="W1286" i="5"/>
  <c r="AC1286" i="5" s="1"/>
  <c r="W1285" i="5"/>
  <c r="AC1285" i="5" s="1"/>
  <c r="W1284" i="5"/>
  <c r="W1283" i="5"/>
  <c r="W1282" i="5"/>
  <c r="W1281" i="5"/>
  <c r="W1280" i="5"/>
  <c r="W1279" i="5"/>
  <c r="W1278" i="5"/>
  <c r="W1277" i="5"/>
  <c r="AC1277" i="5" s="1"/>
  <c r="W1276" i="5"/>
  <c r="W1275" i="5"/>
  <c r="W1274" i="5"/>
  <c r="W1273" i="5"/>
  <c r="W1272" i="5"/>
  <c r="W1271" i="5"/>
  <c r="W1270" i="5"/>
  <c r="W1269" i="5"/>
  <c r="AC1269" i="5" s="1"/>
  <c r="W1268" i="5"/>
  <c r="W1267" i="5"/>
  <c r="AC1267" i="5" s="1"/>
  <c r="W1266" i="5"/>
  <c r="W1265" i="5"/>
  <c r="AC1265" i="5" s="1"/>
  <c r="W1264" i="5"/>
  <c r="W1263" i="5"/>
  <c r="W1262" i="5"/>
  <c r="W1261" i="5"/>
  <c r="W1260" i="5"/>
  <c r="W1259" i="5"/>
  <c r="AC1259" i="5" s="1"/>
  <c r="W1258" i="5"/>
  <c r="AC1258" i="5" s="1"/>
  <c r="W1257" i="5"/>
  <c r="AC1257" i="5" s="1"/>
  <c r="W1256" i="5"/>
  <c r="W1255" i="5"/>
  <c r="W1254" i="5"/>
  <c r="W1253" i="5"/>
  <c r="AC1253" i="5" s="1"/>
  <c r="W1252" i="5"/>
  <c r="W1251" i="5"/>
  <c r="W1250" i="5"/>
  <c r="W1249" i="5"/>
  <c r="AC1249" i="5" s="1"/>
  <c r="W1248" i="5"/>
  <c r="AC1248" i="5" s="1"/>
  <c r="W1247" i="5"/>
  <c r="AC1247" i="5" s="1"/>
  <c r="W1246" i="5"/>
  <c r="W1245" i="5"/>
  <c r="AC1245" i="5" s="1"/>
  <c r="W1244" i="5"/>
  <c r="AC1244" i="5" s="1"/>
  <c r="W1243" i="5"/>
  <c r="W1242" i="5"/>
  <c r="W1241" i="5"/>
  <c r="AC1241" i="5" s="1"/>
  <c r="W1240" i="5"/>
  <c r="W1239" i="5"/>
  <c r="AC1239" i="5" s="1"/>
  <c r="W1238" i="5"/>
  <c r="W1237" i="5"/>
  <c r="AC1237" i="5" s="1"/>
  <c r="W1236" i="5"/>
  <c r="AC1236" i="5" s="1"/>
  <c r="W1235" i="5"/>
  <c r="AC1235" i="5" s="1"/>
  <c r="W1234" i="5"/>
  <c r="W1233" i="5"/>
  <c r="W1232" i="5"/>
  <c r="AC1232" i="5" s="1"/>
  <c r="W1231" i="5"/>
  <c r="W1230" i="5"/>
  <c r="W1229" i="5"/>
  <c r="W1228" i="5"/>
  <c r="W1227" i="5"/>
  <c r="AC1227" i="5" s="1"/>
  <c r="W1226" i="5"/>
  <c r="W1225" i="5"/>
  <c r="AC1225" i="5" s="1"/>
  <c r="W1224" i="5"/>
  <c r="W1223" i="5"/>
  <c r="W1222" i="5"/>
  <c r="W1221" i="5"/>
  <c r="W1220" i="5"/>
  <c r="W1219" i="5"/>
  <c r="AC1219" i="5" s="1"/>
  <c r="W1218" i="5"/>
  <c r="W1217" i="5"/>
  <c r="AC1217" i="5" s="1"/>
  <c r="W1216" i="5"/>
  <c r="W1215" i="5"/>
  <c r="W1214" i="5"/>
  <c r="W1213" i="5"/>
  <c r="W1212" i="5"/>
  <c r="W1211" i="5"/>
  <c r="W1210" i="5"/>
  <c r="W1209" i="5"/>
  <c r="AC1209" i="5" s="1"/>
  <c r="W1208" i="5"/>
  <c r="AC1208" i="5" s="1"/>
  <c r="W1207" i="5"/>
  <c r="AC1207" i="5" s="1"/>
  <c r="W1206" i="5"/>
  <c r="W1205" i="5"/>
  <c r="W1204" i="5"/>
  <c r="W1203" i="5"/>
  <c r="AC1203" i="5" s="1"/>
  <c r="W1202" i="5"/>
  <c r="W1201" i="5"/>
  <c r="W1200" i="5"/>
  <c r="W1199" i="5"/>
  <c r="AC1199" i="5" s="1"/>
  <c r="W1198" i="5"/>
  <c r="W1197" i="5"/>
  <c r="AC1197" i="5" s="1"/>
  <c r="W1196" i="5"/>
  <c r="W1195" i="5"/>
  <c r="AC1195" i="5" s="1"/>
  <c r="W1194" i="5"/>
  <c r="W1193" i="5"/>
  <c r="W1192" i="5"/>
  <c r="W1191" i="5"/>
  <c r="AC1191" i="5" s="1"/>
  <c r="W1190" i="5"/>
  <c r="W1189" i="5"/>
  <c r="AC1189" i="5" s="1"/>
  <c r="W1188" i="5"/>
  <c r="W1187" i="5"/>
  <c r="AC1187" i="5" s="1"/>
  <c r="W1186" i="5"/>
  <c r="AC1186" i="5" s="1"/>
  <c r="W1185" i="5"/>
  <c r="AC1185" i="5" s="1"/>
  <c r="W1184" i="5"/>
  <c r="W1183" i="5"/>
  <c r="W1182" i="5"/>
  <c r="W1181" i="5"/>
  <c r="W1180" i="5"/>
  <c r="W1179" i="5"/>
  <c r="W1178" i="5"/>
  <c r="W1177" i="5"/>
  <c r="AC1177" i="5" s="1"/>
  <c r="W1176" i="5"/>
  <c r="W1175" i="5"/>
  <c r="W1174" i="5"/>
  <c r="W1173" i="5"/>
  <c r="W1172" i="5"/>
  <c r="W1171" i="5"/>
  <c r="W1170" i="5"/>
  <c r="W1169" i="5"/>
  <c r="AC1169" i="5" s="1"/>
  <c r="W1168" i="5"/>
  <c r="AC1168" i="5" s="1"/>
  <c r="W1167" i="5"/>
  <c r="AC1167" i="5" s="1"/>
  <c r="W1166" i="5"/>
  <c r="W1165" i="5"/>
  <c r="W1164" i="5"/>
  <c r="W1163" i="5"/>
  <c r="W1162" i="5"/>
  <c r="AC1162" i="5" s="1"/>
  <c r="W1161" i="5"/>
  <c r="W1160" i="5"/>
  <c r="AC1160" i="5" s="1"/>
  <c r="W1159" i="5"/>
  <c r="AC1159" i="5" s="1"/>
  <c r="W1158" i="5"/>
  <c r="AC1158" i="5" s="1"/>
  <c r="W1157" i="5"/>
  <c r="AC1157" i="5" s="1"/>
  <c r="W1156" i="5"/>
  <c r="W1155" i="5"/>
  <c r="AC1155" i="5" s="1"/>
  <c r="W1154" i="5"/>
  <c r="W1153" i="5"/>
  <c r="W1152" i="5"/>
  <c r="AC1152" i="5" s="1"/>
  <c r="W1151" i="5"/>
  <c r="W1150" i="5"/>
  <c r="W1149" i="5"/>
  <c r="W1148" i="5"/>
  <c r="W1147" i="5"/>
  <c r="AC1147" i="5" s="1"/>
  <c r="W1146" i="5"/>
  <c r="W1145" i="5"/>
  <c r="AC1145" i="5" s="1"/>
  <c r="W1144" i="5"/>
  <c r="AC1144" i="5" s="1"/>
  <c r="W1143" i="5"/>
  <c r="W1142" i="5"/>
  <c r="W1141" i="5"/>
  <c r="W1140" i="5"/>
  <c r="W1139" i="5"/>
  <c r="W1138" i="5"/>
  <c r="AC1138" i="5" s="1"/>
  <c r="W1137" i="5"/>
  <c r="AC1137" i="5" s="1"/>
  <c r="W1136" i="5"/>
  <c r="W1135" i="5"/>
  <c r="AC1135" i="5" s="1"/>
  <c r="W1134" i="5"/>
  <c r="W1133" i="5"/>
  <c r="W1132" i="5"/>
  <c r="AC1132" i="5" s="1"/>
  <c r="W1131" i="5"/>
  <c r="W1130" i="5"/>
  <c r="W1129" i="5"/>
  <c r="AC1129" i="5" s="1"/>
  <c r="W1128" i="5"/>
  <c r="AC1128" i="5" s="1"/>
  <c r="W1127" i="5"/>
  <c r="AC1127" i="5" s="1"/>
  <c r="W1126" i="5"/>
  <c r="AC1126" i="5" s="1"/>
  <c r="W1125" i="5"/>
  <c r="AC1125" i="5" s="1"/>
  <c r="W1124" i="5"/>
  <c r="W1123" i="5"/>
  <c r="W1122" i="5"/>
  <c r="AC1122" i="5" s="1"/>
  <c r="W1121" i="5"/>
  <c r="W1120" i="5"/>
  <c r="W1119" i="5"/>
  <c r="AC1119" i="5" s="1"/>
  <c r="W1118" i="5"/>
  <c r="AC1118" i="5" s="1"/>
  <c r="W1117" i="5"/>
  <c r="AC1117" i="5" s="1"/>
  <c r="W1116" i="5"/>
  <c r="W1115" i="5"/>
  <c r="AC1115" i="5" s="1"/>
  <c r="W1114" i="5"/>
  <c r="W1113" i="5"/>
  <c r="W1112" i="5"/>
  <c r="W1111" i="5"/>
  <c r="W1110" i="5"/>
  <c r="W1109" i="5"/>
  <c r="W1108" i="5"/>
  <c r="W1107" i="5"/>
  <c r="AC1107" i="5" s="1"/>
  <c r="W1106" i="5"/>
  <c r="AC1106" i="5" s="1"/>
  <c r="W1105" i="5"/>
  <c r="AC1105" i="5" s="1"/>
  <c r="W1104" i="5"/>
  <c r="W1103" i="5"/>
  <c r="W1102" i="5"/>
  <c r="AC1102" i="5" s="1"/>
  <c r="W1101" i="5"/>
  <c r="W1100" i="5"/>
  <c r="W1099" i="5"/>
  <c r="AC1099" i="5" s="1"/>
  <c r="W1098" i="5"/>
  <c r="AC1098" i="5" s="1"/>
  <c r="W1097" i="5"/>
  <c r="AC1097" i="5" s="1"/>
  <c r="W1096" i="5"/>
  <c r="W1095" i="5"/>
  <c r="AC1095" i="5" s="1"/>
  <c r="W1094" i="5"/>
  <c r="W1093" i="5"/>
  <c r="W1092" i="5"/>
  <c r="W1091" i="5"/>
  <c r="W1090" i="5"/>
  <c r="W1089" i="5"/>
  <c r="AC1089" i="5" s="1"/>
  <c r="W1088" i="5"/>
  <c r="AC1088" i="5" s="1"/>
  <c r="W1087" i="5"/>
  <c r="AC1087" i="5" s="1"/>
  <c r="W1086" i="5"/>
  <c r="W1085" i="5"/>
  <c r="W1084" i="5"/>
  <c r="W1083" i="5"/>
  <c r="W1082" i="5"/>
  <c r="AC1082" i="5" s="1"/>
  <c r="W1081" i="5"/>
  <c r="W1080" i="5"/>
  <c r="AC1080" i="5" s="1"/>
  <c r="W1079" i="5"/>
  <c r="AC1079" i="5" s="1"/>
  <c r="W1078" i="5"/>
  <c r="W1077" i="5"/>
  <c r="AC1077" i="5" s="1"/>
  <c r="W1076" i="5"/>
  <c r="W1075" i="5"/>
  <c r="W1074" i="5"/>
  <c r="W1073" i="5"/>
  <c r="W1072" i="5"/>
  <c r="W1071" i="5"/>
  <c r="W1070" i="5"/>
  <c r="AC1070" i="5" s="1"/>
  <c r="W1069" i="5"/>
  <c r="AC1069" i="5" s="1"/>
  <c r="W1068" i="5"/>
  <c r="AC1068" i="5" s="1"/>
  <c r="W1067" i="5"/>
  <c r="AC1067" i="5" s="1"/>
  <c r="W1066" i="5"/>
  <c r="AC1066" i="5" s="1"/>
  <c r="W1065" i="5"/>
  <c r="W1064" i="5"/>
  <c r="W1063" i="5"/>
  <c r="W1062" i="5"/>
  <c r="W1061" i="5"/>
  <c r="W1060" i="5"/>
  <c r="AC1060" i="5" s="1"/>
  <c r="W1059" i="5"/>
  <c r="W1058" i="5"/>
  <c r="AC1058" i="5" s="1"/>
  <c r="W1057" i="5"/>
  <c r="AC1057" i="5" s="1"/>
  <c r="W1056" i="5"/>
  <c r="W1055" i="5"/>
  <c r="AC1055" i="5" s="1"/>
  <c r="W1054" i="5"/>
  <c r="W1053" i="5"/>
  <c r="W1052" i="5"/>
  <c r="AC1052" i="5" s="1"/>
  <c r="W1051" i="5"/>
  <c r="W1050" i="5"/>
  <c r="AC1050" i="5" s="1"/>
  <c r="W1049" i="5"/>
  <c r="AC1049" i="5" s="1"/>
  <c r="W1048" i="5"/>
  <c r="W1047" i="5"/>
  <c r="AC1047" i="5" s="1"/>
  <c r="W1046" i="5"/>
  <c r="W1045" i="5"/>
  <c r="AC1045" i="5" s="1"/>
  <c r="W1044" i="5"/>
  <c r="W1043" i="5"/>
  <c r="W1042" i="5"/>
  <c r="W1041" i="5"/>
  <c r="AC1041" i="5" s="1"/>
  <c r="W1040" i="5"/>
  <c r="AC1040" i="5" s="1"/>
  <c r="W1039" i="5"/>
  <c r="W1038" i="5"/>
  <c r="AC1038" i="5" s="1"/>
  <c r="W1037" i="5"/>
  <c r="AC1037" i="5" s="1"/>
  <c r="W1036" i="5"/>
  <c r="AC1036" i="5" s="1"/>
  <c r="W1035" i="5"/>
  <c r="AC1035" i="5" s="1"/>
  <c r="W1034" i="5"/>
  <c r="W1033" i="5"/>
  <c r="W1032" i="5"/>
  <c r="AC1032" i="5" s="1"/>
  <c r="W1031" i="5"/>
  <c r="W1030" i="5"/>
  <c r="AC1030" i="5" s="1"/>
  <c r="W1029" i="5"/>
  <c r="W1028" i="5"/>
  <c r="W1027" i="5"/>
  <c r="AC1027" i="5" s="1"/>
  <c r="W1026" i="5"/>
  <c r="W1025" i="5"/>
  <c r="AC1025" i="5" s="1"/>
  <c r="W1024" i="5"/>
  <c r="W1023" i="5"/>
  <c r="AC1023" i="5" s="1"/>
  <c r="W1022" i="5"/>
  <c r="AC1022" i="5" s="1"/>
  <c r="W1021" i="5"/>
  <c r="W1020" i="5"/>
  <c r="AC1020" i="5" s="1"/>
  <c r="W1019" i="5"/>
  <c r="AC1019" i="5" s="1"/>
  <c r="W1018" i="5"/>
  <c r="AC1018" i="5" s="1"/>
  <c r="W1017" i="5"/>
  <c r="AC1017" i="5" s="1"/>
  <c r="W1016" i="5"/>
  <c r="W1015" i="5"/>
  <c r="W1014" i="5"/>
  <c r="W1013" i="5"/>
  <c r="W1012" i="5"/>
  <c r="AC1012" i="5" s="1"/>
  <c r="W1011" i="5"/>
  <c r="W1010" i="5"/>
  <c r="AC1010" i="5" s="1"/>
  <c r="W1009" i="5"/>
  <c r="W1008" i="5"/>
  <c r="W1007" i="5"/>
  <c r="W1006" i="5"/>
  <c r="W1005" i="5"/>
  <c r="W1004" i="5"/>
  <c r="W1003" i="5"/>
  <c r="AC1003" i="5" s="1"/>
  <c r="W1002" i="5"/>
  <c r="W1001" i="5"/>
  <c r="AC1001" i="5" s="1"/>
  <c r="W1000" i="5"/>
  <c r="AC1000" i="5" s="1"/>
  <c r="W999" i="5"/>
  <c r="W998" i="5"/>
  <c r="W997" i="5"/>
  <c r="W996" i="5"/>
  <c r="AC996" i="5" s="1"/>
  <c r="W995" i="5"/>
  <c r="W994" i="5"/>
  <c r="W993" i="5"/>
  <c r="W992" i="5"/>
  <c r="W991" i="5"/>
  <c r="W990" i="5"/>
  <c r="AC990" i="5" s="1"/>
  <c r="W989" i="5"/>
  <c r="AC989" i="5" s="1"/>
  <c r="W988" i="5"/>
  <c r="AC988" i="5" s="1"/>
  <c r="W987" i="5"/>
  <c r="W986" i="5"/>
  <c r="W985" i="5"/>
  <c r="W984" i="5"/>
  <c r="W983" i="5"/>
  <c r="W982" i="5"/>
  <c r="AC982" i="5" s="1"/>
  <c r="W981" i="5"/>
  <c r="W980" i="5"/>
  <c r="AC980" i="5" s="1"/>
  <c r="W979" i="5"/>
  <c r="W978" i="5"/>
  <c r="AC978" i="5" s="1"/>
  <c r="W977" i="5"/>
  <c r="W976" i="5"/>
  <c r="W975" i="5"/>
  <c r="AC975" i="5" s="1"/>
  <c r="W974" i="5"/>
  <c r="W973" i="5"/>
  <c r="W972" i="5"/>
  <c r="W971" i="5"/>
  <c r="AC971" i="5" s="1"/>
  <c r="W970" i="5"/>
  <c r="AC970" i="5" s="1"/>
  <c r="W969" i="5"/>
  <c r="AC969" i="5" s="1"/>
  <c r="W968" i="5"/>
  <c r="AC968" i="5" s="1"/>
  <c r="W967" i="5"/>
  <c r="AC967" i="5" s="1"/>
  <c r="W966" i="5"/>
  <c r="W965" i="5"/>
  <c r="W964" i="5"/>
  <c r="W963" i="5"/>
  <c r="W962" i="5"/>
  <c r="AC962" i="5" s="1"/>
  <c r="W961" i="5"/>
  <c r="W960" i="5"/>
  <c r="AC960" i="5" s="1"/>
  <c r="W959" i="5"/>
  <c r="AC959" i="5" s="1"/>
  <c r="W958" i="5"/>
  <c r="AC958" i="5" s="1"/>
  <c r="W957" i="5"/>
  <c r="AC957" i="5" s="1"/>
  <c r="W956" i="5"/>
  <c r="AC956" i="5" s="1"/>
  <c r="W955" i="5"/>
  <c r="W954" i="5"/>
  <c r="W953" i="5"/>
  <c r="W952" i="5"/>
  <c r="W951" i="5"/>
  <c r="W950" i="5"/>
  <c r="AC950" i="5" s="1"/>
  <c r="W949" i="5"/>
  <c r="AC949" i="5" s="1"/>
  <c r="W948" i="5"/>
  <c r="AC948" i="5" s="1"/>
  <c r="W947" i="5"/>
  <c r="W946" i="5"/>
  <c r="W945" i="5"/>
  <c r="W944" i="5"/>
  <c r="W943" i="5"/>
  <c r="W942" i="5"/>
  <c r="W941" i="5"/>
  <c r="W940" i="5"/>
  <c r="AC940" i="5" s="1"/>
  <c r="W939" i="5"/>
  <c r="AC939" i="5" s="1"/>
  <c r="W938" i="5"/>
  <c r="AC938" i="5" s="1"/>
  <c r="W937" i="5"/>
  <c r="W936" i="5"/>
  <c r="W935" i="5"/>
  <c r="W934" i="5"/>
  <c r="W933" i="5"/>
  <c r="W932" i="5"/>
  <c r="AC932" i="5" s="1"/>
  <c r="W931" i="5"/>
  <c r="AC931" i="5" s="1"/>
  <c r="W930" i="5"/>
  <c r="AC930" i="5" s="1"/>
  <c r="W929" i="5"/>
  <c r="AC929" i="5" s="1"/>
  <c r="W928" i="5"/>
  <c r="W927" i="5"/>
  <c r="W926" i="5"/>
  <c r="W925" i="5"/>
  <c r="AC925" i="5" s="1"/>
  <c r="W924" i="5"/>
  <c r="W923" i="5"/>
  <c r="W922" i="5"/>
  <c r="W921" i="5"/>
  <c r="W920" i="5"/>
  <c r="AC920" i="5" s="1"/>
  <c r="W919" i="5"/>
  <c r="W918" i="5"/>
  <c r="AC918" i="5" s="1"/>
  <c r="W917" i="5"/>
  <c r="AC917" i="5" s="1"/>
  <c r="W916" i="5"/>
  <c r="W915" i="5"/>
  <c r="W914" i="5"/>
  <c r="W913" i="5"/>
  <c r="W912" i="5"/>
  <c r="AC912" i="5" s="1"/>
  <c r="W911" i="5"/>
  <c r="W910" i="5"/>
  <c r="AC910" i="5" s="1"/>
  <c r="W909" i="5"/>
  <c r="W908" i="5"/>
  <c r="W907" i="5"/>
  <c r="W906" i="5"/>
  <c r="W905" i="5"/>
  <c r="AC905" i="5" s="1"/>
  <c r="W904" i="5"/>
  <c r="W903" i="5"/>
  <c r="W902" i="5"/>
  <c r="W901" i="5"/>
  <c r="W900" i="5"/>
  <c r="AC900" i="5" s="1"/>
  <c r="W899" i="5"/>
  <c r="AC899" i="5" s="1"/>
  <c r="W898" i="5"/>
  <c r="W897" i="5"/>
  <c r="W896" i="5"/>
  <c r="W895" i="5"/>
  <c r="W894" i="5"/>
  <c r="W893" i="5"/>
  <c r="W892" i="5"/>
  <c r="W891" i="5"/>
  <c r="W890" i="5"/>
  <c r="AC890" i="5" s="1"/>
  <c r="W889" i="5"/>
  <c r="AC889" i="5" s="1"/>
  <c r="W888" i="5"/>
  <c r="W887" i="5"/>
  <c r="AC887" i="5" s="1"/>
  <c r="W886" i="5"/>
  <c r="W885" i="5"/>
  <c r="W884" i="5"/>
  <c r="W883" i="5"/>
  <c r="W882" i="5"/>
  <c r="W881" i="5"/>
  <c r="W880" i="5"/>
  <c r="AC880" i="5" s="1"/>
  <c r="W879" i="5"/>
  <c r="AC879" i="5" s="1"/>
  <c r="W878" i="5"/>
  <c r="W877" i="5"/>
  <c r="W876" i="5"/>
  <c r="W875" i="5"/>
  <c r="W874" i="5"/>
  <c r="W873" i="5"/>
  <c r="W872" i="5"/>
  <c r="AC872" i="5" s="1"/>
  <c r="W871" i="5"/>
  <c r="W870" i="5"/>
  <c r="AC870" i="5" s="1"/>
  <c r="W869" i="5"/>
  <c r="W868" i="5"/>
  <c r="W867" i="5"/>
  <c r="AC867" i="5" s="1"/>
  <c r="W866" i="5"/>
  <c r="W865" i="5"/>
  <c r="AC865" i="5" s="1"/>
  <c r="W864" i="5"/>
  <c r="W863" i="5"/>
  <c r="W862" i="5"/>
  <c r="W861" i="5"/>
  <c r="AC861" i="5" s="1"/>
  <c r="W860" i="5"/>
  <c r="W859" i="5"/>
  <c r="W858" i="5"/>
  <c r="AC858" i="5" s="1"/>
  <c r="W857" i="5"/>
  <c r="AC857" i="5" s="1"/>
  <c r="W856" i="5"/>
  <c r="W855" i="5"/>
  <c r="AC855" i="5" s="1"/>
  <c r="W854" i="5"/>
  <c r="W853" i="5"/>
  <c r="AC853" i="5" s="1"/>
  <c r="W852" i="5"/>
  <c r="AC852" i="5" s="1"/>
  <c r="W851" i="5"/>
  <c r="W850" i="5"/>
  <c r="AC850" i="5" s="1"/>
  <c r="W849" i="5"/>
  <c r="W848" i="5"/>
  <c r="AC848" i="5" s="1"/>
  <c r="W847" i="5"/>
  <c r="AC847" i="5" s="1"/>
  <c r="W846" i="5"/>
  <c r="W845" i="5"/>
  <c r="AC845" i="5" s="1"/>
  <c r="W844" i="5"/>
  <c r="W843" i="5"/>
  <c r="W842" i="5"/>
  <c r="AC842" i="5" s="1"/>
  <c r="W841" i="5"/>
  <c r="W840" i="5"/>
  <c r="AC840" i="5" s="1"/>
  <c r="W839" i="5"/>
  <c r="AC839" i="5" s="1"/>
  <c r="W838" i="5"/>
  <c r="AC838" i="5" s="1"/>
  <c r="W837" i="5"/>
  <c r="AC837" i="5" s="1"/>
  <c r="W836" i="5"/>
  <c r="W835" i="5"/>
  <c r="W834" i="5"/>
  <c r="AC834" i="5" s="1"/>
  <c r="W833" i="5"/>
  <c r="W832" i="5"/>
  <c r="AC832" i="5" s="1"/>
  <c r="W831" i="5"/>
  <c r="W830" i="5"/>
  <c r="W829" i="5"/>
  <c r="AC829" i="5" s="1"/>
  <c r="W828" i="5"/>
  <c r="AC828" i="5" s="1"/>
  <c r="W827" i="5"/>
  <c r="AC827" i="5" s="1"/>
  <c r="W826" i="5"/>
  <c r="W825" i="5"/>
  <c r="W824" i="5"/>
  <c r="W823" i="5"/>
  <c r="AC823" i="5" s="1"/>
  <c r="W822" i="5"/>
  <c r="W821" i="5"/>
  <c r="W820" i="5"/>
  <c r="W819" i="5"/>
  <c r="W818" i="5"/>
  <c r="AC818" i="5" s="1"/>
  <c r="W817" i="5"/>
  <c r="AC817" i="5" s="1"/>
  <c r="W816" i="5"/>
  <c r="W815" i="5"/>
  <c r="W814" i="5"/>
  <c r="W813" i="5"/>
  <c r="W812" i="5"/>
  <c r="W811" i="5"/>
  <c r="W810" i="5"/>
  <c r="AC810" i="5" s="1"/>
  <c r="W809" i="5"/>
  <c r="W808" i="5"/>
  <c r="AC808" i="5" s="1"/>
  <c r="W807" i="5"/>
  <c r="AC807" i="5" s="1"/>
  <c r="W806" i="5"/>
  <c r="W805" i="5"/>
  <c r="AC805" i="5" s="1"/>
  <c r="W804" i="5"/>
  <c r="AC804" i="5" s="1"/>
  <c r="W803" i="5"/>
  <c r="W802" i="5"/>
  <c r="AC802" i="5" s="1"/>
  <c r="W801" i="5"/>
  <c r="AC801" i="5" s="1"/>
  <c r="W800" i="5"/>
  <c r="AC800" i="5" s="1"/>
  <c r="W799" i="5"/>
  <c r="AC799" i="5" s="1"/>
  <c r="W798" i="5"/>
  <c r="AC798" i="5" s="1"/>
  <c r="W797" i="5"/>
  <c r="AC797" i="5" s="1"/>
  <c r="W796" i="5"/>
  <c r="AC796" i="5" s="1"/>
  <c r="W795" i="5"/>
  <c r="W794" i="5"/>
  <c r="W793" i="5"/>
  <c r="W792" i="5"/>
  <c r="W791" i="5"/>
  <c r="W790" i="5"/>
  <c r="AC790" i="5" s="1"/>
  <c r="W789" i="5"/>
  <c r="W788" i="5"/>
  <c r="AC788" i="5" s="1"/>
  <c r="W787" i="5"/>
  <c r="AC787" i="5" s="1"/>
  <c r="W786" i="5"/>
  <c r="W785" i="5"/>
  <c r="W784" i="5"/>
  <c r="W783" i="5"/>
  <c r="AC783" i="5" s="1"/>
  <c r="W782" i="5"/>
  <c r="AC782" i="5" s="1"/>
  <c r="W781" i="5"/>
  <c r="W780" i="5"/>
  <c r="AC780" i="5" s="1"/>
  <c r="W779" i="5"/>
  <c r="W778" i="5"/>
  <c r="W777" i="5"/>
  <c r="AC777" i="5" s="1"/>
  <c r="W776" i="5"/>
  <c r="W775" i="5"/>
  <c r="AC775" i="5" s="1"/>
  <c r="W774" i="5"/>
  <c r="AC774" i="5" s="1"/>
  <c r="W773" i="5"/>
  <c r="W772" i="5"/>
  <c r="AC772" i="5" s="1"/>
  <c r="W771" i="5"/>
  <c r="W770" i="5"/>
  <c r="AC770" i="5" s="1"/>
  <c r="W769" i="5"/>
  <c r="AC769" i="5" s="1"/>
  <c r="W768" i="5"/>
  <c r="W767" i="5"/>
  <c r="AC767" i="5" s="1"/>
  <c r="W766" i="5"/>
  <c r="W765" i="5"/>
  <c r="W764" i="5"/>
  <c r="W763" i="5"/>
  <c r="W762" i="5"/>
  <c r="AC762" i="5" s="1"/>
  <c r="W761" i="5"/>
  <c r="W760" i="5"/>
  <c r="AC760" i="5" s="1"/>
  <c r="W759" i="5"/>
  <c r="AC759" i="5" s="1"/>
  <c r="W758" i="5"/>
  <c r="W757" i="5"/>
  <c r="AC757" i="5" s="1"/>
  <c r="W756" i="5"/>
  <c r="AC756" i="5" s="1"/>
  <c r="W755" i="5"/>
  <c r="W754" i="5"/>
  <c r="W753" i="5"/>
  <c r="W752" i="5"/>
  <c r="W751" i="5"/>
  <c r="W750" i="5"/>
  <c r="AC750" i="5" s="1"/>
  <c r="W749" i="5"/>
  <c r="AC749" i="5" s="1"/>
  <c r="W748" i="5"/>
  <c r="W747" i="5"/>
  <c r="AC747" i="5" s="1"/>
  <c r="W746" i="5"/>
  <c r="W745" i="5"/>
  <c r="W744" i="5"/>
  <c r="W743" i="5"/>
  <c r="W742" i="5"/>
  <c r="AC742" i="5" s="1"/>
  <c r="W741" i="5"/>
  <c r="W740" i="5"/>
  <c r="AC740" i="5" s="1"/>
  <c r="W739" i="5"/>
  <c r="AC739" i="5" s="1"/>
  <c r="W738" i="5"/>
  <c r="W737" i="5"/>
  <c r="AC737" i="5" s="1"/>
  <c r="W736" i="5"/>
  <c r="W735" i="5"/>
  <c r="W734" i="5"/>
  <c r="W733" i="5"/>
  <c r="W732" i="5"/>
  <c r="W731" i="5"/>
  <c r="AC731" i="5" s="1"/>
  <c r="W730" i="5"/>
  <c r="AC730" i="5" s="1"/>
  <c r="W729" i="5"/>
  <c r="AC729" i="5" s="1"/>
  <c r="W728" i="5"/>
  <c r="W727" i="5"/>
  <c r="AC727" i="5" s="1"/>
  <c r="W726" i="5"/>
  <c r="AC726" i="5" s="1"/>
  <c r="W725" i="5"/>
  <c r="W724" i="5"/>
  <c r="W723" i="5"/>
  <c r="W722" i="5"/>
  <c r="W721" i="5"/>
  <c r="W720" i="5"/>
  <c r="AC720" i="5" s="1"/>
  <c r="W719" i="5"/>
  <c r="AC719" i="5" s="1"/>
  <c r="W718" i="5"/>
  <c r="AC718" i="5" s="1"/>
  <c r="W717" i="5"/>
  <c r="AC717" i="5" s="1"/>
  <c r="W716" i="5"/>
  <c r="AC716" i="5" s="1"/>
  <c r="W715" i="5"/>
  <c r="W714" i="5"/>
  <c r="W713" i="5"/>
  <c r="W712" i="5"/>
  <c r="W711" i="5"/>
  <c r="W710" i="5"/>
  <c r="AC710" i="5" s="1"/>
  <c r="W709" i="5"/>
  <c r="W708" i="5"/>
  <c r="W707" i="5"/>
  <c r="AC707" i="5" s="1"/>
  <c r="W706" i="5"/>
  <c r="W705" i="5"/>
  <c r="AC705" i="5" s="1"/>
  <c r="W704" i="5"/>
  <c r="W703" i="5"/>
  <c r="AC703" i="5" s="1"/>
  <c r="W702" i="5"/>
  <c r="AC702" i="5" s="1"/>
  <c r="W701" i="5"/>
  <c r="W700" i="5"/>
  <c r="AC700" i="5" s="1"/>
  <c r="W699" i="5"/>
  <c r="W698" i="5"/>
  <c r="AC698" i="5" s="1"/>
  <c r="W697" i="5"/>
  <c r="AC697" i="5" s="1"/>
  <c r="W696" i="5"/>
  <c r="W695" i="5"/>
  <c r="W694" i="5"/>
  <c r="W693" i="5"/>
  <c r="W692" i="5"/>
  <c r="AC692" i="5" s="1"/>
  <c r="W691" i="5"/>
  <c r="W690" i="5"/>
  <c r="AC690" i="5" s="1"/>
  <c r="W689" i="5"/>
  <c r="AC689" i="5" s="1"/>
  <c r="W688" i="5"/>
  <c r="W687" i="5"/>
  <c r="AC687" i="5" s="1"/>
  <c r="W686" i="5"/>
  <c r="W685" i="5"/>
  <c r="W684" i="5"/>
  <c r="W683" i="5"/>
  <c r="W682" i="5"/>
  <c r="W681" i="5"/>
  <c r="AC681" i="5" s="1"/>
  <c r="W680" i="5"/>
  <c r="AC680" i="5" s="1"/>
  <c r="W679" i="5"/>
  <c r="AC679" i="5" s="1"/>
  <c r="W678" i="5"/>
  <c r="W677" i="5"/>
  <c r="AC677" i="5" s="1"/>
  <c r="W676" i="5"/>
  <c r="W675" i="5"/>
  <c r="AC675" i="5" s="1"/>
  <c r="W674" i="5"/>
  <c r="W673" i="5"/>
  <c r="W672" i="5"/>
  <c r="W671" i="5"/>
  <c r="W670" i="5"/>
  <c r="AC670" i="5" s="1"/>
  <c r="W669" i="5"/>
  <c r="AC669" i="5" s="1"/>
  <c r="W668" i="5"/>
  <c r="AC668" i="5" s="1"/>
  <c r="W667" i="5"/>
  <c r="AC667" i="5" s="1"/>
  <c r="W666" i="5"/>
  <c r="AC666" i="5" s="1"/>
  <c r="W665" i="5"/>
  <c r="W664" i="5"/>
  <c r="W663" i="5"/>
  <c r="W662" i="5"/>
  <c r="W661" i="5"/>
  <c r="W660" i="5"/>
  <c r="AC660" i="5" s="1"/>
  <c r="W659" i="5"/>
  <c r="W658" i="5"/>
  <c r="W657" i="5"/>
  <c r="AC657" i="5" s="1"/>
  <c r="W656" i="5"/>
  <c r="W655" i="5"/>
  <c r="AC655" i="5" s="1"/>
  <c r="W654" i="5"/>
  <c r="W653" i="5"/>
  <c r="W652" i="5"/>
  <c r="AC652" i="5" s="1"/>
  <c r="W651" i="5"/>
  <c r="W650" i="5"/>
  <c r="AC650" i="5" s="1"/>
  <c r="W649" i="5"/>
  <c r="W648" i="5"/>
  <c r="W647" i="5"/>
  <c r="AC647" i="5" s="1"/>
  <c r="W646" i="5"/>
  <c r="W645" i="5"/>
  <c r="W644" i="5"/>
  <c r="W643" i="5"/>
  <c r="W642" i="5"/>
  <c r="AC642" i="5" s="1"/>
  <c r="W641" i="5"/>
  <c r="W640" i="5"/>
  <c r="AC640" i="5" s="1"/>
  <c r="W639" i="5"/>
  <c r="AC639" i="5" s="1"/>
  <c r="W638" i="5"/>
  <c r="AC638" i="5" s="1"/>
  <c r="W637" i="5"/>
  <c r="AC637" i="5" s="1"/>
  <c r="W636" i="5"/>
  <c r="W635" i="5"/>
  <c r="W634" i="5"/>
  <c r="W633" i="5"/>
  <c r="W632" i="5"/>
  <c r="AC632" i="5" s="1"/>
  <c r="W631" i="5"/>
  <c r="W630" i="5"/>
  <c r="AC630" i="5" s="1"/>
  <c r="W629" i="5"/>
  <c r="W628" i="5"/>
  <c r="W627" i="5"/>
  <c r="AC627" i="5" s="1"/>
  <c r="W626" i="5"/>
  <c r="AC626" i="5" s="1"/>
  <c r="W625" i="5"/>
  <c r="AC625" i="5" s="1"/>
  <c r="W624" i="5"/>
  <c r="W623" i="5"/>
  <c r="W622" i="5"/>
  <c r="AC622" i="5" s="1"/>
  <c r="W621" i="5"/>
  <c r="W620" i="5"/>
  <c r="AC620" i="5" s="1"/>
  <c r="W619" i="5"/>
  <c r="AC619" i="5" s="1"/>
  <c r="W618" i="5"/>
  <c r="AC618" i="5" s="1"/>
  <c r="W617" i="5"/>
  <c r="AC617" i="5" s="1"/>
  <c r="W616" i="5"/>
  <c r="W615" i="5"/>
  <c r="W614" i="5"/>
  <c r="W613" i="5"/>
  <c r="AC613" i="5" s="1"/>
  <c r="W612" i="5"/>
  <c r="W611" i="5"/>
  <c r="W610" i="5"/>
  <c r="AC610" i="5" s="1"/>
  <c r="W609" i="5"/>
  <c r="AC609" i="5" s="1"/>
  <c r="W608" i="5"/>
  <c r="AC608" i="5" s="1"/>
  <c r="W607" i="5"/>
  <c r="AC607" i="5" s="1"/>
  <c r="W606" i="5"/>
  <c r="W605" i="5"/>
  <c r="AC605" i="5" s="1"/>
  <c r="W604" i="5"/>
  <c r="W603" i="5"/>
  <c r="W602" i="5"/>
  <c r="W601" i="5"/>
  <c r="W600" i="5"/>
  <c r="AC600" i="5" s="1"/>
  <c r="W599" i="5"/>
  <c r="AC599" i="5" s="1"/>
  <c r="W598" i="5"/>
  <c r="W597" i="5"/>
  <c r="AC597" i="5" s="1"/>
  <c r="W596" i="5"/>
  <c r="AC596" i="5" s="1"/>
  <c r="W595" i="5"/>
  <c r="W594" i="5"/>
  <c r="W593" i="5"/>
  <c r="AC593" i="5" s="1"/>
  <c r="W592" i="5"/>
  <c r="W591" i="5"/>
  <c r="W590" i="5"/>
  <c r="AC590" i="5" s="1"/>
  <c r="W589" i="5"/>
  <c r="W588" i="5"/>
  <c r="AC588" i="5" s="1"/>
  <c r="W587" i="5"/>
  <c r="AC587" i="5" s="1"/>
  <c r="W586" i="5"/>
  <c r="W585" i="5"/>
  <c r="AC585" i="5" s="1"/>
  <c r="W584" i="5"/>
  <c r="W583" i="5"/>
  <c r="W582" i="5"/>
  <c r="AC582" i="5" s="1"/>
  <c r="W581" i="5"/>
  <c r="W580" i="5"/>
  <c r="AC580" i="5" s="1"/>
  <c r="W579" i="5"/>
  <c r="W578" i="5"/>
  <c r="AC578" i="5" s="1"/>
  <c r="W577" i="5"/>
  <c r="AC577" i="5" s="1"/>
  <c r="W576" i="5"/>
  <c r="W575" i="5"/>
  <c r="AC575" i="5" s="1"/>
  <c r="W574" i="5"/>
  <c r="W573" i="5"/>
  <c r="W572" i="5"/>
  <c r="AC572" i="5" s="1"/>
  <c r="W571" i="5"/>
  <c r="W570" i="5"/>
  <c r="AC570" i="5" s="1"/>
  <c r="W569" i="5"/>
  <c r="AC569" i="5" s="1"/>
  <c r="W568" i="5"/>
  <c r="AC568" i="5" s="1"/>
  <c r="W567" i="5"/>
  <c r="W566" i="5"/>
  <c r="W565" i="5"/>
  <c r="AC565" i="5" s="1"/>
  <c r="W564" i="5"/>
  <c r="AC564" i="5" s="1"/>
  <c r="W563" i="5"/>
  <c r="W562" i="5"/>
  <c r="W561" i="5"/>
  <c r="AC561" i="5" s="1"/>
  <c r="W560" i="5"/>
  <c r="AC560" i="5" s="1"/>
  <c r="W559" i="5"/>
  <c r="AC559" i="5" s="1"/>
  <c r="W558" i="5"/>
  <c r="AC558" i="5" s="1"/>
  <c r="W557" i="5"/>
  <c r="AC557" i="5" s="1"/>
  <c r="W556" i="5"/>
  <c r="W555" i="5"/>
  <c r="W554" i="5"/>
  <c r="W553" i="5"/>
  <c r="W552" i="5"/>
  <c r="W551" i="5"/>
  <c r="W550" i="5"/>
  <c r="AC550" i="5" s="1"/>
  <c r="W549" i="5"/>
  <c r="AC549" i="5" s="1"/>
  <c r="W548" i="5"/>
  <c r="AC548" i="5" s="1"/>
  <c r="W547" i="5"/>
  <c r="AC547" i="5" s="1"/>
  <c r="W546" i="5"/>
  <c r="W545" i="5"/>
  <c r="AC545" i="5" s="1"/>
  <c r="W544" i="5"/>
  <c r="W543" i="5"/>
  <c r="W542" i="5"/>
  <c r="W541" i="5"/>
  <c r="W540" i="5"/>
  <c r="AC540" i="5" s="1"/>
  <c r="W539" i="5"/>
  <c r="W538" i="5"/>
  <c r="AC538" i="5" s="1"/>
  <c r="W537" i="5"/>
  <c r="AC537" i="5" s="1"/>
  <c r="W536" i="5"/>
  <c r="AC536" i="5" s="1"/>
  <c r="W535" i="5"/>
  <c r="AC535" i="5" s="1"/>
  <c r="W534" i="5"/>
  <c r="AC534" i="5" s="1"/>
  <c r="W533" i="5"/>
  <c r="W532" i="5"/>
  <c r="AC532" i="5" s="1"/>
  <c r="W531" i="5"/>
  <c r="AC531" i="5" s="1"/>
  <c r="W530" i="5"/>
  <c r="AC530" i="5" s="1"/>
  <c r="W529" i="5"/>
  <c r="AC529" i="5" s="1"/>
  <c r="W528" i="5"/>
  <c r="AC528" i="5" s="1"/>
  <c r="W527" i="5"/>
  <c r="AC527" i="5" s="1"/>
  <c r="W526" i="5"/>
  <c r="W525" i="5"/>
  <c r="AC525" i="5" s="1"/>
  <c r="W524" i="5"/>
  <c r="W523" i="5"/>
  <c r="W522" i="5"/>
  <c r="W521" i="5"/>
  <c r="W520" i="5"/>
  <c r="AC520" i="5" s="1"/>
  <c r="W519" i="5"/>
  <c r="W518" i="5"/>
  <c r="AC518" i="5" s="1"/>
  <c r="W517" i="5"/>
  <c r="AC517" i="5" s="1"/>
  <c r="W516" i="5"/>
  <c r="W515" i="5"/>
  <c r="W514" i="5"/>
  <c r="W513" i="5"/>
  <c r="AC513" i="5" s="1"/>
  <c r="W512" i="5"/>
  <c r="AC512" i="5" s="1"/>
  <c r="W511" i="5"/>
  <c r="W510" i="5"/>
  <c r="AC510" i="5" s="1"/>
  <c r="W509" i="5"/>
  <c r="W508" i="5"/>
  <c r="W507" i="5"/>
  <c r="AC507" i="5" s="1"/>
  <c r="W506" i="5"/>
  <c r="W505" i="5"/>
  <c r="AC505" i="5" s="1"/>
  <c r="W504" i="5"/>
  <c r="W503" i="5"/>
  <c r="W502" i="5"/>
  <c r="AC502" i="5" s="1"/>
  <c r="W501" i="5"/>
  <c r="AC501" i="5" s="1"/>
  <c r="W500" i="5"/>
  <c r="AC500" i="5" s="1"/>
  <c r="W499" i="5"/>
  <c r="W498" i="5"/>
  <c r="W497" i="5"/>
  <c r="W496" i="5"/>
  <c r="AC496" i="5" s="1"/>
  <c r="W495" i="5"/>
  <c r="AC495" i="5" s="1"/>
  <c r="W494" i="5"/>
  <c r="W493" i="5"/>
  <c r="W492" i="5"/>
  <c r="AC492" i="5" s="1"/>
  <c r="W491" i="5"/>
  <c r="AC491" i="5" s="1"/>
  <c r="W490" i="5"/>
  <c r="AC490" i="5" s="1"/>
  <c r="W489" i="5"/>
  <c r="AC489" i="5" s="1"/>
  <c r="W488" i="5"/>
  <c r="W487" i="5"/>
  <c r="AC487" i="5" s="1"/>
  <c r="W486" i="5"/>
  <c r="AC486" i="5" s="1"/>
  <c r="W485" i="5"/>
  <c r="W484" i="5"/>
  <c r="W483" i="5"/>
  <c r="W482" i="5"/>
  <c r="W481" i="5"/>
  <c r="W480" i="5"/>
  <c r="AC480" i="5" s="1"/>
  <c r="W479" i="5"/>
  <c r="W478" i="5"/>
  <c r="W477" i="5"/>
  <c r="AC477" i="5" s="1"/>
  <c r="W476" i="5"/>
  <c r="W475" i="5"/>
  <c r="W474" i="5"/>
  <c r="W473" i="5"/>
  <c r="W472" i="5"/>
  <c r="AC472" i="5" s="1"/>
  <c r="W471" i="5"/>
  <c r="W470" i="5"/>
  <c r="AC470" i="5" s="1"/>
  <c r="W469" i="5"/>
  <c r="W468" i="5"/>
  <c r="W467" i="5"/>
  <c r="AC467" i="5" s="1"/>
  <c r="W466" i="5"/>
  <c r="W465" i="5"/>
  <c r="AC465" i="5" s="1"/>
  <c r="W464" i="5"/>
  <c r="W463" i="5"/>
  <c r="W462" i="5"/>
  <c r="W461" i="5"/>
  <c r="AC461" i="5" s="1"/>
  <c r="W460" i="5"/>
  <c r="AC460" i="5" s="1"/>
  <c r="W459" i="5"/>
  <c r="AC459" i="5" s="1"/>
  <c r="W458" i="5"/>
  <c r="W457" i="5"/>
  <c r="AC457" i="5" s="1"/>
  <c r="W456" i="5"/>
  <c r="W455" i="5"/>
  <c r="W454" i="5"/>
  <c r="W453" i="5"/>
  <c r="W452" i="5"/>
  <c r="W451" i="5"/>
  <c r="W450" i="5"/>
  <c r="AC450" i="5" s="1"/>
  <c r="W449" i="5"/>
  <c r="W448" i="5"/>
  <c r="AC448" i="5" s="1"/>
  <c r="W447" i="5"/>
  <c r="AC447" i="5" s="1"/>
  <c r="W446" i="5"/>
  <c r="W445" i="5"/>
  <c r="AC445" i="5" s="1"/>
  <c r="W444" i="5"/>
  <c r="W443" i="5"/>
  <c r="W442" i="5"/>
  <c r="W441" i="5"/>
  <c r="W440" i="5"/>
  <c r="AC440" i="5" s="1"/>
  <c r="W439" i="5"/>
  <c r="W438" i="5"/>
  <c r="W437" i="5"/>
  <c r="AC437" i="5" s="1"/>
  <c r="W436" i="5"/>
  <c r="W435" i="5"/>
  <c r="W434" i="5"/>
  <c r="W433" i="5"/>
  <c r="W432" i="5"/>
  <c r="W431" i="5"/>
  <c r="W430" i="5"/>
  <c r="AC430" i="5" s="1"/>
  <c r="W429" i="5"/>
  <c r="W428" i="5"/>
  <c r="W427" i="5"/>
  <c r="W426" i="5"/>
  <c r="W425" i="5"/>
  <c r="AC425" i="5" s="1"/>
  <c r="W424" i="5"/>
  <c r="W423" i="5"/>
  <c r="W422" i="5"/>
  <c r="AC422" i="5" s="1"/>
  <c r="W421" i="5"/>
  <c r="W420" i="5"/>
  <c r="AC420" i="5" s="1"/>
  <c r="W419" i="5"/>
  <c r="W418" i="5"/>
  <c r="W417" i="5"/>
  <c r="W416" i="5"/>
  <c r="AC416" i="5" s="1"/>
  <c r="W415" i="5"/>
  <c r="AC415" i="5" s="1"/>
  <c r="W414" i="5"/>
  <c r="W413" i="5"/>
  <c r="W412" i="5"/>
  <c r="W411" i="5"/>
  <c r="AC411" i="5" s="1"/>
  <c r="W410" i="5"/>
  <c r="AC410" i="5" s="1"/>
  <c r="W409" i="5"/>
  <c r="AC409" i="5" s="1"/>
  <c r="W408" i="5"/>
  <c r="AC408" i="5" s="1"/>
  <c r="W407" i="5"/>
  <c r="W406" i="5"/>
  <c r="W405" i="5"/>
  <c r="W404" i="5"/>
  <c r="W403" i="5"/>
  <c r="AC403" i="5" s="1"/>
  <c r="W402" i="5"/>
  <c r="AC402" i="5" s="1"/>
  <c r="W401" i="5"/>
  <c r="W400" i="5"/>
  <c r="AC400" i="5" s="1"/>
  <c r="W399" i="5"/>
  <c r="AC399" i="5" s="1"/>
  <c r="W398" i="5"/>
  <c r="W397" i="5"/>
  <c r="W396" i="5"/>
  <c r="AC396" i="5" s="1"/>
  <c r="W395" i="5"/>
  <c r="W394" i="5"/>
  <c r="W393" i="5"/>
  <c r="W392" i="5"/>
  <c r="W391" i="5"/>
  <c r="W390" i="5"/>
  <c r="AC390" i="5" s="1"/>
  <c r="W389" i="5"/>
  <c r="AC389" i="5" s="1"/>
  <c r="W388" i="5"/>
  <c r="AC388" i="5" s="1"/>
  <c r="W387" i="5"/>
  <c r="AC387" i="5" s="1"/>
  <c r="W386" i="5"/>
  <c r="AC386" i="5" s="1"/>
  <c r="W385" i="5"/>
  <c r="W384" i="5"/>
  <c r="W383" i="5"/>
  <c r="W382" i="5"/>
  <c r="W381" i="5"/>
  <c r="W380" i="5"/>
  <c r="AC380" i="5" s="1"/>
  <c r="W379" i="5"/>
  <c r="W378" i="5"/>
  <c r="AC378" i="5" s="1"/>
  <c r="W377" i="5"/>
  <c r="AC377" i="5" s="1"/>
  <c r="W376" i="5"/>
  <c r="W375" i="5"/>
  <c r="W374" i="5"/>
  <c r="W373" i="5"/>
  <c r="W372" i="5"/>
  <c r="AC372" i="5" s="1"/>
  <c r="W371" i="5"/>
  <c r="W370" i="5"/>
  <c r="AC370" i="5" s="1"/>
  <c r="W369" i="5"/>
  <c r="AC369" i="5" s="1"/>
  <c r="W368" i="5"/>
  <c r="W367" i="5"/>
  <c r="W366" i="5"/>
  <c r="W365" i="5"/>
  <c r="AC365" i="5" s="1"/>
  <c r="W364" i="5"/>
  <c r="W363" i="5"/>
  <c r="W362" i="5"/>
  <c r="AC362" i="5" s="1"/>
  <c r="W361" i="5"/>
  <c r="W360" i="5"/>
  <c r="AC360" i="5" s="1"/>
  <c r="W359" i="5"/>
  <c r="AC359" i="5" s="1"/>
  <c r="W358" i="5"/>
  <c r="AC358" i="5" s="1"/>
  <c r="W357" i="5"/>
  <c r="AC357" i="5" s="1"/>
  <c r="W356" i="5"/>
  <c r="AC356" i="5" s="1"/>
  <c r="W355" i="5"/>
  <c r="W354" i="5"/>
  <c r="W353" i="5"/>
  <c r="W352" i="5"/>
  <c r="W351" i="5"/>
  <c r="W350" i="5"/>
  <c r="AC350" i="5" s="1"/>
  <c r="W349" i="5"/>
  <c r="W348" i="5"/>
  <c r="AC348" i="5" s="1"/>
  <c r="W347" i="5"/>
  <c r="AC347" i="5" s="1"/>
  <c r="W346" i="5"/>
  <c r="AC346" i="5" s="1"/>
  <c r="W345" i="5"/>
  <c r="AC345" i="5" s="1"/>
  <c r="W344" i="5"/>
  <c r="W343" i="5"/>
  <c r="W342" i="5"/>
  <c r="AC342" i="5" s="1"/>
  <c r="W341" i="5"/>
  <c r="W340" i="5"/>
  <c r="AC340" i="5" s="1"/>
  <c r="W339" i="5"/>
  <c r="W338" i="5"/>
  <c r="W337" i="5"/>
  <c r="W336" i="5"/>
  <c r="W335" i="5"/>
  <c r="W334" i="5"/>
  <c r="W333" i="5"/>
  <c r="W332" i="5"/>
  <c r="AC332" i="5" s="1"/>
  <c r="W331" i="5"/>
  <c r="W330" i="5"/>
  <c r="AC330" i="5" s="1"/>
  <c r="W329" i="5"/>
  <c r="AC329" i="5" s="1"/>
  <c r="W328" i="5"/>
  <c r="W327" i="5"/>
  <c r="AC327" i="5" s="1"/>
  <c r="W326" i="5"/>
  <c r="AC326" i="5" s="1"/>
  <c r="W325" i="5"/>
  <c r="AC325" i="5" s="1"/>
  <c r="W324" i="5"/>
  <c r="W323" i="5"/>
  <c r="W322" i="5"/>
  <c r="AC322" i="5" s="1"/>
  <c r="W321" i="5"/>
  <c r="W320" i="5"/>
  <c r="AC320" i="5" s="1"/>
  <c r="W319" i="5"/>
  <c r="AC319" i="5" s="1"/>
  <c r="W318" i="5"/>
  <c r="AC318" i="5" s="1"/>
  <c r="W317" i="5"/>
  <c r="W316" i="5"/>
  <c r="W315" i="5"/>
  <c r="AC315" i="5" s="1"/>
  <c r="W314" i="5"/>
  <c r="W313" i="5"/>
  <c r="W312" i="5"/>
  <c r="W311" i="5"/>
  <c r="AC311" i="5" s="1"/>
  <c r="W310" i="5"/>
  <c r="AC310" i="5" s="1"/>
  <c r="W309" i="5"/>
  <c r="W308" i="5"/>
  <c r="AC308" i="5" s="1"/>
  <c r="W307" i="5"/>
  <c r="W306" i="5"/>
  <c r="AC306" i="5" s="1"/>
  <c r="W305" i="5"/>
  <c r="AC305" i="5" s="1"/>
  <c r="W304" i="5"/>
  <c r="AC304" i="5" s="1"/>
  <c r="W303" i="5"/>
  <c r="W302" i="5"/>
  <c r="AC302" i="5" s="1"/>
  <c r="W301" i="5"/>
  <c r="W300" i="5"/>
  <c r="AC300" i="5" s="1"/>
  <c r="W299" i="5"/>
  <c r="AC299" i="5" s="1"/>
  <c r="W298" i="5"/>
  <c r="AC298" i="5" s="1"/>
  <c r="W297" i="5"/>
  <c r="W296" i="5"/>
  <c r="W295" i="5"/>
  <c r="AC295" i="5" s="1"/>
  <c r="W294" i="5"/>
  <c r="AC294" i="5" s="1"/>
  <c r="W293" i="5"/>
  <c r="W292" i="5"/>
  <c r="AC292" i="5" s="1"/>
  <c r="W291" i="5"/>
  <c r="W290" i="5"/>
  <c r="AC290" i="5" s="1"/>
  <c r="W289" i="5"/>
  <c r="W288" i="5"/>
  <c r="AC288" i="5" s="1"/>
  <c r="W287" i="5"/>
  <c r="AC287" i="5" s="1"/>
  <c r="W286" i="5"/>
  <c r="AC286" i="5" s="1"/>
  <c r="W285" i="5"/>
  <c r="W284" i="5"/>
  <c r="W283" i="5"/>
  <c r="W282" i="5"/>
  <c r="AC282" i="5" s="1"/>
  <c r="W281" i="5"/>
  <c r="AC281" i="5" s="1"/>
  <c r="W280" i="5"/>
  <c r="W279" i="5"/>
  <c r="W278" i="5"/>
  <c r="AC278" i="5" s="1"/>
  <c r="W277" i="5"/>
  <c r="W276" i="5"/>
  <c r="W275" i="5"/>
  <c r="AC275" i="5" s="1"/>
  <c r="W274" i="5"/>
  <c r="W273" i="5"/>
  <c r="AC273" i="5" s="1"/>
  <c r="W272" i="5"/>
  <c r="AC272" i="5" s="1"/>
  <c r="W271" i="5"/>
  <c r="W270" i="5"/>
  <c r="AC270" i="5" s="1"/>
  <c r="W269" i="5"/>
  <c r="AC269" i="5" s="1"/>
  <c r="W268" i="5"/>
  <c r="AC268" i="5" s="1"/>
  <c r="W267" i="5"/>
  <c r="W266" i="5"/>
  <c r="AC266" i="5" s="1"/>
  <c r="W265" i="5"/>
  <c r="W264" i="5"/>
  <c r="W263" i="5"/>
  <c r="W262" i="5"/>
  <c r="AC262" i="5" s="1"/>
  <c r="W261" i="5"/>
  <c r="W260" i="5"/>
  <c r="W259" i="5"/>
  <c r="W258" i="5"/>
  <c r="W257" i="5"/>
  <c r="AC257" i="5" s="1"/>
  <c r="W256" i="5"/>
  <c r="W255" i="5"/>
  <c r="W254" i="5"/>
  <c r="W253" i="5"/>
  <c r="AC253" i="5" s="1"/>
  <c r="W252" i="5"/>
  <c r="AC252" i="5" s="1"/>
  <c r="W251" i="5"/>
  <c r="W250" i="5"/>
  <c r="W249" i="5"/>
  <c r="AC249" i="5" s="1"/>
  <c r="W248" i="5"/>
  <c r="AC248" i="5" s="1"/>
  <c r="W247" i="5"/>
  <c r="W246" i="5"/>
  <c r="AC246" i="5" s="1"/>
  <c r="W245" i="5"/>
  <c r="AC245" i="5" s="1"/>
  <c r="W244" i="5"/>
  <c r="W243" i="5"/>
  <c r="W242" i="5"/>
  <c r="W241" i="5"/>
  <c r="W240" i="5"/>
  <c r="W239" i="5"/>
  <c r="AC239" i="5" s="1"/>
  <c r="W238" i="5"/>
  <c r="W237" i="5"/>
  <c r="AC237" i="5" s="1"/>
  <c r="W236" i="5"/>
  <c r="W235" i="5"/>
  <c r="W234" i="5"/>
  <c r="W233" i="5"/>
  <c r="AC233" i="5" s="1"/>
  <c r="W232" i="5"/>
  <c r="AC232" i="5" s="1"/>
  <c r="W231" i="5"/>
  <c r="W230" i="5"/>
  <c r="W229" i="5"/>
  <c r="W228" i="5"/>
  <c r="AC228" i="5" s="1"/>
  <c r="W227" i="5"/>
  <c r="W226" i="5"/>
  <c r="W225" i="5"/>
  <c r="AC225" i="5" s="1"/>
  <c r="W224" i="5"/>
  <c r="W223" i="5"/>
  <c r="W222" i="5"/>
  <c r="W221" i="5"/>
  <c r="W220" i="5"/>
  <c r="W219" i="5"/>
  <c r="AC219" i="5" s="1"/>
  <c r="W218" i="5"/>
  <c r="W217" i="5"/>
  <c r="AC217" i="5" s="1"/>
  <c r="W216" i="5"/>
  <c r="AC216" i="5" s="1"/>
  <c r="W215" i="5"/>
  <c r="W214" i="5"/>
  <c r="W213" i="5"/>
  <c r="AC213" i="5" s="1"/>
  <c r="W212" i="5"/>
  <c r="AC212" i="5" s="1"/>
  <c r="W211" i="5"/>
  <c r="W210" i="5"/>
  <c r="W209" i="5"/>
  <c r="AC209" i="5" s="1"/>
  <c r="W208" i="5"/>
  <c r="W207" i="5"/>
  <c r="W206" i="5"/>
  <c r="W205" i="5"/>
  <c r="AC205" i="5" s="1"/>
  <c r="W204" i="5"/>
  <c r="W203" i="5"/>
  <c r="W202" i="5"/>
  <c r="W201" i="5"/>
  <c r="AC201" i="5" s="1"/>
  <c r="W200" i="5"/>
  <c r="AC200" i="5" s="1"/>
  <c r="W199" i="5"/>
  <c r="W198" i="5"/>
  <c r="W197" i="5"/>
  <c r="AC197" i="5" s="1"/>
  <c r="W196" i="5"/>
  <c r="AC196" i="5" s="1"/>
  <c r="W195" i="5"/>
  <c r="AC195" i="5" s="1"/>
  <c r="W194" i="5"/>
  <c r="W193" i="5"/>
  <c r="AC193" i="5" s="1"/>
  <c r="W192" i="5"/>
  <c r="W191" i="5"/>
  <c r="W190" i="5"/>
  <c r="W189" i="5"/>
  <c r="W188" i="5"/>
  <c r="W187" i="5"/>
  <c r="AC187" i="5" s="1"/>
  <c r="W186" i="5"/>
  <c r="W185" i="5"/>
  <c r="AC185" i="5" s="1"/>
  <c r="W184" i="5"/>
  <c r="AC184" i="5" s="1"/>
  <c r="W183" i="5"/>
  <c r="AC183" i="5" s="1"/>
  <c r="W182" i="5"/>
  <c r="W181" i="5"/>
  <c r="AC181" i="5" s="1"/>
  <c r="W180" i="5"/>
  <c r="W179" i="5"/>
  <c r="AC179" i="5" s="1"/>
  <c r="W178" i="5"/>
  <c r="W177" i="5"/>
  <c r="AC177" i="5" s="1"/>
  <c r="W176" i="5"/>
  <c r="W175" i="5"/>
  <c r="AC175" i="5" s="1"/>
  <c r="W174" i="5"/>
  <c r="W173" i="5"/>
  <c r="W172" i="5"/>
  <c r="W171" i="5"/>
  <c r="W170" i="5"/>
  <c r="W169" i="5"/>
  <c r="AC169" i="5" s="1"/>
  <c r="W168" i="5"/>
  <c r="AC168" i="5" s="1"/>
  <c r="W167" i="5"/>
  <c r="AC167" i="5" s="1"/>
  <c r="W166" i="5"/>
  <c r="AC166" i="5" s="1"/>
  <c r="W165" i="5"/>
  <c r="AC165" i="5" s="1"/>
  <c r="W164" i="5"/>
  <c r="AC164" i="5" s="1"/>
  <c r="W163" i="5"/>
  <c r="W162" i="5"/>
  <c r="AC162" i="5" s="1"/>
  <c r="W161" i="5"/>
  <c r="W160" i="5"/>
  <c r="W159" i="5"/>
  <c r="AC159" i="5" s="1"/>
  <c r="W158" i="5"/>
  <c r="AC158" i="5" s="1"/>
  <c r="W157" i="5"/>
  <c r="AC157" i="5" s="1"/>
  <c r="W156" i="5"/>
  <c r="W155" i="5"/>
  <c r="AC155" i="5" s="1"/>
  <c r="W154" i="5"/>
  <c r="W153" i="5"/>
  <c r="W152" i="5"/>
  <c r="W151" i="5"/>
  <c r="AC151" i="5" s="1"/>
  <c r="W150" i="5"/>
  <c r="AC150" i="5" s="1"/>
  <c r="W149" i="5"/>
  <c r="AC149" i="5" s="1"/>
  <c r="W148" i="5"/>
  <c r="AC148" i="5" s="1"/>
  <c r="W147" i="5"/>
  <c r="AC147" i="5" s="1"/>
  <c r="W146" i="5"/>
  <c r="W145" i="5"/>
  <c r="W144" i="5"/>
  <c r="W143" i="5"/>
  <c r="W142" i="5"/>
  <c r="AC142" i="5" s="1"/>
  <c r="W141" i="5"/>
  <c r="W140" i="5"/>
  <c r="AC140" i="5" s="1"/>
  <c r="W139" i="5"/>
  <c r="W138" i="5"/>
  <c r="AC138" i="5" s="1"/>
  <c r="W137" i="5"/>
  <c r="AC137" i="5" s="1"/>
  <c r="W136" i="5"/>
  <c r="AC136" i="5" s="1"/>
  <c r="W135" i="5"/>
  <c r="W134" i="5"/>
  <c r="W133" i="5"/>
  <c r="AC133" i="5" s="1"/>
  <c r="W132" i="5"/>
  <c r="W131" i="5"/>
  <c r="W130" i="5"/>
  <c r="AC130" i="5" s="1"/>
  <c r="W129" i="5"/>
  <c r="AC129" i="5" s="1"/>
  <c r="W128" i="5"/>
  <c r="W127" i="5"/>
  <c r="AC127" i="5" s="1"/>
  <c r="W126" i="5"/>
  <c r="W125" i="5"/>
  <c r="W124" i="5"/>
  <c r="W123" i="5"/>
  <c r="W122" i="5"/>
  <c r="AC122" i="5" s="1"/>
  <c r="W121" i="5"/>
  <c r="W120" i="5"/>
  <c r="AC120" i="5" s="1"/>
  <c r="W119" i="5"/>
  <c r="AC119" i="5" s="1"/>
  <c r="W118" i="5"/>
  <c r="W117" i="5"/>
  <c r="AC117" i="5" s="1"/>
  <c r="W116" i="5"/>
  <c r="AC116" i="5" s="1"/>
  <c r="W115" i="5"/>
  <c r="AC115" i="5" s="1"/>
  <c r="W114" i="5"/>
  <c r="W113" i="5"/>
  <c r="W112" i="5"/>
  <c r="AC112" i="5" s="1"/>
  <c r="W111" i="5"/>
  <c r="W110" i="5"/>
  <c r="AC110" i="5" s="1"/>
  <c r="W109" i="5"/>
  <c r="W108" i="5"/>
  <c r="W107" i="5"/>
  <c r="AC107" i="5" s="1"/>
  <c r="W106" i="5"/>
  <c r="AC106" i="5" s="1"/>
  <c r="W105" i="5"/>
  <c r="AC105" i="5" s="1"/>
  <c r="W104" i="5"/>
  <c r="W103" i="5"/>
  <c r="W102" i="5"/>
  <c r="AC102" i="5" s="1"/>
  <c r="W101" i="5"/>
  <c r="W100" i="5"/>
  <c r="W99" i="5"/>
  <c r="AC99" i="5" s="1"/>
  <c r="W98" i="5"/>
  <c r="AC98" i="5" s="1"/>
  <c r="W97" i="5"/>
  <c r="AC97" i="5" s="1"/>
  <c r="W96" i="5"/>
  <c r="W95" i="5"/>
  <c r="AC95" i="5" s="1"/>
  <c r="W94" i="5"/>
  <c r="W93" i="5"/>
  <c r="W92" i="5"/>
  <c r="W91" i="5"/>
  <c r="W90" i="5"/>
  <c r="W89" i="5"/>
  <c r="W88" i="5"/>
  <c r="AC88" i="5" s="1"/>
  <c r="W87" i="5"/>
  <c r="AC87" i="5" s="1"/>
  <c r="W86" i="5"/>
  <c r="AC86" i="5" s="1"/>
  <c r="W85" i="5"/>
  <c r="W84" i="5"/>
  <c r="W83" i="5"/>
  <c r="W82" i="5"/>
  <c r="AC82" i="5" s="1"/>
  <c r="W81" i="5"/>
  <c r="W80" i="5"/>
  <c r="AC80" i="5" s="1"/>
  <c r="W79" i="5"/>
  <c r="W78" i="5"/>
  <c r="AC78" i="5" s="1"/>
  <c r="W77" i="5"/>
  <c r="AC77" i="5" s="1"/>
  <c r="W76" i="5"/>
  <c r="W75" i="5"/>
  <c r="W74" i="5"/>
  <c r="AC74" i="5" s="1"/>
  <c r="W73" i="5"/>
  <c r="W72" i="5"/>
  <c r="AC72" i="5" s="1"/>
  <c r="W71" i="5"/>
  <c r="W70" i="5"/>
  <c r="W69" i="5"/>
  <c r="W68" i="5"/>
  <c r="AC68" i="5" s="1"/>
  <c r="W67" i="5"/>
  <c r="AC67" i="5" s="1"/>
  <c r="W66" i="5"/>
  <c r="W65" i="5"/>
  <c r="AC65" i="5" s="1"/>
  <c r="W64" i="5"/>
  <c r="W63" i="5"/>
  <c r="AC63" i="5" s="1"/>
  <c r="W62" i="5"/>
  <c r="AC62" i="5" s="1"/>
  <c r="W61" i="5"/>
  <c r="W60" i="5"/>
  <c r="W59" i="5"/>
  <c r="W58" i="5"/>
  <c r="AC58" i="5" s="1"/>
  <c r="W57" i="5"/>
  <c r="AC57" i="5" s="1"/>
  <c r="W56" i="5"/>
  <c r="AC56" i="5" s="1"/>
  <c r="W55" i="5"/>
  <c r="AC55" i="5" s="1"/>
  <c r="W54" i="5"/>
  <c r="W53" i="5"/>
  <c r="W52" i="5"/>
  <c r="W51" i="5"/>
  <c r="W50" i="5"/>
  <c r="W49" i="5"/>
  <c r="W48" i="5"/>
  <c r="W47" i="5"/>
  <c r="AC47" i="5" s="1"/>
  <c r="W46" i="5"/>
  <c r="W45" i="5"/>
  <c r="AC45" i="5" s="1"/>
  <c r="W44" i="5"/>
  <c r="W43" i="5"/>
  <c r="W42" i="5"/>
  <c r="AC42" i="5" s="1"/>
  <c r="W41" i="5"/>
  <c r="W40" i="5"/>
  <c r="W39" i="5"/>
  <c r="W38" i="5"/>
  <c r="W37" i="5"/>
  <c r="AC37" i="5" s="1"/>
  <c r="W36" i="5"/>
  <c r="AC36" i="5" s="1"/>
  <c r="W35" i="5"/>
  <c r="W34" i="5"/>
  <c r="W33" i="5"/>
  <c r="W32" i="5"/>
  <c r="AC32" i="5" s="1"/>
  <c r="W31" i="5"/>
  <c r="W30" i="5"/>
  <c r="W29" i="5"/>
  <c r="W28" i="5"/>
  <c r="AC28" i="5" s="1"/>
  <c r="W27" i="5"/>
  <c r="AC27" i="5" s="1"/>
  <c r="W26" i="5"/>
  <c r="W25" i="5"/>
  <c r="AC25" i="5" s="1"/>
  <c r="W24" i="5"/>
  <c r="W23" i="5"/>
  <c r="AC23" i="5" s="1"/>
  <c r="W22" i="5"/>
  <c r="AC22" i="5" s="1"/>
  <c r="W21" i="5"/>
  <c r="W20" i="5"/>
  <c r="W19" i="5"/>
  <c r="AC19" i="5" s="1"/>
  <c r="W18" i="5"/>
  <c r="AC18" i="5" s="1"/>
  <c r="W17" i="5"/>
  <c r="AC17" i="5" s="1"/>
  <c r="W16" i="5"/>
  <c r="W15" i="5"/>
  <c r="AC15" i="5" s="1"/>
  <c r="W14" i="5"/>
  <c r="W13" i="5"/>
  <c r="W12" i="5"/>
  <c r="W4" i="5"/>
  <c r="W1" i="5"/>
  <c r="D1" i="5"/>
  <c r="W5000" i="4"/>
  <c r="W4999" i="4"/>
  <c r="W4998" i="4"/>
  <c r="W4997" i="4"/>
  <c r="W4996" i="4"/>
  <c r="W4995" i="4"/>
  <c r="W4994" i="4"/>
  <c r="W4993" i="4"/>
  <c r="W4992" i="4"/>
  <c r="W4991" i="4"/>
  <c r="W4990" i="4"/>
  <c r="W4989" i="4"/>
  <c r="W4988" i="4"/>
  <c r="W4987" i="4"/>
  <c r="W4986" i="4"/>
  <c r="W4985" i="4"/>
  <c r="W4984" i="4"/>
  <c r="W4983" i="4"/>
  <c r="W4982" i="4"/>
  <c r="W4981" i="4"/>
  <c r="W4980" i="4"/>
  <c r="W4979" i="4"/>
  <c r="W4978" i="4"/>
  <c r="W4977" i="4"/>
  <c r="W4976" i="4"/>
  <c r="W4975" i="4"/>
  <c r="W4974" i="4"/>
  <c r="W4973" i="4"/>
  <c r="AC4973" i="4" s="1"/>
  <c r="W4972" i="4"/>
  <c r="W4971" i="4"/>
  <c r="W4970" i="4"/>
  <c r="W4969" i="4"/>
  <c r="W4968" i="4"/>
  <c r="W4967" i="4"/>
  <c r="W4966" i="4"/>
  <c r="W4965" i="4"/>
  <c r="W4964" i="4"/>
  <c r="W4963" i="4"/>
  <c r="W4962" i="4"/>
  <c r="W4961" i="4"/>
  <c r="W4960" i="4"/>
  <c r="W4959" i="4"/>
  <c r="W4958" i="4"/>
  <c r="W4957" i="4"/>
  <c r="W4956" i="4"/>
  <c r="W4955" i="4"/>
  <c r="W4954" i="4"/>
  <c r="W4953" i="4"/>
  <c r="W4952" i="4"/>
  <c r="AC4952" i="4" s="1"/>
  <c r="W4951" i="4"/>
  <c r="W4950" i="4"/>
  <c r="W4949" i="4"/>
  <c r="W4948" i="4"/>
  <c r="W4947" i="4"/>
  <c r="AC4947" i="4" s="1"/>
  <c r="W4946" i="4"/>
  <c r="W4945" i="4"/>
  <c r="W4944" i="4"/>
  <c r="W4943" i="4"/>
  <c r="W4942" i="4"/>
  <c r="W4941" i="4"/>
  <c r="W4940" i="4"/>
  <c r="W4939" i="4"/>
  <c r="W4938" i="4"/>
  <c r="W4937" i="4"/>
  <c r="W4936" i="4"/>
  <c r="AC4936" i="4" s="1"/>
  <c r="W4935" i="4"/>
  <c r="W4934" i="4"/>
  <c r="W4933" i="4"/>
  <c r="W4932" i="4"/>
  <c r="AC4932" i="4" s="1"/>
  <c r="W4931" i="4"/>
  <c r="W4930" i="4"/>
  <c r="W4929" i="4"/>
  <c r="W4928" i="4"/>
  <c r="W4927" i="4"/>
  <c r="W4926" i="4"/>
  <c r="AC4926" i="4" s="1"/>
  <c r="W4925" i="4"/>
  <c r="W4924" i="4"/>
  <c r="W4923" i="4"/>
  <c r="W4922" i="4"/>
  <c r="AC4922" i="4" s="1"/>
  <c r="W4921" i="4"/>
  <c r="W4920" i="4"/>
  <c r="W4919" i="4"/>
  <c r="W4918" i="4"/>
  <c r="W4917" i="4"/>
  <c r="W4916" i="4"/>
  <c r="W4915" i="4"/>
  <c r="W4914" i="4"/>
  <c r="W4913" i="4"/>
  <c r="W4912" i="4"/>
  <c r="W4911" i="4"/>
  <c r="W4910" i="4"/>
  <c r="W4909" i="4"/>
  <c r="W4908" i="4"/>
  <c r="W4907" i="4"/>
  <c r="AC4907" i="4" s="1"/>
  <c r="W4906" i="4"/>
  <c r="W4905" i="4"/>
  <c r="W4904" i="4"/>
  <c r="W4903" i="4"/>
  <c r="W4902" i="4"/>
  <c r="W4901" i="4"/>
  <c r="W4900" i="4"/>
  <c r="W4899" i="4"/>
  <c r="W4898" i="4"/>
  <c r="AC4898" i="4" s="1"/>
  <c r="W4897" i="4"/>
  <c r="W4896" i="4"/>
  <c r="W4895" i="4"/>
  <c r="W4894" i="4"/>
  <c r="W4893" i="4"/>
  <c r="W4892" i="4"/>
  <c r="W4891" i="4"/>
  <c r="W4890" i="4"/>
  <c r="W4889" i="4"/>
  <c r="W4888" i="4"/>
  <c r="W4887" i="4"/>
  <c r="W4886" i="4"/>
  <c r="AC4886" i="4" s="1"/>
  <c r="W4885" i="4"/>
  <c r="W4884" i="4"/>
  <c r="W4883" i="4"/>
  <c r="W4882" i="4"/>
  <c r="W4881" i="4"/>
  <c r="W4880" i="4"/>
  <c r="W4879" i="4"/>
  <c r="W4878" i="4"/>
  <c r="AC4878" i="4" s="1"/>
  <c r="W4877" i="4"/>
  <c r="W4876" i="4"/>
  <c r="W4875" i="4"/>
  <c r="W4874" i="4"/>
  <c r="W4873" i="4"/>
  <c r="W4872" i="4"/>
  <c r="AC4872" i="4" s="1"/>
  <c r="W4871" i="4"/>
  <c r="W4870" i="4"/>
  <c r="W4869" i="4"/>
  <c r="W4868" i="4"/>
  <c r="W4867" i="4"/>
  <c r="W4866" i="4"/>
  <c r="W4865" i="4"/>
  <c r="W4864" i="4"/>
  <c r="W4863" i="4"/>
  <c r="W4862" i="4"/>
  <c r="W4861" i="4"/>
  <c r="AC4861" i="4" s="1"/>
  <c r="W4860" i="4"/>
  <c r="W4859" i="4"/>
  <c r="W4858" i="4"/>
  <c r="W4857" i="4"/>
  <c r="AC4857" i="4" s="1"/>
  <c r="W4856" i="4"/>
  <c r="W4855" i="4"/>
  <c r="W4854" i="4"/>
  <c r="W4853" i="4"/>
  <c r="W4852" i="4"/>
  <c r="W4851" i="4"/>
  <c r="W4850" i="4"/>
  <c r="W4849" i="4"/>
  <c r="W4848" i="4"/>
  <c r="AC4848" i="4" s="1"/>
  <c r="W4847" i="4"/>
  <c r="W4846" i="4"/>
  <c r="W4845" i="4"/>
  <c r="W4844" i="4"/>
  <c r="W4843" i="4"/>
  <c r="W4842" i="4"/>
  <c r="W4841" i="4"/>
  <c r="W4840" i="4"/>
  <c r="AC4840" i="4" s="1"/>
  <c r="W4839" i="4"/>
  <c r="W4838" i="4"/>
  <c r="W4837" i="4"/>
  <c r="W4836" i="4"/>
  <c r="W4835" i="4"/>
  <c r="W4834" i="4"/>
  <c r="W4833" i="4"/>
  <c r="W4832" i="4"/>
  <c r="W4831" i="4"/>
  <c r="W4830" i="4"/>
  <c r="W4829" i="4"/>
  <c r="W4828" i="4"/>
  <c r="W4827" i="4"/>
  <c r="W4826" i="4"/>
  <c r="W4825" i="4"/>
  <c r="W4824" i="4"/>
  <c r="W4823" i="4"/>
  <c r="W4822" i="4"/>
  <c r="W4821" i="4"/>
  <c r="W4820" i="4"/>
  <c r="W4819" i="4"/>
  <c r="W4818" i="4"/>
  <c r="W4817" i="4"/>
  <c r="W4816" i="4"/>
  <c r="W4815" i="4"/>
  <c r="W4814" i="4"/>
  <c r="W4813" i="4"/>
  <c r="W4812" i="4"/>
  <c r="W4811" i="4"/>
  <c r="W4810" i="4"/>
  <c r="W4809" i="4"/>
  <c r="W4808" i="4"/>
  <c r="W4807" i="4"/>
  <c r="AC4807" i="4" s="1"/>
  <c r="W4806" i="4"/>
  <c r="W4805" i="4"/>
  <c r="W4804" i="4"/>
  <c r="W4803" i="4"/>
  <c r="AC4803" i="4" s="1"/>
  <c r="W4802" i="4"/>
  <c r="W4801" i="4"/>
  <c r="W4800" i="4"/>
  <c r="W4799" i="4"/>
  <c r="W4798" i="4"/>
  <c r="W4797" i="4"/>
  <c r="W4796" i="4"/>
  <c r="W4795" i="4"/>
  <c r="W4794" i="4"/>
  <c r="W4793" i="4"/>
  <c r="W4792" i="4"/>
  <c r="W4791" i="4"/>
  <c r="W4790" i="4"/>
  <c r="W4789" i="4"/>
  <c r="W4788" i="4"/>
  <c r="AC4788" i="4" s="1"/>
  <c r="W4787" i="4"/>
  <c r="W4786" i="4"/>
  <c r="W4785" i="4"/>
  <c r="W4784" i="4"/>
  <c r="W4783" i="4"/>
  <c r="W4782" i="4"/>
  <c r="W4781" i="4"/>
  <c r="AC4781" i="4" s="1"/>
  <c r="W4780" i="4"/>
  <c r="W4779" i="4"/>
  <c r="W4778" i="4"/>
  <c r="W4777" i="4"/>
  <c r="W4776" i="4"/>
  <c r="W4775" i="4"/>
  <c r="AC4775" i="4" s="1"/>
  <c r="W4774" i="4"/>
  <c r="W4773" i="4"/>
  <c r="W4772" i="4"/>
  <c r="W4771" i="4"/>
  <c r="W4770" i="4"/>
  <c r="W4769" i="4"/>
  <c r="W4768" i="4"/>
  <c r="W4767" i="4"/>
  <c r="AC4767" i="4" s="1"/>
  <c r="W4766" i="4"/>
  <c r="W4765" i="4"/>
  <c r="W4764" i="4"/>
  <c r="W4763" i="4"/>
  <c r="W4762" i="4"/>
  <c r="W4761" i="4"/>
  <c r="W4760" i="4"/>
  <c r="W4759" i="4"/>
  <c r="W4758" i="4"/>
  <c r="W4757" i="4"/>
  <c r="W4756" i="4"/>
  <c r="W4755" i="4"/>
  <c r="W4754" i="4"/>
  <c r="W4753" i="4"/>
  <c r="W4752" i="4"/>
  <c r="W4751" i="4"/>
  <c r="W4750" i="4"/>
  <c r="W4749" i="4"/>
  <c r="W4748" i="4"/>
  <c r="W4747" i="4"/>
  <c r="W4746" i="4"/>
  <c r="AC4746" i="4" s="1"/>
  <c r="W4745" i="4"/>
  <c r="W4744" i="4"/>
  <c r="W4743" i="4"/>
  <c r="W4742" i="4"/>
  <c r="W4741" i="4"/>
  <c r="W4740" i="4"/>
  <c r="W4739" i="4"/>
  <c r="W4738" i="4"/>
  <c r="W4737" i="4"/>
  <c r="AC4737" i="4" s="1"/>
  <c r="W4736" i="4"/>
  <c r="W4735" i="4"/>
  <c r="W4734" i="4"/>
  <c r="W4733" i="4"/>
  <c r="AC4733" i="4" s="1"/>
  <c r="W4732" i="4"/>
  <c r="W4731" i="4"/>
  <c r="W4730" i="4"/>
  <c r="W4729" i="4"/>
  <c r="W4728" i="4"/>
  <c r="W4727" i="4"/>
  <c r="W4726" i="4"/>
  <c r="W4725" i="4"/>
  <c r="W4724" i="4"/>
  <c r="W4723" i="4"/>
  <c r="W4722" i="4"/>
  <c r="W4721" i="4"/>
  <c r="W4720" i="4"/>
  <c r="W4719" i="4"/>
  <c r="W4718" i="4"/>
  <c r="W4717" i="4"/>
  <c r="W4716" i="4"/>
  <c r="W4715" i="4"/>
  <c r="W4714" i="4"/>
  <c r="W4713" i="4"/>
  <c r="W4712" i="4"/>
  <c r="W4711" i="4"/>
  <c r="AC4711" i="4" s="1"/>
  <c r="W4710" i="4"/>
  <c r="W4709" i="4"/>
  <c r="W4708" i="4"/>
  <c r="W4707" i="4"/>
  <c r="W4706" i="4"/>
  <c r="W4705" i="4"/>
  <c r="W4704" i="4"/>
  <c r="W4703" i="4"/>
  <c r="AC4703" i="4" s="1"/>
  <c r="W4702" i="4"/>
  <c r="W4701" i="4"/>
  <c r="W4700" i="4"/>
  <c r="W4699" i="4"/>
  <c r="W4698" i="4"/>
  <c r="W4697" i="4"/>
  <c r="W4696" i="4"/>
  <c r="W4695" i="4"/>
  <c r="W4694" i="4"/>
  <c r="W4693" i="4"/>
  <c r="W4692" i="4"/>
  <c r="W4691" i="4"/>
  <c r="W4690" i="4"/>
  <c r="W4689" i="4"/>
  <c r="W4688" i="4"/>
  <c r="AC4688" i="4" s="1"/>
  <c r="W4687" i="4"/>
  <c r="W4686" i="4"/>
  <c r="AC4686" i="4" s="1"/>
  <c r="W4685" i="4"/>
  <c r="W4684" i="4"/>
  <c r="W4683" i="4"/>
  <c r="W4682" i="4"/>
  <c r="W4681" i="4"/>
  <c r="W4680" i="4"/>
  <c r="W4679" i="4"/>
  <c r="W4678" i="4"/>
  <c r="W4677" i="4"/>
  <c r="W4676" i="4"/>
  <c r="W4675" i="4"/>
  <c r="W4674" i="4"/>
  <c r="W4673" i="4"/>
  <c r="AC4673" i="4" s="1"/>
  <c r="W4672" i="4"/>
  <c r="W4671" i="4"/>
  <c r="AC4671" i="4" s="1"/>
  <c r="W4670" i="4"/>
  <c r="AC4670" i="4" s="1"/>
  <c r="W4669" i="4"/>
  <c r="W4668" i="4"/>
  <c r="W4667" i="4"/>
  <c r="W4666" i="4"/>
  <c r="W4665" i="4"/>
  <c r="W4664" i="4"/>
  <c r="W4663" i="4"/>
  <c r="W4662" i="4"/>
  <c r="AC4662" i="4" s="1"/>
  <c r="W4661" i="4"/>
  <c r="W4660" i="4"/>
  <c r="W4659" i="4"/>
  <c r="W4658" i="4"/>
  <c r="W4657" i="4"/>
  <c r="W4656" i="4"/>
  <c r="W4655" i="4"/>
  <c r="W4654" i="4"/>
  <c r="W4653" i="4"/>
  <c r="W4652" i="4"/>
  <c r="W4651" i="4"/>
  <c r="W4650" i="4"/>
  <c r="W4649" i="4"/>
  <c r="W4648" i="4"/>
  <c r="W4647" i="4"/>
  <c r="W4646" i="4"/>
  <c r="W4645" i="4"/>
  <c r="W4644" i="4"/>
  <c r="W4643" i="4"/>
  <c r="W4642" i="4"/>
  <c r="W4641" i="4"/>
  <c r="W4640" i="4"/>
  <c r="W4639" i="4"/>
  <c r="W4638" i="4"/>
  <c r="W4637" i="4"/>
  <c r="AC4637" i="4" s="1"/>
  <c r="W4636" i="4"/>
  <c r="W4635" i="4"/>
  <c r="AC4635" i="4" s="1"/>
  <c r="W4634" i="4"/>
  <c r="W4633" i="4"/>
  <c r="W4632" i="4"/>
  <c r="W4631" i="4"/>
  <c r="W4630" i="4"/>
  <c r="W4629" i="4"/>
  <c r="W4628" i="4"/>
  <c r="W4627" i="4"/>
  <c r="W4626" i="4"/>
  <c r="W4625" i="4"/>
  <c r="W4624" i="4"/>
  <c r="W4623" i="4"/>
  <c r="W4622" i="4"/>
  <c r="AC4622" i="4" s="1"/>
  <c r="W4621" i="4"/>
  <c r="W4620" i="4"/>
  <c r="AC4620" i="4" s="1"/>
  <c r="W4619" i="4"/>
  <c r="W4618" i="4"/>
  <c r="W4617" i="4"/>
  <c r="W4616" i="4"/>
  <c r="W4615" i="4"/>
  <c r="W4614" i="4"/>
  <c r="W4613" i="4"/>
  <c r="W4612" i="4"/>
  <c r="W4611" i="4"/>
  <c r="W4610" i="4"/>
  <c r="W4609" i="4"/>
  <c r="W4608" i="4"/>
  <c r="W4607" i="4"/>
  <c r="W4606" i="4"/>
  <c r="W4605" i="4"/>
  <c r="W4604" i="4"/>
  <c r="W4603" i="4"/>
  <c r="W4602" i="4"/>
  <c r="W4601" i="4"/>
  <c r="AC4601" i="4" s="1"/>
  <c r="W4600" i="4"/>
  <c r="W4599" i="4"/>
  <c r="W4598" i="4"/>
  <c r="W4597" i="4"/>
  <c r="W4596" i="4"/>
  <c r="AC4596" i="4" s="1"/>
  <c r="W4595" i="4"/>
  <c r="W4594" i="4"/>
  <c r="W4593" i="4"/>
  <c r="W4592" i="4"/>
  <c r="W4591" i="4"/>
  <c r="W4590" i="4"/>
  <c r="AC4590" i="4" s="1"/>
  <c r="W4589" i="4"/>
  <c r="W4588" i="4"/>
  <c r="W4587" i="4"/>
  <c r="W4586" i="4"/>
  <c r="W4585" i="4"/>
  <c r="W4584" i="4"/>
  <c r="W4583" i="4"/>
  <c r="W4582" i="4"/>
  <c r="W4581" i="4"/>
  <c r="W4580" i="4"/>
  <c r="W4579" i="4"/>
  <c r="W4578" i="4"/>
  <c r="W4577" i="4"/>
  <c r="W4576" i="4"/>
  <c r="W4575" i="4"/>
  <c r="W4574" i="4"/>
  <c r="W4573" i="4"/>
  <c r="W4572" i="4"/>
  <c r="W4571" i="4"/>
  <c r="W4570" i="4"/>
  <c r="W4569" i="4"/>
  <c r="W4568" i="4"/>
  <c r="AC4568" i="4" s="1"/>
  <c r="W4567" i="4"/>
  <c r="W4566" i="4"/>
  <c r="W4565" i="4"/>
  <c r="W4564" i="4"/>
  <c r="W4563" i="4"/>
  <c r="W4562" i="4"/>
  <c r="W4561" i="4"/>
  <c r="W4560" i="4"/>
  <c r="W4559" i="4"/>
  <c r="W4558" i="4"/>
  <c r="W4557" i="4"/>
  <c r="W4556" i="4"/>
  <c r="W4555" i="4"/>
  <c r="W4554" i="4"/>
  <c r="W4553" i="4"/>
  <c r="AC4553" i="4" s="1"/>
  <c r="W4552" i="4"/>
  <c r="W4551" i="4"/>
  <c r="W4550" i="4"/>
  <c r="W4549" i="4"/>
  <c r="W4548" i="4"/>
  <c r="W4547" i="4"/>
  <c r="W4546" i="4"/>
  <c r="W4545" i="4"/>
  <c r="W4544" i="4"/>
  <c r="W4543" i="4"/>
  <c r="W4542" i="4"/>
  <c r="W4541" i="4"/>
  <c r="W4540" i="4"/>
  <c r="W4539" i="4"/>
  <c r="W4538" i="4"/>
  <c r="W4537" i="4"/>
  <c r="W4536" i="4"/>
  <c r="W4535" i="4"/>
  <c r="AC4535" i="4" s="1"/>
  <c r="W4534" i="4"/>
  <c r="W4533" i="4"/>
  <c r="W4532" i="4"/>
  <c r="W4531" i="4"/>
  <c r="W4530" i="4"/>
  <c r="W4529" i="4"/>
  <c r="W4528" i="4"/>
  <c r="AC4528" i="4" s="1"/>
  <c r="W4527" i="4"/>
  <c r="W4526" i="4"/>
  <c r="AC4526" i="4" s="1"/>
  <c r="W4525" i="4"/>
  <c r="W4524" i="4"/>
  <c r="W4523" i="4"/>
  <c r="AC4523" i="4" s="1"/>
  <c r="W4522" i="4"/>
  <c r="W4521" i="4"/>
  <c r="W4520" i="4"/>
  <c r="W4519" i="4"/>
  <c r="W4518" i="4"/>
  <c r="AC4518" i="4" s="1"/>
  <c r="W4517" i="4"/>
  <c r="W4516" i="4"/>
  <c r="W4515" i="4"/>
  <c r="W4514" i="4"/>
  <c r="W4513" i="4"/>
  <c r="W4512" i="4"/>
  <c r="AC4512" i="4" s="1"/>
  <c r="W4511" i="4"/>
  <c r="W4510" i="4"/>
  <c r="W4509" i="4"/>
  <c r="W4508" i="4"/>
  <c r="W4507" i="4"/>
  <c r="W4506" i="4"/>
  <c r="W4505" i="4"/>
  <c r="W4504" i="4"/>
  <c r="W4503" i="4"/>
  <c r="W4502" i="4"/>
  <c r="AC4502" i="4" s="1"/>
  <c r="W4501" i="4"/>
  <c r="W4500" i="4"/>
  <c r="W4499" i="4"/>
  <c r="W4498" i="4"/>
  <c r="W4497" i="4"/>
  <c r="AC4497" i="4" s="1"/>
  <c r="W4496" i="4"/>
  <c r="W4495" i="4"/>
  <c r="W4494" i="4"/>
  <c r="W4493" i="4"/>
  <c r="W4492" i="4"/>
  <c r="W4491" i="4"/>
  <c r="W4490" i="4"/>
  <c r="W4489" i="4"/>
  <c r="W4488" i="4"/>
  <c r="W4487" i="4"/>
  <c r="W4486" i="4"/>
  <c r="W4485" i="4"/>
  <c r="W4484" i="4"/>
  <c r="W4483" i="4"/>
  <c r="W4482" i="4"/>
  <c r="W4481" i="4"/>
  <c r="W4480" i="4"/>
  <c r="W4479" i="4"/>
  <c r="W4478" i="4"/>
  <c r="W4477" i="4"/>
  <c r="W4476" i="4"/>
  <c r="W4475" i="4"/>
  <c r="W4474" i="4"/>
  <c r="W4473" i="4"/>
  <c r="W4472" i="4"/>
  <c r="W4471" i="4"/>
  <c r="W4470" i="4"/>
  <c r="W4469" i="4"/>
  <c r="W4468" i="4"/>
  <c r="W4467" i="4"/>
  <c r="W4466" i="4"/>
  <c r="W4465" i="4"/>
  <c r="W4464" i="4"/>
  <c r="W4463" i="4"/>
  <c r="W4462" i="4"/>
  <c r="W4461" i="4"/>
  <c r="W4460" i="4"/>
  <c r="W4459" i="4"/>
  <c r="W4458" i="4"/>
  <c r="AC4458" i="4" s="1"/>
  <c r="W4457" i="4"/>
  <c r="W4456" i="4"/>
  <c r="W4455" i="4"/>
  <c r="W4454" i="4"/>
  <c r="W4453" i="4"/>
  <c r="W4452" i="4"/>
  <c r="W4451" i="4"/>
  <c r="W4450" i="4"/>
  <c r="AC4450" i="4" s="1"/>
  <c r="W4449" i="4"/>
  <c r="W4448" i="4"/>
  <c r="W4447" i="4"/>
  <c r="AC4447" i="4" s="1"/>
  <c r="W4446" i="4"/>
  <c r="W4445" i="4"/>
  <c r="W4444" i="4"/>
  <c r="W4443" i="4"/>
  <c r="W4442" i="4"/>
  <c r="W4441" i="4"/>
  <c r="AC4441" i="4" s="1"/>
  <c r="W4440" i="4"/>
  <c r="W4439" i="4"/>
  <c r="W4438" i="4"/>
  <c r="W4437" i="4"/>
  <c r="W4436" i="4"/>
  <c r="W4435" i="4"/>
  <c r="W4434" i="4"/>
  <c r="W4433" i="4"/>
  <c r="AC4433" i="4" s="1"/>
  <c r="W4432" i="4"/>
  <c r="W4431" i="4"/>
  <c r="W4430" i="4"/>
  <c r="W4429" i="4"/>
  <c r="W4428" i="4"/>
  <c r="W4427" i="4"/>
  <c r="W4426" i="4"/>
  <c r="W4425" i="4"/>
  <c r="W4424" i="4"/>
  <c r="W4423" i="4"/>
  <c r="W4422" i="4"/>
  <c r="AC4422" i="4" s="1"/>
  <c r="W4421" i="4"/>
  <c r="W4420" i="4"/>
  <c r="W4419" i="4"/>
  <c r="W4418" i="4"/>
  <c r="W4417" i="4"/>
  <c r="W4416" i="4"/>
  <c r="W4415" i="4"/>
  <c r="W4414" i="4"/>
  <c r="W4413" i="4"/>
  <c r="W4412" i="4"/>
  <c r="W4411" i="4"/>
  <c r="W4410" i="4"/>
  <c r="W4409" i="4"/>
  <c r="W4408" i="4"/>
  <c r="W4407" i="4"/>
  <c r="W4406" i="4"/>
  <c r="W4405" i="4"/>
  <c r="W4404" i="4"/>
  <c r="W4403" i="4"/>
  <c r="W4402" i="4"/>
  <c r="W4401" i="4"/>
  <c r="W4400" i="4"/>
  <c r="W4399" i="4"/>
  <c r="W4398" i="4"/>
  <c r="W4397" i="4"/>
  <c r="W4396" i="4"/>
  <c r="W4395" i="4"/>
  <c r="W4394" i="4"/>
  <c r="W4393" i="4"/>
  <c r="W4392" i="4"/>
  <c r="W4391" i="4"/>
  <c r="W4390" i="4"/>
  <c r="W4389" i="4"/>
  <c r="W4388" i="4"/>
  <c r="W4387" i="4"/>
  <c r="W4386" i="4"/>
  <c r="W4385" i="4"/>
  <c r="W4384" i="4"/>
  <c r="W4383" i="4"/>
  <c r="W4382" i="4"/>
  <c r="W4381" i="4"/>
  <c r="W4380" i="4"/>
  <c r="W4379" i="4"/>
  <c r="W4378" i="4"/>
  <c r="W4377" i="4"/>
  <c r="W4376" i="4"/>
  <c r="W4375" i="4"/>
  <c r="W4374" i="4"/>
  <c r="W4373" i="4"/>
  <c r="W4372" i="4"/>
  <c r="W4371" i="4"/>
  <c r="W4370" i="4"/>
  <c r="W4369" i="4"/>
  <c r="W4368" i="4"/>
  <c r="W4367" i="4"/>
  <c r="W4366" i="4"/>
  <c r="W4365" i="4"/>
  <c r="W4364" i="4"/>
  <c r="W4363" i="4"/>
  <c r="W4362" i="4"/>
  <c r="W4361" i="4"/>
  <c r="W4360" i="4"/>
  <c r="W4359" i="4"/>
  <c r="W4358" i="4"/>
  <c r="W4357" i="4"/>
  <c r="W4356" i="4"/>
  <c r="W4355" i="4"/>
  <c r="W4354" i="4"/>
  <c r="W4353" i="4"/>
  <c r="W4352" i="4"/>
  <c r="W4351" i="4"/>
  <c r="W4350" i="4"/>
  <c r="W4349" i="4"/>
  <c r="W4348" i="4"/>
  <c r="W4347" i="4"/>
  <c r="W4346" i="4"/>
  <c r="W4345" i="4"/>
  <c r="W4344" i="4"/>
  <c r="W4343" i="4"/>
  <c r="AC4343" i="4" s="1"/>
  <c r="W4342" i="4"/>
  <c r="W4341" i="4"/>
  <c r="W4340" i="4"/>
  <c r="W4339" i="4"/>
  <c r="W4338" i="4"/>
  <c r="W4337" i="4"/>
  <c r="W4336" i="4"/>
  <c r="W4335" i="4"/>
  <c r="W4334" i="4"/>
  <c r="W4333" i="4"/>
  <c r="W4332" i="4"/>
  <c r="W4331" i="4"/>
  <c r="W4330" i="4"/>
  <c r="W4329" i="4"/>
  <c r="W4328" i="4"/>
  <c r="W4327" i="4"/>
  <c r="W4326" i="4"/>
  <c r="W4325" i="4"/>
  <c r="W4324" i="4"/>
  <c r="W4323" i="4"/>
  <c r="W4322" i="4"/>
  <c r="W4321" i="4"/>
  <c r="W4320" i="4"/>
  <c r="W4319" i="4"/>
  <c r="W4318" i="4"/>
  <c r="W4317" i="4"/>
  <c r="W4316" i="4"/>
  <c r="W4315" i="4"/>
  <c r="W4314" i="4"/>
  <c r="W4313" i="4"/>
  <c r="W4312" i="4"/>
  <c r="W4311" i="4"/>
  <c r="W4310" i="4"/>
  <c r="W4309" i="4"/>
  <c r="W4308" i="4"/>
  <c r="W4307" i="4"/>
  <c r="W4306" i="4"/>
  <c r="W4305" i="4"/>
  <c r="W4304" i="4"/>
  <c r="W4303" i="4"/>
  <c r="W4302" i="4"/>
  <c r="W4301" i="4"/>
  <c r="W4300" i="4"/>
  <c r="W4299" i="4"/>
  <c r="W4298" i="4"/>
  <c r="W4297" i="4"/>
  <c r="W4296" i="4"/>
  <c r="W4295" i="4"/>
  <c r="W4294" i="4"/>
  <c r="W4293" i="4"/>
  <c r="AC4293" i="4" s="1"/>
  <c r="W4292" i="4"/>
  <c r="W4291" i="4"/>
  <c r="W4290" i="4"/>
  <c r="W4289" i="4"/>
  <c r="W4288" i="4"/>
  <c r="W4287" i="4"/>
  <c r="W4286" i="4"/>
  <c r="W4285" i="4"/>
  <c r="W4284" i="4"/>
  <c r="W4283" i="4"/>
  <c r="W4282" i="4"/>
  <c r="W4281" i="4"/>
  <c r="W4280" i="4"/>
  <c r="W4279" i="4"/>
  <c r="W4278" i="4"/>
  <c r="W4277" i="4"/>
  <c r="W4276" i="4"/>
  <c r="W4275" i="4"/>
  <c r="W4274" i="4"/>
  <c r="W4273" i="4"/>
  <c r="W4272" i="4"/>
  <c r="W4271" i="4"/>
  <c r="W4270" i="4"/>
  <c r="W4269" i="4"/>
  <c r="W4268" i="4"/>
  <c r="W4267" i="4"/>
  <c r="W4266" i="4"/>
  <c r="W4265" i="4"/>
  <c r="W4264" i="4"/>
  <c r="W4263" i="4"/>
  <c r="W4262" i="4"/>
  <c r="W4261" i="4"/>
  <c r="W4260" i="4"/>
  <c r="W4259" i="4"/>
  <c r="W4258" i="4"/>
  <c r="W4257" i="4"/>
  <c r="W4256" i="4"/>
  <c r="W4255" i="4"/>
  <c r="W4254" i="4"/>
  <c r="W4253" i="4"/>
  <c r="W4252" i="4"/>
  <c r="W4251" i="4"/>
  <c r="W4250" i="4"/>
  <c r="W4249" i="4"/>
  <c r="W4248" i="4"/>
  <c r="W4247" i="4"/>
  <c r="W4246" i="4"/>
  <c r="W4245" i="4"/>
  <c r="W4244" i="4"/>
  <c r="W4243" i="4"/>
  <c r="W4242" i="4"/>
  <c r="W4241" i="4"/>
  <c r="W4240" i="4"/>
  <c r="W4239" i="4"/>
  <c r="W4238" i="4"/>
  <c r="W4237" i="4"/>
  <c r="AC4237" i="4" s="1"/>
  <c r="W4236" i="4"/>
  <c r="W4235" i="4"/>
  <c r="W4234" i="4"/>
  <c r="W4233" i="4"/>
  <c r="W4232" i="4"/>
  <c r="W4231" i="4"/>
  <c r="W4230" i="4"/>
  <c r="W4229" i="4"/>
  <c r="W4228" i="4"/>
  <c r="W4227" i="4"/>
  <c r="W4226" i="4"/>
  <c r="W4225" i="4"/>
  <c r="W4224" i="4"/>
  <c r="W4223" i="4"/>
  <c r="W4222" i="4"/>
  <c r="W4221" i="4"/>
  <c r="W4220" i="4"/>
  <c r="AC4220" i="4" s="1"/>
  <c r="W4219" i="4"/>
  <c r="W4218" i="4"/>
  <c r="W4217" i="4"/>
  <c r="W4216" i="4"/>
  <c r="W4215" i="4"/>
  <c r="W4214" i="4"/>
  <c r="W4213" i="4"/>
  <c r="W4212" i="4"/>
  <c r="W4211" i="4"/>
  <c r="W4210" i="4"/>
  <c r="W4209" i="4"/>
  <c r="W4208" i="4"/>
  <c r="AC4208" i="4" s="1"/>
  <c r="W4207" i="4"/>
  <c r="W4206" i="4"/>
  <c r="W4205" i="4"/>
  <c r="W4204" i="4"/>
  <c r="W4203" i="4"/>
  <c r="W4202" i="4"/>
  <c r="W4201" i="4"/>
  <c r="W4200" i="4"/>
  <c r="W4199" i="4"/>
  <c r="W4198" i="4"/>
  <c r="W4197" i="4"/>
  <c r="W4196" i="4"/>
  <c r="W4195" i="4"/>
  <c r="W4194" i="4"/>
  <c r="W4193" i="4"/>
  <c r="W4192" i="4"/>
  <c r="W4191" i="4"/>
  <c r="W4190" i="4"/>
  <c r="W4189" i="4"/>
  <c r="W4188" i="4"/>
  <c r="W4187" i="4"/>
  <c r="W4186" i="4"/>
  <c r="W4185" i="4"/>
  <c r="W4184" i="4"/>
  <c r="W4183" i="4"/>
  <c r="W4182" i="4"/>
  <c r="W4181" i="4"/>
  <c r="W4180" i="4"/>
  <c r="AC4180" i="4" s="1"/>
  <c r="W4179" i="4"/>
  <c r="W4178" i="4"/>
  <c r="W4177" i="4"/>
  <c r="W4176" i="4"/>
  <c r="W4175" i="4"/>
  <c r="W4174" i="4"/>
  <c r="W4173" i="4"/>
  <c r="W4172" i="4"/>
  <c r="W4171" i="4"/>
  <c r="W4170" i="4"/>
  <c r="W4169" i="4"/>
  <c r="W4168" i="4"/>
  <c r="W4167" i="4"/>
  <c r="W4166" i="4"/>
  <c r="W4165" i="4"/>
  <c r="W4164" i="4"/>
  <c r="W4163" i="4"/>
  <c r="W4162" i="4"/>
  <c r="AC4162" i="4" s="1"/>
  <c r="W4161" i="4"/>
  <c r="W4160" i="4"/>
  <c r="W4159" i="4"/>
  <c r="W4158" i="4"/>
  <c r="W4157" i="4"/>
  <c r="W4156" i="4"/>
  <c r="W4155" i="4"/>
  <c r="W4154" i="4"/>
  <c r="W4153" i="4"/>
  <c r="W4152" i="4"/>
  <c r="W4151" i="4"/>
  <c r="W4150" i="4"/>
  <c r="W4149" i="4"/>
  <c r="W4148" i="4"/>
  <c r="W4147" i="4"/>
  <c r="W4146" i="4"/>
  <c r="W4145" i="4"/>
  <c r="W4144" i="4"/>
  <c r="W4143" i="4"/>
  <c r="W4142" i="4"/>
  <c r="W4141" i="4"/>
  <c r="W4140" i="4"/>
  <c r="W4139" i="4"/>
  <c r="W4138" i="4"/>
  <c r="W4137" i="4"/>
  <c r="W4136" i="4"/>
  <c r="W4135" i="4"/>
  <c r="W4134" i="4"/>
  <c r="W4133" i="4"/>
  <c r="W4132" i="4"/>
  <c r="W4131" i="4"/>
  <c r="W4130" i="4"/>
  <c r="W4129" i="4"/>
  <c r="W4128" i="4"/>
  <c r="W4127" i="4"/>
  <c r="W4126" i="4"/>
  <c r="W4125" i="4"/>
  <c r="W4124" i="4"/>
  <c r="W4123" i="4"/>
  <c r="W4122" i="4"/>
  <c r="W4121" i="4"/>
  <c r="W4120" i="4"/>
  <c r="W4119" i="4"/>
  <c r="W4118" i="4"/>
  <c r="W4117" i="4"/>
  <c r="W4116" i="4"/>
  <c r="W4115" i="4"/>
  <c r="W4114" i="4"/>
  <c r="W4113" i="4"/>
  <c r="W4112" i="4"/>
  <c r="W4111" i="4"/>
  <c r="W4110" i="4"/>
  <c r="W4109" i="4"/>
  <c r="W4108" i="4"/>
  <c r="W4107" i="4"/>
  <c r="W4106" i="4"/>
  <c r="W4105" i="4"/>
  <c r="W4104" i="4"/>
  <c r="W4103" i="4"/>
  <c r="W4102" i="4"/>
  <c r="W4101" i="4"/>
  <c r="W4100" i="4"/>
  <c r="W4099" i="4"/>
  <c r="W4098" i="4"/>
  <c r="W4097" i="4"/>
  <c r="AC4097" i="4" s="1"/>
  <c r="W4096" i="4"/>
  <c r="W4095" i="4"/>
  <c r="W4094" i="4"/>
  <c r="W4093" i="4"/>
  <c r="W4092" i="4"/>
  <c r="W4091" i="4"/>
  <c r="W4090" i="4"/>
  <c r="W4089" i="4"/>
  <c r="W4088" i="4"/>
  <c r="W4087" i="4"/>
  <c r="W4086" i="4"/>
  <c r="W4085" i="4"/>
  <c r="W4084" i="4"/>
  <c r="W4083" i="4"/>
  <c r="AC4083" i="4" s="1"/>
  <c r="W4082" i="4"/>
  <c r="W4081" i="4"/>
  <c r="W4080" i="4"/>
  <c r="AC4080" i="4" s="1"/>
  <c r="W4079" i="4"/>
  <c r="W4078" i="4"/>
  <c r="W4077" i="4"/>
  <c r="W4076" i="4"/>
  <c r="W4075" i="4"/>
  <c r="W4074" i="4"/>
  <c r="W4073" i="4"/>
  <c r="W4072" i="4"/>
  <c r="W4071" i="4"/>
  <c r="W4070" i="4"/>
  <c r="W4069" i="4"/>
  <c r="W4068" i="4"/>
  <c r="W4067" i="4"/>
  <c r="W4066" i="4"/>
  <c r="W4065" i="4"/>
  <c r="W4064" i="4"/>
  <c r="W4063" i="4"/>
  <c r="W4062" i="4"/>
  <c r="W4061" i="4"/>
  <c r="W4060" i="4"/>
  <c r="W4059" i="4"/>
  <c r="W4058" i="4"/>
  <c r="W4057" i="4"/>
  <c r="W4056" i="4"/>
  <c r="W4055" i="4"/>
  <c r="W4054" i="4"/>
  <c r="W4053" i="4"/>
  <c r="W4052" i="4"/>
  <c r="W4051" i="4"/>
  <c r="W4050" i="4"/>
  <c r="W4049" i="4"/>
  <c r="W4048" i="4"/>
  <c r="W4047" i="4"/>
  <c r="W4046" i="4"/>
  <c r="W4045" i="4"/>
  <c r="W4044" i="4"/>
  <c r="W4043" i="4"/>
  <c r="W4042" i="4"/>
  <c r="W4041" i="4"/>
  <c r="W4040" i="4"/>
  <c r="W4039" i="4"/>
  <c r="W4038" i="4"/>
  <c r="W4037" i="4"/>
  <c r="W4036" i="4"/>
  <c r="W4035" i="4"/>
  <c r="W4034" i="4"/>
  <c r="W4033" i="4"/>
  <c r="W4032" i="4"/>
  <c r="W4031" i="4"/>
  <c r="W4030" i="4"/>
  <c r="W4029" i="4"/>
  <c r="W4028" i="4"/>
  <c r="W4027" i="4"/>
  <c r="W4026" i="4"/>
  <c r="W4025" i="4"/>
  <c r="W4024" i="4"/>
  <c r="W4023" i="4"/>
  <c r="W4022" i="4"/>
  <c r="AC4022" i="4" s="1"/>
  <c r="W4021" i="4"/>
  <c r="AC4021" i="4" s="1"/>
  <c r="W4020" i="4"/>
  <c r="W4019" i="4"/>
  <c r="W4018" i="4"/>
  <c r="W4017" i="4"/>
  <c r="W4016" i="4"/>
  <c r="W4015" i="4"/>
  <c r="AC4015" i="4" s="1"/>
  <c r="W4014" i="4"/>
  <c r="W4013" i="4"/>
  <c r="W4012" i="4"/>
  <c r="W4011" i="4"/>
  <c r="AC4011" i="4" s="1"/>
  <c r="W4010" i="4"/>
  <c r="W4009" i="4"/>
  <c r="W4008" i="4"/>
  <c r="W4007" i="4"/>
  <c r="W4006" i="4"/>
  <c r="W4005" i="4"/>
  <c r="W4004" i="4"/>
  <c r="W4003" i="4"/>
  <c r="AC4003" i="4" s="1"/>
  <c r="W4002" i="4"/>
  <c r="W4001" i="4"/>
  <c r="W4000" i="4"/>
  <c r="AC4000" i="4" s="1"/>
  <c r="W3999" i="4"/>
  <c r="W3998" i="4"/>
  <c r="W3997" i="4"/>
  <c r="W3996" i="4"/>
  <c r="W3995" i="4"/>
  <c r="AC3995" i="4" s="1"/>
  <c r="W3994" i="4"/>
  <c r="AC3994" i="4" s="1"/>
  <c r="W3993" i="4"/>
  <c r="W3992" i="4"/>
  <c r="W3991" i="4"/>
  <c r="W3990" i="4"/>
  <c r="W3989" i="4"/>
  <c r="W3988" i="4"/>
  <c r="W3987" i="4"/>
  <c r="W3986" i="4"/>
  <c r="W3985" i="4"/>
  <c r="W3984" i="4"/>
  <c r="W3983" i="4"/>
  <c r="AC3983" i="4" s="1"/>
  <c r="W3982" i="4"/>
  <c r="AC3982" i="4" s="1"/>
  <c r="W3981" i="4"/>
  <c r="W3980" i="4"/>
  <c r="W3979" i="4"/>
  <c r="AC3979" i="4" s="1"/>
  <c r="W3978" i="4"/>
  <c r="W3977" i="4"/>
  <c r="AC3977" i="4" s="1"/>
  <c r="W3976" i="4"/>
  <c r="W3975" i="4"/>
  <c r="AC3975" i="4" s="1"/>
  <c r="W3974" i="4"/>
  <c r="W3973" i="4"/>
  <c r="W3972" i="4"/>
  <c r="W3971" i="4"/>
  <c r="W3970" i="4"/>
  <c r="W3969" i="4"/>
  <c r="W3968" i="4"/>
  <c r="W3967" i="4"/>
  <c r="AC3967" i="4" s="1"/>
  <c r="W3966" i="4"/>
  <c r="W3965" i="4"/>
  <c r="W3964" i="4"/>
  <c r="W3963" i="4"/>
  <c r="AC3963" i="4" s="1"/>
  <c r="W3962" i="4"/>
  <c r="W3961" i="4"/>
  <c r="W3960" i="4"/>
  <c r="W3959" i="4"/>
  <c r="W3958" i="4"/>
  <c r="W3957" i="4"/>
  <c r="AC3957" i="4" s="1"/>
  <c r="W3956" i="4"/>
  <c r="W3955" i="4"/>
  <c r="W3954" i="4"/>
  <c r="W3953" i="4"/>
  <c r="W3952" i="4"/>
  <c r="AC3952" i="4" s="1"/>
  <c r="W3951" i="4"/>
  <c r="W3950" i="4"/>
  <c r="AC3950" i="4" s="1"/>
  <c r="W3949" i="4"/>
  <c r="W3948" i="4"/>
  <c r="W3947" i="4"/>
  <c r="W3946" i="4"/>
  <c r="W3945" i="4"/>
  <c r="W3944" i="4"/>
  <c r="W3943" i="4"/>
  <c r="W3942" i="4"/>
  <c r="W3941" i="4"/>
  <c r="W3940" i="4"/>
  <c r="W3939" i="4"/>
  <c r="W3938" i="4"/>
  <c r="W3937" i="4"/>
  <c r="W3936" i="4"/>
  <c r="W3935" i="4"/>
  <c r="W3934" i="4"/>
  <c r="W3933" i="4"/>
  <c r="W3932" i="4"/>
  <c r="AC3932" i="4" s="1"/>
  <c r="W3931" i="4"/>
  <c r="W3930" i="4"/>
  <c r="W3929" i="4"/>
  <c r="D3929" i="4" s="1"/>
  <c r="W3928" i="4"/>
  <c r="W3927" i="4"/>
  <c r="AC3927" i="4" s="1"/>
  <c r="W3926" i="4"/>
  <c r="W3925" i="4"/>
  <c r="W3924" i="4"/>
  <c r="AC3924" i="4" s="1"/>
  <c r="W3923" i="4"/>
  <c r="W3922" i="4"/>
  <c r="AC3922" i="4" s="1"/>
  <c r="W3921" i="4"/>
  <c r="W3920" i="4"/>
  <c r="W3919" i="4"/>
  <c r="W3918" i="4"/>
  <c r="W3917" i="4"/>
  <c r="W3916" i="4"/>
  <c r="W3915" i="4"/>
  <c r="W3914" i="4"/>
  <c r="W3913" i="4"/>
  <c r="W3912" i="4"/>
  <c r="AC3912" i="4" s="1"/>
  <c r="W3911" i="4"/>
  <c r="W3910" i="4"/>
  <c r="W3909" i="4"/>
  <c r="W3908" i="4"/>
  <c r="W3907" i="4"/>
  <c r="AC3907" i="4" s="1"/>
  <c r="W3906" i="4"/>
  <c r="W3905" i="4"/>
  <c r="W3904" i="4"/>
  <c r="AC3904" i="4" s="1"/>
  <c r="W3903" i="4"/>
  <c r="W3902" i="4"/>
  <c r="AC3902" i="4" s="1"/>
  <c r="W3901" i="4"/>
  <c r="W3900" i="4"/>
  <c r="W3899" i="4"/>
  <c r="W3898" i="4"/>
  <c r="AC3898" i="4" s="1"/>
  <c r="W3897" i="4"/>
  <c r="W3896" i="4"/>
  <c r="AC3896" i="4" s="1"/>
  <c r="W3895" i="4"/>
  <c r="AC3895" i="4" s="1"/>
  <c r="W3894" i="4"/>
  <c r="AC3894" i="4" s="1"/>
  <c r="W3893" i="4"/>
  <c r="W3892" i="4"/>
  <c r="AC3892" i="4" s="1"/>
  <c r="W3891" i="4"/>
  <c r="W3890" i="4"/>
  <c r="D3890" i="4" s="1"/>
  <c r="W3889" i="4"/>
  <c r="AC3889" i="4" s="1"/>
  <c r="W3888" i="4"/>
  <c r="W3887" i="4"/>
  <c r="W3886" i="4"/>
  <c r="W3885" i="4"/>
  <c r="W3884" i="4"/>
  <c r="W3883" i="4"/>
  <c r="AC3883" i="4" s="1"/>
  <c r="W3882" i="4"/>
  <c r="AC3882" i="4" s="1"/>
  <c r="W3881" i="4"/>
  <c r="W3880" i="4"/>
  <c r="W3879" i="4"/>
  <c r="W3878" i="4"/>
  <c r="W3877" i="4"/>
  <c r="W3876" i="4"/>
  <c r="W3875" i="4"/>
  <c r="W3874" i="4"/>
  <c r="W3873" i="4"/>
  <c r="W3872" i="4"/>
  <c r="AC3872" i="4" s="1"/>
  <c r="W3871" i="4"/>
  <c r="W3870" i="4"/>
  <c r="AC3870" i="4" s="1"/>
  <c r="W3869" i="4"/>
  <c r="W3868" i="4"/>
  <c r="AC3868" i="4" s="1"/>
  <c r="W3867" i="4"/>
  <c r="W3866" i="4"/>
  <c r="W3865" i="4"/>
  <c r="W3864" i="4"/>
  <c r="W3863" i="4"/>
  <c r="W3862" i="4"/>
  <c r="AC3862" i="4" s="1"/>
  <c r="W3861" i="4"/>
  <c r="W3860" i="4"/>
  <c r="W3859" i="4"/>
  <c r="W3858" i="4"/>
  <c r="W3857" i="4"/>
  <c r="AC3857" i="4" s="1"/>
  <c r="W3856" i="4"/>
  <c r="W3855" i="4"/>
  <c r="W3854" i="4"/>
  <c r="W3853" i="4"/>
  <c r="AC3853" i="4" s="1"/>
  <c r="W3852" i="4"/>
  <c r="AC3852" i="4" s="1"/>
  <c r="W3851" i="4"/>
  <c r="W3850" i="4"/>
  <c r="W3849" i="4"/>
  <c r="AC3849" i="4" s="1"/>
  <c r="W3848" i="4"/>
  <c r="W3847" i="4"/>
  <c r="W3846" i="4"/>
  <c r="W3845" i="4"/>
  <c r="W3844" i="4"/>
  <c r="AC3844" i="4" s="1"/>
  <c r="W3843" i="4"/>
  <c r="W3842" i="4"/>
  <c r="AC3842" i="4" s="1"/>
  <c r="W3841" i="4"/>
  <c r="W3840" i="4"/>
  <c r="W3839" i="4"/>
  <c r="W3838" i="4"/>
  <c r="AC3838" i="4" s="1"/>
  <c r="W3837" i="4"/>
  <c r="W3836" i="4"/>
  <c r="AC3836" i="4" s="1"/>
  <c r="W3835" i="4"/>
  <c r="W3834" i="4"/>
  <c r="W3833" i="4"/>
  <c r="W3832" i="4"/>
  <c r="AC3832" i="4" s="1"/>
  <c r="W3831" i="4"/>
  <c r="W3830" i="4"/>
  <c r="W3829" i="4"/>
  <c r="W3828" i="4"/>
  <c r="W3827" i="4"/>
  <c r="AC3827" i="4" s="1"/>
  <c r="W3826" i="4"/>
  <c r="W3825" i="4"/>
  <c r="W3824" i="4"/>
  <c r="W3823" i="4"/>
  <c r="W3822" i="4"/>
  <c r="AC3822" i="4" s="1"/>
  <c r="W3821" i="4"/>
  <c r="AC3821" i="4" s="1"/>
  <c r="W3820" i="4"/>
  <c r="W3819" i="4"/>
  <c r="W3818" i="4"/>
  <c r="W3817" i="4"/>
  <c r="W3816" i="4"/>
  <c r="W3815" i="4"/>
  <c r="W3814" i="4"/>
  <c r="W3813" i="4"/>
  <c r="W3812" i="4"/>
  <c r="AC3812" i="4" s="1"/>
  <c r="W3811" i="4"/>
  <c r="W3810" i="4"/>
  <c r="W3809" i="4"/>
  <c r="W3808" i="4"/>
  <c r="W3807" i="4"/>
  <c r="W3806" i="4"/>
  <c r="W3805" i="4"/>
  <c r="W3804" i="4"/>
  <c r="W3803" i="4"/>
  <c r="AC3803" i="4" s="1"/>
  <c r="W3802" i="4"/>
  <c r="AC3802" i="4" s="1"/>
  <c r="W3801" i="4"/>
  <c r="W3800" i="4"/>
  <c r="W3799" i="4"/>
  <c r="W3798" i="4"/>
  <c r="W3797" i="4"/>
  <c r="W3796" i="4"/>
  <c r="AC3796" i="4" s="1"/>
  <c r="W3795" i="4"/>
  <c r="W3794" i="4"/>
  <c r="AC3794" i="4" s="1"/>
  <c r="W3793" i="4"/>
  <c r="AC3793" i="4" s="1"/>
  <c r="W3792" i="4"/>
  <c r="W3791" i="4"/>
  <c r="W3790" i="4"/>
  <c r="W3789" i="4"/>
  <c r="W3788" i="4"/>
  <c r="W3787" i="4"/>
  <c r="AC3787" i="4" s="1"/>
  <c r="W3786" i="4"/>
  <c r="W3785" i="4"/>
  <c r="W3784" i="4"/>
  <c r="W3783" i="4"/>
  <c r="W3782" i="4"/>
  <c r="AC3782" i="4" s="1"/>
  <c r="W3781" i="4"/>
  <c r="W3780" i="4"/>
  <c r="W3779" i="4"/>
  <c r="W3778" i="4"/>
  <c r="W3777" i="4"/>
  <c r="W3776" i="4"/>
  <c r="W3775" i="4"/>
  <c r="W3774" i="4"/>
  <c r="W3773" i="4"/>
  <c r="W3772" i="4"/>
  <c r="AC3772" i="4" s="1"/>
  <c r="W3771" i="4"/>
  <c r="W3770" i="4"/>
  <c r="AC3770" i="4" s="1"/>
  <c r="W3769" i="4"/>
  <c r="W3768" i="4"/>
  <c r="W3767" i="4"/>
  <c r="W3766" i="4"/>
  <c r="W3765" i="4"/>
  <c r="W3764" i="4"/>
  <c r="W3763" i="4"/>
  <c r="W3762" i="4"/>
  <c r="AC3762" i="4" s="1"/>
  <c r="W3761" i="4"/>
  <c r="W3760" i="4"/>
  <c r="W3759" i="4"/>
  <c r="W3758" i="4"/>
  <c r="W3757" i="4"/>
  <c r="W3756" i="4"/>
  <c r="W3755" i="4"/>
  <c r="W3754" i="4"/>
  <c r="W3753" i="4"/>
  <c r="AC3753" i="4" s="1"/>
  <c r="W3752" i="4"/>
  <c r="W3751" i="4"/>
  <c r="W3750" i="4"/>
  <c r="W3749" i="4"/>
  <c r="W3748" i="4"/>
  <c r="W3747" i="4"/>
  <c r="W3746" i="4"/>
  <c r="W3745" i="4"/>
  <c r="W3744" i="4"/>
  <c r="AC3744" i="4" s="1"/>
  <c r="W3743" i="4"/>
  <c r="W3742" i="4"/>
  <c r="W3741" i="4"/>
  <c r="W3740" i="4"/>
  <c r="W3739" i="4"/>
  <c r="W3738" i="4"/>
  <c r="W3737" i="4"/>
  <c r="W3736" i="4"/>
  <c r="AC3736" i="4" s="1"/>
  <c r="W3735" i="4"/>
  <c r="AC3735" i="4" s="1"/>
  <c r="W3734" i="4"/>
  <c r="W3733" i="4"/>
  <c r="W3732" i="4"/>
  <c r="AC3732" i="4" s="1"/>
  <c r="W3731" i="4"/>
  <c r="AC3731" i="4" s="1"/>
  <c r="W3730" i="4"/>
  <c r="W3729" i="4"/>
  <c r="W3728" i="4"/>
  <c r="AC3728" i="4" s="1"/>
  <c r="W3727" i="4"/>
  <c r="AC3727" i="4" s="1"/>
  <c r="W3726" i="4"/>
  <c r="W3725" i="4"/>
  <c r="W3724" i="4"/>
  <c r="W3723" i="4"/>
  <c r="W3722" i="4"/>
  <c r="AC3722" i="4" s="1"/>
  <c r="W3721" i="4"/>
  <c r="W3720" i="4"/>
  <c r="W3719" i="4"/>
  <c r="W3718" i="4"/>
  <c r="W3717" i="4"/>
  <c r="W3716" i="4"/>
  <c r="AC3716" i="4" s="1"/>
  <c r="W3715" i="4"/>
  <c r="AC3715" i="4" s="1"/>
  <c r="W3714" i="4"/>
  <c r="W3713" i="4"/>
  <c r="W3712" i="4"/>
  <c r="AC3712" i="4" s="1"/>
  <c r="W3711" i="4"/>
  <c r="W3710" i="4"/>
  <c r="W3709" i="4"/>
  <c r="W3708" i="4"/>
  <c r="W3707" i="4"/>
  <c r="W3706" i="4"/>
  <c r="W3705" i="4"/>
  <c r="W3704" i="4"/>
  <c r="W3703" i="4"/>
  <c r="W3702" i="4"/>
  <c r="AC3702" i="4" s="1"/>
  <c r="W3701" i="4"/>
  <c r="W3700" i="4"/>
  <c r="W3699" i="4"/>
  <c r="W3698" i="4"/>
  <c r="W3697" i="4"/>
  <c r="W3696" i="4"/>
  <c r="AC3696" i="4" s="1"/>
  <c r="W3695" i="4"/>
  <c r="W3694" i="4"/>
  <c r="AC3694" i="4" s="1"/>
  <c r="W3693" i="4"/>
  <c r="W3692" i="4"/>
  <c r="AC3692" i="4" s="1"/>
  <c r="W3691" i="4"/>
  <c r="W3690" i="4"/>
  <c r="W3689" i="4"/>
  <c r="W3688" i="4"/>
  <c r="AC3688" i="4" s="1"/>
  <c r="W3687" i="4"/>
  <c r="W3686" i="4"/>
  <c r="AC3686" i="4" s="1"/>
  <c r="W3685" i="4"/>
  <c r="AC3685" i="4" s="1"/>
  <c r="W3684" i="4"/>
  <c r="W3683" i="4"/>
  <c r="W3682" i="4"/>
  <c r="AC3682" i="4" s="1"/>
  <c r="W3681" i="4"/>
  <c r="W3680" i="4"/>
  <c r="W3679" i="4"/>
  <c r="W3678" i="4"/>
  <c r="W3677" i="4"/>
  <c r="W3676" i="4"/>
  <c r="W3675" i="4"/>
  <c r="W3674" i="4"/>
  <c r="W3673" i="4"/>
  <c r="W3672" i="4"/>
  <c r="AC3672" i="4" s="1"/>
  <c r="W3671" i="4"/>
  <c r="W3670" i="4"/>
  <c r="AC3670" i="4" s="1"/>
  <c r="W3669" i="4"/>
  <c r="W3668" i="4"/>
  <c r="W3667" i="4"/>
  <c r="W3666" i="4"/>
  <c r="W3665" i="4"/>
  <c r="W3664" i="4"/>
  <c r="W3663" i="4"/>
  <c r="W3662" i="4"/>
  <c r="AC3662" i="4" s="1"/>
  <c r="W3661" i="4"/>
  <c r="W3660" i="4"/>
  <c r="AC3660" i="4" s="1"/>
  <c r="W3659" i="4"/>
  <c r="AC3659" i="4" s="1"/>
  <c r="W3658" i="4"/>
  <c r="W3657" i="4"/>
  <c r="W3656" i="4"/>
  <c r="W3655" i="4"/>
  <c r="W3654" i="4"/>
  <c r="AC3654" i="4" s="1"/>
  <c r="W3653" i="4"/>
  <c r="AC3653" i="4" s="1"/>
  <c r="W3652" i="4"/>
  <c r="AC3652" i="4" s="1"/>
  <c r="W3651" i="4"/>
  <c r="W3650" i="4"/>
  <c r="W3649" i="4"/>
  <c r="W3648" i="4"/>
  <c r="W3647" i="4"/>
  <c r="W3646" i="4"/>
  <c r="W3645" i="4"/>
  <c r="W3644" i="4"/>
  <c r="AC3644" i="4" s="1"/>
  <c r="W3643" i="4"/>
  <c r="W3642" i="4"/>
  <c r="AC3642" i="4" s="1"/>
  <c r="W3641" i="4"/>
  <c r="W3640" i="4"/>
  <c r="W3639" i="4"/>
  <c r="W3638" i="4"/>
  <c r="W3637" i="4"/>
  <c r="AC3637" i="4" s="1"/>
  <c r="W3636" i="4"/>
  <c r="AC3636" i="4" s="1"/>
  <c r="W3635" i="4"/>
  <c r="AC3635" i="4" s="1"/>
  <c r="W3634" i="4"/>
  <c r="W3633" i="4"/>
  <c r="W3632" i="4"/>
  <c r="AC3632" i="4" s="1"/>
  <c r="W3631" i="4"/>
  <c r="W3630" i="4"/>
  <c r="AC3630" i="4" s="1"/>
  <c r="W3629" i="4"/>
  <c r="W3628" i="4"/>
  <c r="W3627" i="4"/>
  <c r="AC3627" i="4" s="1"/>
  <c r="W3626" i="4"/>
  <c r="W3625" i="4"/>
  <c r="W3624" i="4"/>
  <c r="W3623" i="4"/>
  <c r="W3622" i="4"/>
  <c r="AC3622" i="4" s="1"/>
  <c r="W3621" i="4"/>
  <c r="W3620" i="4"/>
  <c r="W3619" i="4"/>
  <c r="AC3619" i="4" s="1"/>
  <c r="W3618" i="4"/>
  <c r="W3617" i="4"/>
  <c r="W3616" i="4"/>
  <c r="W3615" i="4"/>
  <c r="W3614" i="4"/>
  <c r="W3613" i="4"/>
  <c r="AC3613" i="4" s="1"/>
  <c r="W3612" i="4"/>
  <c r="AC3612" i="4" s="1"/>
  <c r="W3611" i="4"/>
  <c r="W3610" i="4"/>
  <c r="W3609" i="4"/>
  <c r="AC3609" i="4" s="1"/>
  <c r="W3608" i="4"/>
  <c r="W3607" i="4"/>
  <c r="W3606" i="4"/>
  <c r="W3605" i="4"/>
  <c r="W3604" i="4"/>
  <c r="W3603" i="4"/>
  <c r="W3602" i="4"/>
  <c r="AC3602" i="4" s="1"/>
  <c r="W3601" i="4"/>
  <c r="AC3601" i="4" s="1"/>
  <c r="W3600" i="4"/>
  <c r="W3599" i="4"/>
  <c r="W3598" i="4"/>
  <c r="W3597" i="4"/>
  <c r="W3596" i="4"/>
  <c r="AC3596" i="4" s="1"/>
  <c r="W3595" i="4"/>
  <c r="AC3595" i="4" s="1"/>
  <c r="W3594" i="4"/>
  <c r="AC3594" i="4" s="1"/>
  <c r="W3593" i="4"/>
  <c r="W3592" i="4"/>
  <c r="AC3592" i="4" s="1"/>
  <c r="W3591" i="4"/>
  <c r="W3590" i="4"/>
  <c r="W3589" i="4"/>
  <c r="W3588" i="4"/>
  <c r="W3587" i="4"/>
  <c r="W3586" i="4"/>
  <c r="W3585" i="4"/>
  <c r="W3584" i="4"/>
  <c r="W3583" i="4"/>
  <c r="W3582" i="4"/>
  <c r="AC3582" i="4" s="1"/>
  <c r="W3581" i="4"/>
  <c r="W3580" i="4"/>
  <c r="W3579" i="4"/>
  <c r="W3578" i="4"/>
  <c r="AC3578" i="4" s="1"/>
  <c r="W3577" i="4"/>
  <c r="W3576" i="4"/>
  <c r="W3575" i="4"/>
  <c r="W3574" i="4"/>
  <c r="W3573" i="4"/>
  <c r="W3572" i="4"/>
  <c r="AC3572" i="4" s="1"/>
  <c r="W3571" i="4"/>
  <c r="W3570" i="4"/>
  <c r="AC3570" i="4" s="1"/>
  <c r="W3569" i="4"/>
  <c r="W3568" i="4"/>
  <c r="W3567" i="4"/>
  <c r="W3566" i="4"/>
  <c r="W3565" i="4"/>
  <c r="W3564" i="4"/>
  <c r="W3563" i="4"/>
  <c r="AC3563" i="4" s="1"/>
  <c r="W3562" i="4"/>
  <c r="AC3562" i="4" s="1"/>
  <c r="W3561" i="4"/>
  <c r="W3560" i="4"/>
  <c r="AC3560" i="4" s="1"/>
  <c r="W3559" i="4"/>
  <c r="W3558" i="4"/>
  <c r="W3557" i="4"/>
  <c r="W3556" i="4"/>
  <c r="W3555" i="4"/>
  <c r="W3554" i="4"/>
  <c r="AC3554" i="4" s="1"/>
  <c r="W3553" i="4"/>
  <c r="AC3553" i="4" s="1"/>
  <c r="W3552" i="4"/>
  <c r="AC3552" i="4" s="1"/>
  <c r="W3551" i="4"/>
  <c r="W3550" i="4"/>
  <c r="W3549" i="4"/>
  <c r="W3548" i="4"/>
  <c r="W3547" i="4"/>
  <c r="W3546" i="4"/>
  <c r="W3545" i="4"/>
  <c r="W3544" i="4"/>
  <c r="AC3544" i="4" s="1"/>
  <c r="W3543" i="4"/>
  <c r="W3542" i="4"/>
  <c r="AC3542" i="4" s="1"/>
  <c r="W3541" i="4"/>
  <c r="W3540" i="4"/>
  <c r="W3539" i="4"/>
  <c r="W3538" i="4"/>
  <c r="W3537" i="4"/>
  <c r="W3536" i="4"/>
  <c r="AC3536" i="4" s="1"/>
  <c r="W3535" i="4"/>
  <c r="W3534" i="4"/>
  <c r="W3533" i="4"/>
  <c r="W3532" i="4"/>
  <c r="AC3532" i="4" s="1"/>
  <c r="W3531" i="4"/>
  <c r="W3530" i="4"/>
  <c r="W3529" i="4"/>
  <c r="W3528" i="4"/>
  <c r="AC3528" i="4" s="1"/>
  <c r="W3527" i="4"/>
  <c r="AC3527" i="4" s="1"/>
  <c r="W3526" i="4"/>
  <c r="W3525" i="4"/>
  <c r="W3524" i="4"/>
  <c r="W3523" i="4"/>
  <c r="W3522" i="4"/>
  <c r="AC3522" i="4" s="1"/>
  <c r="W3521" i="4"/>
  <c r="AC3521" i="4" s="1"/>
  <c r="W3520" i="4"/>
  <c r="W3519" i="4"/>
  <c r="W3518" i="4"/>
  <c r="W3517" i="4"/>
  <c r="W3516" i="4"/>
  <c r="W3515" i="4"/>
  <c r="W3514" i="4"/>
  <c r="W3513" i="4"/>
  <c r="AC3513" i="4" s="1"/>
  <c r="W3512" i="4"/>
  <c r="AC3512" i="4" s="1"/>
  <c r="W3511" i="4"/>
  <c r="W3510" i="4"/>
  <c r="W3509" i="4"/>
  <c r="W3508" i="4"/>
  <c r="W3507" i="4"/>
  <c r="W3506" i="4"/>
  <c r="W3505" i="4"/>
  <c r="W3504" i="4"/>
  <c r="W3503" i="4"/>
  <c r="AC3503" i="4" s="1"/>
  <c r="W3502" i="4"/>
  <c r="AC3502" i="4" s="1"/>
  <c r="W3501" i="4"/>
  <c r="W3500" i="4"/>
  <c r="W3499" i="4"/>
  <c r="W3498" i="4"/>
  <c r="W3497" i="4"/>
  <c r="W3496" i="4"/>
  <c r="AC3496" i="4" s="1"/>
  <c r="W3495" i="4"/>
  <c r="W3494" i="4"/>
  <c r="AC3494" i="4" s="1"/>
  <c r="W3493" i="4"/>
  <c r="W3492" i="4"/>
  <c r="AC3492" i="4" s="1"/>
  <c r="W3491" i="4"/>
  <c r="AC3491" i="4" s="1"/>
  <c r="W3490" i="4"/>
  <c r="W3489" i="4"/>
  <c r="W3488" i="4"/>
  <c r="W3487" i="4"/>
  <c r="W3486" i="4"/>
  <c r="W3485" i="4"/>
  <c r="W3484" i="4"/>
  <c r="W3483" i="4"/>
  <c r="W3482" i="4"/>
  <c r="AC3482" i="4" s="1"/>
  <c r="W3481" i="4"/>
  <c r="AC3481" i="4" s="1"/>
  <c r="W3480" i="4"/>
  <c r="W3479" i="4"/>
  <c r="W3478" i="4"/>
  <c r="W3477" i="4"/>
  <c r="W3476" i="4"/>
  <c r="W3475" i="4"/>
  <c r="W3474" i="4"/>
  <c r="W3473" i="4"/>
  <c r="W3472" i="4"/>
  <c r="AC3472" i="4" s="1"/>
  <c r="W3471" i="4"/>
  <c r="W3470" i="4"/>
  <c r="AC3470" i="4" s="1"/>
  <c r="W3469" i="4"/>
  <c r="W3468" i="4"/>
  <c r="W3467" i="4"/>
  <c r="AC3467" i="4" s="1"/>
  <c r="W3466" i="4"/>
  <c r="W3465" i="4"/>
  <c r="W3464" i="4"/>
  <c r="AC3464" i="4" s="1"/>
  <c r="W3463" i="4"/>
  <c r="AC3463" i="4" s="1"/>
  <c r="W3462" i="4"/>
  <c r="AC3462" i="4" s="1"/>
  <c r="W3461" i="4"/>
  <c r="W3460" i="4"/>
  <c r="AC3460" i="4" s="1"/>
  <c r="W3459" i="4"/>
  <c r="W3458" i="4"/>
  <c r="W3457" i="4"/>
  <c r="W3456" i="4"/>
  <c r="W3455" i="4"/>
  <c r="W3454" i="4"/>
  <c r="W3453" i="4"/>
  <c r="AC3453" i="4" s="1"/>
  <c r="W3452" i="4"/>
  <c r="AC3452" i="4" s="1"/>
  <c r="W3451" i="4"/>
  <c r="W3450" i="4"/>
  <c r="W3449" i="4"/>
  <c r="W3448" i="4"/>
  <c r="W3447" i="4"/>
  <c r="W3446" i="4"/>
  <c r="W3445" i="4"/>
  <c r="W3444" i="4"/>
  <c r="AC3444" i="4" s="1"/>
  <c r="W3443" i="4"/>
  <c r="AC3443" i="4" s="1"/>
  <c r="W3442" i="4"/>
  <c r="AC3442" i="4" s="1"/>
  <c r="W3441" i="4"/>
  <c r="W3440" i="4"/>
  <c r="W3439" i="4"/>
  <c r="AC3439" i="4" s="1"/>
  <c r="W3438" i="4"/>
  <c r="AC3438" i="4" s="1"/>
  <c r="W3437" i="4"/>
  <c r="AC3437" i="4" s="1"/>
  <c r="W3436" i="4"/>
  <c r="AC3436" i="4" s="1"/>
  <c r="W3435" i="4"/>
  <c r="W3434" i="4"/>
  <c r="W3433" i="4"/>
  <c r="W3432" i="4"/>
  <c r="AC3432" i="4" s="1"/>
  <c r="W3431" i="4"/>
  <c r="W3430" i="4"/>
  <c r="W3429" i="4"/>
  <c r="W3428" i="4"/>
  <c r="W3427" i="4"/>
  <c r="AC3427" i="4" s="1"/>
  <c r="W3426" i="4"/>
  <c r="W3425" i="4"/>
  <c r="W3424" i="4"/>
  <c r="W3423" i="4"/>
  <c r="AC3423" i="4" s="1"/>
  <c r="W3422" i="4"/>
  <c r="AC3422" i="4" s="1"/>
  <c r="W3421" i="4"/>
  <c r="AC3421" i="4" s="1"/>
  <c r="W3420" i="4"/>
  <c r="W3419" i="4"/>
  <c r="W3418" i="4"/>
  <c r="W3417" i="4"/>
  <c r="D3417" i="4" s="1"/>
  <c r="W3416" i="4"/>
  <c r="W3415" i="4"/>
  <c r="W3414" i="4"/>
  <c r="W3413" i="4"/>
  <c r="W3412" i="4"/>
  <c r="AC3412" i="4" s="1"/>
  <c r="W3411" i="4"/>
  <c r="AC3411" i="4" s="1"/>
  <c r="W3410" i="4"/>
  <c r="W3409" i="4"/>
  <c r="AC3409" i="4" s="1"/>
  <c r="W3408" i="4"/>
  <c r="W3407" i="4"/>
  <c r="W3406" i="4"/>
  <c r="W3405" i="4"/>
  <c r="W3404" i="4"/>
  <c r="W3403" i="4"/>
  <c r="W3402" i="4"/>
  <c r="AC3402" i="4" s="1"/>
  <c r="W3401" i="4"/>
  <c r="W3400" i="4"/>
  <c r="W3399" i="4"/>
  <c r="AC3399" i="4" s="1"/>
  <c r="W3398" i="4"/>
  <c r="W3397" i="4"/>
  <c r="AC3397" i="4" s="1"/>
  <c r="W3396" i="4"/>
  <c r="AC3396" i="4" s="1"/>
  <c r="W3395" i="4"/>
  <c r="W3394" i="4"/>
  <c r="AC3394" i="4" s="1"/>
  <c r="W3393" i="4"/>
  <c r="W3392" i="4"/>
  <c r="W3391" i="4"/>
  <c r="AC3391" i="4" s="1"/>
  <c r="W3390" i="4"/>
  <c r="W3389" i="4"/>
  <c r="W3388" i="4"/>
  <c r="W3387" i="4"/>
  <c r="W3386" i="4"/>
  <c r="AC3386" i="4" s="1"/>
  <c r="W3385" i="4"/>
  <c r="W3384" i="4"/>
  <c r="W3383" i="4"/>
  <c r="W3382" i="4"/>
  <c r="AC3382" i="4" s="1"/>
  <c r="W3381" i="4"/>
  <c r="D3381" i="4" s="1"/>
  <c r="W3380" i="4"/>
  <c r="W3379" i="4"/>
  <c r="W3378" i="4"/>
  <c r="W3377" i="4"/>
  <c r="W3376" i="4"/>
  <c r="W3375" i="4"/>
  <c r="W3374" i="4"/>
  <c r="W3373" i="4"/>
  <c r="W3372" i="4"/>
  <c r="AC3372" i="4" s="1"/>
  <c r="W3371" i="4"/>
  <c r="W3370" i="4"/>
  <c r="AC3370" i="4" s="1"/>
  <c r="W3369" i="4"/>
  <c r="W3368" i="4"/>
  <c r="W3367" i="4"/>
  <c r="W3366" i="4"/>
  <c r="W3365" i="4"/>
  <c r="W3364" i="4"/>
  <c r="W3363" i="4"/>
  <c r="W3362" i="4"/>
  <c r="AC3362" i="4" s="1"/>
  <c r="W3361" i="4"/>
  <c r="W3360" i="4"/>
  <c r="W3359" i="4"/>
  <c r="AC3359" i="4" s="1"/>
  <c r="W3358" i="4"/>
  <c r="W3357" i="4"/>
  <c r="W3356" i="4"/>
  <c r="W3355" i="4"/>
  <c r="W3354" i="4"/>
  <c r="W3353" i="4"/>
  <c r="AC3353" i="4" s="1"/>
  <c r="W3352" i="4"/>
  <c r="W3351" i="4"/>
  <c r="W3350" i="4"/>
  <c r="W3349" i="4"/>
  <c r="W3348" i="4"/>
  <c r="W3347" i="4"/>
  <c r="W3346" i="4"/>
  <c r="W3345" i="4"/>
  <c r="W3344" i="4"/>
  <c r="AC3344" i="4" s="1"/>
  <c r="W3343" i="4"/>
  <c r="AC3343" i="4" s="1"/>
  <c r="W3342" i="4"/>
  <c r="W3341" i="4"/>
  <c r="W3340" i="4"/>
  <c r="W3339" i="4"/>
  <c r="W3338" i="4"/>
  <c r="W3337" i="4"/>
  <c r="W3336" i="4"/>
  <c r="AC3336" i="4" s="1"/>
  <c r="W3335" i="4"/>
  <c r="W3334" i="4"/>
  <c r="W3333" i="4"/>
  <c r="W3332" i="4"/>
  <c r="AC3332" i="4" s="1"/>
  <c r="W3331" i="4"/>
  <c r="W3330" i="4"/>
  <c r="AC3330" i="4" s="1"/>
  <c r="W3329" i="4"/>
  <c r="W3328" i="4"/>
  <c r="W3327" i="4"/>
  <c r="AC3327" i="4" s="1"/>
  <c r="W3326" i="4"/>
  <c r="W3325" i="4"/>
  <c r="W3324" i="4"/>
  <c r="AC3324" i="4" s="1"/>
  <c r="W3323" i="4"/>
  <c r="W3322" i="4"/>
  <c r="AC3322" i="4" s="1"/>
  <c r="W3321" i="4"/>
  <c r="W3320" i="4"/>
  <c r="AC3320" i="4" s="1"/>
  <c r="W3319" i="4"/>
  <c r="W3318" i="4"/>
  <c r="W3317" i="4"/>
  <c r="AC3317" i="4" s="1"/>
  <c r="W3316" i="4"/>
  <c r="AC3316" i="4" s="1"/>
  <c r="W3315" i="4"/>
  <c r="W3314" i="4"/>
  <c r="W3313" i="4"/>
  <c r="AC3313" i="4" s="1"/>
  <c r="W3312" i="4"/>
  <c r="AC3312" i="4" s="1"/>
  <c r="W3311" i="4"/>
  <c r="W3310" i="4"/>
  <c r="W3309" i="4"/>
  <c r="W3308" i="4"/>
  <c r="W3307" i="4"/>
  <c r="W3306" i="4"/>
  <c r="W3305" i="4"/>
  <c r="AC3305" i="4" s="1"/>
  <c r="W3304" i="4"/>
  <c r="W3303" i="4"/>
  <c r="W3302" i="4"/>
  <c r="AC3302" i="4" s="1"/>
  <c r="W3301" i="4"/>
  <c r="AC3301" i="4" s="1"/>
  <c r="W3300" i="4"/>
  <c r="W3299" i="4"/>
  <c r="W3298" i="4"/>
  <c r="W3297" i="4"/>
  <c r="W3296" i="4"/>
  <c r="AC3296" i="4" s="1"/>
  <c r="W3295" i="4"/>
  <c r="W3294" i="4"/>
  <c r="AC3294" i="4" s="1"/>
  <c r="W3293" i="4"/>
  <c r="W3292" i="4"/>
  <c r="AC3292" i="4" s="1"/>
  <c r="W3291" i="4"/>
  <c r="W3290" i="4"/>
  <c r="W3289" i="4"/>
  <c r="W3288" i="4"/>
  <c r="W3287" i="4"/>
  <c r="W3286" i="4"/>
  <c r="W3285" i="4"/>
  <c r="W3284" i="4"/>
  <c r="W3283" i="4"/>
  <c r="W3282" i="4"/>
  <c r="AC3282" i="4" s="1"/>
  <c r="W3281" i="4"/>
  <c r="W3280" i="4"/>
  <c r="W3279" i="4"/>
  <c r="W3278" i="4"/>
  <c r="AC3278" i="4" s="1"/>
  <c r="W3277" i="4"/>
  <c r="W3276" i="4"/>
  <c r="W3275" i="4"/>
  <c r="W3274" i="4"/>
  <c r="W3273" i="4"/>
  <c r="W3272" i="4"/>
  <c r="AC3272" i="4" s="1"/>
  <c r="W3271" i="4"/>
  <c r="W3270" i="4"/>
  <c r="AC3270" i="4" s="1"/>
  <c r="W3269" i="4"/>
  <c r="W3268" i="4"/>
  <c r="W3267" i="4"/>
  <c r="W3266" i="4"/>
  <c r="W3265" i="4"/>
  <c r="W3264" i="4"/>
  <c r="AC3264" i="4" s="1"/>
  <c r="W3263" i="4"/>
  <c r="W3262" i="4"/>
  <c r="AC3262" i="4" s="1"/>
  <c r="W3261" i="4"/>
  <c r="AC3261" i="4" s="1"/>
  <c r="W3260" i="4"/>
  <c r="W3259" i="4"/>
  <c r="W3258" i="4"/>
  <c r="W3257" i="4"/>
  <c r="W3256" i="4"/>
  <c r="W3255" i="4"/>
  <c r="W3254" i="4"/>
  <c r="W3253" i="4"/>
  <c r="AC3253" i="4" s="1"/>
  <c r="W3252" i="4"/>
  <c r="AC3252" i="4" s="1"/>
  <c r="W3251" i="4"/>
  <c r="W3250" i="4"/>
  <c r="W3249" i="4"/>
  <c r="W3248" i="4"/>
  <c r="AC3248" i="4" s="1"/>
  <c r="W3247" i="4"/>
  <c r="W3246" i="4"/>
  <c r="W3245" i="4"/>
  <c r="W3244" i="4"/>
  <c r="AC3244" i="4" s="1"/>
  <c r="W3243" i="4"/>
  <c r="AC3243" i="4" s="1"/>
  <c r="W3242" i="4"/>
  <c r="AC3242" i="4" s="1"/>
  <c r="W3241" i="4"/>
  <c r="AC3241" i="4" s="1"/>
  <c r="W3240" i="4"/>
  <c r="AC3240" i="4" s="1"/>
  <c r="W3239" i="4"/>
  <c r="W3238" i="4"/>
  <c r="W3237" i="4"/>
  <c r="W3236" i="4"/>
  <c r="AC3236" i="4" s="1"/>
  <c r="W3235" i="4"/>
  <c r="AC3235" i="4" s="1"/>
  <c r="W3234" i="4"/>
  <c r="W3233" i="4"/>
  <c r="W3232" i="4"/>
  <c r="AC3232" i="4" s="1"/>
  <c r="W3231" i="4"/>
  <c r="W3230" i="4"/>
  <c r="W3229" i="4"/>
  <c r="W3228" i="4"/>
  <c r="W3227" i="4"/>
  <c r="AC3227" i="4" s="1"/>
  <c r="W3226" i="4"/>
  <c r="W3225" i="4"/>
  <c r="W3224" i="4"/>
  <c r="W3223" i="4"/>
  <c r="W3222" i="4"/>
  <c r="AC3222" i="4" s="1"/>
  <c r="W3221" i="4"/>
  <c r="W3220" i="4"/>
  <c r="W3219" i="4"/>
  <c r="W3218" i="4"/>
  <c r="W3217" i="4"/>
  <c r="W3216" i="4"/>
  <c r="W3215" i="4"/>
  <c r="W3214" i="4"/>
  <c r="W3213" i="4"/>
  <c r="W3212" i="4"/>
  <c r="AC3212" i="4" s="1"/>
  <c r="W3211" i="4"/>
  <c r="W3210" i="4"/>
  <c r="W3209" i="4"/>
  <c r="AC3209" i="4" s="1"/>
  <c r="W3208" i="4"/>
  <c r="AC3208" i="4" s="1"/>
  <c r="W3207" i="4"/>
  <c r="W3206" i="4"/>
  <c r="W3205" i="4"/>
  <c r="W3204" i="4"/>
  <c r="AC3204" i="4" s="1"/>
  <c r="W3203" i="4"/>
  <c r="W3202" i="4"/>
  <c r="AC3202" i="4" s="1"/>
  <c r="W3201" i="4"/>
  <c r="AC3201" i="4" s="1"/>
  <c r="W3200" i="4"/>
  <c r="W3199" i="4"/>
  <c r="W3198" i="4"/>
  <c r="W3197" i="4"/>
  <c r="W3196" i="4"/>
  <c r="AC3196" i="4" s="1"/>
  <c r="W3195" i="4"/>
  <c r="W3194" i="4"/>
  <c r="AC3194" i="4" s="1"/>
  <c r="W3193" i="4"/>
  <c r="W3192" i="4"/>
  <c r="AC3192" i="4" s="1"/>
  <c r="W3191" i="4"/>
  <c r="AC3191" i="4" s="1"/>
  <c r="W3190" i="4"/>
  <c r="W3189" i="4"/>
  <c r="W3188" i="4"/>
  <c r="W3187" i="4"/>
  <c r="W3186" i="4"/>
  <c r="W3185" i="4"/>
  <c r="W3184" i="4"/>
  <c r="W3183" i="4"/>
  <c r="W3182" i="4"/>
  <c r="AC3182" i="4" s="1"/>
  <c r="W3181" i="4"/>
  <c r="W3180" i="4"/>
  <c r="W3179" i="4"/>
  <c r="AC3179" i="4" s="1"/>
  <c r="W3178" i="4"/>
  <c r="AC3178" i="4" s="1"/>
  <c r="W3177" i="4"/>
  <c r="W3176" i="4"/>
  <c r="W3175" i="4"/>
  <c r="W3174" i="4"/>
  <c r="W3173" i="4"/>
  <c r="AC3173" i="4" s="1"/>
  <c r="W3172" i="4"/>
  <c r="AC3172" i="4" s="1"/>
  <c r="W3171" i="4"/>
  <c r="AC3171" i="4" s="1"/>
  <c r="W3170" i="4"/>
  <c r="AC3170" i="4" s="1"/>
  <c r="W3169" i="4"/>
  <c r="W3168" i="4"/>
  <c r="W3167" i="4"/>
  <c r="W3166" i="4"/>
  <c r="W3165" i="4"/>
  <c r="W3164" i="4"/>
  <c r="W3163" i="4"/>
  <c r="AC3163" i="4" s="1"/>
  <c r="W3162" i="4"/>
  <c r="AC3162" i="4" s="1"/>
  <c r="W3161" i="4"/>
  <c r="W3160" i="4"/>
  <c r="W3159" i="4"/>
  <c r="W3158" i="4"/>
  <c r="W3157" i="4"/>
  <c r="W3156" i="4"/>
  <c r="W3155" i="4"/>
  <c r="W3154" i="4"/>
  <c r="AC3154" i="4" s="1"/>
  <c r="W3153" i="4"/>
  <c r="AC3153" i="4" s="1"/>
  <c r="W3152" i="4"/>
  <c r="AC3152" i="4" s="1"/>
  <c r="W3151" i="4"/>
  <c r="W3150" i="4"/>
  <c r="AC3150" i="4" s="1"/>
  <c r="W3149" i="4"/>
  <c r="W3148" i="4"/>
  <c r="W3147" i="4"/>
  <c r="W3146" i="4"/>
  <c r="W3145" i="4"/>
  <c r="W3144" i="4"/>
  <c r="AC3144" i="4" s="1"/>
  <c r="W3143" i="4"/>
  <c r="AC3143" i="4" s="1"/>
  <c r="W3142" i="4"/>
  <c r="AC3142" i="4" s="1"/>
  <c r="W3141" i="4"/>
  <c r="W3140" i="4"/>
  <c r="W3139" i="4"/>
  <c r="W3138" i="4"/>
  <c r="W3137" i="4"/>
  <c r="W3136" i="4"/>
  <c r="AC3136" i="4" s="1"/>
  <c r="W3135" i="4"/>
  <c r="W3134" i="4"/>
  <c r="W3133" i="4"/>
  <c r="W3132" i="4"/>
  <c r="AC3132" i="4" s="1"/>
  <c r="W3131" i="4"/>
  <c r="W3130" i="4"/>
  <c r="W3129" i="4"/>
  <c r="W3128" i="4"/>
  <c r="W3127" i="4"/>
  <c r="AC3127" i="4" s="1"/>
  <c r="W3126" i="4"/>
  <c r="W3125" i="4"/>
  <c r="W3124" i="4"/>
  <c r="W3123" i="4"/>
  <c r="W3122" i="4"/>
  <c r="AC3122" i="4" s="1"/>
  <c r="W3121" i="4"/>
  <c r="W3120" i="4"/>
  <c r="W3119" i="4"/>
  <c r="W3118" i="4"/>
  <c r="W3117" i="4"/>
  <c r="AC3117" i="4" s="1"/>
  <c r="W3116" i="4"/>
  <c r="W3115" i="4"/>
  <c r="W3114" i="4"/>
  <c r="W3113" i="4"/>
  <c r="W3112" i="4"/>
  <c r="W3111" i="4"/>
  <c r="W3110" i="4"/>
  <c r="W3109" i="4"/>
  <c r="W3108" i="4"/>
  <c r="W3107" i="4"/>
  <c r="AC3107" i="4" s="1"/>
  <c r="W3106" i="4"/>
  <c r="W3105" i="4"/>
  <c r="W3104" i="4"/>
  <c r="W3103" i="4"/>
  <c r="AC3103" i="4" s="1"/>
  <c r="W3102" i="4"/>
  <c r="AC3102" i="4" s="1"/>
  <c r="W3101" i="4"/>
  <c r="W3100" i="4"/>
  <c r="W3099" i="4"/>
  <c r="W3098" i="4"/>
  <c r="W3097" i="4"/>
  <c r="AC3097" i="4" s="1"/>
  <c r="W3096" i="4"/>
  <c r="AC3096" i="4" s="1"/>
  <c r="W3095" i="4"/>
  <c r="AC3095" i="4" s="1"/>
  <c r="W3094" i="4"/>
  <c r="AC3094" i="4" s="1"/>
  <c r="W3093" i="4"/>
  <c r="W3092" i="4"/>
  <c r="AC3092" i="4" s="1"/>
  <c r="W3091" i="4"/>
  <c r="W3090" i="4"/>
  <c r="W3089" i="4"/>
  <c r="W3088" i="4"/>
  <c r="W3087" i="4"/>
  <c r="W3086" i="4"/>
  <c r="W3085" i="4"/>
  <c r="W3084" i="4"/>
  <c r="AC3084" i="4" s="1"/>
  <c r="W3083" i="4"/>
  <c r="W3082" i="4"/>
  <c r="W3081" i="4"/>
  <c r="W3080" i="4"/>
  <c r="W3079" i="4"/>
  <c r="AC3079" i="4" s="1"/>
  <c r="W3078" i="4"/>
  <c r="W3077" i="4"/>
  <c r="AC3077" i="4" s="1"/>
  <c r="W3076" i="4"/>
  <c r="W3075" i="4"/>
  <c r="W3074" i="4"/>
  <c r="W3073" i="4"/>
  <c r="W3072" i="4"/>
  <c r="AC3072" i="4" s="1"/>
  <c r="W3071" i="4"/>
  <c r="W3070" i="4"/>
  <c r="AC3070" i="4" s="1"/>
  <c r="W3069" i="4"/>
  <c r="W3068" i="4"/>
  <c r="AC3068" i="4" s="1"/>
  <c r="W3067" i="4"/>
  <c r="AC3067" i="4" s="1"/>
  <c r="W3066" i="4"/>
  <c r="W3065" i="4"/>
  <c r="W3064" i="4"/>
  <c r="W3063" i="4"/>
  <c r="W3062" i="4"/>
  <c r="AC3062" i="4" s="1"/>
  <c r="W3061" i="4"/>
  <c r="AC3061" i="4" s="1"/>
  <c r="W3060" i="4"/>
  <c r="W3059" i="4"/>
  <c r="W3058" i="4"/>
  <c r="W3057" i="4"/>
  <c r="W3056" i="4"/>
  <c r="W3055" i="4"/>
  <c r="W3054" i="4"/>
  <c r="W3053" i="4"/>
  <c r="AC3053" i="4" s="1"/>
  <c r="W3052" i="4"/>
  <c r="W3051" i="4"/>
  <c r="AC3051" i="4" s="1"/>
  <c r="W3050" i="4"/>
  <c r="W3049" i="4"/>
  <c r="W3048" i="4"/>
  <c r="W3047" i="4"/>
  <c r="AC3047" i="4" s="1"/>
  <c r="W3046" i="4"/>
  <c r="W3045" i="4"/>
  <c r="W3044" i="4"/>
  <c r="AC3044" i="4" s="1"/>
  <c r="W3043" i="4"/>
  <c r="AC3043" i="4" s="1"/>
  <c r="W3042" i="4"/>
  <c r="W3041" i="4"/>
  <c r="W3040" i="4"/>
  <c r="W3039" i="4"/>
  <c r="AC3039" i="4" s="1"/>
  <c r="W3038" i="4"/>
  <c r="W3037" i="4"/>
  <c r="W3036" i="4"/>
  <c r="AC3036" i="4" s="1"/>
  <c r="W3035" i="4"/>
  <c r="W3034" i="4"/>
  <c r="W3033" i="4"/>
  <c r="AC3033" i="4" s="1"/>
  <c r="W3032" i="4"/>
  <c r="AC3032" i="4" s="1"/>
  <c r="W3031" i="4"/>
  <c r="W3030" i="4"/>
  <c r="W3029" i="4"/>
  <c r="W3028" i="4"/>
  <c r="AC3028" i="4" s="1"/>
  <c r="W3027" i="4"/>
  <c r="AC3027" i="4" s="1"/>
  <c r="W3026" i="4"/>
  <c r="AC3026" i="4" s="1"/>
  <c r="W3025" i="4"/>
  <c r="W3024" i="4"/>
  <c r="W3023" i="4"/>
  <c r="W3022" i="4"/>
  <c r="AC3022" i="4" s="1"/>
  <c r="W3021" i="4"/>
  <c r="AC3021" i="4" s="1"/>
  <c r="W3020" i="4"/>
  <c r="W3019" i="4"/>
  <c r="W3018" i="4"/>
  <c r="W3017" i="4"/>
  <c r="AC3017" i="4" s="1"/>
  <c r="W3016" i="4"/>
  <c r="W3015" i="4"/>
  <c r="W3014" i="4"/>
  <c r="W3013" i="4"/>
  <c r="W3012" i="4"/>
  <c r="AC3012" i="4" s="1"/>
  <c r="W3011" i="4"/>
  <c r="W3010" i="4"/>
  <c r="AC3010" i="4" s="1"/>
  <c r="W3009" i="4"/>
  <c r="W3008" i="4"/>
  <c r="W3007" i="4"/>
  <c r="W3006" i="4"/>
  <c r="W3005" i="4"/>
  <c r="W3004" i="4"/>
  <c r="AC3004" i="4" s="1"/>
  <c r="W3003" i="4"/>
  <c r="W3002" i="4"/>
  <c r="AC3002" i="4" s="1"/>
  <c r="W3001" i="4"/>
  <c r="W3000" i="4"/>
  <c r="W2999" i="4"/>
  <c r="W2998" i="4"/>
  <c r="W2997" i="4"/>
  <c r="AC2997" i="4" s="1"/>
  <c r="W2996" i="4"/>
  <c r="AC2996" i="4" s="1"/>
  <c r="W2995" i="4"/>
  <c r="W2994" i="4"/>
  <c r="AC2994" i="4" s="1"/>
  <c r="W2993" i="4"/>
  <c r="W2992" i="4"/>
  <c r="AC2992" i="4" s="1"/>
  <c r="W2991" i="4"/>
  <c r="AC2991" i="4" s="1"/>
  <c r="W2990" i="4"/>
  <c r="AC2990" i="4" s="1"/>
  <c r="W2989" i="4"/>
  <c r="W2988" i="4"/>
  <c r="W2987" i="4"/>
  <c r="W2986" i="4"/>
  <c r="W2985" i="4"/>
  <c r="W2984" i="4"/>
  <c r="W2983" i="4"/>
  <c r="AC2983" i="4" s="1"/>
  <c r="W2982" i="4"/>
  <c r="AC2982" i="4" s="1"/>
  <c r="W2981" i="4"/>
  <c r="W2980" i="4"/>
  <c r="AC2980" i="4" s="1"/>
  <c r="W2979" i="4"/>
  <c r="W2978" i="4"/>
  <c r="W2977" i="4"/>
  <c r="W2976" i="4"/>
  <c r="W2975" i="4"/>
  <c r="W2974" i="4"/>
  <c r="AC2974" i="4" s="1"/>
  <c r="W2973" i="4"/>
  <c r="W2972" i="4"/>
  <c r="AC2972" i="4" s="1"/>
  <c r="W2971" i="4"/>
  <c r="W2970" i="4"/>
  <c r="W2969" i="4"/>
  <c r="W2968" i="4"/>
  <c r="W2967" i="4"/>
  <c r="W2966" i="4"/>
  <c r="W2965" i="4"/>
  <c r="W2964" i="4"/>
  <c r="W2963" i="4"/>
  <c r="W2962" i="4"/>
  <c r="AC2962" i="4" s="1"/>
  <c r="W2961" i="4"/>
  <c r="AC2961" i="4" s="1"/>
  <c r="W2960" i="4"/>
  <c r="AC2960" i="4" s="1"/>
  <c r="W2959" i="4"/>
  <c r="W2958" i="4"/>
  <c r="AC2958" i="4" s="1"/>
  <c r="W2957" i="4"/>
  <c r="W2956" i="4"/>
  <c r="W2955" i="4"/>
  <c r="W2954" i="4"/>
  <c r="W2953" i="4"/>
  <c r="AC2953" i="4" s="1"/>
  <c r="W2952" i="4"/>
  <c r="AC2952" i="4" s="1"/>
  <c r="W2951" i="4"/>
  <c r="W2950" i="4"/>
  <c r="AC2950" i="4" s="1"/>
  <c r="W2949" i="4"/>
  <c r="W2948" i="4"/>
  <c r="AC2948" i="4" s="1"/>
  <c r="W2947" i="4"/>
  <c r="W2946" i="4"/>
  <c r="AC2946" i="4" s="1"/>
  <c r="W2945" i="4"/>
  <c r="AC2945" i="4" s="1"/>
  <c r="W2944" i="4"/>
  <c r="AC2944" i="4" s="1"/>
  <c r="W2943" i="4"/>
  <c r="AC2943" i="4" s="1"/>
  <c r="W2942" i="4"/>
  <c r="W2941" i="4"/>
  <c r="W2940" i="4"/>
  <c r="AC2940" i="4" s="1"/>
  <c r="W2939" i="4"/>
  <c r="W2938" i="4"/>
  <c r="AC2938" i="4" s="1"/>
  <c r="W2937" i="4"/>
  <c r="AC2937" i="4" s="1"/>
  <c r="W2936" i="4"/>
  <c r="AC2936" i="4" s="1"/>
  <c r="W2935" i="4"/>
  <c r="W2934" i="4"/>
  <c r="W2933" i="4"/>
  <c r="AC2933" i="4" s="1"/>
  <c r="W2932" i="4"/>
  <c r="AC2932" i="4" s="1"/>
  <c r="W2931" i="4"/>
  <c r="W2930" i="4"/>
  <c r="W2929" i="4"/>
  <c r="W2928" i="4"/>
  <c r="AC2928" i="4" s="1"/>
  <c r="W2927" i="4"/>
  <c r="W2926" i="4"/>
  <c r="W2925" i="4"/>
  <c r="AC2925" i="4" s="1"/>
  <c r="W2924" i="4"/>
  <c r="W2923" i="4"/>
  <c r="AC2923" i="4" s="1"/>
  <c r="W2922" i="4"/>
  <c r="AC2922" i="4" s="1"/>
  <c r="W2921" i="4"/>
  <c r="W2920" i="4"/>
  <c r="W2919" i="4"/>
  <c r="W2918" i="4"/>
  <c r="AC2918" i="4" s="1"/>
  <c r="W2917" i="4"/>
  <c r="W2916" i="4"/>
  <c r="W2915" i="4"/>
  <c r="W2914" i="4"/>
  <c r="AC2914" i="4" s="1"/>
  <c r="W2913" i="4"/>
  <c r="AC2913" i="4" s="1"/>
  <c r="W2912" i="4"/>
  <c r="AC2912" i="4" s="1"/>
  <c r="W2911" i="4"/>
  <c r="W2910" i="4"/>
  <c r="W2909" i="4"/>
  <c r="W2908" i="4"/>
  <c r="W2907" i="4"/>
  <c r="W2906" i="4"/>
  <c r="W2905" i="4"/>
  <c r="AC2905" i="4" s="1"/>
  <c r="W2904" i="4"/>
  <c r="AC2904" i="4" s="1"/>
  <c r="W2903" i="4"/>
  <c r="W2902" i="4"/>
  <c r="AC2902" i="4" s="1"/>
  <c r="W2901" i="4"/>
  <c r="W2900" i="4"/>
  <c r="W2899" i="4"/>
  <c r="W2898" i="4"/>
  <c r="W2897" i="4"/>
  <c r="W2896" i="4"/>
  <c r="W2895" i="4"/>
  <c r="W2894" i="4"/>
  <c r="W2893" i="4"/>
  <c r="W2892" i="4"/>
  <c r="AC2892" i="4" s="1"/>
  <c r="W2891" i="4"/>
  <c r="W2890" i="4"/>
  <c r="AC2890" i="4" s="1"/>
  <c r="W2889" i="4"/>
  <c r="W2888" i="4"/>
  <c r="AC2888" i="4" s="1"/>
  <c r="W2887" i="4"/>
  <c r="W2886" i="4"/>
  <c r="W2885" i="4"/>
  <c r="W2884" i="4"/>
  <c r="AC2884" i="4" s="1"/>
  <c r="W2883" i="4"/>
  <c r="W2882" i="4"/>
  <c r="AC2882" i="4" s="1"/>
  <c r="W2881" i="4"/>
  <c r="W2880" i="4"/>
  <c r="AC2880" i="4" s="1"/>
  <c r="W2879" i="4"/>
  <c r="W2878" i="4"/>
  <c r="AC2878" i="4" s="1"/>
  <c r="W2877" i="4"/>
  <c r="W2876" i="4"/>
  <c r="AC2876" i="4" s="1"/>
  <c r="W2875" i="4"/>
  <c r="W2874" i="4"/>
  <c r="W2873" i="4"/>
  <c r="W2872" i="4"/>
  <c r="AC2872" i="4" s="1"/>
  <c r="W2871" i="4"/>
  <c r="W2870" i="4"/>
  <c r="W2869" i="4"/>
  <c r="W2868" i="4"/>
  <c r="AC2868" i="4" s="1"/>
  <c r="W2867" i="4"/>
  <c r="W2866" i="4"/>
  <c r="W2865" i="4"/>
  <c r="W2864" i="4"/>
  <c r="W2863" i="4"/>
  <c r="W2862" i="4"/>
  <c r="AC2862" i="4" s="1"/>
  <c r="W2861" i="4"/>
  <c r="W2860" i="4"/>
  <c r="W2859" i="4"/>
  <c r="W2858" i="4"/>
  <c r="AC2858" i="4" s="1"/>
  <c r="W2857" i="4"/>
  <c r="W2856" i="4"/>
  <c r="AC2856" i="4" s="1"/>
  <c r="W2855" i="4"/>
  <c r="W2854" i="4"/>
  <c r="AC2854" i="4" s="1"/>
  <c r="W2853" i="4"/>
  <c r="W2852" i="4"/>
  <c r="W2851" i="4"/>
  <c r="W2850" i="4"/>
  <c r="W2849" i="4"/>
  <c r="W2848" i="4"/>
  <c r="AC2848" i="4" s="1"/>
  <c r="W2847" i="4"/>
  <c r="AC2847" i="4" s="1"/>
  <c r="W2846" i="4"/>
  <c r="W2845" i="4"/>
  <c r="AC2845" i="4" s="1"/>
  <c r="W2844" i="4"/>
  <c r="W2843" i="4"/>
  <c r="W2842" i="4"/>
  <c r="AC2842" i="4" s="1"/>
  <c r="W2841" i="4"/>
  <c r="W2840" i="4"/>
  <c r="AC2840" i="4" s="1"/>
  <c r="W2839" i="4"/>
  <c r="W2838" i="4"/>
  <c r="AC2838" i="4" s="1"/>
  <c r="W2837" i="4"/>
  <c r="W2836" i="4"/>
  <c r="W2835" i="4"/>
  <c r="W2834" i="4"/>
  <c r="W2833" i="4"/>
  <c r="AC2833" i="4" s="1"/>
  <c r="W2832" i="4"/>
  <c r="AC2832" i="4" s="1"/>
  <c r="W2831" i="4"/>
  <c r="W2830" i="4"/>
  <c r="W2829" i="4"/>
  <c r="W2828" i="4"/>
  <c r="W2827" i="4"/>
  <c r="W2826" i="4"/>
  <c r="W2825" i="4"/>
  <c r="W2824" i="4"/>
  <c r="W2823" i="4"/>
  <c r="W2822" i="4"/>
  <c r="AC2822" i="4" s="1"/>
  <c r="W2821" i="4"/>
  <c r="AC2821" i="4" s="1"/>
  <c r="W2820" i="4"/>
  <c r="D2820" i="4" s="1"/>
  <c r="W2819" i="4"/>
  <c r="W2818" i="4"/>
  <c r="AC2818" i="4" s="1"/>
  <c r="W2817" i="4"/>
  <c r="AC2817" i="4" s="1"/>
  <c r="W2816" i="4"/>
  <c r="W2815" i="4"/>
  <c r="W2814" i="4"/>
  <c r="W2813" i="4"/>
  <c r="W2812" i="4"/>
  <c r="W2811" i="4"/>
  <c r="W2810" i="4"/>
  <c r="W2809" i="4"/>
  <c r="W2808" i="4"/>
  <c r="W2807" i="4"/>
  <c r="W2806" i="4"/>
  <c r="W2805" i="4"/>
  <c r="W2804" i="4"/>
  <c r="AC2804" i="4" s="1"/>
  <c r="W2803" i="4"/>
  <c r="D2803" i="4" s="1"/>
  <c r="W2802" i="4"/>
  <c r="W2801" i="4"/>
  <c r="W2800" i="4"/>
  <c r="W2799" i="4"/>
  <c r="W2798" i="4"/>
  <c r="AC2798" i="4" s="1"/>
  <c r="W2797" i="4"/>
  <c r="W2796" i="4"/>
  <c r="W2795" i="4"/>
  <c r="AC2795" i="4" s="1"/>
  <c r="W2794" i="4"/>
  <c r="W2793" i="4"/>
  <c r="AC2793" i="4" s="1"/>
  <c r="W2792" i="4"/>
  <c r="AC2792" i="4" s="1"/>
  <c r="W2791" i="4"/>
  <c r="W2790" i="4"/>
  <c r="AC2790" i="4" s="1"/>
  <c r="W2789" i="4"/>
  <c r="W2788" i="4"/>
  <c r="AC2788" i="4" s="1"/>
  <c r="W2787" i="4"/>
  <c r="W2786" i="4"/>
  <c r="W2785" i="4"/>
  <c r="W2784" i="4"/>
  <c r="W2783" i="4"/>
  <c r="W2782" i="4"/>
  <c r="AC2782" i="4" s="1"/>
  <c r="W2781" i="4"/>
  <c r="W2780" i="4"/>
  <c r="W2779" i="4"/>
  <c r="W2778" i="4"/>
  <c r="W2777" i="4"/>
  <c r="W2776" i="4"/>
  <c r="AC2776" i="4" s="1"/>
  <c r="W2775" i="4"/>
  <c r="W2774" i="4"/>
  <c r="W2773" i="4"/>
  <c r="AC2773" i="4" s="1"/>
  <c r="W2772" i="4"/>
  <c r="AC2772" i="4" s="1"/>
  <c r="W2771" i="4"/>
  <c r="W2770" i="4"/>
  <c r="W2769" i="4"/>
  <c r="W2768" i="4"/>
  <c r="AC2768" i="4" s="1"/>
  <c r="W2767" i="4"/>
  <c r="AC2767" i="4" s="1"/>
  <c r="W2766" i="4"/>
  <c r="W2765" i="4"/>
  <c r="W2764" i="4"/>
  <c r="W2763" i="4"/>
  <c r="W2762" i="4"/>
  <c r="AC2762" i="4" s="1"/>
  <c r="W2761" i="4"/>
  <c r="W2760" i="4"/>
  <c r="AC2760" i="4" s="1"/>
  <c r="W2759" i="4"/>
  <c r="W2758" i="4"/>
  <c r="AC2758" i="4" s="1"/>
  <c r="W2757" i="4"/>
  <c r="AC2757" i="4" s="1"/>
  <c r="W2756" i="4"/>
  <c r="AC2756" i="4" s="1"/>
  <c r="W2755" i="4"/>
  <c r="W2754" i="4"/>
  <c r="W2753" i="4"/>
  <c r="W2752" i="4"/>
  <c r="AC2752" i="4" s="1"/>
  <c r="W2751" i="4"/>
  <c r="D2751" i="4" s="1"/>
  <c r="W2750" i="4"/>
  <c r="W2749" i="4"/>
  <c r="W2748" i="4"/>
  <c r="AC2748" i="4" s="1"/>
  <c r="W2747" i="4"/>
  <c r="W2746" i="4"/>
  <c r="W2745" i="4"/>
  <c r="W2744" i="4"/>
  <c r="W2743" i="4"/>
  <c r="W2742" i="4"/>
  <c r="W2741" i="4"/>
  <c r="AC2741" i="4" s="1"/>
  <c r="W2740" i="4"/>
  <c r="AC2740" i="4" s="1"/>
  <c r="W2739" i="4"/>
  <c r="W2738" i="4"/>
  <c r="AC2738" i="4" s="1"/>
  <c r="W2737" i="4"/>
  <c r="W2736" i="4"/>
  <c r="W2735" i="4"/>
  <c r="W2734" i="4"/>
  <c r="W2733" i="4"/>
  <c r="W2732" i="4"/>
  <c r="AC2732" i="4" s="1"/>
  <c r="W2731" i="4"/>
  <c r="W2730" i="4"/>
  <c r="W2729" i="4"/>
  <c r="W2728" i="4"/>
  <c r="AC2728" i="4" s="1"/>
  <c r="W2727" i="4"/>
  <c r="W2726" i="4"/>
  <c r="W2725" i="4"/>
  <c r="W2724" i="4"/>
  <c r="W2723" i="4"/>
  <c r="AC2723" i="4" s="1"/>
  <c r="W2722" i="4"/>
  <c r="W2721" i="4"/>
  <c r="W2720" i="4"/>
  <c r="W2719" i="4"/>
  <c r="AC2719" i="4" s="1"/>
  <c r="W2718" i="4"/>
  <c r="AC2718" i="4" s="1"/>
  <c r="W2717" i="4"/>
  <c r="AC2717" i="4" s="1"/>
  <c r="W2716" i="4"/>
  <c r="W2715" i="4"/>
  <c r="W2714" i="4"/>
  <c r="W2713" i="4"/>
  <c r="AC2713" i="4" s="1"/>
  <c r="W2712" i="4"/>
  <c r="AC2712" i="4" s="1"/>
  <c r="W2711" i="4"/>
  <c r="W2710" i="4"/>
  <c r="W2709" i="4"/>
  <c r="AC2709" i="4" s="1"/>
  <c r="W2708" i="4"/>
  <c r="AC2708" i="4" s="1"/>
  <c r="W2707" i="4"/>
  <c r="W2706" i="4"/>
  <c r="AC2706" i="4" s="1"/>
  <c r="W2705" i="4"/>
  <c r="W2704" i="4"/>
  <c r="AC2704" i="4" s="1"/>
  <c r="W2703" i="4"/>
  <c r="W2702" i="4"/>
  <c r="W2701" i="4"/>
  <c r="D2701" i="4" s="1"/>
  <c r="W2700" i="4"/>
  <c r="AC2700" i="4" s="1"/>
  <c r="W2699" i="4"/>
  <c r="AC2699" i="4" s="1"/>
  <c r="W2698" i="4"/>
  <c r="W2697" i="4"/>
  <c r="W2696" i="4"/>
  <c r="W2695" i="4"/>
  <c r="AC2695" i="4" s="1"/>
  <c r="W2694" i="4"/>
  <c r="W2693" i="4"/>
  <c r="W2692" i="4"/>
  <c r="W2691" i="4"/>
  <c r="AC2691" i="4" s="1"/>
  <c r="W2690" i="4"/>
  <c r="W2689" i="4"/>
  <c r="AC2689" i="4" s="1"/>
  <c r="W2688" i="4"/>
  <c r="W2687" i="4"/>
  <c r="AC2687" i="4" s="1"/>
  <c r="W2686" i="4"/>
  <c r="W2685" i="4"/>
  <c r="W2684" i="4"/>
  <c r="W2683" i="4"/>
  <c r="D2683" i="4" s="1"/>
  <c r="W2682" i="4"/>
  <c r="D2682" i="4" s="1"/>
  <c r="W2681" i="4"/>
  <c r="W2680" i="4"/>
  <c r="AC2680" i="4" s="1"/>
  <c r="W2679" i="4"/>
  <c r="AC2679" i="4" s="1"/>
  <c r="W2678" i="4"/>
  <c r="AC2678" i="4" s="1"/>
  <c r="W2677" i="4"/>
  <c r="AC2677" i="4" s="1"/>
  <c r="W2676" i="4"/>
  <c r="AC2676" i="4" s="1"/>
  <c r="W2675" i="4"/>
  <c r="W2674" i="4"/>
  <c r="W2673" i="4"/>
  <c r="AC2673" i="4" s="1"/>
  <c r="W2672" i="4"/>
  <c r="W2671" i="4"/>
  <c r="W2670" i="4"/>
  <c r="D2670" i="4" s="1"/>
  <c r="W2669" i="4"/>
  <c r="AC2669" i="4" s="1"/>
  <c r="W2668" i="4"/>
  <c r="W2667" i="4"/>
  <c r="W2666" i="4"/>
  <c r="AC2666" i="4" s="1"/>
  <c r="W2665" i="4"/>
  <c r="AC2665" i="4" s="1"/>
  <c r="W2664" i="4"/>
  <c r="W2663" i="4"/>
  <c r="W2662" i="4"/>
  <c r="D2662" i="4" s="1"/>
  <c r="W2661" i="4"/>
  <c r="W2660" i="4"/>
  <c r="W2659" i="4"/>
  <c r="AC2659" i="4" s="1"/>
  <c r="W2658" i="4"/>
  <c r="W2657" i="4"/>
  <c r="AC2657" i="4" s="1"/>
  <c r="W2656" i="4"/>
  <c r="W2655" i="4"/>
  <c r="W2654" i="4"/>
  <c r="W2653" i="4"/>
  <c r="AC2653" i="4" s="1"/>
  <c r="W2652" i="4"/>
  <c r="AC2652" i="4" s="1"/>
  <c r="W2651" i="4"/>
  <c r="W2650" i="4"/>
  <c r="W2649" i="4"/>
  <c r="AC2649" i="4" s="1"/>
  <c r="W2648" i="4"/>
  <c r="W2647" i="4"/>
  <c r="W2646" i="4"/>
  <c r="AC2646" i="4" s="1"/>
  <c r="W2645" i="4"/>
  <c r="W2644" i="4"/>
  <c r="W2643" i="4"/>
  <c r="W2642" i="4"/>
  <c r="W2641" i="4"/>
  <c r="W2640" i="4"/>
  <c r="W2639" i="4"/>
  <c r="AC2639" i="4" s="1"/>
  <c r="W2638" i="4"/>
  <c r="W2637" i="4"/>
  <c r="W2636" i="4"/>
  <c r="AC2636" i="4" s="1"/>
  <c r="W2635" i="4"/>
  <c r="W2634" i="4"/>
  <c r="W2633" i="4"/>
  <c r="W2632" i="4"/>
  <c r="W2631" i="4"/>
  <c r="W2630" i="4"/>
  <c r="W2629" i="4"/>
  <c r="AC2629" i="4" s="1"/>
  <c r="W2628" i="4"/>
  <c r="W2627" i="4"/>
  <c r="AC2627" i="4" s="1"/>
  <c r="W2626" i="4"/>
  <c r="AC2626" i="4" s="1"/>
  <c r="W2625" i="4"/>
  <c r="W2624" i="4"/>
  <c r="W2623" i="4"/>
  <c r="AC2623" i="4" s="1"/>
  <c r="W2622" i="4"/>
  <c r="W2621" i="4"/>
  <c r="W2620" i="4"/>
  <c r="W2619" i="4"/>
  <c r="AC2619" i="4" s="1"/>
  <c r="W2618" i="4"/>
  <c r="W2617" i="4"/>
  <c r="AC2617" i="4" s="1"/>
  <c r="W2616" i="4"/>
  <c r="W2615" i="4"/>
  <c r="W2614" i="4"/>
  <c r="W2613" i="4"/>
  <c r="W2612" i="4"/>
  <c r="D2612" i="4" s="1"/>
  <c r="W2611" i="4"/>
  <c r="AC2611" i="4" s="1"/>
  <c r="W2610" i="4"/>
  <c r="W2609" i="4"/>
  <c r="AC2609" i="4" s="1"/>
  <c r="W2608" i="4"/>
  <c r="AC2608" i="4" s="1"/>
  <c r="W2607" i="4"/>
  <c r="W2606" i="4"/>
  <c r="AC2606" i="4" s="1"/>
  <c r="W2605" i="4"/>
  <c r="W2604" i="4"/>
  <c r="AC2604" i="4" s="1"/>
  <c r="W2603" i="4"/>
  <c r="W2602" i="4"/>
  <c r="W2601" i="4"/>
  <c r="W2600" i="4"/>
  <c r="AC2600" i="4" s="1"/>
  <c r="W2599" i="4"/>
  <c r="AC2599" i="4" s="1"/>
  <c r="W2598" i="4"/>
  <c r="W2597" i="4"/>
  <c r="AC2597" i="4" s="1"/>
  <c r="W2596" i="4"/>
  <c r="AC2596" i="4" s="1"/>
  <c r="W2595" i="4"/>
  <c r="AC2595" i="4" s="1"/>
  <c r="W2594" i="4"/>
  <c r="W2593" i="4"/>
  <c r="W2592" i="4"/>
  <c r="W2591" i="4"/>
  <c r="AC2591" i="4" s="1"/>
  <c r="W2590" i="4"/>
  <c r="AC2590" i="4" s="1"/>
  <c r="W2589" i="4"/>
  <c r="AC2589" i="4" s="1"/>
  <c r="W2588" i="4"/>
  <c r="W2587" i="4"/>
  <c r="W2586" i="4"/>
  <c r="W2585" i="4"/>
  <c r="W2584" i="4"/>
  <c r="W2583" i="4"/>
  <c r="AC2583" i="4" s="1"/>
  <c r="W2582" i="4"/>
  <c r="D2582" i="4" s="1"/>
  <c r="W2581" i="4"/>
  <c r="W2580" i="4"/>
  <c r="D2580" i="4" s="1"/>
  <c r="W2579" i="4"/>
  <c r="AC2579" i="4" s="1"/>
  <c r="W2578" i="4"/>
  <c r="W2577" i="4"/>
  <c r="W2576" i="4"/>
  <c r="W2575" i="4"/>
  <c r="AC2575" i="4" s="1"/>
  <c r="W2574" i="4"/>
  <c r="AC2574" i="4" s="1"/>
  <c r="W2573" i="4"/>
  <c r="W2572" i="4"/>
  <c r="W2571" i="4"/>
  <c r="W2570" i="4"/>
  <c r="AC2570" i="4" s="1"/>
  <c r="W2569" i="4"/>
  <c r="AC2569" i="4" s="1"/>
  <c r="W2568" i="4"/>
  <c r="W2567" i="4"/>
  <c r="W2566" i="4"/>
  <c r="W2565" i="4"/>
  <c r="AC2565" i="4" s="1"/>
  <c r="W2564" i="4"/>
  <c r="W2563" i="4"/>
  <c r="W2562" i="4"/>
  <c r="W2561" i="4"/>
  <c r="W2560" i="4"/>
  <c r="W2559" i="4"/>
  <c r="AC2559" i="4" s="1"/>
  <c r="W2558" i="4"/>
  <c r="W2557" i="4"/>
  <c r="W2556" i="4"/>
  <c r="W2555" i="4"/>
  <c r="W2554" i="4"/>
  <c r="W2553" i="4"/>
  <c r="W2552" i="4"/>
  <c r="W2551" i="4"/>
  <c r="W2550" i="4"/>
  <c r="W2549" i="4"/>
  <c r="AC2549" i="4" s="1"/>
  <c r="W2548" i="4"/>
  <c r="AC2548" i="4" s="1"/>
  <c r="W2547" i="4"/>
  <c r="W2546" i="4"/>
  <c r="W2545" i="4"/>
  <c r="W2544" i="4"/>
  <c r="AC2544" i="4" s="1"/>
  <c r="W2543" i="4"/>
  <c r="AC2543" i="4" s="1"/>
  <c r="W2542" i="4"/>
  <c r="W2541" i="4"/>
  <c r="W2540" i="4"/>
  <c r="AC2540" i="4" s="1"/>
  <c r="W2539" i="4"/>
  <c r="AC2539" i="4" s="1"/>
  <c r="W2538" i="4"/>
  <c r="AC2538" i="4" s="1"/>
  <c r="W2537" i="4"/>
  <c r="AC2537" i="4" s="1"/>
  <c r="W2536" i="4"/>
  <c r="W2535" i="4"/>
  <c r="AC2535" i="4" s="1"/>
  <c r="W2534" i="4"/>
  <c r="W2533" i="4"/>
  <c r="W2532" i="4"/>
  <c r="W2531" i="4"/>
  <c r="AC2531" i="4" s="1"/>
  <c r="W2530" i="4"/>
  <c r="AC2530" i="4" s="1"/>
  <c r="W2529" i="4"/>
  <c r="AC2529" i="4" s="1"/>
  <c r="W2528" i="4"/>
  <c r="W2527" i="4"/>
  <c r="W2526" i="4"/>
  <c r="W2525" i="4"/>
  <c r="W2524" i="4"/>
  <c r="W2523" i="4"/>
  <c r="AC2523" i="4" s="1"/>
  <c r="W2522" i="4"/>
  <c r="W2521" i="4"/>
  <c r="W2520" i="4"/>
  <c r="W2519" i="4"/>
  <c r="AC2519" i="4" s="1"/>
  <c r="W2518" i="4"/>
  <c r="W2517" i="4"/>
  <c r="W2516" i="4"/>
  <c r="W2515" i="4"/>
  <c r="W2514" i="4"/>
  <c r="W2513" i="4"/>
  <c r="W2512" i="4"/>
  <c r="W2511" i="4"/>
  <c r="W2510" i="4"/>
  <c r="W2509" i="4"/>
  <c r="AC2509" i="4" s="1"/>
  <c r="W2508" i="4"/>
  <c r="AC2508" i="4" s="1"/>
  <c r="W2507" i="4"/>
  <c r="W2506" i="4"/>
  <c r="AC2506" i="4" s="1"/>
  <c r="W2505" i="4"/>
  <c r="W2504" i="4"/>
  <c r="AC2504" i="4" s="1"/>
  <c r="W2503" i="4"/>
  <c r="AC2503" i="4" s="1"/>
  <c r="W2502" i="4"/>
  <c r="W2501" i="4"/>
  <c r="W2500" i="4"/>
  <c r="AC2500" i="4" s="1"/>
  <c r="W2499" i="4"/>
  <c r="AC2499" i="4" s="1"/>
  <c r="W2498" i="4"/>
  <c r="W2497" i="4"/>
  <c r="W2496" i="4"/>
  <c r="D2496" i="4" s="1"/>
  <c r="W2495" i="4"/>
  <c r="AC2495" i="4" s="1"/>
  <c r="W2494" i="4"/>
  <c r="W2493" i="4"/>
  <c r="W2492" i="4"/>
  <c r="W2491" i="4"/>
  <c r="AC2491" i="4" s="1"/>
  <c r="W2490" i="4"/>
  <c r="AC2490" i="4" s="1"/>
  <c r="W2489" i="4"/>
  <c r="AC2489" i="4" s="1"/>
  <c r="W2488" i="4"/>
  <c r="W2487" i="4"/>
  <c r="W2486" i="4"/>
  <c r="W2485" i="4"/>
  <c r="W2484" i="4"/>
  <c r="W2483" i="4"/>
  <c r="D2483" i="4" s="1"/>
  <c r="W2482" i="4"/>
  <c r="AC2482" i="4" s="1"/>
  <c r="W2481" i="4"/>
  <c r="W2480" i="4"/>
  <c r="AC2480" i="4" s="1"/>
  <c r="W2479" i="4"/>
  <c r="AC2479" i="4" s="1"/>
  <c r="W2478" i="4"/>
  <c r="W2477" i="4"/>
  <c r="W2476" i="4"/>
  <c r="W2475" i="4"/>
  <c r="W2474" i="4"/>
  <c r="AC2474" i="4" s="1"/>
  <c r="W2473" i="4"/>
  <c r="W2472" i="4"/>
  <c r="W2471" i="4"/>
  <c r="AC2471" i="4" s="1"/>
  <c r="W2470" i="4"/>
  <c r="AC2470" i="4" s="1"/>
  <c r="W2469" i="4"/>
  <c r="AC2469" i="4" s="1"/>
  <c r="W2468" i="4"/>
  <c r="W2467" i="4"/>
  <c r="W2466" i="4"/>
  <c r="W2465" i="4"/>
  <c r="W2464" i="4"/>
  <c r="W2463" i="4"/>
  <c r="W2462" i="4"/>
  <c r="D2462" i="4" s="1"/>
  <c r="W2461" i="4"/>
  <c r="W2460" i="4"/>
  <c r="W2459" i="4"/>
  <c r="AC2459" i="4" s="1"/>
  <c r="W2458" i="4"/>
  <c r="W2457" i="4"/>
  <c r="D2457" i="4" s="1"/>
  <c r="W2456" i="4"/>
  <c r="W2455" i="4"/>
  <c r="W2454" i="4"/>
  <c r="W2453" i="4"/>
  <c r="AC2453" i="4" s="1"/>
  <c r="W2452" i="4"/>
  <c r="W2451" i="4"/>
  <c r="AC2451" i="4" s="1"/>
  <c r="W2450" i="4"/>
  <c r="W2449" i="4"/>
  <c r="AC2449" i="4" s="1"/>
  <c r="W2448" i="4"/>
  <c r="AC2448" i="4" s="1"/>
  <c r="W2447" i="4"/>
  <c r="D2447" i="4" s="1"/>
  <c r="W2446" i="4"/>
  <c r="W2445" i="4"/>
  <c r="AC2445" i="4" s="1"/>
  <c r="W2444" i="4"/>
  <c r="W2443" i="4"/>
  <c r="W2442" i="4"/>
  <c r="AC2442" i="4" s="1"/>
  <c r="W2441" i="4"/>
  <c r="AC2441" i="4" s="1"/>
  <c r="W2440" i="4"/>
  <c r="W2439" i="4"/>
  <c r="AC2439" i="4" s="1"/>
  <c r="W2438" i="4"/>
  <c r="D2438" i="4" s="1"/>
  <c r="W2437" i="4"/>
  <c r="W2436" i="4"/>
  <c r="W2435" i="4"/>
  <c r="AC2435" i="4" s="1"/>
  <c r="W2434" i="4"/>
  <c r="W2433" i="4"/>
  <c r="W2432" i="4"/>
  <c r="W2431" i="4"/>
  <c r="W2430" i="4"/>
  <c r="W2429" i="4"/>
  <c r="AC2429" i="4" s="1"/>
  <c r="W2428" i="4"/>
  <c r="D2428" i="4" s="1"/>
  <c r="W2427" i="4"/>
  <c r="W2426" i="4"/>
  <c r="W2425" i="4"/>
  <c r="AC2425" i="4" s="1"/>
  <c r="W2424" i="4"/>
  <c r="W2423" i="4"/>
  <c r="AC2423" i="4" s="1"/>
  <c r="W2422" i="4"/>
  <c r="W2421" i="4"/>
  <c r="D2421" i="4" s="1"/>
  <c r="W2420" i="4"/>
  <c r="AC2420" i="4" s="1"/>
  <c r="W2419" i="4"/>
  <c r="AC2419" i="4" s="1"/>
  <c r="W2418" i="4"/>
  <c r="W2417" i="4"/>
  <c r="W2416" i="4"/>
  <c r="W2415" i="4"/>
  <c r="AC2415" i="4" s="1"/>
  <c r="W2414" i="4"/>
  <c r="W2413" i="4"/>
  <c r="AC2413" i="4" s="1"/>
  <c r="W2412" i="4"/>
  <c r="W2411" i="4"/>
  <c r="W2410" i="4"/>
  <c r="W2409" i="4"/>
  <c r="AC2409" i="4" s="1"/>
  <c r="W2408" i="4"/>
  <c r="W2407" i="4"/>
  <c r="W2406" i="4"/>
  <c r="W2405" i="4"/>
  <c r="W2404" i="4"/>
  <c r="W2403" i="4"/>
  <c r="AC2403" i="4" s="1"/>
  <c r="W2402" i="4"/>
  <c r="W2401" i="4"/>
  <c r="W2400" i="4"/>
  <c r="W2399" i="4"/>
  <c r="AC2399" i="4" s="1"/>
  <c r="W2398" i="4"/>
  <c r="W2397" i="4"/>
  <c r="AC2397" i="4" s="1"/>
  <c r="W2396" i="4"/>
  <c r="W2395" i="4"/>
  <c r="W2394" i="4"/>
  <c r="W2393" i="4"/>
  <c r="W2392" i="4"/>
  <c r="AC2392" i="4" s="1"/>
  <c r="W2391" i="4"/>
  <c r="AC2391" i="4" s="1"/>
  <c r="W2390" i="4"/>
  <c r="AC2390" i="4" s="1"/>
  <c r="W2389" i="4"/>
  <c r="AC2389" i="4" s="1"/>
  <c r="W2388" i="4"/>
  <c r="D2388" i="4" s="1"/>
  <c r="W2387" i="4"/>
  <c r="W2386" i="4"/>
  <c r="AC2386" i="4" s="1"/>
  <c r="W2385" i="4"/>
  <c r="AC2385" i="4" s="1"/>
  <c r="W2384" i="4"/>
  <c r="W2383" i="4"/>
  <c r="W2382" i="4"/>
  <c r="W2381" i="4"/>
  <c r="W2380" i="4"/>
  <c r="W2379" i="4"/>
  <c r="AC2379" i="4" s="1"/>
  <c r="W2378" i="4"/>
  <c r="W2377" i="4"/>
  <c r="W2376" i="4"/>
  <c r="W2375" i="4"/>
  <c r="AC2375" i="4" s="1"/>
  <c r="W2374" i="4"/>
  <c r="AC2374" i="4" s="1"/>
  <c r="W2373" i="4"/>
  <c r="AC2373" i="4" s="1"/>
  <c r="W2372" i="4"/>
  <c r="W2371" i="4"/>
  <c r="D2371" i="4" s="1"/>
  <c r="W2370" i="4"/>
  <c r="W2369" i="4"/>
  <c r="AC2369" i="4" s="1"/>
  <c r="W2368" i="4"/>
  <c r="W2367" i="4"/>
  <c r="AC2367" i="4" s="1"/>
  <c r="W2366" i="4"/>
  <c r="W2365" i="4"/>
  <c r="AC2365" i="4" s="1"/>
  <c r="W2364" i="4"/>
  <c r="W2363" i="4"/>
  <c r="AC2363" i="4" s="1"/>
  <c r="W2362" i="4"/>
  <c r="W2361" i="4"/>
  <c r="AC2361" i="4" s="1"/>
  <c r="W2360" i="4"/>
  <c r="W2359" i="4"/>
  <c r="AC2359" i="4" s="1"/>
  <c r="W2358" i="4"/>
  <c r="W2357" i="4"/>
  <c r="AC2357" i="4" s="1"/>
  <c r="W2356" i="4"/>
  <c r="W2355" i="4"/>
  <c r="W2354" i="4"/>
  <c r="W2353" i="4"/>
  <c r="AC2353" i="4" s="1"/>
  <c r="W2352" i="4"/>
  <c r="AC2352" i="4" s="1"/>
  <c r="W2351" i="4"/>
  <c r="D2351" i="4" s="1"/>
  <c r="W2350" i="4"/>
  <c r="W2349" i="4"/>
  <c r="AC2349" i="4" s="1"/>
  <c r="W2348" i="4"/>
  <c r="W2347" i="4"/>
  <c r="W2346" i="4"/>
  <c r="W2345" i="4"/>
  <c r="W2344" i="4"/>
  <c r="W2343" i="4"/>
  <c r="W2342" i="4"/>
  <c r="W2341" i="4"/>
  <c r="W2340" i="4"/>
  <c r="AC2340" i="4" s="1"/>
  <c r="W2339" i="4"/>
  <c r="AC2339" i="4" s="1"/>
  <c r="W2338" i="4"/>
  <c r="AC2338" i="4" s="1"/>
  <c r="W2337" i="4"/>
  <c r="W2336" i="4"/>
  <c r="W2335" i="4"/>
  <c r="W2334" i="4"/>
  <c r="W2333" i="4"/>
  <c r="W2332" i="4"/>
  <c r="W2331" i="4"/>
  <c r="W2330" i="4"/>
  <c r="W2329" i="4"/>
  <c r="AC2329" i="4" s="1"/>
  <c r="W2328" i="4"/>
  <c r="W2327" i="4"/>
  <c r="AC2327" i="4" s="1"/>
  <c r="W2326" i="4"/>
  <c r="W2325" i="4"/>
  <c r="AC2325" i="4" s="1"/>
  <c r="W2324" i="4"/>
  <c r="AC2324" i="4" s="1"/>
  <c r="W2323" i="4"/>
  <c r="AC2323" i="4" s="1"/>
  <c r="W2322" i="4"/>
  <c r="W2321" i="4"/>
  <c r="AC2321" i="4" s="1"/>
  <c r="W2320" i="4"/>
  <c r="W2319" i="4"/>
  <c r="AC2319" i="4" s="1"/>
  <c r="W2318" i="4"/>
  <c r="W2317" i="4"/>
  <c r="W2316" i="4"/>
  <c r="AC2316" i="4" s="1"/>
  <c r="W2315" i="4"/>
  <c r="AC2315" i="4" s="1"/>
  <c r="W2314" i="4"/>
  <c r="W2313" i="4"/>
  <c r="AC2313" i="4" s="1"/>
  <c r="W2312" i="4"/>
  <c r="W2311" i="4"/>
  <c r="AC2311" i="4" s="1"/>
  <c r="W2310" i="4"/>
  <c r="W2309" i="4"/>
  <c r="AC2309" i="4" s="1"/>
  <c r="W2308" i="4"/>
  <c r="W2307" i="4"/>
  <c r="D2307" i="4" s="1"/>
  <c r="W2306" i="4"/>
  <c r="W2305" i="4"/>
  <c r="W2304" i="4"/>
  <c r="W2303" i="4"/>
  <c r="AC2303" i="4" s="1"/>
  <c r="W2302" i="4"/>
  <c r="AC2302" i="4" s="1"/>
  <c r="W2301" i="4"/>
  <c r="AC2301" i="4" s="1"/>
  <c r="W2300" i="4"/>
  <c r="AC2300" i="4" s="1"/>
  <c r="W2299" i="4"/>
  <c r="AC2299" i="4" s="1"/>
  <c r="W2298" i="4"/>
  <c r="D2298" i="4" s="1"/>
  <c r="W2297" i="4"/>
  <c r="W2296" i="4"/>
  <c r="W2295" i="4"/>
  <c r="AC2295" i="4" s="1"/>
  <c r="W2294" i="4"/>
  <c r="W2293" i="4"/>
  <c r="W2292" i="4"/>
  <c r="AC2292" i="4" s="1"/>
  <c r="W2291" i="4"/>
  <c r="W2290" i="4"/>
  <c r="W2289" i="4"/>
  <c r="AC2289" i="4" s="1"/>
  <c r="W2288" i="4"/>
  <c r="D2288" i="4" s="1"/>
  <c r="W2287" i="4"/>
  <c r="W2286" i="4"/>
  <c r="W2285" i="4"/>
  <c r="W2284" i="4"/>
  <c r="AC2284" i="4" s="1"/>
  <c r="W2283" i="4"/>
  <c r="W2282" i="4"/>
  <c r="W2281" i="4"/>
  <c r="W2280" i="4"/>
  <c r="W2279" i="4"/>
  <c r="AC2279" i="4" s="1"/>
  <c r="W2278" i="4"/>
  <c r="D2278" i="4" s="1"/>
  <c r="W2277" i="4"/>
  <c r="W2276" i="4"/>
  <c r="AC2276" i="4" s="1"/>
  <c r="W2275" i="4"/>
  <c r="AC2275" i="4" s="1"/>
  <c r="W2274" i="4"/>
  <c r="W2273" i="4"/>
  <c r="AC2273" i="4" s="1"/>
  <c r="W2272" i="4"/>
  <c r="W2271" i="4"/>
  <c r="W2270" i="4"/>
  <c r="AC2270" i="4" s="1"/>
  <c r="W2269" i="4"/>
  <c r="AC2269" i="4" s="1"/>
  <c r="W2268" i="4"/>
  <c r="W2267" i="4"/>
  <c r="D2267" i="4" s="1"/>
  <c r="W2266" i="4"/>
  <c r="W2265" i="4"/>
  <c r="AC2265" i="4" s="1"/>
  <c r="W2264" i="4"/>
  <c r="W2263" i="4"/>
  <c r="AC2263" i="4" s="1"/>
  <c r="W2262" i="4"/>
  <c r="W2261" i="4"/>
  <c r="W2260" i="4"/>
  <c r="W2259" i="4"/>
  <c r="AC2259" i="4" s="1"/>
  <c r="W2258" i="4"/>
  <c r="AC2258" i="4" s="1"/>
  <c r="W2257" i="4"/>
  <c r="W2256" i="4"/>
  <c r="W2255" i="4"/>
  <c r="W2254" i="4"/>
  <c r="AC2254" i="4" s="1"/>
  <c r="W2253" i="4"/>
  <c r="AC2253" i="4" s="1"/>
  <c r="W2252" i="4"/>
  <c r="W2251" i="4"/>
  <c r="W2250" i="4"/>
  <c r="AC2250" i="4" s="1"/>
  <c r="W2249" i="4"/>
  <c r="AC2249" i="4" s="1"/>
  <c r="W2248" i="4"/>
  <c r="W2247" i="4"/>
  <c r="W2246" i="4"/>
  <c r="AC2246" i="4" s="1"/>
  <c r="W2245" i="4"/>
  <c r="W2244" i="4"/>
  <c r="AC2244" i="4" s="1"/>
  <c r="W2243" i="4"/>
  <c r="W2242" i="4"/>
  <c r="AC2242" i="4" s="1"/>
  <c r="W2241" i="4"/>
  <c r="W2240" i="4"/>
  <c r="AC2240" i="4" s="1"/>
  <c r="W2239" i="4"/>
  <c r="AC2239" i="4" s="1"/>
  <c r="W2238" i="4"/>
  <c r="W2237" i="4"/>
  <c r="W2236" i="4"/>
  <c r="W2235" i="4"/>
  <c r="AC2235" i="4" s="1"/>
  <c r="W2234" i="4"/>
  <c r="W2233" i="4"/>
  <c r="W2232" i="4"/>
  <c r="W2231" i="4"/>
  <c r="W2230" i="4"/>
  <c r="AC2230" i="4" s="1"/>
  <c r="W2229" i="4"/>
  <c r="AC2229" i="4" s="1"/>
  <c r="W2228" i="4"/>
  <c r="W2227" i="4"/>
  <c r="W2226" i="4"/>
  <c r="W2225" i="4"/>
  <c r="W2224" i="4"/>
  <c r="W2223" i="4"/>
  <c r="W2222" i="4"/>
  <c r="W2221" i="4"/>
  <c r="AC2221" i="4" s="1"/>
  <c r="W2220" i="4"/>
  <c r="AC2220" i="4" s="1"/>
  <c r="W2219" i="4"/>
  <c r="AC2219" i="4" s="1"/>
  <c r="W2218" i="4"/>
  <c r="AC2218" i="4" s="1"/>
  <c r="W2217" i="4"/>
  <c r="W2216" i="4"/>
  <c r="W2215" i="4"/>
  <c r="W2214" i="4"/>
  <c r="W2213" i="4"/>
  <c r="AC2213" i="4" s="1"/>
  <c r="W2212" i="4"/>
  <c r="W2211" i="4"/>
  <c r="W2210" i="4"/>
  <c r="AC2210" i="4" s="1"/>
  <c r="W2209" i="4"/>
  <c r="AC2209" i="4" s="1"/>
  <c r="W2208" i="4"/>
  <c r="W2207" i="4"/>
  <c r="W2206" i="4"/>
  <c r="W2205" i="4"/>
  <c r="W2204" i="4"/>
  <c r="AC2204" i="4" s="1"/>
  <c r="W2203" i="4"/>
  <c r="AC2203" i="4" s="1"/>
  <c r="W2202" i="4"/>
  <c r="W2201" i="4"/>
  <c r="AC2201" i="4" s="1"/>
  <c r="W2200" i="4"/>
  <c r="AC2200" i="4" s="1"/>
  <c r="W2199" i="4"/>
  <c r="AC2199" i="4" s="1"/>
  <c r="W2198" i="4"/>
  <c r="W2197" i="4"/>
  <c r="AC2197" i="4" s="1"/>
  <c r="W2196" i="4"/>
  <c r="W2195" i="4"/>
  <c r="W2194" i="4"/>
  <c r="W2193" i="4"/>
  <c r="AC2193" i="4" s="1"/>
  <c r="W2192" i="4"/>
  <c r="W2191" i="4"/>
  <c r="D2191" i="4" s="1"/>
  <c r="W2190" i="4"/>
  <c r="W2189" i="4"/>
  <c r="AC2189" i="4" s="1"/>
  <c r="W2188" i="4"/>
  <c r="AC2188" i="4" s="1"/>
  <c r="W2187" i="4"/>
  <c r="W2186" i="4"/>
  <c r="W2185" i="4"/>
  <c r="AC2185" i="4" s="1"/>
  <c r="W2184" i="4"/>
  <c r="W2183" i="4"/>
  <c r="AC2183" i="4" s="1"/>
  <c r="W2182" i="4"/>
  <c r="AC2182" i="4" s="1"/>
  <c r="W2181" i="4"/>
  <c r="AC2181" i="4" s="1"/>
  <c r="W2180" i="4"/>
  <c r="W2179" i="4"/>
  <c r="AC2179" i="4" s="1"/>
  <c r="W2178" i="4"/>
  <c r="AC2178" i="4" s="1"/>
  <c r="W2177" i="4"/>
  <c r="W2176" i="4"/>
  <c r="W2175" i="4"/>
  <c r="W2174" i="4"/>
  <c r="W2173" i="4"/>
  <c r="W2172" i="4"/>
  <c r="W2171" i="4"/>
  <c r="W2170" i="4"/>
  <c r="AC2170" i="4" s="1"/>
  <c r="W2169" i="4"/>
  <c r="AC2169" i="4" s="1"/>
  <c r="W2168" i="4"/>
  <c r="W2167" i="4"/>
  <c r="W2166" i="4"/>
  <c r="AC2166" i="4" s="1"/>
  <c r="W2165" i="4"/>
  <c r="W2164" i="4"/>
  <c r="AC2164" i="4" s="1"/>
  <c r="W2163" i="4"/>
  <c r="AC2163" i="4" s="1"/>
  <c r="W2162" i="4"/>
  <c r="W2161" i="4"/>
  <c r="W2160" i="4"/>
  <c r="AC2160" i="4" s="1"/>
  <c r="W2159" i="4"/>
  <c r="AC2159" i="4" s="1"/>
  <c r="W2158" i="4"/>
  <c r="AC2158" i="4" s="1"/>
  <c r="W2157" i="4"/>
  <c r="W2156" i="4"/>
  <c r="W2155" i="4"/>
  <c r="W2154" i="4"/>
  <c r="AC2154" i="4" s="1"/>
  <c r="W2153" i="4"/>
  <c r="W2152" i="4"/>
  <c r="AC2152" i="4" s="1"/>
  <c r="W2151" i="4"/>
  <c r="W2150" i="4"/>
  <c r="AC2150" i="4" s="1"/>
  <c r="W2149" i="4"/>
  <c r="AC2149" i="4" s="1"/>
  <c r="W2148" i="4"/>
  <c r="W2147" i="4"/>
  <c r="W2146" i="4"/>
  <c r="W2145" i="4"/>
  <c r="AC2145" i="4" s="1"/>
  <c r="W2144" i="4"/>
  <c r="W2143" i="4"/>
  <c r="W2142" i="4"/>
  <c r="AC2142" i="4" s="1"/>
  <c r="W2141" i="4"/>
  <c r="W2140" i="4"/>
  <c r="W2139" i="4"/>
  <c r="AC2139" i="4" s="1"/>
  <c r="W2138" i="4"/>
  <c r="W2137" i="4"/>
  <c r="AC2137" i="4" s="1"/>
  <c r="W2136" i="4"/>
  <c r="W2135" i="4"/>
  <c r="W2134" i="4"/>
  <c r="W2133" i="4"/>
  <c r="W2132" i="4"/>
  <c r="W2131" i="4"/>
  <c r="AC2131" i="4" s="1"/>
  <c r="W2130" i="4"/>
  <c r="AC2130" i="4" s="1"/>
  <c r="W2129" i="4"/>
  <c r="AC2129" i="4" s="1"/>
  <c r="W2128" i="4"/>
  <c r="AC2128" i="4" s="1"/>
  <c r="W2127" i="4"/>
  <c r="W2126" i="4"/>
  <c r="W2125" i="4"/>
  <c r="W2124" i="4"/>
  <c r="W2123" i="4"/>
  <c r="AC2123" i="4" s="1"/>
  <c r="W2122" i="4"/>
  <c r="D2122" i="4" s="1"/>
  <c r="W2121" i="4"/>
  <c r="W2120" i="4"/>
  <c r="D2120" i="4" s="1"/>
  <c r="W2119" i="4"/>
  <c r="AC2119" i="4" s="1"/>
  <c r="W2118" i="4"/>
  <c r="W2117" i="4"/>
  <c r="W2116" i="4"/>
  <c r="W2115" i="4"/>
  <c r="W2114" i="4"/>
  <c r="W2113" i="4"/>
  <c r="W2112" i="4"/>
  <c r="W2111" i="4"/>
  <c r="W2110" i="4"/>
  <c r="W2109" i="4"/>
  <c r="AC2109" i="4" s="1"/>
  <c r="W2108" i="4"/>
  <c r="W2107" i="4"/>
  <c r="AC2107" i="4" s="1"/>
  <c r="W2106" i="4"/>
  <c r="AC2106" i="4" s="1"/>
  <c r="W2105" i="4"/>
  <c r="W2104" i="4"/>
  <c r="W2103" i="4"/>
  <c r="AC2103" i="4" s="1"/>
  <c r="W2102" i="4"/>
  <c r="W2101" i="4"/>
  <c r="AC2101" i="4" s="1"/>
  <c r="W2100" i="4"/>
  <c r="W2099" i="4"/>
  <c r="AC2099" i="4" s="1"/>
  <c r="W2098" i="4"/>
  <c r="D2098" i="4" s="1"/>
  <c r="W2097" i="4"/>
  <c r="AC2097" i="4" s="1"/>
  <c r="W2096" i="4"/>
  <c r="AC2096" i="4" s="1"/>
  <c r="W2095" i="4"/>
  <c r="W2094" i="4"/>
  <c r="W2093" i="4"/>
  <c r="W2092" i="4"/>
  <c r="AC2092" i="4" s="1"/>
  <c r="W2091" i="4"/>
  <c r="W2090" i="4"/>
  <c r="AC2090" i="4" s="1"/>
  <c r="W2089" i="4"/>
  <c r="AC2089" i="4" s="1"/>
  <c r="W2088" i="4"/>
  <c r="W2087" i="4"/>
  <c r="AC2087" i="4" s="1"/>
  <c r="W2086" i="4"/>
  <c r="W2085" i="4"/>
  <c r="W2084" i="4"/>
  <c r="AC2084" i="4" s="1"/>
  <c r="W2083" i="4"/>
  <c r="W2082" i="4"/>
  <c r="W2081" i="4"/>
  <c r="W2080" i="4"/>
  <c r="W2079" i="4"/>
  <c r="AC2079" i="4" s="1"/>
  <c r="W2078" i="4"/>
  <c r="W2077" i="4"/>
  <c r="AC2077" i="4" s="1"/>
  <c r="W2076" i="4"/>
  <c r="W2075" i="4"/>
  <c r="AC2075" i="4" s="1"/>
  <c r="W2074" i="4"/>
  <c r="W2073" i="4"/>
  <c r="W2072" i="4"/>
  <c r="W2071" i="4"/>
  <c r="W2070" i="4"/>
  <c r="W2069" i="4"/>
  <c r="AC2069" i="4" s="1"/>
  <c r="W2068" i="4"/>
  <c r="W2067" i="4"/>
  <c r="W2066" i="4"/>
  <c r="W2065" i="4"/>
  <c r="D2065" i="4" s="1"/>
  <c r="W2064" i="4"/>
  <c r="W2063" i="4"/>
  <c r="AC2063" i="4" s="1"/>
  <c r="W2062" i="4"/>
  <c r="W2061" i="4"/>
  <c r="AC2061" i="4" s="1"/>
  <c r="W2060" i="4"/>
  <c r="W2059" i="4"/>
  <c r="AC2059" i="4" s="1"/>
  <c r="W2058" i="4"/>
  <c r="W2057" i="4"/>
  <c r="W2056" i="4"/>
  <c r="W2055" i="4"/>
  <c r="W2054" i="4"/>
  <c r="W2053" i="4"/>
  <c r="AC2053" i="4" s="1"/>
  <c r="W2052" i="4"/>
  <c r="AC2052" i="4" s="1"/>
  <c r="W2051" i="4"/>
  <c r="W2050" i="4"/>
  <c r="W2049" i="4"/>
  <c r="AC2049" i="4" s="1"/>
  <c r="W2048" i="4"/>
  <c r="W2047" i="4"/>
  <c r="W2046" i="4"/>
  <c r="W2045" i="4"/>
  <c r="AC2045" i="4" s="1"/>
  <c r="W2044" i="4"/>
  <c r="W2043" i="4"/>
  <c r="AC2043" i="4" s="1"/>
  <c r="W2042" i="4"/>
  <c r="W2041" i="4"/>
  <c r="W2040" i="4"/>
  <c r="W2039" i="4"/>
  <c r="AC2039" i="4" s="1"/>
  <c r="W2038" i="4"/>
  <c r="AC2038" i="4" s="1"/>
  <c r="W2037" i="4"/>
  <c r="AC2037" i="4" s="1"/>
  <c r="W2036" i="4"/>
  <c r="W2035" i="4"/>
  <c r="W2034" i="4"/>
  <c r="W2033" i="4"/>
  <c r="W2032" i="4"/>
  <c r="W2031" i="4"/>
  <c r="W2030" i="4"/>
  <c r="W2029" i="4"/>
  <c r="AC2029" i="4" s="1"/>
  <c r="W2028" i="4"/>
  <c r="W2027" i="4"/>
  <c r="AC2027" i="4" s="1"/>
  <c r="W2026" i="4"/>
  <c r="W2025" i="4"/>
  <c r="W2024" i="4"/>
  <c r="W2023" i="4"/>
  <c r="W2022" i="4"/>
  <c r="AC2022" i="4" s="1"/>
  <c r="W2021" i="4"/>
  <c r="W2020" i="4"/>
  <c r="W2019" i="4"/>
  <c r="AC2019" i="4" s="1"/>
  <c r="W2018" i="4"/>
  <c r="W2017" i="4"/>
  <c r="W2016" i="4"/>
  <c r="W2015" i="4"/>
  <c r="AC2015" i="4" s="1"/>
  <c r="W2014" i="4"/>
  <c r="W2013" i="4"/>
  <c r="W2012" i="4"/>
  <c r="D2012" i="4" s="1"/>
  <c r="W2011" i="4"/>
  <c r="W2010" i="4"/>
  <c r="W2009" i="4"/>
  <c r="AC2009" i="4" s="1"/>
  <c r="W2008" i="4"/>
  <c r="W2007" i="4"/>
  <c r="W2006" i="4"/>
  <c r="AC2006" i="4" s="1"/>
  <c r="W2005" i="4"/>
  <c r="W2004" i="4"/>
  <c r="W2003" i="4"/>
  <c r="AC2003" i="4" s="1"/>
  <c r="W2002" i="4"/>
  <c r="W2001" i="4"/>
  <c r="W2000" i="4"/>
  <c r="W1999" i="4"/>
  <c r="AC1999" i="4" s="1"/>
  <c r="W1998" i="4"/>
  <c r="W1997" i="4"/>
  <c r="AC1997" i="4" s="1"/>
  <c r="W1996" i="4"/>
  <c r="W1995" i="4"/>
  <c r="D1995" i="4" s="1"/>
  <c r="W1994" i="4"/>
  <c r="W1993" i="4"/>
  <c r="W1992" i="4"/>
  <c r="W1991" i="4"/>
  <c r="W1990" i="4"/>
  <c r="W1989" i="4"/>
  <c r="AC1989" i="4" s="1"/>
  <c r="W1988" i="4"/>
  <c r="W1987" i="4"/>
  <c r="W1986" i="4"/>
  <c r="W1985" i="4"/>
  <c r="W1984" i="4"/>
  <c r="W1983" i="4"/>
  <c r="W1982" i="4"/>
  <c r="AC1982" i="4" s="1"/>
  <c r="W1981" i="4"/>
  <c r="W1980" i="4"/>
  <c r="W1979" i="4"/>
  <c r="AC1979" i="4" s="1"/>
  <c r="W1978" i="4"/>
  <c r="W1977" i="4"/>
  <c r="W1976" i="4"/>
  <c r="W1975" i="4"/>
  <c r="W1974" i="4"/>
  <c r="W1973" i="4"/>
  <c r="W1972" i="4"/>
  <c r="W1971" i="4"/>
  <c r="W1970" i="4"/>
  <c r="W1969" i="4"/>
  <c r="AC1969" i="4" s="1"/>
  <c r="W1968" i="4"/>
  <c r="W1967" i="4"/>
  <c r="W1966" i="4"/>
  <c r="W1965" i="4"/>
  <c r="W1964" i="4"/>
  <c r="W1963" i="4"/>
  <c r="W1962" i="4"/>
  <c r="W1961" i="4"/>
  <c r="W1960" i="4"/>
  <c r="W1959" i="4"/>
  <c r="AC1959" i="4" s="1"/>
  <c r="W1958" i="4"/>
  <c r="W1957" i="4"/>
  <c r="AC1957" i="4" s="1"/>
  <c r="W1956" i="4"/>
  <c r="W1955" i="4"/>
  <c r="AC1955" i="4" s="1"/>
  <c r="W1954" i="4"/>
  <c r="W1953" i="4"/>
  <c r="AC1953" i="4" s="1"/>
  <c r="W1952" i="4"/>
  <c r="W1951" i="4"/>
  <c r="AC1951" i="4" s="1"/>
  <c r="W1950" i="4"/>
  <c r="D1950" i="4" s="1"/>
  <c r="W1949" i="4"/>
  <c r="AC1949" i="4" s="1"/>
  <c r="W1948" i="4"/>
  <c r="AC1948" i="4" s="1"/>
  <c r="W1947" i="4"/>
  <c r="W1946" i="4"/>
  <c r="W1945" i="4"/>
  <c r="AC1945" i="4" s="1"/>
  <c r="W1944" i="4"/>
  <c r="W1943" i="4"/>
  <c r="AC1943" i="4" s="1"/>
  <c r="W1942" i="4"/>
  <c r="D1942" i="4" s="1"/>
  <c r="W1941" i="4"/>
  <c r="AC1941" i="4" s="1"/>
  <c r="W1940" i="4"/>
  <c r="AC1940" i="4" s="1"/>
  <c r="W1939" i="4"/>
  <c r="AC1939" i="4" s="1"/>
  <c r="W1938" i="4"/>
  <c r="AC1938" i="4" s="1"/>
  <c r="W1937" i="4"/>
  <c r="W1936" i="4"/>
  <c r="W1935" i="4"/>
  <c r="AC1935" i="4" s="1"/>
  <c r="W1934" i="4"/>
  <c r="W1933" i="4"/>
  <c r="AC1933" i="4" s="1"/>
  <c r="W1932" i="4"/>
  <c r="AC1932" i="4" s="1"/>
  <c r="W1931" i="4"/>
  <c r="AC1931" i="4" s="1"/>
  <c r="W1930" i="4"/>
  <c r="AC1930" i="4" s="1"/>
  <c r="W1929" i="4"/>
  <c r="AC1929" i="4" s="1"/>
  <c r="W1928" i="4"/>
  <c r="W1927" i="4"/>
  <c r="W1926" i="4"/>
  <c r="W1925" i="4"/>
  <c r="AC1925" i="4" s="1"/>
  <c r="W1924" i="4"/>
  <c r="W1923" i="4"/>
  <c r="AC1923" i="4" s="1"/>
  <c r="W1922" i="4"/>
  <c r="W1921" i="4"/>
  <c r="AC1921" i="4" s="1"/>
  <c r="W1920" i="4"/>
  <c r="AC1920" i="4" s="1"/>
  <c r="W1919" i="4"/>
  <c r="AC1919" i="4" s="1"/>
  <c r="W1918" i="4"/>
  <c r="AC1918" i="4" s="1"/>
  <c r="W1917" i="4"/>
  <c r="W1916" i="4"/>
  <c r="AC1916" i="4" s="1"/>
  <c r="W1915" i="4"/>
  <c r="AC1915" i="4" s="1"/>
  <c r="W1914" i="4"/>
  <c r="AC1914" i="4" s="1"/>
  <c r="W1913" i="4"/>
  <c r="AC1913" i="4" s="1"/>
  <c r="W1912" i="4"/>
  <c r="W1911" i="4"/>
  <c r="W1910" i="4"/>
  <c r="AC1910" i="4" s="1"/>
  <c r="W1909" i="4"/>
  <c r="AC1909" i="4" s="1"/>
  <c r="W1908" i="4"/>
  <c r="W1907" i="4"/>
  <c r="W1906" i="4"/>
  <c r="AC1906" i="4" s="1"/>
  <c r="W1905" i="4"/>
  <c r="AC1905" i="4" s="1"/>
  <c r="W1904" i="4"/>
  <c r="W1903" i="4"/>
  <c r="W1902" i="4"/>
  <c r="W1901" i="4"/>
  <c r="W1900" i="4"/>
  <c r="AC1900" i="4" s="1"/>
  <c r="W1899" i="4"/>
  <c r="AC1899" i="4" s="1"/>
  <c r="W1898" i="4"/>
  <c r="W1897" i="4"/>
  <c r="W1896" i="4"/>
  <c r="AC1896" i="4" s="1"/>
  <c r="W1895" i="4"/>
  <c r="AC1895" i="4" s="1"/>
  <c r="W1894" i="4"/>
  <c r="AC1894" i="4" s="1"/>
  <c r="W1893" i="4"/>
  <c r="AC1893" i="4" s="1"/>
  <c r="W1892" i="4"/>
  <c r="AC1892" i="4" s="1"/>
  <c r="W1891" i="4"/>
  <c r="W1890" i="4"/>
  <c r="AC1890" i="4" s="1"/>
  <c r="W1889" i="4"/>
  <c r="AC1889" i="4" s="1"/>
  <c r="W1888" i="4"/>
  <c r="AC1888" i="4" s="1"/>
  <c r="W1887" i="4"/>
  <c r="W1886" i="4"/>
  <c r="W1885" i="4"/>
  <c r="AC1885" i="4" s="1"/>
  <c r="W1884" i="4"/>
  <c r="W1883" i="4"/>
  <c r="W1882" i="4"/>
  <c r="AC1882" i="4" s="1"/>
  <c r="W1881" i="4"/>
  <c r="D1881" i="4" s="1"/>
  <c r="W1880" i="4"/>
  <c r="AC1880" i="4" s="1"/>
  <c r="W1879" i="4"/>
  <c r="AC1879" i="4" s="1"/>
  <c r="W1878" i="4"/>
  <c r="AC1878" i="4" s="1"/>
  <c r="W1877" i="4"/>
  <c r="W1876" i="4"/>
  <c r="AC1876" i="4" s="1"/>
  <c r="W1875" i="4"/>
  <c r="AC1875" i="4" s="1"/>
  <c r="W1874" i="4"/>
  <c r="W1873" i="4"/>
  <c r="W1872" i="4"/>
  <c r="W1871" i="4"/>
  <c r="W1870" i="4"/>
  <c r="W1869" i="4"/>
  <c r="AC1869" i="4" s="1"/>
  <c r="W1868" i="4"/>
  <c r="AC1868" i="4" s="1"/>
  <c r="W1867" i="4"/>
  <c r="W1866" i="4"/>
  <c r="AC1866" i="4" s="1"/>
  <c r="W1865" i="4"/>
  <c r="W1864" i="4"/>
  <c r="W1863" i="4"/>
  <c r="W1862" i="4"/>
  <c r="W1861" i="4"/>
  <c r="W1860" i="4"/>
  <c r="W1859" i="4"/>
  <c r="AC1859" i="4" s="1"/>
  <c r="W1858" i="4"/>
  <c r="AC1858" i="4" s="1"/>
  <c r="W1857" i="4"/>
  <c r="W1856" i="4"/>
  <c r="AC1856" i="4" s="1"/>
  <c r="W1855" i="4"/>
  <c r="W1854" i="4"/>
  <c r="W1853" i="4"/>
  <c r="W1852" i="4"/>
  <c r="W1851" i="4"/>
  <c r="W1850" i="4"/>
  <c r="W1849" i="4"/>
  <c r="AC1849" i="4" s="1"/>
  <c r="W1848" i="4"/>
  <c r="AC1848" i="4" s="1"/>
  <c r="W1847" i="4"/>
  <c r="AC1847" i="4" s="1"/>
  <c r="W1846" i="4"/>
  <c r="W1845" i="4"/>
  <c r="W1844" i="4"/>
  <c r="W1843" i="4"/>
  <c r="W1842" i="4"/>
  <c r="W1841" i="4"/>
  <c r="W1840" i="4"/>
  <c r="W1839" i="4"/>
  <c r="AC1839" i="4" s="1"/>
  <c r="W1838" i="4"/>
  <c r="AC1838" i="4" s="1"/>
  <c r="W1837" i="4"/>
  <c r="W1836" i="4"/>
  <c r="AC1836" i="4" s="1"/>
  <c r="W1835" i="4"/>
  <c r="W1834" i="4"/>
  <c r="W1833" i="4"/>
  <c r="AC1833" i="4" s="1"/>
  <c r="W1832" i="4"/>
  <c r="AC1832" i="4" s="1"/>
  <c r="W1831" i="4"/>
  <c r="W1830" i="4"/>
  <c r="AC1830" i="4" s="1"/>
  <c r="W1829" i="4"/>
  <c r="AC1829" i="4" s="1"/>
  <c r="W1828" i="4"/>
  <c r="W1827" i="4"/>
  <c r="W1826" i="4"/>
  <c r="AC1826" i="4" s="1"/>
  <c r="W1825" i="4"/>
  <c r="W1824" i="4"/>
  <c r="AC1824" i="4" s="1"/>
  <c r="W1823" i="4"/>
  <c r="W1822" i="4"/>
  <c r="AC1822" i="4" s="1"/>
  <c r="W1821" i="4"/>
  <c r="W1820" i="4"/>
  <c r="AC1820" i="4" s="1"/>
  <c r="W1819" i="4"/>
  <c r="AC1819" i="4" s="1"/>
  <c r="W1818" i="4"/>
  <c r="W1817" i="4"/>
  <c r="W1816" i="4"/>
  <c r="W1815" i="4"/>
  <c r="W1814" i="4"/>
  <c r="W1813" i="4"/>
  <c r="AC1813" i="4" s="1"/>
  <c r="W1812" i="4"/>
  <c r="W1811" i="4"/>
  <c r="W1810" i="4"/>
  <c r="W1809" i="4"/>
  <c r="AC1809" i="4" s="1"/>
  <c r="W1808" i="4"/>
  <c r="W1807" i="4"/>
  <c r="W1806" i="4"/>
  <c r="AC1806" i="4" s="1"/>
  <c r="W1805" i="4"/>
  <c r="W1804" i="4"/>
  <c r="AC1804" i="4" s="1"/>
  <c r="W1803" i="4"/>
  <c r="W1802" i="4"/>
  <c r="W1801" i="4"/>
  <c r="W1800" i="4"/>
  <c r="AC1800" i="4" s="1"/>
  <c r="W1799" i="4"/>
  <c r="AC1799" i="4" s="1"/>
  <c r="W1798" i="4"/>
  <c r="W1797" i="4"/>
  <c r="W1796" i="4"/>
  <c r="AC1796" i="4" s="1"/>
  <c r="W1795" i="4"/>
  <c r="AC1795" i="4" s="1"/>
  <c r="W1794" i="4"/>
  <c r="W1793" i="4"/>
  <c r="W1792" i="4"/>
  <c r="W1791" i="4"/>
  <c r="AC1791" i="4" s="1"/>
  <c r="W1790" i="4"/>
  <c r="W1789" i="4"/>
  <c r="AC1789" i="4" s="1"/>
  <c r="W1788" i="4"/>
  <c r="W1787" i="4"/>
  <c r="W1786" i="4"/>
  <c r="W1785" i="4"/>
  <c r="W1784" i="4"/>
  <c r="W1783" i="4"/>
  <c r="AC1783" i="4" s="1"/>
  <c r="W1782" i="4"/>
  <c r="W1781" i="4"/>
  <c r="W1780" i="4"/>
  <c r="W1779" i="4"/>
  <c r="AC1779" i="4" s="1"/>
  <c r="W1778" i="4"/>
  <c r="W1777" i="4"/>
  <c r="W1776" i="4"/>
  <c r="AC1776" i="4" s="1"/>
  <c r="W1775" i="4"/>
  <c r="W1774" i="4"/>
  <c r="W1773" i="4"/>
  <c r="W1772" i="4"/>
  <c r="W1771" i="4"/>
  <c r="AC1771" i="4" s="1"/>
  <c r="W1770" i="4"/>
  <c r="W1769" i="4"/>
  <c r="AC1769" i="4" s="1"/>
  <c r="W1768" i="4"/>
  <c r="W1767" i="4"/>
  <c r="W1766" i="4"/>
  <c r="W1765" i="4"/>
  <c r="D1765" i="4" s="1"/>
  <c r="W1764" i="4"/>
  <c r="AC1764" i="4" s="1"/>
  <c r="W1763" i="4"/>
  <c r="AC1763" i="4" s="1"/>
  <c r="W1762" i="4"/>
  <c r="W1761" i="4"/>
  <c r="W1760" i="4"/>
  <c r="W1759" i="4"/>
  <c r="AC1759" i="4" s="1"/>
  <c r="W1758" i="4"/>
  <c r="W1757" i="4"/>
  <c r="W1756" i="4"/>
  <c r="W1755" i="4"/>
  <c r="AC1755" i="4" s="1"/>
  <c r="W1754" i="4"/>
  <c r="W1753" i="4"/>
  <c r="AC1753" i="4" s="1"/>
  <c r="W1752" i="4"/>
  <c r="W1751" i="4"/>
  <c r="W1750" i="4"/>
  <c r="W1749" i="4"/>
  <c r="AC1749" i="4" s="1"/>
  <c r="W1748" i="4"/>
  <c r="AC1748" i="4" s="1"/>
  <c r="W1747" i="4"/>
  <c r="W1746" i="4"/>
  <c r="AC1746" i="4" s="1"/>
  <c r="W1745" i="4"/>
  <c r="AC1745" i="4" s="1"/>
  <c r="W1744" i="4"/>
  <c r="W1743" i="4"/>
  <c r="AC1743" i="4" s="1"/>
  <c r="W1742" i="4"/>
  <c r="W1741" i="4"/>
  <c r="AC1741" i="4" s="1"/>
  <c r="W1740" i="4"/>
  <c r="W1739" i="4"/>
  <c r="AC1739" i="4" s="1"/>
  <c r="W1738" i="4"/>
  <c r="AC1738" i="4" s="1"/>
  <c r="W1737" i="4"/>
  <c r="AC1737" i="4" s="1"/>
  <c r="W1736" i="4"/>
  <c r="W1735" i="4"/>
  <c r="W1734" i="4"/>
  <c r="W1733" i="4"/>
  <c r="AC1733" i="4" s="1"/>
  <c r="W1732" i="4"/>
  <c r="W1731" i="4"/>
  <c r="D1731" i="4" s="1"/>
  <c r="W1730" i="4"/>
  <c r="W1729" i="4"/>
  <c r="AC1729" i="4" s="1"/>
  <c r="W1728" i="4"/>
  <c r="W1727" i="4"/>
  <c r="AC1727" i="4" s="1"/>
  <c r="W1726" i="4"/>
  <c r="W1725" i="4"/>
  <c r="W1724" i="4"/>
  <c r="W1723" i="4"/>
  <c r="W1722" i="4"/>
  <c r="W1721" i="4"/>
  <c r="W1720" i="4"/>
  <c r="AC1720" i="4" s="1"/>
  <c r="W1719" i="4"/>
  <c r="AC1719" i="4" s="1"/>
  <c r="W1718" i="4"/>
  <c r="D1718" i="4" s="1"/>
  <c r="W1717" i="4"/>
  <c r="W1716" i="4"/>
  <c r="W1715" i="4"/>
  <c r="W1714" i="4"/>
  <c r="W1713" i="4"/>
  <c r="W1712" i="4"/>
  <c r="AC1712" i="4" s="1"/>
  <c r="W1711" i="4"/>
  <c r="AC1711" i="4" s="1"/>
  <c r="W1710" i="4"/>
  <c r="AC1710" i="4" s="1"/>
  <c r="W1709" i="4"/>
  <c r="AC1709" i="4" s="1"/>
  <c r="W1708" i="4"/>
  <c r="D1708" i="4" s="1"/>
  <c r="W1707" i="4"/>
  <c r="AC1707" i="4" s="1"/>
  <c r="W1706" i="4"/>
  <c r="W1705" i="4"/>
  <c r="W1704" i="4"/>
  <c r="W1703" i="4"/>
  <c r="W1702" i="4"/>
  <c r="AC1702" i="4" s="1"/>
  <c r="W1701" i="4"/>
  <c r="D1701" i="4" s="1"/>
  <c r="W1700" i="4"/>
  <c r="W1699" i="4"/>
  <c r="AC1699" i="4" s="1"/>
  <c r="W1698" i="4"/>
  <c r="W1697" i="4"/>
  <c r="W1696" i="4"/>
  <c r="W1695" i="4"/>
  <c r="AC1695" i="4" s="1"/>
  <c r="W1694" i="4"/>
  <c r="W1693" i="4"/>
  <c r="W1692" i="4"/>
  <c r="D1692" i="4" s="1"/>
  <c r="W1691" i="4"/>
  <c r="W1690" i="4"/>
  <c r="AC1690" i="4" s="1"/>
  <c r="W1689" i="4"/>
  <c r="AC1689" i="4" s="1"/>
  <c r="W1688" i="4"/>
  <c r="W1687" i="4"/>
  <c r="W1686" i="4"/>
  <c r="AC1686" i="4" s="1"/>
  <c r="W1685" i="4"/>
  <c r="W1684" i="4"/>
  <c r="W1683" i="4"/>
  <c r="W1682" i="4"/>
  <c r="W1681" i="4"/>
  <c r="AC1681" i="4" s="1"/>
  <c r="W1680" i="4"/>
  <c r="W1679" i="4"/>
  <c r="AC1679" i="4" s="1"/>
  <c r="W1678" i="4"/>
  <c r="W1677" i="4"/>
  <c r="AC1677" i="4" s="1"/>
  <c r="W1676" i="4"/>
  <c r="W1675" i="4"/>
  <c r="W1674" i="4"/>
  <c r="W1673" i="4"/>
  <c r="AC1673" i="4" s="1"/>
  <c r="W1672" i="4"/>
  <c r="W1671" i="4"/>
  <c r="W1670" i="4"/>
  <c r="W1669" i="4"/>
  <c r="AC1669" i="4" s="1"/>
  <c r="W1668" i="4"/>
  <c r="D1668" i="4" s="1"/>
  <c r="W1667" i="4"/>
  <c r="W1666" i="4"/>
  <c r="W1665" i="4"/>
  <c r="W1664" i="4"/>
  <c r="AC1664" i="4" s="1"/>
  <c r="W1663" i="4"/>
  <c r="W1662" i="4"/>
  <c r="W1661" i="4"/>
  <c r="AC1661" i="4" s="1"/>
  <c r="W1660" i="4"/>
  <c r="W1659" i="4"/>
  <c r="AC1659" i="4" s="1"/>
  <c r="W1658" i="4"/>
  <c r="D1658" i="4" s="1"/>
  <c r="W1657" i="4"/>
  <c r="W1656" i="4"/>
  <c r="AC1656" i="4" s="1"/>
  <c r="W1655" i="4"/>
  <c r="AC1655" i="4" s="1"/>
  <c r="W1654" i="4"/>
  <c r="AC1654" i="4" s="1"/>
  <c r="W1653" i="4"/>
  <c r="W1652" i="4"/>
  <c r="W1651" i="4"/>
  <c r="W1650" i="4"/>
  <c r="AC1650" i="4" s="1"/>
  <c r="W1649" i="4"/>
  <c r="AC1649" i="4" s="1"/>
  <c r="W1648" i="4"/>
  <c r="AC1648" i="4" s="1"/>
  <c r="W1647" i="4"/>
  <c r="W1646" i="4"/>
  <c r="W1645" i="4"/>
  <c r="AC1645" i="4" s="1"/>
  <c r="W1644" i="4"/>
  <c r="W1643" i="4"/>
  <c r="AC1643" i="4" s="1"/>
  <c r="W1642" i="4"/>
  <c r="AC1642" i="4" s="1"/>
  <c r="W1641" i="4"/>
  <c r="AC1641" i="4" s="1"/>
  <c r="W1640" i="4"/>
  <c r="AC1640" i="4" s="1"/>
  <c r="W1639" i="4"/>
  <c r="AC1639" i="4" s="1"/>
  <c r="W1638" i="4"/>
  <c r="AC1638" i="4" s="1"/>
  <c r="W1637" i="4"/>
  <c r="W1636" i="4"/>
  <c r="W1635" i="4"/>
  <c r="AC1635" i="4" s="1"/>
  <c r="W1634" i="4"/>
  <c r="W1633" i="4"/>
  <c r="AC1633" i="4" s="1"/>
  <c r="W1632" i="4"/>
  <c r="W1631" i="4"/>
  <c r="W1630" i="4"/>
  <c r="AC1630" i="4" s="1"/>
  <c r="W1629" i="4"/>
  <c r="AC1629" i="4" s="1"/>
  <c r="W1628" i="4"/>
  <c r="D1628" i="4" s="1"/>
  <c r="W1627" i="4"/>
  <c r="W1626" i="4"/>
  <c r="W1625" i="4"/>
  <c r="AC1625" i="4" s="1"/>
  <c r="W1624" i="4"/>
  <c r="AC1624" i="4" s="1"/>
  <c r="W1623" i="4"/>
  <c r="W1622" i="4"/>
  <c r="AC1622" i="4" s="1"/>
  <c r="W1621" i="4"/>
  <c r="W1620" i="4"/>
  <c r="W1619" i="4"/>
  <c r="AC1619" i="4" s="1"/>
  <c r="W1618" i="4"/>
  <c r="AC1618" i="4" s="1"/>
  <c r="W1617" i="4"/>
  <c r="AC1617" i="4" s="1"/>
  <c r="W1616" i="4"/>
  <c r="W1615" i="4"/>
  <c r="AC1615" i="4" s="1"/>
  <c r="W1614" i="4"/>
  <c r="W1613" i="4"/>
  <c r="W1612" i="4"/>
  <c r="W1611" i="4"/>
  <c r="AC1611" i="4" s="1"/>
  <c r="W1610" i="4"/>
  <c r="AC1610" i="4" s="1"/>
  <c r="W1609" i="4"/>
  <c r="AC1609" i="4" s="1"/>
  <c r="W1608" i="4"/>
  <c r="W1607" i="4"/>
  <c r="W1606" i="4"/>
  <c r="D1606" i="4" s="1"/>
  <c r="W1605" i="4"/>
  <c r="W1604" i="4"/>
  <c r="AC1604" i="4" s="1"/>
  <c r="W1603" i="4"/>
  <c r="AC1603" i="4" s="1"/>
  <c r="W1602" i="4"/>
  <c r="W1601" i="4"/>
  <c r="W1600" i="4"/>
  <c r="AC1600" i="4" s="1"/>
  <c r="W1599" i="4"/>
  <c r="AC1599" i="4" s="1"/>
  <c r="W1598" i="4"/>
  <c r="W1597" i="4"/>
  <c r="W1596" i="4"/>
  <c r="W1595" i="4"/>
  <c r="W1594" i="4"/>
  <c r="W1593" i="4"/>
  <c r="W1592" i="4"/>
  <c r="W1591" i="4"/>
  <c r="W1590" i="4"/>
  <c r="W1589" i="4"/>
  <c r="AC1589" i="4" s="1"/>
  <c r="W1588" i="4"/>
  <c r="AC1588" i="4" s="1"/>
  <c r="W1587" i="4"/>
  <c r="W1586" i="4"/>
  <c r="W1585" i="4"/>
  <c r="AC1585" i="4" s="1"/>
  <c r="W1584" i="4"/>
  <c r="W1583" i="4"/>
  <c r="W1582" i="4"/>
  <c r="W1581" i="4"/>
  <c r="AC1581" i="4" s="1"/>
  <c r="W1580" i="4"/>
  <c r="W1579" i="4"/>
  <c r="AC1579" i="4" s="1"/>
  <c r="W1578" i="4"/>
  <c r="W1577" i="4"/>
  <c r="W1576" i="4"/>
  <c r="AC1576" i="4" s="1"/>
  <c r="W1575" i="4"/>
  <c r="W1574" i="4"/>
  <c r="W1573" i="4"/>
  <c r="AC1573" i="4" s="1"/>
  <c r="W1572" i="4"/>
  <c r="W1571" i="4"/>
  <c r="W1570" i="4"/>
  <c r="W1569" i="4"/>
  <c r="AC1569" i="4" s="1"/>
  <c r="W1568" i="4"/>
  <c r="AC1568" i="4" s="1"/>
  <c r="W1567" i="4"/>
  <c r="W1566" i="4"/>
  <c r="D1566" i="4" s="1"/>
  <c r="W1565" i="4"/>
  <c r="W1564" i="4"/>
  <c r="AC1564" i="4" s="1"/>
  <c r="W1563" i="4"/>
  <c r="W1562" i="4"/>
  <c r="W1561" i="4"/>
  <c r="W1560" i="4"/>
  <c r="AC1560" i="4" s="1"/>
  <c r="W1559" i="4"/>
  <c r="AC1559" i="4" s="1"/>
  <c r="W1558" i="4"/>
  <c r="D1558" i="4" s="1"/>
  <c r="W1557" i="4"/>
  <c r="W1556" i="4"/>
  <c r="D1556" i="4" s="1"/>
  <c r="W1555" i="4"/>
  <c r="W1554" i="4"/>
  <c r="W1553" i="4"/>
  <c r="W1552" i="4"/>
  <c r="D1552" i="4" s="1"/>
  <c r="W1551" i="4"/>
  <c r="W1550" i="4"/>
  <c r="AC1550" i="4" s="1"/>
  <c r="W1549" i="4"/>
  <c r="AC1549" i="4" s="1"/>
  <c r="W1548" i="4"/>
  <c r="W1547" i="4"/>
  <c r="AC1547" i="4" s="1"/>
  <c r="W1546" i="4"/>
  <c r="W1545" i="4"/>
  <c r="AC1545" i="4" s="1"/>
  <c r="W1544" i="4"/>
  <c r="AC1544" i="4" s="1"/>
  <c r="W1543" i="4"/>
  <c r="AC1543" i="4" s="1"/>
  <c r="W1542" i="4"/>
  <c r="D1542" i="4" s="1"/>
  <c r="W1541" i="4"/>
  <c r="AC1541" i="4" s="1"/>
  <c r="W1540" i="4"/>
  <c r="AC1540" i="4" s="1"/>
  <c r="W1539" i="4"/>
  <c r="AC1539" i="4" s="1"/>
  <c r="W1538" i="4"/>
  <c r="AC1538" i="4" s="1"/>
  <c r="W1537" i="4"/>
  <c r="AC1537" i="4" s="1"/>
  <c r="W1536" i="4"/>
  <c r="D1536" i="4" s="1"/>
  <c r="W1535" i="4"/>
  <c r="AC1535" i="4" s="1"/>
  <c r="W1534" i="4"/>
  <c r="AC1534" i="4" s="1"/>
  <c r="W1533" i="4"/>
  <c r="AC1533" i="4" s="1"/>
  <c r="W1532" i="4"/>
  <c r="W1531" i="4"/>
  <c r="AC1531" i="4" s="1"/>
  <c r="W1530" i="4"/>
  <c r="AC1530" i="4" s="1"/>
  <c r="W1529" i="4"/>
  <c r="AC1529" i="4" s="1"/>
  <c r="W1528" i="4"/>
  <c r="AC1528" i="4" s="1"/>
  <c r="W1527" i="4"/>
  <c r="W1526" i="4"/>
  <c r="W1525" i="4"/>
  <c r="AC1525" i="4" s="1"/>
  <c r="W1524" i="4"/>
  <c r="AC1524" i="4" s="1"/>
  <c r="W1523" i="4"/>
  <c r="W1522" i="4"/>
  <c r="W1521" i="4"/>
  <c r="AC1521" i="4" s="1"/>
  <c r="W1520" i="4"/>
  <c r="AC1520" i="4" s="1"/>
  <c r="W1519" i="4"/>
  <c r="AC1519" i="4" s="1"/>
  <c r="W1518" i="4"/>
  <c r="D1518" i="4" s="1"/>
  <c r="W1517" i="4"/>
  <c r="AC1517" i="4" s="1"/>
  <c r="W1516" i="4"/>
  <c r="W1515" i="4"/>
  <c r="W1514" i="4"/>
  <c r="AC1514" i="4" s="1"/>
  <c r="W1513" i="4"/>
  <c r="W1512" i="4"/>
  <c r="W1511" i="4"/>
  <c r="W1510" i="4"/>
  <c r="W1509" i="4"/>
  <c r="AC1509" i="4" s="1"/>
  <c r="W1508" i="4"/>
  <c r="D1508" i="4" s="1"/>
  <c r="W1507" i="4"/>
  <c r="W1506" i="4"/>
  <c r="W1505" i="4"/>
  <c r="AC1505" i="4" s="1"/>
  <c r="W1504" i="4"/>
  <c r="W1503" i="4"/>
  <c r="W1502" i="4"/>
  <c r="D1502" i="4" s="1"/>
  <c r="W1501" i="4"/>
  <c r="AC1501" i="4" s="1"/>
  <c r="W1500" i="4"/>
  <c r="AC1500" i="4" s="1"/>
  <c r="W1499" i="4"/>
  <c r="AC1499" i="4" s="1"/>
  <c r="W1498" i="4"/>
  <c r="W1497" i="4"/>
  <c r="W1496" i="4"/>
  <c r="W1495" i="4"/>
  <c r="AC1495" i="4" s="1"/>
  <c r="W1494" i="4"/>
  <c r="W1493" i="4"/>
  <c r="W1492" i="4"/>
  <c r="W1491" i="4"/>
  <c r="AC1491" i="4" s="1"/>
  <c r="W1490" i="4"/>
  <c r="AC1490" i="4" s="1"/>
  <c r="W1489" i="4"/>
  <c r="AC1489" i="4" s="1"/>
  <c r="W1488" i="4"/>
  <c r="W1487" i="4"/>
  <c r="W1486" i="4"/>
  <c r="W1485" i="4"/>
  <c r="AC1485" i="4" s="1"/>
  <c r="W1484" i="4"/>
  <c r="W1483" i="4"/>
  <c r="W1482" i="4"/>
  <c r="D1482" i="4" s="1"/>
  <c r="W1481" i="4"/>
  <c r="AC1481" i="4" s="1"/>
  <c r="W1480" i="4"/>
  <c r="AC1480" i="4" s="1"/>
  <c r="W1479" i="4"/>
  <c r="AC1479" i="4" s="1"/>
  <c r="W1478" i="4"/>
  <c r="W1477" i="4"/>
  <c r="W1476" i="4"/>
  <c r="W1475" i="4"/>
  <c r="AC1475" i="4" s="1"/>
  <c r="W1474" i="4"/>
  <c r="W1473" i="4"/>
  <c r="W1472" i="4"/>
  <c r="AC1472" i="4" s="1"/>
  <c r="W1471" i="4"/>
  <c r="W1470" i="4"/>
  <c r="AC1470" i="4" s="1"/>
  <c r="W1469" i="4"/>
  <c r="AC1469" i="4" s="1"/>
  <c r="W1468" i="4"/>
  <c r="AC1468" i="4" s="1"/>
  <c r="W1467" i="4"/>
  <c r="W1466" i="4"/>
  <c r="W1465" i="4"/>
  <c r="AC1465" i="4" s="1"/>
  <c r="W1464" i="4"/>
  <c r="W1463" i="4"/>
  <c r="W1462" i="4"/>
  <c r="W1461" i="4"/>
  <c r="D1461" i="4" s="1"/>
  <c r="W1460" i="4"/>
  <c r="AC1460" i="4" s="1"/>
  <c r="W1459" i="4"/>
  <c r="AC1459" i="4" s="1"/>
  <c r="W1458" i="4"/>
  <c r="W1457" i="4"/>
  <c r="W1456" i="4"/>
  <c r="W1455" i="4"/>
  <c r="AC1455" i="4" s="1"/>
  <c r="W1454" i="4"/>
  <c r="W1453" i="4"/>
  <c r="W1452" i="4"/>
  <c r="W1451" i="4"/>
  <c r="AC1451" i="4" s="1"/>
  <c r="W1450" i="4"/>
  <c r="AC1450" i="4" s="1"/>
  <c r="W1449" i="4"/>
  <c r="AC1449" i="4" s="1"/>
  <c r="W1448" i="4"/>
  <c r="W1447" i="4"/>
  <c r="W1446" i="4"/>
  <c r="W1445" i="4"/>
  <c r="AC1445" i="4" s="1"/>
  <c r="W1444" i="4"/>
  <c r="W1443" i="4"/>
  <c r="W1442" i="4"/>
  <c r="W1441" i="4"/>
  <c r="AC1441" i="4" s="1"/>
  <c r="W1440" i="4"/>
  <c r="W1439" i="4"/>
  <c r="AC1439" i="4" s="1"/>
  <c r="W1438" i="4"/>
  <c r="W1437" i="4"/>
  <c r="AC1437" i="4" s="1"/>
  <c r="W1436" i="4"/>
  <c r="AC1436" i="4" s="1"/>
  <c r="W1435" i="4"/>
  <c r="W1434" i="4"/>
  <c r="W1433" i="4"/>
  <c r="W1432" i="4"/>
  <c r="AC1432" i="4" s="1"/>
  <c r="W1431" i="4"/>
  <c r="AC1431" i="4" s="1"/>
  <c r="W1430" i="4"/>
  <c r="W1429" i="4"/>
  <c r="AC1429" i="4" s="1"/>
  <c r="W1428" i="4"/>
  <c r="AC1428" i="4" s="1"/>
  <c r="W1427" i="4"/>
  <c r="W1426" i="4"/>
  <c r="W1425" i="4"/>
  <c r="D1425" i="4" s="1"/>
  <c r="W1424" i="4"/>
  <c r="W1423" i="4"/>
  <c r="W1422" i="4"/>
  <c r="D1422" i="4" s="1"/>
  <c r="W1421" i="4"/>
  <c r="W1420" i="4"/>
  <c r="W1419" i="4"/>
  <c r="AC1419" i="4" s="1"/>
  <c r="W1418" i="4"/>
  <c r="W1417" i="4"/>
  <c r="AC1417" i="4" s="1"/>
  <c r="W1416" i="4"/>
  <c r="W1415" i="4"/>
  <c r="D1415" i="4" s="1"/>
  <c r="W1414" i="4"/>
  <c r="AC1414" i="4" s="1"/>
  <c r="W1413" i="4"/>
  <c r="W1412" i="4"/>
  <c r="W1411" i="4"/>
  <c r="AC1411" i="4" s="1"/>
  <c r="W1410" i="4"/>
  <c r="W1409" i="4"/>
  <c r="AC1409" i="4" s="1"/>
  <c r="W1408" i="4"/>
  <c r="W1407" i="4"/>
  <c r="AC1407" i="4" s="1"/>
  <c r="W1406" i="4"/>
  <c r="W1405" i="4"/>
  <c r="AC1405" i="4" s="1"/>
  <c r="W1404" i="4"/>
  <c r="AC1404" i="4" s="1"/>
  <c r="W1403" i="4"/>
  <c r="AC1403" i="4" s="1"/>
  <c r="W1402" i="4"/>
  <c r="W1401" i="4"/>
  <c r="AC1401" i="4" s="1"/>
  <c r="W1400" i="4"/>
  <c r="W1399" i="4"/>
  <c r="AC1399" i="4" s="1"/>
  <c r="W1398" i="4"/>
  <c r="W1397" i="4"/>
  <c r="W1396" i="4"/>
  <c r="AC1396" i="4" s="1"/>
  <c r="W1395" i="4"/>
  <c r="AC1395" i="4" s="1"/>
  <c r="W1394" i="4"/>
  <c r="W1393" i="4"/>
  <c r="AC1393" i="4" s="1"/>
  <c r="W1392" i="4"/>
  <c r="W1391" i="4"/>
  <c r="AC1391" i="4" s="1"/>
  <c r="W1390" i="4"/>
  <c r="AC1390" i="4" s="1"/>
  <c r="W1389" i="4"/>
  <c r="AC1389" i="4" s="1"/>
  <c r="W1388" i="4"/>
  <c r="W1387" i="4"/>
  <c r="W1386" i="4"/>
  <c r="W1385" i="4"/>
  <c r="AC1385" i="4" s="1"/>
  <c r="W1384" i="4"/>
  <c r="W1383" i="4"/>
  <c r="AC1383" i="4" s="1"/>
  <c r="W1382" i="4"/>
  <c r="W1381" i="4"/>
  <c r="AC1381" i="4" s="1"/>
  <c r="W1380" i="4"/>
  <c r="AC1380" i="4" s="1"/>
  <c r="W1379" i="4"/>
  <c r="AC1379" i="4" s="1"/>
  <c r="W1378" i="4"/>
  <c r="AC1378" i="4" s="1"/>
  <c r="W1377" i="4"/>
  <c r="W1376" i="4"/>
  <c r="D1376" i="4" s="1"/>
  <c r="W1375" i="4"/>
  <c r="W1374" i="4"/>
  <c r="W1373" i="4"/>
  <c r="W1372" i="4"/>
  <c r="W1371" i="4"/>
  <c r="W1370" i="4"/>
  <c r="W1369" i="4"/>
  <c r="AC1369" i="4" s="1"/>
  <c r="W1368" i="4"/>
  <c r="AC1368" i="4" s="1"/>
  <c r="W1367" i="4"/>
  <c r="W1366" i="4"/>
  <c r="W1365" i="4"/>
  <c r="W1364" i="4"/>
  <c r="W1363" i="4"/>
  <c r="W1362" i="4"/>
  <c r="AC1362" i="4" s="1"/>
  <c r="W1361" i="4"/>
  <c r="W1360" i="4"/>
  <c r="W1359" i="4"/>
  <c r="AC1359" i="4" s="1"/>
  <c r="W1358" i="4"/>
  <c r="AC1358" i="4" s="1"/>
  <c r="W1357" i="4"/>
  <c r="W1356" i="4"/>
  <c r="W1355" i="4"/>
  <c r="AC1355" i="4" s="1"/>
  <c r="W1354" i="4"/>
  <c r="W1353" i="4"/>
  <c r="W1352" i="4"/>
  <c r="W1351" i="4"/>
  <c r="W1350" i="4"/>
  <c r="W1349" i="4"/>
  <c r="AC1349" i="4" s="1"/>
  <c r="W1348" i="4"/>
  <c r="AC1348" i="4" s="1"/>
  <c r="W1347" i="4"/>
  <c r="W1346" i="4"/>
  <c r="AC1346" i="4" s="1"/>
  <c r="W1345" i="4"/>
  <c r="W1344" i="4"/>
  <c r="W1343" i="4"/>
  <c r="W1342" i="4"/>
  <c r="W1341" i="4"/>
  <c r="W1340" i="4"/>
  <c r="AC1340" i="4" s="1"/>
  <c r="W1339" i="4"/>
  <c r="AC1339" i="4" s="1"/>
  <c r="W1338" i="4"/>
  <c r="AC1338" i="4" s="1"/>
  <c r="W1337" i="4"/>
  <c r="W1336" i="4"/>
  <c r="AC1336" i="4" s="1"/>
  <c r="W1335" i="4"/>
  <c r="AC1335" i="4" s="1"/>
  <c r="W1334" i="4"/>
  <c r="AC1334" i="4" s="1"/>
  <c r="W1333" i="4"/>
  <c r="W1332" i="4"/>
  <c r="D1332" i="4" s="1"/>
  <c r="W1331" i="4"/>
  <c r="AC1331" i="4" s="1"/>
  <c r="W1330" i="4"/>
  <c r="AC1330" i="4" s="1"/>
  <c r="W1329" i="4"/>
  <c r="AC1329" i="4" s="1"/>
  <c r="W1328" i="4"/>
  <c r="W1327" i="4"/>
  <c r="W1326" i="4"/>
  <c r="W1325" i="4"/>
  <c r="AC1325" i="4" s="1"/>
  <c r="W1324" i="4"/>
  <c r="AC1324" i="4" s="1"/>
  <c r="W1323" i="4"/>
  <c r="W1322" i="4"/>
  <c r="W1321" i="4"/>
  <c r="AC1321" i="4" s="1"/>
  <c r="W1320" i="4"/>
  <c r="W1319" i="4"/>
  <c r="AC1319" i="4" s="1"/>
  <c r="W1318" i="4"/>
  <c r="W1317" i="4"/>
  <c r="W1316" i="4"/>
  <c r="D1316" i="4" s="1"/>
  <c r="W1315" i="4"/>
  <c r="W1314" i="4"/>
  <c r="AC1314" i="4" s="1"/>
  <c r="W1313" i="4"/>
  <c r="AC1313" i="4" s="1"/>
  <c r="W1312" i="4"/>
  <c r="AC1312" i="4" s="1"/>
  <c r="W1311" i="4"/>
  <c r="W1310" i="4"/>
  <c r="AC1310" i="4" s="1"/>
  <c r="W1309" i="4"/>
  <c r="AC1309" i="4" s="1"/>
  <c r="W1308" i="4"/>
  <c r="AC1308" i="4" s="1"/>
  <c r="W1307" i="4"/>
  <c r="W1306" i="4"/>
  <c r="AC1306" i="4" s="1"/>
  <c r="W1305" i="4"/>
  <c r="AC1305" i="4" s="1"/>
  <c r="W1304" i="4"/>
  <c r="W1303" i="4"/>
  <c r="W1302" i="4"/>
  <c r="W1301" i="4"/>
  <c r="AC1301" i="4" s="1"/>
  <c r="W1300" i="4"/>
  <c r="W1299" i="4"/>
  <c r="AC1299" i="4" s="1"/>
  <c r="W1298" i="4"/>
  <c r="W1297" i="4"/>
  <c r="AC1297" i="4" s="1"/>
  <c r="W1296" i="4"/>
  <c r="W1295" i="4"/>
  <c r="AC1295" i="4" s="1"/>
  <c r="W1294" i="4"/>
  <c r="W1293" i="4"/>
  <c r="W1292" i="4"/>
  <c r="W1291" i="4"/>
  <c r="AC1291" i="4" s="1"/>
  <c r="W1290" i="4"/>
  <c r="W1289" i="4"/>
  <c r="AC1289" i="4" s="1"/>
  <c r="W1288" i="4"/>
  <c r="W1287" i="4"/>
  <c r="W1286" i="4"/>
  <c r="W1285" i="4"/>
  <c r="W1284" i="4"/>
  <c r="W1283" i="4"/>
  <c r="W1282" i="4"/>
  <c r="W1281" i="4"/>
  <c r="AC1281" i="4" s="1"/>
  <c r="W1280" i="4"/>
  <c r="W1279" i="4"/>
  <c r="AC1279" i="4" s="1"/>
  <c r="W1278" i="4"/>
  <c r="AC1278" i="4" s="1"/>
  <c r="W1277" i="4"/>
  <c r="AC1277" i="4" s="1"/>
  <c r="W1276" i="4"/>
  <c r="W1275" i="4"/>
  <c r="W1274" i="4"/>
  <c r="W1273" i="4"/>
  <c r="W1272" i="4"/>
  <c r="W1271" i="4"/>
  <c r="AC1271" i="4" s="1"/>
  <c r="W1270" i="4"/>
  <c r="W1269" i="4"/>
  <c r="AC1269" i="4" s="1"/>
  <c r="W1268" i="4"/>
  <c r="AC1268" i="4" s="1"/>
  <c r="W1267" i="4"/>
  <c r="W1266" i="4"/>
  <c r="W1265" i="4"/>
  <c r="W1264" i="4"/>
  <c r="W1263" i="4"/>
  <c r="W1262" i="4"/>
  <c r="AC1262" i="4" s="1"/>
  <c r="W1261" i="4"/>
  <c r="AC1261" i="4" s="1"/>
  <c r="W1260" i="4"/>
  <c r="W1259" i="4"/>
  <c r="AC1259" i="4" s="1"/>
  <c r="W1258" i="4"/>
  <c r="W1257" i="4"/>
  <c r="W1256" i="4"/>
  <c r="W1255" i="4"/>
  <c r="AC1255" i="4" s="1"/>
  <c r="W1254" i="4"/>
  <c r="W1253" i="4"/>
  <c r="W1252" i="4"/>
  <c r="W1251" i="4"/>
  <c r="AC1251" i="4" s="1"/>
  <c r="W1250" i="4"/>
  <c r="W1249" i="4"/>
  <c r="AC1249" i="4" s="1"/>
  <c r="W1248" i="4"/>
  <c r="W1247" i="4"/>
  <c r="W1246" i="4"/>
  <c r="W1245" i="4"/>
  <c r="W1244" i="4"/>
  <c r="AC1244" i="4" s="1"/>
  <c r="W1243" i="4"/>
  <c r="W1242" i="4"/>
  <c r="W1241" i="4"/>
  <c r="AC1241" i="4" s="1"/>
  <c r="W1240" i="4"/>
  <c r="W1239" i="4"/>
  <c r="AC1239" i="4" s="1"/>
  <c r="W1238" i="4"/>
  <c r="W1237" i="4"/>
  <c r="W1236" i="4"/>
  <c r="AC1236" i="4" s="1"/>
  <c r="W1235" i="4"/>
  <c r="W1234" i="4"/>
  <c r="W1233" i="4"/>
  <c r="W1232" i="4"/>
  <c r="W1231" i="4"/>
  <c r="AC1231" i="4" s="1"/>
  <c r="W1230" i="4"/>
  <c r="W1229" i="4"/>
  <c r="AC1229" i="4" s="1"/>
  <c r="W1228" i="4"/>
  <c r="W1227" i="4"/>
  <c r="W1226" i="4"/>
  <c r="W1225" i="4"/>
  <c r="W1224" i="4"/>
  <c r="W1223" i="4"/>
  <c r="W1222" i="4"/>
  <c r="AC1222" i="4" s="1"/>
  <c r="W1221" i="4"/>
  <c r="AC1221" i="4" s="1"/>
  <c r="W1220" i="4"/>
  <c r="W1219" i="4"/>
  <c r="AC1219" i="4" s="1"/>
  <c r="W1218" i="4"/>
  <c r="W1217" i="4"/>
  <c r="AC1217" i="4" s="1"/>
  <c r="W1216" i="4"/>
  <c r="W1215" i="4"/>
  <c r="AC1215" i="4" s="1"/>
  <c r="W1214" i="4"/>
  <c r="W1213" i="4"/>
  <c r="W1212" i="4"/>
  <c r="W1211" i="4"/>
  <c r="AC1211" i="4" s="1"/>
  <c r="W1210" i="4"/>
  <c r="W1209" i="4"/>
  <c r="AC1209" i="4" s="1"/>
  <c r="W1208" i="4"/>
  <c r="W1207" i="4"/>
  <c r="W1206" i="4"/>
  <c r="W1205" i="4"/>
  <c r="W1204" i="4"/>
  <c r="W1203" i="4"/>
  <c r="W1202" i="4"/>
  <c r="AC1202" i="4" s="1"/>
  <c r="W1201" i="4"/>
  <c r="AC1201" i="4" s="1"/>
  <c r="W1200" i="4"/>
  <c r="W1199" i="4"/>
  <c r="AC1199" i="4" s="1"/>
  <c r="W1198" i="4"/>
  <c r="W1197" i="4"/>
  <c r="AC1197" i="4" s="1"/>
  <c r="W1196" i="4"/>
  <c r="W1195" i="4"/>
  <c r="W1194" i="4"/>
  <c r="W1193" i="4"/>
  <c r="AC1193" i="4" s="1"/>
  <c r="W1192" i="4"/>
  <c r="W1191" i="4"/>
  <c r="D1191" i="4" s="1"/>
  <c r="W1190" i="4"/>
  <c r="W1189" i="4"/>
  <c r="AC1189" i="4" s="1"/>
  <c r="W1188" i="4"/>
  <c r="AC1188" i="4" s="1"/>
  <c r="W1187" i="4"/>
  <c r="W1186" i="4"/>
  <c r="W1185" i="4"/>
  <c r="W1184" i="4"/>
  <c r="AC1184" i="4" s="1"/>
  <c r="W1183" i="4"/>
  <c r="AC1183" i="4" s="1"/>
  <c r="W1182" i="4"/>
  <c r="W1181" i="4"/>
  <c r="AC1181" i="4" s="1"/>
  <c r="W1180" i="4"/>
  <c r="W1179" i="4"/>
  <c r="AC1179" i="4" s="1"/>
  <c r="W1178" i="4"/>
  <c r="W1177" i="4"/>
  <c r="W1176" i="4"/>
  <c r="W1175" i="4"/>
  <c r="W1174" i="4"/>
  <c r="AC1174" i="4" s="1"/>
  <c r="W1173" i="4"/>
  <c r="AC1173" i="4" s="1"/>
  <c r="W1172" i="4"/>
  <c r="W1171" i="4"/>
  <c r="W1170" i="4"/>
  <c r="W1169" i="4"/>
  <c r="AC1169" i="4" s="1"/>
  <c r="W1168" i="4"/>
  <c r="AC1168" i="4" s="1"/>
  <c r="W1167" i="4"/>
  <c r="W1166" i="4"/>
  <c r="W1165" i="4"/>
  <c r="W1164" i="4"/>
  <c r="W1163" i="4"/>
  <c r="W1162" i="4"/>
  <c r="W1161" i="4"/>
  <c r="W1160" i="4"/>
  <c r="W1159" i="4"/>
  <c r="AC1159" i="4" s="1"/>
  <c r="W1158" i="4"/>
  <c r="AC1158" i="4" s="1"/>
  <c r="W1157" i="4"/>
  <c r="W1156" i="4"/>
  <c r="W1155" i="4"/>
  <c r="AC1155" i="4" s="1"/>
  <c r="W1154" i="4"/>
  <c r="AC1154" i="4" s="1"/>
  <c r="W1153" i="4"/>
  <c r="AC1153" i="4" s="1"/>
  <c r="W1152" i="4"/>
  <c r="W1151" i="4"/>
  <c r="AC1151" i="4" s="1"/>
  <c r="W1150" i="4"/>
  <c r="W1149" i="4"/>
  <c r="AC1149" i="4" s="1"/>
  <c r="W1148" i="4"/>
  <c r="W1147" i="4"/>
  <c r="AC1147" i="4" s="1"/>
  <c r="W1146" i="4"/>
  <c r="W1145" i="4"/>
  <c r="W1144" i="4"/>
  <c r="AC1144" i="4" s="1"/>
  <c r="W1143" i="4"/>
  <c r="AC1143" i="4" s="1"/>
  <c r="W1142" i="4"/>
  <c r="W1141" i="4"/>
  <c r="W1140" i="4"/>
  <c r="W1139" i="4"/>
  <c r="AC1139" i="4" s="1"/>
  <c r="W1138" i="4"/>
  <c r="W1137" i="4"/>
  <c r="AC1137" i="4" s="1"/>
  <c r="W1136" i="4"/>
  <c r="AC1136" i="4" s="1"/>
  <c r="W1135" i="4"/>
  <c r="AC1135" i="4" s="1"/>
  <c r="W1134" i="4"/>
  <c r="AC1134" i="4" s="1"/>
  <c r="W1133" i="4"/>
  <c r="W1132" i="4"/>
  <c r="D1132" i="4" s="1"/>
  <c r="W1131" i="4"/>
  <c r="W1130" i="4"/>
  <c r="AC1130" i="4" s="1"/>
  <c r="W1129" i="4"/>
  <c r="AC1129" i="4" s="1"/>
  <c r="W1128" i="4"/>
  <c r="AC1128" i="4" s="1"/>
  <c r="W1127" i="4"/>
  <c r="W1126" i="4"/>
  <c r="W1125" i="4"/>
  <c r="AC1125" i="4" s="1"/>
  <c r="W1124" i="4"/>
  <c r="AC1124" i="4" s="1"/>
  <c r="W1123" i="4"/>
  <c r="AC1123" i="4" s="1"/>
  <c r="W1122" i="4"/>
  <c r="W1121" i="4"/>
  <c r="W1120" i="4"/>
  <c r="AC1120" i="4" s="1"/>
  <c r="W1119" i="4"/>
  <c r="AC1119" i="4" s="1"/>
  <c r="W1118" i="4"/>
  <c r="AC1118" i="4" s="1"/>
  <c r="W1117" i="4"/>
  <c r="W1116" i="4"/>
  <c r="AC1116" i="4" s="1"/>
  <c r="W1115" i="4"/>
  <c r="AC1115" i="4" s="1"/>
  <c r="W1114" i="4"/>
  <c r="W1113" i="4"/>
  <c r="AC1113" i="4" s="1"/>
  <c r="W1112" i="4"/>
  <c r="W1111" i="4"/>
  <c r="W1110" i="4"/>
  <c r="AC1110" i="4" s="1"/>
  <c r="W1109" i="4"/>
  <c r="AC1109" i="4" s="1"/>
  <c r="W1108" i="4"/>
  <c r="W1107" i="4"/>
  <c r="W1106" i="4"/>
  <c r="AC1106" i="4" s="1"/>
  <c r="W1105" i="4"/>
  <c r="AC1105" i="4" s="1"/>
  <c r="W1104" i="4"/>
  <c r="W1103" i="4"/>
  <c r="AC1103" i="4" s="1"/>
  <c r="W1102" i="4"/>
  <c r="W1101" i="4"/>
  <c r="W1100" i="4"/>
  <c r="AC1100" i="4" s="1"/>
  <c r="W1099" i="4"/>
  <c r="AC1099" i="4" s="1"/>
  <c r="W1098" i="4"/>
  <c r="W1097" i="4"/>
  <c r="W1096" i="4"/>
  <c r="D1096" i="4" s="1"/>
  <c r="W1095" i="4"/>
  <c r="AC1095" i="4" s="1"/>
  <c r="W1094" i="4"/>
  <c r="W1093" i="4"/>
  <c r="AC1093" i="4" s="1"/>
  <c r="W1092" i="4"/>
  <c r="W1091" i="4"/>
  <c r="W1090" i="4"/>
  <c r="AC1090" i="4" s="1"/>
  <c r="W1089" i="4"/>
  <c r="AC1089" i="4" s="1"/>
  <c r="W1088" i="4"/>
  <c r="W1087" i="4"/>
  <c r="W1086" i="4"/>
  <c r="W1085" i="4"/>
  <c r="W1084" i="4"/>
  <c r="W1083" i="4"/>
  <c r="W1082" i="4"/>
  <c r="W1081" i="4"/>
  <c r="W1080" i="4"/>
  <c r="W1079" i="4"/>
  <c r="AC1079" i="4" s="1"/>
  <c r="W1078" i="4"/>
  <c r="AC1078" i="4" s="1"/>
  <c r="W1077" i="4"/>
  <c r="AC1077" i="4" s="1"/>
  <c r="W1076" i="4"/>
  <c r="W1075" i="4"/>
  <c r="W1074" i="4"/>
  <c r="W1073" i="4"/>
  <c r="W1072" i="4"/>
  <c r="W1071" i="4"/>
  <c r="W1070" i="4"/>
  <c r="W1069" i="4"/>
  <c r="AC1069" i="4" s="1"/>
  <c r="W1068" i="4"/>
  <c r="AC1068" i="4" s="1"/>
  <c r="W1067" i="4"/>
  <c r="AC1067" i="4" s="1"/>
  <c r="W1066" i="4"/>
  <c r="W1065" i="4"/>
  <c r="W1064" i="4"/>
  <c r="W1063" i="4"/>
  <c r="W1062" i="4"/>
  <c r="D1062" i="4" s="1"/>
  <c r="W1061" i="4"/>
  <c r="AC1061" i="4" s="1"/>
  <c r="W1060" i="4"/>
  <c r="AC1060" i="4" s="1"/>
  <c r="W1059" i="4"/>
  <c r="AC1059" i="4" s="1"/>
  <c r="W1058" i="4"/>
  <c r="W1057" i="4"/>
  <c r="AC1057" i="4" s="1"/>
  <c r="W1056" i="4"/>
  <c r="D1056" i="4" s="1"/>
  <c r="W1055" i="4"/>
  <c r="AC1055" i="4" s="1"/>
  <c r="W1054" i="4"/>
  <c r="AC1054" i="4" s="1"/>
  <c r="W1053" i="4"/>
  <c r="AC1053" i="4" s="1"/>
  <c r="W1052" i="4"/>
  <c r="W1051" i="4"/>
  <c r="AC1051" i="4" s="1"/>
  <c r="W1050" i="4"/>
  <c r="AC1050" i="4" s="1"/>
  <c r="W1049" i="4"/>
  <c r="AC1049" i="4" s="1"/>
  <c r="W1048" i="4"/>
  <c r="W1047" i="4"/>
  <c r="AC1047" i="4" s="1"/>
  <c r="W1046" i="4"/>
  <c r="W1045" i="4"/>
  <c r="AC1045" i="4" s="1"/>
  <c r="W1044" i="4"/>
  <c r="AC1044" i="4" s="1"/>
  <c r="W1043" i="4"/>
  <c r="AC1043" i="4" s="1"/>
  <c r="W1042" i="4"/>
  <c r="W1041" i="4"/>
  <c r="D1041" i="4" s="1"/>
  <c r="W1040" i="4"/>
  <c r="AC1040" i="4" s="1"/>
  <c r="W1039" i="4"/>
  <c r="AC1039" i="4" s="1"/>
  <c r="W1038" i="4"/>
  <c r="W1037" i="4"/>
  <c r="W1036" i="4"/>
  <c r="W1035" i="4"/>
  <c r="AC1035" i="4" s="1"/>
  <c r="W1034" i="4"/>
  <c r="AC1034" i="4" s="1"/>
  <c r="W1033" i="4"/>
  <c r="AC1033" i="4" s="1"/>
  <c r="W1032" i="4"/>
  <c r="D1032" i="4" s="1"/>
  <c r="W1031" i="4"/>
  <c r="W1030" i="4"/>
  <c r="AC1030" i="4" s="1"/>
  <c r="W1029" i="4"/>
  <c r="AC1029" i="4" s="1"/>
  <c r="W1028" i="4"/>
  <c r="W1027" i="4"/>
  <c r="AC1027" i="4" s="1"/>
  <c r="W1026" i="4"/>
  <c r="W1025" i="4"/>
  <c r="AC1025" i="4" s="1"/>
  <c r="W1024" i="4"/>
  <c r="AC1024" i="4" s="1"/>
  <c r="W1023" i="4"/>
  <c r="W1022" i="4"/>
  <c r="AC1022" i="4" s="1"/>
  <c r="W1021" i="4"/>
  <c r="AC1021" i="4" s="1"/>
  <c r="W1020" i="4"/>
  <c r="AC1020" i="4" s="1"/>
  <c r="W1019" i="4"/>
  <c r="AC1019" i="4" s="1"/>
  <c r="W1018" i="4"/>
  <c r="W1017" i="4"/>
  <c r="AC1017" i="4" s="1"/>
  <c r="W1016" i="4"/>
  <c r="AC1016" i="4" s="1"/>
  <c r="W1015" i="4"/>
  <c r="W1014" i="4"/>
  <c r="AC1014" i="4" s="1"/>
  <c r="W1013" i="4"/>
  <c r="W1012" i="4"/>
  <c r="AC1012" i="4" s="1"/>
  <c r="W1011" i="4"/>
  <c r="AC1011" i="4" s="1"/>
  <c r="W1010" i="4"/>
  <c r="W1009" i="4"/>
  <c r="AC1009" i="4" s="1"/>
  <c r="W1008" i="4"/>
  <c r="W1007" i="4"/>
  <c r="W1006" i="4"/>
  <c r="D1006" i="4" s="1"/>
  <c r="W1005" i="4"/>
  <c r="W1004" i="4"/>
  <c r="AC1004" i="4" s="1"/>
  <c r="W1003" i="4"/>
  <c r="W1002" i="4"/>
  <c r="AC1002" i="4" s="1"/>
  <c r="W1001" i="4"/>
  <c r="W1000" i="4"/>
  <c r="W999" i="4"/>
  <c r="AC999" i="4" s="1"/>
  <c r="W998" i="4"/>
  <c r="AC998" i="4" s="1"/>
  <c r="W997" i="4"/>
  <c r="W996" i="4"/>
  <c r="AC996" i="4" s="1"/>
  <c r="W995" i="4"/>
  <c r="AC995" i="4" s="1"/>
  <c r="W994" i="4"/>
  <c r="AC994" i="4" s="1"/>
  <c r="W993" i="4"/>
  <c r="W992" i="4"/>
  <c r="W991" i="4"/>
  <c r="W990" i="4"/>
  <c r="W989" i="4"/>
  <c r="AC989" i="4" s="1"/>
  <c r="W988" i="4"/>
  <c r="D988" i="4" s="1"/>
  <c r="W987" i="4"/>
  <c r="AC987" i="4" s="1"/>
  <c r="W986" i="4"/>
  <c r="W985" i="4"/>
  <c r="W984" i="4"/>
  <c r="AC984" i="4" s="1"/>
  <c r="W983" i="4"/>
  <c r="W982" i="4"/>
  <c r="AC982" i="4" s="1"/>
  <c r="W981" i="4"/>
  <c r="W980" i="4"/>
  <c r="W979" i="4"/>
  <c r="AC979" i="4" s="1"/>
  <c r="W978" i="4"/>
  <c r="W977" i="4"/>
  <c r="AC977" i="4" s="1"/>
  <c r="W976" i="4"/>
  <c r="W975" i="4"/>
  <c r="W974" i="4"/>
  <c r="AC974" i="4" s="1"/>
  <c r="W973" i="4"/>
  <c r="W972" i="4"/>
  <c r="W971" i="4"/>
  <c r="W970" i="4"/>
  <c r="W969" i="4"/>
  <c r="AC969" i="4" s="1"/>
  <c r="W968" i="4"/>
  <c r="AC968" i="4" s="1"/>
  <c r="W967" i="4"/>
  <c r="W966" i="4"/>
  <c r="W965" i="4"/>
  <c r="W964" i="4"/>
  <c r="AC964" i="4" s="1"/>
  <c r="W963" i="4"/>
  <c r="W962" i="4"/>
  <c r="W961" i="4"/>
  <c r="W960" i="4"/>
  <c r="W959" i="4"/>
  <c r="AC959" i="4" s="1"/>
  <c r="W958" i="4"/>
  <c r="W957" i="4"/>
  <c r="AC957" i="4" s="1"/>
  <c r="W956" i="4"/>
  <c r="W955" i="4"/>
  <c r="W954" i="4"/>
  <c r="AC954" i="4" s="1"/>
  <c r="W953" i="4"/>
  <c r="AC953" i="4" s="1"/>
  <c r="W952" i="4"/>
  <c r="D952" i="4" s="1"/>
  <c r="W951" i="4"/>
  <c r="W950" i="4"/>
  <c r="AC950" i="4" s="1"/>
  <c r="W949" i="4"/>
  <c r="AC949" i="4" s="1"/>
  <c r="W948" i="4"/>
  <c r="W947" i="4"/>
  <c r="W946" i="4"/>
  <c r="W945" i="4"/>
  <c r="AC945" i="4" s="1"/>
  <c r="W944" i="4"/>
  <c r="W943" i="4"/>
  <c r="W942" i="4"/>
  <c r="W941" i="4"/>
  <c r="AC941" i="4" s="1"/>
  <c r="W940" i="4"/>
  <c r="W939" i="4"/>
  <c r="AC939" i="4" s="1"/>
  <c r="W938" i="4"/>
  <c r="W937" i="4"/>
  <c r="W936" i="4"/>
  <c r="W935" i="4"/>
  <c r="AC935" i="4" s="1"/>
  <c r="W934" i="4"/>
  <c r="AC934" i="4" s="1"/>
  <c r="W933" i="4"/>
  <c r="AC933" i="4" s="1"/>
  <c r="W932" i="4"/>
  <c r="W931" i="4"/>
  <c r="W930" i="4"/>
  <c r="AC930" i="4" s="1"/>
  <c r="W929" i="4"/>
  <c r="AC929" i="4" s="1"/>
  <c r="W928" i="4"/>
  <c r="AC928" i="4" s="1"/>
  <c r="W927" i="4"/>
  <c r="W926" i="4"/>
  <c r="W925" i="4"/>
  <c r="W924" i="4"/>
  <c r="W923" i="4"/>
  <c r="AC923" i="4" s="1"/>
  <c r="W922" i="4"/>
  <c r="W921" i="4"/>
  <c r="W920" i="4"/>
  <c r="AC920" i="4" s="1"/>
  <c r="W919" i="4"/>
  <c r="AC919" i="4" s="1"/>
  <c r="W918" i="4"/>
  <c r="W917" i="4"/>
  <c r="W916" i="4"/>
  <c r="W915" i="4"/>
  <c r="W914" i="4"/>
  <c r="AC914" i="4" s="1"/>
  <c r="W913" i="4"/>
  <c r="AC913" i="4" s="1"/>
  <c r="W912" i="4"/>
  <c r="W911" i="4"/>
  <c r="AC911" i="4" s="1"/>
  <c r="W910" i="4"/>
  <c r="W909" i="4"/>
  <c r="AC909" i="4" s="1"/>
  <c r="W908" i="4"/>
  <c r="W907" i="4"/>
  <c r="W906" i="4"/>
  <c r="D906" i="4" s="1"/>
  <c r="W905" i="4"/>
  <c r="AC905" i="4" s="1"/>
  <c r="W904" i="4"/>
  <c r="W903" i="4"/>
  <c r="AC903" i="4" s="1"/>
  <c r="W902" i="4"/>
  <c r="W901" i="4"/>
  <c r="W900" i="4"/>
  <c r="AC900" i="4" s="1"/>
  <c r="W899" i="4"/>
  <c r="AC899" i="4" s="1"/>
  <c r="W898" i="4"/>
  <c r="W897" i="4"/>
  <c r="W896" i="4"/>
  <c r="W895" i="4"/>
  <c r="AC895" i="4" s="1"/>
  <c r="W894" i="4"/>
  <c r="AC894" i="4" s="1"/>
  <c r="W893" i="4"/>
  <c r="AC893" i="4" s="1"/>
  <c r="W892" i="4"/>
  <c r="W891" i="4"/>
  <c r="AC891" i="4" s="1"/>
  <c r="W890" i="4"/>
  <c r="W889" i="4"/>
  <c r="AC889" i="4" s="1"/>
  <c r="W888" i="4"/>
  <c r="AC888" i="4" s="1"/>
  <c r="W887" i="4"/>
  <c r="AC887" i="4" s="1"/>
  <c r="W886" i="4"/>
  <c r="W885" i="4"/>
  <c r="AC885" i="4" s="1"/>
  <c r="W884" i="4"/>
  <c r="AC884" i="4" s="1"/>
  <c r="W883" i="4"/>
  <c r="AC883" i="4" s="1"/>
  <c r="W882" i="4"/>
  <c r="W881" i="4"/>
  <c r="W880" i="4"/>
  <c r="W879" i="4"/>
  <c r="AC879" i="4" s="1"/>
  <c r="W878" i="4"/>
  <c r="AC878" i="4" s="1"/>
  <c r="W877" i="4"/>
  <c r="AC877" i="4" s="1"/>
  <c r="W876" i="4"/>
  <c r="W875" i="4"/>
  <c r="AC875" i="4" s="1"/>
  <c r="W874" i="4"/>
  <c r="AC874" i="4" s="1"/>
  <c r="W873" i="4"/>
  <c r="AC873" i="4" s="1"/>
  <c r="W872" i="4"/>
  <c r="AC872" i="4" s="1"/>
  <c r="W871" i="4"/>
  <c r="W870" i="4"/>
  <c r="AC870" i="4" s="1"/>
  <c r="W869" i="4"/>
  <c r="AC869" i="4" s="1"/>
  <c r="W868" i="4"/>
  <c r="W867" i="4"/>
  <c r="W866" i="4"/>
  <c r="W865" i="4"/>
  <c r="W864" i="4"/>
  <c r="AC864" i="4" s="1"/>
  <c r="W863" i="4"/>
  <c r="AC863" i="4" s="1"/>
  <c r="W862" i="4"/>
  <c r="D862" i="4" s="1"/>
  <c r="W861" i="4"/>
  <c r="AC861" i="4" s="1"/>
  <c r="W860" i="4"/>
  <c r="W859" i="4"/>
  <c r="AC859" i="4" s="1"/>
  <c r="W858" i="4"/>
  <c r="W857" i="4"/>
  <c r="W856" i="4"/>
  <c r="AC856" i="4" s="1"/>
  <c r="W855" i="4"/>
  <c r="W854" i="4"/>
  <c r="W853" i="4"/>
  <c r="AC853" i="4" s="1"/>
  <c r="W852" i="4"/>
  <c r="W851" i="4"/>
  <c r="AC851" i="4" s="1"/>
  <c r="W850" i="4"/>
  <c r="W849" i="4"/>
  <c r="AC849" i="4" s="1"/>
  <c r="W848" i="4"/>
  <c r="D848" i="4" s="1"/>
  <c r="W847" i="4"/>
  <c r="W846" i="4"/>
  <c r="W845" i="4"/>
  <c r="W844" i="4"/>
  <c r="AC844" i="4" s="1"/>
  <c r="W843" i="4"/>
  <c r="AC843" i="4" s="1"/>
  <c r="W842" i="4"/>
  <c r="W841" i="4"/>
  <c r="W840" i="4"/>
  <c r="W839" i="4"/>
  <c r="AC839" i="4" s="1"/>
  <c r="W838" i="4"/>
  <c r="W837" i="4"/>
  <c r="W836" i="4"/>
  <c r="W835" i="4"/>
  <c r="AC835" i="4" s="1"/>
  <c r="W834" i="4"/>
  <c r="AC834" i="4" s="1"/>
  <c r="W833" i="4"/>
  <c r="AC833" i="4" s="1"/>
  <c r="W832" i="4"/>
  <c r="W831" i="4"/>
  <c r="AC831" i="4" s="1"/>
  <c r="W830" i="4"/>
  <c r="W829" i="4"/>
  <c r="AC829" i="4" s="1"/>
  <c r="W828" i="4"/>
  <c r="W827" i="4"/>
  <c r="W826" i="4"/>
  <c r="W825" i="4"/>
  <c r="AC825" i="4" s="1"/>
  <c r="W824" i="4"/>
  <c r="W823" i="4"/>
  <c r="AC823" i="4" s="1"/>
  <c r="W822" i="4"/>
  <c r="W821" i="4"/>
  <c r="W820" i="4"/>
  <c r="W819" i="4"/>
  <c r="AC819" i="4" s="1"/>
  <c r="W818" i="4"/>
  <c r="AC818" i="4" s="1"/>
  <c r="W817" i="4"/>
  <c r="W816" i="4"/>
  <c r="AC816" i="4" s="1"/>
  <c r="W815" i="4"/>
  <c r="D815" i="4" s="1"/>
  <c r="W814" i="4"/>
  <c r="AC814" i="4" s="1"/>
  <c r="W813" i="4"/>
  <c r="AC813" i="4" s="1"/>
  <c r="W812" i="4"/>
  <c r="W811" i="4"/>
  <c r="D811" i="4" s="1"/>
  <c r="W810" i="4"/>
  <c r="AC810" i="4" s="1"/>
  <c r="W809" i="4"/>
  <c r="AC809" i="4" s="1"/>
  <c r="W808" i="4"/>
  <c r="AC808" i="4" s="1"/>
  <c r="W807" i="4"/>
  <c r="W806" i="4"/>
  <c r="W805" i="4"/>
  <c r="AC805" i="4" s="1"/>
  <c r="W804" i="4"/>
  <c r="AC804" i="4" s="1"/>
  <c r="W803" i="4"/>
  <c r="AC803" i="4" s="1"/>
  <c r="W802" i="4"/>
  <c r="W801" i="4"/>
  <c r="W800" i="4"/>
  <c r="W799" i="4"/>
  <c r="AC799" i="4" s="1"/>
  <c r="W798" i="4"/>
  <c r="AC798" i="4" s="1"/>
  <c r="W797" i="4"/>
  <c r="AC797" i="4" s="1"/>
  <c r="W796" i="4"/>
  <c r="W795" i="4"/>
  <c r="AC795" i="4" s="1"/>
  <c r="W794" i="4"/>
  <c r="AC794" i="4" s="1"/>
  <c r="W793" i="4"/>
  <c r="AC793" i="4" s="1"/>
  <c r="W792" i="4"/>
  <c r="AC792" i="4" s="1"/>
  <c r="W791" i="4"/>
  <c r="W790" i="4"/>
  <c r="W789" i="4"/>
  <c r="AC789" i="4" s="1"/>
  <c r="W788" i="4"/>
  <c r="AC788" i="4" s="1"/>
  <c r="W787" i="4"/>
  <c r="W786" i="4"/>
  <c r="W785" i="4"/>
  <c r="W784" i="4"/>
  <c r="AC784" i="4" s="1"/>
  <c r="W783" i="4"/>
  <c r="AC783" i="4" s="1"/>
  <c r="W782" i="4"/>
  <c r="D782" i="4" s="1"/>
  <c r="W781" i="4"/>
  <c r="AC781" i="4" s="1"/>
  <c r="W780" i="4"/>
  <c r="W779" i="4"/>
  <c r="AC779" i="4" s="1"/>
  <c r="W778" i="4"/>
  <c r="AC778" i="4" s="1"/>
  <c r="W777" i="4"/>
  <c r="W776" i="4"/>
  <c r="W775" i="4"/>
  <c r="W774" i="4"/>
  <c r="W773" i="4"/>
  <c r="AC773" i="4" s="1"/>
  <c r="W772" i="4"/>
  <c r="W771" i="4"/>
  <c r="AC771" i="4" s="1"/>
  <c r="W770" i="4"/>
  <c r="D770" i="4" s="1"/>
  <c r="W769" i="4"/>
  <c r="AC769" i="4" s="1"/>
  <c r="W768" i="4"/>
  <c r="W767" i="4"/>
  <c r="W766" i="4"/>
  <c r="AC766" i="4" s="1"/>
  <c r="W765" i="4"/>
  <c r="D765" i="4" s="1"/>
  <c r="W764" i="4"/>
  <c r="AC764" i="4" s="1"/>
  <c r="W763" i="4"/>
  <c r="AC763" i="4" s="1"/>
  <c r="W762" i="4"/>
  <c r="W761" i="4"/>
  <c r="W760" i="4"/>
  <c r="AC760" i="4" s="1"/>
  <c r="W759" i="4"/>
  <c r="AC759" i="4" s="1"/>
  <c r="W758" i="4"/>
  <c r="AC758" i="4" s="1"/>
  <c r="W757" i="4"/>
  <c r="W756" i="4"/>
  <c r="W755" i="4"/>
  <c r="AC755" i="4" s="1"/>
  <c r="W754" i="4"/>
  <c r="AC754" i="4" s="1"/>
  <c r="W753" i="4"/>
  <c r="AC753" i="4" s="1"/>
  <c r="W752" i="4"/>
  <c r="W751" i="4"/>
  <c r="W750" i="4"/>
  <c r="W749" i="4"/>
  <c r="AC749" i="4" s="1"/>
  <c r="W748" i="4"/>
  <c r="AC748" i="4" s="1"/>
  <c r="W747" i="4"/>
  <c r="AC747" i="4" s="1"/>
  <c r="W746" i="4"/>
  <c r="W745" i="4"/>
  <c r="W744" i="4"/>
  <c r="AC744" i="4" s="1"/>
  <c r="W743" i="4"/>
  <c r="AC743" i="4" s="1"/>
  <c r="W742" i="4"/>
  <c r="AC742" i="4" s="1"/>
  <c r="W741" i="4"/>
  <c r="W740" i="4"/>
  <c r="AC740" i="4" s="1"/>
  <c r="W739" i="4"/>
  <c r="AC739" i="4" s="1"/>
  <c r="W738" i="4"/>
  <c r="D738" i="4" s="1"/>
  <c r="W737" i="4"/>
  <c r="W736" i="4"/>
  <c r="W735" i="4"/>
  <c r="W734" i="4"/>
  <c r="W733" i="4"/>
  <c r="AC733" i="4" s="1"/>
  <c r="W732" i="4"/>
  <c r="AC732" i="4" s="1"/>
  <c r="W731" i="4"/>
  <c r="AC731" i="4" s="1"/>
  <c r="W730" i="4"/>
  <c r="D730" i="4" s="1"/>
  <c r="W729" i="4"/>
  <c r="AC729" i="4" s="1"/>
  <c r="W728" i="4"/>
  <c r="W727" i="4"/>
  <c r="W726" i="4"/>
  <c r="AC726" i="4" s="1"/>
  <c r="W725" i="4"/>
  <c r="W724" i="4"/>
  <c r="AC724" i="4" s="1"/>
  <c r="W723" i="4"/>
  <c r="AC723" i="4" s="1"/>
  <c r="W722" i="4"/>
  <c r="W721" i="4"/>
  <c r="W720" i="4"/>
  <c r="AC720" i="4" s="1"/>
  <c r="W719" i="4"/>
  <c r="AC719" i="4" s="1"/>
  <c r="W718" i="4"/>
  <c r="AC718" i="4" s="1"/>
  <c r="W717" i="4"/>
  <c r="W716" i="4"/>
  <c r="W715" i="4"/>
  <c r="AC715" i="4" s="1"/>
  <c r="W714" i="4"/>
  <c r="AC714" i="4" s="1"/>
  <c r="W713" i="4"/>
  <c r="AC713" i="4" s="1"/>
  <c r="W712" i="4"/>
  <c r="W711" i="4"/>
  <c r="W710" i="4"/>
  <c r="W709" i="4"/>
  <c r="AC709" i="4" s="1"/>
  <c r="W708" i="4"/>
  <c r="AC708" i="4" s="1"/>
  <c r="W707" i="4"/>
  <c r="AC707" i="4" s="1"/>
  <c r="W706" i="4"/>
  <c r="W705" i="4"/>
  <c r="AC705" i="4" s="1"/>
  <c r="W704" i="4"/>
  <c r="AC704" i="4" s="1"/>
  <c r="W703" i="4"/>
  <c r="AC703" i="4" s="1"/>
  <c r="W702" i="4"/>
  <c r="AC702" i="4" s="1"/>
  <c r="W701" i="4"/>
  <c r="D701" i="4" s="1"/>
  <c r="W700" i="4"/>
  <c r="W699" i="4"/>
  <c r="AC699" i="4" s="1"/>
  <c r="W698" i="4"/>
  <c r="AC698" i="4" s="1"/>
  <c r="W697" i="4"/>
  <c r="W696" i="4"/>
  <c r="W695" i="4"/>
  <c r="W694" i="4"/>
  <c r="AC694" i="4" s="1"/>
  <c r="W693" i="4"/>
  <c r="AC693" i="4" s="1"/>
  <c r="W692" i="4"/>
  <c r="D692" i="4" s="1"/>
  <c r="W691" i="4"/>
  <c r="AC691" i="4" s="1"/>
  <c r="W690" i="4"/>
  <c r="W689" i="4"/>
  <c r="AC689" i="4" s="1"/>
  <c r="W688" i="4"/>
  <c r="W687" i="4"/>
  <c r="W686" i="4"/>
  <c r="AC686" i="4" s="1"/>
  <c r="W685" i="4"/>
  <c r="AC685" i="4" s="1"/>
  <c r="W684" i="4"/>
  <c r="W683" i="4"/>
  <c r="AC683" i="4" s="1"/>
  <c r="W682" i="4"/>
  <c r="W681" i="4"/>
  <c r="AC681" i="4" s="1"/>
  <c r="W680" i="4"/>
  <c r="AC680" i="4" s="1"/>
  <c r="W679" i="4"/>
  <c r="AC679" i="4" s="1"/>
  <c r="W678" i="4"/>
  <c r="D678" i="4" s="1"/>
  <c r="W677" i="4"/>
  <c r="W676" i="4"/>
  <c r="AC676" i="4" s="1"/>
  <c r="W675" i="4"/>
  <c r="AC675" i="4" s="1"/>
  <c r="W674" i="4"/>
  <c r="AC674" i="4" s="1"/>
  <c r="W673" i="4"/>
  <c r="AC673" i="4" s="1"/>
  <c r="W672" i="4"/>
  <c r="W671" i="4"/>
  <c r="W670" i="4"/>
  <c r="W669" i="4"/>
  <c r="AC669" i="4" s="1"/>
  <c r="W668" i="4"/>
  <c r="AC668" i="4" s="1"/>
  <c r="W667" i="4"/>
  <c r="W666" i="4"/>
  <c r="W665" i="4"/>
  <c r="AC665" i="4" s="1"/>
  <c r="W664" i="4"/>
  <c r="AC664" i="4" s="1"/>
  <c r="W663" i="4"/>
  <c r="AC663" i="4" s="1"/>
  <c r="W662" i="4"/>
  <c r="AC662" i="4" s="1"/>
  <c r="W661" i="4"/>
  <c r="W660" i="4"/>
  <c r="W659" i="4"/>
  <c r="AC659" i="4" s="1"/>
  <c r="W658" i="4"/>
  <c r="W657" i="4"/>
  <c r="AC657" i="4" s="1"/>
  <c r="W656" i="4"/>
  <c r="W655" i="4"/>
  <c r="AC655" i="4" s="1"/>
  <c r="W654" i="4"/>
  <c r="W653" i="4"/>
  <c r="AC653" i="4" s="1"/>
  <c r="W652" i="4"/>
  <c r="D652" i="4" s="1"/>
  <c r="W651" i="4"/>
  <c r="AC651" i="4" s="1"/>
  <c r="W650" i="4"/>
  <c r="W649" i="4"/>
  <c r="AC649" i="4" s="1"/>
  <c r="W648" i="4"/>
  <c r="W647" i="4"/>
  <c r="D647" i="4" s="1"/>
  <c r="W646" i="4"/>
  <c r="W645" i="4"/>
  <c r="AC645" i="4" s="1"/>
  <c r="W644" i="4"/>
  <c r="W643" i="4"/>
  <c r="W642" i="4"/>
  <c r="W641" i="4"/>
  <c r="AC641" i="4" s="1"/>
  <c r="W640" i="4"/>
  <c r="AC640" i="4" s="1"/>
  <c r="W639" i="4"/>
  <c r="AC639" i="4" s="1"/>
  <c r="W638" i="4"/>
  <c r="W637" i="4"/>
  <c r="W636" i="4"/>
  <c r="W635" i="4"/>
  <c r="AC635" i="4" s="1"/>
  <c r="W634" i="4"/>
  <c r="AC634" i="4" s="1"/>
  <c r="W633" i="4"/>
  <c r="AC633" i="4" s="1"/>
  <c r="W632" i="4"/>
  <c r="AC632" i="4" s="1"/>
  <c r="W631" i="4"/>
  <c r="W630" i="4"/>
  <c r="AC630" i="4" s="1"/>
  <c r="W629" i="4"/>
  <c r="W628" i="4"/>
  <c r="W627" i="4"/>
  <c r="W626" i="4"/>
  <c r="W625" i="4"/>
  <c r="AC625" i="4" s="1"/>
  <c r="W624" i="4"/>
  <c r="AC624" i="4" s="1"/>
  <c r="W623" i="4"/>
  <c r="AC623" i="4" s="1"/>
  <c r="W622" i="4"/>
  <c r="W621" i="4"/>
  <c r="W620" i="4"/>
  <c r="W619" i="4"/>
  <c r="W618" i="4"/>
  <c r="W617" i="4"/>
  <c r="W616" i="4"/>
  <c r="W615" i="4"/>
  <c r="AC615" i="4" s="1"/>
  <c r="W614" i="4"/>
  <c r="AC614" i="4" s="1"/>
  <c r="W613" i="4"/>
  <c r="AC613" i="4" s="1"/>
  <c r="W612" i="4"/>
  <c r="AC612" i="4" s="1"/>
  <c r="W611" i="4"/>
  <c r="W610" i="4"/>
  <c r="W609" i="4"/>
  <c r="AC609" i="4" s="1"/>
  <c r="W608" i="4"/>
  <c r="W607" i="4"/>
  <c r="W606" i="4"/>
  <c r="W605" i="4"/>
  <c r="AC605" i="4" s="1"/>
  <c r="W604" i="4"/>
  <c r="AC604" i="4" s="1"/>
  <c r="W603" i="4"/>
  <c r="W602" i="4"/>
  <c r="W601" i="4"/>
  <c r="W600" i="4"/>
  <c r="W599" i="4"/>
  <c r="W598" i="4"/>
  <c r="W597" i="4"/>
  <c r="W596" i="4"/>
  <c r="W595" i="4"/>
  <c r="AC595" i="4" s="1"/>
  <c r="W594" i="4"/>
  <c r="AC594" i="4" s="1"/>
  <c r="W593" i="4"/>
  <c r="W592" i="4"/>
  <c r="W591" i="4"/>
  <c r="W590" i="4"/>
  <c r="W589" i="4"/>
  <c r="W588" i="4"/>
  <c r="W587" i="4"/>
  <c r="W586" i="4"/>
  <c r="AC586" i="4" s="1"/>
  <c r="W585" i="4"/>
  <c r="AC585" i="4" s="1"/>
  <c r="W584" i="4"/>
  <c r="AC584" i="4" s="1"/>
  <c r="W583" i="4"/>
  <c r="AC583" i="4" s="1"/>
  <c r="W582" i="4"/>
  <c r="W581" i="4"/>
  <c r="W580" i="4"/>
  <c r="W579" i="4"/>
  <c r="W578" i="4"/>
  <c r="W577" i="4"/>
  <c r="W576" i="4"/>
  <c r="AC576" i="4" s="1"/>
  <c r="W575" i="4"/>
  <c r="AC575" i="4" s="1"/>
  <c r="W574" i="4"/>
  <c r="AC574" i="4" s="1"/>
  <c r="W573" i="4"/>
  <c r="W572" i="4"/>
  <c r="W571" i="4"/>
  <c r="W570" i="4"/>
  <c r="W569" i="4"/>
  <c r="W568" i="4"/>
  <c r="W567" i="4"/>
  <c r="W566" i="4"/>
  <c r="W565" i="4"/>
  <c r="AC565" i="4" s="1"/>
  <c r="W564" i="4"/>
  <c r="AC564" i="4" s="1"/>
  <c r="W563" i="4"/>
  <c r="AC563" i="4" s="1"/>
  <c r="W562" i="4"/>
  <c r="W561" i="4"/>
  <c r="W560" i="4"/>
  <c r="W559" i="4"/>
  <c r="AC559" i="4" s="1"/>
  <c r="W558" i="4"/>
  <c r="AC558" i="4" s="1"/>
  <c r="W557" i="4"/>
  <c r="W556" i="4"/>
  <c r="W555" i="4"/>
  <c r="AC555" i="4" s="1"/>
  <c r="W554" i="4"/>
  <c r="AC554" i="4" s="1"/>
  <c r="W553" i="4"/>
  <c r="AC553" i="4" s="1"/>
  <c r="W552" i="4"/>
  <c r="W551" i="4"/>
  <c r="W550" i="4"/>
  <c r="W549" i="4"/>
  <c r="AC549" i="4" s="1"/>
  <c r="W548" i="4"/>
  <c r="AC548" i="4" s="1"/>
  <c r="W547" i="4"/>
  <c r="W546" i="4"/>
  <c r="AC546" i="4" s="1"/>
  <c r="W545" i="4"/>
  <c r="AC545" i="4" s="1"/>
  <c r="W544" i="4"/>
  <c r="AC544" i="4" s="1"/>
  <c r="W543" i="4"/>
  <c r="AC543" i="4" s="1"/>
  <c r="W542" i="4"/>
  <c r="D542" i="4" s="1"/>
  <c r="W541" i="4"/>
  <c r="W540" i="4"/>
  <c r="W539" i="4"/>
  <c r="W538" i="4"/>
  <c r="AC538" i="4" s="1"/>
  <c r="W537" i="4"/>
  <c r="AC537" i="4" s="1"/>
  <c r="W536" i="4"/>
  <c r="W535" i="4"/>
  <c r="AC535" i="4" s="1"/>
  <c r="W534" i="4"/>
  <c r="AC534" i="4" s="1"/>
  <c r="W533" i="4"/>
  <c r="D533" i="4" s="1"/>
  <c r="W532" i="4"/>
  <c r="W531" i="4"/>
  <c r="AC531" i="4" s="1"/>
  <c r="W530" i="4"/>
  <c r="AC530" i="4" s="1"/>
  <c r="W529" i="4"/>
  <c r="W528" i="4"/>
  <c r="AC528" i="4" s="1"/>
  <c r="W527" i="4"/>
  <c r="W526" i="4"/>
  <c r="W525" i="4"/>
  <c r="AC525" i="4" s="1"/>
  <c r="W524" i="4"/>
  <c r="AC524" i="4" s="1"/>
  <c r="W523" i="4"/>
  <c r="AC523" i="4" s="1"/>
  <c r="W522" i="4"/>
  <c r="W521" i="4"/>
  <c r="AC521" i="4" s="1"/>
  <c r="W520" i="4"/>
  <c r="W519" i="4"/>
  <c r="W518" i="4"/>
  <c r="W517" i="4"/>
  <c r="W516" i="4"/>
  <c r="W515" i="4"/>
  <c r="AC515" i="4" s="1"/>
  <c r="W514" i="4"/>
  <c r="AC514" i="4" s="1"/>
  <c r="W513" i="4"/>
  <c r="AC513" i="4" s="1"/>
  <c r="W512" i="4"/>
  <c r="AC512" i="4" s="1"/>
  <c r="W511" i="4"/>
  <c r="W510" i="4"/>
  <c r="W509" i="4"/>
  <c r="AC509" i="4" s="1"/>
  <c r="W508" i="4"/>
  <c r="W507" i="4"/>
  <c r="D507" i="4" s="1"/>
  <c r="W506" i="4"/>
  <c r="W505" i="4"/>
  <c r="AC505" i="4" s="1"/>
  <c r="W504" i="4"/>
  <c r="AC504" i="4" s="1"/>
  <c r="W503" i="4"/>
  <c r="W502" i="4"/>
  <c r="W501" i="4"/>
  <c r="W500" i="4"/>
  <c r="D500" i="4" s="1"/>
  <c r="W499" i="4"/>
  <c r="W498" i="4"/>
  <c r="W497" i="4"/>
  <c r="W496" i="4"/>
  <c r="AC496" i="4" s="1"/>
  <c r="W495" i="4"/>
  <c r="AC495" i="4" s="1"/>
  <c r="W494" i="4"/>
  <c r="AC494" i="4" s="1"/>
  <c r="W493" i="4"/>
  <c r="W492" i="4"/>
  <c r="W491" i="4"/>
  <c r="W490" i="4"/>
  <c r="W489" i="4"/>
  <c r="W488" i="4"/>
  <c r="W487" i="4"/>
  <c r="W486" i="4"/>
  <c r="AC486" i="4" s="1"/>
  <c r="W485" i="4"/>
  <c r="AC485" i="4" s="1"/>
  <c r="W484" i="4"/>
  <c r="AC484" i="4" s="1"/>
  <c r="W483" i="4"/>
  <c r="D483" i="4" s="1"/>
  <c r="W482" i="4"/>
  <c r="W481" i="4"/>
  <c r="AC481" i="4" s="1"/>
  <c r="W480" i="4"/>
  <c r="W479" i="4"/>
  <c r="W478" i="4"/>
  <c r="W477" i="4"/>
  <c r="W476" i="4"/>
  <c r="AC476" i="4" s="1"/>
  <c r="W475" i="4"/>
  <c r="AC475" i="4" s="1"/>
  <c r="W474" i="4"/>
  <c r="AC474" i="4" s="1"/>
  <c r="W473" i="4"/>
  <c r="W472" i="4"/>
  <c r="W471" i="4"/>
  <c r="W470" i="4"/>
  <c r="W469" i="4"/>
  <c r="W468" i="4"/>
  <c r="W467" i="4"/>
  <c r="W466" i="4"/>
  <c r="W465" i="4"/>
  <c r="AC465" i="4" s="1"/>
  <c r="W464" i="4"/>
  <c r="AC464" i="4" s="1"/>
  <c r="W463" i="4"/>
  <c r="AC463" i="4" s="1"/>
  <c r="W462" i="4"/>
  <c r="W461" i="4"/>
  <c r="W460" i="4"/>
  <c r="W459" i="4"/>
  <c r="AC459" i="4" s="1"/>
  <c r="W458" i="4"/>
  <c r="AC458" i="4" s="1"/>
  <c r="W457" i="4"/>
  <c r="D457" i="4" s="1"/>
  <c r="W456" i="4"/>
  <c r="W455" i="4"/>
  <c r="AC455" i="4" s="1"/>
  <c r="W454" i="4"/>
  <c r="AC454" i="4" s="1"/>
  <c r="W453" i="4"/>
  <c r="AC453" i="4" s="1"/>
  <c r="W452" i="4"/>
  <c r="W451" i="4"/>
  <c r="W450" i="4"/>
  <c r="W449" i="4"/>
  <c r="AC449" i="4" s="1"/>
  <c r="W448" i="4"/>
  <c r="AC448" i="4" s="1"/>
  <c r="W447" i="4"/>
  <c r="W446" i="4"/>
  <c r="AC446" i="4" s="1"/>
  <c r="W445" i="4"/>
  <c r="AC445" i="4" s="1"/>
  <c r="W444" i="4"/>
  <c r="AC444" i="4" s="1"/>
  <c r="W443" i="4"/>
  <c r="AC443" i="4" s="1"/>
  <c r="W442" i="4"/>
  <c r="W441" i="4"/>
  <c r="W440" i="4"/>
  <c r="W439" i="4"/>
  <c r="W438" i="4"/>
  <c r="AC438" i="4" s="1"/>
  <c r="W437" i="4"/>
  <c r="W436" i="4"/>
  <c r="W435" i="4"/>
  <c r="AC435" i="4" s="1"/>
  <c r="W434" i="4"/>
  <c r="AC434" i="4" s="1"/>
  <c r="W433" i="4"/>
  <c r="W432" i="4"/>
  <c r="W431" i="4"/>
  <c r="W430" i="4"/>
  <c r="AC430" i="4" s="1"/>
  <c r="W429" i="4"/>
  <c r="W428" i="4"/>
  <c r="W427" i="4"/>
  <c r="W426" i="4"/>
  <c r="W425" i="4"/>
  <c r="AC425" i="4" s="1"/>
  <c r="W424" i="4"/>
  <c r="AC424" i="4" s="1"/>
  <c r="W423" i="4"/>
  <c r="AC423" i="4" s="1"/>
  <c r="W422" i="4"/>
  <c r="W421" i="4"/>
  <c r="W420" i="4"/>
  <c r="W419" i="4"/>
  <c r="W418" i="4"/>
  <c r="W417" i="4"/>
  <c r="W416" i="4"/>
  <c r="W415" i="4"/>
  <c r="AC415" i="4" s="1"/>
  <c r="W414" i="4"/>
  <c r="AC414" i="4" s="1"/>
  <c r="W413" i="4"/>
  <c r="AC413" i="4" s="1"/>
  <c r="W412" i="4"/>
  <c r="AC412" i="4" s="1"/>
  <c r="W411" i="4"/>
  <c r="D411" i="4" s="1"/>
  <c r="W410" i="4"/>
  <c r="W409" i="4"/>
  <c r="AC409" i="4" s="1"/>
  <c r="W408" i="4"/>
  <c r="W407" i="4"/>
  <c r="W406" i="4"/>
  <c r="W405" i="4"/>
  <c r="AC405" i="4" s="1"/>
  <c r="W404" i="4"/>
  <c r="AC404" i="4" s="1"/>
  <c r="W403" i="4"/>
  <c r="AC403" i="4" s="1"/>
  <c r="W402" i="4"/>
  <c r="W401" i="4"/>
  <c r="AC401" i="4" s="1"/>
  <c r="W400" i="4"/>
  <c r="W399" i="4"/>
  <c r="W398" i="4"/>
  <c r="W397" i="4"/>
  <c r="AC397" i="4" s="1"/>
  <c r="W396" i="4"/>
  <c r="W395" i="4"/>
  <c r="AC395" i="4" s="1"/>
  <c r="W394" i="4"/>
  <c r="AC394" i="4" s="1"/>
  <c r="W393" i="4"/>
  <c r="W392" i="4"/>
  <c r="W391" i="4"/>
  <c r="W390" i="4"/>
  <c r="W389" i="4"/>
  <c r="W388" i="4"/>
  <c r="W387" i="4"/>
  <c r="AC387" i="4" s="1"/>
  <c r="W386" i="4"/>
  <c r="AC386" i="4" s="1"/>
  <c r="W385" i="4"/>
  <c r="AC385" i="4" s="1"/>
  <c r="W384" i="4"/>
  <c r="AC384" i="4" s="1"/>
  <c r="W383" i="4"/>
  <c r="W382" i="4"/>
  <c r="AC382" i="4" s="1"/>
  <c r="W381" i="4"/>
  <c r="AC381" i="4" s="1"/>
  <c r="W380" i="4"/>
  <c r="W379" i="4"/>
  <c r="W378" i="4"/>
  <c r="W377" i="4"/>
  <c r="W376" i="4"/>
  <c r="AC376" i="4" s="1"/>
  <c r="W375" i="4"/>
  <c r="AC375" i="4" s="1"/>
  <c r="W374" i="4"/>
  <c r="AC374" i="4" s="1"/>
  <c r="W373" i="4"/>
  <c r="W372" i="4"/>
  <c r="W371" i="4"/>
  <c r="AC371" i="4" s="1"/>
  <c r="W370" i="4"/>
  <c r="W369" i="4"/>
  <c r="W368" i="4"/>
  <c r="W367" i="4"/>
  <c r="W366" i="4"/>
  <c r="W365" i="4"/>
  <c r="AC365" i="4" s="1"/>
  <c r="W364" i="4"/>
  <c r="AC364" i="4" s="1"/>
  <c r="W363" i="4"/>
  <c r="AC363" i="4" s="1"/>
  <c r="W362" i="4"/>
  <c r="W361" i="4"/>
  <c r="W360" i="4"/>
  <c r="W359" i="4"/>
  <c r="AC359" i="4" s="1"/>
  <c r="W358" i="4"/>
  <c r="AC358" i="4" s="1"/>
  <c r="W357" i="4"/>
  <c r="W356" i="4"/>
  <c r="W355" i="4"/>
  <c r="AC355" i="4" s="1"/>
  <c r="W354" i="4"/>
  <c r="AC354" i="4" s="1"/>
  <c r="W353" i="4"/>
  <c r="AC353" i="4" s="1"/>
  <c r="W352" i="4"/>
  <c r="AC352" i="4" s="1"/>
  <c r="W351" i="4"/>
  <c r="W350" i="4"/>
  <c r="W349" i="4"/>
  <c r="AC349" i="4" s="1"/>
  <c r="W348" i="4"/>
  <c r="AC348" i="4" s="1"/>
  <c r="W347" i="4"/>
  <c r="AC347" i="4" s="1"/>
  <c r="W346" i="4"/>
  <c r="AC346" i="4" s="1"/>
  <c r="W345" i="4"/>
  <c r="AC345" i="4" s="1"/>
  <c r="W344" i="4"/>
  <c r="AC344" i="4" s="1"/>
  <c r="W343" i="4"/>
  <c r="AC343" i="4" s="1"/>
  <c r="W342" i="4"/>
  <c r="D342" i="4" s="1"/>
  <c r="W341" i="4"/>
  <c r="D341" i="4" s="1"/>
  <c r="W340" i="4"/>
  <c r="W339" i="4"/>
  <c r="W338" i="4"/>
  <c r="AC338" i="4" s="1"/>
  <c r="W337" i="4"/>
  <c r="W336" i="4"/>
  <c r="W335" i="4"/>
  <c r="AC335" i="4" s="1"/>
  <c r="W334" i="4"/>
  <c r="AC334" i="4" s="1"/>
  <c r="W333" i="4"/>
  <c r="W332" i="4"/>
  <c r="W331" i="4"/>
  <c r="W330" i="4"/>
  <c r="AC330" i="4" s="1"/>
  <c r="W329" i="4"/>
  <c r="W328" i="4"/>
  <c r="W327" i="4"/>
  <c r="W326" i="4"/>
  <c r="AC326" i="4" s="1"/>
  <c r="W325" i="4"/>
  <c r="AC325" i="4" s="1"/>
  <c r="W324" i="4"/>
  <c r="AC324" i="4" s="1"/>
  <c r="W323" i="4"/>
  <c r="AC323" i="4" s="1"/>
  <c r="W322" i="4"/>
  <c r="D322" i="4" s="1"/>
  <c r="W321" i="4"/>
  <c r="W320" i="4"/>
  <c r="W319" i="4"/>
  <c r="W318" i="4"/>
  <c r="W317" i="4"/>
  <c r="D317" i="4" s="1"/>
  <c r="W316" i="4"/>
  <c r="W315" i="4"/>
  <c r="AC315" i="4" s="1"/>
  <c r="W314" i="4"/>
  <c r="AC314" i="4" s="1"/>
  <c r="W313" i="4"/>
  <c r="AC313" i="4" s="1"/>
  <c r="W312" i="4"/>
  <c r="W311" i="4"/>
  <c r="W310" i="4"/>
  <c r="W309" i="4"/>
  <c r="AC309" i="4" s="1"/>
  <c r="W308" i="4"/>
  <c r="W307" i="4"/>
  <c r="W306" i="4"/>
  <c r="AC306" i="4" s="1"/>
  <c r="W305" i="4"/>
  <c r="AC305" i="4" s="1"/>
  <c r="W304" i="4"/>
  <c r="AC304" i="4" s="1"/>
  <c r="W303" i="4"/>
  <c r="W302" i="4"/>
  <c r="W301" i="4"/>
  <c r="W300" i="4"/>
  <c r="AC300" i="4" s="1"/>
  <c r="W299" i="4"/>
  <c r="W298" i="4"/>
  <c r="AC298" i="4" s="1"/>
  <c r="W297" i="4"/>
  <c r="W296" i="4"/>
  <c r="W295" i="4"/>
  <c r="AC295" i="4" s="1"/>
  <c r="W294" i="4"/>
  <c r="AC294" i="4" s="1"/>
  <c r="W293" i="4"/>
  <c r="AC293" i="4" s="1"/>
  <c r="W292" i="4"/>
  <c r="W291" i="4"/>
  <c r="W290" i="4"/>
  <c r="W289" i="4"/>
  <c r="W288" i="4"/>
  <c r="D288" i="4" s="1"/>
  <c r="W287" i="4"/>
  <c r="W286" i="4"/>
  <c r="W285" i="4"/>
  <c r="AC285" i="4" s="1"/>
  <c r="W284" i="4"/>
  <c r="AC284" i="4" s="1"/>
  <c r="W283" i="4"/>
  <c r="AC283" i="4" s="1"/>
  <c r="W282" i="4"/>
  <c r="W281" i="4"/>
  <c r="AC281" i="4" s="1"/>
  <c r="W280" i="4"/>
  <c r="W279" i="4"/>
  <c r="W278" i="4"/>
  <c r="W277" i="4"/>
  <c r="AC277" i="4" s="1"/>
  <c r="W276" i="4"/>
  <c r="W275" i="4"/>
  <c r="AC275" i="4" s="1"/>
  <c r="W274" i="4"/>
  <c r="AC274" i="4" s="1"/>
  <c r="W273" i="4"/>
  <c r="W272" i="4"/>
  <c r="W271" i="4"/>
  <c r="AC271" i="4" s="1"/>
  <c r="W270" i="4"/>
  <c r="W269" i="4"/>
  <c r="W268" i="4"/>
  <c r="D268" i="4" s="1"/>
  <c r="W267" i="4"/>
  <c r="W266" i="4"/>
  <c r="W265" i="4"/>
  <c r="AC265" i="4" s="1"/>
  <c r="W264" i="4"/>
  <c r="AC264" i="4" s="1"/>
  <c r="W263" i="4"/>
  <c r="W262" i="4"/>
  <c r="W261" i="4"/>
  <c r="AC261" i="4" s="1"/>
  <c r="W260" i="4"/>
  <c r="W259" i="4"/>
  <c r="W258" i="4"/>
  <c r="W257" i="4"/>
  <c r="W256" i="4"/>
  <c r="W255" i="4"/>
  <c r="AC255" i="4" s="1"/>
  <c r="W254" i="4"/>
  <c r="AC254" i="4" s="1"/>
  <c r="W253" i="4"/>
  <c r="AC253" i="4" s="1"/>
  <c r="W252" i="4"/>
  <c r="W251" i="4"/>
  <c r="D251" i="4" s="1"/>
  <c r="W250" i="4"/>
  <c r="W249" i="4"/>
  <c r="AC249" i="4" s="1"/>
  <c r="W248" i="4"/>
  <c r="W247" i="4"/>
  <c r="W246" i="4"/>
  <c r="AC246" i="4" s="1"/>
  <c r="W245" i="4"/>
  <c r="AC245" i="4" s="1"/>
  <c r="W244" i="4"/>
  <c r="AC244" i="4" s="1"/>
  <c r="W243" i="4"/>
  <c r="W242" i="4"/>
  <c r="W241" i="4"/>
  <c r="W240" i="4"/>
  <c r="AC240" i="4" s="1"/>
  <c r="W239" i="4"/>
  <c r="W238" i="4"/>
  <c r="D238" i="4" s="1"/>
  <c r="W237" i="4"/>
  <c r="AC237" i="4" s="1"/>
  <c r="W236" i="4"/>
  <c r="W235" i="4"/>
  <c r="AC235" i="4" s="1"/>
  <c r="W234" i="4"/>
  <c r="AC234" i="4" s="1"/>
  <c r="W233" i="4"/>
  <c r="W232" i="4"/>
  <c r="W231" i="4"/>
  <c r="W230" i="4"/>
  <c r="AC230" i="4" s="1"/>
  <c r="W229" i="4"/>
  <c r="W228" i="4"/>
  <c r="W227" i="4"/>
  <c r="W226" i="4"/>
  <c r="AC226" i="4" s="1"/>
  <c r="W225" i="4"/>
  <c r="AC225" i="4" s="1"/>
  <c r="W224" i="4"/>
  <c r="AC224" i="4" s="1"/>
  <c r="W223" i="4"/>
  <c r="AC223" i="4" s="1"/>
  <c r="W222" i="4"/>
  <c r="W221" i="4"/>
  <c r="AC221" i="4" s="1"/>
  <c r="W220" i="4"/>
  <c r="W219" i="4"/>
  <c r="AC219" i="4" s="1"/>
  <c r="W218" i="4"/>
  <c r="W217" i="4"/>
  <c r="W216" i="4"/>
  <c r="W215" i="4"/>
  <c r="AC215" i="4" s="1"/>
  <c r="W214" i="4"/>
  <c r="AC214" i="4" s="1"/>
  <c r="W213" i="4"/>
  <c r="W212" i="4"/>
  <c r="W211" i="4"/>
  <c r="W210" i="4"/>
  <c r="D210" i="4" s="1"/>
  <c r="W209" i="4"/>
  <c r="AC209" i="4" s="1"/>
  <c r="W208" i="4"/>
  <c r="W207" i="4"/>
  <c r="W206" i="4"/>
  <c r="AC206" i="4" s="1"/>
  <c r="W205" i="4"/>
  <c r="AC205" i="4" s="1"/>
  <c r="W204" i="4"/>
  <c r="AC204" i="4" s="1"/>
  <c r="W203" i="4"/>
  <c r="W202" i="4"/>
  <c r="AC202" i="4" s="1"/>
  <c r="W201" i="4"/>
  <c r="AC201" i="4" s="1"/>
  <c r="W200" i="4"/>
  <c r="W199" i="4"/>
  <c r="W198" i="4"/>
  <c r="W197" i="4"/>
  <c r="D197" i="4" s="1"/>
  <c r="W196" i="4"/>
  <c r="W195" i="4"/>
  <c r="AC195" i="4" s="1"/>
  <c r="W194" i="4"/>
  <c r="AC194" i="4" s="1"/>
  <c r="W193" i="4"/>
  <c r="AC193" i="4" s="1"/>
  <c r="W192" i="4"/>
  <c r="W191" i="4"/>
  <c r="W190" i="4"/>
  <c r="W189" i="4"/>
  <c r="AC189" i="4" s="1"/>
  <c r="W188" i="4"/>
  <c r="AC188" i="4" s="1"/>
  <c r="W187" i="4"/>
  <c r="W186" i="4"/>
  <c r="W185" i="4"/>
  <c r="AC185" i="4" s="1"/>
  <c r="W184" i="4"/>
  <c r="AC184" i="4" s="1"/>
  <c r="W183" i="4"/>
  <c r="W182" i="4"/>
  <c r="W181" i="4"/>
  <c r="W180" i="4"/>
  <c r="AC180" i="4" s="1"/>
  <c r="W179" i="4"/>
  <c r="W178" i="4"/>
  <c r="W177" i="4"/>
  <c r="W176" i="4"/>
  <c r="W175" i="4"/>
  <c r="AC175" i="4" s="1"/>
  <c r="W174" i="4"/>
  <c r="AC174" i="4" s="1"/>
  <c r="W173" i="4"/>
  <c r="W172" i="4"/>
  <c r="W171" i="4"/>
  <c r="AC171" i="4" s="1"/>
  <c r="W170" i="4"/>
  <c r="W169" i="4"/>
  <c r="W168" i="4"/>
  <c r="D168" i="4" s="1"/>
  <c r="W167" i="4"/>
  <c r="W166" i="4"/>
  <c r="W165" i="4"/>
  <c r="AC165" i="4" s="1"/>
  <c r="W164" i="4"/>
  <c r="AC164" i="4" s="1"/>
  <c r="W163" i="4"/>
  <c r="W162" i="4"/>
  <c r="W161" i="4"/>
  <c r="AC161" i="4" s="1"/>
  <c r="W160" i="4"/>
  <c r="W159" i="4"/>
  <c r="W158" i="4"/>
  <c r="W157" i="4"/>
  <c r="W156" i="4"/>
  <c r="W155" i="4"/>
  <c r="AC155" i="4" s="1"/>
  <c r="W154" i="4"/>
  <c r="AC154" i="4" s="1"/>
  <c r="W153" i="4"/>
  <c r="AC153" i="4" s="1"/>
  <c r="W152" i="4"/>
  <c r="W151" i="4"/>
  <c r="W150" i="4"/>
  <c r="AC150" i="4" s="1"/>
  <c r="W149" i="4"/>
  <c r="AC149" i="4" s="1"/>
  <c r="W148" i="4"/>
  <c r="AC148" i="4" s="1"/>
  <c r="W147" i="4"/>
  <c r="D147" i="4" s="1"/>
  <c r="W146" i="4"/>
  <c r="AC146" i="4" s="1"/>
  <c r="W145" i="4"/>
  <c r="AC145" i="4" s="1"/>
  <c r="W144" i="4"/>
  <c r="AC144" i="4" s="1"/>
  <c r="W143" i="4"/>
  <c r="W142" i="4"/>
  <c r="W141" i="4"/>
  <c r="W140" i="4"/>
  <c r="AC140" i="4" s="1"/>
  <c r="W139" i="4"/>
  <c r="W138" i="4"/>
  <c r="W137" i="4"/>
  <c r="AC137" i="4" s="1"/>
  <c r="W136" i="4"/>
  <c r="AC136" i="4" s="1"/>
  <c r="W135" i="4"/>
  <c r="AC135" i="4" s="1"/>
  <c r="W134" i="4"/>
  <c r="AC134" i="4" s="1"/>
  <c r="W133" i="4"/>
  <c r="W132" i="4"/>
  <c r="W131" i="4"/>
  <c r="D131" i="4" s="1"/>
  <c r="W130" i="4"/>
  <c r="W129" i="4"/>
  <c r="W128" i="4"/>
  <c r="W127" i="4"/>
  <c r="W126" i="4"/>
  <c r="AC126" i="4" s="1"/>
  <c r="W125" i="4"/>
  <c r="AC125" i="4" s="1"/>
  <c r="W124" i="4"/>
  <c r="AC124" i="4" s="1"/>
  <c r="W123" i="4"/>
  <c r="W122" i="4"/>
  <c r="W121" i="4"/>
  <c r="W120" i="4"/>
  <c r="D120" i="4" s="1"/>
  <c r="W119" i="4"/>
  <c r="AC119" i="4" s="1"/>
  <c r="W118" i="4"/>
  <c r="W117" i="4"/>
  <c r="W116" i="4"/>
  <c r="W115" i="4"/>
  <c r="AC115" i="4" s="1"/>
  <c r="W114" i="4"/>
  <c r="AC114" i="4" s="1"/>
  <c r="W113" i="4"/>
  <c r="AC113" i="4" s="1"/>
  <c r="W112" i="4"/>
  <c r="W111" i="4"/>
  <c r="W110" i="4"/>
  <c r="D110" i="4" s="1"/>
  <c r="W109" i="4"/>
  <c r="AC109" i="4" s="1"/>
  <c r="W108" i="4"/>
  <c r="W107" i="4"/>
  <c r="W106" i="4"/>
  <c r="W105" i="4"/>
  <c r="AC105" i="4" s="1"/>
  <c r="W104" i="4"/>
  <c r="AC104" i="4" s="1"/>
  <c r="W103" i="4"/>
  <c r="AC103" i="4" s="1"/>
  <c r="W102" i="4"/>
  <c r="W101" i="4"/>
  <c r="W100" i="4"/>
  <c r="AC100" i="4" s="1"/>
  <c r="W99" i="4"/>
  <c r="W98" i="4"/>
  <c r="W97" i="4"/>
  <c r="W96" i="4"/>
  <c r="W95" i="4"/>
  <c r="AC95" i="4" s="1"/>
  <c r="W94" i="4"/>
  <c r="AC94" i="4" s="1"/>
  <c r="W93" i="4"/>
  <c r="D93" i="4" s="1"/>
  <c r="W92" i="4"/>
  <c r="W91" i="4"/>
  <c r="W90" i="4"/>
  <c r="W89" i="4"/>
  <c r="AC89" i="4" s="1"/>
  <c r="W88" i="4"/>
  <c r="W87" i="4"/>
  <c r="W86" i="4"/>
  <c r="W85" i="4"/>
  <c r="AC85" i="4" s="1"/>
  <c r="W84" i="4"/>
  <c r="AC84" i="4" s="1"/>
  <c r="W83" i="4"/>
  <c r="W82" i="4"/>
  <c r="W81" i="4"/>
  <c r="W80" i="4"/>
  <c r="W79" i="4"/>
  <c r="W78" i="4"/>
  <c r="AC78" i="4" s="1"/>
  <c r="W77" i="4"/>
  <c r="D77" i="4" s="1"/>
  <c r="W76" i="4"/>
  <c r="D76" i="4" s="1"/>
  <c r="W75" i="4"/>
  <c r="AC75" i="4" s="1"/>
  <c r="W74" i="4"/>
  <c r="AC74" i="4" s="1"/>
  <c r="W73" i="4"/>
  <c r="W72" i="4"/>
  <c r="W71" i="4"/>
  <c r="D71" i="4" s="1"/>
  <c r="W70" i="4"/>
  <c r="D70" i="4" s="1"/>
  <c r="W69" i="4"/>
  <c r="W68" i="4"/>
  <c r="AC68" i="4" s="1"/>
  <c r="W67" i="4"/>
  <c r="D67" i="4" s="1"/>
  <c r="W66" i="4"/>
  <c r="AC66" i="4" s="1"/>
  <c r="W65" i="4"/>
  <c r="AC65" i="4" s="1"/>
  <c r="W64" i="4"/>
  <c r="AC64" i="4" s="1"/>
  <c r="W63" i="4"/>
  <c r="W62" i="4"/>
  <c r="W61" i="4"/>
  <c r="AC61" i="4" s="1"/>
  <c r="W60" i="4"/>
  <c r="D60" i="4" s="1"/>
  <c r="W59" i="4"/>
  <c r="W58" i="4"/>
  <c r="W57" i="4"/>
  <c r="W56" i="4"/>
  <c r="W55" i="4"/>
  <c r="AC55" i="4" s="1"/>
  <c r="W54" i="4"/>
  <c r="AC54" i="4" s="1"/>
  <c r="W53" i="4"/>
  <c r="W52" i="4"/>
  <c r="W51" i="4"/>
  <c r="W50" i="4"/>
  <c r="W49" i="4"/>
  <c r="W48" i="4"/>
  <c r="W47" i="4"/>
  <c r="W46" i="4"/>
  <c r="W45" i="4"/>
  <c r="AC45" i="4" s="1"/>
  <c r="W44" i="4"/>
  <c r="AC44" i="4" s="1"/>
  <c r="W43" i="4"/>
  <c r="W42" i="4"/>
  <c r="D42" i="4" s="1"/>
  <c r="W41" i="4"/>
  <c r="AC41" i="4" s="1"/>
  <c r="W40" i="4"/>
  <c r="AC40" i="4" s="1"/>
  <c r="W39" i="4"/>
  <c r="W38" i="4"/>
  <c r="W37" i="4"/>
  <c r="W36" i="4"/>
  <c r="W35" i="4"/>
  <c r="AC35" i="4" s="1"/>
  <c r="W34" i="4"/>
  <c r="AC34" i="4" s="1"/>
  <c r="W33" i="4"/>
  <c r="AC33" i="4" s="1"/>
  <c r="W32" i="4"/>
  <c r="W31" i="4"/>
  <c r="W30" i="4"/>
  <c r="W29" i="4"/>
  <c r="W28" i="4"/>
  <c r="W27" i="4"/>
  <c r="W26" i="4"/>
  <c r="W25" i="4"/>
  <c r="AC25" i="4" s="1"/>
  <c r="W24" i="4"/>
  <c r="AC24" i="4" s="1"/>
  <c r="W23" i="4"/>
  <c r="AC23" i="4" s="1"/>
  <c r="W22" i="4"/>
  <c r="W21" i="4"/>
  <c r="D21" i="4" s="1"/>
  <c r="W20" i="4"/>
  <c r="W19" i="4"/>
  <c r="AC19" i="4" s="1"/>
  <c r="W18" i="4"/>
  <c r="W17" i="4"/>
  <c r="AC17" i="4" s="1"/>
  <c r="W16" i="4"/>
  <c r="W15" i="4"/>
  <c r="AC15" i="4" s="1"/>
  <c r="W14" i="4"/>
  <c r="AC14" i="4" s="1"/>
  <c r="W13" i="4"/>
  <c r="AC13" i="4" s="1"/>
  <c r="W12" i="4"/>
  <c r="W4" i="4"/>
  <c r="AC4" i="4" s="1"/>
  <c r="D1" i="4"/>
  <c r="Z10000" i="3"/>
  <c r="AB10000" i="3" s="1"/>
  <c r="Z9999" i="3"/>
  <c r="AB9999" i="3" s="1"/>
  <c r="AB9998" i="3"/>
  <c r="Z9998" i="3"/>
  <c r="AA9998" i="3" s="1"/>
  <c r="AB9997" i="3"/>
  <c r="Z9997" i="3"/>
  <c r="AA9997" i="3" s="1"/>
  <c r="Z9996" i="3"/>
  <c r="AB9996" i="3" s="1"/>
  <c r="AB9995" i="3"/>
  <c r="AA9995" i="3"/>
  <c r="Z9995" i="3"/>
  <c r="Z9994" i="3"/>
  <c r="AB9994" i="3" s="1"/>
  <c r="AB9993" i="3"/>
  <c r="Z9993" i="3"/>
  <c r="AA9993" i="3" s="1"/>
  <c r="Z9992" i="3"/>
  <c r="AA9992" i="3" s="1"/>
  <c r="Z9991" i="3"/>
  <c r="Z9990" i="3"/>
  <c r="Z9989" i="3"/>
  <c r="AA9989" i="3" s="1"/>
  <c r="AB9988" i="3"/>
  <c r="Z9988" i="3"/>
  <c r="AA9988" i="3" s="1"/>
  <c r="Z9987" i="3"/>
  <c r="AA9987" i="3" s="1"/>
  <c r="Z9986" i="3"/>
  <c r="AA9986" i="3" s="1"/>
  <c r="AA9985" i="3"/>
  <c r="Z9985" i="3"/>
  <c r="AB9985" i="3" s="1"/>
  <c r="Z9984" i="3"/>
  <c r="Z9983" i="3"/>
  <c r="Z9982" i="3"/>
  <c r="Z9981" i="3"/>
  <c r="AA9980" i="3"/>
  <c r="Z9980" i="3"/>
  <c r="AB9980" i="3" s="1"/>
  <c r="Z9979" i="3"/>
  <c r="AB9979" i="3" s="1"/>
  <c r="Z9978" i="3"/>
  <c r="Z9977" i="3"/>
  <c r="Z9976" i="3"/>
  <c r="AB9976" i="3" s="1"/>
  <c r="AB9975" i="3"/>
  <c r="AA9975" i="3"/>
  <c r="Z9975" i="3"/>
  <c r="Z9974" i="3"/>
  <c r="AA9973" i="3"/>
  <c r="Z9973" i="3"/>
  <c r="AB9973" i="3" s="1"/>
  <c r="Z9972" i="3"/>
  <c r="AA9972" i="3" s="1"/>
  <c r="Z9971" i="3"/>
  <c r="Z9970" i="3"/>
  <c r="AB9970" i="3" s="1"/>
  <c r="AB9969" i="3"/>
  <c r="AA9969" i="3"/>
  <c r="Z9969" i="3"/>
  <c r="Z9968" i="3"/>
  <c r="AB9967" i="3"/>
  <c r="Z9967" i="3"/>
  <c r="AA9967" i="3" s="1"/>
  <c r="Z9966" i="3"/>
  <c r="AA9966" i="3" s="1"/>
  <c r="AB9965" i="3"/>
  <c r="AA9965" i="3"/>
  <c r="Z9965" i="3"/>
  <c r="AA9964" i="3"/>
  <c r="Z9964" i="3"/>
  <c r="AB9964" i="3" s="1"/>
  <c r="AB9963" i="3"/>
  <c r="AA9963" i="3"/>
  <c r="Z9963" i="3"/>
  <c r="Z9962" i="3"/>
  <c r="AA9962" i="3" s="1"/>
  <c r="Z9961" i="3"/>
  <c r="AA9960" i="3"/>
  <c r="Z9960" i="3"/>
  <c r="AB9960" i="3" s="1"/>
  <c r="AB9959" i="3"/>
  <c r="Z9959" i="3"/>
  <c r="AA9959" i="3" s="1"/>
  <c r="Z9958" i="3"/>
  <c r="AA9958" i="3" s="1"/>
  <c r="Z9957" i="3"/>
  <c r="AA9957" i="3" s="1"/>
  <c r="Z9956" i="3"/>
  <c r="AB9956" i="3" s="1"/>
  <c r="Z9955" i="3"/>
  <c r="AB9955" i="3" s="1"/>
  <c r="Z9954" i="3"/>
  <c r="Z9953" i="3"/>
  <c r="AB9953" i="3" s="1"/>
  <c r="Z9952" i="3"/>
  <c r="Z9951" i="3"/>
  <c r="Z9950" i="3"/>
  <c r="AB9950" i="3" s="1"/>
  <c r="Z9949" i="3"/>
  <c r="AB9949" i="3" s="1"/>
  <c r="Z9948" i="3"/>
  <c r="AB9947" i="3"/>
  <c r="Z9947" i="3"/>
  <c r="AA9947" i="3" s="1"/>
  <c r="AB9946" i="3"/>
  <c r="Z9946" i="3"/>
  <c r="AA9946" i="3" s="1"/>
  <c r="AB9945" i="3"/>
  <c r="AA9945" i="3"/>
  <c r="Z9945" i="3"/>
  <c r="Z9944" i="3"/>
  <c r="AB9944" i="3" s="1"/>
  <c r="Z9943" i="3"/>
  <c r="AA9943" i="3" s="1"/>
  <c r="AB9942" i="3"/>
  <c r="Z9942" i="3"/>
  <c r="AA9942" i="3" s="1"/>
  <c r="Z9941" i="3"/>
  <c r="AA9940" i="3"/>
  <c r="Z9940" i="3"/>
  <c r="AB9940" i="3" s="1"/>
  <c r="AB9939" i="3"/>
  <c r="AA9939" i="3"/>
  <c r="Z9939" i="3"/>
  <c r="Z9938" i="3"/>
  <c r="AB9937" i="3"/>
  <c r="Z9937" i="3"/>
  <c r="AA9937" i="3" s="1"/>
  <c r="Z9936" i="3"/>
  <c r="AB9936" i="3" s="1"/>
  <c r="AB9935" i="3"/>
  <c r="AA9935" i="3"/>
  <c r="Z9935" i="3"/>
  <c r="Z9934" i="3"/>
  <c r="AB9933" i="3"/>
  <c r="Z9933" i="3"/>
  <c r="AA9933" i="3" s="1"/>
  <c r="AB9932" i="3"/>
  <c r="Z9932" i="3"/>
  <c r="AA9932" i="3" s="1"/>
  <c r="Z9931" i="3"/>
  <c r="Z9930" i="3"/>
  <c r="AB9929" i="3"/>
  <c r="Z9929" i="3"/>
  <c r="AA9929" i="3" s="1"/>
  <c r="Z9928" i="3"/>
  <c r="AA9928" i="3" s="1"/>
  <c r="Z9927" i="3"/>
  <c r="Z9926" i="3"/>
  <c r="AB9925" i="3"/>
  <c r="AA9925" i="3"/>
  <c r="Z9925" i="3"/>
  <c r="Z9924" i="3"/>
  <c r="AB9924" i="3" s="1"/>
  <c r="Z9923" i="3"/>
  <c r="AA9923" i="3" s="1"/>
  <c r="Z9922" i="3"/>
  <c r="Z9921" i="3"/>
  <c r="Z9920" i="3"/>
  <c r="AB9920" i="3" s="1"/>
  <c r="AB9919" i="3"/>
  <c r="AA9919" i="3"/>
  <c r="Z9919" i="3"/>
  <c r="Z9918" i="3"/>
  <c r="AA9918" i="3" s="1"/>
  <c r="Z9917" i="3"/>
  <c r="Z9916" i="3"/>
  <c r="AB9916" i="3" s="1"/>
  <c r="Z9915" i="3"/>
  <c r="AB9915" i="3" s="1"/>
  <c r="AA9914" i="3"/>
  <c r="Z9914" i="3"/>
  <c r="AB9914" i="3" s="1"/>
  <c r="AB9913" i="3"/>
  <c r="AA9913" i="3"/>
  <c r="Z9913" i="3"/>
  <c r="Z9912" i="3"/>
  <c r="AA9912" i="3" s="1"/>
  <c r="Z9911" i="3"/>
  <c r="Z9910" i="3"/>
  <c r="AB9909" i="3"/>
  <c r="AA9909" i="3"/>
  <c r="Z9909" i="3"/>
  <c r="AB9908" i="3"/>
  <c r="Z9908" i="3"/>
  <c r="AA9908" i="3" s="1"/>
  <c r="Z9907" i="3"/>
  <c r="AA9907" i="3" s="1"/>
  <c r="AB9906" i="3"/>
  <c r="AA9906" i="3"/>
  <c r="Z9906" i="3"/>
  <c r="Z9905" i="3"/>
  <c r="AB9905" i="3" s="1"/>
  <c r="AA9904" i="3"/>
  <c r="Z9904" i="3"/>
  <c r="AB9904" i="3" s="1"/>
  <c r="AA9903" i="3"/>
  <c r="Z9903" i="3"/>
  <c r="AB9903" i="3" s="1"/>
  <c r="Z9902" i="3"/>
  <c r="AA9902" i="3" s="1"/>
  <c r="Z9901" i="3"/>
  <c r="Z9900" i="3"/>
  <c r="AB9900" i="3" s="1"/>
  <c r="AB9899" i="3"/>
  <c r="AA9899" i="3"/>
  <c r="Z9899" i="3"/>
  <c r="AB9898" i="3"/>
  <c r="Z9898" i="3"/>
  <c r="AA9898" i="3" s="1"/>
  <c r="Z9897" i="3"/>
  <c r="Z9896" i="3"/>
  <c r="AB9896" i="3" s="1"/>
  <c r="AA9895" i="3"/>
  <c r="Z9895" i="3"/>
  <c r="AB9895" i="3" s="1"/>
  <c r="AA9894" i="3"/>
  <c r="Z9894" i="3"/>
  <c r="AB9894" i="3" s="1"/>
  <c r="AB9893" i="3"/>
  <c r="AA9893" i="3"/>
  <c r="Z9893" i="3"/>
  <c r="Z9892" i="3"/>
  <c r="AA9892" i="3" s="1"/>
  <c r="Z9891" i="3"/>
  <c r="Z9890" i="3"/>
  <c r="AB9889" i="3"/>
  <c r="AA9889" i="3"/>
  <c r="Z9889" i="3"/>
  <c r="Z9888" i="3"/>
  <c r="AA9888" i="3" s="1"/>
  <c r="Z9887" i="3"/>
  <c r="AA9887" i="3" s="1"/>
  <c r="Z9886" i="3"/>
  <c r="AA9886" i="3" s="1"/>
  <c r="AB9885" i="3"/>
  <c r="AA9885" i="3"/>
  <c r="Z9885" i="3"/>
  <c r="Z9884" i="3"/>
  <c r="AB9884" i="3" s="1"/>
  <c r="Z9883" i="3"/>
  <c r="Z9882" i="3"/>
  <c r="Z9881" i="3"/>
  <c r="Z9880" i="3"/>
  <c r="AB9880" i="3" s="1"/>
  <c r="Z9879" i="3"/>
  <c r="Z9878" i="3"/>
  <c r="Z9877" i="3"/>
  <c r="AA9876" i="3"/>
  <c r="Z9876" i="3"/>
  <c r="AB9876" i="3" s="1"/>
  <c r="AB9875" i="3"/>
  <c r="AA9875" i="3"/>
  <c r="Z9875" i="3"/>
  <c r="Z9874" i="3"/>
  <c r="AB9874" i="3" s="1"/>
  <c r="Z9873" i="3"/>
  <c r="Z9872" i="3"/>
  <c r="AA9872" i="3" s="1"/>
  <c r="Z9871" i="3"/>
  <c r="Z9870" i="3"/>
  <c r="AB9870" i="3" s="1"/>
  <c r="AB9869" i="3"/>
  <c r="AA9869" i="3"/>
  <c r="Z9869" i="3"/>
  <c r="Z9868" i="3"/>
  <c r="AA9868" i="3" s="1"/>
  <c r="Z9867" i="3"/>
  <c r="AA9867" i="3" s="1"/>
  <c r="Z9866" i="3"/>
  <c r="AA9866" i="3" s="1"/>
  <c r="AB9865" i="3"/>
  <c r="Z9865" i="3"/>
  <c r="AA9865" i="3" s="1"/>
  <c r="AA9864" i="3"/>
  <c r="Z9864" i="3"/>
  <c r="AB9864" i="3" s="1"/>
  <c r="AB9863" i="3"/>
  <c r="AA9863" i="3"/>
  <c r="Z9863" i="3"/>
  <c r="Z9862" i="3"/>
  <c r="AA9862" i="3" s="1"/>
  <c r="Z9861" i="3"/>
  <c r="AA9860" i="3"/>
  <c r="Z9860" i="3"/>
  <c r="AB9860" i="3" s="1"/>
  <c r="AB9859" i="3"/>
  <c r="AA9859" i="3"/>
  <c r="Z9859" i="3"/>
  <c r="Z9858" i="3"/>
  <c r="AA9858" i="3" s="1"/>
  <c r="Z9857" i="3"/>
  <c r="AA9857" i="3" s="1"/>
  <c r="AA9856" i="3"/>
  <c r="Z9856" i="3"/>
  <c r="AB9856" i="3" s="1"/>
  <c r="Z9855" i="3"/>
  <c r="AB9855" i="3" s="1"/>
  <c r="Z9854" i="3"/>
  <c r="Z9853" i="3"/>
  <c r="AB9853" i="3" s="1"/>
  <c r="Z9852" i="3"/>
  <c r="Z9851" i="3"/>
  <c r="AA9850" i="3"/>
  <c r="Z9850" i="3"/>
  <c r="AB9850" i="3" s="1"/>
  <c r="AB9849" i="3"/>
  <c r="AA9849" i="3"/>
  <c r="Z9849" i="3"/>
  <c r="AB9848" i="3"/>
  <c r="AA9848" i="3"/>
  <c r="Z9848" i="3"/>
  <c r="Z9847" i="3"/>
  <c r="AB9846" i="3"/>
  <c r="AA9846" i="3"/>
  <c r="Z9846" i="3"/>
  <c r="AB9845" i="3"/>
  <c r="AA9845" i="3"/>
  <c r="Z9845" i="3"/>
  <c r="Z9844" i="3"/>
  <c r="AB9844" i="3" s="1"/>
  <c r="Z9843" i="3"/>
  <c r="AB9843" i="3" s="1"/>
  <c r="Z9842" i="3"/>
  <c r="AA9842" i="3" s="1"/>
  <c r="Z9841" i="3"/>
  <c r="Z9840" i="3"/>
  <c r="AB9840" i="3" s="1"/>
  <c r="AA9839" i="3"/>
  <c r="Z9839" i="3"/>
  <c r="AB9839" i="3" s="1"/>
  <c r="AA9838" i="3"/>
  <c r="Z9838" i="3"/>
  <c r="AB9838" i="3" s="1"/>
  <c r="Z9837" i="3"/>
  <c r="Z9836" i="3"/>
  <c r="AB9836" i="3" s="1"/>
  <c r="AB9835" i="3"/>
  <c r="Z9835" i="3"/>
  <c r="AA9835" i="3" s="1"/>
  <c r="AA9834" i="3"/>
  <c r="Z9834" i="3"/>
  <c r="AB9834" i="3" s="1"/>
  <c r="AB9833" i="3"/>
  <c r="AA9833" i="3"/>
  <c r="Z9833" i="3"/>
  <c r="Z9832" i="3"/>
  <c r="AA9832" i="3" s="1"/>
  <c r="Z9831" i="3"/>
  <c r="Z9830" i="3"/>
  <c r="AB9829" i="3"/>
  <c r="AA9829" i="3"/>
  <c r="Z9829" i="3"/>
  <c r="Z9828" i="3"/>
  <c r="AB9828" i="3" s="1"/>
  <c r="Z9827" i="3"/>
  <c r="AA9826" i="3"/>
  <c r="Z9826" i="3"/>
  <c r="AB9826" i="3" s="1"/>
  <c r="AB9825" i="3"/>
  <c r="Z9825" i="3"/>
  <c r="AA9825" i="3" s="1"/>
  <c r="Z9824" i="3"/>
  <c r="AB9824" i="3" s="1"/>
  <c r="AB9823" i="3"/>
  <c r="AA9823" i="3"/>
  <c r="Z9823" i="3"/>
  <c r="Z9822" i="3"/>
  <c r="AA9822" i="3" s="1"/>
  <c r="Z9821" i="3"/>
  <c r="AA9820" i="3"/>
  <c r="Z9820" i="3"/>
  <c r="AB9820" i="3" s="1"/>
  <c r="Z9819" i="3"/>
  <c r="Z9818" i="3"/>
  <c r="AA9818" i="3" s="1"/>
  <c r="Z9817" i="3"/>
  <c r="AA9817" i="3" s="1"/>
  <c r="AB9816" i="3"/>
  <c r="AA9816" i="3"/>
  <c r="Z9816" i="3"/>
  <c r="Z9815" i="3"/>
  <c r="AB9815" i="3" s="1"/>
  <c r="Z9814" i="3"/>
  <c r="AB9813" i="3"/>
  <c r="AA9813" i="3"/>
  <c r="Z9813" i="3"/>
  <c r="AB9812" i="3"/>
  <c r="Z9812" i="3"/>
  <c r="AA9812" i="3" s="1"/>
  <c r="Z9811" i="3"/>
  <c r="Z9810" i="3"/>
  <c r="Z9809" i="3"/>
  <c r="AA9809" i="3" s="1"/>
  <c r="AB9808" i="3"/>
  <c r="AA9808" i="3"/>
  <c r="Z9808" i="3"/>
  <c r="Z9807" i="3"/>
  <c r="AA9807" i="3" s="1"/>
  <c r="Z9806" i="3"/>
  <c r="Z9805" i="3"/>
  <c r="AA9805" i="3" s="1"/>
  <c r="AA9804" i="3"/>
  <c r="Z9804" i="3"/>
  <c r="AB9804" i="3" s="1"/>
  <c r="Z9803" i="3"/>
  <c r="AB9803" i="3" s="1"/>
  <c r="AB9802" i="3"/>
  <c r="Z9802" i="3"/>
  <c r="AA9802" i="3" s="1"/>
  <c r="Z9801" i="3"/>
  <c r="Z9800" i="3"/>
  <c r="AB9800" i="3" s="1"/>
  <c r="Z9799" i="3"/>
  <c r="AA9799" i="3" s="1"/>
  <c r="AB9798" i="3"/>
  <c r="AA9798" i="3"/>
  <c r="Z9798" i="3"/>
  <c r="Z9797" i="3"/>
  <c r="Z9796" i="3"/>
  <c r="AB9796" i="3" s="1"/>
  <c r="AA9795" i="3"/>
  <c r="Z9795" i="3"/>
  <c r="AB9795" i="3" s="1"/>
  <c r="Z9794" i="3"/>
  <c r="Z9793" i="3"/>
  <c r="AB9793" i="3" s="1"/>
  <c r="Z9792" i="3"/>
  <c r="AA9792" i="3" s="1"/>
  <c r="Z9791" i="3"/>
  <c r="Z9790" i="3"/>
  <c r="AB9790" i="3" s="1"/>
  <c r="Z9789" i="3"/>
  <c r="AB9788" i="3"/>
  <c r="Z9788" i="3"/>
  <c r="AA9788" i="3" s="1"/>
  <c r="AB9787" i="3"/>
  <c r="Z9787" i="3"/>
  <c r="AA9787" i="3" s="1"/>
  <c r="Z9786" i="3"/>
  <c r="AB9786" i="3" s="1"/>
  <c r="AB9785" i="3"/>
  <c r="AA9785" i="3"/>
  <c r="Z9785" i="3"/>
  <c r="AA9784" i="3"/>
  <c r="Z9784" i="3"/>
  <c r="AB9784" i="3" s="1"/>
  <c r="AA9783" i="3"/>
  <c r="Z9783" i="3"/>
  <c r="AB9783" i="3" s="1"/>
  <c r="Z9782" i="3"/>
  <c r="AA9782" i="3" s="1"/>
  <c r="Z9781" i="3"/>
  <c r="Z9780" i="3"/>
  <c r="Z9779" i="3"/>
  <c r="Z9778" i="3"/>
  <c r="AA9778" i="3" s="1"/>
  <c r="Z9777" i="3"/>
  <c r="Z9776" i="3"/>
  <c r="AB9776" i="3" s="1"/>
  <c r="Z9775" i="3"/>
  <c r="AB9775" i="3" s="1"/>
  <c r="Z9774" i="3"/>
  <c r="Z9773" i="3"/>
  <c r="AA9773" i="3" s="1"/>
  <c r="Z9772" i="3"/>
  <c r="AA9772" i="3" s="1"/>
  <c r="Z9771" i="3"/>
  <c r="Z9770" i="3"/>
  <c r="AB9770" i="3" s="1"/>
  <c r="Z9769" i="3"/>
  <c r="Z9768" i="3"/>
  <c r="AA9768" i="3" s="1"/>
  <c r="AB9767" i="3"/>
  <c r="Z9767" i="3"/>
  <c r="AA9767" i="3" s="1"/>
  <c r="Z9766" i="3"/>
  <c r="AB9766" i="3" s="1"/>
  <c r="AA9765" i="3"/>
  <c r="Z9765" i="3"/>
  <c r="AB9765" i="3" s="1"/>
  <c r="Z9764" i="3"/>
  <c r="Z9763" i="3"/>
  <c r="AB9763" i="3" s="1"/>
  <c r="AB9762" i="3"/>
  <c r="Z9762" i="3"/>
  <c r="AA9762" i="3" s="1"/>
  <c r="Z9761" i="3"/>
  <c r="Z9760" i="3"/>
  <c r="AA9759" i="3"/>
  <c r="Z9759" i="3"/>
  <c r="AB9759" i="3" s="1"/>
  <c r="AA9758" i="3"/>
  <c r="Z9758" i="3"/>
  <c r="AB9758" i="3" s="1"/>
  <c r="Z9757" i="3"/>
  <c r="AA9757" i="3" s="1"/>
  <c r="AB9756" i="3"/>
  <c r="AA9756" i="3"/>
  <c r="Z9756" i="3"/>
  <c r="Z9755" i="3"/>
  <c r="AB9755" i="3" s="1"/>
  <c r="Z9754" i="3"/>
  <c r="Z9753" i="3"/>
  <c r="AB9753" i="3" s="1"/>
  <c r="AB9752" i="3"/>
  <c r="Z9752" i="3"/>
  <c r="AA9752" i="3" s="1"/>
  <c r="Z9751" i="3"/>
  <c r="Z9750" i="3"/>
  <c r="AB9750" i="3" s="1"/>
  <c r="Z9749" i="3"/>
  <c r="Z9748" i="3"/>
  <c r="AB9748" i="3" s="1"/>
  <c r="Z9747" i="3"/>
  <c r="Z9746" i="3"/>
  <c r="AB9746" i="3" s="1"/>
  <c r="AA9745" i="3"/>
  <c r="Z9745" i="3"/>
  <c r="AB9745" i="3" s="1"/>
  <c r="Z9744" i="3"/>
  <c r="AB9744" i="3" s="1"/>
  <c r="Z9743" i="3"/>
  <c r="Z9742" i="3"/>
  <c r="AA9742" i="3" s="1"/>
  <c r="Z9741" i="3"/>
  <c r="Z9740" i="3"/>
  <c r="AB9740" i="3" s="1"/>
  <c r="AA9739" i="3"/>
  <c r="Z9739" i="3"/>
  <c r="AB9739" i="3" s="1"/>
  <c r="AB9738" i="3"/>
  <c r="AA9738" i="3"/>
  <c r="Z9738" i="3"/>
  <c r="Z9737" i="3"/>
  <c r="AA9737" i="3" s="1"/>
  <c r="Z9736" i="3"/>
  <c r="AB9736" i="3" s="1"/>
  <c r="Z9735" i="3"/>
  <c r="AB9735" i="3" s="1"/>
  <c r="Z9734" i="3"/>
  <c r="Z9733" i="3"/>
  <c r="AA9733" i="3" s="1"/>
  <c r="Z9732" i="3"/>
  <c r="AA9732" i="3" s="1"/>
  <c r="Z9731" i="3"/>
  <c r="Z9730" i="3"/>
  <c r="AB9729" i="3"/>
  <c r="AA9729" i="3"/>
  <c r="Z9729" i="3"/>
  <c r="AB9728" i="3"/>
  <c r="AA9728" i="3"/>
  <c r="Z9728" i="3"/>
  <c r="Z9727" i="3"/>
  <c r="Z9726" i="3"/>
  <c r="AB9726" i="3" s="1"/>
  <c r="AB9725" i="3"/>
  <c r="Z9725" i="3"/>
  <c r="AA9725" i="3" s="1"/>
  <c r="AA9724" i="3"/>
  <c r="Z9724" i="3"/>
  <c r="AB9724" i="3" s="1"/>
  <c r="AB9723" i="3"/>
  <c r="AA9723" i="3"/>
  <c r="Z9723" i="3"/>
  <c r="Z9722" i="3"/>
  <c r="AA9722" i="3" s="1"/>
  <c r="Z9721" i="3"/>
  <c r="AA9720" i="3"/>
  <c r="Z9720" i="3"/>
  <c r="AB9720" i="3" s="1"/>
  <c r="AB9719" i="3"/>
  <c r="AA9719" i="3"/>
  <c r="Z9719" i="3"/>
  <c r="AB9718" i="3"/>
  <c r="AA9718" i="3"/>
  <c r="Z9718" i="3"/>
  <c r="Z9717" i="3"/>
  <c r="AA9717" i="3" s="1"/>
  <c r="AB9716" i="3"/>
  <c r="Z9716" i="3"/>
  <c r="AA9716" i="3" s="1"/>
  <c r="Z9715" i="3"/>
  <c r="AA9714" i="3"/>
  <c r="Z9714" i="3"/>
  <c r="AB9714" i="3" s="1"/>
  <c r="Z9713" i="3"/>
  <c r="AB9712" i="3"/>
  <c r="Z9712" i="3"/>
  <c r="AA9712" i="3" s="1"/>
  <c r="Z9711" i="3"/>
  <c r="Z9710" i="3"/>
  <c r="Z9709" i="3"/>
  <c r="AB9709" i="3" s="1"/>
  <c r="Z9708" i="3"/>
  <c r="AB9708" i="3" s="1"/>
  <c r="Z9707" i="3"/>
  <c r="AA9707" i="3" s="1"/>
  <c r="AB9706" i="3"/>
  <c r="AA9706" i="3"/>
  <c r="Z9706" i="3"/>
  <c r="AA9705" i="3"/>
  <c r="Z9705" i="3"/>
  <c r="AB9705" i="3" s="1"/>
  <c r="Z9704" i="3"/>
  <c r="Z9703" i="3"/>
  <c r="AB9703" i="3" s="1"/>
  <c r="AB9702" i="3"/>
  <c r="Z9702" i="3"/>
  <c r="AA9702" i="3" s="1"/>
  <c r="Z9701" i="3"/>
  <c r="Z9700" i="3"/>
  <c r="AB9700" i="3" s="1"/>
  <c r="AB9699" i="3"/>
  <c r="AA9699" i="3"/>
  <c r="Z9699" i="3"/>
  <c r="AB9698" i="3"/>
  <c r="Z9698" i="3"/>
  <c r="AA9698" i="3" s="1"/>
  <c r="Z9697" i="3"/>
  <c r="Z9696" i="3"/>
  <c r="AB9696" i="3" s="1"/>
  <c r="AB9695" i="3"/>
  <c r="AA9695" i="3"/>
  <c r="Z9695" i="3"/>
  <c r="Z9694" i="3"/>
  <c r="AA9693" i="3"/>
  <c r="Z9693" i="3"/>
  <c r="AB9693" i="3" s="1"/>
  <c r="AB9692" i="3"/>
  <c r="Z9692" i="3"/>
  <c r="AA9692" i="3" s="1"/>
  <c r="Z9691" i="3"/>
  <c r="Z9690" i="3"/>
  <c r="AB9690" i="3" s="1"/>
  <c r="AB9689" i="3"/>
  <c r="Z9689" i="3"/>
  <c r="AA9689" i="3" s="1"/>
  <c r="AB9688" i="3"/>
  <c r="AA9688" i="3"/>
  <c r="Z9688" i="3"/>
  <c r="AB9687" i="3"/>
  <c r="Z9687" i="3"/>
  <c r="AA9687" i="3" s="1"/>
  <c r="Z9686" i="3"/>
  <c r="AB9686" i="3" s="1"/>
  <c r="AB9685" i="3"/>
  <c r="AA9685" i="3"/>
  <c r="Z9685" i="3"/>
  <c r="Z9684" i="3"/>
  <c r="AB9684" i="3" s="1"/>
  <c r="AB9683" i="3"/>
  <c r="Z9683" i="3"/>
  <c r="AA9683" i="3" s="1"/>
  <c r="Z9682" i="3"/>
  <c r="AA9682" i="3" s="1"/>
  <c r="Z9681" i="3"/>
  <c r="Z9680" i="3"/>
  <c r="Z9679" i="3"/>
  <c r="AB9678" i="3"/>
  <c r="AA9678" i="3"/>
  <c r="Z9678" i="3"/>
  <c r="Z9677" i="3"/>
  <c r="AA9676" i="3"/>
  <c r="Z9676" i="3"/>
  <c r="AB9676" i="3" s="1"/>
  <c r="AB9675" i="3"/>
  <c r="AA9675" i="3"/>
  <c r="Z9675" i="3"/>
  <c r="AA9674" i="3"/>
  <c r="Z9674" i="3"/>
  <c r="AB9674" i="3" s="1"/>
  <c r="AB9673" i="3"/>
  <c r="AA9673" i="3"/>
  <c r="Z9673" i="3"/>
  <c r="AB9672" i="3"/>
  <c r="Z9672" i="3"/>
  <c r="AA9672" i="3" s="1"/>
  <c r="Z9671" i="3"/>
  <c r="AA9670" i="3"/>
  <c r="Z9670" i="3"/>
  <c r="AB9670" i="3" s="1"/>
  <c r="AB9669" i="3"/>
  <c r="Z9669" i="3"/>
  <c r="AA9669" i="3" s="1"/>
  <c r="Z9668" i="3"/>
  <c r="AB9668" i="3" s="1"/>
  <c r="Z9667" i="3"/>
  <c r="AB9666" i="3"/>
  <c r="Z9666" i="3"/>
  <c r="AA9666" i="3" s="1"/>
  <c r="AB9665" i="3"/>
  <c r="AA9665" i="3"/>
  <c r="Z9665" i="3"/>
  <c r="AA9664" i="3"/>
  <c r="Z9664" i="3"/>
  <c r="AB9664" i="3" s="1"/>
  <c r="Z9663" i="3"/>
  <c r="AB9663" i="3" s="1"/>
  <c r="Z9662" i="3"/>
  <c r="AA9662" i="3" s="1"/>
  <c r="Z9661" i="3"/>
  <c r="Z9660" i="3"/>
  <c r="AB9659" i="3"/>
  <c r="AA9659" i="3"/>
  <c r="Z9659" i="3"/>
  <c r="AB9658" i="3"/>
  <c r="AA9658" i="3"/>
  <c r="Z9658" i="3"/>
  <c r="Z9657" i="3"/>
  <c r="AA9657" i="3" s="1"/>
  <c r="Z9656" i="3"/>
  <c r="AB9655" i="3"/>
  <c r="AA9655" i="3"/>
  <c r="Z9655" i="3"/>
  <c r="Z9654" i="3"/>
  <c r="AB9654" i="3" s="1"/>
  <c r="Z9653" i="3"/>
  <c r="AB9653" i="3" s="1"/>
  <c r="Z9652" i="3"/>
  <c r="AA9652" i="3" s="1"/>
  <c r="Z9651" i="3"/>
  <c r="Z9650" i="3"/>
  <c r="AB9649" i="3"/>
  <c r="Z9649" i="3"/>
  <c r="AA9649" i="3" s="1"/>
  <c r="Z9648" i="3"/>
  <c r="Z9647" i="3"/>
  <c r="AA9646" i="3"/>
  <c r="Z9646" i="3"/>
  <c r="AB9646" i="3" s="1"/>
  <c r="AB9645" i="3"/>
  <c r="Z9645" i="3"/>
  <c r="AA9645" i="3" s="1"/>
  <c r="AA9644" i="3"/>
  <c r="Z9644" i="3"/>
  <c r="AB9644" i="3" s="1"/>
  <c r="Z9643" i="3"/>
  <c r="AB9643" i="3" s="1"/>
  <c r="Z9642" i="3"/>
  <c r="AA9642" i="3" s="1"/>
  <c r="Z9641" i="3"/>
  <c r="Z9640" i="3"/>
  <c r="AB9640" i="3" s="1"/>
  <c r="AB9639" i="3"/>
  <c r="AA9639" i="3"/>
  <c r="Z9639" i="3"/>
  <c r="Z9638" i="3"/>
  <c r="AB9637" i="3"/>
  <c r="Z9637" i="3"/>
  <c r="AA9637" i="3" s="1"/>
  <c r="Z9636" i="3"/>
  <c r="AB9636" i="3" s="1"/>
  <c r="AB9635" i="3"/>
  <c r="AA9635" i="3"/>
  <c r="Z9635" i="3"/>
  <c r="Z9634" i="3"/>
  <c r="AB9634" i="3" s="1"/>
  <c r="Z9633" i="3"/>
  <c r="AB9633" i="3" s="1"/>
  <c r="Z9632" i="3"/>
  <c r="AA9632" i="3" s="1"/>
  <c r="Z9631" i="3"/>
  <c r="Z9630" i="3"/>
  <c r="AB9629" i="3"/>
  <c r="AA9629" i="3"/>
  <c r="Z9629" i="3"/>
  <c r="Z9628" i="3"/>
  <c r="Z9627" i="3"/>
  <c r="Z9626" i="3"/>
  <c r="AB9625" i="3"/>
  <c r="AA9625" i="3"/>
  <c r="Z9625" i="3"/>
  <c r="Z9624" i="3"/>
  <c r="AB9624" i="3" s="1"/>
  <c r="Z9623" i="3"/>
  <c r="AB9623" i="3" s="1"/>
  <c r="Z9622" i="3"/>
  <c r="Z9621" i="3"/>
  <c r="AA9620" i="3"/>
  <c r="Z9620" i="3"/>
  <c r="AB9620" i="3" s="1"/>
  <c r="AA9619" i="3"/>
  <c r="Z9619" i="3"/>
  <c r="AB9619" i="3" s="1"/>
  <c r="AB9618" i="3"/>
  <c r="AA9618" i="3"/>
  <c r="Z9618" i="3"/>
  <c r="Z9617" i="3"/>
  <c r="AA9617" i="3" s="1"/>
  <c r="AB9616" i="3"/>
  <c r="AA9616" i="3"/>
  <c r="Z9616" i="3"/>
  <c r="AB9615" i="3"/>
  <c r="AA9615" i="3"/>
  <c r="Z9615" i="3"/>
  <c r="AA9614" i="3"/>
  <c r="Z9614" i="3"/>
  <c r="AB9614" i="3" s="1"/>
  <c r="Z9613" i="3"/>
  <c r="AB9613" i="3" s="1"/>
  <c r="AB9612" i="3"/>
  <c r="Z9612" i="3"/>
  <c r="AA9612" i="3" s="1"/>
  <c r="Z9611" i="3"/>
  <c r="Z9610" i="3"/>
  <c r="AA9609" i="3"/>
  <c r="Z9609" i="3"/>
  <c r="AB9609" i="3" s="1"/>
  <c r="AA9608" i="3"/>
  <c r="Z9608" i="3"/>
  <c r="AB9608" i="3" s="1"/>
  <c r="Z9607" i="3"/>
  <c r="AA9607" i="3" s="1"/>
  <c r="Z9606" i="3"/>
  <c r="AB9606" i="3" s="1"/>
  <c r="Z9605" i="3"/>
  <c r="Z9604" i="3"/>
  <c r="Z9603" i="3"/>
  <c r="AB9603" i="3" s="1"/>
  <c r="AB9602" i="3"/>
  <c r="Z9602" i="3"/>
  <c r="AA9602" i="3" s="1"/>
  <c r="Z9601" i="3"/>
  <c r="AA9600" i="3"/>
  <c r="Z9600" i="3"/>
  <c r="AB9600" i="3" s="1"/>
  <c r="AB9599" i="3"/>
  <c r="AA9599" i="3"/>
  <c r="Z9599" i="3"/>
  <c r="AA9598" i="3"/>
  <c r="Z9598" i="3"/>
  <c r="AB9598" i="3" s="1"/>
  <c r="Z9597" i="3"/>
  <c r="AA9596" i="3"/>
  <c r="Z9596" i="3"/>
  <c r="AB9596" i="3" s="1"/>
  <c r="AB9595" i="3"/>
  <c r="AA9595" i="3"/>
  <c r="Z9595" i="3"/>
  <c r="Z9594" i="3"/>
  <c r="AB9594" i="3" s="1"/>
  <c r="AA9593" i="3"/>
  <c r="Z9593" i="3"/>
  <c r="AB9593" i="3" s="1"/>
  <c r="Z9592" i="3"/>
  <c r="AA9592" i="3" s="1"/>
  <c r="Z9591" i="3"/>
  <c r="Z9590" i="3"/>
  <c r="AB9590" i="3" s="1"/>
  <c r="AB9589" i="3"/>
  <c r="AA9589" i="3"/>
  <c r="Z9589" i="3"/>
  <c r="Z9588" i="3"/>
  <c r="AB9588" i="3" s="1"/>
  <c r="AB9587" i="3"/>
  <c r="Z9587" i="3"/>
  <c r="AA9587" i="3" s="1"/>
  <c r="Z9586" i="3"/>
  <c r="AB9586" i="3" s="1"/>
  <c r="Z9585" i="3"/>
  <c r="AB9585" i="3" s="1"/>
  <c r="Z9584" i="3"/>
  <c r="AB9583" i="3"/>
  <c r="AA9583" i="3"/>
  <c r="Z9583" i="3"/>
  <c r="Z9582" i="3"/>
  <c r="AA9582" i="3" s="1"/>
  <c r="Z9581" i="3"/>
  <c r="Z9580" i="3"/>
  <c r="AB9579" i="3"/>
  <c r="AA9579" i="3"/>
  <c r="Z9579" i="3"/>
  <c r="Z9578" i="3"/>
  <c r="Z9577" i="3"/>
  <c r="Z9576" i="3"/>
  <c r="AB9576" i="3" s="1"/>
  <c r="Z9575" i="3"/>
  <c r="AB9575" i="3" s="1"/>
  <c r="Z9574" i="3"/>
  <c r="AB9573" i="3"/>
  <c r="AA9573" i="3"/>
  <c r="Z9573" i="3"/>
  <c r="Z9572" i="3"/>
  <c r="AA9572" i="3" s="1"/>
  <c r="Z9571" i="3"/>
  <c r="Z9570" i="3"/>
  <c r="AA9569" i="3"/>
  <c r="Z9569" i="3"/>
  <c r="AB9569" i="3" s="1"/>
  <c r="AB9568" i="3"/>
  <c r="Z9568" i="3"/>
  <c r="AA9568" i="3" s="1"/>
  <c r="Z9567" i="3"/>
  <c r="AA9567" i="3" s="1"/>
  <c r="Z9566" i="3"/>
  <c r="AB9566" i="3" s="1"/>
  <c r="AA9565" i="3"/>
  <c r="Z9565" i="3"/>
  <c r="AB9565" i="3" s="1"/>
  <c r="AA9564" i="3"/>
  <c r="Z9564" i="3"/>
  <c r="AB9564" i="3" s="1"/>
  <c r="Z9563" i="3"/>
  <c r="AB9563" i="3" s="1"/>
  <c r="AB9562" i="3"/>
  <c r="Z9562" i="3"/>
  <c r="AA9562" i="3" s="1"/>
  <c r="Z9561" i="3"/>
  <c r="Z9560" i="3"/>
  <c r="Z9559" i="3"/>
  <c r="AB9558" i="3"/>
  <c r="Z9558" i="3"/>
  <c r="AA9558" i="3" s="1"/>
  <c r="Z9557" i="3"/>
  <c r="AA9557" i="3" s="1"/>
  <c r="AA9556" i="3"/>
  <c r="Z9556" i="3"/>
  <c r="AB9556" i="3" s="1"/>
  <c r="Z9555" i="3"/>
  <c r="AB9555" i="3" s="1"/>
  <c r="AA9554" i="3"/>
  <c r="Z9554" i="3"/>
  <c r="AB9554" i="3" s="1"/>
  <c r="Z9553" i="3"/>
  <c r="AB9553" i="3" s="1"/>
  <c r="AB9552" i="3"/>
  <c r="Z9552" i="3"/>
  <c r="AA9552" i="3" s="1"/>
  <c r="Z9551" i="3"/>
  <c r="AA9550" i="3"/>
  <c r="Z9550" i="3"/>
  <c r="AB9550" i="3" s="1"/>
  <c r="Z9549" i="3"/>
  <c r="AB9549" i="3" s="1"/>
  <c r="Z9548" i="3"/>
  <c r="AB9548" i="3" s="1"/>
  <c r="Z9547" i="3"/>
  <c r="AB9546" i="3"/>
  <c r="AA9546" i="3"/>
  <c r="Z9546" i="3"/>
  <c r="AB9545" i="3"/>
  <c r="AA9545" i="3"/>
  <c r="Z9545" i="3"/>
  <c r="AA9544" i="3"/>
  <c r="Z9544" i="3"/>
  <c r="AB9544" i="3" s="1"/>
  <c r="Z9543" i="3"/>
  <c r="AB9543" i="3" s="1"/>
  <c r="Z9542" i="3"/>
  <c r="Z9541" i="3"/>
  <c r="Z9540" i="3"/>
  <c r="AB9540" i="3" s="1"/>
  <c r="AA9539" i="3"/>
  <c r="Z9539" i="3"/>
  <c r="AB9539" i="3" s="1"/>
  <c r="Z9538" i="3"/>
  <c r="AB9538" i="3" s="1"/>
  <c r="Z9537" i="3"/>
  <c r="Z9536" i="3"/>
  <c r="AB9536" i="3" s="1"/>
  <c r="Z9535" i="3"/>
  <c r="AA9534" i="3"/>
  <c r="Z9534" i="3"/>
  <c r="AB9534" i="3" s="1"/>
  <c r="AB9533" i="3"/>
  <c r="AA9533" i="3"/>
  <c r="Z9533" i="3"/>
  <c r="Z9532" i="3"/>
  <c r="AA9532" i="3" s="1"/>
  <c r="Z9531" i="3"/>
  <c r="Z9530" i="3"/>
  <c r="AA9529" i="3"/>
  <c r="Z9529" i="3"/>
  <c r="AB9529" i="3" s="1"/>
  <c r="Z9528" i="3"/>
  <c r="AB9528" i="3" s="1"/>
  <c r="Z9527" i="3"/>
  <c r="AA9526" i="3"/>
  <c r="Z9526" i="3"/>
  <c r="AB9526" i="3" s="1"/>
  <c r="Z9525" i="3"/>
  <c r="AB9525" i="3" s="1"/>
  <c r="AA9524" i="3"/>
  <c r="Z9524" i="3"/>
  <c r="AB9524" i="3" s="1"/>
  <c r="AB9523" i="3"/>
  <c r="AA9523" i="3"/>
  <c r="Z9523" i="3"/>
  <c r="Z9522" i="3"/>
  <c r="AA9522" i="3" s="1"/>
  <c r="Z9521" i="3"/>
  <c r="Z9520" i="3"/>
  <c r="AB9520" i="3" s="1"/>
  <c r="AB9519" i="3"/>
  <c r="AA9519" i="3"/>
  <c r="Z9519" i="3"/>
  <c r="Z9518" i="3"/>
  <c r="Z9517" i="3"/>
  <c r="AA9517" i="3" s="1"/>
  <c r="AA9516" i="3"/>
  <c r="Z9516" i="3"/>
  <c r="AB9516" i="3" s="1"/>
  <c r="AB9515" i="3"/>
  <c r="AA9515" i="3"/>
  <c r="Z9515" i="3"/>
  <c r="AA9514" i="3"/>
  <c r="Z9514" i="3"/>
  <c r="AB9514" i="3" s="1"/>
  <c r="Z9513" i="3"/>
  <c r="AB9513" i="3" s="1"/>
  <c r="AB9512" i="3"/>
  <c r="Z9512" i="3"/>
  <c r="AA9512" i="3" s="1"/>
  <c r="Z9511" i="3"/>
  <c r="Z9510" i="3"/>
  <c r="AB9509" i="3"/>
  <c r="AA9509" i="3"/>
  <c r="Z9509" i="3"/>
  <c r="Z9508" i="3"/>
  <c r="Z9507" i="3"/>
  <c r="AA9507" i="3" s="1"/>
  <c r="Z9506" i="3"/>
  <c r="AB9505" i="3"/>
  <c r="AA9505" i="3"/>
  <c r="Z9505" i="3"/>
  <c r="AA9504" i="3"/>
  <c r="Z9504" i="3"/>
  <c r="AB9504" i="3" s="1"/>
  <c r="Z9503" i="3"/>
  <c r="AB9503" i="3" s="1"/>
  <c r="AB9502" i="3"/>
  <c r="Z9502" i="3"/>
  <c r="AA9502" i="3" s="1"/>
  <c r="Z9501" i="3"/>
  <c r="Z9500" i="3"/>
  <c r="AB9500" i="3" s="1"/>
  <c r="AB9499" i="3"/>
  <c r="AA9499" i="3"/>
  <c r="Z9499" i="3"/>
  <c r="Z9498" i="3"/>
  <c r="Z9497" i="3"/>
  <c r="Z9496" i="3"/>
  <c r="AB9496" i="3" s="1"/>
  <c r="Z9495" i="3"/>
  <c r="Z9494" i="3"/>
  <c r="AB9494" i="3" s="1"/>
  <c r="Z9493" i="3"/>
  <c r="AB9492" i="3"/>
  <c r="Z9492" i="3"/>
  <c r="AA9492" i="3" s="1"/>
  <c r="Z9491" i="3"/>
  <c r="Z9490" i="3"/>
  <c r="AB9490" i="3" s="1"/>
  <c r="AB9489" i="3"/>
  <c r="AA9489" i="3"/>
  <c r="Z9489" i="3"/>
  <c r="Z9488" i="3"/>
  <c r="AB9487" i="3"/>
  <c r="Z9487" i="3"/>
  <c r="AA9487" i="3" s="1"/>
  <c r="Z9486" i="3"/>
  <c r="AB9485" i="3"/>
  <c r="AA9485" i="3"/>
  <c r="Z9485" i="3"/>
  <c r="AA9484" i="3"/>
  <c r="Z9484" i="3"/>
  <c r="AB9484" i="3" s="1"/>
  <c r="Z9483" i="3"/>
  <c r="AB9483" i="3" s="1"/>
  <c r="AB9482" i="3"/>
  <c r="Z9482" i="3"/>
  <c r="AA9482" i="3" s="1"/>
  <c r="Z9481" i="3"/>
  <c r="Z9480" i="3"/>
  <c r="AB9480" i="3" s="1"/>
  <c r="AB9479" i="3"/>
  <c r="AA9479" i="3"/>
  <c r="Z9479" i="3"/>
  <c r="Z9478" i="3"/>
  <c r="Z9477" i="3"/>
  <c r="Z9476" i="3"/>
  <c r="AB9476" i="3" s="1"/>
  <c r="AB9475" i="3"/>
  <c r="Z9475" i="3"/>
  <c r="AA9475" i="3" s="1"/>
  <c r="Z9474" i="3"/>
  <c r="AB9474" i="3" s="1"/>
  <c r="Z9473" i="3"/>
  <c r="AB9473" i="3" s="1"/>
  <c r="Z9472" i="3"/>
  <c r="Z9471" i="3"/>
  <c r="Z9470" i="3"/>
  <c r="AB9470" i="3" s="1"/>
  <c r="Z9469" i="3"/>
  <c r="AB9469" i="3" s="1"/>
  <c r="AA9468" i="3"/>
  <c r="Z9468" i="3"/>
  <c r="AB9468" i="3" s="1"/>
  <c r="Z9467" i="3"/>
  <c r="Z9466" i="3"/>
  <c r="AB9465" i="3"/>
  <c r="Z9465" i="3"/>
  <c r="AA9465" i="3" s="1"/>
  <c r="Z9464" i="3"/>
  <c r="Z9463" i="3"/>
  <c r="AB9463" i="3" s="1"/>
  <c r="Z9462" i="3"/>
  <c r="Z9461" i="3"/>
  <c r="Z9460" i="3"/>
  <c r="AB9460" i="3" s="1"/>
  <c r="Z9459" i="3"/>
  <c r="AB9459" i="3" s="1"/>
  <c r="Z9458" i="3"/>
  <c r="Z9457" i="3"/>
  <c r="Z9456" i="3"/>
  <c r="AB9456" i="3" s="1"/>
  <c r="AB9455" i="3"/>
  <c r="AA9455" i="3"/>
  <c r="Z9455" i="3"/>
  <c r="AA9454" i="3"/>
  <c r="Z9454" i="3"/>
  <c r="AB9454" i="3" s="1"/>
  <c r="Z9453" i="3"/>
  <c r="AA9453" i="3" s="1"/>
  <c r="Z9452" i="3"/>
  <c r="Z9451" i="3"/>
  <c r="Z9450" i="3"/>
  <c r="AB9450" i="3" s="1"/>
  <c r="Z9449" i="3"/>
  <c r="AB9449" i="3" s="1"/>
  <c r="Z9448" i="3"/>
  <c r="AB9448" i="3" s="1"/>
  <c r="Z9447" i="3"/>
  <c r="Z9446" i="3"/>
  <c r="AB9445" i="3"/>
  <c r="AA9445" i="3"/>
  <c r="Z9445" i="3"/>
  <c r="Z9444" i="3"/>
  <c r="Z9443" i="3"/>
  <c r="AB9443" i="3" s="1"/>
  <c r="Z9442" i="3"/>
  <c r="Z9441" i="3"/>
  <c r="AA9440" i="3"/>
  <c r="Z9440" i="3"/>
  <c r="AB9440" i="3" s="1"/>
  <c r="AB9439" i="3"/>
  <c r="AA9439" i="3"/>
  <c r="Z9439" i="3"/>
  <c r="AB9438" i="3"/>
  <c r="AA9438" i="3"/>
  <c r="Z9438" i="3"/>
  <c r="Z9437" i="3"/>
  <c r="AB9436" i="3"/>
  <c r="AA9436" i="3"/>
  <c r="Z9436" i="3"/>
  <c r="AB9435" i="3"/>
  <c r="AA9435" i="3"/>
  <c r="Z9435" i="3"/>
  <c r="AB9434" i="3"/>
  <c r="AA9434" i="3"/>
  <c r="Z9434" i="3"/>
  <c r="Z9433" i="3"/>
  <c r="AB9433" i="3" s="1"/>
  <c r="Z9432" i="3"/>
  <c r="AA9432" i="3" s="1"/>
  <c r="Z9431" i="3"/>
  <c r="Z9430" i="3"/>
  <c r="AB9430" i="3" s="1"/>
  <c r="AB9429" i="3"/>
  <c r="AA9429" i="3"/>
  <c r="Z9429" i="3"/>
  <c r="AB9428" i="3"/>
  <c r="Z9428" i="3"/>
  <c r="AA9428" i="3" s="1"/>
  <c r="Z9427" i="3"/>
  <c r="AA9427" i="3" s="1"/>
  <c r="Z9426" i="3"/>
  <c r="Z9425" i="3"/>
  <c r="AB9425" i="3" s="1"/>
  <c r="AA9424" i="3"/>
  <c r="Z9424" i="3"/>
  <c r="AB9424" i="3" s="1"/>
  <c r="Z9423" i="3"/>
  <c r="AB9423" i="3" s="1"/>
  <c r="Z9422" i="3"/>
  <c r="AA9422" i="3" s="1"/>
  <c r="Z9421" i="3"/>
  <c r="Z9420" i="3"/>
  <c r="Z9419" i="3"/>
  <c r="AA9419" i="3" s="1"/>
  <c r="AB9418" i="3"/>
  <c r="AA9418" i="3"/>
  <c r="Z9418" i="3"/>
  <c r="Z9417" i="3"/>
  <c r="Z9416" i="3"/>
  <c r="AB9415" i="3"/>
  <c r="Z9415" i="3"/>
  <c r="AA9415" i="3" s="1"/>
  <c r="AB9414" i="3"/>
  <c r="AA9414" i="3"/>
  <c r="Z9414" i="3"/>
  <c r="Z9413" i="3"/>
  <c r="AB9413" i="3" s="1"/>
  <c r="AB9412" i="3"/>
  <c r="Z9412" i="3"/>
  <c r="AA9412" i="3" s="1"/>
  <c r="Z9411" i="3"/>
  <c r="Z9410" i="3"/>
  <c r="AB9410" i="3" s="1"/>
  <c r="AA9409" i="3"/>
  <c r="Z9409" i="3"/>
  <c r="AB9409" i="3" s="1"/>
  <c r="AB9408" i="3"/>
  <c r="Z9408" i="3"/>
  <c r="AA9408" i="3" s="1"/>
  <c r="Z9407" i="3"/>
  <c r="AA9407" i="3" s="1"/>
  <c r="Z9406" i="3"/>
  <c r="AB9406" i="3" s="1"/>
  <c r="AB9405" i="3"/>
  <c r="AA9405" i="3"/>
  <c r="Z9405" i="3"/>
  <c r="AB9404" i="3"/>
  <c r="AA9404" i="3"/>
  <c r="Z9404" i="3"/>
  <c r="AB9403" i="3"/>
  <c r="Z9403" i="3"/>
  <c r="AA9403" i="3" s="1"/>
  <c r="Z9402" i="3"/>
  <c r="Z9401" i="3"/>
  <c r="Z9400" i="3"/>
  <c r="AB9400" i="3" s="1"/>
  <c r="AA9399" i="3"/>
  <c r="Z9399" i="3"/>
  <c r="AB9399" i="3" s="1"/>
  <c r="AB9398" i="3"/>
  <c r="Z9398" i="3"/>
  <c r="AA9398" i="3" s="1"/>
  <c r="Z9397" i="3"/>
  <c r="Z9396" i="3"/>
  <c r="AB9396" i="3" s="1"/>
  <c r="Z9395" i="3"/>
  <c r="Z9394" i="3"/>
  <c r="AB9394" i="3" s="1"/>
  <c r="Z9393" i="3"/>
  <c r="AA9393" i="3" s="1"/>
  <c r="Z9392" i="3"/>
  <c r="AA9392" i="3" s="1"/>
  <c r="Z9391" i="3"/>
  <c r="AA9390" i="3"/>
  <c r="Z9390" i="3"/>
  <c r="AB9390" i="3" s="1"/>
  <c r="AB9389" i="3"/>
  <c r="AA9389" i="3"/>
  <c r="Z9389" i="3"/>
  <c r="Z9388" i="3"/>
  <c r="AA9388" i="3" s="1"/>
  <c r="Z9387" i="3"/>
  <c r="AA9387" i="3" s="1"/>
  <c r="Z9386" i="3"/>
  <c r="AB9386" i="3" s="1"/>
  <c r="AA9385" i="3"/>
  <c r="Z9385" i="3"/>
  <c r="AB9385" i="3" s="1"/>
  <c r="Z9384" i="3"/>
  <c r="AB9384" i="3" s="1"/>
  <c r="AB9383" i="3"/>
  <c r="AA9383" i="3"/>
  <c r="Z9383" i="3"/>
  <c r="Z9382" i="3"/>
  <c r="AA9382" i="3" s="1"/>
  <c r="Z9381" i="3"/>
  <c r="Z9380" i="3"/>
  <c r="AB9380" i="3" s="1"/>
  <c r="Z9379" i="3"/>
  <c r="AB9379" i="3" s="1"/>
  <c r="AB9378" i="3"/>
  <c r="Z9378" i="3"/>
  <c r="AA9378" i="3" s="1"/>
  <c r="Z9377" i="3"/>
  <c r="AA9377" i="3" s="1"/>
  <c r="Z9376" i="3"/>
  <c r="Z9375" i="3"/>
  <c r="AA9375" i="3" s="1"/>
  <c r="AB9374" i="3"/>
  <c r="AA9374" i="3"/>
  <c r="Z9374" i="3"/>
  <c r="Z9373" i="3"/>
  <c r="Z9372" i="3"/>
  <c r="Z9371" i="3"/>
  <c r="Z9370" i="3"/>
  <c r="AA9369" i="3"/>
  <c r="Z9369" i="3"/>
  <c r="AB9369" i="3" s="1"/>
  <c r="AB9368" i="3"/>
  <c r="Z9368" i="3"/>
  <c r="AA9368" i="3" s="1"/>
  <c r="Z9367" i="3"/>
  <c r="Z9366" i="3"/>
  <c r="Z9365" i="3"/>
  <c r="AA9365" i="3" s="1"/>
  <c r="AB9364" i="3"/>
  <c r="AA9364" i="3"/>
  <c r="Z9364" i="3"/>
  <c r="AA9363" i="3"/>
  <c r="Z9363" i="3"/>
  <c r="AB9363" i="3" s="1"/>
  <c r="AB9362" i="3"/>
  <c r="Z9362" i="3"/>
  <c r="AA9362" i="3" s="1"/>
  <c r="Z9361" i="3"/>
  <c r="Z9360" i="3"/>
  <c r="AB9360" i="3" s="1"/>
  <c r="AB9359" i="3"/>
  <c r="AA9359" i="3"/>
  <c r="Z9359" i="3"/>
  <c r="Z9358" i="3"/>
  <c r="AA9358" i="3" s="1"/>
  <c r="Z9357" i="3"/>
  <c r="Z9356" i="3"/>
  <c r="AB9356" i="3" s="1"/>
  <c r="AA9355" i="3"/>
  <c r="Z9355" i="3"/>
  <c r="AB9355" i="3" s="1"/>
  <c r="AB9354" i="3"/>
  <c r="AA9354" i="3"/>
  <c r="Z9354" i="3"/>
  <c r="AB9353" i="3"/>
  <c r="Z9353" i="3"/>
  <c r="AA9353" i="3" s="1"/>
  <c r="Z9352" i="3"/>
  <c r="Z9351" i="3"/>
  <c r="Z9350" i="3"/>
  <c r="AB9350" i="3" s="1"/>
  <c r="AB9349" i="3"/>
  <c r="Z9349" i="3"/>
  <c r="AA9349" i="3" s="1"/>
  <c r="AB9348" i="3"/>
  <c r="Z9348" i="3"/>
  <c r="AA9348" i="3" s="1"/>
  <c r="Z9347" i="3"/>
  <c r="Z9346" i="3"/>
  <c r="Z9345" i="3"/>
  <c r="AB9344" i="3"/>
  <c r="AA9344" i="3"/>
  <c r="Z9344" i="3"/>
  <c r="Z9343" i="3"/>
  <c r="AA9343" i="3" s="1"/>
  <c r="Z9342" i="3"/>
  <c r="Z9341" i="3"/>
  <c r="Z9340" i="3"/>
  <c r="AB9339" i="3"/>
  <c r="AA9339" i="3"/>
  <c r="Z9339" i="3"/>
  <c r="Z9338" i="3"/>
  <c r="AA9338" i="3" s="1"/>
  <c r="Z9337" i="3"/>
  <c r="Z9336" i="3"/>
  <c r="AA9336" i="3" s="1"/>
  <c r="AB9335" i="3"/>
  <c r="AA9335" i="3"/>
  <c r="Z9335" i="3"/>
  <c r="AB9334" i="3"/>
  <c r="AA9334" i="3"/>
  <c r="Z9334" i="3"/>
  <c r="AB9333" i="3"/>
  <c r="AA9333" i="3"/>
  <c r="Z9333" i="3"/>
  <c r="Z9332" i="3"/>
  <c r="AA9332" i="3" s="1"/>
  <c r="Z9331" i="3"/>
  <c r="AA9330" i="3"/>
  <c r="Z9330" i="3"/>
  <c r="AB9330" i="3" s="1"/>
  <c r="AB9329" i="3"/>
  <c r="AA9329" i="3"/>
  <c r="Z9329" i="3"/>
  <c r="Z9328" i="3"/>
  <c r="AA9328" i="3" s="1"/>
  <c r="Z9327" i="3"/>
  <c r="AA9327" i="3" s="1"/>
  <c r="Z9326" i="3"/>
  <c r="AB9326" i="3" s="1"/>
  <c r="Z9325" i="3"/>
  <c r="AB9325" i="3" s="1"/>
  <c r="AA9324" i="3"/>
  <c r="Z9324" i="3"/>
  <c r="AB9324" i="3" s="1"/>
  <c r="Z9323" i="3"/>
  <c r="Z9322" i="3"/>
  <c r="Z9321" i="3"/>
  <c r="AA9320" i="3"/>
  <c r="Z9320" i="3"/>
  <c r="AB9320" i="3" s="1"/>
  <c r="AB9319" i="3"/>
  <c r="AA9319" i="3"/>
  <c r="Z9319" i="3"/>
  <c r="AB9318" i="3"/>
  <c r="Z9318" i="3"/>
  <c r="AA9318" i="3" s="1"/>
  <c r="Z9317" i="3"/>
  <c r="Z9316" i="3"/>
  <c r="AB9316" i="3" s="1"/>
  <c r="AB9315" i="3"/>
  <c r="AA9315" i="3"/>
  <c r="Z9315" i="3"/>
  <c r="AB9314" i="3"/>
  <c r="AA9314" i="3"/>
  <c r="Z9314" i="3"/>
  <c r="AB9313" i="3"/>
  <c r="Z9313" i="3"/>
  <c r="AA9313" i="3" s="1"/>
  <c r="Z9312" i="3"/>
  <c r="Z9311" i="3"/>
  <c r="Z9310" i="3"/>
  <c r="AB9310" i="3" s="1"/>
  <c r="Z9309" i="3"/>
  <c r="AB9309" i="3" s="1"/>
  <c r="Z9308" i="3"/>
  <c r="AB9307" i="3"/>
  <c r="Z9307" i="3"/>
  <c r="AA9307" i="3" s="1"/>
  <c r="Z9306" i="3"/>
  <c r="AB9306" i="3" s="1"/>
  <c r="AB9305" i="3"/>
  <c r="AA9305" i="3"/>
  <c r="Z9305" i="3"/>
  <c r="AB9304" i="3"/>
  <c r="AA9304" i="3"/>
  <c r="Z9304" i="3"/>
  <c r="Z9303" i="3"/>
  <c r="AA9303" i="3" s="1"/>
  <c r="Z9302" i="3"/>
  <c r="Z9301" i="3"/>
  <c r="Z9300" i="3"/>
  <c r="AB9300" i="3" s="1"/>
  <c r="Z9299" i="3"/>
  <c r="AB9299" i="3" s="1"/>
  <c r="Z9298" i="3"/>
  <c r="Z9297" i="3"/>
  <c r="Z9296" i="3"/>
  <c r="AB9295" i="3"/>
  <c r="AA9295" i="3"/>
  <c r="Z9295" i="3"/>
  <c r="AB9294" i="3"/>
  <c r="AA9294" i="3"/>
  <c r="Z9294" i="3"/>
  <c r="Z9293" i="3"/>
  <c r="AA9293" i="3" s="1"/>
  <c r="AB9292" i="3"/>
  <c r="Z9292" i="3"/>
  <c r="AA9292" i="3" s="1"/>
  <c r="Z9291" i="3"/>
  <c r="Z9290" i="3"/>
  <c r="AB9290" i="3" s="1"/>
  <c r="Z9289" i="3"/>
  <c r="AB9289" i="3" s="1"/>
  <c r="Z9288" i="3"/>
  <c r="AB9287" i="3"/>
  <c r="Z9287" i="3"/>
  <c r="AA9287" i="3" s="1"/>
  <c r="AB9286" i="3"/>
  <c r="Z9286" i="3"/>
  <c r="AA9286" i="3" s="1"/>
  <c r="Z9285" i="3"/>
  <c r="AB9285" i="3" s="1"/>
  <c r="Z9284" i="3"/>
  <c r="AB9284" i="3" s="1"/>
  <c r="Z9283" i="3"/>
  <c r="Z9282" i="3"/>
  <c r="AA9282" i="3" s="1"/>
  <c r="Z9281" i="3"/>
  <c r="Z9280" i="3"/>
  <c r="AB9280" i="3" s="1"/>
  <c r="Z9279" i="3"/>
  <c r="AB9279" i="3" s="1"/>
  <c r="Z9278" i="3"/>
  <c r="Z9277" i="3"/>
  <c r="AA9277" i="3" s="1"/>
  <c r="AB9276" i="3"/>
  <c r="Z9276" i="3"/>
  <c r="AA9276" i="3" s="1"/>
  <c r="Z9275" i="3"/>
  <c r="Z9274" i="3"/>
  <c r="AA9274" i="3" s="1"/>
  <c r="Z9273" i="3"/>
  <c r="Z9272" i="3"/>
  <c r="Z9271" i="3"/>
  <c r="Z9270" i="3"/>
  <c r="AB9270" i="3" s="1"/>
  <c r="Z9269" i="3"/>
  <c r="AB9268" i="3"/>
  <c r="Z9268" i="3"/>
  <c r="AA9268" i="3" s="1"/>
  <c r="Z9267" i="3"/>
  <c r="Z9266" i="3"/>
  <c r="AB9266" i="3" s="1"/>
  <c r="AB9265" i="3"/>
  <c r="Z9265" i="3"/>
  <c r="AA9265" i="3" s="1"/>
  <c r="Z9264" i="3"/>
  <c r="AB9263" i="3"/>
  <c r="Z9263" i="3"/>
  <c r="AA9263" i="3" s="1"/>
  <c r="Z9262" i="3"/>
  <c r="AA9262" i="3" s="1"/>
  <c r="Z9261" i="3"/>
  <c r="Z9260" i="3"/>
  <c r="AB9260" i="3" s="1"/>
  <c r="Z9259" i="3"/>
  <c r="AB9258" i="3"/>
  <c r="Z9258" i="3"/>
  <c r="AA9258" i="3" s="1"/>
  <c r="AB9257" i="3"/>
  <c r="Z9257" i="3"/>
  <c r="AA9257" i="3" s="1"/>
  <c r="Z9256" i="3"/>
  <c r="AB9256" i="3" s="1"/>
  <c r="Z9255" i="3"/>
  <c r="AB9255" i="3" s="1"/>
  <c r="Z9254" i="3"/>
  <c r="AB9254" i="3" s="1"/>
  <c r="Z9253" i="3"/>
  <c r="Z9252" i="3"/>
  <c r="Z9251" i="3"/>
  <c r="Z9250" i="3"/>
  <c r="AB9250" i="3" s="1"/>
  <c r="AB9249" i="3"/>
  <c r="AA9249" i="3"/>
  <c r="Z9249" i="3"/>
  <c r="Z9248" i="3"/>
  <c r="AA9248" i="3" s="1"/>
  <c r="Z9247" i="3"/>
  <c r="Z9246" i="3"/>
  <c r="AB9246" i="3" s="1"/>
  <c r="AB9245" i="3"/>
  <c r="AA9245" i="3"/>
  <c r="Z9245" i="3"/>
  <c r="AB9244" i="3"/>
  <c r="AA9244" i="3"/>
  <c r="Z9244" i="3"/>
  <c r="Z9243" i="3"/>
  <c r="AA9243" i="3" s="1"/>
  <c r="Z9242" i="3"/>
  <c r="AA9242" i="3" s="1"/>
  <c r="Z9241" i="3"/>
  <c r="AA9240" i="3"/>
  <c r="Z9240" i="3"/>
  <c r="AB9240" i="3" s="1"/>
  <c r="Z9239" i="3"/>
  <c r="AB9239" i="3" s="1"/>
  <c r="Z9238" i="3"/>
  <c r="Z9237" i="3"/>
  <c r="AA9237" i="3" s="1"/>
  <c r="Z9236" i="3"/>
  <c r="AB9236" i="3" s="1"/>
  <c r="AB9235" i="3"/>
  <c r="Z9235" i="3"/>
  <c r="AA9235" i="3" s="1"/>
  <c r="Z9234" i="3"/>
  <c r="Z9233" i="3"/>
  <c r="AA9233" i="3" s="1"/>
  <c r="Z9232" i="3"/>
  <c r="AA9232" i="3" s="1"/>
  <c r="Z9231" i="3"/>
  <c r="Z9230" i="3"/>
  <c r="AB9230" i="3" s="1"/>
  <c r="Z9229" i="3"/>
  <c r="AB9228" i="3"/>
  <c r="Z9228" i="3"/>
  <c r="AA9228" i="3" s="1"/>
  <c r="Z9227" i="3"/>
  <c r="AA9227" i="3" s="1"/>
  <c r="AB9226" i="3"/>
  <c r="AA9226" i="3"/>
  <c r="Z9226" i="3"/>
  <c r="AB9225" i="3"/>
  <c r="AA9225" i="3"/>
  <c r="Z9225" i="3"/>
  <c r="AB9224" i="3"/>
  <c r="AA9224" i="3"/>
  <c r="Z9224" i="3"/>
  <c r="Z9223" i="3"/>
  <c r="Z9222" i="3"/>
  <c r="Z9221" i="3"/>
  <c r="Z9220" i="3"/>
  <c r="AB9220" i="3" s="1"/>
  <c r="Z9219" i="3"/>
  <c r="AB9218" i="3"/>
  <c r="Z9218" i="3"/>
  <c r="AA9218" i="3" s="1"/>
  <c r="Z9217" i="3"/>
  <c r="Z9216" i="3"/>
  <c r="AB9216" i="3" s="1"/>
  <c r="AB9215" i="3"/>
  <c r="Z9215" i="3"/>
  <c r="AA9215" i="3" s="1"/>
  <c r="Z9214" i="3"/>
  <c r="AA9213" i="3"/>
  <c r="Z9213" i="3"/>
  <c r="AB9213" i="3" s="1"/>
  <c r="Z9212" i="3"/>
  <c r="Z9211" i="3"/>
  <c r="Z9210" i="3"/>
  <c r="AB9210" i="3" s="1"/>
  <c r="Z9209" i="3"/>
  <c r="Z9208" i="3"/>
  <c r="AB9207" i="3"/>
  <c r="Z9207" i="3"/>
  <c r="AA9207" i="3" s="1"/>
  <c r="Z9206" i="3"/>
  <c r="AB9206" i="3" s="1"/>
  <c r="Z9205" i="3"/>
  <c r="AB9205" i="3" s="1"/>
  <c r="AA9204" i="3"/>
  <c r="Z9204" i="3"/>
  <c r="AB9204" i="3" s="1"/>
  <c r="Z9203" i="3"/>
  <c r="AA9203" i="3" s="1"/>
  <c r="Z9202" i="3"/>
  <c r="Z9201" i="3"/>
  <c r="Z9200" i="3"/>
  <c r="AB9200" i="3" s="1"/>
  <c r="Z9199" i="3"/>
  <c r="Z9198" i="3"/>
  <c r="AA9198" i="3" s="1"/>
  <c r="Z9197" i="3"/>
  <c r="Z9196" i="3"/>
  <c r="AB9196" i="3" s="1"/>
  <c r="AB9195" i="3"/>
  <c r="AA9195" i="3"/>
  <c r="Z9195" i="3"/>
  <c r="Z9194" i="3"/>
  <c r="AB9194" i="3" s="1"/>
  <c r="Z9193" i="3"/>
  <c r="AA9193" i="3" s="1"/>
  <c r="Z9192" i="3"/>
  <c r="AA9192" i="3" s="1"/>
  <c r="Z9191" i="3"/>
  <c r="AA9190" i="3"/>
  <c r="Z9190" i="3"/>
  <c r="AB9190" i="3" s="1"/>
  <c r="AB9189" i="3"/>
  <c r="AA9189" i="3"/>
  <c r="Z9189" i="3"/>
  <c r="AB9188" i="3"/>
  <c r="Z9188" i="3"/>
  <c r="AA9188" i="3" s="1"/>
  <c r="Z9187" i="3"/>
  <c r="AA9187" i="3" s="1"/>
  <c r="Z9186" i="3"/>
  <c r="Z9185" i="3"/>
  <c r="AB9185" i="3" s="1"/>
  <c r="AB9184" i="3"/>
  <c r="AA9184" i="3"/>
  <c r="Z9184" i="3"/>
  <c r="Z9183" i="3"/>
  <c r="AB9183" i="3" s="1"/>
  <c r="Z9182" i="3"/>
  <c r="AA9182" i="3" s="1"/>
  <c r="Z9181" i="3"/>
  <c r="Z9180" i="3"/>
  <c r="AB9180" i="3" s="1"/>
  <c r="AB9179" i="3"/>
  <c r="AA9179" i="3"/>
  <c r="Z9179" i="3"/>
  <c r="Z9178" i="3"/>
  <c r="AA9178" i="3" s="1"/>
  <c r="Z9177" i="3"/>
  <c r="AA9177" i="3" s="1"/>
  <c r="AB9176" i="3"/>
  <c r="Z9176" i="3"/>
  <c r="AA9176" i="3" s="1"/>
  <c r="Z9175" i="3"/>
  <c r="Z9174" i="3"/>
  <c r="AB9174" i="3" s="1"/>
  <c r="Z9173" i="3"/>
  <c r="Z9172" i="3"/>
  <c r="Z9171" i="3"/>
  <c r="Z9170" i="3"/>
  <c r="AB9170" i="3" s="1"/>
  <c r="AA9169" i="3"/>
  <c r="Z9169" i="3"/>
  <c r="AB9169" i="3" s="1"/>
  <c r="Z9168" i="3"/>
  <c r="AA9168" i="3" s="1"/>
  <c r="Z9167" i="3"/>
  <c r="Z9166" i="3"/>
  <c r="AB9166" i="3" s="1"/>
  <c r="AB9165" i="3"/>
  <c r="AA9165" i="3"/>
  <c r="Z9165" i="3"/>
  <c r="AB9164" i="3"/>
  <c r="Z9164" i="3"/>
  <c r="AA9164" i="3" s="1"/>
  <c r="Z9163" i="3"/>
  <c r="AB9163" i="3" s="1"/>
  <c r="Z9162" i="3"/>
  <c r="Z9161" i="3"/>
  <c r="Z9160" i="3"/>
  <c r="AB9160" i="3" s="1"/>
  <c r="AA9159" i="3"/>
  <c r="Z9159" i="3"/>
  <c r="AB9159" i="3" s="1"/>
  <c r="Z9158" i="3"/>
  <c r="AA9158" i="3" s="1"/>
  <c r="Z9157" i="3"/>
  <c r="AA9157" i="3" s="1"/>
  <c r="Z9156" i="3"/>
  <c r="AB9156" i="3" s="1"/>
  <c r="Z9155" i="3"/>
  <c r="AB9154" i="3"/>
  <c r="AA9154" i="3"/>
  <c r="Z9154" i="3"/>
  <c r="Z9153" i="3"/>
  <c r="AA9153" i="3" s="1"/>
  <c r="Z9152" i="3"/>
  <c r="Z9151" i="3"/>
  <c r="AA9150" i="3"/>
  <c r="Z9150" i="3"/>
  <c r="AB9150" i="3" s="1"/>
  <c r="Z9149" i="3"/>
  <c r="AB9149" i="3" s="1"/>
  <c r="Z9148" i="3"/>
  <c r="AA9148" i="3" s="1"/>
  <c r="Z9147" i="3"/>
  <c r="Z9146" i="3"/>
  <c r="AB9146" i="3" s="1"/>
  <c r="AB9145" i="3"/>
  <c r="Z9145" i="3"/>
  <c r="AA9145" i="3" s="1"/>
  <c r="Z9144" i="3"/>
  <c r="Z9143" i="3"/>
  <c r="AA9143" i="3" s="1"/>
  <c r="Z9142" i="3"/>
  <c r="AA9142" i="3" s="1"/>
  <c r="Z9141" i="3"/>
  <c r="Z9140" i="3"/>
  <c r="AB9139" i="3"/>
  <c r="Z9139" i="3"/>
  <c r="AA9139" i="3" s="1"/>
  <c r="Z9138" i="3"/>
  <c r="AA9138" i="3" s="1"/>
  <c r="Z9137" i="3"/>
  <c r="AA9137" i="3" s="1"/>
  <c r="Z9136" i="3"/>
  <c r="AB9136" i="3" s="1"/>
  <c r="Z9135" i="3"/>
  <c r="AB9135" i="3" s="1"/>
  <c r="AB9134" i="3"/>
  <c r="Z9134" i="3"/>
  <c r="AA9134" i="3" s="1"/>
  <c r="Z9133" i="3"/>
  <c r="AB9133" i="3" s="1"/>
  <c r="Z9132" i="3"/>
  <c r="AA9132" i="3" s="1"/>
  <c r="Z9131" i="3"/>
  <c r="Z9130" i="3"/>
  <c r="AB9130" i="3" s="1"/>
  <c r="Z9129" i="3"/>
  <c r="AB9129" i="3" s="1"/>
  <c r="Z9128" i="3"/>
  <c r="AA9128" i="3" s="1"/>
  <c r="Z9127" i="3"/>
  <c r="AA9127" i="3" s="1"/>
  <c r="Z9126" i="3"/>
  <c r="AB9126" i="3" s="1"/>
  <c r="Z9125" i="3"/>
  <c r="AB9125" i="3" s="1"/>
  <c r="AB9124" i="3"/>
  <c r="Z9124" i="3"/>
  <c r="AA9124" i="3" s="1"/>
  <c r="Z9123" i="3"/>
  <c r="Z9122" i="3"/>
  <c r="Z9121" i="3"/>
  <c r="Z9120" i="3"/>
  <c r="AB9120" i="3" s="1"/>
  <c r="AB9119" i="3"/>
  <c r="AA9119" i="3"/>
  <c r="Z9119" i="3"/>
  <c r="Z9118" i="3"/>
  <c r="AA9118" i="3" s="1"/>
  <c r="Z9117" i="3"/>
  <c r="AA9116" i="3"/>
  <c r="Z9116" i="3"/>
  <c r="AB9116" i="3" s="1"/>
  <c r="AB9115" i="3"/>
  <c r="Z9115" i="3"/>
  <c r="AA9115" i="3" s="1"/>
  <c r="AB9114" i="3"/>
  <c r="Z9114" i="3"/>
  <c r="AA9114" i="3" s="1"/>
  <c r="Z9113" i="3"/>
  <c r="Z9112" i="3"/>
  <c r="AA9112" i="3" s="1"/>
  <c r="Z9111" i="3"/>
  <c r="Z9110" i="3"/>
  <c r="AB9110" i="3" s="1"/>
  <c r="AB9109" i="3"/>
  <c r="Z9109" i="3"/>
  <c r="AA9109" i="3" s="1"/>
  <c r="Z9108" i="3"/>
  <c r="AA9108" i="3" s="1"/>
  <c r="Z9107" i="3"/>
  <c r="AA9107" i="3" s="1"/>
  <c r="Z9106" i="3"/>
  <c r="AB9106" i="3" s="1"/>
  <c r="Z9105" i="3"/>
  <c r="AB9105" i="3" s="1"/>
  <c r="Z9104" i="3"/>
  <c r="AB9104" i="3" s="1"/>
  <c r="Z9103" i="3"/>
  <c r="Z9102" i="3"/>
  <c r="Z9101" i="3"/>
  <c r="Z9100" i="3"/>
  <c r="AB9100" i="3" s="1"/>
  <c r="AB9099" i="3"/>
  <c r="AA9099" i="3"/>
  <c r="Z9099" i="3"/>
  <c r="Z9098" i="3"/>
  <c r="AA9098" i="3" s="1"/>
  <c r="Z9097" i="3"/>
  <c r="Z9096" i="3"/>
  <c r="AB9096" i="3" s="1"/>
  <c r="Z9095" i="3"/>
  <c r="AB9094" i="3"/>
  <c r="Z9094" i="3"/>
  <c r="AA9094" i="3" s="1"/>
  <c r="Z9093" i="3"/>
  <c r="AA9093" i="3" s="1"/>
  <c r="AB9092" i="3"/>
  <c r="Z9092" i="3"/>
  <c r="AA9092" i="3" s="1"/>
  <c r="Z9091" i="3"/>
  <c r="AA9090" i="3"/>
  <c r="Z9090" i="3"/>
  <c r="AB9090" i="3" s="1"/>
  <c r="AB9089" i="3"/>
  <c r="Z9089" i="3"/>
  <c r="AA9089" i="3" s="1"/>
  <c r="Z9088" i="3"/>
  <c r="AA9088" i="3" s="1"/>
  <c r="Z9087" i="3"/>
  <c r="AA9087" i="3" s="1"/>
  <c r="AB9086" i="3"/>
  <c r="AA9086" i="3"/>
  <c r="Z9086" i="3"/>
  <c r="AB9085" i="3"/>
  <c r="Z9085" i="3"/>
  <c r="AA9085" i="3" s="1"/>
  <c r="Z9084" i="3"/>
  <c r="Z9083" i="3"/>
  <c r="AB9083" i="3" s="1"/>
  <c r="Z9082" i="3"/>
  <c r="AA9082" i="3" s="1"/>
  <c r="Z9081" i="3"/>
  <c r="Z9080" i="3"/>
  <c r="AB9080" i="3" s="1"/>
  <c r="Z9079" i="3"/>
  <c r="AB9078" i="3"/>
  <c r="Z9078" i="3"/>
  <c r="AA9078" i="3" s="1"/>
  <c r="Z9077" i="3"/>
  <c r="AA9077" i="3" s="1"/>
  <c r="AB9076" i="3"/>
  <c r="AA9076" i="3"/>
  <c r="Z9076" i="3"/>
  <c r="Z9075" i="3"/>
  <c r="AB9075" i="3" s="1"/>
  <c r="AB9074" i="3"/>
  <c r="AA9074" i="3"/>
  <c r="Z9074" i="3"/>
  <c r="Z9073" i="3"/>
  <c r="Z9072" i="3"/>
  <c r="Z9071" i="3"/>
  <c r="Z9070" i="3"/>
  <c r="AB9070" i="3" s="1"/>
  <c r="Z9069" i="3"/>
  <c r="Z9068" i="3"/>
  <c r="AA9068" i="3" s="1"/>
  <c r="Z9067" i="3"/>
  <c r="Z9066" i="3"/>
  <c r="AB9066" i="3" s="1"/>
  <c r="AB9065" i="3"/>
  <c r="Z9065" i="3"/>
  <c r="AA9065" i="3" s="1"/>
  <c r="Z9064" i="3"/>
  <c r="Z9063" i="3"/>
  <c r="Z9062" i="3"/>
  <c r="AA9062" i="3" s="1"/>
  <c r="Z9061" i="3"/>
  <c r="Z9060" i="3"/>
  <c r="AB9060" i="3" s="1"/>
  <c r="Z9059" i="3"/>
  <c r="AB9059" i="3" s="1"/>
  <c r="Z9058" i="3"/>
  <c r="AA9058" i="3" s="1"/>
  <c r="Z9057" i="3"/>
  <c r="AA9057" i="3" s="1"/>
  <c r="Z9056" i="3"/>
  <c r="AB9056" i="3" s="1"/>
  <c r="AB9055" i="3"/>
  <c r="Z9055" i="3"/>
  <c r="AA9055" i="3" s="1"/>
  <c r="Z9054" i="3"/>
  <c r="Z9053" i="3"/>
  <c r="AA9053" i="3" s="1"/>
  <c r="Z9052" i="3"/>
  <c r="Z9051" i="3"/>
  <c r="AA9050" i="3"/>
  <c r="Z9050" i="3"/>
  <c r="AB9050" i="3" s="1"/>
  <c r="Z9049" i="3"/>
  <c r="AB9049" i="3" s="1"/>
  <c r="AB9048" i="3"/>
  <c r="Z9048" i="3"/>
  <c r="AA9048" i="3" s="1"/>
  <c r="Z9047" i="3"/>
  <c r="Z9046" i="3"/>
  <c r="AB9046" i="3" s="1"/>
  <c r="AB9045" i="3"/>
  <c r="Z9045" i="3"/>
  <c r="AA9045" i="3" s="1"/>
  <c r="Z9044" i="3"/>
  <c r="Z9043" i="3"/>
  <c r="AA9043" i="3" s="1"/>
  <c r="Z9042" i="3"/>
  <c r="AA9042" i="3" s="1"/>
  <c r="Z9041" i="3"/>
  <c r="AA9040" i="3"/>
  <c r="Z9040" i="3"/>
  <c r="AB9040" i="3" s="1"/>
  <c r="Z9039" i="3"/>
  <c r="AB9039" i="3" s="1"/>
  <c r="Z9038" i="3"/>
  <c r="AA9038" i="3" s="1"/>
  <c r="Z9037" i="3"/>
  <c r="AA9037" i="3" s="1"/>
  <c r="AB9036" i="3"/>
  <c r="AA9036" i="3"/>
  <c r="Z9036" i="3"/>
  <c r="Z9035" i="3"/>
  <c r="AB9035" i="3" s="1"/>
  <c r="AB9034" i="3"/>
  <c r="AA9034" i="3"/>
  <c r="Z9034" i="3"/>
  <c r="AB9033" i="3"/>
  <c r="Z9033" i="3"/>
  <c r="AA9033" i="3" s="1"/>
  <c r="Z9032" i="3"/>
  <c r="AA9032" i="3" s="1"/>
  <c r="Z9031" i="3"/>
  <c r="Z9030" i="3"/>
  <c r="AB9030" i="3" s="1"/>
  <c r="AA9029" i="3"/>
  <c r="Z9029" i="3"/>
  <c r="AB9029" i="3" s="1"/>
  <c r="Z9028" i="3"/>
  <c r="AA9028" i="3" s="1"/>
  <c r="Z9027" i="3"/>
  <c r="AA9027" i="3" s="1"/>
  <c r="Z9026" i="3"/>
  <c r="AB9026" i="3" s="1"/>
  <c r="Z9025" i="3"/>
  <c r="AB9025" i="3" s="1"/>
  <c r="Z9024" i="3"/>
  <c r="AB9024" i="3" s="1"/>
  <c r="Z9023" i="3"/>
  <c r="Z9022" i="3"/>
  <c r="Z9021" i="3"/>
  <c r="Z9020" i="3"/>
  <c r="AB9020" i="3" s="1"/>
  <c r="Z9019" i="3"/>
  <c r="Z9018" i="3"/>
  <c r="AA9018" i="3" s="1"/>
  <c r="Z9017" i="3"/>
  <c r="Z9016" i="3"/>
  <c r="AB9016" i="3" s="1"/>
  <c r="AA9015" i="3"/>
  <c r="Z9015" i="3"/>
  <c r="AB9015" i="3" s="1"/>
  <c r="AA9014" i="3"/>
  <c r="Z9014" i="3"/>
  <c r="AB9014" i="3" s="1"/>
  <c r="Z9013" i="3"/>
  <c r="AB9013" i="3" s="1"/>
  <c r="AB9012" i="3"/>
  <c r="Z9012" i="3"/>
  <c r="AA9012" i="3" s="1"/>
  <c r="Z9011" i="3"/>
  <c r="Z9010" i="3"/>
  <c r="AB9010" i="3" s="1"/>
  <c r="Z9009" i="3"/>
  <c r="AB9009" i="3" s="1"/>
  <c r="Z9008" i="3"/>
  <c r="AA9008" i="3" s="1"/>
  <c r="AB9007" i="3"/>
  <c r="Z9007" i="3"/>
  <c r="AA9007" i="3" s="1"/>
  <c r="Z9006" i="3"/>
  <c r="AB9006" i="3" s="1"/>
  <c r="Z9005" i="3"/>
  <c r="AB9005" i="3" s="1"/>
  <c r="AB9004" i="3"/>
  <c r="AA9004" i="3"/>
  <c r="Z9004" i="3"/>
  <c r="AB9003" i="3"/>
  <c r="Z9003" i="3"/>
  <c r="AA9003" i="3" s="1"/>
  <c r="Z9002" i="3"/>
  <c r="Z9001" i="3"/>
  <c r="Z9000" i="3"/>
  <c r="AB9000" i="3" s="1"/>
  <c r="Z8999" i="3"/>
  <c r="Z8998" i="3"/>
  <c r="AA8998" i="3" s="1"/>
  <c r="Z8997" i="3"/>
  <c r="Z8996" i="3"/>
  <c r="AB8996" i="3" s="1"/>
  <c r="AB8995" i="3"/>
  <c r="Z8995" i="3"/>
  <c r="AA8995" i="3" s="1"/>
  <c r="Z8994" i="3"/>
  <c r="AB8993" i="3"/>
  <c r="Z8993" i="3"/>
  <c r="AA8993" i="3" s="1"/>
  <c r="Z8992" i="3"/>
  <c r="AA8992" i="3" s="1"/>
  <c r="Z8991" i="3"/>
  <c r="AA8990" i="3"/>
  <c r="Z8990" i="3"/>
  <c r="AB8990" i="3" s="1"/>
  <c r="Z8989" i="3"/>
  <c r="AB8989" i="3" s="1"/>
  <c r="AB8988" i="3"/>
  <c r="Z8988" i="3"/>
  <c r="AA8988" i="3" s="1"/>
  <c r="Z8987" i="3"/>
  <c r="AA8987" i="3" s="1"/>
  <c r="Z8986" i="3"/>
  <c r="AB8986" i="3" s="1"/>
  <c r="Z8985" i="3"/>
  <c r="AB8985" i="3" s="1"/>
  <c r="Z8984" i="3"/>
  <c r="AB8984" i="3" s="1"/>
  <c r="AA8983" i="3"/>
  <c r="Z8983" i="3"/>
  <c r="AB8983" i="3" s="1"/>
  <c r="Z8982" i="3"/>
  <c r="AA8982" i="3" s="1"/>
  <c r="Z8981" i="3"/>
  <c r="Z8980" i="3"/>
  <c r="AB8980" i="3" s="1"/>
  <c r="Z8979" i="3"/>
  <c r="AB8979" i="3" s="1"/>
  <c r="Z8978" i="3"/>
  <c r="AA8978" i="3" s="1"/>
  <c r="Z8977" i="3"/>
  <c r="AA8977" i="3" s="1"/>
  <c r="AB8976" i="3"/>
  <c r="Z8976" i="3"/>
  <c r="AA8976" i="3" s="1"/>
  <c r="Z8975" i="3"/>
  <c r="AB8974" i="3"/>
  <c r="AA8974" i="3"/>
  <c r="Z8974" i="3"/>
  <c r="Z8973" i="3"/>
  <c r="Z8972" i="3"/>
  <c r="Z8971" i="3"/>
  <c r="Z8970" i="3"/>
  <c r="AB8970" i="3" s="1"/>
  <c r="AA8969" i="3"/>
  <c r="Z8969" i="3"/>
  <c r="AB8969" i="3" s="1"/>
  <c r="Z8968" i="3"/>
  <c r="Z8967" i="3"/>
  <c r="Z8966" i="3"/>
  <c r="AB8966" i="3" s="1"/>
  <c r="Z8965" i="3"/>
  <c r="AB8965" i="3" s="1"/>
  <c r="Z8964" i="3"/>
  <c r="AB8964" i="3" s="1"/>
  <c r="Z8963" i="3"/>
  <c r="AB8963" i="3" s="1"/>
  <c r="Z8962" i="3"/>
  <c r="AA8962" i="3" s="1"/>
  <c r="Z8961" i="3"/>
  <c r="Z8960" i="3"/>
  <c r="AB8960" i="3" s="1"/>
  <c r="Z8959" i="3"/>
  <c r="AB8958" i="3"/>
  <c r="Z8958" i="3"/>
  <c r="AA8958" i="3" s="1"/>
  <c r="AB8957" i="3"/>
  <c r="Z8957" i="3"/>
  <c r="AA8957" i="3" s="1"/>
  <c r="Z8956" i="3"/>
  <c r="AB8956" i="3" s="1"/>
  <c r="AA8955" i="3"/>
  <c r="Z8955" i="3"/>
  <c r="AB8955" i="3" s="1"/>
  <c r="AA8954" i="3"/>
  <c r="Z8954" i="3"/>
  <c r="AB8954" i="3" s="1"/>
  <c r="Z8953" i="3"/>
  <c r="AA8953" i="3" s="1"/>
  <c r="Z8952" i="3"/>
  <c r="Z8951" i="3"/>
  <c r="Z8950" i="3"/>
  <c r="AB8950" i="3" s="1"/>
  <c r="Z8949" i="3"/>
  <c r="Z8948" i="3"/>
  <c r="AA8948" i="3" s="1"/>
  <c r="Z8947" i="3"/>
  <c r="AA8946" i="3"/>
  <c r="Z8946" i="3"/>
  <c r="AB8946" i="3" s="1"/>
  <c r="AA8945" i="3"/>
  <c r="Z8945" i="3"/>
  <c r="AB8945" i="3" s="1"/>
  <c r="AA8944" i="3"/>
  <c r="Z8944" i="3"/>
  <c r="AB8944" i="3" s="1"/>
  <c r="AB8943" i="3"/>
  <c r="Z8943" i="3"/>
  <c r="AA8943" i="3" s="1"/>
  <c r="Z8942" i="3"/>
  <c r="Z8941" i="3"/>
  <c r="AA8940" i="3"/>
  <c r="Z8940" i="3"/>
  <c r="AB8940" i="3" s="1"/>
  <c r="Z8939" i="3"/>
  <c r="AB8939" i="3" s="1"/>
  <c r="Z8938" i="3"/>
  <c r="AA8938" i="3" s="1"/>
  <c r="Z8937" i="3"/>
  <c r="AA8937" i="3" s="1"/>
  <c r="AA8936" i="3"/>
  <c r="Z8936" i="3"/>
  <c r="AB8936" i="3" s="1"/>
  <c r="Z8935" i="3"/>
  <c r="AB8935" i="3" s="1"/>
  <c r="AB8934" i="3"/>
  <c r="AA8934" i="3"/>
  <c r="Z8934" i="3"/>
  <c r="AB8933" i="3"/>
  <c r="Z8933" i="3"/>
  <c r="AA8933" i="3" s="1"/>
  <c r="Z8932" i="3"/>
  <c r="AA8932" i="3" s="1"/>
  <c r="Z8931" i="3"/>
  <c r="Z8930" i="3"/>
  <c r="AB8930" i="3" s="1"/>
  <c r="AB8929" i="3"/>
  <c r="AA8929" i="3"/>
  <c r="Z8929" i="3"/>
  <c r="AB8928" i="3"/>
  <c r="Z8928" i="3"/>
  <c r="AA8928" i="3" s="1"/>
  <c r="Z8927" i="3"/>
  <c r="AA8927" i="3" s="1"/>
  <c r="Z8926" i="3"/>
  <c r="Z8925" i="3"/>
  <c r="AB8925" i="3" s="1"/>
  <c r="AB8924" i="3"/>
  <c r="AA8924" i="3"/>
  <c r="Z8924" i="3"/>
  <c r="Z8923" i="3"/>
  <c r="Z8922" i="3"/>
  <c r="Z8921" i="3"/>
  <c r="Z8920" i="3"/>
  <c r="AB8920" i="3" s="1"/>
  <c r="Z8919" i="3"/>
  <c r="AB8919" i="3" s="1"/>
  <c r="AB8918" i="3"/>
  <c r="Z8918" i="3"/>
  <c r="AA8918" i="3" s="1"/>
  <c r="Z8917" i="3"/>
  <c r="AB8916" i="3"/>
  <c r="AA8916" i="3"/>
  <c r="Z8916" i="3"/>
  <c r="Z8915" i="3"/>
  <c r="AB8915" i="3" s="1"/>
  <c r="Z8914" i="3"/>
  <c r="AB8914" i="3" s="1"/>
  <c r="Z8913" i="3"/>
  <c r="AB8913" i="3" s="1"/>
  <c r="AB8912" i="3"/>
  <c r="Z8912" i="3"/>
  <c r="AA8912" i="3" s="1"/>
  <c r="Z8911" i="3"/>
  <c r="Z8910" i="3"/>
  <c r="AB8910" i="3" s="1"/>
  <c r="Z8909" i="3"/>
  <c r="AB8909" i="3" s="1"/>
  <c r="Z8908" i="3"/>
  <c r="AA8908" i="3" s="1"/>
  <c r="Z8907" i="3"/>
  <c r="AA8907" i="3" s="1"/>
  <c r="Z8906" i="3"/>
  <c r="AB8906" i="3" s="1"/>
  <c r="AA8905" i="3"/>
  <c r="Z8905" i="3"/>
  <c r="AB8905" i="3" s="1"/>
  <c r="AA8904" i="3"/>
  <c r="Z8904" i="3"/>
  <c r="AB8904" i="3" s="1"/>
  <c r="AB8903" i="3"/>
  <c r="Z8903" i="3"/>
  <c r="AA8903" i="3" s="1"/>
  <c r="Z8902" i="3"/>
  <c r="Z8901" i="3"/>
  <c r="Z8900" i="3"/>
  <c r="AB8899" i="3"/>
  <c r="Z8899" i="3"/>
  <c r="AA8899" i="3" s="1"/>
  <c r="AB8898" i="3"/>
  <c r="Z8898" i="3"/>
  <c r="AA8898" i="3" s="1"/>
  <c r="Z8897" i="3"/>
  <c r="Z8896" i="3"/>
  <c r="AB8896" i="3" s="1"/>
  <c r="Z8895" i="3"/>
  <c r="AB8894" i="3"/>
  <c r="Z8894" i="3"/>
  <c r="AA8894" i="3" s="1"/>
  <c r="Z8893" i="3"/>
  <c r="AA8893" i="3" s="1"/>
  <c r="Z8892" i="3"/>
  <c r="AA8892" i="3" s="1"/>
  <c r="Z8891" i="3"/>
  <c r="AA8890" i="3"/>
  <c r="Z8890" i="3"/>
  <c r="AB8890" i="3" s="1"/>
  <c r="Z8889" i="3"/>
  <c r="AB8889" i="3" s="1"/>
  <c r="AB8888" i="3"/>
  <c r="Z8888" i="3"/>
  <c r="AA8888" i="3" s="1"/>
  <c r="Z8887" i="3"/>
  <c r="AA8887" i="3" s="1"/>
  <c r="AB8886" i="3"/>
  <c r="Z8886" i="3"/>
  <c r="AA8886" i="3" s="1"/>
  <c r="Z8885" i="3"/>
  <c r="AB8884" i="3"/>
  <c r="AA8884" i="3"/>
  <c r="Z8884" i="3"/>
  <c r="AB8883" i="3"/>
  <c r="AA8883" i="3"/>
  <c r="Z8883" i="3"/>
  <c r="Z8882" i="3"/>
  <c r="AA8882" i="3" s="1"/>
  <c r="Z8881" i="3"/>
  <c r="Z8880" i="3"/>
  <c r="AA8879" i="3"/>
  <c r="Z8879" i="3"/>
  <c r="AB8879" i="3" s="1"/>
  <c r="Z8878" i="3"/>
  <c r="AA8878" i="3" s="1"/>
  <c r="Z8877" i="3"/>
  <c r="AA8877" i="3" s="1"/>
  <c r="AB8876" i="3"/>
  <c r="Z8876" i="3"/>
  <c r="AA8876" i="3" s="1"/>
  <c r="Z8875" i="3"/>
  <c r="Z8874" i="3"/>
  <c r="AB8874" i="3" s="1"/>
  <c r="Z8873" i="3"/>
  <c r="Z8872" i="3"/>
  <c r="Z8871" i="3"/>
  <c r="Z8870" i="3"/>
  <c r="Z8869" i="3"/>
  <c r="AB8868" i="3"/>
  <c r="Z8868" i="3"/>
  <c r="AA8868" i="3" s="1"/>
  <c r="Z8867" i="3"/>
  <c r="Z8866" i="3"/>
  <c r="AB8866" i="3" s="1"/>
  <c r="AB8865" i="3"/>
  <c r="Z8865" i="3"/>
  <c r="AA8865" i="3" s="1"/>
  <c r="Z8864" i="3"/>
  <c r="AA8863" i="3"/>
  <c r="Z8863" i="3"/>
  <c r="AB8863" i="3" s="1"/>
  <c r="Z8862" i="3"/>
  <c r="Z8861" i="3"/>
  <c r="Z8860" i="3"/>
  <c r="AB8860" i="3" s="1"/>
  <c r="AA8859" i="3"/>
  <c r="Z8859" i="3"/>
  <c r="AB8859" i="3" s="1"/>
  <c r="Z8858" i="3"/>
  <c r="AA8858" i="3" s="1"/>
  <c r="AB8857" i="3"/>
  <c r="Z8857" i="3"/>
  <c r="AA8857" i="3" s="1"/>
  <c r="Z8856" i="3"/>
  <c r="AB8856" i="3" s="1"/>
  <c r="Z8855" i="3"/>
  <c r="AB8855" i="3" s="1"/>
  <c r="AB8854" i="3"/>
  <c r="AA8854" i="3"/>
  <c r="Z8854" i="3"/>
  <c r="AB8853" i="3"/>
  <c r="Z8853" i="3"/>
  <c r="AA8853" i="3" s="1"/>
  <c r="Z8852" i="3"/>
  <c r="Z8851" i="3"/>
  <c r="Z8850" i="3"/>
  <c r="AB8850" i="3" s="1"/>
  <c r="AB8849" i="3"/>
  <c r="AA8849" i="3"/>
  <c r="Z8849" i="3"/>
  <c r="AB8848" i="3"/>
  <c r="Z8848" i="3"/>
  <c r="AA8848" i="3" s="1"/>
  <c r="Z8847" i="3"/>
  <c r="AA8846" i="3"/>
  <c r="Z8846" i="3"/>
  <c r="AB8846" i="3" s="1"/>
  <c r="Z8845" i="3"/>
  <c r="AB8845" i="3" s="1"/>
  <c r="AB8844" i="3"/>
  <c r="Z8844" i="3"/>
  <c r="AA8844" i="3" s="1"/>
  <c r="Z8843" i="3"/>
  <c r="AA8843" i="3" s="1"/>
  <c r="AB8842" i="3"/>
  <c r="Z8842" i="3"/>
  <c r="AA8842" i="3" s="1"/>
  <c r="Z8841" i="3"/>
  <c r="Z8840" i="3"/>
  <c r="AB8840" i="3" s="1"/>
  <c r="AB8839" i="3"/>
  <c r="AA8839" i="3"/>
  <c r="Z8839" i="3"/>
  <c r="AB8838" i="3"/>
  <c r="Z8838" i="3"/>
  <c r="AA8838" i="3" s="1"/>
  <c r="AB8837" i="3"/>
  <c r="Z8837" i="3"/>
  <c r="AA8837" i="3" s="1"/>
  <c r="Z8836" i="3"/>
  <c r="AB8836" i="3" s="1"/>
  <c r="AB8835" i="3"/>
  <c r="AA8835" i="3"/>
  <c r="Z8835" i="3"/>
  <c r="Z8834" i="3"/>
  <c r="AB8834" i="3" s="1"/>
  <c r="Z8833" i="3"/>
  <c r="AB8833" i="3" s="1"/>
  <c r="Z8832" i="3"/>
  <c r="AA8832" i="3" s="1"/>
  <c r="Z8831" i="3"/>
  <c r="AA8830" i="3"/>
  <c r="Z8830" i="3"/>
  <c r="AB8830" i="3" s="1"/>
  <c r="Z8829" i="3"/>
  <c r="AB8829" i="3" s="1"/>
  <c r="Z8828" i="3"/>
  <c r="Z8827" i="3"/>
  <c r="AA8827" i="3" s="1"/>
  <c r="AB8826" i="3"/>
  <c r="Z8826" i="3"/>
  <c r="AA8826" i="3" s="1"/>
  <c r="AB8825" i="3"/>
  <c r="Z8825" i="3"/>
  <c r="AA8825" i="3" s="1"/>
  <c r="Z8824" i="3"/>
  <c r="Z8823" i="3"/>
  <c r="Z8822" i="3"/>
  <c r="Z8821" i="3"/>
  <c r="Z8820" i="3"/>
  <c r="AB8820" i="3" s="1"/>
  <c r="Z8819" i="3"/>
  <c r="AB8819" i="3" s="1"/>
  <c r="Z8818" i="3"/>
  <c r="Z8817" i="3"/>
  <c r="Z8816" i="3"/>
  <c r="AB8816" i="3" s="1"/>
  <c r="AA8815" i="3"/>
  <c r="Z8815" i="3"/>
  <c r="AB8815" i="3" s="1"/>
  <c r="AB8814" i="3"/>
  <c r="AA8814" i="3"/>
  <c r="Z8814" i="3"/>
  <c r="Z8813" i="3"/>
  <c r="AA8812" i="3"/>
  <c r="Z8812" i="3"/>
  <c r="AB8812" i="3" s="1"/>
  <c r="Z8811" i="3"/>
  <c r="Z8810" i="3"/>
  <c r="Z8809" i="3"/>
  <c r="AB8809" i="3" s="1"/>
  <c r="AB8808" i="3"/>
  <c r="Z8808" i="3"/>
  <c r="AA8808" i="3" s="1"/>
  <c r="Z8807" i="3"/>
  <c r="Z8806" i="3"/>
  <c r="Z8805" i="3"/>
  <c r="AB8805" i="3" s="1"/>
  <c r="AB8804" i="3"/>
  <c r="AA8804" i="3"/>
  <c r="Z8804" i="3"/>
  <c r="Z8803" i="3"/>
  <c r="AB8803" i="3" s="1"/>
  <c r="Z8802" i="3"/>
  <c r="AA8802" i="3" s="1"/>
  <c r="Z8801" i="3"/>
  <c r="Z8800" i="3"/>
  <c r="AB8800" i="3" s="1"/>
  <c r="Z8799" i="3"/>
  <c r="AA8799" i="3" s="1"/>
  <c r="AB8798" i="3"/>
  <c r="Z8798" i="3"/>
  <c r="AA8798" i="3" s="1"/>
  <c r="Z8797" i="3"/>
  <c r="Z8796" i="3"/>
  <c r="AA8795" i="3"/>
  <c r="Z8795" i="3"/>
  <c r="AB8795" i="3" s="1"/>
  <c r="AB8794" i="3"/>
  <c r="AA8794" i="3"/>
  <c r="Z8794" i="3"/>
  <c r="Z8793" i="3"/>
  <c r="AB8793" i="3" s="1"/>
  <c r="Z8792" i="3"/>
  <c r="Z8791" i="3"/>
  <c r="Z8790" i="3"/>
  <c r="Z8789" i="3"/>
  <c r="AB8789" i="3" s="1"/>
  <c r="AB8788" i="3"/>
  <c r="Z8788" i="3"/>
  <c r="AA8788" i="3" s="1"/>
  <c r="AB8787" i="3"/>
  <c r="Z8787" i="3"/>
  <c r="AA8787" i="3" s="1"/>
  <c r="Z8786" i="3"/>
  <c r="Z8785" i="3"/>
  <c r="AB8785" i="3" s="1"/>
  <c r="AB8784" i="3"/>
  <c r="AA8784" i="3"/>
  <c r="Z8784" i="3"/>
  <c r="Z8783" i="3"/>
  <c r="AB8783" i="3" s="1"/>
  <c r="AB8782" i="3"/>
  <c r="Z8782" i="3"/>
  <c r="AA8782" i="3" s="1"/>
  <c r="Z8781" i="3"/>
  <c r="Z8780" i="3"/>
  <c r="Z8779" i="3"/>
  <c r="AA8779" i="3" s="1"/>
  <c r="AB8778" i="3"/>
  <c r="Z8778" i="3"/>
  <c r="AA8778" i="3" s="1"/>
  <c r="Z8777" i="3"/>
  <c r="Z8776" i="3"/>
  <c r="AB8776" i="3" s="1"/>
  <c r="AB8775" i="3"/>
  <c r="Z8775" i="3"/>
  <c r="AA8775" i="3" s="1"/>
  <c r="Z8774" i="3"/>
  <c r="AB8774" i="3" s="1"/>
  <c r="AB8773" i="3"/>
  <c r="AA8773" i="3"/>
  <c r="Z8773" i="3"/>
  <c r="AB8772" i="3"/>
  <c r="AA8772" i="3"/>
  <c r="Z8772" i="3"/>
  <c r="Z8771" i="3"/>
  <c r="Z8770" i="3"/>
  <c r="Z8769" i="3"/>
  <c r="AB8769" i="3" s="1"/>
  <c r="AB8768" i="3"/>
  <c r="Z8768" i="3"/>
  <c r="AA8768" i="3" s="1"/>
  <c r="AB8767" i="3"/>
  <c r="Z8767" i="3"/>
  <c r="AA8767" i="3" s="1"/>
  <c r="Z8766" i="3"/>
  <c r="Z8765" i="3"/>
  <c r="Z8764" i="3"/>
  <c r="AB8764" i="3" s="1"/>
  <c r="Z8763" i="3"/>
  <c r="AB8763" i="3" s="1"/>
  <c r="Z8762" i="3"/>
  <c r="AA8762" i="3" s="1"/>
  <c r="Z8761" i="3"/>
  <c r="AA8760" i="3"/>
  <c r="Z8760" i="3"/>
  <c r="AB8760" i="3" s="1"/>
  <c r="Z8759" i="3"/>
  <c r="Z8758" i="3"/>
  <c r="AA8758" i="3" s="1"/>
  <c r="Z8757" i="3"/>
  <c r="AB8756" i="3"/>
  <c r="AA8756" i="3"/>
  <c r="Z8756" i="3"/>
  <c r="AB8755" i="3"/>
  <c r="Z8755" i="3"/>
  <c r="AA8755" i="3" s="1"/>
  <c r="AA8754" i="3"/>
  <c r="Z8754" i="3"/>
  <c r="AB8754" i="3" s="1"/>
  <c r="Z8753" i="3"/>
  <c r="AB8753" i="3" s="1"/>
  <c r="AB8752" i="3"/>
  <c r="AA8752" i="3"/>
  <c r="Z8752" i="3"/>
  <c r="Z8751" i="3"/>
  <c r="Z8750" i="3"/>
  <c r="Z8749" i="3"/>
  <c r="AB8749" i="3" s="1"/>
  <c r="Z8748" i="3"/>
  <c r="AA8748" i="3" s="1"/>
  <c r="Z8747" i="3"/>
  <c r="AA8747" i="3" s="1"/>
  <c r="Z8746" i="3"/>
  <c r="AB8745" i="3"/>
  <c r="AA8745" i="3"/>
  <c r="Z8745" i="3"/>
  <c r="Z8744" i="3"/>
  <c r="Z8743" i="3"/>
  <c r="AB8743" i="3" s="1"/>
  <c r="Z8742" i="3"/>
  <c r="AA8742" i="3" s="1"/>
  <c r="Z8741" i="3"/>
  <c r="Z8740" i="3"/>
  <c r="AB8740" i="3" s="1"/>
  <c r="AB8739" i="3"/>
  <c r="Z8739" i="3"/>
  <c r="AA8739" i="3" s="1"/>
  <c r="Z8738" i="3"/>
  <c r="AA8738" i="3" s="1"/>
  <c r="Z8737" i="3"/>
  <c r="AB8736" i="3"/>
  <c r="AA8736" i="3"/>
  <c r="Z8736" i="3"/>
  <c r="AB8735" i="3"/>
  <c r="AA8735" i="3"/>
  <c r="Z8735" i="3"/>
  <c r="AB8734" i="3"/>
  <c r="AA8734" i="3"/>
  <c r="Z8734" i="3"/>
  <c r="AB8733" i="3"/>
  <c r="AA8733" i="3"/>
  <c r="Z8733" i="3"/>
  <c r="AA8732" i="3"/>
  <c r="Z8732" i="3"/>
  <c r="AB8732" i="3" s="1"/>
  <c r="Z8731" i="3"/>
  <c r="Z8730" i="3"/>
  <c r="Z8729" i="3"/>
  <c r="AB8729" i="3" s="1"/>
  <c r="Z8728" i="3"/>
  <c r="Z8727" i="3"/>
  <c r="AA8727" i="3" s="1"/>
  <c r="Z8726" i="3"/>
  <c r="AB8725" i="3"/>
  <c r="AA8725" i="3"/>
  <c r="Z8725" i="3"/>
  <c r="AB8724" i="3"/>
  <c r="AA8724" i="3"/>
  <c r="Z8724" i="3"/>
  <c r="Z8723" i="3"/>
  <c r="AB8723" i="3" s="1"/>
  <c r="Z8722" i="3"/>
  <c r="AA8722" i="3" s="1"/>
  <c r="Z8721" i="3"/>
  <c r="Z8720" i="3"/>
  <c r="AB8720" i="3" s="1"/>
  <c r="AB8719" i="3"/>
  <c r="Z8719" i="3"/>
  <c r="AA8719" i="3" s="1"/>
  <c r="Z8718" i="3"/>
  <c r="AA8718" i="3" s="1"/>
  <c r="Z8717" i="3"/>
  <c r="AB8716" i="3"/>
  <c r="Z8716" i="3"/>
  <c r="AA8716" i="3" s="1"/>
  <c r="AB8715" i="3"/>
  <c r="AA8715" i="3"/>
  <c r="Z8715" i="3"/>
  <c r="Z8714" i="3"/>
  <c r="AB8714" i="3" s="1"/>
  <c r="Z8713" i="3"/>
  <c r="AB8713" i="3" s="1"/>
  <c r="AB8712" i="3"/>
  <c r="AA8712" i="3"/>
  <c r="Z8712" i="3"/>
  <c r="Z8711" i="3"/>
  <c r="Z8710" i="3"/>
  <c r="AA8709" i="3"/>
  <c r="Z8709" i="3"/>
  <c r="AB8709" i="3" s="1"/>
  <c r="Z8708" i="3"/>
  <c r="Z8707" i="3"/>
  <c r="AA8707" i="3" s="1"/>
  <c r="Z8706" i="3"/>
  <c r="AB8705" i="3"/>
  <c r="AA8705" i="3"/>
  <c r="Z8705" i="3"/>
  <c r="AB8704" i="3"/>
  <c r="AA8704" i="3"/>
  <c r="Z8704" i="3"/>
  <c r="Z8703" i="3"/>
  <c r="AB8703" i="3" s="1"/>
  <c r="Z8702" i="3"/>
  <c r="AA8702" i="3" s="1"/>
  <c r="Z8701" i="3"/>
  <c r="Z8700" i="3"/>
  <c r="AB8700" i="3" s="1"/>
  <c r="AA8699" i="3"/>
  <c r="Z8699" i="3"/>
  <c r="AB8699" i="3" s="1"/>
  <c r="Z8698" i="3"/>
  <c r="Z8697" i="3"/>
  <c r="Z8696" i="3"/>
  <c r="AB8696" i="3" s="1"/>
  <c r="Z8695" i="3"/>
  <c r="AA8694" i="3"/>
  <c r="Z8694" i="3"/>
  <c r="AB8694" i="3" s="1"/>
  <c r="Z8693" i="3"/>
  <c r="AB8693" i="3" s="1"/>
  <c r="AB8692" i="3"/>
  <c r="AA8692" i="3"/>
  <c r="Z8692" i="3"/>
  <c r="Z8691" i="3"/>
  <c r="Z8690" i="3"/>
  <c r="AA8689" i="3"/>
  <c r="Z8689" i="3"/>
  <c r="AB8689" i="3" s="1"/>
  <c r="AB8688" i="3"/>
  <c r="Z8688" i="3"/>
  <c r="AA8688" i="3" s="1"/>
  <c r="Z8687" i="3"/>
  <c r="Z8686" i="3"/>
  <c r="AB8685" i="3"/>
  <c r="Z8685" i="3"/>
  <c r="AA8685" i="3" s="1"/>
  <c r="AB8684" i="3"/>
  <c r="Z8684" i="3"/>
  <c r="AA8684" i="3" s="1"/>
  <c r="Z8683" i="3"/>
  <c r="AB8683" i="3" s="1"/>
  <c r="Z8682" i="3"/>
  <c r="AA8682" i="3" s="1"/>
  <c r="Z8681" i="3"/>
  <c r="AB8681" i="3" s="1"/>
  <c r="Z8680" i="3"/>
  <c r="AB8680" i="3" s="1"/>
  <c r="Z8679" i="3"/>
  <c r="AB8679" i="3" s="1"/>
  <c r="Z8678" i="3"/>
  <c r="AA8678" i="3" s="1"/>
  <c r="Z8677" i="3"/>
  <c r="AA8677" i="3" s="1"/>
  <c r="AB8676" i="3"/>
  <c r="AA8676" i="3"/>
  <c r="Z8676" i="3"/>
  <c r="Z8675" i="3"/>
  <c r="AB8675" i="3" s="1"/>
  <c r="AB8674" i="3"/>
  <c r="Z8674" i="3"/>
  <c r="AA8674" i="3" s="1"/>
  <c r="Z8673" i="3"/>
  <c r="AB8673" i="3" s="1"/>
  <c r="Z8672" i="3"/>
  <c r="Z8671" i="3"/>
  <c r="Z8670" i="3"/>
  <c r="Z8669" i="3"/>
  <c r="AB8669" i="3" s="1"/>
  <c r="AB8668" i="3"/>
  <c r="Z8668" i="3"/>
  <c r="AA8668" i="3" s="1"/>
  <c r="Z8667" i="3"/>
  <c r="AA8667" i="3" s="1"/>
  <c r="AB8666" i="3"/>
  <c r="Z8666" i="3"/>
  <c r="AA8666" i="3" s="1"/>
  <c r="AA8665" i="3"/>
  <c r="Z8665" i="3"/>
  <c r="AB8665" i="3" s="1"/>
  <c r="Z8664" i="3"/>
  <c r="AB8664" i="3" s="1"/>
  <c r="AB8663" i="3"/>
  <c r="AA8663" i="3"/>
  <c r="Z8663" i="3"/>
  <c r="Z8662" i="3"/>
  <c r="AB8662" i="3" s="1"/>
  <c r="Z8661" i="3"/>
  <c r="AB8661" i="3" s="1"/>
  <c r="AA8660" i="3"/>
  <c r="Z8660" i="3"/>
  <c r="AB8660" i="3" s="1"/>
  <c r="AB8659" i="3"/>
  <c r="AA8659" i="3"/>
  <c r="Z8659" i="3"/>
  <c r="Z8658" i="3"/>
  <c r="AA8658" i="3" s="1"/>
  <c r="Z8657" i="3"/>
  <c r="AA8657" i="3" s="1"/>
  <c r="Z8656" i="3"/>
  <c r="AB8656" i="3" s="1"/>
  <c r="AB8655" i="3"/>
  <c r="Z8655" i="3"/>
  <c r="AA8655" i="3" s="1"/>
  <c r="Z8654" i="3"/>
  <c r="AA8653" i="3"/>
  <c r="Z8653" i="3"/>
  <c r="AB8653" i="3" s="1"/>
  <c r="Z8652" i="3"/>
  <c r="Z8651" i="3"/>
  <c r="Z8650" i="3"/>
  <c r="AB8650" i="3" s="1"/>
  <c r="AB8649" i="3"/>
  <c r="AA8649" i="3"/>
  <c r="Z8649" i="3"/>
  <c r="Z8648" i="3"/>
  <c r="AA8648" i="3" s="1"/>
  <c r="Z8647" i="3"/>
  <c r="AA8647" i="3" s="1"/>
  <c r="Z8646" i="3"/>
  <c r="AA8646" i="3" s="1"/>
  <c r="AB8645" i="3"/>
  <c r="AA8645" i="3"/>
  <c r="Z8645" i="3"/>
  <c r="Z8644" i="3"/>
  <c r="Z8643" i="3"/>
  <c r="AB8643" i="3" s="1"/>
  <c r="AB8642" i="3"/>
  <c r="Z8642" i="3"/>
  <c r="AA8642" i="3" s="1"/>
  <c r="AA8641" i="3"/>
  <c r="Z8641" i="3"/>
  <c r="AB8641" i="3" s="1"/>
  <c r="Z8640" i="3"/>
  <c r="AA8639" i="3"/>
  <c r="Z8639" i="3"/>
  <c r="AB8639" i="3" s="1"/>
  <c r="Z8638" i="3"/>
  <c r="AA8638" i="3" s="1"/>
  <c r="Z8637" i="3"/>
  <c r="AA8637" i="3" s="1"/>
  <c r="Z8636" i="3"/>
  <c r="AB8635" i="3"/>
  <c r="AA8635" i="3"/>
  <c r="Z8635" i="3"/>
  <c r="Z8634" i="3"/>
  <c r="AB8634" i="3" s="1"/>
  <c r="Z8633" i="3"/>
  <c r="AB8633" i="3" s="1"/>
  <c r="Z8632" i="3"/>
  <c r="AA8632" i="3" s="1"/>
  <c r="Z8631" i="3"/>
  <c r="AB8631" i="3" s="1"/>
  <c r="AA8630" i="3"/>
  <c r="Z8630" i="3"/>
  <c r="AB8630" i="3" s="1"/>
  <c r="Z8629" i="3"/>
  <c r="AB8629" i="3" s="1"/>
  <c r="AB8628" i="3"/>
  <c r="Z8628" i="3"/>
  <c r="AA8628" i="3" s="1"/>
  <c r="Z8627" i="3"/>
  <c r="Z8626" i="3"/>
  <c r="AB8626" i="3" s="1"/>
  <c r="AB8625" i="3"/>
  <c r="AA8625" i="3"/>
  <c r="Z8625" i="3"/>
  <c r="AB8624" i="3"/>
  <c r="AA8624" i="3"/>
  <c r="Z8624" i="3"/>
  <c r="Z8623" i="3"/>
  <c r="AB8623" i="3" s="1"/>
  <c r="Z8622" i="3"/>
  <c r="AB8622" i="3" s="1"/>
  <c r="Z8621" i="3"/>
  <c r="Z8620" i="3"/>
  <c r="AA8619" i="3"/>
  <c r="Z8619" i="3"/>
  <c r="AB8619" i="3" s="1"/>
  <c r="Z8618" i="3"/>
  <c r="Z8617" i="3"/>
  <c r="AA8617" i="3" s="1"/>
  <c r="AB8616" i="3"/>
  <c r="Z8616" i="3"/>
  <c r="AA8616" i="3" s="1"/>
  <c r="AB8615" i="3"/>
  <c r="AA8615" i="3"/>
  <c r="Z8615" i="3"/>
  <c r="AB8614" i="3"/>
  <c r="AA8614" i="3"/>
  <c r="Z8614" i="3"/>
  <c r="Z8613" i="3"/>
  <c r="AA8612" i="3"/>
  <c r="Z8612" i="3"/>
  <c r="AB8612" i="3" s="1"/>
  <c r="Z8611" i="3"/>
  <c r="AB8611" i="3" s="1"/>
  <c r="AA8610" i="3"/>
  <c r="Z8610" i="3"/>
  <c r="AB8610" i="3" s="1"/>
  <c r="AB8609" i="3"/>
  <c r="Z8609" i="3"/>
  <c r="AA8609" i="3" s="1"/>
  <c r="AB8608" i="3"/>
  <c r="Z8608" i="3"/>
  <c r="AA8608" i="3" s="1"/>
  <c r="Z8607" i="3"/>
  <c r="AA8607" i="3" s="1"/>
  <c r="Z8606" i="3"/>
  <c r="AB8606" i="3" s="1"/>
  <c r="Z8605" i="3"/>
  <c r="AA8605" i="3" s="1"/>
  <c r="AA8604" i="3"/>
  <c r="Z8604" i="3"/>
  <c r="AB8604" i="3" s="1"/>
  <c r="Z8603" i="3"/>
  <c r="AB8603" i="3" s="1"/>
  <c r="Z8602" i="3"/>
  <c r="AB8602" i="3" s="1"/>
  <c r="Z8601" i="3"/>
  <c r="AB8601" i="3" s="1"/>
  <c r="AB8600" i="3"/>
  <c r="AA8600" i="3"/>
  <c r="Z8600" i="3"/>
  <c r="Z8599" i="3"/>
  <c r="Z8598" i="3"/>
  <c r="AB8598" i="3" s="1"/>
  <c r="AB8597" i="3"/>
  <c r="AA8597" i="3"/>
  <c r="Z8597" i="3"/>
  <c r="Z8596" i="3"/>
  <c r="AB8596" i="3" s="1"/>
  <c r="Z8595" i="3"/>
  <c r="AA8595" i="3" s="1"/>
  <c r="Z8594" i="3"/>
  <c r="AB8594" i="3" s="1"/>
  <c r="AB8593" i="3"/>
  <c r="Z8593" i="3"/>
  <c r="AA8593" i="3" s="1"/>
  <c r="AB8592" i="3"/>
  <c r="AA8592" i="3"/>
  <c r="Z8592" i="3"/>
  <c r="Z8591" i="3"/>
  <c r="AB8591" i="3" s="1"/>
  <c r="AB8590" i="3"/>
  <c r="AA8590" i="3"/>
  <c r="Z8590" i="3"/>
  <c r="Z8589" i="3"/>
  <c r="Z8588" i="3"/>
  <c r="AB8588" i="3" s="1"/>
  <c r="AB8587" i="3"/>
  <c r="AA8587" i="3"/>
  <c r="Z8587" i="3"/>
  <c r="Z8586" i="3"/>
  <c r="AB8586" i="3" s="1"/>
  <c r="Z8585" i="3"/>
  <c r="AA8584" i="3"/>
  <c r="Z8584" i="3"/>
  <c r="AB8584" i="3" s="1"/>
  <c r="AA8583" i="3"/>
  <c r="Z8583" i="3"/>
  <c r="AB8583" i="3" s="1"/>
  <c r="AB8582" i="3"/>
  <c r="AA8582" i="3"/>
  <c r="Z8582" i="3"/>
  <c r="Z8581" i="3"/>
  <c r="AB8581" i="3" s="1"/>
  <c r="AB8580" i="3"/>
  <c r="AA8580" i="3"/>
  <c r="Z8580" i="3"/>
  <c r="Z8579" i="3"/>
  <c r="Z8578" i="3"/>
  <c r="AB8578" i="3" s="1"/>
  <c r="AB8577" i="3"/>
  <c r="AA8577" i="3"/>
  <c r="Z8577" i="3"/>
  <c r="Z8576" i="3"/>
  <c r="AB8576" i="3" s="1"/>
  <c r="Z8575" i="3"/>
  <c r="AA8575" i="3" s="1"/>
  <c r="AB8574" i="3"/>
  <c r="AA8574" i="3"/>
  <c r="Z8574" i="3"/>
  <c r="AA8573" i="3"/>
  <c r="Z8573" i="3"/>
  <c r="AB8573" i="3" s="1"/>
  <c r="AB8572" i="3"/>
  <c r="Z8572" i="3"/>
  <c r="AA8572" i="3" s="1"/>
  <c r="Z8571" i="3"/>
  <c r="AB8571" i="3" s="1"/>
  <c r="Z8570" i="3"/>
  <c r="AB8570" i="3" s="1"/>
  <c r="Z8569" i="3"/>
  <c r="Z8568" i="3"/>
  <c r="AB8568" i="3" s="1"/>
  <c r="AA8567" i="3"/>
  <c r="Z8567" i="3"/>
  <c r="AB8567" i="3" s="1"/>
  <c r="Z8566" i="3"/>
  <c r="AB8566" i="3" s="1"/>
  <c r="Z8565" i="3"/>
  <c r="AA8565" i="3" s="1"/>
  <c r="Z8564" i="3"/>
  <c r="AA8564" i="3" s="1"/>
  <c r="AB8563" i="3"/>
  <c r="AA8563" i="3"/>
  <c r="Z8563" i="3"/>
  <c r="AB8562" i="3"/>
  <c r="AA8562" i="3"/>
  <c r="Z8562" i="3"/>
  <c r="Z8561" i="3"/>
  <c r="AB8561" i="3" s="1"/>
  <c r="Z8560" i="3"/>
  <c r="AB8560" i="3" s="1"/>
  <c r="Z8559" i="3"/>
  <c r="Z8558" i="3"/>
  <c r="AB8558" i="3" s="1"/>
  <c r="Z8557" i="3"/>
  <c r="AB8557" i="3" s="1"/>
  <c r="Z8556" i="3"/>
  <c r="AB8556" i="3" s="1"/>
  <c r="Z8555" i="3"/>
  <c r="AA8555" i="3" s="1"/>
  <c r="AB8554" i="3"/>
  <c r="AA8554" i="3"/>
  <c r="Z8554" i="3"/>
  <c r="AB8553" i="3"/>
  <c r="AA8553" i="3"/>
  <c r="Z8553" i="3"/>
  <c r="Z8552" i="3"/>
  <c r="Z8551" i="3"/>
  <c r="AB8551" i="3" s="1"/>
  <c r="AB8550" i="3"/>
  <c r="AA8550" i="3"/>
  <c r="Z8550" i="3"/>
  <c r="Z8549" i="3"/>
  <c r="AA8548" i="3"/>
  <c r="Z8548" i="3"/>
  <c r="AB8548" i="3" s="1"/>
  <c r="Z8547" i="3"/>
  <c r="Z8546" i="3"/>
  <c r="AB8546" i="3" s="1"/>
  <c r="Z8545" i="3"/>
  <c r="AA8545" i="3" s="1"/>
  <c r="Z8544" i="3"/>
  <c r="AB8544" i="3" s="1"/>
  <c r="AB8543" i="3"/>
  <c r="AA8543" i="3"/>
  <c r="Z8543" i="3"/>
  <c r="Z8542" i="3"/>
  <c r="Z8541" i="3"/>
  <c r="AB8541" i="3" s="1"/>
  <c r="AB8540" i="3"/>
  <c r="AA8540" i="3"/>
  <c r="Z8540" i="3"/>
  <c r="Z8539" i="3"/>
  <c r="Z8538" i="3"/>
  <c r="AB8538" i="3" s="1"/>
  <c r="AA8537" i="3"/>
  <c r="Z8537" i="3"/>
  <c r="AB8537" i="3" s="1"/>
  <c r="Z8536" i="3"/>
  <c r="AB8536" i="3" s="1"/>
  <c r="Z8535" i="3"/>
  <c r="AA8535" i="3" s="1"/>
  <c r="AA8534" i="3"/>
  <c r="Z8534" i="3"/>
  <c r="AB8534" i="3" s="1"/>
  <c r="AB8533" i="3"/>
  <c r="AA8533" i="3"/>
  <c r="Z8533" i="3"/>
  <c r="AB8532" i="3"/>
  <c r="Z8532" i="3"/>
  <c r="AA8532" i="3" s="1"/>
  <c r="Z8531" i="3"/>
  <c r="AB8531" i="3" s="1"/>
  <c r="AB8530" i="3"/>
  <c r="AA8530" i="3"/>
  <c r="Z8530" i="3"/>
  <c r="Z8529" i="3"/>
  <c r="Z8528" i="3"/>
  <c r="AB8528" i="3" s="1"/>
  <c r="Z8527" i="3"/>
  <c r="AB8527" i="3" s="1"/>
  <c r="Z8526" i="3"/>
  <c r="AB8526" i="3" s="1"/>
  <c r="Z8525" i="3"/>
  <c r="AA8525" i="3" s="1"/>
  <c r="AB8524" i="3"/>
  <c r="AA8524" i="3"/>
  <c r="Z8524" i="3"/>
  <c r="AB8523" i="3"/>
  <c r="AA8523" i="3"/>
  <c r="Z8523" i="3"/>
  <c r="AA8522" i="3"/>
  <c r="Z8522" i="3"/>
  <c r="AB8522" i="3" s="1"/>
  <c r="AA8521" i="3"/>
  <c r="Z8521" i="3"/>
  <c r="AB8521" i="3" s="1"/>
  <c r="Z8520" i="3"/>
  <c r="AB8520" i="3" s="1"/>
  <c r="Z8519" i="3"/>
  <c r="Z8518" i="3"/>
  <c r="AB8518" i="3" s="1"/>
  <c r="AB8517" i="3"/>
  <c r="Z8517" i="3"/>
  <c r="AA8517" i="3" s="1"/>
  <c r="Z8516" i="3"/>
  <c r="AB8516" i="3" s="1"/>
  <c r="Z8515" i="3"/>
  <c r="AA8515" i="3" s="1"/>
  <c r="Z8514" i="3"/>
  <c r="AA8514" i="3" s="1"/>
  <c r="Z8513" i="3"/>
  <c r="Z8512" i="3"/>
  <c r="AB8512" i="3" s="1"/>
  <c r="AB8511" i="3"/>
  <c r="AA8511" i="3"/>
  <c r="Z8511" i="3"/>
  <c r="AB8510" i="3"/>
  <c r="AA8510" i="3"/>
  <c r="Z8510" i="3"/>
  <c r="Z8509" i="3"/>
  <c r="AA8508" i="3"/>
  <c r="Z8508" i="3"/>
  <c r="AB8508" i="3" s="1"/>
  <c r="AB8507" i="3"/>
  <c r="AA8507" i="3"/>
  <c r="Z8507" i="3"/>
  <c r="Z8506" i="3"/>
  <c r="AB8506" i="3" s="1"/>
  <c r="Z8505" i="3"/>
  <c r="AA8505" i="3" s="1"/>
  <c r="Z8504" i="3"/>
  <c r="AA8503" i="3"/>
  <c r="Z8503" i="3"/>
  <c r="AB8503" i="3" s="1"/>
  <c r="AB8502" i="3"/>
  <c r="AA8502" i="3"/>
  <c r="Z8502" i="3"/>
  <c r="Z8501" i="3"/>
  <c r="AB8501" i="3" s="1"/>
  <c r="Z8500" i="3"/>
  <c r="Z8499" i="3"/>
  <c r="Z8498" i="3"/>
  <c r="AB8497" i="3"/>
  <c r="AA8497" i="3"/>
  <c r="Z8497" i="3"/>
  <c r="Z8496" i="3"/>
  <c r="AB8496" i="3" s="1"/>
  <c r="AB8495" i="3"/>
  <c r="Z8495" i="3"/>
  <c r="AA8495" i="3" s="1"/>
  <c r="Z8494" i="3"/>
  <c r="AB8494" i="3" s="1"/>
  <c r="Z8493" i="3"/>
  <c r="AB8492" i="3"/>
  <c r="AA8492" i="3"/>
  <c r="Z8492" i="3"/>
  <c r="Z8491" i="3"/>
  <c r="AB8491" i="3" s="1"/>
  <c r="Z8490" i="3"/>
  <c r="Z8489" i="3"/>
  <c r="Z8488" i="3"/>
  <c r="AB8488" i="3" s="1"/>
  <c r="Z8487" i="3"/>
  <c r="Z8486" i="3"/>
  <c r="AB8486" i="3" s="1"/>
  <c r="AB8485" i="3"/>
  <c r="Z8485" i="3"/>
  <c r="AA8485" i="3" s="1"/>
  <c r="Z8484" i="3"/>
  <c r="AB8483" i="3"/>
  <c r="Z8483" i="3"/>
  <c r="AA8483" i="3" s="1"/>
  <c r="AB8482" i="3"/>
  <c r="AA8482" i="3"/>
  <c r="Z8482" i="3"/>
  <c r="Z8481" i="3"/>
  <c r="AB8481" i="3" s="1"/>
  <c r="Z8480" i="3"/>
  <c r="Z8479" i="3"/>
  <c r="Z8478" i="3"/>
  <c r="AB8478" i="3" s="1"/>
  <c r="AB8477" i="3"/>
  <c r="Z8477" i="3"/>
  <c r="AA8477" i="3" s="1"/>
  <c r="Z8476" i="3"/>
  <c r="AB8476" i="3" s="1"/>
  <c r="Z8475" i="3"/>
  <c r="AA8475" i="3" s="1"/>
  <c r="Z8474" i="3"/>
  <c r="Z8473" i="3"/>
  <c r="AB8473" i="3" s="1"/>
  <c r="AB8472" i="3"/>
  <c r="AA8472" i="3"/>
  <c r="Z8472" i="3"/>
  <c r="AB8471" i="3"/>
  <c r="AA8471" i="3"/>
  <c r="Z8471" i="3"/>
  <c r="Z8470" i="3"/>
  <c r="AB8470" i="3" s="1"/>
  <c r="Z8469" i="3"/>
  <c r="Z8468" i="3"/>
  <c r="AB8468" i="3" s="1"/>
  <c r="AB8467" i="3"/>
  <c r="Z8467" i="3"/>
  <c r="AA8467" i="3" s="1"/>
  <c r="Z8466" i="3"/>
  <c r="AB8466" i="3" s="1"/>
  <c r="Z8465" i="3"/>
  <c r="AA8465" i="3" s="1"/>
  <c r="Z8464" i="3"/>
  <c r="Z8463" i="3"/>
  <c r="AB8463" i="3" s="1"/>
  <c r="AB8462" i="3"/>
  <c r="Z8462" i="3"/>
  <c r="AA8462" i="3" s="1"/>
  <c r="Z8461" i="3"/>
  <c r="AB8460" i="3"/>
  <c r="Z8460" i="3"/>
  <c r="AA8460" i="3" s="1"/>
  <c r="Z8459" i="3"/>
  <c r="AA8458" i="3"/>
  <c r="Z8458" i="3"/>
  <c r="AB8458" i="3" s="1"/>
  <c r="AB8457" i="3"/>
  <c r="AA8457" i="3"/>
  <c r="Z8457" i="3"/>
  <c r="Z8456" i="3"/>
  <c r="AB8456" i="3" s="1"/>
  <c r="Z8455" i="3"/>
  <c r="AA8455" i="3" s="1"/>
  <c r="Z8454" i="3"/>
  <c r="AB8453" i="3"/>
  <c r="Z8453" i="3"/>
  <c r="AA8453" i="3" s="1"/>
  <c r="Z8452" i="3"/>
  <c r="Z8451" i="3"/>
  <c r="AB8451" i="3" s="1"/>
  <c r="AB8450" i="3"/>
  <c r="Z8450" i="3"/>
  <c r="AA8450" i="3" s="1"/>
  <c r="Z8449" i="3"/>
  <c r="AA8448" i="3"/>
  <c r="Z8448" i="3"/>
  <c r="AB8448" i="3" s="1"/>
  <c r="Z8447" i="3"/>
  <c r="Z8446" i="3"/>
  <c r="AB8446" i="3" s="1"/>
  <c r="AB8445" i="3"/>
  <c r="Z8445" i="3"/>
  <c r="AA8445" i="3" s="1"/>
  <c r="Z8444" i="3"/>
  <c r="AB8444" i="3" s="1"/>
  <c r="AB8443" i="3"/>
  <c r="AA8443" i="3"/>
  <c r="Z8443" i="3"/>
  <c r="Z8442" i="3"/>
  <c r="Z8441" i="3"/>
  <c r="AB8441" i="3" s="1"/>
  <c r="Z8440" i="3"/>
  <c r="AB8440" i="3" s="1"/>
  <c r="Z8439" i="3"/>
  <c r="Z8438" i="3"/>
  <c r="AB8438" i="3" s="1"/>
  <c r="AB8437" i="3"/>
  <c r="AA8437" i="3"/>
  <c r="Z8437" i="3"/>
  <c r="Z8436" i="3"/>
  <c r="AB8436" i="3" s="1"/>
  <c r="AB8435" i="3"/>
  <c r="Z8435" i="3"/>
  <c r="AA8435" i="3" s="1"/>
  <c r="Z8434" i="3"/>
  <c r="AB8434" i="3" s="1"/>
  <c r="AB8433" i="3"/>
  <c r="AA8433" i="3"/>
  <c r="Z8433" i="3"/>
  <c r="Z8432" i="3"/>
  <c r="Z8431" i="3"/>
  <c r="AB8431" i="3" s="1"/>
  <c r="AA8430" i="3"/>
  <c r="Z8430" i="3"/>
  <c r="AB8430" i="3" s="1"/>
  <c r="Z8429" i="3"/>
  <c r="Z8428" i="3"/>
  <c r="AB8428" i="3" s="1"/>
  <c r="AB8427" i="3"/>
  <c r="AA8427" i="3"/>
  <c r="Z8427" i="3"/>
  <c r="Z8426" i="3"/>
  <c r="AB8426" i="3" s="1"/>
  <c r="Z8425" i="3"/>
  <c r="AA8425" i="3" s="1"/>
  <c r="Z8424" i="3"/>
  <c r="AB8424" i="3" s="1"/>
  <c r="AB8423" i="3"/>
  <c r="AA8423" i="3"/>
  <c r="Z8423" i="3"/>
  <c r="Z8422" i="3"/>
  <c r="AA8421" i="3"/>
  <c r="Z8421" i="3"/>
  <c r="AB8421" i="3" s="1"/>
  <c r="AB8420" i="3"/>
  <c r="AA8420" i="3"/>
  <c r="Z8420" i="3"/>
  <c r="Z8419" i="3"/>
  <c r="Z8418" i="3"/>
  <c r="AB8418" i="3" s="1"/>
  <c r="Z8417" i="3"/>
  <c r="AB8417" i="3" s="1"/>
  <c r="Z8416" i="3"/>
  <c r="AB8416" i="3" s="1"/>
  <c r="Z8415" i="3"/>
  <c r="AA8415" i="3" s="1"/>
  <c r="Z8414" i="3"/>
  <c r="AA8414" i="3" s="1"/>
  <c r="Z8413" i="3"/>
  <c r="AB8413" i="3" s="1"/>
  <c r="Z8412" i="3"/>
  <c r="AB8412" i="3" s="1"/>
  <c r="AB8411" i="3"/>
  <c r="AA8411" i="3"/>
  <c r="Z8411" i="3"/>
  <c r="AB8410" i="3"/>
  <c r="AA8410" i="3"/>
  <c r="Z8410" i="3"/>
  <c r="Z8409" i="3"/>
  <c r="Z8408" i="3"/>
  <c r="Z8407" i="3"/>
  <c r="AA8407" i="3" s="1"/>
  <c r="Z8406" i="3"/>
  <c r="AB8406" i="3" s="1"/>
  <c r="AB8405" i="3"/>
  <c r="Z8405" i="3"/>
  <c r="AA8405" i="3" s="1"/>
  <c r="AA8404" i="3"/>
  <c r="Z8404" i="3"/>
  <c r="AB8404" i="3" s="1"/>
  <c r="Z8403" i="3"/>
  <c r="AB8403" i="3" s="1"/>
  <c r="Z8402" i="3"/>
  <c r="AA8402" i="3" s="1"/>
  <c r="Z8401" i="3"/>
  <c r="AB8401" i="3" s="1"/>
  <c r="AB8400" i="3"/>
  <c r="AA8400" i="3"/>
  <c r="Z8400" i="3"/>
  <c r="Z8399" i="3"/>
  <c r="Z8398" i="3"/>
  <c r="AB8398" i="3" s="1"/>
  <c r="Z8397" i="3"/>
  <c r="AB8397" i="3" s="1"/>
  <c r="Z8396" i="3"/>
  <c r="AB8396" i="3" s="1"/>
  <c r="Z8395" i="3"/>
  <c r="AA8395" i="3" s="1"/>
  <c r="Z8394" i="3"/>
  <c r="AB8394" i="3" s="1"/>
  <c r="Z8393" i="3"/>
  <c r="Z8392" i="3"/>
  <c r="AB8392" i="3" s="1"/>
  <c r="Z8391" i="3"/>
  <c r="AB8391" i="3" s="1"/>
  <c r="AA8390" i="3"/>
  <c r="Z8390" i="3"/>
  <c r="AB8390" i="3" s="1"/>
  <c r="Z8389" i="3"/>
  <c r="Z8388" i="3"/>
  <c r="AB8388" i="3" s="1"/>
  <c r="Z8387" i="3"/>
  <c r="AB8387" i="3" s="1"/>
  <c r="Z8386" i="3"/>
  <c r="AB8386" i="3" s="1"/>
  <c r="AB8385" i="3"/>
  <c r="Z8385" i="3"/>
  <c r="AA8385" i="3" s="1"/>
  <c r="Z8384" i="3"/>
  <c r="AA8383" i="3"/>
  <c r="Z8383" i="3"/>
  <c r="AB8383" i="3" s="1"/>
  <c r="AB8382" i="3"/>
  <c r="AA8382" i="3"/>
  <c r="Z8382" i="3"/>
  <c r="Z8381" i="3"/>
  <c r="AB8381" i="3" s="1"/>
  <c r="AA8380" i="3"/>
  <c r="Z8380" i="3"/>
  <c r="AB8380" i="3" s="1"/>
  <c r="Z8379" i="3"/>
  <c r="Z8378" i="3"/>
  <c r="AB8378" i="3" s="1"/>
  <c r="AB8377" i="3"/>
  <c r="AA8377" i="3"/>
  <c r="Z8377" i="3"/>
  <c r="Z8376" i="3"/>
  <c r="AB8376" i="3" s="1"/>
  <c r="Z8375" i="3"/>
  <c r="AA8375" i="3" s="1"/>
  <c r="AA8374" i="3"/>
  <c r="Z8374" i="3"/>
  <c r="AB8374" i="3" s="1"/>
  <c r="AB8373" i="3"/>
  <c r="AA8373" i="3"/>
  <c r="Z8373" i="3"/>
  <c r="AB8372" i="3"/>
  <c r="Z8372" i="3"/>
  <c r="AA8372" i="3" s="1"/>
  <c r="Z8371" i="3"/>
  <c r="Z8370" i="3"/>
  <c r="AB8370" i="3" s="1"/>
  <c r="Z8369" i="3"/>
  <c r="AA8368" i="3"/>
  <c r="Z8368" i="3"/>
  <c r="AB8368" i="3" s="1"/>
  <c r="AB8367" i="3"/>
  <c r="AA8367" i="3"/>
  <c r="Z8367" i="3"/>
  <c r="Z8366" i="3"/>
  <c r="AB8366" i="3" s="1"/>
  <c r="Z8365" i="3"/>
  <c r="AA8365" i="3" s="1"/>
  <c r="Z8364" i="3"/>
  <c r="AB8364" i="3" s="1"/>
  <c r="AB8363" i="3"/>
  <c r="AA8363" i="3"/>
  <c r="Z8363" i="3"/>
  <c r="AB8362" i="3"/>
  <c r="AA8362" i="3"/>
  <c r="Z8362" i="3"/>
  <c r="Z8361" i="3"/>
  <c r="AB8361" i="3" s="1"/>
  <c r="AB8360" i="3"/>
  <c r="Z8360" i="3"/>
  <c r="AA8360" i="3" s="1"/>
  <c r="Z8359" i="3"/>
  <c r="Z8358" i="3"/>
  <c r="AB8358" i="3" s="1"/>
  <c r="Z8357" i="3"/>
  <c r="Z8356" i="3"/>
  <c r="AB8356" i="3" s="1"/>
  <c r="AB8355" i="3"/>
  <c r="Z8355" i="3"/>
  <c r="AA8355" i="3" s="1"/>
  <c r="AB8354" i="3"/>
  <c r="AA8354" i="3"/>
  <c r="Z8354" i="3"/>
  <c r="AB8353" i="3"/>
  <c r="Z8353" i="3"/>
  <c r="AA8353" i="3" s="1"/>
  <c r="AB8352" i="3"/>
  <c r="AA8352" i="3"/>
  <c r="Z8352" i="3"/>
  <c r="Z8351" i="3"/>
  <c r="AB8351" i="3" s="1"/>
  <c r="AB8350" i="3"/>
  <c r="AA8350" i="3"/>
  <c r="Z8350" i="3"/>
  <c r="Z8349" i="3"/>
  <c r="AA8348" i="3"/>
  <c r="Z8348" i="3"/>
  <c r="AB8348" i="3" s="1"/>
  <c r="AB8347" i="3"/>
  <c r="AA8347" i="3"/>
  <c r="Z8347" i="3"/>
  <c r="Z8346" i="3"/>
  <c r="AB8346" i="3" s="1"/>
  <c r="Z8345" i="3"/>
  <c r="AA8345" i="3" s="1"/>
  <c r="Z8344" i="3"/>
  <c r="AB8344" i="3" s="1"/>
  <c r="AB8343" i="3"/>
  <c r="AA8343" i="3"/>
  <c r="Z8343" i="3"/>
  <c r="AB8342" i="3"/>
  <c r="AA8342" i="3"/>
  <c r="Z8342" i="3"/>
  <c r="Z8341" i="3"/>
  <c r="AB8341" i="3" s="1"/>
  <c r="AB8340" i="3"/>
  <c r="AA8340" i="3"/>
  <c r="Z8340" i="3"/>
  <c r="Z8339" i="3"/>
  <c r="Z8338" i="3"/>
  <c r="AB8338" i="3" s="1"/>
  <c r="Z8337" i="3"/>
  <c r="AB8337" i="3" s="1"/>
  <c r="Z8336" i="3"/>
  <c r="AB8336" i="3" s="1"/>
  <c r="Z8335" i="3"/>
  <c r="AA8335" i="3" s="1"/>
  <c r="AB8334" i="3"/>
  <c r="Z8334" i="3"/>
  <c r="AA8334" i="3" s="1"/>
  <c r="Z8333" i="3"/>
  <c r="AB8332" i="3"/>
  <c r="AA8332" i="3"/>
  <c r="Z8332" i="3"/>
  <c r="Z8331" i="3"/>
  <c r="AB8331" i="3" s="1"/>
  <c r="Z8330" i="3"/>
  <c r="Z8329" i="3"/>
  <c r="Z8328" i="3"/>
  <c r="AB8328" i="3" s="1"/>
  <c r="Z8327" i="3"/>
  <c r="AB8327" i="3" s="1"/>
  <c r="Z8326" i="3"/>
  <c r="AB8326" i="3" s="1"/>
  <c r="Z8325" i="3"/>
  <c r="AA8325" i="3" s="1"/>
  <c r="Z8324" i="3"/>
  <c r="AA8323" i="3"/>
  <c r="Z8323" i="3"/>
  <c r="AB8323" i="3" s="1"/>
  <c r="AB8322" i="3"/>
  <c r="Z8322" i="3"/>
  <c r="AA8322" i="3" s="1"/>
  <c r="Z8321" i="3"/>
  <c r="AB8321" i="3" s="1"/>
  <c r="AB8320" i="3"/>
  <c r="Z8320" i="3"/>
  <c r="AA8320" i="3" s="1"/>
  <c r="Z8319" i="3"/>
  <c r="Z8318" i="3"/>
  <c r="AB8318" i="3" s="1"/>
  <c r="Z8317" i="3"/>
  <c r="Z8316" i="3"/>
  <c r="AB8316" i="3" s="1"/>
  <c r="Z8315" i="3"/>
  <c r="AA8315" i="3" s="1"/>
  <c r="Z8314" i="3"/>
  <c r="AB8314" i="3" s="1"/>
  <c r="AB8313" i="3"/>
  <c r="AA8313" i="3"/>
  <c r="Z8313" i="3"/>
  <c r="AB8312" i="3"/>
  <c r="Z8312" i="3"/>
  <c r="AA8312" i="3" s="1"/>
  <c r="AA8311" i="3"/>
  <c r="Z8311" i="3"/>
  <c r="AB8311" i="3" s="1"/>
  <c r="Z8310" i="3"/>
  <c r="AB8310" i="3" s="1"/>
  <c r="Z8309" i="3"/>
  <c r="AA8308" i="3"/>
  <c r="Z8308" i="3"/>
  <c r="AB8308" i="3" s="1"/>
  <c r="Z8307" i="3"/>
  <c r="AB8307" i="3" s="1"/>
  <c r="Z8306" i="3"/>
  <c r="AB8306" i="3" s="1"/>
  <c r="AB8305" i="3"/>
  <c r="Z8305" i="3"/>
  <c r="AA8305" i="3" s="1"/>
  <c r="AB8304" i="3"/>
  <c r="Z8304" i="3"/>
  <c r="AA8304" i="3" s="1"/>
  <c r="Z8303" i="3"/>
  <c r="AB8302" i="3"/>
  <c r="AA8302" i="3"/>
  <c r="Z8302" i="3"/>
  <c r="Z8301" i="3"/>
  <c r="AB8301" i="3" s="1"/>
  <c r="AB8300" i="3"/>
  <c r="Z8300" i="3"/>
  <c r="AA8300" i="3" s="1"/>
  <c r="Z8299" i="3"/>
  <c r="Z8298" i="3"/>
  <c r="Z8297" i="3"/>
  <c r="AB8297" i="3" s="1"/>
  <c r="Z8296" i="3"/>
  <c r="AB8296" i="3" s="1"/>
  <c r="AB8295" i="3"/>
  <c r="Z8295" i="3"/>
  <c r="AA8295" i="3" s="1"/>
  <c r="Z8294" i="3"/>
  <c r="AB8294" i="3" s="1"/>
  <c r="Z8293" i="3"/>
  <c r="Z8292" i="3"/>
  <c r="AB8292" i="3" s="1"/>
  <c r="Z8291" i="3"/>
  <c r="AB8291" i="3" s="1"/>
  <c r="AB8290" i="3"/>
  <c r="Z8290" i="3"/>
  <c r="AA8290" i="3" s="1"/>
  <c r="Z8289" i="3"/>
  <c r="Z8288" i="3"/>
  <c r="AB8288" i="3" s="1"/>
  <c r="AB8287" i="3"/>
  <c r="AA8287" i="3"/>
  <c r="Z8287" i="3"/>
  <c r="Z8286" i="3"/>
  <c r="AB8286" i="3" s="1"/>
  <c r="Z8285" i="3"/>
  <c r="AA8285" i="3" s="1"/>
  <c r="AA8284" i="3"/>
  <c r="Z8284" i="3"/>
  <c r="AB8284" i="3" s="1"/>
  <c r="Z8283" i="3"/>
  <c r="AB8283" i="3" s="1"/>
  <c r="AB8282" i="3"/>
  <c r="AA8282" i="3"/>
  <c r="Z8282" i="3"/>
  <c r="AA8281" i="3"/>
  <c r="Z8281" i="3"/>
  <c r="AB8281" i="3" s="1"/>
  <c r="AB8280" i="3"/>
  <c r="Z8280" i="3"/>
  <c r="AA8280" i="3" s="1"/>
  <c r="Z8279" i="3"/>
  <c r="Z8278" i="3"/>
  <c r="AB8278" i="3" s="1"/>
  <c r="AA8277" i="3"/>
  <c r="Z8277" i="3"/>
  <c r="AB8277" i="3" s="1"/>
  <c r="Z8276" i="3"/>
  <c r="AB8276" i="3" s="1"/>
  <c r="Z8275" i="3"/>
  <c r="AA8275" i="3" s="1"/>
  <c r="AB8274" i="3"/>
  <c r="Z8274" i="3"/>
  <c r="AA8274" i="3" s="1"/>
  <c r="AB8273" i="3"/>
  <c r="AA8273" i="3"/>
  <c r="Z8273" i="3"/>
  <c r="AA8272" i="3"/>
  <c r="Z8272" i="3"/>
  <c r="AB8272" i="3" s="1"/>
  <c r="AA8271" i="3"/>
  <c r="Z8271" i="3"/>
  <c r="AB8271" i="3" s="1"/>
  <c r="Z8270" i="3"/>
  <c r="AB8270" i="3" s="1"/>
  <c r="Z8269" i="3"/>
  <c r="AA8268" i="3"/>
  <c r="Z8268" i="3"/>
  <c r="AB8268" i="3" s="1"/>
  <c r="AB8267" i="3"/>
  <c r="Z8267" i="3"/>
  <c r="AA8267" i="3" s="1"/>
  <c r="Z8266" i="3"/>
  <c r="AB8266" i="3" s="1"/>
  <c r="Z8265" i="3"/>
  <c r="AA8265" i="3" s="1"/>
  <c r="Z8264" i="3"/>
  <c r="AB8264" i="3" s="1"/>
  <c r="Z8263" i="3"/>
  <c r="AB8263" i="3" s="1"/>
  <c r="AB8262" i="3"/>
  <c r="AA8262" i="3"/>
  <c r="Z8262" i="3"/>
  <c r="AB8261" i="3"/>
  <c r="Z8261" i="3"/>
  <c r="AA8261" i="3" s="1"/>
  <c r="Z8260" i="3"/>
  <c r="AB8260" i="3" s="1"/>
  <c r="Z8259" i="3"/>
  <c r="AA8258" i="3"/>
  <c r="Z8258" i="3"/>
  <c r="AB8258" i="3" s="1"/>
  <c r="AA8257" i="3"/>
  <c r="Z8257" i="3"/>
  <c r="AB8257" i="3" s="1"/>
  <c r="Z8256" i="3"/>
  <c r="AB8256" i="3" s="1"/>
  <c r="AB8255" i="3"/>
  <c r="Z8255" i="3"/>
  <c r="AA8255" i="3" s="1"/>
  <c r="Z8254" i="3"/>
  <c r="AB8254" i="3" s="1"/>
  <c r="AB8253" i="3"/>
  <c r="Z8253" i="3"/>
  <c r="AA8253" i="3" s="1"/>
  <c r="Z8252" i="3"/>
  <c r="Z8251" i="3"/>
  <c r="AB8251" i="3" s="1"/>
  <c r="AB8250" i="3"/>
  <c r="AA8250" i="3"/>
  <c r="Z8250" i="3"/>
  <c r="Z8249" i="3"/>
  <c r="Z8248" i="3"/>
  <c r="AB8248" i="3" s="1"/>
  <c r="Z8247" i="3"/>
  <c r="Z8246" i="3"/>
  <c r="AB8246" i="3" s="1"/>
  <c r="AB8245" i="3"/>
  <c r="Z8245" i="3"/>
  <c r="AA8245" i="3" s="1"/>
  <c r="Z8244" i="3"/>
  <c r="AB8244" i="3" s="1"/>
  <c r="AB8243" i="3"/>
  <c r="Z8243" i="3"/>
  <c r="AA8243" i="3" s="1"/>
  <c r="Z8242" i="3"/>
  <c r="Z8241" i="3"/>
  <c r="AB8241" i="3" s="1"/>
  <c r="Z8240" i="3"/>
  <c r="AB8240" i="3" s="1"/>
  <c r="Z8239" i="3"/>
  <c r="Z8238" i="3"/>
  <c r="AB8238" i="3" s="1"/>
  <c r="AB8237" i="3"/>
  <c r="Z8237" i="3"/>
  <c r="AA8237" i="3" s="1"/>
  <c r="Z8236" i="3"/>
  <c r="AB8236" i="3" s="1"/>
  <c r="Z8235" i="3"/>
  <c r="AA8235" i="3" s="1"/>
  <c r="Z8234" i="3"/>
  <c r="AB8234" i="3" s="1"/>
  <c r="AA8233" i="3"/>
  <c r="Z8233" i="3"/>
  <c r="AB8233" i="3" s="1"/>
  <c r="Z8232" i="3"/>
  <c r="AB8232" i="3" s="1"/>
  <c r="AA8231" i="3"/>
  <c r="Z8231" i="3"/>
  <c r="AB8231" i="3" s="1"/>
  <c r="AB8230" i="3"/>
  <c r="AA8230" i="3"/>
  <c r="Z8230" i="3"/>
  <c r="Z8229" i="3"/>
  <c r="Z8228" i="3"/>
  <c r="AB8228" i="3" s="1"/>
  <c r="Z8227" i="3"/>
  <c r="AB8227" i="3" s="1"/>
  <c r="Z8226" i="3"/>
  <c r="AB8226" i="3" s="1"/>
  <c r="Z8225" i="3"/>
  <c r="AA8225" i="3" s="1"/>
  <c r="AB8224" i="3"/>
  <c r="AA8224" i="3"/>
  <c r="Z8224" i="3"/>
  <c r="AB8223" i="3"/>
  <c r="Z8223" i="3"/>
  <c r="AA8223" i="3" s="1"/>
  <c r="AB8222" i="3"/>
  <c r="Z8222" i="3"/>
  <c r="AA8222" i="3" s="1"/>
  <c r="AB8221" i="3"/>
  <c r="AA8221" i="3"/>
  <c r="Z8221" i="3"/>
  <c r="AA8220" i="3"/>
  <c r="Z8220" i="3"/>
  <c r="AB8220" i="3" s="1"/>
  <c r="Z8219" i="3"/>
  <c r="AA8218" i="3"/>
  <c r="Z8218" i="3"/>
  <c r="AB8218" i="3" s="1"/>
  <c r="Z8217" i="3"/>
  <c r="AB8217" i="3" s="1"/>
  <c r="Z8216" i="3"/>
  <c r="AB8216" i="3" s="1"/>
  <c r="Z8215" i="3"/>
  <c r="AA8215" i="3" s="1"/>
  <c r="Z8214" i="3"/>
  <c r="AB8214" i="3" s="1"/>
  <c r="Z8213" i="3"/>
  <c r="AB8212" i="3"/>
  <c r="AA8212" i="3"/>
  <c r="Z8212" i="3"/>
  <c r="AB8211" i="3"/>
  <c r="AA8211" i="3"/>
  <c r="Z8211" i="3"/>
  <c r="AB8210" i="3"/>
  <c r="Z8210" i="3"/>
  <c r="AA8210" i="3" s="1"/>
  <c r="Z8209" i="3"/>
  <c r="Z8208" i="3"/>
  <c r="AB8208" i="3" s="1"/>
  <c r="AB8207" i="3"/>
  <c r="AA8207" i="3"/>
  <c r="Z8207" i="3"/>
  <c r="Z8206" i="3"/>
  <c r="AB8206" i="3" s="1"/>
  <c r="AB8205" i="3"/>
  <c r="Z8205" i="3"/>
  <c r="AA8205" i="3" s="1"/>
  <c r="Z8204" i="3"/>
  <c r="AB8204" i="3" s="1"/>
  <c r="Z8203" i="3"/>
  <c r="AB8203" i="3" s="1"/>
  <c r="AB8202" i="3"/>
  <c r="Z8202" i="3"/>
  <c r="AA8202" i="3" s="1"/>
  <c r="Z8201" i="3"/>
  <c r="AB8201" i="3" s="1"/>
  <c r="AA8200" i="3"/>
  <c r="Z8200" i="3"/>
  <c r="AB8200" i="3" s="1"/>
  <c r="Z8199" i="3"/>
  <c r="Z8198" i="3"/>
  <c r="AB8198" i="3" s="1"/>
  <c r="Z8197" i="3"/>
  <c r="AA8197" i="3" s="1"/>
  <c r="Z8196" i="3"/>
  <c r="AB8196" i="3" s="1"/>
  <c r="Z8195" i="3"/>
  <c r="Z8194" i="3"/>
  <c r="AB8194" i="3" s="1"/>
  <c r="AB8193" i="3"/>
  <c r="AA8193" i="3"/>
  <c r="Z8193" i="3"/>
  <c r="Z8192" i="3"/>
  <c r="AA8192" i="3" s="1"/>
  <c r="Z8191" i="3"/>
  <c r="AB8191" i="3" s="1"/>
  <c r="AA8190" i="3"/>
  <c r="Z8190" i="3"/>
  <c r="AB8190" i="3" s="1"/>
  <c r="Z8189" i="3"/>
  <c r="Z8188" i="3"/>
  <c r="AB8188" i="3" s="1"/>
  <c r="AB8187" i="3"/>
  <c r="AA8187" i="3"/>
  <c r="Z8187" i="3"/>
  <c r="Z8186" i="3"/>
  <c r="AB8186" i="3" s="1"/>
  <c r="AB8185" i="3"/>
  <c r="Z8185" i="3"/>
  <c r="AA8185" i="3" s="1"/>
  <c r="AB8184" i="3"/>
  <c r="AA8184" i="3"/>
  <c r="Z8184" i="3"/>
  <c r="AA8183" i="3"/>
  <c r="Z8183" i="3"/>
  <c r="AB8183" i="3" s="1"/>
  <c r="AA8182" i="3"/>
  <c r="Z8182" i="3"/>
  <c r="AB8182" i="3" s="1"/>
  <c r="Z8181" i="3"/>
  <c r="AB8180" i="3"/>
  <c r="AA8180" i="3"/>
  <c r="Z8180" i="3"/>
  <c r="Z8179" i="3"/>
  <c r="Z8178" i="3"/>
  <c r="AB8178" i="3" s="1"/>
  <c r="AA8177" i="3"/>
  <c r="Z8177" i="3"/>
  <c r="AB8177" i="3" s="1"/>
  <c r="Z8176" i="3"/>
  <c r="AB8176" i="3" s="1"/>
  <c r="Z8175" i="3"/>
  <c r="AA8175" i="3" s="1"/>
  <c r="Z8174" i="3"/>
  <c r="AB8174" i="3" s="1"/>
  <c r="AB8173" i="3"/>
  <c r="AA8173" i="3"/>
  <c r="Z8173" i="3"/>
  <c r="AB8172" i="3"/>
  <c r="Z8172" i="3"/>
  <c r="AA8172" i="3" s="1"/>
  <c r="AA8171" i="3"/>
  <c r="Z8171" i="3"/>
  <c r="AB8171" i="3" s="1"/>
  <c r="AB8170" i="3"/>
  <c r="AA8170" i="3"/>
  <c r="Z8170" i="3"/>
  <c r="Z8169" i="3"/>
  <c r="AA8168" i="3"/>
  <c r="Z8168" i="3"/>
  <c r="AB8168" i="3" s="1"/>
  <c r="AA8167" i="3"/>
  <c r="Z8167" i="3"/>
  <c r="AB8167" i="3" s="1"/>
  <c r="Z8166" i="3"/>
  <c r="AB8166" i="3" s="1"/>
  <c r="Z8165" i="3"/>
  <c r="AA8165" i="3" s="1"/>
  <c r="Z8164" i="3"/>
  <c r="AB8164" i="3" s="1"/>
  <c r="AB8163" i="3"/>
  <c r="Z8163" i="3"/>
  <c r="AA8163" i="3" s="1"/>
  <c r="Z8162" i="3"/>
  <c r="AA8161" i="3"/>
  <c r="Z8161" i="3"/>
  <c r="AB8161" i="3" s="1"/>
  <c r="AB8160" i="3"/>
  <c r="AA8160" i="3"/>
  <c r="Z8160" i="3"/>
  <c r="Z8159" i="3"/>
  <c r="AA8158" i="3"/>
  <c r="Z8158" i="3"/>
  <c r="AB8158" i="3" s="1"/>
  <c r="Z8157" i="3"/>
  <c r="AB8157" i="3" s="1"/>
  <c r="Z8156" i="3"/>
  <c r="AB8156" i="3" s="1"/>
  <c r="Z8155" i="3"/>
  <c r="AA8155" i="3" s="1"/>
  <c r="AA8154" i="3"/>
  <c r="Z8154" i="3"/>
  <c r="AB8154" i="3" s="1"/>
  <c r="AA8153" i="3"/>
  <c r="Z8153" i="3"/>
  <c r="AB8153" i="3" s="1"/>
  <c r="Z8152" i="3"/>
  <c r="AB8152" i="3" s="1"/>
  <c r="Z8151" i="3"/>
  <c r="AB8151" i="3" s="1"/>
  <c r="AA8150" i="3"/>
  <c r="Z8150" i="3"/>
  <c r="AB8150" i="3" s="1"/>
  <c r="Z8149" i="3"/>
  <c r="Z8148" i="3"/>
  <c r="AB8148" i="3" s="1"/>
  <c r="AB8147" i="3"/>
  <c r="Z8147" i="3"/>
  <c r="AA8147" i="3" s="1"/>
  <c r="Z8146" i="3"/>
  <c r="AB8146" i="3" s="1"/>
  <c r="Z8145" i="3"/>
  <c r="Z8144" i="3"/>
  <c r="AB8144" i="3" s="1"/>
  <c r="AA8143" i="3"/>
  <c r="Z8143" i="3"/>
  <c r="AB8143" i="3" s="1"/>
  <c r="AB8142" i="3"/>
  <c r="AA8142" i="3"/>
  <c r="Z8142" i="3"/>
  <c r="Z8141" i="3"/>
  <c r="AB8141" i="3" s="1"/>
  <c r="AA8140" i="3"/>
  <c r="Z8140" i="3"/>
  <c r="AB8140" i="3" s="1"/>
  <c r="Z8139" i="3"/>
  <c r="Z8138" i="3"/>
  <c r="AB8138" i="3" s="1"/>
  <c r="Z8137" i="3"/>
  <c r="AB8137" i="3" s="1"/>
  <c r="Z8136" i="3"/>
  <c r="AB8136" i="3" s="1"/>
  <c r="AB8135" i="3"/>
  <c r="Z8135" i="3"/>
  <c r="AA8135" i="3" s="1"/>
  <c r="AB8134" i="3"/>
  <c r="AA8134" i="3"/>
  <c r="Z8134" i="3"/>
  <c r="AA8133" i="3"/>
  <c r="Z8133" i="3"/>
  <c r="AB8133" i="3" s="1"/>
  <c r="AB8132" i="3"/>
  <c r="AA8132" i="3"/>
  <c r="Z8132" i="3"/>
  <c r="Z8131" i="3"/>
  <c r="Z8130" i="3"/>
  <c r="Z8129" i="3"/>
  <c r="Z8128" i="3"/>
  <c r="AB8128" i="3" s="1"/>
  <c r="AA8127" i="3"/>
  <c r="Z8127" i="3"/>
  <c r="AB8127" i="3" s="1"/>
  <c r="Z8126" i="3"/>
  <c r="AB8126" i="3" s="1"/>
  <c r="Z8125" i="3"/>
  <c r="AA8125" i="3" s="1"/>
  <c r="Z8124" i="3"/>
  <c r="Z8123" i="3"/>
  <c r="AB8123" i="3" s="1"/>
  <c r="AB8122" i="3"/>
  <c r="AA8122" i="3"/>
  <c r="Z8122" i="3"/>
  <c r="AB8121" i="3"/>
  <c r="AA8121" i="3"/>
  <c r="Z8121" i="3"/>
  <c r="AB8120" i="3"/>
  <c r="Z8120" i="3"/>
  <c r="AA8120" i="3" s="1"/>
  <c r="Z8119" i="3"/>
  <c r="AA8118" i="3"/>
  <c r="Z8118" i="3"/>
  <c r="AB8118" i="3" s="1"/>
  <c r="AA8117" i="3"/>
  <c r="Z8117" i="3"/>
  <c r="AB8117" i="3" s="1"/>
  <c r="Z8116" i="3"/>
  <c r="AB8116" i="3" s="1"/>
  <c r="Z8115" i="3"/>
  <c r="AA8115" i="3" s="1"/>
  <c r="Z8114" i="3"/>
  <c r="AB8114" i="3" s="1"/>
  <c r="Z8113" i="3"/>
  <c r="AB8113" i="3" s="1"/>
  <c r="AB8112" i="3"/>
  <c r="Z8112" i="3"/>
  <c r="AA8112" i="3" s="1"/>
  <c r="Z8111" i="3"/>
  <c r="Z8110" i="3"/>
  <c r="AB8110" i="3" s="1"/>
  <c r="Z8109" i="3"/>
  <c r="AA8108" i="3"/>
  <c r="Z8108" i="3"/>
  <c r="AB8108" i="3" s="1"/>
  <c r="AB8107" i="3"/>
  <c r="Z8107" i="3"/>
  <c r="AA8107" i="3" s="1"/>
  <c r="Z8106" i="3"/>
  <c r="AB8106" i="3" s="1"/>
  <c r="AB8105" i="3"/>
  <c r="Z8105" i="3"/>
  <c r="AA8105" i="3" s="1"/>
  <c r="AB8104" i="3"/>
  <c r="AA8104" i="3"/>
  <c r="Z8104" i="3"/>
  <c r="AA8103" i="3"/>
  <c r="Z8103" i="3"/>
  <c r="AB8103" i="3" s="1"/>
  <c r="AA8102" i="3"/>
  <c r="Z8102" i="3"/>
  <c r="AB8102" i="3" s="1"/>
  <c r="Z8101" i="3"/>
  <c r="AB8101" i="3" s="1"/>
  <c r="Z8100" i="3"/>
  <c r="AB8100" i="3" s="1"/>
  <c r="Z8099" i="3"/>
  <c r="AA8098" i="3"/>
  <c r="Z8098" i="3"/>
  <c r="AB8098" i="3" s="1"/>
  <c r="Z8097" i="3"/>
  <c r="AB8097" i="3" s="1"/>
  <c r="Z8096" i="3"/>
  <c r="AB8096" i="3" s="1"/>
  <c r="Z8095" i="3"/>
  <c r="AA8095" i="3" s="1"/>
  <c r="Z8094" i="3"/>
  <c r="AB8094" i="3" s="1"/>
  <c r="AA8093" i="3"/>
  <c r="Z8093" i="3"/>
  <c r="AB8093" i="3" s="1"/>
  <c r="AA8092" i="3"/>
  <c r="Z8092" i="3"/>
  <c r="AB8092" i="3" s="1"/>
  <c r="Z8091" i="3"/>
  <c r="AB8091" i="3" s="1"/>
  <c r="AB8090" i="3"/>
  <c r="AA8090" i="3"/>
  <c r="Z8090" i="3"/>
  <c r="Z8089" i="3"/>
  <c r="Z8088" i="3"/>
  <c r="AB8088" i="3" s="1"/>
  <c r="Z8087" i="3"/>
  <c r="Z8086" i="3"/>
  <c r="AB8086" i="3" s="1"/>
  <c r="AB8085" i="3"/>
  <c r="Z8085" i="3"/>
  <c r="AA8085" i="3" s="1"/>
  <c r="AB8084" i="3"/>
  <c r="AA8084" i="3"/>
  <c r="Z8084" i="3"/>
  <c r="AB8083" i="3"/>
  <c r="Z8083" i="3"/>
  <c r="AA8083" i="3" s="1"/>
  <c r="Z8082" i="3"/>
  <c r="AB8082" i="3" s="1"/>
  <c r="AA8081" i="3"/>
  <c r="Z8081" i="3"/>
  <c r="AB8081" i="3" s="1"/>
  <c r="Z8080" i="3"/>
  <c r="AA8080" i="3" s="1"/>
  <c r="Z8079" i="3"/>
  <c r="Z8078" i="3"/>
  <c r="AB8078" i="3" s="1"/>
  <c r="Z8077" i="3"/>
  <c r="AB8077" i="3" s="1"/>
  <c r="Z8076" i="3"/>
  <c r="AB8076" i="3" s="1"/>
  <c r="Z8075" i="3"/>
  <c r="AA8075" i="3" s="1"/>
  <c r="Z8074" i="3"/>
  <c r="AA8074" i="3" s="1"/>
  <c r="Z8073" i="3"/>
  <c r="Z8072" i="3"/>
  <c r="AB8072" i="3" s="1"/>
  <c r="AB8071" i="3"/>
  <c r="AA8071" i="3"/>
  <c r="Z8071" i="3"/>
  <c r="AB8070" i="3"/>
  <c r="Z8070" i="3"/>
  <c r="AA8070" i="3" s="1"/>
  <c r="Z8069" i="3"/>
  <c r="AA8068" i="3"/>
  <c r="Z8068" i="3"/>
  <c r="AB8068" i="3" s="1"/>
  <c r="AA8067" i="3"/>
  <c r="Z8067" i="3"/>
  <c r="AB8067" i="3" s="1"/>
  <c r="Z8066" i="3"/>
  <c r="AB8066" i="3" s="1"/>
  <c r="Z8065" i="3"/>
  <c r="AA8065" i="3" s="1"/>
  <c r="Z8064" i="3"/>
  <c r="AB8064" i="3" s="1"/>
  <c r="Z8063" i="3"/>
  <c r="AB8063" i="3" s="1"/>
  <c r="AB8062" i="3"/>
  <c r="AA8062" i="3"/>
  <c r="Z8062" i="3"/>
  <c r="AB8061" i="3"/>
  <c r="Z8061" i="3"/>
  <c r="AA8061" i="3" s="1"/>
  <c r="Z8060" i="3"/>
  <c r="Z8059" i="3"/>
  <c r="AA8058" i="3"/>
  <c r="Z8058" i="3"/>
  <c r="AB8058" i="3" s="1"/>
  <c r="AB8057" i="3"/>
  <c r="AA8057" i="3"/>
  <c r="Z8057" i="3"/>
  <c r="Z8056" i="3"/>
  <c r="AB8056" i="3" s="1"/>
  <c r="Z8055" i="3"/>
  <c r="AA8055" i="3" s="1"/>
  <c r="Z8054" i="3"/>
  <c r="AB8054" i="3" s="1"/>
  <c r="AB8053" i="3"/>
  <c r="Z8053" i="3"/>
  <c r="AA8053" i="3" s="1"/>
  <c r="AA8052" i="3"/>
  <c r="Z8052" i="3"/>
  <c r="AB8052" i="3" s="1"/>
  <c r="Z8051" i="3"/>
  <c r="AB8051" i="3" s="1"/>
  <c r="Z8050" i="3"/>
  <c r="AB8050" i="3" s="1"/>
  <c r="Z8049" i="3"/>
  <c r="AA8048" i="3"/>
  <c r="Z8048" i="3"/>
  <c r="AB8048" i="3" s="1"/>
  <c r="AA8047" i="3"/>
  <c r="Z8047" i="3"/>
  <c r="AB8047" i="3" s="1"/>
  <c r="Z8046" i="3"/>
  <c r="AB8046" i="3" s="1"/>
  <c r="Z8045" i="3"/>
  <c r="AA8045" i="3" s="1"/>
  <c r="Z8044" i="3"/>
  <c r="AB8044" i="3" s="1"/>
  <c r="AB8043" i="3"/>
  <c r="AA8043" i="3"/>
  <c r="Z8043" i="3"/>
  <c r="AA8042" i="3"/>
  <c r="Z8042" i="3"/>
  <c r="AB8042" i="3" s="1"/>
  <c r="Z8041" i="3"/>
  <c r="AB8041" i="3" s="1"/>
  <c r="Z8040" i="3"/>
  <c r="AB8040" i="3" s="1"/>
  <c r="Z8039" i="3"/>
  <c r="Z8038" i="3"/>
  <c r="AB8038" i="3" s="1"/>
  <c r="AB8037" i="3"/>
  <c r="Z8037" i="3"/>
  <c r="AA8037" i="3" s="1"/>
  <c r="Z8036" i="3"/>
  <c r="AB8036" i="3" s="1"/>
  <c r="Z8035" i="3"/>
  <c r="AA8035" i="3" s="1"/>
  <c r="Z8034" i="3"/>
  <c r="AB8034" i="3" s="1"/>
  <c r="AB8033" i="3"/>
  <c r="AA8033" i="3"/>
  <c r="Z8033" i="3"/>
  <c r="AB8032" i="3"/>
  <c r="Z8032" i="3"/>
  <c r="AA8032" i="3" s="1"/>
  <c r="Z8031" i="3"/>
  <c r="AB8031" i="3" s="1"/>
  <c r="Z8030" i="3"/>
  <c r="AB8030" i="3" s="1"/>
  <c r="Z8029" i="3"/>
  <c r="Z8028" i="3"/>
  <c r="AB8028" i="3" s="1"/>
  <c r="AB8027" i="3"/>
  <c r="AA8027" i="3"/>
  <c r="Z8027" i="3"/>
  <c r="Z8026" i="3"/>
  <c r="AB8026" i="3" s="1"/>
  <c r="Z8025" i="3"/>
  <c r="AA8025" i="3" s="1"/>
  <c r="Z8024" i="3"/>
  <c r="AB8024" i="3" s="1"/>
  <c r="Z8023" i="3"/>
  <c r="AA8023" i="3" s="1"/>
  <c r="AB8022" i="3"/>
  <c r="AA8022" i="3"/>
  <c r="Z8022" i="3"/>
  <c r="AA8021" i="3"/>
  <c r="Z8021" i="3"/>
  <c r="AB8021" i="3" s="1"/>
  <c r="AB8020" i="3"/>
  <c r="AA8020" i="3"/>
  <c r="Z8020" i="3"/>
  <c r="Z8019" i="3"/>
  <c r="AA8018" i="3"/>
  <c r="Z8018" i="3"/>
  <c r="AB8018" i="3" s="1"/>
  <c r="Z8017" i="3"/>
  <c r="AB8017" i="3" s="1"/>
  <c r="Z8016" i="3"/>
  <c r="AB8016" i="3" s="1"/>
  <c r="Z8015" i="3"/>
  <c r="AA8015" i="3" s="1"/>
  <c r="Z8014" i="3"/>
  <c r="AB8014" i="3" s="1"/>
  <c r="Z8013" i="3"/>
  <c r="AB8013" i="3" s="1"/>
  <c r="AB8012" i="3"/>
  <c r="AA8012" i="3"/>
  <c r="Z8012" i="3"/>
  <c r="AA8011" i="3"/>
  <c r="Z8011" i="3"/>
  <c r="AB8011" i="3" s="1"/>
  <c r="Z8010" i="3"/>
  <c r="AA8010" i="3" s="1"/>
  <c r="Z8009" i="3"/>
  <c r="Z8008" i="3"/>
  <c r="AB8008" i="3" s="1"/>
  <c r="AB8007" i="3"/>
  <c r="Z8007" i="3"/>
  <c r="AA8007" i="3" s="1"/>
  <c r="Z8006" i="3"/>
  <c r="AB8006" i="3" s="1"/>
  <c r="AB8005" i="3"/>
  <c r="Z8005" i="3"/>
  <c r="AA8005" i="3" s="1"/>
  <c r="Z8004" i="3"/>
  <c r="AB8004" i="3" s="1"/>
  <c r="AB8003" i="3"/>
  <c r="AA8003" i="3"/>
  <c r="Z8003" i="3"/>
  <c r="AA8002" i="3"/>
  <c r="Z8002" i="3"/>
  <c r="AB8002" i="3" s="1"/>
  <c r="Z8001" i="3"/>
  <c r="AB8001" i="3" s="1"/>
  <c r="Z8000" i="3"/>
  <c r="AC8000" i="3" s="1"/>
  <c r="Z7999" i="3"/>
  <c r="AC7999" i="3" s="1"/>
  <c r="Z7998" i="3"/>
  <c r="AC7998" i="3" s="1"/>
  <c r="Z7997" i="3"/>
  <c r="AC7997" i="3" s="1"/>
  <c r="Z7996" i="3"/>
  <c r="AC7996" i="3" s="1"/>
  <c r="Z7995" i="3"/>
  <c r="Z7994" i="3"/>
  <c r="Z7993" i="3"/>
  <c r="Z7992" i="3"/>
  <c r="Z7991" i="3"/>
  <c r="Z7990" i="3"/>
  <c r="AC7990" i="3" s="1"/>
  <c r="Z7989" i="3"/>
  <c r="AC7989" i="3" s="1"/>
  <c r="Z7988" i="3"/>
  <c r="AC7988" i="3" s="1"/>
  <c r="Z7987" i="3"/>
  <c r="AC7987" i="3" s="1"/>
  <c r="Z7986" i="3"/>
  <c r="Z7985" i="3"/>
  <c r="Z7984" i="3"/>
  <c r="Z7983" i="3"/>
  <c r="Z7982" i="3"/>
  <c r="Z7981" i="3"/>
  <c r="AC7981" i="3" s="1"/>
  <c r="Z7980" i="3"/>
  <c r="AC7980" i="3" s="1"/>
  <c r="Z7979" i="3"/>
  <c r="AC7979" i="3" s="1"/>
  <c r="Z7978" i="3"/>
  <c r="Z7977" i="3"/>
  <c r="Z7976" i="3"/>
  <c r="AC7976" i="3" s="1"/>
  <c r="Z7975" i="3"/>
  <c r="Z7974" i="3"/>
  <c r="Z7973" i="3"/>
  <c r="Z7972" i="3"/>
  <c r="Z7971" i="3"/>
  <c r="Z7970" i="3"/>
  <c r="AC7970" i="3" s="1"/>
  <c r="Z7969" i="3"/>
  <c r="AC7969" i="3" s="1"/>
  <c r="Z7968" i="3"/>
  <c r="Z7967" i="3"/>
  <c r="AC7967" i="3" s="1"/>
  <c r="Z7966" i="3"/>
  <c r="Z7965" i="3"/>
  <c r="Z7964" i="3"/>
  <c r="AC7964" i="3" s="1"/>
  <c r="Z7963" i="3"/>
  <c r="Z7962" i="3"/>
  <c r="Z7961" i="3"/>
  <c r="AC7961" i="3" s="1"/>
  <c r="Z7960" i="3"/>
  <c r="Z7959" i="3"/>
  <c r="AC7959" i="3" s="1"/>
  <c r="Z7958" i="3"/>
  <c r="Z7957" i="3"/>
  <c r="Z7956" i="3"/>
  <c r="AC7956" i="3" s="1"/>
  <c r="Z7955" i="3"/>
  <c r="Z7954" i="3"/>
  <c r="Z7953" i="3"/>
  <c r="Z7952" i="3"/>
  <c r="Z7951" i="3"/>
  <c r="Z7950" i="3"/>
  <c r="AC7950" i="3" s="1"/>
  <c r="Z7949" i="3"/>
  <c r="AC7949" i="3" s="1"/>
  <c r="Z7948" i="3"/>
  <c r="Z7947" i="3"/>
  <c r="AC7947" i="3" s="1"/>
  <c r="Z7946" i="3"/>
  <c r="Z7945" i="3"/>
  <c r="Z7944" i="3"/>
  <c r="Z7943" i="3"/>
  <c r="Z7942" i="3"/>
  <c r="Z7941" i="3"/>
  <c r="AC7941" i="3" s="1"/>
  <c r="Z7940" i="3"/>
  <c r="Z7939" i="3"/>
  <c r="AC7939" i="3" s="1"/>
  <c r="Z7938" i="3"/>
  <c r="Z7937" i="3"/>
  <c r="Z7936" i="3"/>
  <c r="AC7936" i="3" s="1"/>
  <c r="Z7935" i="3"/>
  <c r="Z7934" i="3"/>
  <c r="Z7933" i="3"/>
  <c r="Z7932" i="3"/>
  <c r="Z7931" i="3"/>
  <c r="Z7930" i="3"/>
  <c r="AC7930" i="3" s="1"/>
  <c r="Z7929" i="3"/>
  <c r="AC7929" i="3" s="1"/>
  <c r="Z7928" i="3"/>
  <c r="Z7927" i="3"/>
  <c r="AC7927" i="3" s="1"/>
  <c r="Z7926" i="3"/>
  <c r="Z7925" i="3"/>
  <c r="AC7925" i="3" s="1"/>
  <c r="Z7924" i="3"/>
  <c r="Z7923" i="3"/>
  <c r="Z7922" i="3"/>
  <c r="Z7921" i="3"/>
  <c r="AC7921" i="3" s="1"/>
  <c r="Z7920" i="3"/>
  <c r="Z7919" i="3"/>
  <c r="AC7919" i="3" s="1"/>
  <c r="Z7918" i="3"/>
  <c r="Z7917" i="3"/>
  <c r="Z7916" i="3"/>
  <c r="AC7916" i="3" s="1"/>
  <c r="Z7915" i="3"/>
  <c r="Z7914" i="3"/>
  <c r="Z7913" i="3"/>
  <c r="AC7913" i="3" s="1"/>
  <c r="Z7912" i="3"/>
  <c r="Z7911" i="3"/>
  <c r="Z7910" i="3"/>
  <c r="AC7910" i="3" s="1"/>
  <c r="Z7909" i="3"/>
  <c r="AC7909" i="3" s="1"/>
  <c r="Z7908" i="3"/>
  <c r="Z7907" i="3"/>
  <c r="AC7907" i="3" s="1"/>
  <c r="Z7906" i="3"/>
  <c r="Z7905" i="3"/>
  <c r="Z7904" i="3"/>
  <c r="Z7903" i="3"/>
  <c r="Z7902" i="3"/>
  <c r="Z7901" i="3"/>
  <c r="AC7901" i="3" s="1"/>
  <c r="Z7900" i="3"/>
  <c r="Z7899" i="3"/>
  <c r="AC7899" i="3" s="1"/>
  <c r="Z7898" i="3"/>
  <c r="Z7897" i="3"/>
  <c r="Z7896" i="3"/>
  <c r="AC7896" i="3" s="1"/>
  <c r="Z7895" i="3"/>
  <c r="Z7894" i="3"/>
  <c r="Z7893" i="3"/>
  <c r="Z7892" i="3"/>
  <c r="Z7891" i="3"/>
  <c r="Z7890" i="3"/>
  <c r="AC7890" i="3" s="1"/>
  <c r="Z7889" i="3"/>
  <c r="AC7889" i="3" s="1"/>
  <c r="Z7888" i="3"/>
  <c r="Z7887" i="3"/>
  <c r="AC7887" i="3" s="1"/>
  <c r="Z7886" i="3"/>
  <c r="Z7885" i="3"/>
  <c r="Z7884" i="3"/>
  <c r="Z7883" i="3"/>
  <c r="AC7883" i="3" s="1"/>
  <c r="Z7882" i="3"/>
  <c r="Z7881" i="3"/>
  <c r="AC7881" i="3" s="1"/>
  <c r="Z7880" i="3"/>
  <c r="AC7880" i="3" s="1"/>
  <c r="Z7879" i="3"/>
  <c r="AC7879" i="3" s="1"/>
  <c r="Z7878" i="3"/>
  <c r="Z7877" i="3"/>
  <c r="Z7876" i="3"/>
  <c r="AC7876" i="3" s="1"/>
  <c r="Z7875" i="3"/>
  <c r="AC7875" i="3" s="1"/>
  <c r="Z7874" i="3"/>
  <c r="Z7873" i="3"/>
  <c r="Z7872" i="3"/>
  <c r="AC7872" i="3" s="1"/>
  <c r="Z7871" i="3"/>
  <c r="Z7870" i="3"/>
  <c r="AC7870" i="3" s="1"/>
  <c r="Z7869" i="3"/>
  <c r="AC7869" i="3" s="1"/>
  <c r="Z7868" i="3"/>
  <c r="Z7867" i="3"/>
  <c r="AC7867" i="3" s="1"/>
  <c r="Z7866" i="3"/>
  <c r="Z7865" i="3"/>
  <c r="Z7864" i="3"/>
  <c r="AC7864" i="3" s="1"/>
  <c r="Z7863" i="3"/>
  <c r="AC7863" i="3" s="1"/>
  <c r="Z7862" i="3"/>
  <c r="Z7861" i="3"/>
  <c r="AC7861" i="3" s="1"/>
  <c r="Z7860" i="3"/>
  <c r="AC7860" i="3" s="1"/>
  <c r="Z7859" i="3"/>
  <c r="AC7859" i="3" s="1"/>
  <c r="Z7858" i="3"/>
  <c r="Z7857" i="3"/>
  <c r="Z7856" i="3"/>
  <c r="AC7856" i="3" s="1"/>
  <c r="Z7855" i="3"/>
  <c r="AC7855" i="3" s="1"/>
  <c r="Z7854" i="3"/>
  <c r="Z7853" i="3"/>
  <c r="AC7853" i="3" s="1"/>
  <c r="Z7852" i="3"/>
  <c r="Z7851" i="3"/>
  <c r="Z7850" i="3"/>
  <c r="AC7850" i="3" s="1"/>
  <c r="Z7849" i="3"/>
  <c r="AC7849" i="3" s="1"/>
  <c r="Z7848" i="3"/>
  <c r="Z7847" i="3"/>
  <c r="AC7847" i="3" s="1"/>
  <c r="Z7846" i="3"/>
  <c r="Z7845" i="3"/>
  <c r="Z7844" i="3"/>
  <c r="Z7843" i="3"/>
  <c r="AC7843" i="3" s="1"/>
  <c r="Z7842" i="3"/>
  <c r="Z7841" i="3"/>
  <c r="AC7841" i="3" s="1"/>
  <c r="Z7840" i="3"/>
  <c r="AC7840" i="3" s="1"/>
  <c r="Z7839" i="3"/>
  <c r="AC7839" i="3" s="1"/>
  <c r="Z7838" i="3"/>
  <c r="Z7837" i="3"/>
  <c r="Z7836" i="3"/>
  <c r="Z7835" i="3"/>
  <c r="AC7835" i="3" s="1"/>
  <c r="Z7834" i="3"/>
  <c r="Z7833" i="3"/>
  <c r="Z7832" i="3"/>
  <c r="Z7831" i="3"/>
  <c r="Z7830" i="3"/>
  <c r="AC7830" i="3" s="1"/>
  <c r="Z7829" i="3"/>
  <c r="AC7829" i="3" s="1"/>
  <c r="Z7828" i="3"/>
  <c r="Z7827" i="3"/>
  <c r="AC7827" i="3" s="1"/>
  <c r="Z7826" i="3"/>
  <c r="Z7825" i="3"/>
  <c r="Z7824" i="3"/>
  <c r="AC7824" i="3" s="1"/>
  <c r="Z7823" i="3"/>
  <c r="AC7823" i="3" s="1"/>
  <c r="Z7822" i="3"/>
  <c r="Z7821" i="3"/>
  <c r="AC7821" i="3" s="1"/>
  <c r="Z7820" i="3"/>
  <c r="Z7819" i="3"/>
  <c r="AC7819" i="3" s="1"/>
  <c r="Z7818" i="3"/>
  <c r="Z7817" i="3"/>
  <c r="Z7816" i="3"/>
  <c r="AC7816" i="3" s="1"/>
  <c r="Z7815" i="3"/>
  <c r="Z7814" i="3"/>
  <c r="Z7813" i="3"/>
  <c r="Z7812" i="3"/>
  <c r="Z7811" i="3"/>
  <c r="Z7810" i="3"/>
  <c r="AC7810" i="3" s="1"/>
  <c r="Z7809" i="3"/>
  <c r="AC7809" i="3" s="1"/>
  <c r="Z7808" i="3"/>
  <c r="Z7807" i="3"/>
  <c r="AC7807" i="3" s="1"/>
  <c r="Z7806" i="3"/>
  <c r="Z7805" i="3"/>
  <c r="Z7804" i="3"/>
  <c r="Z7803" i="3"/>
  <c r="Z7802" i="3"/>
  <c r="Z7801" i="3"/>
  <c r="AC7801" i="3" s="1"/>
  <c r="Z7800" i="3"/>
  <c r="Z7799" i="3"/>
  <c r="AC7799" i="3" s="1"/>
  <c r="Z7798" i="3"/>
  <c r="AC7798" i="3" s="1"/>
  <c r="Z7797" i="3"/>
  <c r="Z7796" i="3"/>
  <c r="AC7796" i="3" s="1"/>
  <c r="Z7795" i="3"/>
  <c r="Z7794" i="3"/>
  <c r="Z7793" i="3"/>
  <c r="Z7792" i="3"/>
  <c r="Z7791" i="3"/>
  <c r="Z7790" i="3"/>
  <c r="AC7790" i="3" s="1"/>
  <c r="Z7789" i="3"/>
  <c r="AC7789" i="3" s="1"/>
  <c r="Z7788" i="3"/>
  <c r="Z7787" i="3"/>
  <c r="AC7787" i="3" s="1"/>
  <c r="Z7786" i="3"/>
  <c r="Z7785" i="3"/>
  <c r="Z7784" i="3"/>
  <c r="AC7784" i="3" s="1"/>
  <c r="Z7783" i="3"/>
  <c r="AC7783" i="3" s="1"/>
  <c r="Z7782" i="3"/>
  <c r="Z7781" i="3"/>
  <c r="AC7781" i="3" s="1"/>
  <c r="Z7780" i="3"/>
  <c r="Z7779" i="3"/>
  <c r="AC7779" i="3" s="1"/>
  <c r="Z7778" i="3"/>
  <c r="Z7777" i="3"/>
  <c r="AC7777" i="3" s="1"/>
  <c r="Z7776" i="3"/>
  <c r="Z7775" i="3"/>
  <c r="Z7774" i="3"/>
  <c r="Z7773" i="3"/>
  <c r="Z7772" i="3"/>
  <c r="Z7771" i="3"/>
  <c r="Z7770" i="3"/>
  <c r="AC7770" i="3" s="1"/>
  <c r="Z7769" i="3"/>
  <c r="AC7769" i="3" s="1"/>
  <c r="Z7768" i="3"/>
  <c r="Z7767" i="3"/>
  <c r="AC7767" i="3" s="1"/>
  <c r="Z7766" i="3"/>
  <c r="Z7765" i="3"/>
  <c r="Z7764" i="3"/>
  <c r="Z7763" i="3"/>
  <c r="AC7763" i="3" s="1"/>
  <c r="Z7762" i="3"/>
  <c r="Z7761" i="3"/>
  <c r="AC7761" i="3" s="1"/>
  <c r="Z7760" i="3"/>
  <c r="Z7759" i="3"/>
  <c r="AC7759" i="3" s="1"/>
  <c r="Z7758" i="3"/>
  <c r="AC7758" i="3" s="1"/>
  <c r="Z7757" i="3"/>
  <c r="AC7757" i="3" s="1"/>
  <c r="Z7756" i="3"/>
  <c r="AC7756" i="3" s="1"/>
  <c r="Z7755" i="3"/>
  <c r="Z7754" i="3"/>
  <c r="Z7753" i="3"/>
  <c r="Z7752" i="3"/>
  <c r="Z7751" i="3"/>
  <c r="Z7750" i="3"/>
  <c r="AC7750" i="3" s="1"/>
  <c r="Z7749" i="3"/>
  <c r="AC7749" i="3" s="1"/>
  <c r="Z7748" i="3"/>
  <c r="Z7747" i="3"/>
  <c r="AC7747" i="3" s="1"/>
  <c r="Z7746" i="3"/>
  <c r="Z7745" i="3"/>
  <c r="Z7744" i="3"/>
  <c r="Z7743" i="3"/>
  <c r="AC7743" i="3" s="1"/>
  <c r="Z7742" i="3"/>
  <c r="Z7741" i="3"/>
  <c r="AC7741" i="3" s="1"/>
  <c r="Z7740" i="3"/>
  <c r="Z7739" i="3"/>
  <c r="AC7739" i="3" s="1"/>
  <c r="Z7738" i="3"/>
  <c r="Z7737" i="3"/>
  <c r="Z7736" i="3"/>
  <c r="AC7736" i="3" s="1"/>
  <c r="Z7735" i="3"/>
  <c r="AC7735" i="3" s="1"/>
  <c r="Z7734" i="3"/>
  <c r="Z7733" i="3"/>
  <c r="Z7732" i="3"/>
  <c r="AC7732" i="3" s="1"/>
  <c r="Z7731" i="3"/>
  <c r="Z7730" i="3"/>
  <c r="AC7730" i="3" s="1"/>
  <c r="Z7729" i="3"/>
  <c r="AC7729" i="3" s="1"/>
  <c r="Z7728" i="3"/>
  <c r="Z7727" i="3"/>
  <c r="AC7727" i="3" s="1"/>
  <c r="Z7726" i="3"/>
  <c r="Z7725" i="3"/>
  <c r="Z7724" i="3"/>
  <c r="Z7723" i="3"/>
  <c r="AC7723" i="3" s="1"/>
  <c r="Z7722" i="3"/>
  <c r="Z7721" i="3"/>
  <c r="AC7721" i="3" s="1"/>
  <c r="Z7720" i="3"/>
  <c r="Z7719" i="3"/>
  <c r="AC7719" i="3" s="1"/>
  <c r="Z7718" i="3"/>
  <c r="Z7717" i="3"/>
  <c r="Z7716" i="3"/>
  <c r="AC7716" i="3" s="1"/>
  <c r="Z7715" i="3"/>
  <c r="Z7714" i="3"/>
  <c r="Z7713" i="3"/>
  <c r="Z7712" i="3"/>
  <c r="Z7711" i="3"/>
  <c r="Z7710" i="3"/>
  <c r="AC7710" i="3" s="1"/>
  <c r="Z7709" i="3"/>
  <c r="AC7709" i="3" s="1"/>
  <c r="Z7708" i="3"/>
  <c r="AC7708" i="3" s="1"/>
  <c r="Z7707" i="3"/>
  <c r="AC7707" i="3" s="1"/>
  <c r="Z7706" i="3"/>
  <c r="Z7705" i="3"/>
  <c r="AC7705" i="3" s="1"/>
  <c r="Z7704" i="3"/>
  <c r="Z7703" i="3"/>
  <c r="AC7703" i="3" s="1"/>
  <c r="Z7702" i="3"/>
  <c r="Z7701" i="3"/>
  <c r="AC7701" i="3" s="1"/>
  <c r="Z7700" i="3"/>
  <c r="AC7700" i="3" s="1"/>
  <c r="Z7699" i="3"/>
  <c r="AC7699" i="3" s="1"/>
  <c r="Z7698" i="3"/>
  <c r="Z7697" i="3"/>
  <c r="AC7697" i="3" s="1"/>
  <c r="Z7696" i="3"/>
  <c r="Z7695" i="3"/>
  <c r="AC7695" i="3" s="1"/>
  <c r="Z7694" i="3"/>
  <c r="Z7693" i="3"/>
  <c r="Z7692" i="3"/>
  <c r="Z7691" i="3"/>
  <c r="Z7690" i="3"/>
  <c r="AC7690" i="3" s="1"/>
  <c r="Z7689" i="3"/>
  <c r="AC7689" i="3" s="1"/>
  <c r="Z7688" i="3"/>
  <c r="Z7687" i="3"/>
  <c r="AC7687" i="3" s="1"/>
  <c r="Z7686" i="3"/>
  <c r="Z7685" i="3"/>
  <c r="Z7684" i="3"/>
  <c r="Z7683" i="3"/>
  <c r="Z7682" i="3"/>
  <c r="AC7682" i="3" s="1"/>
  <c r="Z7681" i="3"/>
  <c r="Z7680" i="3"/>
  <c r="Z7679" i="3"/>
  <c r="AC7679" i="3" s="1"/>
  <c r="Z7678" i="3"/>
  <c r="Z7677" i="3"/>
  <c r="AC7677" i="3" s="1"/>
  <c r="Z7676" i="3"/>
  <c r="Z7675" i="3"/>
  <c r="Z7674" i="3"/>
  <c r="Z7673" i="3"/>
  <c r="Z7672" i="3"/>
  <c r="Z7671" i="3"/>
  <c r="Z7670" i="3"/>
  <c r="AC7670" i="3" s="1"/>
  <c r="Z7669" i="3"/>
  <c r="AC7669" i="3" s="1"/>
  <c r="Z7668" i="3"/>
  <c r="Z7667" i="3"/>
  <c r="AC7667" i="3" s="1"/>
  <c r="Z7666" i="3"/>
  <c r="Z7665" i="3"/>
  <c r="Z7664" i="3"/>
  <c r="Z7663" i="3"/>
  <c r="Z7662" i="3"/>
  <c r="Z7661" i="3"/>
  <c r="AC7661" i="3" s="1"/>
  <c r="Z7660" i="3"/>
  <c r="Z7659" i="3"/>
  <c r="AC7659" i="3" s="1"/>
  <c r="Z7658" i="3"/>
  <c r="Z7657" i="3"/>
  <c r="AC7657" i="3" s="1"/>
  <c r="Z7656" i="3"/>
  <c r="AC7656" i="3" s="1"/>
  <c r="Z7655" i="3"/>
  <c r="Z7654" i="3"/>
  <c r="Z7653" i="3"/>
  <c r="AC7653" i="3" s="1"/>
  <c r="Z7652" i="3"/>
  <c r="Z7651" i="3"/>
  <c r="Z7650" i="3"/>
  <c r="Z7649" i="3"/>
  <c r="AC7649" i="3" s="1"/>
  <c r="Z7648" i="3"/>
  <c r="Z7647" i="3"/>
  <c r="AC7647" i="3" s="1"/>
  <c r="Z7646" i="3"/>
  <c r="AC7646" i="3" s="1"/>
  <c r="Z7645" i="3"/>
  <c r="Z7644" i="3"/>
  <c r="Z7643" i="3"/>
  <c r="Z7642" i="3"/>
  <c r="Z7641" i="3"/>
  <c r="AC7641" i="3" s="1"/>
  <c r="Z7640" i="3"/>
  <c r="Z7639" i="3"/>
  <c r="AC7639" i="3" s="1"/>
  <c r="Z7638" i="3"/>
  <c r="AC7638" i="3" s="1"/>
  <c r="Z7637" i="3"/>
  <c r="AC7637" i="3" s="1"/>
  <c r="Z7636" i="3"/>
  <c r="AC7636" i="3" s="1"/>
  <c r="Z7635" i="3"/>
  <c r="Z7634" i="3"/>
  <c r="Z7633" i="3"/>
  <c r="Z7632" i="3"/>
  <c r="AC7632" i="3" s="1"/>
  <c r="Z7631" i="3"/>
  <c r="Z7630" i="3"/>
  <c r="Z7629" i="3"/>
  <c r="AC7629" i="3" s="1"/>
  <c r="Z7628" i="3"/>
  <c r="Z7627" i="3"/>
  <c r="AC7627" i="3" s="1"/>
  <c r="Z7626" i="3"/>
  <c r="AC7626" i="3" s="1"/>
  <c r="Z7625" i="3"/>
  <c r="Z7624" i="3"/>
  <c r="Z7623" i="3"/>
  <c r="Z7622" i="3"/>
  <c r="Z7621" i="3"/>
  <c r="AC7621" i="3" s="1"/>
  <c r="Z7620" i="3"/>
  <c r="Z7619" i="3"/>
  <c r="AC7619" i="3" s="1"/>
  <c r="Z7618" i="3"/>
  <c r="Z7617" i="3"/>
  <c r="AC7617" i="3" s="1"/>
  <c r="Z7616" i="3"/>
  <c r="AC7616" i="3" s="1"/>
  <c r="Z7615" i="3"/>
  <c r="Z7614" i="3"/>
  <c r="Z7613" i="3"/>
  <c r="Z7612" i="3"/>
  <c r="Z7611" i="3"/>
  <c r="Z7610" i="3"/>
  <c r="AC7610" i="3" s="1"/>
  <c r="Z7609" i="3"/>
  <c r="AC7609" i="3" s="1"/>
  <c r="Z7608" i="3"/>
  <c r="Z7607" i="3"/>
  <c r="AC7607" i="3" s="1"/>
  <c r="Z7606" i="3"/>
  <c r="Z7605" i="3"/>
  <c r="Z7604" i="3"/>
  <c r="Z7603" i="3"/>
  <c r="Z7602" i="3"/>
  <c r="Z7601" i="3"/>
  <c r="AC7601" i="3" s="1"/>
  <c r="Z7600" i="3"/>
  <c r="Z7599" i="3"/>
  <c r="AC7599" i="3" s="1"/>
  <c r="Z7598" i="3"/>
  <c r="Z7597" i="3"/>
  <c r="AC7597" i="3" s="1"/>
  <c r="Z7596" i="3"/>
  <c r="Z7595" i="3"/>
  <c r="Z7594" i="3"/>
  <c r="AC7594" i="3" s="1"/>
  <c r="Z7593" i="3"/>
  <c r="Z7592" i="3"/>
  <c r="Z7591" i="3"/>
  <c r="AC7591" i="3" s="1"/>
  <c r="Z7590" i="3"/>
  <c r="Z7589" i="3"/>
  <c r="AC7589" i="3" s="1"/>
  <c r="Z7588" i="3"/>
  <c r="AC7588" i="3" s="1"/>
  <c r="Z7587" i="3"/>
  <c r="AC7587" i="3" s="1"/>
  <c r="Z7586" i="3"/>
  <c r="Z7585" i="3"/>
  <c r="Z7584" i="3"/>
  <c r="Z7583" i="3"/>
  <c r="Z7582" i="3"/>
  <c r="Z7581" i="3"/>
  <c r="AC7581" i="3" s="1"/>
  <c r="Z7580" i="3"/>
  <c r="Z7579" i="3"/>
  <c r="AC7579" i="3" s="1"/>
  <c r="Z7578" i="3"/>
  <c r="Z7577" i="3"/>
  <c r="AC7577" i="3" s="1"/>
  <c r="Z7576" i="3"/>
  <c r="AC7576" i="3" s="1"/>
  <c r="Z7575" i="3"/>
  <c r="Z7574" i="3"/>
  <c r="Z7573" i="3"/>
  <c r="Z7572" i="3"/>
  <c r="Z7571" i="3"/>
  <c r="Z7570" i="3"/>
  <c r="AC7570" i="3" s="1"/>
  <c r="Z7569" i="3"/>
  <c r="AC7569" i="3" s="1"/>
  <c r="Z7568" i="3"/>
  <c r="Z7567" i="3"/>
  <c r="AC7567" i="3" s="1"/>
  <c r="Z7566" i="3"/>
  <c r="Z7565" i="3"/>
  <c r="Z7564" i="3"/>
  <c r="Z7563" i="3"/>
  <c r="Z7562" i="3"/>
  <c r="Z7561" i="3"/>
  <c r="AC7561" i="3" s="1"/>
  <c r="Z7560" i="3"/>
  <c r="Z7559" i="3"/>
  <c r="AC7559" i="3" s="1"/>
  <c r="Z7558" i="3"/>
  <c r="Z7557" i="3"/>
  <c r="AC7557" i="3" s="1"/>
  <c r="Z7556" i="3"/>
  <c r="AC7556" i="3" s="1"/>
  <c r="Z7555" i="3"/>
  <c r="Z7554" i="3"/>
  <c r="Z7553" i="3"/>
  <c r="Z7552" i="3"/>
  <c r="Z7551" i="3"/>
  <c r="Z7550" i="3"/>
  <c r="Z7549" i="3"/>
  <c r="AC7549" i="3" s="1"/>
  <c r="Z7548" i="3"/>
  <c r="AC7548" i="3" s="1"/>
  <c r="Z7547" i="3"/>
  <c r="AC7547" i="3" s="1"/>
  <c r="Z7546" i="3"/>
  <c r="Z7545" i="3"/>
  <c r="Z7544" i="3"/>
  <c r="AC7544" i="3" s="1"/>
  <c r="Z7543" i="3"/>
  <c r="AC7543" i="3" s="1"/>
  <c r="Z7542" i="3"/>
  <c r="Z7541" i="3"/>
  <c r="AC7541" i="3" s="1"/>
  <c r="Z7540" i="3"/>
  <c r="Z7539" i="3"/>
  <c r="AC7539" i="3" s="1"/>
  <c r="Z7538" i="3"/>
  <c r="AC7538" i="3" s="1"/>
  <c r="Z7537" i="3"/>
  <c r="AC7537" i="3" s="1"/>
  <c r="Z7536" i="3"/>
  <c r="AC7536" i="3" s="1"/>
  <c r="Z7535" i="3"/>
  <c r="Z7534" i="3"/>
  <c r="Z7533" i="3"/>
  <c r="AC7533" i="3" s="1"/>
  <c r="Z7532" i="3"/>
  <c r="Z7531" i="3"/>
  <c r="Z7530" i="3"/>
  <c r="Z7529" i="3"/>
  <c r="AC7529" i="3" s="1"/>
  <c r="Z7528" i="3"/>
  <c r="Z7527" i="3"/>
  <c r="AC7527" i="3" s="1"/>
  <c r="Z7526" i="3"/>
  <c r="AC7526" i="3" s="1"/>
  <c r="Z7525" i="3"/>
  <c r="Z7524" i="3"/>
  <c r="AC7524" i="3" s="1"/>
  <c r="Z7523" i="3"/>
  <c r="Z7522" i="3"/>
  <c r="Z7521" i="3"/>
  <c r="AC7521" i="3" s="1"/>
  <c r="Z7520" i="3"/>
  <c r="Z7519" i="3"/>
  <c r="AC7519" i="3" s="1"/>
  <c r="Z7518" i="3"/>
  <c r="Z7517" i="3"/>
  <c r="AC7517" i="3" s="1"/>
  <c r="Z7516" i="3"/>
  <c r="AC7516" i="3" s="1"/>
  <c r="Z7515" i="3"/>
  <c r="Z7514" i="3"/>
  <c r="Z7513" i="3"/>
  <c r="Z7512" i="3"/>
  <c r="Z7511" i="3"/>
  <c r="Z7510" i="3"/>
  <c r="AC7510" i="3" s="1"/>
  <c r="Z7509" i="3"/>
  <c r="AC7509" i="3" s="1"/>
  <c r="Z7508" i="3"/>
  <c r="Z7507" i="3"/>
  <c r="AC7507" i="3" s="1"/>
  <c r="Z7506" i="3"/>
  <c r="Z7505" i="3"/>
  <c r="Z7504" i="3"/>
  <c r="Z7503" i="3"/>
  <c r="Z7502" i="3"/>
  <c r="Z7501" i="3"/>
  <c r="AC7501" i="3" s="1"/>
  <c r="Z7500" i="3"/>
  <c r="AC7500" i="3" s="1"/>
  <c r="Z7499" i="3"/>
  <c r="AC7499" i="3" s="1"/>
  <c r="Z7498" i="3"/>
  <c r="Z7497" i="3"/>
  <c r="AC7497" i="3" s="1"/>
  <c r="Z7496" i="3"/>
  <c r="Z7495" i="3"/>
  <c r="Z7494" i="3"/>
  <c r="AC7494" i="3" s="1"/>
  <c r="Z7493" i="3"/>
  <c r="Z7492" i="3"/>
  <c r="Z7491" i="3"/>
  <c r="Z7490" i="3"/>
  <c r="Z7489" i="3"/>
  <c r="AC7489" i="3" s="1"/>
  <c r="Z7488" i="3"/>
  <c r="Z7487" i="3"/>
  <c r="AC7487" i="3" s="1"/>
  <c r="Z7486" i="3"/>
  <c r="Z7485" i="3"/>
  <c r="Z7484" i="3"/>
  <c r="Z7483" i="3"/>
  <c r="Z7482" i="3"/>
  <c r="Z7481" i="3"/>
  <c r="AC7481" i="3" s="1"/>
  <c r="Z7480" i="3"/>
  <c r="Z7479" i="3"/>
  <c r="AC7479" i="3" s="1"/>
  <c r="Z7478" i="3"/>
  <c r="Z7477" i="3"/>
  <c r="AC7477" i="3" s="1"/>
  <c r="Z7476" i="3"/>
  <c r="AC7476" i="3" s="1"/>
  <c r="Z7475" i="3"/>
  <c r="AC7475" i="3" s="1"/>
  <c r="Z7474" i="3"/>
  <c r="Z7473" i="3"/>
  <c r="Z7472" i="3"/>
  <c r="Z7471" i="3"/>
  <c r="Z7470" i="3"/>
  <c r="AC7470" i="3" s="1"/>
  <c r="Z7469" i="3"/>
  <c r="AC7469" i="3" s="1"/>
  <c r="Z7468" i="3"/>
  <c r="Z7467" i="3"/>
  <c r="AC7467" i="3" s="1"/>
  <c r="Z7466" i="3"/>
  <c r="Z7465" i="3"/>
  <c r="AC7465" i="3" s="1"/>
  <c r="Z7464" i="3"/>
  <c r="Z7463" i="3"/>
  <c r="Z7462" i="3"/>
  <c r="Z7461" i="3"/>
  <c r="AC7461" i="3" s="1"/>
  <c r="Z7460" i="3"/>
  <c r="AC7460" i="3" s="1"/>
  <c r="Z7459" i="3"/>
  <c r="AC7459" i="3" s="1"/>
  <c r="Z7458" i="3"/>
  <c r="Z7457" i="3"/>
  <c r="AC7457" i="3" s="1"/>
  <c r="Z7456" i="3"/>
  <c r="AC7456" i="3" s="1"/>
  <c r="Z7455" i="3"/>
  <c r="Z7454" i="3"/>
  <c r="Z7453" i="3"/>
  <c r="Z7452" i="3"/>
  <c r="Z7451" i="3"/>
  <c r="Z7450" i="3"/>
  <c r="Z7449" i="3"/>
  <c r="AC7449" i="3" s="1"/>
  <c r="Z7448" i="3"/>
  <c r="AC7448" i="3" s="1"/>
  <c r="Z7447" i="3"/>
  <c r="AC7447" i="3" s="1"/>
  <c r="Z7446" i="3"/>
  <c r="AC7446" i="3" s="1"/>
  <c r="Z7445" i="3"/>
  <c r="Z7444" i="3"/>
  <c r="Z7443" i="3"/>
  <c r="Z7442" i="3"/>
  <c r="Z7441" i="3"/>
  <c r="AC7441" i="3" s="1"/>
  <c r="Z7440" i="3"/>
  <c r="Z7439" i="3"/>
  <c r="AC7439" i="3" s="1"/>
  <c r="Z7438" i="3"/>
  <c r="AC7438" i="3" s="1"/>
  <c r="Z7437" i="3"/>
  <c r="AC7437" i="3" s="1"/>
  <c r="Z7436" i="3"/>
  <c r="AC7436" i="3" s="1"/>
  <c r="Z7435" i="3"/>
  <c r="Z7434" i="3"/>
  <c r="AC7434" i="3" s="1"/>
  <c r="Z7433" i="3"/>
  <c r="Z7432" i="3"/>
  <c r="Z7431" i="3"/>
  <c r="Z7430" i="3"/>
  <c r="AC7430" i="3" s="1"/>
  <c r="Z7429" i="3"/>
  <c r="AC7429" i="3" s="1"/>
  <c r="Z7428" i="3"/>
  <c r="Z7427" i="3"/>
  <c r="AC7427" i="3" s="1"/>
  <c r="Z7426" i="3"/>
  <c r="Z7425" i="3"/>
  <c r="Z7424" i="3"/>
  <c r="Z7423" i="3"/>
  <c r="Z7422" i="3"/>
  <c r="AC7422" i="3" s="1"/>
  <c r="Z7421" i="3"/>
  <c r="AC7421" i="3" s="1"/>
  <c r="Z7420" i="3"/>
  <c r="Z7419" i="3"/>
  <c r="AC7419" i="3" s="1"/>
  <c r="Z7418" i="3"/>
  <c r="Z7417" i="3"/>
  <c r="AC7417" i="3" s="1"/>
  <c r="Z7416" i="3"/>
  <c r="AC7416" i="3" s="1"/>
  <c r="Z7415" i="3"/>
  <c r="Z7414" i="3"/>
  <c r="Z7413" i="3"/>
  <c r="Z7412" i="3"/>
  <c r="Z7411" i="3"/>
  <c r="Z7410" i="3"/>
  <c r="AC7410" i="3" s="1"/>
  <c r="Z7409" i="3"/>
  <c r="AC7409" i="3" s="1"/>
  <c r="Z7408" i="3"/>
  <c r="AC7408" i="3" s="1"/>
  <c r="Z7407" i="3"/>
  <c r="AC7407" i="3" s="1"/>
  <c r="Z7406" i="3"/>
  <c r="Z7405" i="3"/>
  <c r="AC7405" i="3" s="1"/>
  <c r="Z7404" i="3"/>
  <c r="AC7404" i="3" s="1"/>
  <c r="Z7403" i="3"/>
  <c r="Z7402" i="3"/>
  <c r="AC7402" i="3" s="1"/>
  <c r="Z7401" i="3"/>
  <c r="AC7401" i="3" s="1"/>
  <c r="Z7400" i="3"/>
  <c r="Z7399" i="3"/>
  <c r="AC7399" i="3" s="1"/>
  <c r="Z7398" i="3"/>
  <c r="Z7397" i="3"/>
  <c r="AC7397" i="3" s="1"/>
  <c r="Z7396" i="3"/>
  <c r="Z7395" i="3"/>
  <c r="Z7394" i="3"/>
  <c r="Z7393" i="3"/>
  <c r="Z7392" i="3"/>
  <c r="Z7391" i="3"/>
  <c r="Z7390" i="3"/>
  <c r="AC7390" i="3" s="1"/>
  <c r="Z7389" i="3"/>
  <c r="AC7389" i="3" s="1"/>
  <c r="Z7388" i="3"/>
  <c r="Z7387" i="3"/>
  <c r="AC7387" i="3" s="1"/>
  <c r="Z7386" i="3"/>
  <c r="Z7385" i="3"/>
  <c r="Z7384" i="3"/>
  <c r="Z7383" i="3"/>
  <c r="Z7382" i="3"/>
  <c r="AC7382" i="3" s="1"/>
  <c r="Z7381" i="3"/>
  <c r="AC7381" i="3" s="1"/>
  <c r="Z7380" i="3"/>
  <c r="Z7379" i="3"/>
  <c r="AC7379" i="3" s="1"/>
  <c r="Z7378" i="3"/>
  <c r="AC7378" i="3" s="1"/>
  <c r="Z7377" i="3"/>
  <c r="AC7377" i="3" s="1"/>
  <c r="Z7376" i="3"/>
  <c r="AC7376" i="3" s="1"/>
  <c r="Z7375" i="3"/>
  <c r="Z7374" i="3"/>
  <c r="AC7374" i="3" s="1"/>
  <c r="Z7373" i="3"/>
  <c r="Z7372" i="3"/>
  <c r="Z7371" i="3"/>
  <c r="D7371" i="3" s="1"/>
  <c r="Z7370" i="3"/>
  <c r="Z7369" i="3"/>
  <c r="AC7369" i="3" s="1"/>
  <c r="Z7368" i="3"/>
  <c r="Z7367" i="3"/>
  <c r="AC7367" i="3" s="1"/>
  <c r="Z7366" i="3"/>
  <c r="AC7366" i="3" s="1"/>
  <c r="Z7365" i="3"/>
  <c r="Z7364" i="3"/>
  <c r="Z7363" i="3"/>
  <c r="Z7362" i="3"/>
  <c r="AC7362" i="3" s="1"/>
  <c r="Z7361" i="3"/>
  <c r="Z7360" i="3"/>
  <c r="Z7359" i="3"/>
  <c r="AC7359" i="3" s="1"/>
  <c r="Z7358" i="3"/>
  <c r="AC7358" i="3" s="1"/>
  <c r="Z7357" i="3"/>
  <c r="AC7357" i="3" s="1"/>
  <c r="Z7356" i="3"/>
  <c r="Z7355" i="3"/>
  <c r="AC7355" i="3" s="1"/>
  <c r="Z7354" i="3"/>
  <c r="Z7353" i="3"/>
  <c r="AC7353" i="3" s="1"/>
  <c r="Z7352" i="3"/>
  <c r="Z7351" i="3"/>
  <c r="D7351" i="3" s="1"/>
  <c r="Z7350" i="3"/>
  <c r="AC7350" i="3" s="1"/>
  <c r="Z7349" i="3"/>
  <c r="AC7349" i="3" s="1"/>
  <c r="Z7348" i="3"/>
  <c r="Z7347" i="3"/>
  <c r="AC7347" i="3" s="1"/>
  <c r="Z7346" i="3"/>
  <c r="AC7346" i="3" s="1"/>
  <c r="Z7345" i="3"/>
  <c r="Z7344" i="3"/>
  <c r="AC7344" i="3" s="1"/>
  <c r="Z7343" i="3"/>
  <c r="AC7343" i="3" s="1"/>
  <c r="Z7342" i="3"/>
  <c r="AC7342" i="3" s="1"/>
  <c r="Z7341" i="3"/>
  <c r="AC7341" i="3" s="1"/>
  <c r="Z7340" i="3"/>
  <c r="AC7340" i="3" s="1"/>
  <c r="Z7339" i="3"/>
  <c r="AC7339" i="3" s="1"/>
  <c r="Z7338" i="3"/>
  <c r="AC7338" i="3" s="1"/>
  <c r="Z7337" i="3"/>
  <c r="AC7337" i="3" s="1"/>
  <c r="Z7336" i="3"/>
  <c r="AC7336" i="3" s="1"/>
  <c r="Z7335" i="3"/>
  <c r="Z7334" i="3"/>
  <c r="AC7334" i="3" s="1"/>
  <c r="Z7333" i="3"/>
  <c r="AC7333" i="3" s="1"/>
  <c r="Z7332" i="3"/>
  <c r="AC7332" i="3" s="1"/>
  <c r="Z7331" i="3"/>
  <c r="AC7331" i="3" s="1"/>
  <c r="Z7330" i="3"/>
  <c r="AC7330" i="3" s="1"/>
  <c r="Z7329" i="3"/>
  <c r="AC7329" i="3" s="1"/>
  <c r="Z7328" i="3"/>
  <c r="AC7328" i="3" s="1"/>
  <c r="Z7327" i="3"/>
  <c r="AC7327" i="3" s="1"/>
  <c r="Z7326" i="3"/>
  <c r="Z7325" i="3"/>
  <c r="Z7324" i="3"/>
  <c r="AC7324" i="3" s="1"/>
  <c r="Z7323" i="3"/>
  <c r="Z7322" i="3"/>
  <c r="Z7321" i="3"/>
  <c r="AC7321" i="3" s="1"/>
  <c r="Z7320" i="3"/>
  <c r="Z7319" i="3"/>
  <c r="AC7319" i="3" s="1"/>
  <c r="Z7318" i="3"/>
  <c r="Z7317" i="3"/>
  <c r="AC7317" i="3" s="1"/>
  <c r="Z7316" i="3"/>
  <c r="AC7316" i="3" s="1"/>
  <c r="Z7315" i="3"/>
  <c r="AC7315" i="3" s="1"/>
  <c r="Z7314" i="3"/>
  <c r="AC7314" i="3" s="1"/>
  <c r="Z7313" i="3"/>
  <c r="Z7312" i="3"/>
  <c r="AC7312" i="3" s="1"/>
  <c r="Z7311" i="3"/>
  <c r="Z7310" i="3"/>
  <c r="AC7310" i="3" s="1"/>
  <c r="Z7309" i="3"/>
  <c r="AC7309" i="3" s="1"/>
  <c r="Z7308" i="3"/>
  <c r="AC7308" i="3" s="1"/>
  <c r="Z7307" i="3"/>
  <c r="AC7307" i="3" s="1"/>
  <c r="Z7306" i="3"/>
  <c r="Z7305" i="3"/>
  <c r="Z7304" i="3"/>
  <c r="AC7304" i="3" s="1"/>
  <c r="Z7303" i="3"/>
  <c r="AC7303" i="3" s="1"/>
  <c r="Z7302" i="3"/>
  <c r="AC7302" i="3" s="1"/>
  <c r="Z7301" i="3"/>
  <c r="Z7300" i="3"/>
  <c r="Z7299" i="3"/>
  <c r="AC7299" i="3" s="1"/>
  <c r="Z7298" i="3"/>
  <c r="AC7298" i="3" s="1"/>
  <c r="Z7297" i="3"/>
  <c r="AC7297" i="3" s="1"/>
  <c r="Z7296" i="3"/>
  <c r="AC7296" i="3" s="1"/>
  <c r="Z7295" i="3"/>
  <c r="Z7294" i="3"/>
  <c r="AC7294" i="3" s="1"/>
  <c r="Z7293" i="3"/>
  <c r="Z7292" i="3"/>
  <c r="Z7291" i="3"/>
  <c r="AC7291" i="3" s="1"/>
  <c r="Z7290" i="3"/>
  <c r="AC7290" i="3" s="1"/>
  <c r="Z7289" i="3"/>
  <c r="AC7289" i="3" s="1"/>
  <c r="Z7288" i="3"/>
  <c r="AC7288" i="3" s="1"/>
  <c r="Z7287" i="3"/>
  <c r="AC7287" i="3" s="1"/>
  <c r="Z7286" i="3"/>
  <c r="Z7285" i="3"/>
  <c r="Z7284" i="3"/>
  <c r="AC7284" i="3" s="1"/>
  <c r="Z7283" i="3"/>
  <c r="Z7282" i="3"/>
  <c r="Z7281" i="3"/>
  <c r="AC7281" i="3" s="1"/>
  <c r="Z7280" i="3"/>
  <c r="AC7280" i="3" s="1"/>
  <c r="Z7279" i="3"/>
  <c r="AC7279" i="3" s="1"/>
  <c r="Z7278" i="3"/>
  <c r="Z7277" i="3"/>
  <c r="AC7277" i="3" s="1"/>
  <c r="Z7276" i="3"/>
  <c r="AC7276" i="3" s="1"/>
  <c r="Z7275" i="3"/>
  <c r="Z7274" i="3"/>
  <c r="AC7274" i="3" s="1"/>
  <c r="Z7273" i="3"/>
  <c r="AC7273" i="3" s="1"/>
  <c r="Z7272" i="3"/>
  <c r="AC7272" i="3" s="1"/>
  <c r="Z7271" i="3"/>
  <c r="Z7270" i="3"/>
  <c r="AC7270" i="3" s="1"/>
  <c r="Z7269" i="3"/>
  <c r="AC7269" i="3" s="1"/>
  <c r="Z7268" i="3"/>
  <c r="AC7268" i="3" s="1"/>
  <c r="Z7267" i="3"/>
  <c r="AC7267" i="3" s="1"/>
  <c r="Z7266" i="3"/>
  <c r="Z7265" i="3"/>
  <c r="Z7264" i="3"/>
  <c r="AC7264" i="3" s="1"/>
  <c r="Z7263" i="3"/>
  <c r="Z7262" i="3"/>
  <c r="AC7262" i="3" s="1"/>
  <c r="Z7261" i="3"/>
  <c r="Z7260" i="3"/>
  <c r="AC7260" i="3" s="1"/>
  <c r="Z7259" i="3"/>
  <c r="AC7259" i="3" s="1"/>
  <c r="Z7258" i="3"/>
  <c r="AC7258" i="3" s="1"/>
  <c r="Z7257" i="3"/>
  <c r="AC7257" i="3" s="1"/>
  <c r="Z7256" i="3"/>
  <c r="AC7256" i="3" s="1"/>
  <c r="Z7255" i="3"/>
  <c r="AC7255" i="3" s="1"/>
  <c r="Z7254" i="3"/>
  <c r="AC7254" i="3" s="1"/>
  <c r="Z7253" i="3"/>
  <c r="Z7252" i="3"/>
  <c r="Z7251" i="3"/>
  <c r="Z7250" i="3"/>
  <c r="AC7250" i="3" s="1"/>
  <c r="Z7249" i="3"/>
  <c r="AC7249" i="3" s="1"/>
  <c r="Z7248" i="3"/>
  <c r="AC7248" i="3" s="1"/>
  <c r="Z7247" i="3"/>
  <c r="AC7247" i="3" s="1"/>
  <c r="Z7246" i="3"/>
  <c r="AC7246" i="3" s="1"/>
  <c r="Z7245" i="3"/>
  <c r="Z7244" i="3"/>
  <c r="AC7244" i="3" s="1"/>
  <c r="Z7243" i="3"/>
  <c r="Z7242" i="3"/>
  <c r="AC7242" i="3" s="1"/>
  <c r="Z7241" i="3"/>
  <c r="Z7240" i="3"/>
  <c r="AC7240" i="3" s="1"/>
  <c r="Z7239" i="3"/>
  <c r="AC7239" i="3" s="1"/>
  <c r="Z7238" i="3"/>
  <c r="Z7237" i="3"/>
  <c r="AC7237" i="3" s="1"/>
  <c r="Z7236" i="3"/>
  <c r="AC7236" i="3" s="1"/>
  <c r="Z7235" i="3"/>
  <c r="Z7234" i="3"/>
  <c r="AC7234" i="3" s="1"/>
  <c r="Z7233" i="3"/>
  <c r="Z7232" i="3"/>
  <c r="AC7232" i="3" s="1"/>
  <c r="Z7231" i="3"/>
  <c r="Z7230" i="3"/>
  <c r="AC7230" i="3" s="1"/>
  <c r="Z7229" i="3"/>
  <c r="AC7229" i="3" s="1"/>
  <c r="Z7228" i="3"/>
  <c r="AC7228" i="3" s="1"/>
  <c r="Z7227" i="3"/>
  <c r="AC7227" i="3" s="1"/>
  <c r="Z7226" i="3"/>
  <c r="Z7225" i="3"/>
  <c r="Z7224" i="3"/>
  <c r="AC7224" i="3" s="1"/>
  <c r="Z7223" i="3"/>
  <c r="Z7222" i="3"/>
  <c r="Z7221" i="3"/>
  <c r="AC7221" i="3" s="1"/>
  <c r="Z7220" i="3"/>
  <c r="Z7219" i="3"/>
  <c r="AC7219" i="3" s="1"/>
  <c r="Z7218" i="3"/>
  <c r="AC7218" i="3" s="1"/>
  <c r="Z7217" i="3"/>
  <c r="AC7217" i="3" s="1"/>
  <c r="Z7216" i="3"/>
  <c r="AC7216" i="3" s="1"/>
  <c r="Z7215" i="3"/>
  <c r="AC7215" i="3" s="1"/>
  <c r="Z7214" i="3"/>
  <c r="AC7214" i="3" s="1"/>
  <c r="Z7213" i="3"/>
  <c r="Z7212" i="3"/>
  <c r="AC7212" i="3" s="1"/>
  <c r="Z7211" i="3"/>
  <c r="Z7210" i="3"/>
  <c r="AC7210" i="3" s="1"/>
  <c r="Z7209" i="3"/>
  <c r="AC7209" i="3" s="1"/>
  <c r="Z7208" i="3"/>
  <c r="AC7208" i="3" s="1"/>
  <c r="Z7207" i="3"/>
  <c r="AC7207" i="3" s="1"/>
  <c r="Z7206" i="3"/>
  <c r="Z7205" i="3"/>
  <c r="AC7205" i="3" s="1"/>
  <c r="Z7204" i="3"/>
  <c r="Z7203" i="3"/>
  <c r="Z7202" i="3"/>
  <c r="AC7202" i="3" s="1"/>
  <c r="Z7201" i="3"/>
  <c r="Z7200" i="3"/>
  <c r="Z7199" i="3"/>
  <c r="AC7199" i="3" s="1"/>
  <c r="Z7198" i="3"/>
  <c r="AC7198" i="3" s="1"/>
  <c r="Z7197" i="3"/>
  <c r="AC7197" i="3" s="1"/>
  <c r="Z7196" i="3"/>
  <c r="AC7196" i="3" s="1"/>
  <c r="Z7195" i="3"/>
  <c r="Z7194" i="3"/>
  <c r="Z7193" i="3"/>
  <c r="Z7192" i="3"/>
  <c r="Z7191" i="3"/>
  <c r="Z7190" i="3"/>
  <c r="AC7190" i="3" s="1"/>
  <c r="Z7189" i="3"/>
  <c r="AC7189" i="3" s="1"/>
  <c r="Z7188" i="3"/>
  <c r="AC7188" i="3" s="1"/>
  <c r="Z7187" i="3"/>
  <c r="AC7187" i="3" s="1"/>
  <c r="Z7186" i="3"/>
  <c r="AC7186" i="3" s="1"/>
  <c r="Z7185" i="3"/>
  <c r="AC7185" i="3" s="1"/>
  <c r="Z7184" i="3"/>
  <c r="AC7184" i="3" s="1"/>
  <c r="Z7183" i="3"/>
  <c r="AC7183" i="3" s="1"/>
  <c r="Z7182" i="3"/>
  <c r="Z7181" i="3"/>
  <c r="Z7180" i="3"/>
  <c r="AC7180" i="3" s="1"/>
  <c r="Z7179" i="3"/>
  <c r="AC7179" i="3" s="1"/>
  <c r="Z7178" i="3"/>
  <c r="AC7178" i="3" s="1"/>
  <c r="Z7177" i="3"/>
  <c r="AC7177" i="3" s="1"/>
  <c r="Z7176" i="3"/>
  <c r="AC7176" i="3" s="1"/>
  <c r="Z7175" i="3"/>
  <c r="AC7175" i="3" s="1"/>
  <c r="Z7174" i="3"/>
  <c r="Z7173" i="3"/>
  <c r="D7173" i="3" s="1"/>
  <c r="Z7172" i="3"/>
  <c r="AC7172" i="3" s="1"/>
  <c r="Z7171" i="3"/>
  <c r="Z7170" i="3"/>
  <c r="AC7170" i="3" s="1"/>
  <c r="Z7169" i="3"/>
  <c r="AC7169" i="3" s="1"/>
  <c r="Z7168" i="3"/>
  <c r="AC7168" i="3" s="1"/>
  <c r="Z7167" i="3"/>
  <c r="AC7167" i="3" s="1"/>
  <c r="Z7166" i="3"/>
  <c r="AC7166" i="3" s="1"/>
  <c r="Z7165" i="3"/>
  <c r="AC7165" i="3" s="1"/>
  <c r="Z7164" i="3"/>
  <c r="Z7163" i="3"/>
  <c r="AC7163" i="3" s="1"/>
  <c r="Z7162" i="3"/>
  <c r="AC7162" i="3" s="1"/>
  <c r="Z7161" i="3"/>
  <c r="AC7161" i="3" s="1"/>
  <c r="Z7160" i="3"/>
  <c r="AC7160" i="3" s="1"/>
  <c r="Z7159" i="3"/>
  <c r="AC7159" i="3" s="1"/>
  <c r="Z7158" i="3"/>
  <c r="AC7158" i="3" s="1"/>
  <c r="Z7157" i="3"/>
  <c r="AC7157" i="3" s="1"/>
  <c r="Z7156" i="3"/>
  <c r="AC7156" i="3" s="1"/>
  <c r="Z7155" i="3"/>
  <c r="Z7154" i="3"/>
  <c r="AC7154" i="3" s="1"/>
  <c r="Z7153" i="3"/>
  <c r="Z7152" i="3"/>
  <c r="Z7151" i="3"/>
  <c r="Z7150" i="3"/>
  <c r="AC7150" i="3" s="1"/>
  <c r="Z7149" i="3"/>
  <c r="AC7149" i="3" s="1"/>
  <c r="Z7148" i="3"/>
  <c r="AC7148" i="3" s="1"/>
  <c r="Z7147" i="3"/>
  <c r="AC7147" i="3" s="1"/>
  <c r="Z7146" i="3"/>
  <c r="Z7145" i="3"/>
  <c r="Z7144" i="3"/>
  <c r="AC7144" i="3" s="1"/>
  <c r="Z7143" i="3"/>
  <c r="AC7143" i="3" s="1"/>
  <c r="Z7142" i="3"/>
  <c r="AC7142" i="3" s="1"/>
  <c r="Z7141" i="3"/>
  <c r="AC7141" i="3" s="1"/>
  <c r="Z7140" i="3"/>
  <c r="AC7140" i="3" s="1"/>
  <c r="Z7139" i="3"/>
  <c r="AC7139" i="3" s="1"/>
  <c r="Z7138" i="3"/>
  <c r="AC7138" i="3" s="1"/>
  <c r="Z7137" i="3"/>
  <c r="AC7137" i="3" s="1"/>
  <c r="Z7136" i="3"/>
  <c r="AC7136" i="3" s="1"/>
  <c r="Z7135" i="3"/>
  <c r="AC7135" i="3" s="1"/>
  <c r="Z7134" i="3"/>
  <c r="AC7134" i="3" s="1"/>
  <c r="Z7133" i="3"/>
  <c r="Z7132" i="3"/>
  <c r="Z7131" i="3"/>
  <c r="Z7130" i="3"/>
  <c r="AC7130" i="3" s="1"/>
  <c r="Z7129" i="3"/>
  <c r="AC7129" i="3" s="1"/>
  <c r="Z7128" i="3"/>
  <c r="AC7128" i="3" s="1"/>
  <c r="Z7127" i="3"/>
  <c r="AC7127" i="3" s="1"/>
  <c r="Z7126" i="3"/>
  <c r="AC7126" i="3" s="1"/>
  <c r="Z7125" i="3"/>
  <c r="AC7125" i="3" s="1"/>
  <c r="Z7124" i="3"/>
  <c r="AC7124" i="3" s="1"/>
  <c r="Z7123" i="3"/>
  <c r="Z7122" i="3"/>
  <c r="Z7121" i="3"/>
  <c r="AC7121" i="3" s="1"/>
  <c r="Z7120" i="3"/>
  <c r="AC7120" i="3" s="1"/>
  <c r="Z7119" i="3"/>
  <c r="AC7119" i="3" s="1"/>
  <c r="Z7118" i="3"/>
  <c r="AC7118" i="3" s="1"/>
  <c r="Z7117" i="3"/>
  <c r="AC7117" i="3" s="1"/>
  <c r="Z7116" i="3"/>
  <c r="AC7116" i="3" s="1"/>
  <c r="Z7115" i="3"/>
  <c r="Z7114" i="3"/>
  <c r="AC7114" i="3" s="1"/>
  <c r="Z7113" i="3"/>
  <c r="Z7112" i="3"/>
  <c r="AC7112" i="3" s="1"/>
  <c r="Z7111" i="3"/>
  <c r="Z7110" i="3"/>
  <c r="AC7110" i="3" s="1"/>
  <c r="Z7109" i="3"/>
  <c r="AC7109" i="3" s="1"/>
  <c r="Z7108" i="3"/>
  <c r="AC7108" i="3" s="1"/>
  <c r="Z7107" i="3"/>
  <c r="AC7107" i="3" s="1"/>
  <c r="Z7106" i="3"/>
  <c r="Z7105" i="3"/>
  <c r="Z7104" i="3"/>
  <c r="Z7103" i="3"/>
  <c r="Z7102" i="3"/>
  <c r="AC7102" i="3" s="1"/>
  <c r="Z7101" i="3"/>
  <c r="AC7101" i="3" s="1"/>
  <c r="Z7100" i="3"/>
  <c r="Z7099" i="3"/>
  <c r="AC7099" i="3" s="1"/>
  <c r="Z7098" i="3"/>
  <c r="AC7098" i="3" s="1"/>
  <c r="Z7097" i="3"/>
  <c r="AC7097" i="3" s="1"/>
  <c r="Z7096" i="3"/>
  <c r="AC7096" i="3" s="1"/>
  <c r="Z7095" i="3"/>
  <c r="AC7095" i="3" s="1"/>
  <c r="Z7094" i="3"/>
  <c r="AC7094" i="3" s="1"/>
  <c r="Z7093" i="3"/>
  <c r="AC7093" i="3" s="1"/>
  <c r="Z7092" i="3"/>
  <c r="AC7092" i="3" s="1"/>
  <c r="Z7091" i="3"/>
  <c r="Z7090" i="3"/>
  <c r="AC7090" i="3" s="1"/>
  <c r="Z7089" i="3"/>
  <c r="AC7089" i="3" s="1"/>
  <c r="Z7088" i="3"/>
  <c r="AC7088" i="3" s="1"/>
  <c r="Z7087" i="3"/>
  <c r="AC7087" i="3" s="1"/>
  <c r="Z7086" i="3"/>
  <c r="AC7086" i="3" s="1"/>
  <c r="Z7085" i="3"/>
  <c r="AC7085" i="3" s="1"/>
  <c r="Z7084" i="3"/>
  <c r="AC7084" i="3" s="1"/>
  <c r="Z7083" i="3"/>
  <c r="Z7082" i="3"/>
  <c r="Z7081" i="3"/>
  <c r="D7081" i="3" s="1"/>
  <c r="Z7080" i="3"/>
  <c r="Z7079" i="3"/>
  <c r="AC7079" i="3" s="1"/>
  <c r="Z7078" i="3"/>
  <c r="Z7077" i="3"/>
  <c r="AC7077" i="3" s="1"/>
  <c r="Z7076" i="3"/>
  <c r="AC7076" i="3" s="1"/>
  <c r="Z7075" i="3"/>
  <c r="Z7074" i="3"/>
  <c r="AC7074" i="3" s="1"/>
  <c r="Z7073" i="3"/>
  <c r="Z7072" i="3"/>
  <c r="Z7071" i="3"/>
  <c r="Z7070" i="3"/>
  <c r="AC7070" i="3" s="1"/>
  <c r="Z7069" i="3"/>
  <c r="AC7069" i="3" s="1"/>
  <c r="Z7068" i="3"/>
  <c r="AC7068" i="3" s="1"/>
  <c r="Z7067" i="3"/>
  <c r="AC7067" i="3" s="1"/>
  <c r="Z7066" i="3"/>
  <c r="Z7065" i="3"/>
  <c r="Z7064" i="3"/>
  <c r="AC7064" i="3" s="1"/>
  <c r="Z7063" i="3"/>
  <c r="AC7063" i="3" s="1"/>
  <c r="Z7062" i="3"/>
  <c r="AC7062" i="3" s="1"/>
  <c r="Z7061" i="3"/>
  <c r="AC7061" i="3" s="1"/>
  <c r="Z7060" i="3"/>
  <c r="Z7059" i="3"/>
  <c r="AC7059" i="3" s="1"/>
  <c r="Z7058" i="3"/>
  <c r="AC7058" i="3" s="1"/>
  <c r="Z7057" i="3"/>
  <c r="AC7057" i="3" s="1"/>
  <c r="Z7056" i="3"/>
  <c r="AC7056" i="3" s="1"/>
  <c r="Z7055" i="3"/>
  <c r="AC7055" i="3" s="1"/>
  <c r="Z7054" i="3"/>
  <c r="AC7054" i="3" s="1"/>
  <c r="Z7053" i="3"/>
  <c r="Z7052" i="3"/>
  <c r="Z7051" i="3"/>
  <c r="AC7051" i="3" s="1"/>
  <c r="Z7050" i="3"/>
  <c r="AC7050" i="3" s="1"/>
  <c r="Z7049" i="3"/>
  <c r="AC7049" i="3" s="1"/>
  <c r="Z7048" i="3"/>
  <c r="AC7048" i="3" s="1"/>
  <c r="Z7047" i="3"/>
  <c r="AC7047" i="3" s="1"/>
  <c r="Z7046" i="3"/>
  <c r="AC7046" i="3" s="1"/>
  <c r="Z7045" i="3"/>
  <c r="Z7044" i="3"/>
  <c r="Z7043" i="3"/>
  <c r="Z7042" i="3"/>
  <c r="AC7042" i="3" s="1"/>
  <c r="Z7041" i="3"/>
  <c r="Z7040" i="3"/>
  <c r="AC7040" i="3" s="1"/>
  <c r="Z7039" i="3"/>
  <c r="AC7039" i="3" s="1"/>
  <c r="Z7038" i="3"/>
  <c r="Z7037" i="3"/>
  <c r="AC7037" i="3" s="1"/>
  <c r="Z7036" i="3"/>
  <c r="AC7036" i="3" s="1"/>
  <c r="Z7035" i="3"/>
  <c r="AC7035" i="3" s="1"/>
  <c r="Z7034" i="3"/>
  <c r="AC7034" i="3" s="1"/>
  <c r="Z7033" i="3"/>
  <c r="AC7033" i="3" s="1"/>
  <c r="Z7032" i="3"/>
  <c r="Z7031" i="3"/>
  <c r="AC7031" i="3" s="1"/>
  <c r="Z7030" i="3"/>
  <c r="AC7030" i="3" s="1"/>
  <c r="Z7029" i="3"/>
  <c r="Z7028" i="3"/>
  <c r="AC7028" i="3" s="1"/>
  <c r="Z7027" i="3"/>
  <c r="AC7027" i="3" s="1"/>
  <c r="Z7026" i="3"/>
  <c r="AC7026" i="3" s="1"/>
  <c r="Z7025" i="3"/>
  <c r="Z7024" i="3"/>
  <c r="AC7024" i="3" s="1"/>
  <c r="Z7023" i="3"/>
  <c r="AC7023" i="3" s="1"/>
  <c r="Z7022" i="3"/>
  <c r="Z7021" i="3"/>
  <c r="AC7021" i="3" s="1"/>
  <c r="Z7020" i="3"/>
  <c r="AC7020" i="3" s="1"/>
  <c r="Z7019" i="3"/>
  <c r="Z7018" i="3"/>
  <c r="AC7018" i="3" s="1"/>
  <c r="Z7017" i="3"/>
  <c r="AC7017" i="3" s="1"/>
  <c r="Z7016" i="3"/>
  <c r="AC7016" i="3" s="1"/>
  <c r="Z7015" i="3"/>
  <c r="AC7015" i="3" s="1"/>
  <c r="Z7014" i="3"/>
  <c r="AC7014" i="3" s="1"/>
  <c r="Z7013" i="3"/>
  <c r="AC7013" i="3" s="1"/>
  <c r="Z7012" i="3"/>
  <c r="Z7011" i="3"/>
  <c r="AC7011" i="3" s="1"/>
  <c r="Z7010" i="3"/>
  <c r="AC7010" i="3" s="1"/>
  <c r="Z7009" i="3"/>
  <c r="Z7008" i="3"/>
  <c r="AC7008" i="3" s="1"/>
  <c r="Z7007" i="3"/>
  <c r="Z7006" i="3"/>
  <c r="AC7006" i="3" s="1"/>
  <c r="Z7005" i="3"/>
  <c r="AC7005" i="3" s="1"/>
  <c r="Z7004" i="3"/>
  <c r="AC7004" i="3" s="1"/>
  <c r="Z7003" i="3"/>
  <c r="AC7003" i="3" s="1"/>
  <c r="Z7002" i="3"/>
  <c r="AC7002" i="3" s="1"/>
  <c r="Z7001" i="3"/>
  <c r="AC7001" i="3" s="1"/>
  <c r="Z7000" i="3"/>
  <c r="Z6999" i="3"/>
  <c r="Z6998" i="3"/>
  <c r="AC6998" i="3" s="1"/>
  <c r="Z6997" i="3"/>
  <c r="AC6997" i="3" s="1"/>
  <c r="Z6996" i="3"/>
  <c r="Z6995" i="3"/>
  <c r="AC6995" i="3" s="1"/>
  <c r="Z6994" i="3"/>
  <c r="AC6994" i="3" s="1"/>
  <c r="Z6993" i="3"/>
  <c r="AC6993" i="3" s="1"/>
  <c r="Z6992" i="3"/>
  <c r="Z6991" i="3"/>
  <c r="AC6991" i="3" s="1"/>
  <c r="Z6990" i="3"/>
  <c r="AC6990" i="3" s="1"/>
  <c r="Z6989" i="3"/>
  <c r="Z6988" i="3"/>
  <c r="AC6988" i="3" s="1"/>
  <c r="Z6987" i="3"/>
  <c r="AC6987" i="3" s="1"/>
  <c r="Z6986" i="3"/>
  <c r="AC6986" i="3" s="1"/>
  <c r="Z6985" i="3"/>
  <c r="AC6985" i="3" s="1"/>
  <c r="Z6984" i="3"/>
  <c r="AC6984" i="3" s="1"/>
  <c r="Z6983" i="3"/>
  <c r="AC6983" i="3" s="1"/>
  <c r="Z6982" i="3"/>
  <c r="AC6982" i="3" s="1"/>
  <c r="Z6981" i="3"/>
  <c r="AC6981" i="3" s="1"/>
  <c r="Z6980" i="3"/>
  <c r="Z6979" i="3"/>
  <c r="Z6978" i="3"/>
  <c r="AC6978" i="3" s="1"/>
  <c r="Z6977" i="3"/>
  <c r="Z6976" i="3"/>
  <c r="AC6976" i="3" s="1"/>
  <c r="Z6975" i="3"/>
  <c r="Z6974" i="3"/>
  <c r="AC6974" i="3" s="1"/>
  <c r="Z6973" i="3"/>
  <c r="AC6973" i="3" s="1"/>
  <c r="Z6972" i="3"/>
  <c r="AC6972" i="3" s="1"/>
  <c r="Z6971" i="3"/>
  <c r="AC6971" i="3" s="1"/>
  <c r="Z6970" i="3"/>
  <c r="Z6969" i="3"/>
  <c r="Z6968" i="3"/>
  <c r="AC6968" i="3" s="1"/>
  <c r="Z6967" i="3"/>
  <c r="AC6967" i="3" s="1"/>
  <c r="Z6966" i="3"/>
  <c r="Z6965" i="3"/>
  <c r="AC6965" i="3" s="1"/>
  <c r="Z6964" i="3"/>
  <c r="AC6964" i="3" s="1"/>
  <c r="Z6963" i="3"/>
  <c r="AC6963" i="3" s="1"/>
  <c r="Z6962" i="3"/>
  <c r="AC6962" i="3" s="1"/>
  <c r="Z6961" i="3"/>
  <c r="AC6961" i="3" s="1"/>
  <c r="Z6960" i="3"/>
  <c r="Z6959" i="3"/>
  <c r="Z6958" i="3"/>
  <c r="AC6958" i="3" s="1"/>
  <c r="Z6957" i="3"/>
  <c r="Z6956" i="3"/>
  <c r="AC6956" i="3" s="1"/>
  <c r="Z6955" i="3"/>
  <c r="AC6955" i="3" s="1"/>
  <c r="Z6954" i="3"/>
  <c r="AC6954" i="3" s="1"/>
  <c r="Z6953" i="3"/>
  <c r="AC6953" i="3" s="1"/>
  <c r="Z6952" i="3"/>
  <c r="AC6952" i="3" s="1"/>
  <c r="Z6951" i="3"/>
  <c r="AC6951" i="3" s="1"/>
  <c r="Z6950" i="3"/>
  <c r="AC6950" i="3" s="1"/>
  <c r="Z6949" i="3"/>
  <c r="AC6949" i="3" s="1"/>
  <c r="Z6948" i="3"/>
  <c r="AC6948" i="3" s="1"/>
  <c r="Z6947" i="3"/>
  <c r="Z6946" i="3"/>
  <c r="AC6946" i="3" s="1"/>
  <c r="Z6945" i="3"/>
  <c r="Z6944" i="3"/>
  <c r="AC6944" i="3" s="1"/>
  <c r="Z6943" i="3"/>
  <c r="AC6943" i="3" s="1"/>
  <c r="Z6942" i="3"/>
  <c r="Z6941" i="3"/>
  <c r="AC6941" i="3" s="1"/>
  <c r="Z6940" i="3"/>
  <c r="AC6940" i="3" s="1"/>
  <c r="Z6939" i="3"/>
  <c r="AC6939" i="3" s="1"/>
  <c r="Z6938" i="3"/>
  <c r="AC6938" i="3" s="1"/>
  <c r="Z6937" i="3"/>
  <c r="AC6937" i="3" s="1"/>
  <c r="Z6936" i="3"/>
  <c r="AC6936" i="3" s="1"/>
  <c r="Z6935" i="3"/>
  <c r="AC6935" i="3" s="1"/>
  <c r="Z6934" i="3"/>
  <c r="AC6934" i="3" s="1"/>
  <c r="Z6933" i="3"/>
  <c r="AC6933" i="3" s="1"/>
  <c r="Z6932" i="3"/>
  <c r="Z6931" i="3"/>
  <c r="AC6931" i="3" s="1"/>
  <c r="Z6930" i="3"/>
  <c r="AC6930" i="3" s="1"/>
  <c r="Z6929" i="3"/>
  <c r="AC6929" i="3" s="1"/>
  <c r="Z6928" i="3"/>
  <c r="AC6928" i="3" s="1"/>
  <c r="Z6927" i="3"/>
  <c r="Z6926" i="3"/>
  <c r="AC6926" i="3" s="1"/>
  <c r="Z6925" i="3"/>
  <c r="Z6924" i="3"/>
  <c r="AC6924" i="3" s="1"/>
  <c r="Z6923" i="3"/>
  <c r="AC6923" i="3" s="1"/>
  <c r="Z6922" i="3"/>
  <c r="Z6921" i="3"/>
  <c r="AC6921" i="3" s="1"/>
  <c r="Z6920" i="3"/>
  <c r="AC6920" i="3" s="1"/>
  <c r="Z6919" i="3"/>
  <c r="Z6918" i="3"/>
  <c r="AC6918" i="3" s="1"/>
  <c r="Z6917" i="3"/>
  <c r="Z6916" i="3"/>
  <c r="AC6916" i="3" s="1"/>
  <c r="Z6915" i="3"/>
  <c r="AC6915" i="3" s="1"/>
  <c r="Z6914" i="3"/>
  <c r="AC6914" i="3" s="1"/>
  <c r="Z6913" i="3"/>
  <c r="AC6913" i="3" s="1"/>
  <c r="Z6912" i="3"/>
  <c r="Z6911" i="3"/>
  <c r="AC6911" i="3" s="1"/>
  <c r="Z6910" i="3"/>
  <c r="AC6910" i="3" s="1"/>
  <c r="Z6909" i="3"/>
  <c r="AC6909" i="3" s="1"/>
  <c r="Z6908" i="3"/>
  <c r="AC6908" i="3" s="1"/>
  <c r="Z6907" i="3"/>
  <c r="AC6907" i="3" s="1"/>
  <c r="Z6906" i="3"/>
  <c r="Z6905" i="3"/>
  <c r="Z6904" i="3"/>
  <c r="AC6904" i="3" s="1"/>
  <c r="Z6903" i="3"/>
  <c r="AC6903" i="3" s="1"/>
  <c r="Z6902" i="3"/>
  <c r="Z6901" i="3"/>
  <c r="AC6901" i="3" s="1"/>
  <c r="Z6900" i="3"/>
  <c r="AC6900" i="3" s="1"/>
  <c r="Z6899" i="3"/>
  <c r="Z6898" i="3"/>
  <c r="AC6898" i="3" s="1"/>
  <c r="Z6897" i="3"/>
  <c r="AC6897" i="3" s="1"/>
  <c r="Z6896" i="3"/>
  <c r="AC6896" i="3" s="1"/>
  <c r="Z6895" i="3"/>
  <c r="AC6895" i="3" s="1"/>
  <c r="Z6894" i="3"/>
  <c r="AC6894" i="3" s="1"/>
  <c r="Z6893" i="3"/>
  <c r="AC6893" i="3" s="1"/>
  <c r="Z6892" i="3"/>
  <c r="Z6891" i="3"/>
  <c r="AC6891" i="3" s="1"/>
  <c r="Z6890" i="3"/>
  <c r="Z6889" i="3"/>
  <c r="AC6889" i="3" s="1"/>
  <c r="Z6888" i="3"/>
  <c r="AC6888" i="3" s="1"/>
  <c r="Z6887" i="3"/>
  <c r="Z6886" i="3"/>
  <c r="AC6886" i="3" s="1"/>
  <c r="Z6885" i="3"/>
  <c r="Z6884" i="3"/>
  <c r="AC6884" i="3" s="1"/>
  <c r="Z6883" i="3"/>
  <c r="AC6883" i="3" s="1"/>
  <c r="Z6882" i="3"/>
  <c r="Z6881" i="3"/>
  <c r="AC6881" i="3" s="1"/>
  <c r="Z6880" i="3"/>
  <c r="AC6880" i="3" s="1"/>
  <c r="Z6879" i="3"/>
  <c r="Z6878" i="3"/>
  <c r="AC6878" i="3" s="1"/>
  <c r="Z6877" i="3"/>
  <c r="Z6876" i="3"/>
  <c r="Z6875" i="3"/>
  <c r="AC6875" i="3" s="1"/>
  <c r="Z6874" i="3"/>
  <c r="AC6874" i="3" s="1"/>
  <c r="Z6873" i="3"/>
  <c r="AC6873" i="3" s="1"/>
  <c r="Z6872" i="3"/>
  <c r="Z6871" i="3"/>
  <c r="AC6871" i="3" s="1"/>
  <c r="Z6870" i="3"/>
  <c r="Z6869" i="3"/>
  <c r="Z6868" i="3"/>
  <c r="AC6868" i="3" s="1"/>
  <c r="Z6867" i="3"/>
  <c r="Z6866" i="3"/>
  <c r="Z6865" i="3"/>
  <c r="AC6865" i="3" s="1"/>
  <c r="Z6864" i="3"/>
  <c r="AC6864" i="3" s="1"/>
  <c r="Z6863" i="3"/>
  <c r="AC6863" i="3" s="1"/>
  <c r="Z6862" i="3"/>
  <c r="AC6862" i="3" s="1"/>
  <c r="Z6861" i="3"/>
  <c r="AC6861" i="3" s="1"/>
  <c r="Z6860" i="3"/>
  <c r="Z6859" i="3"/>
  <c r="Z6858" i="3"/>
  <c r="AC6858" i="3" s="1"/>
  <c r="Z6857" i="3"/>
  <c r="Z6856" i="3"/>
  <c r="AC6856" i="3" s="1"/>
  <c r="Z6855" i="3"/>
  <c r="AC6855" i="3" s="1"/>
  <c r="Z6854" i="3"/>
  <c r="AC6854" i="3" s="1"/>
  <c r="Z6853" i="3"/>
  <c r="AC6853" i="3" s="1"/>
  <c r="Z6852" i="3"/>
  <c r="AC6852" i="3" s="1"/>
  <c r="Z6851" i="3"/>
  <c r="AC6851" i="3" s="1"/>
  <c r="Z6850" i="3"/>
  <c r="AC6850" i="3" s="1"/>
  <c r="Z6849" i="3"/>
  <c r="AC6849" i="3" s="1"/>
  <c r="Z6848" i="3"/>
  <c r="AC6848" i="3" s="1"/>
  <c r="Z6847" i="3"/>
  <c r="AC6847" i="3" s="1"/>
  <c r="Z6846" i="3"/>
  <c r="AC6846" i="3" s="1"/>
  <c r="Z6845" i="3"/>
  <c r="Z6844" i="3"/>
  <c r="AC6844" i="3" s="1"/>
  <c r="Z6843" i="3"/>
  <c r="AC6843" i="3" s="1"/>
  <c r="Z6842" i="3"/>
  <c r="Z6841" i="3"/>
  <c r="AC6841" i="3" s="1"/>
  <c r="Z6840" i="3"/>
  <c r="AC6840" i="3" s="1"/>
  <c r="Z6839" i="3"/>
  <c r="Z6838" i="3"/>
  <c r="AC6838" i="3" s="1"/>
  <c r="Z6837" i="3"/>
  <c r="Z6836" i="3"/>
  <c r="Z6835" i="3"/>
  <c r="AC6835" i="3" s="1"/>
  <c r="Z6834" i="3"/>
  <c r="AC6834" i="3" s="1"/>
  <c r="Z6833" i="3"/>
  <c r="AC6833" i="3" s="1"/>
  <c r="Z6832" i="3"/>
  <c r="Z6831" i="3"/>
  <c r="AC6831" i="3" s="1"/>
  <c r="Z6830" i="3"/>
  <c r="Z6829" i="3"/>
  <c r="AC6829" i="3" s="1"/>
  <c r="Z6828" i="3"/>
  <c r="AC6828" i="3" s="1"/>
  <c r="Z6827" i="3"/>
  <c r="Z6826" i="3"/>
  <c r="AC6826" i="3" s="1"/>
  <c r="Z6825" i="3"/>
  <c r="Z6824" i="3"/>
  <c r="AC6824" i="3" s="1"/>
  <c r="Z6823" i="3"/>
  <c r="AC6823" i="3" s="1"/>
  <c r="Z6822" i="3"/>
  <c r="Z6821" i="3"/>
  <c r="AC6821" i="3" s="1"/>
  <c r="Z6820" i="3"/>
  <c r="AC6820" i="3" s="1"/>
  <c r="Z6819" i="3"/>
  <c r="AC6819" i="3" s="1"/>
  <c r="Z6818" i="3"/>
  <c r="AC6818" i="3" s="1"/>
  <c r="Z6817" i="3"/>
  <c r="AC6817" i="3" s="1"/>
  <c r="Z6816" i="3"/>
  <c r="AC6816" i="3" s="1"/>
  <c r="Z6815" i="3"/>
  <c r="AC6815" i="3" s="1"/>
  <c r="Z6814" i="3"/>
  <c r="AC6814" i="3" s="1"/>
  <c r="Z6813" i="3"/>
  <c r="AC6813" i="3" s="1"/>
  <c r="Z6812" i="3"/>
  <c r="AC6812" i="3" s="1"/>
  <c r="Z6811" i="3"/>
  <c r="AC6811" i="3" s="1"/>
  <c r="Z6810" i="3"/>
  <c r="AC6810" i="3" s="1"/>
  <c r="Z6809" i="3"/>
  <c r="Z6808" i="3"/>
  <c r="AC6808" i="3" s="1"/>
  <c r="Z6807" i="3"/>
  <c r="AC6807" i="3" s="1"/>
  <c r="Z6806" i="3"/>
  <c r="AC6806" i="3" s="1"/>
  <c r="Z6805" i="3"/>
  <c r="Z6804" i="3"/>
  <c r="AC6804" i="3" s="1"/>
  <c r="Z6803" i="3"/>
  <c r="AC6803" i="3" s="1"/>
  <c r="Z6802" i="3"/>
  <c r="Z6801" i="3"/>
  <c r="AC6801" i="3" s="1"/>
  <c r="Z6800" i="3"/>
  <c r="Z6799" i="3"/>
  <c r="AC6799" i="3" s="1"/>
  <c r="Z6798" i="3"/>
  <c r="AC6798" i="3" s="1"/>
  <c r="Z6797" i="3"/>
  <c r="Z6796" i="3"/>
  <c r="Z6795" i="3"/>
  <c r="AC6795" i="3" s="1"/>
  <c r="Z6794" i="3"/>
  <c r="AC6794" i="3" s="1"/>
  <c r="Z6793" i="3"/>
  <c r="AC6793" i="3" s="1"/>
  <c r="Z6792" i="3"/>
  <c r="Z6791" i="3"/>
  <c r="AC6791" i="3" s="1"/>
  <c r="Z6790" i="3"/>
  <c r="Z6789" i="3"/>
  <c r="AC6789" i="3" s="1"/>
  <c r="Z6788" i="3"/>
  <c r="AC6788" i="3" s="1"/>
  <c r="Z6787" i="3"/>
  <c r="AC6787" i="3" s="1"/>
  <c r="Z6786" i="3"/>
  <c r="AC6786" i="3" s="1"/>
  <c r="Z6785" i="3"/>
  <c r="AC6785" i="3" s="1"/>
  <c r="Z6784" i="3"/>
  <c r="AC6784" i="3" s="1"/>
  <c r="Z6783" i="3"/>
  <c r="AC6783" i="3" s="1"/>
  <c r="Z6782" i="3"/>
  <c r="Z6781" i="3"/>
  <c r="AC6781" i="3" s="1"/>
  <c r="Z6780" i="3"/>
  <c r="Z6779" i="3"/>
  <c r="Z6778" i="3"/>
  <c r="AC6778" i="3" s="1"/>
  <c r="Z6777" i="3"/>
  <c r="Z6776" i="3"/>
  <c r="AC6776" i="3" s="1"/>
  <c r="Z6775" i="3"/>
  <c r="AC6775" i="3" s="1"/>
  <c r="Z6774" i="3"/>
  <c r="AC6774" i="3" s="1"/>
  <c r="Z6773" i="3"/>
  <c r="AC6773" i="3" s="1"/>
  <c r="Z6772" i="3"/>
  <c r="Z6771" i="3"/>
  <c r="AC6771" i="3" s="1"/>
  <c r="Z6770" i="3"/>
  <c r="AC6770" i="3" s="1"/>
  <c r="Z6769" i="3"/>
  <c r="Z6768" i="3"/>
  <c r="AC6768" i="3" s="1"/>
  <c r="Z6767" i="3"/>
  <c r="Z6766" i="3"/>
  <c r="Z6765" i="3"/>
  <c r="AC6765" i="3" s="1"/>
  <c r="Z6764" i="3"/>
  <c r="AC6764" i="3" s="1"/>
  <c r="Z6763" i="3"/>
  <c r="AC6763" i="3" s="1"/>
  <c r="Z6762" i="3"/>
  <c r="Z6761" i="3"/>
  <c r="AC6761" i="3" s="1"/>
  <c r="Z6760" i="3"/>
  <c r="AC6760" i="3" s="1"/>
  <c r="Z6759" i="3"/>
  <c r="AC6759" i="3" s="1"/>
  <c r="Z6758" i="3"/>
  <c r="AC6758" i="3" s="1"/>
  <c r="Z6757" i="3"/>
  <c r="Z6756" i="3"/>
  <c r="Z6755" i="3"/>
  <c r="Z6754" i="3"/>
  <c r="AC6754" i="3" s="1"/>
  <c r="Z6753" i="3"/>
  <c r="AC6753" i="3" s="1"/>
  <c r="Z6752" i="3"/>
  <c r="Z6751" i="3"/>
  <c r="AC6751" i="3" s="1"/>
  <c r="Z6750" i="3"/>
  <c r="AC6750" i="3" s="1"/>
  <c r="Z6749" i="3"/>
  <c r="Z6748" i="3"/>
  <c r="AC6748" i="3" s="1"/>
  <c r="Z6747" i="3"/>
  <c r="AC6747" i="3" s="1"/>
  <c r="Z6746" i="3"/>
  <c r="Z6745" i="3"/>
  <c r="Z6744" i="3"/>
  <c r="AC6744" i="3" s="1"/>
  <c r="Z6743" i="3"/>
  <c r="AC6743" i="3" s="1"/>
  <c r="Z6742" i="3"/>
  <c r="Z6741" i="3"/>
  <c r="AC6741" i="3" s="1"/>
  <c r="Z6740" i="3"/>
  <c r="AC6740" i="3" s="1"/>
  <c r="Z6739" i="3"/>
  <c r="AC6739" i="3" s="1"/>
  <c r="Z6738" i="3"/>
  <c r="AC6738" i="3" s="1"/>
  <c r="Z6737" i="3"/>
  <c r="AC6737" i="3" s="1"/>
  <c r="Z6736" i="3"/>
  <c r="Z6735" i="3"/>
  <c r="AC6735" i="3" s="1"/>
  <c r="Z6734" i="3"/>
  <c r="AC6734" i="3" s="1"/>
  <c r="Z6733" i="3"/>
  <c r="AC6733" i="3" s="1"/>
  <c r="Z6732" i="3"/>
  <c r="AC6732" i="3" s="1"/>
  <c r="Z6731" i="3"/>
  <c r="AC6731" i="3" s="1"/>
  <c r="Z6730" i="3"/>
  <c r="AC6730" i="3" s="1"/>
  <c r="Z6729" i="3"/>
  <c r="Z6728" i="3"/>
  <c r="AC6728" i="3" s="1"/>
  <c r="Z6727" i="3"/>
  <c r="Z6726" i="3"/>
  <c r="AC6726" i="3" s="1"/>
  <c r="Z6725" i="3"/>
  <c r="Z6724" i="3"/>
  <c r="AC6724" i="3" s="1"/>
  <c r="Z6723" i="3"/>
  <c r="AC6723" i="3" s="1"/>
  <c r="Z6722" i="3"/>
  <c r="AC6722" i="3" s="1"/>
  <c r="Z6721" i="3"/>
  <c r="AC6721" i="3" s="1"/>
  <c r="Z6720" i="3"/>
  <c r="AC6720" i="3" s="1"/>
  <c r="Z6719" i="3"/>
  <c r="Z6718" i="3"/>
  <c r="AC6718" i="3" s="1"/>
  <c r="Z6717" i="3"/>
  <c r="Z6716" i="3"/>
  <c r="Z6715" i="3"/>
  <c r="AC6715" i="3" s="1"/>
  <c r="Z6714" i="3"/>
  <c r="AC6714" i="3" s="1"/>
  <c r="Z6713" i="3"/>
  <c r="AC6713" i="3" s="1"/>
  <c r="Z6712" i="3"/>
  <c r="Z6711" i="3"/>
  <c r="AC6711" i="3" s="1"/>
  <c r="Z6710" i="3"/>
  <c r="Z6709" i="3"/>
  <c r="Z6708" i="3"/>
  <c r="AC6708" i="3" s="1"/>
  <c r="Z6707" i="3"/>
  <c r="AC6707" i="3" s="1"/>
  <c r="Z6706" i="3"/>
  <c r="AC6706" i="3" s="1"/>
  <c r="Z6705" i="3"/>
  <c r="Z6704" i="3"/>
  <c r="AC6704" i="3" s="1"/>
  <c r="Z6703" i="3"/>
  <c r="AC6703" i="3" s="1"/>
  <c r="Z6702" i="3"/>
  <c r="AC6702" i="3" s="1"/>
  <c r="Z6701" i="3"/>
  <c r="AC6701" i="3" s="1"/>
  <c r="Z6700" i="3"/>
  <c r="AC6700" i="3" s="1"/>
  <c r="Z6699" i="3"/>
  <c r="Z6698" i="3"/>
  <c r="AC6698" i="3" s="1"/>
  <c r="Z6697" i="3"/>
  <c r="AC6697" i="3" s="1"/>
  <c r="Z6696" i="3"/>
  <c r="AC6696" i="3" s="1"/>
  <c r="Z6695" i="3"/>
  <c r="AC6695" i="3" s="1"/>
  <c r="Z6694" i="3"/>
  <c r="AC6694" i="3" s="1"/>
  <c r="Z6693" i="3"/>
  <c r="AC6693" i="3" s="1"/>
  <c r="Z6692" i="3"/>
  <c r="AC6692" i="3" s="1"/>
  <c r="Z6691" i="3"/>
  <c r="AC6691" i="3" s="1"/>
  <c r="Z6690" i="3"/>
  <c r="AC6690" i="3" s="1"/>
  <c r="Z6689" i="3"/>
  <c r="Z6688" i="3"/>
  <c r="AC6688" i="3" s="1"/>
  <c r="Z6687" i="3"/>
  <c r="AC6687" i="3" s="1"/>
  <c r="Z6686" i="3"/>
  <c r="Z6685" i="3"/>
  <c r="AC6685" i="3" s="1"/>
  <c r="Z6684" i="3"/>
  <c r="AC6684" i="3" s="1"/>
  <c r="Z6683" i="3"/>
  <c r="AC6683" i="3" s="1"/>
  <c r="Z6682" i="3"/>
  <c r="AC6682" i="3" s="1"/>
  <c r="Z6681" i="3"/>
  <c r="AC6681" i="3" s="1"/>
  <c r="Z6680" i="3"/>
  <c r="AC6680" i="3" s="1"/>
  <c r="Z6679" i="3"/>
  <c r="Z6678" i="3"/>
  <c r="AC6678" i="3" s="1"/>
  <c r="Z6677" i="3"/>
  <c r="AC6677" i="3" s="1"/>
  <c r="Z6676" i="3"/>
  <c r="Z6675" i="3"/>
  <c r="Z6674" i="3"/>
  <c r="AC6674" i="3" s="1"/>
  <c r="Z6673" i="3"/>
  <c r="AC6673" i="3" s="1"/>
  <c r="Z6672" i="3"/>
  <c r="Z6671" i="3"/>
  <c r="AC6671" i="3" s="1"/>
  <c r="Z6670" i="3"/>
  <c r="Z6669" i="3"/>
  <c r="AC6669" i="3" s="1"/>
  <c r="Z6668" i="3"/>
  <c r="AC6668" i="3" s="1"/>
  <c r="Z6667" i="3"/>
  <c r="Z6666" i="3"/>
  <c r="Z6665" i="3"/>
  <c r="AC6665" i="3" s="1"/>
  <c r="Z6664" i="3"/>
  <c r="AC6664" i="3" s="1"/>
  <c r="Z6663" i="3"/>
  <c r="AC6663" i="3" s="1"/>
  <c r="Z6662" i="3"/>
  <c r="Z6661" i="3"/>
  <c r="AC6661" i="3" s="1"/>
  <c r="Z6660" i="3"/>
  <c r="AC6660" i="3" s="1"/>
  <c r="Z6659" i="3"/>
  <c r="Z6658" i="3"/>
  <c r="AC6658" i="3" s="1"/>
  <c r="Z6657" i="3"/>
  <c r="Z6656" i="3"/>
  <c r="Z6655" i="3"/>
  <c r="Z6654" i="3"/>
  <c r="AC6654" i="3" s="1"/>
  <c r="Z6653" i="3"/>
  <c r="AC6653" i="3" s="1"/>
  <c r="Z6652" i="3"/>
  <c r="Z6651" i="3"/>
  <c r="AC6651" i="3" s="1"/>
  <c r="Z6650" i="3"/>
  <c r="AC6650" i="3" s="1"/>
  <c r="Z6649" i="3"/>
  <c r="Z6648" i="3"/>
  <c r="AC6648" i="3" s="1"/>
  <c r="Z6647" i="3"/>
  <c r="AC6647" i="3" s="1"/>
  <c r="Z6646" i="3"/>
  <c r="AC6646" i="3" s="1"/>
  <c r="Z6645" i="3"/>
  <c r="Z6644" i="3"/>
  <c r="AC6644" i="3" s="1"/>
  <c r="Z6643" i="3"/>
  <c r="AC6643" i="3" s="1"/>
  <c r="Z6642" i="3"/>
  <c r="Z6641" i="3"/>
  <c r="AC6641" i="3" s="1"/>
  <c r="Z6640" i="3"/>
  <c r="AC6640" i="3" s="1"/>
  <c r="Z6639" i="3"/>
  <c r="Z6638" i="3"/>
  <c r="AC6638" i="3" s="1"/>
  <c r="Z6637" i="3"/>
  <c r="Z6636" i="3"/>
  <c r="Z6635" i="3"/>
  <c r="AC6635" i="3" s="1"/>
  <c r="Z6634" i="3"/>
  <c r="AC6634" i="3" s="1"/>
  <c r="Z6633" i="3"/>
  <c r="AC6633" i="3" s="1"/>
  <c r="Z6632" i="3"/>
  <c r="AC6632" i="3" s="1"/>
  <c r="Z6631" i="3"/>
  <c r="AC6631" i="3" s="1"/>
  <c r="Z6630" i="3"/>
  <c r="Z6629" i="3"/>
  <c r="AC6629" i="3" s="1"/>
  <c r="Z6628" i="3"/>
  <c r="AC6628" i="3" s="1"/>
  <c r="Z6627" i="3"/>
  <c r="AC6627" i="3" s="1"/>
  <c r="Z6626" i="3"/>
  <c r="AC6626" i="3" s="1"/>
  <c r="Z6625" i="3"/>
  <c r="AC6625" i="3" s="1"/>
  <c r="Z6624" i="3"/>
  <c r="AC6624" i="3" s="1"/>
  <c r="Z6623" i="3"/>
  <c r="AC6623" i="3" s="1"/>
  <c r="Z6622" i="3"/>
  <c r="AC6622" i="3" s="1"/>
  <c r="Z6621" i="3"/>
  <c r="AC6621" i="3" s="1"/>
  <c r="Z6620" i="3"/>
  <c r="AC6620" i="3" s="1"/>
  <c r="Z6619" i="3"/>
  <c r="Z6618" i="3"/>
  <c r="AC6618" i="3" s="1"/>
  <c r="Z6617" i="3"/>
  <c r="Z6616" i="3"/>
  <c r="AC6616" i="3" s="1"/>
  <c r="Z6615" i="3"/>
  <c r="AC6615" i="3" s="1"/>
  <c r="Z6614" i="3"/>
  <c r="AC6614" i="3" s="1"/>
  <c r="Z6613" i="3"/>
  <c r="AC6613" i="3" s="1"/>
  <c r="Z6612" i="3"/>
  <c r="AC6612" i="3" s="1"/>
  <c r="Z6611" i="3"/>
  <c r="Z6610" i="3"/>
  <c r="Z6609" i="3"/>
  <c r="Z6608" i="3"/>
  <c r="AC6608" i="3" s="1"/>
  <c r="Z6607" i="3"/>
  <c r="AC6607" i="3" s="1"/>
  <c r="Z6606" i="3"/>
  <c r="AC6606" i="3" s="1"/>
  <c r="Z6605" i="3"/>
  <c r="AC6605" i="3" s="1"/>
  <c r="Z6604" i="3"/>
  <c r="AC6604" i="3" s="1"/>
  <c r="Z6603" i="3"/>
  <c r="AC6603" i="3" s="1"/>
  <c r="Z6602" i="3"/>
  <c r="AC6602" i="3" s="1"/>
  <c r="Z6601" i="3"/>
  <c r="AC6601" i="3" s="1"/>
  <c r="Z6600" i="3"/>
  <c r="AC6600" i="3" s="1"/>
  <c r="Z6599" i="3"/>
  <c r="Z6598" i="3"/>
  <c r="AC6598" i="3" s="1"/>
  <c r="Z6597" i="3"/>
  <c r="AC6597" i="3" s="1"/>
  <c r="Z6596" i="3"/>
  <c r="AC6596" i="3" s="1"/>
  <c r="Z6595" i="3"/>
  <c r="Z6594" i="3"/>
  <c r="AC6594" i="3" s="1"/>
  <c r="Z6593" i="3"/>
  <c r="AC6593" i="3" s="1"/>
  <c r="Z6592" i="3"/>
  <c r="AC6592" i="3" s="1"/>
  <c r="Z6591" i="3"/>
  <c r="AC6591" i="3" s="1"/>
  <c r="Z6590" i="3"/>
  <c r="AC6590" i="3" s="1"/>
  <c r="Z6589" i="3"/>
  <c r="AC6589" i="3" s="1"/>
  <c r="Z6588" i="3"/>
  <c r="Z6587" i="3"/>
  <c r="AC6587" i="3" s="1"/>
  <c r="Z6586" i="3"/>
  <c r="AC6586" i="3" s="1"/>
  <c r="Z6585" i="3"/>
  <c r="AC6585" i="3" s="1"/>
  <c r="Z6584" i="3"/>
  <c r="AC6584" i="3" s="1"/>
  <c r="Z6583" i="3"/>
  <c r="Z6582" i="3"/>
  <c r="Z6581" i="3"/>
  <c r="Z6580" i="3"/>
  <c r="AC6580" i="3" s="1"/>
  <c r="Z6579" i="3"/>
  <c r="AC6579" i="3" s="1"/>
  <c r="Z6578" i="3"/>
  <c r="AC6578" i="3" s="1"/>
  <c r="Z6577" i="3"/>
  <c r="AC6577" i="3" s="1"/>
  <c r="Z6576" i="3"/>
  <c r="Z6575" i="3"/>
  <c r="AC6575" i="3" s="1"/>
  <c r="Z6574" i="3"/>
  <c r="AC6574" i="3" s="1"/>
  <c r="Z6573" i="3"/>
  <c r="AC6573" i="3" s="1"/>
  <c r="Z6572" i="3"/>
  <c r="AC6572" i="3" s="1"/>
  <c r="Z6571" i="3"/>
  <c r="AC6571" i="3" s="1"/>
  <c r="Z6570" i="3"/>
  <c r="Z6569" i="3"/>
  <c r="AC6569" i="3" s="1"/>
  <c r="Z6568" i="3"/>
  <c r="Z6567" i="3"/>
  <c r="AC6567" i="3" s="1"/>
  <c r="Z6566" i="3"/>
  <c r="AC6566" i="3" s="1"/>
  <c r="Z6565" i="3"/>
  <c r="AC6565" i="3" s="1"/>
  <c r="Z6564" i="3"/>
  <c r="Z6563" i="3"/>
  <c r="Z6562" i="3"/>
  <c r="AC6562" i="3" s="1"/>
  <c r="Z6561" i="3"/>
  <c r="AC6561" i="3" s="1"/>
  <c r="Z6560" i="3"/>
  <c r="AC6560" i="3" s="1"/>
  <c r="Z6559" i="3"/>
  <c r="Z6558" i="3"/>
  <c r="AC6558" i="3" s="1"/>
  <c r="Z6557" i="3"/>
  <c r="AC6557" i="3" s="1"/>
  <c r="Z6556" i="3"/>
  <c r="Z6555" i="3"/>
  <c r="Z6554" i="3"/>
  <c r="AC6554" i="3" s="1"/>
  <c r="Z6553" i="3"/>
  <c r="AC6553" i="3" s="1"/>
  <c r="Z6552" i="3"/>
  <c r="AC6552" i="3" s="1"/>
  <c r="Z6551" i="3"/>
  <c r="AC6551" i="3" s="1"/>
  <c r="Z6550" i="3"/>
  <c r="AC6550" i="3" s="1"/>
  <c r="Z6549" i="3"/>
  <c r="AC6549" i="3" s="1"/>
  <c r="Z6548" i="3"/>
  <c r="AC6548" i="3" s="1"/>
  <c r="Z6547" i="3"/>
  <c r="AC6547" i="3" s="1"/>
  <c r="Z6546" i="3"/>
  <c r="Z6545" i="3"/>
  <c r="AC6545" i="3" s="1"/>
  <c r="Z6544" i="3"/>
  <c r="AC6544" i="3" s="1"/>
  <c r="Z6543" i="3"/>
  <c r="Z6542" i="3"/>
  <c r="AC6542" i="3" s="1"/>
  <c r="Z6541" i="3"/>
  <c r="AC6541" i="3" s="1"/>
  <c r="Z6540" i="3"/>
  <c r="AC6540" i="3" s="1"/>
  <c r="Z6539" i="3"/>
  <c r="Z6538" i="3"/>
  <c r="AC6538" i="3" s="1"/>
  <c r="Z6537" i="3"/>
  <c r="AC6537" i="3" s="1"/>
  <c r="Z6536" i="3"/>
  <c r="Z6535" i="3"/>
  <c r="Z6534" i="3"/>
  <c r="AC6534" i="3" s="1"/>
  <c r="Z6533" i="3"/>
  <c r="AC6533" i="3" s="1"/>
  <c r="Z6532" i="3"/>
  <c r="AC6532" i="3" s="1"/>
  <c r="Z6531" i="3"/>
  <c r="AC6531" i="3" s="1"/>
  <c r="Z6530" i="3"/>
  <c r="AC6530" i="3" s="1"/>
  <c r="Z6529" i="3"/>
  <c r="Z6528" i="3"/>
  <c r="AC6528" i="3" s="1"/>
  <c r="Z6527" i="3"/>
  <c r="AC6527" i="3" s="1"/>
  <c r="Z6526" i="3"/>
  <c r="Z6525" i="3"/>
  <c r="AC6525" i="3" s="1"/>
  <c r="Z6524" i="3"/>
  <c r="AC6524" i="3" s="1"/>
  <c r="Z6523" i="3"/>
  <c r="Z6522" i="3"/>
  <c r="AC6522" i="3" s="1"/>
  <c r="Z6521" i="3"/>
  <c r="AC6521" i="3" s="1"/>
  <c r="Z6520" i="3"/>
  <c r="AC6520" i="3" s="1"/>
  <c r="Z6519" i="3"/>
  <c r="AC6519" i="3" s="1"/>
  <c r="Z6518" i="3"/>
  <c r="AC6518" i="3" s="1"/>
  <c r="Z6517" i="3"/>
  <c r="Z6516" i="3"/>
  <c r="Z6515" i="3"/>
  <c r="AC6515" i="3" s="1"/>
  <c r="Z6514" i="3"/>
  <c r="AC6514" i="3" s="1"/>
  <c r="Z6513" i="3"/>
  <c r="AC6513" i="3" s="1"/>
  <c r="Z6512" i="3"/>
  <c r="AC6512" i="3" s="1"/>
  <c r="Z6511" i="3"/>
  <c r="Z6510" i="3"/>
  <c r="AC6510" i="3" s="1"/>
  <c r="Z6509" i="3"/>
  <c r="Z6508" i="3"/>
  <c r="AC6508" i="3" s="1"/>
  <c r="Z6507" i="3"/>
  <c r="AC6507" i="3" s="1"/>
  <c r="Z6506" i="3"/>
  <c r="Z6505" i="3"/>
  <c r="AC6505" i="3" s="1"/>
  <c r="Z6504" i="3"/>
  <c r="Z6503" i="3"/>
  <c r="Z6502" i="3"/>
  <c r="AC6502" i="3" s="1"/>
  <c r="Z6501" i="3"/>
  <c r="AC6501" i="3" s="1"/>
  <c r="Z6500" i="3"/>
  <c r="AC6500" i="3" s="1"/>
  <c r="Z6499" i="3"/>
  <c r="AC6499" i="3" s="1"/>
  <c r="Z6498" i="3"/>
  <c r="AC6498" i="3" s="1"/>
  <c r="Z6497" i="3"/>
  <c r="Z6496" i="3"/>
  <c r="AC6496" i="3" s="1"/>
  <c r="Z6495" i="3"/>
  <c r="AC6495" i="3" s="1"/>
  <c r="Z6494" i="3"/>
  <c r="AC6494" i="3" s="1"/>
  <c r="Z6493" i="3"/>
  <c r="AC6493" i="3" s="1"/>
  <c r="Z6492" i="3"/>
  <c r="AC6492" i="3" s="1"/>
  <c r="Z6491" i="3"/>
  <c r="AC6491" i="3" s="1"/>
  <c r="Z6490" i="3"/>
  <c r="AC6490" i="3" s="1"/>
  <c r="Z6489" i="3"/>
  <c r="AC6489" i="3" s="1"/>
  <c r="Z6488" i="3"/>
  <c r="AC6488" i="3" s="1"/>
  <c r="Z6487" i="3"/>
  <c r="AC6487" i="3" s="1"/>
  <c r="Z6486" i="3"/>
  <c r="AC6486" i="3" s="1"/>
  <c r="Z6485" i="3"/>
  <c r="AC6485" i="3" s="1"/>
  <c r="Z6484" i="3"/>
  <c r="AC6484" i="3" s="1"/>
  <c r="Z6483" i="3"/>
  <c r="AC6483" i="3" s="1"/>
  <c r="Z6482" i="3"/>
  <c r="AC6482" i="3" s="1"/>
  <c r="Z6481" i="3"/>
  <c r="AC6481" i="3" s="1"/>
  <c r="Z6480" i="3"/>
  <c r="AC6480" i="3" s="1"/>
  <c r="Z6479" i="3"/>
  <c r="Z6478" i="3"/>
  <c r="AC6478" i="3" s="1"/>
  <c r="Z6477" i="3"/>
  <c r="AC6477" i="3" s="1"/>
  <c r="Z6476" i="3"/>
  <c r="AC6476" i="3" s="1"/>
  <c r="Z6475" i="3"/>
  <c r="AC6475" i="3" s="1"/>
  <c r="Z6474" i="3"/>
  <c r="AC6474" i="3" s="1"/>
  <c r="Z6473" i="3"/>
  <c r="AC6473" i="3" s="1"/>
  <c r="Z6472" i="3"/>
  <c r="AC6472" i="3" s="1"/>
  <c r="Z6471" i="3"/>
  <c r="AC6471" i="3" s="1"/>
  <c r="Z6470" i="3"/>
  <c r="AC6470" i="3" s="1"/>
  <c r="Z6469" i="3"/>
  <c r="Z6468" i="3"/>
  <c r="Z6467" i="3"/>
  <c r="Z6466" i="3"/>
  <c r="AC6466" i="3" s="1"/>
  <c r="Z6465" i="3"/>
  <c r="AC6465" i="3" s="1"/>
  <c r="Z6464" i="3"/>
  <c r="AC6464" i="3" s="1"/>
  <c r="Z6463" i="3"/>
  <c r="Z6462" i="3"/>
  <c r="Z6461" i="3"/>
  <c r="AC6461" i="3" s="1"/>
  <c r="Z6460" i="3"/>
  <c r="AC6460" i="3" s="1"/>
  <c r="Z6459" i="3"/>
  <c r="AC6459" i="3" s="1"/>
  <c r="Z6458" i="3"/>
  <c r="AC6458" i="3" s="1"/>
  <c r="Z6457" i="3"/>
  <c r="AC6457" i="3" s="1"/>
  <c r="Z6456" i="3"/>
  <c r="AC6456" i="3" s="1"/>
  <c r="Z6455" i="3"/>
  <c r="AC6455" i="3" s="1"/>
  <c r="Z6454" i="3"/>
  <c r="AC6454" i="3" s="1"/>
  <c r="Z6453" i="3"/>
  <c r="AC6453" i="3" s="1"/>
  <c r="Z6452" i="3"/>
  <c r="AC6452" i="3" s="1"/>
  <c r="Z6451" i="3"/>
  <c r="AC6451" i="3" s="1"/>
  <c r="Z6450" i="3"/>
  <c r="Z6449" i="3"/>
  <c r="AC6449" i="3" s="1"/>
  <c r="Z6448" i="3"/>
  <c r="AC6448" i="3" s="1"/>
  <c r="Z6447" i="3"/>
  <c r="AC6447" i="3" s="1"/>
  <c r="Z6446" i="3"/>
  <c r="Z6445" i="3"/>
  <c r="AC6445" i="3" s="1"/>
  <c r="Z6444" i="3"/>
  <c r="AC6444" i="3" s="1"/>
  <c r="Z6443" i="3"/>
  <c r="Z6442" i="3"/>
  <c r="AC6442" i="3" s="1"/>
  <c r="Z6441" i="3"/>
  <c r="AC6441" i="3" s="1"/>
  <c r="Z6440" i="3"/>
  <c r="AC6440" i="3" s="1"/>
  <c r="Z6439" i="3"/>
  <c r="AC6439" i="3" s="1"/>
  <c r="Z6438" i="3"/>
  <c r="AC6438" i="3" s="1"/>
  <c r="Z6437" i="3"/>
  <c r="AC6437" i="3" s="1"/>
  <c r="Z6436" i="3"/>
  <c r="AC6436" i="3" s="1"/>
  <c r="Z6435" i="3"/>
  <c r="AC6435" i="3" s="1"/>
  <c r="Z6434" i="3"/>
  <c r="AC6434" i="3" s="1"/>
  <c r="Z6433" i="3"/>
  <c r="AC6433" i="3" s="1"/>
  <c r="Z6432" i="3"/>
  <c r="AC6432" i="3" s="1"/>
  <c r="Z6431" i="3"/>
  <c r="AC6431" i="3" s="1"/>
  <c r="Z6430" i="3"/>
  <c r="AC6430" i="3" s="1"/>
  <c r="Z6429" i="3"/>
  <c r="Z6428" i="3"/>
  <c r="AC6428" i="3" s="1"/>
  <c r="Z6427" i="3"/>
  <c r="AC6427" i="3" s="1"/>
  <c r="Z6426" i="3"/>
  <c r="AC6426" i="3" s="1"/>
  <c r="Z6425" i="3"/>
  <c r="AC6425" i="3" s="1"/>
  <c r="Z6424" i="3"/>
  <c r="AC6424" i="3" s="1"/>
  <c r="Z6423" i="3"/>
  <c r="Z6422" i="3"/>
  <c r="Z6421" i="3"/>
  <c r="AC6421" i="3" s="1"/>
  <c r="Z6420" i="3"/>
  <c r="AC6420" i="3" s="1"/>
  <c r="Z6419" i="3"/>
  <c r="Z6418" i="3"/>
  <c r="AC6418" i="3" s="1"/>
  <c r="Z6417" i="3"/>
  <c r="AC6417" i="3" s="1"/>
  <c r="Z6416" i="3"/>
  <c r="AC6416" i="3" s="1"/>
  <c r="Z6415" i="3"/>
  <c r="AC6415" i="3" s="1"/>
  <c r="Z6414" i="3"/>
  <c r="AC6414" i="3" s="1"/>
  <c r="Z6413" i="3"/>
  <c r="AC6413" i="3" s="1"/>
  <c r="Z6412" i="3"/>
  <c r="AC6412" i="3" s="1"/>
  <c r="Z6411" i="3"/>
  <c r="Z6410" i="3"/>
  <c r="AC6410" i="3" s="1"/>
  <c r="Z6409" i="3"/>
  <c r="Z6408" i="3"/>
  <c r="AC6408" i="3" s="1"/>
  <c r="Z6407" i="3"/>
  <c r="Z6406" i="3"/>
  <c r="Z6405" i="3"/>
  <c r="AC6405" i="3" s="1"/>
  <c r="Z6404" i="3"/>
  <c r="Z6403" i="3"/>
  <c r="Z6402" i="3"/>
  <c r="Z6401" i="3"/>
  <c r="AC6401" i="3" s="1"/>
  <c r="Z6400" i="3"/>
  <c r="AC6400" i="3" s="1"/>
  <c r="Z6399" i="3"/>
  <c r="Z6398" i="3"/>
  <c r="AC6398" i="3" s="1"/>
  <c r="Z6397" i="3"/>
  <c r="AC6397" i="3" s="1"/>
  <c r="Z6396" i="3"/>
  <c r="AC6396" i="3" s="1"/>
  <c r="Z6395" i="3"/>
  <c r="Z6394" i="3"/>
  <c r="AC6394" i="3" s="1"/>
  <c r="Z6393" i="3"/>
  <c r="AC6393" i="3" s="1"/>
  <c r="Z6392" i="3"/>
  <c r="AC6392" i="3" s="1"/>
  <c r="Z6391" i="3"/>
  <c r="AC6391" i="3" s="1"/>
  <c r="Z6390" i="3"/>
  <c r="AC6390" i="3" s="1"/>
  <c r="Z6389" i="3"/>
  <c r="AC6389" i="3" s="1"/>
  <c r="Z6388" i="3"/>
  <c r="AC6388" i="3" s="1"/>
  <c r="Z6387" i="3"/>
  <c r="Z6386" i="3"/>
  <c r="Z6385" i="3"/>
  <c r="AC6385" i="3" s="1"/>
  <c r="Z6384" i="3"/>
  <c r="AC6384" i="3" s="1"/>
  <c r="Z6383" i="3"/>
  <c r="Z6382" i="3"/>
  <c r="Z6381" i="3"/>
  <c r="AC6381" i="3" s="1"/>
  <c r="Z6380" i="3"/>
  <c r="AC6380" i="3" s="1"/>
  <c r="Z6379" i="3"/>
  <c r="Z6378" i="3"/>
  <c r="AC6378" i="3" s="1"/>
  <c r="Z6377" i="3"/>
  <c r="AC6377" i="3" s="1"/>
  <c r="Z6376" i="3"/>
  <c r="Z6375" i="3"/>
  <c r="AC6375" i="3" s="1"/>
  <c r="Z6374" i="3"/>
  <c r="AC6374" i="3" s="1"/>
  <c r="Z6373" i="3"/>
  <c r="AC6373" i="3" s="1"/>
  <c r="Z6372" i="3"/>
  <c r="AC6372" i="3" s="1"/>
  <c r="Z6371" i="3"/>
  <c r="Z6370" i="3"/>
  <c r="AC6370" i="3" s="1"/>
  <c r="Z6369" i="3"/>
  <c r="Z6368" i="3"/>
  <c r="AC6368" i="3" s="1"/>
  <c r="Z6367" i="3"/>
  <c r="AC6367" i="3" s="1"/>
  <c r="Z6366" i="3"/>
  <c r="Z6365" i="3"/>
  <c r="AC6365" i="3" s="1"/>
  <c r="Z6364" i="3"/>
  <c r="AC6364" i="3" s="1"/>
  <c r="Z6363" i="3"/>
  <c r="Z6362" i="3"/>
  <c r="AC6362" i="3" s="1"/>
  <c r="Z6361" i="3"/>
  <c r="Z6360" i="3"/>
  <c r="AC6360" i="3" s="1"/>
  <c r="Z6359" i="3"/>
  <c r="AC6359" i="3" s="1"/>
  <c r="Z6358" i="3"/>
  <c r="AC6358" i="3" s="1"/>
  <c r="Z6357" i="3"/>
  <c r="Z6356" i="3"/>
  <c r="AC6356" i="3" s="1"/>
  <c r="Z6355" i="3"/>
  <c r="AC6355" i="3" s="1"/>
  <c r="Z6354" i="3"/>
  <c r="AC6354" i="3" s="1"/>
  <c r="Z6353" i="3"/>
  <c r="AC6353" i="3" s="1"/>
  <c r="Z6352" i="3"/>
  <c r="AC6352" i="3" s="1"/>
  <c r="Z6351" i="3"/>
  <c r="AC6351" i="3" s="1"/>
  <c r="Z6350" i="3"/>
  <c r="Z6349" i="3"/>
  <c r="Z6348" i="3"/>
  <c r="Z6347" i="3"/>
  <c r="AC6347" i="3" s="1"/>
  <c r="Z6346" i="3"/>
  <c r="Z6345" i="3"/>
  <c r="AC6345" i="3" s="1"/>
  <c r="Z6344" i="3"/>
  <c r="AC6344" i="3" s="1"/>
  <c r="Z6343" i="3"/>
  <c r="AC6343" i="3" s="1"/>
  <c r="Z6342" i="3"/>
  <c r="Z6341" i="3"/>
  <c r="Z6340" i="3"/>
  <c r="AC6340" i="3" s="1"/>
  <c r="Z6339" i="3"/>
  <c r="AC6339" i="3" s="1"/>
  <c r="Z6338" i="3"/>
  <c r="AC6338" i="3" s="1"/>
  <c r="Z6337" i="3"/>
  <c r="Z6336" i="3"/>
  <c r="AC6336" i="3" s="1"/>
  <c r="Z6335" i="3"/>
  <c r="AC6335" i="3" s="1"/>
  <c r="Z6334" i="3"/>
  <c r="AC6334" i="3" s="1"/>
  <c r="Z6333" i="3"/>
  <c r="AC6333" i="3" s="1"/>
  <c r="Z6332" i="3"/>
  <c r="AC6332" i="3" s="1"/>
  <c r="Z6331" i="3"/>
  <c r="AC6331" i="3" s="1"/>
  <c r="Z6330" i="3"/>
  <c r="AC6330" i="3" s="1"/>
  <c r="Z6329" i="3"/>
  <c r="AC6329" i="3" s="1"/>
  <c r="Z6328" i="3"/>
  <c r="Z6327" i="3"/>
  <c r="Z6326" i="3"/>
  <c r="AC6326" i="3" s="1"/>
  <c r="Z6325" i="3"/>
  <c r="AC6325" i="3" s="1"/>
  <c r="Z6324" i="3"/>
  <c r="Z6323" i="3"/>
  <c r="AC6323" i="3" s="1"/>
  <c r="Z6322" i="3"/>
  <c r="Z6321" i="3"/>
  <c r="AC6321" i="3" s="1"/>
  <c r="Z6320" i="3"/>
  <c r="AC6320" i="3" s="1"/>
  <c r="Z6319" i="3"/>
  <c r="AC6319" i="3" s="1"/>
  <c r="Z6318" i="3"/>
  <c r="AC6318" i="3" s="1"/>
  <c r="Z6317" i="3"/>
  <c r="Z6316" i="3"/>
  <c r="AC6316" i="3" s="1"/>
  <c r="Z6315" i="3"/>
  <c r="AC6315" i="3" s="1"/>
  <c r="Z6314" i="3"/>
  <c r="Z6313" i="3"/>
  <c r="Z6312" i="3"/>
  <c r="AC6312" i="3" s="1"/>
  <c r="Z6311" i="3"/>
  <c r="AC6311" i="3" s="1"/>
  <c r="Z6310" i="3"/>
  <c r="AC6310" i="3" s="1"/>
  <c r="Z6309" i="3"/>
  <c r="Z6308" i="3"/>
  <c r="AC6308" i="3" s="1"/>
  <c r="Z6307" i="3"/>
  <c r="Z6306" i="3"/>
  <c r="Z6305" i="3"/>
  <c r="Z6304" i="3"/>
  <c r="AC6304" i="3" s="1"/>
  <c r="Z6303" i="3"/>
  <c r="AC6303" i="3" s="1"/>
  <c r="Z6302" i="3"/>
  <c r="Z6301" i="3"/>
  <c r="Z6300" i="3"/>
  <c r="AC6300" i="3" s="1"/>
  <c r="Z6299" i="3"/>
  <c r="Z6298" i="3"/>
  <c r="AC6298" i="3" s="1"/>
  <c r="Z6297" i="3"/>
  <c r="Z6296" i="3"/>
  <c r="AC6296" i="3" s="1"/>
  <c r="Z6295" i="3"/>
  <c r="AC6295" i="3" s="1"/>
  <c r="Z6294" i="3"/>
  <c r="Z6293" i="3"/>
  <c r="AC6293" i="3" s="1"/>
  <c r="Z6292" i="3"/>
  <c r="AC6292" i="3" s="1"/>
  <c r="Z6291" i="3"/>
  <c r="AC6291" i="3" s="1"/>
  <c r="Z6290" i="3"/>
  <c r="Z6289" i="3"/>
  <c r="Z6288" i="3"/>
  <c r="Z6287" i="3"/>
  <c r="Z6286" i="3"/>
  <c r="Z6285" i="3"/>
  <c r="AC6285" i="3" s="1"/>
  <c r="Z6284" i="3"/>
  <c r="Z6283" i="3"/>
  <c r="AC6283" i="3" s="1"/>
  <c r="Z6282" i="3"/>
  <c r="Z6281" i="3"/>
  <c r="Z6280" i="3"/>
  <c r="AC6280" i="3" s="1"/>
  <c r="Z6279" i="3"/>
  <c r="Z6278" i="3"/>
  <c r="AC6278" i="3" s="1"/>
  <c r="Z6277" i="3"/>
  <c r="Z6276" i="3"/>
  <c r="AC6276" i="3" s="1"/>
  <c r="Z6275" i="3"/>
  <c r="Z6274" i="3"/>
  <c r="AC6274" i="3" s="1"/>
  <c r="Z6273" i="3"/>
  <c r="AC6273" i="3" s="1"/>
  <c r="Z6272" i="3"/>
  <c r="AC6272" i="3" s="1"/>
  <c r="Z6271" i="3"/>
  <c r="AC6271" i="3" s="1"/>
  <c r="Z6270" i="3"/>
  <c r="AC6270" i="3" s="1"/>
  <c r="Z6269" i="3"/>
  <c r="Z6268" i="3"/>
  <c r="Z6267" i="3"/>
  <c r="Z6266" i="3"/>
  <c r="Z6265" i="3"/>
  <c r="AC6265" i="3" s="1"/>
  <c r="Z6264" i="3"/>
  <c r="AC6264" i="3" s="1"/>
  <c r="Z6263" i="3"/>
  <c r="AC6263" i="3" s="1"/>
  <c r="Z6262" i="3"/>
  <c r="Z6261" i="3"/>
  <c r="Z6260" i="3"/>
  <c r="AC6260" i="3" s="1"/>
  <c r="Z6259" i="3"/>
  <c r="Z6258" i="3"/>
  <c r="AC6258" i="3" s="1"/>
  <c r="Z6257" i="3"/>
  <c r="Z6256" i="3"/>
  <c r="AC6256" i="3" s="1"/>
  <c r="Z6255" i="3"/>
  <c r="AC6255" i="3" s="1"/>
  <c r="Z6254" i="3"/>
  <c r="Z6253" i="3"/>
  <c r="Z6252" i="3"/>
  <c r="AC6252" i="3" s="1"/>
  <c r="Z6251" i="3"/>
  <c r="AC6251" i="3" s="1"/>
  <c r="Z6250" i="3"/>
  <c r="AC6250" i="3" s="1"/>
  <c r="Z6249" i="3"/>
  <c r="AC6249" i="3" s="1"/>
  <c r="Z6248" i="3"/>
  <c r="Z6247" i="3"/>
  <c r="AC6247" i="3" s="1"/>
  <c r="Z6246" i="3"/>
  <c r="AC6246" i="3" s="1"/>
  <c r="Z6245" i="3"/>
  <c r="AC6245" i="3" s="1"/>
  <c r="Z6244" i="3"/>
  <c r="Z6243" i="3"/>
  <c r="AC6243" i="3" s="1"/>
  <c r="Z6242" i="3"/>
  <c r="Z6241" i="3"/>
  <c r="Z6240" i="3"/>
  <c r="AC6240" i="3" s="1"/>
  <c r="Z6239" i="3"/>
  <c r="AC6239" i="3" s="1"/>
  <c r="Z6238" i="3"/>
  <c r="AC6238" i="3" s="1"/>
  <c r="Z6237" i="3"/>
  <c r="Z6236" i="3"/>
  <c r="AC6236" i="3" s="1"/>
  <c r="Z6235" i="3"/>
  <c r="Z6234" i="3"/>
  <c r="AC6234" i="3" s="1"/>
  <c r="Z6233" i="3"/>
  <c r="AC6233" i="3" s="1"/>
  <c r="Z6232" i="3"/>
  <c r="AC6232" i="3" s="1"/>
  <c r="Z6231" i="3"/>
  <c r="AC6231" i="3" s="1"/>
  <c r="Z6230" i="3"/>
  <c r="AC6230" i="3" s="1"/>
  <c r="Z6229" i="3"/>
  <c r="Z6228" i="3"/>
  <c r="Z6227" i="3"/>
  <c r="AC6227" i="3" s="1"/>
  <c r="Z6226" i="3"/>
  <c r="AC6226" i="3" s="1"/>
  <c r="Z6225" i="3"/>
  <c r="AC6225" i="3" s="1"/>
  <c r="Z6224" i="3"/>
  <c r="Z6223" i="3"/>
  <c r="AC6223" i="3" s="1"/>
  <c r="Z6222" i="3"/>
  <c r="Z6221" i="3"/>
  <c r="AC6221" i="3" s="1"/>
  <c r="Z6220" i="3"/>
  <c r="AC6220" i="3" s="1"/>
  <c r="Z6219" i="3"/>
  <c r="AC6219" i="3" s="1"/>
  <c r="Z6218" i="3"/>
  <c r="AC6218" i="3" s="1"/>
  <c r="Z6217" i="3"/>
  <c r="Z6216" i="3"/>
  <c r="AC6216" i="3" s="1"/>
  <c r="Z6215" i="3"/>
  <c r="Z6214" i="3"/>
  <c r="Z6213" i="3"/>
  <c r="Z6212" i="3"/>
  <c r="AC6212" i="3" s="1"/>
  <c r="Z6211" i="3"/>
  <c r="AC6211" i="3" s="1"/>
  <c r="Z6210" i="3"/>
  <c r="AC6210" i="3" s="1"/>
  <c r="Z6209" i="3"/>
  <c r="AC6209" i="3" s="1"/>
  <c r="Z6208" i="3"/>
  <c r="Z6207" i="3"/>
  <c r="AC6207" i="3" s="1"/>
  <c r="Z6206" i="3"/>
  <c r="AC6206" i="3" s="1"/>
  <c r="Z6205" i="3"/>
  <c r="Z6204" i="3"/>
  <c r="AC6204" i="3" s="1"/>
  <c r="Z6203" i="3"/>
  <c r="AC6203" i="3" s="1"/>
  <c r="Z6202" i="3"/>
  <c r="Z6201" i="3"/>
  <c r="Z6200" i="3"/>
  <c r="AC6200" i="3" s="1"/>
  <c r="Z6199" i="3"/>
  <c r="AC6199" i="3" s="1"/>
  <c r="Z6198" i="3"/>
  <c r="Z6197" i="3"/>
  <c r="Z6196" i="3"/>
  <c r="Z6195" i="3"/>
  <c r="AC6195" i="3" s="1"/>
  <c r="Z6194" i="3"/>
  <c r="AC6194" i="3" s="1"/>
  <c r="Z6193" i="3"/>
  <c r="Z6192" i="3"/>
  <c r="AC6192" i="3" s="1"/>
  <c r="Z6191" i="3"/>
  <c r="AC6191" i="3" s="1"/>
  <c r="Z6190" i="3"/>
  <c r="AC6190" i="3" s="1"/>
  <c r="Z6189" i="3"/>
  <c r="Z6188" i="3"/>
  <c r="AC6188" i="3" s="1"/>
  <c r="Z6187" i="3"/>
  <c r="Z6186" i="3"/>
  <c r="AC6186" i="3" s="1"/>
  <c r="Z6185" i="3"/>
  <c r="Z6184" i="3"/>
  <c r="AC6184" i="3" s="1"/>
  <c r="Z6183" i="3"/>
  <c r="AC6183" i="3" s="1"/>
  <c r="Z6182" i="3"/>
  <c r="Z6181" i="3"/>
  <c r="Z6180" i="3"/>
  <c r="AC6180" i="3" s="1"/>
  <c r="Z6179" i="3"/>
  <c r="Z6178" i="3"/>
  <c r="Z6177" i="3"/>
  <c r="Z6176" i="3"/>
  <c r="AC6176" i="3" s="1"/>
  <c r="Z6175" i="3"/>
  <c r="Z6174" i="3"/>
  <c r="AC6174" i="3" s="1"/>
  <c r="Z6173" i="3"/>
  <c r="Z6172" i="3"/>
  <c r="AC6172" i="3" s="1"/>
  <c r="Z6171" i="3"/>
  <c r="AC6171" i="3" s="1"/>
  <c r="Z6170" i="3"/>
  <c r="Z6169" i="3"/>
  <c r="AC6169" i="3" s="1"/>
  <c r="Z6168" i="3"/>
  <c r="Z6167" i="3"/>
  <c r="Z6166" i="3"/>
  <c r="AC6166" i="3" s="1"/>
  <c r="Z6165" i="3"/>
  <c r="AC6165" i="3" s="1"/>
  <c r="Z6164" i="3"/>
  <c r="AC6164" i="3" s="1"/>
  <c r="Z6163" i="3"/>
  <c r="AC6163" i="3" s="1"/>
  <c r="Z6162" i="3"/>
  <c r="Z6161" i="3"/>
  <c r="AC6161" i="3" s="1"/>
  <c r="Z6160" i="3"/>
  <c r="AC6160" i="3" s="1"/>
  <c r="Z6159" i="3"/>
  <c r="AC6159" i="3" s="1"/>
  <c r="Z6158" i="3"/>
  <c r="AC6158" i="3" s="1"/>
  <c r="Z6157" i="3"/>
  <c r="Z6156" i="3"/>
  <c r="AC6156" i="3" s="1"/>
  <c r="Z6155" i="3"/>
  <c r="Z6154" i="3"/>
  <c r="AC6154" i="3" s="1"/>
  <c r="Z6153" i="3"/>
  <c r="AC6153" i="3" s="1"/>
  <c r="Z6152" i="3"/>
  <c r="AC6152" i="3" s="1"/>
  <c r="Z6151" i="3"/>
  <c r="AC6151" i="3" s="1"/>
  <c r="Z6150" i="3"/>
  <c r="Z6149" i="3"/>
  <c r="AC6149" i="3" s="1"/>
  <c r="Z6148" i="3"/>
  <c r="Z6147" i="3"/>
  <c r="Z6146" i="3"/>
  <c r="AC6146" i="3" s="1"/>
  <c r="Z6145" i="3"/>
  <c r="Z6144" i="3"/>
  <c r="AC6144" i="3" s="1"/>
  <c r="Z6143" i="3"/>
  <c r="AC6143" i="3" s="1"/>
  <c r="Z6142" i="3"/>
  <c r="Z6141" i="3"/>
  <c r="Z6140" i="3"/>
  <c r="AC6140" i="3" s="1"/>
  <c r="Z6139" i="3"/>
  <c r="AC6139" i="3" s="1"/>
  <c r="Z6138" i="3"/>
  <c r="AC6138" i="3" s="1"/>
  <c r="Z6137" i="3"/>
  <c r="AC6137" i="3" s="1"/>
  <c r="Z6136" i="3"/>
  <c r="AC6136" i="3" s="1"/>
  <c r="Z6135" i="3"/>
  <c r="Z6134" i="3"/>
  <c r="AC6134" i="3" s="1"/>
  <c r="Z6133" i="3"/>
  <c r="AC6133" i="3" s="1"/>
  <c r="Z6132" i="3"/>
  <c r="AC6132" i="3" s="1"/>
  <c r="Z6131" i="3"/>
  <c r="AC6131" i="3" s="1"/>
  <c r="Z6130" i="3"/>
  <c r="Z6129" i="3"/>
  <c r="Z6128" i="3"/>
  <c r="Z6127" i="3"/>
  <c r="Z6126" i="3"/>
  <c r="AC6126" i="3" s="1"/>
  <c r="Z6125" i="3"/>
  <c r="AC6125" i="3" s="1"/>
  <c r="Z6124" i="3"/>
  <c r="AC6124" i="3" s="1"/>
  <c r="Z6123" i="3"/>
  <c r="AC6123" i="3" s="1"/>
  <c r="Z6122" i="3"/>
  <c r="Z6121" i="3"/>
  <c r="Z6120" i="3"/>
  <c r="AC6120" i="3" s="1"/>
  <c r="Z6119" i="3"/>
  <c r="AC6119" i="3" s="1"/>
  <c r="Z6118" i="3"/>
  <c r="AC6118" i="3" s="1"/>
  <c r="Z6117" i="3"/>
  <c r="Z6116" i="3"/>
  <c r="AC6116" i="3" s="1"/>
  <c r="Z6115" i="3"/>
  <c r="Z6114" i="3"/>
  <c r="AC6114" i="3" s="1"/>
  <c r="Z6113" i="3"/>
  <c r="Z6112" i="3"/>
  <c r="AC6112" i="3" s="1"/>
  <c r="Z6111" i="3"/>
  <c r="AC6111" i="3" s="1"/>
  <c r="Z6110" i="3"/>
  <c r="AC6110" i="3" s="1"/>
  <c r="Z6109" i="3"/>
  <c r="AC6109" i="3" s="1"/>
  <c r="Z6108" i="3"/>
  <c r="AC6108" i="3" s="1"/>
  <c r="Z6107" i="3"/>
  <c r="AC6107" i="3" s="1"/>
  <c r="Z6106" i="3"/>
  <c r="AC6106" i="3" s="1"/>
  <c r="Z6105" i="3"/>
  <c r="AC6105" i="3" s="1"/>
  <c r="Z6104" i="3"/>
  <c r="AC6104" i="3" s="1"/>
  <c r="Z6103" i="3"/>
  <c r="AC6103" i="3" s="1"/>
  <c r="Z6102" i="3"/>
  <c r="Z6101" i="3"/>
  <c r="Z6100" i="3"/>
  <c r="AC6100" i="3" s="1"/>
  <c r="Z6099" i="3"/>
  <c r="Z6098" i="3"/>
  <c r="AC6098" i="3" s="1"/>
  <c r="Z6097" i="3"/>
  <c r="Z6096" i="3"/>
  <c r="AC6096" i="3" s="1"/>
  <c r="Z6095" i="3"/>
  <c r="Z6094" i="3"/>
  <c r="AC6094" i="3" s="1"/>
  <c r="Z6093" i="3"/>
  <c r="Z6092" i="3"/>
  <c r="AC6092" i="3" s="1"/>
  <c r="Z6091" i="3"/>
  <c r="AC6091" i="3" s="1"/>
  <c r="Z6090" i="3"/>
  <c r="Z6089" i="3"/>
  <c r="AC6089" i="3" s="1"/>
  <c r="Z6088" i="3"/>
  <c r="Z6087" i="3"/>
  <c r="Z6086" i="3"/>
  <c r="AC6086" i="3" s="1"/>
  <c r="Z6085" i="3"/>
  <c r="Z6084" i="3"/>
  <c r="AC6084" i="3" s="1"/>
  <c r="Z6083" i="3"/>
  <c r="AC6083" i="3" s="1"/>
  <c r="Z6082" i="3"/>
  <c r="Z6081" i="3"/>
  <c r="Z6080" i="3"/>
  <c r="AC6080" i="3" s="1"/>
  <c r="Z6079" i="3"/>
  <c r="AC6079" i="3" s="1"/>
  <c r="Z6078" i="3"/>
  <c r="AC6078" i="3" s="1"/>
  <c r="Z6077" i="3"/>
  <c r="Z6076" i="3"/>
  <c r="Z6075" i="3"/>
  <c r="AC6075" i="3" s="1"/>
  <c r="Z6074" i="3"/>
  <c r="AC6074" i="3" s="1"/>
  <c r="Z6073" i="3"/>
  <c r="Z6072" i="3"/>
  <c r="AC6072" i="3" s="1"/>
  <c r="Z6071" i="3"/>
  <c r="AC6071" i="3" s="1"/>
  <c r="Z6070" i="3"/>
  <c r="AC6070" i="3" s="1"/>
  <c r="Z6069" i="3"/>
  <c r="Z6068" i="3"/>
  <c r="Z6067" i="3"/>
  <c r="AC6067" i="3" s="1"/>
  <c r="Z6066" i="3"/>
  <c r="AC6066" i="3" s="1"/>
  <c r="Z6065" i="3"/>
  <c r="Z6064" i="3"/>
  <c r="AC6064" i="3" s="1"/>
  <c r="Z6063" i="3"/>
  <c r="AC6063" i="3" s="1"/>
  <c r="Z6062" i="3"/>
  <c r="Z6061" i="3"/>
  <c r="Z6060" i="3"/>
  <c r="AC6060" i="3" s="1"/>
  <c r="Z6059" i="3"/>
  <c r="AC6059" i="3" s="1"/>
  <c r="Z6058" i="3"/>
  <c r="AC6058" i="3" s="1"/>
  <c r="Z6057" i="3"/>
  <c r="Z6056" i="3"/>
  <c r="AC6056" i="3" s="1"/>
  <c r="Z6055" i="3"/>
  <c r="AC6055" i="3" s="1"/>
  <c r="Z6054" i="3"/>
  <c r="AC6054" i="3" s="1"/>
  <c r="Z6053" i="3"/>
  <c r="Z6052" i="3"/>
  <c r="AC6052" i="3" s="1"/>
  <c r="Z6051" i="3"/>
  <c r="AC6051" i="3" s="1"/>
  <c r="Z6050" i="3"/>
  <c r="Z6049" i="3"/>
  <c r="Z6048" i="3"/>
  <c r="Z6047" i="3"/>
  <c r="Z6046" i="3"/>
  <c r="AC6046" i="3" s="1"/>
  <c r="Z6045" i="3"/>
  <c r="AC6045" i="3" s="1"/>
  <c r="Z6044" i="3"/>
  <c r="AC6044" i="3" s="1"/>
  <c r="Z6043" i="3"/>
  <c r="AC6043" i="3" s="1"/>
  <c r="Z6042" i="3"/>
  <c r="Z6041" i="3"/>
  <c r="Z6040" i="3"/>
  <c r="AC6040" i="3" s="1"/>
  <c r="Z6039" i="3"/>
  <c r="AC6039" i="3" s="1"/>
  <c r="Z6038" i="3"/>
  <c r="AC6038" i="3" s="1"/>
  <c r="Z6037" i="3"/>
  <c r="Z6036" i="3"/>
  <c r="AC6036" i="3" s="1"/>
  <c r="Z6035" i="3"/>
  <c r="AC6035" i="3" s="1"/>
  <c r="Z6034" i="3"/>
  <c r="AC6034" i="3" s="1"/>
  <c r="Z6033" i="3"/>
  <c r="Z6032" i="3"/>
  <c r="AC6032" i="3" s="1"/>
  <c r="Z6031" i="3"/>
  <c r="AC6031" i="3" s="1"/>
  <c r="Z6030" i="3"/>
  <c r="Z6029" i="3"/>
  <c r="AC6029" i="3" s="1"/>
  <c r="Z6028" i="3"/>
  <c r="Z6027" i="3"/>
  <c r="Z6026" i="3"/>
  <c r="Z6025" i="3"/>
  <c r="AC6025" i="3" s="1"/>
  <c r="Z6024" i="3"/>
  <c r="AC6024" i="3" s="1"/>
  <c r="Z6023" i="3"/>
  <c r="AC6023" i="3" s="1"/>
  <c r="Z6022" i="3"/>
  <c r="Z6021" i="3"/>
  <c r="Z6020" i="3"/>
  <c r="AC6020" i="3" s="1"/>
  <c r="Z6019" i="3"/>
  <c r="AC6019" i="3" s="1"/>
  <c r="Z6018" i="3"/>
  <c r="AC6018" i="3" s="1"/>
  <c r="Z6017" i="3"/>
  <c r="Z6016" i="3"/>
  <c r="AC6016" i="3" s="1"/>
  <c r="Z6015" i="3"/>
  <c r="Z6014" i="3"/>
  <c r="AC6014" i="3" s="1"/>
  <c r="Z6013" i="3"/>
  <c r="Z6012" i="3"/>
  <c r="AC6012" i="3" s="1"/>
  <c r="Z6011" i="3"/>
  <c r="AC6011" i="3" s="1"/>
  <c r="Z6010" i="3"/>
  <c r="AC6010" i="3" s="1"/>
  <c r="Z6009" i="3"/>
  <c r="AC6009" i="3" s="1"/>
  <c r="Z6008" i="3"/>
  <c r="Z6007" i="3"/>
  <c r="Z6006" i="3"/>
  <c r="AC6006" i="3" s="1"/>
  <c r="Z6005" i="3"/>
  <c r="AC6005" i="3" s="1"/>
  <c r="Z6004" i="3"/>
  <c r="Z6003" i="3"/>
  <c r="AC6003" i="3" s="1"/>
  <c r="Z6002" i="3"/>
  <c r="Z6001" i="3"/>
  <c r="Z6000" i="3"/>
  <c r="AC6000" i="3" s="1"/>
  <c r="Z5999" i="3"/>
  <c r="Z5998" i="3"/>
  <c r="AC5998" i="3" s="1"/>
  <c r="Z5997" i="3"/>
  <c r="AC5997" i="3" s="1"/>
  <c r="Z5996" i="3"/>
  <c r="AC5996" i="3" s="1"/>
  <c r="Z5995" i="3"/>
  <c r="AC5995" i="3" s="1"/>
  <c r="Z5994" i="3"/>
  <c r="Z5993" i="3"/>
  <c r="AC5993" i="3" s="1"/>
  <c r="Z5992" i="3"/>
  <c r="AC5992" i="3" s="1"/>
  <c r="Z5991" i="3"/>
  <c r="AC5991" i="3" s="1"/>
  <c r="Z5990" i="3"/>
  <c r="Z5989" i="3"/>
  <c r="Z5988" i="3"/>
  <c r="Z5987" i="3"/>
  <c r="Z5986" i="3"/>
  <c r="AC5986" i="3" s="1"/>
  <c r="Z5985" i="3"/>
  <c r="Z5984" i="3"/>
  <c r="AC5984" i="3" s="1"/>
  <c r="Z5983" i="3"/>
  <c r="AC5983" i="3" s="1"/>
  <c r="Z5982" i="3"/>
  <c r="Z5981" i="3"/>
  <c r="Z5980" i="3"/>
  <c r="AC5980" i="3" s="1"/>
  <c r="Z5979" i="3"/>
  <c r="AC5979" i="3" s="1"/>
  <c r="Z5978" i="3"/>
  <c r="AC5978" i="3" s="1"/>
  <c r="Z5977" i="3"/>
  <c r="Z5976" i="3"/>
  <c r="Z5975" i="3"/>
  <c r="Z5974" i="3"/>
  <c r="Z5973" i="3"/>
  <c r="Z5972" i="3"/>
  <c r="AC5972" i="3" s="1"/>
  <c r="Z5971" i="3"/>
  <c r="AC5971" i="3" s="1"/>
  <c r="Z5970" i="3"/>
  <c r="Z5969" i="3"/>
  <c r="Z5968" i="3"/>
  <c r="Z5967" i="3"/>
  <c r="Z5966" i="3"/>
  <c r="AC5966" i="3" s="1"/>
  <c r="Z5965" i="3"/>
  <c r="Z5964" i="3"/>
  <c r="AC5964" i="3" s="1"/>
  <c r="Z5963" i="3"/>
  <c r="AC5963" i="3" s="1"/>
  <c r="Z5962" i="3"/>
  <c r="AC5962" i="3" s="1"/>
  <c r="Z5961" i="3"/>
  <c r="Z5960" i="3"/>
  <c r="AC5960" i="3" s="1"/>
  <c r="Z5959" i="3"/>
  <c r="AC5959" i="3" s="1"/>
  <c r="Z5958" i="3"/>
  <c r="AC5958" i="3" s="1"/>
  <c r="Z5957" i="3"/>
  <c r="Z5956" i="3"/>
  <c r="AC5956" i="3" s="1"/>
  <c r="Z5955" i="3"/>
  <c r="Z5954" i="3"/>
  <c r="AC5954" i="3" s="1"/>
  <c r="Z5953" i="3"/>
  <c r="AC5953" i="3" s="1"/>
  <c r="Z5952" i="3"/>
  <c r="AC5952" i="3" s="1"/>
  <c r="Z5951" i="3"/>
  <c r="Z5950" i="3"/>
  <c r="Z5949" i="3"/>
  <c r="Z5948" i="3"/>
  <c r="Z5947" i="3"/>
  <c r="Z5946" i="3"/>
  <c r="AC5946" i="3" s="1"/>
  <c r="Z5945" i="3"/>
  <c r="AC5945" i="3" s="1"/>
  <c r="Z5944" i="3"/>
  <c r="Z5943" i="3"/>
  <c r="AC5943" i="3" s="1"/>
  <c r="Z5942" i="3"/>
  <c r="Z5941" i="3"/>
  <c r="Z5940" i="3"/>
  <c r="AC5940" i="3" s="1"/>
  <c r="Z5939" i="3"/>
  <c r="Z5938" i="3"/>
  <c r="AC5938" i="3" s="1"/>
  <c r="Z5937" i="3"/>
  <c r="Z5936" i="3"/>
  <c r="AC5936" i="3" s="1"/>
  <c r="Z5935" i="3"/>
  <c r="Z5934" i="3"/>
  <c r="AC5934" i="3" s="1"/>
  <c r="Z5933" i="3"/>
  <c r="AC5933" i="3" s="1"/>
  <c r="Z5932" i="3"/>
  <c r="Z5931" i="3"/>
  <c r="AC5931" i="3" s="1"/>
  <c r="Z5930" i="3"/>
  <c r="Z5929" i="3"/>
  <c r="AC5929" i="3" s="1"/>
  <c r="Z5928" i="3"/>
  <c r="Z5927" i="3"/>
  <c r="AC5927" i="3" s="1"/>
  <c r="Z5926" i="3"/>
  <c r="AC5926" i="3" s="1"/>
  <c r="Z5925" i="3"/>
  <c r="AC5925" i="3" s="1"/>
  <c r="Z5924" i="3"/>
  <c r="AC5924" i="3" s="1"/>
  <c r="Z5923" i="3"/>
  <c r="AC5923" i="3" s="1"/>
  <c r="Z5922" i="3"/>
  <c r="Z5921" i="3"/>
  <c r="AC5921" i="3" s="1"/>
  <c r="Z5920" i="3"/>
  <c r="Z5919" i="3"/>
  <c r="Z5918" i="3"/>
  <c r="AC5918" i="3" s="1"/>
  <c r="Z5917" i="3"/>
  <c r="AC5917" i="3" s="1"/>
  <c r="Z5916" i="3"/>
  <c r="AC5916" i="3" s="1"/>
  <c r="Z5915" i="3"/>
  <c r="AC5915" i="3" s="1"/>
  <c r="Z5914" i="3"/>
  <c r="Z5913" i="3"/>
  <c r="AC5913" i="3" s="1"/>
  <c r="Z5912" i="3"/>
  <c r="AC5912" i="3" s="1"/>
  <c r="Z5911" i="3"/>
  <c r="AC5911" i="3" s="1"/>
  <c r="Z5910" i="3"/>
  <c r="AC5910" i="3" s="1"/>
  <c r="Z5909" i="3"/>
  <c r="AC5909" i="3" s="1"/>
  <c r="Z5908" i="3"/>
  <c r="AC5908" i="3" s="1"/>
  <c r="Z5907" i="3"/>
  <c r="AC5907" i="3" s="1"/>
  <c r="Z5906" i="3"/>
  <c r="AC5906" i="3" s="1"/>
  <c r="Z5905" i="3"/>
  <c r="AC5905" i="3" s="1"/>
  <c r="Z5904" i="3"/>
  <c r="AC5904" i="3" s="1"/>
  <c r="Z5903" i="3"/>
  <c r="AC5903" i="3" s="1"/>
  <c r="Z5902" i="3"/>
  <c r="AC5902" i="3" s="1"/>
  <c r="Z5901" i="3"/>
  <c r="AC5901" i="3" s="1"/>
  <c r="Z5900" i="3"/>
  <c r="AC5900" i="3" s="1"/>
  <c r="Z5899" i="3"/>
  <c r="Z5898" i="3"/>
  <c r="AC5898" i="3" s="1"/>
  <c r="Z5897" i="3"/>
  <c r="Z5896" i="3"/>
  <c r="AC5896" i="3" s="1"/>
  <c r="Z5895" i="3"/>
  <c r="AC5895" i="3" s="1"/>
  <c r="Z5894" i="3"/>
  <c r="Z5893" i="3"/>
  <c r="AC5893" i="3" s="1"/>
  <c r="Z5892" i="3"/>
  <c r="Z5891" i="3"/>
  <c r="AC5891" i="3" s="1"/>
  <c r="Z5890" i="3"/>
  <c r="AC5890" i="3" s="1"/>
  <c r="Z5889" i="3"/>
  <c r="AC5889" i="3" s="1"/>
  <c r="Z5888" i="3"/>
  <c r="AC5888" i="3" s="1"/>
  <c r="Z5887" i="3"/>
  <c r="AC5887" i="3" s="1"/>
  <c r="Z5886" i="3"/>
  <c r="AC5886" i="3" s="1"/>
  <c r="Z5885" i="3"/>
  <c r="AC5885" i="3" s="1"/>
  <c r="Z5884" i="3"/>
  <c r="AC5884" i="3" s="1"/>
  <c r="Z5883" i="3"/>
  <c r="AC5883" i="3" s="1"/>
  <c r="Z5882" i="3"/>
  <c r="AC5882" i="3" s="1"/>
  <c r="Z5881" i="3"/>
  <c r="AC5881" i="3" s="1"/>
  <c r="Z5880" i="3"/>
  <c r="AC5880" i="3" s="1"/>
  <c r="Z5879" i="3"/>
  <c r="AC5879" i="3" s="1"/>
  <c r="Z5878" i="3"/>
  <c r="AC5878" i="3" s="1"/>
  <c r="Z5877" i="3"/>
  <c r="AC5877" i="3" s="1"/>
  <c r="Z5876" i="3"/>
  <c r="AC5876" i="3" s="1"/>
  <c r="Z5875" i="3"/>
  <c r="AC5875" i="3" s="1"/>
  <c r="Z5874" i="3"/>
  <c r="AC5874" i="3" s="1"/>
  <c r="Z5873" i="3"/>
  <c r="AC5873" i="3" s="1"/>
  <c r="Z5872" i="3"/>
  <c r="AC5872" i="3" s="1"/>
  <c r="Z5871" i="3"/>
  <c r="AC5871" i="3" s="1"/>
  <c r="Z5870" i="3"/>
  <c r="Z5869" i="3"/>
  <c r="Z5868" i="3"/>
  <c r="AC5868" i="3" s="1"/>
  <c r="Z5867" i="3"/>
  <c r="AC5867" i="3" s="1"/>
  <c r="Z5866" i="3"/>
  <c r="AC5866" i="3" s="1"/>
  <c r="Z5865" i="3"/>
  <c r="AC5865" i="3" s="1"/>
  <c r="Z5864" i="3"/>
  <c r="AC5864" i="3" s="1"/>
  <c r="Z5863" i="3"/>
  <c r="AC5863" i="3" s="1"/>
  <c r="Z5862" i="3"/>
  <c r="AC5862" i="3" s="1"/>
  <c r="Z5861" i="3"/>
  <c r="AC5861" i="3" s="1"/>
  <c r="Z5860" i="3"/>
  <c r="Z5859" i="3"/>
  <c r="Z5858" i="3"/>
  <c r="AC5858" i="3" s="1"/>
  <c r="Z5857" i="3"/>
  <c r="AC5857" i="3" s="1"/>
  <c r="Z5856" i="3"/>
  <c r="AC5856" i="3" s="1"/>
  <c r="Z5855" i="3"/>
  <c r="AC5855" i="3" s="1"/>
  <c r="Z5854" i="3"/>
  <c r="AC5854" i="3" s="1"/>
  <c r="Z5853" i="3"/>
  <c r="AC5853" i="3" s="1"/>
  <c r="Z5852" i="3"/>
  <c r="AC5852" i="3" s="1"/>
  <c r="Z5851" i="3"/>
  <c r="AC5851" i="3" s="1"/>
  <c r="Z5850" i="3"/>
  <c r="Z5849" i="3"/>
  <c r="AC5849" i="3" s="1"/>
  <c r="Z5848" i="3"/>
  <c r="AC5848" i="3" s="1"/>
  <c r="Z5847" i="3"/>
  <c r="AC5847" i="3" s="1"/>
  <c r="Z5846" i="3"/>
  <c r="AC5846" i="3" s="1"/>
  <c r="Z5845" i="3"/>
  <c r="AC5845" i="3" s="1"/>
  <c r="Z5844" i="3"/>
  <c r="AC5844" i="3" s="1"/>
  <c r="Z5843" i="3"/>
  <c r="AC5843" i="3" s="1"/>
  <c r="Z5842" i="3"/>
  <c r="AC5842" i="3" s="1"/>
  <c r="Z5841" i="3"/>
  <c r="Z5840" i="3"/>
  <c r="AC5840" i="3" s="1"/>
  <c r="Z5839" i="3"/>
  <c r="AC5839" i="3" s="1"/>
  <c r="Z5838" i="3"/>
  <c r="AC5838" i="3" s="1"/>
  <c r="Z5837" i="3"/>
  <c r="Z5836" i="3"/>
  <c r="AC5836" i="3" s="1"/>
  <c r="Z5835" i="3"/>
  <c r="AC5835" i="3" s="1"/>
  <c r="Z5834" i="3"/>
  <c r="AC5834" i="3" s="1"/>
  <c r="Z5833" i="3"/>
  <c r="AC5833" i="3" s="1"/>
  <c r="Z5832" i="3"/>
  <c r="AC5832" i="3" s="1"/>
  <c r="Z5831" i="3"/>
  <c r="AC5831" i="3" s="1"/>
  <c r="Z5830" i="3"/>
  <c r="AC5830" i="3" s="1"/>
  <c r="Z5829" i="3"/>
  <c r="Z5828" i="3"/>
  <c r="AC5828" i="3" s="1"/>
  <c r="Z5827" i="3"/>
  <c r="AC5827" i="3" s="1"/>
  <c r="Z5826" i="3"/>
  <c r="AC5826" i="3" s="1"/>
  <c r="Z5825" i="3"/>
  <c r="AC5825" i="3" s="1"/>
  <c r="Z5824" i="3"/>
  <c r="AC5824" i="3" s="1"/>
  <c r="Z5823" i="3"/>
  <c r="AC5823" i="3" s="1"/>
  <c r="Z5822" i="3"/>
  <c r="AC5822" i="3" s="1"/>
  <c r="Z5821" i="3"/>
  <c r="AC5821" i="3" s="1"/>
  <c r="Z5820" i="3"/>
  <c r="Z5819" i="3"/>
  <c r="Z5818" i="3"/>
  <c r="AC5818" i="3" s="1"/>
  <c r="Z5817" i="3"/>
  <c r="Z5816" i="3"/>
  <c r="AC5816" i="3" s="1"/>
  <c r="Z5815" i="3"/>
  <c r="AC5815" i="3" s="1"/>
  <c r="Z5814" i="3"/>
  <c r="Z5813" i="3"/>
  <c r="AC5813" i="3" s="1"/>
  <c r="Z5812" i="3"/>
  <c r="AC5812" i="3" s="1"/>
  <c r="Z5811" i="3"/>
  <c r="AC5811" i="3" s="1"/>
  <c r="Z5810" i="3"/>
  <c r="Z5809" i="3"/>
  <c r="AC5809" i="3" s="1"/>
  <c r="Z5808" i="3"/>
  <c r="AC5808" i="3" s="1"/>
  <c r="Z5807" i="3"/>
  <c r="AC5807" i="3" s="1"/>
  <c r="Z5806" i="3"/>
  <c r="AC5806" i="3" s="1"/>
  <c r="Z5805" i="3"/>
  <c r="AC5805" i="3" s="1"/>
  <c r="Z5804" i="3"/>
  <c r="AC5804" i="3" s="1"/>
  <c r="Z5803" i="3"/>
  <c r="AC5803" i="3" s="1"/>
  <c r="Z5802" i="3"/>
  <c r="AC5802" i="3" s="1"/>
  <c r="Z5801" i="3"/>
  <c r="Z5800" i="3"/>
  <c r="Z5799" i="3"/>
  <c r="Z5798" i="3"/>
  <c r="AC5798" i="3" s="1"/>
  <c r="Z5797" i="3"/>
  <c r="AC5797" i="3" s="1"/>
  <c r="Z5796" i="3"/>
  <c r="AC5796" i="3" s="1"/>
  <c r="Z5795" i="3"/>
  <c r="AC5795" i="3" s="1"/>
  <c r="Z5794" i="3"/>
  <c r="AC5794" i="3" s="1"/>
  <c r="Z5793" i="3"/>
  <c r="AC5793" i="3" s="1"/>
  <c r="Z5792" i="3"/>
  <c r="AC5792" i="3" s="1"/>
  <c r="Z5791" i="3"/>
  <c r="AC5791" i="3" s="1"/>
  <c r="Z5790" i="3"/>
  <c r="AC5790" i="3" s="1"/>
  <c r="Z5789" i="3"/>
  <c r="AC5789" i="3" s="1"/>
  <c r="Z5788" i="3"/>
  <c r="AC5788" i="3" s="1"/>
  <c r="Z5787" i="3"/>
  <c r="Z5786" i="3"/>
  <c r="AC5786" i="3" s="1"/>
  <c r="Z5785" i="3"/>
  <c r="AC5785" i="3" s="1"/>
  <c r="Z5784" i="3"/>
  <c r="AC5784" i="3" s="1"/>
  <c r="Z5783" i="3"/>
  <c r="AC5783" i="3" s="1"/>
  <c r="Z5782" i="3"/>
  <c r="AC5782" i="3" s="1"/>
  <c r="Z5781" i="3"/>
  <c r="Z5780" i="3"/>
  <c r="AC5780" i="3" s="1"/>
  <c r="Z5779" i="3"/>
  <c r="Z5778" i="3"/>
  <c r="AC5778" i="3" s="1"/>
  <c r="Z5777" i="3"/>
  <c r="Z5776" i="3"/>
  <c r="AC5776" i="3" s="1"/>
  <c r="Z5775" i="3"/>
  <c r="AC5775" i="3" s="1"/>
  <c r="Z5774" i="3"/>
  <c r="AC5774" i="3" s="1"/>
  <c r="Z5773" i="3"/>
  <c r="AC5773" i="3" s="1"/>
  <c r="Z5772" i="3"/>
  <c r="Z5771" i="3"/>
  <c r="AC5771" i="3" s="1"/>
  <c r="Z5770" i="3"/>
  <c r="Z5769" i="3"/>
  <c r="Z5768" i="3"/>
  <c r="AC5768" i="3" s="1"/>
  <c r="Z5767" i="3"/>
  <c r="AC5767" i="3" s="1"/>
  <c r="Z5766" i="3"/>
  <c r="AC5766" i="3" s="1"/>
  <c r="Z5765" i="3"/>
  <c r="AC5765" i="3" s="1"/>
  <c r="Z5764" i="3"/>
  <c r="AC5764" i="3" s="1"/>
  <c r="Z5763" i="3"/>
  <c r="AC5763" i="3" s="1"/>
  <c r="Z5762" i="3"/>
  <c r="AC5762" i="3" s="1"/>
  <c r="Z5761" i="3"/>
  <c r="Z5760" i="3"/>
  <c r="AC5760" i="3" s="1"/>
  <c r="Z5759" i="3"/>
  <c r="AC5759" i="3" s="1"/>
  <c r="Z5758" i="3"/>
  <c r="AC5758" i="3" s="1"/>
  <c r="Z5757" i="3"/>
  <c r="AC5757" i="3" s="1"/>
  <c r="Z5756" i="3"/>
  <c r="AC5756" i="3" s="1"/>
  <c r="Z5755" i="3"/>
  <c r="AC5755" i="3" s="1"/>
  <c r="Z5754" i="3"/>
  <c r="AC5754" i="3" s="1"/>
  <c r="Z5753" i="3"/>
  <c r="AC5753" i="3" s="1"/>
  <c r="Z5752" i="3"/>
  <c r="AC5752" i="3" s="1"/>
  <c r="Z5751" i="3"/>
  <c r="Z5750" i="3"/>
  <c r="AC5750" i="3" s="1"/>
  <c r="Z5749" i="3"/>
  <c r="AC5749" i="3" s="1"/>
  <c r="Z5748" i="3"/>
  <c r="AC5748" i="3" s="1"/>
  <c r="Z5747" i="3"/>
  <c r="Z5746" i="3"/>
  <c r="AC5746" i="3" s="1"/>
  <c r="Z5745" i="3"/>
  <c r="AC5745" i="3" s="1"/>
  <c r="Z5744" i="3"/>
  <c r="AC5744" i="3" s="1"/>
  <c r="Z5743" i="3"/>
  <c r="AC5743" i="3" s="1"/>
  <c r="Z5742" i="3"/>
  <c r="AC5742" i="3" s="1"/>
  <c r="Z5741" i="3"/>
  <c r="AC5741" i="3" s="1"/>
  <c r="Z5740" i="3"/>
  <c r="AC5740" i="3" s="1"/>
  <c r="Z5739" i="3"/>
  <c r="AC5739" i="3" s="1"/>
  <c r="Z5738" i="3"/>
  <c r="AC5738" i="3" s="1"/>
  <c r="Z5737" i="3"/>
  <c r="AC5737" i="3" s="1"/>
  <c r="Z5736" i="3"/>
  <c r="AC5736" i="3" s="1"/>
  <c r="Z5735" i="3"/>
  <c r="AC5735" i="3" s="1"/>
  <c r="Z5734" i="3"/>
  <c r="AC5734" i="3" s="1"/>
  <c r="Z5733" i="3"/>
  <c r="AC5733" i="3" s="1"/>
  <c r="Z5732" i="3"/>
  <c r="AC5732" i="3" s="1"/>
  <c r="Z5731" i="3"/>
  <c r="AC5731" i="3" s="1"/>
  <c r="Z5730" i="3"/>
  <c r="AC5730" i="3" s="1"/>
  <c r="Z5729" i="3"/>
  <c r="Z5728" i="3"/>
  <c r="AC5728" i="3" s="1"/>
  <c r="Z5727" i="3"/>
  <c r="AC5727" i="3" s="1"/>
  <c r="Z5726" i="3"/>
  <c r="AC5726" i="3" s="1"/>
  <c r="Z5725" i="3"/>
  <c r="AC5725" i="3" s="1"/>
  <c r="Z5724" i="3"/>
  <c r="AC5724" i="3" s="1"/>
  <c r="Z5723" i="3"/>
  <c r="AC5723" i="3" s="1"/>
  <c r="Z5722" i="3"/>
  <c r="AC5722" i="3" s="1"/>
  <c r="Z5721" i="3"/>
  <c r="Z5720" i="3"/>
  <c r="AC5720" i="3" s="1"/>
  <c r="Z5719" i="3"/>
  <c r="AC5719" i="3" s="1"/>
  <c r="Z5718" i="3"/>
  <c r="AC5718" i="3" s="1"/>
  <c r="Z5717" i="3"/>
  <c r="AC5717" i="3" s="1"/>
  <c r="Z5716" i="3"/>
  <c r="AC5716" i="3" s="1"/>
  <c r="Z5715" i="3"/>
  <c r="Z5714" i="3"/>
  <c r="AC5714" i="3" s="1"/>
  <c r="Z5713" i="3"/>
  <c r="AC5713" i="3" s="1"/>
  <c r="Z5712" i="3"/>
  <c r="AC5712" i="3" s="1"/>
  <c r="Z5711" i="3"/>
  <c r="Z5710" i="3"/>
  <c r="Z5709" i="3"/>
  <c r="AC5709" i="3" s="1"/>
  <c r="Z5708" i="3"/>
  <c r="AC5708" i="3" s="1"/>
  <c r="Z5707" i="3"/>
  <c r="Z5706" i="3"/>
  <c r="AC5706" i="3" s="1"/>
  <c r="Z5705" i="3"/>
  <c r="AC5705" i="3" s="1"/>
  <c r="Z5704" i="3"/>
  <c r="AC5704" i="3" s="1"/>
  <c r="Z5703" i="3"/>
  <c r="AC5703" i="3" s="1"/>
  <c r="Z5702" i="3"/>
  <c r="AC5702" i="3" s="1"/>
  <c r="Z5701" i="3"/>
  <c r="Z5700" i="3"/>
  <c r="Z5699" i="3"/>
  <c r="AC5699" i="3" s="1"/>
  <c r="Z5698" i="3"/>
  <c r="AC5698" i="3" s="1"/>
  <c r="Z5697" i="3"/>
  <c r="Z5696" i="3"/>
  <c r="AC5696" i="3" s="1"/>
  <c r="Z5695" i="3"/>
  <c r="Z5694" i="3"/>
  <c r="AC5694" i="3" s="1"/>
  <c r="Z5693" i="3"/>
  <c r="AC5693" i="3" s="1"/>
  <c r="Z5692" i="3"/>
  <c r="AC5692" i="3" s="1"/>
  <c r="Z5691" i="3"/>
  <c r="AC5691" i="3" s="1"/>
  <c r="Z5690" i="3"/>
  <c r="Z5689" i="3"/>
  <c r="Z5688" i="3"/>
  <c r="AC5688" i="3" s="1"/>
  <c r="Z5687" i="3"/>
  <c r="AC5687" i="3" s="1"/>
  <c r="Z5686" i="3"/>
  <c r="AC5686" i="3" s="1"/>
  <c r="Z5685" i="3"/>
  <c r="AC5685" i="3" s="1"/>
  <c r="Z5684" i="3"/>
  <c r="AC5684" i="3" s="1"/>
  <c r="Z5683" i="3"/>
  <c r="AC5683" i="3" s="1"/>
  <c r="Z5682" i="3"/>
  <c r="AC5682" i="3" s="1"/>
  <c r="Z5681" i="3"/>
  <c r="Z5680" i="3"/>
  <c r="AC5680" i="3" s="1"/>
  <c r="Z5679" i="3"/>
  <c r="AC5679" i="3" s="1"/>
  <c r="Z5678" i="3"/>
  <c r="AC5678" i="3" s="1"/>
  <c r="Z5677" i="3"/>
  <c r="AC5677" i="3" s="1"/>
  <c r="Z5676" i="3"/>
  <c r="AC5676" i="3" s="1"/>
  <c r="Z5675" i="3"/>
  <c r="AC5675" i="3" s="1"/>
  <c r="Z5674" i="3"/>
  <c r="Z5673" i="3"/>
  <c r="AC5673" i="3" s="1"/>
  <c r="Z5672" i="3"/>
  <c r="AC5672" i="3" s="1"/>
  <c r="Z5671" i="3"/>
  <c r="Z5670" i="3"/>
  <c r="Z5669" i="3"/>
  <c r="AC5669" i="3" s="1"/>
  <c r="Z5668" i="3"/>
  <c r="AC5668" i="3" s="1"/>
  <c r="Z5667" i="3"/>
  <c r="Z5666" i="3"/>
  <c r="AC5666" i="3" s="1"/>
  <c r="Z5665" i="3"/>
  <c r="AC5665" i="3" s="1"/>
  <c r="Z5664" i="3"/>
  <c r="AC5664" i="3" s="1"/>
  <c r="Z5663" i="3"/>
  <c r="AC5663" i="3" s="1"/>
  <c r="Z5662" i="3"/>
  <c r="AC5662" i="3" s="1"/>
  <c r="Z5661" i="3"/>
  <c r="Z5660" i="3"/>
  <c r="AC5660" i="3" s="1"/>
  <c r="Z5659" i="3"/>
  <c r="AC5659" i="3" s="1"/>
  <c r="Z5658" i="3"/>
  <c r="AC5658" i="3" s="1"/>
  <c r="Z5657" i="3"/>
  <c r="Z5656" i="3"/>
  <c r="AC5656" i="3" s="1"/>
  <c r="Z5655" i="3"/>
  <c r="AC5655" i="3" s="1"/>
  <c r="Z5654" i="3"/>
  <c r="AC5654" i="3" s="1"/>
  <c r="Z5653" i="3"/>
  <c r="AC5653" i="3" s="1"/>
  <c r="Z5652" i="3"/>
  <c r="AC5652" i="3" s="1"/>
  <c r="Z5651" i="3"/>
  <c r="AC5651" i="3" s="1"/>
  <c r="Z5650" i="3"/>
  <c r="AC5650" i="3" s="1"/>
  <c r="Z5649" i="3"/>
  <c r="AC5649" i="3" s="1"/>
  <c r="Z5648" i="3"/>
  <c r="AC5648" i="3" s="1"/>
  <c r="Z5647" i="3"/>
  <c r="AC5647" i="3" s="1"/>
  <c r="Z5646" i="3"/>
  <c r="AC5646" i="3" s="1"/>
  <c r="Z5645" i="3"/>
  <c r="AC5645" i="3" s="1"/>
  <c r="Z5644" i="3"/>
  <c r="Z5643" i="3"/>
  <c r="AC5643" i="3" s="1"/>
  <c r="Z5642" i="3"/>
  <c r="AC5642" i="3" s="1"/>
  <c r="Z5641" i="3"/>
  <c r="Z5640" i="3"/>
  <c r="AC5640" i="3" s="1"/>
  <c r="Z5639" i="3"/>
  <c r="Z5638" i="3"/>
  <c r="AC5638" i="3" s="1"/>
  <c r="Z5637" i="3"/>
  <c r="AC5637" i="3" s="1"/>
  <c r="Z5636" i="3"/>
  <c r="AC5636" i="3" s="1"/>
  <c r="Z5635" i="3"/>
  <c r="Z5634" i="3"/>
  <c r="Z5633" i="3"/>
  <c r="AC5633" i="3" s="1"/>
  <c r="Z5632" i="3"/>
  <c r="AC5632" i="3" s="1"/>
  <c r="Z5631" i="3"/>
  <c r="Z5630" i="3"/>
  <c r="AC5630" i="3" s="1"/>
  <c r="Z5629" i="3"/>
  <c r="Z5628" i="3"/>
  <c r="AC5628" i="3" s="1"/>
  <c r="Z5627" i="3"/>
  <c r="Z5626" i="3"/>
  <c r="AC5626" i="3" s="1"/>
  <c r="Z5625" i="3"/>
  <c r="AC5625" i="3" s="1"/>
  <c r="Z5624" i="3"/>
  <c r="AC5624" i="3" s="1"/>
  <c r="Z5623" i="3"/>
  <c r="AC5623" i="3" s="1"/>
  <c r="Z5622" i="3"/>
  <c r="AC5622" i="3" s="1"/>
  <c r="Z5621" i="3"/>
  <c r="AC5621" i="3" s="1"/>
  <c r="Z5620" i="3"/>
  <c r="AC5620" i="3" s="1"/>
  <c r="Z5619" i="3"/>
  <c r="Z5618" i="3"/>
  <c r="AC5618" i="3" s="1"/>
  <c r="Z5617" i="3"/>
  <c r="Z5616" i="3"/>
  <c r="AC5616" i="3" s="1"/>
  <c r="Z5615" i="3"/>
  <c r="AC5615" i="3" s="1"/>
  <c r="Z5614" i="3"/>
  <c r="AC5614" i="3" s="1"/>
  <c r="Z5613" i="3"/>
  <c r="AC5613" i="3" s="1"/>
  <c r="Z5612" i="3"/>
  <c r="AC5612" i="3" s="1"/>
  <c r="Z5611" i="3"/>
  <c r="Z5610" i="3"/>
  <c r="AC5610" i="3" s="1"/>
  <c r="Z5609" i="3"/>
  <c r="AC5609" i="3" s="1"/>
  <c r="Z5608" i="3"/>
  <c r="Z5607" i="3"/>
  <c r="AC5607" i="3" s="1"/>
  <c r="Z5606" i="3"/>
  <c r="AC5606" i="3" s="1"/>
  <c r="Z5605" i="3"/>
  <c r="AC5605" i="3" s="1"/>
  <c r="Z5604" i="3"/>
  <c r="AC5604" i="3" s="1"/>
  <c r="Z5603" i="3"/>
  <c r="AC5603" i="3" s="1"/>
  <c r="Z5602" i="3"/>
  <c r="AC5602" i="3" s="1"/>
  <c r="Z5601" i="3"/>
  <c r="AC5601" i="3" s="1"/>
  <c r="Z5600" i="3"/>
  <c r="AC5600" i="3" s="1"/>
  <c r="Z5599" i="3"/>
  <c r="Z5598" i="3"/>
  <c r="AC5598" i="3" s="1"/>
  <c r="Z5597" i="3"/>
  <c r="AC5597" i="3" s="1"/>
  <c r="Z5596" i="3"/>
  <c r="AC5596" i="3" s="1"/>
  <c r="Z5595" i="3"/>
  <c r="AC5595" i="3" s="1"/>
  <c r="Z5594" i="3"/>
  <c r="AC5594" i="3" s="1"/>
  <c r="Z5593" i="3"/>
  <c r="AC5593" i="3" s="1"/>
  <c r="Z5592" i="3"/>
  <c r="AC5592" i="3" s="1"/>
  <c r="Z5591" i="3"/>
  <c r="AC5591" i="3" s="1"/>
  <c r="Z5590" i="3"/>
  <c r="Z5589" i="3"/>
  <c r="AC5589" i="3" s="1"/>
  <c r="Z5588" i="3"/>
  <c r="Z5587" i="3"/>
  <c r="AC5587" i="3" s="1"/>
  <c r="Z5586" i="3"/>
  <c r="AC5586" i="3" s="1"/>
  <c r="Z5585" i="3"/>
  <c r="AC5585" i="3" s="1"/>
  <c r="Z5584" i="3"/>
  <c r="Z5583" i="3"/>
  <c r="AC5583" i="3" s="1"/>
  <c r="Z5582" i="3"/>
  <c r="AC5582" i="3" s="1"/>
  <c r="Z5581" i="3"/>
  <c r="AC5581" i="3" s="1"/>
  <c r="Z5580" i="3"/>
  <c r="AC5580" i="3" s="1"/>
  <c r="Z5579" i="3"/>
  <c r="AC5579" i="3" s="1"/>
  <c r="Z5578" i="3"/>
  <c r="Z5577" i="3"/>
  <c r="AC5577" i="3" s="1"/>
  <c r="Z5576" i="3"/>
  <c r="AC5576" i="3" s="1"/>
  <c r="Z5575" i="3"/>
  <c r="AC5575" i="3" s="1"/>
  <c r="Z5574" i="3"/>
  <c r="AC5574" i="3" s="1"/>
  <c r="Z5573" i="3"/>
  <c r="AC5573" i="3" s="1"/>
  <c r="Z5572" i="3"/>
  <c r="AC5572" i="3" s="1"/>
  <c r="Z5571" i="3"/>
  <c r="Z5570" i="3"/>
  <c r="AC5570" i="3" s="1"/>
  <c r="Z5569" i="3"/>
  <c r="AC5569" i="3" s="1"/>
  <c r="Z5568" i="3"/>
  <c r="Z5567" i="3"/>
  <c r="AC5567" i="3" s="1"/>
  <c r="Z5566" i="3"/>
  <c r="AC5566" i="3" s="1"/>
  <c r="Z5565" i="3"/>
  <c r="AC5565" i="3" s="1"/>
  <c r="Z5564" i="3"/>
  <c r="AC5564" i="3" s="1"/>
  <c r="Z5563" i="3"/>
  <c r="AC5563" i="3" s="1"/>
  <c r="Z5562" i="3"/>
  <c r="AC5562" i="3" s="1"/>
  <c r="Z5561" i="3"/>
  <c r="AC5561" i="3" s="1"/>
  <c r="Z5560" i="3"/>
  <c r="Z5559" i="3"/>
  <c r="AC5559" i="3" s="1"/>
  <c r="Z5558" i="3"/>
  <c r="AC5558" i="3" s="1"/>
  <c r="Z5557" i="3"/>
  <c r="Z5556" i="3"/>
  <c r="AC5556" i="3" s="1"/>
  <c r="Z5555" i="3"/>
  <c r="AC5555" i="3" s="1"/>
  <c r="Z5554" i="3"/>
  <c r="Z5553" i="3"/>
  <c r="AC5553" i="3" s="1"/>
  <c r="Z5552" i="3"/>
  <c r="AC5552" i="3" s="1"/>
  <c r="Z5551" i="3"/>
  <c r="Z5550" i="3"/>
  <c r="AC5550" i="3" s="1"/>
  <c r="Z5549" i="3"/>
  <c r="AC5549" i="3" s="1"/>
  <c r="Z5548" i="3"/>
  <c r="Z5547" i="3"/>
  <c r="AC5547" i="3" s="1"/>
  <c r="Z5546" i="3"/>
  <c r="AC5546" i="3" s="1"/>
  <c r="Z5545" i="3"/>
  <c r="AC5545" i="3" s="1"/>
  <c r="Z5544" i="3"/>
  <c r="AC5544" i="3" s="1"/>
  <c r="Z5543" i="3"/>
  <c r="AC5543" i="3" s="1"/>
  <c r="Z5542" i="3"/>
  <c r="Z5541" i="3"/>
  <c r="Z5540" i="3"/>
  <c r="Z5539" i="3"/>
  <c r="AC5539" i="3" s="1"/>
  <c r="Z5538" i="3"/>
  <c r="AC5538" i="3" s="1"/>
  <c r="Z5537" i="3"/>
  <c r="AC5537" i="3" s="1"/>
  <c r="Z5536" i="3"/>
  <c r="AC5536" i="3" s="1"/>
  <c r="Z5535" i="3"/>
  <c r="AC5535" i="3" s="1"/>
  <c r="Z5534" i="3"/>
  <c r="AC5534" i="3" s="1"/>
  <c r="Z5533" i="3"/>
  <c r="AC5533" i="3" s="1"/>
  <c r="Z5532" i="3"/>
  <c r="AC5532" i="3" s="1"/>
  <c r="Z5531" i="3"/>
  <c r="Z5530" i="3"/>
  <c r="Z5529" i="3"/>
  <c r="AC5529" i="3" s="1"/>
  <c r="Z5528" i="3"/>
  <c r="AC5528" i="3" s="1"/>
  <c r="Z5527" i="3"/>
  <c r="Z5526" i="3"/>
  <c r="AC5526" i="3" s="1"/>
  <c r="Z5525" i="3"/>
  <c r="AC5525" i="3" s="1"/>
  <c r="Z5524" i="3"/>
  <c r="AC5524" i="3" s="1"/>
  <c r="Z5523" i="3"/>
  <c r="AC5523" i="3" s="1"/>
  <c r="Z5522" i="3"/>
  <c r="AC5522" i="3" s="1"/>
  <c r="Z5521" i="3"/>
  <c r="Z5520" i="3"/>
  <c r="AC5520" i="3" s="1"/>
  <c r="Z5519" i="3"/>
  <c r="AC5519" i="3" s="1"/>
  <c r="Z5518" i="3"/>
  <c r="AC5518" i="3" s="1"/>
  <c r="Z5517" i="3"/>
  <c r="AC5517" i="3" s="1"/>
  <c r="Z5516" i="3"/>
  <c r="AC5516" i="3" s="1"/>
  <c r="Z5515" i="3"/>
  <c r="Z5514" i="3"/>
  <c r="AC5514" i="3" s="1"/>
  <c r="Z5513" i="3"/>
  <c r="AC5513" i="3" s="1"/>
  <c r="Z5512" i="3"/>
  <c r="Z5511" i="3"/>
  <c r="Z5510" i="3"/>
  <c r="AC5510" i="3" s="1"/>
  <c r="Z5509" i="3"/>
  <c r="AC5509" i="3" s="1"/>
  <c r="Z5508" i="3"/>
  <c r="Z5507" i="3"/>
  <c r="Z5506" i="3"/>
  <c r="AC5506" i="3" s="1"/>
  <c r="Z5505" i="3"/>
  <c r="AC5505" i="3" s="1"/>
  <c r="Z5504" i="3"/>
  <c r="AC5504" i="3" s="1"/>
  <c r="Z5503" i="3"/>
  <c r="AC5503" i="3" s="1"/>
  <c r="Z5502" i="3"/>
  <c r="Z5501" i="3"/>
  <c r="Z5500" i="3"/>
  <c r="Z5499" i="3"/>
  <c r="Z5498" i="3"/>
  <c r="Z5497" i="3"/>
  <c r="AC5497" i="3" s="1"/>
  <c r="Z5496" i="3"/>
  <c r="Z5495" i="3"/>
  <c r="AC5495" i="3" s="1"/>
  <c r="Z5494" i="3"/>
  <c r="AC5494" i="3" s="1"/>
  <c r="Z5493" i="3"/>
  <c r="AC5493" i="3" s="1"/>
  <c r="Z5492" i="3"/>
  <c r="Z5491" i="3"/>
  <c r="AC5491" i="3" s="1"/>
  <c r="Z5490" i="3"/>
  <c r="AC5490" i="3" s="1"/>
  <c r="Z5489" i="3"/>
  <c r="Z5488" i="3"/>
  <c r="AC5488" i="3" s="1"/>
  <c r="Z5487" i="3"/>
  <c r="AC5487" i="3" s="1"/>
  <c r="Z5486" i="3"/>
  <c r="AC5486" i="3" s="1"/>
  <c r="Z5485" i="3"/>
  <c r="AC5485" i="3" s="1"/>
  <c r="Z5484" i="3"/>
  <c r="Z5483" i="3"/>
  <c r="AC5483" i="3" s="1"/>
  <c r="Z5482" i="3"/>
  <c r="Z5481" i="3"/>
  <c r="Z5480" i="3"/>
  <c r="Z5479" i="3"/>
  <c r="Z5478" i="3"/>
  <c r="Z5477" i="3"/>
  <c r="AC5477" i="3" s="1"/>
  <c r="Z5476" i="3"/>
  <c r="AC5476" i="3" s="1"/>
  <c r="Z5475" i="3"/>
  <c r="Z5474" i="3"/>
  <c r="AC5474" i="3" s="1"/>
  <c r="Z5473" i="3"/>
  <c r="AC5473" i="3" s="1"/>
  <c r="Z5472" i="3"/>
  <c r="Z5471" i="3"/>
  <c r="Z5470" i="3"/>
  <c r="Z5469" i="3"/>
  <c r="Z5468" i="3"/>
  <c r="Z5467" i="3"/>
  <c r="AC5467" i="3" s="1"/>
  <c r="Z5466" i="3"/>
  <c r="Z5465" i="3"/>
  <c r="AC5465" i="3" s="1"/>
  <c r="Z5464" i="3"/>
  <c r="AC5464" i="3" s="1"/>
  <c r="Z5463" i="3"/>
  <c r="AC5463" i="3" s="1"/>
  <c r="Z5462" i="3"/>
  <c r="AC5462" i="3" s="1"/>
  <c r="Z5461" i="3"/>
  <c r="AC5461" i="3" s="1"/>
  <c r="Z5460" i="3"/>
  <c r="AC5460" i="3" s="1"/>
  <c r="Z5459" i="3"/>
  <c r="AC5459" i="3" s="1"/>
  <c r="Z5458" i="3"/>
  <c r="AC5458" i="3" s="1"/>
  <c r="Z5457" i="3"/>
  <c r="Z5456" i="3"/>
  <c r="AC5456" i="3" s="1"/>
  <c r="Z5455" i="3"/>
  <c r="AC5455" i="3" s="1"/>
  <c r="Z5454" i="3"/>
  <c r="AC5454" i="3" s="1"/>
  <c r="Z5453" i="3"/>
  <c r="AC5453" i="3" s="1"/>
  <c r="Z5452" i="3"/>
  <c r="Z5451" i="3"/>
  <c r="AC5451" i="3" s="1"/>
  <c r="Z5450" i="3"/>
  <c r="AC5450" i="3" s="1"/>
  <c r="Z5449" i="3"/>
  <c r="AC5449" i="3" s="1"/>
  <c r="Z5448" i="3"/>
  <c r="Z5447" i="3"/>
  <c r="Z5446" i="3"/>
  <c r="AC5446" i="3" s="1"/>
  <c r="Z5445" i="3"/>
  <c r="AC5445" i="3" s="1"/>
  <c r="Z5444" i="3"/>
  <c r="AC5444" i="3" s="1"/>
  <c r="Z5443" i="3"/>
  <c r="AC5443" i="3" s="1"/>
  <c r="Z5442" i="3"/>
  <c r="AC5442" i="3" s="1"/>
  <c r="Z5441" i="3"/>
  <c r="Z5440" i="3"/>
  <c r="AC5440" i="3" s="1"/>
  <c r="Z5439" i="3"/>
  <c r="AC5439" i="3" s="1"/>
  <c r="Z5438" i="3"/>
  <c r="AC5438" i="3" s="1"/>
  <c r="Z5437" i="3"/>
  <c r="AC5437" i="3" s="1"/>
  <c r="Z5436" i="3"/>
  <c r="AC5436" i="3" s="1"/>
  <c r="Z5435" i="3"/>
  <c r="AC5435" i="3" s="1"/>
  <c r="Z5434" i="3"/>
  <c r="AC5434" i="3" s="1"/>
  <c r="Z5433" i="3"/>
  <c r="AC5433" i="3" s="1"/>
  <c r="Z5432" i="3"/>
  <c r="Z5431" i="3"/>
  <c r="Z5430" i="3"/>
  <c r="Z5429" i="3"/>
  <c r="Z5428" i="3"/>
  <c r="Z5427" i="3"/>
  <c r="AC5427" i="3" s="1"/>
  <c r="Z5426" i="3"/>
  <c r="Z5425" i="3"/>
  <c r="AC5425" i="3" s="1"/>
  <c r="Z5424" i="3"/>
  <c r="AC5424" i="3" s="1"/>
  <c r="Z5423" i="3"/>
  <c r="AC5423" i="3" s="1"/>
  <c r="Z5422" i="3"/>
  <c r="AC5422" i="3" s="1"/>
  <c r="Z5421" i="3"/>
  <c r="Z5420" i="3"/>
  <c r="AC5420" i="3" s="1"/>
  <c r="Z5419" i="3"/>
  <c r="AC5419" i="3" s="1"/>
  <c r="Z5418" i="3"/>
  <c r="AC5418" i="3" s="1"/>
  <c r="Z5417" i="3"/>
  <c r="Z5416" i="3"/>
  <c r="AC5416" i="3" s="1"/>
  <c r="Z5415" i="3"/>
  <c r="Z5414" i="3"/>
  <c r="AC5414" i="3" s="1"/>
  <c r="Z5413" i="3"/>
  <c r="Z5412" i="3"/>
  <c r="Z5411" i="3"/>
  <c r="Z5410" i="3"/>
  <c r="Z5409" i="3"/>
  <c r="AC5409" i="3" s="1"/>
  <c r="Z5408" i="3"/>
  <c r="AC5408" i="3" s="1"/>
  <c r="Z5407" i="3"/>
  <c r="Z5406" i="3"/>
  <c r="AC5406" i="3" s="1"/>
  <c r="Z5405" i="3"/>
  <c r="AC5405" i="3" s="1"/>
  <c r="Z5404" i="3"/>
  <c r="AC5404" i="3" s="1"/>
  <c r="Z5403" i="3"/>
  <c r="AC5403" i="3" s="1"/>
  <c r="Z5402" i="3"/>
  <c r="AC5402" i="3" s="1"/>
  <c r="Z5401" i="3"/>
  <c r="Z5400" i="3"/>
  <c r="Z5399" i="3"/>
  <c r="Z5398" i="3"/>
  <c r="Z5397" i="3"/>
  <c r="Z5396" i="3"/>
  <c r="AC5396" i="3" s="1"/>
  <c r="Z5395" i="3"/>
  <c r="AC5395" i="3" s="1"/>
  <c r="Z5394" i="3"/>
  <c r="AC5394" i="3" s="1"/>
  <c r="Z5393" i="3"/>
  <c r="AC5393" i="3" s="1"/>
  <c r="Z5392" i="3"/>
  <c r="Z5391" i="3"/>
  <c r="Z5390" i="3"/>
  <c r="AC5390" i="3" s="1"/>
  <c r="Z5389" i="3"/>
  <c r="AC5389" i="3" s="1"/>
  <c r="Z5388" i="3"/>
  <c r="AC5388" i="3" s="1"/>
  <c r="Z5387" i="3"/>
  <c r="AC5387" i="3" s="1"/>
  <c r="Z5386" i="3"/>
  <c r="AC5386" i="3" s="1"/>
  <c r="Z5385" i="3"/>
  <c r="AC5385" i="3" s="1"/>
  <c r="Z5384" i="3"/>
  <c r="AC5384" i="3" s="1"/>
  <c r="Z5383" i="3"/>
  <c r="AC5383" i="3" s="1"/>
  <c r="Z5382" i="3"/>
  <c r="AC5382" i="3" s="1"/>
  <c r="Z5381" i="3"/>
  <c r="Z5380" i="3"/>
  <c r="AC5380" i="3" s="1"/>
  <c r="Z5379" i="3"/>
  <c r="Z5378" i="3"/>
  <c r="Z5377" i="3"/>
  <c r="AC5377" i="3" s="1"/>
  <c r="Z5376" i="3"/>
  <c r="AC5376" i="3" s="1"/>
  <c r="Z5375" i="3"/>
  <c r="AC5375" i="3" s="1"/>
  <c r="Z5374" i="3"/>
  <c r="AC5374" i="3" s="1"/>
  <c r="Z5373" i="3"/>
  <c r="AC5373" i="3" s="1"/>
  <c r="Z5372" i="3"/>
  <c r="Z5371" i="3"/>
  <c r="Z5370" i="3"/>
  <c r="Z5369" i="3"/>
  <c r="AC5369" i="3" s="1"/>
  <c r="Z5368" i="3"/>
  <c r="AC5368" i="3" s="1"/>
  <c r="Z5367" i="3"/>
  <c r="AC5367" i="3" s="1"/>
  <c r="Z5366" i="3"/>
  <c r="AC5366" i="3" s="1"/>
  <c r="Z5365" i="3"/>
  <c r="Z5364" i="3"/>
  <c r="AC5364" i="3" s="1"/>
  <c r="Z5363" i="3"/>
  <c r="AC5363" i="3" s="1"/>
  <c r="Z5362" i="3"/>
  <c r="AC5362" i="3" s="1"/>
  <c r="Z5361" i="3"/>
  <c r="Z5360" i="3"/>
  <c r="AC5360" i="3" s="1"/>
  <c r="Z5359" i="3"/>
  <c r="AC5359" i="3" s="1"/>
  <c r="Z5358" i="3"/>
  <c r="Z5357" i="3"/>
  <c r="AC5357" i="3" s="1"/>
  <c r="Z5356" i="3"/>
  <c r="AC5356" i="3" s="1"/>
  <c r="Z5355" i="3"/>
  <c r="AC5355" i="3" s="1"/>
  <c r="Z5354" i="3"/>
  <c r="AC5354" i="3" s="1"/>
  <c r="Z5353" i="3"/>
  <c r="Z5352" i="3"/>
  <c r="Z5351" i="3"/>
  <c r="Z5350" i="3"/>
  <c r="Z5349" i="3"/>
  <c r="AC5349" i="3" s="1"/>
  <c r="Z5348" i="3"/>
  <c r="AC5348" i="3" s="1"/>
  <c r="Z5347" i="3"/>
  <c r="AC5347" i="3" s="1"/>
  <c r="Z5346" i="3"/>
  <c r="AC5346" i="3" s="1"/>
  <c r="Z5345" i="3"/>
  <c r="AC5345" i="3" s="1"/>
  <c r="Z5344" i="3"/>
  <c r="AC5344" i="3" s="1"/>
  <c r="Z5343" i="3"/>
  <c r="AC5343" i="3" s="1"/>
  <c r="Z5342" i="3"/>
  <c r="Z5341" i="3"/>
  <c r="Z5340" i="3"/>
  <c r="AC5340" i="3" s="1"/>
  <c r="Z5339" i="3"/>
  <c r="AC5339" i="3" s="1"/>
  <c r="Z5338" i="3"/>
  <c r="AC5338" i="3" s="1"/>
  <c r="Z5337" i="3"/>
  <c r="AC5337" i="3" s="1"/>
  <c r="Z5336" i="3"/>
  <c r="AC5336" i="3" s="1"/>
  <c r="Z5335" i="3"/>
  <c r="AC5335" i="3" s="1"/>
  <c r="Z5334" i="3"/>
  <c r="AC5334" i="3" s="1"/>
  <c r="Z5333" i="3"/>
  <c r="AC5333" i="3" s="1"/>
  <c r="Z5332" i="3"/>
  <c r="AC5332" i="3" s="1"/>
  <c r="Z5331" i="3"/>
  <c r="Z5330" i="3"/>
  <c r="AC5330" i="3" s="1"/>
  <c r="Z5329" i="3"/>
  <c r="AC5329" i="3" s="1"/>
  <c r="Z5328" i="3"/>
  <c r="AC5328" i="3" s="1"/>
  <c r="Z5327" i="3"/>
  <c r="AC5327" i="3" s="1"/>
  <c r="Z5326" i="3"/>
  <c r="AC5326" i="3" s="1"/>
  <c r="Z5325" i="3"/>
  <c r="AC5325" i="3" s="1"/>
  <c r="Z5324" i="3"/>
  <c r="Z5323" i="3"/>
  <c r="AC5323" i="3" s="1"/>
  <c r="Z5322" i="3"/>
  <c r="AC5322" i="3" s="1"/>
  <c r="Z5321" i="3"/>
  <c r="Z5320" i="3"/>
  <c r="Z5319" i="3"/>
  <c r="Z5318" i="3"/>
  <c r="AC5318" i="3" s="1"/>
  <c r="Z5317" i="3"/>
  <c r="AC5317" i="3" s="1"/>
  <c r="Z5316" i="3"/>
  <c r="AC5316" i="3" s="1"/>
  <c r="Z5315" i="3"/>
  <c r="Z5314" i="3"/>
  <c r="AC5314" i="3" s="1"/>
  <c r="Z5313" i="3"/>
  <c r="AC5313" i="3" s="1"/>
  <c r="Z5312" i="3"/>
  <c r="Z5311" i="3"/>
  <c r="Z5310" i="3"/>
  <c r="Z5309" i="3"/>
  <c r="Z5308" i="3"/>
  <c r="AC5308" i="3" s="1"/>
  <c r="Z5307" i="3"/>
  <c r="Z5306" i="3"/>
  <c r="AC5306" i="3" s="1"/>
  <c r="Z5305" i="3"/>
  <c r="AC5305" i="3" s="1"/>
  <c r="Z5304" i="3"/>
  <c r="AC5304" i="3" s="1"/>
  <c r="Z5303" i="3"/>
  <c r="AC5303" i="3" s="1"/>
  <c r="Z5302" i="3"/>
  <c r="Z5301" i="3"/>
  <c r="AC5301" i="3" s="1"/>
  <c r="Z5300" i="3"/>
  <c r="Z5299" i="3"/>
  <c r="AC5299" i="3" s="1"/>
  <c r="Z5298" i="3"/>
  <c r="AC5298" i="3" s="1"/>
  <c r="Z5297" i="3"/>
  <c r="AC5297" i="3" s="1"/>
  <c r="Z5296" i="3"/>
  <c r="Z5295" i="3"/>
  <c r="Z5294" i="3"/>
  <c r="AC5294" i="3" s="1"/>
  <c r="Z5293" i="3"/>
  <c r="AC5293" i="3" s="1"/>
  <c r="Z5292" i="3"/>
  <c r="AC5292" i="3" s="1"/>
  <c r="Z5291" i="3"/>
  <c r="AC5291" i="3" s="1"/>
  <c r="Z5290" i="3"/>
  <c r="AC5290" i="3" s="1"/>
  <c r="Z5289" i="3"/>
  <c r="Z5288" i="3"/>
  <c r="Z5287" i="3"/>
  <c r="AC5287" i="3" s="1"/>
  <c r="Z5286" i="3"/>
  <c r="AC5286" i="3" s="1"/>
  <c r="Z5285" i="3"/>
  <c r="AC5285" i="3" s="1"/>
  <c r="Z5284" i="3"/>
  <c r="Z5283" i="3"/>
  <c r="AC5283" i="3" s="1"/>
  <c r="Z5282" i="3"/>
  <c r="AC5282" i="3" s="1"/>
  <c r="Z5281" i="3"/>
  <c r="Z5280" i="3"/>
  <c r="Z5279" i="3"/>
  <c r="AC5279" i="3" s="1"/>
  <c r="Z5278" i="3"/>
  <c r="Z5277" i="3"/>
  <c r="AC5277" i="3" s="1"/>
  <c r="Z5276" i="3"/>
  <c r="AC5276" i="3" s="1"/>
  <c r="Z5275" i="3"/>
  <c r="AC5275" i="3" s="1"/>
  <c r="Z5274" i="3"/>
  <c r="AC5274" i="3" s="1"/>
  <c r="Z5273" i="3"/>
  <c r="AC5273" i="3" s="1"/>
  <c r="Z5272" i="3"/>
  <c r="AC5272" i="3" s="1"/>
  <c r="Z5271" i="3"/>
  <c r="AC5271" i="3" s="1"/>
  <c r="Z5270" i="3"/>
  <c r="Z5269" i="3"/>
  <c r="Z5268" i="3"/>
  <c r="Z5267" i="3"/>
  <c r="AC5267" i="3" s="1"/>
  <c r="Z5266" i="3"/>
  <c r="Z5265" i="3"/>
  <c r="Z5264" i="3"/>
  <c r="Z5263" i="3"/>
  <c r="AC5263" i="3" s="1"/>
  <c r="Z5262" i="3"/>
  <c r="Z5261" i="3"/>
  <c r="Z5260" i="3"/>
  <c r="AC5260" i="3" s="1"/>
  <c r="Z5259" i="3"/>
  <c r="AC5259" i="3" s="1"/>
  <c r="Z5258" i="3"/>
  <c r="AC5258" i="3" s="1"/>
  <c r="Z5257" i="3"/>
  <c r="AC5257" i="3" s="1"/>
  <c r="Z5256" i="3"/>
  <c r="AC5256" i="3" s="1"/>
  <c r="Z5255" i="3"/>
  <c r="AC5255" i="3" s="1"/>
  <c r="Z5254" i="3"/>
  <c r="AC5254" i="3" s="1"/>
  <c r="Z5253" i="3"/>
  <c r="Z5252" i="3"/>
  <c r="Z5251" i="3"/>
  <c r="AC5251" i="3" s="1"/>
  <c r="Z5250" i="3"/>
  <c r="AC5250" i="3" s="1"/>
  <c r="Z5249" i="3"/>
  <c r="AC5249" i="3" s="1"/>
  <c r="Z5248" i="3"/>
  <c r="AC5248" i="3" s="1"/>
  <c r="Z5247" i="3"/>
  <c r="AC5247" i="3" s="1"/>
  <c r="Z5246" i="3"/>
  <c r="AC5246" i="3" s="1"/>
  <c r="Z5245" i="3"/>
  <c r="Z5244" i="3"/>
  <c r="AC5244" i="3" s="1"/>
  <c r="Z5243" i="3"/>
  <c r="AC5243" i="3" s="1"/>
  <c r="Z5242" i="3"/>
  <c r="AC5242" i="3" s="1"/>
  <c r="Z5241" i="3"/>
  <c r="Z5240" i="3"/>
  <c r="Z5239" i="3"/>
  <c r="Z5238" i="3"/>
  <c r="AC5238" i="3" s="1"/>
  <c r="Z5237" i="3"/>
  <c r="Z5236" i="3"/>
  <c r="AC5236" i="3" s="1"/>
  <c r="Z5235" i="3"/>
  <c r="AC5235" i="3" s="1"/>
  <c r="Z5234" i="3"/>
  <c r="AC5234" i="3" s="1"/>
  <c r="Z5233" i="3"/>
  <c r="AC5233" i="3" s="1"/>
  <c r="Z5232" i="3"/>
  <c r="Z5231" i="3"/>
  <c r="AC5231" i="3" s="1"/>
  <c r="Z5230" i="3"/>
  <c r="AC5230" i="3" s="1"/>
  <c r="Z5229" i="3"/>
  <c r="Z5228" i="3"/>
  <c r="Z5227" i="3"/>
  <c r="AC5227" i="3" s="1"/>
  <c r="Z5226" i="3"/>
  <c r="AC5226" i="3" s="1"/>
  <c r="Z5225" i="3"/>
  <c r="AC5225" i="3" s="1"/>
  <c r="Z5224" i="3"/>
  <c r="AC5224" i="3" s="1"/>
  <c r="Z5223" i="3"/>
  <c r="AC5223" i="3" s="1"/>
  <c r="Z5222" i="3"/>
  <c r="AC5222" i="3" s="1"/>
  <c r="Z5221" i="3"/>
  <c r="Z5220" i="3"/>
  <c r="AC5220" i="3" s="1"/>
  <c r="Z5219" i="3"/>
  <c r="Z5218" i="3"/>
  <c r="AC5218" i="3" s="1"/>
  <c r="Z5217" i="3"/>
  <c r="AC5217" i="3" s="1"/>
  <c r="Z5216" i="3"/>
  <c r="AC5216" i="3" s="1"/>
  <c r="Z5215" i="3"/>
  <c r="Z5214" i="3"/>
  <c r="AC5214" i="3" s="1"/>
  <c r="Z5213" i="3"/>
  <c r="AC5213" i="3" s="1"/>
  <c r="Z5212" i="3"/>
  <c r="Z5211" i="3"/>
  <c r="Z5210" i="3"/>
  <c r="AC5210" i="3" s="1"/>
  <c r="Z5209" i="3"/>
  <c r="Z5208" i="3"/>
  <c r="Z5207" i="3"/>
  <c r="Z5206" i="3"/>
  <c r="Z5205" i="3"/>
  <c r="Z5204" i="3"/>
  <c r="Z5203" i="3"/>
  <c r="AC5203" i="3" s="1"/>
  <c r="Z5202" i="3"/>
  <c r="AC5202" i="3" s="1"/>
  <c r="Z5201" i="3"/>
  <c r="Z5200" i="3"/>
  <c r="Z5199" i="3"/>
  <c r="AC5199" i="3" s="1"/>
  <c r="Z5198" i="3"/>
  <c r="Z5197" i="3"/>
  <c r="Z5196" i="3"/>
  <c r="AC5196" i="3" s="1"/>
  <c r="Z5195" i="3"/>
  <c r="AC5195" i="3" s="1"/>
  <c r="Z5194" i="3"/>
  <c r="AC5194" i="3" s="1"/>
  <c r="Z5193" i="3"/>
  <c r="AC5193" i="3" s="1"/>
  <c r="Z5192" i="3"/>
  <c r="Z5191" i="3"/>
  <c r="Z5190" i="3"/>
  <c r="Z5189" i="3"/>
  <c r="Z5188" i="3"/>
  <c r="AC5188" i="3" s="1"/>
  <c r="Z5187" i="3"/>
  <c r="Z5186" i="3"/>
  <c r="AC5186" i="3" s="1"/>
  <c r="Z5185" i="3"/>
  <c r="Z5184" i="3"/>
  <c r="AC5184" i="3" s="1"/>
  <c r="Z5183" i="3"/>
  <c r="AC5183" i="3" s="1"/>
  <c r="Z5182" i="3"/>
  <c r="AC5182" i="3" s="1"/>
  <c r="Z5181" i="3"/>
  <c r="Z5180" i="3"/>
  <c r="AC5180" i="3" s="1"/>
  <c r="Z5179" i="3"/>
  <c r="Z5178" i="3"/>
  <c r="Z5177" i="3"/>
  <c r="Z5176" i="3"/>
  <c r="Z5175" i="3"/>
  <c r="Z5174" i="3"/>
  <c r="AC5174" i="3" s="1"/>
  <c r="Z5173" i="3"/>
  <c r="AC5173" i="3" s="1"/>
  <c r="Z5172" i="3"/>
  <c r="AC5172" i="3" s="1"/>
  <c r="Z5171" i="3"/>
  <c r="AC5171" i="3" s="1"/>
  <c r="Z5170" i="3"/>
  <c r="AC5170" i="3" s="1"/>
  <c r="Z5169" i="3"/>
  <c r="AC5169" i="3" s="1"/>
  <c r="Z5168" i="3"/>
  <c r="AC5168" i="3" s="1"/>
  <c r="Z5167" i="3"/>
  <c r="Z5166" i="3"/>
  <c r="AC5166" i="3" s="1"/>
  <c r="Z5165" i="3"/>
  <c r="AC5165" i="3" s="1"/>
  <c r="Z5164" i="3"/>
  <c r="AC5164" i="3" s="1"/>
  <c r="Z5163" i="3"/>
  <c r="AC5163" i="3" s="1"/>
  <c r="Z5162" i="3"/>
  <c r="AC5162" i="3" s="1"/>
  <c r="Z5161" i="3"/>
  <c r="Z5160" i="3"/>
  <c r="AC5160" i="3" s="1"/>
  <c r="Z5159" i="3"/>
  <c r="AC5159" i="3" s="1"/>
  <c r="Z5158" i="3"/>
  <c r="D5158" i="3" s="1"/>
  <c r="Z5157" i="3"/>
  <c r="AC5157" i="3" s="1"/>
  <c r="Z5156" i="3"/>
  <c r="Z5155" i="3"/>
  <c r="AC5155" i="3" s="1"/>
  <c r="Z5154" i="3"/>
  <c r="AC5154" i="3" s="1"/>
  <c r="Z5153" i="3"/>
  <c r="AC5153" i="3" s="1"/>
  <c r="Z5152" i="3"/>
  <c r="Z5151" i="3"/>
  <c r="Z5150" i="3"/>
  <c r="AC5150" i="3" s="1"/>
  <c r="Z5149" i="3"/>
  <c r="AC5149" i="3" s="1"/>
  <c r="Z5148" i="3"/>
  <c r="AC5148" i="3" s="1"/>
  <c r="Z5147" i="3"/>
  <c r="AC5147" i="3" s="1"/>
  <c r="Z5146" i="3"/>
  <c r="AC5146" i="3" s="1"/>
  <c r="Z5145" i="3"/>
  <c r="AC5145" i="3" s="1"/>
  <c r="Z5144" i="3"/>
  <c r="AC5144" i="3" s="1"/>
  <c r="Z5143" i="3"/>
  <c r="AC5143" i="3" s="1"/>
  <c r="Z5142" i="3"/>
  <c r="Z5141" i="3"/>
  <c r="Z5140" i="3"/>
  <c r="AC5140" i="3" s="1"/>
  <c r="Z5139" i="3"/>
  <c r="AC5139" i="3" s="1"/>
  <c r="Z5138" i="3"/>
  <c r="AC5138" i="3" s="1"/>
  <c r="Z5137" i="3"/>
  <c r="AC5137" i="3" s="1"/>
  <c r="Z5136" i="3"/>
  <c r="Z5135" i="3"/>
  <c r="AC5135" i="3" s="1"/>
  <c r="Z5134" i="3"/>
  <c r="AC5134" i="3" s="1"/>
  <c r="Z5133" i="3"/>
  <c r="AC5133" i="3" s="1"/>
  <c r="Z5132" i="3"/>
  <c r="Z5131" i="3"/>
  <c r="Z5130" i="3"/>
  <c r="AC5130" i="3" s="1"/>
  <c r="Z5129" i="3"/>
  <c r="AC5129" i="3" s="1"/>
  <c r="Z5128" i="3"/>
  <c r="AC5128" i="3" s="1"/>
  <c r="Z5127" i="3"/>
  <c r="Z5126" i="3"/>
  <c r="AC5126" i="3" s="1"/>
  <c r="Z5125" i="3"/>
  <c r="AC5125" i="3" s="1"/>
  <c r="Z5124" i="3"/>
  <c r="Z5123" i="3"/>
  <c r="AC5123" i="3" s="1"/>
  <c r="Z5122" i="3"/>
  <c r="Z5121" i="3"/>
  <c r="Z5120" i="3"/>
  <c r="Z5119" i="3"/>
  <c r="AC5119" i="3" s="1"/>
  <c r="Z5118" i="3"/>
  <c r="Z5117" i="3"/>
  <c r="Z5116" i="3"/>
  <c r="Z5115" i="3"/>
  <c r="AC5115" i="3" s="1"/>
  <c r="Z5114" i="3"/>
  <c r="AC5114" i="3" s="1"/>
  <c r="Z5113" i="3"/>
  <c r="AC5113" i="3" s="1"/>
  <c r="Z5112" i="3"/>
  <c r="Z5111" i="3"/>
  <c r="AC5111" i="3" s="1"/>
  <c r="Z5110" i="3"/>
  <c r="Z5109" i="3"/>
  <c r="AC5109" i="3" s="1"/>
  <c r="Z5108" i="3"/>
  <c r="AC5108" i="3" s="1"/>
  <c r="Z5107" i="3"/>
  <c r="Z5106" i="3"/>
  <c r="AC5106" i="3" s="1"/>
  <c r="Z5105" i="3"/>
  <c r="AC5105" i="3" s="1"/>
  <c r="Z5104" i="3"/>
  <c r="Z5103" i="3"/>
  <c r="AC5103" i="3" s="1"/>
  <c r="Z5102" i="3"/>
  <c r="Z5101" i="3"/>
  <c r="Z5100" i="3"/>
  <c r="AC5100" i="3" s="1"/>
  <c r="Z5099" i="3"/>
  <c r="Z5098" i="3"/>
  <c r="AC5098" i="3" s="1"/>
  <c r="Z5097" i="3"/>
  <c r="AC5097" i="3" s="1"/>
  <c r="Z5096" i="3"/>
  <c r="AC5096" i="3" s="1"/>
  <c r="Z5095" i="3"/>
  <c r="AC5095" i="3" s="1"/>
  <c r="Z5094" i="3"/>
  <c r="AC5094" i="3" s="1"/>
  <c r="Z5093" i="3"/>
  <c r="AC5093" i="3" s="1"/>
  <c r="Z5092" i="3"/>
  <c r="Z5091" i="3"/>
  <c r="AC5091" i="3" s="1"/>
  <c r="Z5090" i="3"/>
  <c r="AC5090" i="3" s="1"/>
  <c r="Z5089" i="3"/>
  <c r="Z5088" i="3"/>
  <c r="AC5088" i="3" s="1"/>
  <c r="Z5087" i="3"/>
  <c r="Z5086" i="3"/>
  <c r="AC5086" i="3" s="1"/>
  <c r="Z5085" i="3"/>
  <c r="AC5085" i="3" s="1"/>
  <c r="Z5084" i="3"/>
  <c r="Z5083" i="3"/>
  <c r="AC5083" i="3" s="1"/>
  <c r="Z5082" i="3"/>
  <c r="AC5082" i="3" s="1"/>
  <c r="Z5081" i="3"/>
  <c r="Z5080" i="3"/>
  <c r="Z5079" i="3"/>
  <c r="Z5078" i="3"/>
  <c r="Z5077" i="3"/>
  <c r="AC5077" i="3" s="1"/>
  <c r="Z5076" i="3"/>
  <c r="AC5076" i="3" s="1"/>
  <c r="Z5075" i="3"/>
  <c r="AC5075" i="3" s="1"/>
  <c r="Z5074" i="3"/>
  <c r="AC5074" i="3" s="1"/>
  <c r="Z5073" i="3"/>
  <c r="Z5072" i="3"/>
  <c r="AC5072" i="3" s="1"/>
  <c r="Z5071" i="3"/>
  <c r="AC5071" i="3" s="1"/>
  <c r="Z5070" i="3"/>
  <c r="AC5070" i="3" s="1"/>
  <c r="Z5069" i="3"/>
  <c r="AC5069" i="3" s="1"/>
  <c r="Z5068" i="3"/>
  <c r="Z5067" i="3"/>
  <c r="AC5067" i="3" s="1"/>
  <c r="Z5066" i="3"/>
  <c r="AC5066" i="3" s="1"/>
  <c r="Z5065" i="3"/>
  <c r="AC5065" i="3" s="1"/>
  <c r="Z5064" i="3"/>
  <c r="AC5064" i="3" s="1"/>
  <c r="Z5063" i="3"/>
  <c r="AC5063" i="3" s="1"/>
  <c r="Z5062" i="3"/>
  <c r="Z5061" i="3"/>
  <c r="Z5060" i="3"/>
  <c r="AC5060" i="3" s="1"/>
  <c r="Z5059" i="3"/>
  <c r="AC5059" i="3" s="1"/>
  <c r="Z5058" i="3"/>
  <c r="AC5058" i="3" s="1"/>
  <c r="Z5057" i="3"/>
  <c r="Z5056" i="3"/>
  <c r="Z5055" i="3"/>
  <c r="AC5055" i="3" s="1"/>
  <c r="Z5054" i="3"/>
  <c r="AC5054" i="3" s="1"/>
  <c r="Z5053" i="3"/>
  <c r="AC5053" i="3" s="1"/>
  <c r="Z5052" i="3"/>
  <c r="Z5051" i="3"/>
  <c r="AC5051" i="3" s="1"/>
  <c r="Z5050" i="3"/>
  <c r="Z5049" i="3"/>
  <c r="AC5049" i="3" s="1"/>
  <c r="Z5048" i="3"/>
  <c r="Z5047" i="3"/>
  <c r="AC5047" i="3" s="1"/>
  <c r="Z5046" i="3"/>
  <c r="AC5046" i="3" s="1"/>
  <c r="Z5045" i="3"/>
  <c r="Z5044" i="3"/>
  <c r="AC5044" i="3" s="1"/>
  <c r="Z5043" i="3"/>
  <c r="AC5043" i="3" s="1"/>
  <c r="Z5042" i="3"/>
  <c r="AC5042" i="3" s="1"/>
  <c r="Z5041" i="3"/>
  <c r="Z5040" i="3"/>
  <c r="Z5039" i="3"/>
  <c r="Z5038" i="3"/>
  <c r="AC5038" i="3" s="1"/>
  <c r="Z5037" i="3"/>
  <c r="AC5037" i="3" s="1"/>
  <c r="Z5036" i="3"/>
  <c r="AC5036" i="3" s="1"/>
  <c r="Z5035" i="3"/>
  <c r="AC5035" i="3" s="1"/>
  <c r="Z5034" i="3"/>
  <c r="AC5034" i="3" s="1"/>
  <c r="Z5033" i="3"/>
  <c r="Z5032" i="3"/>
  <c r="Z5031" i="3"/>
  <c r="AC5031" i="3" s="1"/>
  <c r="Z5030" i="3"/>
  <c r="AC5030" i="3" s="1"/>
  <c r="Z5029" i="3"/>
  <c r="Z5028" i="3"/>
  <c r="Z5027" i="3"/>
  <c r="AC5027" i="3" s="1"/>
  <c r="Z5026" i="3"/>
  <c r="AC5026" i="3" s="1"/>
  <c r="Z5025" i="3"/>
  <c r="AC5025" i="3" s="1"/>
  <c r="Z5024" i="3"/>
  <c r="AC5024" i="3" s="1"/>
  <c r="Z5023" i="3"/>
  <c r="AC5023" i="3" s="1"/>
  <c r="Z5022" i="3"/>
  <c r="AC5022" i="3" s="1"/>
  <c r="Z5021" i="3"/>
  <c r="AC5021" i="3" s="1"/>
  <c r="Z5020" i="3"/>
  <c r="Z5019" i="3"/>
  <c r="Z5018" i="3"/>
  <c r="AC5018" i="3" s="1"/>
  <c r="Z5017" i="3"/>
  <c r="AC5017" i="3" s="1"/>
  <c r="Z5016" i="3"/>
  <c r="AC5016" i="3" s="1"/>
  <c r="Z5015" i="3"/>
  <c r="AC5015" i="3" s="1"/>
  <c r="Z5014" i="3"/>
  <c r="AC5014" i="3" s="1"/>
  <c r="Z5013" i="3"/>
  <c r="Z5012" i="3"/>
  <c r="AC5012" i="3" s="1"/>
  <c r="Z5011" i="3"/>
  <c r="AC5011" i="3" s="1"/>
  <c r="Z5010" i="3"/>
  <c r="AC5010" i="3" s="1"/>
  <c r="Z5009" i="3"/>
  <c r="Z5008" i="3"/>
  <c r="AC5008" i="3" s="1"/>
  <c r="Z5007" i="3"/>
  <c r="Z5006" i="3"/>
  <c r="AC5006" i="3" s="1"/>
  <c r="Z5005" i="3"/>
  <c r="AC5005" i="3" s="1"/>
  <c r="Z5004" i="3"/>
  <c r="AC5004" i="3" s="1"/>
  <c r="Z5003" i="3"/>
  <c r="AC5003" i="3" s="1"/>
  <c r="Z5002" i="3"/>
  <c r="AC5002" i="3" s="1"/>
  <c r="Z5001" i="3"/>
  <c r="Z5000" i="3"/>
  <c r="Z4999" i="3"/>
  <c r="AC4999" i="3" s="1"/>
  <c r="Z4998" i="3"/>
  <c r="AC4998" i="3" s="1"/>
  <c r="Z4997" i="3"/>
  <c r="Z4996" i="3"/>
  <c r="AC4996" i="3" s="1"/>
  <c r="Z4995" i="3"/>
  <c r="AC4995" i="3" s="1"/>
  <c r="Z4994" i="3"/>
  <c r="AC4994" i="3" s="1"/>
  <c r="Z4993" i="3"/>
  <c r="AC4993" i="3" s="1"/>
  <c r="Z4992" i="3"/>
  <c r="Z4991" i="3"/>
  <c r="AC4991" i="3" s="1"/>
  <c r="Z4990" i="3"/>
  <c r="AC4990" i="3" s="1"/>
  <c r="Z4989" i="3"/>
  <c r="AC4989" i="3" s="1"/>
  <c r="Z4988" i="3"/>
  <c r="Z4987" i="3"/>
  <c r="Z4986" i="3"/>
  <c r="AC4986" i="3" s="1"/>
  <c r="Z4985" i="3"/>
  <c r="AC4985" i="3" s="1"/>
  <c r="Z4984" i="3"/>
  <c r="AC4984" i="3" s="1"/>
  <c r="Z4983" i="3"/>
  <c r="AC4983" i="3" s="1"/>
  <c r="Z4982" i="3"/>
  <c r="AC4982" i="3" s="1"/>
  <c r="Z4981" i="3"/>
  <c r="Z4980" i="3"/>
  <c r="AC4980" i="3" s="1"/>
  <c r="Z4979" i="3"/>
  <c r="AC4979" i="3" s="1"/>
  <c r="Z4978" i="3"/>
  <c r="Z4977" i="3"/>
  <c r="AC4977" i="3" s="1"/>
  <c r="Z4976" i="3"/>
  <c r="AC4976" i="3" s="1"/>
  <c r="Z4975" i="3"/>
  <c r="AC4975" i="3" s="1"/>
  <c r="Z4974" i="3"/>
  <c r="AC4974" i="3" s="1"/>
  <c r="Z4973" i="3"/>
  <c r="AC4973" i="3" s="1"/>
  <c r="Z4972" i="3"/>
  <c r="AC4972" i="3" s="1"/>
  <c r="Z4971" i="3"/>
  <c r="Z4970" i="3"/>
  <c r="AC4970" i="3" s="1"/>
  <c r="Z4969" i="3"/>
  <c r="AC4969" i="3" s="1"/>
  <c r="Z4968" i="3"/>
  <c r="Z4967" i="3"/>
  <c r="Z4966" i="3"/>
  <c r="Z4965" i="3"/>
  <c r="AC4965" i="3" s="1"/>
  <c r="Z4964" i="3"/>
  <c r="AC4964" i="3" s="1"/>
  <c r="Z4963" i="3"/>
  <c r="AC4963" i="3" s="1"/>
  <c r="Z4962" i="3"/>
  <c r="AC4962" i="3" s="1"/>
  <c r="Z4961" i="3"/>
  <c r="Z4960" i="3"/>
  <c r="AC4960" i="3" s="1"/>
  <c r="Z4959" i="3"/>
  <c r="AC4959" i="3" s="1"/>
  <c r="Z4958" i="3"/>
  <c r="Z4957" i="3"/>
  <c r="Z4956" i="3"/>
  <c r="AC4956" i="3" s="1"/>
  <c r="Z4955" i="3"/>
  <c r="AC4955" i="3" s="1"/>
  <c r="Z4954" i="3"/>
  <c r="AC4954" i="3" s="1"/>
  <c r="Z4953" i="3"/>
  <c r="Z4952" i="3"/>
  <c r="AC4952" i="3" s="1"/>
  <c r="Z4951" i="3"/>
  <c r="Z4950" i="3"/>
  <c r="AC4950" i="3" s="1"/>
  <c r="Z4949" i="3"/>
  <c r="AC4949" i="3" s="1"/>
  <c r="Z4948" i="3"/>
  <c r="Z4947" i="3"/>
  <c r="AC4947" i="3" s="1"/>
  <c r="Z4946" i="3"/>
  <c r="AC4946" i="3" s="1"/>
  <c r="Z4945" i="3"/>
  <c r="AC4945" i="3" s="1"/>
  <c r="Z4944" i="3"/>
  <c r="AC4944" i="3" s="1"/>
  <c r="Z4943" i="3"/>
  <c r="AC4943" i="3" s="1"/>
  <c r="Z4942" i="3"/>
  <c r="Z4941" i="3"/>
  <c r="Z4940" i="3"/>
  <c r="AC4940" i="3" s="1"/>
  <c r="Z4939" i="3"/>
  <c r="AC4939" i="3" s="1"/>
  <c r="Z4938" i="3"/>
  <c r="AC4938" i="3" s="1"/>
  <c r="Z4937" i="3"/>
  <c r="AC4937" i="3" s="1"/>
  <c r="Z4936" i="3"/>
  <c r="AC4936" i="3" s="1"/>
  <c r="Z4935" i="3"/>
  <c r="AC4935" i="3" s="1"/>
  <c r="Z4934" i="3"/>
  <c r="AC4934" i="3" s="1"/>
  <c r="Z4933" i="3"/>
  <c r="AC4933" i="3" s="1"/>
  <c r="Z4932" i="3"/>
  <c r="AC4932" i="3" s="1"/>
  <c r="Z4931" i="3"/>
  <c r="Z4930" i="3"/>
  <c r="AC4930" i="3" s="1"/>
  <c r="Z4929" i="3"/>
  <c r="AC4929" i="3" s="1"/>
  <c r="Z4928" i="3"/>
  <c r="Z4927" i="3"/>
  <c r="AC4927" i="3" s="1"/>
  <c r="Z4926" i="3"/>
  <c r="AC4926" i="3" s="1"/>
  <c r="Z4925" i="3"/>
  <c r="AC4925" i="3" s="1"/>
  <c r="Z4924" i="3"/>
  <c r="Z4923" i="3"/>
  <c r="AC4923" i="3" s="1"/>
  <c r="Z4922" i="3"/>
  <c r="Z4921" i="3"/>
  <c r="Z4920" i="3"/>
  <c r="Z4919" i="3"/>
  <c r="AC4919" i="3" s="1"/>
  <c r="Z4918" i="3"/>
  <c r="AC4918" i="3" s="1"/>
  <c r="Z4917" i="3"/>
  <c r="AC4917" i="3" s="1"/>
  <c r="Z4916" i="3"/>
  <c r="AC4916" i="3" s="1"/>
  <c r="Z4915" i="3"/>
  <c r="AC4915" i="3" s="1"/>
  <c r="Z4914" i="3"/>
  <c r="AC4914" i="3" s="1"/>
  <c r="Z4913" i="3"/>
  <c r="AC4913" i="3" s="1"/>
  <c r="Z4912" i="3"/>
  <c r="Z4911" i="3"/>
  <c r="AC4911" i="3" s="1"/>
  <c r="Z4910" i="3"/>
  <c r="AC4910" i="3" s="1"/>
  <c r="Z4909" i="3"/>
  <c r="Z4908" i="3"/>
  <c r="Z4907" i="3"/>
  <c r="Z4906" i="3"/>
  <c r="AC4906" i="3" s="1"/>
  <c r="Z4905" i="3"/>
  <c r="AC4905" i="3" s="1"/>
  <c r="Z4904" i="3"/>
  <c r="Z4903" i="3"/>
  <c r="AC4903" i="3" s="1"/>
  <c r="Z4902" i="3"/>
  <c r="Z4901" i="3"/>
  <c r="Z4900" i="3"/>
  <c r="Z4899" i="3"/>
  <c r="AC4899" i="3" s="1"/>
  <c r="Z4898" i="3"/>
  <c r="Z4897" i="3"/>
  <c r="AC4897" i="3" s="1"/>
  <c r="Z4896" i="3"/>
  <c r="AC4896" i="3" s="1"/>
  <c r="Z4895" i="3"/>
  <c r="AC4895" i="3" s="1"/>
  <c r="Z4894" i="3"/>
  <c r="AC4894" i="3" s="1"/>
  <c r="Z4893" i="3"/>
  <c r="AC4893" i="3" s="1"/>
  <c r="Z4892" i="3"/>
  <c r="Z4891" i="3"/>
  <c r="AC4891" i="3" s="1"/>
  <c r="Z4890" i="3"/>
  <c r="AC4890" i="3" s="1"/>
  <c r="Z4889" i="3"/>
  <c r="Z4888" i="3"/>
  <c r="Z4887" i="3"/>
  <c r="AC4887" i="3" s="1"/>
  <c r="Z4886" i="3"/>
  <c r="AC4886" i="3" s="1"/>
  <c r="Z4885" i="3"/>
  <c r="AC4885" i="3" s="1"/>
  <c r="Z4884" i="3"/>
  <c r="Z4883" i="3"/>
  <c r="AC4883" i="3" s="1"/>
  <c r="Z4882" i="3"/>
  <c r="AC4882" i="3" s="1"/>
  <c r="Z4881" i="3"/>
  <c r="Z4880" i="3"/>
  <c r="Z4879" i="3"/>
  <c r="AC4879" i="3" s="1"/>
  <c r="Z4878" i="3"/>
  <c r="Z4877" i="3"/>
  <c r="Z4876" i="3"/>
  <c r="Z4875" i="3"/>
  <c r="AC4875" i="3" s="1"/>
  <c r="Z4874" i="3"/>
  <c r="AC4874" i="3" s="1"/>
  <c r="Z4873" i="3"/>
  <c r="AC4873" i="3" s="1"/>
  <c r="Z4872" i="3"/>
  <c r="Z4871" i="3"/>
  <c r="AC4871" i="3" s="1"/>
  <c r="Z4870" i="3"/>
  <c r="AC4870" i="3" s="1"/>
  <c r="Z4869" i="3"/>
  <c r="Z4868" i="3"/>
  <c r="Z4867" i="3"/>
  <c r="AC4867" i="3" s="1"/>
  <c r="Z4866" i="3"/>
  <c r="AC4866" i="3" s="1"/>
  <c r="Z4865" i="3"/>
  <c r="AC4865" i="3" s="1"/>
  <c r="Z4864" i="3"/>
  <c r="AC4864" i="3" s="1"/>
  <c r="Z4863" i="3"/>
  <c r="AC4863" i="3" s="1"/>
  <c r="Z4862" i="3"/>
  <c r="Z4861" i="3"/>
  <c r="Z4860" i="3"/>
  <c r="AC4860" i="3" s="1"/>
  <c r="Z4859" i="3"/>
  <c r="AC4859" i="3" s="1"/>
  <c r="Z4858" i="3"/>
  <c r="AC4858" i="3" s="1"/>
  <c r="Z4857" i="3"/>
  <c r="Z4856" i="3"/>
  <c r="AC4856" i="3" s="1"/>
  <c r="Z4855" i="3"/>
  <c r="AC4855" i="3" s="1"/>
  <c r="Z4854" i="3"/>
  <c r="AC4854" i="3" s="1"/>
  <c r="Z4853" i="3"/>
  <c r="AC4853" i="3" s="1"/>
  <c r="Z4852" i="3"/>
  <c r="Z4851" i="3"/>
  <c r="AC4851" i="3" s="1"/>
  <c r="Z4850" i="3"/>
  <c r="AC4850" i="3" s="1"/>
  <c r="Z4849" i="3"/>
  <c r="AC4849" i="3" s="1"/>
  <c r="Z4848" i="3"/>
  <c r="AC4848" i="3" s="1"/>
  <c r="Z4847" i="3"/>
  <c r="AC4847" i="3" s="1"/>
  <c r="Z4846" i="3"/>
  <c r="AC4846" i="3" s="1"/>
  <c r="Z4845" i="3"/>
  <c r="Z4844" i="3"/>
  <c r="AC4844" i="3" s="1"/>
  <c r="Z4843" i="3"/>
  <c r="AC4843" i="3" s="1"/>
  <c r="Z4842" i="3"/>
  <c r="AC4842" i="3" s="1"/>
  <c r="Z4841" i="3"/>
  <c r="Z4840" i="3"/>
  <c r="AC4840" i="3" s="1"/>
  <c r="Z4839" i="3"/>
  <c r="AC4839" i="3" s="1"/>
  <c r="Z4838" i="3"/>
  <c r="AC4838" i="3" s="1"/>
  <c r="Z4837" i="3"/>
  <c r="AC4837" i="3" s="1"/>
  <c r="Z4836" i="3"/>
  <c r="AC4836" i="3" s="1"/>
  <c r="Z4835" i="3"/>
  <c r="AC4835" i="3" s="1"/>
  <c r="Z4834" i="3"/>
  <c r="AC4834" i="3" s="1"/>
  <c r="Z4833" i="3"/>
  <c r="Z4832" i="3"/>
  <c r="AC4832" i="3" s="1"/>
  <c r="Z4831" i="3"/>
  <c r="AC4831" i="3" s="1"/>
  <c r="Z4830" i="3"/>
  <c r="AC4830" i="3" s="1"/>
  <c r="Z4829" i="3"/>
  <c r="AC4829" i="3" s="1"/>
  <c r="Z4828" i="3"/>
  <c r="AC4828" i="3" s="1"/>
  <c r="Z4827" i="3"/>
  <c r="AC4827" i="3" s="1"/>
  <c r="Z4826" i="3"/>
  <c r="Z4825" i="3"/>
  <c r="AC4825" i="3" s="1"/>
  <c r="Z4824" i="3"/>
  <c r="AC4824" i="3" s="1"/>
  <c r="Z4823" i="3"/>
  <c r="AC4823" i="3" s="1"/>
  <c r="Z4822" i="3"/>
  <c r="AC4822" i="3" s="1"/>
  <c r="Z4821" i="3"/>
  <c r="Z4820" i="3"/>
  <c r="AC4820" i="3" s="1"/>
  <c r="Z4819" i="3"/>
  <c r="AC4819" i="3" s="1"/>
  <c r="Z4818" i="3"/>
  <c r="AC4818" i="3" s="1"/>
  <c r="Z4817" i="3"/>
  <c r="Z4816" i="3"/>
  <c r="AC4816" i="3" s="1"/>
  <c r="Z4815" i="3"/>
  <c r="Z4814" i="3"/>
  <c r="AC4814" i="3" s="1"/>
  <c r="Z4813" i="3"/>
  <c r="AC4813" i="3" s="1"/>
  <c r="Z4812" i="3"/>
  <c r="AC4812" i="3" s="1"/>
  <c r="Z4811" i="3"/>
  <c r="Z4810" i="3"/>
  <c r="AC4810" i="3" s="1"/>
  <c r="Z4809" i="3"/>
  <c r="Z4808" i="3"/>
  <c r="Z4807" i="3"/>
  <c r="AC4807" i="3" s="1"/>
  <c r="Z4806" i="3"/>
  <c r="AC4806" i="3" s="1"/>
  <c r="Z4805" i="3"/>
  <c r="Z4804" i="3"/>
  <c r="AC4804" i="3" s="1"/>
  <c r="Z4803" i="3"/>
  <c r="Z4802" i="3"/>
  <c r="AC4802" i="3" s="1"/>
  <c r="Z4801" i="3"/>
  <c r="AC4801" i="3" s="1"/>
  <c r="Z4800" i="3"/>
  <c r="Z4799" i="3"/>
  <c r="AC4799" i="3" s="1"/>
  <c r="Z4798" i="3"/>
  <c r="Z4797" i="3"/>
  <c r="AC4797" i="3" s="1"/>
  <c r="Z4796" i="3"/>
  <c r="AC4796" i="3" s="1"/>
  <c r="Z4795" i="3"/>
  <c r="Z4794" i="3"/>
  <c r="AC4794" i="3" s="1"/>
  <c r="Z4793" i="3"/>
  <c r="Z4792" i="3"/>
  <c r="AC4792" i="3" s="1"/>
  <c r="Z4791" i="3"/>
  <c r="AC4791" i="3" s="1"/>
  <c r="Z4790" i="3"/>
  <c r="AC4790" i="3" s="1"/>
  <c r="Z4789" i="3"/>
  <c r="AC4789" i="3" s="1"/>
  <c r="Z4788" i="3"/>
  <c r="Z4787" i="3"/>
  <c r="AC4787" i="3" s="1"/>
  <c r="Z4786" i="3"/>
  <c r="AC4786" i="3" s="1"/>
  <c r="Z4785" i="3"/>
  <c r="AC4785" i="3" s="1"/>
  <c r="Z4784" i="3"/>
  <c r="AC4784" i="3" s="1"/>
  <c r="Z4783" i="3"/>
  <c r="Z4782" i="3"/>
  <c r="AC4782" i="3" s="1"/>
  <c r="Z4781" i="3"/>
  <c r="AC4781" i="3" s="1"/>
  <c r="Z4780" i="3"/>
  <c r="Z4779" i="3"/>
  <c r="AC4779" i="3" s="1"/>
  <c r="Z4778" i="3"/>
  <c r="Z4777" i="3"/>
  <c r="AC4777" i="3" s="1"/>
  <c r="Z4776" i="3"/>
  <c r="AC4776" i="3" s="1"/>
  <c r="Z4775" i="3"/>
  <c r="AC4775" i="3" s="1"/>
  <c r="Z4774" i="3"/>
  <c r="AC4774" i="3" s="1"/>
  <c r="Z4773" i="3"/>
  <c r="AC4773" i="3" s="1"/>
  <c r="Z4772" i="3"/>
  <c r="AC4772" i="3" s="1"/>
  <c r="Z4771" i="3"/>
  <c r="AC4771" i="3" s="1"/>
  <c r="Z4770" i="3"/>
  <c r="AC4770" i="3" s="1"/>
  <c r="Z4769" i="3"/>
  <c r="AC4769" i="3" s="1"/>
  <c r="Z4768" i="3"/>
  <c r="Z4767" i="3"/>
  <c r="AC4767" i="3" s="1"/>
  <c r="Z4766" i="3"/>
  <c r="AC4766" i="3" s="1"/>
  <c r="Z4765" i="3"/>
  <c r="AC4765" i="3" s="1"/>
  <c r="Z4764" i="3"/>
  <c r="AC4764" i="3" s="1"/>
  <c r="Z4763" i="3"/>
  <c r="Z4762" i="3"/>
  <c r="AC4762" i="3" s="1"/>
  <c r="Z4761" i="3"/>
  <c r="AC4761" i="3" s="1"/>
  <c r="Z4760" i="3"/>
  <c r="AC4760" i="3" s="1"/>
  <c r="Z4759" i="3"/>
  <c r="AC4759" i="3" s="1"/>
  <c r="Z4758" i="3"/>
  <c r="AC4758" i="3" s="1"/>
  <c r="Z4757" i="3"/>
  <c r="AC4757" i="3" s="1"/>
  <c r="Z4756" i="3"/>
  <c r="AC4756" i="3" s="1"/>
  <c r="Z4755" i="3"/>
  <c r="AC4755" i="3" s="1"/>
  <c r="Z4754" i="3"/>
  <c r="AC4754" i="3" s="1"/>
  <c r="Z4753" i="3"/>
  <c r="Z4752" i="3"/>
  <c r="AC4752" i="3" s="1"/>
  <c r="Z4751" i="3"/>
  <c r="AC4751" i="3" s="1"/>
  <c r="Z4750" i="3"/>
  <c r="Z4749" i="3"/>
  <c r="AC4749" i="3" s="1"/>
  <c r="Z4748" i="3"/>
  <c r="AC4748" i="3" s="1"/>
  <c r="Z4747" i="3"/>
  <c r="AC4747" i="3" s="1"/>
  <c r="Z4746" i="3"/>
  <c r="AC4746" i="3" s="1"/>
  <c r="Z4745" i="3"/>
  <c r="AC4745" i="3" s="1"/>
  <c r="Z4744" i="3"/>
  <c r="AC4744" i="3" s="1"/>
  <c r="Z4743" i="3"/>
  <c r="Z4742" i="3"/>
  <c r="AC4742" i="3" s="1"/>
  <c r="Z4741" i="3"/>
  <c r="AC4741" i="3" s="1"/>
  <c r="Z4740" i="3"/>
  <c r="AC4740" i="3" s="1"/>
  <c r="Z4739" i="3"/>
  <c r="AC4739" i="3" s="1"/>
  <c r="Z4738" i="3"/>
  <c r="Z4737" i="3"/>
  <c r="AC4737" i="3" s="1"/>
  <c r="Z4736" i="3"/>
  <c r="AC4736" i="3" s="1"/>
  <c r="Z4735" i="3"/>
  <c r="AC4735" i="3" s="1"/>
  <c r="Z4734" i="3"/>
  <c r="AC4734" i="3" s="1"/>
  <c r="Z4733" i="3"/>
  <c r="Z4732" i="3"/>
  <c r="AC4732" i="3" s="1"/>
  <c r="Z4731" i="3"/>
  <c r="AC4731" i="3" s="1"/>
  <c r="Z4730" i="3"/>
  <c r="AC4730" i="3" s="1"/>
  <c r="Z4729" i="3"/>
  <c r="AC4729" i="3" s="1"/>
  <c r="Z4728" i="3"/>
  <c r="Z4727" i="3"/>
  <c r="AC4727" i="3" s="1"/>
  <c r="Z4726" i="3"/>
  <c r="AC4726" i="3" s="1"/>
  <c r="Z4725" i="3"/>
  <c r="AC4725" i="3" s="1"/>
  <c r="Z4724" i="3"/>
  <c r="AC4724" i="3" s="1"/>
  <c r="Z4723" i="3"/>
  <c r="Z4722" i="3"/>
  <c r="AC4722" i="3" s="1"/>
  <c r="Z4721" i="3"/>
  <c r="AC4721" i="3" s="1"/>
  <c r="Z4720" i="3"/>
  <c r="AC4720" i="3" s="1"/>
  <c r="Z4719" i="3"/>
  <c r="AC4719" i="3" s="1"/>
  <c r="Z4718" i="3"/>
  <c r="Z4717" i="3"/>
  <c r="AC4717" i="3" s="1"/>
  <c r="Z4716" i="3"/>
  <c r="AC4716" i="3" s="1"/>
  <c r="Z4715" i="3"/>
  <c r="AC4715" i="3" s="1"/>
  <c r="Z4714" i="3"/>
  <c r="AC4714" i="3" s="1"/>
  <c r="Z4713" i="3"/>
  <c r="Z4712" i="3"/>
  <c r="AC4712" i="3" s="1"/>
  <c r="Z4711" i="3"/>
  <c r="AC4711" i="3" s="1"/>
  <c r="Z4710" i="3"/>
  <c r="AC4710" i="3" s="1"/>
  <c r="Z4709" i="3"/>
  <c r="AC4709" i="3" s="1"/>
  <c r="Z4708" i="3"/>
  <c r="Z4707" i="3"/>
  <c r="AC4707" i="3" s="1"/>
  <c r="Z4706" i="3"/>
  <c r="AC4706" i="3" s="1"/>
  <c r="Z4705" i="3"/>
  <c r="Z4704" i="3"/>
  <c r="AC4704" i="3" s="1"/>
  <c r="Z4703" i="3"/>
  <c r="Z4702" i="3"/>
  <c r="AC4702" i="3" s="1"/>
  <c r="Z4701" i="3"/>
  <c r="AC4701" i="3" s="1"/>
  <c r="Z4700" i="3"/>
  <c r="AC4700" i="3" s="1"/>
  <c r="Z4699" i="3"/>
  <c r="AC4699" i="3" s="1"/>
  <c r="Z4698" i="3"/>
  <c r="Z4697" i="3"/>
  <c r="AC4697" i="3" s="1"/>
  <c r="Z4696" i="3"/>
  <c r="AC4696" i="3" s="1"/>
  <c r="Z4695" i="3"/>
  <c r="AC4695" i="3" s="1"/>
  <c r="Z4694" i="3"/>
  <c r="AC4694" i="3" s="1"/>
  <c r="Z4693" i="3"/>
  <c r="AC4693" i="3" s="1"/>
  <c r="Z4692" i="3"/>
  <c r="AC4692" i="3" s="1"/>
  <c r="Z4691" i="3"/>
  <c r="AC4691" i="3" s="1"/>
  <c r="Z4690" i="3"/>
  <c r="AC4690" i="3" s="1"/>
  <c r="Z4689" i="3"/>
  <c r="AC4689" i="3" s="1"/>
  <c r="Z4688" i="3"/>
  <c r="Z4687" i="3"/>
  <c r="AC4687" i="3" s="1"/>
  <c r="Z4686" i="3"/>
  <c r="AC4686" i="3" s="1"/>
  <c r="Z4685" i="3"/>
  <c r="AC4685" i="3" s="1"/>
  <c r="Z4684" i="3"/>
  <c r="AC4684" i="3" s="1"/>
  <c r="Z4683" i="3"/>
  <c r="Z4682" i="3"/>
  <c r="AC4682" i="3" s="1"/>
  <c r="Z4681" i="3"/>
  <c r="AC4681" i="3" s="1"/>
  <c r="Z4680" i="3"/>
  <c r="AC4680" i="3" s="1"/>
  <c r="Z4679" i="3"/>
  <c r="AC4679" i="3" s="1"/>
  <c r="Z4678" i="3"/>
  <c r="Z4677" i="3"/>
  <c r="AC4677" i="3" s="1"/>
  <c r="Z4676" i="3"/>
  <c r="AC4676" i="3" s="1"/>
  <c r="Z4675" i="3"/>
  <c r="AC4675" i="3" s="1"/>
  <c r="Z4674" i="3"/>
  <c r="AC4674" i="3" s="1"/>
  <c r="Z4673" i="3"/>
  <c r="Z4672" i="3"/>
  <c r="AC4672" i="3" s="1"/>
  <c r="Z4671" i="3"/>
  <c r="AC4671" i="3" s="1"/>
  <c r="Z4670" i="3"/>
  <c r="AC4670" i="3" s="1"/>
  <c r="Z4669" i="3"/>
  <c r="AC4669" i="3" s="1"/>
  <c r="Z4668" i="3"/>
  <c r="Z4667" i="3"/>
  <c r="AC4667" i="3" s="1"/>
  <c r="Z4666" i="3"/>
  <c r="AC4666" i="3" s="1"/>
  <c r="Z4665" i="3"/>
  <c r="Z4664" i="3"/>
  <c r="AC4664" i="3" s="1"/>
  <c r="Z4663" i="3"/>
  <c r="Z4662" i="3"/>
  <c r="AC4662" i="3" s="1"/>
  <c r="Z4661" i="3"/>
  <c r="AC4661" i="3" s="1"/>
  <c r="Z4660" i="3"/>
  <c r="AC4660" i="3" s="1"/>
  <c r="Z4659" i="3"/>
  <c r="AC4659" i="3" s="1"/>
  <c r="Z4658" i="3"/>
  <c r="Z4657" i="3"/>
  <c r="AC4657" i="3" s="1"/>
  <c r="Z4656" i="3"/>
  <c r="AC4656" i="3" s="1"/>
  <c r="Z4655" i="3"/>
  <c r="AC4655" i="3" s="1"/>
  <c r="Z4654" i="3"/>
  <c r="AC4654" i="3" s="1"/>
  <c r="Z4653" i="3"/>
  <c r="AC4653" i="3" s="1"/>
  <c r="Z4652" i="3"/>
  <c r="AC4652" i="3" s="1"/>
  <c r="Z4651" i="3"/>
  <c r="AC4651" i="3" s="1"/>
  <c r="Z4650" i="3"/>
  <c r="AC4650" i="3" s="1"/>
  <c r="Z4649" i="3"/>
  <c r="AC4649" i="3" s="1"/>
  <c r="Z4648" i="3"/>
  <c r="Z4647" i="3"/>
  <c r="AC4647" i="3" s="1"/>
  <c r="Z4646" i="3"/>
  <c r="AC4646" i="3" s="1"/>
  <c r="Z4645" i="3"/>
  <c r="AC4645" i="3" s="1"/>
  <c r="Z4644" i="3"/>
  <c r="AC4644" i="3" s="1"/>
  <c r="Z4643" i="3"/>
  <c r="Z4642" i="3"/>
  <c r="AC4642" i="3" s="1"/>
  <c r="Z4641" i="3"/>
  <c r="AC4641" i="3" s="1"/>
  <c r="Z4640" i="3"/>
  <c r="AC4640" i="3" s="1"/>
  <c r="Z4639" i="3"/>
  <c r="AC4639" i="3" s="1"/>
  <c r="Z4638" i="3"/>
  <c r="Z4637" i="3"/>
  <c r="AC4637" i="3" s="1"/>
  <c r="Z4636" i="3"/>
  <c r="AC4636" i="3" s="1"/>
  <c r="Z4635" i="3"/>
  <c r="AC4635" i="3" s="1"/>
  <c r="Z4634" i="3"/>
  <c r="AC4634" i="3" s="1"/>
  <c r="Z4633" i="3"/>
  <c r="Z4632" i="3"/>
  <c r="AC4632" i="3" s="1"/>
  <c r="Z4631" i="3"/>
  <c r="AC4631" i="3" s="1"/>
  <c r="Z4630" i="3"/>
  <c r="AC4630" i="3" s="1"/>
  <c r="Z4629" i="3"/>
  <c r="AC4629" i="3" s="1"/>
  <c r="Z4628" i="3"/>
  <c r="Z4627" i="3"/>
  <c r="AC4627" i="3" s="1"/>
  <c r="Z4626" i="3"/>
  <c r="AC4626" i="3" s="1"/>
  <c r="Z4625" i="3"/>
  <c r="AC4625" i="3" s="1"/>
  <c r="Z4624" i="3"/>
  <c r="AC4624" i="3" s="1"/>
  <c r="Z4623" i="3"/>
  <c r="Z4622" i="3"/>
  <c r="AC4622" i="3" s="1"/>
  <c r="Z4621" i="3"/>
  <c r="AC4621" i="3" s="1"/>
  <c r="Z4620" i="3"/>
  <c r="AC4620" i="3" s="1"/>
  <c r="Z4619" i="3"/>
  <c r="AC4619" i="3" s="1"/>
  <c r="Z4618" i="3"/>
  <c r="Z4617" i="3"/>
  <c r="AC4617" i="3" s="1"/>
  <c r="Z4616" i="3"/>
  <c r="AC4616" i="3" s="1"/>
  <c r="Z4615" i="3"/>
  <c r="AC4615" i="3" s="1"/>
  <c r="Z4614" i="3"/>
  <c r="AC4614" i="3" s="1"/>
  <c r="Z4613" i="3"/>
  <c r="Z4612" i="3"/>
  <c r="AC4612" i="3" s="1"/>
  <c r="Z4611" i="3"/>
  <c r="AC4611" i="3" s="1"/>
  <c r="Z4610" i="3"/>
  <c r="AC4610" i="3" s="1"/>
  <c r="Z4609" i="3"/>
  <c r="AC4609" i="3" s="1"/>
  <c r="Z4608" i="3"/>
  <c r="Z4607" i="3"/>
  <c r="AC4607" i="3" s="1"/>
  <c r="Z4606" i="3"/>
  <c r="AC4606" i="3" s="1"/>
  <c r="Z4605" i="3"/>
  <c r="AC4605" i="3" s="1"/>
  <c r="Z4604" i="3"/>
  <c r="AC4604" i="3" s="1"/>
  <c r="Z4603" i="3"/>
  <c r="Z4602" i="3"/>
  <c r="AC4602" i="3" s="1"/>
  <c r="Z4601" i="3"/>
  <c r="AC4601" i="3" s="1"/>
  <c r="Z4600" i="3"/>
  <c r="AC4600" i="3" s="1"/>
  <c r="Z4599" i="3"/>
  <c r="AC4599" i="3" s="1"/>
  <c r="Z4598" i="3"/>
  <c r="Z4597" i="3"/>
  <c r="AC4597" i="3" s="1"/>
  <c r="Z4596" i="3"/>
  <c r="AC4596" i="3" s="1"/>
  <c r="Z4595" i="3"/>
  <c r="AC4595" i="3" s="1"/>
  <c r="Z4594" i="3"/>
  <c r="AC4594" i="3" s="1"/>
  <c r="Z4593" i="3"/>
  <c r="Z4592" i="3"/>
  <c r="AC4592" i="3" s="1"/>
  <c r="Z4591" i="3"/>
  <c r="AC4591" i="3" s="1"/>
  <c r="Z4590" i="3"/>
  <c r="Z4589" i="3"/>
  <c r="AC4589" i="3" s="1"/>
  <c r="Z4588" i="3"/>
  <c r="Z4587" i="3"/>
  <c r="AC4587" i="3" s="1"/>
  <c r="Z4586" i="3"/>
  <c r="AC4586" i="3" s="1"/>
  <c r="Z4585" i="3"/>
  <c r="AC4585" i="3" s="1"/>
  <c r="Z4584" i="3"/>
  <c r="AC4584" i="3" s="1"/>
  <c r="Z4583" i="3"/>
  <c r="Z4582" i="3"/>
  <c r="AC4582" i="3" s="1"/>
  <c r="Z4581" i="3"/>
  <c r="AC4581" i="3" s="1"/>
  <c r="Z4580" i="3"/>
  <c r="AC4580" i="3" s="1"/>
  <c r="Z4579" i="3"/>
  <c r="AC4579" i="3" s="1"/>
  <c r="Z4578" i="3"/>
  <c r="Z4577" i="3"/>
  <c r="AC4577" i="3" s="1"/>
  <c r="Z4576" i="3"/>
  <c r="AC4576" i="3" s="1"/>
  <c r="Z4575" i="3"/>
  <c r="AC4575" i="3" s="1"/>
  <c r="Z4574" i="3"/>
  <c r="AC4574" i="3" s="1"/>
  <c r="Z4573" i="3"/>
  <c r="Z4572" i="3"/>
  <c r="AC4572" i="3" s="1"/>
  <c r="Z4571" i="3"/>
  <c r="AC4571" i="3" s="1"/>
  <c r="Z4570" i="3"/>
  <c r="AC4570" i="3" s="1"/>
  <c r="Z4569" i="3"/>
  <c r="AC4569" i="3" s="1"/>
  <c r="Z4568" i="3"/>
  <c r="Z4567" i="3"/>
  <c r="AC4567" i="3" s="1"/>
  <c r="Z4566" i="3"/>
  <c r="AC4566" i="3" s="1"/>
  <c r="Z4565" i="3"/>
  <c r="AC4565" i="3" s="1"/>
  <c r="Z4564" i="3"/>
  <c r="AC4564" i="3" s="1"/>
  <c r="Z4563" i="3"/>
  <c r="Z4562" i="3"/>
  <c r="AC4562" i="3" s="1"/>
  <c r="Z4561" i="3"/>
  <c r="AC4561" i="3" s="1"/>
  <c r="Z4560" i="3"/>
  <c r="AC4560" i="3" s="1"/>
  <c r="Z4559" i="3"/>
  <c r="AC4559" i="3" s="1"/>
  <c r="Z4558" i="3"/>
  <c r="Z4557" i="3"/>
  <c r="AC4557" i="3" s="1"/>
  <c r="Z4556" i="3"/>
  <c r="AC4556" i="3" s="1"/>
  <c r="Z4555" i="3"/>
  <c r="AC4555" i="3" s="1"/>
  <c r="Z4554" i="3"/>
  <c r="AC4554" i="3" s="1"/>
  <c r="Z4553" i="3"/>
  <c r="Z4552" i="3"/>
  <c r="AC4552" i="3" s="1"/>
  <c r="Z4551" i="3"/>
  <c r="AC4551" i="3" s="1"/>
  <c r="Z4550" i="3"/>
  <c r="AC4550" i="3" s="1"/>
  <c r="Z4549" i="3"/>
  <c r="AC4549" i="3" s="1"/>
  <c r="Z4548" i="3"/>
  <c r="Z4547" i="3"/>
  <c r="AC4547" i="3" s="1"/>
  <c r="Z4546" i="3"/>
  <c r="AC4546" i="3" s="1"/>
  <c r="Z4545" i="3"/>
  <c r="AC4545" i="3" s="1"/>
  <c r="Z4544" i="3"/>
  <c r="AC4544" i="3" s="1"/>
  <c r="Z4543" i="3"/>
  <c r="AC4543" i="3" s="1"/>
  <c r="Z4542" i="3"/>
  <c r="AC4542" i="3" s="1"/>
  <c r="Z4541" i="3"/>
  <c r="AC4541" i="3" s="1"/>
  <c r="Z4540" i="3"/>
  <c r="Z4539" i="3"/>
  <c r="AC4539" i="3" s="1"/>
  <c r="Z4538" i="3"/>
  <c r="Z4537" i="3"/>
  <c r="AC4537" i="3" s="1"/>
  <c r="Z4536" i="3"/>
  <c r="AC4536" i="3" s="1"/>
  <c r="Z4535" i="3"/>
  <c r="AC4535" i="3" s="1"/>
  <c r="Z4534" i="3"/>
  <c r="AC4534" i="3" s="1"/>
  <c r="Z4533" i="3"/>
  <c r="Z4532" i="3"/>
  <c r="AC4532" i="3" s="1"/>
  <c r="Z4531" i="3"/>
  <c r="Z4530" i="3"/>
  <c r="AC4530" i="3" s="1"/>
  <c r="Z4529" i="3"/>
  <c r="AC4529" i="3" s="1"/>
  <c r="Z4528" i="3"/>
  <c r="AC4528" i="3" s="1"/>
  <c r="Z4527" i="3"/>
  <c r="AC4527" i="3" s="1"/>
  <c r="Z4526" i="3"/>
  <c r="Z4525" i="3"/>
  <c r="AC4525" i="3" s="1"/>
  <c r="Z4524" i="3"/>
  <c r="AC4524" i="3" s="1"/>
  <c r="Z4523" i="3"/>
  <c r="AC4523" i="3" s="1"/>
  <c r="Z4522" i="3"/>
  <c r="AC4522" i="3" s="1"/>
  <c r="Z4521" i="3"/>
  <c r="Z4520" i="3"/>
  <c r="AC4520" i="3" s="1"/>
  <c r="Z4519" i="3"/>
  <c r="AC4519" i="3" s="1"/>
  <c r="Z4518" i="3"/>
  <c r="Z4517" i="3"/>
  <c r="AC4517" i="3" s="1"/>
  <c r="Z4516" i="3"/>
  <c r="AC4516" i="3" s="1"/>
  <c r="Z4515" i="3"/>
  <c r="AC4515" i="3" s="1"/>
  <c r="Z4514" i="3"/>
  <c r="AC4514" i="3" s="1"/>
  <c r="Z4513" i="3"/>
  <c r="AC4513" i="3" s="1"/>
  <c r="Z4512" i="3"/>
  <c r="AC4512" i="3" s="1"/>
  <c r="Z4511" i="3"/>
  <c r="Z4510" i="3"/>
  <c r="AC4510" i="3" s="1"/>
  <c r="Z4509" i="3"/>
  <c r="AC4509" i="3" s="1"/>
  <c r="Z4508" i="3"/>
  <c r="AC4508" i="3" s="1"/>
  <c r="Z4507" i="3"/>
  <c r="AC4507" i="3" s="1"/>
  <c r="Z4506" i="3"/>
  <c r="Z4505" i="3"/>
  <c r="AC4505" i="3" s="1"/>
  <c r="Z4504" i="3"/>
  <c r="AC4504" i="3" s="1"/>
  <c r="Z4503" i="3"/>
  <c r="AC4503" i="3" s="1"/>
  <c r="Z4502" i="3"/>
  <c r="AC4502" i="3" s="1"/>
  <c r="Z4501" i="3"/>
  <c r="Z4500" i="3"/>
  <c r="AC4500" i="3" s="1"/>
  <c r="Z4499" i="3"/>
  <c r="AC4499" i="3" s="1"/>
  <c r="Z4498" i="3"/>
  <c r="AC4498" i="3" s="1"/>
  <c r="Z4497" i="3"/>
  <c r="AC4497" i="3" s="1"/>
  <c r="Z4496" i="3"/>
  <c r="Z4495" i="3"/>
  <c r="AC4495" i="3" s="1"/>
  <c r="Z4494" i="3"/>
  <c r="AC4494" i="3" s="1"/>
  <c r="Z4493" i="3"/>
  <c r="AC4493" i="3" s="1"/>
  <c r="Z4492" i="3"/>
  <c r="AC4492" i="3" s="1"/>
  <c r="Z4491" i="3"/>
  <c r="AC4491" i="3" s="1"/>
  <c r="Z4490" i="3"/>
  <c r="AC4490" i="3" s="1"/>
  <c r="Z4489" i="3"/>
  <c r="AC4489" i="3" s="1"/>
  <c r="Z4488" i="3"/>
  <c r="Z4487" i="3"/>
  <c r="AC4487" i="3" s="1"/>
  <c r="Z4486" i="3"/>
  <c r="Z4485" i="3"/>
  <c r="AC4485" i="3" s="1"/>
  <c r="Z4484" i="3"/>
  <c r="AC4484" i="3" s="1"/>
  <c r="Z4483" i="3"/>
  <c r="Z4482" i="3"/>
  <c r="AC4482" i="3" s="1"/>
  <c r="Z4481" i="3"/>
  <c r="AC4481" i="3" s="1"/>
  <c r="Z4480" i="3"/>
  <c r="Z4479" i="3"/>
  <c r="Z4478" i="3"/>
  <c r="Z4477" i="3"/>
  <c r="Z4476" i="3"/>
  <c r="AC4476" i="3" s="1"/>
  <c r="Z4475" i="3"/>
  <c r="AC4475" i="3" s="1"/>
  <c r="Z4474" i="3"/>
  <c r="Z4473" i="3"/>
  <c r="Z4472" i="3"/>
  <c r="AC4472" i="3" s="1"/>
  <c r="Z4471" i="3"/>
  <c r="Z4470" i="3"/>
  <c r="AC4470" i="3" s="1"/>
  <c r="Z4469" i="3"/>
  <c r="AC4469" i="3" s="1"/>
  <c r="Z4468" i="3"/>
  <c r="Z4467" i="3"/>
  <c r="AC4467" i="3" s="1"/>
  <c r="Z4466" i="3"/>
  <c r="AC4466" i="3" s="1"/>
  <c r="Z4465" i="3"/>
  <c r="AC4465" i="3" s="1"/>
  <c r="Z4464" i="3"/>
  <c r="AC4464" i="3" s="1"/>
  <c r="Z4463" i="3"/>
  <c r="Z4462" i="3"/>
  <c r="AC4462" i="3" s="1"/>
  <c r="Z4461" i="3"/>
  <c r="AC4461" i="3" s="1"/>
  <c r="Z4460" i="3"/>
  <c r="Z4459" i="3"/>
  <c r="Z4458" i="3"/>
  <c r="AC4458" i="3" s="1"/>
  <c r="Z4457" i="3"/>
  <c r="Z4456" i="3"/>
  <c r="AC4456" i="3" s="1"/>
  <c r="Z4455" i="3"/>
  <c r="AC4455" i="3" s="1"/>
  <c r="Z4454" i="3"/>
  <c r="Z4453" i="3"/>
  <c r="Z4452" i="3"/>
  <c r="AC4452" i="3" s="1"/>
  <c r="Z4451" i="3"/>
  <c r="Z4450" i="3"/>
  <c r="AC4450" i="3" s="1"/>
  <c r="Z4449" i="3"/>
  <c r="AC4449" i="3" s="1"/>
  <c r="Z4448" i="3"/>
  <c r="Z4447" i="3"/>
  <c r="AC4447" i="3" s="1"/>
  <c r="Z4446" i="3"/>
  <c r="Z4445" i="3"/>
  <c r="AC4445" i="3" s="1"/>
  <c r="Z4444" i="3"/>
  <c r="AC4444" i="3" s="1"/>
  <c r="Z4443" i="3"/>
  <c r="AC4443" i="3" s="1"/>
  <c r="Z4442" i="3"/>
  <c r="AC4442" i="3" s="1"/>
  <c r="Z4441" i="3"/>
  <c r="AC4441" i="3" s="1"/>
  <c r="Z4440" i="3"/>
  <c r="AC4440" i="3" s="1"/>
  <c r="Z4439" i="3"/>
  <c r="Z4438" i="3"/>
  <c r="AC4438" i="3" s="1"/>
  <c r="Z4437" i="3"/>
  <c r="Z4436" i="3"/>
  <c r="AC4436" i="3" s="1"/>
  <c r="Z4435" i="3"/>
  <c r="AC4435" i="3" s="1"/>
  <c r="Z4434" i="3"/>
  <c r="Z4433" i="3"/>
  <c r="AC4433" i="3" s="1"/>
  <c r="Z4432" i="3"/>
  <c r="AC4432" i="3" s="1"/>
  <c r="Z4431" i="3"/>
  <c r="AC4431" i="3" s="1"/>
  <c r="Z4430" i="3"/>
  <c r="AC4430" i="3" s="1"/>
  <c r="Z4429" i="3"/>
  <c r="Z4428" i="3"/>
  <c r="Z4427" i="3"/>
  <c r="AC4427" i="3" s="1"/>
  <c r="Z4426" i="3"/>
  <c r="D4426" i="3" s="1"/>
  <c r="Z4425" i="3"/>
  <c r="AC4425" i="3" s="1"/>
  <c r="Z4424" i="3"/>
  <c r="AC4424" i="3" s="1"/>
  <c r="Z4423" i="3"/>
  <c r="Z4422" i="3"/>
  <c r="AC4422" i="3" s="1"/>
  <c r="Z4421" i="3"/>
  <c r="AC4421" i="3" s="1"/>
  <c r="Z4420" i="3"/>
  <c r="AC4420" i="3" s="1"/>
  <c r="Z4419" i="3"/>
  <c r="Z4418" i="3"/>
  <c r="AC4418" i="3" s="1"/>
  <c r="Z4417" i="3"/>
  <c r="Z4416" i="3"/>
  <c r="AC4416" i="3" s="1"/>
  <c r="Z4415" i="3"/>
  <c r="AC4415" i="3" s="1"/>
  <c r="Z4414" i="3"/>
  <c r="Z4413" i="3"/>
  <c r="Z4412" i="3"/>
  <c r="AC4412" i="3" s="1"/>
  <c r="Z4411" i="3"/>
  <c r="AC4411" i="3" s="1"/>
  <c r="Z4410" i="3"/>
  <c r="AC4410" i="3" s="1"/>
  <c r="Z4409" i="3"/>
  <c r="AC4409" i="3" s="1"/>
  <c r="Z4408" i="3"/>
  <c r="Z4407" i="3"/>
  <c r="AC4407" i="3" s="1"/>
  <c r="Z4406" i="3"/>
  <c r="AC4406" i="3" s="1"/>
  <c r="Z4405" i="3"/>
  <c r="AC4405" i="3" s="1"/>
  <c r="Z4404" i="3"/>
  <c r="AC4404" i="3" s="1"/>
  <c r="Z4403" i="3"/>
  <c r="Z4402" i="3"/>
  <c r="AC4402" i="3" s="1"/>
  <c r="Z4401" i="3"/>
  <c r="AC4401" i="3" s="1"/>
  <c r="Z4400" i="3"/>
  <c r="AC4400" i="3" s="1"/>
  <c r="Z4399" i="3"/>
  <c r="Z4398" i="3"/>
  <c r="AC4398" i="3" s="1"/>
  <c r="Z4397" i="3"/>
  <c r="Z4396" i="3"/>
  <c r="AC4396" i="3" s="1"/>
  <c r="Z4395" i="3"/>
  <c r="AC4395" i="3" s="1"/>
  <c r="Z4394" i="3"/>
  <c r="Z4393" i="3"/>
  <c r="AC4393" i="3" s="1"/>
  <c r="Z4392" i="3"/>
  <c r="AC4392" i="3" s="1"/>
  <c r="Z4391" i="3"/>
  <c r="AC4391" i="3" s="1"/>
  <c r="Z4390" i="3"/>
  <c r="AC4390" i="3" s="1"/>
  <c r="Z4389" i="3"/>
  <c r="Z4388" i="3"/>
  <c r="AC4388" i="3" s="1"/>
  <c r="Z4387" i="3"/>
  <c r="AC4387" i="3" s="1"/>
  <c r="Z4386" i="3"/>
  <c r="Z4385" i="3"/>
  <c r="AC4385" i="3" s="1"/>
  <c r="Z4384" i="3"/>
  <c r="AC4384" i="3" s="1"/>
  <c r="Z4383" i="3"/>
  <c r="Z4382" i="3"/>
  <c r="AC4382" i="3" s="1"/>
  <c r="Z4381" i="3"/>
  <c r="AC4381" i="3" s="1"/>
  <c r="Z4380" i="3"/>
  <c r="Z4379" i="3"/>
  <c r="Z4378" i="3"/>
  <c r="AC4378" i="3" s="1"/>
  <c r="Z4377" i="3"/>
  <c r="Z4376" i="3"/>
  <c r="AC4376" i="3" s="1"/>
  <c r="Z4375" i="3"/>
  <c r="AC4375" i="3" s="1"/>
  <c r="Z4374" i="3"/>
  <c r="AC4374" i="3" s="1"/>
  <c r="Z4373" i="3"/>
  <c r="Z4372" i="3"/>
  <c r="AC4372" i="3" s="1"/>
  <c r="Z4371" i="3"/>
  <c r="Z4370" i="3"/>
  <c r="AC4370" i="3" s="1"/>
  <c r="Z4369" i="3"/>
  <c r="AC4369" i="3" s="1"/>
  <c r="Z4368" i="3"/>
  <c r="Z4367" i="3"/>
  <c r="AC4367" i="3" s="1"/>
  <c r="Z4366" i="3"/>
  <c r="Z4365" i="3"/>
  <c r="AC4365" i="3" s="1"/>
  <c r="Z4364" i="3"/>
  <c r="AC4364" i="3" s="1"/>
  <c r="Z4363" i="3"/>
  <c r="Z4362" i="3"/>
  <c r="AC4362" i="3" s="1"/>
  <c r="Z4361" i="3"/>
  <c r="AC4361" i="3" s="1"/>
  <c r="Z4360" i="3"/>
  <c r="Z4359" i="3"/>
  <c r="AC4359" i="3" s="1"/>
  <c r="Z4358" i="3"/>
  <c r="AC4358" i="3" s="1"/>
  <c r="Z4357" i="3"/>
  <c r="Z4356" i="3"/>
  <c r="AC4356" i="3" s="1"/>
  <c r="Z4355" i="3"/>
  <c r="AC4355" i="3" s="1"/>
  <c r="Z4354" i="3"/>
  <c r="Z4353" i="3"/>
  <c r="AC4353" i="3" s="1"/>
  <c r="Z4352" i="3"/>
  <c r="AC4352" i="3" s="1"/>
  <c r="Z4351" i="3"/>
  <c r="AC4351" i="3" s="1"/>
  <c r="Z4350" i="3"/>
  <c r="AC4350" i="3" s="1"/>
  <c r="Z4349" i="3"/>
  <c r="AC4349" i="3" s="1"/>
  <c r="Z4348" i="3"/>
  <c r="Z4347" i="3"/>
  <c r="AC4347" i="3" s="1"/>
  <c r="Z4346" i="3"/>
  <c r="Z4345" i="3"/>
  <c r="AC4345" i="3" s="1"/>
  <c r="Z4344" i="3"/>
  <c r="AC4344" i="3" s="1"/>
  <c r="Z4343" i="3"/>
  <c r="Z4342" i="3"/>
  <c r="D4342" i="3" s="1"/>
  <c r="Z4341" i="3"/>
  <c r="AC4341" i="3" s="1"/>
  <c r="Z4340" i="3"/>
  <c r="Z4339" i="3"/>
  <c r="AC4339" i="3" s="1"/>
  <c r="Z4338" i="3"/>
  <c r="AC4338" i="3" s="1"/>
  <c r="Z4337" i="3"/>
  <c r="Z4336" i="3"/>
  <c r="AC4336" i="3" s="1"/>
  <c r="Z4335" i="3"/>
  <c r="AC4335" i="3" s="1"/>
  <c r="Z4334" i="3"/>
  <c r="Z4333" i="3"/>
  <c r="Z4332" i="3"/>
  <c r="AC4332" i="3" s="1"/>
  <c r="Z4331" i="3"/>
  <c r="Z4330" i="3"/>
  <c r="AC4330" i="3" s="1"/>
  <c r="Z4329" i="3"/>
  <c r="Z4328" i="3"/>
  <c r="Z4327" i="3"/>
  <c r="AC4327" i="3" s="1"/>
  <c r="Z4326" i="3"/>
  <c r="Z4325" i="3"/>
  <c r="AC4325" i="3" s="1"/>
  <c r="Z4324" i="3"/>
  <c r="AC4324" i="3" s="1"/>
  <c r="Z4323" i="3"/>
  <c r="Z4322" i="3"/>
  <c r="Z4321" i="3"/>
  <c r="AC4321" i="3" s="1"/>
  <c r="Z4320" i="3"/>
  <c r="AC4320" i="3" s="1"/>
  <c r="Z4319" i="3"/>
  <c r="Z4318" i="3"/>
  <c r="AC4318" i="3" s="1"/>
  <c r="Z4317" i="3"/>
  <c r="Z4316" i="3"/>
  <c r="AC4316" i="3" s="1"/>
  <c r="Z4315" i="3"/>
  <c r="AC4315" i="3" s="1"/>
  <c r="Z4314" i="3"/>
  <c r="Z4313" i="3"/>
  <c r="Z4312" i="3"/>
  <c r="AC4312" i="3" s="1"/>
  <c r="Z4311" i="3"/>
  <c r="AC4311" i="3" s="1"/>
  <c r="Z4310" i="3"/>
  <c r="AC4310" i="3" s="1"/>
  <c r="Z4309" i="3"/>
  <c r="Z4308" i="3"/>
  <c r="Z4307" i="3"/>
  <c r="AC4307" i="3" s="1"/>
  <c r="Z4306" i="3"/>
  <c r="Z4305" i="3"/>
  <c r="AC4305" i="3" s="1"/>
  <c r="Z4304" i="3"/>
  <c r="AC4304" i="3" s="1"/>
  <c r="Z4303" i="3"/>
  <c r="AC4303" i="3" s="1"/>
  <c r="Z4302" i="3"/>
  <c r="AC4302" i="3" s="1"/>
  <c r="Z4301" i="3"/>
  <c r="AC4301" i="3" s="1"/>
  <c r="Z4300" i="3"/>
  <c r="AC4300" i="3" s="1"/>
  <c r="Z4299" i="3"/>
  <c r="Z4298" i="3"/>
  <c r="AC4298" i="3" s="1"/>
  <c r="Z4297" i="3"/>
  <c r="AC4297" i="3" s="1"/>
  <c r="Z4296" i="3"/>
  <c r="AC4296" i="3" s="1"/>
  <c r="Z4295" i="3"/>
  <c r="AC4295" i="3" s="1"/>
  <c r="Z4294" i="3"/>
  <c r="AC4294" i="3" s="1"/>
  <c r="Z4293" i="3"/>
  <c r="AC4293" i="3" s="1"/>
  <c r="Z4292" i="3"/>
  <c r="AC4292" i="3" s="1"/>
  <c r="Z4291" i="3"/>
  <c r="AC4291" i="3" s="1"/>
  <c r="Z4290" i="3"/>
  <c r="AC4290" i="3" s="1"/>
  <c r="Z4289" i="3"/>
  <c r="AC4289" i="3" s="1"/>
  <c r="Z4288" i="3"/>
  <c r="Z4287" i="3"/>
  <c r="AC4287" i="3" s="1"/>
  <c r="Z4286" i="3"/>
  <c r="Z4285" i="3"/>
  <c r="AC4285" i="3" s="1"/>
  <c r="Z4284" i="3"/>
  <c r="AC4284" i="3" s="1"/>
  <c r="Z4283" i="3"/>
  <c r="Z4282" i="3"/>
  <c r="Z4281" i="3"/>
  <c r="AC4281" i="3" s="1"/>
  <c r="Z4280" i="3"/>
  <c r="Z4279" i="3"/>
  <c r="Z4278" i="3"/>
  <c r="AC4278" i="3" s="1"/>
  <c r="Z4277" i="3"/>
  <c r="AC4277" i="3" s="1"/>
  <c r="Z4276" i="3"/>
  <c r="Z4275" i="3"/>
  <c r="AC4275" i="3" s="1"/>
  <c r="Z4274" i="3"/>
  <c r="AC4274" i="3" s="1"/>
  <c r="Z4273" i="3"/>
  <c r="Z4272" i="3"/>
  <c r="AC4272" i="3" s="1"/>
  <c r="Z4271" i="3"/>
  <c r="Z4270" i="3"/>
  <c r="AC4270" i="3" s="1"/>
  <c r="Z4269" i="3"/>
  <c r="Z4268" i="3"/>
  <c r="Z4267" i="3"/>
  <c r="AC4267" i="3" s="1"/>
  <c r="Z4266" i="3"/>
  <c r="Z4265" i="3"/>
  <c r="AC4265" i="3" s="1"/>
  <c r="Z4264" i="3"/>
  <c r="AC4264" i="3" s="1"/>
  <c r="Z4263" i="3"/>
  <c r="Z4262" i="3"/>
  <c r="AC4262" i="3" s="1"/>
  <c r="Z4261" i="3"/>
  <c r="AC4261" i="3" s="1"/>
  <c r="Z4260" i="3"/>
  <c r="AC4260" i="3" s="1"/>
  <c r="Z4259" i="3"/>
  <c r="Z4258" i="3"/>
  <c r="AC4258" i="3" s="1"/>
  <c r="Z4257" i="3"/>
  <c r="AC4257" i="3" s="1"/>
  <c r="Z4256" i="3"/>
  <c r="Z4255" i="3"/>
  <c r="AC4255" i="3" s="1"/>
  <c r="Z4254" i="3"/>
  <c r="AC4254" i="3" s="1"/>
  <c r="Z4253" i="3"/>
  <c r="AC4253" i="3" s="1"/>
  <c r="Z4252" i="3"/>
  <c r="AC4252" i="3" s="1"/>
  <c r="Z4251" i="3"/>
  <c r="AC4251" i="3" s="1"/>
  <c r="Z4250" i="3"/>
  <c r="AC4250" i="3" s="1"/>
  <c r="Z4249" i="3"/>
  <c r="AC4249" i="3" s="1"/>
  <c r="Z4248" i="3"/>
  <c r="AC4248" i="3" s="1"/>
  <c r="Z4247" i="3"/>
  <c r="AC4247" i="3" s="1"/>
  <c r="Z4246" i="3"/>
  <c r="Z4245" i="3"/>
  <c r="AC4245" i="3" s="1"/>
  <c r="Z4244" i="3"/>
  <c r="AC4244" i="3" s="1"/>
  <c r="Z4243" i="3"/>
  <c r="Z4242" i="3"/>
  <c r="Z4241" i="3"/>
  <c r="AC4241" i="3" s="1"/>
  <c r="Z4240" i="3"/>
  <c r="Z4239" i="3"/>
  <c r="Z4238" i="3"/>
  <c r="Z4237" i="3"/>
  <c r="AC4237" i="3" s="1"/>
  <c r="Z4236" i="3"/>
  <c r="AC4236" i="3" s="1"/>
  <c r="Z4235" i="3"/>
  <c r="AC4235" i="3" s="1"/>
  <c r="Z4234" i="3"/>
  <c r="AC4234" i="3" s="1"/>
  <c r="Z4233" i="3"/>
  <c r="Z4232" i="3"/>
  <c r="AC4232" i="3" s="1"/>
  <c r="Z4231" i="3"/>
  <c r="AC4231" i="3" s="1"/>
  <c r="Z4230" i="3"/>
  <c r="AC4230" i="3" s="1"/>
  <c r="Z4229" i="3"/>
  <c r="Z4228" i="3"/>
  <c r="AC4228" i="3" s="1"/>
  <c r="Z4227" i="3"/>
  <c r="AC4227" i="3" s="1"/>
  <c r="Z4226" i="3"/>
  <c r="Z4225" i="3"/>
  <c r="AC4225" i="3" s="1"/>
  <c r="Z4224" i="3"/>
  <c r="AC4224" i="3" s="1"/>
  <c r="Z4223" i="3"/>
  <c r="Z4222" i="3"/>
  <c r="Z4221" i="3"/>
  <c r="AC4221" i="3" s="1"/>
  <c r="Z4220" i="3"/>
  <c r="AC4220" i="3" s="1"/>
  <c r="Z4219" i="3"/>
  <c r="Z4218" i="3"/>
  <c r="AC4218" i="3" s="1"/>
  <c r="Z4217" i="3"/>
  <c r="AC4217" i="3" s="1"/>
  <c r="Z4216" i="3"/>
  <c r="Z4215" i="3"/>
  <c r="AC4215" i="3" s="1"/>
  <c r="Z4214" i="3"/>
  <c r="AC4214" i="3" s="1"/>
  <c r="Z4213" i="3"/>
  <c r="AC4213" i="3" s="1"/>
  <c r="Z4212" i="3"/>
  <c r="AC4212" i="3" s="1"/>
  <c r="Z4211" i="3"/>
  <c r="AC4211" i="3" s="1"/>
  <c r="Z4210" i="3"/>
  <c r="AC4210" i="3" s="1"/>
  <c r="Z4209" i="3"/>
  <c r="AC4209" i="3" s="1"/>
  <c r="Z4208" i="3"/>
  <c r="AC4208" i="3" s="1"/>
  <c r="Z4207" i="3"/>
  <c r="AC4207" i="3" s="1"/>
  <c r="Z4206" i="3"/>
  <c r="Z4205" i="3"/>
  <c r="AC4205" i="3" s="1"/>
  <c r="Z4204" i="3"/>
  <c r="AC4204" i="3" s="1"/>
  <c r="Z4203" i="3"/>
  <c r="AC4203" i="3" s="1"/>
  <c r="Z4202" i="3"/>
  <c r="AC4202" i="3" s="1"/>
  <c r="Z4201" i="3"/>
  <c r="AC4201" i="3" s="1"/>
  <c r="Z4200" i="3"/>
  <c r="Z4199" i="3"/>
  <c r="Z4198" i="3"/>
  <c r="AC4198" i="3" s="1"/>
  <c r="Z4197" i="3"/>
  <c r="Z4196" i="3"/>
  <c r="Z4195" i="3"/>
  <c r="AC4195" i="3" s="1"/>
  <c r="Z4194" i="3"/>
  <c r="Z4193" i="3"/>
  <c r="Z4192" i="3"/>
  <c r="AC4192" i="3" s="1"/>
  <c r="Z4191" i="3"/>
  <c r="Z4190" i="3"/>
  <c r="AC4190" i="3" s="1"/>
  <c r="Z4189" i="3"/>
  <c r="Z4188" i="3"/>
  <c r="Z4187" i="3"/>
  <c r="AC4187" i="3" s="1"/>
  <c r="Z4186" i="3"/>
  <c r="Z4185" i="3"/>
  <c r="AC4185" i="3" s="1"/>
  <c r="Z4184" i="3"/>
  <c r="AC4184" i="3" s="1"/>
  <c r="Z4183" i="3"/>
  <c r="AC4183" i="3" s="1"/>
  <c r="Z4182" i="3"/>
  <c r="AC4182" i="3" s="1"/>
  <c r="Z4181" i="3"/>
  <c r="AC4181" i="3" s="1"/>
  <c r="Z4180" i="3"/>
  <c r="AC4180" i="3" s="1"/>
  <c r="Z4179" i="3"/>
  <c r="AC4179" i="3" s="1"/>
  <c r="Z4178" i="3"/>
  <c r="Z4177" i="3"/>
  <c r="Z4176" i="3"/>
  <c r="AC4176" i="3" s="1"/>
  <c r="Z4175" i="3"/>
  <c r="AC4175" i="3" s="1"/>
  <c r="Z4174" i="3"/>
  <c r="Z4173" i="3"/>
  <c r="AC4173" i="3" s="1"/>
  <c r="Z4172" i="3"/>
  <c r="AC4172" i="3" s="1"/>
  <c r="Z4171" i="3"/>
  <c r="AC4171" i="3" s="1"/>
  <c r="Z4170" i="3"/>
  <c r="AC4170" i="3" s="1"/>
  <c r="Z4169" i="3"/>
  <c r="AC4169" i="3" s="1"/>
  <c r="Z4168" i="3"/>
  <c r="Z4167" i="3"/>
  <c r="AC4167" i="3" s="1"/>
  <c r="Z4166" i="3"/>
  <c r="AC4166" i="3" s="1"/>
  <c r="Z4165" i="3"/>
  <c r="AC4165" i="3" s="1"/>
  <c r="Z4164" i="3"/>
  <c r="AC4164" i="3" s="1"/>
  <c r="Z4163" i="3"/>
  <c r="AC4163" i="3" s="1"/>
  <c r="Z4162" i="3"/>
  <c r="AC4162" i="3" s="1"/>
  <c r="Z4161" i="3"/>
  <c r="AC4161" i="3" s="1"/>
  <c r="Z4160" i="3"/>
  <c r="AC4160" i="3" s="1"/>
  <c r="Z4159" i="3"/>
  <c r="Z4158" i="3"/>
  <c r="AC4158" i="3" s="1"/>
  <c r="Z4157" i="3"/>
  <c r="Z4156" i="3"/>
  <c r="AC4156" i="3" s="1"/>
  <c r="Z4155" i="3"/>
  <c r="AC4155" i="3" s="1"/>
  <c r="Z4154" i="3"/>
  <c r="Z4153" i="3"/>
  <c r="AC4153" i="3" s="1"/>
  <c r="Z4152" i="3"/>
  <c r="AC4152" i="3" s="1"/>
  <c r="Z4151" i="3"/>
  <c r="Z4150" i="3"/>
  <c r="AC4150" i="3" s="1"/>
  <c r="Z4149" i="3"/>
  <c r="AC4149" i="3" s="1"/>
  <c r="Z4148" i="3"/>
  <c r="AC4148" i="3" s="1"/>
  <c r="Z4147" i="3"/>
  <c r="AC4147" i="3" s="1"/>
  <c r="Z4146" i="3"/>
  <c r="Z4145" i="3"/>
  <c r="AC4145" i="3" s="1"/>
  <c r="Z4144" i="3"/>
  <c r="AC4144" i="3" s="1"/>
  <c r="Z4143" i="3"/>
  <c r="AC4143" i="3" s="1"/>
  <c r="Z4142" i="3"/>
  <c r="AC4142" i="3" s="1"/>
  <c r="Z4141" i="3"/>
  <c r="AC4141" i="3" s="1"/>
  <c r="Z4140" i="3"/>
  <c r="Z4139" i="3"/>
  <c r="Z4138" i="3"/>
  <c r="AC4138" i="3" s="1"/>
  <c r="Z4137" i="3"/>
  <c r="Z4136" i="3"/>
  <c r="Z4135" i="3"/>
  <c r="AC4135" i="3" s="1"/>
  <c r="Z4134" i="3"/>
  <c r="Z4133" i="3"/>
  <c r="Z4132" i="3"/>
  <c r="AC4132" i="3" s="1"/>
  <c r="Z4131" i="3"/>
  <c r="Z4130" i="3"/>
  <c r="AC4130" i="3" s="1"/>
  <c r="Z4129" i="3"/>
  <c r="Z4128" i="3"/>
  <c r="AC4128" i="3" s="1"/>
  <c r="Z4127" i="3"/>
  <c r="AC4127" i="3" s="1"/>
  <c r="Z4126" i="3"/>
  <c r="AC4126" i="3" s="1"/>
  <c r="Z4125" i="3"/>
  <c r="AC4125" i="3" s="1"/>
  <c r="Z4124" i="3"/>
  <c r="AC4124" i="3" s="1"/>
  <c r="Z4123" i="3"/>
  <c r="AC4123" i="3" s="1"/>
  <c r="Z4122" i="3"/>
  <c r="AC4122" i="3" s="1"/>
  <c r="Z4121" i="3"/>
  <c r="AC4121" i="3" s="1"/>
  <c r="Z4120" i="3"/>
  <c r="AC4120" i="3" s="1"/>
  <c r="Z4119" i="3"/>
  <c r="Z4118" i="3"/>
  <c r="AC4118" i="3" s="1"/>
  <c r="Z4117" i="3"/>
  <c r="AC4117" i="3" s="1"/>
  <c r="Z4116" i="3"/>
  <c r="Z4115" i="3"/>
  <c r="AC4115" i="3" s="1"/>
  <c r="Z4114" i="3"/>
  <c r="Z4113" i="3"/>
  <c r="AC4113" i="3" s="1"/>
  <c r="Z4112" i="3"/>
  <c r="AC4112" i="3" s="1"/>
  <c r="Z4111" i="3"/>
  <c r="Z4110" i="3"/>
  <c r="AC4110" i="3" s="1"/>
  <c r="Z4109" i="3"/>
  <c r="AC4109" i="3" s="1"/>
  <c r="Z4108" i="3"/>
  <c r="Z4107" i="3"/>
  <c r="AC4107" i="3" s="1"/>
  <c r="Z4106" i="3"/>
  <c r="AC4106" i="3" s="1"/>
  <c r="Z4105" i="3"/>
  <c r="AC4105" i="3" s="1"/>
  <c r="Z4104" i="3"/>
  <c r="AC4104" i="3" s="1"/>
  <c r="Z4103" i="3"/>
  <c r="AC4103" i="3" s="1"/>
  <c r="Z4102" i="3"/>
  <c r="AC4102" i="3" s="1"/>
  <c r="Z4101" i="3"/>
  <c r="AC4101" i="3" s="1"/>
  <c r="Z4100" i="3"/>
  <c r="AC4100" i="3" s="1"/>
  <c r="Z4099" i="3"/>
  <c r="AC4099" i="3" s="1"/>
  <c r="Z4098" i="3"/>
  <c r="Z4097" i="3"/>
  <c r="AC4097" i="3" s="1"/>
  <c r="Z4096" i="3"/>
  <c r="AC4096" i="3" s="1"/>
  <c r="Z4095" i="3"/>
  <c r="AC4095" i="3" s="1"/>
  <c r="Z4094" i="3"/>
  <c r="AC4094" i="3" s="1"/>
  <c r="Z4093" i="3"/>
  <c r="AC4093" i="3" s="1"/>
  <c r="Z4092" i="3"/>
  <c r="Z4091" i="3"/>
  <c r="AC4091" i="3" s="1"/>
  <c r="Z4090" i="3"/>
  <c r="AC4090" i="3" s="1"/>
  <c r="Z4089" i="3"/>
  <c r="AC4089" i="3" s="1"/>
  <c r="Z4088" i="3"/>
  <c r="Z4087" i="3"/>
  <c r="AC4087" i="3" s="1"/>
  <c r="Z4086" i="3"/>
  <c r="AC4086" i="3" s="1"/>
  <c r="Z4085" i="3"/>
  <c r="AC4085" i="3" s="1"/>
  <c r="Z4084" i="3"/>
  <c r="AC4084" i="3" s="1"/>
  <c r="Z4083" i="3"/>
  <c r="AC4083" i="3" s="1"/>
  <c r="Z4082" i="3"/>
  <c r="Z4081" i="3"/>
  <c r="AC4081" i="3" s="1"/>
  <c r="Z4080" i="3"/>
  <c r="AC4080" i="3" s="1"/>
  <c r="Z4079" i="3"/>
  <c r="AC4079" i="3" s="1"/>
  <c r="Z4078" i="3"/>
  <c r="AC4078" i="3" s="1"/>
  <c r="Z4077" i="3"/>
  <c r="Z4076" i="3"/>
  <c r="AC4076" i="3" s="1"/>
  <c r="Z4075" i="3"/>
  <c r="AC4075" i="3" s="1"/>
  <c r="Z4074" i="3"/>
  <c r="AC4074" i="3" s="1"/>
  <c r="Z4073" i="3"/>
  <c r="AC4073" i="3" s="1"/>
  <c r="Z4072" i="3"/>
  <c r="AC4072" i="3" s="1"/>
  <c r="Z4071" i="3"/>
  <c r="AC4071" i="3" s="1"/>
  <c r="Z4070" i="3"/>
  <c r="AC4070" i="3" s="1"/>
  <c r="Z4069" i="3"/>
  <c r="Z4068" i="3"/>
  <c r="AC4068" i="3" s="1"/>
  <c r="Z4067" i="3"/>
  <c r="AC4067" i="3" s="1"/>
  <c r="Z4066" i="3"/>
  <c r="Z4065" i="3"/>
  <c r="Z4064" i="3"/>
  <c r="AC4064" i="3" s="1"/>
  <c r="Z4063" i="3"/>
  <c r="Z4062" i="3"/>
  <c r="AC4062" i="3" s="1"/>
  <c r="Z4061" i="3"/>
  <c r="AC4061" i="3" s="1"/>
  <c r="Z4060" i="3"/>
  <c r="AC4060" i="3" s="1"/>
  <c r="Z4059" i="3"/>
  <c r="Z4058" i="3"/>
  <c r="AC4058" i="3" s="1"/>
  <c r="Z4057" i="3"/>
  <c r="Z4056" i="3"/>
  <c r="AC4056" i="3" s="1"/>
  <c r="Z4055" i="3"/>
  <c r="AC4055" i="3" s="1"/>
  <c r="Z4054" i="3"/>
  <c r="AC4054" i="3" s="1"/>
  <c r="Z4053" i="3"/>
  <c r="AC4053" i="3" s="1"/>
  <c r="Z4052" i="3"/>
  <c r="Z4051" i="3"/>
  <c r="Z4050" i="3"/>
  <c r="AC4050" i="3" s="1"/>
  <c r="Z4049" i="3"/>
  <c r="AC4049" i="3" s="1"/>
  <c r="Z4048" i="3"/>
  <c r="Z4047" i="3"/>
  <c r="Z4046" i="3"/>
  <c r="Z4045" i="3"/>
  <c r="Z4044" i="3"/>
  <c r="AC4044" i="3" s="1"/>
  <c r="Z4043" i="3"/>
  <c r="AC4043" i="3" s="1"/>
  <c r="Z4042" i="3"/>
  <c r="AC4042" i="3" s="1"/>
  <c r="Z4041" i="3"/>
  <c r="AC4041" i="3" s="1"/>
  <c r="Z4040" i="3"/>
  <c r="AC4040" i="3" s="1"/>
  <c r="Z4039" i="3"/>
  <c r="Z4038" i="3"/>
  <c r="AC4038" i="3" s="1"/>
  <c r="Z4037" i="3"/>
  <c r="Z4036" i="3"/>
  <c r="AC4036" i="3" s="1"/>
  <c r="Z4035" i="3"/>
  <c r="AC4035" i="3" s="1"/>
  <c r="Z4034" i="3"/>
  <c r="AC4034" i="3" s="1"/>
  <c r="Z4033" i="3"/>
  <c r="AC4033" i="3" s="1"/>
  <c r="Z4032" i="3"/>
  <c r="AC4032" i="3" s="1"/>
  <c r="Z4031" i="3"/>
  <c r="Z4030" i="3"/>
  <c r="AC4030" i="3" s="1"/>
  <c r="Z4029" i="3"/>
  <c r="AC4029" i="3" s="1"/>
  <c r="Z4028" i="3"/>
  <c r="AC4028" i="3" s="1"/>
  <c r="Z4027" i="3"/>
  <c r="AC4027" i="3" s="1"/>
  <c r="Z4026" i="3"/>
  <c r="Z4025" i="3"/>
  <c r="Z4024" i="3"/>
  <c r="AC4024" i="3" s="1"/>
  <c r="Z4023" i="3"/>
  <c r="Z4022" i="3"/>
  <c r="AC4022" i="3" s="1"/>
  <c r="Z4021" i="3"/>
  <c r="AC4021" i="3" s="1"/>
  <c r="Z4020" i="3"/>
  <c r="AC4020" i="3" s="1"/>
  <c r="Z4019" i="3"/>
  <c r="Z4018" i="3"/>
  <c r="AC4018" i="3" s="1"/>
  <c r="Z4017" i="3"/>
  <c r="Z4016" i="3"/>
  <c r="AC4016" i="3" s="1"/>
  <c r="Z4015" i="3"/>
  <c r="AC4015" i="3" s="1"/>
  <c r="Z4014" i="3"/>
  <c r="AC4014" i="3" s="1"/>
  <c r="Z4013" i="3"/>
  <c r="Z4012" i="3"/>
  <c r="Z4011" i="3"/>
  <c r="Z4010" i="3"/>
  <c r="AC4010" i="3" s="1"/>
  <c r="Z4009" i="3"/>
  <c r="AC4009" i="3" s="1"/>
  <c r="Z4008" i="3"/>
  <c r="Z4007" i="3"/>
  <c r="AC4007" i="3" s="1"/>
  <c r="Z4006" i="3"/>
  <c r="Z4005" i="3"/>
  <c r="Z4004" i="3"/>
  <c r="AC4004" i="3" s="1"/>
  <c r="Z4003" i="3"/>
  <c r="AC4003" i="3" s="1"/>
  <c r="Z4002" i="3"/>
  <c r="AC4002" i="3" s="1"/>
  <c r="Z4001" i="3"/>
  <c r="AC4001" i="3" s="1"/>
  <c r="Z4000" i="3"/>
  <c r="AC4000" i="3" s="1"/>
  <c r="Z3999" i="3"/>
  <c r="Z3998" i="3"/>
  <c r="Z3997" i="3"/>
  <c r="Z3996" i="3"/>
  <c r="AC3996" i="3" s="1"/>
  <c r="Z3995" i="3"/>
  <c r="AC3995" i="3" s="1"/>
  <c r="Z3994" i="3"/>
  <c r="AC3994" i="3" s="1"/>
  <c r="Z3993" i="3"/>
  <c r="Z3992" i="3"/>
  <c r="AC3992" i="3" s="1"/>
  <c r="Z3991" i="3"/>
  <c r="AC3991" i="3" s="1"/>
  <c r="Z3990" i="3"/>
  <c r="AC3990" i="3" s="1"/>
  <c r="Z3989" i="3"/>
  <c r="Z3988" i="3"/>
  <c r="Z3987" i="3"/>
  <c r="AC3987" i="3" s="1"/>
  <c r="Z3986" i="3"/>
  <c r="AC3986" i="3" s="1"/>
  <c r="Z3985" i="3"/>
  <c r="AC3985" i="3" s="1"/>
  <c r="Z3984" i="3"/>
  <c r="AC3984" i="3" s="1"/>
  <c r="Z3983" i="3"/>
  <c r="Z3982" i="3"/>
  <c r="AC3982" i="3" s="1"/>
  <c r="Z3981" i="3"/>
  <c r="AC3981" i="3" s="1"/>
  <c r="Z3980" i="3"/>
  <c r="AC3980" i="3" s="1"/>
  <c r="Z3979" i="3"/>
  <c r="AC3979" i="3" s="1"/>
  <c r="Z3978" i="3"/>
  <c r="AC3978" i="3" s="1"/>
  <c r="Z3977" i="3"/>
  <c r="Z3976" i="3"/>
  <c r="AC3976" i="3" s="1"/>
  <c r="Z3975" i="3"/>
  <c r="AC3975" i="3" s="1"/>
  <c r="Z3974" i="3"/>
  <c r="AC3974" i="3" s="1"/>
  <c r="Z3973" i="3"/>
  <c r="AC3973" i="3" s="1"/>
  <c r="Z3972" i="3"/>
  <c r="Z3971" i="3"/>
  <c r="Z3970" i="3"/>
  <c r="AC3970" i="3" s="1"/>
  <c r="Z3969" i="3"/>
  <c r="Z3968" i="3"/>
  <c r="AC3968" i="3" s="1"/>
  <c r="Z3967" i="3"/>
  <c r="Z3966" i="3"/>
  <c r="AC3966" i="3" s="1"/>
  <c r="Z3965" i="3"/>
  <c r="Z3964" i="3"/>
  <c r="AC3964" i="3" s="1"/>
  <c r="Z3963" i="3"/>
  <c r="AC3963" i="3" s="1"/>
  <c r="Z3962" i="3"/>
  <c r="AC3962" i="3" s="1"/>
  <c r="Z3961" i="3"/>
  <c r="AC3961" i="3" s="1"/>
  <c r="Z3960" i="3"/>
  <c r="AC3960" i="3" s="1"/>
  <c r="Z3959" i="3"/>
  <c r="AC3959" i="3" s="1"/>
  <c r="Z3958" i="3"/>
  <c r="Z3957" i="3"/>
  <c r="Z3956" i="3"/>
  <c r="AC3956" i="3" s="1"/>
  <c r="Z3955" i="3"/>
  <c r="AC3955" i="3" s="1"/>
  <c r="Z3954" i="3"/>
  <c r="AC3954" i="3" s="1"/>
  <c r="Z3953" i="3"/>
  <c r="AC3953" i="3" s="1"/>
  <c r="Z3952" i="3"/>
  <c r="Z3951" i="3"/>
  <c r="AC3951" i="3" s="1"/>
  <c r="Z3950" i="3"/>
  <c r="AC3950" i="3" s="1"/>
  <c r="Z3949" i="3"/>
  <c r="AC3949" i="3" s="1"/>
  <c r="Z3948" i="3"/>
  <c r="AC3948" i="3" s="1"/>
  <c r="Z3947" i="3"/>
  <c r="Z3946" i="3"/>
  <c r="Z3945" i="3"/>
  <c r="Z3944" i="3"/>
  <c r="AC3944" i="3" s="1"/>
  <c r="Z3943" i="3"/>
  <c r="AC3943" i="3" s="1"/>
  <c r="Z3942" i="3"/>
  <c r="AC3942" i="3" s="1"/>
  <c r="Z3941" i="3"/>
  <c r="AC3941" i="3" s="1"/>
  <c r="Z3940" i="3"/>
  <c r="AC3940" i="3" s="1"/>
  <c r="Z3939" i="3"/>
  <c r="AC3939" i="3" s="1"/>
  <c r="Z3938" i="3"/>
  <c r="AC3938" i="3" s="1"/>
  <c r="Z3937" i="3"/>
  <c r="Z3936" i="3"/>
  <c r="AC3936" i="3" s="1"/>
  <c r="Z3935" i="3"/>
  <c r="AC3935" i="3" s="1"/>
  <c r="Z3934" i="3"/>
  <c r="AC3934" i="3" s="1"/>
  <c r="Z3933" i="3"/>
  <c r="AC3933" i="3" s="1"/>
  <c r="Z3932" i="3"/>
  <c r="Z3931" i="3"/>
  <c r="AC3931" i="3" s="1"/>
  <c r="Z3930" i="3"/>
  <c r="AC3930" i="3" s="1"/>
  <c r="Z3929" i="3"/>
  <c r="AC3929" i="3" s="1"/>
  <c r="Z3928" i="3"/>
  <c r="Z3927" i="3"/>
  <c r="AC3927" i="3" s="1"/>
  <c r="Z3926" i="3"/>
  <c r="Z3925" i="3"/>
  <c r="Z3924" i="3"/>
  <c r="AC3924" i="3" s="1"/>
  <c r="Z3923" i="3"/>
  <c r="AC3923" i="3" s="1"/>
  <c r="Z3922" i="3"/>
  <c r="AC3922" i="3" s="1"/>
  <c r="Z3921" i="3"/>
  <c r="AC3921" i="3" s="1"/>
  <c r="Z3920" i="3"/>
  <c r="AC3920" i="3" s="1"/>
  <c r="Z3919" i="3"/>
  <c r="Z3918" i="3"/>
  <c r="Z3917" i="3"/>
  <c r="Z3916" i="3"/>
  <c r="AC3916" i="3" s="1"/>
  <c r="Z3915" i="3"/>
  <c r="AC3915" i="3" s="1"/>
  <c r="Z3914" i="3"/>
  <c r="AC3914" i="3" s="1"/>
  <c r="Z3913" i="3"/>
  <c r="Z3912" i="3"/>
  <c r="Z3911" i="3"/>
  <c r="AC3911" i="3" s="1"/>
  <c r="Z3910" i="3"/>
  <c r="AC3910" i="3" s="1"/>
  <c r="Z3909" i="3"/>
  <c r="AC3909" i="3" s="1"/>
  <c r="Z3908" i="3"/>
  <c r="Z3907" i="3"/>
  <c r="AC3907" i="3" s="1"/>
  <c r="Z3906" i="3"/>
  <c r="Z3905" i="3"/>
  <c r="Z3904" i="3"/>
  <c r="AC3904" i="3" s="1"/>
  <c r="Z3903" i="3"/>
  <c r="AC3903" i="3" s="1"/>
  <c r="Z3902" i="3"/>
  <c r="AC3902" i="3" s="1"/>
  <c r="Z3901" i="3"/>
  <c r="AC3901" i="3" s="1"/>
  <c r="Z3900" i="3"/>
  <c r="AC3900" i="3" s="1"/>
  <c r="Z3899" i="3"/>
  <c r="Z3898" i="3"/>
  <c r="AC3898" i="3" s="1"/>
  <c r="Z3897" i="3"/>
  <c r="Z3896" i="3"/>
  <c r="AC3896" i="3" s="1"/>
  <c r="Z3895" i="3"/>
  <c r="AC3895" i="3" s="1"/>
  <c r="Z3894" i="3"/>
  <c r="AC3894" i="3" s="1"/>
  <c r="Z3893" i="3"/>
  <c r="AC3893" i="3" s="1"/>
  <c r="Z3892" i="3"/>
  <c r="Z3891" i="3"/>
  <c r="AC3891" i="3" s="1"/>
  <c r="Z3890" i="3"/>
  <c r="AC3890" i="3" s="1"/>
  <c r="Z3889" i="3"/>
  <c r="AC3889" i="3" s="1"/>
  <c r="Z3888" i="3"/>
  <c r="Z3887" i="3"/>
  <c r="AC3887" i="3" s="1"/>
  <c r="Z3886" i="3"/>
  <c r="Z3885" i="3"/>
  <c r="AC3885" i="3" s="1"/>
  <c r="Z3884" i="3"/>
  <c r="AC3884" i="3" s="1"/>
  <c r="Z3883" i="3"/>
  <c r="Z3882" i="3"/>
  <c r="AC3882" i="3" s="1"/>
  <c r="Z3881" i="3"/>
  <c r="AC3881" i="3" s="1"/>
  <c r="Z3880" i="3"/>
  <c r="AC3880" i="3" s="1"/>
  <c r="Z3879" i="3"/>
  <c r="Z3878" i="3"/>
  <c r="AC3878" i="3" s="1"/>
  <c r="Z3877" i="3"/>
  <c r="AC3877" i="3" s="1"/>
  <c r="Z3876" i="3"/>
  <c r="AC3876" i="3" s="1"/>
  <c r="Z3875" i="3"/>
  <c r="Z3874" i="3"/>
  <c r="AC3874" i="3" s="1"/>
  <c r="Z3873" i="3"/>
  <c r="AC3873" i="3" s="1"/>
  <c r="Z3872" i="3"/>
  <c r="Z3871" i="3"/>
  <c r="AC3871" i="3" s="1"/>
  <c r="Z3870" i="3"/>
  <c r="AC3870" i="3" s="1"/>
  <c r="Z3869" i="3"/>
  <c r="AC3869" i="3" s="1"/>
  <c r="Z3868" i="3"/>
  <c r="Z3867" i="3"/>
  <c r="AC3867" i="3" s="1"/>
  <c r="Z3866" i="3"/>
  <c r="AC3866" i="3" s="1"/>
  <c r="Z3865" i="3"/>
  <c r="AC3865" i="3" s="1"/>
  <c r="Z3864" i="3"/>
  <c r="AC3864" i="3" s="1"/>
  <c r="Z3863" i="3"/>
  <c r="AC3863" i="3" s="1"/>
  <c r="Z3862" i="3"/>
  <c r="Z3861" i="3"/>
  <c r="Z3860" i="3"/>
  <c r="AC3860" i="3" s="1"/>
  <c r="Z3859" i="3"/>
  <c r="AC3859" i="3" s="1"/>
  <c r="Z3858" i="3"/>
  <c r="AC3858" i="3" s="1"/>
  <c r="Z3857" i="3"/>
  <c r="AC3857" i="3" s="1"/>
  <c r="Z3856" i="3"/>
  <c r="AC3856" i="3" s="1"/>
  <c r="Z3855" i="3"/>
  <c r="AC3855" i="3" s="1"/>
  <c r="Z3854" i="3"/>
  <c r="AC3854" i="3" s="1"/>
  <c r="Z3853" i="3"/>
  <c r="AC3853" i="3" s="1"/>
  <c r="Z3852" i="3"/>
  <c r="AC3852" i="3" s="1"/>
  <c r="Z3851" i="3"/>
  <c r="Z3850" i="3"/>
  <c r="AC3850" i="3" s="1"/>
  <c r="Z3849" i="3"/>
  <c r="AC3849" i="3" s="1"/>
  <c r="Z3848" i="3"/>
  <c r="Z3847" i="3"/>
  <c r="AC3847" i="3" s="1"/>
  <c r="Z3846" i="3"/>
  <c r="AC3846" i="3" s="1"/>
  <c r="Z3845" i="3"/>
  <c r="Z3844" i="3"/>
  <c r="AC3844" i="3" s="1"/>
  <c r="Z3843" i="3"/>
  <c r="AC3843" i="3" s="1"/>
  <c r="Z3842" i="3"/>
  <c r="Z3841" i="3"/>
  <c r="AC3841" i="3" s="1"/>
  <c r="Z3840" i="3"/>
  <c r="AC3840" i="3" s="1"/>
  <c r="Z3839" i="3"/>
  <c r="AC3839" i="3" s="1"/>
  <c r="Z3838" i="3"/>
  <c r="AC3838" i="3" s="1"/>
  <c r="Z3837" i="3"/>
  <c r="AC3837" i="3" s="1"/>
  <c r="Z3836" i="3"/>
  <c r="AC3836" i="3" s="1"/>
  <c r="Z3835" i="3"/>
  <c r="Z3834" i="3"/>
  <c r="Z3833" i="3"/>
  <c r="AC3833" i="3" s="1"/>
  <c r="Z3832" i="3"/>
  <c r="AC3832" i="3" s="1"/>
  <c r="Z3831" i="3"/>
  <c r="Z3830" i="3"/>
  <c r="Z3829" i="3"/>
  <c r="AC3829" i="3" s="1"/>
  <c r="Z3828" i="3"/>
  <c r="AC3828" i="3" s="1"/>
  <c r="Z3827" i="3"/>
  <c r="AC3827" i="3" s="1"/>
  <c r="Z3826" i="3"/>
  <c r="Z3825" i="3"/>
  <c r="Z3824" i="3"/>
  <c r="AC3824" i="3" s="1"/>
  <c r="Z3823" i="3"/>
  <c r="AC3823" i="3" s="1"/>
  <c r="Z3822" i="3"/>
  <c r="AC3822" i="3" s="1"/>
  <c r="Z3821" i="3"/>
  <c r="AC3821" i="3" s="1"/>
  <c r="Z3820" i="3"/>
  <c r="Z3819" i="3"/>
  <c r="AC3819" i="3" s="1"/>
  <c r="Z3818" i="3"/>
  <c r="AC3818" i="3" s="1"/>
  <c r="Z3817" i="3"/>
  <c r="AC3817" i="3" s="1"/>
  <c r="Z3816" i="3"/>
  <c r="Z3815" i="3"/>
  <c r="Z3814" i="3"/>
  <c r="AC3814" i="3" s="1"/>
  <c r="Z3813" i="3"/>
  <c r="AC3813" i="3" s="1"/>
  <c r="Z3812" i="3"/>
  <c r="Z3811" i="3"/>
  <c r="Z3810" i="3"/>
  <c r="AC3810" i="3" s="1"/>
  <c r="Z3809" i="3"/>
  <c r="AC3809" i="3" s="1"/>
  <c r="Z3808" i="3"/>
  <c r="AC3808" i="3" s="1"/>
  <c r="Z3807" i="3"/>
  <c r="AC3807" i="3" s="1"/>
  <c r="Z3806" i="3"/>
  <c r="AC3806" i="3" s="1"/>
  <c r="Z3805" i="3"/>
  <c r="AC3805" i="3" s="1"/>
  <c r="Z3804" i="3"/>
  <c r="AC3804" i="3" s="1"/>
  <c r="Z3803" i="3"/>
  <c r="AC3803" i="3" s="1"/>
  <c r="Z3802" i="3"/>
  <c r="AC3802" i="3" s="1"/>
  <c r="Z3801" i="3"/>
  <c r="AC3801" i="3" s="1"/>
  <c r="Z3800" i="3"/>
  <c r="AC3800" i="3" s="1"/>
  <c r="Z3799" i="3"/>
  <c r="AC3799" i="3" s="1"/>
  <c r="Z3798" i="3"/>
  <c r="AC3798" i="3" s="1"/>
  <c r="Z3797" i="3"/>
  <c r="Z3796" i="3"/>
  <c r="Z3795" i="3"/>
  <c r="AC3795" i="3" s="1"/>
  <c r="Z3794" i="3"/>
  <c r="AC3794" i="3" s="1"/>
  <c r="Z3793" i="3"/>
  <c r="Z3792" i="3"/>
  <c r="Z3791" i="3"/>
  <c r="AC3791" i="3" s="1"/>
  <c r="Z3790" i="3"/>
  <c r="AC3790" i="3" s="1"/>
  <c r="Z3789" i="3"/>
  <c r="Z3788" i="3"/>
  <c r="AC3788" i="3" s="1"/>
  <c r="Z3787" i="3"/>
  <c r="Z3786" i="3"/>
  <c r="Z3785" i="3"/>
  <c r="Z3784" i="3"/>
  <c r="Z3783" i="3"/>
  <c r="AC3783" i="3" s="1"/>
  <c r="Z3782" i="3"/>
  <c r="AC3782" i="3" s="1"/>
  <c r="Z3781" i="3"/>
  <c r="Z3780" i="3"/>
  <c r="AC3780" i="3" s="1"/>
  <c r="Z3779" i="3"/>
  <c r="AC3779" i="3" s="1"/>
  <c r="Z3778" i="3"/>
  <c r="AC3778" i="3" s="1"/>
  <c r="Z3777" i="3"/>
  <c r="Z3776" i="3"/>
  <c r="AC3776" i="3" s="1"/>
  <c r="Z3775" i="3"/>
  <c r="AC3775" i="3" s="1"/>
  <c r="Z3774" i="3"/>
  <c r="AC3774" i="3" s="1"/>
  <c r="Z3773" i="3"/>
  <c r="AC3773" i="3" s="1"/>
  <c r="Z3772" i="3"/>
  <c r="AC3772" i="3" s="1"/>
  <c r="Z3771" i="3"/>
  <c r="AC3771" i="3" s="1"/>
  <c r="Z3770" i="3"/>
  <c r="Z3769" i="3"/>
  <c r="Z3768" i="3"/>
  <c r="AC3768" i="3" s="1"/>
  <c r="Z3767" i="3"/>
  <c r="Z3766" i="3"/>
  <c r="Z3765" i="3"/>
  <c r="Z3764" i="3"/>
  <c r="AC3764" i="3" s="1"/>
  <c r="Z3763" i="3"/>
  <c r="AC3763" i="3" s="1"/>
  <c r="Z3762" i="3"/>
  <c r="AC3762" i="3" s="1"/>
  <c r="Z3761" i="3"/>
  <c r="Z3760" i="3"/>
  <c r="Z3759" i="3"/>
  <c r="AC3759" i="3" s="1"/>
  <c r="Z3758" i="3"/>
  <c r="AC3758" i="3" s="1"/>
  <c r="Z3757" i="3"/>
  <c r="Z3756" i="3"/>
  <c r="AC3756" i="3" s="1"/>
  <c r="Z3755" i="3"/>
  <c r="AC3755" i="3" s="1"/>
  <c r="Z3754" i="3"/>
  <c r="Z3753" i="3"/>
  <c r="Z3752" i="3"/>
  <c r="AC3752" i="3" s="1"/>
  <c r="Z3751" i="3"/>
  <c r="AC3751" i="3" s="1"/>
  <c r="Z3750" i="3"/>
  <c r="AC3750" i="3" s="1"/>
  <c r="Z3749" i="3"/>
  <c r="Z3748" i="3"/>
  <c r="AC3748" i="3" s="1"/>
  <c r="Z3747" i="3"/>
  <c r="Z3746" i="3"/>
  <c r="AC3746" i="3" s="1"/>
  <c r="Z3745" i="3"/>
  <c r="Z3744" i="3"/>
  <c r="AC3744" i="3" s="1"/>
  <c r="Z3743" i="3"/>
  <c r="AC3743" i="3" s="1"/>
  <c r="Z3742" i="3"/>
  <c r="AC3742" i="3" s="1"/>
  <c r="Z3741" i="3"/>
  <c r="Z3740" i="3"/>
  <c r="Z3739" i="3"/>
  <c r="AC3739" i="3" s="1"/>
  <c r="Z3738" i="3"/>
  <c r="AC3738" i="3" s="1"/>
  <c r="Z3737" i="3"/>
  <c r="AC3737" i="3" s="1"/>
  <c r="Z3736" i="3"/>
  <c r="AC3736" i="3" s="1"/>
  <c r="Z3735" i="3"/>
  <c r="AC3735" i="3" s="1"/>
  <c r="Z3734" i="3"/>
  <c r="AC3734" i="3" s="1"/>
  <c r="Z3733" i="3"/>
  <c r="Z3732" i="3"/>
  <c r="Z3731" i="3"/>
  <c r="AC3731" i="3" s="1"/>
  <c r="Z3730" i="3"/>
  <c r="AC3730" i="3" s="1"/>
  <c r="Z3729" i="3"/>
  <c r="Z3728" i="3"/>
  <c r="AC3728" i="3" s="1"/>
  <c r="Z3727" i="3"/>
  <c r="Z3726" i="3"/>
  <c r="Z3725" i="3"/>
  <c r="Z3724" i="3"/>
  <c r="AC3724" i="3" s="1"/>
  <c r="Z3723" i="3"/>
  <c r="AC3723" i="3" s="1"/>
  <c r="Z3722" i="3"/>
  <c r="AC3722" i="3" s="1"/>
  <c r="Z3721" i="3"/>
  <c r="AC3721" i="3" s="1"/>
  <c r="Z3720" i="3"/>
  <c r="AC3720" i="3" s="1"/>
  <c r="Z3719" i="3"/>
  <c r="Z3718" i="3"/>
  <c r="AC3718" i="3" s="1"/>
  <c r="Z3717" i="3"/>
  <c r="Z3716" i="3"/>
  <c r="Z3715" i="3"/>
  <c r="AC3715" i="3" s="1"/>
  <c r="Z3714" i="3"/>
  <c r="AC3714" i="3" s="1"/>
  <c r="Z3713" i="3"/>
  <c r="Z3712" i="3"/>
  <c r="AC3712" i="3" s="1"/>
  <c r="Z3711" i="3"/>
  <c r="AC3711" i="3" s="1"/>
  <c r="Z3710" i="3"/>
  <c r="AC3710" i="3" s="1"/>
  <c r="Z3709" i="3"/>
  <c r="Z3708" i="3"/>
  <c r="AC3708" i="3" s="1"/>
  <c r="Z3707" i="3"/>
  <c r="Z3706" i="3"/>
  <c r="Z3705" i="3"/>
  <c r="AC3705" i="3" s="1"/>
  <c r="Z3704" i="3"/>
  <c r="Z3703" i="3"/>
  <c r="AC3703" i="3" s="1"/>
  <c r="Z3702" i="3"/>
  <c r="AC3702" i="3" s="1"/>
  <c r="Z3701" i="3"/>
  <c r="AC3701" i="3" s="1"/>
  <c r="Z3700" i="3"/>
  <c r="AC3700" i="3" s="1"/>
  <c r="Z3699" i="3"/>
  <c r="AC3699" i="3" s="1"/>
  <c r="Z3698" i="3"/>
  <c r="AC3698" i="3" s="1"/>
  <c r="Z3697" i="3"/>
  <c r="Z3696" i="3"/>
  <c r="Z3695" i="3"/>
  <c r="AC3695" i="3" s="1"/>
  <c r="Z3694" i="3"/>
  <c r="Z3693" i="3"/>
  <c r="Z3692" i="3"/>
  <c r="AC3692" i="3" s="1"/>
  <c r="Z3691" i="3"/>
  <c r="AC3691" i="3" s="1"/>
  <c r="Z3690" i="3"/>
  <c r="Z3689" i="3"/>
  <c r="AC3689" i="3" s="1"/>
  <c r="Z3688" i="3"/>
  <c r="Z3687" i="3"/>
  <c r="Z3686" i="3"/>
  <c r="AC3686" i="3" s="1"/>
  <c r="Z3685" i="3"/>
  <c r="AC3685" i="3" s="1"/>
  <c r="Z3684" i="3"/>
  <c r="Z3683" i="3"/>
  <c r="AC3683" i="3" s="1"/>
  <c r="Z3682" i="3"/>
  <c r="Z3681" i="3"/>
  <c r="AC3681" i="3" s="1"/>
  <c r="Z3680" i="3"/>
  <c r="AC3680" i="3" s="1"/>
  <c r="Z3679" i="3"/>
  <c r="AC3679" i="3" s="1"/>
  <c r="Z3678" i="3"/>
  <c r="AC3678" i="3" s="1"/>
  <c r="Z3677" i="3"/>
  <c r="Z3676" i="3"/>
  <c r="Z3675" i="3"/>
  <c r="AC3675" i="3" s="1"/>
  <c r="Z3674" i="3"/>
  <c r="Z3673" i="3"/>
  <c r="Z3672" i="3"/>
  <c r="AC3672" i="3" s="1"/>
  <c r="Z3671" i="3"/>
  <c r="AC3671" i="3" s="1"/>
  <c r="Z3670" i="3"/>
  <c r="AC3670" i="3" s="1"/>
  <c r="Z3669" i="3"/>
  <c r="AC3669" i="3" s="1"/>
  <c r="Z3668" i="3"/>
  <c r="Z3667" i="3"/>
  <c r="Z3666" i="3"/>
  <c r="Z3665" i="3"/>
  <c r="AC3665" i="3" s="1"/>
  <c r="Z3664" i="3"/>
  <c r="AC3664" i="3" s="1"/>
  <c r="Z3663" i="3"/>
  <c r="AC3663" i="3" s="1"/>
  <c r="Z3662" i="3"/>
  <c r="AC3662" i="3" s="1"/>
  <c r="Z3661" i="3"/>
  <c r="AC3661" i="3" s="1"/>
  <c r="Z3660" i="3"/>
  <c r="Z3659" i="3"/>
  <c r="AC3659" i="3" s="1"/>
  <c r="Z3658" i="3"/>
  <c r="Z3657" i="3"/>
  <c r="Z3656" i="3"/>
  <c r="Z3655" i="3"/>
  <c r="AC3655" i="3" s="1"/>
  <c r="Z3654" i="3"/>
  <c r="AC3654" i="3" s="1"/>
  <c r="Z3653" i="3"/>
  <c r="AC3653" i="3" s="1"/>
  <c r="Z3652" i="3"/>
  <c r="AC3652" i="3" s="1"/>
  <c r="Z3651" i="3"/>
  <c r="AC3651" i="3" s="1"/>
  <c r="Z3650" i="3"/>
  <c r="Z3649" i="3"/>
  <c r="AC3649" i="3" s="1"/>
  <c r="Z3648" i="3"/>
  <c r="AC3648" i="3" s="1"/>
  <c r="Z3647" i="3"/>
  <c r="AC3647" i="3" s="1"/>
  <c r="Z3646" i="3"/>
  <c r="AC3646" i="3" s="1"/>
  <c r="Z3645" i="3"/>
  <c r="AC3645" i="3" s="1"/>
  <c r="Z3644" i="3"/>
  <c r="Z3643" i="3"/>
  <c r="Z3642" i="3"/>
  <c r="Z3641" i="3"/>
  <c r="AC3641" i="3" s="1"/>
  <c r="Z3640" i="3"/>
  <c r="Z3639" i="3"/>
  <c r="AC3639" i="3" s="1"/>
  <c r="Z3638" i="3"/>
  <c r="AC3638" i="3" s="1"/>
  <c r="Z3637" i="3"/>
  <c r="Z3636" i="3"/>
  <c r="AC3636" i="3" s="1"/>
  <c r="Z3635" i="3"/>
  <c r="AC3635" i="3" s="1"/>
  <c r="Z3634" i="3"/>
  <c r="Z3633" i="3"/>
  <c r="AC3633" i="3" s="1"/>
  <c r="Z3632" i="3"/>
  <c r="AC3632" i="3" s="1"/>
  <c r="Z3631" i="3"/>
  <c r="AC3631" i="3" s="1"/>
  <c r="Z3630" i="3"/>
  <c r="Z3629" i="3"/>
  <c r="AC3629" i="3" s="1"/>
  <c r="Z3628" i="3"/>
  <c r="AC3628" i="3" s="1"/>
  <c r="Z3627" i="3"/>
  <c r="AC3627" i="3" s="1"/>
  <c r="Z3626" i="3"/>
  <c r="AC3626" i="3" s="1"/>
  <c r="Z3625" i="3"/>
  <c r="AC3625" i="3" s="1"/>
  <c r="Z3624" i="3"/>
  <c r="Z3623" i="3"/>
  <c r="Z3622" i="3"/>
  <c r="Z3621" i="3"/>
  <c r="AC3621" i="3" s="1"/>
  <c r="Z3620" i="3"/>
  <c r="AC3620" i="3" s="1"/>
  <c r="Z3619" i="3"/>
  <c r="AC3619" i="3" s="1"/>
  <c r="Z3618" i="3"/>
  <c r="AC3618" i="3" s="1"/>
  <c r="Z3617" i="3"/>
  <c r="Z3616" i="3"/>
  <c r="Z3615" i="3"/>
  <c r="AC3615" i="3" s="1"/>
  <c r="Z3614" i="3"/>
  <c r="Z3613" i="3"/>
  <c r="AC3613" i="3" s="1"/>
  <c r="Z3612" i="3"/>
  <c r="AC3612" i="3" s="1"/>
  <c r="Z3611" i="3"/>
  <c r="AC3611" i="3" s="1"/>
  <c r="Z3610" i="3"/>
  <c r="AC3610" i="3" s="1"/>
  <c r="Z3609" i="3"/>
  <c r="AC3609" i="3" s="1"/>
  <c r="Z3608" i="3"/>
  <c r="AC3608" i="3" s="1"/>
  <c r="Z3607" i="3"/>
  <c r="AC3607" i="3" s="1"/>
  <c r="Z3606" i="3"/>
  <c r="Z3605" i="3"/>
  <c r="AC3605" i="3" s="1"/>
  <c r="Z3604" i="3"/>
  <c r="Z3603" i="3"/>
  <c r="AC3603" i="3" s="1"/>
  <c r="Z3602" i="3"/>
  <c r="AC3602" i="3" s="1"/>
  <c r="Z3601" i="3"/>
  <c r="AC3601" i="3" s="1"/>
  <c r="Z3600" i="3"/>
  <c r="AC3600" i="3" s="1"/>
  <c r="Z3599" i="3"/>
  <c r="AC3599" i="3" s="1"/>
  <c r="Z3598" i="3"/>
  <c r="AC3598" i="3" s="1"/>
  <c r="Z3597" i="3"/>
  <c r="Z3596" i="3"/>
  <c r="AC3596" i="3" s="1"/>
  <c r="Z3595" i="3"/>
  <c r="AC3595" i="3" s="1"/>
  <c r="Z3594" i="3"/>
  <c r="AC3594" i="3" s="1"/>
  <c r="Z3593" i="3"/>
  <c r="AC3593" i="3" s="1"/>
  <c r="Z3592" i="3"/>
  <c r="Z3591" i="3"/>
  <c r="AC3591" i="3" s="1"/>
  <c r="Z3590" i="3"/>
  <c r="Z3589" i="3"/>
  <c r="AC3589" i="3" s="1"/>
  <c r="Z3588" i="3"/>
  <c r="AC3588" i="3" s="1"/>
  <c r="Z3587" i="3"/>
  <c r="AC3587" i="3" s="1"/>
  <c r="Z3586" i="3"/>
  <c r="Z3585" i="3"/>
  <c r="AC3585" i="3" s="1"/>
  <c r="Z3584" i="3"/>
  <c r="Z3583" i="3"/>
  <c r="Z3582" i="3"/>
  <c r="Z3581" i="3"/>
  <c r="AC3581" i="3" s="1"/>
  <c r="Z3580" i="3"/>
  <c r="AC3580" i="3" s="1"/>
  <c r="Z3579" i="3"/>
  <c r="AC3579" i="3" s="1"/>
  <c r="Z3578" i="3"/>
  <c r="Z3577" i="3"/>
  <c r="Z3576" i="3"/>
  <c r="AC3576" i="3" s="1"/>
  <c r="Z3575" i="3"/>
  <c r="AC3575" i="3" s="1"/>
  <c r="Z3574" i="3"/>
  <c r="AC3574" i="3" s="1"/>
  <c r="Z3573" i="3"/>
  <c r="AC3573" i="3" s="1"/>
  <c r="Z3572" i="3"/>
  <c r="AC3572" i="3" s="1"/>
  <c r="Z3571" i="3"/>
  <c r="AC3571" i="3" s="1"/>
  <c r="Z3570" i="3"/>
  <c r="AC3570" i="3" s="1"/>
  <c r="Z3569" i="3"/>
  <c r="AC3569" i="3" s="1"/>
  <c r="Z3568" i="3"/>
  <c r="Z3567" i="3"/>
  <c r="Z3566" i="3"/>
  <c r="AC3566" i="3" s="1"/>
  <c r="Z3565" i="3"/>
  <c r="AC3565" i="3" s="1"/>
  <c r="Z3564" i="3"/>
  <c r="AC3564" i="3" s="1"/>
  <c r="Z3563" i="3"/>
  <c r="AC3563" i="3" s="1"/>
  <c r="Z3562" i="3"/>
  <c r="AC3562" i="3" s="1"/>
  <c r="Z3561" i="3"/>
  <c r="AC3561" i="3" s="1"/>
  <c r="Z3560" i="3"/>
  <c r="Z3559" i="3"/>
  <c r="AC3559" i="3" s="1"/>
  <c r="Z3558" i="3"/>
  <c r="Z3557" i="3"/>
  <c r="Z3556" i="3"/>
  <c r="AC3556" i="3" s="1"/>
  <c r="Z3555" i="3"/>
  <c r="AC3555" i="3" s="1"/>
  <c r="Z3554" i="3"/>
  <c r="Z3553" i="3"/>
  <c r="AC3553" i="3" s="1"/>
  <c r="Z3552" i="3"/>
  <c r="Z3551" i="3"/>
  <c r="AC3551" i="3" s="1"/>
  <c r="Z3550" i="3"/>
  <c r="Z3549" i="3"/>
  <c r="AC3549" i="3" s="1"/>
  <c r="Z3548" i="3"/>
  <c r="Z3547" i="3"/>
  <c r="Z3546" i="3"/>
  <c r="Z3545" i="3"/>
  <c r="AC3545" i="3" s="1"/>
  <c r="Z3544" i="3"/>
  <c r="Z3543" i="3"/>
  <c r="AC3543" i="3" s="1"/>
  <c r="Z3542" i="3"/>
  <c r="Z3541" i="3"/>
  <c r="AC3541" i="3" s="1"/>
  <c r="Z3540" i="3"/>
  <c r="AC3540" i="3" s="1"/>
  <c r="Z3539" i="3"/>
  <c r="AC3539" i="3" s="1"/>
  <c r="Z3538" i="3"/>
  <c r="Z3537" i="3"/>
  <c r="Z3536" i="3"/>
  <c r="AC3536" i="3" s="1"/>
  <c r="Z3535" i="3"/>
  <c r="AC3535" i="3" s="1"/>
  <c r="Z3534" i="3"/>
  <c r="AC3534" i="3" s="1"/>
  <c r="Z3533" i="3"/>
  <c r="AC3533" i="3" s="1"/>
  <c r="Z3532" i="3"/>
  <c r="AC3532" i="3" s="1"/>
  <c r="Z3531" i="3"/>
  <c r="AC3531" i="3" s="1"/>
  <c r="Z3530" i="3"/>
  <c r="Z3529" i="3"/>
  <c r="AC3529" i="3" s="1"/>
  <c r="Z3528" i="3"/>
  <c r="AC3528" i="3" s="1"/>
  <c r="Z3527" i="3"/>
  <c r="Z3526" i="3"/>
  <c r="Z3525" i="3"/>
  <c r="AC3525" i="3" s="1"/>
  <c r="Z3524" i="3"/>
  <c r="Z3523" i="3"/>
  <c r="AC3523" i="3" s="1"/>
  <c r="Z3522" i="3"/>
  <c r="AC3522" i="3" s="1"/>
  <c r="Z3521" i="3"/>
  <c r="AC3521" i="3" s="1"/>
  <c r="Z3520" i="3"/>
  <c r="Z3519" i="3"/>
  <c r="AC3519" i="3" s="1"/>
  <c r="Z3518" i="3"/>
  <c r="AC3518" i="3" s="1"/>
  <c r="Z3517" i="3"/>
  <c r="Z3516" i="3"/>
  <c r="Z3515" i="3"/>
  <c r="AC3515" i="3" s="1"/>
  <c r="Z3514" i="3"/>
  <c r="Z3513" i="3"/>
  <c r="Z3512" i="3"/>
  <c r="AC3512" i="3" s="1"/>
  <c r="Z3511" i="3"/>
  <c r="AC3511" i="3" s="1"/>
  <c r="Z3510" i="3"/>
  <c r="AC3510" i="3" s="1"/>
  <c r="Z3509" i="3"/>
  <c r="AC3509" i="3" s="1"/>
  <c r="Z3508" i="3"/>
  <c r="AC3508" i="3" s="1"/>
  <c r="Z3507" i="3"/>
  <c r="Z3506" i="3"/>
  <c r="Z3505" i="3"/>
  <c r="AC3505" i="3" s="1"/>
  <c r="Z3504" i="3"/>
  <c r="AC3504" i="3" s="1"/>
  <c r="Z3503" i="3"/>
  <c r="AC3503" i="3" s="1"/>
  <c r="Z3502" i="3"/>
  <c r="AC3502" i="3" s="1"/>
  <c r="Z3501" i="3"/>
  <c r="AC3501" i="3" s="1"/>
  <c r="Z3500" i="3"/>
  <c r="AC3500" i="3" s="1"/>
  <c r="Z3499" i="3"/>
  <c r="AC3499" i="3" s="1"/>
  <c r="Z3498" i="3"/>
  <c r="AC3498" i="3" s="1"/>
  <c r="Z3497" i="3"/>
  <c r="Z3496" i="3"/>
  <c r="AC3496" i="3" s="1"/>
  <c r="Z3495" i="3"/>
  <c r="AC3495" i="3" s="1"/>
  <c r="Z3494" i="3"/>
  <c r="AC3494" i="3" s="1"/>
  <c r="Z3493" i="3"/>
  <c r="Z3492" i="3"/>
  <c r="AC3492" i="3" s="1"/>
  <c r="Z3491" i="3"/>
  <c r="AC3491" i="3" s="1"/>
  <c r="Z3490" i="3"/>
  <c r="Z3489" i="3"/>
  <c r="AC3489" i="3" s="1"/>
  <c r="Z3488" i="3"/>
  <c r="AC3488" i="3" s="1"/>
  <c r="Z3487" i="3"/>
  <c r="Z3486" i="3"/>
  <c r="Z3485" i="3"/>
  <c r="AC3485" i="3" s="1"/>
  <c r="Z3484" i="3"/>
  <c r="Z3483" i="3"/>
  <c r="AC3483" i="3" s="1"/>
  <c r="Z3482" i="3"/>
  <c r="AC3482" i="3" s="1"/>
  <c r="Z3481" i="3"/>
  <c r="AC3481" i="3" s="1"/>
  <c r="Z3480" i="3"/>
  <c r="Z3479" i="3"/>
  <c r="AC3479" i="3" s="1"/>
  <c r="Z3478" i="3"/>
  <c r="AC3478" i="3" s="1"/>
  <c r="Z3477" i="3"/>
  <c r="AC3477" i="3" s="1"/>
  <c r="Z3476" i="3"/>
  <c r="Z3475" i="3"/>
  <c r="AC3475" i="3" s="1"/>
  <c r="Z3474" i="3"/>
  <c r="Z3473" i="3"/>
  <c r="AC3473" i="3" s="1"/>
  <c r="Z3472" i="3"/>
  <c r="AC3472" i="3" s="1"/>
  <c r="Z3471" i="3"/>
  <c r="AC3471" i="3" s="1"/>
  <c r="Z3470" i="3"/>
  <c r="Z3469" i="3"/>
  <c r="AC3469" i="3" s="1"/>
  <c r="Z3468" i="3"/>
  <c r="AC3468" i="3" s="1"/>
  <c r="Z3467" i="3"/>
  <c r="Z3466" i="3"/>
  <c r="AC3466" i="3" s="1"/>
  <c r="Z3465" i="3"/>
  <c r="AC3465" i="3" s="1"/>
  <c r="Z3464" i="3"/>
  <c r="Z3463" i="3"/>
  <c r="AC3463" i="3" s="1"/>
  <c r="Z3462" i="3"/>
  <c r="AC3462" i="3" s="1"/>
  <c r="Z3461" i="3"/>
  <c r="AC3461" i="3" s="1"/>
  <c r="Z3460" i="3"/>
  <c r="AC3460" i="3" s="1"/>
  <c r="Z3459" i="3"/>
  <c r="AC3459" i="3" s="1"/>
  <c r="Z3458" i="3"/>
  <c r="AC3458" i="3" s="1"/>
  <c r="Z3457" i="3"/>
  <c r="Z3456" i="3"/>
  <c r="Z3455" i="3"/>
  <c r="AC3455" i="3" s="1"/>
  <c r="Z3454" i="3"/>
  <c r="AC3454" i="3" s="1"/>
  <c r="Z3453" i="3"/>
  <c r="Z3452" i="3"/>
  <c r="AC3452" i="3" s="1"/>
  <c r="Z3451" i="3"/>
  <c r="AC3451" i="3" s="1"/>
  <c r="Z3450" i="3"/>
  <c r="Z3449" i="3"/>
  <c r="AC3449" i="3" s="1"/>
  <c r="Z3448" i="3"/>
  <c r="AC3448" i="3" s="1"/>
  <c r="Z3447" i="3"/>
  <c r="Z3446" i="3"/>
  <c r="AC3446" i="3" s="1"/>
  <c r="Z3445" i="3"/>
  <c r="AC3445" i="3" s="1"/>
  <c r="Z3444" i="3"/>
  <c r="AC3444" i="3" s="1"/>
  <c r="Z3443" i="3"/>
  <c r="AC3443" i="3" s="1"/>
  <c r="Z3442" i="3"/>
  <c r="AC3442" i="3" s="1"/>
  <c r="Z3441" i="3"/>
  <c r="AC3441" i="3" s="1"/>
  <c r="Z3440" i="3"/>
  <c r="AC3440" i="3" s="1"/>
  <c r="Z3439" i="3"/>
  <c r="AC3439" i="3" s="1"/>
  <c r="Z3438" i="3"/>
  <c r="AC3438" i="3" s="1"/>
  <c r="Z3437" i="3"/>
  <c r="AC3437" i="3" s="1"/>
  <c r="Z3436" i="3"/>
  <c r="AC3436" i="3" s="1"/>
  <c r="Z3435" i="3"/>
  <c r="AC3435" i="3" s="1"/>
  <c r="Z3434" i="3"/>
  <c r="AC3434" i="3" s="1"/>
  <c r="Z3433" i="3"/>
  <c r="AC3433" i="3" s="1"/>
  <c r="Z3432" i="3"/>
  <c r="AC3432" i="3" s="1"/>
  <c r="Z3431" i="3"/>
  <c r="AC3431" i="3" s="1"/>
  <c r="Z3430" i="3"/>
  <c r="Z3429" i="3"/>
  <c r="AC3429" i="3" s="1"/>
  <c r="Z3428" i="3"/>
  <c r="AC3428" i="3" s="1"/>
  <c r="Z3427" i="3"/>
  <c r="Z3426" i="3"/>
  <c r="AC3426" i="3" s="1"/>
  <c r="Z3425" i="3"/>
  <c r="AC3425" i="3" s="1"/>
  <c r="Z3424" i="3"/>
  <c r="AC3424" i="3" s="1"/>
  <c r="Z3423" i="3"/>
  <c r="AC3423" i="3" s="1"/>
  <c r="Z3422" i="3"/>
  <c r="AC3422" i="3" s="1"/>
  <c r="Z3421" i="3"/>
  <c r="AC3421" i="3" s="1"/>
  <c r="Z3420" i="3"/>
  <c r="AC3420" i="3" s="1"/>
  <c r="Z3419" i="3"/>
  <c r="AC3419" i="3" s="1"/>
  <c r="Z3418" i="3"/>
  <c r="AC3418" i="3" s="1"/>
  <c r="Z3417" i="3"/>
  <c r="AC3417" i="3" s="1"/>
  <c r="Z3416" i="3"/>
  <c r="Z3415" i="3"/>
  <c r="AC3415" i="3" s="1"/>
  <c r="Z3414" i="3"/>
  <c r="Z3413" i="3"/>
  <c r="Z3412" i="3"/>
  <c r="AC3412" i="3" s="1"/>
  <c r="Z3411" i="3"/>
  <c r="AC3411" i="3" s="1"/>
  <c r="Z3410" i="3"/>
  <c r="AC3410" i="3" s="1"/>
  <c r="Z3409" i="3"/>
  <c r="AC3409" i="3" s="1"/>
  <c r="Z3408" i="3"/>
  <c r="AC3408" i="3" s="1"/>
  <c r="Z3407" i="3"/>
  <c r="Z3406" i="3"/>
  <c r="AC3406" i="3" s="1"/>
  <c r="Z3405" i="3"/>
  <c r="AC3405" i="3" s="1"/>
  <c r="Z3404" i="3"/>
  <c r="AC3404" i="3" s="1"/>
  <c r="Z3403" i="3"/>
  <c r="AC3403" i="3" s="1"/>
  <c r="Z3402" i="3"/>
  <c r="AC3402" i="3" s="1"/>
  <c r="Z3401" i="3"/>
  <c r="AC3401" i="3" s="1"/>
  <c r="Z3400" i="3"/>
  <c r="AC3400" i="3" s="1"/>
  <c r="Z3399" i="3"/>
  <c r="AC3399" i="3" s="1"/>
  <c r="Z3398" i="3"/>
  <c r="AC3398" i="3" s="1"/>
  <c r="Z3397" i="3"/>
  <c r="Z3396" i="3"/>
  <c r="AC3396" i="3" s="1"/>
  <c r="Z3395" i="3"/>
  <c r="AC3395" i="3" s="1"/>
  <c r="Z3394" i="3"/>
  <c r="Z3393" i="3"/>
  <c r="Z3392" i="3"/>
  <c r="AC3392" i="3" s="1"/>
  <c r="Z3391" i="3"/>
  <c r="AC3391" i="3" s="1"/>
  <c r="Z3390" i="3"/>
  <c r="AC3390" i="3" s="1"/>
  <c r="Z3389" i="3"/>
  <c r="AC3389" i="3" s="1"/>
  <c r="Z3388" i="3"/>
  <c r="AC3388" i="3" s="1"/>
  <c r="Z3387" i="3"/>
  <c r="Z3386" i="3"/>
  <c r="AC3386" i="3" s="1"/>
  <c r="Z3385" i="3"/>
  <c r="AC3385" i="3" s="1"/>
  <c r="Z3384" i="3"/>
  <c r="AC3384" i="3" s="1"/>
  <c r="Z3383" i="3"/>
  <c r="AC3383" i="3" s="1"/>
  <c r="Z3382" i="3"/>
  <c r="AC3382" i="3" s="1"/>
  <c r="Z3381" i="3"/>
  <c r="AC3381" i="3" s="1"/>
  <c r="Z3380" i="3"/>
  <c r="AC3380" i="3" s="1"/>
  <c r="Z3379" i="3"/>
  <c r="AC3379" i="3" s="1"/>
  <c r="Z3378" i="3"/>
  <c r="AC3378" i="3" s="1"/>
  <c r="Z3377" i="3"/>
  <c r="Z3376" i="3"/>
  <c r="Z3375" i="3"/>
  <c r="AC3375" i="3" s="1"/>
  <c r="Z3374" i="3"/>
  <c r="Z3373" i="3"/>
  <c r="AC3373" i="3" s="1"/>
  <c r="Z3372" i="3"/>
  <c r="AC3372" i="3" s="1"/>
  <c r="Z3371" i="3"/>
  <c r="AC3371" i="3" s="1"/>
  <c r="Z3370" i="3"/>
  <c r="Z3369" i="3"/>
  <c r="AC3369" i="3" s="1"/>
  <c r="Z3368" i="3"/>
  <c r="AC3368" i="3" s="1"/>
  <c r="Z3367" i="3"/>
  <c r="Z3366" i="3"/>
  <c r="Z3365" i="3"/>
  <c r="AC3365" i="3" s="1"/>
  <c r="Z3364" i="3"/>
  <c r="AC3364" i="3" s="1"/>
  <c r="Z3363" i="3"/>
  <c r="AC3363" i="3" s="1"/>
  <c r="Z3362" i="3"/>
  <c r="AC3362" i="3" s="1"/>
  <c r="Z3361" i="3"/>
  <c r="Z3360" i="3"/>
  <c r="AC3360" i="3" s="1"/>
  <c r="Z3359" i="3"/>
  <c r="Z3358" i="3"/>
  <c r="AC3358" i="3" s="1"/>
  <c r="Z3357" i="3"/>
  <c r="Z3356" i="3"/>
  <c r="Z3355" i="3"/>
  <c r="AC3355" i="3" s="1"/>
  <c r="Z3354" i="3"/>
  <c r="AC3354" i="3" s="1"/>
  <c r="Z3353" i="3"/>
  <c r="AC3353" i="3" s="1"/>
  <c r="Z3352" i="3"/>
  <c r="AC3352" i="3" s="1"/>
  <c r="Z3351" i="3"/>
  <c r="Z3350" i="3"/>
  <c r="AC3350" i="3" s="1"/>
  <c r="Z3349" i="3"/>
  <c r="AC3349" i="3" s="1"/>
  <c r="Z3348" i="3"/>
  <c r="AC3348" i="3" s="1"/>
  <c r="Z3347" i="3"/>
  <c r="Z3346" i="3"/>
  <c r="AC3346" i="3" s="1"/>
  <c r="Z3345" i="3"/>
  <c r="AC3345" i="3" s="1"/>
  <c r="Z3344" i="3"/>
  <c r="AC3344" i="3" s="1"/>
  <c r="Z3343" i="3"/>
  <c r="AC3343" i="3" s="1"/>
  <c r="Z3342" i="3"/>
  <c r="AC3342" i="3" s="1"/>
  <c r="Z3341" i="3"/>
  <c r="AC3341" i="3" s="1"/>
  <c r="Z3340" i="3"/>
  <c r="Z3339" i="3"/>
  <c r="Z3338" i="3"/>
  <c r="AC3338" i="3" s="1"/>
  <c r="Z3337" i="3"/>
  <c r="Z3336" i="3"/>
  <c r="AC3336" i="3" s="1"/>
  <c r="Z3335" i="3"/>
  <c r="AC3335" i="3" s="1"/>
  <c r="Z3334" i="3"/>
  <c r="AC3334" i="3" s="1"/>
  <c r="Z3333" i="3"/>
  <c r="Z3332" i="3"/>
  <c r="AC3332" i="3" s="1"/>
  <c r="Z3331" i="3"/>
  <c r="AC3331" i="3" s="1"/>
  <c r="Z3330" i="3"/>
  <c r="AC3330" i="3" s="1"/>
  <c r="Z3329" i="3"/>
  <c r="Z3328" i="3"/>
  <c r="Z3327" i="3"/>
  <c r="AC3327" i="3" s="1"/>
  <c r="Z3326" i="3"/>
  <c r="Z3325" i="3"/>
  <c r="Z3324" i="3"/>
  <c r="AC3324" i="3" s="1"/>
  <c r="Z3323" i="3"/>
  <c r="AC3323" i="3" s="1"/>
  <c r="Z3322" i="3"/>
  <c r="AC3322" i="3" s="1"/>
  <c r="Z3321" i="3"/>
  <c r="AC3321" i="3" s="1"/>
  <c r="Z3320" i="3"/>
  <c r="AC3320" i="3" s="1"/>
  <c r="Z3319" i="3"/>
  <c r="Z3318" i="3"/>
  <c r="AC3318" i="3" s="1"/>
  <c r="Z3317" i="3"/>
  <c r="Z3316" i="3"/>
  <c r="AC3316" i="3" s="1"/>
  <c r="Z3315" i="3"/>
  <c r="AC3315" i="3" s="1"/>
  <c r="Z3314" i="3"/>
  <c r="AC3314" i="3" s="1"/>
  <c r="Z3313" i="3"/>
  <c r="Z3312" i="3"/>
  <c r="Z3311" i="3"/>
  <c r="AC3311" i="3" s="1"/>
  <c r="Z3310" i="3"/>
  <c r="AC3310" i="3" s="1"/>
  <c r="Z3309" i="3"/>
  <c r="AC3309" i="3" s="1"/>
  <c r="Z3308" i="3"/>
  <c r="AC3308" i="3" s="1"/>
  <c r="Z3307" i="3"/>
  <c r="Z3306" i="3"/>
  <c r="Z3305" i="3"/>
  <c r="AC3305" i="3" s="1"/>
  <c r="Z3304" i="3"/>
  <c r="AC3304" i="3" s="1"/>
  <c r="Z3303" i="3"/>
  <c r="AC3303" i="3" s="1"/>
  <c r="Z3302" i="3"/>
  <c r="Z3301" i="3"/>
  <c r="AC3301" i="3" s="1"/>
  <c r="Z3300" i="3"/>
  <c r="AC3300" i="3" s="1"/>
  <c r="Z3299" i="3"/>
  <c r="AC3299" i="3" s="1"/>
  <c r="Z3298" i="3"/>
  <c r="AC3298" i="3" s="1"/>
  <c r="Z3297" i="3"/>
  <c r="Z3296" i="3"/>
  <c r="AC3296" i="3" s="1"/>
  <c r="Z3295" i="3"/>
  <c r="AC3295" i="3" s="1"/>
  <c r="Z3294" i="3"/>
  <c r="Z3293" i="3"/>
  <c r="Z3292" i="3"/>
  <c r="Z3291" i="3"/>
  <c r="AC3291" i="3" s="1"/>
  <c r="Z3290" i="3"/>
  <c r="AC3290" i="3" s="1"/>
  <c r="Z3289" i="3"/>
  <c r="AC3289" i="3" s="1"/>
  <c r="Z3288" i="3"/>
  <c r="Z3287" i="3"/>
  <c r="AC3287" i="3" s="1"/>
  <c r="Z3286" i="3"/>
  <c r="Z3285" i="3"/>
  <c r="AC3285" i="3" s="1"/>
  <c r="Z3284" i="3"/>
  <c r="AC3284" i="3" s="1"/>
  <c r="Z3283" i="3"/>
  <c r="Z3282" i="3"/>
  <c r="Z3281" i="3"/>
  <c r="AC3281" i="3" s="1"/>
  <c r="Z3280" i="3"/>
  <c r="AC3280" i="3" s="1"/>
  <c r="Z3279" i="3"/>
  <c r="Z3278" i="3"/>
  <c r="Z3277" i="3"/>
  <c r="Z3276" i="3"/>
  <c r="AC3276" i="3" s="1"/>
  <c r="Z3275" i="3"/>
  <c r="AC3275" i="3" s="1"/>
  <c r="Z3274" i="3"/>
  <c r="Z3273" i="3"/>
  <c r="AC3273" i="3" s="1"/>
  <c r="Z3272" i="3"/>
  <c r="Z3271" i="3"/>
  <c r="AC3271" i="3" s="1"/>
  <c r="Z3270" i="3"/>
  <c r="AC3270" i="3" s="1"/>
  <c r="Z3269" i="3"/>
  <c r="Z3268" i="3"/>
  <c r="Z3267" i="3"/>
  <c r="AC3267" i="3" s="1"/>
  <c r="Z3266" i="3"/>
  <c r="Z3265" i="3"/>
  <c r="Z3264" i="3"/>
  <c r="Z3263" i="3"/>
  <c r="AC3263" i="3" s="1"/>
  <c r="Z3262" i="3"/>
  <c r="Z3261" i="3"/>
  <c r="Z3260" i="3"/>
  <c r="Z3259" i="3"/>
  <c r="AC3259" i="3" s="1"/>
  <c r="Z3258" i="3"/>
  <c r="Z3257" i="3"/>
  <c r="Z3256" i="3"/>
  <c r="Z3255" i="3"/>
  <c r="AC3255" i="3" s="1"/>
  <c r="Z3254" i="3"/>
  <c r="Z3253" i="3"/>
  <c r="Z3252" i="3"/>
  <c r="Z3251" i="3"/>
  <c r="AC3251" i="3" s="1"/>
  <c r="Z3250" i="3"/>
  <c r="Z3249" i="3"/>
  <c r="Z3248" i="3"/>
  <c r="Z3247" i="3"/>
  <c r="AC3247" i="3" s="1"/>
  <c r="Z3246" i="3"/>
  <c r="Z3245" i="3"/>
  <c r="Z3244" i="3"/>
  <c r="Z3243" i="3"/>
  <c r="AC3243" i="3" s="1"/>
  <c r="Z3242" i="3"/>
  <c r="Z3241" i="3"/>
  <c r="Z3240" i="3"/>
  <c r="Z3239" i="3"/>
  <c r="AC3239" i="3" s="1"/>
  <c r="Z3238" i="3"/>
  <c r="Z3237" i="3"/>
  <c r="Z3236" i="3"/>
  <c r="Z3235" i="3"/>
  <c r="AC3235" i="3" s="1"/>
  <c r="Z3234" i="3"/>
  <c r="Z3233" i="3"/>
  <c r="Z3232" i="3"/>
  <c r="Z3231" i="3"/>
  <c r="AC3231" i="3" s="1"/>
  <c r="Z3230" i="3"/>
  <c r="Z3229" i="3"/>
  <c r="Z3228" i="3"/>
  <c r="Z3227" i="3"/>
  <c r="AC3227" i="3" s="1"/>
  <c r="Z3226" i="3"/>
  <c r="Z3225" i="3"/>
  <c r="Z3224" i="3"/>
  <c r="Z3223" i="3"/>
  <c r="AC3223" i="3" s="1"/>
  <c r="Z3222" i="3"/>
  <c r="Z3221" i="3"/>
  <c r="Z3220" i="3"/>
  <c r="Z3219" i="3"/>
  <c r="AC3219" i="3" s="1"/>
  <c r="Z3218" i="3"/>
  <c r="Z3217" i="3"/>
  <c r="Z3216" i="3"/>
  <c r="Z3215" i="3"/>
  <c r="AC3215" i="3" s="1"/>
  <c r="Z3214" i="3"/>
  <c r="Z3213" i="3"/>
  <c r="Z3212" i="3"/>
  <c r="Z3211" i="3"/>
  <c r="AC3211" i="3" s="1"/>
  <c r="Z3210" i="3"/>
  <c r="Z3209" i="3"/>
  <c r="Z3208" i="3"/>
  <c r="Z3207" i="3"/>
  <c r="AC3207" i="3" s="1"/>
  <c r="Z3206" i="3"/>
  <c r="AC3206" i="3" s="1"/>
  <c r="Z3205" i="3"/>
  <c r="Z3204" i="3"/>
  <c r="Z3203" i="3"/>
  <c r="AC3203" i="3" s="1"/>
  <c r="Z3202" i="3"/>
  <c r="Z3201" i="3"/>
  <c r="Z3200" i="3"/>
  <c r="Z3199" i="3"/>
  <c r="AC3199" i="3" s="1"/>
  <c r="Z3198" i="3"/>
  <c r="Z3197" i="3"/>
  <c r="AC3197" i="3" s="1"/>
  <c r="Z3196" i="3"/>
  <c r="Z3195" i="3"/>
  <c r="AC3195" i="3" s="1"/>
  <c r="Z3194" i="3"/>
  <c r="Z3193" i="3"/>
  <c r="Z3192" i="3"/>
  <c r="Z3191" i="3"/>
  <c r="AC3191" i="3" s="1"/>
  <c r="Z3190" i="3"/>
  <c r="Z3189" i="3"/>
  <c r="Z3188" i="3"/>
  <c r="Z3187" i="3"/>
  <c r="AC3187" i="3" s="1"/>
  <c r="Z3186" i="3"/>
  <c r="Z3185" i="3"/>
  <c r="Z3184" i="3"/>
  <c r="Z3183" i="3"/>
  <c r="AC3183" i="3" s="1"/>
  <c r="Z3182" i="3"/>
  <c r="Z3181" i="3"/>
  <c r="Z3180" i="3"/>
  <c r="Z3179" i="3"/>
  <c r="AC3179" i="3" s="1"/>
  <c r="Z3178" i="3"/>
  <c r="Z3177" i="3"/>
  <c r="Z3176" i="3"/>
  <c r="Z3175" i="3"/>
  <c r="AC3175" i="3" s="1"/>
  <c r="Z3174" i="3"/>
  <c r="Z3173" i="3"/>
  <c r="Z3172" i="3"/>
  <c r="Z3171" i="3"/>
  <c r="AC3171" i="3" s="1"/>
  <c r="Z3170" i="3"/>
  <c r="Z3169" i="3"/>
  <c r="AC3169" i="3" s="1"/>
  <c r="Z3168" i="3"/>
  <c r="Z3167" i="3"/>
  <c r="AC3167" i="3" s="1"/>
  <c r="Z3166" i="3"/>
  <c r="Z3165" i="3"/>
  <c r="Z3164" i="3"/>
  <c r="Z3163" i="3"/>
  <c r="AC3163" i="3" s="1"/>
  <c r="Z3162" i="3"/>
  <c r="Z3161" i="3"/>
  <c r="AC3161" i="3" s="1"/>
  <c r="Z3160" i="3"/>
  <c r="Z3159" i="3"/>
  <c r="AC3159" i="3" s="1"/>
  <c r="Z3158" i="3"/>
  <c r="Z3157" i="3"/>
  <c r="AC3157" i="3" s="1"/>
  <c r="Z3156" i="3"/>
  <c r="Z3155" i="3"/>
  <c r="AC3155" i="3" s="1"/>
  <c r="Z3154" i="3"/>
  <c r="Z3153" i="3"/>
  <c r="Z3152" i="3"/>
  <c r="Z3151" i="3"/>
  <c r="AC3151" i="3" s="1"/>
  <c r="Z3150" i="3"/>
  <c r="Z3149" i="3"/>
  <c r="Z3148" i="3"/>
  <c r="Z3147" i="3"/>
  <c r="AC3147" i="3" s="1"/>
  <c r="Z3146" i="3"/>
  <c r="Z3145" i="3"/>
  <c r="Z3144" i="3"/>
  <c r="Z3143" i="3"/>
  <c r="AC3143" i="3" s="1"/>
  <c r="Z3142" i="3"/>
  <c r="Z3141" i="3"/>
  <c r="AC3141" i="3" s="1"/>
  <c r="Z3140" i="3"/>
  <c r="Z3139" i="3"/>
  <c r="AC3139" i="3" s="1"/>
  <c r="Z3138" i="3"/>
  <c r="Z3137" i="3"/>
  <c r="Z3136" i="3"/>
  <c r="Z3135" i="3"/>
  <c r="AC3135" i="3" s="1"/>
  <c r="Z3134" i="3"/>
  <c r="Z3133" i="3"/>
  <c r="Z3132" i="3"/>
  <c r="Z3131" i="3"/>
  <c r="AC3131" i="3" s="1"/>
  <c r="Z3130" i="3"/>
  <c r="Z3129" i="3"/>
  <c r="Z3128" i="3"/>
  <c r="Z3127" i="3"/>
  <c r="AC3127" i="3" s="1"/>
  <c r="Z3126" i="3"/>
  <c r="Z3125" i="3"/>
  <c r="AC3125" i="3" s="1"/>
  <c r="Z3124" i="3"/>
  <c r="Z3123" i="3"/>
  <c r="AC3123" i="3" s="1"/>
  <c r="Z3122" i="3"/>
  <c r="Z3121" i="3"/>
  <c r="Z3120" i="3"/>
  <c r="Z3119" i="3"/>
  <c r="AC3119" i="3" s="1"/>
  <c r="Z3118" i="3"/>
  <c r="AC3118" i="3" s="1"/>
  <c r="Z3117" i="3"/>
  <c r="AC3117" i="3" s="1"/>
  <c r="Z3116" i="3"/>
  <c r="Z3115" i="3"/>
  <c r="AC3115" i="3" s="1"/>
  <c r="Z3114" i="3"/>
  <c r="Z3113" i="3"/>
  <c r="Z3112" i="3"/>
  <c r="Z3111" i="3"/>
  <c r="AC3111" i="3" s="1"/>
  <c r="Z3110" i="3"/>
  <c r="Z3109" i="3"/>
  <c r="Z3108" i="3"/>
  <c r="Z3107" i="3"/>
  <c r="AC3107" i="3" s="1"/>
  <c r="Z3106" i="3"/>
  <c r="Z3105" i="3"/>
  <c r="Z3104" i="3"/>
  <c r="Z3103" i="3"/>
  <c r="AC3103" i="3" s="1"/>
  <c r="Z3102" i="3"/>
  <c r="Z3101" i="3"/>
  <c r="AC3101" i="3" s="1"/>
  <c r="Z3100" i="3"/>
  <c r="Z3099" i="3"/>
  <c r="AC3099" i="3" s="1"/>
  <c r="Z3098" i="3"/>
  <c r="Z3097" i="3"/>
  <c r="Z3096" i="3"/>
  <c r="Z3095" i="3"/>
  <c r="AC3095" i="3" s="1"/>
  <c r="Z3094" i="3"/>
  <c r="Z3093" i="3"/>
  <c r="Z3092" i="3"/>
  <c r="Z3091" i="3"/>
  <c r="AC3091" i="3" s="1"/>
  <c r="Z3090" i="3"/>
  <c r="Z3089" i="3"/>
  <c r="Z3088" i="3"/>
  <c r="Z3087" i="3"/>
  <c r="AC3087" i="3" s="1"/>
  <c r="Z3086" i="3"/>
  <c r="AC3086" i="3" s="1"/>
  <c r="Z3085" i="3"/>
  <c r="Z3084" i="3"/>
  <c r="AC3084" i="3" s="1"/>
  <c r="Z3083" i="3"/>
  <c r="AC3083" i="3" s="1"/>
  <c r="Z3082" i="3"/>
  <c r="AC3082" i="3" s="1"/>
  <c r="Z3081" i="3"/>
  <c r="AC3081" i="3" s="1"/>
  <c r="Z3080" i="3"/>
  <c r="AC3080" i="3" s="1"/>
  <c r="Z3079" i="3"/>
  <c r="Z3078" i="3"/>
  <c r="AC3078" i="3" s="1"/>
  <c r="Z3077" i="3"/>
  <c r="Z3076" i="3"/>
  <c r="AC3076" i="3" s="1"/>
  <c r="Z3075" i="3"/>
  <c r="Z3074" i="3"/>
  <c r="AC3074" i="3" s="1"/>
  <c r="Z3073" i="3"/>
  <c r="Z3072" i="3"/>
  <c r="AC3072" i="3" s="1"/>
  <c r="Z3071" i="3"/>
  <c r="Z3070" i="3"/>
  <c r="AC3070" i="3" s="1"/>
  <c r="Z3069" i="3"/>
  <c r="AC3069" i="3" s="1"/>
  <c r="Z3068" i="3"/>
  <c r="AC3068" i="3" s="1"/>
  <c r="Z3067" i="3"/>
  <c r="AC3067" i="3" s="1"/>
  <c r="Z3066" i="3"/>
  <c r="AC3066" i="3" s="1"/>
  <c r="Z3065" i="3"/>
  <c r="Z3064" i="3"/>
  <c r="AC3064" i="3" s="1"/>
  <c r="Z3063" i="3"/>
  <c r="AC3063" i="3" s="1"/>
  <c r="Z3062" i="3"/>
  <c r="AC3062" i="3" s="1"/>
  <c r="Z3061" i="3"/>
  <c r="Z3060" i="3"/>
  <c r="AC3060" i="3" s="1"/>
  <c r="Z3059" i="3"/>
  <c r="Z3058" i="3"/>
  <c r="AC3058" i="3" s="1"/>
  <c r="Z3057" i="3"/>
  <c r="Z3056" i="3"/>
  <c r="AC3056" i="3" s="1"/>
  <c r="Z3055" i="3"/>
  <c r="Z3054" i="3"/>
  <c r="AC3054" i="3" s="1"/>
  <c r="Z3053" i="3"/>
  <c r="Z3052" i="3"/>
  <c r="AC3052" i="3" s="1"/>
  <c r="Z3051" i="3"/>
  <c r="Z3050" i="3"/>
  <c r="AC3050" i="3" s="1"/>
  <c r="Z3049" i="3"/>
  <c r="AC3049" i="3" s="1"/>
  <c r="Z3048" i="3"/>
  <c r="AC3048" i="3" s="1"/>
  <c r="Z3047" i="3"/>
  <c r="Z3046" i="3"/>
  <c r="AC3046" i="3" s="1"/>
  <c r="Z3045" i="3"/>
  <c r="AC3045" i="3" s="1"/>
  <c r="Z3044" i="3"/>
  <c r="AC3044" i="3" s="1"/>
  <c r="Z3043" i="3"/>
  <c r="AC3043" i="3" s="1"/>
  <c r="Z3042" i="3"/>
  <c r="AC3042" i="3" s="1"/>
  <c r="Z3041" i="3"/>
  <c r="Z3040" i="3"/>
  <c r="AC3040" i="3" s="1"/>
  <c r="Z3039" i="3"/>
  <c r="Z3038" i="3"/>
  <c r="AC3038" i="3" s="1"/>
  <c r="Z3037" i="3"/>
  <c r="Z3036" i="3"/>
  <c r="AC3036" i="3" s="1"/>
  <c r="Z3035" i="3"/>
  <c r="Z3034" i="3"/>
  <c r="AC3034" i="3" s="1"/>
  <c r="Z3033" i="3"/>
  <c r="Z3032" i="3"/>
  <c r="AC3032" i="3" s="1"/>
  <c r="Z3031" i="3"/>
  <c r="AC3031" i="3" s="1"/>
  <c r="Z3030" i="3"/>
  <c r="AC3030" i="3" s="1"/>
  <c r="Z3029" i="3"/>
  <c r="AC3029" i="3" s="1"/>
  <c r="Z3028" i="3"/>
  <c r="AC3028" i="3" s="1"/>
  <c r="Z3027" i="3"/>
  <c r="Z3026" i="3"/>
  <c r="AC3026" i="3" s="1"/>
  <c r="Z3025" i="3"/>
  <c r="AC3025" i="3" s="1"/>
  <c r="Z3024" i="3"/>
  <c r="AC3024" i="3" s="1"/>
  <c r="Z3023" i="3"/>
  <c r="AC3023" i="3" s="1"/>
  <c r="Z3022" i="3"/>
  <c r="AC3022" i="3" s="1"/>
  <c r="Z3021" i="3"/>
  <c r="AC3021" i="3" s="1"/>
  <c r="Z3020" i="3"/>
  <c r="AC3020" i="3" s="1"/>
  <c r="Z3019" i="3"/>
  <c r="Z3018" i="3"/>
  <c r="AC3018" i="3" s="1"/>
  <c r="Z3017" i="3"/>
  <c r="Z3016" i="3"/>
  <c r="AC3016" i="3" s="1"/>
  <c r="Z3015" i="3"/>
  <c r="Z3014" i="3"/>
  <c r="AC3014" i="3" s="1"/>
  <c r="Z3013" i="3"/>
  <c r="Z3012" i="3"/>
  <c r="AC3012" i="3" s="1"/>
  <c r="Z3011" i="3"/>
  <c r="Z3010" i="3"/>
  <c r="AC3010" i="3" s="1"/>
  <c r="Z3009" i="3"/>
  <c r="Z3008" i="3"/>
  <c r="AC3008" i="3" s="1"/>
  <c r="Z3007" i="3"/>
  <c r="AC3007" i="3" s="1"/>
  <c r="Z3006" i="3"/>
  <c r="AC3006" i="3" s="1"/>
  <c r="Z3005" i="3"/>
  <c r="AC3005" i="3" s="1"/>
  <c r="Z3004" i="3"/>
  <c r="AC3004" i="3" s="1"/>
  <c r="Z3003" i="3"/>
  <c r="Z3002" i="3"/>
  <c r="AC3002" i="3" s="1"/>
  <c r="Z3001" i="3"/>
  <c r="AC3001" i="3" s="1"/>
  <c r="Z3000" i="3"/>
  <c r="AC3000" i="3" s="1"/>
  <c r="Z2999" i="3"/>
  <c r="Z2998" i="3"/>
  <c r="AC2998" i="3" s="1"/>
  <c r="Z2997" i="3"/>
  <c r="AC2997" i="3" s="1"/>
  <c r="Z2996" i="3"/>
  <c r="AC2996" i="3" s="1"/>
  <c r="Z2995" i="3"/>
  <c r="Z2994" i="3"/>
  <c r="AC2994" i="3" s="1"/>
  <c r="Z2993" i="3"/>
  <c r="Z2992" i="3"/>
  <c r="AC2992" i="3" s="1"/>
  <c r="Z2991" i="3"/>
  <c r="Z2990" i="3"/>
  <c r="AC2990" i="3" s="1"/>
  <c r="Z2989" i="3"/>
  <c r="Z2988" i="3"/>
  <c r="AC2988" i="3" s="1"/>
  <c r="Z2987" i="3"/>
  <c r="AC2987" i="3" s="1"/>
  <c r="Z2986" i="3"/>
  <c r="AC2986" i="3" s="1"/>
  <c r="Z2985" i="3"/>
  <c r="Z2984" i="3"/>
  <c r="AC2984" i="3" s="1"/>
  <c r="Z2983" i="3"/>
  <c r="AC2983" i="3" s="1"/>
  <c r="Z2982" i="3"/>
  <c r="AC2982" i="3" s="1"/>
  <c r="Z2981" i="3"/>
  <c r="AC2981" i="3" s="1"/>
  <c r="Z2980" i="3"/>
  <c r="AC2980" i="3" s="1"/>
  <c r="Z2979" i="3"/>
  <c r="AC2979" i="3" s="1"/>
  <c r="Z2978" i="3"/>
  <c r="AC2978" i="3" s="1"/>
  <c r="Z2977" i="3"/>
  <c r="AC2977" i="3" s="1"/>
  <c r="Z2976" i="3"/>
  <c r="AC2976" i="3" s="1"/>
  <c r="Z2975" i="3"/>
  <c r="Z2974" i="3"/>
  <c r="AC2974" i="3" s="1"/>
  <c r="Z2973" i="3"/>
  <c r="Z2972" i="3"/>
  <c r="AC2972" i="3" s="1"/>
  <c r="Z2971" i="3"/>
  <c r="AC2971" i="3" s="1"/>
  <c r="Z2970" i="3"/>
  <c r="AC2970" i="3" s="1"/>
  <c r="Z2969" i="3"/>
  <c r="AC2969" i="3" s="1"/>
  <c r="Z2968" i="3"/>
  <c r="AC2968" i="3" s="1"/>
  <c r="Z2967" i="3"/>
  <c r="AC2967" i="3" s="1"/>
  <c r="Z2966" i="3"/>
  <c r="AC2966" i="3" s="1"/>
  <c r="Z2965" i="3"/>
  <c r="AC2965" i="3" s="1"/>
  <c r="Z2964" i="3"/>
  <c r="AC2964" i="3" s="1"/>
  <c r="Z2963" i="3"/>
  <c r="AC2963" i="3" s="1"/>
  <c r="Z2962" i="3"/>
  <c r="AC2962" i="3" s="1"/>
  <c r="Z2961" i="3"/>
  <c r="AC2961" i="3" s="1"/>
  <c r="Z2960" i="3"/>
  <c r="AC2960" i="3" s="1"/>
  <c r="Z2959" i="3"/>
  <c r="Z2958" i="3"/>
  <c r="AC2958" i="3" s="1"/>
  <c r="Z2957" i="3"/>
  <c r="AC2957" i="3" s="1"/>
  <c r="Z2956" i="3"/>
  <c r="AC2956" i="3" s="1"/>
  <c r="Z2955" i="3"/>
  <c r="Z2954" i="3"/>
  <c r="AC2954" i="3" s="1"/>
  <c r="Z2953" i="3"/>
  <c r="Z2952" i="3"/>
  <c r="AC2952" i="3" s="1"/>
  <c r="Z2951" i="3"/>
  <c r="Z2950" i="3"/>
  <c r="AC2950" i="3" s="1"/>
  <c r="Z2949" i="3"/>
  <c r="AC2949" i="3" s="1"/>
  <c r="Z2948" i="3"/>
  <c r="AC2948" i="3" s="1"/>
  <c r="Z2947" i="3"/>
  <c r="AC2947" i="3" s="1"/>
  <c r="Z2946" i="3"/>
  <c r="AC2946" i="3" s="1"/>
  <c r="Z2945" i="3"/>
  <c r="AC2945" i="3" s="1"/>
  <c r="Z2944" i="3"/>
  <c r="AC2944" i="3" s="1"/>
  <c r="Z2943" i="3"/>
  <c r="AC2943" i="3" s="1"/>
  <c r="Z2942" i="3"/>
  <c r="AC2942" i="3" s="1"/>
  <c r="Z2941" i="3"/>
  <c r="Z2940" i="3"/>
  <c r="AC2940" i="3" s="1"/>
  <c r="Z2939" i="3"/>
  <c r="Z2938" i="3"/>
  <c r="AC2938" i="3" s="1"/>
  <c r="Z2937" i="3"/>
  <c r="Z2936" i="3"/>
  <c r="AC2936" i="3" s="1"/>
  <c r="Z2935" i="3"/>
  <c r="Z2934" i="3"/>
  <c r="AC2934" i="3" s="1"/>
  <c r="Z2933" i="3"/>
  <c r="AC2933" i="3" s="1"/>
  <c r="Z2932" i="3"/>
  <c r="AC2932" i="3" s="1"/>
  <c r="Z2931" i="3"/>
  <c r="AC2931" i="3" s="1"/>
  <c r="Z2930" i="3"/>
  <c r="AC2930" i="3" s="1"/>
  <c r="Z2929" i="3"/>
  <c r="AC2929" i="3" s="1"/>
  <c r="Z2928" i="3"/>
  <c r="AC2928" i="3" s="1"/>
  <c r="Z2927" i="3"/>
  <c r="AC2927" i="3" s="1"/>
  <c r="Z2926" i="3"/>
  <c r="AC2926" i="3" s="1"/>
  <c r="Z2925" i="3"/>
  <c r="AC2925" i="3" s="1"/>
  <c r="Z2924" i="3"/>
  <c r="AC2924" i="3" s="1"/>
  <c r="Z2923" i="3"/>
  <c r="Z2922" i="3"/>
  <c r="AC2922" i="3" s="1"/>
  <c r="Z2921" i="3"/>
  <c r="AC2921" i="3" s="1"/>
  <c r="Z2920" i="3"/>
  <c r="AC2920" i="3" s="1"/>
  <c r="Z2919" i="3"/>
  <c r="AC2919" i="3" s="1"/>
  <c r="Z2918" i="3"/>
  <c r="AC2918" i="3" s="1"/>
  <c r="Z2917" i="3"/>
  <c r="Z2916" i="3"/>
  <c r="AC2916" i="3" s="1"/>
  <c r="Z2915" i="3"/>
  <c r="Z2914" i="3"/>
  <c r="AC2914" i="3" s="1"/>
  <c r="Z2913" i="3"/>
  <c r="Z2912" i="3"/>
  <c r="AC2912" i="3" s="1"/>
  <c r="Z2911" i="3"/>
  <c r="AC2911" i="3" s="1"/>
  <c r="Z2910" i="3"/>
  <c r="AC2910" i="3" s="1"/>
  <c r="Z2909" i="3"/>
  <c r="Z2908" i="3"/>
  <c r="AC2908" i="3" s="1"/>
  <c r="Z2907" i="3"/>
  <c r="AC2907" i="3" s="1"/>
  <c r="Z2906" i="3"/>
  <c r="AC2906" i="3" s="1"/>
  <c r="Z2905" i="3"/>
  <c r="AC2905" i="3" s="1"/>
  <c r="Z2904" i="3"/>
  <c r="AC2904" i="3" s="1"/>
  <c r="Z2903" i="3"/>
  <c r="Z2902" i="3"/>
  <c r="AC2902" i="3" s="1"/>
  <c r="Z2901" i="3"/>
  <c r="AC2901" i="3" s="1"/>
  <c r="Z2900" i="3"/>
  <c r="AC2900" i="3" s="1"/>
  <c r="Z2899" i="3"/>
  <c r="Z2898" i="3"/>
  <c r="AC2898" i="3" s="1"/>
  <c r="Z2897" i="3"/>
  <c r="AC2897" i="3" s="1"/>
  <c r="Z2896" i="3"/>
  <c r="AC2896" i="3" s="1"/>
  <c r="Z2895" i="3"/>
  <c r="AC2895" i="3" s="1"/>
  <c r="Z2894" i="3"/>
  <c r="AC2894" i="3" s="1"/>
  <c r="Z2893" i="3"/>
  <c r="Z2892" i="3"/>
  <c r="AC2892" i="3" s="1"/>
  <c r="Z2891" i="3"/>
  <c r="Z2890" i="3"/>
  <c r="AC2890" i="3" s="1"/>
  <c r="Z2889" i="3"/>
  <c r="Z2888" i="3"/>
  <c r="AC2888" i="3" s="1"/>
  <c r="Z2887" i="3"/>
  <c r="AC2887" i="3" s="1"/>
  <c r="Z2886" i="3"/>
  <c r="AC2886" i="3" s="1"/>
  <c r="Z2885" i="3"/>
  <c r="Z2884" i="3"/>
  <c r="AC2884" i="3" s="1"/>
  <c r="Z2883" i="3"/>
  <c r="AC2883" i="3" s="1"/>
  <c r="Z2882" i="3"/>
  <c r="AC2882" i="3" s="1"/>
  <c r="Z2881" i="3"/>
  <c r="AC2881" i="3" s="1"/>
  <c r="Z2880" i="3"/>
  <c r="AC2880" i="3" s="1"/>
  <c r="Z2879" i="3"/>
  <c r="Z2878" i="3"/>
  <c r="AC2878" i="3" s="1"/>
  <c r="Z2877" i="3"/>
  <c r="Z2876" i="3"/>
  <c r="AC2876" i="3" s="1"/>
  <c r="Z2875" i="3"/>
  <c r="Z2874" i="3"/>
  <c r="AC2874" i="3" s="1"/>
  <c r="Z2873" i="3"/>
  <c r="AC2873" i="3" s="1"/>
  <c r="Z2872" i="3"/>
  <c r="AC2872" i="3" s="1"/>
  <c r="Z2871" i="3"/>
  <c r="Z2870" i="3"/>
  <c r="AC2870" i="3" s="1"/>
  <c r="Z2869" i="3"/>
  <c r="AC2869" i="3" s="1"/>
  <c r="Z2868" i="3"/>
  <c r="AC2868" i="3" s="1"/>
  <c r="Z2867" i="3"/>
  <c r="AC2867" i="3" s="1"/>
  <c r="Z2866" i="3"/>
  <c r="AC2866" i="3" s="1"/>
  <c r="Z2865" i="3"/>
  <c r="Z2864" i="3"/>
  <c r="AC2864" i="3" s="1"/>
  <c r="Z2863" i="3"/>
  <c r="AC2863" i="3" s="1"/>
  <c r="Z2862" i="3"/>
  <c r="AC2862" i="3" s="1"/>
  <c r="Z2861" i="3"/>
  <c r="AC2861" i="3" s="1"/>
  <c r="Z2860" i="3"/>
  <c r="AC2860" i="3" s="1"/>
  <c r="Z2859" i="3"/>
  <c r="Z2858" i="3"/>
  <c r="AC2858" i="3" s="1"/>
  <c r="Z2857" i="3"/>
  <c r="AC2857" i="3" s="1"/>
  <c r="Z2856" i="3"/>
  <c r="AC2856" i="3" s="1"/>
  <c r="Z2855" i="3"/>
  <c r="Z2854" i="3"/>
  <c r="AC2854" i="3" s="1"/>
  <c r="Z2853" i="3"/>
  <c r="Z2852" i="3"/>
  <c r="AC2852" i="3" s="1"/>
  <c r="Z2851" i="3"/>
  <c r="Z2850" i="3"/>
  <c r="AC2850" i="3" s="1"/>
  <c r="Z2849" i="3"/>
  <c r="AC2849" i="3" s="1"/>
  <c r="Z2848" i="3"/>
  <c r="AC2848" i="3" s="1"/>
  <c r="Z2847" i="3"/>
  <c r="Z2846" i="3"/>
  <c r="AC2846" i="3" s="1"/>
  <c r="Z2845" i="3"/>
  <c r="AC2845" i="3" s="1"/>
  <c r="Z2844" i="3"/>
  <c r="AC2844" i="3" s="1"/>
  <c r="Z2843" i="3"/>
  <c r="AC2843" i="3" s="1"/>
  <c r="Z2842" i="3"/>
  <c r="AC2842" i="3" s="1"/>
  <c r="Z2841" i="3"/>
  <c r="Z2840" i="3"/>
  <c r="AC2840" i="3" s="1"/>
  <c r="Z2839" i="3"/>
  <c r="Z2838" i="3"/>
  <c r="AC2838" i="3" s="1"/>
  <c r="Z2837" i="3"/>
  <c r="Z2836" i="3"/>
  <c r="AC2836" i="3" s="1"/>
  <c r="Z2835" i="3"/>
  <c r="Z2834" i="3"/>
  <c r="AC2834" i="3" s="1"/>
  <c r="Z2833" i="3"/>
  <c r="AC2833" i="3" s="1"/>
  <c r="Z2832" i="3"/>
  <c r="AC2832" i="3" s="1"/>
  <c r="Z2831" i="3"/>
  <c r="Z2830" i="3"/>
  <c r="AC2830" i="3" s="1"/>
  <c r="Z2829" i="3"/>
  <c r="AC2829" i="3" s="1"/>
  <c r="Z2828" i="3"/>
  <c r="AC2828" i="3" s="1"/>
  <c r="Z2827" i="3"/>
  <c r="Z2826" i="3"/>
  <c r="AC2826" i="3" s="1"/>
  <c r="Z2825" i="3"/>
  <c r="AC2825" i="3" s="1"/>
  <c r="Z2824" i="3"/>
  <c r="AC2824" i="3" s="1"/>
  <c r="Z2823" i="3"/>
  <c r="AC2823" i="3" s="1"/>
  <c r="Z2822" i="3"/>
  <c r="AC2822" i="3" s="1"/>
  <c r="Z2821" i="3"/>
  <c r="AC2821" i="3" s="1"/>
  <c r="Z2820" i="3"/>
  <c r="AC2820" i="3" s="1"/>
  <c r="Z2819" i="3"/>
  <c r="Z2818" i="3"/>
  <c r="AC2818" i="3" s="1"/>
  <c r="Z2817" i="3"/>
  <c r="Z2816" i="3"/>
  <c r="AC2816" i="3" s="1"/>
  <c r="Z2815" i="3"/>
  <c r="Z2814" i="3"/>
  <c r="AC2814" i="3" s="1"/>
  <c r="Z2813" i="3"/>
  <c r="Z2812" i="3"/>
  <c r="AC2812" i="3" s="1"/>
  <c r="Z2811" i="3"/>
  <c r="Z2810" i="3"/>
  <c r="AC2810" i="3" s="1"/>
  <c r="Z2809" i="3"/>
  <c r="Z2808" i="3"/>
  <c r="AC2808" i="3" s="1"/>
  <c r="Z2807" i="3"/>
  <c r="AC2807" i="3" s="1"/>
  <c r="Z2806" i="3"/>
  <c r="AC2806" i="3" s="1"/>
  <c r="Z2805" i="3"/>
  <c r="AC2805" i="3" s="1"/>
  <c r="Z2804" i="3"/>
  <c r="AC2804" i="3" s="1"/>
  <c r="Z2803" i="3"/>
  <c r="Z2802" i="3"/>
  <c r="AC2802" i="3" s="1"/>
  <c r="Z2801" i="3"/>
  <c r="AC2801" i="3" s="1"/>
  <c r="Z2800" i="3"/>
  <c r="AC2800" i="3" s="1"/>
  <c r="Z2799" i="3"/>
  <c r="Z2798" i="3"/>
  <c r="AC2798" i="3" s="1"/>
  <c r="Z2797" i="3"/>
  <c r="Z2796" i="3"/>
  <c r="AC2796" i="3" s="1"/>
  <c r="Z2795" i="3"/>
  <c r="AC2795" i="3" s="1"/>
  <c r="Z2794" i="3"/>
  <c r="AC2794" i="3" s="1"/>
  <c r="Z2793" i="3"/>
  <c r="Z2792" i="3"/>
  <c r="AC2792" i="3" s="1"/>
  <c r="Z2791" i="3"/>
  <c r="Z2790" i="3"/>
  <c r="AC2790" i="3" s="1"/>
  <c r="Z2789" i="3"/>
  <c r="Z2788" i="3"/>
  <c r="AC2788" i="3" s="1"/>
  <c r="Z2787" i="3"/>
  <c r="AC2787" i="3" s="1"/>
  <c r="Z2786" i="3"/>
  <c r="AC2786" i="3" s="1"/>
  <c r="Z2785" i="3"/>
  <c r="Z2784" i="3"/>
  <c r="AC2784" i="3" s="1"/>
  <c r="Z2783" i="3"/>
  <c r="AC2783" i="3" s="1"/>
  <c r="Z2782" i="3"/>
  <c r="AC2782" i="3" s="1"/>
  <c r="Z2781" i="3"/>
  <c r="AC2781" i="3" s="1"/>
  <c r="Z2780" i="3"/>
  <c r="AC2780" i="3" s="1"/>
  <c r="Z2779" i="3"/>
  <c r="Z2778" i="3"/>
  <c r="AC2778" i="3" s="1"/>
  <c r="Z2777" i="3"/>
  <c r="Z2776" i="3"/>
  <c r="AC2776" i="3" s="1"/>
  <c r="Z2775" i="3"/>
  <c r="Z2774" i="3"/>
  <c r="AC2774" i="3" s="1"/>
  <c r="Z2773" i="3"/>
  <c r="Z2772" i="3"/>
  <c r="AC2772" i="3" s="1"/>
  <c r="Z2771" i="3"/>
  <c r="Z2770" i="3"/>
  <c r="AC2770" i="3" s="1"/>
  <c r="Z2769" i="3"/>
  <c r="AC2769" i="3" s="1"/>
  <c r="Z2768" i="3"/>
  <c r="AC2768" i="3" s="1"/>
  <c r="Z2767" i="3"/>
  <c r="AC2767" i="3" s="1"/>
  <c r="Z2766" i="3"/>
  <c r="AC2766" i="3" s="1"/>
  <c r="Z2765" i="3"/>
  <c r="Z2764" i="3"/>
  <c r="AC2764" i="3" s="1"/>
  <c r="Z2763" i="3"/>
  <c r="AC2763" i="3" s="1"/>
  <c r="Z2762" i="3"/>
  <c r="AC2762" i="3" s="1"/>
  <c r="Z2761" i="3"/>
  <c r="Z2760" i="3"/>
  <c r="AC2760" i="3" s="1"/>
  <c r="Z2759" i="3"/>
  <c r="Z2758" i="3"/>
  <c r="AC2758" i="3" s="1"/>
  <c r="Z2757" i="3"/>
  <c r="AC2757" i="3" s="1"/>
  <c r="Z2756" i="3"/>
  <c r="AC2756" i="3" s="1"/>
  <c r="Z2755" i="3"/>
  <c r="Z2754" i="3"/>
  <c r="AC2754" i="3" s="1"/>
  <c r="Z2753" i="3"/>
  <c r="Z2752" i="3"/>
  <c r="AC2752" i="3" s="1"/>
  <c r="Z2751" i="3"/>
  <c r="Z2750" i="3"/>
  <c r="AC2750" i="3" s="1"/>
  <c r="Z2749" i="3"/>
  <c r="AC2749" i="3" s="1"/>
  <c r="Z2748" i="3"/>
  <c r="AC2748" i="3" s="1"/>
  <c r="Z2747" i="3"/>
  <c r="Z2746" i="3"/>
  <c r="AC2746" i="3" s="1"/>
  <c r="Z2745" i="3"/>
  <c r="AC2745" i="3" s="1"/>
  <c r="Z2744" i="3"/>
  <c r="AC2744" i="3" s="1"/>
  <c r="Z2743" i="3"/>
  <c r="AC2743" i="3" s="1"/>
  <c r="Z2742" i="3"/>
  <c r="AC2742" i="3" s="1"/>
  <c r="Z2741" i="3"/>
  <c r="Z2740" i="3"/>
  <c r="AC2740" i="3" s="1"/>
  <c r="Z2739" i="3"/>
  <c r="Z2738" i="3"/>
  <c r="AC2738" i="3" s="1"/>
  <c r="Z2737" i="3"/>
  <c r="Z2736" i="3"/>
  <c r="AC2736" i="3" s="1"/>
  <c r="Z2735" i="3"/>
  <c r="Z2734" i="3"/>
  <c r="AC2734" i="3" s="1"/>
  <c r="Z2733" i="3"/>
  <c r="AC2733" i="3" s="1"/>
  <c r="Z2732" i="3"/>
  <c r="AC2732" i="3" s="1"/>
  <c r="Z2731" i="3"/>
  <c r="Z2730" i="3"/>
  <c r="AC2730" i="3" s="1"/>
  <c r="Z2729" i="3"/>
  <c r="AC2729" i="3" s="1"/>
  <c r="Z2728" i="3"/>
  <c r="AC2728" i="3" s="1"/>
  <c r="Z2727" i="3"/>
  <c r="Z2726" i="3"/>
  <c r="AC2726" i="3" s="1"/>
  <c r="Z2725" i="3"/>
  <c r="AC2725" i="3" s="1"/>
  <c r="Z2724" i="3"/>
  <c r="AC2724" i="3" s="1"/>
  <c r="Z2723" i="3"/>
  <c r="AC2723" i="3" s="1"/>
  <c r="Z2722" i="3"/>
  <c r="AC2722" i="3" s="1"/>
  <c r="Z2721" i="3"/>
  <c r="AC2721" i="3" s="1"/>
  <c r="Z2720" i="3"/>
  <c r="AC2720" i="3" s="1"/>
  <c r="Z2719" i="3"/>
  <c r="Z2718" i="3"/>
  <c r="AC2718" i="3" s="1"/>
  <c r="Z2717" i="3"/>
  <c r="Z2716" i="3"/>
  <c r="AC2716" i="3" s="1"/>
  <c r="Z2715" i="3"/>
  <c r="Z2714" i="3"/>
  <c r="AC2714" i="3" s="1"/>
  <c r="Z2713" i="3"/>
  <c r="Z2712" i="3"/>
  <c r="AC2712" i="3" s="1"/>
  <c r="Z2711" i="3"/>
  <c r="AC2711" i="3" s="1"/>
  <c r="Z2710" i="3"/>
  <c r="AC2710" i="3" s="1"/>
  <c r="Z2709" i="3"/>
  <c r="Z2708" i="3"/>
  <c r="AC2708" i="3" s="1"/>
  <c r="Z2707" i="3"/>
  <c r="AC2707" i="3" s="1"/>
  <c r="Z2706" i="3"/>
  <c r="AC2706" i="3" s="1"/>
  <c r="Z2705" i="3"/>
  <c r="AC2705" i="3" s="1"/>
  <c r="Z2704" i="3"/>
  <c r="AC2704" i="3" s="1"/>
  <c r="Z2703" i="3"/>
  <c r="AC2703" i="3" s="1"/>
  <c r="Z2702" i="3"/>
  <c r="AC2702" i="3" s="1"/>
  <c r="Z2701" i="3"/>
  <c r="AC2701" i="3" s="1"/>
  <c r="Z2700" i="3"/>
  <c r="AC2700" i="3" s="1"/>
  <c r="Z2699" i="3"/>
  <c r="Z2698" i="3"/>
  <c r="AC2698" i="3" s="1"/>
  <c r="Z2697" i="3"/>
  <c r="AC2697" i="3" s="1"/>
  <c r="Z2696" i="3"/>
  <c r="AC2696" i="3" s="1"/>
  <c r="Z2695" i="3"/>
  <c r="Z2694" i="3"/>
  <c r="AC2694" i="3" s="1"/>
  <c r="Z2693" i="3"/>
  <c r="AC2693" i="3" s="1"/>
  <c r="Z2692" i="3"/>
  <c r="AC2692" i="3" s="1"/>
  <c r="Z2691" i="3"/>
  <c r="Z2690" i="3"/>
  <c r="AC2690" i="3" s="1"/>
  <c r="Z2689" i="3"/>
  <c r="AC2689" i="3" s="1"/>
  <c r="Z2688" i="3"/>
  <c r="AC2688" i="3" s="1"/>
  <c r="Z2687" i="3"/>
  <c r="AC2687" i="3" s="1"/>
  <c r="Z2686" i="3"/>
  <c r="AC2686" i="3" s="1"/>
  <c r="Z2685" i="3"/>
  <c r="Z2684" i="3"/>
  <c r="AC2684" i="3" s="1"/>
  <c r="Z2683" i="3"/>
  <c r="AC2683" i="3" s="1"/>
  <c r="Z2682" i="3"/>
  <c r="AC2682" i="3" s="1"/>
  <c r="Z2681" i="3"/>
  <c r="AC2681" i="3" s="1"/>
  <c r="Z2680" i="3"/>
  <c r="AC2680" i="3" s="1"/>
  <c r="Z2679" i="3"/>
  <c r="Z2678" i="3"/>
  <c r="AC2678" i="3" s="1"/>
  <c r="Z2677" i="3"/>
  <c r="Z2676" i="3"/>
  <c r="AC2676" i="3" s="1"/>
  <c r="Z2675" i="3"/>
  <c r="Z2674" i="3"/>
  <c r="AC2674" i="3" s="1"/>
  <c r="Z2673" i="3"/>
  <c r="Z2672" i="3"/>
  <c r="AC2672" i="3" s="1"/>
  <c r="Z2671" i="3"/>
  <c r="Z2670" i="3"/>
  <c r="AC2670" i="3" s="1"/>
  <c r="Z2669" i="3"/>
  <c r="Z2668" i="3"/>
  <c r="AC2668" i="3" s="1"/>
  <c r="Z2667" i="3"/>
  <c r="AC2667" i="3" s="1"/>
  <c r="Z2666" i="3"/>
  <c r="AC2666" i="3" s="1"/>
  <c r="Z2665" i="3"/>
  <c r="Z2664" i="3"/>
  <c r="AC2664" i="3" s="1"/>
  <c r="Z2663" i="3"/>
  <c r="AC2663" i="3" s="1"/>
  <c r="Z2662" i="3"/>
  <c r="AC2662" i="3" s="1"/>
  <c r="Z2661" i="3"/>
  <c r="AC2661" i="3" s="1"/>
  <c r="Z2660" i="3"/>
  <c r="AC2660" i="3" s="1"/>
  <c r="Z2659" i="3"/>
  <c r="Z2658" i="3"/>
  <c r="AC2658" i="3" s="1"/>
  <c r="Z2657" i="3"/>
  <c r="Z2656" i="3"/>
  <c r="AC2656" i="3" s="1"/>
  <c r="Z2655" i="3"/>
  <c r="AC2655" i="3" s="1"/>
  <c r="Z2654" i="3"/>
  <c r="AC2654" i="3" s="1"/>
  <c r="Z2653" i="3"/>
  <c r="Z2652" i="3"/>
  <c r="AC2652" i="3" s="1"/>
  <c r="Z2651" i="3"/>
  <c r="Z2650" i="3"/>
  <c r="AC2650" i="3" s="1"/>
  <c r="Z2649" i="3"/>
  <c r="AC2649" i="3" s="1"/>
  <c r="Z2648" i="3"/>
  <c r="AC2648" i="3" s="1"/>
  <c r="Z2647" i="3"/>
  <c r="AC2647" i="3" s="1"/>
  <c r="Z2646" i="3"/>
  <c r="AC2646" i="3" s="1"/>
  <c r="Z2645" i="3"/>
  <c r="AC2645" i="3" s="1"/>
  <c r="Z2644" i="3"/>
  <c r="AC2644" i="3" s="1"/>
  <c r="Z2643" i="3"/>
  <c r="AC2643" i="3" s="1"/>
  <c r="Z2642" i="3"/>
  <c r="AC2642" i="3" s="1"/>
  <c r="Z2641" i="3"/>
  <c r="Z2640" i="3"/>
  <c r="AC2640" i="3" s="1"/>
  <c r="Z2639" i="3"/>
  <c r="Z2638" i="3"/>
  <c r="AC2638" i="3" s="1"/>
  <c r="Z2637" i="3"/>
  <c r="AC2637" i="3" s="1"/>
  <c r="Z2636" i="3"/>
  <c r="AC2636" i="3" s="1"/>
  <c r="Z2635" i="3"/>
  <c r="AC2635" i="3" s="1"/>
  <c r="Z2634" i="3"/>
  <c r="AC2634" i="3" s="1"/>
  <c r="Z2633" i="3"/>
  <c r="Z2632" i="3"/>
  <c r="AC2632" i="3" s="1"/>
  <c r="Z2631" i="3"/>
  <c r="AC2631" i="3" s="1"/>
  <c r="Z2630" i="3"/>
  <c r="AC2630" i="3" s="1"/>
  <c r="Z2629" i="3"/>
  <c r="AC2629" i="3" s="1"/>
  <c r="Z2628" i="3"/>
  <c r="AC2628" i="3" s="1"/>
  <c r="Z2627" i="3"/>
  <c r="Z2626" i="3"/>
  <c r="AC2626" i="3" s="1"/>
  <c r="Z2625" i="3"/>
  <c r="AC2625" i="3" s="1"/>
  <c r="Z2624" i="3"/>
  <c r="AC2624" i="3" s="1"/>
  <c r="Z2623" i="3"/>
  <c r="Z2622" i="3"/>
  <c r="AC2622" i="3" s="1"/>
  <c r="Z2621" i="3"/>
  <c r="AC2621" i="3" s="1"/>
  <c r="Z2620" i="3"/>
  <c r="AC2620" i="3" s="1"/>
  <c r="Z2619" i="3"/>
  <c r="Z2618" i="3"/>
  <c r="AC2618" i="3" s="1"/>
  <c r="Z2617" i="3"/>
  <c r="AC2617" i="3" s="1"/>
  <c r="Z2616" i="3"/>
  <c r="AC2616" i="3" s="1"/>
  <c r="Z2615" i="3"/>
  <c r="Z2614" i="3"/>
  <c r="AC2614" i="3" s="1"/>
  <c r="Z2613" i="3"/>
  <c r="Z2612" i="3"/>
  <c r="AC2612" i="3" s="1"/>
  <c r="Z2611" i="3"/>
  <c r="AC2611" i="3" s="1"/>
  <c r="Z2610" i="3"/>
  <c r="AC2610" i="3" s="1"/>
  <c r="Z2609" i="3"/>
  <c r="Z2608" i="3"/>
  <c r="AC2608" i="3" s="1"/>
  <c r="Z2607" i="3"/>
  <c r="AC2607" i="3" s="1"/>
  <c r="Z2606" i="3"/>
  <c r="AC2606" i="3" s="1"/>
  <c r="Z2605" i="3"/>
  <c r="AC2605" i="3" s="1"/>
  <c r="Z2604" i="3"/>
  <c r="AC2604" i="3" s="1"/>
  <c r="Z2603" i="3"/>
  <c r="AC2603" i="3" s="1"/>
  <c r="Z2602" i="3"/>
  <c r="AC2602" i="3" s="1"/>
  <c r="Z2601" i="3"/>
  <c r="AC2601" i="3" s="1"/>
  <c r="Z2600" i="3"/>
  <c r="AC2600" i="3" s="1"/>
  <c r="Z2599" i="3"/>
  <c r="Z2598" i="3"/>
  <c r="AC2598" i="3" s="1"/>
  <c r="Z2597" i="3"/>
  <c r="AC2597" i="3" s="1"/>
  <c r="Z2596" i="3"/>
  <c r="AC2596" i="3" s="1"/>
  <c r="Z2595" i="3"/>
  <c r="Z2594" i="3"/>
  <c r="AC2594" i="3" s="1"/>
  <c r="Z2593" i="3"/>
  <c r="AC2593" i="3" s="1"/>
  <c r="Z2592" i="3"/>
  <c r="AC2592" i="3" s="1"/>
  <c r="Z2591" i="3"/>
  <c r="Z2590" i="3"/>
  <c r="AC2590" i="3" s="1"/>
  <c r="Z2589" i="3"/>
  <c r="Z2588" i="3"/>
  <c r="AC2588" i="3" s="1"/>
  <c r="Z2587" i="3"/>
  <c r="AC2587" i="3" s="1"/>
  <c r="Z2586" i="3"/>
  <c r="AC2586" i="3" s="1"/>
  <c r="Z2585" i="3"/>
  <c r="Z2584" i="3"/>
  <c r="AC2584" i="3" s="1"/>
  <c r="Z2583" i="3"/>
  <c r="AC2583" i="3" s="1"/>
  <c r="Z2582" i="3"/>
  <c r="AC2582" i="3" s="1"/>
  <c r="Z2581" i="3"/>
  <c r="AC2581" i="3" s="1"/>
  <c r="Z2580" i="3"/>
  <c r="AC2580" i="3" s="1"/>
  <c r="Z2579" i="3"/>
  <c r="Z2578" i="3"/>
  <c r="AC2578" i="3" s="1"/>
  <c r="Z2577" i="3"/>
  <c r="Z2576" i="3"/>
  <c r="AC2576" i="3" s="1"/>
  <c r="Z2575" i="3"/>
  <c r="Z2574" i="3"/>
  <c r="AC2574" i="3" s="1"/>
  <c r="Z2573" i="3"/>
  <c r="AC2573" i="3" s="1"/>
  <c r="Z2572" i="3"/>
  <c r="AC2572" i="3" s="1"/>
  <c r="Z2571" i="3"/>
  <c r="AC2571" i="3" s="1"/>
  <c r="Z2570" i="3"/>
  <c r="AC2570" i="3" s="1"/>
  <c r="Z2569" i="3"/>
  <c r="Z2568" i="3"/>
  <c r="AC2568" i="3" s="1"/>
  <c r="Z2567" i="3"/>
  <c r="AC2567" i="3" s="1"/>
  <c r="Z2566" i="3"/>
  <c r="AC2566" i="3" s="1"/>
  <c r="Z2565" i="3"/>
  <c r="AC2565" i="3" s="1"/>
  <c r="Z2564" i="3"/>
  <c r="AC2564" i="3" s="1"/>
  <c r="Z2563" i="3"/>
  <c r="AC2563" i="3" s="1"/>
  <c r="Z2562" i="3"/>
  <c r="AC2562" i="3" s="1"/>
  <c r="Z2561" i="3"/>
  <c r="Z2560" i="3"/>
  <c r="AC2560" i="3" s="1"/>
  <c r="Z2559" i="3"/>
  <c r="Z2558" i="3"/>
  <c r="AC2558" i="3" s="1"/>
  <c r="Z2557" i="3"/>
  <c r="AC2557" i="3" s="1"/>
  <c r="Z2556" i="3"/>
  <c r="AC2556" i="3" s="1"/>
  <c r="Z2555" i="3"/>
  <c r="AC2555" i="3" s="1"/>
  <c r="Z2554" i="3"/>
  <c r="AC2554" i="3" s="1"/>
  <c r="Z2553" i="3"/>
  <c r="Z2552" i="3"/>
  <c r="AC2552" i="3" s="1"/>
  <c r="Z2551" i="3"/>
  <c r="Z2550" i="3"/>
  <c r="AC2550" i="3" s="1"/>
  <c r="Z2549" i="3"/>
  <c r="AC2549" i="3" s="1"/>
  <c r="Z2548" i="3"/>
  <c r="AC2548" i="3" s="1"/>
  <c r="Z2547" i="3"/>
  <c r="Z2546" i="3"/>
  <c r="AC2546" i="3" s="1"/>
  <c r="Z2545" i="3"/>
  <c r="AC2545" i="3" s="1"/>
  <c r="Z2544" i="3"/>
  <c r="AC2544" i="3" s="1"/>
  <c r="Z2543" i="3"/>
  <c r="Z2542" i="3"/>
  <c r="AC2542" i="3" s="1"/>
  <c r="Z2541" i="3"/>
  <c r="AC2541" i="3" s="1"/>
  <c r="Z2540" i="3"/>
  <c r="AC2540" i="3" s="1"/>
  <c r="Z2539" i="3"/>
  <c r="Z2538" i="3"/>
  <c r="AC2538" i="3" s="1"/>
  <c r="Z2537" i="3"/>
  <c r="Z2536" i="3"/>
  <c r="AC2536" i="3" s="1"/>
  <c r="Z2535" i="3"/>
  <c r="AC2535" i="3" s="1"/>
  <c r="Z2534" i="3"/>
  <c r="AC2534" i="3" s="1"/>
  <c r="Z2533" i="3"/>
  <c r="AC2533" i="3" s="1"/>
  <c r="Z2532" i="3"/>
  <c r="AC2532" i="3" s="1"/>
  <c r="Z2531" i="3"/>
  <c r="Z2530" i="3"/>
  <c r="AC2530" i="3" s="1"/>
  <c r="Z2529" i="3"/>
  <c r="AC2529" i="3" s="1"/>
  <c r="Z2528" i="3"/>
  <c r="AC2528" i="3" s="1"/>
  <c r="Z2527" i="3"/>
  <c r="Z2526" i="3"/>
  <c r="AC2526" i="3" s="1"/>
  <c r="Z2525" i="3"/>
  <c r="AC2525" i="3" s="1"/>
  <c r="Z2524" i="3"/>
  <c r="AC2524" i="3" s="1"/>
  <c r="Z2523" i="3"/>
  <c r="Z2522" i="3"/>
  <c r="AC2522" i="3" s="1"/>
  <c r="Z2521" i="3"/>
  <c r="AC2521" i="3" s="1"/>
  <c r="Z2520" i="3"/>
  <c r="AC2520" i="3" s="1"/>
  <c r="Z2519" i="3"/>
  <c r="Z2518" i="3"/>
  <c r="AC2518" i="3" s="1"/>
  <c r="Z2517" i="3"/>
  <c r="Z2516" i="3"/>
  <c r="AC2516" i="3" s="1"/>
  <c r="Z2515" i="3"/>
  <c r="Z2514" i="3"/>
  <c r="AC2514" i="3" s="1"/>
  <c r="Z2513" i="3"/>
  <c r="Z2512" i="3"/>
  <c r="AC2512" i="3" s="1"/>
  <c r="Z2511" i="3"/>
  <c r="AC2511" i="3" s="1"/>
  <c r="Z2510" i="3"/>
  <c r="AC2510" i="3" s="1"/>
  <c r="Z2509" i="3"/>
  <c r="Z2508" i="3"/>
  <c r="AC2508" i="3" s="1"/>
  <c r="Z2507" i="3"/>
  <c r="Z2506" i="3"/>
  <c r="AC2506" i="3" s="1"/>
  <c r="Z2505" i="3"/>
  <c r="Z2504" i="3"/>
  <c r="AC2504" i="3" s="1"/>
  <c r="Z2503" i="3"/>
  <c r="AC2503" i="3" s="1"/>
  <c r="Z2502" i="3"/>
  <c r="AC2502" i="3" s="1"/>
  <c r="Z2501" i="3"/>
  <c r="AC2501" i="3" s="1"/>
  <c r="Z2500" i="3"/>
  <c r="AC2500" i="3" s="1"/>
  <c r="Z2499" i="3"/>
  <c r="Z2498" i="3"/>
  <c r="AC2498" i="3" s="1"/>
  <c r="Z2497" i="3"/>
  <c r="AC2497" i="3" s="1"/>
  <c r="Z2496" i="3"/>
  <c r="AC2496" i="3" s="1"/>
  <c r="Z2495" i="3"/>
  <c r="Z2494" i="3"/>
  <c r="AC2494" i="3" s="1"/>
  <c r="Z2493" i="3"/>
  <c r="AC2493" i="3" s="1"/>
  <c r="Z2492" i="3"/>
  <c r="AC2492" i="3" s="1"/>
  <c r="Z2491" i="3"/>
  <c r="AC2491" i="3" s="1"/>
  <c r="Z2490" i="3"/>
  <c r="AC2490" i="3" s="1"/>
  <c r="Z2489" i="3"/>
  <c r="AC2489" i="3" s="1"/>
  <c r="Z2488" i="3"/>
  <c r="AC2488" i="3" s="1"/>
  <c r="Z2487" i="3"/>
  <c r="AC2487" i="3" s="1"/>
  <c r="Z2486" i="3"/>
  <c r="AC2486" i="3" s="1"/>
  <c r="Z2485" i="3"/>
  <c r="Z2484" i="3"/>
  <c r="AC2484" i="3" s="1"/>
  <c r="Z2483" i="3"/>
  <c r="AC2483" i="3" s="1"/>
  <c r="Z2482" i="3"/>
  <c r="AC2482" i="3" s="1"/>
  <c r="Z2481" i="3"/>
  <c r="Z2480" i="3"/>
  <c r="AC2480" i="3" s="1"/>
  <c r="Z2479" i="3"/>
  <c r="Z2478" i="3"/>
  <c r="AC2478" i="3" s="1"/>
  <c r="Z2477" i="3"/>
  <c r="AC2477" i="3" s="1"/>
  <c r="Z2476" i="3"/>
  <c r="AC2476" i="3" s="1"/>
  <c r="Z2475" i="3"/>
  <c r="Z2474" i="3"/>
  <c r="AC2474" i="3" s="1"/>
  <c r="Z2473" i="3"/>
  <c r="AC2473" i="3" s="1"/>
  <c r="Z2472" i="3"/>
  <c r="AC2472" i="3" s="1"/>
  <c r="Z2471" i="3"/>
  <c r="Z2470" i="3"/>
  <c r="AC2470" i="3" s="1"/>
  <c r="Z2469" i="3"/>
  <c r="Z2468" i="3"/>
  <c r="AC2468" i="3" s="1"/>
  <c r="Z2467" i="3"/>
  <c r="AC2467" i="3" s="1"/>
  <c r="Z2466" i="3"/>
  <c r="AC2466" i="3" s="1"/>
  <c r="Z2465" i="3"/>
  <c r="AC2465" i="3" s="1"/>
  <c r="Z2464" i="3"/>
  <c r="AC2464" i="3" s="1"/>
  <c r="Z2463" i="3"/>
  <c r="AC2463" i="3" s="1"/>
  <c r="Z2462" i="3"/>
  <c r="AC2462" i="3" s="1"/>
  <c r="Z2461" i="3"/>
  <c r="Z2460" i="3"/>
  <c r="AC2460" i="3" s="1"/>
  <c r="Z2459" i="3"/>
  <c r="Z2458" i="3"/>
  <c r="AC2458" i="3" s="1"/>
  <c r="Z2457" i="3"/>
  <c r="Z2456" i="3"/>
  <c r="AC2456" i="3" s="1"/>
  <c r="Z2455" i="3"/>
  <c r="Z2454" i="3"/>
  <c r="AC2454" i="3" s="1"/>
  <c r="Z2453" i="3"/>
  <c r="Z2452" i="3"/>
  <c r="AC2452" i="3" s="1"/>
  <c r="Z2451" i="3"/>
  <c r="Z2450" i="3"/>
  <c r="AC2450" i="3" s="1"/>
  <c r="Z2449" i="3"/>
  <c r="Z2448" i="3"/>
  <c r="AC2448" i="3" s="1"/>
  <c r="Z2447" i="3"/>
  <c r="AC2447" i="3" s="1"/>
  <c r="Z2446" i="3"/>
  <c r="AC2446" i="3" s="1"/>
  <c r="Z2445" i="3"/>
  <c r="Z2444" i="3"/>
  <c r="AC2444" i="3" s="1"/>
  <c r="Z2443" i="3"/>
  <c r="AC2443" i="3" s="1"/>
  <c r="Z2442" i="3"/>
  <c r="AC2442" i="3" s="1"/>
  <c r="Z2441" i="3"/>
  <c r="Z2440" i="3"/>
  <c r="AC2440" i="3" s="1"/>
  <c r="Z2439" i="3"/>
  <c r="Z2438" i="3"/>
  <c r="AC2438" i="3" s="1"/>
  <c r="Z2437" i="3"/>
  <c r="Z2436" i="3"/>
  <c r="AC2436" i="3" s="1"/>
  <c r="Z2435" i="3"/>
  <c r="Z2434" i="3"/>
  <c r="AC2434" i="3" s="1"/>
  <c r="Z2433" i="3"/>
  <c r="AC2433" i="3" s="1"/>
  <c r="Z2432" i="3"/>
  <c r="AC2432" i="3" s="1"/>
  <c r="Z2431" i="3"/>
  <c r="AC2431" i="3" s="1"/>
  <c r="Z2430" i="3"/>
  <c r="AC2430" i="3" s="1"/>
  <c r="Z2429" i="3"/>
  <c r="AC2429" i="3" s="1"/>
  <c r="Z2428" i="3"/>
  <c r="AC2428" i="3" s="1"/>
  <c r="Z2427" i="3"/>
  <c r="Z2426" i="3"/>
  <c r="AC2426" i="3" s="1"/>
  <c r="Z2425" i="3"/>
  <c r="Z2424" i="3"/>
  <c r="AC2424" i="3" s="1"/>
  <c r="Z2423" i="3"/>
  <c r="AC2423" i="3" s="1"/>
  <c r="Z2422" i="3"/>
  <c r="AC2422" i="3" s="1"/>
  <c r="Z2421" i="3"/>
  <c r="Z2420" i="3"/>
  <c r="AC2420" i="3" s="1"/>
  <c r="Z2419" i="3"/>
  <c r="AC2419" i="3" s="1"/>
  <c r="Z2418" i="3"/>
  <c r="AC2418" i="3" s="1"/>
  <c r="Z2417" i="3"/>
  <c r="AC2417" i="3" s="1"/>
  <c r="Z2416" i="3"/>
  <c r="AC2416" i="3" s="1"/>
  <c r="Z2415" i="3"/>
  <c r="Z2414" i="3"/>
  <c r="AC2414" i="3" s="1"/>
  <c r="Z2413" i="3"/>
  <c r="Z2412" i="3"/>
  <c r="AC2412" i="3" s="1"/>
  <c r="Z2411" i="3"/>
  <c r="Z2410" i="3"/>
  <c r="AC2410" i="3" s="1"/>
  <c r="Z2409" i="3"/>
  <c r="AC2409" i="3" s="1"/>
  <c r="Z2408" i="3"/>
  <c r="AC2408" i="3" s="1"/>
  <c r="Z2407" i="3"/>
  <c r="Z2406" i="3"/>
  <c r="AC2406" i="3" s="1"/>
  <c r="Z2405" i="3"/>
  <c r="AC2405" i="3" s="1"/>
  <c r="Z2404" i="3"/>
  <c r="AC2404" i="3" s="1"/>
  <c r="Z2403" i="3"/>
  <c r="Z2402" i="3"/>
  <c r="AC2402" i="3" s="1"/>
  <c r="Z2401" i="3"/>
  <c r="Z2400" i="3"/>
  <c r="AC2400" i="3" s="1"/>
  <c r="Z2399" i="3"/>
  <c r="Z2398" i="3"/>
  <c r="AC2398" i="3" s="1"/>
  <c r="Z2397" i="3"/>
  <c r="Z2396" i="3"/>
  <c r="AC2396" i="3" s="1"/>
  <c r="Z2395" i="3"/>
  <c r="AC2395" i="3" s="1"/>
  <c r="Z2394" i="3"/>
  <c r="AC2394" i="3" s="1"/>
  <c r="Z2393" i="3"/>
  <c r="AC2393" i="3" s="1"/>
  <c r="Z2392" i="3"/>
  <c r="AC2392" i="3" s="1"/>
  <c r="Z2391" i="3"/>
  <c r="Z2390" i="3"/>
  <c r="AC2390" i="3" s="1"/>
  <c r="Z2389" i="3"/>
  <c r="Z2388" i="3"/>
  <c r="AC2388" i="3" s="1"/>
  <c r="Z2387" i="3"/>
  <c r="Z2386" i="3"/>
  <c r="AC2386" i="3" s="1"/>
  <c r="Z2385" i="3"/>
  <c r="AC2385" i="3" s="1"/>
  <c r="Z2384" i="3"/>
  <c r="AC2384" i="3" s="1"/>
  <c r="Z2383" i="3"/>
  <c r="Z2382" i="3"/>
  <c r="AC2382" i="3" s="1"/>
  <c r="Z2381" i="3"/>
  <c r="AC2381" i="3" s="1"/>
  <c r="Z2380" i="3"/>
  <c r="AC2380" i="3" s="1"/>
  <c r="Z2379" i="3"/>
  <c r="AC2379" i="3" s="1"/>
  <c r="Z2378" i="3"/>
  <c r="AC2378" i="3" s="1"/>
  <c r="Z2377" i="3"/>
  <c r="AC2377" i="3" s="1"/>
  <c r="Z2376" i="3"/>
  <c r="AC2376" i="3" s="1"/>
  <c r="Z2375" i="3"/>
  <c r="Z2374" i="3"/>
  <c r="AC2374" i="3" s="1"/>
  <c r="Z2373" i="3"/>
  <c r="Z2372" i="3"/>
  <c r="AC2372" i="3" s="1"/>
  <c r="Z2371" i="3"/>
  <c r="AC2371" i="3" s="1"/>
  <c r="Z2370" i="3"/>
  <c r="AC2370" i="3" s="1"/>
  <c r="Z2369" i="3"/>
  <c r="Z2368" i="3"/>
  <c r="AC2368" i="3" s="1"/>
  <c r="Z2367" i="3"/>
  <c r="Z2366" i="3"/>
  <c r="AC2366" i="3" s="1"/>
  <c r="Z2365" i="3"/>
  <c r="Z2364" i="3"/>
  <c r="AC2364" i="3" s="1"/>
  <c r="Z2363" i="3"/>
  <c r="AC2363" i="3" s="1"/>
  <c r="Z2362" i="3"/>
  <c r="AC2362" i="3" s="1"/>
  <c r="Z2361" i="3"/>
  <c r="AC2361" i="3" s="1"/>
  <c r="Z2360" i="3"/>
  <c r="AC2360" i="3" s="1"/>
  <c r="Z2359" i="3"/>
  <c r="Z2358" i="3"/>
  <c r="AC2358" i="3" s="1"/>
  <c r="Z2357" i="3"/>
  <c r="AC2357" i="3" s="1"/>
  <c r="Z2356" i="3"/>
  <c r="AC2356" i="3" s="1"/>
  <c r="Z2355" i="3"/>
  <c r="AC2355" i="3" s="1"/>
  <c r="Z2354" i="3"/>
  <c r="AC2354" i="3" s="1"/>
  <c r="Z2353" i="3"/>
  <c r="Z2352" i="3"/>
  <c r="AC2352" i="3" s="1"/>
  <c r="Z2351" i="3"/>
  <c r="Z2350" i="3"/>
  <c r="AC2350" i="3" s="1"/>
  <c r="Z2349" i="3"/>
  <c r="Z2348" i="3"/>
  <c r="AC2348" i="3" s="1"/>
  <c r="Z2347" i="3"/>
  <c r="AC2347" i="3" s="1"/>
  <c r="Z2346" i="3"/>
  <c r="AC2346" i="3" s="1"/>
  <c r="Z2345" i="3"/>
  <c r="AC2345" i="3" s="1"/>
  <c r="Z2344" i="3"/>
  <c r="AC2344" i="3" s="1"/>
  <c r="Z2343" i="3"/>
  <c r="AC2343" i="3" s="1"/>
  <c r="Z2342" i="3"/>
  <c r="AC2342" i="3" s="1"/>
  <c r="Z2341" i="3"/>
  <c r="Z2340" i="3"/>
  <c r="AC2340" i="3" s="1"/>
  <c r="Z2339" i="3"/>
  <c r="Z2338" i="3"/>
  <c r="AC2338" i="3" s="1"/>
  <c r="Z2337" i="3"/>
  <c r="Z2336" i="3"/>
  <c r="AC2336" i="3" s="1"/>
  <c r="Z2335" i="3"/>
  <c r="Z2334" i="3"/>
  <c r="AC2334" i="3" s="1"/>
  <c r="Z2333" i="3"/>
  <c r="AC2333" i="3" s="1"/>
  <c r="Z2332" i="3"/>
  <c r="AC2332" i="3" s="1"/>
  <c r="Z2331" i="3"/>
  <c r="AC2331" i="3" s="1"/>
  <c r="Z2330" i="3"/>
  <c r="AC2330" i="3" s="1"/>
  <c r="Z2329" i="3"/>
  <c r="Z2328" i="3"/>
  <c r="AC2328" i="3" s="1"/>
  <c r="Z2327" i="3"/>
  <c r="Z2326" i="3"/>
  <c r="AC2326" i="3" s="1"/>
  <c r="Z2325" i="3"/>
  <c r="AC2325" i="3" s="1"/>
  <c r="Z2324" i="3"/>
  <c r="AC2324" i="3" s="1"/>
  <c r="Z2323" i="3"/>
  <c r="AC2323" i="3" s="1"/>
  <c r="Z2322" i="3"/>
  <c r="AC2322" i="3" s="1"/>
  <c r="Z2321" i="3"/>
  <c r="Z2320" i="3"/>
  <c r="AC2320" i="3" s="1"/>
  <c r="Z2319" i="3"/>
  <c r="Z2318" i="3"/>
  <c r="AC2318" i="3" s="1"/>
  <c r="Z2317" i="3"/>
  <c r="AC2317" i="3" s="1"/>
  <c r="Z2316" i="3"/>
  <c r="AC2316" i="3" s="1"/>
  <c r="Z2315" i="3"/>
  <c r="AC2315" i="3" s="1"/>
  <c r="Z2314" i="3"/>
  <c r="AC2314" i="3" s="1"/>
  <c r="Z2313" i="3"/>
  <c r="Z2312" i="3"/>
  <c r="AC2312" i="3" s="1"/>
  <c r="Z2311" i="3"/>
  <c r="Z2310" i="3"/>
  <c r="AC2310" i="3" s="1"/>
  <c r="Z2309" i="3"/>
  <c r="AC2309" i="3" s="1"/>
  <c r="Z2308" i="3"/>
  <c r="AC2308" i="3" s="1"/>
  <c r="Z2307" i="3"/>
  <c r="Z2306" i="3"/>
  <c r="AC2306" i="3" s="1"/>
  <c r="Z2305" i="3"/>
  <c r="Z2304" i="3"/>
  <c r="AC2304" i="3" s="1"/>
  <c r="Z2303" i="3"/>
  <c r="Z2302" i="3"/>
  <c r="AC2302" i="3" s="1"/>
  <c r="Z2301" i="3"/>
  <c r="AC2301" i="3" s="1"/>
  <c r="Z2300" i="3"/>
  <c r="AC2300" i="3" s="1"/>
  <c r="Z2299" i="3"/>
  <c r="Z2298" i="3"/>
  <c r="AC2298" i="3" s="1"/>
  <c r="Z2297" i="3"/>
  <c r="Z2296" i="3"/>
  <c r="AC2296" i="3" s="1"/>
  <c r="Z2295" i="3"/>
  <c r="AC2295" i="3" s="1"/>
  <c r="Z2294" i="3"/>
  <c r="AC2294" i="3" s="1"/>
  <c r="Z2293" i="3"/>
  <c r="AC2293" i="3" s="1"/>
  <c r="Z2292" i="3"/>
  <c r="AC2292" i="3" s="1"/>
  <c r="Z2291" i="3"/>
  <c r="Z2290" i="3"/>
  <c r="AC2290" i="3" s="1"/>
  <c r="Z2289" i="3"/>
  <c r="Z2288" i="3"/>
  <c r="AC2288" i="3" s="1"/>
  <c r="Z2287" i="3"/>
  <c r="AC2287" i="3" s="1"/>
  <c r="Z2286" i="3"/>
  <c r="AC2286" i="3" s="1"/>
  <c r="Z2285" i="3"/>
  <c r="AC2285" i="3" s="1"/>
  <c r="Z2284" i="3"/>
  <c r="AC2284" i="3" s="1"/>
  <c r="Z2283" i="3"/>
  <c r="Z2282" i="3"/>
  <c r="AC2282" i="3" s="1"/>
  <c r="Z2281" i="3"/>
  <c r="Z2280" i="3"/>
  <c r="AC2280" i="3" s="1"/>
  <c r="Z2279" i="3"/>
  <c r="AC2279" i="3" s="1"/>
  <c r="Z2278" i="3"/>
  <c r="AC2278" i="3" s="1"/>
  <c r="Z2277" i="3"/>
  <c r="Z2276" i="3"/>
  <c r="AC2276" i="3" s="1"/>
  <c r="Z2275" i="3"/>
  <c r="Z2274" i="3"/>
  <c r="AC2274" i="3" s="1"/>
  <c r="Z2273" i="3"/>
  <c r="Z2272" i="3"/>
  <c r="AC2272" i="3" s="1"/>
  <c r="Z2271" i="3"/>
  <c r="AC2271" i="3" s="1"/>
  <c r="Z2270" i="3"/>
  <c r="AC2270" i="3" s="1"/>
  <c r="Z2269" i="3"/>
  <c r="Z2268" i="3"/>
  <c r="AC2268" i="3" s="1"/>
  <c r="Z2267" i="3"/>
  <c r="Z2266" i="3"/>
  <c r="AC2266" i="3" s="1"/>
  <c r="Z2265" i="3"/>
  <c r="Z2264" i="3"/>
  <c r="AC2264" i="3" s="1"/>
  <c r="Z2263" i="3"/>
  <c r="AC2263" i="3" s="1"/>
  <c r="Z2262" i="3"/>
  <c r="AC2262" i="3" s="1"/>
  <c r="Z2261" i="3"/>
  <c r="AC2261" i="3" s="1"/>
  <c r="Z2260" i="3"/>
  <c r="AC2260" i="3" s="1"/>
  <c r="Z2259" i="3"/>
  <c r="AC2259" i="3" s="1"/>
  <c r="Z2258" i="3"/>
  <c r="AC2258" i="3" s="1"/>
  <c r="Z2257" i="3"/>
  <c r="Z2256" i="3"/>
  <c r="AC2256" i="3" s="1"/>
  <c r="Z2255" i="3"/>
  <c r="AC2255" i="3" s="1"/>
  <c r="Z2254" i="3"/>
  <c r="AC2254" i="3" s="1"/>
  <c r="Z2253" i="3"/>
  <c r="Z2252" i="3"/>
  <c r="AC2252" i="3" s="1"/>
  <c r="Z2251" i="3"/>
  <c r="Z2250" i="3"/>
  <c r="AC2250" i="3" s="1"/>
  <c r="Z2249" i="3"/>
  <c r="AC2249" i="3" s="1"/>
  <c r="Z2248" i="3"/>
  <c r="AC2248" i="3" s="1"/>
  <c r="Z2247" i="3"/>
  <c r="AC2247" i="3" s="1"/>
  <c r="Z2246" i="3"/>
  <c r="AC2246" i="3" s="1"/>
  <c r="Z2245" i="3"/>
  <c r="Z2244" i="3"/>
  <c r="AC2244" i="3" s="1"/>
  <c r="Z2243" i="3"/>
  <c r="Z2242" i="3"/>
  <c r="AC2242" i="3" s="1"/>
  <c r="Z2241" i="3"/>
  <c r="Z2240" i="3"/>
  <c r="AC2240" i="3" s="1"/>
  <c r="Z2239" i="3"/>
  <c r="Z2238" i="3"/>
  <c r="AC2238" i="3" s="1"/>
  <c r="Z2237" i="3"/>
  <c r="Z2236" i="3"/>
  <c r="AC2236" i="3" s="1"/>
  <c r="Z2235" i="3"/>
  <c r="Z2234" i="3"/>
  <c r="AC2234" i="3" s="1"/>
  <c r="Z2233" i="3"/>
  <c r="Z2232" i="3"/>
  <c r="AC2232" i="3" s="1"/>
  <c r="Z2231" i="3"/>
  <c r="AC2231" i="3" s="1"/>
  <c r="Z2230" i="3"/>
  <c r="AC2230" i="3" s="1"/>
  <c r="Z2229" i="3"/>
  <c r="Z2228" i="3"/>
  <c r="AC2228" i="3" s="1"/>
  <c r="Z2227" i="3"/>
  <c r="Z2226" i="3"/>
  <c r="AC2226" i="3" s="1"/>
  <c r="Z2225" i="3"/>
  <c r="AC2225" i="3" s="1"/>
  <c r="Z2224" i="3"/>
  <c r="AC2224" i="3" s="1"/>
  <c r="Z2223" i="3"/>
  <c r="AC2223" i="3" s="1"/>
  <c r="Z2222" i="3"/>
  <c r="AC2222" i="3" s="1"/>
  <c r="Z2221" i="3"/>
  <c r="Z2220" i="3"/>
  <c r="AC2220" i="3" s="1"/>
  <c r="Z2219" i="3"/>
  <c r="Z2218" i="3"/>
  <c r="AC2218" i="3" s="1"/>
  <c r="Z2217" i="3"/>
  <c r="AC2217" i="3" s="1"/>
  <c r="Z2216" i="3"/>
  <c r="AC2216" i="3" s="1"/>
  <c r="Z2215" i="3"/>
  <c r="Z2214" i="3"/>
  <c r="AC2214" i="3" s="1"/>
  <c r="Z2213" i="3"/>
  <c r="Z2212" i="3"/>
  <c r="AC2212" i="3" s="1"/>
  <c r="Z2211" i="3"/>
  <c r="Z2210" i="3"/>
  <c r="AC2210" i="3" s="1"/>
  <c r="Z2209" i="3"/>
  <c r="AC2209" i="3" s="1"/>
  <c r="Z2208" i="3"/>
  <c r="AC2208" i="3" s="1"/>
  <c r="Z2207" i="3"/>
  <c r="Z2206" i="3"/>
  <c r="AC2206" i="3" s="1"/>
  <c r="Z2205" i="3"/>
  <c r="Z2204" i="3"/>
  <c r="AC2204" i="3" s="1"/>
  <c r="Z2203" i="3"/>
  <c r="Z2202" i="3"/>
  <c r="AC2202" i="3" s="1"/>
  <c r="Z2201" i="3"/>
  <c r="AC2201" i="3" s="1"/>
  <c r="Z2200" i="3"/>
  <c r="AC2200" i="3" s="1"/>
  <c r="Z2199" i="3"/>
  <c r="Z2198" i="3"/>
  <c r="AC2198" i="3" s="1"/>
  <c r="Z2197" i="3"/>
  <c r="Z2196" i="3"/>
  <c r="AC2196" i="3" s="1"/>
  <c r="Z2195" i="3"/>
  <c r="Z2194" i="3"/>
  <c r="AC2194" i="3" s="1"/>
  <c r="Z2193" i="3"/>
  <c r="AC2193" i="3" s="1"/>
  <c r="Z2192" i="3"/>
  <c r="AC2192" i="3" s="1"/>
  <c r="Z2191" i="3"/>
  <c r="Z2190" i="3"/>
  <c r="AC2190" i="3" s="1"/>
  <c r="Z2189" i="3"/>
  <c r="Z2188" i="3"/>
  <c r="AC2188" i="3" s="1"/>
  <c r="Z2187" i="3"/>
  <c r="AC2187" i="3" s="1"/>
  <c r="Z2186" i="3"/>
  <c r="AC2186" i="3" s="1"/>
  <c r="Z2185" i="3"/>
  <c r="AC2185" i="3" s="1"/>
  <c r="Z2184" i="3"/>
  <c r="AC2184" i="3" s="1"/>
  <c r="Z2183" i="3"/>
  <c r="Z2182" i="3"/>
  <c r="AC2182" i="3" s="1"/>
  <c r="Z2181" i="3"/>
  <c r="Z2180" i="3"/>
  <c r="AC2180" i="3" s="1"/>
  <c r="Z2179" i="3"/>
  <c r="AC2179" i="3" s="1"/>
  <c r="Z2178" i="3"/>
  <c r="AC2178" i="3" s="1"/>
  <c r="Z2177" i="3"/>
  <c r="Z2176" i="3"/>
  <c r="AC2176" i="3" s="1"/>
  <c r="Z2175" i="3"/>
  <c r="Z2174" i="3"/>
  <c r="AC2174" i="3" s="1"/>
  <c r="Z2173" i="3"/>
  <c r="Z2172" i="3"/>
  <c r="AC2172" i="3" s="1"/>
  <c r="Z2171" i="3"/>
  <c r="AC2171" i="3" s="1"/>
  <c r="Z2170" i="3"/>
  <c r="AC2170" i="3" s="1"/>
  <c r="Z2169" i="3"/>
  <c r="Z2168" i="3"/>
  <c r="AC2168" i="3" s="1"/>
  <c r="Z2167" i="3"/>
  <c r="Z2166" i="3"/>
  <c r="AC2166" i="3" s="1"/>
  <c r="Z2165" i="3"/>
  <c r="Z2164" i="3"/>
  <c r="AC2164" i="3" s="1"/>
  <c r="Z2163" i="3"/>
  <c r="AC2163" i="3" s="1"/>
  <c r="Z2162" i="3"/>
  <c r="AC2162" i="3" s="1"/>
  <c r="Z2161" i="3"/>
  <c r="AC2161" i="3" s="1"/>
  <c r="Z2160" i="3"/>
  <c r="AC2160" i="3" s="1"/>
  <c r="Z2159" i="3"/>
  <c r="Z2158" i="3"/>
  <c r="AC2158" i="3" s="1"/>
  <c r="Z2157" i="3"/>
  <c r="Z2156" i="3"/>
  <c r="AC2156" i="3" s="1"/>
  <c r="Z2155" i="3"/>
  <c r="AC2155" i="3" s="1"/>
  <c r="Z2154" i="3"/>
  <c r="AC2154" i="3" s="1"/>
  <c r="Z2153" i="3"/>
  <c r="Z2152" i="3"/>
  <c r="AC2152" i="3" s="1"/>
  <c r="Z2151" i="3"/>
  <c r="Z2150" i="3"/>
  <c r="AC2150" i="3" s="1"/>
  <c r="Z2149" i="3"/>
  <c r="AC2149" i="3" s="1"/>
  <c r="Z2148" i="3"/>
  <c r="AC2148" i="3" s="1"/>
  <c r="Z2147" i="3"/>
  <c r="AC2147" i="3" s="1"/>
  <c r="Z2146" i="3"/>
  <c r="AC2146" i="3" s="1"/>
  <c r="Z2145" i="3"/>
  <c r="Z2144" i="3"/>
  <c r="AC2144" i="3" s="1"/>
  <c r="Z2143" i="3"/>
  <c r="AC2143" i="3" s="1"/>
  <c r="Z2142" i="3"/>
  <c r="AC2142" i="3" s="1"/>
  <c r="Z2141" i="3"/>
  <c r="Z2140" i="3"/>
  <c r="AC2140" i="3" s="1"/>
  <c r="Z2139" i="3"/>
  <c r="Z2138" i="3"/>
  <c r="AC2138" i="3" s="1"/>
  <c r="Z2137" i="3"/>
  <c r="Z2136" i="3"/>
  <c r="AC2136" i="3" s="1"/>
  <c r="Z2135" i="3"/>
  <c r="Z2134" i="3"/>
  <c r="AC2134" i="3" s="1"/>
  <c r="Z2133" i="3"/>
  <c r="AC2133" i="3" s="1"/>
  <c r="Z2132" i="3"/>
  <c r="AC2132" i="3" s="1"/>
  <c r="Z2131" i="3"/>
  <c r="AC2131" i="3" s="1"/>
  <c r="Z2130" i="3"/>
  <c r="AC2130" i="3" s="1"/>
  <c r="Z2129" i="3"/>
  <c r="Z2128" i="3"/>
  <c r="AC2128" i="3" s="1"/>
  <c r="Z2127" i="3"/>
  <c r="Z2126" i="3"/>
  <c r="AC2126" i="3" s="1"/>
  <c r="Z2125" i="3"/>
  <c r="AC2125" i="3" s="1"/>
  <c r="Z2124" i="3"/>
  <c r="AC2124" i="3" s="1"/>
  <c r="Z2123" i="3"/>
  <c r="AC2123" i="3" s="1"/>
  <c r="Z2122" i="3"/>
  <c r="AC2122" i="3" s="1"/>
  <c r="Z2121" i="3"/>
  <c r="Z2120" i="3"/>
  <c r="AC2120" i="3" s="1"/>
  <c r="Z2119" i="3"/>
  <c r="Z2118" i="3"/>
  <c r="AC2118" i="3" s="1"/>
  <c r="Z2117" i="3"/>
  <c r="AC2117" i="3" s="1"/>
  <c r="Z2116" i="3"/>
  <c r="AC2116" i="3" s="1"/>
  <c r="Z2115" i="3"/>
  <c r="Z2114" i="3"/>
  <c r="AC2114" i="3" s="1"/>
  <c r="Z2113" i="3"/>
  <c r="AC2113" i="3" s="1"/>
  <c r="Z2112" i="3"/>
  <c r="AC2112" i="3" s="1"/>
  <c r="Z2111" i="3"/>
  <c r="Z2110" i="3"/>
  <c r="AC2110" i="3" s="1"/>
  <c r="Z2109" i="3"/>
  <c r="AC2109" i="3" s="1"/>
  <c r="Z2108" i="3"/>
  <c r="AC2108" i="3" s="1"/>
  <c r="Z2107" i="3"/>
  <c r="Z2106" i="3"/>
  <c r="AC2106" i="3" s="1"/>
  <c r="Z2105" i="3"/>
  <c r="Z2104" i="3"/>
  <c r="AC2104" i="3" s="1"/>
  <c r="Z2103" i="3"/>
  <c r="Z2102" i="3"/>
  <c r="AC2102" i="3" s="1"/>
  <c r="Z2101" i="3"/>
  <c r="AC2101" i="3" s="1"/>
  <c r="Z2100" i="3"/>
  <c r="AC2100" i="3" s="1"/>
  <c r="Z2099" i="3"/>
  <c r="Z2098" i="3"/>
  <c r="AC2098" i="3" s="1"/>
  <c r="Z2097" i="3"/>
  <c r="Z2096" i="3"/>
  <c r="AC2096" i="3" s="1"/>
  <c r="Z2095" i="3"/>
  <c r="AC2095" i="3" s="1"/>
  <c r="Z2094" i="3"/>
  <c r="AC2094" i="3" s="1"/>
  <c r="Z2093" i="3"/>
  <c r="AC2093" i="3" s="1"/>
  <c r="Z2092" i="3"/>
  <c r="AC2092" i="3" s="1"/>
  <c r="Z2091" i="3"/>
  <c r="AC2091" i="3" s="1"/>
  <c r="Z2090" i="3"/>
  <c r="AC2090" i="3" s="1"/>
  <c r="Z2089" i="3"/>
  <c r="Z2088" i="3"/>
  <c r="AC2088" i="3" s="1"/>
  <c r="Z2087" i="3"/>
  <c r="AC2087" i="3" s="1"/>
  <c r="Z2086" i="3"/>
  <c r="AC2086" i="3" s="1"/>
  <c r="Z2085" i="3"/>
  <c r="AC2085" i="3" s="1"/>
  <c r="Z2084" i="3"/>
  <c r="AC2084" i="3" s="1"/>
  <c r="Z2083" i="3"/>
  <c r="AC2083" i="3" s="1"/>
  <c r="Z2082" i="3"/>
  <c r="AC2082" i="3" s="1"/>
  <c r="Z2081" i="3"/>
  <c r="AC2081" i="3" s="1"/>
  <c r="Z2080" i="3"/>
  <c r="AC2080" i="3" s="1"/>
  <c r="Z2079" i="3"/>
  <c r="Z2078" i="3"/>
  <c r="AC2078" i="3" s="1"/>
  <c r="Z2077" i="3"/>
  <c r="AC2077" i="3" s="1"/>
  <c r="Z2076" i="3"/>
  <c r="AC2076" i="3" s="1"/>
  <c r="Z2075" i="3"/>
  <c r="AC2075" i="3" s="1"/>
  <c r="Z2074" i="3"/>
  <c r="AC2074" i="3" s="1"/>
  <c r="Z2073" i="3"/>
  <c r="Z2072" i="3"/>
  <c r="AC2072" i="3" s="1"/>
  <c r="Z2071" i="3"/>
  <c r="AC2071" i="3" s="1"/>
  <c r="Z2070" i="3"/>
  <c r="AC2070" i="3" s="1"/>
  <c r="Z2069" i="3"/>
  <c r="Z2068" i="3"/>
  <c r="AC2068" i="3" s="1"/>
  <c r="Z2067" i="3"/>
  <c r="AC2067" i="3" s="1"/>
  <c r="Z2066" i="3"/>
  <c r="AC2066" i="3" s="1"/>
  <c r="Z2065" i="3"/>
  <c r="AC2065" i="3" s="1"/>
  <c r="Z2064" i="3"/>
  <c r="AC2064" i="3" s="1"/>
  <c r="Z2063" i="3"/>
  <c r="Z2062" i="3"/>
  <c r="AC2062" i="3" s="1"/>
  <c r="Z2061" i="3"/>
  <c r="Z2060" i="3"/>
  <c r="AC2060" i="3" s="1"/>
  <c r="Z2059" i="3"/>
  <c r="Z2058" i="3"/>
  <c r="AC2058" i="3" s="1"/>
  <c r="Z2057" i="3"/>
  <c r="AC2057" i="3" s="1"/>
  <c r="Z2056" i="3"/>
  <c r="AC2056" i="3" s="1"/>
  <c r="Z2055" i="3"/>
  <c r="AC2055" i="3" s="1"/>
  <c r="Z2054" i="3"/>
  <c r="AC2054" i="3" s="1"/>
  <c r="Z2053" i="3"/>
  <c r="AC2053" i="3" s="1"/>
  <c r="Z2052" i="3"/>
  <c r="AC2052" i="3" s="1"/>
  <c r="Z2051" i="3"/>
  <c r="AC2051" i="3" s="1"/>
  <c r="Z2050" i="3"/>
  <c r="AC2050" i="3" s="1"/>
  <c r="Z2049" i="3"/>
  <c r="Z2048" i="3"/>
  <c r="Z2047" i="3"/>
  <c r="AC2047" i="3" s="1"/>
  <c r="Z2046" i="3"/>
  <c r="AC2046" i="3" s="1"/>
  <c r="Z2045" i="3"/>
  <c r="AC2045" i="3" s="1"/>
  <c r="Z2044" i="3"/>
  <c r="AC2044" i="3" s="1"/>
  <c r="Z2043" i="3"/>
  <c r="Z2042" i="3"/>
  <c r="AC2042" i="3" s="1"/>
  <c r="Z2041" i="3"/>
  <c r="AC2041" i="3" s="1"/>
  <c r="Z2040" i="3"/>
  <c r="AC2040" i="3" s="1"/>
  <c r="Z2039" i="3"/>
  <c r="AC2039" i="3" s="1"/>
  <c r="Z2038" i="3"/>
  <c r="Z2037" i="3"/>
  <c r="AC2037" i="3" s="1"/>
  <c r="Z2036" i="3"/>
  <c r="AC2036" i="3" s="1"/>
  <c r="Z2035" i="3"/>
  <c r="Z2034" i="3"/>
  <c r="AC2034" i="3" s="1"/>
  <c r="Z2033" i="3"/>
  <c r="Z2032" i="3"/>
  <c r="AC2032" i="3" s="1"/>
  <c r="Z2031" i="3"/>
  <c r="Z2030" i="3"/>
  <c r="AC2030" i="3" s="1"/>
  <c r="Z2029" i="3"/>
  <c r="AC2029" i="3" s="1"/>
  <c r="Z2028" i="3"/>
  <c r="AC2028" i="3" s="1"/>
  <c r="Z2027" i="3"/>
  <c r="AC2027" i="3" s="1"/>
  <c r="Z2026" i="3"/>
  <c r="AC2026" i="3" s="1"/>
  <c r="Z2025" i="3"/>
  <c r="AC2025" i="3" s="1"/>
  <c r="Z2024" i="3"/>
  <c r="AC2024" i="3" s="1"/>
  <c r="Z2023" i="3"/>
  <c r="AC2023" i="3" s="1"/>
  <c r="Z2022" i="3"/>
  <c r="AC2022" i="3" s="1"/>
  <c r="Z2021" i="3"/>
  <c r="AC2021" i="3" s="1"/>
  <c r="Z2020" i="3"/>
  <c r="AC2020" i="3" s="1"/>
  <c r="Z2019" i="3"/>
  <c r="Z2018" i="3"/>
  <c r="Z2017" i="3"/>
  <c r="AC2017" i="3" s="1"/>
  <c r="Z2016" i="3"/>
  <c r="AC2016" i="3" s="1"/>
  <c r="Z2015" i="3"/>
  <c r="AC2015" i="3" s="1"/>
  <c r="Z2014" i="3"/>
  <c r="AC2014" i="3" s="1"/>
  <c r="Z2013" i="3"/>
  <c r="Z2012" i="3"/>
  <c r="AC2012" i="3" s="1"/>
  <c r="Z2011" i="3"/>
  <c r="AC2011" i="3" s="1"/>
  <c r="Z2010" i="3"/>
  <c r="AC2010" i="3" s="1"/>
  <c r="Z2009" i="3"/>
  <c r="Z2008" i="3"/>
  <c r="Z2007" i="3"/>
  <c r="AC2007" i="3" s="1"/>
  <c r="Z2006" i="3"/>
  <c r="AC2006" i="3" s="1"/>
  <c r="Z2005" i="3"/>
  <c r="Z2004" i="3"/>
  <c r="AC2004" i="3" s="1"/>
  <c r="Z2003" i="3"/>
  <c r="Z2002" i="3"/>
  <c r="AC2002" i="3" s="1"/>
  <c r="Z2001" i="3"/>
  <c r="Z2000" i="3"/>
  <c r="AC2000" i="3" s="1"/>
  <c r="Z1999" i="3"/>
  <c r="AC1999" i="3" s="1"/>
  <c r="Z1998" i="3"/>
  <c r="Z1997" i="3"/>
  <c r="AC1997" i="3" s="1"/>
  <c r="Z1996" i="3"/>
  <c r="AC1996" i="3" s="1"/>
  <c r="Z1995" i="3"/>
  <c r="AC1995" i="3" s="1"/>
  <c r="Z1994" i="3"/>
  <c r="AC1994" i="3" s="1"/>
  <c r="Z1993" i="3"/>
  <c r="Z1992" i="3"/>
  <c r="AC1992" i="3" s="1"/>
  <c r="Z1991" i="3"/>
  <c r="AC1991" i="3" s="1"/>
  <c r="Z1990" i="3"/>
  <c r="AC1990" i="3" s="1"/>
  <c r="Z1989" i="3"/>
  <c r="Z1988" i="3"/>
  <c r="AC1988" i="3" s="1"/>
  <c r="Z1987" i="3"/>
  <c r="AC1987" i="3" s="1"/>
  <c r="Z1986" i="3"/>
  <c r="AC1986" i="3" s="1"/>
  <c r="Z1985" i="3"/>
  <c r="AC1985" i="3" s="1"/>
  <c r="Z1984" i="3"/>
  <c r="AC1984" i="3" s="1"/>
  <c r="Z1983" i="3"/>
  <c r="AC1983" i="3" s="1"/>
  <c r="Z1982" i="3"/>
  <c r="AC1982" i="3" s="1"/>
  <c r="Z1981" i="3"/>
  <c r="AC1981" i="3" s="1"/>
  <c r="Z1980" i="3"/>
  <c r="AC1980" i="3" s="1"/>
  <c r="Z1979" i="3"/>
  <c r="Z1978" i="3"/>
  <c r="Z1977" i="3"/>
  <c r="AC1977" i="3" s="1"/>
  <c r="Z1976" i="3"/>
  <c r="AC1976" i="3" s="1"/>
  <c r="Z1975" i="3"/>
  <c r="Z1974" i="3"/>
  <c r="AC1974" i="3" s="1"/>
  <c r="Z1973" i="3"/>
  <c r="Z1972" i="3"/>
  <c r="AC1972" i="3" s="1"/>
  <c r="Z1971" i="3"/>
  <c r="AC1971" i="3" s="1"/>
  <c r="Z1970" i="3"/>
  <c r="AC1970" i="3" s="1"/>
  <c r="Z1969" i="3"/>
  <c r="AC1969" i="3" s="1"/>
  <c r="Z1968" i="3"/>
  <c r="Z1967" i="3"/>
  <c r="AC1967" i="3" s="1"/>
  <c r="Z1966" i="3"/>
  <c r="AC1966" i="3" s="1"/>
  <c r="Z1965" i="3"/>
  <c r="AC1965" i="3" s="1"/>
  <c r="Z1964" i="3"/>
  <c r="AC1964" i="3" s="1"/>
  <c r="Z1963" i="3"/>
  <c r="Z1962" i="3"/>
  <c r="AC1962" i="3" s="1"/>
  <c r="Z1961" i="3"/>
  <c r="Z1960" i="3"/>
  <c r="AC1960" i="3" s="1"/>
  <c r="Z1959" i="3"/>
  <c r="AC1959" i="3" s="1"/>
  <c r="Z1958" i="3"/>
  <c r="AC1958" i="3" s="1"/>
  <c r="Z1957" i="3"/>
  <c r="AC1957" i="3" s="1"/>
  <c r="Z1956" i="3"/>
  <c r="AC1956" i="3" s="1"/>
  <c r="Z1955" i="3"/>
  <c r="Z1954" i="3"/>
  <c r="AC1954" i="3" s="1"/>
  <c r="Z1953" i="3"/>
  <c r="AC1953" i="3" s="1"/>
  <c r="Z1952" i="3"/>
  <c r="AC1952" i="3" s="1"/>
  <c r="Z1951" i="3"/>
  <c r="AC1951" i="3" s="1"/>
  <c r="Z1950" i="3"/>
  <c r="AC1950" i="3" s="1"/>
  <c r="Z1949" i="3"/>
  <c r="Z1948" i="3"/>
  <c r="AC1948" i="3" s="1"/>
  <c r="Z1947" i="3"/>
  <c r="AC1947" i="3" s="1"/>
  <c r="Z1946" i="3"/>
  <c r="AC1946" i="3" s="1"/>
  <c r="Z1945" i="3"/>
  <c r="AC1945" i="3" s="1"/>
  <c r="Z1944" i="3"/>
  <c r="AC1944" i="3" s="1"/>
  <c r="Z1943" i="3"/>
  <c r="Z1942" i="3"/>
  <c r="AC1942" i="3" s="1"/>
  <c r="Z1941" i="3"/>
  <c r="AC1941" i="3" s="1"/>
  <c r="Z1940" i="3"/>
  <c r="AC1940" i="3" s="1"/>
  <c r="Z1939" i="3"/>
  <c r="AC1939" i="3" s="1"/>
  <c r="Z1938" i="3"/>
  <c r="Z1937" i="3"/>
  <c r="AC1937" i="3" s="1"/>
  <c r="Z1936" i="3"/>
  <c r="AC1936" i="3" s="1"/>
  <c r="Z1935" i="3"/>
  <c r="Z1934" i="3"/>
  <c r="AC1934" i="3" s="1"/>
  <c r="Z1933" i="3"/>
  <c r="Z1932" i="3"/>
  <c r="AC1932" i="3" s="1"/>
  <c r="Z1931" i="3"/>
  <c r="AC1931" i="3" s="1"/>
  <c r="Z1930" i="3"/>
  <c r="AC1930" i="3" s="1"/>
  <c r="Z1929" i="3"/>
  <c r="Z1928" i="3"/>
  <c r="AC1928" i="3" s="1"/>
  <c r="Z1927" i="3"/>
  <c r="Z1926" i="3"/>
  <c r="AC1926" i="3" s="1"/>
  <c r="Z1925" i="3"/>
  <c r="Z1924" i="3"/>
  <c r="AC1924" i="3" s="1"/>
  <c r="Z1923" i="3"/>
  <c r="Z1922" i="3"/>
  <c r="AC1922" i="3" s="1"/>
  <c r="Z1921" i="3"/>
  <c r="AC1921" i="3" s="1"/>
  <c r="Z1920" i="3"/>
  <c r="AC1920" i="3" s="1"/>
  <c r="Z1919" i="3"/>
  <c r="Z1918" i="3"/>
  <c r="AC1918" i="3" s="1"/>
  <c r="Z1917" i="3"/>
  <c r="AC1917" i="3" s="1"/>
  <c r="Z1916" i="3"/>
  <c r="AC1916" i="3" s="1"/>
  <c r="Z1915" i="3"/>
  <c r="AC1915" i="3" s="1"/>
  <c r="Z1914" i="3"/>
  <c r="AC1914" i="3" s="1"/>
  <c r="Z1913" i="3"/>
  <c r="Z1912" i="3"/>
  <c r="AC1912" i="3" s="1"/>
  <c r="Z1911" i="3"/>
  <c r="AC1911" i="3" s="1"/>
  <c r="Z1910" i="3"/>
  <c r="AC1910" i="3" s="1"/>
  <c r="Z1909" i="3"/>
  <c r="Z1908" i="3"/>
  <c r="AC1908" i="3" s="1"/>
  <c r="Z1907" i="3"/>
  <c r="AC1907" i="3" s="1"/>
  <c r="Z1906" i="3"/>
  <c r="AC1906" i="3" s="1"/>
  <c r="Z1905" i="3"/>
  <c r="Z1904" i="3"/>
  <c r="AC1904" i="3" s="1"/>
  <c r="Z1903" i="3"/>
  <c r="AC1903" i="3" s="1"/>
  <c r="Z1902" i="3"/>
  <c r="AC1902" i="3" s="1"/>
  <c r="Z1901" i="3"/>
  <c r="AC1901" i="3" s="1"/>
  <c r="Z1900" i="3"/>
  <c r="AC1900" i="3" s="1"/>
  <c r="Z1899" i="3"/>
  <c r="Z1898" i="3"/>
  <c r="AC1898" i="3" s="1"/>
  <c r="Z1897" i="3"/>
  <c r="Z1896" i="3"/>
  <c r="AC1896" i="3" s="1"/>
  <c r="Z1895" i="3"/>
  <c r="AC1895" i="3" s="1"/>
  <c r="Z1894" i="3"/>
  <c r="AC1894" i="3" s="1"/>
  <c r="Z1893" i="3"/>
  <c r="AC1893" i="3" s="1"/>
  <c r="Z1892" i="3"/>
  <c r="AC1892" i="3" s="1"/>
  <c r="Z1891" i="3"/>
  <c r="AC1891" i="3" s="1"/>
  <c r="Z1890" i="3"/>
  <c r="AC1890" i="3" s="1"/>
  <c r="Z1889" i="3"/>
  <c r="AC1889" i="3" s="1"/>
  <c r="Z1888" i="3"/>
  <c r="AC1888" i="3" s="1"/>
  <c r="Z1887" i="3"/>
  <c r="Z1886" i="3"/>
  <c r="AC1886" i="3" s="1"/>
  <c r="Z1885" i="3"/>
  <c r="Z1884" i="3"/>
  <c r="AC1884" i="3" s="1"/>
  <c r="Z1883" i="3"/>
  <c r="Z1882" i="3"/>
  <c r="AC1882" i="3" s="1"/>
  <c r="Z1881" i="3"/>
  <c r="AC1881" i="3" s="1"/>
  <c r="Z1880" i="3"/>
  <c r="AC1880" i="3" s="1"/>
  <c r="Z1879" i="3"/>
  <c r="Z1878" i="3"/>
  <c r="AC1878" i="3" s="1"/>
  <c r="Z1877" i="3"/>
  <c r="Z1876" i="3"/>
  <c r="AC1876" i="3" s="1"/>
  <c r="Z1875" i="3"/>
  <c r="Z1874" i="3"/>
  <c r="AC1874" i="3" s="1"/>
  <c r="Z1873" i="3"/>
  <c r="AC1873" i="3" s="1"/>
  <c r="Z1872" i="3"/>
  <c r="AC1872" i="3" s="1"/>
  <c r="Z1871" i="3"/>
  <c r="AC1871" i="3" s="1"/>
  <c r="Z1870" i="3"/>
  <c r="AC1870" i="3" s="1"/>
  <c r="Z1869" i="3"/>
  <c r="AC1869" i="3" s="1"/>
  <c r="Z1868" i="3"/>
  <c r="AC1868" i="3" s="1"/>
  <c r="Z1867" i="3"/>
  <c r="AC1867" i="3" s="1"/>
  <c r="Z1866" i="3"/>
  <c r="AC1866" i="3" s="1"/>
  <c r="Z1865" i="3"/>
  <c r="AC1865" i="3" s="1"/>
  <c r="Z1864" i="3"/>
  <c r="AC1864" i="3" s="1"/>
  <c r="Z1863" i="3"/>
  <c r="AC1863" i="3" s="1"/>
  <c r="Z1862" i="3"/>
  <c r="AC1862" i="3" s="1"/>
  <c r="Z1861" i="3"/>
  <c r="AC1861" i="3" s="1"/>
  <c r="Z1860" i="3"/>
  <c r="AC1860" i="3" s="1"/>
  <c r="Z1859" i="3"/>
  <c r="Z1858" i="3"/>
  <c r="AC1858" i="3" s="1"/>
  <c r="Z1857" i="3"/>
  <c r="AC1857" i="3" s="1"/>
  <c r="Z1856" i="3"/>
  <c r="AC1856" i="3" s="1"/>
  <c r="Z1855" i="3"/>
  <c r="AC1855" i="3" s="1"/>
  <c r="Z1854" i="3"/>
  <c r="AC1854" i="3" s="1"/>
  <c r="Z1853" i="3"/>
  <c r="Z1852" i="3"/>
  <c r="AC1852" i="3" s="1"/>
  <c r="Z1851" i="3"/>
  <c r="AC1851" i="3" s="1"/>
  <c r="Z1850" i="3"/>
  <c r="AC1850" i="3" s="1"/>
  <c r="Z1849" i="3"/>
  <c r="Z1848" i="3"/>
  <c r="AC1848" i="3" s="1"/>
  <c r="Z1847" i="3"/>
  <c r="Z1846" i="3"/>
  <c r="AC1846" i="3" s="1"/>
  <c r="Z1845" i="3"/>
  <c r="AC1845" i="3" s="1"/>
  <c r="Z1844" i="3"/>
  <c r="AC1844" i="3" s="1"/>
  <c r="Z1843" i="3"/>
  <c r="Z1842" i="3"/>
  <c r="AC1842" i="3" s="1"/>
  <c r="Z1841" i="3"/>
  <c r="AC1841" i="3" s="1"/>
  <c r="Z1840" i="3"/>
  <c r="AC1840" i="3" s="1"/>
  <c r="Z1839" i="3"/>
  <c r="AC1839" i="3" s="1"/>
  <c r="Z1838" i="3"/>
  <c r="AC1838" i="3" s="1"/>
  <c r="Z1837" i="3"/>
  <c r="AC1837" i="3" s="1"/>
  <c r="Z1836" i="3"/>
  <c r="AC1836" i="3" s="1"/>
  <c r="Z1835" i="3"/>
  <c r="Z1834" i="3"/>
  <c r="AC1834" i="3" s="1"/>
  <c r="Z1833" i="3"/>
  <c r="Z1832" i="3"/>
  <c r="AC1832" i="3" s="1"/>
  <c r="Z1831" i="3"/>
  <c r="AC1831" i="3" s="1"/>
  <c r="Z1830" i="3"/>
  <c r="AC1830" i="3" s="1"/>
  <c r="Z1829" i="3"/>
  <c r="Z1828" i="3"/>
  <c r="Z1827" i="3"/>
  <c r="AC1827" i="3" s="1"/>
  <c r="Z1826" i="3"/>
  <c r="AC1826" i="3" s="1"/>
  <c r="Z1825" i="3"/>
  <c r="Z1824" i="3"/>
  <c r="AC1824" i="3" s="1"/>
  <c r="Z1823" i="3"/>
  <c r="Z1822" i="3"/>
  <c r="AC1822" i="3" s="1"/>
  <c r="Z1821" i="3"/>
  <c r="AC1821" i="3" s="1"/>
  <c r="Z1820" i="3"/>
  <c r="AC1820" i="3" s="1"/>
  <c r="Z1819" i="3"/>
  <c r="Z1818" i="3"/>
  <c r="AC1818" i="3" s="1"/>
  <c r="Z1817" i="3"/>
  <c r="Z1816" i="3"/>
  <c r="AC1816" i="3" s="1"/>
  <c r="Z1815" i="3"/>
  <c r="Z1814" i="3"/>
  <c r="AC1814" i="3" s="1"/>
  <c r="Z1813" i="3"/>
  <c r="Z1812" i="3"/>
  <c r="AC1812" i="3" s="1"/>
  <c r="Z1811" i="3"/>
  <c r="AC1811" i="3" s="1"/>
  <c r="Z1810" i="3"/>
  <c r="AC1810" i="3" s="1"/>
  <c r="Z1809" i="3"/>
  <c r="Z1808" i="3"/>
  <c r="AC1808" i="3" s="1"/>
  <c r="Z1807" i="3"/>
  <c r="AC1807" i="3" s="1"/>
  <c r="Z1806" i="3"/>
  <c r="AC1806" i="3" s="1"/>
  <c r="Z1805" i="3"/>
  <c r="AC1805" i="3" s="1"/>
  <c r="Z1804" i="3"/>
  <c r="AC1804" i="3" s="1"/>
  <c r="Z1803" i="3"/>
  <c r="Z1802" i="3"/>
  <c r="AC1802" i="3" s="1"/>
  <c r="Z1801" i="3"/>
  <c r="AC1801" i="3" s="1"/>
  <c r="Z1800" i="3"/>
  <c r="AC1800" i="3" s="1"/>
  <c r="Z1799" i="3"/>
  <c r="Z1798" i="3"/>
  <c r="AC1798" i="3" s="1"/>
  <c r="Z1797" i="3"/>
  <c r="Z1796" i="3"/>
  <c r="AC1796" i="3" s="1"/>
  <c r="Z1795" i="3"/>
  <c r="Z1794" i="3"/>
  <c r="AC1794" i="3" s="1"/>
  <c r="Z1793" i="3"/>
  <c r="AC1793" i="3" s="1"/>
  <c r="Z1792" i="3"/>
  <c r="AC1792" i="3" s="1"/>
  <c r="Z1791" i="3"/>
  <c r="AC1791" i="3" s="1"/>
  <c r="Z1790" i="3"/>
  <c r="AC1790" i="3" s="1"/>
  <c r="Z1789" i="3"/>
  <c r="AC1789" i="3" s="1"/>
  <c r="Z1788" i="3"/>
  <c r="AC1788" i="3" s="1"/>
  <c r="Z1787" i="3"/>
  <c r="Z1786" i="3"/>
  <c r="AC1786" i="3" s="1"/>
  <c r="Z1785" i="3"/>
  <c r="AC1785" i="3" s="1"/>
  <c r="Z1784" i="3"/>
  <c r="AC1784" i="3" s="1"/>
  <c r="Z1783" i="3"/>
  <c r="Z1782" i="3"/>
  <c r="AC1782" i="3" s="1"/>
  <c r="Z1781" i="3"/>
  <c r="AC1781" i="3" s="1"/>
  <c r="Z1780" i="3"/>
  <c r="AC1780" i="3" s="1"/>
  <c r="Z1779" i="3"/>
  <c r="Z1778" i="3"/>
  <c r="AC1778" i="3" s="1"/>
  <c r="Z1777" i="3"/>
  <c r="Z1776" i="3"/>
  <c r="AC1776" i="3" s="1"/>
  <c r="Z1775" i="3"/>
  <c r="AC1775" i="3" s="1"/>
  <c r="Z1774" i="3"/>
  <c r="AC1774" i="3" s="1"/>
  <c r="Z1773" i="3"/>
  <c r="Z1772" i="3"/>
  <c r="AC1772" i="3" s="1"/>
  <c r="Z1771" i="3"/>
  <c r="AC1771" i="3" s="1"/>
  <c r="Z1770" i="3"/>
  <c r="AC1770" i="3" s="1"/>
  <c r="Z1769" i="3"/>
  <c r="Z1768" i="3"/>
  <c r="AC1768" i="3" s="1"/>
  <c r="Z1767" i="3"/>
  <c r="Z1766" i="3"/>
  <c r="AC1766" i="3" s="1"/>
  <c r="Z1765" i="3"/>
  <c r="AC1765" i="3" s="1"/>
  <c r="Z1764" i="3"/>
  <c r="AC1764" i="3" s="1"/>
  <c r="Z1763" i="3"/>
  <c r="AC1763" i="3" s="1"/>
  <c r="Z1762" i="3"/>
  <c r="AC1762" i="3" s="1"/>
  <c r="Z1761" i="3"/>
  <c r="AC1761" i="3" s="1"/>
  <c r="Z1760" i="3"/>
  <c r="AC1760" i="3" s="1"/>
  <c r="Z1759" i="3"/>
  <c r="Z1758" i="3"/>
  <c r="AC1758" i="3" s="1"/>
  <c r="Z1757" i="3"/>
  <c r="AC1757" i="3" s="1"/>
  <c r="Z1756" i="3"/>
  <c r="AC1756" i="3" s="1"/>
  <c r="Z1755" i="3"/>
  <c r="Z1754" i="3"/>
  <c r="AC1754" i="3" s="1"/>
  <c r="Z1753" i="3"/>
  <c r="Z1752" i="3"/>
  <c r="AC1752" i="3" s="1"/>
  <c r="Z1751" i="3"/>
  <c r="AC1751" i="3" s="1"/>
  <c r="Z1750" i="3"/>
  <c r="AC1750" i="3" s="1"/>
  <c r="Z1749" i="3"/>
  <c r="Z1748" i="3"/>
  <c r="AC1748" i="3" s="1"/>
  <c r="Z1747" i="3"/>
  <c r="AC1747" i="3" s="1"/>
  <c r="Z1746" i="3"/>
  <c r="AC1746" i="3" s="1"/>
  <c r="Z1745" i="3"/>
  <c r="AC1745" i="3" s="1"/>
  <c r="Z1744" i="3"/>
  <c r="AC1744" i="3" s="1"/>
  <c r="Z1743" i="3"/>
  <c r="Z1742" i="3"/>
  <c r="AC1742" i="3" s="1"/>
  <c r="Z1741" i="3"/>
  <c r="AC1741" i="3" s="1"/>
  <c r="Z1740" i="3"/>
  <c r="AC1740" i="3" s="1"/>
  <c r="Z1739" i="3"/>
  <c r="Z1738" i="3"/>
  <c r="AC1738" i="3" s="1"/>
  <c r="Z1737" i="3"/>
  <c r="AC1737" i="3" s="1"/>
  <c r="Z1736" i="3"/>
  <c r="AC1736" i="3" s="1"/>
  <c r="Z1735" i="3"/>
  <c r="AC1735" i="3" s="1"/>
  <c r="Z1734" i="3"/>
  <c r="Z1733" i="3"/>
  <c r="Z4" i="3"/>
  <c r="BT2" i="3"/>
  <c r="BQ6" i="3" s="1"/>
  <c r="BT1" i="3"/>
  <c r="D5" i="2"/>
  <c r="E5" i="2" s="1"/>
  <c r="F5" i="2" s="1"/>
  <c r="G5" i="2" s="1"/>
  <c r="H5" i="2" s="1"/>
  <c r="I5" i="2" s="1"/>
  <c r="J5" i="2" s="1"/>
  <c r="K5" i="2" s="1"/>
  <c r="L5" i="2" s="1"/>
  <c r="D4" i="2"/>
  <c r="E4" i="2" s="1"/>
  <c r="F4" i="2" s="1"/>
  <c r="G4" i="2" s="1"/>
  <c r="H4" i="2" s="1"/>
  <c r="I4" i="2" s="1"/>
  <c r="J4" i="2" s="1"/>
  <c r="K4" i="2" s="1"/>
  <c r="L4" i="2" s="1"/>
  <c r="W15" i="1"/>
  <c r="V15" i="1"/>
  <c r="D189" i="2"/>
  <c r="E189" i="2" s="1"/>
  <c r="F189" i="2" s="1"/>
  <c r="G189" i="2" s="1"/>
  <c r="H189" i="2" s="1"/>
  <c r="I189" i="2" s="1"/>
  <c r="J189" i="2" s="1"/>
  <c r="K189" i="2" s="1"/>
  <c r="L189" i="2" s="1"/>
  <c r="D1" i="2"/>
  <c r="L16" i="1"/>
  <c r="W14" i="1"/>
  <c r="V14" i="1"/>
  <c r="W13" i="1"/>
  <c r="V13" i="1"/>
  <c r="V11" i="1"/>
  <c r="V4" i="1"/>
  <c r="V211" i="1"/>
  <c r="V212" i="1"/>
  <c r="V209" i="1"/>
  <c r="V208" i="1"/>
  <c r="V206" i="1"/>
  <c r="V205" i="1"/>
  <c r="V204" i="1"/>
  <c r="V203" i="1"/>
  <c r="V202" i="1"/>
  <c r="V201" i="1"/>
  <c r="V199" i="1"/>
  <c r="V197" i="1"/>
  <c r="V196" i="1"/>
  <c r="V194" i="1"/>
  <c r="V193" i="1"/>
  <c r="V191" i="1"/>
  <c r="V189" i="1"/>
  <c r="V186" i="1"/>
  <c r="V184" i="1"/>
  <c r="V181" i="1"/>
  <c r="V182" i="1"/>
  <c r="V177" i="1"/>
  <c r="V178" i="1"/>
  <c r="V179" i="1"/>
  <c r="V175" i="1"/>
  <c r="V174" i="1"/>
  <c r="V170" i="1"/>
  <c r="V171" i="1"/>
  <c r="V172" i="1"/>
  <c r="V167" i="1"/>
  <c r="V168" i="1"/>
  <c r="V169" i="1"/>
  <c r="V164" i="1"/>
  <c r="V165" i="1"/>
  <c r="V166" i="1"/>
  <c r="V163" i="1"/>
  <c r="V162" i="1"/>
  <c r="V161" i="1"/>
  <c r="V159" i="1"/>
  <c r="V158" i="1"/>
  <c r="W158" i="1"/>
  <c r="V155" i="1"/>
  <c r="V156" i="1"/>
  <c r="V157" i="1"/>
  <c r="V154" i="1"/>
  <c r="V153" i="1"/>
  <c r="W153" i="1"/>
  <c r="V152" i="1"/>
  <c r="V151" i="1"/>
  <c r="V150" i="1"/>
  <c r="V149" i="1"/>
  <c r="V147" i="1"/>
  <c r="V145" i="1"/>
  <c r="V142" i="1"/>
  <c r="V141" i="1"/>
  <c r="V140" i="1"/>
  <c r="V139" i="1"/>
  <c r="V138" i="1"/>
  <c r="V137" i="1"/>
  <c r="V129" i="1"/>
  <c r="V130" i="1"/>
  <c r="V131" i="1"/>
  <c r="V132" i="1"/>
  <c r="V133" i="1"/>
  <c r="V134" i="1"/>
  <c r="V128" i="1"/>
  <c r="V127" i="1"/>
  <c r="V126" i="1"/>
  <c r="V123" i="1"/>
  <c r="V122" i="1"/>
  <c r="V121" i="1"/>
  <c r="V120" i="1"/>
  <c r="V119" i="1"/>
  <c r="V118" i="1"/>
  <c r="V117" i="1"/>
  <c r="V116" i="1"/>
  <c r="V113" i="1"/>
  <c r="V112" i="1"/>
  <c r="V111" i="1"/>
  <c r="V110" i="1"/>
  <c r="V109" i="1"/>
  <c r="V108" i="1"/>
  <c r="V104" i="1"/>
  <c r="V103" i="1"/>
  <c r="W102" i="1"/>
  <c r="V102" i="1"/>
  <c r="V101" i="1"/>
  <c r="V100" i="1"/>
  <c r="W99" i="1"/>
  <c r="V99" i="1"/>
  <c r="V98" i="1"/>
  <c r="W97" i="1"/>
  <c r="V97" i="1"/>
  <c r="V96" i="1"/>
  <c r="W95" i="1"/>
  <c r="V95" i="1"/>
  <c r="V94" i="1"/>
  <c r="V93" i="1"/>
  <c r="V92" i="1"/>
  <c r="V91" i="1"/>
  <c r="V90" i="1"/>
  <c r="Y89" i="1"/>
  <c r="X89" i="1"/>
  <c r="W89" i="1"/>
  <c r="V89" i="1"/>
  <c r="W88" i="1"/>
  <c r="V88" i="1"/>
  <c r="X87" i="1"/>
  <c r="W87" i="1"/>
  <c r="V87" i="1"/>
  <c r="W83" i="1"/>
  <c r="V83" i="1"/>
  <c r="V82" i="1"/>
  <c r="W81" i="1"/>
  <c r="V81" i="1"/>
  <c r="W79" i="1"/>
  <c r="V79" i="1"/>
  <c r="W77" i="1"/>
  <c r="W76" i="1"/>
  <c r="W75" i="1"/>
  <c r="W74" i="1"/>
  <c r="W73" i="1"/>
  <c r="W72" i="1"/>
  <c r="W71" i="1"/>
  <c r="W70" i="1"/>
  <c r="V77" i="1"/>
  <c r="V76" i="1"/>
  <c r="V75" i="1"/>
  <c r="V74" i="1"/>
  <c r="V73" i="1"/>
  <c r="V72" i="1"/>
  <c r="V71" i="1"/>
  <c r="V70" i="1"/>
  <c r="W69" i="1"/>
  <c r="V69" i="1"/>
  <c r="W67" i="1"/>
  <c r="V67" i="1"/>
  <c r="W65" i="1"/>
  <c r="V65" i="1"/>
  <c r="V63" i="1"/>
  <c r="V62" i="1"/>
  <c r="V61" i="1"/>
  <c r="V60" i="1"/>
  <c r="V59" i="1"/>
  <c r="V58" i="1"/>
  <c r="W59" i="1"/>
  <c r="W58" i="1"/>
  <c r="W57" i="1"/>
  <c r="V57" i="1"/>
  <c r="W56" i="1"/>
  <c r="V56" i="1"/>
  <c r="W51" i="1"/>
  <c r="V51" i="1"/>
  <c r="V50" i="1"/>
  <c r="W50" i="1"/>
  <c r="V48" i="1"/>
  <c r="V47" i="1"/>
  <c r="V46" i="1"/>
  <c r="V45" i="1"/>
  <c r="V43" i="1"/>
  <c r="V42" i="1"/>
  <c r="V41" i="1"/>
  <c r="V40" i="1"/>
  <c r="Z39" i="1"/>
  <c r="Y39" i="1"/>
  <c r="X39" i="1"/>
  <c r="W39" i="1"/>
  <c r="V39" i="1"/>
  <c r="V37" i="1"/>
  <c r="V36" i="1"/>
  <c r="V35" i="1"/>
  <c r="W31" i="1"/>
  <c r="V31" i="1"/>
  <c r="W30" i="1"/>
  <c r="V30" i="1"/>
  <c r="W29" i="1"/>
  <c r="V29" i="1"/>
  <c r="V28" i="1"/>
  <c r="W27" i="1"/>
  <c r="V27" i="1"/>
  <c r="V26" i="1"/>
  <c r="W25" i="1"/>
  <c r="V25" i="1"/>
  <c r="W22" i="1"/>
  <c r="V22" i="1"/>
  <c r="W21" i="1"/>
  <c r="V21" i="1"/>
  <c r="W20" i="1"/>
  <c r="V20" i="1"/>
  <c r="R10" i="1"/>
  <c r="S10" i="1" s="1"/>
  <c r="D3004" i="4" l="1"/>
  <c r="D3243" i="4"/>
  <c r="D1128" i="4"/>
  <c r="D3635" i="4"/>
  <c r="D3731" i="4"/>
  <c r="D3654" i="4"/>
  <c r="D3317" i="4"/>
  <c r="D3409" i="4"/>
  <c r="D3528" i="4"/>
  <c r="D2096" i="4"/>
  <c r="D4208" i="4"/>
  <c r="D481" i="4"/>
  <c r="D2914" i="4"/>
  <c r="D1603" i="4"/>
  <c r="D2300" i="4"/>
  <c r="D4568" i="4"/>
  <c r="D1906" i="4"/>
  <c r="D3659" i="4"/>
  <c r="D3688" i="4"/>
  <c r="D1313" i="4"/>
  <c r="D1362" i="4"/>
  <c r="D2435" i="4"/>
  <c r="D4686" i="4"/>
  <c r="D4878" i="4"/>
  <c r="D3305" i="4"/>
  <c r="D3601" i="4"/>
  <c r="D3630" i="4"/>
  <c r="D4523" i="4"/>
  <c r="D1390" i="5"/>
  <c r="D804" i="5"/>
  <c r="D823" i="5"/>
  <c r="D832" i="5"/>
  <c r="D80" i="5"/>
  <c r="D1316" i="5"/>
  <c r="D1325" i="5"/>
  <c r="D1344" i="5"/>
  <c r="D2296" i="5"/>
  <c r="D4770" i="5"/>
  <c r="D4789" i="5"/>
  <c r="D2314" i="5"/>
  <c r="D2323" i="5"/>
  <c r="D1168" i="5"/>
  <c r="D4875" i="5"/>
  <c r="D1692" i="5"/>
  <c r="D1258" i="5"/>
  <c r="D3494" i="5"/>
  <c r="D726" i="5"/>
  <c r="D1626" i="5"/>
  <c r="D2671" i="5"/>
  <c r="D2780" i="5"/>
  <c r="D304" i="5"/>
  <c r="D3549" i="5"/>
  <c r="D3103" i="5"/>
  <c r="D596" i="5"/>
  <c r="D774" i="5"/>
  <c r="D2845" i="5"/>
  <c r="D3881" i="5"/>
  <c r="D3900" i="5"/>
  <c r="D3949" i="5"/>
  <c r="D536" i="5"/>
  <c r="D545" i="5"/>
  <c r="D1372" i="5"/>
  <c r="D2651" i="5"/>
  <c r="D3255" i="5"/>
  <c r="D1102" i="5"/>
  <c r="D3089" i="5"/>
  <c r="D332" i="5"/>
  <c r="D1632" i="5"/>
  <c r="D1730" i="5"/>
  <c r="D2813" i="5"/>
  <c r="D2931" i="5"/>
  <c r="D3785" i="5"/>
  <c r="D3834" i="5"/>
  <c r="D4100" i="5"/>
  <c r="D4229" i="5"/>
  <c r="D3502" i="5"/>
  <c r="D88" i="5"/>
  <c r="D166" i="5"/>
  <c r="D609" i="5"/>
  <c r="D638" i="5"/>
  <c r="D2853" i="5"/>
  <c r="D63" i="5"/>
  <c r="D159" i="5"/>
  <c r="D593" i="5"/>
  <c r="D1956" i="5"/>
  <c r="D2005" i="5"/>
  <c r="D4158" i="5"/>
  <c r="D4913" i="5"/>
  <c r="D56" i="5"/>
  <c r="D74" i="5"/>
  <c r="D1701" i="5"/>
  <c r="D887" i="5"/>
  <c r="D1370" i="5"/>
  <c r="D1760" i="5"/>
  <c r="D2514" i="5"/>
  <c r="D3333" i="5"/>
  <c r="D3342" i="5"/>
  <c r="D3351" i="5"/>
  <c r="D4393" i="5"/>
  <c r="D4295" i="5"/>
  <c r="D416" i="5"/>
  <c r="D582" i="5"/>
  <c r="D982" i="5"/>
  <c r="D1911" i="5"/>
  <c r="D2865" i="5"/>
  <c r="D4807" i="5"/>
  <c r="D86" i="5"/>
  <c r="D1582" i="5"/>
  <c r="D2426" i="5"/>
  <c r="D2624" i="5"/>
  <c r="D3436" i="5"/>
  <c r="D3542" i="5"/>
  <c r="D4817" i="5"/>
  <c r="D183" i="5"/>
  <c r="D489" i="5"/>
  <c r="D1650" i="5"/>
  <c r="D1775" i="5"/>
  <c r="D2300" i="5"/>
  <c r="D3095" i="5"/>
  <c r="D3399" i="5"/>
  <c r="D3418" i="5"/>
  <c r="D3456" i="5"/>
  <c r="D3796" i="5"/>
  <c r="AC3796" i="5"/>
  <c r="D3806" i="5"/>
  <c r="AC3806" i="5"/>
  <c r="D3816" i="5"/>
  <c r="AC3816" i="5"/>
  <c r="D3826" i="5"/>
  <c r="AC3826" i="5"/>
  <c r="D3835" i="5"/>
  <c r="AC3835" i="5"/>
  <c r="D3845" i="5"/>
  <c r="AC3845" i="5"/>
  <c r="D3855" i="5"/>
  <c r="AC3855" i="5"/>
  <c r="D3864" i="5"/>
  <c r="AC3864" i="5"/>
  <c r="D3874" i="5"/>
  <c r="AC3874" i="5"/>
  <c r="D3893" i="5"/>
  <c r="AC3893" i="5"/>
  <c r="D3912" i="5"/>
  <c r="AC3912" i="5"/>
  <c r="D3922" i="5"/>
  <c r="AC3922" i="5"/>
  <c r="D3932" i="5"/>
  <c r="AC3932" i="5"/>
  <c r="D3942" i="5"/>
  <c r="AC3942" i="5"/>
  <c r="D3951" i="5"/>
  <c r="AC3951" i="5"/>
  <c r="D3960" i="5"/>
  <c r="AC3960" i="5"/>
  <c r="D3970" i="5"/>
  <c r="AC3970" i="5"/>
  <c r="D3980" i="5"/>
  <c r="AC3980" i="5"/>
  <c r="D3990" i="5"/>
  <c r="AC3990" i="5"/>
  <c r="D4000" i="5"/>
  <c r="AC4000" i="5"/>
  <c r="D4009" i="5"/>
  <c r="AC4009" i="5"/>
  <c r="D4106" i="5"/>
  <c r="AC4106" i="5"/>
  <c r="D4116" i="5"/>
  <c r="AC4116" i="5"/>
  <c r="D4126" i="5"/>
  <c r="AC4126" i="5"/>
  <c r="D4136" i="5"/>
  <c r="AC4136" i="5"/>
  <c r="D4146" i="5"/>
  <c r="AC4146" i="5"/>
  <c r="D4156" i="5"/>
  <c r="AC4156" i="5"/>
  <c r="D4165" i="5"/>
  <c r="AC4165" i="5"/>
  <c r="D4175" i="5"/>
  <c r="AC4175" i="5"/>
  <c r="D4185" i="5"/>
  <c r="AC4185" i="5"/>
  <c r="D4195" i="5"/>
  <c r="AC4195" i="5"/>
  <c r="D4205" i="5"/>
  <c r="AC4205" i="5"/>
  <c r="D4215" i="5"/>
  <c r="AC4215" i="5"/>
  <c r="D4225" i="5"/>
  <c r="AC4225" i="5"/>
  <c r="D4233" i="5"/>
  <c r="AC4233" i="5"/>
  <c r="D4262" i="5"/>
  <c r="AC4262" i="5"/>
  <c r="D4282" i="5"/>
  <c r="AC4282" i="5"/>
  <c r="D4292" i="5"/>
  <c r="AC4292" i="5"/>
  <c r="D4301" i="5"/>
  <c r="AC4301" i="5"/>
  <c r="D4311" i="5"/>
  <c r="AC4311" i="5"/>
  <c r="D4321" i="5"/>
  <c r="AC4321" i="5"/>
  <c r="D4331" i="5"/>
  <c r="AC4331" i="5"/>
  <c r="D4341" i="5"/>
  <c r="AC4341" i="5"/>
  <c r="D4351" i="5"/>
  <c r="AC4351" i="5"/>
  <c r="D4361" i="5"/>
  <c r="AC4361" i="5"/>
  <c r="D4371" i="5"/>
  <c r="AC4371" i="5"/>
  <c r="D4381" i="5"/>
  <c r="AC4381" i="5"/>
  <c r="D4391" i="5"/>
  <c r="AC4391" i="5"/>
  <c r="D4400" i="5"/>
  <c r="AC4400" i="5"/>
  <c r="D4409" i="5"/>
  <c r="AC4409" i="5"/>
  <c r="D4419" i="5"/>
  <c r="AC4419" i="5"/>
  <c r="D4429" i="5"/>
  <c r="AC4429" i="5"/>
  <c r="D4439" i="5"/>
  <c r="AC4439" i="5"/>
  <c r="D4449" i="5"/>
  <c r="AC4449" i="5"/>
  <c r="D4459" i="5"/>
  <c r="AC4459" i="5"/>
  <c r="D4469" i="5"/>
  <c r="AC4469" i="5"/>
  <c r="D4489" i="5"/>
  <c r="AC4489" i="5"/>
  <c r="D4499" i="5"/>
  <c r="AC4499" i="5"/>
  <c r="D4509" i="5"/>
  <c r="AC4509" i="5"/>
  <c r="D4686" i="5"/>
  <c r="AC4686" i="5"/>
  <c r="D4696" i="5"/>
  <c r="AC4696" i="5"/>
  <c r="D4726" i="5"/>
  <c r="AC4726" i="5"/>
  <c r="D4736" i="5"/>
  <c r="AC4736" i="5"/>
  <c r="D4746" i="5"/>
  <c r="AC4746" i="5"/>
  <c r="D4756" i="5"/>
  <c r="AC4756" i="5"/>
  <c r="D4766" i="5"/>
  <c r="AC4766" i="5"/>
  <c r="D4775" i="5"/>
  <c r="AC4775" i="5"/>
  <c r="D4785" i="5"/>
  <c r="AC4785" i="5"/>
  <c r="D4813" i="5"/>
  <c r="AC4813" i="5"/>
  <c r="D4822" i="5"/>
  <c r="AC4822" i="5"/>
  <c r="D4832" i="5"/>
  <c r="AC4832" i="5"/>
  <c r="D4842" i="5"/>
  <c r="AC4842" i="5"/>
  <c r="D4851" i="5"/>
  <c r="AC4851" i="5"/>
  <c r="D4861" i="5"/>
  <c r="AC4861" i="5"/>
  <c r="D4871" i="5"/>
  <c r="AC4871" i="5"/>
  <c r="D4910" i="5"/>
  <c r="AC4910" i="5"/>
  <c r="D4918" i="5"/>
  <c r="AC4918" i="5"/>
  <c r="D4948" i="5"/>
  <c r="AC4948" i="5"/>
  <c r="D4958" i="5"/>
  <c r="AC4958" i="5"/>
  <c r="D4968" i="5"/>
  <c r="AC4968" i="5"/>
  <c r="D4988" i="5"/>
  <c r="AC4988" i="5"/>
  <c r="D4998" i="5"/>
  <c r="AC4998" i="5"/>
  <c r="D2863" i="5"/>
  <c r="AC2863" i="5"/>
  <c r="D2882" i="5"/>
  <c r="AC2882" i="5"/>
  <c r="D2891" i="5"/>
  <c r="AC2891" i="5"/>
  <c r="D2900" i="5"/>
  <c r="AC2900" i="5"/>
  <c r="D2910" i="5"/>
  <c r="AC2910" i="5"/>
  <c r="D2929" i="5"/>
  <c r="AC2929" i="5"/>
  <c r="D3036" i="5"/>
  <c r="AC3036" i="5"/>
  <c r="D3046" i="5"/>
  <c r="AC3046" i="5"/>
  <c r="D3056" i="5"/>
  <c r="AC3056" i="5"/>
  <c r="D3066" i="5"/>
  <c r="AC3066" i="5"/>
  <c r="D3086" i="5"/>
  <c r="AC3086" i="5"/>
  <c r="D3113" i="5"/>
  <c r="AC3113" i="5"/>
  <c r="D3123" i="5"/>
  <c r="AC3123" i="5"/>
  <c r="D3143" i="5"/>
  <c r="AC3143" i="5"/>
  <c r="D3153" i="5"/>
  <c r="AC3153" i="5"/>
  <c r="D3163" i="5"/>
  <c r="AC3163" i="5"/>
  <c r="D3173" i="5"/>
  <c r="AC3173" i="5"/>
  <c r="D3183" i="5"/>
  <c r="AC3183" i="5"/>
  <c r="D3193" i="5"/>
  <c r="AC3193" i="5"/>
  <c r="D3203" i="5"/>
  <c r="AC3203" i="5"/>
  <c r="D3213" i="5"/>
  <c r="AC3213" i="5"/>
  <c r="D3223" i="5"/>
  <c r="AC3223" i="5"/>
  <c r="D3233" i="5"/>
  <c r="AC3233" i="5"/>
  <c r="D3243" i="5"/>
  <c r="AC3243" i="5"/>
  <c r="D3253" i="5"/>
  <c r="AC3253" i="5"/>
  <c r="D3272" i="5"/>
  <c r="AC3272" i="5"/>
  <c r="D3282" i="5"/>
  <c r="AC3282" i="5"/>
  <c r="D3292" i="5"/>
  <c r="AC3292" i="5"/>
  <c r="D3312" i="5"/>
  <c r="AC3312" i="5"/>
  <c r="D3322" i="5"/>
  <c r="AC3322" i="5"/>
  <c r="D3332" i="5"/>
  <c r="AC3332" i="5"/>
  <c r="D3341" i="5"/>
  <c r="AC3341" i="5"/>
  <c r="D3350" i="5"/>
  <c r="AC3350" i="5"/>
  <c r="D3359" i="5"/>
  <c r="AC3359" i="5"/>
  <c r="D3369" i="5"/>
  <c r="AC3369" i="5"/>
  <c r="D3379" i="5"/>
  <c r="AC3379" i="5"/>
  <c r="D3389" i="5"/>
  <c r="AC3389" i="5"/>
  <c r="D3407" i="5"/>
  <c r="AC3407" i="5"/>
  <c r="D3416" i="5"/>
  <c r="AC3416" i="5"/>
  <c r="D3425" i="5"/>
  <c r="AC3425" i="5"/>
  <c r="D3444" i="5"/>
  <c r="AC3444" i="5"/>
  <c r="D3454" i="5"/>
  <c r="AC3454" i="5"/>
  <c r="D3463" i="5"/>
  <c r="AC3463" i="5"/>
  <c r="D3473" i="5"/>
  <c r="AC3473" i="5"/>
  <c r="D3483" i="5"/>
  <c r="AC3483" i="5"/>
  <c r="D3493" i="5"/>
  <c r="AC3493" i="5"/>
  <c r="D3511" i="5"/>
  <c r="AC3511" i="5"/>
  <c r="D3541" i="5"/>
  <c r="AC3541" i="5"/>
  <c r="D3559" i="5"/>
  <c r="AC3559" i="5"/>
  <c r="D3569" i="5"/>
  <c r="AC3569" i="5"/>
  <c r="D3579" i="5"/>
  <c r="AC3579" i="5"/>
  <c r="D3589" i="5"/>
  <c r="AC3589" i="5"/>
  <c r="D3599" i="5"/>
  <c r="AC3599" i="5"/>
  <c r="D3609" i="5"/>
  <c r="AC3609" i="5"/>
  <c r="D3619" i="5"/>
  <c r="AC3619" i="5"/>
  <c r="D3629" i="5"/>
  <c r="AC3629" i="5"/>
  <c r="D3649" i="5"/>
  <c r="AC3649" i="5"/>
  <c r="D3679" i="5"/>
  <c r="AC3679" i="5"/>
  <c r="D3699" i="5"/>
  <c r="AC3699" i="5"/>
  <c r="D3709" i="5"/>
  <c r="AC3709" i="5"/>
  <c r="D3719" i="5"/>
  <c r="AC3719" i="5"/>
  <c r="D3739" i="5"/>
  <c r="AC3739" i="5"/>
  <c r="D3749" i="5"/>
  <c r="AC3749" i="5"/>
  <c r="D3759" i="5"/>
  <c r="AC3759" i="5"/>
  <c r="D3769" i="5"/>
  <c r="D3836" i="5"/>
  <c r="AC3836" i="5"/>
  <c r="D3846" i="5"/>
  <c r="AC3846" i="5"/>
  <c r="D3865" i="5"/>
  <c r="AC3865" i="5"/>
  <c r="D3875" i="5"/>
  <c r="AC3875" i="5"/>
  <c r="D3884" i="5"/>
  <c r="AC3884" i="5"/>
  <c r="D3894" i="5"/>
  <c r="AC3894" i="5"/>
  <c r="D3903" i="5"/>
  <c r="AC3903" i="5"/>
  <c r="D3923" i="5"/>
  <c r="AC3923" i="5"/>
  <c r="D3933" i="5"/>
  <c r="AC3933" i="5"/>
  <c r="D3943" i="5"/>
  <c r="AC3943" i="5"/>
  <c r="D3961" i="5"/>
  <c r="AC3961" i="5"/>
  <c r="D3971" i="5"/>
  <c r="AC3971" i="5"/>
  <c r="D4010" i="5"/>
  <c r="AC4010" i="5"/>
  <c r="D4019" i="5"/>
  <c r="AC4019" i="5"/>
  <c r="D4029" i="5"/>
  <c r="AC4029" i="5"/>
  <c r="D4166" i="5"/>
  <c r="AC4166" i="5"/>
  <c r="D4186" i="5"/>
  <c r="AC4186" i="5"/>
  <c r="D4206" i="5"/>
  <c r="AC4206" i="5"/>
  <c r="D4216" i="5"/>
  <c r="AC4216" i="5"/>
  <c r="D4226" i="5"/>
  <c r="AC4226" i="5"/>
  <c r="D4234" i="5"/>
  <c r="AC4234" i="5"/>
  <c r="D4244" i="5"/>
  <c r="AC4244" i="5"/>
  <c r="D4254" i="5"/>
  <c r="D4263" i="5"/>
  <c r="AC4263" i="5"/>
  <c r="D4273" i="5"/>
  <c r="AC4273" i="5"/>
  <c r="D4302" i="5"/>
  <c r="AC4302" i="5"/>
  <c r="D4312" i="5"/>
  <c r="AC4312" i="5"/>
  <c r="D4332" i="5"/>
  <c r="AC4332" i="5"/>
  <c r="D4342" i="5"/>
  <c r="AC4342" i="5"/>
  <c r="D4352" i="5"/>
  <c r="AC4352" i="5"/>
  <c r="D4362" i="5"/>
  <c r="AC4362" i="5"/>
  <c r="D4382" i="5"/>
  <c r="AC4382" i="5"/>
  <c r="D4392" i="5"/>
  <c r="AC4392" i="5"/>
  <c r="D4401" i="5"/>
  <c r="AC4401" i="5"/>
  <c r="D4410" i="5"/>
  <c r="AC4410" i="5"/>
  <c r="D4420" i="5"/>
  <c r="AC4420" i="5"/>
  <c r="D4430" i="5"/>
  <c r="AC4430" i="5"/>
  <c r="D4440" i="5"/>
  <c r="AC4440" i="5"/>
  <c r="D4450" i="5"/>
  <c r="AC4450" i="5"/>
  <c r="D4460" i="5"/>
  <c r="AC4460" i="5"/>
  <c r="D4470" i="5"/>
  <c r="AC4470" i="5"/>
  <c r="D4480" i="5"/>
  <c r="AC4480" i="5"/>
  <c r="D4490" i="5"/>
  <c r="AC4490" i="5"/>
  <c r="D4500" i="5"/>
  <c r="AC4500" i="5"/>
  <c r="D4510" i="5"/>
  <c r="AC4510" i="5"/>
  <c r="D4519" i="5"/>
  <c r="AC4519" i="5"/>
  <c r="D4529" i="5"/>
  <c r="AC4529" i="5"/>
  <c r="D4539" i="5"/>
  <c r="AC4539" i="5"/>
  <c r="D4549" i="5"/>
  <c r="AC4549" i="5"/>
  <c r="D4559" i="5"/>
  <c r="AC4559" i="5"/>
  <c r="D4569" i="5"/>
  <c r="AC4569" i="5"/>
  <c r="D4589" i="5"/>
  <c r="AC4589" i="5"/>
  <c r="D4599" i="5"/>
  <c r="AC4599" i="5"/>
  <c r="D4717" i="5"/>
  <c r="AC4717" i="5"/>
  <c r="D4727" i="5"/>
  <c r="AC4727" i="5"/>
  <c r="D4747" i="5"/>
  <c r="AC4747" i="5"/>
  <c r="D4757" i="5"/>
  <c r="AC4757" i="5"/>
  <c r="D4767" i="5"/>
  <c r="AC4767" i="5"/>
  <c r="D4776" i="5"/>
  <c r="AC4776" i="5"/>
  <c r="D4786" i="5"/>
  <c r="AC4786" i="5"/>
  <c r="D4795" i="5"/>
  <c r="AC4795" i="5"/>
  <c r="D4805" i="5"/>
  <c r="AC4805" i="5"/>
  <c r="D4823" i="5"/>
  <c r="AC4823" i="5"/>
  <c r="D4833" i="5"/>
  <c r="AC4833" i="5"/>
  <c r="D4843" i="5"/>
  <c r="AC4843" i="5"/>
  <c r="D4852" i="5"/>
  <c r="AC4852" i="5"/>
  <c r="D4872" i="5"/>
  <c r="AC4872" i="5"/>
  <c r="D4881" i="5"/>
  <c r="AC4881" i="5"/>
  <c r="D4891" i="5"/>
  <c r="AC4891" i="5"/>
  <c r="D4901" i="5"/>
  <c r="AC4901" i="5"/>
  <c r="D4911" i="5"/>
  <c r="D4929" i="5"/>
  <c r="AC4929" i="5"/>
  <c r="D915" i="5"/>
  <c r="AC915" i="5"/>
  <c r="D1084" i="5"/>
  <c r="AC1084" i="5"/>
  <c r="D3630" i="5"/>
  <c r="AC3630" i="5"/>
  <c r="D4373" i="5"/>
  <c r="AC4373" i="5"/>
  <c r="D4411" i="5"/>
  <c r="AC4411" i="5"/>
  <c r="D4421" i="5"/>
  <c r="AC4421" i="5"/>
  <c r="D4431" i="5"/>
  <c r="AC4431" i="5"/>
  <c r="D4441" i="5"/>
  <c r="AC4441" i="5"/>
  <c r="D4451" i="5"/>
  <c r="AC4451" i="5"/>
  <c r="D4461" i="5"/>
  <c r="AC4461" i="5"/>
  <c r="D4471" i="5"/>
  <c r="AC4471" i="5"/>
  <c r="D4481" i="5"/>
  <c r="AC4481" i="5"/>
  <c r="D4491" i="5"/>
  <c r="AC4491" i="5"/>
  <c r="D4501" i="5"/>
  <c r="AC4501" i="5"/>
  <c r="D4511" i="5"/>
  <c r="AC4511" i="5"/>
  <c r="D4520" i="5"/>
  <c r="AC4520" i="5"/>
  <c r="D4530" i="5"/>
  <c r="AC4530" i="5"/>
  <c r="D4540" i="5"/>
  <c r="AC4540" i="5"/>
  <c r="D4550" i="5"/>
  <c r="AC4550" i="5"/>
  <c r="D4560" i="5"/>
  <c r="AC4560" i="5"/>
  <c r="D4570" i="5"/>
  <c r="AC4570" i="5"/>
  <c r="D4580" i="5"/>
  <c r="AC4580" i="5"/>
  <c r="D4590" i="5"/>
  <c r="AC4590" i="5"/>
  <c r="D4600" i="5"/>
  <c r="AC4600" i="5"/>
  <c r="D4609" i="5"/>
  <c r="AC4609" i="5"/>
  <c r="D4777" i="5"/>
  <c r="AC4777" i="5"/>
  <c r="D4787" i="5"/>
  <c r="AC4787" i="5"/>
  <c r="D4806" i="5"/>
  <c r="AC4806" i="5"/>
  <c r="D4815" i="5"/>
  <c r="AC4815" i="5"/>
  <c r="D4853" i="5"/>
  <c r="AC4853" i="5"/>
  <c r="D4863" i="5"/>
  <c r="AC4863" i="5"/>
  <c r="D4873" i="5"/>
  <c r="AC4873" i="5"/>
  <c r="D4892" i="5"/>
  <c r="AC4892" i="5"/>
  <c r="D4902" i="5"/>
  <c r="AC4902" i="5"/>
  <c r="D4940" i="5"/>
  <c r="AC4940" i="5"/>
  <c r="D4950" i="5"/>
  <c r="AC4950" i="5"/>
  <c r="D4960" i="5"/>
  <c r="AC4960" i="5"/>
  <c r="D4980" i="5"/>
  <c r="AC4980" i="5"/>
  <c r="D5000" i="5"/>
  <c r="AC5000" i="5"/>
  <c r="D26" i="5"/>
  <c r="AC26" i="5"/>
  <c r="D1946" i="5"/>
  <c r="AC1946" i="5"/>
  <c r="D4883" i="5"/>
  <c r="AC4883" i="5"/>
  <c r="D4893" i="5"/>
  <c r="AC4893" i="5"/>
  <c r="D4903" i="5"/>
  <c r="AC4903" i="5"/>
  <c r="D4912" i="5"/>
  <c r="AC4912" i="5"/>
  <c r="D4921" i="5"/>
  <c r="AC4921" i="5"/>
  <c r="D4931" i="5"/>
  <c r="AC4931" i="5"/>
  <c r="D4941" i="5"/>
  <c r="AC4941" i="5"/>
  <c r="D4951" i="5"/>
  <c r="AC4951" i="5"/>
  <c r="D4971" i="5"/>
  <c r="AC4971" i="5"/>
  <c r="D4981" i="5"/>
  <c r="AC4981" i="5"/>
  <c r="D4991" i="5"/>
  <c r="AC4991" i="5"/>
  <c r="D955" i="5"/>
  <c r="AC955" i="5"/>
  <c r="D1072" i="5"/>
  <c r="AC1072" i="5"/>
  <c r="D1109" i="5"/>
  <c r="AC1109" i="5"/>
  <c r="D1166" i="5"/>
  <c r="AC1166" i="5"/>
  <c r="D1215" i="5"/>
  <c r="AC1215" i="5"/>
  <c r="D1293" i="5"/>
  <c r="AC1293" i="5"/>
  <c r="D1496" i="5"/>
  <c r="AC1496" i="5"/>
  <c r="D1592" i="5"/>
  <c r="AC1592" i="5"/>
  <c r="D1659" i="5"/>
  <c r="AC1659" i="5"/>
  <c r="D2071" i="5"/>
  <c r="AC2071" i="5"/>
  <c r="D2239" i="5"/>
  <c r="AC2239" i="5"/>
  <c r="D2335" i="5"/>
  <c r="AC2335" i="5"/>
  <c r="D2365" i="5"/>
  <c r="AC2365" i="5"/>
  <c r="D2405" i="5"/>
  <c r="AC2405" i="5"/>
  <c r="D2453" i="5"/>
  <c r="AC2453" i="5"/>
  <c r="D2483" i="5"/>
  <c r="AC2483" i="5"/>
  <c r="D2532" i="5"/>
  <c r="AC2532" i="5"/>
  <c r="D2592" i="5"/>
  <c r="AC2592" i="5"/>
  <c r="D2641" i="5"/>
  <c r="AC2641" i="5"/>
  <c r="D2679" i="5"/>
  <c r="AC2679" i="5"/>
  <c r="D2806" i="5"/>
  <c r="AC2806" i="5"/>
  <c r="D2871" i="5"/>
  <c r="AC2871" i="5"/>
  <c r="D3005" i="5"/>
  <c r="AC3005" i="5"/>
  <c r="D3075" i="5"/>
  <c r="AC3075" i="5"/>
  <c r="D3212" i="5"/>
  <c r="AC3212" i="5"/>
  <c r="D3281" i="5"/>
  <c r="AC3281" i="5"/>
  <c r="D3340" i="5"/>
  <c r="AC3340" i="5"/>
  <c r="D3443" i="5"/>
  <c r="AC3443" i="5"/>
  <c r="D2406" i="5"/>
  <c r="AC2406" i="5"/>
  <c r="D1076" i="5"/>
  <c r="AC1076" i="5"/>
  <c r="D3702" i="5"/>
  <c r="AC3702" i="5"/>
  <c r="D3722" i="5"/>
  <c r="AC3722" i="5"/>
  <c r="D3732" i="5"/>
  <c r="AC3732" i="5"/>
  <c r="D3771" i="5"/>
  <c r="AC3771" i="5"/>
  <c r="D3790" i="5"/>
  <c r="AC3790" i="5"/>
  <c r="D3800" i="5"/>
  <c r="AC3800" i="5"/>
  <c r="D3810" i="5"/>
  <c r="AC3810" i="5"/>
  <c r="D3820" i="5"/>
  <c r="AC3820" i="5"/>
  <c r="D3830" i="5"/>
  <c r="AC3830" i="5"/>
  <c r="D3839" i="5"/>
  <c r="AC3839" i="5"/>
  <c r="D3849" i="5"/>
  <c r="AC3849" i="5"/>
  <c r="D3906" i="5"/>
  <c r="AC3906" i="5"/>
  <c r="D3916" i="5"/>
  <c r="AC3916" i="5"/>
  <c r="D3926" i="5"/>
  <c r="AC3926" i="5"/>
  <c r="D3946" i="5"/>
  <c r="AC3946" i="5"/>
  <c r="D3955" i="5"/>
  <c r="AC3955" i="5"/>
  <c r="D3964" i="5"/>
  <c r="AC3964" i="5"/>
  <c r="D3974" i="5"/>
  <c r="AC3974" i="5"/>
  <c r="D3984" i="5"/>
  <c r="AC3984" i="5"/>
  <c r="D3994" i="5"/>
  <c r="AC3994" i="5"/>
  <c r="D4004" i="5"/>
  <c r="AC4004" i="5"/>
  <c r="D4013" i="5"/>
  <c r="AC4013" i="5"/>
  <c r="D4022" i="5"/>
  <c r="AC4022" i="5"/>
  <c r="D4110" i="5"/>
  <c r="AC4110" i="5"/>
  <c r="D4120" i="5"/>
  <c r="AC4120" i="5"/>
  <c r="D4130" i="5"/>
  <c r="AC4130" i="5"/>
  <c r="D4140" i="5"/>
  <c r="AC4140" i="5"/>
  <c r="D4150" i="5"/>
  <c r="AC4150" i="5"/>
  <c r="D4159" i="5"/>
  <c r="AC4159" i="5"/>
  <c r="D4169" i="5"/>
  <c r="AC4169" i="5"/>
  <c r="D4179" i="5"/>
  <c r="AC4179" i="5"/>
  <c r="D4189" i="5"/>
  <c r="AC4189" i="5"/>
  <c r="D4199" i="5"/>
  <c r="AC4199" i="5"/>
  <c r="D4209" i="5"/>
  <c r="AC4209" i="5"/>
  <c r="D4219" i="5"/>
  <c r="AC4219" i="5"/>
  <c r="D4256" i="5"/>
  <c r="AC4256" i="5"/>
  <c r="D4266" i="5"/>
  <c r="AC4266" i="5"/>
  <c r="D4286" i="5"/>
  <c r="AC4286" i="5"/>
  <c r="D4305" i="5"/>
  <c r="AC4305" i="5"/>
  <c r="D4315" i="5"/>
  <c r="AC4315" i="5"/>
  <c r="D4325" i="5"/>
  <c r="AC4325" i="5"/>
  <c r="D4335" i="5"/>
  <c r="AC4335" i="5"/>
  <c r="D4345" i="5"/>
  <c r="AC4345" i="5"/>
  <c r="D4355" i="5"/>
  <c r="AC4355" i="5"/>
  <c r="D4365" i="5"/>
  <c r="AC4365" i="5"/>
  <c r="D4375" i="5"/>
  <c r="AC4375" i="5"/>
  <c r="D4385" i="5"/>
  <c r="AC4385" i="5"/>
  <c r="D4394" i="5"/>
  <c r="AC4394" i="5"/>
  <c r="D4404" i="5"/>
  <c r="AC4404" i="5"/>
  <c r="D4413" i="5"/>
  <c r="AC4413" i="5"/>
  <c r="D4423" i="5"/>
  <c r="AC4423" i="5"/>
  <c r="D4443" i="5"/>
  <c r="AC4443" i="5"/>
  <c r="D4453" i="5"/>
  <c r="AC4453" i="5"/>
  <c r="D4463" i="5"/>
  <c r="AC4463" i="5"/>
  <c r="D4473" i="5"/>
  <c r="AC4473" i="5"/>
  <c r="D4493" i="5"/>
  <c r="AC4493" i="5"/>
  <c r="D4503" i="5"/>
  <c r="AC4503" i="5"/>
  <c r="D4513" i="5"/>
  <c r="AC4513" i="5"/>
  <c r="D4532" i="5"/>
  <c r="AC4532" i="5"/>
  <c r="D4542" i="5"/>
  <c r="AC4542" i="5"/>
  <c r="D4582" i="5"/>
  <c r="AC4582" i="5"/>
  <c r="D4592" i="5"/>
  <c r="AC4592" i="5"/>
  <c r="D4611" i="5"/>
  <c r="AC4611" i="5"/>
  <c r="D4621" i="5"/>
  <c r="AC4621" i="5"/>
  <c r="D4631" i="5"/>
  <c r="AC4631" i="5"/>
  <c r="D4641" i="5"/>
  <c r="AC4641" i="5"/>
  <c r="D4651" i="5"/>
  <c r="AC4651" i="5"/>
  <c r="D4660" i="5"/>
  <c r="AC4660" i="5"/>
  <c r="D4670" i="5"/>
  <c r="AC4670" i="5"/>
  <c r="D4680" i="5"/>
  <c r="AC4680" i="5"/>
  <c r="D4690" i="5"/>
  <c r="AC4690" i="5"/>
  <c r="D4700" i="5"/>
  <c r="AC4700" i="5"/>
  <c r="D4710" i="5"/>
  <c r="AC4710" i="5"/>
  <c r="D4730" i="5"/>
  <c r="AC4730" i="5"/>
  <c r="D4740" i="5"/>
  <c r="AC4740" i="5"/>
  <c r="D4750" i="5"/>
  <c r="AC4750" i="5"/>
  <c r="D4779" i="5"/>
  <c r="AC4779" i="5"/>
  <c r="D4826" i="5"/>
  <c r="AC4826" i="5"/>
  <c r="D4836" i="5"/>
  <c r="AC4836" i="5"/>
  <c r="D4855" i="5"/>
  <c r="AC4855" i="5"/>
  <c r="D4865" i="5"/>
  <c r="AC4865" i="5"/>
  <c r="D4922" i="5"/>
  <c r="AC4922" i="5"/>
  <c r="D4932" i="5"/>
  <c r="AC4932" i="5"/>
  <c r="D4942" i="5"/>
  <c r="AC4942" i="5"/>
  <c r="D4952" i="5"/>
  <c r="AC4952" i="5"/>
  <c r="D4962" i="5"/>
  <c r="AC4962" i="5"/>
  <c r="D4972" i="5"/>
  <c r="AC4972" i="5"/>
  <c r="D4982" i="5"/>
  <c r="AC4982" i="5"/>
  <c r="D4992" i="5"/>
  <c r="AC4992" i="5"/>
  <c r="D984" i="5"/>
  <c r="AC984" i="5"/>
  <c r="D1101" i="5"/>
  <c r="AC1101" i="5"/>
  <c r="D1205" i="5"/>
  <c r="AC1205" i="5"/>
  <c r="D1263" i="5"/>
  <c r="AC1263" i="5"/>
  <c r="D1313" i="5"/>
  <c r="AC1313" i="5"/>
  <c r="D1466" i="5"/>
  <c r="AC1466" i="5"/>
  <c r="D1698" i="5"/>
  <c r="AC1698" i="5"/>
  <c r="D1756" i="5"/>
  <c r="AC1756" i="5"/>
  <c r="D2021" i="5"/>
  <c r="AC2021" i="5"/>
  <c r="D2081" i="5"/>
  <c r="AC2081" i="5"/>
  <c r="D2151" i="5"/>
  <c r="AC2151" i="5"/>
  <c r="D2199" i="5"/>
  <c r="AC2199" i="5"/>
  <c r="D2259" i="5"/>
  <c r="AC2259" i="5"/>
  <c r="D2316" i="5"/>
  <c r="AC2316" i="5"/>
  <c r="D2385" i="5"/>
  <c r="AC2385" i="5"/>
  <c r="D2463" i="5"/>
  <c r="AC2463" i="5"/>
  <c r="D2631" i="5"/>
  <c r="AC2631" i="5"/>
  <c r="D2835" i="5"/>
  <c r="AC2835" i="5"/>
  <c r="D2986" i="5"/>
  <c r="AC2986" i="5"/>
  <c r="D3055" i="5"/>
  <c r="AC3055" i="5"/>
  <c r="D3192" i="5"/>
  <c r="AC3192" i="5"/>
  <c r="D3271" i="5"/>
  <c r="AC3271" i="5"/>
  <c r="D3378" i="5"/>
  <c r="AC3378" i="5"/>
  <c r="D44" i="5"/>
  <c r="AC44" i="5"/>
  <c r="D204" i="5"/>
  <c r="AC204" i="5"/>
  <c r="D339" i="5"/>
  <c r="AC339" i="5"/>
  <c r="D397" i="5"/>
  <c r="AC397" i="5"/>
  <c r="D446" i="5"/>
  <c r="AC446" i="5"/>
  <c r="D494" i="5"/>
  <c r="AC494" i="5"/>
  <c r="D514" i="5"/>
  <c r="AC514" i="5"/>
  <c r="D562" i="5"/>
  <c r="AC562" i="5"/>
  <c r="D591" i="5"/>
  <c r="AC591" i="5"/>
  <c r="D696" i="5"/>
  <c r="AC696" i="5"/>
  <c r="D725" i="5"/>
  <c r="AC725" i="5"/>
  <c r="D764" i="5"/>
  <c r="AC764" i="5"/>
  <c r="D916" i="5"/>
  <c r="AC916" i="5"/>
  <c r="D966" i="5"/>
  <c r="AC966" i="5"/>
  <c r="D985" i="5"/>
  <c r="AC985" i="5"/>
  <c r="D1024" i="5"/>
  <c r="AC1024" i="5"/>
  <c r="D1043" i="5"/>
  <c r="AC1043" i="5"/>
  <c r="D1093" i="5"/>
  <c r="AC1093" i="5"/>
  <c r="D1148" i="5"/>
  <c r="AC1148" i="5"/>
  <c r="D1196" i="5"/>
  <c r="AC1196" i="5"/>
  <c r="D1274" i="5"/>
  <c r="AC1274" i="5"/>
  <c r="D1323" i="5"/>
  <c r="AC1323" i="5"/>
  <c r="D1428" i="5"/>
  <c r="AC1428" i="5"/>
  <c r="D1487" i="5"/>
  <c r="AC1487" i="5"/>
  <c r="D1555" i="5"/>
  <c r="AC1555" i="5"/>
  <c r="D1575" i="5"/>
  <c r="AC1575" i="5"/>
  <c r="D1670" i="5"/>
  <c r="AC1670" i="5"/>
  <c r="D1747" i="5"/>
  <c r="AC1747" i="5"/>
  <c r="D1795" i="5"/>
  <c r="AC1795" i="5"/>
  <c r="D1954" i="5"/>
  <c r="AC1954" i="5"/>
  <c r="D2062" i="5"/>
  <c r="AC2062" i="5"/>
  <c r="D2161" i="5"/>
  <c r="AC2161" i="5"/>
  <c r="D2210" i="5"/>
  <c r="AC2210" i="5"/>
  <c r="D2260" i="5"/>
  <c r="AC2260" i="5"/>
  <c r="D2336" i="5"/>
  <c r="AC2336" i="5"/>
  <c r="D2376" i="5"/>
  <c r="AC2376" i="5"/>
  <c r="D2444" i="5"/>
  <c r="AC2444" i="5"/>
  <c r="D2504" i="5"/>
  <c r="AC2504" i="5"/>
  <c r="D2613" i="5"/>
  <c r="AC2613" i="5"/>
  <c r="D2661" i="5"/>
  <c r="AC2661" i="5"/>
  <c r="D2699" i="5"/>
  <c r="AC2699" i="5"/>
  <c r="D2836" i="5"/>
  <c r="AC2836" i="5"/>
  <c r="D3016" i="5"/>
  <c r="AC3016" i="5"/>
  <c r="D89" i="5"/>
  <c r="AC89" i="5"/>
  <c r="D244" i="5"/>
  <c r="AC244" i="5"/>
  <c r="D349" i="5"/>
  <c r="AC349" i="5"/>
  <c r="D427" i="5"/>
  <c r="AC427" i="5"/>
  <c r="D629" i="5"/>
  <c r="AC629" i="5"/>
  <c r="D897" i="5"/>
  <c r="AC897" i="5"/>
  <c r="D947" i="5"/>
  <c r="AC947" i="5"/>
  <c r="D1044" i="5"/>
  <c r="AC1044" i="5"/>
  <c r="D1094" i="5"/>
  <c r="AC1094" i="5"/>
  <c r="D1140" i="5"/>
  <c r="AC1140" i="5"/>
  <c r="D1256" i="5"/>
  <c r="AC1256" i="5"/>
  <c r="D1275" i="5"/>
  <c r="AC1275" i="5"/>
  <c r="D1324" i="5"/>
  <c r="AC1324" i="5"/>
  <c r="D1362" i="5"/>
  <c r="AC1362" i="5"/>
  <c r="D1458" i="5"/>
  <c r="AC1458" i="5"/>
  <c r="D1488" i="5"/>
  <c r="AC1488" i="5"/>
  <c r="D1526" i="5"/>
  <c r="AC1526" i="5"/>
  <c r="D1566" i="5"/>
  <c r="AC1566" i="5"/>
  <c r="D1651" i="5"/>
  <c r="AC1651" i="5"/>
  <c r="D1691" i="5"/>
  <c r="AC1691" i="5"/>
  <c r="D1719" i="5"/>
  <c r="AC1719" i="5"/>
  <c r="D1758" i="5"/>
  <c r="AC1758" i="5"/>
  <c r="D1806" i="5"/>
  <c r="AC1806" i="5"/>
  <c r="D1846" i="5"/>
  <c r="AC1846" i="5"/>
  <c r="D1896" i="5"/>
  <c r="AC1896" i="5"/>
  <c r="D1925" i="5"/>
  <c r="AC1925" i="5"/>
  <c r="D1964" i="5"/>
  <c r="AC1964" i="5"/>
  <c r="D2211" i="5"/>
  <c r="AC2211" i="5"/>
  <c r="D2271" i="5"/>
  <c r="AC2271" i="5"/>
  <c r="D2435" i="5"/>
  <c r="AC2435" i="5"/>
  <c r="D2445" i="5"/>
  <c r="AC2445" i="5"/>
  <c r="D2475" i="5"/>
  <c r="AC2475" i="5"/>
  <c r="D2505" i="5"/>
  <c r="AC2505" i="5"/>
  <c r="D2554" i="5"/>
  <c r="AC2554" i="5"/>
  <c r="D2574" i="5"/>
  <c r="AC2574" i="5"/>
  <c r="D2614" i="5"/>
  <c r="AC2614" i="5"/>
  <c r="D2643" i="5"/>
  <c r="AC2643" i="5"/>
  <c r="D2700" i="5"/>
  <c r="AC2700" i="5"/>
  <c r="D2911" i="5"/>
  <c r="AC2911" i="5"/>
  <c r="D3104" i="5"/>
  <c r="AC3104" i="5"/>
  <c r="D3273" i="5"/>
  <c r="AC3273" i="5"/>
  <c r="D3303" i="5"/>
  <c r="AC3303" i="5"/>
  <c r="D3390" i="5"/>
  <c r="AC3390" i="5"/>
  <c r="D3445" i="5"/>
  <c r="AC3445" i="5"/>
  <c r="D3580" i="5"/>
  <c r="AC3580" i="5"/>
  <c r="D3620" i="5"/>
  <c r="AC3620" i="5"/>
  <c r="D3690" i="5"/>
  <c r="AC3690" i="5"/>
  <c r="D3750" i="5"/>
  <c r="AC3750" i="5"/>
  <c r="D3895" i="5"/>
  <c r="AC3895" i="5"/>
  <c r="D3944" i="5"/>
  <c r="AC3944" i="5"/>
  <c r="D3982" i="5"/>
  <c r="AC3982" i="5"/>
  <c r="D4030" i="5"/>
  <c r="AC4030" i="5"/>
  <c r="D4639" i="5"/>
  <c r="AC4639" i="5"/>
  <c r="D90" i="5"/>
  <c r="AC90" i="5"/>
  <c r="D236" i="5"/>
  <c r="AC236" i="5"/>
  <c r="D285" i="5"/>
  <c r="AC285" i="5"/>
  <c r="D458" i="5"/>
  <c r="AC458" i="5"/>
  <c r="D516" i="5"/>
  <c r="AC516" i="5"/>
  <c r="D554" i="5"/>
  <c r="AC554" i="5"/>
  <c r="D649" i="5"/>
  <c r="AC649" i="5"/>
  <c r="D688" i="5"/>
  <c r="AC688" i="5"/>
  <c r="D766" i="5"/>
  <c r="AC766" i="5"/>
  <c r="D812" i="5"/>
  <c r="AC812" i="5"/>
  <c r="D869" i="5"/>
  <c r="AC869" i="5"/>
  <c r="D898" i="5"/>
  <c r="AC898" i="5"/>
  <c r="D987" i="5"/>
  <c r="AC987" i="5"/>
  <c r="D1103" i="5"/>
  <c r="AC1103" i="5"/>
  <c r="D1198" i="5"/>
  <c r="AC1198" i="5"/>
  <c r="D1218" i="5"/>
  <c r="AC1218" i="5"/>
  <c r="D1238" i="5"/>
  <c r="AC1238" i="5"/>
  <c r="D1266" i="5"/>
  <c r="AC1266" i="5"/>
  <c r="D1306" i="5"/>
  <c r="AC1306" i="5"/>
  <c r="D1420" i="5"/>
  <c r="AC1420" i="5"/>
  <c r="D1595" i="5"/>
  <c r="AC1595" i="5"/>
  <c r="D1759" i="5"/>
  <c r="AC1759" i="5"/>
  <c r="D1867" i="5"/>
  <c r="AC1867" i="5"/>
  <c r="D1916" i="5"/>
  <c r="AC1916" i="5"/>
  <c r="D2232" i="5"/>
  <c r="AC2232" i="5"/>
  <c r="D2378" i="5"/>
  <c r="AC2378" i="5"/>
  <c r="D2476" i="5"/>
  <c r="AC2476" i="5"/>
  <c r="D2515" i="5"/>
  <c r="AC2515" i="5"/>
  <c r="D2545" i="5"/>
  <c r="AC2545" i="5"/>
  <c r="D2595" i="5"/>
  <c r="AC2595" i="5"/>
  <c r="D2634" i="5"/>
  <c r="AC2634" i="5"/>
  <c r="D2672" i="5"/>
  <c r="AC2672" i="5"/>
  <c r="D2731" i="5"/>
  <c r="AC2731" i="5"/>
  <c r="D2789" i="5"/>
  <c r="AC2789" i="5"/>
  <c r="D2893" i="5"/>
  <c r="AC2893" i="5"/>
  <c r="D2939" i="5"/>
  <c r="AC2939" i="5"/>
  <c r="D2989" i="5"/>
  <c r="AC2989" i="5"/>
  <c r="D3096" i="5"/>
  <c r="AC3096" i="5"/>
  <c r="D3125" i="5"/>
  <c r="AC3125" i="5"/>
  <c r="D3175" i="5"/>
  <c r="AC3175" i="5"/>
  <c r="D3245" i="5"/>
  <c r="AC3245" i="5"/>
  <c r="D3264" i="5"/>
  <c r="AC3264" i="5"/>
  <c r="D3304" i="5"/>
  <c r="AC3304" i="5"/>
  <c r="D3314" i="5"/>
  <c r="AC3314" i="5"/>
  <c r="D3381" i="5"/>
  <c r="AC3381" i="5"/>
  <c r="D3400" i="5"/>
  <c r="AC3400" i="5"/>
  <c r="D3446" i="5"/>
  <c r="AC3446" i="5"/>
  <c r="D3523" i="5"/>
  <c r="AC3523" i="5"/>
  <c r="D3591" i="5"/>
  <c r="AC3591" i="5"/>
  <c r="D3611" i="5"/>
  <c r="AC3611" i="5"/>
  <c r="D3711" i="5"/>
  <c r="AC3711" i="5"/>
  <c r="D3751" i="5"/>
  <c r="AC3751" i="5"/>
  <c r="D3780" i="5"/>
  <c r="AC3780" i="5"/>
  <c r="D3809" i="5"/>
  <c r="AC3809" i="5"/>
  <c r="D3905" i="5"/>
  <c r="AC3905" i="5"/>
  <c r="D3954" i="5"/>
  <c r="AC3954" i="5"/>
  <c r="D4080" i="5"/>
  <c r="AC4080" i="5"/>
  <c r="D4334" i="5"/>
  <c r="AC4334" i="5"/>
  <c r="D4374" i="5"/>
  <c r="AC4374" i="5"/>
  <c r="D4492" i="5"/>
  <c r="AC4492" i="5"/>
  <c r="D4541" i="5"/>
  <c r="AC4541" i="5"/>
  <c r="D4601" i="5"/>
  <c r="AC4601" i="5"/>
  <c r="D4630" i="5"/>
  <c r="AC4630" i="5"/>
  <c r="D4659" i="5"/>
  <c r="AC4659" i="5"/>
  <c r="D4689" i="5"/>
  <c r="AC4689" i="5"/>
  <c r="D4709" i="5"/>
  <c r="AC4709" i="5"/>
  <c r="D4749" i="5"/>
  <c r="AC4749" i="5"/>
  <c r="D4797" i="5"/>
  <c r="AC4797" i="5"/>
  <c r="D83" i="5"/>
  <c r="AC83" i="5"/>
  <c r="D227" i="5"/>
  <c r="AC227" i="5"/>
  <c r="D429" i="5"/>
  <c r="AC429" i="5"/>
  <c r="D1104" i="5"/>
  <c r="AC1104" i="5"/>
  <c r="D1151" i="5"/>
  <c r="AC1151" i="5"/>
  <c r="D1364" i="5"/>
  <c r="AC1364" i="5"/>
  <c r="D1421" i="5"/>
  <c r="AC1421" i="5"/>
  <c r="D1450" i="5"/>
  <c r="AC1450" i="5"/>
  <c r="D1500" i="5"/>
  <c r="AC1500" i="5"/>
  <c r="D1596" i="5"/>
  <c r="AC1596" i="5"/>
  <c r="D1616" i="5"/>
  <c r="AC1616" i="5"/>
  <c r="D1838" i="5"/>
  <c r="AC1838" i="5"/>
  <c r="D1996" i="5"/>
  <c r="AC1996" i="5"/>
  <c r="D2075" i="5"/>
  <c r="AC2075" i="5"/>
  <c r="D2125" i="5"/>
  <c r="AC2125" i="5"/>
  <c r="D2536" i="5"/>
  <c r="AC2536" i="5"/>
  <c r="D2645" i="5"/>
  <c r="AC2645" i="5"/>
  <c r="D2673" i="5"/>
  <c r="AC2673" i="5"/>
  <c r="D2702" i="5"/>
  <c r="AC2702" i="5"/>
  <c r="D2751" i="5"/>
  <c r="AC2751" i="5"/>
  <c r="D2790" i="5"/>
  <c r="AC2790" i="5"/>
  <c r="D2839" i="5"/>
  <c r="AC2839" i="5"/>
  <c r="D2950" i="5"/>
  <c r="AC2950" i="5"/>
  <c r="D2990" i="5"/>
  <c r="AC2990" i="5"/>
  <c r="D3029" i="5"/>
  <c r="AC3029" i="5"/>
  <c r="D3136" i="5"/>
  <c r="AC3136" i="5"/>
  <c r="D3285" i="5"/>
  <c r="AC3285" i="5"/>
  <c r="D3305" i="5"/>
  <c r="AC3305" i="5"/>
  <c r="D3372" i="5"/>
  <c r="AC3372" i="5"/>
  <c r="D3495" i="5"/>
  <c r="AC3495" i="5"/>
  <c r="D3552" i="5"/>
  <c r="AC3552" i="5"/>
  <c r="D3682" i="5"/>
  <c r="AC3682" i="5"/>
  <c r="D38" i="5"/>
  <c r="AC38" i="5"/>
  <c r="D48" i="5"/>
  <c r="AC48" i="5"/>
  <c r="D66" i="5"/>
  <c r="AC66" i="5"/>
  <c r="D75" i="5"/>
  <c r="AC75" i="5"/>
  <c r="D84" i="5"/>
  <c r="AC84" i="5"/>
  <c r="D92" i="5"/>
  <c r="AC92" i="5"/>
  <c r="D132" i="5"/>
  <c r="AC132" i="5"/>
  <c r="D152" i="5"/>
  <c r="AC152" i="5"/>
  <c r="D161" i="5"/>
  <c r="AC161" i="5"/>
  <c r="D170" i="5"/>
  <c r="AC170" i="5"/>
  <c r="D180" i="5"/>
  <c r="AC180" i="5"/>
  <c r="D189" i="5"/>
  <c r="AC189" i="5"/>
  <c r="D198" i="5"/>
  <c r="AC198" i="5"/>
  <c r="D208" i="5"/>
  <c r="AC208" i="5"/>
  <c r="D218" i="5"/>
  <c r="AC218" i="5"/>
  <c r="D238" i="5"/>
  <c r="AC238" i="5"/>
  <c r="D247" i="5"/>
  <c r="AC247" i="5"/>
  <c r="D267" i="5"/>
  <c r="AC267" i="5"/>
  <c r="D277" i="5"/>
  <c r="AC277" i="5"/>
  <c r="D287" i="5"/>
  <c r="D296" i="5"/>
  <c r="AC296" i="5"/>
  <c r="D314" i="5"/>
  <c r="AC314" i="5"/>
  <c r="D324" i="5"/>
  <c r="AC324" i="5"/>
  <c r="D333" i="5"/>
  <c r="AC333" i="5"/>
  <c r="D343" i="5"/>
  <c r="AC343" i="5"/>
  <c r="D352" i="5"/>
  <c r="AC352" i="5"/>
  <c r="D382" i="5"/>
  <c r="AC382" i="5"/>
  <c r="D392" i="5"/>
  <c r="AC392" i="5"/>
  <c r="D401" i="5"/>
  <c r="AC401" i="5"/>
  <c r="D498" i="5"/>
  <c r="AC498" i="5"/>
  <c r="D508" i="5"/>
  <c r="AC508" i="5"/>
  <c r="D546" i="5"/>
  <c r="AC546" i="5"/>
  <c r="D556" i="5"/>
  <c r="AC556" i="5"/>
  <c r="D566" i="5"/>
  <c r="AC566" i="5"/>
  <c r="D576" i="5"/>
  <c r="AC576" i="5"/>
  <c r="D594" i="5"/>
  <c r="AC594" i="5"/>
  <c r="D603" i="5"/>
  <c r="AC603" i="5"/>
  <c r="D612" i="5"/>
  <c r="AC612" i="5"/>
  <c r="D641" i="5"/>
  <c r="AC641" i="5"/>
  <c r="D651" i="5"/>
  <c r="AC651" i="5"/>
  <c r="D661" i="5"/>
  <c r="AC661" i="5"/>
  <c r="D671" i="5"/>
  <c r="AC671" i="5"/>
  <c r="D709" i="5"/>
  <c r="AC709" i="5"/>
  <c r="D728" i="5"/>
  <c r="AC728" i="5"/>
  <c r="D738" i="5"/>
  <c r="AC738" i="5"/>
  <c r="D748" i="5"/>
  <c r="AC748" i="5"/>
  <c r="D758" i="5"/>
  <c r="AC758" i="5"/>
  <c r="D768" i="5"/>
  <c r="AC768" i="5"/>
  <c r="D776" i="5"/>
  <c r="AC776" i="5"/>
  <c r="D786" i="5"/>
  <c r="AC786" i="5"/>
  <c r="D796" i="5"/>
  <c r="D814" i="5"/>
  <c r="AC814" i="5"/>
  <c r="D871" i="5"/>
  <c r="AC871" i="5"/>
  <c r="D881" i="5"/>
  <c r="AC881" i="5"/>
  <c r="D999" i="5"/>
  <c r="AC999" i="5"/>
  <c r="D1008" i="5"/>
  <c r="AC1008" i="5"/>
  <c r="D1028" i="5"/>
  <c r="AC1028" i="5"/>
  <c r="D1038" i="5"/>
  <c r="D1114" i="5"/>
  <c r="AC1114" i="5"/>
  <c r="D1123" i="5"/>
  <c r="AC1123" i="5"/>
  <c r="D1133" i="5"/>
  <c r="AC1133" i="5"/>
  <c r="D1143" i="5"/>
  <c r="AC1143" i="5"/>
  <c r="D1162" i="5"/>
  <c r="D1170" i="5"/>
  <c r="AC1170" i="5"/>
  <c r="D1180" i="5"/>
  <c r="AC1180" i="5"/>
  <c r="D1190" i="5"/>
  <c r="AC1190" i="5"/>
  <c r="D1200" i="5"/>
  <c r="AC1200" i="5"/>
  <c r="D1210" i="5"/>
  <c r="AC1210" i="5"/>
  <c r="D1220" i="5"/>
  <c r="AC1220" i="5"/>
  <c r="D1230" i="5"/>
  <c r="AC1230" i="5"/>
  <c r="D1240" i="5"/>
  <c r="AC1240" i="5"/>
  <c r="D1268" i="5"/>
  <c r="AC1268" i="5"/>
  <c r="D1278" i="5"/>
  <c r="AC1278" i="5"/>
  <c r="D1288" i="5"/>
  <c r="AC1288" i="5"/>
  <c r="D1326" i="5"/>
  <c r="AC1326" i="5"/>
  <c r="D1365" i="5"/>
  <c r="AC1365" i="5"/>
  <c r="D1373" i="5"/>
  <c r="AC1373" i="5"/>
  <c r="D1383" i="5"/>
  <c r="AC1383" i="5"/>
  <c r="D1392" i="5"/>
  <c r="AC1392" i="5"/>
  <c r="D1402" i="5"/>
  <c r="AC1402" i="5"/>
  <c r="D1412" i="5"/>
  <c r="AC1412" i="5"/>
  <c r="D1422" i="5"/>
  <c r="AC1422" i="5"/>
  <c r="D1432" i="5"/>
  <c r="AC1432" i="5"/>
  <c r="D1442" i="5"/>
  <c r="D1451" i="5"/>
  <c r="AC1451" i="5"/>
  <c r="D1461" i="5"/>
  <c r="AC1461" i="5"/>
  <c r="D1471" i="5"/>
  <c r="AC1471" i="5"/>
  <c r="D1481" i="5"/>
  <c r="AC1481" i="5"/>
  <c r="D1491" i="5"/>
  <c r="AC1491" i="5"/>
  <c r="D1501" i="5"/>
  <c r="AC1501" i="5"/>
  <c r="D1510" i="5"/>
  <c r="AC1510" i="5"/>
  <c r="D1519" i="5"/>
  <c r="AC1519" i="5"/>
  <c r="D1529" i="5"/>
  <c r="AC1529" i="5"/>
  <c r="D1539" i="5"/>
  <c r="AC1539" i="5"/>
  <c r="D1549" i="5"/>
  <c r="AC1549" i="5"/>
  <c r="D1559" i="5"/>
  <c r="AC1559" i="5"/>
  <c r="D1569" i="5"/>
  <c r="AC1569" i="5"/>
  <c r="D1579" i="5"/>
  <c r="AC1579" i="5"/>
  <c r="D1645" i="5"/>
  <c r="AC1645" i="5"/>
  <c r="D1702" i="5"/>
  <c r="AC1702" i="5"/>
  <c r="D1722" i="5"/>
  <c r="AC1722" i="5"/>
  <c r="D1731" i="5"/>
  <c r="AC1731" i="5"/>
  <c r="D1741" i="5"/>
  <c r="AC1741" i="5"/>
  <c r="D1751" i="5"/>
  <c r="AC1751" i="5"/>
  <c r="D1770" i="5"/>
  <c r="AC1770" i="5"/>
  <c r="D1789" i="5"/>
  <c r="AC1789" i="5"/>
  <c r="D1799" i="5"/>
  <c r="AC1799" i="5"/>
  <c r="D1809" i="5"/>
  <c r="AC1809" i="5"/>
  <c r="D1819" i="5"/>
  <c r="AC1819" i="5"/>
  <c r="D1829" i="5"/>
  <c r="AC1829" i="5"/>
  <c r="D1849" i="5"/>
  <c r="AC1849" i="5"/>
  <c r="D1859" i="5"/>
  <c r="AC1859" i="5"/>
  <c r="D1869" i="5"/>
  <c r="AC1869" i="5"/>
  <c r="D1889" i="5"/>
  <c r="AC1889" i="5"/>
  <c r="D1899" i="5"/>
  <c r="AC1899" i="5"/>
  <c r="D1909" i="5"/>
  <c r="AC1909" i="5"/>
  <c r="D1918" i="5"/>
  <c r="AC1918" i="5"/>
  <c r="D1928" i="5"/>
  <c r="AC1928" i="5"/>
  <c r="D1938" i="5"/>
  <c r="AC1938" i="5"/>
  <c r="D1948" i="5"/>
  <c r="AC1948" i="5"/>
  <c r="D1967" i="5"/>
  <c r="AC1967" i="5"/>
  <c r="D1987" i="5"/>
  <c r="AC1987" i="5"/>
  <c r="D1997" i="5"/>
  <c r="AC1997" i="5"/>
  <c r="D2006" i="5"/>
  <c r="AC2006" i="5"/>
  <c r="D2016" i="5"/>
  <c r="AC2016" i="5"/>
  <c r="D2026" i="5"/>
  <c r="AC2026" i="5"/>
  <c r="D2036" i="5"/>
  <c r="AC2036" i="5"/>
  <c r="D2046" i="5"/>
  <c r="AC2046" i="5"/>
  <c r="D2056" i="5"/>
  <c r="AC2056" i="5"/>
  <c r="D2066" i="5"/>
  <c r="AC2066" i="5"/>
  <c r="D2076" i="5"/>
  <c r="AC2076" i="5"/>
  <c r="D2086" i="5"/>
  <c r="AC2086" i="5"/>
  <c r="D2096" i="5"/>
  <c r="AC2096" i="5"/>
  <c r="D2106" i="5"/>
  <c r="AC2106" i="5"/>
  <c r="D2116" i="5"/>
  <c r="AC2116" i="5"/>
  <c r="D2126" i="5"/>
  <c r="AC2126" i="5"/>
  <c r="D2136" i="5"/>
  <c r="AC2136" i="5"/>
  <c r="D2146" i="5"/>
  <c r="AC2146" i="5"/>
  <c r="D2156" i="5"/>
  <c r="AC2156" i="5"/>
  <c r="D2175" i="5"/>
  <c r="AC2175" i="5"/>
  <c r="D2185" i="5"/>
  <c r="AC2185" i="5"/>
  <c r="D2302" i="5"/>
  <c r="AC2302" i="5"/>
  <c r="D2312" i="5"/>
  <c r="AC2312" i="5"/>
  <c r="D2330" i="5"/>
  <c r="AC2330" i="5"/>
  <c r="D2340" i="5"/>
  <c r="AC2340" i="5"/>
  <c r="D2350" i="5"/>
  <c r="AC2350" i="5"/>
  <c r="D2360" i="5"/>
  <c r="AC2360" i="5"/>
  <c r="D2370" i="5"/>
  <c r="AC2370" i="5"/>
  <c r="D2380" i="5"/>
  <c r="AC2380" i="5"/>
  <c r="D2390" i="5"/>
  <c r="AC2390" i="5"/>
  <c r="D2400" i="5"/>
  <c r="AC2400" i="5"/>
  <c r="D2410" i="5"/>
  <c r="AC2410" i="5"/>
  <c r="D2420" i="5"/>
  <c r="AC2420" i="5"/>
  <c r="D2458" i="5"/>
  <c r="AC2458" i="5"/>
  <c r="D2626" i="5"/>
  <c r="AC2626" i="5"/>
  <c r="D2646" i="5"/>
  <c r="AC2646" i="5"/>
  <c r="D2655" i="5"/>
  <c r="AC2655" i="5"/>
  <c r="D2665" i="5"/>
  <c r="AC2665" i="5"/>
  <c r="D2674" i="5"/>
  <c r="AC2674" i="5"/>
  <c r="D2684" i="5"/>
  <c r="AC2684" i="5"/>
  <c r="D2694" i="5"/>
  <c r="D2703" i="5"/>
  <c r="AC2703" i="5"/>
  <c r="D2713" i="5"/>
  <c r="AC2713" i="5"/>
  <c r="D2723" i="5"/>
  <c r="AC2723" i="5"/>
  <c r="D2733" i="5"/>
  <c r="AC2733" i="5"/>
  <c r="D2743" i="5"/>
  <c r="D2752" i="5"/>
  <c r="AC2752" i="5"/>
  <c r="D2781" i="5"/>
  <c r="AC2781" i="5"/>
  <c r="D2791" i="5"/>
  <c r="AC2791" i="5"/>
  <c r="D2801" i="5"/>
  <c r="AC2801" i="5"/>
  <c r="D2811" i="5"/>
  <c r="AC2811" i="5"/>
  <c r="D2820" i="5"/>
  <c r="AC2820" i="5"/>
  <c r="D2830" i="5"/>
  <c r="AC2830" i="5"/>
  <c r="D2840" i="5"/>
  <c r="AC2840" i="5"/>
  <c r="D2849" i="5"/>
  <c r="AC2849" i="5"/>
  <c r="D2866" i="5"/>
  <c r="AC2866" i="5"/>
  <c r="D2886" i="5"/>
  <c r="D2895" i="5"/>
  <c r="AC2895" i="5"/>
  <c r="D2904" i="5"/>
  <c r="AC2904" i="5"/>
  <c r="D2914" i="5"/>
  <c r="AC2914" i="5"/>
  <c r="D2923" i="5"/>
  <c r="AC2923" i="5"/>
  <c r="D2932" i="5"/>
  <c r="AC2932" i="5"/>
  <c r="D2941" i="5"/>
  <c r="AC2941" i="5"/>
  <c r="D2951" i="5"/>
  <c r="AC2951" i="5"/>
  <c r="D2961" i="5"/>
  <c r="AC2961" i="5"/>
  <c r="D2971" i="5"/>
  <c r="AC2971" i="5"/>
  <c r="D2981" i="5"/>
  <c r="AC2981" i="5"/>
  <c r="D2991" i="5"/>
  <c r="AC2991" i="5"/>
  <c r="D3000" i="5"/>
  <c r="AC3000" i="5"/>
  <c r="D3010" i="5"/>
  <c r="AC3010" i="5"/>
  <c r="D3020" i="5"/>
  <c r="AC3020" i="5"/>
  <c r="D3030" i="5"/>
  <c r="AC3030" i="5"/>
  <c r="D3040" i="5"/>
  <c r="AC3040" i="5"/>
  <c r="D3050" i="5"/>
  <c r="AC3050" i="5"/>
  <c r="D3060" i="5"/>
  <c r="AC3060" i="5"/>
  <c r="D3070" i="5"/>
  <c r="AC3070" i="5"/>
  <c r="D3080" i="5"/>
  <c r="AC3080" i="5"/>
  <c r="D3147" i="5"/>
  <c r="AC3147" i="5"/>
  <c r="D3177" i="5"/>
  <c r="AC3177" i="5"/>
  <c r="D3187" i="5"/>
  <c r="AC3187" i="5"/>
  <c r="D3197" i="5"/>
  <c r="AC3197" i="5"/>
  <c r="D3217" i="5"/>
  <c r="AC3217" i="5"/>
  <c r="D3227" i="5"/>
  <c r="AC3227" i="5"/>
  <c r="D3237" i="5"/>
  <c r="AC3237" i="5"/>
  <c r="D3247" i="5"/>
  <c r="AC3247" i="5"/>
  <c r="D3335" i="5"/>
  <c r="AC3335" i="5"/>
  <c r="D3344" i="5"/>
  <c r="AC3344" i="5"/>
  <c r="D3353" i="5"/>
  <c r="AC3353" i="5"/>
  <c r="D3363" i="5"/>
  <c r="AC3363" i="5"/>
  <c r="D3373" i="5"/>
  <c r="AC3373" i="5"/>
  <c r="D3383" i="5"/>
  <c r="AC3383" i="5"/>
  <c r="D3393" i="5"/>
  <c r="AC3393" i="5"/>
  <c r="D3402" i="5"/>
  <c r="AC3402" i="5"/>
  <c r="D3411" i="5"/>
  <c r="AC3411" i="5"/>
  <c r="D3419" i="5"/>
  <c r="AC3419" i="5"/>
  <c r="D3429" i="5"/>
  <c r="AC3429" i="5"/>
  <c r="D3438" i="5"/>
  <c r="AC3438" i="5"/>
  <c r="D3448" i="5"/>
  <c r="AC3448" i="5"/>
  <c r="D3457" i="5"/>
  <c r="AC3457" i="5"/>
  <c r="D3467" i="5"/>
  <c r="AC3467" i="5"/>
  <c r="D3487" i="5"/>
  <c r="AC3487" i="5"/>
  <c r="D3496" i="5"/>
  <c r="AC3496" i="5"/>
  <c r="D3515" i="5"/>
  <c r="AC3515" i="5"/>
  <c r="D3544" i="5"/>
  <c r="AC3544" i="5"/>
  <c r="D3553" i="5"/>
  <c r="AC3553" i="5"/>
  <c r="D3563" i="5"/>
  <c r="AC3563" i="5"/>
  <c r="D3573" i="5"/>
  <c r="AC3573" i="5"/>
  <c r="D3583" i="5"/>
  <c r="AC3583" i="5"/>
  <c r="D3593" i="5"/>
  <c r="AC3593" i="5"/>
  <c r="D3603" i="5"/>
  <c r="AC3603" i="5"/>
  <c r="D3613" i="5"/>
  <c r="AC3613" i="5"/>
  <c r="D3623" i="5"/>
  <c r="AC3623" i="5"/>
  <c r="D3633" i="5"/>
  <c r="AC3633" i="5"/>
  <c r="D3653" i="5"/>
  <c r="AC3653" i="5"/>
  <c r="D3663" i="5"/>
  <c r="AC3663" i="5"/>
  <c r="D3693" i="5"/>
  <c r="AC3693" i="5"/>
  <c r="D3703" i="5"/>
  <c r="AC3703" i="5"/>
  <c r="D3713" i="5"/>
  <c r="AC3713" i="5"/>
  <c r="D3723" i="5"/>
  <c r="AC3723" i="5"/>
  <c r="D3733" i="5"/>
  <c r="AC3733" i="5"/>
  <c r="D3743" i="5"/>
  <c r="AC3743" i="5"/>
  <c r="D3753" i="5"/>
  <c r="AC3753" i="5"/>
  <c r="D3763" i="5"/>
  <c r="AC3763" i="5"/>
  <c r="D3831" i="5"/>
  <c r="AC3831" i="5"/>
  <c r="D3840" i="5"/>
  <c r="AC3840" i="5"/>
  <c r="D3850" i="5"/>
  <c r="AC3850" i="5"/>
  <c r="D3860" i="5"/>
  <c r="AC3860" i="5"/>
  <c r="D3869" i="5"/>
  <c r="AC3869" i="5"/>
  <c r="D3956" i="5"/>
  <c r="D3965" i="5"/>
  <c r="AC3965" i="5"/>
  <c r="D3975" i="5"/>
  <c r="AC3975" i="5"/>
  <c r="D3985" i="5"/>
  <c r="AC3985" i="5"/>
  <c r="D3995" i="5"/>
  <c r="AC3995" i="5"/>
  <c r="D4005" i="5"/>
  <c r="AC4005" i="5"/>
  <c r="D4014" i="5"/>
  <c r="D4023" i="5"/>
  <c r="AC4023" i="5"/>
  <c r="D4033" i="5"/>
  <c r="D4042" i="5"/>
  <c r="AC4042" i="5"/>
  <c r="D4062" i="5"/>
  <c r="AC4062" i="5"/>
  <c r="D4082" i="5"/>
  <c r="AC4082" i="5"/>
  <c r="D4160" i="5"/>
  <c r="AC4160" i="5"/>
  <c r="D4170" i="5"/>
  <c r="AC4170" i="5"/>
  <c r="D4180" i="5"/>
  <c r="AC4180" i="5"/>
  <c r="D4190" i="5"/>
  <c r="AC4190" i="5"/>
  <c r="D4200" i="5"/>
  <c r="AC4200" i="5"/>
  <c r="D4210" i="5"/>
  <c r="AC4210" i="5"/>
  <c r="D4220" i="5"/>
  <c r="AC4220" i="5"/>
  <c r="D4296" i="5"/>
  <c r="AC4296" i="5"/>
  <c r="D4306" i="5"/>
  <c r="AC4306" i="5"/>
  <c r="D4316" i="5"/>
  <c r="AC4316" i="5"/>
  <c r="D4326" i="5"/>
  <c r="AC4326" i="5"/>
  <c r="D4336" i="5"/>
  <c r="AC4336" i="5"/>
  <c r="D4346" i="5"/>
  <c r="AC4346" i="5"/>
  <c r="D4366" i="5"/>
  <c r="AC4366" i="5"/>
  <c r="D4386" i="5"/>
  <c r="AC4386" i="5"/>
  <c r="D4395" i="5"/>
  <c r="AC4395" i="5"/>
  <c r="D4405" i="5"/>
  <c r="AC4405" i="5"/>
  <c r="D4414" i="5"/>
  <c r="AC4414" i="5"/>
  <c r="D4424" i="5"/>
  <c r="AC4424" i="5"/>
  <c r="D4434" i="5"/>
  <c r="AC4434" i="5"/>
  <c r="D4444" i="5"/>
  <c r="AC4444" i="5"/>
  <c r="D4454" i="5"/>
  <c r="AC4454" i="5"/>
  <c r="D4464" i="5"/>
  <c r="AC4464" i="5"/>
  <c r="D4474" i="5"/>
  <c r="AC4474" i="5"/>
  <c r="D4484" i="5"/>
  <c r="AC4484" i="5"/>
  <c r="D4494" i="5"/>
  <c r="AC4494" i="5"/>
  <c r="D4504" i="5"/>
  <c r="AC4504" i="5"/>
  <c r="D4514" i="5"/>
  <c r="AC4514" i="5"/>
  <c r="D4523" i="5"/>
  <c r="AC4523" i="5"/>
  <c r="D4543" i="5"/>
  <c r="AC4543" i="5"/>
  <c r="D4553" i="5"/>
  <c r="AC4553" i="5"/>
  <c r="D4563" i="5"/>
  <c r="AC4563" i="5"/>
  <c r="D4573" i="5"/>
  <c r="AC4573" i="5"/>
  <c r="D4593" i="5"/>
  <c r="AC4593" i="5"/>
  <c r="D4603" i="5"/>
  <c r="AC4603" i="5"/>
  <c r="D4632" i="5"/>
  <c r="AC4632" i="5"/>
  <c r="D4642" i="5"/>
  <c r="AC4642" i="5"/>
  <c r="D4661" i="5"/>
  <c r="AC4661" i="5"/>
  <c r="D4671" i="5"/>
  <c r="AC4671" i="5"/>
  <c r="D4681" i="5"/>
  <c r="AC4681" i="5"/>
  <c r="D4691" i="5"/>
  <c r="AC4691" i="5"/>
  <c r="D4701" i="5"/>
  <c r="AC4701" i="5"/>
  <c r="D4711" i="5"/>
  <c r="AC4711" i="5"/>
  <c r="D4721" i="5"/>
  <c r="AC4721" i="5"/>
  <c r="D4731" i="5"/>
  <c r="AC4731" i="5"/>
  <c r="D4741" i="5"/>
  <c r="AC4741" i="5"/>
  <c r="D4751" i="5"/>
  <c r="AC4751" i="5"/>
  <c r="D4761" i="5"/>
  <c r="AC4761" i="5"/>
  <c r="D4827" i="5"/>
  <c r="AC4827" i="5"/>
  <c r="D4837" i="5"/>
  <c r="AC4837" i="5"/>
  <c r="D4847" i="5"/>
  <c r="D4856" i="5"/>
  <c r="AC4856" i="5"/>
  <c r="D4866" i="5"/>
  <c r="AC4866" i="5"/>
  <c r="D4885" i="5"/>
  <c r="AC4885" i="5"/>
  <c r="D4895" i="5"/>
  <c r="AC4895" i="5"/>
  <c r="D4905" i="5"/>
  <c r="AC4905" i="5"/>
  <c r="D4923" i="5"/>
  <c r="AC4923" i="5"/>
  <c r="D4933" i="5"/>
  <c r="AC4933" i="5"/>
  <c r="D4943" i="5"/>
  <c r="AC4943" i="5"/>
  <c r="D4953" i="5"/>
  <c r="AC4953" i="5"/>
  <c r="D4963" i="5"/>
  <c r="AC4963" i="5"/>
  <c r="D4973" i="5"/>
  <c r="AC4973" i="5"/>
  <c r="D4983" i="5"/>
  <c r="AC4983" i="5"/>
  <c r="D4993" i="5"/>
  <c r="AC4993" i="5"/>
  <c r="D33" i="5"/>
  <c r="AC33" i="5"/>
  <c r="D71" i="5"/>
  <c r="AC71" i="5"/>
  <c r="D301" i="5"/>
  <c r="AC301" i="5"/>
  <c r="D338" i="5"/>
  <c r="AC338" i="5"/>
  <c r="D435" i="5"/>
  <c r="AC435" i="5"/>
  <c r="D475" i="5"/>
  <c r="AC475" i="5"/>
  <c r="D503" i="5"/>
  <c r="AC503" i="5"/>
  <c r="D724" i="5"/>
  <c r="AC724" i="5"/>
  <c r="D935" i="5"/>
  <c r="AC935" i="5"/>
  <c r="D1033" i="5"/>
  <c r="AC1033" i="5"/>
  <c r="D1062" i="5"/>
  <c r="AC1062" i="5"/>
  <c r="D1175" i="5"/>
  <c r="AC1175" i="5"/>
  <c r="D1350" i="5"/>
  <c r="AC1350" i="5"/>
  <c r="D1476" i="5"/>
  <c r="AC1476" i="5"/>
  <c r="D1602" i="5"/>
  <c r="AC1602" i="5"/>
  <c r="D1736" i="5"/>
  <c r="AC1736" i="5"/>
  <c r="D1982" i="5"/>
  <c r="AC1982" i="5"/>
  <c r="D2031" i="5"/>
  <c r="AC2031" i="5"/>
  <c r="D2101" i="5"/>
  <c r="AC2101" i="5"/>
  <c r="D2170" i="5"/>
  <c r="AC2170" i="5"/>
  <c r="D2219" i="5"/>
  <c r="AC2219" i="5"/>
  <c r="D2249" i="5"/>
  <c r="AC2249" i="5"/>
  <c r="D2279" i="5"/>
  <c r="AC2279" i="5"/>
  <c r="D2345" i="5"/>
  <c r="AC2345" i="5"/>
  <c r="D2415" i="5"/>
  <c r="AC2415" i="5"/>
  <c r="D2503" i="5"/>
  <c r="AC2503" i="5"/>
  <c r="D2582" i="5"/>
  <c r="AC2582" i="5"/>
  <c r="D3045" i="5"/>
  <c r="AC3045" i="5"/>
  <c r="D3094" i="5"/>
  <c r="AC3094" i="5"/>
  <c r="D3222" i="5"/>
  <c r="AC3222" i="5"/>
  <c r="D3358" i="5"/>
  <c r="AC3358" i="5"/>
  <c r="D3540" i="5"/>
  <c r="AC3540" i="5"/>
  <c r="D3618" i="5"/>
  <c r="AC3618" i="5"/>
  <c r="D34" i="5"/>
  <c r="AC34" i="5"/>
  <c r="D108" i="5"/>
  <c r="AC108" i="5"/>
  <c r="D456" i="5"/>
  <c r="AC456" i="5"/>
  <c r="D524" i="5"/>
  <c r="AC524" i="5"/>
  <c r="D676" i="5"/>
  <c r="AC676" i="5"/>
  <c r="D715" i="5"/>
  <c r="AC715" i="5"/>
  <c r="D754" i="5"/>
  <c r="AC754" i="5"/>
  <c r="D820" i="5"/>
  <c r="AC820" i="5"/>
  <c r="D877" i="5"/>
  <c r="AC877" i="5"/>
  <c r="D946" i="5"/>
  <c r="AC946" i="5"/>
  <c r="D1014" i="5"/>
  <c r="AC1014" i="5"/>
  <c r="D1073" i="5"/>
  <c r="AC1073" i="5"/>
  <c r="D1110" i="5"/>
  <c r="AC1110" i="5"/>
  <c r="D1226" i="5"/>
  <c r="AC1226" i="5"/>
  <c r="D1284" i="5"/>
  <c r="AC1284" i="5"/>
  <c r="D1351" i="5"/>
  <c r="AC1351" i="5"/>
  <c r="D1467" i="5"/>
  <c r="AC1467" i="5"/>
  <c r="D1545" i="5"/>
  <c r="AC1545" i="5"/>
  <c r="D1660" i="5"/>
  <c r="AC1660" i="5"/>
  <c r="D1825" i="5"/>
  <c r="AC1825" i="5"/>
  <c r="D1895" i="5"/>
  <c r="AC1895" i="5"/>
  <c r="D2102" i="5"/>
  <c r="AC2102" i="5"/>
  <c r="D2171" i="5"/>
  <c r="AC2171" i="5"/>
  <c r="D2240" i="5"/>
  <c r="AC2240" i="5"/>
  <c r="D2434" i="5"/>
  <c r="AC2434" i="5"/>
  <c r="D2474" i="5"/>
  <c r="AC2474" i="5"/>
  <c r="D2623" i="5"/>
  <c r="AC2623" i="5"/>
  <c r="D2680" i="5"/>
  <c r="AC2680" i="5"/>
  <c r="D2719" i="5"/>
  <c r="AC2719" i="5"/>
  <c r="D2816" i="5"/>
  <c r="AC2816" i="5"/>
  <c r="D35" i="5"/>
  <c r="AC35" i="5"/>
  <c r="D139" i="5"/>
  <c r="AC139" i="5"/>
  <c r="D274" i="5"/>
  <c r="AC274" i="5"/>
  <c r="D379" i="5"/>
  <c r="AC379" i="5"/>
  <c r="D553" i="5"/>
  <c r="AC553" i="5"/>
  <c r="D706" i="5"/>
  <c r="AC706" i="5"/>
  <c r="D755" i="5"/>
  <c r="AC755" i="5"/>
  <c r="D830" i="5"/>
  <c r="AC830" i="5"/>
  <c r="D868" i="5"/>
  <c r="AC868" i="5"/>
  <c r="D878" i="5"/>
  <c r="AC878" i="5"/>
  <c r="D927" i="5"/>
  <c r="AC927" i="5"/>
  <c r="D1005" i="5"/>
  <c r="AC1005" i="5"/>
  <c r="D1371" i="5"/>
  <c r="AC1371" i="5"/>
  <c r="D1468" i="5"/>
  <c r="AC1468" i="5"/>
  <c r="D1536" i="5"/>
  <c r="AC1536" i="5"/>
  <c r="D1642" i="5"/>
  <c r="AC1642" i="5"/>
  <c r="D1700" i="5"/>
  <c r="AC1700" i="5"/>
  <c r="D1738" i="5"/>
  <c r="AC1738" i="5"/>
  <c r="D1786" i="5"/>
  <c r="AC1786" i="5"/>
  <c r="D1856" i="5"/>
  <c r="AC1856" i="5"/>
  <c r="D1906" i="5"/>
  <c r="AC1906" i="5"/>
  <c r="D1955" i="5"/>
  <c r="AC1955" i="5"/>
  <c r="D2191" i="5"/>
  <c r="AC2191" i="5"/>
  <c r="D2251" i="5"/>
  <c r="AC2251" i="5"/>
  <c r="D2485" i="5"/>
  <c r="AC2485" i="5"/>
  <c r="D2544" i="5"/>
  <c r="AC2544" i="5"/>
  <c r="D2584" i="5"/>
  <c r="AC2584" i="5"/>
  <c r="D2681" i="5"/>
  <c r="AC2681" i="5"/>
  <c r="D2720" i="5"/>
  <c r="AC2720" i="5"/>
  <c r="D2740" i="5"/>
  <c r="AC2740" i="5"/>
  <c r="D2779" i="5"/>
  <c r="AC2779" i="5"/>
  <c r="D2864" i="5"/>
  <c r="AC2864" i="5"/>
  <c r="D2901" i="5"/>
  <c r="AC2901" i="5"/>
  <c r="D3194" i="5"/>
  <c r="AC3194" i="5"/>
  <c r="D3244" i="5"/>
  <c r="AC3244" i="5"/>
  <c r="D3283" i="5"/>
  <c r="AC3283" i="5"/>
  <c r="D3380" i="5"/>
  <c r="AC3380" i="5"/>
  <c r="D3417" i="5"/>
  <c r="AC3417" i="5"/>
  <c r="D3522" i="5"/>
  <c r="AC3522" i="5"/>
  <c r="D3610" i="5"/>
  <c r="AC3610" i="5"/>
  <c r="D3670" i="5"/>
  <c r="AC3670" i="5"/>
  <c r="D3730" i="5"/>
  <c r="AC3730" i="5"/>
  <c r="D3885" i="5"/>
  <c r="AC3885" i="5"/>
  <c r="D3934" i="5"/>
  <c r="AC3934" i="5"/>
  <c r="D3992" i="5"/>
  <c r="AC3992" i="5"/>
  <c r="D4039" i="5"/>
  <c r="AC4039" i="5"/>
  <c r="D4235" i="5"/>
  <c r="AC4235" i="5"/>
  <c r="D4264" i="5"/>
  <c r="AC4264" i="5"/>
  <c r="D4284" i="5"/>
  <c r="AC4284" i="5"/>
  <c r="D4313" i="5"/>
  <c r="AC4313" i="5"/>
  <c r="D4363" i="5"/>
  <c r="AC4363" i="5"/>
  <c r="D4619" i="5"/>
  <c r="AC4619" i="5"/>
  <c r="D100" i="5"/>
  <c r="AC100" i="5"/>
  <c r="D226" i="5"/>
  <c r="AC226" i="5"/>
  <c r="D265" i="5"/>
  <c r="AC265" i="5"/>
  <c r="D312" i="5"/>
  <c r="AC312" i="5"/>
  <c r="D341" i="5"/>
  <c r="AC341" i="5"/>
  <c r="D438" i="5"/>
  <c r="AC438" i="5"/>
  <c r="D583" i="5"/>
  <c r="AC583" i="5"/>
  <c r="D601" i="5"/>
  <c r="AC601" i="5"/>
  <c r="D822" i="5"/>
  <c r="AC822" i="5"/>
  <c r="D859" i="5"/>
  <c r="AC859" i="5"/>
  <c r="D908" i="5"/>
  <c r="AC908" i="5"/>
  <c r="D1065" i="5"/>
  <c r="AC1065" i="5"/>
  <c r="D1121" i="5"/>
  <c r="AC1121" i="5"/>
  <c r="D1228" i="5"/>
  <c r="AC1228" i="5"/>
  <c r="D1363" i="5"/>
  <c r="AC1363" i="5"/>
  <c r="D1410" i="5"/>
  <c r="AC1410" i="5"/>
  <c r="D1586" i="5"/>
  <c r="AC1586" i="5"/>
  <c r="D1615" i="5"/>
  <c r="AC1615" i="5"/>
  <c r="D1662" i="5"/>
  <c r="AC1662" i="5"/>
  <c r="D1710" i="5"/>
  <c r="AC1710" i="5"/>
  <c r="D1847" i="5"/>
  <c r="AC1847" i="5"/>
  <c r="D1877" i="5"/>
  <c r="AC1877" i="5"/>
  <c r="D1926" i="5"/>
  <c r="AC1926" i="5"/>
  <c r="D2252" i="5"/>
  <c r="AC2252" i="5"/>
  <c r="D2368" i="5"/>
  <c r="AC2368" i="5"/>
  <c r="D2466" i="5"/>
  <c r="AC2466" i="5"/>
  <c r="D2525" i="5"/>
  <c r="AC2525" i="5"/>
  <c r="D2585" i="5"/>
  <c r="AC2585" i="5"/>
  <c r="D2644" i="5"/>
  <c r="AC2644" i="5"/>
  <c r="D2701" i="5"/>
  <c r="AC2701" i="5"/>
  <c r="D2760" i="5"/>
  <c r="AC2760" i="5"/>
  <c r="D2874" i="5"/>
  <c r="AC2874" i="5"/>
  <c r="D2921" i="5"/>
  <c r="AC2921" i="5"/>
  <c r="D2979" i="5"/>
  <c r="AC2979" i="5"/>
  <c r="D3185" i="5"/>
  <c r="AC3185" i="5"/>
  <c r="D3205" i="5"/>
  <c r="AC3205" i="5"/>
  <c r="D3294" i="5"/>
  <c r="AC3294" i="5"/>
  <c r="D3391" i="5"/>
  <c r="AC3391" i="5"/>
  <c r="D3475" i="5"/>
  <c r="AC3475" i="5"/>
  <c r="D3503" i="5"/>
  <c r="AC3503" i="5"/>
  <c r="D3533" i="5"/>
  <c r="AC3533" i="5"/>
  <c r="D3561" i="5"/>
  <c r="AC3561" i="5"/>
  <c r="D3691" i="5"/>
  <c r="AC3691" i="5"/>
  <c r="D3721" i="5"/>
  <c r="AC3721" i="5"/>
  <c r="D3770" i="5"/>
  <c r="AC3770" i="5"/>
  <c r="D3915" i="5"/>
  <c r="AC3915" i="5"/>
  <c r="D3945" i="5"/>
  <c r="AC3945" i="5"/>
  <c r="D4012" i="5"/>
  <c r="AC4012" i="5"/>
  <c r="D4060" i="5"/>
  <c r="AC4060" i="5"/>
  <c r="D4246" i="5"/>
  <c r="AC4246" i="5"/>
  <c r="D4285" i="5"/>
  <c r="AC4285" i="5"/>
  <c r="D4324" i="5"/>
  <c r="AC4324" i="5"/>
  <c r="D4364" i="5"/>
  <c r="AC4364" i="5"/>
  <c r="D4442" i="5"/>
  <c r="AC4442" i="5"/>
  <c r="D4571" i="5"/>
  <c r="AC4571" i="5"/>
  <c r="D4620" i="5"/>
  <c r="AC4620" i="5"/>
  <c r="D4669" i="5"/>
  <c r="AC4669" i="5"/>
  <c r="D4816" i="5"/>
  <c r="AC4816" i="5"/>
  <c r="D4835" i="5"/>
  <c r="AC4835" i="5"/>
  <c r="D101" i="5"/>
  <c r="AC101" i="5"/>
  <c r="D207" i="5"/>
  <c r="AC207" i="5"/>
  <c r="D323" i="5"/>
  <c r="AC323" i="5"/>
  <c r="D371" i="5"/>
  <c r="AC371" i="5"/>
  <c r="D449" i="5"/>
  <c r="AC449" i="5"/>
  <c r="D621" i="5"/>
  <c r="AC621" i="5"/>
  <c r="D708" i="5"/>
  <c r="AC708" i="5"/>
  <c r="D1096" i="5"/>
  <c r="AC1096" i="5"/>
  <c r="D1142" i="5"/>
  <c r="AC1142" i="5"/>
  <c r="D1391" i="5"/>
  <c r="AC1391" i="5"/>
  <c r="D1480" i="5"/>
  <c r="AC1480" i="5"/>
  <c r="D1711" i="5"/>
  <c r="AC1711" i="5"/>
  <c r="D1769" i="5"/>
  <c r="AC1769" i="5"/>
  <c r="D1818" i="5"/>
  <c r="AC1818" i="5"/>
  <c r="D1868" i="5"/>
  <c r="AC1868" i="5"/>
  <c r="D1898" i="5"/>
  <c r="AC1898" i="5"/>
  <c r="D1976" i="5"/>
  <c r="AC1976" i="5"/>
  <c r="D2105" i="5"/>
  <c r="AC2105" i="5"/>
  <c r="D2369" i="5"/>
  <c r="AC2369" i="5"/>
  <c r="D2399" i="5"/>
  <c r="AC2399" i="5"/>
  <c r="D2419" i="5"/>
  <c r="AC2419" i="5"/>
  <c r="D2576" i="5"/>
  <c r="AC2576" i="5"/>
  <c r="D2625" i="5"/>
  <c r="AC2625" i="5"/>
  <c r="D2683" i="5"/>
  <c r="AC2683" i="5"/>
  <c r="D2800" i="5"/>
  <c r="AC2800" i="5"/>
  <c r="D2894" i="5"/>
  <c r="AC2894" i="5"/>
  <c r="D2940" i="5"/>
  <c r="AC2940" i="5"/>
  <c r="D2999" i="5"/>
  <c r="AC2999" i="5"/>
  <c r="D3275" i="5"/>
  <c r="AC3275" i="5"/>
  <c r="D3343" i="5"/>
  <c r="AC3343" i="5"/>
  <c r="D3392" i="5"/>
  <c r="AC3392" i="5"/>
  <c r="D3543" i="5"/>
  <c r="AC3543" i="5"/>
  <c r="D3582" i="5"/>
  <c r="AC3582" i="5"/>
  <c r="D3672" i="5"/>
  <c r="AC3672" i="5"/>
  <c r="D29" i="5"/>
  <c r="AC29" i="5"/>
  <c r="D39" i="5"/>
  <c r="AC39" i="5"/>
  <c r="D49" i="5"/>
  <c r="AC49" i="5"/>
  <c r="D76" i="5"/>
  <c r="AC76" i="5"/>
  <c r="D85" i="5"/>
  <c r="AC85" i="5"/>
  <c r="D93" i="5"/>
  <c r="AC93" i="5"/>
  <c r="D103" i="5"/>
  <c r="AC103" i="5"/>
  <c r="D113" i="5"/>
  <c r="AC113" i="5"/>
  <c r="D123" i="5"/>
  <c r="AC123" i="5"/>
  <c r="D143" i="5"/>
  <c r="AC143" i="5"/>
  <c r="D153" i="5"/>
  <c r="AC153" i="5"/>
  <c r="D171" i="5"/>
  <c r="AC171" i="5"/>
  <c r="D190" i="5"/>
  <c r="AC190" i="5"/>
  <c r="D199" i="5"/>
  <c r="AC199" i="5"/>
  <c r="D229" i="5"/>
  <c r="AC229" i="5"/>
  <c r="D239" i="5"/>
  <c r="D258" i="5"/>
  <c r="AC258" i="5"/>
  <c r="D297" i="5"/>
  <c r="AC297" i="5"/>
  <c r="D334" i="5"/>
  <c r="AC334" i="5"/>
  <c r="D344" i="5"/>
  <c r="AC344" i="5"/>
  <c r="D353" i="5"/>
  <c r="AC353" i="5"/>
  <c r="D363" i="5"/>
  <c r="AC363" i="5"/>
  <c r="D373" i="5"/>
  <c r="AC373" i="5"/>
  <c r="D383" i="5"/>
  <c r="AC383" i="5"/>
  <c r="D393" i="5"/>
  <c r="AC393" i="5"/>
  <c r="D412" i="5"/>
  <c r="AC412" i="5"/>
  <c r="D421" i="5"/>
  <c r="AC421" i="5"/>
  <c r="D431" i="5"/>
  <c r="AC431" i="5"/>
  <c r="D441" i="5"/>
  <c r="AC441" i="5"/>
  <c r="D451" i="5"/>
  <c r="AC451" i="5"/>
  <c r="D471" i="5"/>
  <c r="AC471" i="5"/>
  <c r="D481" i="5"/>
  <c r="AC481" i="5"/>
  <c r="D499" i="5"/>
  <c r="AC499" i="5"/>
  <c r="D509" i="5"/>
  <c r="AC509" i="5"/>
  <c r="D519" i="5"/>
  <c r="AC519" i="5"/>
  <c r="D567" i="5"/>
  <c r="AC567" i="5"/>
  <c r="D586" i="5"/>
  <c r="AC586" i="5"/>
  <c r="D595" i="5"/>
  <c r="AC595" i="5"/>
  <c r="D604" i="5"/>
  <c r="AC604" i="5"/>
  <c r="D623" i="5"/>
  <c r="AC623" i="5"/>
  <c r="D633" i="5"/>
  <c r="AC633" i="5"/>
  <c r="D662" i="5"/>
  <c r="AC662" i="5"/>
  <c r="D672" i="5"/>
  <c r="AC672" i="5"/>
  <c r="D691" i="5"/>
  <c r="AC691" i="5"/>
  <c r="D701" i="5"/>
  <c r="AC701" i="5"/>
  <c r="D769" i="5"/>
  <c r="D815" i="5"/>
  <c r="AC815" i="5"/>
  <c r="D824" i="5"/>
  <c r="AC824" i="5"/>
  <c r="D833" i="5"/>
  <c r="AC833" i="5"/>
  <c r="D843" i="5"/>
  <c r="AC843" i="5"/>
  <c r="D853" i="5"/>
  <c r="D862" i="5"/>
  <c r="AC862" i="5"/>
  <c r="D882" i="5"/>
  <c r="AC882" i="5"/>
  <c r="D891" i="5"/>
  <c r="AC891" i="5"/>
  <c r="D901" i="5"/>
  <c r="AC901" i="5"/>
  <c r="D911" i="5"/>
  <c r="AC911" i="5"/>
  <c r="D921" i="5"/>
  <c r="AC921" i="5"/>
  <c r="D941" i="5"/>
  <c r="AC941" i="5"/>
  <c r="D951" i="5"/>
  <c r="AC951" i="5"/>
  <c r="D961" i="5"/>
  <c r="AC961" i="5"/>
  <c r="D981" i="5"/>
  <c r="AC981" i="5"/>
  <c r="D1009" i="5"/>
  <c r="AC1009" i="5"/>
  <c r="D1029" i="5"/>
  <c r="AC1029" i="5"/>
  <c r="D1048" i="5"/>
  <c r="AC1048" i="5"/>
  <c r="D1078" i="5"/>
  <c r="AC1078" i="5"/>
  <c r="D1098" i="5"/>
  <c r="D1106" i="5"/>
  <c r="D1115" i="5"/>
  <c r="D1124" i="5"/>
  <c r="AC1124" i="5"/>
  <c r="D1134" i="5"/>
  <c r="AC1134" i="5"/>
  <c r="D1144" i="5"/>
  <c r="D1153" i="5"/>
  <c r="AC1153" i="5"/>
  <c r="D1171" i="5"/>
  <c r="AC1171" i="5"/>
  <c r="D1181" i="5"/>
  <c r="AC1181" i="5"/>
  <c r="D1201" i="5"/>
  <c r="AC1201" i="5"/>
  <c r="D1211" i="5"/>
  <c r="AC1211" i="5"/>
  <c r="D1221" i="5"/>
  <c r="AC1221" i="5"/>
  <c r="D1231" i="5"/>
  <c r="AC1231" i="5"/>
  <c r="D1250" i="5"/>
  <c r="AC1250" i="5"/>
  <c r="D1279" i="5"/>
  <c r="AC1279" i="5"/>
  <c r="D1318" i="5"/>
  <c r="AC1318" i="5"/>
  <c r="D1346" i="5"/>
  <c r="AC1346" i="5"/>
  <c r="D1356" i="5"/>
  <c r="AC1356" i="5"/>
  <c r="D1366" i="5"/>
  <c r="AC1366" i="5"/>
  <c r="D1374" i="5"/>
  <c r="AC1374" i="5"/>
  <c r="D1384" i="5"/>
  <c r="AC1384" i="5"/>
  <c r="D1393" i="5"/>
  <c r="AC1393" i="5"/>
  <c r="D1403" i="5"/>
  <c r="AC1403" i="5"/>
  <c r="D1413" i="5"/>
  <c r="AC1413" i="5"/>
  <c r="D1423" i="5"/>
  <c r="AC1423" i="5"/>
  <c r="D1452" i="5"/>
  <c r="AC1452" i="5"/>
  <c r="D1462" i="5"/>
  <c r="AC1462" i="5"/>
  <c r="D1482" i="5"/>
  <c r="AC1482" i="5"/>
  <c r="D1492" i="5"/>
  <c r="AC1492" i="5"/>
  <c r="D1502" i="5"/>
  <c r="AC1502" i="5"/>
  <c r="D1511" i="5"/>
  <c r="AC1511" i="5"/>
  <c r="D1520" i="5"/>
  <c r="AC1520" i="5"/>
  <c r="D1530" i="5"/>
  <c r="AC1530" i="5"/>
  <c r="D1540" i="5"/>
  <c r="AC1540" i="5"/>
  <c r="D1550" i="5"/>
  <c r="AC1550" i="5"/>
  <c r="D1560" i="5"/>
  <c r="AC1560" i="5"/>
  <c r="D1570" i="5"/>
  <c r="AC1570" i="5"/>
  <c r="D1580" i="5"/>
  <c r="AC1580" i="5"/>
  <c r="D1589" i="5"/>
  <c r="AC1589" i="5"/>
  <c r="D1598" i="5"/>
  <c r="AC1598" i="5"/>
  <c r="D1618" i="5"/>
  <c r="AC1618" i="5"/>
  <c r="D1636" i="5"/>
  <c r="AC1636" i="5"/>
  <c r="D1646" i="5"/>
  <c r="AC1646" i="5"/>
  <c r="D1655" i="5"/>
  <c r="AC1655" i="5"/>
  <c r="D1675" i="5"/>
  <c r="AC1675" i="5"/>
  <c r="D1685" i="5"/>
  <c r="AC1685" i="5"/>
  <c r="D1742" i="5"/>
  <c r="AC1742" i="5"/>
  <c r="D1752" i="5"/>
  <c r="AC1752" i="5"/>
  <c r="D1761" i="5"/>
  <c r="AC1761" i="5"/>
  <c r="D1771" i="5"/>
  <c r="AC1771" i="5"/>
  <c r="D1780" i="5"/>
  <c r="AC1780" i="5"/>
  <c r="D1790" i="5"/>
  <c r="AC1790" i="5"/>
  <c r="D1800" i="5"/>
  <c r="AC1800" i="5"/>
  <c r="D1810" i="5"/>
  <c r="AC1810" i="5"/>
  <c r="D1820" i="5"/>
  <c r="AC1820" i="5"/>
  <c r="D1830" i="5"/>
  <c r="AC1830" i="5"/>
  <c r="D1850" i="5"/>
  <c r="AC1850" i="5"/>
  <c r="D1860" i="5"/>
  <c r="AC1860" i="5"/>
  <c r="D1870" i="5"/>
  <c r="AC1870" i="5"/>
  <c r="D1880" i="5"/>
  <c r="AC1880" i="5"/>
  <c r="D1890" i="5"/>
  <c r="AC1890" i="5"/>
  <c r="D1900" i="5"/>
  <c r="AC1900" i="5"/>
  <c r="D1910" i="5"/>
  <c r="AC1910" i="5"/>
  <c r="D1919" i="5"/>
  <c r="AC1919" i="5"/>
  <c r="D1929" i="5"/>
  <c r="AC1929" i="5"/>
  <c r="D1939" i="5"/>
  <c r="AC1939" i="5"/>
  <c r="D1949" i="5"/>
  <c r="AC1949" i="5"/>
  <c r="D1968" i="5"/>
  <c r="AC1968" i="5"/>
  <c r="D1978" i="5"/>
  <c r="AC1978" i="5"/>
  <c r="D1988" i="5"/>
  <c r="AC1988" i="5"/>
  <c r="D1998" i="5"/>
  <c r="AC1998" i="5"/>
  <c r="D2007" i="5"/>
  <c r="AC2007" i="5"/>
  <c r="D2017" i="5"/>
  <c r="AC2017" i="5"/>
  <c r="D2027" i="5"/>
  <c r="AC2027" i="5"/>
  <c r="D2037" i="5"/>
  <c r="AC2037" i="5"/>
  <c r="D2047" i="5"/>
  <c r="AC2047" i="5"/>
  <c r="D2057" i="5"/>
  <c r="AC2057" i="5"/>
  <c r="D2067" i="5"/>
  <c r="AC2067" i="5"/>
  <c r="D2077" i="5"/>
  <c r="AC2077" i="5"/>
  <c r="D2087" i="5"/>
  <c r="AC2087" i="5"/>
  <c r="D2097" i="5"/>
  <c r="AC2097" i="5"/>
  <c r="D2107" i="5"/>
  <c r="AC2107" i="5"/>
  <c r="D2117" i="5"/>
  <c r="AC2117" i="5"/>
  <c r="D2127" i="5"/>
  <c r="AC2127" i="5"/>
  <c r="D2137" i="5"/>
  <c r="AC2137" i="5"/>
  <c r="D2147" i="5"/>
  <c r="AC2147" i="5"/>
  <c r="D2157" i="5"/>
  <c r="AC2157" i="5"/>
  <c r="D2166" i="5"/>
  <c r="AC2166" i="5"/>
  <c r="D2176" i="5"/>
  <c r="AC2176" i="5"/>
  <c r="D2186" i="5"/>
  <c r="AC2186" i="5"/>
  <c r="D2195" i="5"/>
  <c r="AC2195" i="5"/>
  <c r="D2205" i="5"/>
  <c r="AC2205" i="5"/>
  <c r="D2225" i="5"/>
  <c r="AC2225" i="5"/>
  <c r="D2235" i="5"/>
  <c r="AC2235" i="5"/>
  <c r="D2245" i="5"/>
  <c r="AC2245" i="5"/>
  <c r="D2255" i="5"/>
  <c r="AC2255" i="5"/>
  <c r="D2275" i="5"/>
  <c r="AC2275" i="5"/>
  <c r="D2295" i="5"/>
  <c r="AC2295" i="5"/>
  <c r="D2303" i="5"/>
  <c r="AC2303" i="5"/>
  <c r="D2313" i="5"/>
  <c r="AC2313" i="5"/>
  <c r="D2322" i="5"/>
  <c r="AC2322" i="5"/>
  <c r="D2429" i="5"/>
  <c r="AC2429" i="5"/>
  <c r="D2439" i="5"/>
  <c r="AC2439" i="5"/>
  <c r="D2449" i="5"/>
  <c r="AC2449" i="5"/>
  <c r="D2509" i="5"/>
  <c r="AC2509" i="5"/>
  <c r="D2538" i="5"/>
  <c r="AC2538" i="5"/>
  <c r="D2656" i="5"/>
  <c r="AC2656" i="5"/>
  <c r="D2666" i="5"/>
  <c r="AC2666" i="5"/>
  <c r="D2675" i="5"/>
  <c r="AC2675" i="5"/>
  <c r="D2685" i="5"/>
  <c r="AC2685" i="5"/>
  <c r="D2704" i="5"/>
  <c r="AC2704" i="5"/>
  <c r="D2714" i="5"/>
  <c r="AC2714" i="5"/>
  <c r="D2724" i="5"/>
  <c r="AC2724" i="5"/>
  <c r="D2734" i="5"/>
  <c r="AC2734" i="5"/>
  <c r="D2763" i="5"/>
  <c r="AC2763" i="5"/>
  <c r="D2773" i="5"/>
  <c r="AC2773" i="5"/>
  <c r="D2782" i="5"/>
  <c r="AC2782" i="5"/>
  <c r="D2792" i="5"/>
  <c r="AC2792" i="5"/>
  <c r="D2802" i="5"/>
  <c r="AC2802" i="5"/>
  <c r="D2821" i="5"/>
  <c r="AC2821" i="5"/>
  <c r="D2831" i="5"/>
  <c r="AC2831" i="5"/>
  <c r="D2841" i="5"/>
  <c r="AC2841" i="5"/>
  <c r="D2850" i="5"/>
  <c r="D2896" i="5"/>
  <c r="D2905" i="5"/>
  <c r="AC2905" i="5"/>
  <c r="D2915" i="5"/>
  <c r="D2924" i="5"/>
  <c r="AC2924" i="5"/>
  <c r="D2942" i="5"/>
  <c r="AC2942" i="5"/>
  <c r="D2952" i="5"/>
  <c r="AC2952" i="5"/>
  <c r="D2982" i="5"/>
  <c r="AC2982" i="5"/>
  <c r="D2992" i="5"/>
  <c r="AC2992" i="5"/>
  <c r="D3001" i="5"/>
  <c r="AC3001" i="5"/>
  <c r="D3011" i="5"/>
  <c r="AC3011" i="5"/>
  <c r="D3021" i="5"/>
  <c r="AC3021" i="5"/>
  <c r="D3031" i="5"/>
  <c r="AC3031" i="5"/>
  <c r="D3041" i="5"/>
  <c r="AC3041" i="5"/>
  <c r="D3051" i="5"/>
  <c r="AC3051" i="5"/>
  <c r="D3061" i="5"/>
  <c r="AC3061" i="5"/>
  <c r="D3071" i="5"/>
  <c r="AC3071" i="5"/>
  <c r="D3081" i="5"/>
  <c r="AC3081" i="5"/>
  <c r="D3090" i="5"/>
  <c r="AC3090" i="5"/>
  <c r="D3099" i="5"/>
  <c r="AC3099" i="5"/>
  <c r="D3148" i="5"/>
  <c r="AC3148" i="5"/>
  <c r="D3158" i="5"/>
  <c r="AC3158" i="5"/>
  <c r="D3168" i="5"/>
  <c r="AC3168" i="5"/>
  <c r="D3178" i="5"/>
  <c r="AC3178" i="5"/>
  <c r="D3218" i="5"/>
  <c r="AC3218" i="5"/>
  <c r="D3228" i="5"/>
  <c r="AC3228" i="5"/>
  <c r="D3238" i="5"/>
  <c r="AC3238" i="5"/>
  <c r="D3257" i="5"/>
  <c r="AC3257" i="5"/>
  <c r="D3277" i="5"/>
  <c r="AC3277" i="5"/>
  <c r="D3287" i="5"/>
  <c r="AC3287" i="5"/>
  <c r="D3317" i="5"/>
  <c r="AC3317" i="5"/>
  <c r="D3345" i="5"/>
  <c r="AC3345" i="5"/>
  <c r="D3354" i="5"/>
  <c r="AC3354" i="5"/>
  <c r="D3364" i="5"/>
  <c r="AC3364" i="5"/>
  <c r="D3374" i="5"/>
  <c r="AC3374" i="5"/>
  <c r="D3394" i="5"/>
  <c r="AC3394" i="5"/>
  <c r="D3403" i="5"/>
  <c r="AC3403" i="5"/>
  <c r="D3420" i="5"/>
  <c r="AC3420" i="5"/>
  <c r="D3430" i="5"/>
  <c r="AC3430" i="5"/>
  <c r="D3439" i="5"/>
  <c r="AC3439" i="5"/>
  <c r="D3449" i="5"/>
  <c r="AC3449" i="5"/>
  <c r="D3458" i="5"/>
  <c r="AC3458" i="5"/>
  <c r="D3468" i="5"/>
  <c r="AC3468" i="5"/>
  <c r="D3506" i="5"/>
  <c r="AC3506" i="5"/>
  <c r="D3516" i="5"/>
  <c r="AC3516" i="5"/>
  <c r="D3526" i="5"/>
  <c r="AC3526" i="5"/>
  <c r="D3536" i="5"/>
  <c r="AC3536" i="5"/>
  <c r="D3545" i="5"/>
  <c r="AC3545" i="5"/>
  <c r="D3554" i="5"/>
  <c r="AC3554" i="5"/>
  <c r="D3564" i="5"/>
  <c r="AC3564" i="5"/>
  <c r="D3584" i="5"/>
  <c r="AC3584" i="5"/>
  <c r="D3594" i="5"/>
  <c r="AC3594" i="5"/>
  <c r="D3604" i="5"/>
  <c r="AC3604" i="5"/>
  <c r="D3614" i="5"/>
  <c r="AC3614" i="5"/>
  <c r="D3634" i="5"/>
  <c r="AC3634" i="5"/>
  <c r="D3644" i="5"/>
  <c r="AC3644" i="5"/>
  <c r="D3654" i="5"/>
  <c r="AC3654" i="5"/>
  <c r="D3664" i="5"/>
  <c r="AC3664" i="5"/>
  <c r="D3674" i="5"/>
  <c r="AC3674" i="5"/>
  <c r="D3684" i="5"/>
  <c r="AC3684" i="5"/>
  <c r="D3694" i="5"/>
  <c r="AC3694" i="5"/>
  <c r="D3704" i="5"/>
  <c r="AC3704" i="5"/>
  <c r="D3714" i="5"/>
  <c r="AC3714" i="5"/>
  <c r="D3724" i="5"/>
  <c r="AC3724" i="5"/>
  <c r="D3734" i="5"/>
  <c r="AC3734" i="5"/>
  <c r="D3744" i="5"/>
  <c r="AC3744" i="5"/>
  <c r="D3754" i="5"/>
  <c r="AC3754" i="5"/>
  <c r="D3764" i="5"/>
  <c r="AC3764" i="5"/>
  <c r="D3773" i="5"/>
  <c r="AC3773" i="5"/>
  <c r="D3783" i="5"/>
  <c r="AC3783" i="5"/>
  <c r="D3792" i="5"/>
  <c r="AC3792" i="5"/>
  <c r="D3802" i="5"/>
  <c r="AC3802" i="5"/>
  <c r="D3812" i="5"/>
  <c r="AC3812" i="5"/>
  <c r="D3822" i="5"/>
  <c r="AC3822" i="5"/>
  <c r="D3832" i="5"/>
  <c r="AC3832" i="5"/>
  <c r="D3841" i="5"/>
  <c r="AC3841" i="5"/>
  <c r="D3851" i="5"/>
  <c r="AC3851" i="5"/>
  <c r="D3861" i="5"/>
  <c r="D3870" i="5"/>
  <c r="AC3870" i="5"/>
  <c r="D3880" i="5"/>
  <c r="AC3880" i="5"/>
  <c r="D3889" i="5"/>
  <c r="AC3889" i="5"/>
  <c r="D3899" i="5"/>
  <c r="AC3899" i="5"/>
  <c r="D3966" i="5"/>
  <c r="AC3966" i="5"/>
  <c r="D3976" i="5"/>
  <c r="AC3976" i="5"/>
  <c r="D3986" i="5"/>
  <c r="AC3986" i="5"/>
  <c r="D3996" i="5"/>
  <c r="AC3996" i="5"/>
  <c r="D4006" i="5"/>
  <c r="D4024" i="5"/>
  <c r="AC4024" i="5"/>
  <c r="D4043" i="5"/>
  <c r="AC4043" i="5"/>
  <c r="D4053" i="5"/>
  <c r="AC4053" i="5"/>
  <c r="D4063" i="5"/>
  <c r="AC4063" i="5"/>
  <c r="D4073" i="5"/>
  <c r="AC4073" i="5"/>
  <c r="D4083" i="5"/>
  <c r="AC4083" i="5"/>
  <c r="D4093" i="5"/>
  <c r="AC4093" i="5"/>
  <c r="D4102" i="5"/>
  <c r="AC4102" i="5"/>
  <c r="D4112" i="5"/>
  <c r="AC4112" i="5"/>
  <c r="D4122" i="5"/>
  <c r="AC4122" i="5"/>
  <c r="D4132" i="5"/>
  <c r="AC4132" i="5"/>
  <c r="D4142" i="5"/>
  <c r="AC4142" i="5"/>
  <c r="D4191" i="5"/>
  <c r="AC4191" i="5"/>
  <c r="D4201" i="5"/>
  <c r="AC4201" i="5"/>
  <c r="D4221" i="5"/>
  <c r="AC4221" i="5"/>
  <c r="D4230" i="5"/>
  <c r="D4239" i="5"/>
  <c r="AC4239" i="5"/>
  <c r="D4396" i="5"/>
  <c r="AC4396" i="5"/>
  <c r="D4406" i="5"/>
  <c r="D4415" i="5"/>
  <c r="AC4415" i="5"/>
  <c r="D4425" i="5"/>
  <c r="AC4425" i="5"/>
  <c r="D4435" i="5"/>
  <c r="AC4435" i="5"/>
  <c r="D4445" i="5"/>
  <c r="AC4445" i="5"/>
  <c r="D4455" i="5"/>
  <c r="AC4455" i="5"/>
  <c r="D4465" i="5"/>
  <c r="AC4465" i="5"/>
  <c r="D4475" i="5"/>
  <c r="AC4475" i="5"/>
  <c r="D4485" i="5"/>
  <c r="AC4485" i="5"/>
  <c r="D4495" i="5"/>
  <c r="AC4495" i="5"/>
  <c r="D4505" i="5"/>
  <c r="AC4505" i="5"/>
  <c r="D4515" i="5"/>
  <c r="D4524" i="5"/>
  <c r="AC4524" i="5"/>
  <c r="D4534" i="5"/>
  <c r="AC4534" i="5"/>
  <c r="D4544" i="5"/>
  <c r="AC4544" i="5"/>
  <c r="D4554" i="5"/>
  <c r="AC4554" i="5"/>
  <c r="D4564" i="5"/>
  <c r="AC4564" i="5"/>
  <c r="D4574" i="5"/>
  <c r="AC4574" i="5"/>
  <c r="D4584" i="5"/>
  <c r="AC4584" i="5"/>
  <c r="D4594" i="5"/>
  <c r="AC4594" i="5"/>
  <c r="D4604" i="5"/>
  <c r="AC4604" i="5"/>
  <c r="D4613" i="5"/>
  <c r="AC4613" i="5"/>
  <c r="D4623" i="5"/>
  <c r="AC4623" i="5"/>
  <c r="D4643" i="5"/>
  <c r="AC4643" i="5"/>
  <c r="D4653" i="5"/>
  <c r="D4682" i="5"/>
  <c r="AC4682" i="5"/>
  <c r="D4692" i="5"/>
  <c r="AC4692" i="5"/>
  <c r="D4712" i="5"/>
  <c r="AC4712" i="5"/>
  <c r="D4732" i="5"/>
  <c r="AC4732" i="5"/>
  <c r="D4752" i="5"/>
  <c r="AC4752" i="5"/>
  <c r="D4762" i="5"/>
  <c r="AC4762" i="5"/>
  <c r="D4771" i="5"/>
  <c r="AC4771" i="5"/>
  <c r="D4781" i="5"/>
  <c r="AC4781" i="5"/>
  <c r="D4790" i="5"/>
  <c r="AC4790" i="5"/>
  <c r="D4800" i="5"/>
  <c r="AC4800" i="5"/>
  <c r="D4857" i="5"/>
  <c r="AC4857" i="5"/>
  <c r="D4867" i="5"/>
  <c r="AC4867" i="5"/>
  <c r="D4876" i="5"/>
  <c r="AC4876" i="5"/>
  <c r="D4896" i="5"/>
  <c r="AC4896" i="5"/>
  <c r="D4906" i="5"/>
  <c r="AC4906" i="5"/>
  <c r="D4914" i="5"/>
  <c r="AC4914" i="5"/>
  <c r="D4944" i="5"/>
  <c r="AC4944" i="5"/>
  <c r="D4954" i="5"/>
  <c r="AC4954" i="5"/>
  <c r="D4964" i="5"/>
  <c r="AC4964" i="5"/>
  <c r="D4984" i="5"/>
  <c r="AC4984" i="5"/>
  <c r="D4994" i="5"/>
  <c r="AC4994" i="5"/>
  <c r="D53" i="5"/>
  <c r="AC53" i="5"/>
  <c r="D455" i="5"/>
  <c r="AC455" i="5"/>
  <c r="D493" i="5"/>
  <c r="AC493" i="5"/>
  <c r="D533" i="5"/>
  <c r="AC533" i="5"/>
  <c r="D581" i="5"/>
  <c r="AC581" i="5"/>
  <c r="D656" i="5"/>
  <c r="AC656" i="5"/>
  <c r="D704" i="5"/>
  <c r="AC704" i="5"/>
  <c r="D753" i="5"/>
  <c r="AC753" i="5"/>
  <c r="D1042" i="5"/>
  <c r="AC1042" i="5"/>
  <c r="D1254" i="5"/>
  <c r="AC1254" i="5"/>
  <c r="D1456" i="5"/>
  <c r="AC1456" i="5"/>
  <c r="D1640" i="5"/>
  <c r="AC1640" i="5"/>
  <c r="D1707" i="5"/>
  <c r="AC1707" i="5"/>
  <c r="D1746" i="5"/>
  <c r="AC1746" i="5"/>
  <c r="D2011" i="5"/>
  <c r="AC2011" i="5"/>
  <c r="D2111" i="5"/>
  <c r="AC2111" i="5"/>
  <c r="D2269" i="5"/>
  <c r="AC2269" i="5"/>
  <c r="D2325" i="5"/>
  <c r="AC2325" i="5"/>
  <c r="D2395" i="5"/>
  <c r="AC2395" i="5"/>
  <c r="D2443" i="5"/>
  <c r="AC2443" i="5"/>
  <c r="D2493" i="5"/>
  <c r="AC2493" i="5"/>
  <c r="D2542" i="5"/>
  <c r="AC2542" i="5"/>
  <c r="D2602" i="5"/>
  <c r="AC2602" i="5"/>
  <c r="D2670" i="5"/>
  <c r="AC2670" i="5"/>
  <c r="D2815" i="5"/>
  <c r="AC2815" i="5"/>
  <c r="D2890" i="5"/>
  <c r="AC2890" i="5"/>
  <c r="D3035" i="5"/>
  <c r="AC3035" i="5"/>
  <c r="D3085" i="5"/>
  <c r="AC3085" i="5"/>
  <c r="D3132" i="5"/>
  <c r="AC3132" i="5"/>
  <c r="D3182" i="5"/>
  <c r="AC3182" i="5"/>
  <c r="D3242" i="5"/>
  <c r="AC3242" i="5"/>
  <c r="D3301" i="5"/>
  <c r="AC3301" i="5"/>
  <c r="D3388" i="5"/>
  <c r="AC3388" i="5"/>
  <c r="D3434" i="5"/>
  <c r="AC3434" i="5"/>
  <c r="D3472" i="5"/>
  <c r="AC3472" i="5"/>
  <c r="D3530" i="5"/>
  <c r="AC3530" i="5"/>
  <c r="D3588" i="5"/>
  <c r="AC3588" i="5"/>
  <c r="D24" i="5"/>
  <c r="AC24" i="5"/>
  <c r="D194" i="5"/>
  <c r="AC194" i="5"/>
  <c r="D234" i="5"/>
  <c r="AC234" i="5"/>
  <c r="D407" i="5"/>
  <c r="AC407" i="5"/>
  <c r="D543" i="5"/>
  <c r="AC543" i="5"/>
  <c r="D744" i="5"/>
  <c r="AC744" i="5"/>
  <c r="D792" i="5"/>
  <c r="AC792" i="5"/>
  <c r="D896" i="5"/>
  <c r="AC896" i="5"/>
  <c r="D936" i="5"/>
  <c r="AC936" i="5"/>
  <c r="D995" i="5"/>
  <c r="AC995" i="5"/>
  <c r="D1063" i="5"/>
  <c r="AC1063" i="5"/>
  <c r="D1139" i="5"/>
  <c r="AC1139" i="5"/>
  <c r="D1176" i="5"/>
  <c r="AC1176" i="5"/>
  <c r="D1304" i="5"/>
  <c r="AC1304" i="5"/>
  <c r="D1525" i="5"/>
  <c r="AC1525" i="5"/>
  <c r="D1690" i="5"/>
  <c r="AC1690" i="5"/>
  <c r="D1728" i="5"/>
  <c r="AC1728" i="5"/>
  <c r="D1785" i="5"/>
  <c r="AC1785" i="5"/>
  <c r="D1845" i="5"/>
  <c r="AC1845" i="5"/>
  <c r="D1885" i="5"/>
  <c r="AC1885" i="5"/>
  <c r="D1934" i="5"/>
  <c r="AC1934" i="5"/>
  <c r="D2112" i="5"/>
  <c r="AC2112" i="5"/>
  <c r="D2181" i="5"/>
  <c r="AC2181" i="5"/>
  <c r="D2220" i="5"/>
  <c r="AC2220" i="5"/>
  <c r="D2280" i="5"/>
  <c r="AC2280" i="5"/>
  <c r="D2464" i="5"/>
  <c r="AC2464" i="5"/>
  <c r="D2573" i="5"/>
  <c r="AC2573" i="5"/>
  <c r="D2642" i="5"/>
  <c r="AC2642" i="5"/>
  <c r="D2996" i="5"/>
  <c r="AC2996" i="5"/>
  <c r="D81" i="5"/>
  <c r="AC81" i="5"/>
  <c r="D186" i="5"/>
  <c r="AC186" i="5"/>
  <c r="D235" i="5"/>
  <c r="AC235" i="5"/>
  <c r="D284" i="5"/>
  <c r="AC284" i="5"/>
  <c r="D331" i="5"/>
  <c r="AC331" i="5"/>
  <c r="D573" i="5"/>
  <c r="AC573" i="5"/>
  <c r="D735" i="5"/>
  <c r="AC735" i="5"/>
  <c r="D821" i="5"/>
  <c r="AC821" i="5"/>
  <c r="D937" i="5"/>
  <c r="AC937" i="5"/>
  <c r="D977" i="5"/>
  <c r="AC977" i="5"/>
  <c r="D1015" i="5"/>
  <c r="AC1015" i="5"/>
  <c r="D1064" i="5"/>
  <c r="AC1064" i="5"/>
  <c r="D1130" i="5"/>
  <c r="AC1130" i="5"/>
  <c r="D1333" i="5"/>
  <c r="AC1333" i="5"/>
  <c r="D1448" i="5"/>
  <c r="AC1448" i="5"/>
  <c r="D1498" i="5"/>
  <c r="AC1498" i="5"/>
  <c r="D1546" i="5"/>
  <c r="AC1546" i="5"/>
  <c r="D1585" i="5"/>
  <c r="AC1585" i="5"/>
  <c r="D1671" i="5"/>
  <c r="AC1671" i="5"/>
  <c r="D1729" i="5"/>
  <c r="AC1729" i="5"/>
  <c r="D1776" i="5"/>
  <c r="AC1776" i="5"/>
  <c r="D1826" i="5"/>
  <c r="AC1826" i="5"/>
  <c r="D1876" i="5"/>
  <c r="AC1876" i="5"/>
  <c r="D2241" i="5"/>
  <c r="AC2241" i="5"/>
  <c r="D3124" i="5"/>
  <c r="AC3124" i="5"/>
  <c r="D3174" i="5"/>
  <c r="AC3174" i="5"/>
  <c r="D3214" i="5"/>
  <c r="AC3214" i="5"/>
  <c r="D3263" i="5"/>
  <c r="AC3263" i="5"/>
  <c r="D3323" i="5"/>
  <c r="AC3323" i="5"/>
  <c r="D3370" i="5"/>
  <c r="AC3370" i="5"/>
  <c r="D3426" i="5"/>
  <c r="AC3426" i="5"/>
  <c r="D3532" i="5"/>
  <c r="AC3532" i="5"/>
  <c r="D3570" i="5"/>
  <c r="AC3570" i="5"/>
  <c r="D3640" i="5"/>
  <c r="AC3640" i="5"/>
  <c r="D3720" i="5"/>
  <c r="AC3720" i="5"/>
  <c r="D3779" i="5"/>
  <c r="AC3779" i="5"/>
  <c r="D3866" i="5"/>
  <c r="AC3866" i="5"/>
  <c r="D3914" i="5"/>
  <c r="AC3914" i="5"/>
  <c r="D3972" i="5"/>
  <c r="AC3972" i="5"/>
  <c r="D4020" i="5"/>
  <c r="AC4020" i="5"/>
  <c r="D4079" i="5"/>
  <c r="AC4079" i="5"/>
  <c r="D4294" i="5"/>
  <c r="AC4294" i="5"/>
  <c r="D4353" i="5"/>
  <c r="AC4353" i="5"/>
  <c r="D4649" i="5"/>
  <c r="AC4649" i="5"/>
  <c r="D64" i="5"/>
  <c r="AC64" i="5"/>
  <c r="D178" i="5"/>
  <c r="AC178" i="5"/>
  <c r="D255" i="5"/>
  <c r="AC255" i="5"/>
  <c r="D418" i="5"/>
  <c r="AC418" i="5"/>
  <c r="D478" i="5"/>
  <c r="AC478" i="5"/>
  <c r="D678" i="5"/>
  <c r="AC678" i="5"/>
  <c r="D803" i="5"/>
  <c r="AC803" i="5"/>
  <c r="D997" i="5"/>
  <c r="AC997" i="5"/>
  <c r="D1026" i="5"/>
  <c r="AC1026" i="5"/>
  <c r="D1085" i="5"/>
  <c r="AC1085" i="5"/>
  <c r="D1150" i="5"/>
  <c r="AC1150" i="5"/>
  <c r="D1276" i="5"/>
  <c r="AC1276" i="5"/>
  <c r="D1334" i="5"/>
  <c r="AC1334" i="5"/>
  <c r="D1430" i="5"/>
  <c r="AC1430" i="5"/>
  <c r="D1489" i="5"/>
  <c r="AC1489" i="5"/>
  <c r="D1652" i="5"/>
  <c r="AC1652" i="5"/>
  <c r="D1749" i="5"/>
  <c r="AC1749" i="5"/>
  <c r="D2192" i="5"/>
  <c r="AC2192" i="5"/>
  <c r="D2575" i="5"/>
  <c r="AC2575" i="5"/>
  <c r="D2615" i="5"/>
  <c r="AC2615" i="5"/>
  <c r="D2682" i="5"/>
  <c r="AC2682" i="5"/>
  <c r="D2741" i="5"/>
  <c r="AC2741" i="5"/>
  <c r="D2884" i="5"/>
  <c r="AC2884" i="5"/>
  <c r="D2949" i="5"/>
  <c r="AC2949" i="5"/>
  <c r="D3145" i="5"/>
  <c r="AC3145" i="5"/>
  <c r="D4825" i="5"/>
  <c r="AC4825" i="5"/>
  <c r="D121" i="5"/>
  <c r="AC121" i="5"/>
  <c r="D381" i="5"/>
  <c r="AC381" i="5"/>
  <c r="D419" i="5"/>
  <c r="AC419" i="5"/>
  <c r="D469" i="5"/>
  <c r="AC469" i="5"/>
  <c r="D813" i="5"/>
  <c r="AC813" i="5"/>
  <c r="D851" i="5"/>
  <c r="AC851" i="5"/>
  <c r="D909" i="5"/>
  <c r="AC909" i="5"/>
  <c r="D979" i="5"/>
  <c r="AC979" i="5"/>
  <c r="D1179" i="5"/>
  <c r="AC1179" i="5"/>
  <c r="D1401" i="5"/>
  <c r="AC1401" i="5"/>
  <c r="D1460" i="5"/>
  <c r="AC1460" i="5"/>
  <c r="D1721" i="5"/>
  <c r="AC1721" i="5"/>
  <c r="D1750" i="5"/>
  <c r="AC1750" i="5"/>
  <c r="D1778" i="5"/>
  <c r="AC1778" i="5"/>
  <c r="D1828" i="5"/>
  <c r="AC1828" i="5"/>
  <c r="D1878" i="5"/>
  <c r="AC1878" i="5"/>
  <c r="D1986" i="5"/>
  <c r="AC1986" i="5"/>
  <c r="D2045" i="5"/>
  <c r="AC2045" i="5"/>
  <c r="D2095" i="5"/>
  <c r="AC2095" i="5"/>
  <c r="D2320" i="5"/>
  <c r="AC2320" i="5"/>
  <c r="D2379" i="5"/>
  <c r="AC2379" i="5"/>
  <c r="D2616" i="5"/>
  <c r="AC2616" i="5"/>
  <c r="D2664" i="5"/>
  <c r="AC2664" i="5"/>
  <c r="D2722" i="5"/>
  <c r="AC2722" i="5"/>
  <c r="D2829" i="5"/>
  <c r="AC2829" i="5"/>
  <c r="D2875" i="5"/>
  <c r="AC2875" i="5"/>
  <c r="D2913" i="5"/>
  <c r="AC2913" i="5"/>
  <c r="D2980" i="5"/>
  <c r="AC2980" i="5"/>
  <c r="D3039" i="5"/>
  <c r="AC3039" i="5"/>
  <c r="D3295" i="5"/>
  <c r="AC3295" i="5"/>
  <c r="D3410" i="5"/>
  <c r="AC3410" i="5"/>
  <c r="D3437" i="5"/>
  <c r="AC3437" i="5"/>
  <c r="D3602" i="5"/>
  <c r="AC3602" i="5"/>
  <c r="D3632" i="5"/>
  <c r="AC3632" i="5"/>
  <c r="D3662" i="5"/>
  <c r="AC3662" i="5"/>
  <c r="D4" i="5"/>
  <c r="AC4" i="5"/>
  <c r="D20" i="5"/>
  <c r="AC20" i="5"/>
  <c r="D30" i="5"/>
  <c r="AC30" i="5"/>
  <c r="D40" i="5"/>
  <c r="AC40" i="5"/>
  <c r="D50" i="5"/>
  <c r="AC50" i="5"/>
  <c r="D59" i="5"/>
  <c r="AC59" i="5"/>
  <c r="D94" i="5"/>
  <c r="AC94" i="5"/>
  <c r="D104" i="5"/>
  <c r="AC104" i="5"/>
  <c r="D114" i="5"/>
  <c r="AC114" i="5"/>
  <c r="D124" i="5"/>
  <c r="AC124" i="5"/>
  <c r="D134" i="5"/>
  <c r="AC134" i="5"/>
  <c r="D144" i="5"/>
  <c r="AC144" i="5"/>
  <c r="D154" i="5"/>
  <c r="AC154" i="5"/>
  <c r="D163" i="5"/>
  <c r="AC163" i="5"/>
  <c r="D172" i="5"/>
  <c r="AC172" i="5"/>
  <c r="D182" i="5"/>
  <c r="AC182" i="5"/>
  <c r="D191" i="5"/>
  <c r="AC191" i="5"/>
  <c r="D210" i="5"/>
  <c r="AC210" i="5"/>
  <c r="D220" i="5"/>
  <c r="AC220" i="5"/>
  <c r="D230" i="5"/>
  <c r="AC230" i="5"/>
  <c r="D259" i="5"/>
  <c r="AC259" i="5"/>
  <c r="D279" i="5"/>
  <c r="AC279" i="5"/>
  <c r="D307" i="5"/>
  <c r="AC307" i="5"/>
  <c r="D316" i="5"/>
  <c r="AC316" i="5"/>
  <c r="D335" i="5"/>
  <c r="AC335" i="5"/>
  <c r="D354" i="5"/>
  <c r="AC354" i="5"/>
  <c r="D364" i="5"/>
  <c r="AC364" i="5"/>
  <c r="D374" i="5"/>
  <c r="AC374" i="5"/>
  <c r="D384" i="5"/>
  <c r="AC384" i="5"/>
  <c r="D394" i="5"/>
  <c r="AC394" i="5"/>
  <c r="D413" i="5"/>
  <c r="AC413" i="5"/>
  <c r="D432" i="5"/>
  <c r="AC432" i="5"/>
  <c r="D442" i="5"/>
  <c r="AC442" i="5"/>
  <c r="D452" i="5"/>
  <c r="AC452" i="5"/>
  <c r="D462" i="5"/>
  <c r="AC462" i="5"/>
  <c r="D482" i="5"/>
  <c r="AC482" i="5"/>
  <c r="D539" i="5"/>
  <c r="AC539" i="5"/>
  <c r="D614" i="5"/>
  <c r="AC614" i="5"/>
  <c r="D624" i="5"/>
  <c r="AC624" i="5"/>
  <c r="D634" i="5"/>
  <c r="AC634" i="5"/>
  <c r="D643" i="5"/>
  <c r="AC643" i="5"/>
  <c r="D653" i="5"/>
  <c r="AC653" i="5"/>
  <c r="D663" i="5"/>
  <c r="AC663" i="5"/>
  <c r="D673" i="5"/>
  <c r="AC673" i="5"/>
  <c r="D682" i="5"/>
  <c r="AC682" i="5"/>
  <c r="D711" i="5"/>
  <c r="AC711" i="5"/>
  <c r="D721" i="5"/>
  <c r="AC721" i="5"/>
  <c r="D778" i="5"/>
  <c r="AC778" i="5"/>
  <c r="D806" i="5"/>
  <c r="AC806" i="5"/>
  <c r="D816" i="5"/>
  <c r="AC816" i="5"/>
  <c r="D825" i="5"/>
  <c r="AC825" i="5"/>
  <c r="D844" i="5"/>
  <c r="AC844" i="5"/>
  <c r="D863" i="5"/>
  <c r="AC863" i="5"/>
  <c r="D873" i="5"/>
  <c r="AC873" i="5"/>
  <c r="D883" i="5"/>
  <c r="AC883" i="5"/>
  <c r="D892" i="5"/>
  <c r="AC892" i="5"/>
  <c r="D902" i="5"/>
  <c r="AC902" i="5"/>
  <c r="D922" i="5"/>
  <c r="AC922" i="5"/>
  <c r="D942" i="5"/>
  <c r="AC942" i="5"/>
  <c r="D952" i="5"/>
  <c r="AC952" i="5"/>
  <c r="D972" i="5"/>
  <c r="AC972" i="5"/>
  <c r="D991" i="5"/>
  <c r="AC991" i="5"/>
  <c r="D1039" i="5"/>
  <c r="AC1039" i="5"/>
  <c r="D1059" i="5"/>
  <c r="AC1059" i="5"/>
  <c r="D1154" i="5"/>
  <c r="AC1154" i="5"/>
  <c r="D1163" i="5"/>
  <c r="AC1163" i="5"/>
  <c r="D1172" i="5"/>
  <c r="AC1172" i="5"/>
  <c r="D1182" i="5"/>
  <c r="AC1182" i="5"/>
  <c r="D1192" i="5"/>
  <c r="AC1192" i="5"/>
  <c r="D1202" i="5"/>
  <c r="AC1202" i="5"/>
  <c r="D1212" i="5"/>
  <c r="AC1212" i="5"/>
  <c r="D1222" i="5"/>
  <c r="AC1222" i="5"/>
  <c r="D1242" i="5"/>
  <c r="AC1242" i="5"/>
  <c r="D1251" i="5"/>
  <c r="AC1251" i="5"/>
  <c r="D1260" i="5"/>
  <c r="AC1260" i="5"/>
  <c r="D1270" i="5"/>
  <c r="AC1270" i="5"/>
  <c r="D1280" i="5"/>
  <c r="AC1280" i="5"/>
  <c r="D1290" i="5"/>
  <c r="AC1290" i="5"/>
  <c r="D1300" i="5"/>
  <c r="AC1300" i="5"/>
  <c r="D1310" i="5"/>
  <c r="AC1310" i="5"/>
  <c r="D1328" i="5"/>
  <c r="AC1328" i="5"/>
  <c r="D1338" i="5"/>
  <c r="AC1338" i="5"/>
  <c r="D1385" i="5"/>
  <c r="AC1385" i="5"/>
  <c r="D1394" i="5"/>
  <c r="AC1394" i="5"/>
  <c r="D1404" i="5"/>
  <c r="AC1404" i="5"/>
  <c r="D1414" i="5"/>
  <c r="AC1414" i="5"/>
  <c r="D1424" i="5"/>
  <c r="AC1424" i="5"/>
  <c r="D1521" i="5"/>
  <c r="AC1521" i="5"/>
  <c r="D1531" i="5"/>
  <c r="AC1531" i="5"/>
  <c r="D1541" i="5"/>
  <c r="AC1541" i="5"/>
  <c r="D1551" i="5"/>
  <c r="AC1551" i="5"/>
  <c r="D1561" i="5"/>
  <c r="AC1561" i="5"/>
  <c r="D1571" i="5"/>
  <c r="AC1571" i="5"/>
  <c r="D1581" i="5"/>
  <c r="AC1581" i="5"/>
  <c r="D1590" i="5"/>
  <c r="AC1590" i="5"/>
  <c r="D1599" i="5"/>
  <c r="AC1599" i="5"/>
  <c r="D1609" i="5"/>
  <c r="AC1609" i="5"/>
  <c r="D1619" i="5"/>
  <c r="AC1619" i="5"/>
  <c r="D1628" i="5"/>
  <c r="AC1628" i="5"/>
  <c r="D1656" i="5"/>
  <c r="AC1656" i="5"/>
  <c r="D1666" i="5"/>
  <c r="AC1666" i="5"/>
  <c r="D1676" i="5"/>
  <c r="AC1676" i="5"/>
  <c r="D1686" i="5"/>
  <c r="AC1686" i="5"/>
  <c r="D1695" i="5"/>
  <c r="AC1695" i="5"/>
  <c r="D1762" i="5"/>
  <c r="AC1762" i="5"/>
  <c r="D1772" i="5"/>
  <c r="AC1772" i="5"/>
  <c r="D1781" i="5"/>
  <c r="AC1781" i="5"/>
  <c r="D1791" i="5"/>
  <c r="AC1791" i="5"/>
  <c r="D1801" i="5"/>
  <c r="AC1801" i="5"/>
  <c r="D1811" i="5"/>
  <c r="AC1811" i="5"/>
  <c r="D1821" i="5"/>
  <c r="AC1821" i="5"/>
  <c r="D1831" i="5"/>
  <c r="AC1831" i="5"/>
  <c r="D1841" i="5"/>
  <c r="AC1841" i="5"/>
  <c r="D1851" i="5"/>
  <c r="AC1851" i="5"/>
  <c r="D1861" i="5"/>
  <c r="AC1861" i="5"/>
  <c r="D1871" i="5"/>
  <c r="AC1871" i="5"/>
  <c r="D1881" i="5"/>
  <c r="AC1881" i="5"/>
  <c r="D1891" i="5"/>
  <c r="AC1891" i="5"/>
  <c r="D1901" i="5"/>
  <c r="AC1901" i="5"/>
  <c r="D1920" i="5"/>
  <c r="AC1920" i="5"/>
  <c r="D1930" i="5"/>
  <c r="AC1930" i="5"/>
  <c r="D1940" i="5"/>
  <c r="AC1940" i="5"/>
  <c r="D1950" i="5"/>
  <c r="AC1950" i="5"/>
  <c r="D1959" i="5"/>
  <c r="AC1959" i="5"/>
  <c r="D1969" i="5"/>
  <c r="AC1969" i="5"/>
  <c r="D1979" i="5"/>
  <c r="AC1979" i="5"/>
  <c r="D1989" i="5"/>
  <c r="AC1989" i="5"/>
  <c r="D1999" i="5"/>
  <c r="AC1999" i="5"/>
  <c r="D2028" i="5"/>
  <c r="AC2028" i="5"/>
  <c r="D2038" i="5"/>
  <c r="AC2038" i="5"/>
  <c r="D2048" i="5"/>
  <c r="AC2048" i="5"/>
  <c r="D2078" i="5"/>
  <c r="AC2078" i="5"/>
  <c r="D2088" i="5"/>
  <c r="AC2088" i="5"/>
  <c r="D2098" i="5"/>
  <c r="AC2098" i="5"/>
  <c r="D2128" i="5"/>
  <c r="AC2128" i="5"/>
  <c r="D2138" i="5"/>
  <c r="AC2138" i="5"/>
  <c r="D2148" i="5"/>
  <c r="AC2148" i="5"/>
  <c r="D2167" i="5"/>
  <c r="AC2167" i="5"/>
  <c r="D2177" i="5"/>
  <c r="AC2177" i="5"/>
  <c r="D2187" i="5"/>
  <c r="AC2187" i="5"/>
  <c r="D2196" i="5"/>
  <c r="AC2196" i="5"/>
  <c r="D2206" i="5"/>
  <c r="AC2206" i="5"/>
  <c r="D2216" i="5"/>
  <c r="AC2216" i="5"/>
  <c r="D2226" i="5"/>
  <c r="AC2226" i="5"/>
  <c r="D2236" i="5"/>
  <c r="AC2236" i="5"/>
  <c r="D2246" i="5"/>
  <c r="AC2246" i="5"/>
  <c r="D2256" i="5"/>
  <c r="AC2256" i="5"/>
  <c r="D2266" i="5"/>
  <c r="AC2266" i="5"/>
  <c r="D2276" i="5"/>
  <c r="AC2276" i="5"/>
  <c r="D2286" i="5"/>
  <c r="AC2286" i="5"/>
  <c r="D2304" i="5"/>
  <c r="AC2304" i="5"/>
  <c r="D2332" i="5"/>
  <c r="AC2332" i="5"/>
  <c r="D2342" i="5"/>
  <c r="AC2342" i="5"/>
  <c r="D2362" i="5"/>
  <c r="AC2362" i="5"/>
  <c r="D2382" i="5"/>
  <c r="AC2382" i="5"/>
  <c r="D2392" i="5"/>
  <c r="AC2392" i="5"/>
  <c r="D2402" i="5"/>
  <c r="AC2402" i="5"/>
  <c r="D2412" i="5"/>
  <c r="AC2412" i="5"/>
  <c r="D2422" i="5"/>
  <c r="AC2422" i="5"/>
  <c r="D2430" i="5"/>
  <c r="AC2430" i="5"/>
  <c r="D2440" i="5"/>
  <c r="AC2440" i="5"/>
  <c r="D2450" i="5"/>
  <c r="AC2450" i="5"/>
  <c r="D2460" i="5"/>
  <c r="AC2460" i="5"/>
  <c r="D2470" i="5"/>
  <c r="AC2470" i="5"/>
  <c r="D2480" i="5"/>
  <c r="AC2480" i="5"/>
  <c r="D2490" i="5"/>
  <c r="AC2490" i="5"/>
  <c r="D2500" i="5"/>
  <c r="AC2500" i="5"/>
  <c r="D2510" i="5"/>
  <c r="AC2510" i="5"/>
  <c r="D2519" i="5"/>
  <c r="AC2519" i="5"/>
  <c r="D2529" i="5"/>
  <c r="AC2529" i="5"/>
  <c r="D2549" i="5"/>
  <c r="AC2549" i="5"/>
  <c r="D2559" i="5"/>
  <c r="AC2559" i="5"/>
  <c r="D2569" i="5"/>
  <c r="AC2569" i="5"/>
  <c r="D2579" i="5"/>
  <c r="AC2579" i="5"/>
  <c r="D2589" i="5"/>
  <c r="AC2589" i="5"/>
  <c r="D2599" i="5"/>
  <c r="AC2599" i="5"/>
  <c r="D2609" i="5"/>
  <c r="AC2609" i="5"/>
  <c r="D2619" i="5"/>
  <c r="AC2619" i="5"/>
  <c r="D2686" i="5"/>
  <c r="AC2686" i="5"/>
  <c r="D2695" i="5"/>
  <c r="AC2695" i="5"/>
  <c r="D2705" i="5"/>
  <c r="AC2705" i="5"/>
  <c r="D2715" i="5"/>
  <c r="AC2715" i="5"/>
  <c r="D2725" i="5"/>
  <c r="AC2725" i="5"/>
  <c r="D2735" i="5"/>
  <c r="AC2735" i="5"/>
  <c r="D2744" i="5"/>
  <c r="AC2744" i="5"/>
  <c r="D2754" i="5"/>
  <c r="AC2754" i="5"/>
  <c r="D2764" i="5"/>
  <c r="AC2764" i="5"/>
  <c r="D2774" i="5"/>
  <c r="AC2774" i="5"/>
  <c r="D2803" i="5"/>
  <c r="AC2803" i="5"/>
  <c r="D2832" i="5"/>
  <c r="AC2832" i="5"/>
  <c r="D2842" i="5"/>
  <c r="AC2842" i="5"/>
  <c r="D2859" i="5"/>
  <c r="AC2859" i="5"/>
  <c r="D2925" i="5"/>
  <c r="AC2925" i="5"/>
  <c r="D2934" i="5"/>
  <c r="AC2934" i="5"/>
  <c r="D2943" i="5"/>
  <c r="AC2943" i="5"/>
  <c r="D2953" i="5"/>
  <c r="AC2953" i="5"/>
  <c r="D2963" i="5"/>
  <c r="AC2963" i="5"/>
  <c r="D2973" i="5"/>
  <c r="AC2973" i="5"/>
  <c r="D2993" i="5"/>
  <c r="AC2993" i="5"/>
  <c r="D3002" i="5"/>
  <c r="AC3002" i="5"/>
  <c r="D3032" i="5"/>
  <c r="AC3032" i="5"/>
  <c r="D3042" i="5"/>
  <c r="AC3042" i="5"/>
  <c r="D3052" i="5"/>
  <c r="AC3052" i="5"/>
  <c r="D3082" i="5"/>
  <c r="AC3082" i="5"/>
  <c r="D3091" i="5"/>
  <c r="AC3091" i="5"/>
  <c r="D3100" i="5"/>
  <c r="AC3100" i="5"/>
  <c r="D3109" i="5"/>
  <c r="AC3109" i="5"/>
  <c r="D3129" i="5"/>
  <c r="AC3129" i="5"/>
  <c r="D3139" i="5"/>
  <c r="AC3139" i="5"/>
  <c r="D3149" i="5"/>
  <c r="AC3149" i="5"/>
  <c r="D3159" i="5"/>
  <c r="AC3159" i="5"/>
  <c r="D3169" i="5"/>
  <c r="AC3169" i="5"/>
  <c r="D3179" i="5"/>
  <c r="AC3179" i="5"/>
  <c r="D3189" i="5"/>
  <c r="AC3189" i="5"/>
  <c r="D3199" i="5"/>
  <c r="AC3199" i="5"/>
  <c r="D3209" i="5"/>
  <c r="AC3209" i="5"/>
  <c r="D3219" i="5"/>
  <c r="AC3219" i="5"/>
  <c r="D3229" i="5"/>
  <c r="AC3229" i="5"/>
  <c r="D3239" i="5"/>
  <c r="AC3239" i="5"/>
  <c r="D3249" i="5"/>
  <c r="AC3249" i="5"/>
  <c r="D3258" i="5"/>
  <c r="AC3258" i="5"/>
  <c r="D3268" i="5"/>
  <c r="AC3268" i="5"/>
  <c r="D3278" i="5"/>
  <c r="AC3278" i="5"/>
  <c r="D3288" i="5"/>
  <c r="AC3288" i="5"/>
  <c r="D3328" i="5"/>
  <c r="AC3328" i="5"/>
  <c r="D3337" i="5"/>
  <c r="AC3337" i="5"/>
  <c r="D3355" i="5"/>
  <c r="AC3355" i="5"/>
  <c r="D3365" i="5"/>
  <c r="AC3365" i="5"/>
  <c r="D3375" i="5"/>
  <c r="AC3375" i="5"/>
  <c r="D3385" i="5"/>
  <c r="AC3385" i="5"/>
  <c r="D3395" i="5"/>
  <c r="AC3395" i="5"/>
  <c r="D3404" i="5"/>
  <c r="AC3404" i="5"/>
  <c r="D3413" i="5"/>
  <c r="AC3413" i="5"/>
  <c r="D3440" i="5"/>
  <c r="AC3440" i="5"/>
  <c r="D3450" i="5"/>
  <c r="AC3450" i="5"/>
  <c r="D3459" i="5"/>
  <c r="AC3459" i="5"/>
  <c r="D3469" i="5"/>
  <c r="AC3469" i="5"/>
  <c r="D3479" i="5"/>
  <c r="AC3479" i="5"/>
  <c r="D3489" i="5"/>
  <c r="AC3489" i="5"/>
  <c r="D3498" i="5"/>
  <c r="AC3498" i="5"/>
  <c r="D3507" i="5"/>
  <c r="AC3507" i="5"/>
  <c r="D3537" i="5"/>
  <c r="AC3537" i="5"/>
  <c r="D3546" i="5"/>
  <c r="AC3546" i="5"/>
  <c r="D3565" i="5"/>
  <c r="AC3565" i="5"/>
  <c r="D3595" i="5"/>
  <c r="AC3595" i="5"/>
  <c r="D3615" i="5"/>
  <c r="AC3615" i="5"/>
  <c r="D3635" i="5"/>
  <c r="AC3635" i="5"/>
  <c r="D3645" i="5"/>
  <c r="AC3645" i="5"/>
  <c r="D3655" i="5"/>
  <c r="AC3655" i="5"/>
  <c r="D3665" i="5"/>
  <c r="AC3665" i="5"/>
  <c r="D3675" i="5"/>
  <c r="AC3675" i="5"/>
  <c r="D3685" i="5"/>
  <c r="AC3685" i="5"/>
  <c r="D3695" i="5"/>
  <c r="AC3695" i="5"/>
  <c r="D3705" i="5"/>
  <c r="AC3705" i="5"/>
  <c r="D3715" i="5"/>
  <c r="AC3715" i="5"/>
  <c r="D3725" i="5"/>
  <c r="AC3725" i="5"/>
  <c r="D3735" i="5"/>
  <c r="AC3735" i="5"/>
  <c r="D3745" i="5"/>
  <c r="AC3745" i="5"/>
  <c r="D3755" i="5"/>
  <c r="AC3755" i="5"/>
  <c r="D3765" i="5"/>
  <c r="AC3765" i="5"/>
  <c r="D3774" i="5"/>
  <c r="AC3774" i="5"/>
  <c r="D3784" i="5"/>
  <c r="AC3784" i="5"/>
  <c r="D3793" i="5"/>
  <c r="AC3793" i="5"/>
  <c r="D3813" i="5"/>
  <c r="AC3813" i="5"/>
  <c r="D3823" i="5"/>
  <c r="AC3823" i="5"/>
  <c r="D3842" i="5"/>
  <c r="AC3842" i="5"/>
  <c r="D3871" i="5"/>
  <c r="AC3871" i="5"/>
  <c r="D3890" i="5"/>
  <c r="AC3890" i="5"/>
  <c r="D3909" i="5"/>
  <c r="AC3909" i="5"/>
  <c r="D3919" i="5"/>
  <c r="AC3919" i="5"/>
  <c r="D3939" i="5"/>
  <c r="AC3939" i="5"/>
  <c r="D4015" i="5"/>
  <c r="AC4015" i="5"/>
  <c r="D4025" i="5"/>
  <c r="AC4025" i="5"/>
  <c r="D4034" i="5"/>
  <c r="AC4034" i="5"/>
  <c r="D4044" i="5"/>
  <c r="AC4044" i="5"/>
  <c r="D4054" i="5"/>
  <c r="AC4054" i="5"/>
  <c r="D4064" i="5"/>
  <c r="AC4064" i="5"/>
  <c r="D4074" i="5"/>
  <c r="AC4074" i="5"/>
  <c r="D4084" i="5"/>
  <c r="AC4084" i="5"/>
  <c r="D4094" i="5"/>
  <c r="AC4094" i="5"/>
  <c r="D4103" i="5"/>
  <c r="AC4103" i="5"/>
  <c r="D4153" i="5"/>
  <c r="AC4153" i="5"/>
  <c r="D4172" i="5"/>
  <c r="AC4172" i="5"/>
  <c r="D4182" i="5"/>
  <c r="AC4182" i="5"/>
  <c r="D4202" i="5"/>
  <c r="AC4202" i="5"/>
  <c r="D4212" i="5"/>
  <c r="AC4212" i="5"/>
  <c r="D4222" i="5"/>
  <c r="AC4222" i="5"/>
  <c r="D4240" i="5"/>
  <c r="AC4240" i="5"/>
  <c r="D4250" i="5"/>
  <c r="AC4250" i="5"/>
  <c r="D4259" i="5"/>
  <c r="AC4259" i="5"/>
  <c r="D4269" i="5"/>
  <c r="AC4269" i="5"/>
  <c r="D4289" i="5"/>
  <c r="AC4289" i="5"/>
  <c r="D4436" i="5"/>
  <c r="AC4436" i="5"/>
  <c r="D4446" i="5"/>
  <c r="AC4446" i="5"/>
  <c r="D4486" i="5"/>
  <c r="AC4486" i="5"/>
  <c r="D4496" i="5"/>
  <c r="AC4496" i="5"/>
  <c r="D4506" i="5"/>
  <c r="AC4506" i="5"/>
  <c r="D4525" i="5"/>
  <c r="AC4525" i="5"/>
  <c r="D4535" i="5"/>
  <c r="AC4535" i="5"/>
  <c r="D4545" i="5"/>
  <c r="AC4545" i="5"/>
  <c r="D4555" i="5"/>
  <c r="AC4555" i="5"/>
  <c r="D4565" i="5"/>
  <c r="AC4565" i="5"/>
  <c r="D4575" i="5"/>
  <c r="AC4575" i="5"/>
  <c r="D4585" i="5"/>
  <c r="AC4585" i="5"/>
  <c r="D4595" i="5"/>
  <c r="AC4595" i="5"/>
  <c r="D4605" i="5"/>
  <c r="AC4605" i="5"/>
  <c r="D4614" i="5"/>
  <c r="AC4614" i="5"/>
  <c r="D4624" i="5"/>
  <c r="AC4624" i="5"/>
  <c r="D4634" i="5"/>
  <c r="AC4634" i="5"/>
  <c r="D4644" i="5"/>
  <c r="AC4644" i="5"/>
  <c r="D4663" i="5"/>
  <c r="AC4663" i="5"/>
  <c r="D4673" i="5"/>
  <c r="AC4673" i="5"/>
  <c r="D4693" i="5"/>
  <c r="AC4693" i="5"/>
  <c r="D4703" i="5"/>
  <c r="AC4703" i="5"/>
  <c r="D4713" i="5"/>
  <c r="AC4713" i="5"/>
  <c r="D4723" i="5"/>
  <c r="AC4723" i="5"/>
  <c r="D4753" i="5"/>
  <c r="AC4753" i="5"/>
  <c r="D4763" i="5"/>
  <c r="AC4763" i="5"/>
  <c r="D4782" i="5"/>
  <c r="AC4782" i="5"/>
  <c r="D4791" i="5"/>
  <c r="AC4791" i="5"/>
  <c r="D4801" i="5"/>
  <c r="AC4801" i="5"/>
  <c r="D4829" i="5"/>
  <c r="AC4829" i="5"/>
  <c r="D4839" i="5"/>
  <c r="AC4839" i="5"/>
  <c r="D4877" i="5"/>
  <c r="AC4877" i="5"/>
  <c r="D4887" i="5"/>
  <c r="AC4887" i="5"/>
  <c r="D4897" i="5"/>
  <c r="AC4897" i="5"/>
  <c r="D4907" i="5"/>
  <c r="AC4907" i="5"/>
  <c r="D4915" i="5"/>
  <c r="AC4915" i="5"/>
  <c r="D4935" i="5"/>
  <c r="AC4935" i="5"/>
  <c r="D4955" i="5"/>
  <c r="AC4955" i="5"/>
  <c r="D4975" i="5"/>
  <c r="AC4975" i="5"/>
  <c r="D4995" i="5"/>
  <c r="AC4995" i="5"/>
  <c r="D13" i="5"/>
  <c r="AC13" i="5"/>
  <c r="D43" i="5"/>
  <c r="AC43" i="5"/>
  <c r="D223" i="5"/>
  <c r="AC223" i="5"/>
  <c r="D242" i="5"/>
  <c r="AC242" i="5"/>
  <c r="D309" i="5"/>
  <c r="AC309" i="5"/>
  <c r="D367" i="5"/>
  <c r="AC367" i="5"/>
  <c r="D406" i="5"/>
  <c r="AC406" i="5"/>
  <c r="D485" i="5"/>
  <c r="AC485" i="5"/>
  <c r="D523" i="5"/>
  <c r="AC523" i="5"/>
  <c r="D551" i="5"/>
  <c r="AC551" i="5"/>
  <c r="D571" i="5"/>
  <c r="AC571" i="5"/>
  <c r="D598" i="5"/>
  <c r="AC598" i="5"/>
  <c r="D646" i="5"/>
  <c r="AC646" i="5"/>
  <c r="D685" i="5"/>
  <c r="AC685" i="5"/>
  <c r="D714" i="5"/>
  <c r="AC714" i="5"/>
  <c r="D743" i="5"/>
  <c r="AC743" i="5"/>
  <c r="D763" i="5"/>
  <c r="AC763" i="5"/>
  <c r="D781" i="5"/>
  <c r="AC781" i="5"/>
  <c r="D809" i="5"/>
  <c r="AC809" i="5"/>
  <c r="D856" i="5"/>
  <c r="AC856" i="5"/>
  <c r="D895" i="5"/>
  <c r="AC895" i="5"/>
  <c r="D965" i="5"/>
  <c r="AC965" i="5"/>
  <c r="D1013" i="5"/>
  <c r="AC1013" i="5"/>
  <c r="D1092" i="5"/>
  <c r="AC1092" i="5"/>
  <c r="D1273" i="5"/>
  <c r="AC1273" i="5"/>
  <c r="D1322" i="5"/>
  <c r="AC1322" i="5"/>
  <c r="D1360" i="5"/>
  <c r="AC1360" i="5"/>
  <c r="D1446" i="5"/>
  <c r="AC1446" i="5"/>
  <c r="D1486" i="5"/>
  <c r="AC1486" i="5"/>
  <c r="D1622" i="5"/>
  <c r="AC1622" i="5"/>
  <c r="D1689" i="5"/>
  <c r="AC1689" i="5"/>
  <c r="D1717" i="5"/>
  <c r="AC1717" i="5"/>
  <c r="D1972" i="5"/>
  <c r="AC1972" i="5"/>
  <c r="D2051" i="5"/>
  <c r="AC2051" i="5"/>
  <c r="D2131" i="5"/>
  <c r="AC2131" i="5"/>
  <c r="D2209" i="5"/>
  <c r="AC2209" i="5"/>
  <c r="D2289" i="5"/>
  <c r="AC2289" i="5"/>
  <c r="D2355" i="5"/>
  <c r="AC2355" i="5"/>
  <c r="D2473" i="5"/>
  <c r="AC2473" i="5"/>
  <c r="D2522" i="5"/>
  <c r="AC2522" i="5"/>
  <c r="D2572" i="5"/>
  <c r="AC2572" i="5"/>
  <c r="D2612" i="5"/>
  <c r="AC2612" i="5"/>
  <c r="D2660" i="5"/>
  <c r="AC2660" i="5"/>
  <c r="D2786" i="5"/>
  <c r="AC2786" i="5"/>
  <c r="D2825" i="5"/>
  <c r="AC2825" i="5"/>
  <c r="D2881" i="5"/>
  <c r="AC2881" i="5"/>
  <c r="D2909" i="5"/>
  <c r="AC2909" i="5"/>
  <c r="D2946" i="5"/>
  <c r="AC2946" i="5"/>
  <c r="D3025" i="5"/>
  <c r="AC3025" i="5"/>
  <c r="D3172" i="5"/>
  <c r="AC3172" i="5"/>
  <c r="D3291" i="5"/>
  <c r="AC3291" i="5"/>
  <c r="D3331" i="5"/>
  <c r="AC3331" i="5"/>
  <c r="D3492" i="5"/>
  <c r="AC3492" i="5"/>
  <c r="D3510" i="5"/>
  <c r="AC3510" i="5"/>
  <c r="D3568" i="5"/>
  <c r="AC3568" i="5"/>
  <c r="D3608" i="5"/>
  <c r="AC3608" i="5"/>
  <c r="D118" i="5"/>
  <c r="AC118" i="5"/>
  <c r="D176" i="5"/>
  <c r="AC176" i="5"/>
  <c r="D214" i="5"/>
  <c r="AC214" i="5"/>
  <c r="D243" i="5"/>
  <c r="AC243" i="5"/>
  <c r="D426" i="5"/>
  <c r="AC426" i="5"/>
  <c r="D476" i="5"/>
  <c r="AC476" i="5"/>
  <c r="D1004" i="5"/>
  <c r="AC1004" i="5"/>
  <c r="D1053" i="5"/>
  <c r="AC1053" i="5"/>
  <c r="D1216" i="5"/>
  <c r="AC1216" i="5"/>
  <c r="D1264" i="5"/>
  <c r="AC1264" i="5"/>
  <c r="D1314" i="5"/>
  <c r="AC1314" i="5"/>
  <c r="D1342" i="5"/>
  <c r="AC1342" i="5"/>
  <c r="D1361" i="5"/>
  <c r="AC1361" i="5"/>
  <c r="D1398" i="5"/>
  <c r="AC1398" i="5"/>
  <c r="D1418" i="5"/>
  <c r="AC1418" i="5"/>
  <c r="D1457" i="5"/>
  <c r="AC1457" i="5"/>
  <c r="D1477" i="5"/>
  <c r="AC1477" i="5"/>
  <c r="D1497" i="5"/>
  <c r="AC1497" i="5"/>
  <c r="D1535" i="5"/>
  <c r="AC1535" i="5"/>
  <c r="D1565" i="5"/>
  <c r="AC1565" i="5"/>
  <c r="D1641" i="5"/>
  <c r="AC1641" i="5"/>
  <c r="D1680" i="5"/>
  <c r="AC1680" i="5"/>
  <c r="D1699" i="5"/>
  <c r="AC1699" i="5"/>
  <c r="D1737" i="5"/>
  <c r="AC1737" i="5"/>
  <c r="D1766" i="5"/>
  <c r="AC1766" i="5"/>
  <c r="D1835" i="5"/>
  <c r="AC1835" i="5"/>
  <c r="D1855" i="5"/>
  <c r="AC1855" i="5"/>
  <c r="D1944" i="5"/>
  <c r="AC1944" i="5"/>
  <c r="D2032" i="5"/>
  <c r="AC2032" i="5"/>
  <c r="D2082" i="5"/>
  <c r="AC2082" i="5"/>
  <c r="D2142" i="5"/>
  <c r="AC2142" i="5"/>
  <c r="D2200" i="5"/>
  <c r="AC2200" i="5"/>
  <c r="D2250" i="5"/>
  <c r="AC2250" i="5"/>
  <c r="D2290" i="5"/>
  <c r="AC2290" i="5"/>
  <c r="D2416" i="5"/>
  <c r="AC2416" i="5"/>
  <c r="D2484" i="5"/>
  <c r="AC2484" i="5"/>
  <c r="D2563" i="5"/>
  <c r="AC2563" i="5"/>
  <c r="D2690" i="5"/>
  <c r="AC2690" i="5"/>
  <c r="D2739" i="5"/>
  <c r="AC2739" i="5"/>
  <c r="D73" i="5"/>
  <c r="AC73" i="5"/>
  <c r="D109" i="5"/>
  <c r="AC109" i="5"/>
  <c r="D254" i="5"/>
  <c r="AC254" i="5"/>
  <c r="D293" i="5"/>
  <c r="AC293" i="5"/>
  <c r="D321" i="5"/>
  <c r="AC321" i="5"/>
  <c r="D398" i="5"/>
  <c r="AC398" i="5"/>
  <c r="D417" i="5"/>
  <c r="AC417" i="5"/>
  <c r="D544" i="5"/>
  <c r="AC544" i="5"/>
  <c r="D592" i="5"/>
  <c r="AC592" i="5"/>
  <c r="D658" i="5"/>
  <c r="AC658" i="5"/>
  <c r="D765" i="5"/>
  <c r="AC765" i="5"/>
  <c r="D811" i="5"/>
  <c r="AC811" i="5"/>
  <c r="D986" i="5"/>
  <c r="AC986" i="5"/>
  <c r="D1054" i="5"/>
  <c r="AC1054" i="5"/>
  <c r="D1111" i="5"/>
  <c r="AC1111" i="5"/>
  <c r="D1149" i="5"/>
  <c r="AC1149" i="5"/>
  <c r="D1246" i="5"/>
  <c r="AC1246" i="5"/>
  <c r="D1305" i="5"/>
  <c r="AC1305" i="5"/>
  <c r="D1343" i="5"/>
  <c r="AC1343" i="5"/>
  <c r="D1380" i="5"/>
  <c r="AC1380" i="5"/>
  <c r="D1556" i="5"/>
  <c r="AC1556" i="5"/>
  <c r="D1681" i="5"/>
  <c r="AC1681" i="5"/>
  <c r="D1816" i="5"/>
  <c r="AC1816" i="5"/>
  <c r="D1836" i="5"/>
  <c r="AC1836" i="5"/>
  <c r="D1886" i="5"/>
  <c r="AC1886" i="5"/>
  <c r="D1935" i="5"/>
  <c r="AC1935" i="5"/>
  <c r="D2162" i="5"/>
  <c r="AC2162" i="5"/>
  <c r="D2182" i="5"/>
  <c r="AC2182" i="5"/>
  <c r="D2221" i="5"/>
  <c r="AC2221" i="5"/>
  <c r="D2231" i="5"/>
  <c r="AC2231" i="5"/>
  <c r="D2281" i="5"/>
  <c r="AC2281" i="5"/>
  <c r="D2291" i="5"/>
  <c r="AC2291" i="5"/>
  <c r="D2455" i="5"/>
  <c r="AC2455" i="5"/>
  <c r="D2495" i="5"/>
  <c r="AC2495" i="5"/>
  <c r="D2524" i="5"/>
  <c r="AC2524" i="5"/>
  <c r="D2564" i="5"/>
  <c r="AC2564" i="5"/>
  <c r="D2604" i="5"/>
  <c r="AC2604" i="5"/>
  <c r="D2633" i="5"/>
  <c r="AC2633" i="5"/>
  <c r="D2662" i="5"/>
  <c r="AC2662" i="5"/>
  <c r="D2691" i="5"/>
  <c r="AC2691" i="5"/>
  <c r="D2730" i="5"/>
  <c r="AC2730" i="5"/>
  <c r="D2759" i="5"/>
  <c r="AC2759" i="5"/>
  <c r="D2846" i="5"/>
  <c r="AC2846" i="5"/>
  <c r="D2873" i="5"/>
  <c r="AC2873" i="5"/>
  <c r="D2920" i="5"/>
  <c r="AC2920" i="5"/>
  <c r="D3154" i="5"/>
  <c r="AC3154" i="5"/>
  <c r="D3204" i="5"/>
  <c r="AC3204" i="5"/>
  <c r="D3254" i="5"/>
  <c r="AC3254" i="5"/>
  <c r="D3313" i="5"/>
  <c r="AC3313" i="5"/>
  <c r="D3360" i="5"/>
  <c r="AC3360" i="5"/>
  <c r="D3408" i="5"/>
  <c r="AC3408" i="5"/>
  <c r="D3464" i="5"/>
  <c r="AC3464" i="5"/>
  <c r="D3550" i="5"/>
  <c r="AC3550" i="5"/>
  <c r="D3590" i="5"/>
  <c r="AC3590" i="5"/>
  <c r="D3650" i="5"/>
  <c r="AC3650" i="5"/>
  <c r="D3700" i="5"/>
  <c r="AC3700" i="5"/>
  <c r="D3876" i="5"/>
  <c r="AC3876" i="5"/>
  <c r="D3924" i="5"/>
  <c r="AC3924" i="5"/>
  <c r="D3962" i="5"/>
  <c r="AC3962" i="5"/>
  <c r="D4049" i="5"/>
  <c r="AC4049" i="5"/>
  <c r="D4069" i="5"/>
  <c r="AC4069" i="5"/>
  <c r="D4089" i="5"/>
  <c r="AC4089" i="5"/>
  <c r="D4274" i="5"/>
  <c r="AC4274" i="5"/>
  <c r="D4323" i="5"/>
  <c r="AC4323" i="5"/>
  <c r="D46" i="5"/>
  <c r="AC46" i="5"/>
  <c r="D428" i="5"/>
  <c r="AC428" i="5"/>
  <c r="D468" i="5"/>
  <c r="AC468" i="5"/>
  <c r="D506" i="5"/>
  <c r="AC506" i="5"/>
  <c r="D746" i="5"/>
  <c r="AC746" i="5"/>
  <c r="D794" i="5"/>
  <c r="AC794" i="5"/>
  <c r="D831" i="5"/>
  <c r="AC831" i="5"/>
  <c r="D888" i="5"/>
  <c r="AC888" i="5"/>
  <c r="D1006" i="5"/>
  <c r="AC1006" i="5"/>
  <c r="D1075" i="5"/>
  <c r="AC1075" i="5"/>
  <c r="D1112" i="5"/>
  <c r="AC1112" i="5"/>
  <c r="D1141" i="5"/>
  <c r="AC1141" i="5"/>
  <c r="D1188" i="5"/>
  <c r="AC1188" i="5"/>
  <c r="D1296" i="5"/>
  <c r="AC1296" i="5"/>
  <c r="D1400" i="5"/>
  <c r="AC1400" i="5"/>
  <c r="D1440" i="5"/>
  <c r="AC1440" i="5"/>
  <c r="D1469" i="5"/>
  <c r="AC1469" i="5"/>
  <c r="D1682" i="5"/>
  <c r="AC1682" i="5"/>
  <c r="D2212" i="5"/>
  <c r="AC2212" i="5"/>
  <c r="D2282" i="5"/>
  <c r="AC2282" i="5"/>
  <c r="D2310" i="5"/>
  <c r="AC2310" i="5"/>
  <c r="D2456" i="5"/>
  <c r="AC2456" i="5"/>
  <c r="D2486" i="5"/>
  <c r="AC2486" i="5"/>
  <c r="D2535" i="5"/>
  <c r="AC2535" i="5"/>
  <c r="D2565" i="5"/>
  <c r="AC2565" i="5"/>
  <c r="D2605" i="5"/>
  <c r="AC2605" i="5"/>
  <c r="D2653" i="5"/>
  <c r="AC2653" i="5"/>
  <c r="D2692" i="5"/>
  <c r="AC2692" i="5"/>
  <c r="D2711" i="5"/>
  <c r="AC2711" i="5"/>
  <c r="D2750" i="5"/>
  <c r="AC2750" i="5"/>
  <c r="D2799" i="5"/>
  <c r="AC2799" i="5"/>
  <c r="D2902" i="5"/>
  <c r="AC2902" i="5"/>
  <c r="D2959" i="5"/>
  <c r="AC2959" i="5"/>
  <c r="D3115" i="5"/>
  <c r="AC3115" i="5"/>
  <c r="D3165" i="5"/>
  <c r="AC3165" i="5"/>
  <c r="D3195" i="5"/>
  <c r="AC3195" i="5"/>
  <c r="D3235" i="5"/>
  <c r="AC3235" i="5"/>
  <c r="D3274" i="5"/>
  <c r="AC3274" i="5"/>
  <c r="D3361" i="5"/>
  <c r="AC3361" i="5"/>
  <c r="D3641" i="5"/>
  <c r="AC3641" i="5"/>
  <c r="D3681" i="5"/>
  <c r="AC3681" i="5"/>
  <c r="D3731" i="5"/>
  <c r="AC3731" i="5"/>
  <c r="D3829" i="5"/>
  <c r="AC3829" i="5"/>
  <c r="D3896" i="5"/>
  <c r="AC3896" i="5"/>
  <c r="D3935" i="5"/>
  <c r="AC3935" i="5"/>
  <c r="D4040" i="5"/>
  <c r="AC4040" i="5"/>
  <c r="D4070" i="5"/>
  <c r="AC4070" i="5"/>
  <c r="D4109" i="5"/>
  <c r="AC4109" i="5"/>
  <c r="D4236" i="5"/>
  <c r="AC4236" i="5"/>
  <c r="D4265" i="5"/>
  <c r="AC4265" i="5"/>
  <c r="D4304" i="5"/>
  <c r="AC4304" i="5"/>
  <c r="D4354" i="5"/>
  <c r="AC4354" i="5"/>
  <c r="D4432" i="5"/>
  <c r="AC4432" i="5"/>
  <c r="D4482" i="5"/>
  <c r="AC4482" i="5"/>
  <c r="D4521" i="5"/>
  <c r="AC4521" i="5"/>
  <c r="D4551" i="5"/>
  <c r="AC4551" i="5"/>
  <c r="D4581" i="5"/>
  <c r="AC4581" i="5"/>
  <c r="D4610" i="5"/>
  <c r="AC4610" i="5"/>
  <c r="D4650" i="5"/>
  <c r="AC4650" i="5"/>
  <c r="D4699" i="5"/>
  <c r="AC4699" i="5"/>
  <c r="D4759" i="5"/>
  <c r="AC4759" i="5"/>
  <c r="D91" i="5"/>
  <c r="AC91" i="5"/>
  <c r="D131" i="5"/>
  <c r="AC131" i="5"/>
  <c r="D141" i="5"/>
  <c r="AC141" i="5"/>
  <c r="D188" i="5"/>
  <c r="AC188" i="5"/>
  <c r="D256" i="5"/>
  <c r="AC256" i="5"/>
  <c r="D276" i="5"/>
  <c r="AC276" i="5"/>
  <c r="D313" i="5"/>
  <c r="AC313" i="5"/>
  <c r="D351" i="5"/>
  <c r="AC351" i="5"/>
  <c r="D602" i="5"/>
  <c r="AC602" i="5"/>
  <c r="D631" i="5"/>
  <c r="AC631" i="5"/>
  <c r="D699" i="5"/>
  <c r="AC699" i="5"/>
  <c r="D795" i="5"/>
  <c r="AC795" i="5"/>
  <c r="D919" i="5"/>
  <c r="AC919" i="5"/>
  <c r="D1007" i="5"/>
  <c r="AC1007" i="5"/>
  <c r="D1056" i="5"/>
  <c r="AC1056" i="5"/>
  <c r="D1086" i="5"/>
  <c r="AC1086" i="5"/>
  <c r="D1113" i="5"/>
  <c r="AC1113" i="5"/>
  <c r="D1161" i="5"/>
  <c r="AC1161" i="5"/>
  <c r="D1229" i="5"/>
  <c r="AC1229" i="5"/>
  <c r="D1411" i="5"/>
  <c r="AC1411" i="5"/>
  <c r="D1470" i="5"/>
  <c r="AC1470" i="5"/>
  <c r="D1740" i="5"/>
  <c r="AC1740" i="5"/>
  <c r="D1858" i="5"/>
  <c r="AC1858" i="5"/>
  <c r="D1966" i="5"/>
  <c r="AC1966" i="5"/>
  <c r="D2015" i="5"/>
  <c r="AC2015" i="5"/>
  <c r="D2055" i="5"/>
  <c r="AC2055" i="5"/>
  <c r="D2145" i="5"/>
  <c r="AC2145" i="5"/>
  <c r="D2349" i="5"/>
  <c r="AC2349" i="5"/>
  <c r="D2596" i="5"/>
  <c r="AC2596" i="5"/>
  <c r="D2654" i="5"/>
  <c r="AC2654" i="5"/>
  <c r="D2761" i="5"/>
  <c r="AC2761" i="5"/>
  <c r="D2970" i="5"/>
  <c r="AC2970" i="5"/>
  <c r="D3049" i="5"/>
  <c r="AC3049" i="5"/>
  <c r="D3079" i="5"/>
  <c r="AC3079" i="5"/>
  <c r="D3116" i="5"/>
  <c r="AC3116" i="5"/>
  <c r="D3382" i="5"/>
  <c r="AC3382" i="5"/>
  <c r="D3466" i="5"/>
  <c r="AC3466" i="5"/>
  <c r="D3476" i="5"/>
  <c r="AC3476" i="5"/>
  <c r="D3486" i="5"/>
  <c r="AC3486" i="5"/>
  <c r="D3514" i="5"/>
  <c r="AC3514" i="5"/>
  <c r="D3534" i="5"/>
  <c r="AC3534" i="5"/>
  <c r="D3572" i="5"/>
  <c r="AC3572" i="5"/>
  <c r="D3592" i="5"/>
  <c r="AC3592" i="5"/>
  <c r="D3622" i="5"/>
  <c r="AC3622" i="5"/>
  <c r="D3652" i="5"/>
  <c r="AC3652" i="5"/>
  <c r="D21" i="5"/>
  <c r="AC21" i="5"/>
  <c r="D31" i="5"/>
  <c r="AC31" i="5"/>
  <c r="D41" i="5"/>
  <c r="AC41" i="5"/>
  <c r="D51" i="5"/>
  <c r="AC51" i="5"/>
  <c r="D60" i="5"/>
  <c r="AC60" i="5"/>
  <c r="D69" i="5"/>
  <c r="AC69" i="5"/>
  <c r="D125" i="5"/>
  <c r="AC125" i="5"/>
  <c r="D135" i="5"/>
  <c r="AC135" i="5"/>
  <c r="D145" i="5"/>
  <c r="AC145" i="5"/>
  <c r="D173" i="5"/>
  <c r="AC173" i="5"/>
  <c r="D192" i="5"/>
  <c r="AC192" i="5"/>
  <c r="D211" i="5"/>
  <c r="AC211" i="5"/>
  <c r="D221" i="5"/>
  <c r="AC221" i="5"/>
  <c r="D231" i="5"/>
  <c r="AC231" i="5"/>
  <c r="D240" i="5"/>
  <c r="AC240" i="5"/>
  <c r="D250" i="5"/>
  <c r="AC250" i="5"/>
  <c r="D260" i="5"/>
  <c r="AC260" i="5"/>
  <c r="D280" i="5"/>
  <c r="AC280" i="5"/>
  <c r="D289" i="5"/>
  <c r="AC289" i="5"/>
  <c r="D308" i="5"/>
  <c r="D317" i="5"/>
  <c r="AC317" i="5"/>
  <c r="D336" i="5"/>
  <c r="AC336" i="5"/>
  <c r="D346" i="5"/>
  <c r="D355" i="5"/>
  <c r="AC355" i="5"/>
  <c r="D375" i="5"/>
  <c r="AC375" i="5"/>
  <c r="D385" i="5"/>
  <c r="AC385" i="5"/>
  <c r="D395" i="5"/>
  <c r="AC395" i="5"/>
  <c r="D404" i="5"/>
  <c r="AC404" i="5"/>
  <c r="D414" i="5"/>
  <c r="AC414" i="5"/>
  <c r="D423" i="5"/>
  <c r="AC423" i="5"/>
  <c r="D433" i="5"/>
  <c r="AC433" i="5"/>
  <c r="D443" i="5"/>
  <c r="AC443" i="5"/>
  <c r="D453" i="5"/>
  <c r="AC453" i="5"/>
  <c r="D463" i="5"/>
  <c r="AC463" i="5"/>
  <c r="D473" i="5"/>
  <c r="AC473" i="5"/>
  <c r="D483" i="5"/>
  <c r="AC483" i="5"/>
  <c r="D492" i="5"/>
  <c r="D511" i="5"/>
  <c r="AC511" i="5"/>
  <c r="D521" i="5"/>
  <c r="AC521" i="5"/>
  <c r="D579" i="5"/>
  <c r="AC579" i="5"/>
  <c r="D606" i="5"/>
  <c r="AC606" i="5"/>
  <c r="D615" i="5"/>
  <c r="AC615" i="5"/>
  <c r="D635" i="5"/>
  <c r="AC635" i="5"/>
  <c r="D644" i="5"/>
  <c r="AC644" i="5"/>
  <c r="D654" i="5"/>
  <c r="AC654" i="5"/>
  <c r="D664" i="5"/>
  <c r="AC664" i="5"/>
  <c r="D674" i="5"/>
  <c r="AC674" i="5"/>
  <c r="D683" i="5"/>
  <c r="AC683" i="5"/>
  <c r="D693" i="5"/>
  <c r="AC693" i="5"/>
  <c r="D703" i="5"/>
  <c r="D712" i="5"/>
  <c r="AC712" i="5"/>
  <c r="D722" i="5"/>
  <c r="AC722" i="5"/>
  <c r="D741" i="5"/>
  <c r="AC741" i="5"/>
  <c r="D751" i="5"/>
  <c r="AC751" i="5"/>
  <c r="D761" i="5"/>
  <c r="AC761" i="5"/>
  <c r="D779" i="5"/>
  <c r="AC779" i="5"/>
  <c r="D789" i="5"/>
  <c r="AC789" i="5"/>
  <c r="D826" i="5"/>
  <c r="AC826" i="5"/>
  <c r="D835" i="5"/>
  <c r="AC835" i="5"/>
  <c r="D854" i="5"/>
  <c r="AC854" i="5"/>
  <c r="D864" i="5"/>
  <c r="AC864" i="5"/>
  <c r="D874" i="5"/>
  <c r="AC874" i="5"/>
  <c r="D884" i="5"/>
  <c r="AC884" i="5"/>
  <c r="D893" i="5"/>
  <c r="AC893" i="5"/>
  <c r="D903" i="5"/>
  <c r="AC903" i="5"/>
  <c r="D913" i="5"/>
  <c r="AC913" i="5"/>
  <c r="D923" i="5"/>
  <c r="AC923" i="5"/>
  <c r="D933" i="5"/>
  <c r="AC933" i="5"/>
  <c r="D943" i="5"/>
  <c r="AC943" i="5"/>
  <c r="D953" i="5"/>
  <c r="AC953" i="5"/>
  <c r="D963" i="5"/>
  <c r="AC963" i="5"/>
  <c r="D973" i="5"/>
  <c r="AC973" i="5"/>
  <c r="D992" i="5"/>
  <c r="AC992" i="5"/>
  <c r="D1002" i="5"/>
  <c r="AC1002" i="5"/>
  <c r="D1011" i="5"/>
  <c r="AC1011" i="5"/>
  <c r="D1021" i="5"/>
  <c r="AC1021" i="5"/>
  <c r="D1031" i="5"/>
  <c r="AC1031" i="5"/>
  <c r="D1090" i="5"/>
  <c r="AC1090" i="5"/>
  <c r="D1116" i="5"/>
  <c r="AC1116" i="5"/>
  <c r="D1136" i="5"/>
  <c r="AC1136" i="5"/>
  <c r="D1164" i="5"/>
  <c r="AC1164" i="5"/>
  <c r="D1173" i="5"/>
  <c r="AC1173" i="5"/>
  <c r="D1183" i="5"/>
  <c r="AC1183" i="5"/>
  <c r="D1193" i="5"/>
  <c r="AC1193" i="5"/>
  <c r="D1213" i="5"/>
  <c r="AC1213" i="5"/>
  <c r="D1223" i="5"/>
  <c r="AC1223" i="5"/>
  <c r="D1233" i="5"/>
  <c r="AC1233" i="5"/>
  <c r="D1243" i="5"/>
  <c r="AC1243" i="5"/>
  <c r="D1252" i="5"/>
  <c r="AC1252" i="5"/>
  <c r="D1261" i="5"/>
  <c r="AC1261" i="5"/>
  <c r="D1271" i="5"/>
  <c r="AC1271" i="5"/>
  <c r="D1281" i="5"/>
  <c r="AC1281" i="5"/>
  <c r="D1301" i="5"/>
  <c r="AC1301" i="5"/>
  <c r="D1311" i="5"/>
  <c r="AC1311" i="5"/>
  <c r="D1320" i="5"/>
  <c r="AC1320" i="5"/>
  <c r="D1348" i="5"/>
  <c r="AC1348" i="5"/>
  <c r="D1358" i="5"/>
  <c r="AC1358" i="5"/>
  <c r="D1376" i="5"/>
  <c r="AC1376" i="5"/>
  <c r="D1386" i="5"/>
  <c r="AC1386" i="5"/>
  <c r="D1395" i="5"/>
  <c r="AC1395" i="5"/>
  <c r="D1405" i="5"/>
  <c r="AC1405" i="5"/>
  <c r="D1415" i="5"/>
  <c r="AC1415" i="5"/>
  <c r="D1425" i="5"/>
  <c r="AC1425" i="5"/>
  <c r="D1435" i="5"/>
  <c r="AC1435" i="5"/>
  <c r="D1522" i="5"/>
  <c r="AC1522" i="5"/>
  <c r="D1591" i="5"/>
  <c r="D1600" i="5"/>
  <c r="AC1600" i="5"/>
  <c r="D1610" i="5"/>
  <c r="AC1610" i="5"/>
  <c r="D1620" i="5"/>
  <c r="AC1620" i="5"/>
  <c r="D1629" i="5"/>
  <c r="AC1629" i="5"/>
  <c r="D1638" i="5"/>
  <c r="AC1638" i="5"/>
  <c r="D1648" i="5"/>
  <c r="AC1648" i="5"/>
  <c r="D1657" i="5"/>
  <c r="AC1657" i="5"/>
  <c r="D1667" i="5"/>
  <c r="AC1667" i="5"/>
  <c r="D1677" i="5"/>
  <c r="AC1677" i="5"/>
  <c r="D1687" i="5"/>
  <c r="AC1687" i="5"/>
  <c r="D1696" i="5"/>
  <c r="AC1696" i="5"/>
  <c r="D1715" i="5"/>
  <c r="AC1715" i="5"/>
  <c r="D1725" i="5"/>
  <c r="AC1725" i="5"/>
  <c r="D1782" i="5"/>
  <c r="AC1782" i="5"/>
  <c r="D1802" i="5"/>
  <c r="AC1802" i="5"/>
  <c r="D1822" i="5"/>
  <c r="AC1822" i="5"/>
  <c r="D1832" i="5"/>
  <c r="AC1832" i="5"/>
  <c r="D1842" i="5"/>
  <c r="AC1842" i="5"/>
  <c r="D1852" i="5"/>
  <c r="AC1852" i="5"/>
  <c r="D1862" i="5"/>
  <c r="AC1862" i="5"/>
  <c r="D1872" i="5"/>
  <c r="AC1872" i="5"/>
  <c r="D1882" i="5"/>
  <c r="AC1882" i="5"/>
  <c r="D1892" i="5"/>
  <c r="AC1892" i="5"/>
  <c r="D1902" i="5"/>
  <c r="AC1902" i="5"/>
  <c r="D1921" i="5"/>
  <c r="AC1921" i="5"/>
  <c r="D1931" i="5"/>
  <c r="AC1931" i="5"/>
  <c r="D1941" i="5"/>
  <c r="AC1941" i="5"/>
  <c r="D1951" i="5"/>
  <c r="AC1951" i="5"/>
  <c r="D1960" i="5"/>
  <c r="AC1960" i="5"/>
  <c r="D1970" i="5"/>
  <c r="AC1970" i="5"/>
  <c r="D1990" i="5"/>
  <c r="AC1990" i="5"/>
  <c r="D2000" i="5"/>
  <c r="AC2000" i="5"/>
  <c r="D2009" i="5"/>
  <c r="AC2009" i="5"/>
  <c r="D2019" i="5"/>
  <c r="AC2019" i="5"/>
  <c r="D2029" i="5"/>
  <c r="AC2029" i="5"/>
  <c r="D2039" i="5"/>
  <c r="AC2039" i="5"/>
  <c r="D2049" i="5"/>
  <c r="AC2049" i="5"/>
  <c r="D2059" i="5"/>
  <c r="AC2059" i="5"/>
  <c r="D2069" i="5"/>
  <c r="AC2069" i="5"/>
  <c r="D2079" i="5"/>
  <c r="AC2079" i="5"/>
  <c r="D2089" i="5"/>
  <c r="AC2089" i="5"/>
  <c r="D2099" i="5"/>
  <c r="AC2099" i="5"/>
  <c r="D2109" i="5"/>
  <c r="AC2109" i="5"/>
  <c r="D2119" i="5"/>
  <c r="AC2119" i="5"/>
  <c r="D2129" i="5"/>
  <c r="AC2129" i="5"/>
  <c r="D2139" i="5"/>
  <c r="AC2139" i="5"/>
  <c r="D2149" i="5"/>
  <c r="AC2149" i="5"/>
  <c r="D2159" i="5"/>
  <c r="AC2159" i="5"/>
  <c r="D2178" i="5"/>
  <c r="AC2178" i="5"/>
  <c r="D2188" i="5"/>
  <c r="AC2188" i="5"/>
  <c r="D2197" i="5"/>
  <c r="AC2197" i="5"/>
  <c r="D2207" i="5"/>
  <c r="AC2207" i="5"/>
  <c r="D2217" i="5"/>
  <c r="AC2217" i="5"/>
  <c r="D2227" i="5"/>
  <c r="AC2227" i="5"/>
  <c r="D2237" i="5"/>
  <c r="AC2237" i="5"/>
  <c r="D2247" i="5"/>
  <c r="AC2247" i="5"/>
  <c r="D2257" i="5"/>
  <c r="AC2257" i="5"/>
  <c r="D2267" i="5"/>
  <c r="AC2267" i="5"/>
  <c r="D2277" i="5"/>
  <c r="AC2277" i="5"/>
  <c r="D2287" i="5"/>
  <c r="AC2287" i="5"/>
  <c r="D2305" i="5"/>
  <c r="AC2305" i="5"/>
  <c r="D2353" i="5"/>
  <c r="AC2353" i="5"/>
  <c r="D2363" i="5"/>
  <c r="AC2363" i="5"/>
  <c r="D2373" i="5"/>
  <c r="AC2373" i="5"/>
  <c r="D2383" i="5"/>
  <c r="AC2383" i="5"/>
  <c r="D2393" i="5"/>
  <c r="AC2393" i="5"/>
  <c r="D2403" i="5"/>
  <c r="AC2403" i="5"/>
  <c r="D2423" i="5"/>
  <c r="AC2423" i="5"/>
  <c r="D2431" i="5"/>
  <c r="AC2431" i="5"/>
  <c r="D2501" i="5"/>
  <c r="AC2501" i="5"/>
  <c r="D2520" i="5"/>
  <c r="AC2520" i="5"/>
  <c r="D2530" i="5"/>
  <c r="AC2530" i="5"/>
  <c r="D2540" i="5"/>
  <c r="AC2540" i="5"/>
  <c r="D2550" i="5"/>
  <c r="AC2550" i="5"/>
  <c r="D2560" i="5"/>
  <c r="AC2560" i="5"/>
  <c r="D2570" i="5"/>
  <c r="AC2570" i="5"/>
  <c r="D2590" i="5"/>
  <c r="AC2590" i="5"/>
  <c r="D2600" i="5"/>
  <c r="AC2600" i="5"/>
  <c r="D2610" i="5"/>
  <c r="AC2610" i="5"/>
  <c r="D2620" i="5"/>
  <c r="AC2620" i="5"/>
  <c r="D2629" i="5"/>
  <c r="AC2629" i="5"/>
  <c r="D2639" i="5"/>
  <c r="AC2639" i="5"/>
  <c r="D2706" i="5"/>
  <c r="AC2706" i="5"/>
  <c r="D2716" i="5"/>
  <c r="AC2716" i="5"/>
  <c r="D2726" i="5"/>
  <c r="AC2726" i="5"/>
  <c r="D2745" i="5"/>
  <c r="AC2745" i="5"/>
  <c r="D2755" i="5"/>
  <c r="AC2755" i="5"/>
  <c r="D2765" i="5"/>
  <c r="AC2765" i="5"/>
  <c r="D2775" i="5"/>
  <c r="AC2775" i="5"/>
  <c r="D2784" i="5"/>
  <c r="AC2784" i="5"/>
  <c r="D2794" i="5"/>
  <c r="AC2794" i="5"/>
  <c r="D2804" i="5"/>
  <c r="AC2804" i="5"/>
  <c r="D2823" i="5"/>
  <c r="AC2823" i="5"/>
  <c r="D2843" i="5"/>
  <c r="AC2843" i="5"/>
  <c r="D2851" i="5"/>
  <c r="AC2851" i="5"/>
  <c r="D2860" i="5"/>
  <c r="AC2860" i="5"/>
  <c r="D2879" i="5"/>
  <c r="AC2879" i="5"/>
  <c r="D2935" i="5"/>
  <c r="AC2935" i="5"/>
  <c r="D2944" i="5"/>
  <c r="AC2944" i="5"/>
  <c r="D2954" i="5"/>
  <c r="AC2954" i="5"/>
  <c r="D2964" i="5"/>
  <c r="AC2964" i="5"/>
  <c r="D2974" i="5"/>
  <c r="AC2974" i="5"/>
  <c r="D2984" i="5"/>
  <c r="AC2984" i="5"/>
  <c r="D2994" i="5"/>
  <c r="AC2994" i="5"/>
  <c r="D3003" i="5"/>
  <c r="AC3003" i="5"/>
  <c r="D3013" i="5"/>
  <c r="AC3013" i="5"/>
  <c r="D3023" i="5"/>
  <c r="AC3023" i="5"/>
  <c r="D3053" i="5"/>
  <c r="AC3053" i="5"/>
  <c r="D3063" i="5"/>
  <c r="AC3063" i="5"/>
  <c r="D3073" i="5"/>
  <c r="AC3073" i="5"/>
  <c r="D3092" i="5"/>
  <c r="AC3092" i="5"/>
  <c r="D3101" i="5"/>
  <c r="AC3101" i="5"/>
  <c r="D3110" i="5"/>
  <c r="AC3110" i="5"/>
  <c r="D3120" i="5"/>
  <c r="AC3120" i="5"/>
  <c r="D3130" i="5"/>
  <c r="AC3130" i="5"/>
  <c r="D3140" i="5"/>
  <c r="AC3140" i="5"/>
  <c r="D3150" i="5"/>
  <c r="AC3150" i="5"/>
  <c r="D3160" i="5"/>
  <c r="AC3160" i="5"/>
  <c r="D3170" i="5"/>
  <c r="AC3170" i="5"/>
  <c r="D3180" i="5"/>
  <c r="AC3180" i="5"/>
  <c r="D3190" i="5"/>
  <c r="AC3190" i="5"/>
  <c r="D3200" i="5"/>
  <c r="AC3200" i="5"/>
  <c r="D3210" i="5"/>
  <c r="AC3210" i="5"/>
  <c r="D3220" i="5"/>
  <c r="AC3220" i="5"/>
  <c r="D3230" i="5"/>
  <c r="AC3230" i="5"/>
  <c r="D3240" i="5"/>
  <c r="AC3240" i="5"/>
  <c r="D3250" i="5"/>
  <c r="AC3250" i="5"/>
  <c r="D3259" i="5"/>
  <c r="AC3259" i="5"/>
  <c r="D3269" i="5"/>
  <c r="AC3269" i="5"/>
  <c r="D3279" i="5"/>
  <c r="AC3279" i="5"/>
  <c r="D3289" i="5"/>
  <c r="AC3289" i="5"/>
  <c r="D3299" i="5"/>
  <c r="AC3299" i="5"/>
  <c r="D3309" i="5"/>
  <c r="AC3309" i="5"/>
  <c r="D3319" i="5"/>
  <c r="AC3319" i="5"/>
  <c r="D3329" i="5"/>
  <c r="AC3329" i="5"/>
  <c r="D3338" i="5"/>
  <c r="AC3338" i="5"/>
  <c r="D3347" i="5"/>
  <c r="AC3347" i="5"/>
  <c r="D3396" i="5"/>
  <c r="AC3396" i="5"/>
  <c r="D3405" i="5"/>
  <c r="AC3405" i="5"/>
  <c r="D3414" i="5"/>
  <c r="D3422" i="5"/>
  <c r="AC3422" i="5"/>
  <c r="D3432" i="5"/>
  <c r="AC3432" i="5"/>
  <c r="D3441" i="5"/>
  <c r="AC3441" i="5"/>
  <c r="D3451" i="5"/>
  <c r="AC3451" i="5"/>
  <c r="D3460" i="5"/>
  <c r="AC3460" i="5"/>
  <c r="D3470" i="5"/>
  <c r="AC3470" i="5"/>
  <c r="D3480" i="5"/>
  <c r="AC3480" i="5"/>
  <c r="D3490" i="5"/>
  <c r="AC3490" i="5"/>
  <c r="D3499" i="5"/>
  <c r="AC3499" i="5"/>
  <c r="D3518" i="5"/>
  <c r="AC3518" i="5"/>
  <c r="D3538" i="5"/>
  <c r="AC3538" i="5"/>
  <c r="D3556" i="5"/>
  <c r="AC3556" i="5"/>
  <c r="D3566" i="5"/>
  <c r="AC3566" i="5"/>
  <c r="D3576" i="5"/>
  <c r="AC3576" i="5"/>
  <c r="D3586" i="5"/>
  <c r="AC3586" i="5"/>
  <c r="D3596" i="5"/>
  <c r="AC3596" i="5"/>
  <c r="D3606" i="5"/>
  <c r="AC3606" i="5"/>
  <c r="D3616" i="5"/>
  <c r="AC3616" i="5"/>
  <c r="D3626" i="5"/>
  <c r="AC3626" i="5"/>
  <c r="D3636" i="5"/>
  <c r="AC3636" i="5"/>
  <c r="D3646" i="5"/>
  <c r="AC3646" i="5"/>
  <c r="D3656" i="5"/>
  <c r="AC3656" i="5"/>
  <c r="D3666" i="5"/>
  <c r="AC3666" i="5"/>
  <c r="D3676" i="5"/>
  <c r="AC3676" i="5"/>
  <c r="D3686" i="5"/>
  <c r="AC3686" i="5"/>
  <c r="D3696" i="5"/>
  <c r="AC3696" i="5"/>
  <c r="D3706" i="5"/>
  <c r="AC3706" i="5"/>
  <c r="D3726" i="5"/>
  <c r="AC3726" i="5"/>
  <c r="D3736" i="5"/>
  <c r="AC3736" i="5"/>
  <c r="D3775" i="5"/>
  <c r="AC3775" i="5"/>
  <c r="D3794" i="5"/>
  <c r="AC3794" i="5"/>
  <c r="D3804" i="5"/>
  <c r="AC3804" i="5"/>
  <c r="D3814" i="5"/>
  <c r="AC3814" i="5"/>
  <c r="D3824" i="5"/>
  <c r="AC3824" i="5"/>
  <c r="D3843" i="5"/>
  <c r="AC3843" i="5"/>
  <c r="D3853" i="5"/>
  <c r="AC3853" i="5"/>
  <c r="D3862" i="5"/>
  <c r="AC3862" i="5"/>
  <c r="D3872" i="5"/>
  <c r="AC3872" i="5"/>
  <c r="D3891" i="5"/>
  <c r="AC3891" i="5"/>
  <c r="D3910" i="5"/>
  <c r="AC3910" i="5"/>
  <c r="D3920" i="5"/>
  <c r="AC3920" i="5"/>
  <c r="D3930" i="5"/>
  <c r="AC3930" i="5"/>
  <c r="D3940" i="5"/>
  <c r="AC3940" i="5"/>
  <c r="D4016" i="5"/>
  <c r="AC4016" i="5"/>
  <c r="D4035" i="5"/>
  <c r="AC4035" i="5"/>
  <c r="D4045" i="5"/>
  <c r="AC4045" i="5"/>
  <c r="D4055" i="5"/>
  <c r="AC4055" i="5"/>
  <c r="D4065" i="5"/>
  <c r="AC4065" i="5"/>
  <c r="D4075" i="5"/>
  <c r="AC4075" i="5"/>
  <c r="D4085" i="5"/>
  <c r="AC4085" i="5"/>
  <c r="D4095" i="5"/>
  <c r="AC4095" i="5"/>
  <c r="D4104" i="5"/>
  <c r="AC4104" i="5"/>
  <c r="D4114" i="5"/>
  <c r="AC4114" i="5"/>
  <c r="D4124" i="5"/>
  <c r="AC4124" i="5"/>
  <c r="D4134" i="5"/>
  <c r="AC4134" i="5"/>
  <c r="D4144" i="5"/>
  <c r="AC4144" i="5"/>
  <c r="D4154" i="5"/>
  <c r="AC4154" i="5"/>
  <c r="D4163" i="5"/>
  <c r="AC4163" i="5"/>
  <c r="D4173" i="5"/>
  <c r="AC4173" i="5"/>
  <c r="D4183" i="5"/>
  <c r="AC4183" i="5"/>
  <c r="D4193" i="5"/>
  <c r="AC4193" i="5"/>
  <c r="D4203" i="5"/>
  <c r="AC4203" i="5"/>
  <c r="D4223" i="5"/>
  <c r="AC4223" i="5"/>
  <c r="D4231" i="5"/>
  <c r="AC4231" i="5"/>
  <c r="D4241" i="5"/>
  <c r="AC4241" i="5"/>
  <c r="D4251" i="5"/>
  <c r="AC4251" i="5"/>
  <c r="D4260" i="5"/>
  <c r="AC4260" i="5"/>
  <c r="D4270" i="5"/>
  <c r="AC4270" i="5"/>
  <c r="D4280" i="5"/>
  <c r="AC4280" i="5"/>
  <c r="D4290" i="5"/>
  <c r="AC4290" i="5"/>
  <c r="D4309" i="5"/>
  <c r="AC4309" i="5"/>
  <c r="D4319" i="5"/>
  <c r="AC4319" i="5"/>
  <c r="D4329" i="5"/>
  <c r="AC4329" i="5"/>
  <c r="D4339" i="5"/>
  <c r="AC4339" i="5"/>
  <c r="D4359" i="5"/>
  <c r="AC4359" i="5"/>
  <c r="D4369" i="5"/>
  <c r="AC4369" i="5"/>
  <c r="D4389" i="5"/>
  <c r="AC4389" i="5"/>
  <c r="D4536" i="5"/>
  <c r="AC4536" i="5"/>
  <c r="D4546" i="5"/>
  <c r="AC4546" i="5"/>
  <c r="D4586" i="5"/>
  <c r="AC4586" i="5"/>
  <c r="D4596" i="5"/>
  <c r="AC4596" i="5"/>
  <c r="D4606" i="5"/>
  <c r="D4615" i="5"/>
  <c r="AC4615" i="5"/>
  <c r="D4625" i="5"/>
  <c r="AC4625" i="5"/>
  <c r="D4635" i="5"/>
  <c r="AC4635" i="5"/>
  <c r="D4645" i="5"/>
  <c r="AC4645" i="5"/>
  <c r="D4654" i="5"/>
  <c r="AC4654" i="5"/>
  <c r="D4664" i="5"/>
  <c r="AC4664" i="5"/>
  <c r="D4674" i="5"/>
  <c r="AC4674" i="5"/>
  <c r="D4684" i="5"/>
  <c r="AC4684" i="5"/>
  <c r="D4694" i="5"/>
  <c r="AC4694" i="5"/>
  <c r="D4704" i="5"/>
  <c r="AC4704" i="5"/>
  <c r="D4714" i="5"/>
  <c r="AC4714" i="5"/>
  <c r="D4724" i="5"/>
  <c r="AC4724" i="5"/>
  <c r="D4744" i="5"/>
  <c r="AC4744" i="5"/>
  <c r="D4754" i="5"/>
  <c r="AC4754" i="5"/>
  <c r="D4773" i="5"/>
  <c r="AC4773" i="5"/>
  <c r="D4783" i="5"/>
  <c r="AC4783" i="5"/>
  <c r="D4792" i="5"/>
  <c r="AC4792" i="5"/>
  <c r="D4802" i="5"/>
  <c r="AC4802" i="5"/>
  <c r="D4811" i="5"/>
  <c r="AC4811" i="5"/>
  <c r="D4849" i="5"/>
  <c r="AC4849" i="5"/>
  <c r="D4869" i="5"/>
  <c r="AC4869" i="5"/>
  <c r="D4916" i="5"/>
  <c r="AC4916" i="5"/>
  <c r="D4926" i="5"/>
  <c r="AC4926" i="5"/>
  <c r="D4936" i="5"/>
  <c r="AC4936" i="5"/>
  <c r="D4946" i="5"/>
  <c r="AC4946" i="5"/>
  <c r="D4956" i="5"/>
  <c r="AC4956" i="5"/>
  <c r="D4966" i="5"/>
  <c r="AC4966" i="5"/>
  <c r="D4976" i="5"/>
  <c r="AC4976" i="5"/>
  <c r="D4986" i="5"/>
  <c r="AC4986" i="5"/>
  <c r="D4996" i="5"/>
  <c r="AC4996" i="5"/>
  <c r="D203" i="5"/>
  <c r="AC203" i="5"/>
  <c r="D291" i="5"/>
  <c r="AC291" i="5"/>
  <c r="D542" i="5"/>
  <c r="AC542" i="5"/>
  <c r="D695" i="5"/>
  <c r="AC695" i="5"/>
  <c r="D733" i="5"/>
  <c r="AC733" i="5"/>
  <c r="D791" i="5"/>
  <c r="AC791" i="5"/>
  <c r="D819" i="5"/>
  <c r="AC819" i="5"/>
  <c r="D866" i="5"/>
  <c r="AC866" i="5"/>
  <c r="D876" i="5"/>
  <c r="AC876" i="5"/>
  <c r="D886" i="5"/>
  <c r="AC886" i="5"/>
  <c r="D945" i="5"/>
  <c r="AC945" i="5"/>
  <c r="D994" i="5"/>
  <c r="AC994" i="5"/>
  <c r="D1283" i="5"/>
  <c r="AC1283" i="5"/>
  <c r="D1331" i="5"/>
  <c r="AC1331" i="5"/>
  <c r="D1427" i="5"/>
  <c r="AC1427" i="5"/>
  <c r="D1669" i="5"/>
  <c r="AC1669" i="5"/>
  <c r="D2041" i="5"/>
  <c r="AC2041" i="5"/>
  <c r="D2061" i="5"/>
  <c r="AC2061" i="5"/>
  <c r="D2091" i="5"/>
  <c r="AC2091" i="5"/>
  <c r="D2121" i="5"/>
  <c r="AC2121" i="5"/>
  <c r="D2141" i="5"/>
  <c r="AC2141" i="5"/>
  <c r="D2180" i="5"/>
  <c r="AC2180" i="5"/>
  <c r="D2229" i="5"/>
  <c r="AC2229" i="5"/>
  <c r="D2298" i="5"/>
  <c r="AC2298" i="5"/>
  <c r="D2375" i="5"/>
  <c r="AC2375" i="5"/>
  <c r="D2433" i="5"/>
  <c r="AC2433" i="5"/>
  <c r="D2562" i="5"/>
  <c r="AC2562" i="5"/>
  <c r="D2796" i="5"/>
  <c r="AC2796" i="5"/>
  <c r="D2899" i="5"/>
  <c r="AC2899" i="5"/>
  <c r="D2966" i="5"/>
  <c r="AC2966" i="5"/>
  <c r="D3015" i="5"/>
  <c r="AC3015" i="5"/>
  <c r="D3065" i="5"/>
  <c r="AC3065" i="5"/>
  <c r="D3142" i="5"/>
  <c r="AC3142" i="5"/>
  <c r="D3232" i="5"/>
  <c r="AC3232" i="5"/>
  <c r="D3261" i="5"/>
  <c r="AC3261" i="5"/>
  <c r="D3349" i="5"/>
  <c r="AC3349" i="5"/>
  <c r="D3368" i="5"/>
  <c r="AC3368" i="5"/>
  <c r="D3398" i="5"/>
  <c r="AC3398" i="5"/>
  <c r="D3415" i="5"/>
  <c r="AC3415" i="5"/>
  <c r="D3453" i="5"/>
  <c r="AC3453" i="5"/>
  <c r="D3482" i="5"/>
  <c r="AC3482" i="5"/>
  <c r="D3520" i="5"/>
  <c r="AC3520" i="5"/>
  <c r="D3558" i="5"/>
  <c r="AC3558" i="5"/>
  <c r="D3598" i="5"/>
  <c r="AC3598" i="5"/>
  <c r="D14" i="5"/>
  <c r="AC14" i="5"/>
  <c r="D54" i="5"/>
  <c r="AC54" i="5"/>
  <c r="D128" i="5"/>
  <c r="AC128" i="5"/>
  <c r="D224" i="5"/>
  <c r="AC224" i="5"/>
  <c r="D263" i="5"/>
  <c r="AC263" i="5"/>
  <c r="D283" i="5"/>
  <c r="AC283" i="5"/>
  <c r="D368" i="5"/>
  <c r="AC368" i="5"/>
  <c r="D436" i="5"/>
  <c r="AC436" i="5"/>
  <c r="D466" i="5"/>
  <c r="AC466" i="5"/>
  <c r="D504" i="5"/>
  <c r="AC504" i="5"/>
  <c r="D552" i="5"/>
  <c r="AC552" i="5"/>
  <c r="D628" i="5"/>
  <c r="AC628" i="5"/>
  <c r="D686" i="5"/>
  <c r="AC686" i="5"/>
  <c r="D734" i="5"/>
  <c r="AC734" i="5"/>
  <c r="D773" i="5"/>
  <c r="AC773" i="5"/>
  <c r="D906" i="5"/>
  <c r="AC906" i="5"/>
  <c r="D926" i="5"/>
  <c r="AC926" i="5"/>
  <c r="D976" i="5"/>
  <c r="AC976" i="5"/>
  <c r="D1034" i="5"/>
  <c r="AC1034" i="5"/>
  <c r="D1083" i="5"/>
  <c r="AC1083" i="5"/>
  <c r="D1206" i="5"/>
  <c r="AC1206" i="5"/>
  <c r="D1255" i="5"/>
  <c r="AC1255" i="5"/>
  <c r="D1294" i="5"/>
  <c r="AC1294" i="5"/>
  <c r="D1332" i="5"/>
  <c r="AC1332" i="5"/>
  <c r="D1438" i="5"/>
  <c r="AC1438" i="5"/>
  <c r="D1718" i="5"/>
  <c r="AC1718" i="5"/>
  <c r="D1815" i="5"/>
  <c r="AC1815" i="5"/>
  <c r="D1875" i="5"/>
  <c r="AC1875" i="5"/>
  <c r="D2012" i="5"/>
  <c r="AC2012" i="5"/>
  <c r="D2092" i="5"/>
  <c r="AC2092" i="5"/>
  <c r="D2132" i="5"/>
  <c r="AC2132" i="5"/>
  <c r="D2152" i="5"/>
  <c r="AC2152" i="5"/>
  <c r="D2190" i="5"/>
  <c r="AC2190" i="5"/>
  <c r="D2230" i="5"/>
  <c r="AC2230" i="5"/>
  <c r="D2270" i="5"/>
  <c r="AC2270" i="5"/>
  <c r="D2299" i="5"/>
  <c r="AC2299" i="5"/>
  <c r="D2425" i="5"/>
  <c r="AC2425" i="5"/>
  <c r="D2454" i="5"/>
  <c r="AC2454" i="5"/>
  <c r="D2494" i="5"/>
  <c r="AC2494" i="5"/>
  <c r="D2543" i="5"/>
  <c r="AC2543" i="5"/>
  <c r="D2553" i="5"/>
  <c r="AC2553" i="5"/>
  <c r="D2603" i="5"/>
  <c r="AC2603" i="5"/>
  <c r="D215" i="5"/>
  <c r="AC215" i="5"/>
  <c r="D264" i="5"/>
  <c r="AC264" i="5"/>
  <c r="D303" i="5"/>
  <c r="AC303" i="5"/>
  <c r="D515" i="5"/>
  <c r="AC515" i="5"/>
  <c r="D563" i="5"/>
  <c r="AC563" i="5"/>
  <c r="D648" i="5"/>
  <c r="AC648" i="5"/>
  <c r="D745" i="5"/>
  <c r="AC745" i="5"/>
  <c r="D793" i="5"/>
  <c r="AC793" i="5"/>
  <c r="D849" i="5"/>
  <c r="AC849" i="5"/>
  <c r="D907" i="5"/>
  <c r="AC907" i="5"/>
  <c r="D1074" i="5"/>
  <c r="AC1074" i="5"/>
  <c r="D1120" i="5"/>
  <c r="AC1120" i="5"/>
  <c r="D1352" i="5"/>
  <c r="AC1352" i="5"/>
  <c r="D1478" i="5"/>
  <c r="AC1478" i="5"/>
  <c r="D1516" i="5"/>
  <c r="AC1516" i="5"/>
  <c r="D1576" i="5"/>
  <c r="AC1576" i="5"/>
  <c r="D1661" i="5"/>
  <c r="AC1661" i="5"/>
  <c r="D1709" i="5"/>
  <c r="AC1709" i="5"/>
  <c r="D1748" i="5"/>
  <c r="AC1748" i="5"/>
  <c r="D1796" i="5"/>
  <c r="AC1796" i="5"/>
  <c r="D1866" i="5"/>
  <c r="AC1866" i="5"/>
  <c r="D1915" i="5"/>
  <c r="AC1915" i="5"/>
  <c r="D2201" i="5"/>
  <c r="AC2201" i="5"/>
  <c r="D2261" i="5"/>
  <c r="AC2261" i="5"/>
  <c r="D2465" i="5"/>
  <c r="AC2465" i="5"/>
  <c r="D2534" i="5"/>
  <c r="AC2534" i="5"/>
  <c r="D2594" i="5"/>
  <c r="AC2594" i="5"/>
  <c r="D2710" i="5"/>
  <c r="AC2710" i="5"/>
  <c r="D2854" i="5"/>
  <c r="AC2854" i="5"/>
  <c r="D2892" i="5"/>
  <c r="AC2892" i="5"/>
  <c r="D2930" i="5"/>
  <c r="AC2930" i="5"/>
  <c r="D3114" i="5"/>
  <c r="AC3114" i="5"/>
  <c r="D3164" i="5"/>
  <c r="AC3164" i="5"/>
  <c r="D3293" i="5"/>
  <c r="AC3293" i="5"/>
  <c r="D3455" i="5"/>
  <c r="AC3455" i="5"/>
  <c r="D3560" i="5"/>
  <c r="AC3560" i="5"/>
  <c r="D3600" i="5"/>
  <c r="AC3600" i="5"/>
  <c r="D3660" i="5"/>
  <c r="AC3660" i="5"/>
  <c r="D3680" i="5"/>
  <c r="AC3680" i="5"/>
  <c r="D3710" i="5"/>
  <c r="AC3710" i="5"/>
  <c r="D3740" i="5"/>
  <c r="AC3740" i="5"/>
  <c r="D3760" i="5"/>
  <c r="AC3760" i="5"/>
  <c r="D3904" i="5"/>
  <c r="AC3904" i="5"/>
  <c r="D3953" i="5"/>
  <c r="AC3953" i="5"/>
  <c r="D4002" i="5"/>
  <c r="AC4002" i="5"/>
  <c r="D4059" i="5"/>
  <c r="AC4059" i="5"/>
  <c r="D4099" i="5"/>
  <c r="AC4099" i="5"/>
  <c r="D4245" i="5"/>
  <c r="AC4245" i="5"/>
  <c r="D4343" i="5"/>
  <c r="AC4343" i="5"/>
  <c r="D4629" i="5"/>
  <c r="AC4629" i="5"/>
  <c r="D16" i="5"/>
  <c r="AC16" i="5"/>
  <c r="D206" i="5"/>
  <c r="AC206" i="5"/>
  <c r="D488" i="5"/>
  <c r="AC488" i="5"/>
  <c r="D526" i="5"/>
  <c r="AC526" i="5"/>
  <c r="D574" i="5"/>
  <c r="AC574" i="5"/>
  <c r="D659" i="5"/>
  <c r="AC659" i="5"/>
  <c r="D736" i="5"/>
  <c r="AC736" i="5"/>
  <c r="D784" i="5"/>
  <c r="AC784" i="5"/>
  <c r="D928" i="5"/>
  <c r="AC928" i="5"/>
  <c r="D1016" i="5"/>
  <c r="AC1016" i="5"/>
  <c r="D1131" i="5"/>
  <c r="AC1131" i="5"/>
  <c r="D1178" i="5"/>
  <c r="AC1178" i="5"/>
  <c r="D1625" i="5"/>
  <c r="AC1625" i="5"/>
  <c r="D1672" i="5"/>
  <c r="AC1672" i="5"/>
  <c r="D1720" i="5"/>
  <c r="AC1720" i="5"/>
  <c r="D1768" i="5"/>
  <c r="AC1768" i="5"/>
  <c r="D1887" i="5"/>
  <c r="AC1887" i="5"/>
  <c r="D1936" i="5"/>
  <c r="AC1936" i="5"/>
  <c r="D1995" i="5"/>
  <c r="AC1995" i="5"/>
  <c r="D2202" i="5"/>
  <c r="AC2202" i="5"/>
  <c r="D2348" i="5"/>
  <c r="AC2348" i="5"/>
  <c r="D2358" i="5"/>
  <c r="AC2358" i="5"/>
  <c r="D2446" i="5"/>
  <c r="AC2446" i="5"/>
  <c r="D2496" i="5"/>
  <c r="AC2496" i="5"/>
  <c r="D2555" i="5"/>
  <c r="AC2555" i="5"/>
  <c r="D2663" i="5"/>
  <c r="AC2663" i="5"/>
  <c r="D2721" i="5"/>
  <c r="AC2721" i="5"/>
  <c r="D2770" i="5"/>
  <c r="AC2770" i="5"/>
  <c r="D2809" i="5"/>
  <c r="AC2809" i="5"/>
  <c r="D2855" i="5"/>
  <c r="AC2855" i="5"/>
  <c r="D3105" i="5"/>
  <c r="AC3105" i="5"/>
  <c r="D3155" i="5"/>
  <c r="AC3155" i="5"/>
  <c r="D3371" i="5"/>
  <c r="AC3371" i="5"/>
  <c r="D3409" i="5"/>
  <c r="AC3409" i="5"/>
  <c r="D3465" i="5"/>
  <c r="AC3465" i="5"/>
  <c r="D3513" i="5"/>
  <c r="AC3513" i="5"/>
  <c r="D3651" i="5"/>
  <c r="AC3651" i="5"/>
  <c r="D3701" i="5"/>
  <c r="AC3701" i="5"/>
  <c r="D3741" i="5"/>
  <c r="AC3741" i="5"/>
  <c r="D3761" i="5"/>
  <c r="AC3761" i="5"/>
  <c r="D3819" i="5"/>
  <c r="AC3819" i="5"/>
  <c r="D3886" i="5"/>
  <c r="AC3886" i="5"/>
  <c r="D3925" i="5"/>
  <c r="AC3925" i="5"/>
  <c r="D4003" i="5"/>
  <c r="AC4003" i="5"/>
  <c r="D4050" i="5"/>
  <c r="AC4050" i="5"/>
  <c r="D4090" i="5"/>
  <c r="AC4090" i="5"/>
  <c r="D4178" i="5"/>
  <c r="AC4178" i="5"/>
  <c r="D4255" i="5"/>
  <c r="AC4255" i="5"/>
  <c r="D4275" i="5"/>
  <c r="AC4275" i="5"/>
  <c r="D4314" i="5"/>
  <c r="AC4314" i="5"/>
  <c r="D4344" i="5"/>
  <c r="AC4344" i="5"/>
  <c r="D4384" i="5"/>
  <c r="AC4384" i="5"/>
  <c r="D4403" i="5"/>
  <c r="AC4403" i="5"/>
  <c r="D4531" i="5"/>
  <c r="AC4531" i="5"/>
  <c r="D4561" i="5"/>
  <c r="AC4561" i="5"/>
  <c r="D4591" i="5"/>
  <c r="AC4591" i="5"/>
  <c r="D4640" i="5"/>
  <c r="AC4640" i="5"/>
  <c r="D4679" i="5"/>
  <c r="AC4679" i="5"/>
  <c r="D4739" i="5"/>
  <c r="AC4739" i="5"/>
  <c r="D4769" i="5"/>
  <c r="AC4769" i="5"/>
  <c r="D4845" i="5"/>
  <c r="AC4845" i="5"/>
  <c r="D111" i="5"/>
  <c r="AC111" i="5"/>
  <c r="D160" i="5"/>
  <c r="AC160" i="5"/>
  <c r="D361" i="5"/>
  <c r="AC361" i="5"/>
  <c r="D391" i="5"/>
  <c r="AC391" i="5"/>
  <c r="D439" i="5"/>
  <c r="AC439" i="5"/>
  <c r="D479" i="5"/>
  <c r="AC479" i="5"/>
  <c r="D497" i="5"/>
  <c r="AC497" i="5"/>
  <c r="D555" i="5"/>
  <c r="AC555" i="5"/>
  <c r="D584" i="5"/>
  <c r="AC584" i="5"/>
  <c r="D611" i="5"/>
  <c r="AC611" i="5"/>
  <c r="D785" i="5"/>
  <c r="AC785" i="5"/>
  <c r="D841" i="5"/>
  <c r="AC841" i="5"/>
  <c r="D860" i="5"/>
  <c r="AC860" i="5"/>
  <c r="D998" i="5"/>
  <c r="AC998" i="5"/>
  <c r="D1046" i="5"/>
  <c r="AC1046" i="5"/>
  <c r="D1354" i="5"/>
  <c r="AC1354" i="5"/>
  <c r="D1382" i="5"/>
  <c r="AC1382" i="5"/>
  <c r="D1431" i="5"/>
  <c r="AC1431" i="5"/>
  <c r="D1441" i="5"/>
  <c r="AC1441" i="5"/>
  <c r="D1490" i="5"/>
  <c r="AC1490" i="5"/>
  <c r="D1509" i="5"/>
  <c r="AC1509" i="5"/>
  <c r="D1606" i="5"/>
  <c r="AC1606" i="5"/>
  <c r="D1798" i="5"/>
  <c r="AC1798" i="5"/>
  <c r="D1848" i="5"/>
  <c r="AC1848" i="5"/>
  <c r="D2025" i="5"/>
  <c r="AC2025" i="5"/>
  <c r="D2135" i="5"/>
  <c r="AC2135" i="5"/>
  <c r="D2155" i="5"/>
  <c r="AC2155" i="5"/>
  <c r="D2301" i="5"/>
  <c r="AC2301" i="5"/>
  <c r="D2329" i="5"/>
  <c r="AC2329" i="5"/>
  <c r="D2389" i="5"/>
  <c r="AC2389" i="5"/>
  <c r="D2546" i="5"/>
  <c r="AC2546" i="5"/>
  <c r="D2586" i="5"/>
  <c r="AC2586" i="5"/>
  <c r="D2635" i="5"/>
  <c r="AC2635" i="5"/>
  <c r="D2732" i="5"/>
  <c r="AC2732" i="5"/>
  <c r="D2771" i="5"/>
  <c r="AC2771" i="5"/>
  <c r="D2810" i="5"/>
  <c r="AC2810" i="5"/>
  <c r="D2885" i="5"/>
  <c r="AC2885" i="5"/>
  <c r="D2903" i="5"/>
  <c r="AC2903" i="5"/>
  <c r="D2960" i="5"/>
  <c r="AC2960" i="5"/>
  <c r="D3009" i="5"/>
  <c r="AC3009" i="5"/>
  <c r="D3059" i="5"/>
  <c r="AC3059" i="5"/>
  <c r="D3401" i="5"/>
  <c r="AC3401" i="5"/>
  <c r="D3504" i="5"/>
  <c r="AC3504" i="5"/>
  <c r="D3642" i="5"/>
  <c r="AC3642" i="5"/>
  <c r="D12" i="5"/>
  <c r="AC12" i="5"/>
  <c r="D52" i="5"/>
  <c r="AC52" i="5"/>
  <c r="D61" i="5"/>
  <c r="AC61" i="5"/>
  <c r="D70" i="5"/>
  <c r="AC70" i="5"/>
  <c r="D79" i="5"/>
  <c r="AC79" i="5"/>
  <c r="D96" i="5"/>
  <c r="AC96" i="5"/>
  <c r="D126" i="5"/>
  <c r="AC126" i="5"/>
  <c r="D146" i="5"/>
  <c r="AC146" i="5"/>
  <c r="D156" i="5"/>
  <c r="AC156" i="5"/>
  <c r="D174" i="5"/>
  <c r="AC174" i="5"/>
  <c r="D193" i="5"/>
  <c r="D202" i="5"/>
  <c r="AC202" i="5"/>
  <c r="D222" i="5"/>
  <c r="AC222" i="5"/>
  <c r="D241" i="5"/>
  <c r="AC241" i="5"/>
  <c r="D251" i="5"/>
  <c r="AC251" i="5"/>
  <c r="D261" i="5"/>
  <c r="AC261" i="5"/>
  <c r="D271" i="5"/>
  <c r="AC271" i="5"/>
  <c r="D328" i="5"/>
  <c r="AC328" i="5"/>
  <c r="D337" i="5"/>
  <c r="AC337" i="5"/>
  <c r="D366" i="5"/>
  <c r="AC366" i="5"/>
  <c r="D376" i="5"/>
  <c r="AC376" i="5"/>
  <c r="D396" i="5"/>
  <c r="D405" i="5"/>
  <c r="AC405" i="5"/>
  <c r="D424" i="5"/>
  <c r="AC424" i="5"/>
  <c r="D434" i="5"/>
  <c r="AC434" i="5"/>
  <c r="D444" i="5"/>
  <c r="AC444" i="5"/>
  <c r="D454" i="5"/>
  <c r="AC454" i="5"/>
  <c r="D464" i="5"/>
  <c r="AC464" i="5"/>
  <c r="D474" i="5"/>
  <c r="AC474" i="5"/>
  <c r="D484" i="5"/>
  <c r="AC484" i="5"/>
  <c r="D522" i="5"/>
  <c r="AC522" i="5"/>
  <c r="D541" i="5"/>
  <c r="AC541" i="5"/>
  <c r="D589" i="5"/>
  <c r="AC589" i="5"/>
  <c r="D616" i="5"/>
  <c r="AC616" i="5"/>
  <c r="D636" i="5"/>
  <c r="AC636" i="5"/>
  <c r="D645" i="5"/>
  <c r="AC645" i="5"/>
  <c r="D665" i="5"/>
  <c r="AC665" i="5"/>
  <c r="D675" i="5"/>
  <c r="D684" i="5"/>
  <c r="AC684" i="5"/>
  <c r="D694" i="5"/>
  <c r="AC694" i="5"/>
  <c r="D713" i="5"/>
  <c r="AC713" i="5"/>
  <c r="D723" i="5"/>
  <c r="AC723" i="5"/>
  <c r="D732" i="5"/>
  <c r="AC732" i="5"/>
  <c r="D752" i="5"/>
  <c r="AC752" i="5"/>
  <c r="D771" i="5"/>
  <c r="AC771" i="5"/>
  <c r="D836" i="5"/>
  <c r="AC836" i="5"/>
  <c r="D846" i="5"/>
  <c r="AC846" i="5"/>
  <c r="D875" i="5"/>
  <c r="AC875" i="5"/>
  <c r="D885" i="5"/>
  <c r="AC885" i="5"/>
  <c r="D894" i="5"/>
  <c r="AC894" i="5"/>
  <c r="D904" i="5"/>
  <c r="AC904" i="5"/>
  <c r="D914" i="5"/>
  <c r="AC914" i="5"/>
  <c r="D924" i="5"/>
  <c r="AC924" i="5"/>
  <c r="D934" i="5"/>
  <c r="AC934" i="5"/>
  <c r="D944" i="5"/>
  <c r="AC944" i="5"/>
  <c r="D954" i="5"/>
  <c r="AC954" i="5"/>
  <c r="D964" i="5"/>
  <c r="AC964" i="5"/>
  <c r="D974" i="5"/>
  <c r="AC974" i="5"/>
  <c r="D983" i="5"/>
  <c r="AC983" i="5"/>
  <c r="D993" i="5"/>
  <c r="AC993" i="5"/>
  <c r="D1003" i="5"/>
  <c r="D1051" i="5"/>
  <c r="AC1051" i="5"/>
  <c r="D1061" i="5"/>
  <c r="AC1061" i="5"/>
  <c r="D1071" i="5"/>
  <c r="AC1071" i="5"/>
  <c r="D1081" i="5"/>
  <c r="AC1081" i="5"/>
  <c r="D1091" i="5"/>
  <c r="AC1091" i="5"/>
  <c r="D1100" i="5"/>
  <c r="AC1100" i="5"/>
  <c r="D1108" i="5"/>
  <c r="AC1108" i="5"/>
  <c r="D1146" i="5"/>
  <c r="AC1146" i="5"/>
  <c r="D1156" i="5"/>
  <c r="AC1156" i="5"/>
  <c r="D1165" i="5"/>
  <c r="AC1165" i="5"/>
  <c r="D1174" i="5"/>
  <c r="AC1174" i="5"/>
  <c r="D1184" i="5"/>
  <c r="AC1184" i="5"/>
  <c r="D1194" i="5"/>
  <c r="AC1194" i="5"/>
  <c r="D1204" i="5"/>
  <c r="AC1204" i="5"/>
  <c r="D1214" i="5"/>
  <c r="AC1214" i="5"/>
  <c r="D1224" i="5"/>
  <c r="AC1224" i="5"/>
  <c r="D1234" i="5"/>
  <c r="AC1234" i="5"/>
  <c r="D1244" i="5"/>
  <c r="D1262" i="5"/>
  <c r="AC1262" i="5"/>
  <c r="D1272" i="5"/>
  <c r="AC1272" i="5"/>
  <c r="D1282" i="5"/>
  <c r="AC1282" i="5"/>
  <c r="D1292" i="5"/>
  <c r="AC1292" i="5"/>
  <c r="D1302" i="5"/>
  <c r="AC1302" i="5"/>
  <c r="D1312" i="5"/>
  <c r="AC1312" i="5"/>
  <c r="D1321" i="5"/>
  <c r="AC1321" i="5"/>
  <c r="D1330" i="5"/>
  <c r="AC1330" i="5"/>
  <c r="D1340" i="5"/>
  <c r="AC1340" i="5"/>
  <c r="D1396" i="5"/>
  <c r="AC1396" i="5"/>
  <c r="D1406" i="5"/>
  <c r="AC1406" i="5"/>
  <c r="D1416" i="5"/>
  <c r="AC1416" i="5"/>
  <c r="D1426" i="5"/>
  <c r="AC1426" i="5"/>
  <c r="D1436" i="5"/>
  <c r="AC1436" i="5"/>
  <c r="D1445" i="5"/>
  <c r="AC1445" i="5"/>
  <c r="D1455" i="5"/>
  <c r="AC1455" i="5"/>
  <c r="D1465" i="5"/>
  <c r="AC1465" i="5"/>
  <c r="D1475" i="5"/>
  <c r="AC1475" i="5"/>
  <c r="D1495" i="5"/>
  <c r="AC1495" i="5"/>
  <c r="D1505" i="5"/>
  <c r="AC1505" i="5"/>
  <c r="D1601" i="5"/>
  <c r="AC1601" i="5"/>
  <c r="D1611" i="5"/>
  <c r="AC1611" i="5"/>
  <c r="D1621" i="5"/>
  <c r="AC1621" i="5"/>
  <c r="D1630" i="5"/>
  <c r="AC1630" i="5"/>
  <c r="D1649" i="5"/>
  <c r="AC1649" i="5"/>
  <c r="D1658" i="5"/>
  <c r="AC1658" i="5"/>
  <c r="D1668" i="5"/>
  <c r="AC1668" i="5"/>
  <c r="D1678" i="5"/>
  <c r="AC1678" i="5"/>
  <c r="D1697" i="5"/>
  <c r="AC1697" i="5"/>
  <c r="D1706" i="5"/>
  <c r="AC1706" i="5"/>
  <c r="D1716" i="5"/>
  <c r="AC1716" i="5"/>
  <c r="D1726" i="5"/>
  <c r="AC1726" i="5"/>
  <c r="D1755" i="5"/>
  <c r="AC1755" i="5"/>
  <c r="D1922" i="5"/>
  <c r="AC1922" i="5"/>
  <c r="D1932" i="5"/>
  <c r="AC1932" i="5"/>
  <c r="D1961" i="5"/>
  <c r="AC1961" i="5"/>
  <c r="D1971" i="5"/>
  <c r="AC1971" i="5"/>
  <c r="D1981" i="5"/>
  <c r="AC1981" i="5"/>
  <c r="D1991" i="5"/>
  <c r="AC1991" i="5"/>
  <c r="D2001" i="5"/>
  <c r="AC2001" i="5"/>
  <c r="D2010" i="5"/>
  <c r="AC2010" i="5"/>
  <c r="D2020" i="5"/>
  <c r="AC2020" i="5"/>
  <c r="D2040" i="5"/>
  <c r="AC2040" i="5"/>
  <c r="D2050" i="5"/>
  <c r="AC2050" i="5"/>
  <c r="D2060" i="5"/>
  <c r="AC2060" i="5"/>
  <c r="D2070" i="5"/>
  <c r="AC2070" i="5"/>
  <c r="D2080" i="5"/>
  <c r="AC2080" i="5"/>
  <c r="D2090" i="5"/>
  <c r="AC2090" i="5"/>
  <c r="D2100" i="5"/>
  <c r="AC2100" i="5"/>
  <c r="D2110" i="5"/>
  <c r="AC2110" i="5"/>
  <c r="D2120" i="5"/>
  <c r="AC2120" i="5"/>
  <c r="D2130" i="5"/>
  <c r="AC2130" i="5"/>
  <c r="D2140" i="5"/>
  <c r="AC2140" i="5"/>
  <c r="D2150" i="5"/>
  <c r="AC2150" i="5"/>
  <c r="D2160" i="5"/>
  <c r="D2169" i="5"/>
  <c r="AC2169" i="5"/>
  <c r="D2179" i="5"/>
  <c r="AC2179" i="5"/>
  <c r="D2189" i="5"/>
  <c r="D2198" i="5"/>
  <c r="AC2198" i="5"/>
  <c r="D2228" i="5"/>
  <c r="AC2228" i="5"/>
  <c r="D2238" i="5"/>
  <c r="AC2238" i="5"/>
  <c r="D2248" i="5"/>
  <c r="AC2248" i="5"/>
  <c r="D2268" i="5"/>
  <c r="AC2268" i="5"/>
  <c r="D2278" i="5"/>
  <c r="AC2278" i="5"/>
  <c r="D2288" i="5"/>
  <c r="AC2288" i="5"/>
  <c r="D2297" i="5"/>
  <c r="AC2297" i="5"/>
  <c r="D2306" i="5"/>
  <c r="AC2306" i="5"/>
  <c r="D2315" i="5"/>
  <c r="AC2315" i="5"/>
  <c r="D2324" i="5"/>
  <c r="AC2324" i="5"/>
  <c r="D2334" i="5"/>
  <c r="AC2334" i="5"/>
  <c r="D2344" i="5"/>
  <c r="AC2344" i="5"/>
  <c r="D2354" i="5"/>
  <c r="AC2354" i="5"/>
  <c r="D2364" i="5"/>
  <c r="AC2364" i="5"/>
  <c r="D2374" i="5"/>
  <c r="AC2374" i="5"/>
  <c r="D2384" i="5"/>
  <c r="AC2384" i="5"/>
  <c r="D2394" i="5"/>
  <c r="AC2394" i="5"/>
  <c r="D2404" i="5"/>
  <c r="AC2404" i="5"/>
  <c r="D2414" i="5"/>
  <c r="AC2414" i="5"/>
  <c r="D2424" i="5"/>
  <c r="D2432" i="5"/>
  <c r="AC2432" i="5"/>
  <c r="D2442" i="5"/>
  <c r="AC2442" i="5"/>
  <c r="D2452" i="5"/>
  <c r="AC2452" i="5"/>
  <c r="D2462" i="5"/>
  <c r="AC2462" i="5"/>
  <c r="D2472" i="5"/>
  <c r="AC2472" i="5"/>
  <c r="D2482" i="5"/>
  <c r="AC2482" i="5"/>
  <c r="D2492" i="5"/>
  <c r="AC2492" i="5"/>
  <c r="D2502" i="5"/>
  <c r="AC2502" i="5"/>
  <c r="D2581" i="5"/>
  <c r="AC2581" i="5"/>
  <c r="D2601" i="5"/>
  <c r="AC2601" i="5"/>
  <c r="D2611" i="5"/>
  <c r="AC2611" i="5"/>
  <c r="D2621" i="5"/>
  <c r="AC2621" i="5"/>
  <c r="D2630" i="5"/>
  <c r="AC2630" i="5"/>
  <c r="D2640" i="5"/>
  <c r="AC2640" i="5"/>
  <c r="D2650" i="5"/>
  <c r="AC2650" i="5"/>
  <c r="D2746" i="5"/>
  <c r="AC2746" i="5"/>
  <c r="D2766" i="5"/>
  <c r="AC2766" i="5"/>
  <c r="D2785" i="5"/>
  <c r="AC2785" i="5"/>
  <c r="D2795" i="5"/>
  <c r="AC2795" i="5"/>
  <c r="D2805" i="5"/>
  <c r="AC2805" i="5"/>
  <c r="D2814" i="5"/>
  <c r="AC2814" i="5"/>
  <c r="D2824" i="5"/>
  <c r="AC2824" i="5"/>
  <c r="D2834" i="5"/>
  <c r="AC2834" i="5"/>
  <c r="D2844" i="5"/>
  <c r="AC2844" i="5"/>
  <c r="D2852" i="5"/>
  <c r="AC2852" i="5"/>
  <c r="D2861" i="5"/>
  <c r="AC2861" i="5"/>
  <c r="D2870" i="5"/>
  <c r="AC2870" i="5"/>
  <c r="D2880" i="5"/>
  <c r="AC2880" i="5"/>
  <c r="D2889" i="5"/>
  <c r="AC2889" i="5"/>
  <c r="D2936" i="5"/>
  <c r="D2945" i="5"/>
  <c r="AC2945" i="5"/>
  <c r="D2955" i="5"/>
  <c r="AC2955" i="5"/>
  <c r="D2965" i="5"/>
  <c r="AC2965" i="5"/>
  <c r="D2975" i="5"/>
  <c r="AC2975" i="5"/>
  <c r="D2985" i="5"/>
  <c r="AC2985" i="5"/>
  <c r="D2995" i="5"/>
  <c r="D3004" i="5"/>
  <c r="AC3004" i="5"/>
  <c r="D3014" i="5"/>
  <c r="AC3014" i="5"/>
  <c r="D3024" i="5"/>
  <c r="AC3024" i="5"/>
  <c r="D3034" i="5"/>
  <c r="AC3034" i="5"/>
  <c r="D3044" i="5"/>
  <c r="AC3044" i="5"/>
  <c r="D3054" i="5"/>
  <c r="AC3054" i="5"/>
  <c r="D3064" i="5"/>
  <c r="AC3064" i="5"/>
  <c r="D3074" i="5"/>
  <c r="AC3074" i="5"/>
  <c r="D3084" i="5"/>
  <c r="AC3084" i="5"/>
  <c r="D3093" i="5"/>
  <c r="AC3093" i="5"/>
  <c r="D3102" i="5"/>
  <c r="AC3102" i="5"/>
  <c r="D3111" i="5"/>
  <c r="AC3111" i="5"/>
  <c r="D3121" i="5"/>
  <c r="AC3121" i="5"/>
  <c r="D3131" i="5"/>
  <c r="AC3131" i="5"/>
  <c r="D3141" i="5"/>
  <c r="AC3141" i="5"/>
  <c r="D3151" i="5"/>
  <c r="AC3151" i="5"/>
  <c r="D3161" i="5"/>
  <c r="AC3161" i="5"/>
  <c r="D3171" i="5"/>
  <c r="AC3171" i="5"/>
  <c r="D3181" i="5"/>
  <c r="AC3181" i="5"/>
  <c r="D3191" i="5"/>
  <c r="AC3191" i="5"/>
  <c r="D3231" i="5"/>
  <c r="AC3231" i="5"/>
  <c r="D3241" i="5"/>
  <c r="AC3241" i="5"/>
  <c r="D3251" i="5"/>
  <c r="AC3251" i="5"/>
  <c r="D3260" i="5"/>
  <c r="AC3260" i="5"/>
  <c r="D3270" i="5"/>
  <c r="AC3270" i="5"/>
  <c r="D3280" i="5"/>
  <c r="AC3280" i="5"/>
  <c r="D3290" i="5"/>
  <c r="AC3290" i="5"/>
  <c r="D3300" i="5"/>
  <c r="AC3300" i="5"/>
  <c r="D3310" i="5"/>
  <c r="AC3310" i="5"/>
  <c r="D3320" i="5"/>
  <c r="AC3320" i="5"/>
  <c r="D3330" i="5"/>
  <c r="AC3330" i="5"/>
  <c r="D3339" i="5"/>
  <c r="AC3339" i="5"/>
  <c r="D3348" i="5"/>
  <c r="AC3348" i="5"/>
  <c r="D3377" i="5"/>
  <c r="AC3377" i="5"/>
  <c r="D3387" i="5"/>
  <c r="AC3387" i="5"/>
  <c r="D3406" i="5"/>
  <c r="D3423" i="5"/>
  <c r="AC3423" i="5"/>
  <c r="D3433" i="5"/>
  <c r="AC3433" i="5"/>
  <c r="D3442" i="5"/>
  <c r="AC3442" i="5"/>
  <c r="D3452" i="5"/>
  <c r="AC3452" i="5"/>
  <c r="D3461" i="5"/>
  <c r="AC3461" i="5"/>
  <c r="D3491" i="5"/>
  <c r="AC3491" i="5"/>
  <c r="D3500" i="5"/>
  <c r="AC3500" i="5"/>
  <c r="D3509" i="5"/>
  <c r="AC3509" i="5"/>
  <c r="D3519" i="5"/>
  <c r="AC3519" i="5"/>
  <c r="D3529" i="5"/>
  <c r="AC3529" i="5"/>
  <c r="D3539" i="5"/>
  <c r="AC3539" i="5"/>
  <c r="D3548" i="5"/>
  <c r="AC3548" i="5"/>
  <c r="D3557" i="5"/>
  <c r="AC3557" i="5"/>
  <c r="D3587" i="5"/>
  <c r="AC3587" i="5"/>
  <c r="D3607" i="5"/>
  <c r="AC3607" i="5"/>
  <c r="D3795" i="5"/>
  <c r="AC3795" i="5"/>
  <c r="D3805" i="5"/>
  <c r="AC3805" i="5"/>
  <c r="D3815" i="5"/>
  <c r="AC3815" i="5"/>
  <c r="D3825" i="5"/>
  <c r="AC3825" i="5"/>
  <c r="D3844" i="5"/>
  <c r="AC3844" i="5"/>
  <c r="D3854" i="5"/>
  <c r="AC3854" i="5"/>
  <c r="D3882" i="5"/>
  <c r="AC3882" i="5"/>
  <c r="D3892" i="5"/>
  <c r="AC3892" i="5"/>
  <c r="D3901" i="5"/>
  <c r="AC3901" i="5"/>
  <c r="D3911" i="5"/>
  <c r="AC3911" i="5"/>
  <c r="D3921" i="5"/>
  <c r="AC3921" i="5"/>
  <c r="D3931" i="5"/>
  <c r="AC3931" i="5"/>
  <c r="D3941" i="5"/>
  <c r="AC3941" i="5"/>
  <c r="D3950" i="5"/>
  <c r="AC3950" i="5"/>
  <c r="D3959" i="5"/>
  <c r="AC3959" i="5"/>
  <c r="D3969" i="5"/>
  <c r="AC3969" i="5"/>
  <c r="D3999" i="5"/>
  <c r="AC3999" i="5"/>
  <c r="D4008" i="5"/>
  <c r="AC4008" i="5"/>
  <c r="D4036" i="5"/>
  <c r="AC4036" i="5"/>
  <c r="D4056" i="5"/>
  <c r="AC4056" i="5"/>
  <c r="D4076" i="5"/>
  <c r="AC4076" i="5"/>
  <c r="D4086" i="5"/>
  <c r="AC4086" i="5"/>
  <c r="D4096" i="5"/>
  <c r="AC4096" i="5"/>
  <c r="D4105" i="5"/>
  <c r="AC4105" i="5"/>
  <c r="D4115" i="5"/>
  <c r="AC4115" i="5"/>
  <c r="D4125" i="5"/>
  <c r="AC4125" i="5"/>
  <c r="D4135" i="5"/>
  <c r="AC4135" i="5"/>
  <c r="D4145" i="5"/>
  <c r="AC4145" i="5"/>
  <c r="D4155" i="5"/>
  <c r="AC4155" i="5"/>
  <c r="D4164" i="5"/>
  <c r="AC4164" i="5"/>
  <c r="D4174" i="5"/>
  <c r="AC4174" i="5"/>
  <c r="D4184" i="5"/>
  <c r="AC4184" i="5"/>
  <c r="D4194" i="5"/>
  <c r="AC4194" i="5"/>
  <c r="D4204" i="5"/>
  <c r="AC4204" i="5"/>
  <c r="D4214" i="5"/>
  <c r="AC4214" i="5"/>
  <c r="D4224" i="5"/>
  <c r="AC4224" i="5"/>
  <c r="D4232" i="5"/>
  <c r="AC4232" i="5"/>
  <c r="D4242" i="5"/>
  <c r="AC4242" i="5"/>
  <c r="D4252" i="5"/>
  <c r="AC4252" i="5"/>
  <c r="D4261" i="5"/>
  <c r="AC4261" i="5"/>
  <c r="D4271" i="5"/>
  <c r="AC4271" i="5"/>
  <c r="D4281" i="5"/>
  <c r="AC4281" i="5"/>
  <c r="D4291" i="5"/>
  <c r="AC4291" i="5"/>
  <c r="D4300" i="5"/>
  <c r="AC4300" i="5"/>
  <c r="D4310" i="5"/>
  <c r="AC4310" i="5"/>
  <c r="D4320" i="5"/>
  <c r="AC4320" i="5"/>
  <c r="D4330" i="5"/>
  <c r="AC4330" i="5"/>
  <c r="D4340" i="5"/>
  <c r="AC4340" i="5"/>
  <c r="D4350" i="5"/>
  <c r="AC4350" i="5"/>
  <c r="D4360" i="5"/>
  <c r="AC4360" i="5"/>
  <c r="D4370" i="5"/>
  <c r="AC4370" i="5"/>
  <c r="D4380" i="5"/>
  <c r="AC4380" i="5"/>
  <c r="D4390" i="5"/>
  <c r="AC4390" i="5"/>
  <c r="D4399" i="5"/>
  <c r="AC4399" i="5"/>
  <c r="D4636" i="5"/>
  <c r="AC4636" i="5"/>
  <c r="D4646" i="5"/>
  <c r="AC4646" i="5"/>
  <c r="D4655" i="5"/>
  <c r="AC4655" i="5"/>
  <c r="D4665" i="5"/>
  <c r="AC4665" i="5"/>
  <c r="D4675" i="5"/>
  <c r="AC4675" i="5"/>
  <c r="D4685" i="5"/>
  <c r="AC4685" i="5"/>
  <c r="D4695" i="5"/>
  <c r="AC4695" i="5"/>
  <c r="D4705" i="5"/>
  <c r="AC4705" i="5"/>
  <c r="D4715" i="5"/>
  <c r="AC4715" i="5"/>
  <c r="D4725" i="5"/>
  <c r="AC4725" i="5"/>
  <c r="D4735" i="5"/>
  <c r="AC4735" i="5"/>
  <c r="D4745" i="5"/>
  <c r="AC4745" i="5"/>
  <c r="D4755" i="5"/>
  <c r="AC4755" i="5"/>
  <c r="D4765" i="5"/>
  <c r="AC4765" i="5"/>
  <c r="D4793" i="5"/>
  <c r="AC4793" i="5"/>
  <c r="D4812" i="5"/>
  <c r="AC4812" i="5"/>
  <c r="D4821" i="5"/>
  <c r="AC4821" i="5"/>
  <c r="D4831" i="5"/>
  <c r="AC4831" i="5"/>
  <c r="D4841" i="5"/>
  <c r="AC4841" i="5"/>
  <c r="D4879" i="5"/>
  <c r="AC4879" i="5"/>
  <c r="D4889" i="5"/>
  <c r="AC4889" i="5"/>
  <c r="D4899" i="5"/>
  <c r="AC4899" i="5"/>
  <c r="D4909" i="5"/>
  <c r="AC4909" i="5"/>
  <c r="D4917" i="5"/>
  <c r="AC4917" i="5"/>
  <c r="D4927" i="5"/>
  <c r="AC4927" i="5"/>
  <c r="D4937" i="5"/>
  <c r="AC4937" i="5"/>
  <c r="D4957" i="5"/>
  <c r="AC4957" i="5"/>
  <c r="D4967" i="5"/>
  <c r="AC4967" i="5"/>
  <c r="D4977" i="5"/>
  <c r="AC4977" i="5"/>
  <c r="D4997" i="5"/>
  <c r="AC4997" i="5"/>
  <c r="B1" i="3"/>
  <c r="D676" i="4"/>
  <c r="D1436" i="4"/>
  <c r="D3895" i="4"/>
  <c r="D1615" i="4"/>
  <c r="D2276" i="4"/>
  <c r="D2905" i="4"/>
  <c r="D3967" i="4"/>
  <c r="D4662" i="4"/>
  <c r="D1215" i="4"/>
  <c r="D2740" i="4"/>
  <c r="D3235" i="4"/>
  <c r="D4952" i="4"/>
  <c r="D732" i="4"/>
  <c r="D870" i="4"/>
  <c r="D1686" i="4"/>
  <c r="D3619" i="4"/>
  <c r="D4528" i="4"/>
  <c r="D2503" i="4"/>
  <c r="D2677" i="4"/>
  <c r="D3821" i="4"/>
  <c r="D4512" i="4"/>
  <c r="D4872" i="4"/>
  <c r="D1622" i="4"/>
  <c r="D1982" i="4"/>
  <c r="D2391" i="4"/>
  <c r="D3201" i="4"/>
  <c r="D3883" i="4"/>
  <c r="D521" i="4"/>
  <c r="D856" i="4"/>
  <c r="D1325" i="4"/>
  <c r="D2052" i="4"/>
  <c r="D2653" i="4"/>
  <c r="D3154" i="4"/>
  <c r="D3163" i="4"/>
  <c r="D4021" i="4"/>
  <c r="D4080" i="4"/>
  <c r="D4458" i="4"/>
  <c r="D4497" i="4"/>
  <c r="D4622" i="4"/>
  <c r="D4932" i="4"/>
  <c r="D2627" i="4"/>
  <c r="D2636" i="4"/>
  <c r="D4848" i="4"/>
  <c r="D4857" i="4"/>
  <c r="D2442" i="4"/>
  <c r="D3204" i="4"/>
  <c r="D3261" i="4"/>
  <c r="D4673" i="4"/>
  <c r="D4781" i="4"/>
  <c r="D4840" i="4"/>
  <c r="D4898" i="4"/>
  <c r="D4907" i="4"/>
  <c r="D2385" i="4"/>
  <c r="D758" i="4"/>
  <c r="D766" i="4"/>
  <c r="D1202" i="4"/>
  <c r="D1796" i="4"/>
  <c r="D2441" i="4"/>
  <c r="D3481" i="4"/>
  <c r="D3578" i="4"/>
  <c r="D3728" i="4"/>
  <c r="D4343" i="4"/>
  <c r="D4422" i="4"/>
  <c r="D4441" i="4"/>
  <c r="D4553" i="4"/>
  <c r="D4637" i="4"/>
  <c r="D4703" i="4"/>
  <c r="D4788" i="4"/>
  <c r="D4807" i="4"/>
  <c r="D4947" i="4"/>
  <c r="D1525" i="4"/>
  <c r="D2250" i="4"/>
  <c r="D2302" i="4"/>
  <c r="D2991" i="4"/>
  <c r="D3079" i="4"/>
  <c r="D3241" i="4"/>
  <c r="D3278" i="4"/>
  <c r="D3491" i="4"/>
  <c r="D4097" i="4"/>
  <c r="D4601" i="4"/>
  <c r="D4620" i="4"/>
  <c r="W5" i="4"/>
  <c r="AC5" i="4" s="1"/>
  <c r="D68" i="4"/>
  <c r="D1295" i="4"/>
  <c r="D2590" i="4"/>
  <c r="D2646" i="4"/>
  <c r="D3685" i="4"/>
  <c r="D3995" i="4"/>
  <c r="D4502" i="4"/>
  <c r="D4596" i="4"/>
  <c r="D4737" i="4"/>
  <c r="D4746" i="4"/>
  <c r="D4775" i="4"/>
  <c r="D4886" i="4"/>
  <c r="D4015" i="4"/>
  <c r="D1306" i="4"/>
  <c r="D2092" i="4"/>
  <c r="D2316" i="4"/>
  <c r="D2821" i="4"/>
  <c r="D2958" i="4"/>
  <c r="D3084" i="4"/>
  <c r="D3171" i="4"/>
  <c r="D3391" i="4"/>
  <c r="D3439" i="4"/>
  <c r="D3613" i="4"/>
  <c r="D3793" i="4"/>
  <c r="D4162" i="4"/>
  <c r="D4447" i="4"/>
  <c r="AC116" i="4"/>
  <c r="AC191" i="4"/>
  <c r="AC257" i="4"/>
  <c r="AC321" i="4"/>
  <c r="AC406" i="4"/>
  <c r="AC117" i="4"/>
  <c r="D192" i="4"/>
  <c r="AC192" i="4"/>
  <c r="D682" i="4"/>
  <c r="AC682" i="4"/>
  <c r="D1413" i="4"/>
  <c r="AC1413" i="4"/>
  <c r="AC1440" i="4"/>
  <c r="AC1700" i="4"/>
  <c r="AC81" i="4"/>
  <c r="D81" i="4"/>
  <c r="AC91" i="4"/>
  <c r="D118" i="4"/>
  <c r="AC118" i="4"/>
  <c r="D127" i="4"/>
  <c r="AC127" i="4"/>
  <c r="AC173" i="4"/>
  <c r="D183" i="4"/>
  <c r="AC183" i="4"/>
  <c r="AC210" i="4"/>
  <c r="AC220" i="4"/>
  <c r="D239" i="4"/>
  <c r="AC239" i="4"/>
  <c r="D259" i="4"/>
  <c r="AC259" i="4"/>
  <c r="AC276" i="4"/>
  <c r="D286" i="4"/>
  <c r="AC286" i="4"/>
  <c r="AC303" i="4"/>
  <c r="D880" i="4"/>
  <c r="AC880" i="4"/>
  <c r="AC890" i="4"/>
  <c r="D900" i="4"/>
  <c r="AC908" i="4"/>
  <c r="D918" i="4"/>
  <c r="AC918" i="4"/>
  <c r="D928" i="4"/>
  <c r="D937" i="4"/>
  <c r="AC937" i="4"/>
  <c r="D946" i="4"/>
  <c r="AC946" i="4"/>
  <c r="AC956" i="4"/>
  <c r="AC966" i="4"/>
  <c r="AC976" i="4"/>
  <c r="AC986" i="4"/>
  <c r="D995" i="4"/>
  <c r="AC1003" i="4"/>
  <c r="D1013" i="4"/>
  <c r="AC1013" i="4"/>
  <c r="D1023" i="4"/>
  <c r="AC1023" i="4"/>
  <c r="AC1032" i="4"/>
  <c r="AC1356" i="4"/>
  <c r="D1365" i="4"/>
  <c r="AC1365" i="4"/>
  <c r="D1375" i="4"/>
  <c r="AC1375" i="4"/>
  <c r="D1384" i="4"/>
  <c r="AC1384" i="4"/>
  <c r="D1394" i="4"/>
  <c r="AC1394" i="4"/>
  <c r="AC1422" i="4"/>
  <c r="AC1616" i="4"/>
  <c r="D1616" i="4"/>
  <c r="D1634" i="4"/>
  <c r="AC1634" i="4"/>
  <c r="D1644" i="4"/>
  <c r="AC1644" i="4"/>
  <c r="D1663" i="4"/>
  <c r="AC1663" i="4"/>
  <c r="AC1683" i="4"/>
  <c r="AC1718" i="4"/>
  <c r="D28" i="4"/>
  <c r="AC28" i="4"/>
  <c r="AC152" i="4"/>
  <c r="AC311" i="4"/>
  <c r="D672" i="4"/>
  <c r="AC672" i="4"/>
  <c r="AC1421" i="4"/>
  <c r="D1488" i="4"/>
  <c r="AC1488" i="4"/>
  <c r="AC1735" i="4"/>
  <c r="D229" i="4"/>
  <c r="AC229" i="4"/>
  <c r="D965" i="4"/>
  <c r="AC965" i="4"/>
  <c r="D1682" i="4"/>
  <c r="AC1682" i="4"/>
  <c r="AC1756" i="4"/>
  <c r="D82" i="4"/>
  <c r="AC82" i="4"/>
  <c r="AC92" i="4"/>
  <c r="AC101" i="4"/>
  <c r="AC110" i="4"/>
  <c r="AC211" i="4"/>
  <c r="AC231" i="4"/>
  <c r="AC250" i="4"/>
  <c r="AC627" i="4"/>
  <c r="D627" i="4"/>
  <c r="D637" i="4"/>
  <c r="AC637" i="4"/>
  <c r="D656" i="4"/>
  <c r="AC656" i="4"/>
  <c r="D666" i="4"/>
  <c r="AC666" i="4"/>
  <c r="D684" i="4"/>
  <c r="AC684" i="4"/>
  <c r="D824" i="4"/>
  <c r="AC824" i="4"/>
  <c r="D854" i="4"/>
  <c r="AC854" i="4"/>
  <c r="AC862" i="4"/>
  <c r="D871" i="4"/>
  <c r="AC871" i="4"/>
  <c r="AC881" i="4"/>
  <c r="D938" i="4"/>
  <c r="AC938" i="4"/>
  <c r="D947" i="4"/>
  <c r="AC947" i="4"/>
  <c r="D967" i="4"/>
  <c r="AC967" i="4"/>
  <c r="AC1263" i="4"/>
  <c r="AC1273" i="4"/>
  <c r="AC1283" i="4"/>
  <c r="AC1293" i="4"/>
  <c r="D1302" i="4"/>
  <c r="AC1302" i="4"/>
  <c r="AC1311" i="4"/>
  <c r="AC1328" i="4"/>
  <c r="D1337" i="4"/>
  <c r="AC1337" i="4"/>
  <c r="D1347" i="4"/>
  <c r="AC1347" i="4"/>
  <c r="D1357" i="4"/>
  <c r="AC1357" i="4"/>
  <c r="AC1366" i="4"/>
  <c r="D1423" i="4"/>
  <c r="AC1423" i="4"/>
  <c r="AC1626" i="4"/>
  <c r="D1674" i="4"/>
  <c r="AC1674" i="4"/>
  <c r="D1684" i="4"/>
  <c r="AC1684" i="4"/>
  <c r="AC1692" i="4"/>
  <c r="AC1701" i="4"/>
  <c r="D108" i="4"/>
  <c r="AC108" i="4"/>
  <c r="AC218" i="4"/>
  <c r="D368" i="4"/>
  <c r="AC368" i="4"/>
  <c r="AC396" i="4"/>
  <c r="D700" i="4"/>
  <c r="AC700" i="4"/>
  <c r="D1774" i="4"/>
  <c r="AC1774" i="4"/>
  <c r="D172" i="4"/>
  <c r="AC172" i="4"/>
  <c r="AC248" i="4"/>
  <c r="AC302" i="4"/>
  <c r="D369" i="4"/>
  <c r="AC369" i="4"/>
  <c r="D654" i="4"/>
  <c r="AC654" i="4"/>
  <c r="D927" i="4"/>
  <c r="AC927" i="4"/>
  <c r="D985" i="4"/>
  <c r="AC985" i="4"/>
  <c r="AC51" i="4"/>
  <c r="D83" i="4"/>
  <c r="AC83" i="4"/>
  <c r="D102" i="4"/>
  <c r="AC102" i="4"/>
  <c r="AC111" i="4"/>
  <c r="D128" i="4"/>
  <c r="AC128" i="4"/>
  <c r="AC156" i="4"/>
  <c r="D166" i="4"/>
  <c r="AC166" i="4"/>
  <c r="AC203" i="4"/>
  <c r="AC212" i="4"/>
  <c r="D222" i="4"/>
  <c r="AC222" i="4"/>
  <c r="AC232" i="4"/>
  <c r="D551" i="4"/>
  <c r="AC551" i="4"/>
  <c r="D561" i="4"/>
  <c r="AC561" i="4"/>
  <c r="AC570" i="4"/>
  <c r="D589" i="4"/>
  <c r="AC589" i="4"/>
  <c r="D608" i="4"/>
  <c r="AC608" i="4"/>
  <c r="D618" i="4"/>
  <c r="AC618" i="4"/>
  <c r="D628" i="4"/>
  <c r="AC628" i="4"/>
  <c r="D638" i="4"/>
  <c r="AC638" i="4"/>
  <c r="AC647" i="4"/>
  <c r="AC786" i="4"/>
  <c r="D786" i="4"/>
  <c r="D796" i="4"/>
  <c r="AC796" i="4"/>
  <c r="AC806" i="4"/>
  <c r="AC815" i="4"/>
  <c r="AC845" i="4"/>
  <c r="D855" i="4"/>
  <c r="AC855" i="4"/>
  <c r="AC882" i="4"/>
  <c r="D892" i="4"/>
  <c r="AC892" i="4"/>
  <c r="D901" i="4"/>
  <c r="AC901" i="4"/>
  <c r="D910" i="4"/>
  <c r="AC910" i="4"/>
  <c r="AC948" i="4"/>
  <c r="D1226" i="4"/>
  <c r="AC1226" i="4"/>
  <c r="D1236" i="4"/>
  <c r="D1245" i="4"/>
  <c r="AC1245" i="4"/>
  <c r="D1255" i="4"/>
  <c r="D1264" i="4"/>
  <c r="AC1264" i="4"/>
  <c r="D1274" i="4"/>
  <c r="AC1274" i="4"/>
  <c r="D1284" i="4"/>
  <c r="AC1284" i="4"/>
  <c r="D1294" i="4"/>
  <c r="AC1294" i="4"/>
  <c r="AC1303" i="4"/>
  <c r="AC1320" i="4"/>
  <c r="D1367" i="4"/>
  <c r="AC1367" i="4"/>
  <c r="AC1376" i="4"/>
  <c r="D1386" i="4"/>
  <c r="AC1386" i="4"/>
  <c r="AC1406" i="4"/>
  <c r="AC1415" i="4"/>
  <c r="AC1563" i="4"/>
  <c r="D1563" i="4"/>
  <c r="D1572" i="4"/>
  <c r="AC1572" i="4"/>
  <c r="D1591" i="4"/>
  <c r="AC1591" i="4"/>
  <c r="AC1601" i="4"/>
  <c r="D1627" i="4"/>
  <c r="AC1627" i="4"/>
  <c r="AC1636" i="4"/>
  <c r="AC1646" i="4"/>
  <c r="AC1665" i="4"/>
  <c r="AC340" i="4"/>
  <c r="D43" i="4"/>
  <c r="AC43" i="4"/>
  <c r="D52" i="4"/>
  <c r="AC52" i="4"/>
  <c r="AC60" i="4"/>
  <c r="AC93" i="4"/>
  <c r="D487" i="4"/>
  <c r="AC487" i="4"/>
  <c r="AC497" i="4"/>
  <c r="AC506" i="4"/>
  <c r="AC533" i="4"/>
  <c r="AC542" i="4"/>
  <c r="D552" i="4"/>
  <c r="AC552" i="4"/>
  <c r="AC562" i="4"/>
  <c r="D571" i="4"/>
  <c r="AC571" i="4"/>
  <c r="AC580" i="4"/>
  <c r="AC590" i="4"/>
  <c r="D599" i="4"/>
  <c r="AC599" i="4"/>
  <c r="D619" i="4"/>
  <c r="AC619" i="4"/>
  <c r="D629" i="4"/>
  <c r="AC629" i="4"/>
  <c r="D648" i="4"/>
  <c r="AC648" i="4"/>
  <c r="AC658" i="4"/>
  <c r="D667" i="4"/>
  <c r="AC667" i="4"/>
  <c r="AC752" i="4"/>
  <c r="D761" i="4"/>
  <c r="AC761" i="4"/>
  <c r="D787" i="4"/>
  <c r="AC787" i="4"/>
  <c r="D807" i="4"/>
  <c r="AC807" i="4"/>
  <c r="AC826" i="4"/>
  <c r="D836" i="4"/>
  <c r="AC836" i="4"/>
  <c r="D846" i="4"/>
  <c r="AC846" i="4"/>
  <c r="AC1122" i="4"/>
  <c r="AC1131" i="4"/>
  <c r="AC1140" i="4"/>
  <c r="AC1150" i="4"/>
  <c r="AC1160" i="4"/>
  <c r="AC1170" i="4"/>
  <c r="AC1180" i="4"/>
  <c r="AC1190" i="4"/>
  <c r="D1208" i="4"/>
  <c r="AC1208" i="4"/>
  <c r="D1227" i="4"/>
  <c r="AC1227" i="4"/>
  <c r="D1246" i="4"/>
  <c r="AC1246" i="4"/>
  <c r="D1265" i="4"/>
  <c r="AC1265" i="4"/>
  <c r="D1275" i="4"/>
  <c r="AC1275" i="4"/>
  <c r="D1285" i="4"/>
  <c r="AC1285" i="4"/>
  <c r="D1304" i="4"/>
  <c r="AC1304" i="4"/>
  <c r="D1377" i="4"/>
  <c r="AC1377" i="4"/>
  <c r="D1387" i="4"/>
  <c r="AC1387" i="4"/>
  <c r="D1397" i="4"/>
  <c r="AC1397" i="4"/>
  <c r="D1573" i="4"/>
  <c r="D1582" i="4"/>
  <c r="AC1582" i="4"/>
  <c r="AC1592" i="4"/>
  <c r="D1602" i="4"/>
  <c r="AC1602" i="4"/>
  <c r="D38" i="4"/>
  <c r="AC38" i="4"/>
  <c r="AC143" i="4"/>
  <c r="D199" i="4"/>
  <c r="AC199" i="4"/>
  <c r="D267" i="4"/>
  <c r="AC267" i="4"/>
  <c r="AC473" i="4"/>
  <c r="AC1478" i="4"/>
  <c r="D1717" i="4"/>
  <c r="AC1717" i="4"/>
  <c r="D1794" i="4"/>
  <c r="AC1794" i="4"/>
  <c r="D99" i="4"/>
  <c r="AC99" i="4"/>
  <c r="AC163" i="4"/>
  <c r="AC258" i="4"/>
  <c r="D312" i="4"/>
  <c r="AC312" i="4"/>
  <c r="AC426" i="4"/>
  <c r="D955" i="4"/>
  <c r="AC955" i="4"/>
  <c r="AC1708" i="4"/>
  <c r="AC1765" i="4"/>
  <c r="D69" i="4"/>
  <c r="AC69" i="4"/>
  <c r="AC76" i="4"/>
  <c r="AC431" i="4"/>
  <c r="D431" i="4"/>
  <c r="AC441" i="4"/>
  <c r="D451" i="4"/>
  <c r="AC451" i="4"/>
  <c r="AC460" i="4"/>
  <c r="AC470" i="4"/>
  <c r="D479" i="4"/>
  <c r="AC479" i="4"/>
  <c r="D488" i="4"/>
  <c r="AC488" i="4"/>
  <c r="D498" i="4"/>
  <c r="AC498" i="4"/>
  <c r="AC516" i="4"/>
  <c r="AC572" i="4"/>
  <c r="D581" i="4"/>
  <c r="AC581" i="4"/>
  <c r="D591" i="4"/>
  <c r="AC591" i="4"/>
  <c r="AC600" i="4"/>
  <c r="AC610" i="4"/>
  <c r="AC620" i="4"/>
  <c r="D762" i="4"/>
  <c r="AC762" i="4"/>
  <c r="D817" i="4"/>
  <c r="AC817" i="4"/>
  <c r="D1064" i="4"/>
  <c r="AC1064" i="4"/>
  <c r="D1074" i="4"/>
  <c r="AC1074" i="4"/>
  <c r="D1084" i="4"/>
  <c r="AC1084" i="4"/>
  <c r="D1094" i="4"/>
  <c r="AC1094" i="4"/>
  <c r="AC1141" i="4"/>
  <c r="AC1161" i="4"/>
  <c r="AC1171" i="4"/>
  <c r="AC1200" i="4"/>
  <c r="D1218" i="4"/>
  <c r="AC1218" i="4"/>
  <c r="D1228" i="4"/>
  <c r="AC1228" i="4"/>
  <c r="D1237" i="4"/>
  <c r="AC1237" i="4"/>
  <c r="D1247" i="4"/>
  <c r="AC1247" i="4"/>
  <c r="D1256" i="4"/>
  <c r="AC1256" i="4"/>
  <c r="D1266" i="4"/>
  <c r="AC1266" i="4"/>
  <c r="D1276" i="4"/>
  <c r="AC1276" i="4"/>
  <c r="D1286" i="4"/>
  <c r="AC1286" i="4"/>
  <c r="D1322" i="4"/>
  <c r="AC1322" i="4"/>
  <c r="AC1350" i="4"/>
  <c r="AC1556" i="4"/>
  <c r="AC1565" i="4"/>
  <c r="D1583" i="4"/>
  <c r="AC1583" i="4"/>
  <c r="D1593" i="4"/>
  <c r="AC1593" i="4"/>
  <c r="AC98" i="4"/>
  <c r="D98" i="4"/>
  <c r="AC292" i="4"/>
  <c r="AC377" i="4"/>
  <c r="D482" i="4"/>
  <c r="AC482" i="4"/>
  <c r="D728" i="4"/>
  <c r="AC728" i="4"/>
  <c r="AC993" i="4"/>
  <c r="D1058" i="4"/>
  <c r="AC1058" i="4"/>
  <c r="AC1430" i="4"/>
  <c r="AC1498" i="4"/>
  <c r="AC1726" i="4"/>
  <c r="D1784" i="4"/>
  <c r="AC1784" i="4"/>
  <c r="AC200" i="4"/>
  <c r="AC407" i="4"/>
  <c r="D852" i="4"/>
  <c r="AC852" i="4"/>
  <c r="D936" i="4"/>
  <c r="AC936" i="4"/>
  <c r="AC16" i="4"/>
  <c r="D53" i="4"/>
  <c r="AC53" i="4"/>
  <c r="D62" i="4"/>
  <c r="AC62" i="4"/>
  <c r="AC318" i="4"/>
  <c r="D327" i="4"/>
  <c r="AC327" i="4"/>
  <c r="AC337" i="4"/>
  <c r="AC383" i="4"/>
  <c r="AC393" i="4"/>
  <c r="D422" i="4"/>
  <c r="AC422" i="4"/>
  <c r="AC432" i="4"/>
  <c r="AC442" i="4"/>
  <c r="D452" i="4"/>
  <c r="AC452" i="4"/>
  <c r="D461" i="4"/>
  <c r="AC461" i="4"/>
  <c r="D471" i="4"/>
  <c r="AC471" i="4"/>
  <c r="AC480" i="4"/>
  <c r="D489" i="4"/>
  <c r="AC489" i="4"/>
  <c r="D499" i="4"/>
  <c r="AC499" i="4"/>
  <c r="AC507" i="4"/>
  <c r="AC517" i="4"/>
  <c r="AC526" i="4"/>
  <c r="D573" i="4"/>
  <c r="AC573" i="4"/>
  <c r="D582" i="4"/>
  <c r="AC582" i="4"/>
  <c r="AC592" i="4"/>
  <c r="D601" i="4"/>
  <c r="AC601" i="4"/>
  <c r="D611" i="4"/>
  <c r="AC611" i="4"/>
  <c r="D621" i="4"/>
  <c r="AC621" i="4"/>
  <c r="D631" i="4"/>
  <c r="AC631" i="4"/>
  <c r="D650" i="4"/>
  <c r="AC650" i="4"/>
  <c r="D688" i="4"/>
  <c r="AC688" i="4"/>
  <c r="D697" i="4"/>
  <c r="AC697" i="4"/>
  <c r="D706" i="4"/>
  <c r="AC706" i="4"/>
  <c r="AC725" i="4"/>
  <c r="D734" i="4"/>
  <c r="AC734" i="4"/>
  <c r="AC770" i="4"/>
  <c r="AC780" i="4"/>
  <c r="AC1046" i="4"/>
  <c r="D1046" i="4"/>
  <c r="D1065" i="4"/>
  <c r="AC1065" i="4"/>
  <c r="D1075" i="4"/>
  <c r="AC1075" i="4"/>
  <c r="D1085" i="4"/>
  <c r="AC1085" i="4"/>
  <c r="D1104" i="4"/>
  <c r="AC1104" i="4"/>
  <c r="D1114" i="4"/>
  <c r="AC1114" i="4"/>
  <c r="AC1132" i="4"/>
  <c r="D1142" i="4"/>
  <c r="AC1142" i="4"/>
  <c r="D1152" i="4"/>
  <c r="AC1152" i="4"/>
  <c r="D1162" i="4"/>
  <c r="AC1162" i="4"/>
  <c r="AC1172" i="4"/>
  <c r="D1182" i="4"/>
  <c r="AC1182" i="4"/>
  <c r="AC1191" i="4"/>
  <c r="AC1210" i="4"/>
  <c r="D1238" i="4"/>
  <c r="AC1238" i="4"/>
  <c r="D1248" i="4"/>
  <c r="AC1248" i="4"/>
  <c r="D1257" i="4"/>
  <c r="AC1257" i="4"/>
  <c r="D1548" i="4"/>
  <c r="AC1548" i="4"/>
  <c r="D1557" i="4"/>
  <c r="AC1557" i="4"/>
  <c r="AC133" i="4"/>
  <c r="AC181" i="4"/>
  <c r="AC247" i="4"/>
  <c r="AC301" i="4"/>
  <c r="D1516" i="4"/>
  <c r="AC1516" i="4"/>
  <c r="AC182" i="4"/>
  <c r="AC238" i="4"/>
  <c r="D378" i="4"/>
  <c r="AC378" i="4"/>
  <c r="AC416" i="4"/>
  <c r="D907" i="4"/>
  <c r="AC907" i="4"/>
  <c r="D975" i="4"/>
  <c r="AC975" i="4"/>
  <c r="AC1691" i="4"/>
  <c r="AC1775" i="4"/>
  <c r="AC26" i="4"/>
  <c r="AC36" i="4"/>
  <c r="D46" i="4"/>
  <c r="AC46" i="4"/>
  <c r="AC63" i="4"/>
  <c r="D282" i="4"/>
  <c r="AC282" i="4"/>
  <c r="AC291" i="4"/>
  <c r="D319" i="4"/>
  <c r="AC319" i="4"/>
  <c r="AC328" i="4"/>
  <c r="AC356" i="4"/>
  <c r="AC366" i="4"/>
  <c r="D433" i="4"/>
  <c r="AC433" i="4"/>
  <c r="D462" i="4"/>
  <c r="AC462" i="4"/>
  <c r="AC472" i="4"/>
  <c r="AC490" i="4"/>
  <c r="D508" i="4"/>
  <c r="AC508" i="4"/>
  <c r="D518" i="4"/>
  <c r="AC518" i="4"/>
  <c r="AC527" i="4"/>
  <c r="D536" i="4"/>
  <c r="AC536" i="4"/>
  <c r="AC593" i="4"/>
  <c r="AC602" i="4"/>
  <c r="AC622" i="4"/>
  <c r="AC716" i="4"/>
  <c r="D735" i="4"/>
  <c r="AC735" i="4"/>
  <c r="D745" i="4"/>
  <c r="AC745" i="4"/>
  <c r="AC1038" i="4"/>
  <c r="D1038" i="4"/>
  <c r="AC1056" i="4"/>
  <c r="AC1066" i="4"/>
  <c r="AC1076" i="4"/>
  <c r="AC1086" i="4"/>
  <c r="D1133" i="4"/>
  <c r="AC1133" i="4"/>
  <c r="D1163" i="4"/>
  <c r="AC1163" i="4"/>
  <c r="AC1192" i="4"/>
  <c r="AC1220" i="4"/>
  <c r="D1486" i="4"/>
  <c r="AC1486" i="4"/>
  <c r="D1496" i="4"/>
  <c r="AC1496" i="4"/>
  <c r="AC1801" i="4"/>
  <c r="D1801" i="4"/>
  <c r="AC1811" i="4"/>
  <c r="AC162" i="4"/>
  <c r="D228" i="4"/>
  <c r="AC228" i="4"/>
  <c r="D737" i="4"/>
  <c r="AC737" i="4"/>
  <c r="D1031" i="4"/>
  <c r="AC1031" i="4"/>
  <c r="AC1507" i="4"/>
  <c r="AC331" i="4"/>
  <c r="D917" i="4"/>
  <c r="AC917" i="4"/>
  <c r="AC1672" i="4"/>
  <c r="AC1736" i="4"/>
  <c r="D18" i="4"/>
  <c r="AC18" i="4"/>
  <c r="AC27" i="4"/>
  <c r="AC37" i="4"/>
  <c r="AC256" i="4"/>
  <c r="AC266" i="4"/>
  <c r="AC273" i="4"/>
  <c r="D292" i="4"/>
  <c r="D301" i="4"/>
  <c r="AC310" i="4"/>
  <c r="AC320" i="4"/>
  <c r="D329" i="4"/>
  <c r="AC329" i="4"/>
  <c r="D339" i="4"/>
  <c r="AC339" i="4"/>
  <c r="D357" i="4"/>
  <c r="AC357" i="4"/>
  <c r="AC367" i="4"/>
  <c r="D377" i="4"/>
  <c r="D473" i="4"/>
  <c r="D491" i="4"/>
  <c r="AC491" i="4"/>
  <c r="AC500" i="4"/>
  <c r="D519" i="4"/>
  <c r="AC519" i="4"/>
  <c r="AC690" i="4"/>
  <c r="D717" i="4"/>
  <c r="AC717" i="4"/>
  <c r="D727" i="4"/>
  <c r="AC727" i="4"/>
  <c r="D736" i="4"/>
  <c r="AC736" i="4"/>
  <c r="AC1010" i="4"/>
  <c r="D1048" i="4"/>
  <c r="AC1048" i="4"/>
  <c r="D1087" i="4"/>
  <c r="AC1087" i="4"/>
  <c r="AC1096" i="4"/>
  <c r="D1438" i="4"/>
  <c r="AC1438" i="4"/>
  <c r="D1448" i="4"/>
  <c r="AC1448" i="4"/>
  <c r="D1458" i="4"/>
  <c r="AC1458" i="4"/>
  <c r="D1467" i="4"/>
  <c r="AC1467" i="4"/>
  <c r="D1477" i="4"/>
  <c r="AC1477" i="4"/>
  <c r="D1487" i="4"/>
  <c r="AC1487" i="4"/>
  <c r="D1497" i="4"/>
  <c r="AC1497" i="4"/>
  <c r="D1506" i="4"/>
  <c r="AC1506" i="4"/>
  <c r="D1515" i="4"/>
  <c r="AC1515" i="4"/>
  <c r="AC1523" i="4"/>
  <c r="D1793" i="4"/>
  <c r="AC1793" i="4"/>
  <c r="AC1802" i="4"/>
  <c r="D1812" i="4"/>
  <c r="AC1812" i="4"/>
  <c r="AC1725" i="4"/>
  <c r="D1734" i="4"/>
  <c r="AC1734" i="4"/>
  <c r="D1744" i="4"/>
  <c r="AC1744" i="4"/>
  <c r="D1754" i="4"/>
  <c r="AC1754" i="4"/>
  <c r="D1773" i="4"/>
  <c r="AC1773" i="4"/>
  <c r="AC1782" i="4"/>
  <c r="D1792" i="4"/>
  <c r="AC1792" i="4"/>
  <c r="AC1810" i="4"/>
  <c r="AC1818" i="4"/>
  <c r="D1828" i="4"/>
  <c r="AC1828" i="4"/>
  <c r="D1877" i="4"/>
  <c r="AC1877" i="4"/>
  <c r="AC1886" i="4"/>
  <c r="D1924" i="4"/>
  <c r="AC1924" i="4"/>
  <c r="D1934" i="4"/>
  <c r="AC1934" i="4"/>
  <c r="D1952" i="4"/>
  <c r="AC1952" i="4"/>
  <c r="D1962" i="4"/>
  <c r="AC1962" i="4"/>
  <c r="D1972" i="4"/>
  <c r="AC1972" i="4"/>
  <c r="AC1990" i="4"/>
  <c r="D1998" i="4"/>
  <c r="AC1998" i="4"/>
  <c r="AC2007" i="4"/>
  <c r="D2034" i="4"/>
  <c r="AC2034" i="4"/>
  <c r="D2044" i="4"/>
  <c r="AC2044" i="4"/>
  <c r="AC2071" i="4"/>
  <c r="AC2081" i="4"/>
  <c r="D2091" i="4"/>
  <c r="AC2091" i="4"/>
  <c r="AC2115" i="4"/>
  <c r="AC2133" i="4"/>
  <c r="AC2143" i="4"/>
  <c r="AC2153" i="4"/>
  <c r="D2162" i="4"/>
  <c r="AC2162" i="4"/>
  <c r="D2180" i="4"/>
  <c r="AC2180" i="4"/>
  <c r="AC2190" i="4"/>
  <c r="D2237" i="4"/>
  <c r="AC2237" i="4"/>
  <c r="D2264" i="4"/>
  <c r="AC2264" i="4"/>
  <c r="AC2281" i="4"/>
  <c r="AC2290" i="4"/>
  <c r="D2304" i="4"/>
  <c r="AC2304" i="4"/>
  <c r="D2322" i="4"/>
  <c r="AC2322" i="4"/>
  <c r="AC2331" i="4"/>
  <c r="D2341" i="4"/>
  <c r="AC2341" i="4"/>
  <c r="D2360" i="4"/>
  <c r="AC2360" i="4"/>
  <c r="AC2370" i="4"/>
  <c r="AC2378" i="4"/>
  <c r="D2394" i="4"/>
  <c r="AC2394" i="4"/>
  <c r="D2404" i="4"/>
  <c r="AC2404" i="4"/>
  <c r="D2414" i="4"/>
  <c r="AC2414" i="4"/>
  <c r="D2432" i="4"/>
  <c r="AC2432" i="4"/>
  <c r="AC2440" i="4"/>
  <c r="D2446" i="4"/>
  <c r="AC2446" i="4"/>
  <c r="D2455" i="4"/>
  <c r="AC2455" i="4"/>
  <c r="D2463" i="4"/>
  <c r="AC2463" i="4"/>
  <c r="AC2473" i="4"/>
  <c r="AC2528" i="4"/>
  <c r="D2547" i="4"/>
  <c r="AC2547" i="4"/>
  <c r="AC2556" i="4"/>
  <c r="AC2566" i="4"/>
  <c r="D2592" i="4"/>
  <c r="AC2592" i="4"/>
  <c r="D2602" i="4"/>
  <c r="AC2602" i="4"/>
  <c r="AC2621" i="4"/>
  <c r="AC2630" i="4"/>
  <c r="AC2647" i="4"/>
  <c r="AC2656" i="4"/>
  <c r="D2674" i="4"/>
  <c r="AC2674" i="4"/>
  <c r="D2690" i="4"/>
  <c r="AC2690" i="4"/>
  <c r="AC2727" i="4"/>
  <c r="AC2737" i="4"/>
  <c r="D2746" i="4"/>
  <c r="AC2746" i="4"/>
  <c r="D2755" i="4"/>
  <c r="AC2755" i="4"/>
  <c r="D2765" i="4"/>
  <c r="AC2765" i="4"/>
  <c r="D2775" i="4"/>
  <c r="AC2775" i="4"/>
  <c r="D2785" i="4"/>
  <c r="AC2785" i="4"/>
  <c r="D2794" i="4"/>
  <c r="AC2794" i="4"/>
  <c r="AC2812" i="4"/>
  <c r="D2830" i="4"/>
  <c r="AC2830" i="4"/>
  <c r="D2849" i="4"/>
  <c r="AC2849" i="4"/>
  <c r="D2859" i="4"/>
  <c r="AC2859" i="4"/>
  <c r="D2869" i="4"/>
  <c r="AC2869" i="4"/>
  <c r="D2879" i="4"/>
  <c r="AC2879" i="4"/>
  <c r="AC2898" i="4"/>
  <c r="AC2907" i="4"/>
  <c r="D2916" i="4"/>
  <c r="AC2916" i="4"/>
  <c r="D2926" i="4"/>
  <c r="AC2926" i="4"/>
  <c r="AC2954" i="4"/>
  <c r="D2981" i="4"/>
  <c r="AC2981" i="4"/>
  <c r="AC3000" i="4"/>
  <c r="D3009" i="4"/>
  <c r="AC3009" i="4"/>
  <c r="D3019" i="4"/>
  <c r="AC3019" i="4"/>
  <c r="AC3037" i="4"/>
  <c r="D3046" i="4"/>
  <c r="AC3046" i="4"/>
  <c r="D3056" i="4"/>
  <c r="AC3056" i="4"/>
  <c r="D3066" i="4"/>
  <c r="AC3066" i="4"/>
  <c r="D3075" i="4"/>
  <c r="AC3075" i="4"/>
  <c r="D3093" i="4"/>
  <c r="AC3093" i="4"/>
  <c r="D3101" i="4"/>
  <c r="AC3101" i="4"/>
  <c r="D3111" i="4"/>
  <c r="AC3111" i="4"/>
  <c r="D3121" i="4"/>
  <c r="AC3121" i="4"/>
  <c r="D3131" i="4"/>
  <c r="AC3131" i="4"/>
  <c r="D3141" i="4"/>
  <c r="AC3141" i="4"/>
  <c r="D3159" i="4"/>
  <c r="AC3159" i="4"/>
  <c r="D3168" i="4"/>
  <c r="AC3168" i="4"/>
  <c r="D3177" i="4"/>
  <c r="AC3177" i="4"/>
  <c r="D3186" i="4"/>
  <c r="AC3186" i="4"/>
  <c r="D3195" i="4"/>
  <c r="AC3195" i="4"/>
  <c r="D3258" i="4"/>
  <c r="AC3258" i="4"/>
  <c r="D3267" i="4"/>
  <c r="AC3267" i="4"/>
  <c r="D3277" i="4"/>
  <c r="AC3277" i="4"/>
  <c r="D3286" i="4"/>
  <c r="AC3286" i="4"/>
  <c r="D3331" i="4"/>
  <c r="AC3331" i="4"/>
  <c r="D3341" i="4"/>
  <c r="AC3341" i="4"/>
  <c r="D3350" i="4"/>
  <c r="AC3350" i="4"/>
  <c r="D3369" i="4"/>
  <c r="AC3369" i="4"/>
  <c r="D3379" i="4"/>
  <c r="AC3379" i="4"/>
  <c r="D3388" i="4"/>
  <c r="AC3388" i="4"/>
  <c r="D3406" i="4"/>
  <c r="AC3406" i="4"/>
  <c r="D3415" i="4"/>
  <c r="AC3415" i="4"/>
  <c r="D3433" i="4"/>
  <c r="AC3433" i="4"/>
  <c r="D3471" i="4"/>
  <c r="AC3471" i="4"/>
  <c r="AC3490" i="4"/>
  <c r="D3499" i="4"/>
  <c r="AC3499" i="4"/>
  <c r="D3509" i="4"/>
  <c r="AC3509" i="4"/>
  <c r="D3519" i="4"/>
  <c r="AC3519" i="4"/>
  <c r="D3537" i="4"/>
  <c r="AC3537" i="4"/>
  <c r="AC3547" i="4"/>
  <c r="D3556" i="4"/>
  <c r="AC3556" i="4"/>
  <c r="D3565" i="4"/>
  <c r="AC3565" i="4"/>
  <c r="D3575" i="4"/>
  <c r="AC3575" i="4"/>
  <c r="D3584" i="4"/>
  <c r="AC3584" i="4"/>
  <c r="D3620" i="4"/>
  <c r="AC3620" i="4"/>
  <c r="AC3647" i="4"/>
  <c r="D3656" i="4"/>
  <c r="AC3656" i="4"/>
  <c r="D3665" i="4"/>
  <c r="AC3665" i="4"/>
  <c r="D3675" i="4"/>
  <c r="AC3675" i="4"/>
  <c r="D3693" i="4"/>
  <c r="AC3693" i="4"/>
  <c r="D3703" i="4"/>
  <c r="AC3703" i="4"/>
  <c r="D3713" i="4"/>
  <c r="AC3713" i="4"/>
  <c r="D3739" i="4"/>
  <c r="AC3739" i="4"/>
  <c r="D3749" i="4"/>
  <c r="AC3749" i="4"/>
  <c r="D3759" i="4"/>
  <c r="AC3759" i="4"/>
  <c r="D3769" i="4"/>
  <c r="AC3769" i="4"/>
  <c r="D3779" i="4"/>
  <c r="AC3779" i="4"/>
  <c r="D3789" i="4"/>
  <c r="AC3789" i="4"/>
  <c r="D3798" i="4"/>
  <c r="AC3798" i="4"/>
  <c r="D3808" i="4"/>
  <c r="AC3808" i="4"/>
  <c r="D3818" i="4"/>
  <c r="AC3818" i="4"/>
  <c r="D3837" i="4"/>
  <c r="AC3837" i="4"/>
  <c r="D3847" i="4"/>
  <c r="AC3847" i="4"/>
  <c r="D3856" i="4"/>
  <c r="AC3856" i="4"/>
  <c r="D3865" i="4"/>
  <c r="AC3865" i="4"/>
  <c r="D3875" i="4"/>
  <c r="AC3875" i="4"/>
  <c r="D3884" i="4"/>
  <c r="AC3884" i="4"/>
  <c r="D3900" i="4"/>
  <c r="AC3900" i="4"/>
  <c r="D3909" i="4"/>
  <c r="AC3909" i="4"/>
  <c r="D3919" i="4"/>
  <c r="AC3919" i="4"/>
  <c r="D3928" i="4"/>
  <c r="AC3928" i="4"/>
  <c r="D3937" i="4"/>
  <c r="AC3937" i="4"/>
  <c r="D3947" i="4"/>
  <c r="AC3947" i="4"/>
  <c r="D3956" i="4"/>
  <c r="AC3956" i="4"/>
  <c r="D3966" i="4"/>
  <c r="AC3966" i="4"/>
  <c r="D3985" i="4"/>
  <c r="AC3985" i="4"/>
  <c r="D4012" i="4"/>
  <c r="AC4012" i="4"/>
  <c r="D4029" i="4"/>
  <c r="AC4029" i="4"/>
  <c r="D4039" i="4"/>
  <c r="AC4039" i="4"/>
  <c r="D4049" i="4"/>
  <c r="AC4049" i="4"/>
  <c r="D4059" i="4"/>
  <c r="AC4059" i="4"/>
  <c r="D4069" i="4"/>
  <c r="AC4069" i="4"/>
  <c r="D4079" i="4"/>
  <c r="AC4079" i="4"/>
  <c r="D4087" i="4"/>
  <c r="AC4087" i="4"/>
  <c r="D4106" i="4"/>
  <c r="AC4106" i="4"/>
  <c r="D4116" i="4"/>
  <c r="AC4116" i="4"/>
  <c r="D4126" i="4"/>
  <c r="AC4126" i="4"/>
  <c r="D4136" i="4"/>
  <c r="AC4136" i="4"/>
  <c r="D4146" i="4"/>
  <c r="AC4146" i="4"/>
  <c r="D4156" i="4"/>
  <c r="AC4156" i="4"/>
  <c r="D4165" i="4"/>
  <c r="AC4165" i="4"/>
  <c r="D4175" i="4"/>
  <c r="AC4175" i="4"/>
  <c r="D4184" i="4"/>
  <c r="AC4184" i="4"/>
  <c r="D4194" i="4"/>
  <c r="AC4194" i="4"/>
  <c r="D4204" i="4"/>
  <c r="AC4204" i="4"/>
  <c r="D4213" i="4"/>
  <c r="AC4213" i="4"/>
  <c r="D4222" i="4"/>
  <c r="AC4222" i="4"/>
  <c r="D4232" i="4"/>
  <c r="AC4232" i="4"/>
  <c r="D4241" i="4"/>
  <c r="AC4241" i="4"/>
  <c r="D4251" i="4"/>
  <c r="AC4251" i="4"/>
  <c r="D4261" i="4"/>
  <c r="AC4261" i="4"/>
  <c r="D4271" i="4"/>
  <c r="AC4271" i="4"/>
  <c r="D4281" i="4"/>
  <c r="AC4281" i="4"/>
  <c r="D4291" i="4"/>
  <c r="AC4291" i="4"/>
  <c r="D4300" i="4"/>
  <c r="AC4300" i="4"/>
  <c r="D4310" i="4"/>
  <c r="AC4310" i="4"/>
  <c r="D4320" i="4"/>
  <c r="AC4320" i="4"/>
  <c r="D4330" i="4"/>
  <c r="AC4330" i="4"/>
  <c r="D4340" i="4"/>
  <c r="AC4340" i="4"/>
  <c r="D4349" i="4"/>
  <c r="AC4349" i="4"/>
  <c r="D4359" i="4"/>
  <c r="AC4359" i="4"/>
  <c r="D4369" i="4"/>
  <c r="AC4369" i="4"/>
  <c r="D4379" i="4"/>
  <c r="AC4379" i="4"/>
  <c r="D4389" i="4"/>
  <c r="AC4389" i="4"/>
  <c r="D4399" i="4"/>
  <c r="AC4399" i="4"/>
  <c r="D4409" i="4"/>
  <c r="AC4409" i="4"/>
  <c r="D4419" i="4"/>
  <c r="AC4419" i="4"/>
  <c r="D4428" i="4"/>
  <c r="AC4428" i="4"/>
  <c r="D4437" i="4"/>
  <c r="AC4437" i="4"/>
  <c r="D4446" i="4"/>
  <c r="AC4446" i="4"/>
  <c r="D4454" i="4"/>
  <c r="AC4454" i="4"/>
  <c r="D4463" i="4"/>
  <c r="AC4463" i="4"/>
  <c r="D4473" i="4"/>
  <c r="AC4473" i="4"/>
  <c r="D4483" i="4"/>
  <c r="AC4483" i="4"/>
  <c r="D4493" i="4"/>
  <c r="AC4493" i="4"/>
  <c r="D4511" i="4"/>
  <c r="AC4511" i="4"/>
  <c r="D4519" i="4"/>
  <c r="AC4519" i="4"/>
  <c r="D4527" i="4"/>
  <c r="AC4527" i="4"/>
  <c r="D4545" i="4"/>
  <c r="AC4545" i="4"/>
  <c r="D4554" i="4"/>
  <c r="AC4554" i="4"/>
  <c r="D4564" i="4"/>
  <c r="AC4564" i="4"/>
  <c r="D4573" i="4"/>
  <c r="AC4573" i="4"/>
  <c r="D4583" i="4"/>
  <c r="AC4583" i="4"/>
  <c r="D4592" i="4"/>
  <c r="AC4592" i="4"/>
  <c r="D4610" i="4"/>
  <c r="AC4610" i="4"/>
  <c r="D4628" i="4"/>
  <c r="AC4628" i="4"/>
  <c r="D4646" i="4"/>
  <c r="AC4646" i="4"/>
  <c r="D4656" i="4"/>
  <c r="AC4656" i="4"/>
  <c r="D4665" i="4"/>
  <c r="AC4665" i="4"/>
  <c r="D4682" i="4"/>
  <c r="AC4682" i="4"/>
  <c r="D4690" i="4"/>
  <c r="AC4690" i="4"/>
  <c r="D4700" i="4"/>
  <c r="AC4700" i="4"/>
  <c r="D4709" i="4"/>
  <c r="AC4709" i="4"/>
  <c r="D4718" i="4"/>
  <c r="AC4718" i="4"/>
  <c r="D4728" i="4"/>
  <c r="AC4728" i="4"/>
  <c r="D4755" i="4"/>
  <c r="AC4755" i="4"/>
  <c r="D4765" i="4"/>
  <c r="AC4765" i="4"/>
  <c r="D4774" i="4"/>
  <c r="AC4774" i="4"/>
  <c r="D4782" i="4"/>
  <c r="AC4782" i="4"/>
  <c r="D4791" i="4"/>
  <c r="AC4791" i="4"/>
  <c r="D4801" i="4"/>
  <c r="AC4801" i="4"/>
  <c r="D4809" i="4"/>
  <c r="AC4809" i="4"/>
  <c r="D4819" i="4"/>
  <c r="AC4819" i="4"/>
  <c r="D4829" i="4"/>
  <c r="AC4829" i="4"/>
  <c r="D4839" i="4"/>
  <c r="AC4839" i="4"/>
  <c r="D4865" i="4"/>
  <c r="AC4865" i="4"/>
  <c r="D4874" i="4"/>
  <c r="AC4874" i="4"/>
  <c r="D4883" i="4"/>
  <c r="AC4883" i="4"/>
  <c r="D4892" i="4"/>
  <c r="AC4892" i="4"/>
  <c r="D4901" i="4"/>
  <c r="AC4901" i="4"/>
  <c r="D4910" i="4"/>
  <c r="AC4910" i="4"/>
  <c r="D4920" i="4"/>
  <c r="AC4920" i="4"/>
  <c r="D4928" i="4"/>
  <c r="AC4928" i="4"/>
  <c r="D4946" i="4"/>
  <c r="AC4946" i="4"/>
  <c r="D4954" i="4"/>
  <c r="AC4954" i="4"/>
  <c r="D4964" i="4"/>
  <c r="AC4964" i="4"/>
  <c r="D4983" i="4"/>
  <c r="AC4983" i="4"/>
  <c r="D4993" i="4"/>
  <c r="AC4993" i="4"/>
  <c r="D1887" i="4"/>
  <c r="AC1887" i="4"/>
  <c r="D1897" i="4"/>
  <c r="AC1897" i="4"/>
  <c r="D1944" i="4"/>
  <c r="AC1944" i="4"/>
  <c r="AC1963" i="4"/>
  <c r="AC1973" i="4"/>
  <c r="AC1991" i="4"/>
  <c r="D2008" i="4"/>
  <c r="AC2008" i="4"/>
  <c r="D2016" i="4"/>
  <c r="AC2016" i="4"/>
  <c r="D2025" i="4"/>
  <c r="AC2025" i="4"/>
  <c r="D2035" i="4"/>
  <c r="AC2035" i="4"/>
  <c r="D2054" i="4"/>
  <c r="AC2054" i="4"/>
  <c r="AC2072" i="4"/>
  <c r="AC2082" i="4"/>
  <c r="AC2098" i="4"/>
  <c r="D2116" i="4"/>
  <c r="AC2116" i="4"/>
  <c r="D2124" i="4"/>
  <c r="AC2124" i="4"/>
  <c r="D2134" i="4"/>
  <c r="AC2134" i="4"/>
  <c r="D2144" i="4"/>
  <c r="AC2144" i="4"/>
  <c r="D2171" i="4"/>
  <c r="AC2171" i="4"/>
  <c r="AC2238" i="4"/>
  <c r="D2247" i="4"/>
  <c r="AC2247" i="4"/>
  <c r="D2255" i="4"/>
  <c r="AC2255" i="4"/>
  <c r="D2274" i="4"/>
  <c r="AC2274" i="4"/>
  <c r="D2282" i="4"/>
  <c r="AC2282" i="4"/>
  <c r="D2291" i="4"/>
  <c r="AC2291" i="4"/>
  <c r="AC2298" i="4"/>
  <c r="D2305" i="4"/>
  <c r="AC2305" i="4"/>
  <c r="D2314" i="4"/>
  <c r="AC2314" i="4"/>
  <c r="D2332" i="4"/>
  <c r="AC2332" i="4"/>
  <c r="D2342" i="4"/>
  <c r="AC2342" i="4"/>
  <c r="AC2351" i="4"/>
  <c r="D2387" i="4"/>
  <c r="AC2387" i="4"/>
  <c r="D2395" i="4"/>
  <c r="AC2395" i="4"/>
  <c r="D2405" i="4"/>
  <c r="AC2405" i="4"/>
  <c r="D2424" i="4"/>
  <c r="AC2424" i="4"/>
  <c r="AC2433" i="4"/>
  <c r="AC2456" i="4"/>
  <c r="D2464" i="4"/>
  <c r="AC2464" i="4"/>
  <c r="AC2483" i="4"/>
  <c r="D2492" i="4"/>
  <c r="AC2492" i="4"/>
  <c r="AC2501" i="4"/>
  <c r="D2510" i="4"/>
  <c r="AC2510" i="4"/>
  <c r="D2520" i="4"/>
  <c r="AC2520" i="4"/>
  <c r="AC2557" i="4"/>
  <c r="D2567" i="4"/>
  <c r="AC2567" i="4"/>
  <c r="D2576" i="4"/>
  <c r="AC2576" i="4"/>
  <c r="D2584" i="4"/>
  <c r="AC2584" i="4"/>
  <c r="D2593" i="4"/>
  <c r="AC2593" i="4"/>
  <c r="D2603" i="4"/>
  <c r="AC2603" i="4"/>
  <c r="AC2612" i="4"/>
  <c r="AC2622" i="4"/>
  <c r="AC2631" i="4"/>
  <c r="AC2640" i="4"/>
  <c r="AC2648" i="4"/>
  <c r="D2675" i="4"/>
  <c r="AC2675" i="4"/>
  <c r="AC2682" i="4"/>
  <c r="D2747" i="4"/>
  <c r="AC2747" i="4"/>
  <c r="D2766" i="4"/>
  <c r="AC2766" i="4"/>
  <c r="D2786" i="4"/>
  <c r="AC2786" i="4"/>
  <c r="D2795" i="4"/>
  <c r="AC2803" i="4"/>
  <c r="AC2813" i="4"/>
  <c r="D2831" i="4"/>
  <c r="AC2831" i="4"/>
  <c r="D2841" i="4"/>
  <c r="AC2841" i="4"/>
  <c r="D2850" i="4"/>
  <c r="AC2850" i="4"/>
  <c r="AC2860" i="4"/>
  <c r="AC2870" i="4"/>
  <c r="D2889" i="4"/>
  <c r="AC2889" i="4"/>
  <c r="D2899" i="4"/>
  <c r="AC2899" i="4"/>
  <c r="AC2908" i="4"/>
  <c r="D2917" i="4"/>
  <c r="AC2917" i="4"/>
  <c r="D2927" i="4"/>
  <c r="AC2927" i="4"/>
  <c r="D2947" i="4"/>
  <c r="AC2947" i="4"/>
  <c r="D2955" i="4"/>
  <c r="AC2955" i="4"/>
  <c r="AC2963" i="4"/>
  <c r="D2973" i="4"/>
  <c r="AC2973" i="4"/>
  <c r="D3001" i="4"/>
  <c r="AC3001" i="4"/>
  <c r="D3020" i="4"/>
  <c r="AC3020" i="4"/>
  <c r="D3029" i="4"/>
  <c r="AC3029" i="4"/>
  <c r="D3038" i="4"/>
  <c r="AC3038" i="4"/>
  <c r="D3057" i="4"/>
  <c r="AC3057" i="4"/>
  <c r="D3076" i="4"/>
  <c r="AC3076" i="4"/>
  <c r="AC3112" i="4"/>
  <c r="D3151" i="4"/>
  <c r="AC3151" i="4"/>
  <c r="AC3160" i="4"/>
  <c r="D3169" i="4"/>
  <c r="AC3169" i="4"/>
  <c r="D3187" i="4"/>
  <c r="AC3187" i="4"/>
  <c r="D3213" i="4"/>
  <c r="AC3213" i="4"/>
  <c r="D3223" i="4"/>
  <c r="AC3223" i="4"/>
  <c r="D3233" i="4"/>
  <c r="AC3233" i="4"/>
  <c r="D3249" i="4"/>
  <c r="AC3249" i="4"/>
  <c r="AC3259" i="4"/>
  <c r="D3268" i="4"/>
  <c r="AC3268" i="4"/>
  <c r="D3287" i="4"/>
  <c r="AC3287" i="4"/>
  <c r="D3297" i="4"/>
  <c r="AC3297" i="4"/>
  <c r="D3314" i="4"/>
  <c r="AC3314" i="4"/>
  <c r="D3323" i="4"/>
  <c r="AC3323" i="4"/>
  <c r="AC3342" i="4"/>
  <c r="D3351" i="4"/>
  <c r="AC3351" i="4"/>
  <c r="AC3360" i="4"/>
  <c r="D3380" i="4"/>
  <c r="AC3380" i="4"/>
  <c r="D3389" i="4"/>
  <c r="AC3389" i="4"/>
  <c r="D3398" i="4"/>
  <c r="AC3398" i="4"/>
  <c r="D3407" i="4"/>
  <c r="AC3407" i="4"/>
  <c r="D3416" i="4"/>
  <c r="AC3416" i="4"/>
  <c r="D3424" i="4"/>
  <c r="AC3424" i="4"/>
  <c r="D3434" i="4"/>
  <c r="AC3434" i="4"/>
  <c r="D3500" i="4"/>
  <c r="AC3500" i="4"/>
  <c r="D3510" i="4"/>
  <c r="AC3510" i="4"/>
  <c r="D3520" i="4"/>
  <c r="AC3520" i="4"/>
  <c r="D3538" i="4"/>
  <c r="AC3538" i="4"/>
  <c r="D3548" i="4"/>
  <c r="AC3548" i="4"/>
  <c r="D3557" i="4"/>
  <c r="AC3557" i="4"/>
  <c r="D3566" i="4"/>
  <c r="AC3566" i="4"/>
  <c r="D3576" i="4"/>
  <c r="AC3576" i="4"/>
  <c r="D3585" i="4"/>
  <c r="AC3585" i="4"/>
  <c r="D3595" i="4"/>
  <c r="D3603" i="4"/>
  <c r="AC3603" i="4"/>
  <c r="D3621" i="4"/>
  <c r="AC3621" i="4"/>
  <c r="D3638" i="4"/>
  <c r="AC3638" i="4"/>
  <c r="D3648" i="4"/>
  <c r="AC3648" i="4"/>
  <c r="D3657" i="4"/>
  <c r="AC3657" i="4"/>
  <c r="D3666" i="4"/>
  <c r="AC3666" i="4"/>
  <c r="D3676" i="4"/>
  <c r="AC3676" i="4"/>
  <c r="D3704" i="4"/>
  <c r="AC3704" i="4"/>
  <c r="D3714" i="4"/>
  <c r="AC3714" i="4"/>
  <c r="D3723" i="4"/>
  <c r="AC3723" i="4"/>
  <c r="D3740" i="4"/>
  <c r="AC3740" i="4"/>
  <c r="D3750" i="4"/>
  <c r="AC3750" i="4"/>
  <c r="D3760" i="4"/>
  <c r="AC3760" i="4"/>
  <c r="D3780" i="4"/>
  <c r="AC3780" i="4"/>
  <c r="D3790" i="4"/>
  <c r="AC3790" i="4"/>
  <c r="D3799" i="4"/>
  <c r="AC3799" i="4"/>
  <c r="D3809" i="4"/>
  <c r="AC3809" i="4"/>
  <c r="D3819" i="4"/>
  <c r="AC3819" i="4"/>
  <c r="D3828" i="4"/>
  <c r="AC3828" i="4"/>
  <c r="D3848" i="4"/>
  <c r="AC3848" i="4"/>
  <c r="D3857" i="4"/>
  <c r="D3866" i="4"/>
  <c r="AC3866" i="4"/>
  <c r="D3876" i="4"/>
  <c r="AC3876" i="4"/>
  <c r="D3885" i="4"/>
  <c r="AC3885" i="4"/>
  <c r="D3893" i="4"/>
  <c r="AC3893" i="4"/>
  <c r="D3901" i="4"/>
  <c r="AC3901" i="4"/>
  <c r="D3910" i="4"/>
  <c r="AC3910" i="4"/>
  <c r="D3920" i="4"/>
  <c r="AC3920" i="4"/>
  <c r="D3938" i="4"/>
  <c r="AC3938" i="4"/>
  <c r="D3948" i="4"/>
  <c r="AC3948" i="4"/>
  <c r="AC3976" i="4"/>
  <c r="D3986" i="4"/>
  <c r="AC3986" i="4"/>
  <c r="D4004" i="4"/>
  <c r="AC4004" i="4"/>
  <c r="D4013" i="4"/>
  <c r="AC4013" i="4"/>
  <c r="D4030" i="4"/>
  <c r="AC4030" i="4"/>
  <c r="D4040" i="4"/>
  <c r="AC4040" i="4"/>
  <c r="D4050" i="4"/>
  <c r="AC4050" i="4"/>
  <c r="D4060" i="4"/>
  <c r="AC4060" i="4"/>
  <c r="D4070" i="4"/>
  <c r="AC4070" i="4"/>
  <c r="D4088" i="4"/>
  <c r="AC4088" i="4"/>
  <c r="D4107" i="4"/>
  <c r="AC4107" i="4"/>
  <c r="D4117" i="4"/>
  <c r="AC4117" i="4"/>
  <c r="D4127" i="4"/>
  <c r="AC4127" i="4"/>
  <c r="D4137" i="4"/>
  <c r="AC4137" i="4"/>
  <c r="D4147" i="4"/>
  <c r="AC4147" i="4"/>
  <c r="D4157" i="4"/>
  <c r="AC4157" i="4"/>
  <c r="D4166" i="4"/>
  <c r="AC4166" i="4"/>
  <c r="D4176" i="4"/>
  <c r="AC4176" i="4"/>
  <c r="D4185" i="4"/>
  <c r="AC4185" i="4"/>
  <c r="D4195" i="4"/>
  <c r="AC4195" i="4"/>
  <c r="D4205" i="4"/>
  <c r="AC4205" i="4"/>
  <c r="D4214" i="4"/>
  <c r="AC4214" i="4"/>
  <c r="D4223" i="4"/>
  <c r="AC4223" i="4"/>
  <c r="D4233" i="4"/>
  <c r="AC4233" i="4"/>
  <c r="D4242" i="4"/>
  <c r="AC4242" i="4"/>
  <c r="D4252" i="4"/>
  <c r="AC4252" i="4"/>
  <c r="D4262" i="4"/>
  <c r="AC4262" i="4"/>
  <c r="D4272" i="4"/>
  <c r="AC4272" i="4"/>
  <c r="D4282" i="4"/>
  <c r="AC4282" i="4"/>
  <c r="D4292" i="4"/>
  <c r="AC4292" i="4"/>
  <c r="D4301" i="4"/>
  <c r="AC4301" i="4"/>
  <c r="D4311" i="4"/>
  <c r="AC4311" i="4"/>
  <c r="D4321" i="4"/>
  <c r="AC4321" i="4"/>
  <c r="D4331" i="4"/>
  <c r="AC4331" i="4"/>
  <c r="D4341" i="4"/>
  <c r="AC4341" i="4"/>
  <c r="D4350" i="4"/>
  <c r="AC4350" i="4"/>
  <c r="D4360" i="4"/>
  <c r="AC4360" i="4"/>
  <c r="D4370" i="4"/>
  <c r="AC4370" i="4"/>
  <c r="D4380" i="4"/>
  <c r="AC4380" i="4"/>
  <c r="D4390" i="4"/>
  <c r="AC4390" i="4"/>
  <c r="D4400" i="4"/>
  <c r="AC4400" i="4"/>
  <c r="D4410" i="4"/>
  <c r="AC4410" i="4"/>
  <c r="D4420" i="4"/>
  <c r="AC4420" i="4"/>
  <c r="D4429" i="4"/>
  <c r="AC4429" i="4"/>
  <c r="D4438" i="4"/>
  <c r="AC4438" i="4"/>
  <c r="D4455" i="4"/>
  <c r="AC4455" i="4"/>
  <c r="D4464" i="4"/>
  <c r="AC4464" i="4"/>
  <c r="D4474" i="4"/>
  <c r="AC4474" i="4"/>
  <c r="D4484" i="4"/>
  <c r="AC4484" i="4"/>
  <c r="D4494" i="4"/>
  <c r="AC4494" i="4"/>
  <c r="D4520" i="4"/>
  <c r="AC4520" i="4"/>
  <c r="D4536" i="4"/>
  <c r="AC4536" i="4"/>
  <c r="D4546" i="4"/>
  <c r="AC4546" i="4"/>
  <c r="D4555" i="4"/>
  <c r="AC4555" i="4"/>
  <c r="D4565" i="4"/>
  <c r="AC4565" i="4"/>
  <c r="D4574" i="4"/>
  <c r="AC4574" i="4"/>
  <c r="D4584" i="4"/>
  <c r="AC4584" i="4"/>
  <c r="D4593" i="4"/>
  <c r="AC4593" i="4"/>
  <c r="D4611" i="4"/>
  <c r="AC4611" i="4"/>
  <c r="D4629" i="4"/>
  <c r="AC4629" i="4"/>
  <c r="D4647" i="4"/>
  <c r="AC4647" i="4"/>
  <c r="D4657" i="4"/>
  <c r="AC4657" i="4"/>
  <c r="D4666" i="4"/>
  <c r="AC4666" i="4"/>
  <c r="D4683" i="4"/>
  <c r="AC4683" i="4"/>
  <c r="D4691" i="4"/>
  <c r="AC4691" i="4"/>
  <c r="D4701" i="4"/>
  <c r="AC4701" i="4"/>
  <c r="D4710" i="4"/>
  <c r="AC4710" i="4"/>
  <c r="D4719" i="4"/>
  <c r="AC4719" i="4"/>
  <c r="D4729" i="4"/>
  <c r="AC4729" i="4"/>
  <c r="D4756" i="4"/>
  <c r="AC4756" i="4"/>
  <c r="D4766" i="4"/>
  <c r="AC4766" i="4"/>
  <c r="D4783" i="4"/>
  <c r="AC4783" i="4"/>
  <c r="D4792" i="4"/>
  <c r="AC4792" i="4"/>
  <c r="D4802" i="4"/>
  <c r="AC4802" i="4"/>
  <c r="D4810" i="4"/>
  <c r="AC4810" i="4"/>
  <c r="D4820" i="4"/>
  <c r="AC4820" i="4"/>
  <c r="D4830" i="4"/>
  <c r="AC4830" i="4"/>
  <c r="D4866" i="4"/>
  <c r="AC4866" i="4"/>
  <c r="D4875" i="4"/>
  <c r="AC4875" i="4"/>
  <c r="D4884" i="4"/>
  <c r="AC4884" i="4"/>
  <c r="D4893" i="4"/>
  <c r="AC4893" i="4"/>
  <c r="D4902" i="4"/>
  <c r="AC4902" i="4"/>
  <c r="D4911" i="4"/>
  <c r="AC4911" i="4"/>
  <c r="D4921" i="4"/>
  <c r="AC4921" i="4"/>
  <c r="D4929" i="4"/>
  <c r="AC4929" i="4"/>
  <c r="D4937" i="4"/>
  <c r="AC4937" i="4"/>
  <c r="D4955" i="4"/>
  <c r="AC4955" i="4"/>
  <c r="D4965" i="4"/>
  <c r="AC4965" i="4"/>
  <c r="D4974" i="4"/>
  <c r="AC4974" i="4"/>
  <c r="D4984" i="4"/>
  <c r="AC4984" i="4"/>
  <c r="D4994" i="4"/>
  <c r="AC4994" i="4"/>
  <c r="AC1840" i="4"/>
  <c r="AC1850" i="4"/>
  <c r="AC1860" i="4"/>
  <c r="AC1898" i="4"/>
  <c r="D1926" i="4"/>
  <c r="AC1926" i="4"/>
  <c r="AC1936" i="4"/>
  <c r="D1954" i="4"/>
  <c r="AC1954" i="4"/>
  <c r="D1964" i="4"/>
  <c r="AC1964" i="4"/>
  <c r="D1974" i="4"/>
  <c r="AC1974" i="4"/>
  <c r="AC1983" i="4"/>
  <c r="D1992" i="4"/>
  <c r="AC1992" i="4"/>
  <c r="AC2000" i="4"/>
  <c r="AC2017" i="4"/>
  <c r="D2026" i="4"/>
  <c r="AC2026" i="4"/>
  <c r="D2036" i="4"/>
  <c r="AC2036" i="4"/>
  <c r="D2046" i="4"/>
  <c r="AC2046" i="4"/>
  <c r="AC2055" i="4"/>
  <c r="D2064" i="4"/>
  <c r="AC2064" i="4"/>
  <c r="AC2073" i="4"/>
  <c r="AC2083" i="4"/>
  <c r="D2108" i="4"/>
  <c r="AC2108" i="4"/>
  <c r="D2117" i="4"/>
  <c r="AC2117" i="4"/>
  <c r="AC2125" i="4"/>
  <c r="D2135" i="4"/>
  <c r="AC2135" i="4"/>
  <c r="D2155" i="4"/>
  <c r="AC2155" i="4"/>
  <c r="D2172" i="4"/>
  <c r="AC2172" i="4"/>
  <c r="AC2191" i="4"/>
  <c r="AC2211" i="4"/>
  <c r="D2230" i="4"/>
  <c r="AC2248" i="4"/>
  <c r="D2256" i="4"/>
  <c r="AC2256" i="4"/>
  <c r="D2266" i="4"/>
  <c r="AC2266" i="4"/>
  <c r="AC2283" i="4"/>
  <c r="D2306" i="4"/>
  <c r="AC2306" i="4"/>
  <c r="AC2333" i="4"/>
  <c r="AC2343" i="4"/>
  <c r="AC2362" i="4"/>
  <c r="AC2371" i="4"/>
  <c r="AC2380" i="4"/>
  <c r="D2396" i="4"/>
  <c r="AC2396" i="4"/>
  <c r="D2406" i="4"/>
  <c r="AC2406" i="4"/>
  <c r="D2416" i="4"/>
  <c r="AC2416" i="4"/>
  <c r="D2434" i="4"/>
  <c r="AC2434" i="4"/>
  <c r="AC2447" i="4"/>
  <c r="AC2465" i="4"/>
  <c r="D2475" i="4"/>
  <c r="AC2475" i="4"/>
  <c r="D2484" i="4"/>
  <c r="AC2484" i="4"/>
  <c r="D2493" i="4"/>
  <c r="AC2493" i="4"/>
  <c r="D2502" i="4"/>
  <c r="AC2502" i="4"/>
  <c r="AC2511" i="4"/>
  <c r="D2521" i="4"/>
  <c r="AC2521" i="4"/>
  <c r="AC2558" i="4"/>
  <c r="AC2568" i="4"/>
  <c r="D2577" i="4"/>
  <c r="AC2577" i="4"/>
  <c r="D2585" i="4"/>
  <c r="AC2585" i="4"/>
  <c r="D2594" i="4"/>
  <c r="AC2594" i="4"/>
  <c r="AC2613" i="4"/>
  <c r="D2632" i="4"/>
  <c r="AC2632" i="4"/>
  <c r="AC2641" i="4"/>
  <c r="AC2658" i="4"/>
  <c r="D2667" i="4"/>
  <c r="AC2667" i="4"/>
  <c r="D2676" i="4"/>
  <c r="D2692" i="4"/>
  <c r="AC2692" i="4"/>
  <c r="D2710" i="4"/>
  <c r="AC2710" i="4"/>
  <c r="D2720" i="4"/>
  <c r="AC2720" i="4"/>
  <c r="D2729" i="4"/>
  <c r="AC2729" i="4"/>
  <c r="D2739" i="4"/>
  <c r="AC2739" i="4"/>
  <c r="D2777" i="4"/>
  <c r="AC2777" i="4"/>
  <c r="D2787" i="4"/>
  <c r="AC2787" i="4"/>
  <c r="D2814" i="4"/>
  <c r="AC2814" i="4"/>
  <c r="D2851" i="4"/>
  <c r="AC2851" i="4"/>
  <c r="D2861" i="4"/>
  <c r="AC2861" i="4"/>
  <c r="D2871" i="4"/>
  <c r="AC2871" i="4"/>
  <c r="D2881" i="4"/>
  <c r="AC2881" i="4"/>
  <c r="D2900" i="4"/>
  <c r="AC2900" i="4"/>
  <c r="D2909" i="4"/>
  <c r="AC2909" i="4"/>
  <c r="D2956" i="4"/>
  <c r="AC2956" i="4"/>
  <c r="D2964" i="4"/>
  <c r="AC2964" i="4"/>
  <c r="D2974" i="4"/>
  <c r="AC3011" i="4"/>
  <c r="D3030" i="4"/>
  <c r="AC3030" i="4"/>
  <c r="D3039" i="4"/>
  <c r="D3048" i="4"/>
  <c r="AC3048" i="4"/>
  <c r="D3058" i="4"/>
  <c r="AC3058" i="4"/>
  <c r="D3068" i="4"/>
  <c r="D3085" i="4"/>
  <c r="AC3085" i="4"/>
  <c r="D3095" i="4"/>
  <c r="AC3113" i="4"/>
  <c r="AC3123" i="4"/>
  <c r="AC3133" i="4"/>
  <c r="D3161" i="4"/>
  <c r="AC3161" i="4"/>
  <c r="D3179" i="4"/>
  <c r="D3188" i="4"/>
  <c r="AC3188" i="4"/>
  <c r="D3197" i="4"/>
  <c r="AC3197" i="4"/>
  <c r="D3205" i="4"/>
  <c r="AC3205" i="4"/>
  <c r="D3214" i="4"/>
  <c r="AC3214" i="4"/>
  <c r="D3224" i="4"/>
  <c r="AC3224" i="4"/>
  <c r="D3234" i="4"/>
  <c r="AC3234" i="4"/>
  <c r="AC3250" i="4"/>
  <c r="AC3260" i="4"/>
  <c r="D3269" i="4"/>
  <c r="AC3269" i="4"/>
  <c r="D3288" i="4"/>
  <c r="AC3288" i="4"/>
  <c r="D3298" i="4"/>
  <c r="AC3298" i="4"/>
  <c r="D3306" i="4"/>
  <c r="AC3306" i="4"/>
  <c r="D3315" i="4"/>
  <c r="AC3315" i="4"/>
  <c r="D3324" i="4"/>
  <c r="D3333" i="4"/>
  <c r="AC3333" i="4"/>
  <c r="D3343" i="4"/>
  <c r="AC3352" i="4"/>
  <c r="AC3361" i="4"/>
  <c r="D3371" i="4"/>
  <c r="AC3371" i="4"/>
  <c r="AC3390" i="4"/>
  <c r="D3399" i="4"/>
  <c r="D3408" i="4"/>
  <c r="AC3408" i="4"/>
  <c r="D3425" i="4"/>
  <c r="AC3425" i="4"/>
  <c r="D3435" i="4"/>
  <c r="AC3435" i="4"/>
  <c r="D3454" i="4"/>
  <c r="AC3454" i="4"/>
  <c r="D3464" i="4"/>
  <c r="D3473" i="4"/>
  <c r="AC3473" i="4"/>
  <c r="D3501" i="4"/>
  <c r="AC3501" i="4"/>
  <c r="D3511" i="4"/>
  <c r="AC3511" i="4"/>
  <c r="D3521" i="4"/>
  <c r="D3529" i="4"/>
  <c r="AC3529" i="4"/>
  <c r="D3539" i="4"/>
  <c r="AC3539" i="4"/>
  <c r="D3549" i="4"/>
  <c r="AC3549" i="4"/>
  <c r="D3558" i="4"/>
  <c r="AC3558" i="4"/>
  <c r="D3567" i="4"/>
  <c r="AC3567" i="4"/>
  <c r="D3577" i="4"/>
  <c r="AC3577" i="4"/>
  <c r="D3586" i="4"/>
  <c r="AC3586" i="4"/>
  <c r="D3604" i="4"/>
  <c r="AC3604" i="4"/>
  <c r="D3631" i="4"/>
  <c r="AC3631" i="4"/>
  <c r="D3639" i="4"/>
  <c r="AC3639" i="4"/>
  <c r="D3649" i="4"/>
  <c r="AC3649" i="4"/>
  <c r="D3658" i="4"/>
  <c r="AC3658" i="4"/>
  <c r="D3667" i="4"/>
  <c r="AC3667" i="4"/>
  <c r="D3677" i="4"/>
  <c r="AC3677" i="4"/>
  <c r="D3695" i="4"/>
  <c r="AC3695" i="4"/>
  <c r="D3705" i="4"/>
  <c r="AC3705" i="4"/>
  <c r="D3715" i="4"/>
  <c r="D3724" i="4"/>
  <c r="AC3724" i="4"/>
  <c r="D3741" i="4"/>
  <c r="AC3741" i="4"/>
  <c r="D3751" i="4"/>
  <c r="AC3751" i="4"/>
  <c r="AC3761" i="4"/>
  <c r="D3771" i="4"/>
  <c r="AC3771" i="4"/>
  <c r="D3781" i="4"/>
  <c r="AC3781" i="4"/>
  <c r="D3791" i="4"/>
  <c r="AC3791" i="4"/>
  <c r="D3800" i="4"/>
  <c r="AC3800" i="4"/>
  <c r="D3810" i="4"/>
  <c r="AC3810" i="4"/>
  <c r="D3820" i="4"/>
  <c r="AC3820" i="4"/>
  <c r="D3829" i="4"/>
  <c r="AC3829" i="4"/>
  <c r="D3839" i="4"/>
  <c r="AC3839" i="4"/>
  <c r="D3849" i="4"/>
  <c r="D3867" i="4"/>
  <c r="AC3867" i="4"/>
  <c r="D3877" i="4"/>
  <c r="AC3877" i="4"/>
  <c r="D3886" i="4"/>
  <c r="AC3886" i="4"/>
  <c r="D3911" i="4"/>
  <c r="AC3911" i="4"/>
  <c r="D3921" i="4"/>
  <c r="AC3921" i="4"/>
  <c r="AC3929" i="4"/>
  <c r="D3939" i="4"/>
  <c r="AC3939" i="4"/>
  <c r="D3949" i="4"/>
  <c r="AC3949" i="4"/>
  <c r="D3958" i="4"/>
  <c r="AC3958" i="4"/>
  <c r="D3987" i="4"/>
  <c r="AC3987" i="4"/>
  <c r="D3996" i="4"/>
  <c r="AC3996" i="4"/>
  <c r="D4005" i="4"/>
  <c r="AC4005" i="4"/>
  <c r="D4014" i="4"/>
  <c r="AC4014" i="4"/>
  <c r="D4022" i="4"/>
  <c r="D4031" i="4"/>
  <c r="AC4031" i="4"/>
  <c r="D4041" i="4"/>
  <c r="AC4041" i="4"/>
  <c r="D4051" i="4"/>
  <c r="AC4051" i="4"/>
  <c r="D4061" i="4"/>
  <c r="AC4061" i="4"/>
  <c r="D4071" i="4"/>
  <c r="AC4071" i="4"/>
  <c r="D4089" i="4"/>
  <c r="AC4089" i="4"/>
  <c r="D4098" i="4"/>
  <c r="AC4098" i="4"/>
  <c r="D4108" i="4"/>
  <c r="AC4108" i="4"/>
  <c r="D4118" i="4"/>
  <c r="AC4118" i="4"/>
  <c r="D4128" i="4"/>
  <c r="AC4128" i="4"/>
  <c r="D4138" i="4"/>
  <c r="AC4138" i="4"/>
  <c r="D4148" i="4"/>
  <c r="AC4148" i="4"/>
  <c r="D4158" i="4"/>
  <c r="AC4158" i="4"/>
  <c r="D4167" i="4"/>
  <c r="AC4167" i="4"/>
  <c r="D4177" i="4"/>
  <c r="AC4177" i="4"/>
  <c r="D4186" i="4"/>
  <c r="AC4186" i="4"/>
  <c r="D4196" i="4"/>
  <c r="AC4196" i="4"/>
  <c r="D4206" i="4"/>
  <c r="AC4206" i="4"/>
  <c r="D4215" i="4"/>
  <c r="AC4215" i="4"/>
  <c r="D4224" i="4"/>
  <c r="AC4224" i="4"/>
  <c r="D4234" i="4"/>
  <c r="AC4234" i="4"/>
  <c r="D4243" i="4"/>
  <c r="AC4243" i="4"/>
  <c r="D4253" i="4"/>
  <c r="AC4253" i="4"/>
  <c r="D4263" i="4"/>
  <c r="AC4263" i="4"/>
  <c r="D4273" i="4"/>
  <c r="AC4273" i="4"/>
  <c r="D4283" i="4"/>
  <c r="AC4283" i="4"/>
  <c r="D4293" i="4"/>
  <c r="D4302" i="4"/>
  <c r="AC4302" i="4"/>
  <c r="D4312" i="4"/>
  <c r="AC4312" i="4"/>
  <c r="D4322" i="4"/>
  <c r="AC4322" i="4"/>
  <c r="D4332" i="4"/>
  <c r="AC4332" i="4"/>
  <c r="D4342" i="4"/>
  <c r="AC4342" i="4"/>
  <c r="D4351" i="4"/>
  <c r="AC4351" i="4"/>
  <c r="D4361" i="4"/>
  <c r="AC4361" i="4"/>
  <c r="D4371" i="4"/>
  <c r="AC4371" i="4"/>
  <c r="D4381" i="4"/>
  <c r="AC4381" i="4"/>
  <c r="D4391" i="4"/>
  <c r="AC4391" i="4"/>
  <c r="D4401" i="4"/>
  <c r="AC4401" i="4"/>
  <c r="D4411" i="4"/>
  <c r="AC4411" i="4"/>
  <c r="D4421" i="4"/>
  <c r="AC4421" i="4"/>
  <c r="D4430" i="4"/>
  <c r="AC4430" i="4"/>
  <c r="D4439" i="4"/>
  <c r="AC4439" i="4"/>
  <c r="D4456" i="4"/>
  <c r="AC4456" i="4"/>
  <c r="D4465" i="4"/>
  <c r="AC4465" i="4"/>
  <c r="D4475" i="4"/>
  <c r="AC4475" i="4"/>
  <c r="D4485" i="4"/>
  <c r="AC4485" i="4"/>
  <c r="D4495" i="4"/>
  <c r="AC4495" i="4"/>
  <c r="D4503" i="4"/>
  <c r="AC4503" i="4"/>
  <c r="D4521" i="4"/>
  <c r="AC4521" i="4"/>
  <c r="D4537" i="4"/>
  <c r="AC4537" i="4"/>
  <c r="D4547" i="4"/>
  <c r="AC4547" i="4"/>
  <c r="D4556" i="4"/>
  <c r="AC4556" i="4"/>
  <c r="D4566" i="4"/>
  <c r="AC4566" i="4"/>
  <c r="D4575" i="4"/>
  <c r="AC4575" i="4"/>
  <c r="D4585" i="4"/>
  <c r="AC4585" i="4"/>
  <c r="D4594" i="4"/>
  <c r="AC4594" i="4"/>
  <c r="D4602" i="4"/>
  <c r="AC4602" i="4"/>
  <c r="D4612" i="4"/>
  <c r="AC4612" i="4"/>
  <c r="D4621" i="4"/>
  <c r="AC4621" i="4"/>
  <c r="D4630" i="4"/>
  <c r="AC4630" i="4"/>
  <c r="D4638" i="4"/>
  <c r="AC4638" i="4"/>
  <c r="D4648" i="4"/>
  <c r="AC4648" i="4"/>
  <c r="D4658" i="4"/>
  <c r="AC4658" i="4"/>
  <c r="D4667" i="4"/>
  <c r="AC4667" i="4"/>
  <c r="D4674" i="4"/>
  <c r="AC4674" i="4"/>
  <c r="D4684" i="4"/>
  <c r="AC4684" i="4"/>
  <c r="D4692" i="4"/>
  <c r="AC4692" i="4"/>
  <c r="D4702" i="4"/>
  <c r="AC4702" i="4"/>
  <c r="D4711" i="4"/>
  <c r="D4720" i="4"/>
  <c r="AC4720" i="4"/>
  <c r="D4730" i="4"/>
  <c r="AC4730" i="4"/>
  <c r="D4738" i="4"/>
  <c r="AC4738" i="4"/>
  <c r="D4747" i="4"/>
  <c r="AC4747" i="4"/>
  <c r="D4757" i="4"/>
  <c r="AC4757" i="4"/>
  <c r="D4767" i="4"/>
  <c r="D4784" i="4"/>
  <c r="AC4784" i="4"/>
  <c r="D4793" i="4"/>
  <c r="AC4793" i="4"/>
  <c r="D4803" i="4"/>
  <c r="D4811" i="4"/>
  <c r="AC4811" i="4"/>
  <c r="D4821" i="4"/>
  <c r="AC4821" i="4"/>
  <c r="D4831" i="4"/>
  <c r="AC4831" i="4"/>
  <c r="D4849" i="4"/>
  <c r="AC4849" i="4"/>
  <c r="D4858" i="4"/>
  <c r="AC4858" i="4"/>
  <c r="D4867" i="4"/>
  <c r="AC4867" i="4"/>
  <c r="D4876" i="4"/>
  <c r="AC4876" i="4"/>
  <c r="D4885" i="4"/>
  <c r="AC4885" i="4"/>
  <c r="D4894" i="4"/>
  <c r="AC4894" i="4"/>
  <c r="D4903" i="4"/>
  <c r="AC4903" i="4"/>
  <c r="D4912" i="4"/>
  <c r="AC4912" i="4"/>
  <c r="D4922" i="4"/>
  <c r="D4930" i="4"/>
  <c r="AC4930" i="4"/>
  <c r="D4938" i="4"/>
  <c r="AC4938" i="4"/>
  <c r="D4956" i="4"/>
  <c r="AC4956" i="4"/>
  <c r="D4966" i="4"/>
  <c r="AC4966" i="4"/>
  <c r="D4975" i="4"/>
  <c r="AC4975" i="4"/>
  <c r="D4985" i="4"/>
  <c r="AC4985" i="4"/>
  <c r="D4995" i="4"/>
  <c r="AC4995" i="4"/>
  <c r="D1532" i="4"/>
  <c r="AC1532" i="4"/>
  <c r="D1574" i="4"/>
  <c r="AC1574" i="4"/>
  <c r="D1584" i="4"/>
  <c r="AC1584" i="4"/>
  <c r="D1594" i="4"/>
  <c r="AC1594" i="4"/>
  <c r="D1612" i="4"/>
  <c r="AC1612" i="4"/>
  <c r="D1637" i="4"/>
  <c r="AC1637" i="4"/>
  <c r="D1647" i="4"/>
  <c r="AC1647" i="4"/>
  <c r="D1657" i="4"/>
  <c r="AC1657" i="4"/>
  <c r="D1666" i="4"/>
  <c r="AC1666" i="4"/>
  <c r="AC1675" i="4"/>
  <c r="D1685" i="4"/>
  <c r="AC1685" i="4"/>
  <c r="D1693" i="4"/>
  <c r="AC1693" i="4"/>
  <c r="AC1728" i="4"/>
  <c r="D1747" i="4"/>
  <c r="AC1747" i="4"/>
  <c r="D1757" i="4"/>
  <c r="AC1757" i="4"/>
  <c r="D1766" i="4"/>
  <c r="AC1766" i="4"/>
  <c r="D1785" i="4"/>
  <c r="AC1785" i="4"/>
  <c r="D1803" i="4"/>
  <c r="AC1803" i="4"/>
  <c r="AC1821" i="4"/>
  <c r="AC1831" i="4"/>
  <c r="D1841" i="4"/>
  <c r="AC1841" i="4"/>
  <c r="D1851" i="4"/>
  <c r="AC1851" i="4"/>
  <c r="D1861" i="4"/>
  <c r="AC1861" i="4"/>
  <c r="AC1870" i="4"/>
  <c r="D1907" i="4"/>
  <c r="AC1907" i="4"/>
  <c r="D1917" i="4"/>
  <c r="AC1917" i="4"/>
  <c r="D1927" i="4"/>
  <c r="AC1927" i="4"/>
  <c r="D1937" i="4"/>
  <c r="AC1937" i="4"/>
  <c r="D1946" i="4"/>
  <c r="AC1946" i="4"/>
  <c r="AC1965" i="4"/>
  <c r="AC1975" i="4"/>
  <c r="D1984" i="4"/>
  <c r="AC1984" i="4"/>
  <c r="AC1993" i="4"/>
  <c r="AC2001" i="4"/>
  <c r="D2010" i="4"/>
  <c r="AC2010" i="4"/>
  <c r="AC2018" i="4"/>
  <c r="D2047" i="4"/>
  <c r="AC2047" i="4"/>
  <c r="D2056" i="4"/>
  <c r="AC2056" i="4"/>
  <c r="D2074" i="4"/>
  <c r="AC2074" i="4"/>
  <c r="AC2093" i="4"/>
  <c r="AC2100" i="4"/>
  <c r="AC2118" i="4"/>
  <c r="D2126" i="4"/>
  <c r="AC2126" i="4"/>
  <c r="D2136" i="4"/>
  <c r="AC2136" i="4"/>
  <c r="D2146" i="4"/>
  <c r="AC2146" i="4"/>
  <c r="D2156" i="4"/>
  <c r="AC2156" i="4"/>
  <c r="AC2173" i="4"/>
  <c r="D2192" i="4"/>
  <c r="AC2192" i="4"/>
  <c r="D2202" i="4"/>
  <c r="AC2202" i="4"/>
  <c r="D2212" i="4"/>
  <c r="AC2212" i="4"/>
  <c r="D2222" i="4"/>
  <c r="AC2222" i="4"/>
  <c r="D2257" i="4"/>
  <c r="AC2257" i="4"/>
  <c r="AC2293" i="4"/>
  <c r="D2334" i="4"/>
  <c r="AC2334" i="4"/>
  <c r="D2344" i="4"/>
  <c r="AC2344" i="4"/>
  <c r="D2372" i="4"/>
  <c r="AC2372" i="4"/>
  <c r="AC2381" i="4"/>
  <c r="AC2388" i="4"/>
  <c r="D2407" i="4"/>
  <c r="AC2407" i="4"/>
  <c r="D2417" i="4"/>
  <c r="AC2417" i="4"/>
  <c r="D2426" i="4"/>
  <c r="AC2426" i="4"/>
  <c r="AC2457" i="4"/>
  <c r="AC2466" i="4"/>
  <c r="D2476" i="4"/>
  <c r="AC2476" i="4"/>
  <c r="D2485" i="4"/>
  <c r="AC2485" i="4"/>
  <c r="D2494" i="4"/>
  <c r="AC2494" i="4"/>
  <c r="AC2512" i="4"/>
  <c r="D2550" i="4"/>
  <c r="AC2550" i="4"/>
  <c r="D2578" i="4"/>
  <c r="AC2578" i="4"/>
  <c r="D2586" i="4"/>
  <c r="AC2586" i="4"/>
  <c r="AC2605" i="4"/>
  <c r="D2614" i="4"/>
  <c r="AC2614" i="4"/>
  <c r="D2624" i="4"/>
  <c r="AC2624" i="4"/>
  <c r="D2633" i="4"/>
  <c r="AC2633" i="4"/>
  <c r="D2642" i="4"/>
  <c r="AC2642" i="4"/>
  <c r="D2650" i="4"/>
  <c r="AC2650" i="4"/>
  <c r="AC2668" i="4"/>
  <c r="AC2683" i="4"/>
  <c r="D2693" i="4"/>
  <c r="AC2693" i="4"/>
  <c r="AC2701" i="4"/>
  <c r="AC2711" i="4"/>
  <c r="AC2721" i="4"/>
  <c r="D2730" i="4"/>
  <c r="AC2730" i="4"/>
  <c r="D2749" i="4"/>
  <c r="AC2749" i="4"/>
  <c r="AC2778" i="4"/>
  <c r="D2796" i="4"/>
  <c r="AC2796" i="4"/>
  <c r="D2805" i="4"/>
  <c r="AC2805" i="4"/>
  <c r="D2815" i="4"/>
  <c r="AC2815" i="4"/>
  <c r="D2823" i="4"/>
  <c r="AC2823" i="4"/>
  <c r="D2843" i="4"/>
  <c r="AC2843" i="4"/>
  <c r="AC2852" i="4"/>
  <c r="D2891" i="4"/>
  <c r="AC2891" i="4"/>
  <c r="D2901" i="4"/>
  <c r="AC2901" i="4"/>
  <c r="D2910" i="4"/>
  <c r="AC2910" i="4"/>
  <c r="D2919" i="4"/>
  <c r="AC2919" i="4"/>
  <c r="D2929" i="4"/>
  <c r="AC2929" i="4"/>
  <c r="D2939" i="4"/>
  <c r="AC2939" i="4"/>
  <c r="D2949" i="4"/>
  <c r="AC2949" i="4"/>
  <c r="D2957" i="4"/>
  <c r="AC2957" i="4"/>
  <c r="D2965" i="4"/>
  <c r="AC2965" i="4"/>
  <c r="D2984" i="4"/>
  <c r="AC2984" i="4"/>
  <c r="D2993" i="4"/>
  <c r="AC2993" i="4"/>
  <c r="D3003" i="4"/>
  <c r="AC3003" i="4"/>
  <c r="D3031" i="4"/>
  <c r="AC3031" i="4"/>
  <c r="D3049" i="4"/>
  <c r="AC3049" i="4"/>
  <c r="D3059" i="4"/>
  <c r="AC3059" i="4"/>
  <c r="D3078" i="4"/>
  <c r="AC3078" i="4"/>
  <c r="D3086" i="4"/>
  <c r="AC3086" i="4"/>
  <c r="D3104" i="4"/>
  <c r="AC3104" i="4"/>
  <c r="D3114" i="4"/>
  <c r="AC3114" i="4"/>
  <c r="D3124" i="4"/>
  <c r="AC3124" i="4"/>
  <c r="D3134" i="4"/>
  <c r="AC3134" i="4"/>
  <c r="D3189" i="4"/>
  <c r="AC3189" i="4"/>
  <c r="D3198" i="4"/>
  <c r="AC3198" i="4"/>
  <c r="D3206" i="4"/>
  <c r="AC3206" i="4"/>
  <c r="D3215" i="4"/>
  <c r="AC3215" i="4"/>
  <c r="D3225" i="4"/>
  <c r="AC3225" i="4"/>
  <c r="D3251" i="4"/>
  <c r="AC3251" i="4"/>
  <c r="D3279" i="4"/>
  <c r="AC3279" i="4"/>
  <c r="D3289" i="4"/>
  <c r="AC3289" i="4"/>
  <c r="D3299" i="4"/>
  <c r="AC3299" i="4"/>
  <c r="D3307" i="4"/>
  <c r="AC3307" i="4"/>
  <c r="D3334" i="4"/>
  <c r="AC3334" i="4"/>
  <c r="AC3381" i="4"/>
  <c r="AC3417" i="4"/>
  <c r="D3426" i="4"/>
  <c r="AC3426" i="4"/>
  <c r="D3445" i="4"/>
  <c r="AC3445" i="4"/>
  <c r="D3455" i="4"/>
  <c r="AC3455" i="4"/>
  <c r="D3474" i="4"/>
  <c r="AC3474" i="4"/>
  <c r="D3483" i="4"/>
  <c r="AC3483" i="4"/>
  <c r="D3530" i="4"/>
  <c r="AC3530" i="4"/>
  <c r="D3540" i="4"/>
  <c r="AC3540" i="4"/>
  <c r="D3550" i="4"/>
  <c r="AC3550" i="4"/>
  <c r="D3559" i="4"/>
  <c r="AC3559" i="4"/>
  <c r="D3568" i="4"/>
  <c r="AC3568" i="4"/>
  <c r="D3587" i="4"/>
  <c r="AC3587" i="4"/>
  <c r="D3605" i="4"/>
  <c r="AC3605" i="4"/>
  <c r="D3614" i="4"/>
  <c r="AC3614" i="4"/>
  <c r="D3623" i="4"/>
  <c r="AC3623" i="4"/>
  <c r="AC3640" i="4"/>
  <c r="AC3650" i="4"/>
  <c r="D3668" i="4"/>
  <c r="AC3668" i="4"/>
  <c r="D3678" i="4"/>
  <c r="AC3678" i="4"/>
  <c r="D3687" i="4"/>
  <c r="AC3687" i="4"/>
  <c r="D3706" i="4"/>
  <c r="AC3706" i="4"/>
  <c r="D3725" i="4"/>
  <c r="AC3725" i="4"/>
  <c r="D3733" i="4"/>
  <c r="AC3733" i="4"/>
  <c r="AC3742" i="4"/>
  <c r="AC3752" i="4"/>
  <c r="AC3792" i="4"/>
  <c r="D3801" i="4"/>
  <c r="AC3801" i="4"/>
  <c r="D3811" i="4"/>
  <c r="AC3811" i="4"/>
  <c r="D3830" i="4"/>
  <c r="AC3830" i="4"/>
  <c r="D3840" i="4"/>
  <c r="AC3840" i="4"/>
  <c r="D3858" i="4"/>
  <c r="AC3858" i="4"/>
  <c r="D3878" i="4"/>
  <c r="AC3878" i="4"/>
  <c r="D3887" i="4"/>
  <c r="AC3887" i="4"/>
  <c r="D3903" i="4"/>
  <c r="AC3903" i="4"/>
  <c r="D3930" i="4"/>
  <c r="AC3930" i="4"/>
  <c r="D3940" i="4"/>
  <c r="AC3940" i="4"/>
  <c r="D3959" i="4"/>
  <c r="AC3959" i="4"/>
  <c r="D3968" i="4"/>
  <c r="AC3968" i="4"/>
  <c r="D3978" i="4"/>
  <c r="AC3978" i="4"/>
  <c r="D3988" i="4"/>
  <c r="AC3988" i="4"/>
  <c r="D3997" i="4"/>
  <c r="AC3997" i="4"/>
  <c r="D4006" i="4"/>
  <c r="AC4006" i="4"/>
  <c r="D4032" i="4"/>
  <c r="AC4032" i="4"/>
  <c r="D4042" i="4"/>
  <c r="AC4042" i="4"/>
  <c r="D4052" i="4"/>
  <c r="AC4052" i="4"/>
  <c r="D4062" i="4"/>
  <c r="AC4062" i="4"/>
  <c r="D4072" i="4"/>
  <c r="AC4072" i="4"/>
  <c r="D4081" i="4"/>
  <c r="AC4081" i="4"/>
  <c r="D4090" i="4"/>
  <c r="AC4090" i="4"/>
  <c r="D4099" i="4"/>
  <c r="AC4099" i="4"/>
  <c r="D4109" i="4"/>
  <c r="AC4109" i="4"/>
  <c r="D4119" i="4"/>
  <c r="AC4119" i="4"/>
  <c r="D4129" i="4"/>
  <c r="AC4129" i="4"/>
  <c r="D4139" i="4"/>
  <c r="AC4139" i="4"/>
  <c r="D4149" i="4"/>
  <c r="AC4149" i="4"/>
  <c r="D4159" i="4"/>
  <c r="AC4159" i="4"/>
  <c r="D4168" i="4"/>
  <c r="AC4168" i="4"/>
  <c r="D4178" i="4"/>
  <c r="AC4178" i="4"/>
  <c r="D4187" i="4"/>
  <c r="AC4187" i="4"/>
  <c r="D4197" i="4"/>
  <c r="AC4197" i="4"/>
  <c r="D4207" i="4"/>
  <c r="AC4207" i="4"/>
  <c r="D4216" i="4"/>
  <c r="AC4216" i="4"/>
  <c r="D4225" i="4"/>
  <c r="AC4225" i="4"/>
  <c r="D4235" i="4"/>
  <c r="AC4235" i="4"/>
  <c r="D4244" i="4"/>
  <c r="AC4244" i="4"/>
  <c r="D4254" i="4"/>
  <c r="AC4254" i="4"/>
  <c r="D4264" i="4"/>
  <c r="AC4264" i="4"/>
  <c r="D4274" i="4"/>
  <c r="AC4274" i="4"/>
  <c r="D4284" i="4"/>
  <c r="AC4284" i="4"/>
  <c r="D4303" i="4"/>
  <c r="AC4303" i="4"/>
  <c r="D4313" i="4"/>
  <c r="AC4313" i="4"/>
  <c r="D4323" i="4"/>
  <c r="AC4323" i="4"/>
  <c r="D4333" i="4"/>
  <c r="AC4333" i="4"/>
  <c r="D4352" i="4"/>
  <c r="AC4352" i="4"/>
  <c r="D4362" i="4"/>
  <c r="AC4362" i="4"/>
  <c r="D4372" i="4"/>
  <c r="AC4372" i="4"/>
  <c r="D4382" i="4"/>
  <c r="AC4382" i="4"/>
  <c r="D4392" i="4"/>
  <c r="AC4392" i="4"/>
  <c r="D4402" i="4"/>
  <c r="AC4402" i="4"/>
  <c r="D4412" i="4"/>
  <c r="AC4412" i="4"/>
  <c r="D4431" i="4"/>
  <c r="AC4431" i="4"/>
  <c r="D4440" i="4"/>
  <c r="AC4440" i="4"/>
  <c r="D4448" i="4"/>
  <c r="AC4448" i="4"/>
  <c r="D4457" i="4"/>
  <c r="AC4457" i="4"/>
  <c r="D4466" i="4"/>
  <c r="AC4466" i="4"/>
  <c r="D4476" i="4"/>
  <c r="AC4476" i="4"/>
  <c r="D4486" i="4"/>
  <c r="AC4486" i="4"/>
  <c r="D4496" i="4"/>
  <c r="AC4496" i="4"/>
  <c r="D4504" i="4"/>
  <c r="AC4504" i="4"/>
  <c r="D4513" i="4"/>
  <c r="AC4513" i="4"/>
  <c r="D4522" i="4"/>
  <c r="AC4522" i="4"/>
  <c r="D4529" i="4"/>
  <c r="AC4529" i="4"/>
  <c r="D4538" i="4"/>
  <c r="AC4538" i="4"/>
  <c r="D4548" i="4"/>
  <c r="AC4548" i="4"/>
  <c r="D4557" i="4"/>
  <c r="AC4557" i="4"/>
  <c r="D4567" i="4"/>
  <c r="AC4567" i="4"/>
  <c r="D4576" i="4"/>
  <c r="AC4576" i="4"/>
  <c r="D4586" i="4"/>
  <c r="AC4586" i="4"/>
  <c r="D4595" i="4"/>
  <c r="AC4595" i="4"/>
  <c r="D4603" i="4"/>
  <c r="AC4603" i="4"/>
  <c r="D4613" i="4"/>
  <c r="AC4613" i="4"/>
  <c r="D4631" i="4"/>
  <c r="AC4631" i="4"/>
  <c r="D4639" i="4"/>
  <c r="AC4639" i="4"/>
  <c r="D4649" i="4"/>
  <c r="AC4649" i="4"/>
  <c r="D4659" i="4"/>
  <c r="AC4659" i="4"/>
  <c r="D4668" i="4"/>
  <c r="AC4668" i="4"/>
  <c r="D4675" i="4"/>
  <c r="AC4675" i="4"/>
  <c r="D4685" i="4"/>
  <c r="AC4685" i="4"/>
  <c r="D4693" i="4"/>
  <c r="AC4693" i="4"/>
  <c r="D4721" i="4"/>
  <c r="AC4721" i="4"/>
  <c r="D4731" i="4"/>
  <c r="AC4731" i="4"/>
  <c r="D4739" i="4"/>
  <c r="AC4739" i="4"/>
  <c r="D4748" i="4"/>
  <c r="AC4748" i="4"/>
  <c r="D4758" i="4"/>
  <c r="AC4758" i="4"/>
  <c r="D4776" i="4"/>
  <c r="AC4776" i="4"/>
  <c r="D4785" i="4"/>
  <c r="AC4785" i="4"/>
  <c r="D4794" i="4"/>
  <c r="AC4794" i="4"/>
  <c r="D4812" i="4"/>
  <c r="AC4812" i="4"/>
  <c r="D4822" i="4"/>
  <c r="AC4822" i="4"/>
  <c r="D4832" i="4"/>
  <c r="AC4832" i="4"/>
  <c r="D4841" i="4"/>
  <c r="AC4841" i="4"/>
  <c r="D4850" i="4"/>
  <c r="AC4850" i="4"/>
  <c r="D4859" i="4"/>
  <c r="AC4859" i="4"/>
  <c r="D4868" i="4"/>
  <c r="AC4868" i="4"/>
  <c r="D4877" i="4"/>
  <c r="AC4877" i="4"/>
  <c r="D4895" i="4"/>
  <c r="AC4895" i="4"/>
  <c r="D4904" i="4"/>
  <c r="AC4904" i="4"/>
  <c r="D4913" i="4"/>
  <c r="AC4913" i="4"/>
  <c r="D4931" i="4"/>
  <c r="AC4931" i="4"/>
  <c r="D4939" i="4"/>
  <c r="AC4939" i="4"/>
  <c r="D4948" i="4"/>
  <c r="AC4948" i="4"/>
  <c r="D4957" i="4"/>
  <c r="AC4957" i="4"/>
  <c r="D4967" i="4"/>
  <c r="AC4967" i="4"/>
  <c r="D4976" i="4"/>
  <c r="AC4976" i="4"/>
  <c r="D4986" i="4"/>
  <c r="AC4986" i="4"/>
  <c r="D4996" i="4"/>
  <c r="AC4996" i="4"/>
  <c r="D746" i="4"/>
  <c r="AC746" i="4"/>
  <c r="D756" i="4"/>
  <c r="AC756" i="4"/>
  <c r="D772" i="4"/>
  <c r="AC772" i="4"/>
  <c r="D790" i="4"/>
  <c r="AC790" i="4"/>
  <c r="D800" i="4"/>
  <c r="AC800" i="4"/>
  <c r="AC827" i="4"/>
  <c r="D837" i="4"/>
  <c r="AC837" i="4"/>
  <c r="D847" i="4"/>
  <c r="AC847" i="4"/>
  <c r="AC902" i="4"/>
  <c r="D921" i="4"/>
  <c r="AC921" i="4"/>
  <c r="AC958" i="4"/>
  <c r="D978" i="4"/>
  <c r="AC978" i="4"/>
  <c r="D1005" i="4"/>
  <c r="AC1005" i="4"/>
  <c r="AC1041" i="4"/>
  <c r="D1088" i="4"/>
  <c r="AC1088" i="4"/>
  <c r="D1097" i="4"/>
  <c r="AC1097" i="4"/>
  <c r="D1107" i="4"/>
  <c r="AC1107" i="4"/>
  <c r="D1117" i="4"/>
  <c r="AC1117" i="4"/>
  <c r="AC1126" i="4"/>
  <c r="D1164" i="4"/>
  <c r="AC1164" i="4"/>
  <c r="D1212" i="4"/>
  <c r="AC1212" i="4"/>
  <c r="AC1230" i="4"/>
  <c r="D1258" i="4"/>
  <c r="AC1258" i="4"/>
  <c r="D1267" i="4"/>
  <c r="AC1267" i="4"/>
  <c r="D1287" i="4"/>
  <c r="AC1287" i="4"/>
  <c r="D1296" i="4"/>
  <c r="AC1296" i="4"/>
  <c r="AC1323" i="4"/>
  <c r="D1341" i="4"/>
  <c r="AC1341" i="4"/>
  <c r="D1351" i="4"/>
  <c r="AC1351" i="4"/>
  <c r="AC1360" i="4"/>
  <c r="AC1388" i="4"/>
  <c r="AC1398" i="4"/>
  <c r="D1408" i="4"/>
  <c r="AC1408" i="4"/>
  <c r="D1416" i="4"/>
  <c r="AC1416" i="4"/>
  <c r="D1424" i="4"/>
  <c r="AC1424" i="4"/>
  <c r="D1433" i="4"/>
  <c r="AC1433" i="4"/>
  <c r="D1442" i="4"/>
  <c r="AC1442" i="4"/>
  <c r="D1452" i="4"/>
  <c r="AC1452" i="4"/>
  <c r="AC1461" i="4"/>
  <c r="AC1471" i="4"/>
  <c r="AC1508" i="4"/>
  <c r="AC1551" i="4"/>
  <c r="AC1558" i="4"/>
  <c r="AC1566" i="4"/>
  <c r="AC1575" i="4"/>
  <c r="D1595" i="4"/>
  <c r="AC1595" i="4"/>
  <c r="AC1620" i="4"/>
  <c r="AC1628" i="4"/>
  <c r="D1667" i="4"/>
  <c r="AC1667" i="4"/>
  <c r="AC1676" i="4"/>
  <c r="D1694" i="4"/>
  <c r="AC1694" i="4"/>
  <c r="AC1758" i="4"/>
  <c r="D1767" i="4"/>
  <c r="AC1767" i="4"/>
  <c r="D1777" i="4"/>
  <c r="AC1777" i="4"/>
  <c r="D1786" i="4"/>
  <c r="AC1786" i="4"/>
  <c r="D1842" i="4"/>
  <c r="AC1842" i="4"/>
  <c r="D1852" i="4"/>
  <c r="AC1852" i="4"/>
  <c r="D1862" i="4"/>
  <c r="AC1862" i="4"/>
  <c r="D1871" i="4"/>
  <c r="AC1871" i="4"/>
  <c r="AC1908" i="4"/>
  <c r="AC1928" i="4"/>
  <c r="D1947" i="4"/>
  <c r="AC1947" i="4"/>
  <c r="D1956" i="4"/>
  <c r="AC1956" i="4"/>
  <c r="D1966" i="4"/>
  <c r="AC1966" i="4"/>
  <c r="D1976" i="4"/>
  <c r="AC1976" i="4"/>
  <c r="D1994" i="4"/>
  <c r="AC1994" i="4"/>
  <c r="AC2002" i="4"/>
  <c r="AC2011" i="4"/>
  <c r="D2028" i="4"/>
  <c r="AC2028" i="4"/>
  <c r="AC2048" i="4"/>
  <c r="D2057" i="4"/>
  <c r="AC2057" i="4"/>
  <c r="AC2065" i="4"/>
  <c r="D2085" i="4"/>
  <c r="AC2085" i="4"/>
  <c r="D2094" i="4"/>
  <c r="AC2094" i="4"/>
  <c r="D2127" i="4"/>
  <c r="AC2127" i="4"/>
  <c r="D2147" i="4"/>
  <c r="AC2147" i="4"/>
  <c r="AC2157" i="4"/>
  <c r="AC2165" i="4"/>
  <c r="D2174" i="4"/>
  <c r="AC2174" i="4"/>
  <c r="D2184" i="4"/>
  <c r="AC2184" i="4"/>
  <c r="AC2223" i="4"/>
  <c r="AC2231" i="4"/>
  <c r="D2241" i="4"/>
  <c r="AC2241" i="4"/>
  <c r="AC2267" i="4"/>
  <c r="D2285" i="4"/>
  <c r="AC2285" i="4"/>
  <c r="D2294" i="4"/>
  <c r="AC2294" i="4"/>
  <c r="AC2307" i="4"/>
  <c r="D2326" i="4"/>
  <c r="AC2326" i="4"/>
  <c r="D2335" i="4"/>
  <c r="AC2335" i="4"/>
  <c r="D2345" i="4"/>
  <c r="AC2345" i="4"/>
  <c r="D2354" i="4"/>
  <c r="AC2354" i="4"/>
  <c r="D2364" i="4"/>
  <c r="AC2364" i="4"/>
  <c r="D2382" i="4"/>
  <c r="AC2382" i="4"/>
  <c r="AC2398" i="4"/>
  <c r="AC2408" i="4"/>
  <c r="D2418" i="4"/>
  <c r="AC2418" i="4"/>
  <c r="D2427" i="4"/>
  <c r="AC2427" i="4"/>
  <c r="AC2458" i="4"/>
  <c r="D2467" i="4"/>
  <c r="AC2467" i="4"/>
  <c r="D2477" i="4"/>
  <c r="AC2477" i="4"/>
  <c r="D2486" i="4"/>
  <c r="AC2486" i="4"/>
  <c r="AC2513" i="4"/>
  <c r="AC2522" i="4"/>
  <c r="D2532" i="4"/>
  <c r="AC2532" i="4"/>
  <c r="AC2541" i="4"/>
  <c r="AC2551" i="4"/>
  <c r="D2560" i="4"/>
  <c r="AC2560" i="4"/>
  <c r="AC2587" i="4"/>
  <c r="D2615" i="4"/>
  <c r="AC2615" i="4"/>
  <c r="D2625" i="4"/>
  <c r="AC2625" i="4"/>
  <c r="D2634" i="4"/>
  <c r="AC2634" i="4"/>
  <c r="AC2643" i="4"/>
  <c r="AC2651" i="4"/>
  <c r="D2660" i="4"/>
  <c r="AC2660" i="4"/>
  <c r="D2684" i="4"/>
  <c r="AC2684" i="4"/>
  <c r="D2694" i="4"/>
  <c r="AC2694" i="4"/>
  <c r="D2702" i="4"/>
  <c r="AC2702" i="4"/>
  <c r="AC2722" i="4"/>
  <c r="AC2731" i="4"/>
  <c r="D2750" i="4"/>
  <c r="AC2750" i="4"/>
  <c r="D2759" i="4"/>
  <c r="AC2759" i="4"/>
  <c r="D2769" i="4"/>
  <c r="AC2769" i="4"/>
  <c r="D2779" i="4"/>
  <c r="AC2779" i="4"/>
  <c r="D2789" i="4"/>
  <c r="AC2789" i="4"/>
  <c r="D2797" i="4"/>
  <c r="AC2797" i="4"/>
  <c r="D2806" i="4"/>
  <c r="AC2806" i="4"/>
  <c r="D2816" i="4"/>
  <c r="AC2816" i="4"/>
  <c r="D2824" i="4"/>
  <c r="AC2824" i="4"/>
  <c r="D2834" i="4"/>
  <c r="AC2834" i="4"/>
  <c r="D2844" i="4"/>
  <c r="AC2844" i="4"/>
  <c r="AC2853" i="4"/>
  <c r="AC2863" i="4"/>
  <c r="D2873" i="4"/>
  <c r="AC2873" i="4"/>
  <c r="D2883" i="4"/>
  <c r="AC2883" i="4"/>
  <c r="D2911" i="4"/>
  <c r="AC2911" i="4"/>
  <c r="AC2920" i="4"/>
  <c r="D2930" i="4"/>
  <c r="AC2930" i="4"/>
  <c r="D2966" i="4"/>
  <c r="AC2966" i="4"/>
  <c r="D2975" i="4"/>
  <c r="AC2975" i="4"/>
  <c r="AC2985" i="4"/>
  <c r="D3013" i="4"/>
  <c r="AC3013" i="4"/>
  <c r="D3023" i="4"/>
  <c r="AC3023" i="4"/>
  <c r="D3040" i="4"/>
  <c r="AC3040" i="4"/>
  <c r="D3050" i="4"/>
  <c r="AC3050" i="4"/>
  <c r="AC3060" i="4"/>
  <c r="D3069" i="4"/>
  <c r="AC3069" i="4"/>
  <c r="AC3087" i="4"/>
  <c r="D3105" i="4"/>
  <c r="AC3105" i="4"/>
  <c r="D3115" i="4"/>
  <c r="AC3115" i="4"/>
  <c r="D3125" i="4"/>
  <c r="AC3125" i="4"/>
  <c r="D3135" i="4"/>
  <c r="AC3135" i="4"/>
  <c r="D3145" i="4"/>
  <c r="AC3145" i="4"/>
  <c r="D3180" i="4"/>
  <c r="AC3180" i="4"/>
  <c r="D3190" i="4"/>
  <c r="AC3190" i="4"/>
  <c r="D3199" i="4"/>
  <c r="AC3199" i="4"/>
  <c r="D3207" i="4"/>
  <c r="AC3207" i="4"/>
  <c r="D3216" i="4"/>
  <c r="AC3216" i="4"/>
  <c r="D3226" i="4"/>
  <c r="AC3226" i="4"/>
  <c r="D3271" i="4"/>
  <c r="AC3271" i="4"/>
  <c r="D3280" i="4"/>
  <c r="AC3280" i="4"/>
  <c r="AC3290" i="4"/>
  <c r="D3300" i="4"/>
  <c r="AC3300" i="4"/>
  <c r="D3308" i="4"/>
  <c r="AC3308" i="4"/>
  <c r="D3325" i="4"/>
  <c r="AC3325" i="4"/>
  <c r="D3335" i="4"/>
  <c r="AC3335" i="4"/>
  <c r="D3354" i="4"/>
  <c r="AC3354" i="4"/>
  <c r="D3363" i="4"/>
  <c r="AC3363" i="4"/>
  <c r="D3373" i="4"/>
  <c r="AC3373" i="4"/>
  <c r="D3400" i="4"/>
  <c r="AC3400" i="4"/>
  <c r="D3418" i="4"/>
  <c r="AC3418" i="4"/>
  <c r="D3446" i="4"/>
  <c r="AC3446" i="4"/>
  <c r="D3456" i="4"/>
  <c r="AC3456" i="4"/>
  <c r="D3465" i="4"/>
  <c r="AC3465" i="4"/>
  <c r="D3475" i="4"/>
  <c r="AC3475" i="4"/>
  <c r="D3484" i="4"/>
  <c r="AC3484" i="4"/>
  <c r="D3493" i="4"/>
  <c r="AC3493" i="4"/>
  <c r="D3531" i="4"/>
  <c r="AC3531" i="4"/>
  <c r="D3541" i="4"/>
  <c r="AC3541" i="4"/>
  <c r="D3551" i="4"/>
  <c r="AC3551" i="4"/>
  <c r="D3569" i="4"/>
  <c r="AC3569" i="4"/>
  <c r="D3588" i="4"/>
  <c r="AC3588" i="4"/>
  <c r="D3597" i="4"/>
  <c r="AC3597" i="4"/>
  <c r="D3606" i="4"/>
  <c r="AC3606" i="4"/>
  <c r="D3615" i="4"/>
  <c r="AC3615" i="4"/>
  <c r="D3624" i="4"/>
  <c r="AC3624" i="4"/>
  <c r="D3633" i="4"/>
  <c r="AC3633" i="4"/>
  <c r="D3641" i="4"/>
  <c r="AC3641" i="4"/>
  <c r="D3651" i="4"/>
  <c r="AC3651" i="4"/>
  <c r="D3669" i="4"/>
  <c r="AC3669" i="4"/>
  <c r="D3679" i="4"/>
  <c r="AC3679" i="4"/>
  <c r="D3697" i="4"/>
  <c r="AC3697" i="4"/>
  <c r="D3707" i="4"/>
  <c r="AC3707" i="4"/>
  <c r="D3726" i="4"/>
  <c r="AC3726" i="4"/>
  <c r="D3734" i="4"/>
  <c r="AC3734" i="4"/>
  <c r="AC3743" i="4"/>
  <c r="D3763" i="4"/>
  <c r="AC3763" i="4"/>
  <c r="AC3773" i="4"/>
  <c r="D3783" i="4"/>
  <c r="AC3783" i="4"/>
  <c r="D3831" i="4"/>
  <c r="AC3831" i="4"/>
  <c r="D3841" i="4"/>
  <c r="AC3841" i="4"/>
  <c r="D3850" i="4"/>
  <c r="AC3850" i="4"/>
  <c r="D3859" i="4"/>
  <c r="AC3859" i="4"/>
  <c r="D3869" i="4"/>
  <c r="AC3869" i="4"/>
  <c r="D3879" i="4"/>
  <c r="AC3879" i="4"/>
  <c r="D3888" i="4"/>
  <c r="AC3888" i="4"/>
  <c r="D3913" i="4"/>
  <c r="AC3913" i="4"/>
  <c r="D3923" i="4"/>
  <c r="AC3923" i="4"/>
  <c r="D3931" i="4"/>
  <c r="AC3931" i="4"/>
  <c r="D3941" i="4"/>
  <c r="AC3941" i="4"/>
  <c r="D3951" i="4"/>
  <c r="AC3951" i="4"/>
  <c r="D3960" i="4"/>
  <c r="AC3960" i="4"/>
  <c r="D3969" i="4"/>
  <c r="AC3969" i="4"/>
  <c r="D3989" i="4"/>
  <c r="AC3989" i="4"/>
  <c r="D3998" i="4"/>
  <c r="AC3998" i="4"/>
  <c r="D4007" i="4"/>
  <c r="AC4007" i="4"/>
  <c r="D4023" i="4"/>
  <c r="AC4023" i="4"/>
  <c r="D4033" i="4"/>
  <c r="AC4033" i="4"/>
  <c r="D4043" i="4"/>
  <c r="AC4043" i="4"/>
  <c r="D4053" i="4"/>
  <c r="AC4053" i="4"/>
  <c r="D4063" i="4"/>
  <c r="AC4063" i="4"/>
  <c r="D4073" i="4"/>
  <c r="AC4073" i="4"/>
  <c r="D4082" i="4"/>
  <c r="AC4082" i="4"/>
  <c r="D4091" i="4"/>
  <c r="AC4091" i="4"/>
  <c r="D4100" i="4"/>
  <c r="AC4100" i="4"/>
  <c r="D4110" i="4"/>
  <c r="AC4110" i="4"/>
  <c r="D4120" i="4"/>
  <c r="AC4120" i="4"/>
  <c r="D4130" i="4"/>
  <c r="AC4130" i="4"/>
  <c r="D4140" i="4"/>
  <c r="AC4140" i="4"/>
  <c r="D4150" i="4"/>
  <c r="AC4150" i="4"/>
  <c r="D4160" i="4"/>
  <c r="AC4160" i="4"/>
  <c r="D4169" i="4"/>
  <c r="AC4169" i="4"/>
  <c r="D4179" i="4"/>
  <c r="AC4179" i="4"/>
  <c r="D4188" i="4"/>
  <c r="AC4188" i="4"/>
  <c r="D4198" i="4"/>
  <c r="AC4198" i="4"/>
  <c r="D4217" i="4"/>
  <c r="AC4217" i="4"/>
  <c r="D4226" i="4"/>
  <c r="AC4226" i="4"/>
  <c r="D4236" i="4"/>
  <c r="AC4236" i="4"/>
  <c r="D4245" i="4"/>
  <c r="AC4245" i="4"/>
  <c r="D4255" i="4"/>
  <c r="AC4255" i="4"/>
  <c r="D4265" i="4"/>
  <c r="AC4265" i="4"/>
  <c r="D4275" i="4"/>
  <c r="AC4275" i="4"/>
  <c r="D4285" i="4"/>
  <c r="AC4285" i="4"/>
  <c r="D4294" i="4"/>
  <c r="AC4294" i="4"/>
  <c r="D4304" i="4"/>
  <c r="AC4304" i="4"/>
  <c r="D4314" i="4"/>
  <c r="AC4314" i="4"/>
  <c r="D4324" i="4"/>
  <c r="AC4324" i="4"/>
  <c r="D4334" i="4"/>
  <c r="AC4334" i="4"/>
  <c r="D4353" i="4"/>
  <c r="AC4353" i="4"/>
  <c r="D4363" i="4"/>
  <c r="AC4363" i="4"/>
  <c r="D4373" i="4"/>
  <c r="AC4373" i="4"/>
  <c r="D4383" i="4"/>
  <c r="AC4383" i="4"/>
  <c r="D4393" i="4"/>
  <c r="AC4393" i="4"/>
  <c r="D4403" i="4"/>
  <c r="AC4403" i="4"/>
  <c r="D4413" i="4"/>
  <c r="AC4413" i="4"/>
  <c r="D4432" i="4"/>
  <c r="AC4432" i="4"/>
  <c r="D4449" i="4"/>
  <c r="AC4449" i="4"/>
  <c r="D4467" i="4"/>
  <c r="AC4467" i="4"/>
  <c r="D4477" i="4"/>
  <c r="AC4477" i="4"/>
  <c r="D4487" i="4"/>
  <c r="AC4487" i="4"/>
  <c r="D4505" i="4"/>
  <c r="AC4505" i="4"/>
  <c r="D4514" i="4"/>
  <c r="AC4514" i="4"/>
  <c r="D4530" i="4"/>
  <c r="AC4530" i="4"/>
  <c r="D4539" i="4"/>
  <c r="AC4539" i="4"/>
  <c r="D4549" i="4"/>
  <c r="AC4549" i="4"/>
  <c r="D4558" i="4"/>
  <c r="AC4558" i="4"/>
  <c r="D4577" i="4"/>
  <c r="AC4577" i="4"/>
  <c r="D4587" i="4"/>
  <c r="AC4587" i="4"/>
  <c r="D4604" i="4"/>
  <c r="AC4604" i="4"/>
  <c r="D4614" i="4"/>
  <c r="AC4614" i="4"/>
  <c r="D4632" i="4"/>
  <c r="AC4632" i="4"/>
  <c r="D4640" i="4"/>
  <c r="AC4640" i="4"/>
  <c r="D4650" i="4"/>
  <c r="AC4650" i="4"/>
  <c r="D4660" i="4"/>
  <c r="AC4660" i="4"/>
  <c r="D4669" i="4"/>
  <c r="AC4669" i="4"/>
  <c r="D4676" i="4"/>
  <c r="AC4676" i="4"/>
  <c r="D4694" i="4"/>
  <c r="AC4694" i="4"/>
  <c r="D4712" i="4"/>
  <c r="AC4712" i="4"/>
  <c r="D4722" i="4"/>
  <c r="AC4722" i="4"/>
  <c r="D4732" i="4"/>
  <c r="AC4732" i="4"/>
  <c r="D4740" i="4"/>
  <c r="AC4740" i="4"/>
  <c r="D4749" i="4"/>
  <c r="AC4749" i="4"/>
  <c r="D4759" i="4"/>
  <c r="AC4759" i="4"/>
  <c r="D4768" i="4"/>
  <c r="AC4768" i="4"/>
  <c r="D4777" i="4"/>
  <c r="AC4777" i="4"/>
  <c r="D4786" i="4"/>
  <c r="AC4786" i="4"/>
  <c r="D4795" i="4"/>
  <c r="AC4795" i="4"/>
  <c r="D4804" i="4"/>
  <c r="AC4804" i="4"/>
  <c r="D4813" i="4"/>
  <c r="AC4813" i="4"/>
  <c r="D4823" i="4"/>
  <c r="AC4823" i="4"/>
  <c r="D4833" i="4"/>
  <c r="AC4833" i="4"/>
  <c r="D4842" i="4"/>
  <c r="AC4842" i="4"/>
  <c r="D4851" i="4"/>
  <c r="AC4851" i="4"/>
  <c r="D4860" i="4"/>
  <c r="AC4860" i="4"/>
  <c r="D4869" i="4"/>
  <c r="AC4869" i="4"/>
  <c r="D4896" i="4"/>
  <c r="AC4896" i="4"/>
  <c r="D4905" i="4"/>
  <c r="AC4905" i="4"/>
  <c r="D4914" i="4"/>
  <c r="AC4914" i="4"/>
  <c r="D4923" i="4"/>
  <c r="AC4923" i="4"/>
  <c r="D4940" i="4"/>
  <c r="AC4940" i="4"/>
  <c r="D4949" i="4"/>
  <c r="AC4949" i="4"/>
  <c r="D4958" i="4"/>
  <c r="AC4958" i="4"/>
  <c r="D4968" i="4"/>
  <c r="AC4968" i="4"/>
  <c r="D4977" i="4"/>
  <c r="AC4977" i="4"/>
  <c r="D4987" i="4"/>
  <c r="AC4987" i="4"/>
  <c r="D4997" i="4"/>
  <c r="AC4997" i="4"/>
  <c r="AC20" i="4"/>
  <c r="D29" i="4"/>
  <c r="AC29" i="4"/>
  <c r="D39" i="4"/>
  <c r="AC39" i="4"/>
  <c r="AC47" i="4"/>
  <c r="AC70" i="4"/>
  <c r="AC77" i="4"/>
  <c r="AC86" i="4"/>
  <c r="D112" i="4"/>
  <c r="AC112" i="4"/>
  <c r="AC120" i="4"/>
  <c r="D129" i="4"/>
  <c r="AC129" i="4"/>
  <c r="D138" i="4"/>
  <c r="AC138" i="4"/>
  <c r="AC147" i="4"/>
  <c r="AC157" i="4"/>
  <c r="AC167" i="4"/>
  <c r="D176" i="4"/>
  <c r="AC176" i="4"/>
  <c r="D186" i="4"/>
  <c r="AC186" i="4"/>
  <c r="AC213" i="4"/>
  <c r="AC233" i="4"/>
  <c r="AC241" i="4"/>
  <c r="AC260" i="4"/>
  <c r="AC268" i="4"/>
  <c r="AC287" i="4"/>
  <c r="AC322" i="4"/>
  <c r="AC332" i="4"/>
  <c r="AC341" i="4"/>
  <c r="AC350" i="4"/>
  <c r="AC360" i="4"/>
  <c r="AC370" i="4"/>
  <c r="D379" i="4"/>
  <c r="AC379" i="4"/>
  <c r="D388" i="4"/>
  <c r="AC388" i="4"/>
  <c r="D398" i="4"/>
  <c r="AC398" i="4"/>
  <c r="D408" i="4"/>
  <c r="AC408" i="4"/>
  <c r="AC417" i="4"/>
  <c r="AC427" i="4"/>
  <c r="D436" i="4"/>
  <c r="AC436" i="4"/>
  <c r="AC456" i="4"/>
  <c r="AC492" i="4"/>
  <c r="D501" i="4"/>
  <c r="AC501" i="4"/>
  <c r="AC510" i="4"/>
  <c r="AC520" i="4"/>
  <c r="D529" i="4"/>
  <c r="AC529" i="4"/>
  <c r="AC556" i="4"/>
  <c r="AC566" i="4"/>
  <c r="AC603" i="4"/>
  <c r="D642" i="4"/>
  <c r="AC642" i="4"/>
  <c r="D651" i="4"/>
  <c r="D668" i="4"/>
  <c r="D685" i="4"/>
  <c r="AC692" i="4"/>
  <c r="AC701" i="4"/>
  <c r="D710" i="4"/>
  <c r="AC710" i="4"/>
  <c r="D757" i="4"/>
  <c r="AC757" i="4"/>
  <c r="AC765" i="4"/>
  <c r="AC782" i="4"/>
  <c r="AC791" i="4"/>
  <c r="AC801" i="4"/>
  <c r="AC828" i="4"/>
  <c r="D838" i="4"/>
  <c r="AC838" i="4"/>
  <c r="D865" i="4"/>
  <c r="AC865" i="4"/>
  <c r="AC912" i="4"/>
  <c r="D922" i="4"/>
  <c r="AC922" i="4"/>
  <c r="AC931" i="4"/>
  <c r="AC940" i="4"/>
  <c r="AC988" i="4"/>
  <c r="D997" i="4"/>
  <c r="AC997" i="4"/>
  <c r="D1015" i="4"/>
  <c r="AC1015" i="4"/>
  <c r="D1042" i="4"/>
  <c r="AC1042" i="4"/>
  <c r="D1098" i="4"/>
  <c r="AC1098" i="4"/>
  <c r="D1108" i="4"/>
  <c r="AC1108" i="4"/>
  <c r="D1118" i="4"/>
  <c r="D1127" i="4"/>
  <c r="AC1127" i="4"/>
  <c r="AC1145" i="4"/>
  <c r="AC1165" i="4"/>
  <c r="AC1175" i="4"/>
  <c r="AC1185" i="4"/>
  <c r="D1194" i="4"/>
  <c r="AC1194" i="4"/>
  <c r="D1203" i="4"/>
  <c r="AC1203" i="4"/>
  <c r="AC1213" i="4"/>
  <c r="D1222" i="4"/>
  <c r="AC1240" i="4"/>
  <c r="AC1250" i="4"/>
  <c r="D1288" i="4"/>
  <c r="AC1288" i="4"/>
  <c r="D1315" i="4"/>
  <c r="AC1315" i="4"/>
  <c r="AC1332" i="4"/>
  <c r="D1342" i="4"/>
  <c r="AC1342" i="4"/>
  <c r="D1352" i="4"/>
  <c r="AC1352" i="4"/>
  <c r="D1361" i="4"/>
  <c r="AC1361" i="4"/>
  <c r="AC1370" i="4"/>
  <c r="D1417" i="4"/>
  <c r="D1434" i="4"/>
  <c r="AC1434" i="4"/>
  <c r="D1443" i="4"/>
  <c r="AC1443" i="4"/>
  <c r="AC1453" i="4"/>
  <c r="AC1462" i="4"/>
  <c r="AC1518" i="4"/>
  <c r="D1526" i="4"/>
  <c r="AC1526" i="4"/>
  <c r="AC1542" i="4"/>
  <c r="D1567" i="4"/>
  <c r="AC1567" i="4"/>
  <c r="D1586" i="4"/>
  <c r="AC1586" i="4"/>
  <c r="D1596" i="4"/>
  <c r="AC1596" i="4"/>
  <c r="AC1605" i="4"/>
  <c r="D1613" i="4"/>
  <c r="AC1613" i="4"/>
  <c r="D1621" i="4"/>
  <c r="AC1621" i="4"/>
  <c r="AC1658" i="4"/>
  <c r="D1703" i="4"/>
  <c r="AC1703" i="4"/>
  <c r="AC1721" i="4"/>
  <c r="AC1730" i="4"/>
  <c r="AC1768" i="4"/>
  <c r="D1778" i="4"/>
  <c r="AC1778" i="4"/>
  <c r="D1787" i="4"/>
  <c r="AC1787" i="4"/>
  <c r="D1805" i="4"/>
  <c r="AC1805" i="4"/>
  <c r="D1814" i="4"/>
  <c r="AC1814" i="4"/>
  <c r="D1823" i="4"/>
  <c r="AC1823" i="4"/>
  <c r="AC1843" i="4"/>
  <c r="AC1853" i="4"/>
  <c r="AC1863" i="4"/>
  <c r="D1872" i="4"/>
  <c r="AC1872" i="4"/>
  <c r="AC1881" i="4"/>
  <c r="D1891" i="4"/>
  <c r="AC1891" i="4"/>
  <c r="AC1901" i="4"/>
  <c r="D1967" i="4"/>
  <c r="AC1967" i="4"/>
  <c r="D1977" i="4"/>
  <c r="AC1977" i="4"/>
  <c r="AC1985" i="4"/>
  <c r="D2020" i="4"/>
  <c r="AC2020" i="4"/>
  <c r="AC2058" i="4"/>
  <c r="D2066" i="4"/>
  <c r="AC2066" i="4"/>
  <c r="D2076" i="4"/>
  <c r="AC2076" i="4"/>
  <c r="D2086" i="4"/>
  <c r="AC2086" i="4"/>
  <c r="D2095" i="4"/>
  <c r="AC2095" i="4"/>
  <c r="D2102" i="4"/>
  <c r="AC2102" i="4"/>
  <c r="AC2110" i="4"/>
  <c r="D2138" i="4"/>
  <c r="AC2138" i="4"/>
  <c r="AC2148" i="4"/>
  <c r="D2166" i="4"/>
  <c r="D2175" i="4"/>
  <c r="AC2175" i="4"/>
  <c r="D2194" i="4"/>
  <c r="AC2194" i="4"/>
  <c r="D2214" i="4"/>
  <c r="AC2214" i="4"/>
  <c r="D2224" i="4"/>
  <c r="AC2224" i="4"/>
  <c r="D2232" i="4"/>
  <c r="AC2232" i="4"/>
  <c r="D2268" i="4"/>
  <c r="AC2268" i="4"/>
  <c r="D2277" i="4"/>
  <c r="AC2277" i="4"/>
  <c r="D2286" i="4"/>
  <c r="AC2286" i="4"/>
  <c r="D2295" i="4"/>
  <c r="AC2308" i="4"/>
  <c r="D2317" i="4"/>
  <c r="AC2317" i="4"/>
  <c r="D2327" i="4"/>
  <c r="D2336" i="4"/>
  <c r="AC2336" i="4"/>
  <c r="D2346" i="4"/>
  <c r="AC2346" i="4"/>
  <c r="D2355" i="4"/>
  <c r="AC2355" i="4"/>
  <c r="AC2383" i="4"/>
  <c r="D2436" i="4"/>
  <c r="AC2436" i="4"/>
  <c r="D2450" i="4"/>
  <c r="AC2450" i="4"/>
  <c r="AC2468" i="4"/>
  <c r="AC2478" i="4"/>
  <c r="AC2487" i="4"/>
  <c r="D2514" i="4"/>
  <c r="AC2514" i="4"/>
  <c r="D2533" i="4"/>
  <c r="AC2533" i="4"/>
  <c r="D2542" i="4"/>
  <c r="AC2542" i="4"/>
  <c r="D2552" i="4"/>
  <c r="AC2552" i="4"/>
  <c r="AC2561" i="4"/>
  <c r="D2571" i="4"/>
  <c r="AC2571" i="4"/>
  <c r="D2588" i="4"/>
  <c r="AC2588" i="4"/>
  <c r="D2607" i="4"/>
  <c r="AC2607" i="4"/>
  <c r="D2616" i="4"/>
  <c r="AC2616" i="4"/>
  <c r="AC2635" i="4"/>
  <c r="D2644" i="4"/>
  <c r="AC2644" i="4"/>
  <c r="D2661" i="4"/>
  <c r="AC2661" i="4"/>
  <c r="D2685" i="4"/>
  <c r="AC2685" i="4"/>
  <c r="D2703" i="4"/>
  <c r="AC2703" i="4"/>
  <c r="D2770" i="4"/>
  <c r="AC2770" i="4"/>
  <c r="D2780" i="4"/>
  <c r="AC2780" i="4"/>
  <c r="AC2807" i="4"/>
  <c r="D2825" i="4"/>
  <c r="AC2825" i="4"/>
  <c r="AC2835" i="4"/>
  <c r="AC2864" i="4"/>
  <c r="AC2874" i="4"/>
  <c r="D2884" i="4"/>
  <c r="D2893" i="4"/>
  <c r="AC2893" i="4"/>
  <c r="AC2903" i="4"/>
  <c r="AC2921" i="4"/>
  <c r="AC2931" i="4"/>
  <c r="D2941" i="4"/>
  <c r="AC2941" i="4"/>
  <c r="D2967" i="4"/>
  <c r="AC2967" i="4"/>
  <c r="D2976" i="4"/>
  <c r="AC2976" i="4"/>
  <c r="D2986" i="4"/>
  <c r="AC2986" i="4"/>
  <c r="D2995" i="4"/>
  <c r="AC2995" i="4"/>
  <c r="D3014" i="4"/>
  <c r="AC3014" i="4"/>
  <c r="D3024" i="4"/>
  <c r="AC3024" i="4"/>
  <c r="D3033" i="4"/>
  <c r="D3041" i="4"/>
  <c r="AC3041" i="4"/>
  <c r="D3088" i="4"/>
  <c r="AC3088" i="4"/>
  <c r="D3097" i="4"/>
  <c r="D3106" i="4"/>
  <c r="AC3106" i="4"/>
  <c r="D3116" i="4"/>
  <c r="AC3116" i="4"/>
  <c r="D3126" i="4"/>
  <c r="AC3126" i="4"/>
  <c r="D3146" i="4"/>
  <c r="AC3146" i="4"/>
  <c r="D3181" i="4"/>
  <c r="AC3181" i="4"/>
  <c r="D3191" i="4"/>
  <c r="D3200" i="4"/>
  <c r="AC3200" i="4"/>
  <c r="D3208" i="4"/>
  <c r="D3217" i="4"/>
  <c r="AC3217" i="4"/>
  <c r="D3281" i="4"/>
  <c r="AC3281" i="4"/>
  <c r="D3291" i="4"/>
  <c r="AC3291" i="4"/>
  <c r="D3301" i="4"/>
  <c r="D3309" i="4"/>
  <c r="AC3309" i="4"/>
  <c r="D3326" i="4"/>
  <c r="AC3326" i="4"/>
  <c r="D3345" i="4"/>
  <c r="AC3345" i="4"/>
  <c r="D3355" i="4"/>
  <c r="AC3355" i="4"/>
  <c r="D3364" i="4"/>
  <c r="AC3364" i="4"/>
  <c r="D3374" i="4"/>
  <c r="AC3374" i="4"/>
  <c r="D3383" i="4"/>
  <c r="AC3383" i="4"/>
  <c r="AC3392" i="4"/>
  <c r="D3401" i="4"/>
  <c r="AC3401" i="4"/>
  <c r="D3410" i="4"/>
  <c r="AC3410" i="4"/>
  <c r="D3419" i="4"/>
  <c r="AC3419" i="4"/>
  <c r="D3428" i="4"/>
  <c r="AC3428" i="4"/>
  <c r="AC3447" i="4"/>
  <c r="D3457" i="4"/>
  <c r="AC3457" i="4"/>
  <c r="D3466" i="4"/>
  <c r="AC3466" i="4"/>
  <c r="D3476" i="4"/>
  <c r="AC3476" i="4"/>
  <c r="D3485" i="4"/>
  <c r="AC3485" i="4"/>
  <c r="D3504" i="4"/>
  <c r="AC3504" i="4"/>
  <c r="D3514" i="4"/>
  <c r="AC3514" i="4"/>
  <c r="AC3523" i="4"/>
  <c r="D3561" i="4"/>
  <c r="AC3561" i="4"/>
  <c r="D3579" i="4"/>
  <c r="AC3579" i="4"/>
  <c r="D3589" i="4"/>
  <c r="AC3589" i="4"/>
  <c r="D3598" i="4"/>
  <c r="AC3598" i="4"/>
  <c r="D3607" i="4"/>
  <c r="AC3607" i="4"/>
  <c r="D3616" i="4"/>
  <c r="AC3616" i="4"/>
  <c r="D3625" i="4"/>
  <c r="AC3625" i="4"/>
  <c r="D3634" i="4"/>
  <c r="AC3634" i="4"/>
  <c r="D3680" i="4"/>
  <c r="AC3680" i="4"/>
  <c r="D3698" i="4"/>
  <c r="AC3698" i="4"/>
  <c r="D3708" i="4"/>
  <c r="AC3708" i="4"/>
  <c r="AC3717" i="4"/>
  <c r="D3735" i="4"/>
  <c r="D3754" i="4"/>
  <c r="AC3754" i="4"/>
  <c r="D3764" i="4"/>
  <c r="AC3764" i="4"/>
  <c r="D3774" i="4"/>
  <c r="AC3774" i="4"/>
  <c r="D3784" i="4"/>
  <c r="AC3784" i="4"/>
  <c r="D3813" i="4"/>
  <c r="AC3813" i="4"/>
  <c r="D3851" i="4"/>
  <c r="AC3851" i="4"/>
  <c r="D3860" i="4"/>
  <c r="AC3860" i="4"/>
  <c r="D3880" i="4"/>
  <c r="AC3880" i="4"/>
  <c r="D3889" i="4"/>
  <c r="D3905" i="4"/>
  <c r="AC3905" i="4"/>
  <c r="D3914" i="4"/>
  <c r="AC3914" i="4"/>
  <c r="D3924" i="4"/>
  <c r="D3942" i="4"/>
  <c r="AC3942" i="4"/>
  <c r="D3952" i="4"/>
  <c r="D3961" i="4"/>
  <c r="AC3961" i="4"/>
  <c r="D3970" i="4"/>
  <c r="AC3970" i="4"/>
  <c r="D3980" i="4"/>
  <c r="AC3980" i="4"/>
  <c r="D3990" i="4"/>
  <c r="AC3990" i="4"/>
  <c r="D3999" i="4"/>
  <c r="AC3999" i="4"/>
  <c r="D4008" i="4"/>
  <c r="AC4008" i="4"/>
  <c r="D4016" i="4"/>
  <c r="AC4016" i="4"/>
  <c r="D4024" i="4"/>
  <c r="AC4024" i="4"/>
  <c r="D4034" i="4"/>
  <c r="AC4034" i="4"/>
  <c r="D4044" i="4"/>
  <c r="AC4044" i="4"/>
  <c r="D4054" i="4"/>
  <c r="AC4054" i="4"/>
  <c r="D4064" i="4"/>
  <c r="AC4064" i="4"/>
  <c r="D4074" i="4"/>
  <c r="AC4074" i="4"/>
  <c r="D4083" i="4"/>
  <c r="D4092" i="4"/>
  <c r="AC4092" i="4"/>
  <c r="D4101" i="4"/>
  <c r="AC4101" i="4"/>
  <c r="D4111" i="4"/>
  <c r="AC4111" i="4"/>
  <c r="D4121" i="4"/>
  <c r="AC4121" i="4"/>
  <c r="D4131" i="4"/>
  <c r="AC4131" i="4"/>
  <c r="D4141" i="4"/>
  <c r="AC4141" i="4"/>
  <c r="D4151" i="4"/>
  <c r="AC4151" i="4"/>
  <c r="D4161" i="4"/>
  <c r="AC4161" i="4"/>
  <c r="D4170" i="4"/>
  <c r="AC4170" i="4"/>
  <c r="D4180" i="4"/>
  <c r="D4189" i="4"/>
  <c r="AC4189" i="4"/>
  <c r="D4199" i="4"/>
  <c r="AC4199" i="4"/>
  <c r="D4218" i="4"/>
  <c r="AC4218" i="4"/>
  <c r="D4227" i="4"/>
  <c r="AC4227" i="4"/>
  <c r="D4237" i="4"/>
  <c r="D4246" i="4"/>
  <c r="AC4246" i="4"/>
  <c r="D4256" i="4"/>
  <c r="AC4256" i="4"/>
  <c r="D4266" i="4"/>
  <c r="AC4266" i="4"/>
  <c r="D4276" i="4"/>
  <c r="AC4276" i="4"/>
  <c r="D4286" i="4"/>
  <c r="AC4286" i="4"/>
  <c r="D4295" i="4"/>
  <c r="AC4295" i="4"/>
  <c r="D4305" i="4"/>
  <c r="AC4305" i="4"/>
  <c r="D4315" i="4"/>
  <c r="AC4315" i="4"/>
  <c r="D4325" i="4"/>
  <c r="AC4325" i="4"/>
  <c r="D4335" i="4"/>
  <c r="AC4335" i="4"/>
  <c r="D4344" i="4"/>
  <c r="AC4344" i="4"/>
  <c r="D4354" i="4"/>
  <c r="AC4354" i="4"/>
  <c r="D4364" i="4"/>
  <c r="AC4364" i="4"/>
  <c r="D4374" i="4"/>
  <c r="AC4374" i="4"/>
  <c r="D4384" i="4"/>
  <c r="AC4384" i="4"/>
  <c r="D4394" i="4"/>
  <c r="AC4394" i="4"/>
  <c r="D4404" i="4"/>
  <c r="AC4404" i="4"/>
  <c r="D4414" i="4"/>
  <c r="AC4414" i="4"/>
  <c r="D4423" i="4"/>
  <c r="AC4423" i="4"/>
  <c r="D4433" i="4"/>
  <c r="D4450" i="4"/>
  <c r="D4468" i="4"/>
  <c r="AC4468" i="4"/>
  <c r="D4478" i="4"/>
  <c r="AC4478" i="4"/>
  <c r="D4488" i="4"/>
  <c r="AC4488" i="4"/>
  <c r="D4506" i="4"/>
  <c r="AC4506" i="4"/>
  <c r="D4515" i="4"/>
  <c r="AC4515" i="4"/>
  <c r="D4531" i="4"/>
  <c r="AC4531" i="4"/>
  <c r="D4540" i="4"/>
  <c r="AC4540" i="4"/>
  <c r="D4550" i="4"/>
  <c r="AC4550" i="4"/>
  <c r="D4559" i="4"/>
  <c r="AC4559" i="4"/>
  <c r="D4578" i="4"/>
  <c r="AC4578" i="4"/>
  <c r="D4588" i="4"/>
  <c r="AC4588" i="4"/>
  <c r="D4605" i="4"/>
  <c r="AC4605" i="4"/>
  <c r="D4615" i="4"/>
  <c r="AC4615" i="4"/>
  <c r="D4623" i="4"/>
  <c r="AC4623" i="4"/>
  <c r="D4633" i="4"/>
  <c r="AC4633" i="4"/>
  <c r="D4641" i="4"/>
  <c r="AC4641" i="4"/>
  <c r="D4651" i="4"/>
  <c r="AC4651" i="4"/>
  <c r="D4661" i="4"/>
  <c r="AC4661" i="4"/>
  <c r="D4670" i="4"/>
  <c r="D4677" i="4"/>
  <c r="AC4677" i="4"/>
  <c r="D4695" i="4"/>
  <c r="AC4695" i="4"/>
  <c r="D4704" i="4"/>
  <c r="AC4704" i="4"/>
  <c r="D4713" i="4"/>
  <c r="AC4713" i="4"/>
  <c r="D4723" i="4"/>
  <c r="AC4723" i="4"/>
  <c r="D4733" i="4"/>
  <c r="D4741" i="4"/>
  <c r="AC4741" i="4"/>
  <c r="D4750" i="4"/>
  <c r="AC4750" i="4"/>
  <c r="D4760" i="4"/>
  <c r="AC4760" i="4"/>
  <c r="D4769" i="4"/>
  <c r="AC4769" i="4"/>
  <c r="D4778" i="4"/>
  <c r="AC4778" i="4"/>
  <c r="D4787" i="4"/>
  <c r="AC4787" i="4"/>
  <c r="D4796" i="4"/>
  <c r="AC4796" i="4"/>
  <c r="D4805" i="4"/>
  <c r="AC4805" i="4"/>
  <c r="D4814" i="4"/>
  <c r="AC4814" i="4"/>
  <c r="D4824" i="4"/>
  <c r="AC4824" i="4"/>
  <c r="D4834" i="4"/>
  <c r="AC4834" i="4"/>
  <c r="D4843" i="4"/>
  <c r="AC4843" i="4"/>
  <c r="D4852" i="4"/>
  <c r="AC4852" i="4"/>
  <c r="D4861" i="4"/>
  <c r="D4870" i="4"/>
  <c r="AC4870" i="4"/>
  <c r="D4887" i="4"/>
  <c r="AC4887" i="4"/>
  <c r="D4897" i="4"/>
  <c r="AC4897" i="4"/>
  <c r="D4906" i="4"/>
  <c r="AC4906" i="4"/>
  <c r="D4915" i="4"/>
  <c r="AC4915" i="4"/>
  <c r="D4924" i="4"/>
  <c r="AC4924" i="4"/>
  <c r="D4941" i="4"/>
  <c r="AC4941" i="4"/>
  <c r="D4950" i="4"/>
  <c r="AC4950" i="4"/>
  <c r="D4959" i="4"/>
  <c r="AC4959" i="4"/>
  <c r="D4969" i="4"/>
  <c r="AC4969" i="4"/>
  <c r="D4978" i="4"/>
  <c r="AC4978" i="4"/>
  <c r="D4988" i="4"/>
  <c r="AC4988" i="4"/>
  <c r="D4998" i="4"/>
  <c r="AC4998" i="4"/>
  <c r="D12" i="4"/>
  <c r="AC12" i="4"/>
  <c r="AC30" i="4"/>
  <c r="AC48" i="4"/>
  <c r="AC56" i="4"/>
  <c r="D87" i="4"/>
  <c r="AC87" i="4"/>
  <c r="D96" i="4"/>
  <c r="AC96" i="4"/>
  <c r="AC121" i="4"/>
  <c r="AC130" i="4"/>
  <c r="D139" i="4"/>
  <c r="AC139" i="4"/>
  <c r="AC158" i="4"/>
  <c r="AC177" i="4"/>
  <c r="AC187" i="4"/>
  <c r="AC196" i="4"/>
  <c r="AC242" i="4"/>
  <c r="AC251" i="4"/>
  <c r="D269" i="4"/>
  <c r="AC269" i="4"/>
  <c r="D278" i="4"/>
  <c r="AC278" i="4"/>
  <c r="AC296" i="4"/>
  <c r="AC333" i="4"/>
  <c r="AC351" i="4"/>
  <c r="AC361" i="4"/>
  <c r="D389" i="4"/>
  <c r="AC389" i="4"/>
  <c r="D399" i="4"/>
  <c r="AC399" i="4"/>
  <c r="D418" i="4"/>
  <c r="AC418" i="4"/>
  <c r="D428" i="4"/>
  <c r="AC428" i="4"/>
  <c r="AC437" i="4"/>
  <c r="D447" i="4"/>
  <c r="AC447" i="4"/>
  <c r="AC466" i="4"/>
  <c r="AC483" i="4"/>
  <c r="AC493" i="4"/>
  <c r="AC502" i="4"/>
  <c r="D511" i="4"/>
  <c r="AC511" i="4"/>
  <c r="D547" i="4"/>
  <c r="AC547" i="4"/>
  <c r="AC557" i="4"/>
  <c r="AC567" i="4"/>
  <c r="D643" i="4"/>
  <c r="AC643" i="4"/>
  <c r="D660" i="4"/>
  <c r="AC660" i="4"/>
  <c r="D677" i="4"/>
  <c r="AC677" i="4"/>
  <c r="AC711" i="4"/>
  <c r="AC721" i="4"/>
  <c r="AC730" i="4"/>
  <c r="AC738" i="4"/>
  <c r="D774" i="4"/>
  <c r="AC774" i="4"/>
  <c r="AC802" i="4"/>
  <c r="AC811" i="4"/>
  <c r="D820" i="4"/>
  <c r="AC820" i="4"/>
  <c r="AC848" i="4"/>
  <c r="D857" i="4"/>
  <c r="AC857" i="4"/>
  <c r="D866" i="4"/>
  <c r="AC866" i="4"/>
  <c r="D904" i="4"/>
  <c r="AC904" i="4"/>
  <c r="D932" i="4"/>
  <c r="AC932" i="4"/>
  <c r="D951" i="4"/>
  <c r="AC951" i="4"/>
  <c r="AC960" i="4"/>
  <c r="AC970" i="4"/>
  <c r="AC980" i="4"/>
  <c r="AC1006" i="4"/>
  <c r="AC1026" i="4"/>
  <c r="D1052" i="4"/>
  <c r="AC1052" i="4"/>
  <c r="AC1070" i="4"/>
  <c r="AC1080" i="4"/>
  <c r="AC1146" i="4"/>
  <c r="AC1156" i="4"/>
  <c r="D1166" i="4"/>
  <c r="AC1166" i="4"/>
  <c r="AC1176" i="4"/>
  <c r="AC1186" i="4"/>
  <c r="AC1195" i="4"/>
  <c r="D1204" i="4"/>
  <c r="AC1204" i="4"/>
  <c r="D1214" i="4"/>
  <c r="AC1214" i="4"/>
  <c r="D1232" i="4"/>
  <c r="AC1232" i="4"/>
  <c r="AC1260" i="4"/>
  <c r="D1298" i="4"/>
  <c r="AC1298" i="4"/>
  <c r="D1307" i="4"/>
  <c r="AC1307" i="4"/>
  <c r="D1333" i="4"/>
  <c r="AC1333" i="4"/>
  <c r="AC1343" i="4"/>
  <c r="AC1353" i="4"/>
  <c r="D1371" i="4"/>
  <c r="AC1371" i="4"/>
  <c r="AC1400" i="4"/>
  <c r="AC1425" i="4"/>
  <c r="D1435" i="4"/>
  <c r="AC1435" i="4"/>
  <c r="D1444" i="4"/>
  <c r="AC1444" i="4"/>
  <c r="D1454" i="4"/>
  <c r="AC1454" i="4"/>
  <c r="AC1463" i="4"/>
  <c r="AC1473" i="4"/>
  <c r="AC1482" i="4"/>
  <c r="D1492" i="4"/>
  <c r="AC1492" i="4"/>
  <c r="AC1510" i="4"/>
  <c r="D1527" i="4"/>
  <c r="AC1527" i="4"/>
  <c r="AC1552" i="4"/>
  <c r="AC1577" i="4"/>
  <c r="D1587" i="4"/>
  <c r="AC1587" i="4"/>
  <c r="D1597" i="4"/>
  <c r="AC1597" i="4"/>
  <c r="D1614" i="4"/>
  <c r="AC1614" i="4"/>
  <c r="AC1668" i="4"/>
  <c r="D1678" i="4"/>
  <c r="AC1678" i="4"/>
  <c r="D1687" i="4"/>
  <c r="AC1687" i="4"/>
  <c r="D1696" i="4"/>
  <c r="AC1696" i="4"/>
  <c r="D1704" i="4"/>
  <c r="AC1704" i="4"/>
  <c r="D1713" i="4"/>
  <c r="AC1713" i="4"/>
  <c r="D1722" i="4"/>
  <c r="AC1722" i="4"/>
  <c r="AC1740" i="4"/>
  <c r="AC1750" i="4"/>
  <c r="D1760" i="4"/>
  <c r="AC1760" i="4"/>
  <c r="D1788" i="4"/>
  <c r="AC1788" i="4"/>
  <c r="D1797" i="4"/>
  <c r="AC1797" i="4"/>
  <c r="D1834" i="4"/>
  <c r="AC1834" i="4"/>
  <c r="D1844" i="4"/>
  <c r="AC1844" i="4"/>
  <c r="D1854" i="4"/>
  <c r="AC1854" i="4"/>
  <c r="D1864" i="4"/>
  <c r="AC1864" i="4"/>
  <c r="D1873" i="4"/>
  <c r="AC1873" i="4"/>
  <c r="D1902" i="4"/>
  <c r="AC1902" i="4"/>
  <c r="D1958" i="4"/>
  <c r="AC1958" i="4"/>
  <c r="AC1968" i="4"/>
  <c r="AC1978" i="4"/>
  <c r="D1986" i="4"/>
  <c r="AC1986" i="4"/>
  <c r="AC1995" i="4"/>
  <c r="D2004" i="4"/>
  <c r="AC2004" i="4"/>
  <c r="AC2012" i="4"/>
  <c r="AC2021" i="4"/>
  <c r="AC2030" i="4"/>
  <c r="D2040" i="4"/>
  <c r="AC2040" i="4"/>
  <c r="AC2050" i="4"/>
  <c r="AC2067" i="4"/>
  <c r="AC2111" i="4"/>
  <c r="AC2120" i="4"/>
  <c r="D2176" i="4"/>
  <c r="AC2176" i="4"/>
  <c r="D2186" i="4"/>
  <c r="AC2186" i="4"/>
  <c r="AC2195" i="4"/>
  <c r="AC2205" i="4"/>
  <c r="AC2215" i="4"/>
  <c r="D2225" i="4"/>
  <c r="AC2225" i="4"/>
  <c r="AC2233" i="4"/>
  <c r="AC2243" i="4"/>
  <c r="D2251" i="4"/>
  <c r="AC2251" i="4"/>
  <c r="D2260" i="4"/>
  <c r="AC2260" i="4"/>
  <c r="D2287" i="4"/>
  <c r="AC2287" i="4"/>
  <c r="D2318" i="4"/>
  <c r="AC2318" i="4"/>
  <c r="D2337" i="4"/>
  <c r="AC2337" i="4"/>
  <c r="AC2347" i="4"/>
  <c r="D2356" i="4"/>
  <c r="AC2356" i="4"/>
  <c r="AC2366" i="4"/>
  <c r="D2384" i="4"/>
  <c r="AC2384" i="4"/>
  <c r="D2400" i="4"/>
  <c r="AC2400" i="4"/>
  <c r="D2410" i="4"/>
  <c r="AC2410" i="4"/>
  <c r="AC2428" i="4"/>
  <c r="D2437" i="4"/>
  <c r="AC2437" i="4"/>
  <c r="AC2443" i="4"/>
  <c r="D2460" i="4"/>
  <c r="AC2460" i="4"/>
  <c r="D2488" i="4"/>
  <c r="AC2488" i="4"/>
  <c r="AC2496" i="4"/>
  <c r="AC2505" i="4"/>
  <c r="D2515" i="4"/>
  <c r="AC2515" i="4"/>
  <c r="D2524" i="4"/>
  <c r="AC2524" i="4"/>
  <c r="D2534" i="4"/>
  <c r="AC2534" i="4"/>
  <c r="D2553" i="4"/>
  <c r="AC2553" i="4"/>
  <c r="AC2562" i="4"/>
  <c r="D2572" i="4"/>
  <c r="AC2572" i="4"/>
  <c r="AC2580" i="4"/>
  <c r="D2598" i="4"/>
  <c r="AC2598" i="4"/>
  <c r="AC2645" i="4"/>
  <c r="AC2670" i="4"/>
  <c r="D2686" i="4"/>
  <c r="AC2686" i="4"/>
  <c r="AC2696" i="4"/>
  <c r="D2714" i="4"/>
  <c r="AC2714" i="4"/>
  <c r="D2724" i="4"/>
  <c r="AC2724" i="4"/>
  <c r="D2733" i="4"/>
  <c r="AC2733" i="4"/>
  <c r="AC2742" i="4"/>
  <c r="AC2751" i="4"/>
  <c r="AC2761" i="4"/>
  <c r="D2771" i="4"/>
  <c r="AC2771" i="4"/>
  <c r="D2781" i="4"/>
  <c r="AC2781" i="4"/>
  <c r="D2791" i="4"/>
  <c r="AC2791" i="4"/>
  <c r="D2799" i="4"/>
  <c r="AC2799" i="4"/>
  <c r="AC2808" i="4"/>
  <c r="D2826" i="4"/>
  <c r="AC2826" i="4"/>
  <c r="D2836" i="4"/>
  <c r="AC2836" i="4"/>
  <c r="D2846" i="4"/>
  <c r="AC2846" i="4"/>
  <c r="D2855" i="4"/>
  <c r="AC2855" i="4"/>
  <c r="D2865" i="4"/>
  <c r="AC2865" i="4"/>
  <c r="D2875" i="4"/>
  <c r="AC2875" i="4"/>
  <c r="D2894" i="4"/>
  <c r="AC2894" i="4"/>
  <c r="AC2942" i="4"/>
  <c r="D2951" i="4"/>
  <c r="AC2951" i="4"/>
  <c r="D2959" i="4"/>
  <c r="AC2959" i="4"/>
  <c r="D2968" i="4"/>
  <c r="AC2968" i="4"/>
  <c r="AC2977" i="4"/>
  <c r="D2987" i="4"/>
  <c r="AC2987" i="4"/>
  <c r="D3005" i="4"/>
  <c r="AC3005" i="4"/>
  <c r="D3015" i="4"/>
  <c r="AC3015" i="4"/>
  <c r="D3025" i="4"/>
  <c r="AC3025" i="4"/>
  <c r="AC3042" i="4"/>
  <c r="AC3052" i="4"/>
  <c r="D3071" i="4"/>
  <c r="AC3071" i="4"/>
  <c r="D3080" i="4"/>
  <c r="AC3080" i="4"/>
  <c r="D3089" i="4"/>
  <c r="AC3089" i="4"/>
  <c r="D3137" i="4"/>
  <c r="AC3137" i="4"/>
  <c r="D3147" i="4"/>
  <c r="AC3147" i="4"/>
  <c r="D3155" i="4"/>
  <c r="AC3155" i="4"/>
  <c r="D3164" i="4"/>
  <c r="AC3164" i="4"/>
  <c r="AC3218" i="4"/>
  <c r="D3228" i="4"/>
  <c r="AC3228" i="4"/>
  <c r="D3237" i="4"/>
  <c r="AC3237" i="4"/>
  <c r="D3245" i="4"/>
  <c r="AC3245" i="4"/>
  <c r="D3254" i="4"/>
  <c r="AC3254" i="4"/>
  <c r="D3263" i="4"/>
  <c r="AC3263" i="4"/>
  <c r="D3273" i="4"/>
  <c r="AC3273" i="4"/>
  <c r="D3310" i="4"/>
  <c r="AC3310" i="4"/>
  <c r="D3318" i="4"/>
  <c r="AC3318" i="4"/>
  <c r="D3337" i="4"/>
  <c r="AC3337" i="4"/>
  <c r="D3346" i="4"/>
  <c r="AC3346" i="4"/>
  <c r="D3356" i="4"/>
  <c r="AC3356" i="4"/>
  <c r="D3365" i="4"/>
  <c r="AC3365" i="4"/>
  <c r="D3375" i="4"/>
  <c r="AC3375" i="4"/>
  <c r="D3384" i="4"/>
  <c r="AC3384" i="4"/>
  <c r="D3393" i="4"/>
  <c r="AC3393" i="4"/>
  <c r="D3420" i="4"/>
  <c r="AC3420" i="4"/>
  <c r="D3429" i="4"/>
  <c r="AC3429" i="4"/>
  <c r="D3448" i="4"/>
  <c r="AC3448" i="4"/>
  <c r="D3458" i="4"/>
  <c r="AC3458" i="4"/>
  <c r="D3477" i="4"/>
  <c r="AC3477" i="4"/>
  <c r="D3486" i="4"/>
  <c r="AC3486" i="4"/>
  <c r="D3495" i="4"/>
  <c r="AC3495" i="4"/>
  <c r="D3505" i="4"/>
  <c r="AC3505" i="4"/>
  <c r="D3515" i="4"/>
  <c r="AC3515" i="4"/>
  <c r="D3524" i="4"/>
  <c r="AC3524" i="4"/>
  <c r="D3533" i="4"/>
  <c r="AC3533" i="4"/>
  <c r="AC3543" i="4"/>
  <c r="D3571" i="4"/>
  <c r="AC3571" i="4"/>
  <c r="D3580" i="4"/>
  <c r="AC3580" i="4"/>
  <c r="AC3590" i="4"/>
  <c r="D3599" i="4"/>
  <c r="AC3599" i="4"/>
  <c r="D3608" i="4"/>
  <c r="AC3608" i="4"/>
  <c r="AC3617" i="4"/>
  <c r="D3626" i="4"/>
  <c r="AC3626" i="4"/>
  <c r="AC3643" i="4"/>
  <c r="D3661" i="4"/>
  <c r="AC3661" i="4"/>
  <c r="D3671" i="4"/>
  <c r="AC3671" i="4"/>
  <c r="D3681" i="4"/>
  <c r="AC3681" i="4"/>
  <c r="D3689" i="4"/>
  <c r="AC3689" i="4"/>
  <c r="D3699" i="4"/>
  <c r="AC3699" i="4"/>
  <c r="D3709" i="4"/>
  <c r="AC3709" i="4"/>
  <c r="D3718" i="4"/>
  <c r="AC3718" i="4"/>
  <c r="D3745" i="4"/>
  <c r="AC3745" i="4"/>
  <c r="D3755" i="4"/>
  <c r="AC3755" i="4"/>
  <c r="D3765" i="4"/>
  <c r="AC3765" i="4"/>
  <c r="D3775" i="4"/>
  <c r="AC3775" i="4"/>
  <c r="D3785" i="4"/>
  <c r="AC3785" i="4"/>
  <c r="D3804" i="4"/>
  <c r="AC3804" i="4"/>
  <c r="D3814" i="4"/>
  <c r="AC3814" i="4"/>
  <c r="D3823" i="4"/>
  <c r="AC3823" i="4"/>
  <c r="D3833" i="4"/>
  <c r="AC3833" i="4"/>
  <c r="D3843" i="4"/>
  <c r="AC3843" i="4"/>
  <c r="D3861" i="4"/>
  <c r="AC3861" i="4"/>
  <c r="D3871" i="4"/>
  <c r="AC3871" i="4"/>
  <c r="D3881" i="4"/>
  <c r="AC3881" i="4"/>
  <c r="D3897" i="4"/>
  <c r="AC3897" i="4"/>
  <c r="D3906" i="4"/>
  <c r="AC3906" i="4"/>
  <c r="D3915" i="4"/>
  <c r="AC3915" i="4"/>
  <c r="D3933" i="4"/>
  <c r="AC3933" i="4"/>
  <c r="D3943" i="4"/>
  <c r="AC3943" i="4"/>
  <c r="D3962" i="4"/>
  <c r="AC3962" i="4"/>
  <c r="D3971" i="4"/>
  <c r="AC3971" i="4"/>
  <c r="D3981" i="4"/>
  <c r="AC3981" i="4"/>
  <c r="D3991" i="4"/>
  <c r="AC3991" i="4"/>
  <c r="D4009" i="4"/>
  <c r="AC4009" i="4"/>
  <c r="D4017" i="4"/>
  <c r="AC4017" i="4"/>
  <c r="D4025" i="4"/>
  <c r="AC4025" i="4"/>
  <c r="D4035" i="4"/>
  <c r="AC4035" i="4"/>
  <c r="D4045" i="4"/>
  <c r="AC4045" i="4"/>
  <c r="D4055" i="4"/>
  <c r="AC4055" i="4"/>
  <c r="D4065" i="4"/>
  <c r="AC4065" i="4"/>
  <c r="D4075" i="4"/>
  <c r="AC4075" i="4"/>
  <c r="D4093" i="4"/>
  <c r="AC4093" i="4"/>
  <c r="D4102" i="4"/>
  <c r="AC4102" i="4"/>
  <c r="D4112" i="4"/>
  <c r="AC4112" i="4"/>
  <c r="D4122" i="4"/>
  <c r="AC4122" i="4"/>
  <c r="D4132" i="4"/>
  <c r="AC4132" i="4"/>
  <c r="D4142" i="4"/>
  <c r="AC4142" i="4"/>
  <c r="D4152" i="4"/>
  <c r="AC4152" i="4"/>
  <c r="D4171" i="4"/>
  <c r="AC4171" i="4"/>
  <c r="D4190" i="4"/>
  <c r="AC4190" i="4"/>
  <c r="D4200" i="4"/>
  <c r="AC4200" i="4"/>
  <c r="D4209" i="4"/>
  <c r="AC4209" i="4"/>
  <c r="D4219" i="4"/>
  <c r="AC4219" i="4"/>
  <c r="D4228" i="4"/>
  <c r="AC4228" i="4"/>
  <c r="D4247" i="4"/>
  <c r="AC4247" i="4"/>
  <c r="D4257" i="4"/>
  <c r="AC4257" i="4"/>
  <c r="D4267" i="4"/>
  <c r="AC4267" i="4"/>
  <c r="D4277" i="4"/>
  <c r="AC4277" i="4"/>
  <c r="D4287" i="4"/>
  <c r="AC4287" i="4"/>
  <c r="D4296" i="4"/>
  <c r="AC4296" i="4"/>
  <c r="D4306" i="4"/>
  <c r="AC4306" i="4"/>
  <c r="D4316" i="4"/>
  <c r="AC4316" i="4"/>
  <c r="D4326" i="4"/>
  <c r="AC4326" i="4"/>
  <c r="D4336" i="4"/>
  <c r="AC4336" i="4"/>
  <c r="D4345" i="4"/>
  <c r="AC4345" i="4"/>
  <c r="D4355" i="4"/>
  <c r="AC4355" i="4"/>
  <c r="D4365" i="4"/>
  <c r="AC4365" i="4"/>
  <c r="D4375" i="4"/>
  <c r="AC4375" i="4"/>
  <c r="D4385" i="4"/>
  <c r="AC4385" i="4"/>
  <c r="D4395" i="4"/>
  <c r="AC4395" i="4"/>
  <c r="D4405" i="4"/>
  <c r="AC4405" i="4"/>
  <c r="D4415" i="4"/>
  <c r="AC4415" i="4"/>
  <c r="D4424" i="4"/>
  <c r="AC4424" i="4"/>
  <c r="D4442" i="4"/>
  <c r="AC4442" i="4"/>
  <c r="D4459" i="4"/>
  <c r="AC4459" i="4"/>
  <c r="D4469" i="4"/>
  <c r="AC4469" i="4"/>
  <c r="D4479" i="4"/>
  <c r="AC4479" i="4"/>
  <c r="D4489" i="4"/>
  <c r="AC4489" i="4"/>
  <c r="D4498" i="4"/>
  <c r="AC4498" i="4"/>
  <c r="D4507" i="4"/>
  <c r="AC4507" i="4"/>
  <c r="D4516" i="4"/>
  <c r="AC4516" i="4"/>
  <c r="D4524" i="4"/>
  <c r="AC4524" i="4"/>
  <c r="D4532" i="4"/>
  <c r="AC4532" i="4"/>
  <c r="D4541" i="4"/>
  <c r="AC4541" i="4"/>
  <c r="D4551" i="4"/>
  <c r="AC4551" i="4"/>
  <c r="D4560" i="4"/>
  <c r="AC4560" i="4"/>
  <c r="D4569" i="4"/>
  <c r="AC4569" i="4"/>
  <c r="D4579" i="4"/>
  <c r="AC4579" i="4"/>
  <c r="D4589" i="4"/>
  <c r="AC4589" i="4"/>
  <c r="D4597" i="4"/>
  <c r="AC4597" i="4"/>
  <c r="D4606" i="4"/>
  <c r="AC4606" i="4"/>
  <c r="D4616" i="4"/>
  <c r="AC4616" i="4"/>
  <c r="D4624" i="4"/>
  <c r="AC4624" i="4"/>
  <c r="D4634" i="4"/>
  <c r="AC4634" i="4"/>
  <c r="D4642" i="4"/>
  <c r="AC4642" i="4"/>
  <c r="D4652" i="4"/>
  <c r="AC4652" i="4"/>
  <c r="D4678" i="4"/>
  <c r="AC4678" i="4"/>
  <c r="D4687" i="4"/>
  <c r="AC4687" i="4"/>
  <c r="D4696" i="4"/>
  <c r="AC4696" i="4"/>
  <c r="D4705" i="4"/>
  <c r="AC4705" i="4"/>
  <c r="D4714" i="4"/>
  <c r="AC4714" i="4"/>
  <c r="D4724" i="4"/>
  <c r="AC4724" i="4"/>
  <c r="D4742" i="4"/>
  <c r="AC4742" i="4"/>
  <c r="D4751" i="4"/>
  <c r="AC4751" i="4"/>
  <c r="D4761" i="4"/>
  <c r="AC4761" i="4"/>
  <c r="D4770" i="4"/>
  <c r="AC4770" i="4"/>
  <c r="D4779" i="4"/>
  <c r="AC4779" i="4"/>
  <c r="D4797" i="4"/>
  <c r="AC4797" i="4"/>
  <c r="D4806" i="4"/>
  <c r="AC4806" i="4"/>
  <c r="D4815" i="4"/>
  <c r="AC4815" i="4"/>
  <c r="D4825" i="4"/>
  <c r="AC4825" i="4"/>
  <c r="D4835" i="4"/>
  <c r="AC4835" i="4"/>
  <c r="D4844" i="4"/>
  <c r="AC4844" i="4"/>
  <c r="D4853" i="4"/>
  <c r="AC4853" i="4"/>
  <c r="D4871" i="4"/>
  <c r="AC4871" i="4"/>
  <c r="D4879" i="4"/>
  <c r="AC4879" i="4"/>
  <c r="D4888" i="4"/>
  <c r="AC4888" i="4"/>
  <c r="D4916" i="4"/>
  <c r="AC4916" i="4"/>
  <c r="D4925" i="4"/>
  <c r="AC4925" i="4"/>
  <c r="D4933" i="4"/>
  <c r="AC4933" i="4"/>
  <c r="D4942" i="4"/>
  <c r="AC4942" i="4"/>
  <c r="D4951" i="4"/>
  <c r="AC4951" i="4"/>
  <c r="D4960" i="4"/>
  <c r="AC4960" i="4"/>
  <c r="D4970" i="4"/>
  <c r="AC4970" i="4"/>
  <c r="D4979" i="4"/>
  <c r="AC4979" i="4"/>
  <c r="D4989" i="4"/>
  <c r="AC4989" i="4"/>
  <c r="D4999" i="4"/>
  <c r="AC4999" i="4"/>
  <c r="AC21" i="4"/>
  <c r="AC31" i="4"/>
  <c r="D49" i="4"/>
  <c r="AC49" i="4"/>
  <c r="AC57" i="4"/>
  <c r="AC71" i="4"/>
  <c r="D79" i="4"/>
  <c r="AC79" i="4"/>
  <c r="AC88" i="4"/>
  <c r="D122" i="4"/>
  <c r="AC122" i="4"/>
  <c r="D159" i="4"/>
  <c r="AC159" i="4"/>
  <c r="AC168" i="4"/>
  <c r="D178" i="4"/>
  <c r="AC178" i="4"/>
  <c r="AC243" i="4"/>
  <c r="AC252" i="4"/>
  <c r="AC262" i="4"/>
  <c r="AC270" i="4"/>
  <c r="D279" i="4"/>
  <c r="AC279" i="4"/>
  <c r="AC288" i="4"/>
  <c r="D297" i="4"/>
  <c r="AC297" i="4"/>
  <c r="AC316" i="4"/>
  <c r="AC342" i="4"/>
  <c r="AC362" i="4"/>
  <c r="D372" i="4"/>
  <c r="AC372" i="4"/>
  <c r="AC380" i="4"/>
  <c r="AC390" i="4"/>
  <c r="AC400" i="4"/>
  <c r="AC410" i="4"/>
  <c r="D419" i="4"/>
  <c r="AC419" i="4"/>
  <c r="D429" i="4"/>
  <c r="AC429" i="4"/>
  <c r="AC457" i="4"/>
  <c r="AC467" i="4"/>
  <c r="AC503" i="4"/>
  <c r="D531" i="4"/>
  <c r="D539" i="4"/>
  <c r="AC539" i="4"/>
  <c r="D568" i="4"/>
  <c r="AC568" i="4"/>
  <c r="AC577" i="4"/>
  <c r="AC596" i="4"/>
  <c r="D644" i="4"/>
  <c r="AC644" i="4"/>
  <c r="AC661" i="4"/>
  <c r="D686" i="4"/>
  <c r="AC712" i="4"/>
  <c r="D722" i="4"/>
  <c r="AC722" i="4"/>
  <c r="D775" i="4"/>
  <c r="AC775" i="4"/>
  <c r="D812" i="4"/>
  <c r="AC812" i="4"/>
  <c r="D821" i="4"/>
  <c r="AC821" i="4"/>
  <c r="D830" i="4"/>
  <c r="AC830" i="4"/>
  <c r="AC840" i="4"/>
  <c r="AC858" i="4"/>
  <c r="D867" i="4"/>
  <c r="AC867" i="4"/>
  <c r="AC876" i="4"/>
  <c r="D886" i="4"/>
  <c r="AC886" i="4"/>
  <c r="D896" i="4"/>
  <c r="AC896" i="4"/>
  <c r="D924" i="4"/>
  <c r="AC924" i="4"/>
  <c r="D942" i="4"/>
  <c r="AC942" i="4"/>
  <c r="D961" i="4"/>
  <c r="AC961" i="4"/>
  <c r="D971" i="4"/>
  <c r="AC971" i="4"/>
  <c r="D981" i="4"/>
  <c r="AC981" i="4"/>
  <c r="AC990" i="4"/>
  <c r="D1007" i="4"/>
  <c r="AC1007" i="4"/>
  <c r="AC1036" i="4"/>
  <c r="D1071" i="4"/>
  <c r="AC1071" i="4"/>
  <c r="D1081" i="4"/>
  <c r="AC1081" i="4"/>
  <c r="AC1091" i="4"/>
  <c r="D1157" i="4"/>
  <c r="AC1157" i="4"/>
  <c r="D1167" i="4"/>
  <c r="AC1167" i="4"/>
  <c r="D1177" i="4"/>
  <c r="AC1177" i="4"/>
  <c r="D1187" i="4"/>
  <c r="AC1187" i="4"/>
  <c r="AC1196" i="4"/>
  <c r="D1205" i="4"/>
  <c r="AC1205" i="4"/>
  <c r="AC1223" i="4"/>
  <c r="AC1233" i="4"/>
  <c r="D1242" i="4"/>
  <c r="AC1242" i="4"/>
  <c r="D1252" i="4"/>
  <c r="AC1252" i="4"/>
  <c r="AC1270" i="4"/>
  <c r="AC1280" i="4"/>
  <c r="AC1290" i="4"/>
  <c r="AC1316" i="4"/>
  <c r="D1344" i="4"/>
  <c r="AC1344" i="4"/>
  <c r="D1354" i="4"/>
  <c r="AC1354" i="4"/>
  <c r="D1372" i="4"/>
  <c r="AC1372" i="4"/>
  <c r="AC1410" i="4"/>
  <c r="D1418" i="4"/>
  <c r="AC1418" i="4"/>
  <c r="AC1426" i="4"/>
  <c r="D1464" i="4"/>
  <c r="AC1464" i="4"/>
  <c r="D1474" i="4"/>
  <c r="AC1474" i="4"/>
  <c r="AC1483" i="4"/>
  <c r="AC1493" i="4"/>
  <c r="AC1502" i="4"/>
  <c r="D1511" i="4"/>
  <c r="AC1511" i="4"/>
  <c r="D1528" i="4"/>
  <c r="D1553" i="4"/>
  <c r="AC1553" i="4"/>
  <c r="D1561" i="4"/>
  <c r="AC1561" i="4"/>
  <c r="D1578" i="4"/>
  <c r="AC1578" i="4"/>
  <c r="AC1598" i="4"/>
  <c r="AC1606" i="4"/>
  <c r="D1631" i="4"/>
  <c r="AC1631" i="4"/>
  <c r="D1651" i="4"/>
  <c r="AC1651" i="4"/>
  <c r="AC1660" i="4"/>
  <c r="AC1688" i="4"/>
  <c r="AC1697" i="4"/>
  <c r="D1705" i="4"/>
  <c r="AC1705" i="4"/>
  <c r="D1714" i="4"/>
  <c r="AC1714" i="4"/>
  <c r="AC1731" i="4"/>
  <c r="AC1751" i="4"/>
  <c r="AC1761" i="4"/>
  <c r="AC1770" i="4"/>
  <c r="AC1780" i="4"/>
  <c r="AC1798" i="4"/>
  <c r="D1807" i="4"/>
  <c r="AC1807" i="4"/>
  <c r="D1815" i="4"/>
  <c r="AC1815" i="4"/>
  <c r="AC1825" i="4"/>
  <c r="D1835" i="4"/>
  <c r="AC1835" i="4"/>
  <c r="D1845" i="4"/>
  <c r="AC1845" i="4"/>
  <c r="D1855" i="4"/>
  <c r="AC1855" i="4"/>
  <c r="D1865" i="4"/>
  <c r="AC1865" i="4"/>
  <c r="D1874" i="4"/>
  <c r="AC1874" i="4"/>
  <c r="D1883" i="4"/>
  <c r="AC1883" i="4"/>
  <c r="AC1911" i="4"/>
  <c r="D1987" i="4"/>
  <c r="AC1987" i="4"/>
  <c r="D1996" i="4"/>
  <c r="AC1996" i="4"/>
  <c r="AC2005" i="4"/>
  <c r="AC2013" i="4"/>
  <c r="D2031" i="4"/>
  <c r="AC2031" i="4"/>
  <c r="D2041" i="4"/>
  <c r="AC2041" i="4"/>
  <c r="D2051" i="4"/>
  <c r="AC2051" i="4"/>
  <c r="AC2060" i="4"/>
  <c r="D2068" i="4"/>
  <c r="AC2068" i="4"/>
  <c r="D2078" i="4"/>
  <c r="AC2078" i="4"/>
  <c r="AC2088" i="4"/>
  <c r="D2104" i="4"/>
  <c r="AC2104" i="4"/>
  <c r="D2112" i="4"/>
  <c r="AC2112" i="4"/>
  <c r="D2121" i="4"/>
  <c r="AC2121" i="4"/>
  <c r="D2140" i="4"/>
  <c r="AC2140" i="4"/>
  <c r="D2160" i="4"/>
  <c r="D2167" i="4"/>
  <c r="AC2167" i="4"/>
  <c r="D2177" i="4"/>
  <c r="AC2177" i="4"/>
  <c r="D2187" i="4"/>
  <c r="AC2187" i="4"/>
  <c r="D2196" i="4"/>
  <c r="AC2196" i="4"/>
  <c r="D2206" i="4"/>
  <c r="AC2206" i="4"/>
  <c r="D2216" i="4"/>
  <c r="AC2216" i="4"/>
  <c r="D2226" i="4"/>
  <c r="AC2226" i="4"/>
  <c r="D2234" i="4"/>
  <c r="AC2234" i="4"/>
  <c r="D2261" i="4"/>
  <c r="AC2261" i="4"/>
  <c r="AC2278" i="4"/>
  <c r="D2296" i="4"/>
  <c r="AC2296" i="4"/>
  <c r="D2310" i="4"/>
  <c r="AC2310" i="4"/>
  <c r="AC2328" i="4"/>
  <c r="AC2348" i="4"/>
  <c r="D2376" i="4"/>
  <c r="AC2376" i="4"/>
  <c r="AC2401" i="4"/>
  <c r="AC2411" i="4"/>
  <c r="D2444" i="4"/>
  <c r="AC2444" i="4"/>
  <c r="D2452" i="4"/>
  <c r="AC2452" i="4"/>
  <c r="AC2461" i="4"/>
  <c r="D2497" i="4"/>
  <c r="AC2497" i="4"/>
  <c r="D2516" i="4"/>
  <c r="AC2516" i="4"/>
  <c r="D2525" i="4"/>
  <c r="AC2525" i="4"/>
  <c r="D2554" i="4"/>
  <c r="AC2554" i="4"/>
  <c r="D2563" i="4"/>
  <c r="AC2563" i="4"/>
  <c r="AC2573" i="4"/>
  <c r="D2581" i="4"/>
  <c r="AC2581" i="4"/>
  <c r="AC2618" i="4"/>
  <c r="AC2662" i="4"/>
  <c r="AC2671" i="4"/>
  <c r="D2697" i="4"/>
  <c r="AC2697" i="4"/>
  <c r="AC2705" i="4"/>
  <c r="D2715" i="4"/>
  <c r="AC2715" i="4"/>
  <c r="D2725" i="4"/>
  <c r="AC2725" i="4"/>
  <c r="D2734" i="4"/>
  <c r="AC2734" i="4"/>
  <c r="D2743" i="4"/>
  <c r="AC2743" i="4"/>
  <c r="D2800" i="4"/>
  <c r="AC2800" i="4"/>
  <c r="D2809" i="4"/>
  <c r="AC2809" i="4"/>
  <c r="D2819" i="4"/>
  <c r="AC2819" i="4"/>
  <c r="D2827" i="4"/>
  <c r="AC2827" i="4"/>
  <c r="D2837" i="4"/>
  <c r="AC2837" i="4"/>
  <c r="D2866" i="4"/>
  <c r="AC2866" i="4"/>
  <c r="AC2885" i="4"/>
  <c r="D2895" i="4"/>
  <c r="AC2895" i="4"/>
  <c r="D2969" i="4"/>
  <c r="AC2969" i="4"/>
  <c r="D2978" i="4"/>
  <c r="AC2978" i="4"/>
  <c r="D2988" i="4"/>
  <c r="AC2988" i="4"/>
  <c r="D3006" i="4"/>
  <c r="AC3006" i="4"/>
  <c r="D3016" i="4"/>
  <c r="AC3016" i="4"/>
  <c r="D3034" i="4"/>
  <c r="AC3034" i="4"/>
  <c r="D3063" i="4"/>
  <c r="AC3063" i="4"/>
  <c r="D3081" i="4"/>
  <c r="AC3081" i="4"/>
  <c r="D3090" i="4"/>
  <c r="AC3090" i="4"/>
  <c r="D3098" i="4"/>
  <c r="AC3098" i="4"/>
  <c r="AC3108" i="4"/>
  <c r="D3118" i="4"/>
  <c r="AC3118" i="4"/>
  <c r="D3128" i="4"/>
  <c r="AC3128" i="4"/>
  <c r="D3138" i="4"/>
  <c r="AC3138" i="4"/>
  <c r="D3148" i="4"/>
  <c r="AC3148" i="4"/>
  <c r="D3156" i="4"/>
  <c r="AC3156" i="4"/>
  <c r="D3165" i="4"/>
  <c r="AC3165" i="4"/>
  <c r="D3174" i="4"/>
  <c r="AC3174" i="4"/>
  <c r="D3183" i="4"/>
  <c r="AC3183" i="4"/>
  <c r="D3219" i="4"/>
  <c r="AC3219" i="4"/>
  <c r="D3229" i="4"/>
  <c r="AC3229" i="4"/>
  <c r="D3238" i="4"/>
  <c r="AC3238" i="4"/>
  <c r="D3246" i="4"/>
  <c r="AC3246" i="4"/>
  <c r="D3255" i="4"/>
  <c r="AC3255" i="4"/>
  <c r="D3274" i="4"/>
  <c r="AC3274" i="4"/>
  <c r="D3283" i="4"/>
  <c r="AC3283" i="4"/>
  <c r="D3293" i="4"/>
  <c r="AC3293" i="4"/>
  <c r="D3311" i="4"/>
  <c r="AC3311" i="4"/>
  <c r="D3319" i="4"/>
  <c r="AC3319" i="4"/>
  <c r="D3328" i="4"/>
  <c r="AC3328" i="4"/>
  <c r="D3338" i="4"/>
  <c r="AC3338" i="4"/>
  <c r="D3347" i="4"/>
  <c r="AC3347" i="4"/>
  <c r="AC3357" i="4"/>
  <c r="D3366" i="4"/>
  <c r="AC3366" i="4"/>
  <c r="D3376" i="4"/>
  <c r="AC3376" i="4"/>
  <c r="D3385" i="4"/>
  <c r="AC3385" i="4"/>
  <c r="D3403" i="4"/>
  <c r="AC3403" i="4"/>
  <c r="D3430" i="4"/>
  <c r="AC3430" i="4"/>
  <c r="D3449" i="4"/>
  <c r="AC3449" i="4"/>
  <c r="D3459" i="4"/>
  <c r="AC3459" i="4"/>
  <c r="AC3468" i="4"/>
  <c r="D3478" i="4"/>
  <c r="AC3478" i="4"/>
  <c r="D3487" i="4"/>
  <c r="AC3487" i="4"/>
  <c r="D3506" i="4"/>
  <c r="AC3506" i="4"/>
  <c r="D3516" i="4"/>
  <c r="AC3516" i="4"/>
  <c r="D3525" i="4"/>
  <c r="AC3525" i="4"/>
  <c r="D3534" i="4"/>
  <c r="AC3534" i="4"/>
  <c r="D3554" i="4"/>
  <c r="D3563" i="4"/>
  <c r="D3581" i="4"/>
  <c r="AC3581" i="4"/>
  <c r="D3591" i="4"/>
  <c r="AC3591" i="4"/>
  <c r="D3600" i="4"/>
  <c r="AC3600" i="4"/>
  <c r="D3618" i="4"/>
  <c r="AC3618" i="4"/>
  <c r="AC3690" i="4"/>
  <c r="D3700" i="4"/>
  <c r="AC3700" i="4"/>
  <c r="D3710" i="4"/>
  <c r="AC3710" i="4"/>
  <c r="D3719" i="4"/>
  <c r="AC3719" i="4"/>
  <c r="D3746" i="4"/>
  <c r="AC3746" i="4"/>
  <c r="D3756" i="4"/>
  <c r="AC3756" i="4"/>
  <c r="D3766" i="4"/>
  <c r="AC3766" i="4"/>
  <c r="D3776" i="4"/>
  <c r="AC3776" i="4"/>
  <c r="D3786" i="4"/>
  <c r="AC3786" i="4"/>
  <c r="D3795" i="4"/>
  <c r="AC3795" i="4"/>
  <c r="D3805" i="4"/>
  <c r="AC3805" i="4"/>
  <c r="D3815" i="4"/>
  <c r="AC3815" i="4"/>
  <c r="D3824" i="4"/>
  <c r="AC3824" i="4"/>
  <c r="D3834" i="4"/>
  <c r="AC3834" i="4"/>
  <c r="D3898" i="4"/>
  <c r="D3907" i="4"/>
  <c r="D3916" i="4"/>
  <c r="AC3916" i="4"/>
  <c r="D3925" i="4"/>
  <c r="AC3925" i="4"/>
  <c r="AC3934" i="4"/>
  <c r="D3944" i="4"/>
  <c r="AC3944" i="4"/>
  <c r="D3953" i="4"/>
  <c r="AC3953" i="4"/>
  <c r="D3972" i="4"/>
  <c r="AC3972" i="4"/>
  <c r="D3992" i="4"/>
  <c r="AC3992" i="4"/>
  <c r="D4001" i="4"/>
  <c r="AC4001" i="4"/>
  <c r="D4010" i="4"/>
  <c r="AC4010" i="4"/>
  <c r="D4018" i="4"/>
  <c r="AC4018" i="4"/>
  <c r="D4026" i="4"/>
  <c r="AC4026" i="4"/>
  <c r="D4036" i="4"/>
  <c r="AC4036" i="4"/>
  <c r="D4046" i="4"/>
  <c r="AC4046" i="4"/>
  <c r="D4056" i="4"/>
  <c r="AC4056" i="4"/>
  <c r="D4066" i="4"/>
  <c r="AC4066" i="4"/>
  <c r="D4076" i="4"/>
  <c r="AC4076" i="4"/>
  <c r="D4084" i="4"/>
  <c r="AC4084" i="4"/>
  <c r="D4094" i="4"/>
  <c r="AC4094" i="4"/>
  <c r="D4103" i="4"/>
  <c r="AC4103" i="4"/>
  <c r="D4113" i="4"/>
  <c r="AC4113" i="4"/>
  <c r="D4123" i="4"/>
  <c r="AC4123" i="4"/>
  <c r="D4133" i="4"/>
  <c r="AC4133" i="4"/>
  <c r="D4143" i="4"/>
  <c r="AC4143" i="4"/>
  <c r="D4153" i="4"/>
  <c r="AC4153" i="4"/>
  <c r="D4172" i="4"/>
  <c r="AC4172" i="4"/>
  <c r="D4181" i="4"/>
  <c r="AC4181" i="4"/>
  <c r="D4191" i="4"/>
  <c r="AC4191" i="4"/>
  <c r="D4201" i="4"/>
  <c r="AC4201" i="4"/>
  <c r="D4210" i="4"/>
  <c r="AC4210" i="4"/>
  <c r="D4220" i="4"/>
  <c r="D4229" i="4"/>
  <c r="AC4229" i="4"/>
  <c r="D4238" i="4"/>
  <c r="AC4238" i="4"/>
  <c r="D4248" i="4"/>
  <c r="AC4248" i="4"/>
  <c r="D4258" i="4"/>
  <c r="AC4258" i="4"/>
  <c r="D4268" i="4"/>
  <c r="AC4268" i="4"/>
  <c r="D4278" i="4"/>
  <c r="AC4278" i="4"/>
  <c r="D4288" i="4"/>
  <c r="AC4288" i="4"/>
  <c r="D4297" i="4"/>
  <c r="AC4297" i="4"/>
  <c r="D4307" i="4"/>
  <c r="AC4307" i="4"/>
  <c r="D4317" i="4"/>
  <c r="AC4317" i="4"/>
  <c r="D4327" i="4"/>
  <c r="AC4327" i="4"/>
  <c r="D4337" i="4"/>
  <c r="AC4337" i="4"/>
  <c r="D4346" i="4"/>
  <c r="AC4346" i="4"/>
  <c r="D4356" i="4"/>
  <c r="AC4356" i="4"/>
  <c r="D4366" i="4"/>
  <c r="AC4366" i="4"/>
  <c r="D4376" i="4"/>
  <c r="AC4376" i="4"/>
  <c r="D4386" i="4"/>
  <c r="AC4386" i="4"/>
  <c r="D4396" i="4"/>
  <c r="AC4396" i="4"/>
  <c r="D4406" i="4"/>
  <c r="AC4406" i="4"/>
  <c r="D4416" i="4"/>
  <c r="AC4416" i="4"/>
  <c r="D4425" i="4"/>
  <c r="AC4425" i="4"/>
  <c r="D4434" i="4"/>
  <c r="AC4434" i="4"/>
  <c r="D4443" i="4"/>
  <c r="AC4443" i="4"/>
  <c r="D4451" i="4"/>
  <c r="AC4451" i="4"/>
  <c r="D4460" i="4"/>
  <c r="AC4460" i="4"/>
  <c r="D4470" i="4"/>
  <c r="AC4470" i="4"/>
  <c r="D4480" i="4"/>
  <c r="AC4480" i="4"/>
  <c r="D4490" i="4"/>
  <c r="AC4490" i="4"/>
  <c r="D4499" i="4"/>
  <c r="AC4499" i="4"/>
  <c r="D4508" i="4"/>
  <c r="AC4508" i="4"/>
  <c r="D4517" i="4"/>
  <c r="AC4517" i="4"/>
  <c r="D4525" i="4"/>
  <c r="AC4525" i="4"/>
  <c r="D4533" i="4"/>
  <c r="AC4533" i="4"/>
  <c r="D4542" i="4"/>
  <c r="AC4542" i="4"/>
  <c r="D4552" i="4"/>
  <c r="AC4552" i="4"/>
  <c r="D4561" i="4"/>
  <c r="AC4561" i="4"/>
  <c r="D4570" i="4"/>
  <c r="AC4570" i="4"/>
  <c r="D4580" i="4"/>
  <c r="AC4580" i="4"/>
  <c r="D4590" i="4"/>
  <c r="D4598" i="4"/>
  <c r="AC4598" i="4"/>
  <c r="D4607" i="4"/>
  <c r="AC4607" i="4"/>
  <c r="D4617" i="4"/>
  <c r="AC4617" i="4"/>
  <c r="D4625" i="4"/>
  <c r="AC4625" i="4"/>
  <c r="D4635" i="4"/>
  <c r="D4643" i="4"/>
  <c r="AC4643" i="4"/>
  <c r="D4653" i="4"/>
  <c r="AC4653" i="4"/>
  <c r="D4671" i="4"/>
  <c r="D4679" i="4"/>
  <c r="AC4679" i="4"/>
  <c r="D4688" i="4"/>
  <c r="D4697" i="4"/>
  <c r="AC4697" i="4"/>
  <c r="D4706" i="4"/>
  <c r="AC4706" i="4"/>
  <c r="D4715" i="4"/>
  <c r="AC4715" i="4"/>
  <c r="D4725" i="4"/>
  <c r="AC4725" i="4"/>
  <c r="D4734" i="4"/>
  <c r="AC4734" i="4"/>
  <c r="D4743" i="4"/>
  <c r="AC4743" i="4"/>
  <c r="D4752" i="4"/>
  <c r="AC4752" i="4"/>
  <c r="D4762" i="4"/>
  <c r="AC4762" i="4"/>
  <c r="D4771" i="4"/>
  <c r="AC4771" i="4"/>
  <c r="D4780" i="4"/>
  <c r="AC4780" i="4"/>
  <c r="D4798" i="4"/>
  <c r="AC4798" i="4"/>
  <c r="D4816" i="4"/>
  <c r="AC4816" i="4"/>
  <c r="D4826" i="4"/>
  <c r="AC4826" i="4"/>
  <c r="D4836" i="4"/>
  <c r="AC4836" i="4"/>
  <c r="D4845" i="4"/>
  <c r="AC4845" i="4"/>
  <c r="D4854" i="4"/>
  <c r="AC4854" i="4"/>
  <c r="D4862" i="4"/>
  <c r="AC4862" i="4"/>
  <c r="D4880" i="4"/>
  <c r="AC4880" i="4"/>
  <c r="D4889" i="4"/>
  <c r="AC4889" i="4"/>
  <c r="D4917" i="4"/>
  <c r="AC4917" i="4"/>
  <c r="D4926" i="4"/>
  <c r="D4934" i="4"/>
  <c r="AC4934" i="4"/>
  <c r="D4943" i="4"/>
  <c r="AC4943" i="4"/>
  <c r="D4961" i="4"/>
  <c r="AC4961" i="4"/>
  <c r="D4971" i="4"/>
  <c r="AC4971" i="4"/>
  <c r="D4980" i="4"/>
  <c r="AC4980" i="4"/>
  <c r="D4990" i="4"/>
  <c r="AC4990" i="4"/>
  <c r="D5000" i="4"/>
  <c r="AC5000" i="4"/>
  <c r="AC22" i="4"/>
  <c r="AC32" i="4"/>
  <c r="D58" i="4"/>
  <c r="AC58" i="4"/>
  <c r="AC72" i="4"/>
  <c r="AC80" i="4"/>
  <c r="AC97" i="4"/>
  <c r="D106" i="4"/>
  <c r="AC106" i="4"/>
  <c r="AC123" i="4"/>
  <c r="AC131" i="4"/>
  <c r="AC141" i="4"/>
  <c r="AC160" i="4"/>
  <c r="D169" i="4"/>
  <c r="AC169" i="4"/>
  <c r="D179" i="4"/>
  <c r="AC179" i="4"/>
  <c r="AC197" i="4"/>
  <c r="D207" i="4"/>
  <c r="AC207" i="4"/>
  <c r="AC216" i="4"/>
  <c r="D236" i="4"/>
  <c r="AC236" i="4"/>
  <c r="AC263" i="4"/>
  <c r="AC280" i="4"/>
  <c r="D289" i="4"/>
  <c r="AC289" i="4"/>
  <c r="D307" i="4"/>
  <c r="AC307" i="4"/>
  <c r="D373" i="4"/>
  <c r="AC373" i="4"/>
  <c r="D391" i="4"/>
  <c r="AC391" i="4"/>
  <c r="AC420" i="4"/>
  <c r="D439" i="4"/>
  <c r="AC439" i="4"/>
  <c r="D468" i="4"/>
  <c r="AC468" i="4"/>
  <c r="D477" i="4"/>
  <c r="AC477" i="4"/>
  <c r="AC522" i="4"/>
  <c r="AC540" i="4"/>
  <c r="D578" i="4"/>
  <c r="AC578" i="4"/>
  <c r="D587" i="4"/>
  <c r="AC587" i="4"/>
  <c r="AC597" i="4"/>
  <c r="AC606" i="4"/>
  <c r="AC616" i="4"/>
  <c r="AC626" i="4"/>
  <c r="AC652" i="4"/>
  <c r="AC670" i="4"/>
  <c r="AC678" i="4"/>
  <c r="D695" i="4"/>
  <c r="AC695" i="4"/>
  <c r="D750" i="4"/>
  <c r="AC750" i="4"/>
  <c r="D767" i="4"/>
  <c r="AC767" i="4"/>
  <c r="D776" i="4"/>
  <c r="AC776" i="4"/>
  <c r="D785" i="4"/>
  <c r="AC785" i="4"/>
  <c r="D822" i="4"/>
  <c r="AC822" i="4"/>
  <c r="AC841" i="4"/>
  <c r="AC850" i="4"/>
  <c r="AC868" i="4"/>
  <c r="AC897" i="4"/>
  <c r="D915" i="4"/>
  <c r="AC915" i="4"/>
  <c r="D925" i="4"/>
  <c r="AC925" i="4"/>
  <c r="AC943" i="4"/>
  <c r="AC952" i="4"/>
  <c r="AC962" i="4"/>
  <c r="D972" i="4"/>
  <c r="AC972" i="4"/>
  <c r="D991" i="4"/>
  <c r="AC991" i="4"/>
  <c r="AC1000" i="4"/>
  <c r="AC1008" i="4"/>
  <c r="AC1018" i="4"/>
  <c r="AC1028" i="4"/>
  <c r="D1037" i="4"/>
  <c r="AC1037" i="4"/>
  <c r="AC1062" i="4"/>
  <c r="D1072" i="4"/>
  <c r="AC1072" i="4"/>
  <c r="D1082" i="4"/>
  <c r="AC1082" i="4"/>
  <c r="AC1092" i="4"/>
  <c r="AC1101" i="4"/>
  <c r="D1111" i="4"/>
  <c r="AC1111" i="4"/>
  <c r="D1138" i="4"/>
  <c r="AC1138" i="4"/>
  <c r="D1148" i="4"/>
  <c r="AC1148" i="4"/>
  <c r="D1178" i="4"/>
  <c r="AC1178" i="4"/>
  <c r="D1206" i="4"/>
  <c r="AC1206" i="4"/>
  <c r="D1224" i="4"/>
  <c r="AC1224" i="4"/>
  <c r="D1234" i="4"/>
  <c r="AC1234" i="4"/>
  <c r="AC1243" i="4"/>
  <c r="AC1253" i="4"/>
  <c r="D1262" i="4"/>
  <c r="AC1300" i="4"/>
  <c r="D1317" i="4"/>
  <c r="AC1317" i="4"/>
  <c r="D1326" i="4"/>
  <c r="AC1326" i="4"/>
  <c r="D1345" i="4"/>
  <c r="AC1345" i="4"/>
  <c r="D1355" i="4"/>
  <c r="AC1363" i="4"/>
  <c r="AC1373" i="4"/>
  <c r="D1382" i="4"/>
  <c r="AC1382" i="4"/>
  <c r="D1392" i="4"/>
  <c r="AC1392" i="4"/>
  <c r="D1402" i="4"/>
  <c r="AC1402" i="4"/>
  <c r="D1427" i="4"/>
  <c r="AC1427" i="4"/>
  <c r="D1446" i="4"/>
  <c r="AC1446" i="4"/>
  <c r="D1456" i="4"/>
  <c r="AC1456" i="4"/>
  <c r="D1484" i="4"/>
  <c r="AC1484" i="4"/>
  <c r="D1494" i="4"/>
  <c r="AC1494" i="4"/>
  <c r="AC1503" i="4"/>
  <c r="AC1512" i="4"/>
  <c r="AC1536" i="4"/>
  <c r="D1554" i="4"/>
  <c r="AC1554" i="4"/>
  <c r="AC1562" i="4"/>
  <c r="AC1570" i="4"/>
  <c r="D1607" i="4"/>
  <c r="AC1607" i="4"/>
  <c r="D1623" i="4"/>
  <c r="AC1623" i="4"/>
  <c r="D1632" i="4"/>
  <c r="AC1632" i="4"/>
  <c r="AC1652" i="4"/>
  <c r="AC1670" i="4"/>
  <c r="AC1680" i="4"/>
  <c r="AC1698" i="4"/>
  <c r="D1706" i="4"/>
  <c r="AC1706" i="4"/>
  <c r="D1715" i="4"/>
  <c r="AC1715" i="4"/>
  <c r="D1723" i="4"/>
  <c r="AC1723" i="4"/>
  <c r="D1732" i="4"/>
  <c r="AC1732" i="4"/>
  <c r="D1742" i="4"/>
  <c r="AC1742" i="4"/>
  <c r="D1752" i="4"/>
  <c r="AC1752" i="4"/>
  <c r="D1762" i="4"/>
  <c r="AC1762" i="4"/>
  <c r="AC1781" i="4"/>
  <c r="AC1790" i="4"/>
  <c r="D1808" i="4"/>
  <c r="AC1808" i="4"/>
  <c r="D1816" i="4"/>
  <c r="AC1816" i="4"/>
  <c r="AC1846" i="4"/>
  <c r="D1884" i="4"/>
  <c r="AC1884" i="4"/>
  <c r="D1903" i="4"/>
  <c r="AC1903" i="4"/>
  <c r="AC1912" i="4"/>
  <c r="D1922" i="4"/>
  <c r="AC1922" i="4"/>
  <c r="AC1950" i="4"/>
  <c r="AC1960" i="4"/>
  <c r="AC1970" i="4"/>
  <c r="AC1980" i="4"/>
  <c r="AC1988" i="4"/>
  <c r="D1997" i="4"/>
  <c r="D2006" i="4"/>
  <c r="D2014" i="4"/>
  <c r="AC2014" i="4"/>
  <c r="AC2023" i="4"/>
  <c r="D2032" i="4"/>
  <c r="AC2032" i="4"/>
  <c r="D2042" i="4"/>
  <c r="AC2042" i="4"/>
  <c r="D2097" i="4"/>
  <c r="AC2105" i="4"/>
  <c r="AC2113" i="4"/>
  <c r="AC2141" i="4"/>
  <c r="D2151" i="4"/>
  <c r="AC2151" i="4"/>
  <c r="D2168" i="4"/>
  <c r="AC2168" i="4"/>
  <c r="D2207" i="4"/>
  <c r="AC2207" i="4"/>
  <c r="D2217" i="4"/>
  <c r="AC2217" i="4"/>
  <c r="D2227" i="4"/>
  <c r="AC2227" i="4"/>
  <c r="D2245" i="4"/>
  <c r="AC2245" i="4"/>
  <c r="D2252" i="4"/>
  <c r="AC2252" i="4"/>
  <c r="D2262" i="4"/>
  <c r="AC2262" i="4"/>
  <c r="AC2271" i="4"/>
  <c r="AC2288" i="4"/>
  <c r="D2297" i="4"/>
  <c r="AC2297" i="4"/>
  <c r="AC2320" i="4"/>
  <c r="AC2358" i="4"/>
  <c r="D2368" i="4"/>
  <c r="AC2368" i="4"/>
  <c r="D2377" i="4"/>
  <c r="AC2377" i="4"/>
  <c r="AC2402" i="4"/>
  <c r="D2412" i="4"/>
  <c r="AC2412" i="4"/>
  <c r="AC2421" i="4"/>
  <c r="AC2430" i="4"/>
  <c r="AC2438" i="4"/>
  <c r="D2445" i="4"/>
  <c r="D2481" i="4"/>
  <c r="AC2481" i="4"/>
  <c r="D2490" i="4"/>
  <c r="D2498" i="4"/>
  <c r="AC2498" i="4"/>
  <c r="D2507" i="4"/>
  <c r="AC2507" i="4"/>
  <c r="AC2517" i="4"/>
  <c r="AC2526" i="4"/>
  <c r="D2536" i="4"/>
  <c r="AC2536" i="4"/>
  <c r="AC2545" i="4"/>
  <c r="D2555" i="4"/>
  <c r="AC2555" i="4"/>
  <c r="D2564" i="4"/>
  <c r="AC2564" i="4"/>
  <c r="D2610" i="4"/>
  <c r="AC2610" i="4"/>
  <c r="AC2628" i="4"/>
  <c r="D2637" i="4"/>
  <c r="AC2637" i="4"/>
  <c r="D2654" i="4"/>
  <c r="AC2654" i="4"/>
  <c r="D2663" i="4"/>
  <c r="AC2663" i="4"/>
  <c r="D2672" i="4"/>
  <c r="AC2672" i="4"/>
  <c r="AC2688" i="4"/>
  <c r="D2716" i="4"/>
  <c r="AC2716" i="4"/>
  <c r="D2726" i="4"/>
  <c r="AC2726" i="4"/>
  <c r="D2735" i="4"/>
  <c r="AC2735" i="4"/>
  <c r="D2744" i="4"/>
  <c r="AC2744" i="4"/>
  <c r="AC2753" i="4"/>
  <c r="AC2763" i="4"/>
  <c r="D2783" i="4"/>
  <c r="AC2783" i="4"/>
  <c r="D2793" i="4"/>
  <c r="D2801" i="4"/>
  <c r="AC2801" i="4"/>
  <c r="D2810" i="4"/>
  <c r="AC2810" i="4"/>
  <c r="AC2828" i="4"/>
  <c r="D2857" i="4"/>
  <c r="AC2857" i="4"/>
  <c r="D2867" i="4"/>
  <c r="AC2867" i="4"/>
  <c r="D2877" i="4"/>
  <c r="AC2877" i="4"/>
  <c r="D2886" i="4"/>
  <c r="AC2886" i="4"/>
  <c r="D2896" i="4"/>
  <c r="AC2896" i="4"/>
  <c r="D2924" i="4"/>
  <c r="AC2924" i="4"/>
  <c r="D2934" i="4"/>
  <c r="AC2934" i="4"/>
  <c r="D2953" i="4"/>
  <c r="D2961" i="4"/>
  <c r="AC2970" i="4"/>
  <c r="D2979" i="4"/>
  <c r="AC2979" i="4"/>
  <c r="D2989" i="4"/>
  <c r="AC2989" i="4"/>
  <c r="D2998" i="4"/>
  <c r="AC2998" i="4"/>
  <c r="D3007" i="4"/>
  <c r="AC3007" i="4"/>
  <c r="D3035" i="4"/>
  <c r="AC3035" i="4"/>
  <c r="D3054" i="4"/>
  <c r="AC3054" i="4"/>
  <c r="D3064" i="4"/>
  <c r="AC3064" i="4"/>
  <c r="AC3073" i="4"/>
  <c r="AC3082" i="4"/>
  <c r="D3091" i="4"/>
  <c r="AC3091" i="4"/>
  <c r="D3099" i="4"/>
  <c r="AC3099" i="4"/>
  <c r="D3109" i="4"/>
  <c r="AC3109" i="4"/>
  <c r="D3119" i="4"/>
  <c r="AC3119" i="4"/>
  <c r="D3129" i="4"/>
  <c r="AC3129" i="4"/>
  <c r="D3139" i="4"/>
  <c r="AC3139" i="4"/>
  <c r="D3149" i="4"/>
  <c r="AC3149" i="4"/>
  <c r="D3157" i="4"/>
  <c r="AC3157" i="4"/>
  <c r="D3166" i="4"/>
  <c r="AC3166" i="4"/>
  <c r="D3175" i="4"/>
  <c r="AC3175" i="4"/>
  <c r="D3184" i="4"/>
  <c r="AC3184" i="4"/>
  <c r="AC3193" i="4"/>
  <c r="D3210" i="4"/>
  <c r="AC3210" i="4"/>
  <c r="D3220" i="4"/>
  <c r="AC3220" i="4"/>
  <c r="D3230" i="4"/>
  <c r="AC3230" i="4"/>
  <c r="D3239" i="4"/>
  <c r="AC3239" i="4"/>
  <c r="D3247" i="4"/>
  <c r="AC3247" i="4"/>
  <c r="D3256" i="4"/>
  <c r="AC3256" i="4"/>
  <c r="D3265" i="4"/>
  <c r="AC3265" i="4"/>
  <c r="D3275" i="4"/>
  <c r="AC3275" i="4"/>
  <c r="D3284" i="4"/>
  <c r="AC3284" i="4"/>
  <c r="D3303" i="4"/>
  <c r="AC3303" i="4"/>
  <c r="D3329" i="4"/>
  <c r="AC3329" i="4"/>
  <c r="D3339" i="4"/>
  <c r="AC3339" i="4"/>
  <c r="D3348" i="4"/>
  <c r="AC3348" i="4"/>
  <c r="D3358" i="4"/>
  <c r="AC3358" i="4"/>
  <c r="D3367" i="4"/>
  <c r="AC3367" i="4"/>
  <c r="D3377" i="4"/>
  <c r="AC3377" i="4"/>
  <c r="D3395" i="4"/>
  <c r="AC3395" i="4"/>
  <c r="D3404" i="4"/>
  <c r="AC3404" i="4"/>
  <c r="D3413" i="4"/>
  <c r="AC3413" i="4"/>
  <c r="D3431" i="4"/>
  <c r="AC3431" i="4"/>
  <c r="D3440" i="4"/>
  <c r="AC3440" i="4"/>
  <c r="D3450" i="4"/>
  <c r="AC3450" i="4"/>
  <c r="D3469" i="4"/>
  <c r="AC3469" i="4"/>
  <c r="D3479" i="4"/>
  <c r="AC3479" i="4"/>
  <c r="D3488" i="4"/>
  <c r="AC3488" i="4"/>
  <c r="D3497" i="4"/>
  <c r="AC3497" i="4"/>
  <c r="D3507" i="4"/>
  <c r="AC3507" i="4"/>
  <c r="AC3517" i="4"/>
  <c r="D3526" i="4"/>
  <c r="AC3526" i="4"/>
  <c r="D3535" i="4"/>
  <c r="AC3535" i="4"/>
  <c r="D3545" i="4"/>
  <c r="AC3545" i="4"/>
  <c r="AC3573" i="4"/>
  <c r="D3610" i="4"/>
  <c r="AC3610" i="4"/>
  <c r="D3628" i="4"/>
  <c r="AC3628" i="4"/>
  <c r="D3645" i="4"/>
  <c r="AC3645" i="4"/>
  <c r="D3663" i="4"/>
  <c r="AC3663" i="4"/>
  <c r="AC3673" i="4"/>
  <c r="D3683" i="4"/>
  <c r="AC3683" i="4"/>
  <c r="D3691" i="4"/>
  <c r="AC3691" i="4"/>
  <c r="D3701" i="4"/>
  <c r="AC3701" i="4"/>
  <c r="D3711" i="4"/>
  <c r="AC3711" i="4"/>
  <c r="D3720" i="4"/>
  <c r="AC3720" i="4"/>
  <c r="D3729" i="4"/>
  <c r="AC3729" i="4"/>
  <c r="D3737" i="4"/>
  <c r="AC3737" i="4"/>
  <c r="AC3747" i="4"/>
  <c r="AC3757" i="4"/>
  <c r="D3767" i="4"/>
  <c r="AC3767" i="4"/>
  <c r="D3777" i="4"/>
  <c r="AC3777" i="4"/>
  <c r="D3806" i="4"/>
  <c r="AC3806" i="4"/>
  <c r="D3816" i="4"/>
  <c r="AC3816" i="4"/>
  <c r="D3825" i="4"/>
  <c r="AC3825" i="4"/>
  <c r="D3835" i="4"/>
  <c r="AC3835" i="4"/>
  <c r="D3845" i="4"/>
  <c r="AC3845" i="4"/>
  <c r="D3854" i="4"/>
  <c r="AC3854" i="4"/>
  <c r="AC3863" i="4"/>
  <c r="AC3873" i="4"/>
  <c r="AC3890" i="4"/>
  <c r="D3917" i="4"/>
  <c r="AC3917" i="4"/>
  <c r="D3926" i="4"/>
  <c r="AC3926" i="4"/>
  <c r="D3935" i="4"/>
  <c r="AC3935" i="4"/>
  <c r="D3945" i="4"/>
  <c r="AC3945" i="4"/>
  <c r="D3954" i="4"/>
  <c r="AC3954" i="4"/>
  <c r="D3964" i="4"/>
  <c r="AC3964" i="4"/>
  <c r="D3973" i="4"/>
  <c r="AC3973" i="4"/>
  <c r="D3993" i="4"/>
  <c r="AC3993" i="4"/>
  <c r="D4002" i="4"/>
  <c r="AC4002" i="4"/>
  <c r="D4011" i="4"/>
  <c r="D4019" i="4"/>
  <c r="AC4019" i="4"/>
  <c r="D4027" i="4"/>
  <c r="AC4027" i="4"/>
  <c r="D4037" i="4"/>
  <c r="AC4037" i="4"/>
  <c r="D4047" i="4"/>
  <c r="AC4047" i="4"/>
  <c r="D4057" i="4"/>
  <c r="AC4057" i="4"/>
  <c r="D4067" i="4"/>
  <c r="AC4067" i="4"/>
  <c r="D4077" i="4"/>
  <c r="AC4077" i="4"/>
  <c r="D4085" i="4"/>
  <c r="AC4085" i="4"/>
  <c r="D4095" i="4"/>
  <c r="AC4095" i="4"/>
  <c r="D4104" i="4"/>
  <c r="AC4104" i="4"/>
  <c r="D4114" i="4"/>
  <c r="AC4114" i="4"/>
  <c r="D4124" i="4"/>
  <c r="AC4124" i="4"/>
  <c r="D4134" i="4"/>
  <c r="AC4134" i="4"/>
  <c r="D4144" i="4"/>
  <c r="AC4144" i="4"/>
  <c r="D4154" i="4"/>
  <c r="AC4154" i="4"/>
  <c r="D4163" i="4"/>
  <c r="AC4163" i="4"/>
  <c r="D4173" i="4"/>
  <c r="AC4173" i="4"/>
  <c r="D4182" i="4"/>
  <c r="AC4182" i="4"/>
  <c r="D4192" i="4"/>
  <c r="AC4192" i="4"/>
  <c r="D4202" i="4"/>
  <c r="AC4202" i="4"/>
  <c r="D4211" i="4"/>
  <c r="AC4211" i="4"/>
  <c r="D4230" i="4"/>
  <c r="AC4230" i="4"/>
  <c r="D4239" i="4"/>
  <c r="AC4239" i="4"/>
  <c r="D4249" i="4"/>
  <c r="AC4249" i="4"/>
  <c r="D4259" i="4"/>
  <c r="AC4259" i="4"/>
  <c r="D4269" i="4"/>
  <c r="AC4269" i="4"/>
  <c r="D4279" i="4"/>
  <c r="AC4279" i="4"/>
  <c r="D4289" i="4"/>
  <c r="AC4289" i="4"/>
  <c r="D4298" i="4"/>
  <c r="AC4298" i="4"/>
  <c r="D4308" i="4"/>
  <c r="AC4308" i="4"/>
  <c r="D4318" i="4"/>
  <c r="AC4318" i="4"/>
  <c r="D4328" i="4"/>
  <c r="AC4328" i="4"/>
  <c r="D4338" i="4"/>
  <c r="AC4338" i="4"/>
  <c r="D4347" i="4"/>
  <c r="AC4347" i="4"/>
  <c r="D4357" i="4"/>
  <c r="AC4357" i="4"/>
  <c r="D4367" i="4"/>
  <c r="AC4367" i="4"/>
  <c r="D4377" i="4"/>
  <c r="AC4377" i="4"/>
  <c r="D4387" i="4"/>
  <c r="AC4387" i="4"/>
  <c r="D4397" i="4"/>
  <c r="AC4397" i="4"/>
  <c r="D4407" i="4"/>
  <c r="AC4407" i="4"/>
  <c r="D4417" i="4"/>
  <c r="AC4417" i="4"/>
  <c r="D4426" i="4"/>
  <c r="AC4426" i="4"/>
  <c r="D4435" i="4"/>
  <c r="AC4435" i="4"/>
  <c r="D4444" i="4"/>
  <c r="AC4444" i="4"/>
  <c r="D4452" i="4"/>
  <c r="AC4452" i="4"/>
  <c r="D4461" i="4"/>
  <c r="AC4461" i="4"/>
  <c r="D4471" i="4"/>
  <c r="AC4471" i="4"/>
  <c r="D4481" i="4"/>
  <c r="AC4481" i="4"/>
  <c r="D4491" i="4"/>
  <c r="AC4491" i="4"/>
  <c r="D4500" i="4"/>
  <c r="AC4500" i="4"/>
  <c r="D4509" i="4"/>
  <c r="AC4509" i="4"/>
  <c r="D4518" i="4"/>
  <c r="D4526" i="4"/>
  <c r="D4534" i="4"/>
  <c r="AC4534" i="4"/>
  <c r="D4543" i="4"/>
  <c r="AC4543" i="4"/>
  <c r="D4562" i="4"/>
  <c r="AC4562" i="4"/>
  <c r="D4571" i="4"/>
  <c r="AC4571" i="4"/>
  <c r="D4581" i="4"/>
  <c r="AC4581" i="4"/>
  <c r="D4599" i="4"/>
  <c r="AC4599" i="4"/>
  <c r="D4608" i="4"/>
  <c r="AC4608" i="4"/>
  <c r="D4618" i="4"/>
  <c r="AC4618" i="4"/>
  <c r="D4626" i="4"/>
  <c r="AC4626" i="4"/>
  <c r="D4644" i="4"/>
  <c r="AC4644" i="4"/>
  <c r="D4654" i="4"/>
  <c r="AC4654" i="4"/>
  <c r="D4663" i="4"/>
  <c r="AC4663" i="4"/>
  <c r="D4680" i="4"/>
  <c r="AC4680" i="4"/>
  <c r="D4698" i="4"/>
  <c r="AC4698" i="4"/>
  <c r="D4707" i="4"/>
  <c r="AC4707" i="4"/>
  <c r="D4716" i="4"/>
  <c r="AC4716" i="4"/>
  <c r="D4726" i="4"/>
  <c r="AC4726" i="4"/>
  <c r="D4735" i="4"/>
  <c r="AC4735" i="4"/>
  <c r="D4744" i="4"/>
  <c r="AC4744" i="4"/>
  <c r="D4753" i="4"/>
  <c r="AC4753" i="4"/>
  <c r="D4763" i="4"/>
  <c r="AC4763" i="4"/>
  <c r="D4772" i="4"/>
  <c r="AC4772" i="4"/>
  <c r="D4789" i="4"/>
  <c r="AC4789" i="4"/>
  <c r="D4799" i="4"/>
  <c r="AC4799" i="4"/>
  <c r="D4817" i="4"/>
  <c r="AC4817" i="4"/>
  <c r="D4827" i="4"/>
  <c r="AC4827" i="4"/>
  <c r="D4837" i="4"/>
  <c r="AC4837" i="4"/>
  <c r="D4846" i="4"/>
  <c r="AC4846" i="4"/>
  <c r="D4855" i="4"/>
  <c r="AC4855" i="4"/>
  <c r="D4863" i="4"/>
  <c r="AC4863" i="4"/>
  <c r="D4881" i="4"/>
  <c r="AC4881" i="4"/>
  <c r="D4890" i="4"/>
  <c r="AC4890" i="4"/>
  <c r="D4899" i="4"/>
  <c r="AC4899" i="4"/>
  <c r="D4908" i="4"/>
  <c r="AC4908" i="4"/>
  <c r="D4918" i="4"/>
  <c r="AC4918" i="4"/>
  <c r="D4935" i="4"/>
  <c r="AC4935" i="4"/>
  <c r="D4944" i="4"/>
  <c r="AC4944" i="4"/>
  <c r="D4962" i="4"/>
  <c r="AC4962" i="4"/>
  <c r="D4972" i="4"/>
  <c r="AC4972" i="4"/>
  <c r="D4981" i="4"/>
  <c r="AC4981" i="4"/>
  <c r="D4991" i="4"/>
  <c r="AC4991" i="4"/>
  <c r="AC42" i="4"/>
  <c r="AC50" i="4"/>
  <c r="D59" i="4"/>
  <c r="AC59" i="4"/>
  <c r="AC67" i="4"/>
  <c r="D73" i="4"/>
  <c r="AC73" i="4"/>
  <c r="AC90" i="4"/>
  <c r="D107" i="4"/>
  <c r="AC107" i="4"/>
  <c r="AC132" i="4"/>
  <c r="D142" i="4"/>
  <c r="AC142" i="4"/>
  <c r="AC151" i="4"/>
  <c r="AC170" i="4"/>
  <c r="AC190" i="4"/>
  <c r="AC198" i="4"/>
  <c r="AC208" i="4"/>
  <c r="D217" i="4"/>
  <c r="AC217" i="4"/>
  <c r="AC227" i="4"/>
  <c r="D272" i="4"/>
  <c r="AC272" i="4"/>
  <c r="AC290" i="4"/>
  <c r="D299" i="4"/>
  <c r="AC299" i="4"/>
  <c r="AC308" i="4"/>
  <c r="AC317" i="4"/>
  <c r="D336" i="4"/>
  <c r="AC336" i="4"/>
  <c r="D392" i="4"/>
  <c r="AC392" i="4"/>
  <c r="AC402" i="4"/>
  <c r="AC411" i="4"/>
  <c r="D421" i="4"/>
  <c r="AC421" i="4"/>
  <c r="AC440" i="4"/>
  <c r="AC450" i="4"/>
  <c r="D469" i="4"/>
  <c r="AC469" i="4"/>
  <c r="D478" i="4"/>
  <c r="AC478" i="4"/>
  <c r="AC532" i="4"/>
  <c r="D541" i="4"/>
  <c r="AC541" i="4"/>
  <c r="AC550" i="4"/>
  <c r="AC560" i="4"/>
  <c r="D569" i="4"/>
  <c r="AC569" i="4"/>
  <c r="D579" i="4"/>
  <c r="AC579" i="4"/>
  <c r="D588" i="4"/>
  <c r="AC588" i="4"/>
  <c r="D598" i="4"/>
  <c r="AC598" i="4"/>
  <c r="AC607" i="4"/>
  <c r="D617" i="4"/>
  <c r="AC617" i="4"/>
  <c r="AC636" i="4"/>
  <c r="AC646" i="4"/>
  <c r="D671" i="4"/>
  <c r="AC671" i="4"/>
  <c r="D687" i="4"/>
  <c r="AC687" i="4"/>
  <c r="D696" i="4"/>
  <c r="AC696" i="4"/>
  <c r="D741" i="4"/>
  <c r="AC741" i="4"/>
  <c r="D751" i="4"/>
  <c r="AC751" i="4"/>
  <c r="AC768" i="4"/>
  <c r="D777" i="4"/>
  <c r="AC777" i="4"/>
  <c r="D832" i="4"/>
  <c r="AC832" i="4"/>
  <c r="D842" i="4"/>
  <c r="AC842" i="4"/>
  <c r="AC860" i="4"/>
  <c r="D898" i="4"/>
  <c r="AC898" i="4"/>
  <c r="AC906" i="4"/>
  <c r="D916" i="4"/>
  <c r="AC916" i="4"/>
  <c r="AC926" i="4"/>
  <c r="D944" i="4"/>
  <c r="AC944" i="4"/>
  <c r="AC963" i="4"/>
  <c r="AC973" i="4"/>
  <c r="AC983" i="4"/>
  <c r="AC992" i="4"/>
  <c r="D1001" i="4"/>
  <c r="AC1001" i="4"/>
  <c r="D1063" i="4"/>
  <c r="AC1063" i="4"/>
  <c r="AC1073" i="4"/>
  <c r="AC1083" i="4"/>
  <c r="D1102" i="4"/>
  <c r="AC1102" i="4"/>
  <c r="AC1112" i="4"/>
  <c r="AC1121" i="4"/>
  <c r="D1198" i="4"/>
  <c r="AC1198" i="4"/>
  <c r="D1207" i="4"/>
  <c r="AC1207" i="4"/>
  <c r="D1216" i="4"/>
  <c r="AC1216" i="4"/>
  <c r="D1225" i="4"/>
  <c r="AC1225" i="4"/>
  <c r="D1235" i="4"/>
  <c r="AC1235" i="4"/>
  <c r="D1254" i="4"/>
  <c r="AC1254" i="4"/>
  <c r="D1272" i="4"/>
  <c r="AC1272" i="4"/>
  <c r="D1282" i="4"/>
  <c r="AC1282" i="4"/>
  <c r="D1292" i="4"/>
  <c r="AC1292" i="4"/>
  <c r="AC1318" i="4"/>
  <c r="D1327" i="4"/>
  <c r="AC1327" i="4"/>
  <c r="D1364" i="4"/>
  <c r="AC1364" i="4"/>
  <c r="D1374" i="4"/>
  <c r="AC1374" i="4"/>
  <c r="D1412" i="4"/>
  <c r="AC1412" i="4"/>
  <c r="AC1420" i="4"/>
  <c r="D1447" i="4"/>
  <c r="AC1447" i="4"/>
  <c r="D1457" i="4"/>
  <c r="AC1457" i="4"/>
  <c r="D1466" i="4"/>
  <c r="AC1466" i="4"/>
  <c r="D1476" i="4"/>
  <c r="AC1476" i="4"/>
  <c r="D1504" i="4"/>
  <c r="AC1504" i="4"/>
  <c r="D1513" i="4"/>
  <c r="AC1513" i="4"/>
  <c r="D1522" i="4"/>
  <c r="AC1522" i="4"/>
  <c r="AC1546" i="4"/>
  <c r="D1555" i="4"/>
  <c r="AC1555" i="4"/>
  <c r="AC1571" i="4"/>
  <c r="AC1580" i="4"/>
  <c r="AC1590" i="4"/>
  <c r="D1608" i="4"/>
  <c r="AC1608" i="4"/>
  <c r="D1653" i="4"/>
  <c r="AC1653" i="4"/>
  <c r="D1662" i="4"/>
  <c r="AC1662" i="4"/>
  <c r="D1671" i="4"/>
  <c r="AC1671" i="4"/>
  <c r="AC1716" i="4"/>
  <c r="D1724" i="4"/>
  <c r="AC1724" i="4"/>
  <c r="D1772" i="4"/>
  <c r="AC1772" i="4"/>
  <c r="D1782" i="4"/>
  <c r="D1817" i="4"/>
  <c r="AC1817" i="4"/>
  <c r="D1827" i="4"/>
  <c r="AC1827" i="4"/>
  <c r="D1837" i="4"/>
  <c r="AC1837" i="4"/>
  <c r="D1857" i="4"/>
  <c r="AC1857" i="4"/>
  <c r="D1867" i="4"/>
  <c r="AC1867" i="4"/>
  <c r="D1904" i="4"/>
  <c r="AC1904" i="4"/>
  <c r="AC1942" i="4"/>
  <c r="AC1961" i="4"/>
  <c r="AC1971" i="4"/>
  <c r="AC1981" i="4"/>
  <c r="D2024" i="4"/>
  <c r="AC2024" i="4"/>
  <c r="AC2033" i="4"/>
  <c r="D2062" i="4"/>
  <c r="AC2062" i="4"/>
  <c r="D2070" i="4"/>
  <c r="AC2070" i="4"/>
  <c r="D2080" i="4"/>
  <c r="AC2080" i="4"/>
  <c r="D2106" i="4"/>
  <c r="D2114" i="4"/>
  <c r="AC2114" i="4"/>
  <c r="AC2122" i="4"/>
  <c r="D2132" i="4"/>
  <c r="AC2132" i="4"/>
  <c r="D2161" i="4"/>
  <c r="AC2161" i="4"/>
  <c r="D2198" i="4"/>
  <c r="AC2198" i="4"/>
  <c r="AC2208" i="4"/>
  <c r="D2228" i="4"/>
  <c r="AC2228" i="4"/>
  <c r="D2236" i="4"/>
  <c r="AC2236" i="4"/>
  <c r="D2246" i="4"/>
  <c r="D2272" i="4"/>
  <c r="AC2272" i="4"/>
  <c r="AC2280" i="4"/>
  <c r="AC2312" i="4"/>
  <c r="AC2330" i="4"/>
  <c r="D2350" i="4"/>
  <c r="AC2350" i="4"/>
  <c r="D2378" i="4"/>
  <c r="D2386" i="4"/>
  <c r="AC2393" i="4"/>
  <c r="D2422" i="4"/>
  <c r="AC2422" i="4"/>
  <c r="AC2431" i="4"/>
  <c r="D2454" i="4"/>
  <c r="AC2454" i="4"/>
  <c r="AC2462" i="4"/>
  <c r="D2472" i="4"/>
  <c r="AC2472" i="4"/>
  <c r="AC2518" i="4"/>
  <c r="D2527" i="4"/>
  <c r="AC2527" i="4"/>
  <c r="D2537" i="4"/>
  <c r="D2546" i="4"/>
  <c r="AC2546" i="4"/>
  <c r="D2556" i="4"/>
  <c r="D2575" i="4"/>
  <c r="AC2582" i="4"/>
  <c r="AC2601" i="4"/>
  <c r="D2620" i="4"/>
  <c r="AC2620" i="4"/>
  <c r="AC2638" i="4"/>
  <c r="D2647" i="4"/>
  <c r="D2655" i="4"/>
  <c r="AC2655" i="4"/>
  <c r="D2664" i="4"/>
  <c r="AC2664" i="4"/>
  <c r="D2681" i="4"/>
  <c r="AC2681" i="4"/>
  <c r="D2698" i="4"/>
  <c r="AC2698" i="4"/>
  <c r="D2707" i="4"/>
  <c r="AC2707" i="4"/>
  <c r="D2727" i="4"/>
  <c r="D2736" i="4"/>
  <c r="AC2736" i="4"/>
  <c r="D2745" i="4"/>
  <c r="AC2745" i="4"/>
  <c r="D2754" i="4"/>
  <c r="AC2754" i="4"/>
  <c r="AC2764" i="4"/>
  <c r="D2774" i="4"/>
  <c r="AC2774" i="4"/>
  <c r="AC2784" i="4"/>
  <c r="AC2802" i="4"/>
  <c r="D2811" i="4"/>
  <c r="AC2811" i="4"/>
  <c r="AC2820" i="4"/>
  <c r="D2829" i="4"/>
  <c r="AC2829" i="4"/>
  <c r="D2839" i="4"/>
  <c r="AC2839" i="4"/>
  <c r="D2887" i="4"/>
  <c r="AC2887" i="4"/>
  <c r="D2897" i="4"/>
  <c r="AC2897" i="4"/>
  <c r="D2906" i="4"/>
  <c r="AC2906" i="4"/>
  <c r="D2915" i="4"/>
  <c r="AC2915" i="4"/>
  <c r="D2935" i="4"/>
  <c r="AC2935" i="4"/>
  <c r="D2971" i="4"/>
  <c r="AC2971" i="4"/>
  <c r="D2999" i="4"/>
  <c r="AC2999" i="4"/>
  <c r="D3008" i="4"/>
  <c r="AC3008" i="4"/>
  <c r="D3018" i="4"/>
  <c r="AC3018" i="4"/>
  <c r="D3028" i="4"/>
  <c r="D3045" i="4"/>
  <c r="AC3045" i="4"/>
  <c r="D3055" i="4"/>
  <c r="AC3055" i="4"/>
  <c r="D3065" i="4"/>
  <c r="AC3065" i="4"/>
  <c r="D3074" i="4"/>
  <c r="AC3074" i="4"/>
  <c r="D3083" i="4"/>
  <c r="AC3083" i="4"/>
  <c r="D3100" i="4"/>
  <c r="AC3100" i="4"/>
  <c r="D3110" i="4"/>
  <c r="AC3110" i="4"/>
  <c r="D3120" i="4"/>
  <c r="AC3120" i="4"/>
  <c r="D3130" i="4"/>
  <c r="AC3130" i="4"/>
  <c r="D3140" i="4"/>
  <c r="AC3140" i="4"/>
  <c r="D3150" i="4"/>
  <c r="D3158" i="4"/>
  <c r="AC3158" i="4"/>
  <c r="D3167" i="4"/>
  <c r="AC3167" i="4"/>
  <c r="D3176" i="4"/>
  <c r="AC3176" i="4"/>
  <c r="D3185" i="4"/>
  <c r="AC3185" i="4"/>
  <c r="D3203" i="4"/>
  <c r="AC3203" i="4"/>
  <c r="D3211" i="4"/>
  <c r="AC3211" i="4"/>
  <c r="D3221" i="4"/>
  <c r="AC3221" i="4"/>
  <c r="D3231" i="4"/>
  <c r="AC3231" i="4"/>
  <c r="D3248" i="4"/>
  <c r="D3257" i="4"/>
  <c r="AC3257" i="4"/>
  <c r="D3266" i="4"/>
  <c r="AC3266" i="4"/>
  <c r="D3276" i="4"/>
  <c r="AC3276" i="4"/>
  <c r="D3285" i="4"/>
  <c r="AC3285" i="4"/>
  <c r="D3295" i="4"/>
  <c r="AC3295" i="4"/>
  <c r="D3304" i="4"/>
  <c r="AC3304" i="4"/>
  <c r="D3313" i="4"/>
  <c r="D3321" i="4"/>
  <c r="AC3321" i="4"/>
  <c r="D3340" i="4"/>
  <c r="AC3340" i="4"/>
  <c r="D3349" i="4"/>
  <c r="AC3349" i="4"/>
  <c r="D3359" i="4"/>
  <c r="D3368" i="4"/>
  <c r="AC3368" i="4"/>
  <c r="D3378" i="4"/>
  <c r="AC3378" i="4"/>
  <c r="AC3387" i="4"/>
  <c r="D3405" i="4"/>
  <c r="AC3405" i="4"/>
  <c r="D3414" i="4"/>
  <c r="AC3414" i="4"/>
  <c r="D3423" i="4"/>
  <c r="D3441" i="4"/>
  <c r="AC3441" i="4"/>
  <c r="D3451" i="4"/>
  <c r="AC3451" i="4"/>
  <c r="D3461" i="4"/>
  <c r="AC3461" i="4"/>
  <c r="D3480" i="4"/>
  <c r="AC3480" i="4"/>
  <c r="D3489" i="4"/>
  <c r="AC3489" i="4"/>
  <c r="D3498" i="4"/>
  <c r="AC3498" i="4"/>
  <c r="AC3508" i="4"/>
  <c r="D3518" i="4"/>
  <c r="AC3518" i="4"/>
  <c r="D3546" i="4"/>
  <c r="AC3546" i="4"/>
  <c r="D3555" i="4"/>
  <c r="AC3555" i="4"/>
  <c r="D3564" i="4"/>
  <c r="AC3564" i="4"/>
  <c r="D3574" i="4"/>
  <c r="AC3574" i="4"/>
  <c r="D3583" i="4"/>
  <c r="AC3583" i="4"/>
  <c r="D3593" i="4"/>
  <c r="AC3593" i="4"/>
  <c r="D3611" i="4"/>
  <c r="AC3611" i="4"/>
  <c r="D3629" i="4"/>
  <c r="AC3629" i="4"/>
  <c r="D3637" i="4"/>
  <c r="D3646" i="4"/>
  <c r="AC3646" i="4"/>
  <c r="D3655" i="4"/>
  <c r="AC3655" i="4"/>
  <c r="D3664" i="4"/>
  <c r="AC3664" i="4"/>
  <c r="D3674" i="4"/>
  <c r="AC3674" i="4"/>
  <c r="D3684" i="4"/>
  <c r="AC3684" i="4"/>
  <c r="D3721" i="4"/>
  <c r="AC3721" i="4"/>
  <c r="D3730" i="4"/>
  <c r="AC3730" i="4"/>
  <c r="D3738" i="4"/>
  <c r="AC3738" i="4"/>
  <c r="D3748" i="4"/>
  <c r="AC3748" i="4"/>
  <c r="D3758" i="4"/>
  <c r="AC3758" i="4"/>
  <c r="D3768" i="4"/>
  <c r="AC3768" i="4"/>
  <c r="D3778" i="4"/>
  <c r="AC3778" i="4"/>
  <c r="D3788" i="4"/>
  <c r="AC3788" i="4"/>
  <c r="D3797" i="4"/>
  <c r="AC3797" i="4"/>
  <c r="D3807" i="4"/>
  <c r="AC3807" i="4"/>
  <c r="AC3817" i="4"/>
  <c r="D3826" i="4"/>
  <c r="AC3826" i="4"/>
  <c r="D3846" i="4"/>
  <c r="AC3846" i="4"/>
  <c r="D3855" i="4"/>
  <c r="AC3855" i="4"/>
  <c r="D3864" i="4"/>
  <c r="AC3864" i="4"/>
  <c r="D3874" i="4"/>
  <c r="AC3874" i="4"/>
  <c r="D3891" i="4"/>
  <c r="AC3891" i="4"/>
  <c r="D3899" i="4"/>
  <c r="AC3899" i="4"/>
  <c r="D3908" i="4"/>
  <c r="AC3908" i="4"/>
  <c r="D3918" i="4"/>
  <c r="AC3918" i="4"/>
  <c r="D3936" i="4"/>
  <c r="AC3936" i="4"/>
  <c r="D3946" i="4"/>
  <c r="AC3946" i="4"/>
  <c r="AC3955" i="4"/>
  <c r="D3965" i="4"/>
  <c r="AC3965" i="4"/>
  <c r="D3974" i="4"/>
  <c r="AC3974" i="4"/>
  <c r="D3984" i="4"/>
  <c r="AC3984" i="4"/>
  <c r="D4003" i="4"/>
  <c r="D4020" i="4"/>
  <c r="AC4020" i="4"/>
  <c r="D4028" i="4"/>
  <c r="AC4028" i="4"/>
  <c r="D4038" i="4"/>
  <c r="AC4038" i="4"/>
  <c r="D4048" i="4"/>
  <c r="AC4048" i="4"/>
  <c r="D4058" i="4"/>
  <c r="AC4058" i="4"/>
  <c r="D4068" i="4"/>
  <c r="AC4068" i="4"/>
  <c r="D4078" i="4"/>
  <c r="AC4078" i="4"/>
  <c r="D4086" i="4"/>
  <c r="AC4086" i="4"/>
  <c r="D4096" i="4"/>
  <c r="AC4096" i="4"/>
  <c r="D4105" i="4"/>
  <c r="AC4105" i="4"/>
  <c r="D4115" i="4"/>
  <c r="AC4115" i="4"/>
  <c r="D4125" i="4"/>
  <c r="AC4125" i="4"/>
  <c r="D4135" i="4"/>
  <c r="AC4135" i="4"/>
  <c r="D4145" i="4"/>
  <c r="AC4145" i="4"/>
  <c r="D4155" i="4"/>
  <c r="AC4155" i="4"/>
  <c r="D4164" i="4"/>
  <c r="AC4164" i="4"/>
  <c r="D4174" i="4"/>
  <c r="AC4174" i="4"/>
  <c r="D4183" i="4"/>
  <c r="AC4183" i="4"/>
  <c r="D4193" i="4"/>
  <c r="AC4193" i="4"/>
  <c r="D4203" i="4"/>
  <c r="AC4203" i="4"/>
  <c r="D4212" i="4"/>
  <c r="AC4212" i="4"/>
  <c r="D4221" i="4"/>
  <c r="AC4221" i="4"/>
  <c r="D4231" i="4"/>
  <c r="AC4231" i="4"/>
  <c r="D4240" i="4"/>
  <c r="AC4240" i="4"/>
  <c r="D4250" i="4"/>
  <c r="AC4250" i="4"/>
  <c r="D4260" i="4"/>
  <c r="AC4260" i="4"/>
  <c r="D4270" i="4"/>
  <c r="AC4270" i="4"/>
  <c r="D4280" i="4"/>
  <c r="AC4280" i="4"/>
  <c r="D4290" i="4"/>
  <c r="AC4290" i="4"/>
  <c r="D4299" i="4"/>
  <c r="AC4299" i="4"/>
  <c r="D4309" i="4"/>
  <c r="AC4309" i="4"/>
  <c r="D4319" i="4"/>
  <c r="AC4319" i="4"/>
  <c r="D4329" i="4"/>
  <c r="AC4329" i="4"/>
  <c r="D4339" i="4"/>
  <c r="AC4339" i="4"/>
  <c r="D4348" i="4"/>
  <c r="AC4348" i="4"/>
  <c r="D4358" i="4"/>
  <c r="AC4358" i="4"/>
  <c r="D4368" i="4"/>
  <c r="AC4368" i="4"/>
  <c r="D4378" i="4"/>
  <c r="AC4378" i="4"/>
  <c r="D4388" i="4"/>
  <c r="AC4388" i="4"/>
  <c r="D4398" i="4"/>
  <c r="AC4398" i="4"/>
  <c r="D4408" i="4"/>
  <c r="AC4408" i="4"/>
  <c r="D4418" i="4"/>
  <c r="AC4418" i="4"/>
  <c r="D4427" i="4"/>
  <c r="AC4427" i="4"/>
  <c r="D4436" i="4"/>
  <c r="AC4436" i="4"/>
  <c r="D4445" i="4"/>
  <c r="AC4445" i="4"/>
  <c r="D4453" i="4"/>
  <c r="AC4453" i="4"/>
  <c r="D4462" i="4"/>
  <c r="AC4462" i="4"/>
  <c r="D4472" i="4"/>
  <c r="AC4472" i="4"/>
  <c r="D4482" i="4"/>
  <c r="AC4482" i="4"/>
  <c r="D4492" i="4"/>
  <c r="AC4492" i="4"/>
  <c r="D4501" i="4"/>
  <c r="AC4501" i="4"/>
  <c r="D4510" i="4"/>
  <c r="AC4510" i="4"/>
  <c r="D4535" i="4"/>
  <c r="D4544" i="4"/>
  <c r="AC4544" i="4"/>
  <c r="D4563" i="4"/>
  <c r="AC4563" i="4"/>
  <c r="D4572" i="4"/>
  <c r="AC4572" i="4"/>
  <c r="D4582" i="4"/>
  <c r="AC4582" i="4"/>
  <c r="D4591" i="4"/>
  <c r="AC4591" i="4"/>
  <c r="D4600" i="4"/>
  <c r="AC4600" i="4"/>
  <c r="D4609" i="4"/>
  <c r="AC4609" i="4"/>
  <c r="D4619" i="4"/>
  <c r="AC4619" i="4"/>
  <c r="D4627" i="4"/>
  <c r="AC4627" i="4"/>
  <c r="D4636" i="4"/>
  <c r="AC4636" i="4"/>
  <c r="D4645" i="4"/>
  <c r="AC4645" i="4"/>
  <c r="D4655" i="4"/>
  <c r="AC4655" i="4"/>
  <c r="D4664" i="4"/>
  <c r="AC4664" i="4"/>
  <c r="D4672" i="4"/>
  <c r="AC4672" i="4"/>
  <c r="D4681" i="4"/>
  <c r="AC4681" i="4"/>
  <c r="D4689" i="4"/>
  <c r="AC4689" i="4"/>
  <c r="D4699" i="4"/>
  <c r="AC4699" i="4"/>
  <c r="D4708" i="4"/>
  <c r="AC4708" i="4"/>
  <c r="D4717" i="4"/>
  <c r="AC4717" i="4"/>
  <c r="D4727" i="4"/>
  <c r="AC4727" i="4"/>
  <c r="D4736" i="4"/>
  <c r="AC4736" i="4"/>
  <c r="D4745" i="4"/>
  <c r="AC4745" i="4"/>
  <c r="D4754" i="4"/>
  <c r="AC4754" i="4"/>
  <c r="D4764" i="4"/>
  <c r="AC4764" i="4"/>
  <c r="D4773" i="4"/>
  <c r="AC4773" i="4"/>
  <c r="D4790" i="4"/>
  <c r="AC4790" i="4"/>
  <c r="D4800" i="4"/>
  <c r="AC4800" i="4"/>
  <c r="D4808" i="4"/>
  <c r="AC4808" i="4"/>
  <c r="D4818" i="4"/>
  <c r="AC4818" i="4"/>
  <c r="D4828" i="4"/>
  <c r="AC4828" i="4"/>
  <c r="D4838" i="4"/>
  <c r="AC4838" i="4"/>
  <c r="D4847" i="4"/>
  <c r="AC4847" i="4"/>
  <c r="D4856" i="4"/>
  <c r="AC4856" i="4"/>
  <c r="D4864" i="4"/>
  <c r="AC4864" i="4"/>
  <c r="D4873" i="4"/>
  <c r="AC4873" i="4"/>
  <c r="D4882" i="4"/>
  <c r="AC4882" i="4"/>
  <c r="D4891" i="4"/>
  <c r="AC4891" i="4"/>
  <c r="D4900" i="4"/>
  <c r="AC4900" i="4"/>
  <c r="D4909" i="4"/>
  <c r="AC4909" i="4"/>
  <c r="D4919" i="4"/>
  <c r="AC4919" i="4"/>
  <c r="D4927" i="4"/>
  <c r="AC4927" i="4"/>
  <c r="D4936" i="4"/>
  <c r="D4945" i="4"/>
  <c r="AC4945" i="4"/>
  <c r="D4953" i="4"/>
  <c r="AC4953" i="4"/>
  <c r="D4963" i="4"/>
  <c r="AC4963" i="4"/>
  <c r="D4973" i="4"/>
  <c r="D4982" i="4"/>
  <c r="AC4982" i="4"/>
  <c r="D4992" i="4"/>
  <c r="AC4992" i="4"/>
  <c r="D2321" i="4"/>
  <c r="D2673" i="4"/>
  <c r="D2037" i="4"/>
  <c r="D2201" i="4"/>
  <c r="D2913" i="4"/>
  <c r="D1741" i="4"/>
  <c r="D1617" i="4"/>
  <c r="D1876" i="4"/>
  <c r="D2292" i="4"/>
  <c r="D2352" i="4"/>
  <c r="D2474" i="4"/>
  <c r="D163" i="4"/>
  <c r="D397" i="4"/>
  <c r="D432" i="4"/>
  <c r="D593" i="4"/>
  <c r="D840" i="4"/>
  <c r="D882" i="4"/>
  <c r="D890" i="4"/>
  <c r="D1077" i="4"/>
  <c r="D1196" i="4"/>
  <c r="D1324" i="4"/>
  <c r="D1421" i="4"/>
  <c r="D1727" i="4"/>
  <c r="D2390" i="4"/>
  <c r="D2511" i="4"/>
  <c r="D1624" i="4"/>
  <c r="D2665" i="4"/>
  <c r="D1481" i="4"/>
  <c r="D2657" i="4"/>
  <c r="D2933" i="4"/>
  <c r="D2767" i="4"/>
  <c r="D78" i="4"/>
  <c r="D237" i="4"/>
  <c r="D2530" i="4"/>
  <c r="D2741" i="4"/>
  <c r="D3017" i="4"/>
  <c r="D202" i="4"/>
  <c r="D2027" i="4"/>
  <c r="D2773" i="4"/>
  <c r="D3560" i="4"/>
  <c r="D2718" i="4"/>
  <c r="D277" i="4"/>
  <c r="D2471" i="4"/>
  <c r="D2700" i="4"/>
  <c r="D1147" i="4"/>
  <c r="D2101" i="4"/>
  <c r="D387" i="4"/>
  <c r="D103" i="4"/>
  <c r="D352" i="4"/>
  <c r="D1588" i="4"/>
  <c r="D1711" i="4"/>
  <c r="D1822" i="4"/>
  <c r="D1832" i="4"/>
  <c r="D2152" i="4"/>
  <c r="D2338" i="4"/>
  <c r="D3010" i="4"/>
  <c r="D641" i="4"/>
  <c r="D1217" i="4"/>
  <c r="D633" i="4"/>
  <c r="D27" i="4"/>
  <c r="D36" i="4"/>
  <c r="D88" i="4"/>
  <c r="D381" i="4"/>
  <c r="D427" i="4"/>
  <c r="D480" i="4"/>
  <c r="D860" i="4"/>
  <c r="D1343" i="4"/>
  <c r="D2082" i="4"/>
  <c r="D2402" i="4"/>
  <c r="D2411" i="4"/>
  <c r="D2611" i="4"/>
  <c r="D2638" i="4"/>
  <c r="D2874" i="4"/>
  <c r="D3011" i="4"/>
  <c r="D3411" i="4"/>
  <c r="D37" i="4"/>
  <c r="D132" i="4"/>
  <c r="D141" i="4"/>
  <c r="D157" i="4"/>
  <c r="D218" i="4"/>
  <c r="D227" i="4"/>
  <c r="D243" i="4"/>
  <c r="D380" i="4"/>
  <c r="D597" i="4"/>
  <c r="D725" i="4"/>
  <c r="D827" i="4"/>
  <c r="D912" i="4"/>
  <c r="D1028" i="4"/>
  <c r="D1086" i="4"/>
  <c r="D1112" i="4"/>
  <c r="D1577" i="4"/>
  <c r="D1697" i="4"/>
  <c r="D1811" i="4"/>
  <c r="D1846" i="4"/>
  <c r="D2030" i="4"/>
  <c r="D2205" i="4"/>
  <c r="D2231" i="4"/>
  <c r="D2501" i="4"/>
  <c r="D2517" i="4"/>
  <c r="D2656" i="4"/>
  <c r="D2722" i="4"/>
  <c r="D3037" i="4"/>
  <c r="D1426" i="4"/>
  <c r="D1498" i="4"/>
  <c r="D1546" i="4"/>
  <c r="D2007" i="4"/>
  <c r="D2290" i="4"/>
  <c r="D2430" i="4"/>
  <c r="D2731" i="4"/>
  <c r="D2860" i="4"/>
  <c r="D2920" i="4"/>
  <c r="D3357" i="4"/>
  <c r="D3523" i="4"/>
  <c r="W6" i="4"/>
  <c r="D2022" i="4"/>
  <c r="D32" i="4"/>
  <c r="D57" i="4"/>
  <c r="D80" i="4"/>
  <c r="D86" i="4"/>
  <c r="D97" i="4"/>
  <c r="D130" i="4"/>
  <c r="D160" i="4"/>
  <c r="D248" i="4"/>
  <c r="D291" i="4"/>
  <c r="D328" i="4"/>
  <c r="D400" i="4"/>
  <c r="D496" i="4"/>
  <c r="D517" i="4"/>
  <c r="D557" i="4"/>
  <c r="D712" i="4"/>
  <c r="D721" i="4"/>
  <c r="D768" i="4"/>
  <c r="D868" i="4"/>
  <c r="D956" i="4"/>
  <c r="D1002" i="4"/>
  <c r="D1066" i="4"/>
  <c r="D1428" i="4"/>
  <c r="D2311" i="4"/>
  <c r="D2320" i="4"/>
  <c r="D2440" i="4"/>
  <c r="D2522" i="4"/>
  <c r="D2713" i="4"/>
  <c r="D3386" i="4"/>
  <c r="D2570" i="4"/>
  <c r="D51" i="4"/>
  <c r="D92" i="4"/>
  <c r="D111" i="4"/>
  <c r="D173" i="4"/>
  <c r="D241" i="4"/>
  <c r="D266" i="4"/>
  <c r="D497" i="4"/>
  <c r="D503" i="4"/>
  <c r="D940" i="4"/>
  <c r="D1126" i="4"/>
  <c r="D1184" i="4"/>
  <c r="D1551" i="4"/>
  <c r="D1728" i="4"/>
  <c r="D1735" i="4"/>
  <c r="D1802" i="4"/>
  <c r="D1833" i="4"/>
  <c r="D2195" i="4"/>
  <c r="D2328" i="4"/>
  <c r="D2420" i="4"/>
  <c r="D1012" i="4"/>
  <c r="D47" i="4"/>
  <c r="D162" i="4"/>
  <c r="D221" i="4"/>
  <c r="D273" i="4"/>
  <c r="D347" i="4"/>
  <c r="D396" i="4"/>
  <c r="D527" i="4"/>
  <c r="D583" i="4"/>
  <c r="D607" i="4"/>
  <c r="D622" i="4"/>
  <c r="D826" i="4"/>
  <c r="D926" i="4"/>
  <c r="D1134" i="4"/>
  <c r="D1186" i="4"/>
  <c r="D1507" i="4"/>
  <c r="D1736" i="4"/>
  <c r="D1781" i="4"/>
  <c r="D1886" i="4"/>
  <c r="D2005" i="4"/>
  <c r="D2011" i="4"/>
  <c r="D2018" i="4"/>
  <c r="D2150" i="4"/>
  <c r="D2157" i="4"/>
  <c r="D2362" i="4"/>
  <c r="D2370" i="4"/>
  <c r="D2487" i="4"/>
  <c r="D2626" i="4"/>
  <c r="D3609" i="4"/>
  <c r="D403" i="4"/>
  <c r="D778" i="4"/>
  <c r="D895" i="4"/>
  <c r="D1641" i="4"/>
  <c r="D1136" i="4"/>
  <c r="D1538" i="4"/>
  <c r="D22" i="4"/>
  <c r="D48" i="4"/>
  <c r="D72" i="4"/>
  <c r="D121" i="4"/>
  <c r="D177" i="4"/>
  <c r="D200" i="4"/>
  <c r="D231" i="4"/>
  <c r="D262" i="4"/>
  <c r="D318" i="4"/>
  <c r="D333" i="4"/>
  <c r="D382" i="4"/>
  <c r="D528" i="4"/>
  <c r="D562" i="4"/>
  <c r="D780" i="4"/>
  <c r="D806" i="4"/>
  <c r="D976" i="4"/>
  <c r="D992" i="4"/>
  <c r="D1156" i="4"/>
  <c r="D1172" i="4"/>
  <c r="D1576" i="4"/>
  <c r="D1592" i="4"/>
  <c r="D1626" i="4"/>
  <c r="D1738" i="4"/>
  <c r="D1806" i="4"/>
  <c r="D1831" i="4"/>
  <c r="D2340" i="4"/>
  <c r="D2348" i="4"/>
  <c r="D2466" i="4"/>
  <c r="D2473" i="4"/>
  <c r="D2543" i="4"/>
  <c r="D2605" i="4"/>
  <c r="D2621" i="4"/>
  <c r="D3108" i="4"/>
  <c r="D816" i="4"/>
  <c r="D914" i="4"/>
  <c r="D537" i="4"/>
  <c r="D726" i="4"/>
  <c r="D953" i="4"/>
  <c r="D1047" i="4"/>
  <c r="D1405" i="4"/>
  <c r="D1951" i="4"/>
  <c r="D2392" i="4"/>
  <c r="D271" i="4"/>
  <c r="D31" i="4"/>
  <c r="D56" i="4"/>
  <c r="D90" i="4"/>
  <c r="D232" i="4"/>
  <c r="D246" i="4"/>
  <c r="D407" i="4"/>
  <c r="D580" i="4"/>
  <c r="D596" i="4"/>
  <c r="D603" i="4"/>
  <c r="D828" i="4"/>
  <c r="D986" i="4"/>
  <c r="D1131" i="4"/>
  <c r="D1406" i="4"/>
  <c r="D1636" i="4"/>
  <c r="D1960" i="4"/>
  <c r="D2002" i="4"/>
  <c r="D2072" i="4"/>
  <c r="D3690" i="4"/>
  <c r="D3757" i="4"/>
  <c r="D3067" i="4"/>
  <c r="D2623" i="4"/>
  <c r="D3021" i="4"/>
  <c r="D182" i="4"/>
  <c r="D233" i="4"/>
  <c r="D791" i="4"/>
  <c r="D1185" i="4"/>
  <c r="D1356" i="4"/>
  <c r="D1388" i="4"/>
  <c r="D1462" i="4"/>
  <c r="D1798" i="4"/>
  <c r="D1818" i="4"/>
  <c r="D1975" i="4"/>
  <c r="D2100" i="4"/>
  <c r="D2380" i="4"/>
  <c r="D2398" i="4"/>
  <c r="D2456" i="4"/>
  <c r="D2478" i="4"/>
  <c r="D2505" i="4"/>
  <c r="D2512" i="4"/>
  <c r="D2526" i="4"/>
  <c r="D2617" i="4"/>
  <c r="D2640" i="4"/>
  <c r="D3443" i="4"/>
  <c r="D2687" i="4"/>
  <c r="D3107" i="4"/>
  <c r="D2561" i="4"/>
  <c r="D2601" i="4"/>
  <c r="D2622" i="4"/>
  <c r="D2628" i="4"/>
  <c r="D2671" i="4"/>
  <c r="D3133" i="4"/>
  <c r="D3218" i="4"/>
  <c r="D2643" i="4"/>
  <c r="D3508" i="4"/>
  <c r="D3873" i="4"/>
  <c r="D2753" i="4"/>
  <c r="D2807" i="4"/>
  <c r="D2985" i="4"/>
  <c r="D3955" i="4"/>
  <c r="D2863" i="4"/>
  <c r="D2870" i="4"/>
  <c r="D2931" i="4"/>
  <c r="D2970" i="4"/>
  <c r="D3000" i="4"/>
  <c r="D3259" i="4"/>
  <c r="D3290" i="4"/>
  <c r="D3640" i="4"/>
  <c r="D3761" i="4"/>
  <c r="D148" i="4"/>
  <c r="D33" i="4"/>
  <c r="D89" i="4"/>
  <c r="D137" i="4"/>
  <c r="D158" i="4"/>
  <c r="D198" i="4"/>
  <c r="D283" i="4"/>
  <c r="D313" i="4"/>
  <c r="D326" i="4"/>
  <c r="D383" i="4"/>
  <c r="D417" i="4"/>
  <c r="D441" i="4"/>
  <c r="D453" i="4"/>
  <c r="D546" i="4"/>
  <c r="D632" i="4"/>
  <c r="D645" i="4"/>
  <c r="D707" i="4"/>
  <c r="D714" i="4"/>
  <c r="D894" i="4"/>
  <c r="D1188" i="4"/>
  <c r="D1414" i="4"/>
  <c r="D1707" i="4"/>
  <c r="D1938" i="4"/>
  <c r="D2242" i="4"/>
  <c r="D430" i="4"/>
  <c r="D152" i="4"/>
  <c r="D181" i="4"/>
  <c r="D247" i="4"/>
  <c r="D308" i="4"/>
  <c r="D332" i="4"/>
  <c r="D338" i="4"/>
  <c r="D358" i="4"/>
  <c r="D476" i="4"/>
  <c r="D586" i="4"/>
  <c r="D646" i="4"/>
  <c r="D657" i="4"/>
  <c r="D831" i="4"/>
  <c r="D872" i="4"/>
  <c r="D881" i="4"/>
  <c r="D887" i="4"/>
  <c r="D1016" i="4"/>
  <c r="D1244" i="4"/>
  <c r="D1407" i="4"/>
  <c r="D1771" i="4"/>
  <c r="D41" i="4"/>
  <c r="D126" i="4"/>
  <c r="D187" i="4"/>
  <c r="D212" i="4"/>
  <c r="D223" i="4"/>
  <c r="D242" i="4"/>
  <c r="D261" i="4"/>
  <c r="D296" i="4"/>
  <c r="D302" i="4"/>
  <c r="D321" i="4"/>
  <c r="D346" i="4"/>
  <c r="D423" i="4"/>
  <c r="D442" i="4"/>
  <c r="D448" i="4"/>
  <c r="D522" i="4"/>
  <c r="D553" i="4"/>
  <c r="D600" i="4"/>
  <c r="D724" i="4"/>
  <c r="D752" i="4"/>
  <c r="D888" i="4"/>
  <c r="D902" i="4"/>
  <c r="D908" i="4"/>
  <c r="D920" i="4"/>
  <c r="D962" i="4"/>
  <c r="D982" i="4"/>
  <c r="D1017" i="4"/>
  <c r="D1026" i="4"/>
  <c r="D1057" i="4"/>
  <c r="D1151" i="4"/>
  <c r="D1338" i="4"/>
  <c r="D1501" i="4"/>
  <c r="D1537" i="4"/>
  <c r="D1677" i="4"/>
  <c r="D1931" i="4"/>
  <c r="D1955" i="4"/>
  <c r="D3438" i="4"/>
  <c r="D449" i="4"/>
  <c r="D861" i="4"/>
  <c r="D996" i="4"/>
  <c r="D1168" i="4"/>
  <c r="D1401" i="4"/>
  <c r="D1661" i="4"/>
  <c r="D1702" i="4"/>
  <c r="D1764" i="4"/>
  <c r="D1948" i="4"/>
  <c r="D2181" i="4"/>
  <c r="D353" i="4"/>
  <c r="D548" i="4"/>
  <c r="D576" i="4"/>
  <c r="D702" i="4"/>
  <c r="D760" i="4"/>
  <c r="D1011" i="4"/>
  <c r="D1027" i="4"/>
  <c r="D1051" i="4"/>
  <c r="D1346" i="4"/>
  <c r="D1378" i="4"/>
  <c r="D1517" i="4"/>
  <c r="D1888" i="4"/>
  <c r="D2084" i="4"/>
  <c r="D2301" i="4"/>
  <c r="D171" i="4"/>
  <c r="D230" i="4"/>
  <c r="D309" i="4"/>
  <c r="D680" i="4"/>
  <c r="D792" i="4"/>
  <c r="D814" i="4"/>
  <c r="D1268" i="4"/>
  <c r="D1312" i="4"/>
  <c r="D1524" i="4"/>
  <c r="D1746" i="4"/>
  <c r="D3178" i="4"/>
  <c r="D17" i="4"/>
  <c r="D23" i="4"/>
  <c r="D161" i="4"/>
  <c r="D167" i="4"/>
  <c r="D188" i="4"/>
  <c r="D201" i="4"/>
  <c r="D208" i="4"/>
  <c r="D213" i="4"/>
  <c r="D219" i="4"/>
  <c r="D226" i="4"/>
  <c r="D257" i="4"/>
  <c r="D287" i="4"/>
  <c r="D311" i="4"/>
  <c r="D362" i="4"/>
  <c r="D386" i="4"/>
  <c r="D393" i="4"/>
  <c r="D412" i="4"/>
  <c r="D426" i="4"/>
  <c r="D437" i="4"/>
  <c r="D443" i="4"/>
  <c r="D523" i="4"/>
  <c r="D549" i="4"/>
  <c r="D636" i="4"/>
  <c r="D661" i="4"/>
  <c r="D690" i="4"/>
  <c r="D718" i="4"/>
  <c r="D747" i="4"/>
  <c r="D802" i="4"/>
  <c r="D876" i="4"/>
  <c r="D897" i="4"/>
  <c r="D943" i="4"/>
  <c r="D977" i="4"/>
  <c r="D1106" i="4"/>
  <c r="D1122" i="4"/>
  <c r="D1468" i="4"/>
  <c r="D1847" i="4"/>
  <c r="D1866" i="4"/>
  <c r="D2077" i="4"/>
  <c r="D2324" i="4"/>
  <c r="D2448" i="4"/>
  <c r="D281" i="4"/>
  <c r="D348" i="4"/>
  <c r="D376" i="4"/>
  <c r="D530" i="4"/>
  <c r="D675" i="4"/>
  <c r="D808" i="4"/>
  <c r="D1155" i="4"/>
  <c r="D1297" i="4"/>
  <c r="D1411" i="4"/>
  <c r="D1648" i="4"/>
  <c r="D1776" i="4"/>
  <c r="D2367" i="4"/>
  <c r="D298" i="4"/>
  <c r="D323" i="4"/>
  <c r="D349" i="4"/>
  <c r="D438" i="4"/>
  <c r="D458" i="4"/>
  <c r="D543" i="4"/>
  <c r="D630" i="4"/>
  <c r="D691" i="4"/>
  <c r="D720" i="4"/>
  <c r="D788" i="4"/>
  <c r="D877" i="4"/>
  <c r="D884" i="4"/>
  <c r="D930" i="4"/>
  <c r="D1022" i="4"/>
  <c r="D1061" i="4"/>
  <c r="D1137" i="4"/>
  <c r="D1431" i="4"/>
  <c r="D1541" i="4"/>
  <c r="D1783" i="4"/>
  <c r="D740" i="4"/>
  <c r="D891" i="4"/>
  <c r="D998" i="4"/>
  <c r="D1067" i="4"/>
  <c r="D1321" i="4"/>
  <c r="D26" i="4"/>
  <c r="D61" i="4"/>
  <c r="D123" i="4"/>
  <c r="D150" i="4"/>
  <c r="D191" i="4"/>
  <c r="D209" i="4"/>
  <c r="D258" i="4"/>
  <c r="D330" i="4"/>
  <c r="D371" i="4"/>
  <c r="D446" i="4"/>
  <c r="D493" i="4"/>
  <c r="D512" i="4"/>
  <c r="D526" i="4"/>
  <c r="D662" i="4"/>
  <c r="D698" i="4"/>
  <c r="D810" i="4"/>
  <c r="D931" i="4"/>
  <c r="D1092" i="4"/>
  <c r="D1116" i="4"/>
  <c r="D1181" i="4"/>
  <c r="D1432" i="4"/>
  <c r="D1712" i="4"/>
  <c r="D1918" i="4"/>
  <c r="D2361" i="4"/>
  <c r="D2666" i="4"/>
  <c r="D2680" i="4"/>
  <c r="D623" i="4"/>
  <c r="D781" i="4"/>
  <c r="D957" i="4"/>
  <c r="D20" i="4"/>
  <c r="D151" i="4"/>
  <c r="D252" i="4"/>
  <c r="D293" i="4"/>
  <c r="D300" i="4"/>
  <c r="D331" i="4"/>
  <c r="D337" i="4"/>
  <c r="D343" i="4"/>
  <c r="D351" i="4"/>
  <c r="D401" i="4"/>
  <c r="D486" i="4"/>
  <c r="D532" i="4"/>
  <c r="D538" i="4"/>
  <c r="D558" i="4"/>
  <c r="D612" i="4"/>
  <c r="D626" i="4"/>
  <c r="D742" i="4"/>
  <c r="D797" i="4"/>
  <c r="D804" i="4"/>
  <c r="D987" i="4"/>
  <c r="D1472" i="4"/>
  <c r="D1813" i="4"/>
  <c r="D1892" i="4"/>
  <c r="D2270" i="4"/>
  <c r="D2480" i="4"/>
  <c r="D3051" i="4"/>
  <c r="D1391" i="4"/>
  <c r="D1398" i="4"/>
  <c r="D1451" i="4"/>
  <c r="D1562" i="4"/>
  <c r="D1652" i="4"/>
  <c r="D1716" i="4"/>
  <c r="D1758" i="4"/>
  <c r="D1896" i="4"/>
  <c r="D1912" i="4"/>
  <c r="D2001" i="4"/>
  <c r="D2087" i="4"/>
  <c r="D2197" i="4"/>
  <c r="D2312" i="4"/>
  <c r="D2330" i="4"/>
  <c r="D2357" i="4"/>
  <c r="D2470" i="4"/>
  <c r="D2565" i="4"/>
  <c r="D2845" i="4"/>
  <c r="D3460" i="4"/>
  <c r="D1491" i="4"/>
  <c r="D1531" i="4"/>
  <c r="D1664" i="4"/>
  <c r="D1836" i="4"/>
  <c r="D1882" i="4"/>
  <c r="D2945" i="4"/>
  <c r="D2997" i="4"/>
  <c r="D3061" i="4"/>
  <c r="D1512" i="4"/>
  <c r="D1611" i="4"/>
  <c r="D1638" i="4"/>
  <c r="D1646" i="4"/>
  <c r="D1672" i="4"/>
  <c r="D1898" i="4"/>
  <c r="D1921" i="4"/>
  <c r="D1936" i="4"/>
  <c r="D1957" i="4"/>
  <c r="D2017" i="4"/>
  <c r="D2060" i="4"/>
  <c r="D2110" i="4"/>
  <c r="D2141" i="4"/>
  <c r="D2215" i="4"/>
  <c r="D2401" i="4"/>
  <c r="D2538" i="4"/>
  <c r="D2600" i="4"/>
  <c r="D2613" i="4"/>
  <c r="D2763" i="4"/>
  <c r="D1437" i="4"/>
  <c r="D1547" i="4"/>
  <c r="D1737" i="4"/>
  <c r="D1745" i="4"/>
  <c r="D2090" i="4"/>
  <c r="D2200" i="4"/>
  <c r="D2451" i="4"/>
  <c r="D2574" i="4"/>
  <c r="D2712" i="4"/>
  <c r="D3463" i="4"/>
  <c r="D1124" i="4"/>
  <c r="D1174" i="4"/>
  <c r="D1308" i="4"/>
  <c r="D1654" i="4"/>
  <c r="D1826" i="4"/>
  <c r="D1914" i="4"/>
  <c r="D2061" i="4"/>
  <c r="D2275" i="4"/>
  <c r="D3397" i="4"/>
  <c r="D117" i="4"/>
  <c r="D143" i="4"/>
  <c r="D260" i="4"/>
  <c r="D276" i="4"/>
  <c r="D280" i="4"/>
  <c r="D367" i="4"/>
  <c r="D402" i="4"/>
  <c r="D467" i="4"/>
  <c r="D472" i="4"/>
  <c r="D492" i="4"/>
  <c r="D502" i="4"/>
  <c r="D567" i="4"/>
  <c r="D572" i="4"/>
  <c r="D577" i="4"/>
  <c r="D592" i="4"/>
  <c r="D602" i="4"/>
  <c r="D670" i="4"/>
  <c r="D716" i="4"/>
  <c r="D1277" i="4"/>
  <c r="D1381" i="4"/>
  <c r="D1656" i="4"/>
  <c r="D1755" i="4"/>
  <c r="D1856" i="4"/>
  <c r="D1878" i="4"/>
  <c r="D1916" i="4"/>
  <c r="D2128" i="4"/>
  <c r="D2158" i="4"/>
  <c r="D2170" i="4"/>
  <c r="D2210" i="4"/>
  <c r="D2506" i="4"/>
  <c r="D2940" i="4"/>
  <c r="D91" i="4"/>
  <c r="D101" i="4"/>
  <c r="D196" i="4"/>
  <c r="D211" i="4"/>
  <c r="D216" i="4"/>
  <c r="D220" i="4"/>
  <c r="D310" i="4"/>
  <c r="D320" i="4"/>
  <c r="D350" i="4"/>
  <c r="D361" i="4"/>
  <c r="D450" i="4"/>
  <c r="D550" i="4"/>
  <c r="D711" i="4"/>
  <c r="D801" i="4"/>
  <c r="D850" i="4"/>
  <c r="D948" i="4"/>
  <c r="D966" i="4"/>
  <c r="D1018" i="4"/>
  <c r="D1036" i="4"/>
  <c r="D1076" i="4"/>
  <c r="D1278" i="4"/>
  <c r="D1303" i="4"/>
  <c r="D1311" i="4"/>
  <c r="D1336" i="4"/>
  <c r="D1396" i="4"/>
  <c r="D1642" i="4"/>
  <c r="D1691" i="4"/>
  <c r="D1932" i="4"/>
  <c r="D2071" i="4"/>
  <c r="D2284" i="4"/>
  <c r="D2374" i="4"/>
  <c r="D2461" i="4"/>
  <c r="D2678" i="4"/>
  <c r="D2880" i="4"/>
  <c r="D3316" i="4"/>
  <c r="D3421" i="4"/>
  <c r="D1197" i="4"/>
  <c r="D1748" i="4"/>
  <c r="D1763" i="4"/>
  <c r="D1894" i="4"/>
  <c r="D1941" i="4"/>
  <c r="D2107" i="4"/>
  <c r="D2188" i="4"/>
  <c r="D2204" i="4"/>
  <c r="D2220" i="4"/>
  <c r="D2596" i="4"/>
  <c r="D3467" i="4"/>
  <c r="D3868" i="4"/>
  <c r="D3437" i="4"/>
  <c r="D3838" i="4"/>
  <c r="D2142" i="4"/>
  <c r="D2182" i="4"/>
  <c r="D2397" i="4"/>
  <c r="D2925" i="4"/>
  <c r="D3209" i="4"/>
  <c r="D3240" i="4"/>
  <c r="D1171" i="4"/>
  <c r="D1176" i="4"/>
  <c r="D1192" i="4"/>
  <c r="D1318" i="4"/>
  <c r="D1323" i="4"/>
  <c r="D1328" i="4"/>
  <c r="D1366" i="4"/>
  <c r="D1471" i="4"/>
  <c r="D1676" i="4"/>
  <c r="D1688" i="4"/>
  <c r="D1726" i="4"/>
  <c r="D1756" i="4"/>
  <c r="D1908" i="4"/>
  <c r="D2211" i="4"/>
  <c r="D2465" i="4"/>
  <c r="D2482" i="4"/>
  <c r="D2500" i="4"/>
  <c r="D2566" i="4"/>
  <c r="D2583" i="4"/>
  <c r="D2597" i="4"/>
  <c r="D2618" i="4"/>
  <c r="D2696" i="4"/>
  <c r="D2723" i="4"/>
  <c r="D2853" i="4"/>
  <c r="D2950" i="4"/>
  <c r="D3361" i="4"/>
  <c r="D3468" i="4"/>
  <c r="D3503" i="4"/>
  <c r="D1121" i="4"/>
  <c r="D1146" i="4"/>
  <c r="D1721" i="4"/>
  <c r="D1928" i="4"/>
  <c r="D2048" i="4"/>
  <c r="D2088" i="4"/>
  <c r="D2137" i="4"/>
  <c r="D2218" i="4"/>
  <c r="D2240" i="4"/>
  <c r="D2280" i="4"/>
  <c r="D2347" i="4"/>
  <c r="D2540" i="4"/>
  <c r="D2717" i="4"/>
  <c r="D2760" i="4"/>
  <c r="D2980" i="4"/>
  <c r="D3073" i="4"/>
  <c r="D2130" i="4"/>
  <c r="D2606" i="4"/>
  <c r="D2652" i="4"/>
  <c r="D3043" i="4"/>
  <c r="D3103" i="4"/>
  <c r="D2050" i="4"/>
  <c r="D2067" i="4"/>
  <c r="D2523" i="4"/>
  <c r="D2190" i="4"/>
  <c r="D2366" i="4"/>
  <c r="D2706" i="4"/>
  <c r="D2943" i="4"/>
  <c r="D2557" i="4"/>
  <c r="D2562" i="4"/>
  <c r="D2587" i="4"/>
  <c r="D2688" i="4"/>
  <c r="D2705" i="4"/>
  <c r="D2711" i="4"/>
  <c r="D2721" i="4"/>
  <c r="D2737" i="4"/>
  <c r="D2761" i="4"/>
  <c r="D2903" i="4"/>
  <c r="D2921" i="4"/>
  <c r="D3087" i="4"/>
  <c r="D3250" i="4"/>
  <c r="D2513" i="4"/>
  <c r="D2518" i="4"/>
  <c r="D2528" i="4"/>
  <c r="D2573" i="4"/>
  <c r="D2630" i="4"/>
  <c r="D2835" i="4"/>
  <c r="D2885" i="4"/>
  <c r="D2954" i="4"/>
  <c r="D3193" i="4"/>
  <c r="D3360" i="4"/>
  <c r="D3650" i="4"/>
  <c r="D3716" i="4"/>
  <c r="D3976" i="4"/>
  <c r="D3123" i="4"/>
  <c r="D3747" i="4"/>
  <c r="D3817" i="4"/>
  <c r="D3863" i="4"/>
  <c r="D858" i="5"/>
  <c r="D1045" i="5"/>
  <c r="D200" i="5"/>
  <c r="D1019" i="5"/>
  <c r="D1303" i="5"/>
  <c r="D565" i="5"/>
  <c r="D762" i="5"/>
  <c r="D932" i="5"/>
  <c r="D1295" i="5"/>
  <c r="D2339" i="5"/>
  <c r="D106" i="5"/>
  <c r="D179" i="5"/>
  <c r="D459" i="5"/>
  <c r="D534" i="5"/>
  <c r="D3488" i="5"/>
  <c r="W5" i="5"/>
  <c r="AC5" i="5" s="1"/>
  <c r="D23" i="5"/>
  <c r="D749" i="5"/>
  <c r="D845" i="5"/>
  <c r="D15" i="5"/>
  <c r="D212" i="5"/>
  <c r="D505" i="5"/>
  <c r="D513" i="5"/>
  <c r="D599" i="5"/>
  <c r="D917" i="5"/>
  <c r="D962" i="5"/>
  <c r="D249" i="5"/>
  <c r="D318" i="5"/>
  <c r="D568" i="5"/>
  <c r="D577" i="5"/>
  <c r="D918" i="5"/>
  <c r="D1378" i="5"/>
  <c r="D495" i="5"/>
  <c r="D535" i="5"/>
  <c r="D605" i="5"/>
  <c r="D613" i="5"/>
  <c r="D1308" i="5"/>
  <c r="D502" i="5"/>
  <c r="D275" i="5"/>
  <c r="D299" i="5"/>
  <c r="D775" i="5"/>
  <c r="D852" i="5"/>
  <c r="D578" i="5"/>
  <c r="D184" i="5"/>
  <c r="D237" i="5"/>
  <c r="D958" i="5"/>
  <c r="D1025" i="5"/>
  <c r="D2030" i="5"/>
  <c r="D42" i="5"/>
  <c r="D116" i="5"/>
  <c r="D165" i="5"/>
  <c r="D246" i="5"/>
  <c r="D270" i="5"/>
  <c r="D294" i="5"/>
  <c r="D705" i="5"/>
  <c r="D838" i="5"/>
  <c r="D1018" i="5"/>
  <c r="D1119" i="5"/>
  <c r="D1225" i="5"/>
  <c r="D213" i="5"/>
  <c r="D233" i="5"/>
  <c r="D549" i="5"/>
  <c r="D558" i="5"/>
  <c r="D1089" i="5"/>
  <c r="D798" i="5"/>
  <c r="D805" i="5"/>
  <c r="D839" i="5"/>
  <c r="D847" i="5"/>
  <c r="D1245" i="5"/>
  <c r="D1253" i="5"/>
  <c r="D1840" i="5"/>
  <c r="D772" i="5"/>
  <c r="D848" i="5"/>
  <c r="D879" i="5"/>
  <c r="D1189" i="5"/>
  <c r="D345" i="5"/>
  <c r="D1023" i="5"/>
  <c r="D2580" i="5"/>
  <c r="D32" i="5"/>
  <c r="D290" i="5"/>
  <c r="D302" i="5"/>
  <c r="D828" i="5"/>
  <c r="D138" i="5"/>
  <c r="D151" i="5"/>
  <c r="D253" i="5"/>
  <c r="D273" i="5"/>
  <c r="D278" i="5"/>
  <c r="D642" i="5"/>
  <c r="D655" i="5"/>
  <c r="D669" i="5"/>
  <c r="D788" i="5"/>
  <c r="D905" i="5"/>
  <c r="D1232" i="5"/>
  <c r="D65" i="5"/>
  <c r="D78" i="5"/>
  <c r="D169" i="5"/>
  <c r="D315" i="5"/>
  <c r="D358" i="5"/>
  <c r="D411" i="5"/>
  <c r="D425" i="5"/>
  <c r="D547" i="5"/>
  <c r="D783" i="5"/>
  <c r="D802" i="5"/>
  <c r="D1036" i="5"/>
  <c r="D1082" i="5"/>
  <c r="D1345" i="5"/>
  <c r="D1353" i="5"/>
  <c r="D112" i="5"/>
  <c r="D164" i="5"/>
  <c r="D528" i="5"/>
  <c r="D548" i="5"/>
  <c r="D759" i="5"/>
  <c r="D1068" i="5"/>
  <c r="D1631" i="5"/>
  <c r="D133" i="5"/>
  <c r="D899" i="5"/>
  <c r="D1985" i="5"/>
  <c r="D225" i="5"/>
  <c r="D305" i="5"/>
  <c r="D388" i="5"/>
  <c r="D719" i="5"/>
  <c r="D1128" i="5"/>
  <c r="D142" i="5"/>
  <c r="D148" i="5"/>
  <c r="D219" i="5"/>
  <c r="D281" i="5"/>
  <c r="D362" i="5"/>
  <c r="D408" i="5"/>
  <c r="D518" i="5"/>
  <c r="D525" i="5"/>
  <c r="D532" i="5"/>
  <c r="D569" i="5"/>
  <c r="D632" i="5"/>
  <c r="D949" i="5"/>
  <c r="D989" i="5"/>
  <c r="D1032" i="5"/>
  <c r="D1562" i="5"/>
  <c r="D1732" i="5"/>
  <c r="D122" i="5"/>
  <c r="D257" i="5"/>
  <c r="D491" i="5"/>
  <c r="D975" i="5"/>
  <c r="D1099" i="5"/>
  <c r="D2659" i="5"/>
  <c r="D25" i="5"/>
  <c r="D45" i="5"/>
  <c r="D95" i="5"/>
  <c r="D155" i="5"/>
  <c r="D295" i="5"/>
  <c r="D319" i="5"/>
  <c r="D327" i="5"/>
  <c r="D403" i="5"/>
  <c r="D409" i="5"/>
  <c r="D415" i="5"/>
  <c r="D668" i="5"/>
  <c r="D742" i="5"/>
  <c r="D834" i="5"/>
  <c r="D1145" i="5"/>
  <c r="D1239" i="5"/>
  <c r="D2035" i="5"/>
  <c r="D968" i="5"/>
  <c r="D1125" i="5"/>
  <c r="D1315" i="5"/>
  <c r="D422" i="5"/>
  <c r="D448" i="5"/>
  <c r="D465" i="5"/>
  <c r="D564" i="5"/>
  <c r="D575" i="5"/>
  <c r="D588" i="5"/>
  <c r="D619" i="5"/>
  <c r="D692" i="5"/>
  <c r="D698" i="5"/>
  <c r="D718" i="5"/>
  <c r="D1055" i="5"/>
  <c r="D889" i="5"/>
  <c r="D1265" i="5"/>
  <c r="D1158" i="5"/>
  <c r="D1208" i="5"/>
  <c r="D1980" i="5"/>
  <c r="D1132" i="5"/>
  <c r="D1159" i="5"/>
  <c r="D1195" i="5"/>
  <c r="D1203" i="5"/>
  <c r="D1329" i="5"/>
  <c r="D1355" i="5"/>
  <c r="D4896" i="3"/>
  <c r="D4962" i="3"/>
  <c r="D6471" i="3"/>
  <c r="D3788" i="3"/>
  <c r="D4758" i="3"/>
  <c r="B4001" i="3"/>
  <c r="D5376" i="3"/>
  <c r="D6785" i="3"/>
  <c r="D3633" i="3"/>
  <c r="D6843" i="3"/>
  <c r="D5199" i="3"/>
  <c r="D3118" i="3"/>
  <c r="D3477" i="3"/>
  <c r="D3799" i="3"/>
  <c r="D4430" i="3"/>
  <c r="D7405" i="3"/>
  <c r="D2220" i="3"/>
  <c r="D7705" i="3"/>
  <c r="D3738" i="3"/>
  <c r="D7465" i="3"/>
  <c r="D2690" i="3"/>
  <c r="D4956" i="3"/>
  <c r="D3764" i="3"/>
  <c r="D4338" i="3"/>
  <c r="D4503" i="3"/>
  <c r="D5055" i="3"/>
  <c r="B1948" i="3"/>
  <c r="D3322" i="3"/>
  <c r="D3331" i="3"/>
  <c r="D4339" i="3"/>
  <c r="D4398" i="3"/>
  <c r="D4653" i="3"/>
  <c r="D7185" i="3"/>
  <c r="D4981" i="3"/>
  <c r="AC4981" i="3"/>
  <c r="D5009" i="3"/>
  <c r="AC5009" i="3"/>
  <c r="AC5019" i="3"/>
  <c r="D5029" i="3"/>
  <c r="AC5029" i="3"/>
  <c r="D5039" i="3"/>
  <c r="AC5039" i="3"/>
  <c r="AC5068" i="3"/>
  <c r="D5078" i="3"/>
  <c r="AC5078" i="3"/>
  <c r="D5098" i="3"/>
  <c r="D5107" i="3"/>
  <c r="AC5107" i="3"/>
  <c r="AC5117" i="3"/>
  <c r="D5127" i="3"/>
  <c r="AC5127" i="3"/>
  <c r="D5176" i="3"/>
  <c r="AC5176" i="3"/>
  <c r="AC5205" i="3"/>
  <c r="D5215" i="3"/>
  <c r="AC5215" i="3"/>
  <c r="D5245" i="3"/>
  <c r="AC5245" i="3"/>
  <c r="AC5264" i="3"/>
  <c r="AC5284" i="3"/>
  <c r="AC5302" i="3"/>
  <c r="D5312" i="3"/>
  <c r="AC5312" i="3"/>
  <c r="D5331" i="3"/>
  <c r="AC5331" i="3"/>
  <c r="AC5350" i="3"/>
  <c r="D5370" i="3"/>
  <c r="AC5370" i="3"/>
  <c r="AC5379" i="3"/>
  <c r="D5389" i="3"/>
  <c r="AC5397" i="3"/>
  <c r="D5407" i="3"/>
  <c r="AC5407" i="3"/>
  <c r="AC5417" i="3"/>
  <c r="D5447" i="3"/>
  <c r="AC5447" i="3"/>
  <c r="D5466" i="3"/>
  <c r="AC5466" i="3"/>
  <c r="D5475" i="3"/>
  <c r="AC5475" i="3"/>
  <c r="AC5515" i="3"/>
  <c r="AC5629" i="3"/>
  <c r="AC5639" i="3"/>
  <c r="AC5689" i="3"/>
  <c r="AC5729" i="3"/>
  <c r="AC5814" i="3"/>
  <c r="D5894" i="3"/>
  <c r="AC5894" i="3"/>
  <c r="D5914" i="3"/>
  <c r="AC5914" i="3"/>
  <c r="AC5973" i="3"/>
  <c r="AC6013" i="3"/>
  <c r="AC6021" i="3"/>
  <c r="AC6041" i="3"/>
  <c r="AC6050" i="3"/>
  <c r="AC6069" i="3"/>
  <c r="AC6077" i="3"/>
  <c r="AC6087" i="3"/>
  <c r="AC6097" i="3"/>
  <c r="AC6117" i="3"/>
  <c r="AC6127" i="3"/>
  <c r="AC6213" i="3"/>
  <c r="D6222" i="3"/>
  <c r="AC6222" i="3"/>
  <c r="D6242" i="3"/>
  <c r="AC6242" i="3"/>
  <c r="AC6261" i="3"/>
  <c r="AC6289" i="3"/>
  <c r="AC6299" i="3"/>
  <c r="AC6309" i="3"/>
  <c r="D6328" i="3"/>
  <c r="AC6328" i="3"/>
  <c r="AC6337" i="3"/>
  <c r="AC6357" i="3"/>
  <c r="AC6387" i="3"/>
  <c r="D6407" i="3"/>
  <c r="AC6407" i="3"/>
  <c r="AC6446" i="3"/>
  <c r="D6543" i="3"/>
  <c r="AC6543" i="3"/>
  <c r="D6563" i="3"/>
  <c r="AC6563" i="3"/>
  <c r="D6583" i="3"/>
  <c r="AC6583" i="3"/>
  <c r="AC6642" i="3"/>
  <c r="AC6652" i="3"/>
  <c r="D6769" i="3"/>
  <c r="AC6769" i="3"/>
  <c r="D6779" i="3"/>
  <c r="AC6779" i="3"/>
  <c r="AC6797" i="3"/>
  <c r="AC6827" i="3"/>
  <c r="AC6837" i="3"/>
  <c r="AC6866" i="3"/>
  <c r="AC6876" i="3"/>
  <c r="D6905" i="3"/>
  <c r="AC6905" i="3"/>
  <c r="AC7043" i="3"/>
  <c r="D7053" i="3"/>
  <c r="AC7053" i="3"/>
  <c r="D7073" i="3"/>
  <c r="AC7073" i="3"/>
  <c r="AC7082" i="3"/>
  <c r="AC7131" i="3"/>
  <c r="D7151" i="3"/>
  <c r="AC7151" i="3"/>
  <c r="D7171" i="3"/>
  <c r="AC7171" i="3"/>
  <c r="AC7238" i="3"/>
  <c r="AC7278" i="3"/>
  <c r="AC7306" i="3"/>
  <c r="AC7326" i="3"/>
  <c r="D7345" i="3"/>
  <c r="AC7345" i="3"/>
  <c r="AC7354" i="3"/>
  <c r="AC7364" i="3"/>
  <c r="D7373" i="3"/>
  <c r="AC7373" i="3"/>
  <c r="D7383" i="3"/>
  <c r="AC7383" i="3"/>
  <c r="D7393" i="3"/>
  <c r="AC7393" i="3"/>
  <c r="D7411" i="3"/>
  <c r="AC7411" i="3"/>
  <c r="AC7440" i="3"/>
  <c r="AC7450" i="3"/>
  <c r="AC7468" i="3"/>
  <c r="AC7478" i="3"/>
  <c r="AC7488" i="3"/>
  <c r="AC7498" i="3"/>
  <c r="AC7508" i="3"/>
  <c r="AC7518" i="3"/>
  <c r="AC7546" i="3"/>
  <c r="AC7555" i="3"/>
  <c r="D7565" i="3"/>
  <c r="AC7565" i="3"/>
  <c r="D7575" i="3"/>
  <c r="AC7575" i="3"/>
  <c r="D7585" i="3"/>
  <c r="AC7585" i="3"/>
  <c r="AC7595" i="3"/>
  <c r="D7605" i="3"/>
  <c r="AC7605" i="3"/>
  <c r="D7615" i="3"/>
  <c r="AC7615" i="3"/>
  <c r="AC7624" i="3"/>
  <c r="AC7642" i="3"/>
  <c r="AC7652" i="3"/>
  <c r="AC7662" i="3"/>
  <c r="AC7672" i="3"/>
  <c r="AC7692" i="3"/>
  <c r="AC7702" i="3"/>
  <c r="D7711" i="3"/>
  <c r="AC7711" i="3"/>
  <c r="AC7740" i="3"/>
  <c r="AC7760" i="3"/>
  <c r="AC7897" i="3"/>
  <c r="AC7917" i="3"/>
  <c r="AC7926" i="3"/>
  <c r="AC7946" i="3"/>
  <c r="D7965" i="3"/>
  <c r="AC7965" i="3"/>
  <c r="D7975" i="3"/>
  <c r="AC7975" i="3"/>
  <c r="AC7994" i="3"/>
  <c r="D3202" i="3"/>
  <c r="AC3202" i="3"/>
  <c r="D3457" i="3"/>
  <c r="AC3457" i="3"/>
  <c r="AC3606" i="3"/>
  <c r="D3770" i="3"/>
  <c r="AC3770" i="3"/>
  <c r="D3906" i="3"/>
  <c r="AC3906" i="3"/>
  <c r="AC4013" i="3"/>
  <c r="D4063" i="3"/>
  <c r="AC4063" i="3"/>
  <c r="D4800" i="3"/>
  <c r="AC4800" i="3"/>
  <c r="AC1779" i="3"/>
  <c r="B1938" i="3"/>
  <c r="AC1938" i="3"/>
  <c r="AC2203" i="3"/>
  <c r="AC2281" i="3"/>
  <c r="AC2439" i="3"/>
  <c r="AC2499" i="3"/>
  <c r="AC2599" i="3"/>
  <c r="AC2717" i="3"/>
  <c r="AC2727" i="3"/>
  <c r="AC2737" i="3"/>
  <c r="AC2915" i="3"/>
  <c r="AC2935" i="3"/>
  <c r="AC2955" i="3"/>
  <c r="AC2975" i="3"/>
  <c r="D3094" i="3"/>
  <c r="AC3094" i="3"/>
  <c r="D3104" i="3"/>
  <c r="AC3104" i="3"/>
  <c r="D3114" i="3"/>
  <c r="AC3114" i="3"/>
  <c r="AC3133" i="3"/>
  <c r="AC3153" i="3"/>
  <c r="AC3173" i="3"/>
  <c r="AC3193" i="3"/>
  <c r="D3212" i="3"/>
  <c r="AC3212" i="3"/>
  <c r="D3222" i="3"/>
  <c r="AC3222" i="3"/>
  <c r="D3232" i="3"/>
  <c r="AC3232" i="3"/>
  <c r="D3242" i="3"/>
  <c r="AC3242" i="3"/>
  <c r="D3252" i="3"/>
  <c r="AC3252" i="3"/>
  <c r="D3262" i="3"/>
  <c r="AC3262" i="3"/>
  <c r="AC3272" i="3"/>
  <c r="D3282" i="3"/>
  <c r="AC3282" i="3"/>
  <c r="D3292" i="3"/>
  <c r="AC3292" i="3"/>
  <c r="D3302" i="3"/>
  <c r="AC3302" i="3"/>
  <c r="D3312" i="3"/>
  <c r="AC3312" i="3"/>
  <c r="AC3340" i="3"/>
  <c r="AC3370" i="3"/>
  <c r="D3487" i="3"/>
  <c r="AC3487" i="3"/>
  <c r="D3497" i="3"/>
  <c r="AC3497" i="3"/>
  <c r="D3507" i="3"/>
  <c r="AC3507" i="3"/>
  <c r="D3517" i="3"/>
  <c r="AC3517" i="3"/>
  <c r="D3527" i="3"/>
  <c r="AC3527" i="3"/>
  <c r="D3537" i="3"/>
  <c r="AC3537" i="3"/>
  <c r="D3547" i="3"/>
  <c r="AC3547" i="3"/>
  <c r="D3557" i="3"/>
  <c r="AC3557" i="3"/>
  <c r="D3567" i="3"/>
  <c r="AC3567" i="3"/>
  <c r="D3577" i="3"/>
  <c r="AC3577" i="3"/>
  <c r="D3597" i="3"/>
  <c r="AC3597" i="3"/>
  <c r="D3617" i="3"/>
  <c r="AC3617" i="3"/>
  <c r="AC3656" i="3"/>
  <c r="AC3666" i="3"/>
  <c r="AC3676" i="3"/>
  <c r="AC3696" i="3"/>
  <c r="AC3706" i="3"/>
  <c r="AC3897" i="3"/>
  <c r="D3917" i="3"/>
  <c r="AC3917" i="3"/>
  <c r="D3937" i="3"/>
  <c r="AC3937" i="3"/>
  <c r="AC3947" i="3"/>
  <c r="D3985" i="3"/>
  <c r="AC4133" i="3"/>
  <c r="D4193" i="3"/>
  <c r="AC4193" i="3"/>
  <c r="AC4222" i="3"/>
  <c r="AC4271" i="3"/>
  <c r="D4279" i="3"/>
  <c r="AC4279" i="3"/>
  <c r="D4299" i="3"/>
  <c r="AC4299" i="3"/>
  <c r="AC4309" i="3"/>
  <c r="D4319" i="3"/>
  <c r="AC4319" i="3"/>
  <c r="D4329" i="3"/>
  <c r="AC4329" i="3"/>
  <c r="AC4346" i="3"/>
  <c r="D4366" i="3"/>
  <c r="AC4366" i="3"/>
  <c r="D4386" i="3"/>
  <c r="AC4386" i="3"/>
  <c r="AC4453" i="3"/>
  <c r="D4511" i="3"/>
  <c r="AC4511" i="3"/>
  <c r="D4521" i="3"/>
  <c r="AC4521" i="3"/>
  <c r="D4531" i="3"/>
  <c r="AC4531" i="3"/>
  <c r="AC4540" i="3"/>
  <c r="D4548" i="3"/>
  <c r="AC4548" i="3"/>
  <c r="AC4665" i="3"/>
  <c r="D4811" i="3"/>
  <c r="AC4811" i="3"/>
  <c r="D4820" i="3"/>
  <c r="AC4868" i="3"/>
  <c r="D4878" i="3"/>
  <c r="AC4878" i="3"/>
  <c r="D5000" i="3"/>
  <c r="AC5000" i="3"/>
  <c r="D5020" i="3"/>
  <c r="AC5020" i="3"/>
  <c r="D5040" i="3"/>
  <c r="AC5040" i="3"/>
  <c r="D5050" i="3"/>
  <c r="AC5050" i="3"/>
  <c r="AC5079" i="3"/>
  <c r="D5089" i="3"/>
  <c r="AC5089" i="3"/>
  <c r="D5118" i="3"/>
  <c r="AC5118" i="3"/>
  <c r="D5167" i="3"/>
  <c r="AC5167" i="3"/>
  <c r="AC5177" i="3"/>
  <c r="D5187" i="3"/>
  <c r="AC5187" i="3"/>
  <c r="AC5197" i="3"/>
  <c r="D5206" i="3"/>
  <c r="AC5206" i="3"/>
  <c r="D5256" i="3"/>
  <c r="AC5265" i="3"/>
  <c r="D5285" i="3"/>
  <c r="D5332" i="3"/>
  <c r="D5341" i="3"/>
  <c r="AC5341" i="3"/>
  <c r="D5351" i="3"/>
  <c r="AC5351" i="3"/>
  <c r="D5361" i="3"/>
  <c r="AC5361" i="3"/>
  <c r="AC5371" i="3"/>
  <c r="D5398" i="3"/>
  <c r="AC5398" i="3"/>
  <c r="AC5428" i="3"/>
  <c r="AC5448" i="3"/>
  <c r="AC5457" i="3"/>
  <c r="D5496" i="3"/>
  <c r="AC5496" i="3"/>
  <c r="AC5554" i="3"/>
  <c r="D5622" i="3"/>
  <c r="D5670" i="3"/>
  <c r="AC5670" i="3"/>
  <c r="D5690" i="3"/>
  <c r="AC5690" i="3"/>
  <c r="D5700" i="3"/>
  <c r="AC5700" i="3"/>
  <c r="D5710" i="3"/>
  <c r="AC5710" i="3"/>
  <c r="D5750" i="3"/>
  <c r="D5768" i="3"/>
  <c r="AC5777" i="3"/>
  <c r="AC5935" i="3"/>
  <c r="AC5944" i="3"/>
  <c r="AC5974" i="3"/>
  <c r="AC5994" i="3"/>
  <c r="AC6004" i="3"/>
  <c r="D6014" i="3"/>
  <c r="D6022" i="3"/>
  <c r="AC6022" i="3"/>
  <c r="AC6042" i="3"/>
  <c r="AC6061" i="3"/>
  <c r="D6088" i="3"/>
  <c r="AC6088" i="3"/>
  <c r="D6128" i="3"/>
  <c r="AC6128" i="3"/>
  <c r="AC6147" i="3"/>
  <c r="AC6157" i="3"/>
  <c r="AC6175" i="3"/>
  <c r="AC6185" i="3"/>
  <c r="AC6214" i="3"/>
  <c r="AC6253" i="3"/>
  <c r="D6262" i="3"/>
  <c r="AC6262" i="3"/>
  <c r="AC6290" i="3"/>
  <c r="D6348" i="3"/>
  <c r="AC6348" i="3"/>
  <c r="D6467" i="3"/>
  <c r="AC6467" i="3"/>
  <c r="AC6506" i="3"/>
  <c r="AC6516" i="3"/>
  <c r="AC6526" i="3"/>
  <c r="AC6564" i="3"/>
  <c r="AC6662" i="3"/>
  <c r="AC6672" i="3"/>
  <c r="AC6712" i="3"/>
  <c r="AC6742" i="3"/>
  <c r="AC6752" i="3"/>
  <c r="AC6780" i="3"/>
  <c r="AC6857" i="3"/>
  <c r="AC6867" i="3"/>
  <c r="AC6877" i="3"/>
  <c r="AC6887" i="3"/>
  <c r="AC6906" i="3"/>
  <c r="AC6925" i="3"/>
  <c r="AC6945" i="3"/>
  <c r="D6975" i="3"/>
  <c r="AC6975" i="3"/>
  <c r="AC7044" i="3"/>
  <c r="AC7083" i="3"/>
  <c r="AC7103" i="3"/>
  <c r="D7113" i="3"/>
  <c r="AC7113" i="3"/>
  <c r="AC7122" i="3"/>
  <c r="AC7132" i="3"/>
  <c r="AC7152" i="3"/>
  <c r="D7181" i="3"/>
  <c r="AC7181" i="3"/>
  <c r="AC7200" i="3"/>
  <c r="D7365" i="3"/>
  <c r="AC7365" i="3"/>
  <c r="AC7384" i="3"/>
  <c r="AC7394" i="3"/>
  <c r="D7403" i="3"/>
  <c r="AC7403" i="3"/>
  <c r="AC7412" i="3"/>
  <c r="D7431" i="3"/>
  <c r="AC7431" i="3"/>
  <c r="D7451" i="3"/>
  <c r="AC7451" i="3"/>
  <c r="AC7528" i="3"/>
  <c r="AC7566" i="3"/>
  <c r="AC7586" i="3"/>
  <c r="AC7596" i="3"/>
  <c r="AC7606" i="3"/>
  <c r="AC7633" i="3"/>
  <c r="AC7643" i="3"/>
  <c r="D7663" i="3"/>
  <c r="AC7663" i="3"/>
  <c r="D7673" i="3"/>
  <c r="AC7673" i="3"/>
  <c r="D7683" i="3"/>
  <c r="AC7683" i="3"/>
  <c r="D7693" i="3"/>
  <c r="AC7693" i="3"/>
  <c r="AC7712" i="3"/>
  <c r="D7731" i="3"/>
  <c r="AC7731" i="3"/>
  <c r="D7751" i="3"/>
  <c r="AC7751" i="3"/>
  <c r="D7771" i="3"/>
  <c r="AC7771" i="3"/>
  <c r="AC7780" i="3"/>
  <c r="AC7800" i="3"/>
  <c r="AC7820" i="3"/>
  <c r="AC7898" i="3"/>
  <c r="AC7908" i="3"/>
  <c r="AC7918" i="3"/>
  <c r="AC7937" i="3"/>
  <c r="AC7957" i="3"/>
  <c r="AC7966" i="3"/>
  <c r="D7985" i="3"/>
  <c r="AC7985" i="3"/>
  <c r="D7995" i="3"/>
  <c r="AC7995" i="3"/>
  <c r="AC2993" i="3"/>
  <c r="AC3053" i="3"/>
  <c r="D3142" i="3"/>
  <c r="AC3142" i="3"/>
  <c r="AC3221" i="3"/>
  <c r="D3926" i="3"/>
  <c r="AC3926" i="3"/>
  <c r="D3993" i="3"/>
  <c r="AC3993" i="3"/>
  <c r="D4501" i="3"/>
  <c r="AC4501" i="3"/>
  <c r="AC4780" i="3"/>
  <c r="AC4857" i="3"/>
  <c r="AC1749" i="3"/>
  <c r="AC2399" i="3"/>
  <c r="AC2589" i="3"/>
  <c r="AC2659" i="3"/>
  <c r="AC3015" i="3"/>
  <c r="AC3105" i="3"/>
  <c r="AC3967" i="3"/>
  <c r="D4045" i="3"/>
  <c r="AC4045" i="3"/>
  <c r="D4434" i="3"/>
  <c r="AC4434" i="3"/>
  <c r="D4558" i="3"/>
  <c r="AC4558" i="3"/>
  <c r="D4628" i="3"/>
  <c r="AC4628" i="3"/>
  <c r="D4743" i="3"/>
  <c r="AC4743" i="3"/>
  <c r="D5207" i="3"/>
  <c r="AC5207" i="3"/>
  <c r="D5352" i="3"/>
  <c r="AC5352" i="3"/>
  <c r="AC5721" i="3"/>
  <c r="AC6205" i="3"/>
  <c r="AC6399" i="3"/>
  <c r="AC6555" i="3"/>
  <c r="AC6966" i="3"/>
  <c r="AC7025" i="3"/>
  <c r="D7045" i="3"/>
  <c r="AC7045" i="3"/>
  <c r="D7065" i="3"/>
  <c r="AC7065" i="3"/>
  <c r="AC7075" i="3"/>
  <c r="AC7104" i="3"/>
  <c r="D7123" i="3"/>
  <c r="AC7123" i="3"/>
  <c r="AC7133" i="3"/>
  <c r="D7153" i="3"/>
  <c r="AC7153" i="3"/>
  <c r="AC7182" i="3"/>
  <c r="AC7191" i="3"/>
  <c r="AC7201" i="3"/>
  <c r="D7211" i="3"/>
  <c r="AC7211" i="3"/>
  <c r="AC7220" i="3"/>
  <c r="AC7318" i="3"/>
  <c r="AC7356" i="3"/>
  <c r="D7375" i="3"/>
  <c r="AC7375" i="3"/>
  <c r="D7385" i="3"/>
  <c r="AC7385" i="3"/>
  <c r="AC7395" i="3"/>
  <c r="D7413" i="3"/>
  <c r="AC7413" i="3"/>
  <c r="D7423" i="3"/>
  <c r="AC7423" i="3"/>
  <c r="AC7432" i="3"/>
  <c r="AC7442" i="3"/>
  <c r="AC7452" i="3"/>
  <c r="AC7480" i="3"/>
  <c r="AC7490" i="3"/>
  <c r="AC7520" i="3"/>
  <c r="D7625" i="3"/>
  <c r="AC7625" i="3"/>
  <c r="AC7634" i="3"/>
  <c r="AC7644" i="3"/>
  <c r="AC7654" i="3"/>
  <c r="AC7664" i="3"/>
  <c r="AC7674" i="3"/>
  <c r="AC7684" i="3"/>
  <c r="AC7694" i="3"/>
  <c r="AC7704" i="3"/>
  <c r="D7713" i="3"/>
  <c r="AC7713" i="3"/>
  <c r="AC7722" i="3"/>
  <c r="AC7742" i="3"/>
  <c r="AC7752" i="3"/>
  <c r="AC7762" i="3"/>
  <c r="AC7772" i="3"/>
  <c r="D7791" i="3"/>
  <c r="AC7791" i="3"/>
  <c r="D7811" i="3"/>
  <c r="AC7811" i="3"/>
  <c r="D7831" i="3"/>
  <c r="AC7831" i="3"/>
  <c r="D7851" i="3"/>
  <c r="AC7851" i="3"/>
  <c r="D7871" i="3"/>
  <c r="AC7871" i="3"/>
  <c r="AC7928" i="3"/>
  <c r="AC7938" i="3"/>
  <c r="AC7948" i="3"/>
  <c r="AC7958" i="3"/>
  <c r="AC7977" i="3"/>
  <c r="AC7986" i="3"/>
  <c r="AC1927" i="3"/>
  <c r="AC2107" i="3"/>
  <c r="AC2401" i="3"/>
  <c r="AC2471" i="3"/>
  <c r="AC2531" i="3"/>
  <c r="AC2937" i="3"/>
  <c r="AC3470" i="3"/>
  <c r="D3754" i="3"/>
  <c r="AC3754" i="3"/>
  <c r="D3879" i="3"/>
  <c r="AC3879" i="3"/>
  <c r="D3899" i="3"/>
  <c r="AC3899" i="3"/>
  <c r="D4006" i="3"/>
  <c r="AC4006" i="3"/>
  <c r="D4026" i="3"/>
  <c r="AC4026" i="3"/>
  <c r="D4046" i="3"/>
  <c r="AC4046" i="3"/>
  <c r="AC4066" i="3"/>
  <c r="D4223" i="3"/>
  <c r="AC4223" i="3"/>
  <c r="AC4233" i="3"/>
  <c r="D4243" i="3"/>
  <c r="AC4243" i="3"/>
  <c r="D4263" i="3"/>
  <c r="AC4263" i="3"/>
  <c r="AC4273" i="3"/>
  <c r="AC4331" i="3"/>
  <c r="D4348" i="3"/>
  <c r="AC4348" i="3"/>
  <c r="D4368" i="3"/>
  <c r="AC4368" i="3"/>
  <c r="D4417" i="3"/>
  <c r="AC4417" i="3"/>
  <c r="AC4426" i="3"/>
  <c r="D4474" i="3"/>
  <c r="AC4474" i="3"/>
  <c r="AC4533" i="3"/>
  <c r="D4763" i="3"/>
  <c r="AC4763" i="3"/>
  <c r="D4783" i="3"/>
  <c r="AC4783" i="3"/>
  <c r="D4793" i="3"/>
  <c r="AC4793" i="3"/>
  <c r="D4803" i="3"/>
  <c r="AC4803" i="3"/>
  <c r="D4821" i="3"/>
  <c r="AC4821" i="3"/>
  <c r="D4841" i="3"/>
  <c r="AC4841" i="3"/>
  <c r="D4880" i="3"/>
  <c r="AC4880" i="3"/>
  <c r="D4889" i="3"/>
  <c r="AC4889" i="3"/>
  <c r="D4898" i="3"/>
  <c r="AC4898" i="3"/>
  <c r="AC4908" i="3"/>
  <c r="AC4928" i="3"/>
  <c r="AC4948" i="3"/>
  <c r="AC4992" i="3"/>
  <c r="D5032" i="3"/>
  <c r="AC5032" i="3"/>
  <c r="AC5052" i="3"/>
  <c r="D5061" i="3"/>
  <c r="AC5061" i="3"/>
  <c r="D5081" i="3"/>
  <c r="AC5081" i="3"/>
  <c r="D5110" i="3"/>
  <c r="AC5110" i="3"/>
  <c r="D5120" i="3"/>
  <c r="AC5120" i="3"/>
  <c r="AC5179" i="3"/>
  <c r="D5189" i="3"/>
  <c r="AC5189" i="3"/>
  <c r="AC5208" i="3"/>
  <c r="AC5228" i="3"/>
  <c r="AC5295" i="3"/>
  <c r="AC5315" i="3"/>
  <c r="AC5353" i="3"/>
  <c r="D5391" i="3"/>
  <c r="AC5391" i="3"/>
  <c r="D5400" i="3"/>
  <c r="AC5400" i="3"/>
  <c r="D5410" i="3"/>
  <c r="AC5410" i="3"/>
  <c r="AC5430" i="3"/>
  <c r="D5469" i="3"/>
  <c r="AC5469" i="3"/>
  <c r="D5478" i="3"/>
  <c r="AC5478" i="3"/>
  <c r="D5498" i="3"/>
  <c r="AC5498" i="3"/>
  <c r="D5508" i="3"/>
  <c r="AC5508" i="3"/>
  <c r="AC5527" i="3"/>
  <c r="AC5751" i="3"/>
  <c r="AC5769" i="3"/>
  <c r="AC5779" i="3"/>
  <c r="AC5817" i="3"/>
  <c r="AC5837" i="3"/>
  <c r="AC5897" i="3"/>
  <c r="AC5937" i="3"/>
  <c r="D5976" i="3"/>
  <c r="AC5976" i="3"/>
  <c r="AC6015" i="3"/>
  <c r="AC6053" i="3"/>
  <c r="AC6090" i="3"/>
  <c r="AC6130" i="3"/>
  <c r="D6168" i="3"/>
  <c r="AC6168" i="3"/>
  <c r="AC6177" i="3"/>
  <c r="AC6187" i="3"/>
  <c r="AC6197" i="3"/>
  <c r="AC6235" i="3"/>
  <c r="D6282" i="3"/>
  <c r="AC6282" i="3"/>
  <c r="D6302" i="3"/>
  <c r="AC6302" i="3"/>
  <c r="AC6322" i="3"/>
  <c r="AC6350" i="3"/>
  <c r="D6429" i="3"/>
  <c r="AC6429" i="3"/>
  <c r="D6469" i="3"/>
  <c r="AC6469" i="3"/>
  <c r="AC6536" i="3"/>
  <c r="AC6546" i="3"/>
  <c r="AC6556" i="3"/>
  <c r="AC6576" i="3"/>
  <c r="D6645" i="3"/>
  <c r="AC6645" i="3"/>
  <c r="D6655" i="3"/>
  <c r="AC6655" i="3"/>
  <c r="AC6762" i="3"/>
  <c r="AC6772" i="3"/>
  <c r="AC6782" i="3"/>
  <c r="AC6790" i="3"/>
  <c r="AC6800" i="3"/>
  <c r="AC6830" i="3"/>
  <c r="D6859" i="3"/>
  <c r="AC6859" i="3"/>
  <c r="D6869" i="3"/>
  <c r="AC6869" i="3"/>
  <c r="AC6879" i="3"/>
  <c r="AC6917" i="3"/>
  <c r="AC6927" i="3"/>
  <c r="AC6947" i="3"/>
  <c r="AC6957" i="3"/>
  <c r="AC6977" i="3"/>
  <c r="AC6996" i="3"/>
  <c r="AC7066" i="3"/>
  <c r="D7105" i="3"/>
  <c r="AC7105" i="3"/>
  <c r="AC7115" i="3"/>
  <c r="AC7164" i="3"/>
  <c r="AC7173" i="3"/>
  <c r="AC7192" i="3"/>
  <c r="D7231" i="3"/>
  <c r="AC7231" i="3"/>
  <c r="D7241" i="3"/>
  <c r="AC7241" i="3"/>
  <c r="D7251" i="3"/>
  <c r="AC7251" i="3"/>
  <c r="D7261" i="3"/>
  <c r="AC7261" i="3"/>
  <c r="D7271" i="3"/>
  <c r="AC7271" i="3"/>
  <c r="AC7300" i="3"/>
  <c r="AC7348" i="3"/>
  <c r="AC7386" i="3"/>
  <c r="AC7396" i="3"/>
  <c r="AC7414" i="3"/>
  <c r="AC7424" i="3"/>
  <c r="D7433" i="3"/>
  <c r="AC7433" i="3"/>
  <c r="AC7443" i="3"/>
  <c r="D7453" i="3"/>
  <c r="AC7453" i="3"/>
  <c r="AC7462" i="3"/>
  <c r="D7471" i="3"/>
  <c r="AC7471" i="3"/>
  <c r="D7491" i="3"/>
  <c r="AC7491" i="3"/>
  <c r="D7511" i="3"/>
  <c r="AC7511" i="3"/>
  <c r="AC7530" i="3"/>
  <c r="AC7540" i="3"/>
  <c r="AC7558" i="3"/>
  <c r="AC7568" i="3"/>
  <c r="AC7578" i="3"/>
  <c r="AC7598" i="3"/>
  <c r="AC7608" i="3"/>
  <c r="AC7618" i="3"/>
  <c r="AC7635" i="3"/>
  <c r="D7645" i="3"/>
  <c r="AC7645" i="3"/>
  <c r="AC7655" i="3"/>
  <c r="D7665" i="3"/>
  <c r="AC7665" i="3"/>
  <c r="D7675" i="3"/>
  <c r="AC7675" i="3"/>
  <c r="D7685" i="3"/>
  <c r="AC7685" i="3"/>
  <c r="AC7714" i="3"/>
  <c r="D7733" i="3"/>
  <c r="AC7733" i="3"/>
  <c r="D7753" i="3"/>
  <c r="AC7753" i="3"/>
  <c r="D7773" i="3"/>
  <c r="AC7773" i="3"/>
  <c r="AC7782" i="3"/>
  <c r="AC7792" i="3"/>
  <c r="AC7802" i="3"/>
  <c r="AC7812" i="3"/>
  <c r="AC7822" i="3"/>
  <c r="AC7832" i="3"/>
  <c r="AC7842" i="3"/>
  <c r="AC7852" i="3"/>
  <c r="AC7862" i="3"/>
  <c r="AC7882" i="3"/>
  <c r="D7891" i="3"/>
  <c r="AC7891" i="3"/>
  <c r="AC7900" i="3"/>
  <c r="AC7920" i="3"/>
  <c r="AC7968" i="3"/>
  <c r="AC7978" i="3"/>
  <c r="AC2815" i="3"/>
  <c r="AC3033" i="3"/>
  <c r="AC3093" i="3"/>
  <c r="D3172" i="3"/>
  <c r="AC3172" i="3"/>
  <c r="D3339" i="3"/>
  <c r="AC3339" i="3"/>
  <c r="D3467" i="3"/>
  <c r="AC3467" i="3"/>
  <c r="AC3546" i="3"/>
  <c r="D4414" i="3"/>
  <c r="AC4414" i="3"/>
  <c r="D4713" i="3"/>
  <c r="AC4713" i="3"/>
  <c r="AC1769" i="3"/>
  <c r="AC2509" i="3"/>
  <c r="AC1899" i="3"/>
  <c r="AC2115" i="3"/>
  <c r="AC2341" i="3"/>
  <c r="AC2619" i="3"/>
  <c r="AC2679" i="3"/>
  <c r="AC2777" i="3"/>
  <c r="AC2827" i="3"/>
  <c r="AC2995" i="3"/>
  <c r="AC3065" i="3"/>
  <c r="D3144" i="3"/>
  <c r="AC3144" i="3"/>
  <c r="AC3213" i="3"/>
  <c r="AC3361" i="3"/>
  <c r="AC3578" i="3"/>
  <c r="D3687" i="3"/>
  <c r="AC3687" i="3"/>
  <c r="D3725" i="3"/>
  <c r="AC3725" i="3"/>
  <c r="AC3848" i="3"/>
  <c r="D4005" i="3"/>
  <c r="AC4005" i="3"/>
  <c r="D4194" i="3"/>
  <c r="AC4194" i="3"/>
  <c r="D4242" i="3"/>
  <c r="AC4242" i="3"/>
  <c r="D4588" i="3"/>
  <c r="AC4588" i="3"/>
  <c r="AC5342" i="3"/>
  <c r="D6244" i="3"/>
  <c r="AC6244" i="3"/>
  <c r="AC6301" i="3"/>
  <c r="AC6839" i="3"/>
  <c r="B1978" i="3"/>
  <c r="AC1978" i="3"/>
  <c r="AC2481" i="3"/>
  <c r="AC2551" i="3"/>
  <c r="AC3205" i="3"/>
  <c r="D3254" i="3"/>
  <c r="AC3254" i="3"/>
  <c r="D3919" i="3"/>
  <c r="AC3919" i="3"/>
  <c r="AC1979" i="3"/>
  <c r="AC1989" i="3"/>
  <c r="AC2009" i="3"/>
  <c r="AC2019" i="3"/>
  <c r="B2038" i="3"/>
  <c r="AC2038" i="3"/>
  <c r="B2048" i="3"/>
  <c r="AC2048" i="3"/>
  <c r="AC2127" i="3"/>
  <c r="AC2137" i="3"/>
  <c r="AC2235" i="3"/>
  <c r="AC2245" i="3"/>
  <c r="AC2313" i="3"/>
  <c r="AC2353" i="3"/>
  <c r="AC2373" i="3"/>
  <c r="AC2641" i="3"/>
  <c r="AC2651" i="3"/>
  <c r="AC2671" i="3"/>
  <c r="D2740" i="3"/>
  <c r="AC2759" i="3"/>
  <c r="AC2779" i="3"/>
  <c r="AC2789" i="3"/>
  <c r="AC2799" i="3"/>
  <c r="AC2809" i="3"/>
  <c r="AC2819" i="3"/>
  <c r="AC2839" i="3"/>
  <c r="AC3017" i="3"/>
  <c r="AC3027" i="3"/>
  <c r="AC3037" i="3"/>
  <c r="AC3047" i="3"/>
  <c r="AC3057" i="3"/>
  <c r="AC3077" i="3"/>
  <c r="AC3097" i="3"/>
  <c r="D3126" i="3"/>
  <c r="AC3126" i="3"/>
  <c r="D3136" i="3"/>
  <c r="AC3136" i="3"/>
  <c r="D3146" i="3"/>
  <c r="AC3146" i="3"/>
  <c r="D3156" i="3"/>
  <c r="AC3156" i="3"/>
  <c r="D3166" i="3"/>
  <c r="AC3166" i="3"/>
  <c r="D3176" i="3"/>
  <c r="AC3176" i="3"/>
  <c r="D3186" i="3"/>
  <c r="AC3186" i="3"/>
  <c r="D3196" i="3"/>
  <c r="AC3196" i="3"/>
  <c r="D3206" i="3"/>
  <c r="AC3225" i="3"/>
  <c r="AC3245" i="3"/>
  <c r="AC3265" i="3"/>
  <c r="D3333" i="3"/>
  <c r="AC3333" i="3"/>
  <c r="D3383" i="3"/>
  <c r="AC3480" i="3"/>
  <c r="AC3490" i="3"/>
  <c r="AC3520" i="3"/>
  <c r="AC3530" i="3"/>
  <c r="AC3550" i="3"/>
  <c r="AC3560" i="3"/>
  <c r="AC3590" i="3"/>
  <c r="AC3630" i="3"/>
  <c r="AC3717" i="3"/>
  <c r="D3727" i="3"/>
  <c r="AC3727" i="3"/>
  <c r="D3745" i="3"/>
  <c r="AC3745" i="3"/>
  <c r="D3820" i="3"/>
  <c r="AC3820" i="3"/>
  <c r="D3830" i="3"/>
  <c r="AC3830" i="3"/>
  <c r="D3969" i="3"/>
  <c r="AC3969" i="3"/>
  <c r="D3979" i="3"/>
  <c r="D3997" i="3"/>
  <c r="AC3997" i="3"/>
  <c r="D4017" i="3"/>
  <c r="AC4017" i="3"/>
  <c r="AC4037" i="3"/>
  <c r="AC4047" i="3"/>
  <c r="D4057" i="3"/>
  <c r="AC4057" i="3"/>
  <c r="D4077" i="3"/>
  <c r="AC4077" i="3"/>
  <c r="AC4116" i="3"/>
  <c r="AC4136" i="3"/>
  <c r="D4146" i="3"/>
  <c r="AC4146" i="3"/>
  <c r="D4186" i="3"/>
  <c r="AC4186" i="3"/>
  <c r="AC4196" i="3"/>
  <c r="D4206" i="3"/>
  <c r="AC4206" i="3"/>
  <c r="D4274" i="3"/>
  <c r="D4282" i="3"/>
  <c r="AC4282" i="3"/>
  <c r="AC4322" i="3"/>
  <c r="AC4340" i="3"/>
  <c r="D4379" i="3"/>
  <c r="AC4379" i="3"/>
  <c r="D4389" i="3"/>
  <c r="AC4389" i="3"/>
  <c r="D4408" i="3"/>
  <c r="AC4408" i="3"/>
  <c r="D4446" i="3"/>
  <c r="AC4446" i="3"/>
  <c r="D4543" i="3"/>
  <c r="AC4590" i="3"/>
  <c r="D4658" i="3"/>
  <c r="AC4658" i="3"/>
  <c r="D4668" i="3"/>
  <c r="AC4668" i="3"/>
  <c r="D4678" i="3"/>
  <c r="AC4678" i="3"/>
  <c r="D4688" i="3"/>
  <c r="AC4688" i="3"/>
  <c r="D4842" i="3"/>
  <c r="D4861" i="3"/>
  <c r="AC4861" i="3"/>
  <c r="D4881" i="3"/>
  <c r="AC4881" i="3"/>
  <c r="D4909" i="3"/>
  <c r="AC4909" i="3"/>
  <c r="AC4957" i="3"/>
  <c r="AC4966" i="3"/>
  <c r="AC5013" i="3"/>
  <c r="AC5033" i="3"/>
  <c r="D5062" i="3"/>
  <c r="AC5062" i="3"/>
  <c r="D5092" i="3"/>
  <c r="AC5092" i="3"/>
  <c r="AC5101" i="3"/>
  <c r="D5121" i="3"/>
  <c r="AC5121" i="3"/>
  <c r="D5131" i="3"/>
  <c r="AC5131" i="3"/>
  <c r="D5141" i="3"/>
  <c r="AC5141" i="3"/>
  <c r="D5151" i="3"/>
  <c r="AC5151" i="3"/>
  <c r="AC5190" i="3"/>
  <c r="D5209" i="3"/>
  <c r="AC5209" i="3"/>
  <c r="AC5219" i="3"/>
  <c r="D5229" i="3"/>
  <c r="AC5229" i="3"/>
  <c r="AC5239" i="3"/>
  <c r="AC5268" i="3"/>
  <c r="D5278" i="3"/>
  <c r="AC5278" i="3"/>
  <c r="D5296" i="3"/>
  <c r="AC5296" i="3"/>
  <c r="D5392" i="3"/>
  <c r="AC5392" i="3"/>
  <c r="D5401" i="3"/>
  <c r="AC5401" i="3"/>
  <c r="D5411" i="3"/>
  <c r="AC5411" i="3"/>
  <c r="D5421" i="3"/>
  <c r="AC5421" i="3"/>
  <c r="AC5431" i="3"/>
  <c r="D5441" i="3"/>
  <c r="AC5441" i="3"/>
  <c r="D5479" i="3"/>
  <c r="AC5479" i="3"/>
  <c r="D5489" i="3"/>
  <c r="AC5489" i="3"/>
  <c r="AC5499" i="3"/>
  <c r="AC5548" i="3"/>
  <c r="AC5557" i="3"/>
  <c r="AC5761" i="3"/>
  <c r="D5770" i="3"/>
  <c r="AC5770" i="3"/>
  <c r="D5928" i="3"/>
  <c r="AC5928" i="3"/>
  <c r="AC5947" i="3"/>
  <c r="AC5957" i="3"/>
  <c r="AC5967" i="3"/>
  <c r="AC5977" i="3"/>
  <c r="AC5987" i="3"/>
  <c r="AC6007" i="3"/>
  <c r="AC6073" i="3"/>
  <c r="AC6081" i="3"/>
  <c r="AC6101" i="3"/>
  <c r="AC6121" i="3"/>
  <c r="AC6141" i="3"/>
  <c r="AC6150" i="3"/>
  <c r="AC6178" i="3"/>
  <c r="AC6198" i="3"/>
  <c r="AC6217" i="3"/>
  <c r="AC6313" i="3"/>
  <c r="AC6341" i="3"/>
  <c r="D6361" i="3"/>
  <c r="AC6361" i="3"/>
  <c r="D6371" i="3"/>
  <c r="AC6371" i="3"/>
  <c r="D6411" i="3"/>
  <c r="AC6411" i="3"/>
  <c r="AC6450" i="3"/>
  <c r="AC6479" i="3"/>
  <c r="D6509" i="3"/>
  <c r="AC6509" i="3"/>
  <c r="D6529" i="3"/>
  <c r="AC6529" i="3"/>
  <c r="AC6617" i="3"/>
  <c r="AC6636" i="3"/>
  <c r="AC6656" i="3"/>
  <c r="D6675" i="3"/>
  <c r="AC6675" i="3"/>
  <c r="D6705" i="3"/>
  <c r="AC6705" i="3"/>
  <c r="D6725" i="3"/>
  <c r="AC6725" i="3"/>
  <c r="D6745" i="3"/>
  <c r="AC6745" i="3"/>
  <c r="AC6860" i="3"/>
  <c r="AC6870" i="3"/>
  <c r="AC6890" i="3"/>
  <c r="AC6899" i="3"/>
  <c r="AC7007" i="3"/>
  <c r="AC7106" i="3"/>
  <c r="D7145" i="3"/>
  <c r="AC7145" i="3"/>
  <c r="AC7155" i="3"/>
  <c r="AC7174" i="3"/>
  <c r="D7193" i="3"/>
  <c r="AC7193" i="3"/>
  <c r="D7203" i="3"/>
  <c r="AC7203" i="3"/>
  <c r="AC7222" i="3"/>
  <c r="AC7252" i="3"/>
  <c r="AC7282" i="3"/>
  <c r="AC7292" i="3"/>
  <c r="D7301" i="3"/>
  <c r="AC7301" i="3"/>
  <c r="AC7320" i="3"/>
  <c r="AC7368" i="3"/>
  <c r="AC7415" i="3"/>
  <c r="D7425" i="3"/>
  <c r="AC7425" i="3"/>
  <c r="AC7444" i="3"/>
  <c r="AC7454" i="3"/>
  <c r="D7463" i="3"/>
  <c r="AC7463" i="3"/>
  <c r="AC7472" i="3"/>
  <c r="AC7482" i="3"/>
  <c r="AC7492" i="3"/>
  <c r="AC7502" i="3"/>
  <c r="AC7512" i="3"/>
  <c r="AC7522" i="3"/>
  <c r="D7531" i="3"/>
  <c r="AC7531" i="3"/>
  <c r="AC7550" i="3"/>
  <c r="AC7666" i="3"/>
  <c r="AC7676" i="3"/>
  <c r="AC7686" i="3"/>
  <c r="AC7696" i="3"/>
  <c r="D7715" i="3"/>
  <c r="AC7715" i="3"/>
  <c r="AC7724" i="3"/>
  <c r="AC7734" i="3"/>
  <c r="AC7744" i="3"/>
  <c r="AC7754" i="3"/>
  <c r="AC7764" i="3"/>
  <c r="AC7774" i="3"/>
  <c r="D7793" i="3"/>
  <c r="AC7793" i="3"/>
  <c r="AC7803" i="3"/>
  <c r="D7813" i="3"/>
  <c r="AC7813" i="3"/>
  <c r="D7833" i="3"/>
  <c r="AC7833" i="3"/>
  <c r="D7873" i="3"/>
  <c r="AC7873" i="3"/>
  <c r="AC7892" i="3"/>
  <c r="D7911" i="3"/>
  <c r="AC7911" i="3"/>
  <c r="AC7940" i="3"/>
  <c r="AC7960" i="3"/>
  <c r="B1828" i="3"/>
  <c r="AC1828" i="3"/>
  <c r="AC2855" i="3"/>
  <c r="AC3261" i="3"/>
  <c r="AC2253" i="3"/>
  <c r="AC3568" i="3"/>
  <c r="D3868" i="3"/>
  <c r="AC3868" i="3"/>
  <c r="D3957" i="3"/>
  <c r="AC3957" i="3"/>
  <c r="D4065" i="3"/>
  <c r="AC4065" i="3"/>
  <c r="D4174" i="3"/>
  <c r="AC4174" i="3"/>
  <c r="AC4280" i="3"/>
  <c r="D4454" i="3"/>
  <c r="AC4454" i="3"/>
  <c r="D4648" i="3"/>
  <c r="AC4648" i="3"/>
  <c r="AC5198" i="3"/>
  <c r="AC1949" i="3"/>
  <c r="AC2175" i="3"/>
  <c r="AC2215" i="3"/>
  <c r="AC2273" i="3"/>
  <c r="AC2391" i="3"/>
  <c r="AC2739" i="3"/>
  <c r="D3274" i="3"/>
  <c r="AC3274" i="3"/>
  <c r="AC1783" i="3"/>
  <c r="AC2069" i="3"/>
  <c r="AC2265" i="3"/>
  <c r="AC2383" i="3"/>
  <c r="AC2909" i="3"/>
  <c r="D3226" i="3"/>
  <c r="AC3226" i="3"/>
  <c r="AC3286" i="3"/>
  <c r="D3811" i="3"/>
  <c r="AC3811" i="3"/>
  <c r="D3861" i="3"/>
  <c r="AC3861" i="3"/>
  <c r="AC4098" i="3"/>
  <c r="D4708" i="3"/>
  <c r="AC4708" i="3"/>
  <c r="D4805" i="3"/>
  <c r="AC4805" i="3"/>
  <c r="D4862" i="3"/>
  <c r="AC4862" i="3"/>
  <c r="AC5073" i="3"/>
  <c r="AC5102" i="3"/>
  <c r="AC5112" i="3"/>
  <c r="D5122" i="3"/>
  <c r="AC5122" i="3"/>
  <c r="D5132" i="3"/>
  <c r="AC5132" i="3"/>
  <c r="D5142" i="3"/>
  <c r="AC5142" i="3"/>
  <c r="AC5152" i="3"/>
  <c r="D5161" i="3"/>
  <c r="AC5161" i="3"/>
  <c r="D5191" i="3"/>
  <c r="AC5191" i="3"/>
  <c r="D5200" i="3"/>
  <c r="AC5200" i="3"/>
  <c r="D5240" i="3"/>
  <c r="AC5240" i="3"/>
  <c r="D5269" i="3"/>
  <c r="AC5269" i="3"/>
  <c r="D5307" i="3"/>
  <c r="AC5307" i="3"/>
  <c r="D5365" i="3"/>
  <c r="AC5365" i="3"/>
  <c r="D5412" i="3"/>
  <c r="AC5412" i="3"/>
  <c r="D5432" i="3"/>
  <c r="AC5432" i="3"/>
  <c r="D5452" i="3"/>
  <c r="AC5452" i="3"/>
  <c r="D5470" i="3"/>
  <c r="AC5470" i="3"/>
  <c r="D5480" i="3"/>
  <c r="AC5480" i="3"/>
  <c r="D5500" i="3"/>
  <c r="AC5500" i="3"/>
  <c r="D5568" i="3"/>
  <c r="AC5568" i="3"/>
  <c r="D5634" i="3"/>
  <c r="AC5634" i="3"/>
  <c r="D5644" i="3"/>
  <c r="AC5644" i="3"/>
  <c r="D5674" i="3"/>
  <c r="AC5674" i="3"/>
  <c r="AC5781" i="3"/>
  <c r="AC5799" i="3"/>
  <c r="AC5819" i="3"/>
  <c r="AC5829" i="3"/>
  <c r="AC5859" i="3"/>
  <c r="AC5869" i="3"/>
  <c r="AC5899" i="3"/>
  <c r="AC5919" i="3"/>
  <c r="AC5939" i="3"/>
  <c r="D5948" i="3"/>
  <c r="AC5948" i="3"/>
  <c r="D5968" i="3"/>
  <c r="AC5968" i="3"/>
  <c r="D5988" i="3"/>
  <c r="AC5988" i="3"/>
  <c r="D6008" i="3"/>
  <c r="AC6008" i="3"/>
  <c r="D6026" i="3"/>
  <c r="AC6026" i="3"/>
  <c r="AC6065" i="3"/>
  <c r="D6082" i="3"/>
  <c r="AC6082" i="3"/>
  <c r="AC6102" i="3"/>
  <c r="D6122" i="3"/>
  <c r="AC6122" i="3"/>
  <c r="AC6142" i="3"/>
  <c r="AC6170" i="3"/>
  <c r="AC6179" i="3"/>
  <c r="AC6189" i="3"/>
  <c r="D6208" i="3"/>
  <c r="AC6208" i="3"/>
  <c r="AC6237" i="3"/>
  <c r="AC6275" i="3"/>
  <c r="D6284" i="3"/>
  <c r="AC6284" i="3"/>
  <c r="D6294" i="3"/>
  <c r="AC6294" i="3"/>
  <c r="D6314" i="3"/>
  <c r="AC6314" i="3"/>
  <c r="AC6324" i="3"/>
  <c r="D6342" i="3"/>
  <c r="AC6342" i="3"/>
  <c r="AC6382" i="3"/>
  <c r="AC6402" i="3"/>
  <c r="AC6422" i="3"/>
  <c r="AC6568" i="3"/>
  <c r="AC6588" i="3"/>
  <c r="AC6637" i="3"/>
  <c r="AC6666" i="3"/>
  <c r="AC6676" i="3"/>
  <c r="AC6686" i="3"/>
  <c r="AC6716" i="3"/>
  <c r="AC6736" i="3"/>
  <c r="AC6746" i="3"/>
  <c r="D6755" i="3"/>
  <c r="AC6755" i="3"/>
  <c r="AC6792" i="3"/>
  <c r="AC6802" i="3"/>
  <c r="AC6822" i="3"/>
  <c r="AC6832" i="3"/>
  <c r="AC6842" i="3"/>
  <c r="AC6919" i="3"/>
  <c r="D6959" i="3"/>
  <c r="AC6959" i="3"/>
  <c r="D6969" i="3"/>
  <c r="AC6969" i="3"/>
  <c r="D6979" i="3"/>
  <c r="AC6979" i="3"/>
  <c r="AC7038" i="3"/>
  <c r="AC7078" i="3"/>
  <c r="AC7146" i="3"/>
  <c r="AC7194" i="3"/>
  <c r="AC7204" i="3"/>
  <c r="D7213" i="3"/>
  <c r="AC7213" i="3"/>
  <c r="AC7223" i="3"/>
  <c r="AC7233" i="3"/>
  <c r="AC7243" i="3"/>
  <c r="D7253" i="3"/>
  <c r="AC7253" i="3"/>
  <c r="AC7263" i="3"/>
  <c r="AC7283" i="3"/>
  <c r="D7293" i="3"/>
  <c r="AC7293" i="3"/>
  <c r="D7311" i="3"/>
  <c r="AC7311" i="3"/>
  <c r="AC7388" i="3"/>
  <c r="AC7398" i="3"/>
  <c r="AC7406" i="3"/>
  <c r="AC7426" i="3"/>
  <c r="AC7435" i="3"/>
  <c r="D7445" i="3"/>
  <c r="AC7445" i="3"/>
  <c r="AC7464" i="3"/>
  <c r="D7473" i="3"/>
  <c r="AC7473" i="3"/>
  <c r="D7483" i="3"/>
  <c r="AC7483" i="3"/>
  <c r="D7493" i="3"/>
  <c r="AC7493" i="3"/>
  <c r="D7503" i="3"/>
  <c r="AC7503" i="3"/>
  <c r="D7513" i="3"/>
  <c r="AC7513" i="3"/>
  <c r="AC7523" i="3"/>
  <c r="AC7532" i="3"/>
  <c r="D7551" i="3"/>
  <c r="AC7551" i="3"/>
  <c r="AC7560" i="3"/>
  <c r="AC7580" i="3"/>
  <c r="AC7590" i="3"/>
  <c r="AC7600" i="3"/>
  <c r="AC7620" i="3"/>
  <c r="AC7706" i="3"/>
  <c r="D7725" i="3"/>
  <c r="AC7725" i="3"/>
  <c r="D7745" i="3"/>
  <c r="AC7745" i="3"/>
  <c r="D7755" i="3"/>
  <c r="AC7755" i="3"/>
  <c r="D7765" i="3"/>
  <c r="AC7765" i="3"/>
  <c r="D7775" i="3"/>
  <c r="AC7775" i="3"/>
  <c r="AC7794" i="3"/>
  <c r="AC7804" i="3"/>
  <c r="AC7814" i="3"/>
  <c r="AC7834" i="3"/>
  <c r="AC7844" i="3"/>
  <c r="AC7854" i="3"/>
  <c r="AC7874" i="3"/>
  <c r="AC7884" i="3"/>
  <c r="D7893" i="3"/>
  <c r="AC7893" i="3"/>
  <c r="AC7902" i="3"/>
  <c r="AC7912" i="3"/>
  <c r="AC7922" i="3"/>
  <c r="D7931" i="3"/>
  <c r="AC7931" i="3"/>
  <c r="D7951" i="3"/>
  <c r="AC7951" i="3"/>
  <c r="AC1877" i="3"/>
  <c r="AC2349" i="3"/>
  <c r="AC2369" i="3"/>
  <c r="AC3013" i="3"/>
  <c r="AC3073" i="3"/>
  <c r="D3162" i="3"/>
  <c r="AC3162" i="3"/>
  <c r="D3359" i="3"/>
  <c r="AC3359" i="3"/>
  <c r="AC3526" i="3"/>
  <c r="AC3616" i="3"/>
  <c r="AC3797" i="3"/>
  <c r="AC3826" i="3"/>
  <c r="D3886" i="3"/>
  <c r="AC3886" i="3"/>
  <c r="D3946" i="3"/>
  <c r="AC3946" i="3"/>
  <c r="AC4471" i="3"/>
  <c r="AC1799" i="3"/>
  <c r="AC2105" i="3"/>
  <c r="AC2173" i="3"/>
  <c r="AC1909" i="3"/>
  <c r="AC2311" i="3"/>
  <c r="AC2351" i="3"/>
  <c r="AC2609" i="3"/>
  <c r="AC2669" i="3"/>
  <c r="AC3085" i="3"/>
  <c r="D3134" i="3"/>
  <c r="AC3134" i="3"/>
  <c r="D3164" i="3"/>
  <c r="AC3164" i="3"/>
  <c r="D3204" i="3"/>
  <c r="AC3204" i="3"/>
  <c r="AC3538" i="3"/>
  <c r="D3677" i="3"/>
  <c r="AC3677" i="3"/>
  <c r="D4134" i="3"/>
  <c r="AC4134" i="3"/>
  <c r="D4357" i="3"/>
  <c r="AC4357" i="3"/>
  <c r="D4473" i="3"/>
  <c r="AC4473" i="3"/>
  <c r="D4598" i="3"/>
  <c r="AC4598" i="3"/>
  <c r="D4907" i="3"/>
  <c r="AC4907" i="3"/>
  <c r="AC5041" i="3"/>
  <c r="D5080" i="3"/>
  <c r="AC5080" i="3"/>
  <c r="D5381" i="3"/>
  <c r="AC5381" i="3"/>
  <c r="D5429" i="3"/>
  <c r="AC5429" i="3"/>
  <c r="AC5661" i="3"/>
  <c r="AC5711" i="3"/>
  <c r="AC5787" i="3"/>
  <c r="AC5965" i="3"/>
  <c r="AC6129" i="3"/>
  <c r="D6224" i="3"/>
  <c r="AC6224" i="3"/>
  <c r="D6254" i="3"/>
  <c r="AC6254" i="3"/>
  <c r="D6409" i="3"/>
  <c r="AC6409" i="3"/>
  <c r="AC6497" i="3"/>
  <c r="AC6517" i="3"/>
  <c r="B1968" i="3"/>
  <c r="AC1968" i="3"/>
  <c r="AC2097" i="3"/>
  <c r="AC2145" i="3"/>
  <c r="AC2303" i="3"/>
  <c r="AC2441" i="3"/>
  <c r="AC2561" i="3"/>
  <c r="AC2591" i="3"/>
  <c r="AC2709" i="3"/>
  <c r="AC2917" i="3"/>
  <c r="D3244" i="3"/>
  <c r="AC3244" i="3"/>
  <c r="AC3688" i="3"/>
  <c r="AC1733" i="3"/>
  <c r="AC1773" i="3"/>
  <c r="AC1843" i="3"/>
  <c r="AC2079" i="3"/>
  <c r="AC2167" i="3"/>
  <c r="AC2207" i="3"/>
  <c r="AC2413" i="3"/>
  <c r="AC2691" i="3"/>
  <c r="AC2889" i="3"/>
  <c r="D3088" i="3"/>
  <c r="AC3088" i="3"/>
  <c r="D3256" i="3"/>
  <c r="AC3256" i="3"/>
  <c r="D3393" i="3"/>
  <c r="AC3393" i="3"/>
  <c r="D3413" i="3"/>
  <c r="AC3413" i="3"/>
  <c r="D3709" i="3"/>
  <c r="AC3709" i="3"/>
  <c r="D3988" i="3"/>
  <c r="AC3988" i="3"/>
  <c r="D4008" i="3"/>
  <c r="AC4008" i="3"/>
  <c r="D4048" i="3"/>
  <c r="AC4048" i="3"/>
  <c r="D4088" i="3"/>
  <c r="AC4088" i="3"/>
  <c r="D4323" i="3"/>
  <c r="AC4323" i="3"/>
  <c r="AC4360" i="3"/>
  <c r="D4399" i="3"/>
  <c r="AC4399" i="3"/>
  <c r="D4428" i="3"/>
  <c r="AC4428" i="3"/>
  <c r="AC4795" i="3"/>
  <c r="D4815" i="3"/>
  <c r="AC4815" i="3"/>
  <c r="D4852" i="3"/>
  <c r="AC4852" i="3"/>
  <c r="D4872" i="3"/>
  <c r="AC4872" i="3"/>
  <c r="AC4900" i="3"/>
  <c r="D4920" i="3"/>
  <c r="AC4920" i="3"/>
  <c r="D4958" i="3"/>
  <c r="AC4958" i="3"/>
  <c r="D4967" i="3"/>
  <c r="AC4967" i="3"/>
  <c r="D5181" i="3"/>
  <c r="AC5181" i="3"/>
  <c r="B1734" i="3"/>
  <c r="AC1734" i="3"/>
  <c r="AC1883" i="3"/>
  <c r="AC1913" i="3"/>
  <c r="AC1923" i="3"/>
  <c r="AC1933" i="3"/>
  <c r="AC1943" i="3"/>
  <c r="AC1961" i="3"/>
  <c r="AC2001" i="3"/>
  <c r="AC2031" i="3"/>
  <c r="AC2119" i="3"/>
  <c r="AC2129" i="3"/>
  <c r="AC2139" i="3"/>
  <c r="AC2227" i="3"/>
  <c r="AC2237" i="3"/>
  <c r="AC2257" i="3"/>
  <c r="AC2335" i="3"/>
  <c r="AC2365" i="3"/>
  <c r="AC2613" i="3"/>
  <c r="AC2623" i="3"/>
  <c r="AC2633" i="3"/>
  <c r="AC2653" i="3"/>
  <c r="AC2673" i="3"/>
  <c r="AC2741" i="3"/>
  <c r="AC2751" i="3"/>
  <c r="AC2761" i="3"/>
  <c r="AC2771" i="3"/>
  <c r="AC2791" i="3"/>
  <c r="AC2811" i="3"/>
  <c r="AC2831" i="3"/>
  <c r="AC2841" i="3"/>
  <c r="AC2851" i="3"/>
  <c r="AC2989" i="3"/>
  <c r="AC2999" i="3"/>
  <c r="AC3009" i="3"/>
  <c r="AC3019" i="3"/>
  <c r="AC3039" i="3"/>
  <c r="AC3059" i="3"/>
  <c r="AC3079" i="3"/>
  <c r="AC3089" i="3"/>
  <c r="AC3109" i="3"/>
  <c r="D3128" i="3"/>
  <c r="AC3128" i="3"/>
  <c r="D3138" i="3"/>
  <c r="AC3138" i="3"/>
  <c r="D3148" i="3"/>
  <c r="AC3148" i="3"/>
  <c r="D3158" i="3"/>
  <c r="AC3158" i="3"/>
  <c r="D3168" i="3"/>
  <c r="AC3168" i="3"/>
  <c r="D3178" i="3"/>
  <c r="AC3178" i="3"/>
  <c r="D3188" i="3"/>
  <c r="AC3188" i="3"/>
  <c r="D3198" i="3"/>
  <c r="AC3198" i="3"/>
  <c r="AC3217" i="3"/>
  <c r="AC3237" i="3"/>
  <c r="AC3257" i="3"/>
  <c r="D3277" i="3"/>
  <c r="AC3277" i="3"/>
  <c r="D3297" i="3"/>
  <c r="AC3297" i="3"/>
  <c r="AC3307" i="3"/>
  <c r="D3317" i="3"/>
  <c r="AC3317" i="3"/>
  <c r="D3326" i="3"/>
  <c r="AC3326" i="3"/>
  <c r="AC3394" i="3"/>
  <c r="AC3414" i="3"/>
  <c r="AC3542" i="3"/>
  <c r="AC3552" i="3"/>
  <c r="AC3582" i="3"/>
  <c r="AC3592" i="3"/>
  <c r="AC3622" i="3"/>
  <c r="AC3719" i="3"/>
  <c r="D3729" i="3"/>
  <c r="AC3729" i="3"/>
  <c r="D3747" i="3"/>
  <c r="AC3747" i="3"/>
  <c r="AC3757" i="3"/>
  <c r="AC3766" i="3"/>
  <c r="D3785" i="3"/>
  <c r="AC3785" i="3"/>
  <c r="D3793" i="3"/>
  <c r="AC3793" i="3"/>
  <c r="AC3812" i="3"/>
  <c r="D3842" i="3"/>
  <c r="AC3842" i="3"/>
  <c r="AC3862" i="3"/>
  <c r="AC3872" i="3"/>
  <c r="D3892" i="3"/>
  <c r="AC3892" i="3"/>
  <c r="D3912" i="3"/>
  <c r="AC3912" i="3"/>
  <c r="D3932" i="3"/>
  <c r="AC3932" i="3"/>
  <c r="AC3971" i="3"/>
  <c r="D3989" i="3"/>
  <c r="AC3989" i="3"/>
  <c r="D3999" i="3"/>
  <c r="AC3999" i="3"/>
  <c r="D4019" i="3"/>
  <c r="AC4019" i="3"/>
  <c r="D4039" i="3"/>
  <c r="AC4039" i="3"/>
  <c r="D4059" i="3"/>
  <c r="AC4059" i="3"/>
  <c r="AC4069" i="3"/>
  <c r="D4099" i="3"/>
  <c r="D4108" i="3"/>
  <c r="AC4108" i="3"/>
  <c r="D4168" i="3"/>
  <c r="AC4168" i="3"/>
  <c r="AC4178" i="3"/>
  <c r="D4188" i="3"/>
  <c r="AC4188" i="3"/>
  <c r="D4208" i="3"/>
  <c r="D4226" i="3"/>
  <c r="AC4226" i="3"/>
  <c r="D4246" i="3"/>
  <c r="AC4246" i="3"/>
  <c r="AC4256" i="3"/>
  <c r="D4266" i="3"/>
  <c r="AC4266" i="3"/>
  <c r="D4314" i="3"/>
  <c r="AC4314" i="3"/>
  <c r="D4334" i="3"/>
  <c r="AC4334" i="3"/>
  <c r="AC4371" i="3"/>
  <c r="AC4429" i="3"/>
  <c r="D4448" i="3"/>
  <c r="AC4448" i="3"/>
  <c r="D4458" i="3"/>
  <c r="AC4477" i="3"/>
  <c r="D4506" i="3"/>
  <c r="AC4506" i="3"/>
  <c r="D4526" i="3"/>
  <c r="AC4526" i="3"/>
  <c r="D4536" i="3"/>
  <c r="D4553" i="3"/>
  <c r="AC4553" i="3"/>
  <c r="D4816" i="3"/>
  <c r="D4892" i="3"/>
  <c r="AC4892" i="3"/>
  <c r="D4901" i="3"/>
  <c r="AC4901" i="3"/>
  <c r="D4921" i="3"/>
  <c r="AC4921" i="3"/>
  <c r="D4931" i="3"/>
  <c r="AC4931" i="3"/>
  <c r="AC4941" i="3"/>
  <c r="D4951" i="3"/>
  <c r="AC4951" i="3"/>
  <c r="AC4968" i="3"/>
  <c r="D5045" i="3"/>
  <c r="AC5045" i="3"/>
  <c r="AC5084" i="3"/>
  <c r="D5192" i="3"/>
  <c r="AC5192" i="3"/>
  <c r="D5201" i="3"/>
  <c r="AC5201" i="3"/>
  <c r="D5211" i="3"/>
  <c r="AC5211" i="3"/>
  <c r="AC5221" i="3"/>
  <c r="D5241" i="3"/>
  <c r="AC5241" i="3"/>
  <c r="AC5270" i="3"/>
  <c r="D5280" i="3"/>
  <c r="AC5280" i="3"/>
  <c r="AC5288" i="3"/>
  <c r="AC5413" i="3"/>
  <c r="D5471" i="3"/>
  <c r="AC5471" i="3"/>
  <c r="D5481" i="3"/>
  <c r="AC5481" i="3"/>
  <c r="AC5501" i="3"/>
  <c r="AC5511" i="3"/>
  <c r="AC5521" i="3"/>
  <c r="D5530" i="3"/>
  <c r="AC5530" i="3"/>
  <c r="D5540" i="3"/>
  <c r="AC5540" i="3"/>
  <c r="D5578" i="3"/>
  <c r="AC5578" i="3"/>
  <c r="D5588" i="3"/>
  <c r="AC5588" i="3"/>
  <c r="D5608" i="3"/>
  <c r="AC5608" i="3"/>
  <c r="AC5617" i="3"/>
  <c r="AC5635" i="3"/>
  <c r="AC5695" i="3"/>
  <c r="AC5715" i="3"/>
  <c r="AC5772" i="3"/>
  <c r="D5800" i="3"/>
  <c r="AC5800" i="3"/>
  <c r="D5810" i="3"/>
  <c r="AC5810" i="3"/>
  <c r="D5820" i="3"/>
  <c r="AC5820" i="3"/>
  <c r="AC5850" i="3"/>
  <c r="D5860" i="3"/>
  <c r="AC5860" i="3"/>
  <c r="D5870" i="3"/>
  <c r="AC5870" i="3"/>
  <c r="D5920" i="3"/>
  <c r="AC5920" i="3"/>
  <c r="AC5930" i="3"/>
  <c r="AC5949" i="3"/>
  <c r="AC5969" i="3"/>
  <c r="AC5989" i="3"/>
  <c r="AC5999" i="3"/>
  <c r="AC6017" i="3"/>
  <c r="AC6027" i="3"/>
  <c r="AC6037" i="3"/>
  <c r="AC6047" i="3"/>
  <c r="AC6093" i="3"/>
  <c r="AC6113" i="3"/>
  <c r="D6228" i="3"/>
  <c r="AC6228" i="3"/>
  <c r="D6248" i="3"/>
  <c r="AC6248" i="3"/>
  <c r="AC6257" i="3"/>
  <c r="D6266" i="3"/>
  <c r="AC6266" i="3"/>
  <c r="AC6305" i="3"/>
  <c r="D6363" i="3"/>
  <c r="AC6363" i="3"/>
  <c r="D6383" i="3"/>
  <c r="AC6383" i="3"/>
  <c r="D6403" i="3"/>
  <c r="AC6403" i="3"/>
  <c r="D6423" i="3"/>
  <c r="AC6423" i="3"/>
  <c r="AC6462" i="3"/>
  <c r="D6511" i="3"/>
  <c r="AC6511" i="3"/>
  <c r="AC6539" i="3"/>
  <c r="AC6559" i="3"/>
  <c r="AC6599" i="3"/>
  <c r="D6609" i="3"/>
  <c r="AC6609" i="3"/>
  <c r="AC6619" i="3"/>
  <c r="AC6657" i="3"/>
  <c r="AC6667" i="3"/>
  <c r="AC6717" i="3"/>
  <c r="AC6727" i="3"/>
  <c r="AC6756" i="3"/>
  <c r="AC6872" i="3"/>
  <c r="AC6882" i="3"/>
  <c r="AC6892" i="3"/>
  <c r="AC6960" i="3"/>
  <c r="AC6970" i="3"/>
  <c r="AC6980" i="3"/>
  <c r="AC6989" i="3"/>
  <c r="D6999" i="3"/>
  <c r="AC6999" i="3"/>
  <c r="AC7009" i="3"/>
  <c r="AC7019" i="3"/>
  <c r="AC7029" i="3"/>
  <c r="D7195" i="3"/>
  <c r="AC7195" i="3"/>
  <c r="AC7322" i="3"/>
  <c r="AC7360" i="3"/>
  <c r="AC7370" i="3"/>
  <c r="AC7455" i="3"/>
  <c r="AC7474" i="3"/>
  <c r="AC7484" i="3"/>
  <c r="AC7504" i="3"/>
  <c r="AC7514" i="3"/>
  <c r="AC7542" i="3"/>
  <c r="AC7552" i="3"/>
  <c r="D7571" i="3"/>
  <c r="AC7571" i="3"/>
  <c r="D7611" i="3"/>
  <c r="AC7611" i="3"/>
  <c r="AC7628" i="3"/>
  <c r="AC7648" i="3"/>
  <c r="AC7658" i="3"/>
  <c r="AC7668" i="3"/>
  <c r="AC7678" i="3"/>
  <c r="AC7688" i="3"/>
  <c r="AC7698" i="3"/>
  <c r="AC7717" i="3"/>
  <c r="AC7726" i="3"/>
  <c r="AC7746" i="3"/>
  <c r="AC7766" i="3"/>
  <c r="AC7776" i="3"/>
  <c r="D7785" i="3"/>
  <c r="AC7785" i="3"/>
  <c r="D7795" i="3"/>
  <c r="AC7795" i="3"/>
  <c r="D7805" i="3"/>
  <c r="AC7805" i="3"/>
  <c r="AC7815" i="3"/>
  <c r="D7825" i="3"/>
  <c r="AC7825" i="3"/>
  <c r="D7845" i="3"/>
  <c r="AC7845" i="3"/>
  <c r="D7865" i="3"/>
  <c r="AC7865" i="3"/>
  <c r="D7885" i="3"/>
  <c r="AC7885" i="3"/>
  <c r="AC7894" i="3"/>
  <c r="AC7903" i="3"/>
  <c r="AC7923" i="3"/>
  <c r="AC7932" i="3"/>
  <c r="AC7942" i="3"/>
  <c r="AC7952" i="3"/>
  <c r="D7971" i="3"/>
  <c r="AC7971" i="3"/>
  <c r="AC2221" i="3"/>
  <c r="AC2339" i="3"/>
  <c r="AC2657" i="3"/>
  <c r="AC2835" i="3"/>
  <c r="AC3003" i="3"/>
  <c r="D3132" i="3"/>
  <c r="AC3132" i="3"/>
  <c r="D3192" i="3"/>
  <c r="AC3192" i="3"/>
  <c r="AC3506" i="3"/>
  <c r="D4023" i="3"/>
  <c r="AC4023" i="3"/>
  <c r="AC4240" i="3"/>
  <c r="D4308" i="3"/>
  <c r="AC4308" i="3"/>
  <c r="AC1829" i="3"/>
  <c r="AC2153" i="3"/>
  <c r="AC2213" i="3"/>
  <c r="AC2389" i="3"/>
  <c r="AC2449" i="3"/>
  <c r="AC2469" i="3"/>
  <c r="AC2519" i="3"/>
  <c r="AC2569" i="3"/>
  <c r="AC2885" i="3"/>
  <c r="AC1879" i="3"/>
  <c r="AC1919" i="3"/>
  <c r="AC2233" i="3"/>
  <c r="AC2639" i="3"/>
  <c r="AC2747" i="3"/>
  <c r="AC2797" i="3"/>
  <c r="AC2847" i="3"/>
  <c r="AC3055" i="3"/>
  <c r="D3154" i="3"/>
  <c r="AC3154" i="3"/>
  <c r="D3194" i="3"/>
  <c r="AC3194" i="3"/>
  <c r="AC3283" i="3"/>
  <c r="D3313" i="3"/>
  <c r="AC3313" i="3"/>
  <c r="AC3351" i="3"/>
  <c r="AC3430" i="3"/>
  <c r="AC3558" i="3"/>
  <c r="D3657" i="3"/>
  <c r="AC3657" i="3"/>
  <c r="D3707" i="3"/>
  <c r="AC3707" i="3"/>
  <c r="D3753" i="3"/>
  <c r="AC3753" i="3"/>
  <c r="AC3918" i="3"/>
  <c r="D4377" i="3"/>
  <c r="AC4377" i="3"/>
  <c r="D4608" i="3"/>
  <c r="AC4608" i="3"/>
  <c r="D4753" i="3"/>
  <c r="AC4753" i="3"/>
  <c r="AC4888" i="3"/>
  <c r="AC5158" i="3"/>
  <c r="AC5178" i="3"/>
  <c r="AC5237" i="3"/>
  <c r="AC5399" i="3"/>
  <c r="AC5507" i="3"/>
  <c r="AC5641" i="3"/>
  <c r="AC5681" i="3"/>
  <c r="AC5955" i="3"/>
  <c r="AC5985" i="3"/>
  <c r="AC6215" i="3"/>
  <c r="AC6281" i="3"/>
  <c r="AC6379" i="3"/>
  <c r="AC6468" i="3"/>
  <c r="AC6595" i="3"/>
  <c r="D6809" i="3"/>
  <c r="AC6809" i="3"/>
  <c r="B2008" i="3"/>
  <c r="AC2008" i="3"/>
  <c r="AC2205" i="3"/>
  <c r="AC2411" i="3"/>
  <c r="AC2461" i="3"/>
  <c r="D3096" i="3"/>
  <c r="AC3096" i="3"/>
  <c r="D3106" i="3"/>
  <c r="AC3106" i="3"/>
  <c r="AC3145" i="3"/>
  <c r="AC3185" i="3"/>
  <c r="D3234" i="3"/>
  <c r="AC3234" i="3"/>
  <c r="AC3294" i="3"/>
  <c r="AC3668" i="3"/>
  <c r="AC3726" i="3"/>
  <c r="AC1743" i="3"/>
  <c r="AC1833" i="3"/>
  <c r="AC2059" i="3"/>
  <c r="AC2305" i="3"/>
  <c r="AC2403" i="3"/>
  <c r="D3098" i="3"/>
  <c r="AC3098" i="3"/>
  <c r="AC3137" i="3"/>
  <c r="AC3177" i="3"/>
  <c r="D3216" i="3"/>
  <c r="AC3216" i="3"/>
  <c r="AC3374" i="3"/>
  <c r="AC3784" i="3"/>
  <c r="D4137" i="3"/>
  <c r="AC4137" i="3"/>
  <c r="D4177" i="3"/>
  <c r="AC4177" i="3"/>
  <c r="AC4216" i="3"/>
  <c r="AC4313" i="3"/>
  <c r="AC4380" i="3"/>
  <c r="D4419" i="3"/>
  <c r="AC4419" i="3"/>
  <c r="AC4457" i="3"/>
  <c r="AC4486" i="3"/>
  <c r="D4718" i="3"/>
  <c r="AC4718" i="3"/>
  <c r="AC1755" i="3"/>
  <c r="AC1795" i="3"/>
  <c r="AC1815" i="3"/>
  <c r="AC1825" i="3"/>
  <c r="AC1835" i="3"/>
  <c r="AC2061" i="3"/>
  <c r="AC2111" i="3"/>
  <c r="AC2159" i="3"/>
  <c r="AC2169" i="3"/>
  <c r="AC2189" i="3"/>
  <c r="AC2199" i="3"/>
  <c r="AC2219" i="3"/>
  <c r="AC2267" i="3"/>
  <c r="AC2277" i="3"/>
  <c r="AC2297" i="3"/>
  <c r="AC2307" i="3"/>
  <c r="AC2375" i="3"/>
  <c r="AC2415" i="3"/>
  <c r="AC2425" i="3"/>
  <c r="AC2435" i="3"/>
  <c r="AC2445" i="3"/>
  <c r="AC2455" i="3"/>
  <c r="AC2475" i="3"/>
  <c r="AC2485" i="3"/>
  <c r="AC2495" i="3"/>
  <c r="AC2505" i="3"/>
  <c r="AC2515" i="3"/>
  <c r="AC2575" i="3"/>
  <c r="AC2585" i="3"/>
  <c r="AC2595" i="3"/>
  <c r="AC2713" i="3"/>
  <c r="AC2871" i="3"/>
  <c r="AC2891" i="3"/>
  <c r="AC2941" i="3"/>
  <c r="AC2951" i="3"/>
  <c r="D3090" i="3"/>
  <c r="AC3090" i="3"/>
  <c r="D3100" i="3"/>
  <c r="AC3100" i="3"/>
  <c r="D3110" i="3"/>
  <c r="AC3110" i="3"/>
  <c r="AC3129" i="3"/>
  <c r="AC3149" i="3"/>
  <c r="AC3189" i="3"/>
  <c r="D3208" i="3"/>
  <c r="AC3208" i="3"/>
  <c r="D3218" i="3"/>
  <c r="AC3218" i="3"/>
  <c r="D3228" i="3"/>
  <c r="AC3228" i="3"/>
  <c r="D3238" i="3"/>
  <c r="AC3238" i="3"/>
  <c r="D3248" i="3"/>
  <c r="AC3248" i="3"/>
  <c r="D3258" i="3"/>
  <c r="AC3258" i="3"/>
  <c r="D3268" i="3"/>
  <c r="AC3268" i="3"/>
  <c r="AC3278" i="3"/>
  <c r="D3288" i="3"/>
  <c r="AC3288" i="3"/>
  <c r="AC3356" i="3"/>
  <c r="AC3366" i="3"/>
  <c r="AC3376" i="3"/>
  <c r="AC3464" i="3"/>
  <c r="AC3474" i="3"/>
  <c r="AC3493" i="3"/>
  <c r="D3513" i="3"/>
  <c r="AC3513" i="3"/>
  <c r="AC3583" i="3"/>
  <c r="D3623" i="3"/>
  <c r="AC3623" i="3"/>
  <c r="AC3642" i="3"/>
  <c r="AC3682" i="3"/>
  <c r="D3767" i="3"/>
  <c r="AC3767" i="3"/>
  <c r="AC3777" i="3"/>
  <c r="D3883" i="3"/>
  <c r="AC3883" i="3"/>
  <c r="AC3913" i="3"/>
  <c r="D3952" i="3"/>
  <c r="AC3952" i="3"/>
  <c r="D3972" i="3"/>
  <c r="AC3972" i="3"/>
  <c r="D4119" i="3"/>
  <c r="AC4119" i="3"/>
  <c r="AC4129" i="3"/>
  <c r="D4139" i="3"/>
  <c r="AC4139" i="3"/>
  <c r="D4159" i="3"/>
  <c r="AC4159" i="3"/>
  <c r="D4189" i="3"/>
  <c r="AC4189" i="3"/>
  <c r="D4199" i="3"/>
  <c r="AC4199" i="3"/>
  <c r="AC4276" i="3"/>
  <c r="AC4342" i="3"/>
  <c r="D4439" i="3"/>
  <c r="AC4439" i="3"/>
  <c r="D4468" i="3"/>
  <c r="AC4468" i="3"/>
  <c r="AC4478" i="3"/>
  <c r="D4488" i="3"/>
  <c r="AC4488" i="3"/>
  <c r="D4563" i="3"/>
  <c r="AC4563" i="3"/>
  <c r="D4573" i="3"/>
  <c r="AC4573" i="3"/>
  <c r="D4583" i="3"/>
  <c r="AC4583" i="3"/>
  <c r="D4593" i="3"/>
  <c r="AC4593" i="3"/>
  <c r="D4603" i="3"/>
  <c r="AC4603" i="3"/>
  <c r="D4613" i="3"/>
  <c r="AC4613" i="3"/>
  <c r="D4623" i="3"/>
  <c r="AC4623" i="3"/>
  <c r="D4633" i="3"/>
  <c r="AC4633" i="3"/>
  <c r="D4643" i="3"/>
  <c r="AC4643" i="3"/>
  <c r="D4728" i="3"/>
  <c r="AC4728" i="3"/>
  <c r="D4738" i="3"/>
  <c r="AC4738" i="3"/>
  <c r="AC4884" i="3"/>
  <c r="AC4902" i="3"/>
  <c r="D4912" i="3"/>
  <c r="AC4912" i="3"/>
  <c r="AC4922" i="3"/>
  <c r="D4942" i="3"/>
  <c r="AC4942" i="3"/>
  <c r="D4952" i="3"/>
  <c r="D4978" i="3"/>
  <c r="AC4978" i="3"/>
  <c r="AC5104" i="3"/>
  <c r="AC5124" i="3"/>
  <c r="D5212" i="3"/>
  <c r="AC5212" i="3"/>
  <c r="D5232" i="3"/>
  <c r="AC5232" i="3"/>
  <c r="D5252" i="3"/>
  <c r="AC5252" i="3"/>
  <c r="D5261" i="3"/>
  <c r="AC5261" i="3"/>
  <c r="D5281" i="3"/>
  <c r="AC5281" i="3"/>
  <c r="D5289" i="3"/>
  <c r="AC5289" i="3"/>
  <c r="D5309" i="3"/>
  <c r="AC5309" i="3"/>
  <c r="D5319" i="3"/>
  <c r="AC5319" i="3"/>
  <c r="AC5472" i="3"/>
  <c r="D5482" i="3"/>
  <c r="AC5482" i="3"/>
  <c r="D5492" i="3"/>
  <c r="AC5492" i="3"/>
  <c r="D5502" i="3"/>
  <c r="AC5502" i="3"/>
  <c r="D5512" i="3"/>
  <c r="AC5512" i="3"/>
  <c r="D5522" i="3"/>
  <c r="AC5531" i="3"/>
  <c r="AC5541" i="3"/>
  <c r="AC5551" i="3"/>
  <c r="D5560" i="3"/>
  <c r="AC5560" i="3"/>
  <c r="AC5599" i="3"/>
  <c r="AC5801" i="3"/>
  <c r="AC5841" i="3"/>
  <c r="AC5950" i="3"/>
  <c r="AC5970" i="3"/>
  <c r="AC5990" i="3"/>
  <c r="D6028" i="3"/>
  <c r="AC6028" i="3"/>
  <c r="D6048" i="3"/>
  <c r="AC6048" i="3"/>
  <c r="AC6057" i="3"/>
  <c r="D6144" i="3"/>
  <c r="D6162" i="3"/>
  <c r="AC6162" i="3"/>
  <c r="AC6181" i="3"/>
  <c r="AC6201" i="3"/>
  <c r="AC6229" i="3"/>
  <c r="AC6267" i="3"/>
  <c r="AC6277" i="3"/>
  <c r="D6286" i="3"/>
  <c r="AC6286" i="3"/>
  <c r="D6306" i="3"/>
  <c r="AC6306" i="3"/>
  <c r="AC6404" i="3"/>
  <c r="D6443" i="3"/>
  <c r="AC6443" i="3"/>
  <c r="D6463" i="3"/>
  <c r="AC6463" i="3"/>
  <c r="AC6570" i="3"/>
  <c r="AC6610" i="3"/>
  <c r="AC6630" i="3"/>
  <c r="AC6639" i="3"/>
  <c r="AC6649" i="3"/>
  <c r="AC6766" i="3"/>
  <c r="AC6902" i="3"/>
  <c r="AC7000" i="3"/>
  <c r="AC7060" i="3"/>
  <c r="AC7080" i="3"/>
  <c r="AC7206" i="3"/>
  <c r="D7225" i="3"/>
  <c r="AC7225" i="3"/>
  <c r="D7235" i="3"/>
  <c r="AC7235" i="3"/>
  <c r="D7245" i="3"/>
  <c r="AC7245" i="3"/>
  <c r="D7265" i="3"/>
  <c r="AC7265" i="3"/>
  <c r="D7275" i="3"/>
  <c r="AC7275" i="3"/>
  <c r="D7285" i="3"/>
  <c r="AC7285" i="3"/>
  <c r="AC7313" i="3"/>
  <c r="D7323" i="3"/>
  <c r="AC7323" i="3"/>
  <c r="AC7351" i="3"/>
  <c r="AC7361" i="3"/>
  <c r="AC7380" i="3"/>
  <c r="AC7400" i="3"/>
  <c r="AC7418" i="3"/>
  <c r="AC7428" i="3"/>
  <c r="D7485" i="3"/>
  <c r="AC7485" i="3"/>
  <c r="AC7495" i="3"/>
  <c r="D7505" i="3"/>
  <c r="AC7505" i="3"/>
  <c r="D7515" i="3"/>
  <c r="AC7515" i="3"/>
  <c r="D7525" i="3"/>
  <c r="AC7525" i="3"/>
  <c r="AC7534" i="3"/>
  <c r="D7553" i="3"/>
  <c r="AC7553" i="3"/>
  <c r="AC7562" i="3"/>
  <c r="AC7572" i="3"/>
  <c r="AC7582" i="3"/>
  <c r="AC7592" i="3"/>
  <c r="AC7602" i="3"/>
  <c r="AC7612" i="3"/>
  <c r="AC7718" i="3"/>
  <c r="AC7737" i="3"/>
  <c r="AC7786" i="3"/>
  <c r="AC7806" i="3"/>
  <c r="AC7826" i="3"/>
  <c r="AC7836" i="3"/>
  <c r="AC7846" i="3"/>
  <c r="AC7866" i="3"/>
  <c r="AC7886" i="3"/>
  <c r="D7895" i="3"/>
  <c r="AC7895" i="3"/>
  <c r="AC7904" i="3"/>
  <c r="AC7914" i="3"/>
  <c r="AC7924" i="3"/>
  <c r="D7933" i="3"/>
  <c r="AC7933" i="3"/>
  <c r="AC7943" i="3"/>
  <c r="D7953" i="3"/>
  <c r="AC7953" i="3"/>
  <c r="AC7962" i="3"/>
  <c r="AC7972" i="3"/>
  <c r="AC7982" i="3"/>
  <c r="D7991" i="3"/>
  <c r="AC7991" i="3"/>
  <c r="AC1887" i="3"/>
  <c r="AC1975" i="3"/>
  <c r="AC2005" i="3"/>
  <c r="AC2241" i="3"/>
  <c r="AC2319" i="3"/>
  <c r="AC2359" i="3"/>
  <c r="D3122" i="3"/>
  <c r="AC3122" i="3"/>
  <c r="D3713" i="3"/>
  <c r="AC3713" i="3"/>
  <c r="D4703" i="3"/>
  <c r="AC4703" i="3"/>
  <c r="AC4877" i="3"/>
  <c r="AC1739" i="3"/>
  <c r="AC1809" i="3"/>
  <c r="AC1849" i="3"/>
  <c r="AC2183" i="3"/>
  <c r="AC2291" i="3"/>
  <c r="AC2559" i="3"/>
  <c r="AC2875" i="3"/>
  <c r="AC2321" i="3"/>
  <c r="AC2817" i="3"/>
  <c r="D3174" i="3"/>
  <c r="AC3174" i="3"/>
  <c r="AC3253" i="3"/>
  <c r="D3637" i="3"/>
  <c r="AC3637" i="3"/>
  <c r="D3697" i="3"/>
  <c r="AC3697" i="3"/>
  <c r="D3789" i="3"/>
  <c r="AC3789" i="3"/>
  <c r="D3888" i="3"/>
  <c r="AC3888" i="3"/>
  <c r="D3928" i="3"/>
  <c r="AC3928" i="3"/>
  <c r="AC3977" i="3"/>
  <c r="D4154" i="3"/>
  <c r="AC4154" i="3"/>
  <c r="D4483" i="3"/>
  <c r="AC4483" i="3"/>
  <c r="D4578" i="3"/>
  <c r="AC4578" i="3"/>
  <c r="D4638" i="3"/>
  <c r="AC4638" i="3"/>
  <c r="AC4869" i="3"/>
  <c r="D5001" i="3"/>
  <c r="AC5001" i="3"/>
  <c r="D5099" i="3"/>
  <c r="AC5099" i="3"/>
  <c r="D5372" i="3"/>
  <c r="AC5372" i="3"/>
  <c r="AC5671" i="3"/>
  <c r="AC6033" i="3"/>
  <c r="D6062" i="3"/>
  <c r="AC6062" i="3"/>
  <c r="AC6099" i="3"/>
  <c r="AC6167" i="3"/>
  <c r="AC6349" i="3"/>
  <c r="AC6535" i="3"/>
  <c r="B2018" i="3"/>
  <c r="AC2018" i="3"/>
  <c r="AC2195" i="3"/>
  <c r="AC2283" i="3"/>
  <c r="AC2421" i="3"/>
  <c r="AC2719" i="3"/>
  <c r="AC2877" i="3"/>
  <c r="D3214" i="3"/>
  <c r="AC3214" i="3"/>
  <c r="AC1753" i="3"/>
  <c r="AC1813" i="3"/>
  <c r="AC2099" i="3"/>
  <c r="AC2177" i="3"/>
  <c r="AC2513" i="3"/>
  <c r="AC2543" i="3"/>
  <c r="AC2731" i="3"/>
  <c r="AC2859" i="3"/>
  <c r="D3236" i="3"/>
  <c r="AC3236" i="3"/>
  <c r="AC3453" i="3"/>
  <c r="AC3640" i="3"/>
  <c r="AC3650" i="3"/>
  <c r="AC3690" i="3"/>
  <c r="D3765" i="3"/>
  <c r="AC3765" i="3"/>
  <c r="D3792" i="3"/>
  <c r="AC3792" i="3"/>
  <c r="D3831" i="3"/>
  <c r="AC3831" i="3"/>
  <c r="D3998" i="3"/>
  <c r="AC3998" i="3"/>
  <c r="D4333" i="3"/>
  <c r="AC4333" i="3"/>
  <c r="D4496" i="3"/>
  <c r="AC4496" i="3"/>
  <c r="AC4833" i="3"/>
  <c r="AC1875" i="3"/>
  <c r="AC1885" i="3"/>
  <c r="AC1905" i="3"/>
  <c r="AC1925" i="3"/>
  <c r="AC1935" i="3"/>
  <c r="AC1963" i="3"/>
  <c r="AC1973" i="3"/>
  <c r="AC1993" i="3"/>
  <c r="AC2003" i="3"/>
  <c r="AC2013" i="3"/>
  <c r="AC2033" i="3"/>
  <c r="AC2121" i="3"/>
  <c r="AC2141" i="3"/>
  <c r="AC2229" i="3"/>
  <c r="AC2239" i="3"/>
  <c r="AC2327" i="3"/>
  <c r="AC2337" i="3"/>
  <c r="AC2367" i="3"/>
  <c r="AC2615" i="3"/>
  <c r="AC2665" i="3"/>
  <c r="AC2675" i="3"/>
  <c r="AC2685" i="3"/>
  <c r="AC2753" i="3"/>
  <c r="AC2773" i="3"/>
  <c r="AC2793" i="3"/>
  <c r="AC2803" i="3"/>
  <c r="AC2813" i="3"/>
  <c r="AC2853" i="3"/>
  <c r="AC2991" i="3"/>
  <c r="AC3011" i="3"/>
  <c r="AC3041" i="3"/>
  <c r="AC3051" i="3"/>
  <c r="AC3061" i="3"/>
  <c r="AC3071" i="3"/>
  <c r="D3120" i="3"/>
  <c r="AC3120" i="3"/>
  <c r="D3130" i="3"/>
  <c r="AC3130" i="3"/>
  <c r="D3140" i="3"/>
  <c r="AC3140" i="3"/>
  <c r="D3150" i="3"/>
  <c r="AC3150" i="3"/>
  <c r="D3160" i="3"/>
  <c r="AC3160" i="3"/>
  <c r="D3170" i="3"/>
  <c r="AC3170" i="3"/>
  <c r="D3180" i="3"/>
  <c r="AC3180" i="3"/>
  <c r="D3190" i="3"/>
  <c r="AC3190" i="3"/>
  <c r="D3200" i="3"/>
  <c r="AC3200" i="3"/>
  <c r="AC3209" i="3"/>
  <c r="AC3229" i="3"/>
  <c r="AC3249" i="3"/>
  <c r="AC3269" i="3"/>
  <c r="D3279" i="3"/>
  <c r="AC3279" i="3"/>
  <c r="D3319" i="3"/>
  <c r="AC3319" i="3"/>
  <c r="D3328" i="3"/>
  <c r="AC3328" i="3"/>
  <c r="D3337" i="3"/>
  <c r="AC3337" i="3"/>
  <c r="D3347" i="3"/>
  <c r="AC3347" i="3"/>
  <c r="D3357" i="3"/>
  <c r="AC3357" i="3"/>
  <c r="D3367" i="3"/>
  <c r="AC3367" i="3"/>
  <c r="D3377" i="3"/>
  <c r="AC3377" i="3"/>
  <c r="AC3416" i="3"/>
  <c r="AC3484" i="3"/>
  <c r="AC3514" i="3"/>
  <c r="AC3524" i="3"/>
  <c r="AC3544" i="3"/>
  <c r="AC3554" i="3"/>
  <c r="AC3584" i="3"/>
  <c r="AC3604" i="3"/>
  <c r="AC3614" i="3"/>
  <c r="AC3624" i="3"/>
  <c r="AC3643" i="3"/>
  <c r="D3673" i="3"/>
  <c r="AC3673" i="3"/>
  <c r="D3693" i="3"/>
  <c r="AC3693" i="3"/>
  <c r="D3712" i="3"/>
  <c r="D3740" i="3"/>
  <c r="AC3740" i="3"/>
  <c r="D3749" i="3"/>
  <c r="AC3749" i="3"/>
  <c r="D3786" i="3"/>
  <c r="AC3786" i="3"/>
  <c r="D3834" i="3"/>
  <c r="AC3834" i="3"/>
  <c r="AC4011" i="3"/>
  <c r="AC4031" i="3"/>
  <c r="AC4051" i="3"/>
  <c r="AC4140" i="3"/>
  <c r="AC4200" i="3"/>
  <c r="D4219" i="3"/>
  <c r="AC4219" i="3"/>
  <c r="AC4238" i="3"/>
  <c r="D4268" i="3"/>
  <c r="AC4268" i="3"/>
  <c r="D4277" i="3"/>
  <c r="D4286" i="3"/>
  <c r="AC4286" i="3"/>
  <c r="AC4306" i="3"/>
  <c r="D4326" i="3"/>
  <c r="AC4326" i="3"/>
  <c r="D4343" i="3"/>
  <c r="AC4343" i="3"/>
  <c r="D4363" i="3"/>
  <c r="AC4363" i="3"/>
  <c r="AC4373" i="3"/>
  <c r="D4383" i="3"/>
  <c r="AC4383" i="3"/>
  <c r="D4459" i="3"/>
  <c r="AC4459" i="3"/>
  <c r="D4479" i="3"/>
  <c r="AC4479" i="3"/>
  <c r="AC4518" i="3"/>
  <c r="D4768" i="3"/>
  <c r="AC4768" i="3"/>
  <c r="D4778" i="3"/>
  <c r="AC4778" i="3"/>
  <c r="D4788" i="3"/>
  <c r="AC4788" i="3"/>
  <c r="D4798" i="3"/>
  <c r="AC4798" i="3"/>
  <c r="AC4808" i="3"/>
  <c r="AC4817" i="3"/>
  <c r="D4826" i="3"/>
  <c r="AC4826" i="3"/>
  <c r="AC4845" i="3"/>
  <c r="D4961" i="3"/>
  <c r="AC4961" i="3"/>
  <c r="D4987" i="3"/>
  <c r="AC4987" i="3"/>
  <c r="AC4997" i="3"/>
  <c r="D5007" i="3"/>
  <c r="AC5007" i="3"/>
  <c r="AC5056" i="3"/>
  <c r="AC5253" i="3"/>
  <c r="D5262" i="3"/>
  <c r="AC5262" i="3"/>
  <c r="D5300" i="3"/>
  <c r="AC5300" i="3"/>
  <c r="AC5310" i="3"/>
  <c r="D5320" i="3"/>
  <c r="AC5320" i="3"/>
  <c r="AC5358" i="3"/>
  <c r="D5396" i="3"/>
  <c r="AC5415" i="3"/>
  <c r="D5455" i="3"/>
  <c r="D5542" i="3"/>
  <c r="AC5542" i="3"/>
  <c r="AC5571" i="3"/>
  <c r="AC5590" i="3"/>
  <c r="AC5619" i="3"/>
  <c r="AC5627" i="3"/>
  <c r="AC5657" i="3"/>
  <c r="AC5667" i="3"/>
  <c r="AC5697" i="3"/>
  <c r="AC5707" i="3"/>
  <c r="AC5747" i="3"/>
  <c r="D5784" i="3"/>
  <c r="AC5892" i="3"/>
  <c r="AC5922" i="3"/>
  <c r="D5932" i="3"/>
  <c r="AC5932" i="3"/>
  <c r="AC5941" i="3"/>
  <c r="AC5951" i="3"/>
  <c r="AC5961" i="3"/>
  <c r="AC5981" i="3"/>
  <c r="AC6001" i="3"/>
  <c r="AC6049" i="3"/>
  <c r="AC6085" i="3"/>
  <c r="AC6095" i="3"/>
  <c r="AC6115" i="3"/>
  <c r="AC6135" i="3"/>
  <c r="AC6173" i="3"/>
  <c r="D6182" i="3"/>
  <c r="AC6182" i="3"/>
  <c r="D6202" i="3"/>
  <c r="AC6202" i="3"/>
  <c r="AC6259" i="3"/>
  <c r="D6268" i="3"/>
  <c r="AC6268" i="3"/>
  <c r="AC6287" i="3"/>
  <c r="AC6297" i="3"/>
  <c r="AC6307" i="3"/>
  <c r="AC6317" i="3"/>
  <c r="AC6395" i="3"/>
  <c r="D6503" i="3"/>
  <c r="AC6503" i="3"/>
  <c r="D6523" i="3"/>
  <c r="AC6523" i="3"/>
  <c r="D6581" i="3"/>
  <c r="AC6581" i="3"/>
  <c r="D6611" i="3"/>
  <c r="AC6611" i="3"/>
  <c r="D6659" i="3"/>
  <c r="AC6659" i="3"/>
  <c r="AC6679" i="3"/>
  <c r="D6689" i="3"/>
  <c r="AC6689" i="3"/>
  <c r="D6699" i="3"/>
  <c r="AC6699" i="3"/>
  <c r="D6709" i="3"/>
  <c r="AC6709" i="3"/>
  <c r="D6719" i="3"/>
  <c r="AC6719" i="3"/>
  <c r="D6729" i="3"/>
  <c r="AC6729" i="3"/>
  <c r="D6749" i="3"/>
  <c r="AC6749" i="3"/>
  <c r="AC6757" i="3"/>
  <c r="AC6767" i="3"/>
  <c r="AC6777" i="3"/>
  <c r="D6805" i="3"/>
  <c r="AC6805" i="3"/>
  <c r="D6825" i="3"/>
  <c r="AC6825" i="3"/>
  <c r="AC6912" i="3"/>
  <c r="AC6922" i="3"/>
  <c r="AC6932" i="3"/>
  <c r="AC6942" i="3"/>
  <c r="AC7041" i="3"/>
  <c r="AC7071" i="3"/>
  <c r="AC7100" i="3"/>
  <c r="AC7226" i="3"/>
  <c r="AC7266" i="3"/>
  <c r="AC7286" i="3"/>
  <c r="D7295" i="3"/>
  <c r="AC7295" i="3"/>
  <c r="AC7352" i="3"/>
  <c r="AC7371" i="3"/>
  <c r="D7391" i="3"/>
  <c r="AC7391" i="3"/>
  <c r="AC7466" i="3"/>
  <c r="AC7486" i="3"/>
  <c r="AC7496" i="3"/>
  <c r="AC7506" i="3"/>
  <c r="AC7535" i="3"/>
  <c r="AC7563" i="3"/>
  <c r="D7573" i="3"/>
  <c r="AC7573" i="3"/>
  <c r="D7583" i="3"/>
  <c r="AC7583" i="3"/>
  <c r="AC7593" i="3"/>
  <c r="AC7603" i="3"/>
  <c r="D7613" i="3"/>
  <c r="AC7613" i="3"/>
  <c r="AC7622" i="3"/>
  <c r="AC7630" i="3"/>
  <c r="AC7640" i="3"/>
  <c r="AC7650" i="3"/>
  <c r="AC7660" i="3"/>
  <c r="AC7680" i="3"/>
  <c r="AC7728" i="3"/>
  <c r="AC7738" i="3"/>
  <c r="AC7748" i="3"/>
  <c r="AC7768" i="3"/>
  <c r="AC7778" i="3"/>
  <c r="AC7797" i="3"/>
  <c r="AC7817" i="3"/>
  <c r="AC7837" i="3"/>
  <c r="AC7857" i="3"/>
  <c r="AC7877" i="3"/>
  <c r="D7905" i="3"/>
  <c r="AC7905" i="3"/>
  <c r="D7915" i="3"/>
  <c r="AC7915" i="3"/>
  <c r="D7925" i="3"/>
  <c r="AC7934" i="3"/>
  <c r="AC7944" i="3"/>
  <c r="AC7954" i="3"/>
  <c r="AC7963" i="3"/>
  <c r="D7973" i="3"/>
  <c r="AC7973" i="3"/>
  <c r="AC7983" i="3"/>
  <c r="AC7992" i="3"/>
  <c r="AC1897" i="3"/>
  <c r="AC2035" i="3"/>
  <c r="AC2251" i="3"/>
  <c r="AC2329" i="3"/>
  <c r="AC2627" i="3"/>
  <c r="AC2677" i="3"/>
  <c r="AC2755" i="3"/>
  <c r="AC2765" i="3"/>
  <c r="AC2775" i="3"/>
  <c r="AC2785" i="3"/>
  <c r="AC3113" i="3"/>
  <c r="D3152" i="3"/>
  <c r="AC3152" i="3"/>
  <c r="D3182" i="3"/>
  <c r="AC3182" i="3"/>
  <c r="AC3241" i="3"/>
  <c r="AC3486" i="3"/>
  <c r="AC3516" i="3"/>
  <c r="AC3586" i="3"/>
  <c r="D3733" i="3"/>
  <c r="AC3733" i="3"/>
  <c r="D3761" i="3"/>
  <c r="AC3761" i="3"/>
  <c r="D3816" i="3"/>
  <c r="AC3816" i="3"/>
  <c r="D3965" i="3"/>
  <c r="AC3965" i="3"/>
  <c r="D4288" i="3"/>
  <c r="AC4288" i="3"/>
  <c r="D4328" i="3"/>
  <c r="AC4328" i="3"/>
  <c r="D4723" i="3"/>
  <c r="AC4723" i="3"/>
  <c r="AC1759" i="3"/>
  <c r="AC1819" i="3"/>
  <c r="AC1859" i="3"/>
  <c r="AC2459" i="3"/>
  <c r="AC2479" i="3"/>
  <c r="AC2539" i="3"/>
  <c r="AC2579" i="3"/>
  <c r="AC2865" i="3"/>
  <c r="AC1929" i="3"/>
  <c r="AC2135" i="3"/>
  <c r="AC2243" i="3"/>
  <c r="AC2837" i="3"/>
  <c r="AC2985" i="3"/>
  <c r="AC3035" i="3"/>
  <c r="AC3075" i="3"/>
  <c r="D3124" i="3"/>
  <c r="AC3124" i="3"/>
  <c r="D3184" i="3"/>
  <c r="AC3184" i="3"/>
  <c r="AC3233" i="3"/>
  <c r="D3293" i="3"/>
  <c r="AC3293" i="3"/>
  <c r="AC3450" i="3"/>
  <c r="AC3548" i="3"/>
  <c r="D3667" i="3"/>
  <c r="AC3667" i="3"/>
  <c r="D3781" i="3"/>
  <c r="AC3781" i="3"/>
  <c r="D3908" i="3"/>
  <c r="AC3908" i="3"/>
  <c r="D4025" i="3"/>
  <c r="AC4025" i="3"/>
  <c r="D4114" i="3"/>
  <c r="AC4114" i="3"/>
  <c r="D4397" i="3"/>
  <c r="AC4397" i="3"/>
  <c r="D4463" i="3"/>
  <c r="AC4463" i="3"/>
  <c r="D4568" i="3"/>
  <c r="AC4568" i="3"/>
  <c r="D4618" i="3"/>
  <c r="AC4618" i="3"/>
  <c r="AC4705" i="3"/>
  <c r="D4733" i="3"/>
  <c r="AC4733" i="3"/>
  <c r="D5266" i="3"/>
  <c r="AC5266" i="3"/>
  <c r="AC5324" i="3"/>
  <c r="AC5468" i="3"/>
  <c r="AC5584" i="3"/>
  <c r="AC5631" i="3"/>
  <c r="AC5701" i="3"/>
  <c r="AC5975" i="3"/>
  <c r="D6148" i="3"/>
  <c r="AC6148" i="3"/>
  <c r="D6196" i="3"/>
  <c r="AC6196" i="3"/>
  <c r="D6369" i="3"/>
  <c r="AC6369" i="3"/>
  <c r="AC6419" i="3"/>
  <c r="B1998" i="3"/>
  <c r="AC1998" i="3"/>
  <c r="AC2165" i="3"/>
  <c r="AC2451" i="3"/>
  <c r="AC2699" i="3"/>
  <c r="D3116" i="3"/>
  <c r="AC3116" i="3"/>
  <c r="AC3165" i="3"/>
  <c r="D3224" i="3"/>
  <c r="AC3224" i="3"/>
  <c r="D3264" i="3"/>
  <c r="AC3264" i="3"/>
  <c r="AC3658" i="3"/>
  <c r="D3716" i="3"/>
  <c r="AC3716" i="3"/>
  <c r="D3958" i="3"/>
  <c r="AC3958" i="3"/>
  <c r="AC1803" i="3"/>
  <c r="AC1823" i="3"/>
  <c r="AC1853" i="3"/>
  <c r="AC2049" i="3"/>
  <c r="AC2089" i="3"/>
  <c r="AC2157" i="3"/>
  <c r="AC2197" i="3"/>
  <c r="AC2275" i="3"/>
  <c r="AC2453" i="3"/>
  <c r="AC2523" i="3"/>
  <c r="AC2553" i="3"/>
  <c r="AC2879" i="3"/>
  <c r="AC2899" i="3"/>
  <c r="AC2939" i="3"/>
  <c r="AC2959" i="3"/>
  <c r="D3108" i="3"/>
  <c r="AC3108" i="3"/>
  <c r="D3246" i="3"/>
  <c r="AC3246" i="3"/>
  <c r="D3266" i="3"/>
  <c r="AC3266" i="3"/>
  <c r="D3306" i="3"/>
  <c r="AC3306" i="3"/>
  <c r="AC3325" i="3"/>
  <c r="AC3660" i="3"/>
  <c r="AC3851" i="3"/>
  <c r="AC4157" i="3"/>
  <c r="D4197" i="3"/>
  <c r="AC4197" i="3"/>
  <c r="D4283" i="3"/>
  <c r="AC4283" i="3"/>
  <c r="D4437" i="3"/>
  <c r="AC4437" i="3"/>
  <c r="D4698" i="3"/>
  <c r="AC4698" i="3"/>
  <c r="AC1767" i="3"/>
  <c r="AC1777" i="3"/>
  <c r="AC1787" i="3"/>
  <c r="AC1797" i="3"/>
  <c r="AC1817" i="3"/>
  <c r="AC1847" i="3"/>
  <c r="AC1955" i="3"/>
  <c r="AC2043" i="3"/>
  <c r="AC2063" i="3"/>
  <c r="AC2073" i="3"/>
  <c r="AC2103" i="3"/>
  <c r="AC2151" i="3"/>
  <c r="AC2181" i="3"/>
  <c r="AC2191" i="3"/>
  <c r="AC2211" i="3"/>
  <c r="AC2269" i="3"/>
  <c r="AC2289" i="3"/>
  <c r="AC2299" i="3"/>
  <c r="AC2387" i="3"/>
  <c r="AC2397" i="3"/>
  <c r="AC2407" i="3"/>
  <c r="AC2427" i="3"/>
  <c r="AC2437" i="3"/>
  <c r="AC2457" i="3"/>
  <c r="AC2507" i="3"/>
  <c r="AC2517" i="3"/>
  <c r="AC2527" i="3"/>
  <c r="AC2537" i="3"/>
  <c r="AC2547" i="3"/>
  <c r="AC2577" i="3"/>
  <c r="AC2695" i="3"/>
  <c r="AC2715" i="3"/>
  <c r="AC2735" i="3"/>
  <c r="AC2893" i="3"/>
  <c r="AC2903" i="3"/>
  <c r="AC2913" i="3"/>
  <c r="AC2923" i="3"/>
  <c r="AC2953" i="3"/>
  <c r="AC2973" i="3"/>
  <c r="D3092" i="3"/>
  <c r="AC3092" i="3"/>
  <c r="D3102" i="3"/>
  <c r="AC3102" i="3"/>
  <c r="D3112" i="3"/>
  <c r="AC3112" i="3"/>
  <c r="AC3121" i="3"/>
  <c r="AC3181" i="3"/>
  <c r="AC3201" i="3"/>
  <c r="D3210" i="3"/>
  <c r="AC3210" i="3"/>
  <c r="D3220" i="3"/>
  <c r="AC3220" i="3"/>
  <c r="D3230" i="3"/>
  <c r="AC3230" i="3"/>
  <c r="D3240" i="3"/>
  <c r="AC3240" i="3"/>
  <c r="D3250" i="3"/>
  <c r="AC3250" i="3"/>
  <c r="D3260" i="3"/>
  <c r="AC3260" i="3"/>
  <c r="AC3329" i="3"/>
  <c r="D3387" i="3"/>
  <c r="AC3387" i="3"/>
  <c r="D3397" i="3"/>
  <c r="AC3397" i="3"/>
  <c r="D3407" i="3"/>
  <c r="AC3407" i="3"/>
  <c r="D3427" i="3"/>
  <c r="AC3427" i="3"/>
  <c r="D3447" i="3"/>
  <c r="AC3447" i="3"/>
  <c r="AC3456" i="3"/>
  <c r="AC3476" i="3"/>
  <c r="AC3634" i="3"/>
  <c r="AC3644" i="3"/>
  <c r="AC3674" i="3"/>
  <c r="AC3684" i="3"/>
  <c r="AC3694" i="3"/>
  <c r="AC3704" i="3"/>
  <c r="D3732" i="3"/>
  <c r="AC3732" i="3"/>
  <c r="D3741" i="3"/>
  <c r="AC3741" i="3"/>
  <c r="D3760" i="3"/>
  <c r="AC3760" i="3"/>
  <c r="D3769" i="3"/>
  <c r="AC3769" i="3"/>
  <c r="D3787" i="3"/>
  <c r="AC3787" i="3"/>
  <c r="D3796" i="3"/>
  <c r="AC3796" i="3"/>
  <c r="D3815" i="3"/>
  <c r="AC3815" i="3"/>
  <c r="D3825" i="3"/>
  <c r="AC3825" i="3"/>
  <c r="D3835" i="3"/>
  <c r="AC3835" i="3"/>
  <c r="D3845" i="3"/>
  <c r="AC3845" i="3"/>
  <c r="AC3875" i="3"/>
  <c r="D3905" i="3"/>
  <c r="AC3905" i="3"/>
  <c r="D3925" i="3"/>
  <c r="AC3925" i="3"/>
  <c r="D3945" i="3"/>
  <c r="AC3945" i="3"/>
  <c r="AC3983" i="3"/>
  <c r="D4012" i="3"/>
  <c r="AC4012" i="3"/>
  <c r="D4052" i="3"/>
  <c r="AC4052" i="3"/>
  <c r="AC4082" i="3"/>
  <c r="D4092" i="3"/>
  <c r="AC4092" i="3"/>
  <c r="AC4111" i="3"/>
  <c r="AC4131" i="3"/>
  <c r="AC4151" i="3"/>
  <c r="AC4191" i="3"/>
  <c r="D4229" i="3"/>
  <c r="AC4229" i="3"/>
  <c r="D4239" i="3"/>
  <c r="AC4239" i="3"/>
  <c r="D4259" i="3"/>
  <c r="AC4259" i="3"/>
  <c r="D4269" i="3"/>
  <c r="AC4269" i="3"/>
  <c r="D4317" i="3"/>
  <c r="AC4317" i="3"/>
  <c r="AC4337" i="3"/>
  <c r="D4354" i="3"/>
  <c r="AC4354" i="3"/>
  <c r="D4394" i="3"/>
  <c r="AC4394" i="3"/>
  <c r="D4403" i="3"/>
  <c r="AC4403" i="3"/>
  <c r="D4413" i="3"/>
  <c r="AC4413" i="3"/>
  <c r="D4423" i="3"/>
  <c r="AC4423" i="3"/>
  <c r="AC4451" i="3"/>
  <c r="AC4460" i="3"/>
  <c r="AC4480" i="3"/>
  <c r="D4538" i="3"/>
  <c r="AC4538" i="3"/>
  <c r="D4663" i="3"/>
  <c r="AC4663" i="3"/>
  <c r="D4673" i="3"/>
  <c r="AC4673" i="3"/>
  <c r="D4683" i="3"/>
  <c r="AC4683" i="3"/>
  <c r="D4693" i="3"/>
  <c r="AC4750" i="3"/>
  <c r="D4809" i="3"/>
  <c r="AC4809" i="3"/>
  <c r="D4876" i="3"/>
  <c r="AC4876" i="3"/>
  <c r="D4886" i="3"/>
  <c r="AC4904" i="3"/>
  <c r="AC4924" i="3"/>
  <c r="AC4953" i="3"/>
  <c r="AC4971" i="3"/>
  <c r="AC4988" i="3"/>
  <c r="AC5028" i="3"/>
  <c r="AC5048" i="3"/>
  <c r="AC5057" i="3"/>
  <c r="D5087" i="3"/>
  <c r="AC5087" i="3"/>
  <c r="AC5116" i="3"/>
  <c r="D5136" i="3"/>
  <c r="AC5136" i="3"/>
  <c r="AC5156" i="3"/>
  <c r="AC5175" i="3"/>
  <c r="D5185" i="3"/>
  <c r="AC5185" i="3"/>
  <c r="AC5204" i="3"/>
  <c r="D5311" i="3"/>
  <c r="AC5311" i="3"/>
  <c r="D5321" i="3"/>
  <c r="AC5321" i="3"/>
  <c r="D5378" i="3"/>
  <c r="AC5378" i="3"/>
  <c r="D5426" i="3"/>
  <c r="AC5426" i="3"/>
  <c r="AC5484" i="3"/>
  <c r="AC5611" i="3"/>
  <c r="D5942" i="3"/>
  <c r="AC5942" i="3"/>
  <c r="AC5982" i="3"/>
  <c r="D6002" i="3"/>
  <c r="AC6002" i="3"/>
  <c r="AC6030" i="3"/>
  <c r="D6068" i="3"/>
  <c r="AC6068" i="3"/>
  <c r="AC6076" i="3"/>
  <c r="AC6145" i="3"/>
  <c r="AC6155" i="3"/>
  <c r="AC6193" i="3"/>
  <c r="AC6241" i="3"/>
  <c r="AC6269" i="3"/>
  <c r="AC6279" i="3"/>
  <c r="D6288" i="3"/>
  <c r="AC6288" i="3"/>
  <c r="AC6327" i="3"/>
  <c r="D6346" i="3"/>
  <c r="AC6346" i="3"/>
  <c r="AC6366" i="3"/>
  <c r="AC6376" i="3"/>
  <c r="AC6386" i="3"/>
  <c r="AC6406" i="3"/>
  <c r="AC6504" i="3"/>
  <c r="AC6582" i="3"/>
  <c r="AC6670" i="3"/>
  <c r="AC6710" i="3"/>
  <c r="AC6796" i="3"/>
  <c r="AC6836" i="3"/>
  <c r="D6845" i="3"/>
  <c r="AC6845" i="3"/>
  <c r="D6885" i="3"/>
  <c r="AC6885" i="3"/>
  <c r="AC6992" i="3"/>
  <c r="AC7012" i="3"/>
  <c r="AC7022" i="3"/>
  <c r="AC7032" i="3"/>
  <c r="AC7052" i="3"/>
  <c r="AC7072" i="3"/>
  <c r="AC7081" i="3"/>
  <c r="AC7091" i="3"/>
  <c r="AC7111" i="3"/>
  <c r="D7305" i="3"/>
  <c r="AC7305" i="3"/>
  <c r="D7325" i="3"/>
  <c r="AC7325" i="3"/>
  <c r="D7335" i="3"/>
  <c r="AC7335" i="3"/>
  <c r="AC7363" i="3"/>
  <c r="AC7372" i="3"/>
  <c r="AC7392" i="3"/>
  <c r="AC7420" i="3"/>
  <c r="AC7458" i="3"/>
  <c r="D7545" i="3"/>
  <c r="AC7545" i="3"/>
  <c r="AC7554" i="3"/>
  <c r="AC7564" i="3"/>
  <c r="AC7574" i="3"/>
  <c r="AC7584" i="3"/>
  <c r="AC7604" i="3"/>
  <c r="AC7614" i="3"/>
  <c r="D7623" i="3"/>
  <c r="AC7623" i="3"/>
  <c r="D7631" i="3"/>
  <c r="AC7631" i="3"/>
  <c r="D7651" i="3"/>
  <c r="AC7651" i="3"/>
  <c r="D7671" i="3"/>
  <c r="AC7671" i="3"/>
  <c r="AC7681" i="3"/>
  <c r="D7691" i="3"/>
  <c r="AC7691" i="3"/>
  <c r="AC7720" i="3"/>
  <c r="AC7788" i="3"/>
  <c r="AC7808" i="3"/>
  <c r="AC7818" i="3"/>
  <c r="AC7828" i="3"/>
  <c r="AC7838" i="3"/>
  <c r="AC7848" i="3"/>
  <c r="AC7858" i="3"/>
  <c r="AC7868" i="3"/>
  <c r="AC7878" i="3"/>
  <c r="AC7888" i="3"/>
  <c r="AC7906" i="3"/>
  <c r="D7935" i="3"/>
  <c r="AC7935" i="3"/>
  <c r="D7945" i="3"/>
  <c r="AC7945" i="3"/>
  <c r="D7955" i="3"/>
  <c r="AC7955" i="3"/>
  <c r="AC7974" i="3"/>
  <c r="AC7984" i="3"/>
  <c r="D7993" i="3"/>
  <c r="AC7993" i="3"/>
  <c r="D7327" i="3"/>
  <c r="D7363" i="3"/>
  <c r="D4213" i="3"/>
  <c r="D4795" i="3"/>
  <c r="D4830" i="3"/>
  <c r="D5305" i="3"/>
  <c r="D3872" i="3"/>
  <c r="D6092" i="3"/>
  <c r="D6318" i="3"/>
  <c r="D4330" i="3"/>
  <c r="D5728" i="3"/>
  <c r="D6272" i="3"/>
  <c r="D3708" i="3"/>
  <c r="D4313" i="3"/>
  <c r="D5890" i="3"/>
  <c r="D6166" i="3"/>
  <c r="D6174" i="3"/>
  <c r="D6601" i="3"/>
  <c r="D2650" i="3"/>
  <c r="D3543" i="3"/>
  <c r="D3726" i="3"/>
  <c r="D4030" i="3"/>
  <c r="D5119" i="3"/>
  <c r="D6925" i="3"/>
  <c r="E1" i="2"/>
  <c r="Q1" i="2"/>
  <c r="D5301" i="3"/>
  <c r="D6669" i="3"/>
  <c r="D7033" i="3"/>
  <c r="D7603" i="3"/>
  <c r="D7735" i="3"/>
  <c r="D5046" i="3"/>
  <c r="D5130" i="3"/>
  <c r="D6803" i="3"/>
  <c r="D7227" i="3"/>
  <c r="D2700" i="3"/>
  <c r="D4050" i="3"/>
  <c r="D4946" i="3"/>
  <c r="D5096" i="3"/>
  <c r="D5830" i="3"/>
  <c r="D6032" i="3"/>
  <c r="D7163" i="3"/>
  <c r="D5504" i="3"/>
  <c r="D6569" i="3"/>
  <c r="D1930" i="3"/>
  <c r="D2120" i="3"/>
  <c r="D2130" i="3"/>
  <c r="D3826" i="3"/>
  <c r="D5011" i="3"/>
  <c r="D7533" i="3"/>
  <c r="D5612" i="3"/>
  <c r="D2490" i="3"/>
  <c r="D5798" i="3"/>
  <c r="D6933" i="3"/>
  <c r="D6102" i="3"/>
  <c r="D3889" i="3"/>
  <c r="D4238" i="3"/>
  <c r="D4449" i="3"/>
  <c r="D4457" i="3"/>
  <c r="D5056" i="3"/>
  <c r="D5198" i="3"/>
  <c r="D5270" i="3"/>
  <c r="D5350" i="3"/>
  <c r="D5722" i="3"/>
  <c r="D5862" i="3"/>
  <c r="D6336" i="3"/>
  <c r="D6373" i="3"/>
  <c r="D7029" i="3"/>
  <c r="D7075" i="3"/>
  <c r="D2060" i="3"/>
  <c r="D2400" i="3"/>
  <c r="D5025" i="3"/>
  <c r="D5315" i="3"/>
  <c r="D5548" i="3"/>
  <c r="D6146" i="3"/>
  <c r="D3710" i="3"/>
  <c r="D4382" i="3"/>
  <c r="D5642" i="3"/>
  <c r="D5998" i="3"/>
  <c r="D6621" i="3"/>
  <c r="D3040" i="3"/>
  <c r="D3808" i="3"/>
  <c r="D4513" i="3"/>
  <c r="D4810" i="3"/>
  <c r="D5052" i="3"/>
  <c r="D5744" i="3"/>
  <c r="D6006" i="3"/>
  <c r="D6064" i="3"/>
  <c r="D6124" i="3"/>
  <c r="D3272" i="3"/>
  <c r="D4819" i="3"/>
  <c r="D4835" i="3"/>
  <c r="D4992" i="3"/>
  <c r="D5964" i="3"/>
  <c r="D6142" i="3"/>
  <c r="D7523" i="3"/>
  <c r="D7563" i="3"/>
  <c r="D6354" i="3"/>
  <c r="D6629" i="3"/>
  <c r="D6799" i="3"/>
  <c r="D5322" i="3"/>
  <c r="D4073" i="3"/>
  <c r="D4989" i="3"/>
  <c r="D4230" i="3"/>
  <c r="D4976" i="3"/>
  <c r="D5782" i="3"/>
  <c r="D6489" i="3"/>
  <c r="D6713" i="3"/>
  <c r="D7695" i="3"/>
  <c r="D3852" i="3"/>
  <c r="D4250" i="3"/>
  <c r="D4478" i="3"/>
  <c r="D5100" i="3"/>
  <c r="D5172" i="3"/>
  <c r="D5216" i="3"/>
  <c r="D7643" i="3"/>
  <c r="D3938" i="3"/>
  <c r="D5292" i="3"/>
  <c r="D7051" i="3"/>
  <c r="D3858" i="3"/>
  <c r="D3949" i="3"/>
  <c r="D5780" i="3"/>
  <c r="D6553" i="3"/>
  <c r="D2000" i="3"/>
  <c r="D5842" i="3"/>
  <c r="D7855" i="3"/>
  <c r="D3966" i="3"/>
  <c r="D5430" i="3"/>
  <c r="D1950" i="3"/>
  <c r="D2020" i="3"/>
  <c r="D2870" i="3"/>
  <c r="D3822" i="3"/>
  <c r="D4070" i="3"/>
  <c r="D4839" i="3"/>
  <c r="D6212" i="3"/>
  <c r="D7353" i="3"/>
  <c r="D1970" i="3"/>
  <c r="D2380" i="3"/>
  <c r="D2540" i="3"/>
  <c r="D2720" i="3"/>
  <c r="D3305" i="3"/>
  <c r="D4201" i="3"/>
  <c r="D4402" i="3"/>
  <c r="D5459" i="3"/>
  <c r="D7475" i="3"/>
  <c r="D7543" i="3"/>
  <c r="D4209" i="3"/>
  <c r="D4885" i="3"/>
  <c r="D5036" i="3"/>
  <c r="D5235" i="3"/>
  <c r="D6883" i="3"/>
  <c r="D2260" i="3"/>
  <c r="D4466" i="3"/>
  <c r="D4807" i="3"/>
  <c r="D4922" i="3"/>
  <c r="D5734" i="3"/>
  <c r="D6134" i="3"/>
  <c r="D6226" i="3"/>
  <c r="D6258" i="3"/>
  <c r="D6759" i="3"/>
  <c r="D7343" i="3"/>
  <c r="D7591" i="3"/>
  <c r="D2770" i="3"/>
  <c r="D3573" i="3"/>
  <c r="D3953" i="3"/>
  <c r="D5012" i="3"/>
  <c r="D3281" i="3"/>
  <c r="D3759" i="3"/>
  <c r="D4393" i="3"/>
  <c r="D4493" i="3"/>
  <c r="D5239" i="3"/>
  <c r="D5874" i="3"/>
  <c r="D6589" i="3"/>
  <c r="D3752" i="3"/>
  <c r="D6046" i="3"/>
  <c r="D5630" i="3"/>
  <c r="D7407" i="3"/>
  <c r="D3776" i="3"/>
  <c r="D4198" i="3"/>
  <c r="D5355" i="3"/>
  <c r="D6172" i="3"/>
  <c r="D6276" i="3"/>
  <c r="D3802" i="3"/>
  <c r="D3844" i="3"/>
  <c r="D3850" i="3"/>
  <c r="D4169" i="3"/>
  <c r="D4422" i="3"/>
  <c r="D5772" i="3"/>
  <c r="D5908" i="3"/>
  <c r="D6561" i="3"/>
  <c r="D5628" i="3"/>
  <c r="D5708" i="3"/>
  <c r="D5762" i="3"/>
  <c r="D5872" i="3"/>
  <c r="D5972" i="3"/>
  <c r="D6234" i="3"/>
  <c r="D6312" i="3"/>
  <c r="D6649" i="3"/>
  <c r="D6763" i="3"/>
  <c r="D6879" i="3"/>
  <c r="D6903" i="3"/>
  <c r="D6945" i="3"/>
  <c r="D7133" i="3"/>
  <c r="D7191" i="3"/>
  <c r="D5456" i="3"/>
  <c r="D6036" i="3"/>
  <c r="D6054" i="3"/>
  <c r="D6274" i="3"/>
  <c r="D6338" i="3"/>
  <c r="D6367" i="3"/>
  <c r="D6447" i="3"/>
  <c r="D7443" i="3"/>
  <c r="D5346" i="3"/>
  <c r="D5435" i="3"/>
  <c r="D5495" i="3"/>
  <c r="D5652" i="3"/>
  <c r="D6086" i="3"/>
  <c r="D6112" i="3"/>
  <c r="D6156" i="3"/>
  <c r="D6989" i="3"/>
  <c r="D7013" i="3"/>
  <c r="D7201" i="3"/>
  <c r="D7593" i="3"/>
  <c r="D7633" i="3"/>
  <c r="D7815" i="3"/>
  <c r="D5276" i="3"/>
  <c r="D5534" i="3"/>
  <c r="D5668" i="3"/>
  <c r="D5704" i="3"/>
  <c r="D6326" i="3"/>
  <c r="D6334" i="3"/>
  <c r="D6427" i="3"/>
  <c r="D6521" i="3"/>
  <c r="D6643" i="3"/>
  <c r="D6683" i="3"/>
  <c r="D7071" i="3"/>
  <c r="D7527" i="3"/>
  <c r="D3300" i="3"/>
  <c r="D3882" i="3"/>
  <c r="D4289" i="3"/>
  <c r="D1960" i="3"/>
  <c r="D2030" i="3"/>
  <c r="D2050" i="3"/>
  <c r="D2250" i="3"/>
  <c r="D2290" i="3"/>
  <c r="D2600" i="3"/>
  <c r="D4106" i="3"/>
  <c r="D4859" i="3"/>
  <c r="D5528" i="3"/>
  <c r="D5592" i="3"/>
  <c r="D1794" i="3"/>
  <c r="D2150" i="3"/>
  <c r="D2390" i="3"/>
  <c r="D2630" i="3"/>
  <c r="D2840" i="3"/>
  <c r="D2900" i="3"/>
  <c r="D2990" i="3"/>
  <c r="D3533" i="3"/>
  <c r="D3583" i="3"/>
  <c r="D3851" i="3"/>
  <c r="D3874" i="3"/>
  <c r="D4831" i="3"/>
  <c r="D4846" i="3"/>
  <c r="D5415" i="3"/>
  <c r="D4042" i="3"/>
  <c r="D2090" i="3"/>
  <c r="D2360" i="3"/>
  <c r="D4249" i="3"/>
  <c r="D4991" i="3"/>
  <c r="D5095" i="3"/>
  <c r="D2450" i="3"/>
  <c r="D2820" i="3"/>
  <c r="D2940" i="3"/>
  <c r="D3453" i="3"/>
  <c r="D3523" i="3"/>
  <c r="D3643" i="3"/>
  <c r="D3719" i="3"/>
  <c r="D4390" i="3"/>
  <c r="D1894" i="3"/>
  <c r="D1990" i="3"/>
  <c r="D2280" i="3"/>
  <c r="D2300" i="3"/>
  <c r="D2320" i="3"/>
  <c r="D2970" i="3"/>
  <c r="D3020" i="3"/>
  <c r="D3762" i="3"/>
  <c r="D3821" i="3"/>
  <c r="D4911" i="3"/>
  <c r="D5225" i="3"/>
  <c r="D1914" i="3"/>
  <c r="D2180" i="3"/>
  <c r="D2200" i="3"/>
  <c r="D2620" i="3"/>
  <c r="D3750" i="3"/>
  <c r="D4002" i="3"/>
  <c r="D4129" i="3"/>
  <c r="D5072" i="3"/>
  <c r="B4" i="3"/>
  <c r="Z5" i="3"/>
  <c r="D2100" i="3"/>
  <c r="D2160" i="3"/>
  <c r="D2800" i="3"/>
  <c r="D3000" i="3"/>
  <c r="D3978" i="3"/>
  <c r="D4297" i="3"/>
  <c r="D1764" i="3"/>
  <c r="D2070" i="3"/>
  <c r="D2350" i="3"/>
  <c r="D2420" i="3"/>
  <c r="D2500" i="3"/>
  <c r="D2520" i="3"/>
  <c r="D2570" i="3"/>
  <c r="D2920" i="3"/>
  <c r="D3593" i="3"/>
  <c r="D4121" i="3"/>
  <c r="D4486" i="3"/>
  <c r="D4528" i="3"/>
  <c r="D4906" i="3"/>
  <c r="D5638" i="3"/>
  <c r="D6507" i="3"/>
  <c r="D6607" i="3"/>
  <c r="D3373" i="3"/>
  <c r="D3443" i="3"/>
  <c r="D3736" i="3"/>
  <c r="D3746" i="3"/>
  <c r="D3766" i="3"/>
  <c r="D3780" i="3"/>
  <c r="D3798" i="3"/>
  <c r="D3870" i="3"/>
  <c r="D4241" i="3"/>
  <c r="D4302" i="3"/>
  <c r="D4310" i="3"/>
  <c r="D4406" i="3"/>
  <c r="D5386" i="3"/>
  <c r="D3824" i="3"/>
  <c r="D4293" i="3"/>
  <c r="D5150" i="3"/>
  <c r="D5802" i="3"/>
  <c r="D5818" i="3"/>
  <c r="D6044" i="3"/>
  <c r="D3286" i="3"/>
  <c r="D3320" i="3"/>
  <c r="D3613" i="3"/>
  <c r="D3722" i="3"/>
  <c r="D3856" i="3"/>
  <c r="D3877" i="3"/>
  <c r="D3973" i="3"/>
  <c r="D4069" i="3"/>
  <c r="D4093" i="3"/>
  <c r="D4429" i="3"/>
  <c r="D5356" i="3"/>
  <c r="D5834" i="3"/>
  <c r="D5858" i="3"/>
  <c r="D3493" i="3"/>
  <c r="D4117" i="3"/>
  <c r="D4126" i="3"/>
  <c r="D4919" i="3"/>
  <c r="D4935" i="3"/>
  <c r="D5236" i="3"/>
  <c r="D5259" i="3"/>
  <c r="D5387" i="3"/>
  <c r="D5714" i="3"/>
  <c r="D6016" i="3"/>
  <c r="D4086" i="3"/>
  <c r="D4141" i="3"/>
  <c r="D4222" i="3"/>
  <c r="D4373" i="3"/>
  <c r="D4490" i="3"/>
  <c r="D4518" i="3"/>
  <c r="D4985" i="3"/>
  <c r="D4998" i="3"/>
  <c r="D5442" i="3"/>
  <c r="D5790" i="3"/>
  <c r="D5962" i="3"/>
  <c r="D7835" i="3"/>
  <c r="D4438" i="3"/>
  <c r="D4469" i="3"/>
  <c r="D4900" i="3"/>
  <c r="D4966" i="3"/>
  <c r="D5112" i="3"/>
  <c r="D5246" i="3"/>
  <c r="D5431" i="3"/>
  <c r="D5654" i="3"/>
  <c r="D6356" i="3"/>
  <c r="D5059" i="3"/>
  <c r="D5532" i="3"/>
  <c r="D5966" i="3"/>
  <c r="D6012" i="3"/>
  <c r="D6094" i="3"/>
  <c r="D3663" i="3"/>
  <c r="D3718" i="3"/>
  <c r="D3734" i="3"/>
  <c r="D3838" i="3"/>
  <c r="D3873" i="3"/>
  <c r="D3977" i="3"/>
  <c r="D3982" i="3"/>
  <c r="D4037" i="3"/>
  <c r="D4049" i="3"/>
  <c r="D4053" i="3"/>
  <c r="D4138" i="3"/>
  <c r="D4142" i="3"/>
  <c r="D4162" i="3"/>
  <c r="D4253" i="3"/>
  <c r="D4916" i="3"/>
  <c r="D5016" i="3"/>
  <c r="D5076" i="3"/>
  <c r="D5145" i="3"/>
  <c r="D5572" i="3"/>
  <c r="D5778" i="3"/>
  <c r="D6332" i="3"/>
  <c r="D3790" i="3"/>
  <c r="D3828" i="3"/>
  <c r="D3860" i="3"/>
  <c r="D3878" i="3"/>
  <c r="D3929" i="3"/>
  <c r="D4066" i="3"/>
  <c r="D4102" i="3"/>
  <c r="D4157" i="3"/>
  <c r="D4202" i="3"/>
  <c r="D4221" i="3"/>
  <c r="D4278" i="3"/>
  <c r="D4298" i="3"/>
  <c r="D4306" i="3"/>
  <c r="D4349" i="3"/>
  <c r="D4358" i="3"/>
  <c r="D4470" i="3"/>
  <c r="D4477" i="3"/>
  <c r="D4865" i="3"/>
  <c r="D4932" i="3"/>
  <c r="D5069" i="3"/>
  <c r="D5472" i="3"/>
  <c r="D6106" i="3"/>
  <c r="D3724" i="3"/>
  <c r="D3902" i="3"/>
  <c r="D4010" i="3"/>
  <c r="D4062" i="3"/>
  <c r="D4261" i="3"/>
  <c r="D5085" i="3"/>
  <c r="D5419" i="3"/>
  <c r="D5758" i="3"/>
  <c r="D5880" i="3"/>
  <c r="D4845" i="3"/>
  <c r="D5019" i="3"/>
  <c r="D5848" i="3"/>
  <c r="D5210" i="3"/>
  <c r="D5221" i="3"/>
  <c r="D5226" i="3"/>
  <c r="D5330" i="3"/>
  <c r="D5342" i="3"/>
  <c r="D5358" i="3"/>
  <c r="D5399" i="3"/>
  <c r="D5439" i="3"/>
  <c r="D5450" i="3"/>
  <c r="D5574" i="3"/>
  <c r="D5752" i="3"/>
  <c r="D5852" i="3"/>
  <c r="D5892" i="3"/>
  <c r="D5974" i="3"/>
  <c r="D5994" i="3"/>
  <c r="D7387" i="3"/>
  <c r="D5485" i="3"/>
  <c r="D6186" i="3"/>
  <c r="D6206" i="3"/>
  <c r="D4970" i="3"/>
  <c r="D5030" i="3"/>
  <c r="D5090" i="3"/>
  <c r="D5170" i="3"/>
  <c r="D5838" i="3"/>
  <c r="D5956" i="3"/>
  <c r="D4802" i="3"/>
  <c r="D4850" i="3"/>
  <c r="D4856" i="3"/>
  <c r="D4959" i="3"/>
  <c r="D5006" i="3"/>
  <c r="D5065" i="3"/>
  <c r="D5125" i="3"/>
  <c r="D5286" i="3"/>
  <c r="D5299" i="3"/>
  <c r="D5325" i="3"/>
  <c r="D5359" i="3"/>
  <c r="D5385" i="3"/>
  <c r="D5425" i="3"/>
  <c r="D5446" i="3"/>
  <c r="D5672" i="3"/>
  <c r="D5754" i="3"/>
  <c r="D5944" i="3"/>
  <c r="D6136" i="3"/>
  <c r="D5042" i="3"/>
  <c r="D5155" i="3"/>
  <c r="D5165" i="3"/>
  <c r="D5465" i="3"/>
  <c r="D5748" i="3"/>
  <c r="D6034" i="3"/>
  <c r="D6387" i="3"/>
  <c r="D5584" i="3"/>
  <c r="D5912" i="3"/>
  <c r="D6004" i="3"/>
  <c r="D6076" i="3"/>
  <c r="D6214" i="3"/>
  <c r="D7291" i="3"/>
  <c r="D6739" i="3"/>
  <c r="D7653" i="3"/>
  <c r="D5664" i="3"/>
  <c r="D5682" i="3"/>
  <c r="D5688" i="3"/>
  <c r="D5712" i="3"/>
  <c r="D6074" i="3"/>
  <c r="D6126" i="3"/>
  <c r="D6184" i="3"/>
  <c r="D6194" i="3"/>
  <c r="D6204" i="3"/>
  <c r="D6264" i="3"/>
  <c r="D5600" i="3"/>
  <c r="D5614" i="3"/>
  <c r="D5732" i="3"/>
  <c r="D5804" i="3"/>
  <c r="D5924" i="3"/>
  <c r="D5934" i="3"/>
  <c r="D5946" i="3"/>
  <c r="D5954" i="3"/>
  <c r="D5986" i="3"/>
  <c r="D6066" i="3"/>
  <c r="D6154" i="3"/>
  <c r="D6252" i="3"/>
  <c r="D6863" i="3"/>
  <c r="D7875" i="3"/>
  <c r="D5490" i="3"/>
  <c r="D5552" i="3"/>
  <c r="D5564" i="3"/>
  <c r="D5582" i="3"/>
  <c r="D5740" i="3"/>
  <c r="D5764" i="3"/>
  <c r="D5812" i="3"/>
  <c r="D5844" i="3"/>
  <c r="D6024" i="3"/>
  <c r="D6052" i="3"/>
  <c r="D6114" i="3"/>
  <c r="D6246" i="3"/>
  <c r="D6256" i="3"/>
  <c r="D6587" i="3"/>
  <c r="D7331" i="3"/>
  <c r="B7331" i="3"/>
  <c r="D6679" i="3"/>
  <c r="D6943" i="3"/>
  <c r="D6983" i="3"/>
  <c r="D7267" i="3"/>
  <c r="D7283" i="3"/>
  <c r="D7003" i="3"/>
  <c r="D7107" i="3"/>
  <c r="D7415" i="3"/>
  <c r="D6541" i="3"/>
  <c r="D6573" i="3"/>
  <c r="D6613" i="3"/>
  <c r="D6919" i="3"/>
  <c r="D7487" i="3"/>
  <c r="D6639" i="3"/>
  <c r="D6899" i="3"/>
  <c r="D7111" i="3"/>
  <c r="D7395" i="3"/>
  <c r="D7427" i="3"/>
  <c r="D6453" i="3"/>
  <c r="D6461" i="3"/>
  <c r="D6833" i="3"/>
  <c r="D6481" i="3"/>
  <c r="D7627" i="3"/>
  <c r="D1766" i="3"/>
  <c r="D2210" i="3"/>
  <c r="D1864" i="3"/>
  <c r="D1878" i="3"/>
  <c r="B1878" i="3"/>
  <c r="D1980" i="3"/>
  <c r="D2051" i="3"/>
  <c r="D2110" i="3"/>
  <c r="D2170" i="3"/>
  <c r="D2223" i="3"/>
  <c r="D2318" i="3"/>
  <c r="D2332" i="3"/>
  <c r="D2409" i="3"/>
  <c r="D1758" i="3"/>
  <c r="D2156" i="3"/>
  <c r="D1842" i="3"/>
  <c r="D1939" i="3"/>
  <c r="D2023" i="3"/>
  <c r="D2046" i="3"/>
  <c r="D2123" i="3"/>
  <c r="D2218" i="3"/>
  <c r="D2232" i="3"/>
  <c r="D2258" i="3"/>
  <c r="D2272" i="3"/>
  <c r="D2385" i="3"/>
  <c r="D2790" i="3"/>
  <c r="D3632" i="3"/>
  <c r="D1946" i="3"/>
  <c r="D2065" i="3"/>
  <c r="D1745" i="3"/>
  <c r="D1760" i="3"/>
  <c r="D1857" i="3"/>
  <c r="D1940" i="3"/>
  <c r="D2068" i="3"/>
  <c r="D2118" i="3"/>
  <c r="D2158" i="3"/>
  <c r="D2172" i="3"/>
  <c r="D2225" i="3"/>
  <c r="D2285" i="3"/>
  <c r="D2347" i="3"/>
  <c r="D2423" i="3"/>
  <c r="D2980" i="3"/>
  <c r="D4094" i="3"/>
  <c r="D1863" i="3"/>
  <c r="D2109" i="3"/>
  <c r="D2163" i="3"/>
  <c r="D2323" i="3"/>
  <c r="D2529" i="3"/>
  <c r="AC4" i="3"/>
  <c r="D1775" i="3"/>
  <c r="D1782" i="3"/>
  <c r="D1824" i="3"/>
  <c r="D1837" i="3"/>
  <c r="D1983" i="3"/>
  <c r="D2025" i="3"/>
  <c r="D2039" i="3"/>
  <c r="D2083" i="3"/>
  <c r="D2091" i="3"/>
  <c r="D2125" i="3"/>
  <c r="D2132" i="3"/>
  <c r="D2185" i="3"/>
  <c r="D2361" i="3"/>
  <c r="D2462" i="3"/>
  <c r="D2742" i="3"/>
  <c r="D2757" i="3"/>
  <c r="D2967" i="3"/>
  <c r="D3916" i="3"/>
  <c r="D4899" i="3"/>
  <c r="D5287" i="3"/>
  <c r="D1834" i="3"/>
  <c r="D1790" i="3"/>
  <c r="D1868" i="3"/>
  <c r="D1880" i="3"/>
  <c r="D1908" i="3"/>
  <c r="D1928" i="3"/>
  <c r="B1928" i="3"/>
  <c r="D2040" i="3"/>
  <c r="D2287" i="3"/>
  <c r="D2418" i="3"/>
  <c r="D2432" i="3"/>
  <c r="D2590" i="3"/>
  <c r="D2605" i="3"/>
  <c r="D2667" i="3"/>
  <c r="D2680" i="3"/>
  <c r="D2270" i="3"/>
  <c r="D1902" i="3"/>
  <c r="D1991" i="3"/>
  <c r="D2085" i="3"/>
  <c r="D2187" i="3"/>
  <c r="D2247" i="3"/>
  <c r="D2301" i="3"/>
  <c r="D2928" i="3"/>
  <c r="D3855" i="3"/>
  <c r="D1845" i="3"/>
  <c r="D1896" i="3"/>
  <c r="D1986" i="3"/>
  <c r="D1999" i="3"/>
  <c r="D2012" i="3"/>
  <c r="D2028" i="3"/>
  <c r="B2028" i="3"/>
  <c r="D2147" i="3"/>
  <c r="D2201" i="3"/>
  <c r="D2261" i="3"/>
  <c r="D2356" i="3"/>
  <c r="D3417" i="3"/>
  <c r="D3448" i="3"/>
  <c r="D3841" i="3"/>
  <c r="D1785" i="3"/>
  <c r="D1827" i="3"/>
  <c r="D1951" i="3"/>
  <c r="D1965" i="3"/>
  <c r="D1972" i="3"/>
  <c r="D2101" i="3"/>
  <c r="D2161" i="3"/>
  <c r="D2249" i="3"/>
  <c r="D2296" i="3"/>
  <c r="D2309" i="3"/>
  <c r="D2542" i="3"/>
  <c r="D2549" i="3"/>
  <c r="D2557" i="3"/>
  <c r="D2895" i="3"/>
  <c r="D1988" i="3"/>
  <c r="B1988" i="3"/>
  <c r="Z1" i="3"/>
  <c r="D1735" i="3"/>
  <c r="D1772" i="3"/>
  <c r="D1793" i="3"/>
  <c r="D1807" i="3"/>
  <c r="D1870" i="3"/>
  <c r="D1889" i="3"/>
  <c r="D1917" i="3"/>
  <c r="D2071" i="3"/>
  <c r="D2096" i="3"/>
  <c r="D2149" i="3"/>
  <c r="D2196" i="3"/>
  <c r="D2209" i="3"/>
  <c r="D2256" i="3"/>
  <c r="D2263" i="3"/>
  <c r="D2310" i="3"/>
  <c r="D2370" i="3"/>
  <c r="D2447" i="3"/>
  <c r="D2876" i="3"/>
  <c r="D3801" i="3"/>
  <c r="D4166" i="3"/>
  <c r="D4257" i="3"/>
  <c r="D1737" i="3"/>
  <c r="D1763" i="3"/>
  <c r="D1768" i="3"/>
  <c r="D1778" i="3"/>
  <c r="D1789" i="3"/>
  <c r="D1805" i="3"/>
  <c r="D1812" i="3"/>
  <c r="D1838" i="3"/>
  <c r="D1855" i="3"/>
  <c r="D1866" i="3"/>
  <c r="D1872" i="3"/>
  <c r="D1882" i="3"/>
  <c r="D1893" i="3"/>
  <c r="D1898" i="3"/>
  <c r="D1915" i="3"/>
  <c r="D1922" i="3"/>
  <c r="D1942" i="3"/>
  <c r="D1953" i="3"/>
  <c r="D1958" i="3"/>
  <c r="D1969" i="3"/>
  <c r="D1995" i="3"/>
  <c r="D2016" i="3"/>
  <c r="D2021" i="3"/>
  <c r="D2042" i="3"/>
  <c r="D2053" i="3"/>
  <c r="D2058" i="3"/>
  <c r="D2075" i="3"/>
  <c r="D2081" i="3"/>
  <c r="D2093" i="3"/>
  <c r="D2102" i="3"/>
  <c r="D2117" i="3"/>
  <c r="D2126" i="3"/>
  <c r="D2131" i="3"/>
  <c r="D2155" i="3"/>
  <c r="D2179" i="3"/>
  <c r="D2188" i="3"/>
  <c r="D2193" i="3"/>
  <c r="D2202" i="3"/>
  <c r="D2217" i="3"/>
  <c r="D2226" i="3"/>
  <c r="D2231" i="3"/>
  <c r="D2255" i="3"/>
  <c r="D2279" i="3"/>
  <c r="D2288" i="3"/>
  <c r="D2293" i="3"/>
  <c r="D2302" i="3"/>
  <c r="D2317" i="3"/>
  <c r="D2326" i="3"/>
  <c r="D2331" i="3"/>
  <c r="D2355" i="3"/>
  <c r="D2379" i="3"/>
  <c r="D2388" i="3"/>
  <c r="D2393" i="3"/>
  <c r="D2402" i="3"/>
  <c r="D2417" i="3"/>
  <c r="D2426" i="3"/>
  <c r="D2431" i="3"/>
  <c r="D2533" i="3"/>
  <c r="D2581" i="3"/>
  <c r="D2638" i="3"/>
  <c r="D2795" i="3"/>
  <c r="D2866" i="3"/>
  <c r="D2880" i="3"/>
  <c r="D2933" i="3"/>
  <c r="D3042" i="3"/>
  <c r="D3273" i="3"/>
  <c r="D3336" i="3"/>
  <c r="D3403" i="3"/>
  <c r="D3438" i="3"/>
  <c r="D3502" i="3"/>
  <c r="D3648" i="3"/>
  <c r="D3782" i="3"/>
  <c r="D3927" i="3"/>
  <c r="D4122" i="3"/>
  <c r="D4773" i="3"/>
  <c r="D5547" i="3"/>
  <c r="D1756" i="3"/>
  <c r="D1769" i="3"/>
  <c r="D1774" i="3"/>
  <c r="D1779" i="3"/>
  <c r="D1784" i="3"/>
  <c r="D1813" i="3"/>
  <c r="D1818" i="3"/>
  <c r="D1828" i="3"/>
  <c r="D1839" i="3"/>
  <c r="D1844" i="3"/>
  <c r="D1867" i="3"/>
  <c r="D1873" i="3"/>
  <c r="D1883" i="3"/>
  <c r="D1899" i="3"/>
  <c r="D1904" i="3"/>
  <c r="D1910" i="3"/>
  <c r="D1923" i="3"/>
  <c r="D1932" i="3"/>
  <c r="D1943" i="3"/>
  <c r="D1948" i="3"/>
  <c r="D1959" i="3"/>
  <c r="D1985" i="3"/>
  <c r="D2006" i="3"/>
  <c r="D2011" i="3"/>
  <c r="D2032" i="3"/>
  <c r="D2043" i="3"/>
  <c r="D2048" i="3"/>
  <c r="D2059" i="3"/>
  <c r="D2088" i="3"/>
  <c r="D2098" i="3"/>
  <c r="D2103" i="3"/>
  <c r="D2112" i="3"/>
  <c r="D2127" i="3"/>
  <c r="D2136" i="3"/>
  <c r="D2141" i="3"/>
  <c r="D2165" i="3"/>
  <c r="D2189" i="3"/>
  <c r="D2198" i="3"/>
  <c r="D2203" i="3"/>
  <c r="D2212" i="3"/>
  <c r="D2227" i="3"/>
  <c r="D2236" i="3"/>
  <c r="D2241" i="3"/>
  <c r="D2265" i="3"/>
  <c r="D2289" i="3"/>
  <c r="D2298" i="3"/>
  <c r="D2303" i="3"/>
  <c r="D2312" i="3"/>
  <c r="D2327" i="3"/>
  <c r="D2336" i="3"/>
  <c r="D2341" i="3"/>
  <c r="D2365" i="3"/>
  <c r="D2389" i="3"/>
  <c r="D2398" i="3"/>
  <c r="D2403" i="3"/>
  <c r="D2412" i="3"/>
  <c r="D2427" i="3"/>
  <c r="D2436" i="3"/>
  <c r="D2441" i="3"/>
  <c r="D2480" i="3"/>
  <c r="D2486" i="3"/>
  <c r="D2619" i="3"/>
  <c r="D2728" i="3"/>
  <c r="D2828" i="3"/>
  <c r="D2867" i="3"/>
  <c r="D2881" i="3"/>
  <c r="D3005" i="3"/>
  <c r="D3043" i="3"/>
  <c r="D3076" i="3"/>
  <c r="D3291" i="3"/>
  <c r="D3460" i="3"/>
  <c r="D3534" i="3"/>
  <c r="D3563" i="3"/>
  <c r="D3576" i="3"/>
  <c r="D3612" i="3"/>
  <c r="D3728" i="3"/>
  <c r="D3773" i="3"/>
  <c r="D3885" i="3"/>
  <c r="D4178" i="3"/>
  <c r="D4216" i="3"/>
  <c r="D4228" i="3"/>
  <c r="D4516" i="3"/>
  <c r="D4748" i="3"/>
  <c r="D1733" i="3"/>
  <c r="D1739" i="3"/>
  <c r="D1744" i="3"/>
  <c r="D1757" i="3"/>
  <c r="D1795" i="3"/>
  <c r="D1806" i="3"/>
  <c r="D1819" i="3"/>
  <c r="D1829" i="3"/>
  <c r="D1856" i="3"/>
  <c r="D1862" i="3"/>
  <c r="D1888" i="3"/>
  <c r="D1905" i="3"/>
  <c r="D1916" i="3"/>
  <c r="D1933" i="3"/>
  <c r="D1938" i="3"/>
  <c r="D1949" i="3"/>
  <c r="D1975" i="3"/>
  <c r="D1996" i="3"/>
  <c r="D2001" i="3"/>
  <c r="D2022" i="3"/>
  <c r="D2033" i="3"/>
  <c r="D2038" i="3"/>
  <c r="D2049" i="3"/>
  <c r="D2076" i="3"/>
  <c r="D2082" i="3"/>
  <c r="D2089" i="3"/>
  <c r="D2099" i="3"/>
  <c r="D2108" i="3"/>
  <c r="D2113" i="3"/>
  <c r="D2122" i="3"/>
  <c r="D2137" i="3"/>
  <c r="D2146" i="3"/>
  <c r="D2151" i="3"/>
  <c r="D2175" i="3"/>
  <c r="D2199" i="3"/>
  <c r="D2208" i="3"/>
  <c r="D2213" i="3"/>
  <c r="D2222" i="3"/>
  <c r="D2237" i="3"/>
  <c r="D2246" i="3"/>
  <c r="D2251" i="3"/>
  <c r="D2275" i="3"/>
  <c r="D2299" i="3"/>
  <c r="D2308" i="3"/>
  <c r="D2313" i="3"/>
  <c r="D2322" i="3"/>
  <c r="D2337" i="3"/>
  <c r="D2346" i="3"/>
  <c r="D2351" i="3"/>
  <c r="D2375" i="3"/>
  <c r="D2399" i="3"/>
  <c r="D2408" i="3"/>
  <c r="D2413" i="3"/>
  <c r="D2422" i="3"/>
  <c r="D2437" i="3"/>
  <c r="D2446" i="3"/>
  <c r="D2451" i="3"/>
  <c r="D2457" i="3"/>
  <c r="D2481" i="3"/>
  <c r="D2487" i="3"/>
  <c r="D2495" i="3"/>
  <c r="D2501" i="3"/>
  <c r="D2528" i="3"/>
  <c r="D2576" i="3"/>
  <c r="D2633" i="3"/>
  <c r="D2652" i="3"/>
  <c r="D2666" i="3"/>
  <c r="D2729" i="3"/>
  <c r="D2776" i="3"/>
  <c r="D2829" i="3"/>
  <c r="D2966" i="3"/>
  <c r="D3019" i="3"/>
  <c r="D3038" i="3"/>
  <c r="D3057" i="3"/>
  <c r="D3071" i="3"/>
  <c r="D3330" i="3"/>
  <c r="D3424" i="3"/>
  <c r="D3454" i="3"/>
  <c r="D3512" i="3"/>
  <c r="D3592" i="3"/>
  <c r="D3600" i="3"/>
  <c r="D3636" i="3"/>
  <c r="D3656" i="3"/>
  <c r="D3779" i="3"/>
  <c r="D4482" i="3"/>
  <c r="D5367" i="3"/>
  <c r="D5409" i="3"/>
  <c r="D1752" i="3"/>
  <c r="D1759" i="3"/>
  <c r="D1770" i="3"/>
  <c r="D1780" i="3"/>
  <c r="D1796" i="3"/>
  <c r="D1808" i="3"/>
  <c r="D1814" i="3"/>
  <c r="D1825" i="3"/>
  <c r="D1835" i="3"/>
  <c r="D1840" i="3"/>
  <c r="D1869" i="3"/>
  <c r="D1874" i="3"/>
  <c r="D1879" i="3"/>
  <c r="D1884" i="3"/>
  <c r="D1906" i="3"/>
  <c r="D1912" i="3"/>
  <c r="D1918" i="3"/>
  <c r="D1924" i="3"/>
  <c r="D1929" i="3"/>
  <c r="D1955" i="3"/>
  <c r="D1976" i="3"/>
  <c r="D1981" i="3"/>
  <c r="D2002" i="3"/>
  <c r="D2013" i="3"/>
  <c r="D2018" i="3"/>
  <c r="D2029" i="3"/>
  <c r="D2055" i="3"/>
  <c r="D2078" i="3"/>
  <c r="D2095" i="3"/>
  <c r="D2119" i="3"/>
  <c r="D2128" i="3"/>
  <c r="D2133" i="3"/>
  <c r="D2142" i="3"/>
  <c r="D2157" i="3"/>
  <c r="D2166" i="3"/>
  <c r="D2171" i="3"/>
  <c r="D2190" i="3"/>
  <c r="D2195" i="3"/>
  <c r="D2219" i="3"/>
  <c r="D2228" i="3"/>
  <c r="D2233" i="3"/>
  <c r="D2242" i="3"/>
  <c r="D2257" i="3"/>
  <c r="D2266" i="3"/>
  <c r="D2271" i="3"/>
  <c r="D2295" i="3"/>
  <c r="D2319" i="3"/>
  <c r="D2328" i="3"/>
  <c r="D2333" i="3"/>
  <c r="D2342" i="3"/>
  <c r="D2357" i="3"/>
  <c r="D2366" i="3"/>
  <c r="D2371" i="3"/>
  <c r="D2395" i="3"/>
  <c r="D2419" i="3"/>
  <c r="D2428" i="3"/>
  <c r="D2433" i="3"/>
  <c r="D2442" i="3"/>
  <c r="D2463" i="3"/>
  <c r="D2476" i="3"/>
  <c r="D2543" i="3"/>
  <c r="D2563" i="3"/>
  <c r="D2681" i="3"/>
  <c r="D2695" i="3"/>
  <c r="D2743" i="3"/>
  <c r="D2771" i="3"/>
  <c r="D2842" i="3"/>
  <c r="D2890" i="3"/>
  <c r="D2929" i="3"/>
  <c r="D2981" i="3"/>
  <c r="D3033" i="3"/>
  <c r="D3052" i="3"/>
  <c r="D3299" i="3"/>
  <c r="D3418" i="3"/>
  <c r="D3470" i="3"/>
  <c r="D3496" i="3"/>
  <c r="D3506" i="3"/>
  <c r="D3587" i="3"/>
  <c r="D3620" i="3"/>
  <c r="D3744" i="3"/>
  <c r="D3862" i="3"/>
  <c r="D3909" i="3"/>
  <c r="D4309" i="3"/>
  <c r="D4533" i="3"/>
  <c r="D4869" i="3"/>
  <c r="D4996" i="3"/>
  <c r="D5230" i="3"/>
  <c r="D5318" i="3"/>
  <c r="D1740" i="3"/>
  <c r="D1753" i="3"/>
  <c r="D1765" i="3"/>
  <c r="D1776" i="3"/>
  <c r="D1786" i="3"/>
  <c r="D1797" i="3"/>
  <c r="D1802" i="3"/>
  <c r="D1809" i="3"/>
  <c r="D1820" i="3"/>
  <c r="D1830" i="3"/>
  <c r="D1846" i="3"/>
  <c r="D1852" i="3"/>
  <c r="D1858" i="3"/>
  <c r="D1895" i="3"/>
  <c r="D1907" i="3"/>
  <c r="D1913" i="3"/>
  <c r="D1919" i="3"/>
  <c r="D1945" i="3"/>
  <c r="D1966" i="3"/>
  <c r="D1971" i="3"/>
  <c r="D1992" i="3"/>
  <c r="D2003" i="3"/>
  <c r="D2008" i="3"/>
  <c r="D2019" i="3"/>
  <c r="D2045" i="3"/>
  <c r="D2066" i="3"/>
  <c r="D2072" i="3"/>
  <c r="D2079" i="3"/>
  <c r="D2105" i="3"/>
  <c r="D2129" i="3"/>
  <c r="D2138" i="3"/>
  <c r="D2143" i="3"/>
  <c r="D2152" i="3"/>
  <c r="D2167" i="3"/>
  <c r="D2176" i="3"/>
  <c r="D2181" i="3"/>
  <c r="D2205" i="3"/>
  <c r="D2229" i="3"/>
  <c r="D2238" i="3"/>
  <c r="D2243" i="3"/>
  <c r="D2252" i="3"/>
  <c r="D2267" i="3"/>
  <c r="D2276" i="3"/>
  <c r="D2281" i="3"/>
  <c r="D2305" i="3"/>
  <c r="D2329" i="3"/>
  <c r="D2338" i="3"/>
  <c r="D2343" i="3"/>
  <c r="D2352" i="3"/>
  <c r="D2367" i="3"/>
  <c r="D2376" i="3"/>
  <c r="D2381" i="3"/>
  <c r="D2405" i="3"/>
  <c r="D2429" i="3"/>
  <c r="D2438" i="3"/>
  <c r="D2443" i="3"/>
  <c r="D2452" i="3"/>
  <c r="D2458" i="3"/>
  <c r="D2477" i="3"/>
  <c r="D2496" i="3"/>
  <c r="D2510" i="3"/>
  <c r="D2558" i="3"/>
  <c r="D2571" i="3"/>
  <c r="D2738" i="3"/>
  <c r="D2843" i="3"/>
  <c r="D2857" i="3"/>
  <c r="D3346" i="3"/>
  <c r="D3572" i="3"/>
  <c r="D3588" i="3"/>
  <c r="D3607" i="3"/>
  <c r="D4147" i="3"/>
  <c r="D4508" i="3"/>
  <c r="D4840" i="3"/>
  <c r="D5220" i="3"/>
  <c r="D1734" i="3"/>
  <c r="D1747" i="3"/>
  <c r="D1777" i="3"/>
  <c r="D1787" i="3"/>
  <c r="D1792" i="3"/>
  <c r="D1803" i="3"/>
  <c r="D1815" i="3"/>
  <c r="D1826" i="3"/>
  <c r="D1836" i="3"/>
  <c r="D1847" i="3"/>
  <c r="D1853" i="3"/>
  <c r="D1859" i="3"/>
  <c r="D1875" i="3"/>
  <c r="D1885" i="3"/>
  <c r="D1890" i="3"/>
  <c r="D1925" i="3"/>
  <c r="D1935" i="3"/>
  <c r="D1956" i="3"/>
  <c r="D1961" i="3"/>
  <c r="D1982" i="3"/>
  <c r="D1993" i="3"/>
  <c r="D1998" i="3"/>
  <c r="D2009" i="3"/>
  <c r="D2035" i="3"/>
  <c r="D2056" i="3"/>
  <c r="D2061" i="3"/>
  <c r="D2073" i="3"/>
  <c r="D2115" i="3"/>
  <c r="D2139" i="3"/>
  <c r="D2148" i="3"/>
  <c r="D2153" i="3"/>
  <c r="D2162" i="3"/>
  <c r="D2177" i="3"/>
  <c r="D2186" i="3"/>
  <c r="D2191" i="3"/>
  <c r="D2215" i="3"/>
  <c r="D2239" i="3"/>
  <c r="D2248" i="3"/>
  <c r="D2253" i="3"/>
  <c r="D2262" i="3"/>
  <c r="D2277" i="3"/>
  <c r="D2286" i="3"/>
  <c r="D2291" i="3"/>
  <c r="D2315" i="3"/>
  <c r="D2339" i="3"/>
  <c r="D2348" i="3"/>
  <c r="D2353" i="3"/>
  <c r="D2362" i="3"/>
  <c r="D2377" i="3"/>
  <c r="D2386" i="3"/>
  <c r="D2391" i="3"/>
  <c r="D2410" i="3"/>
  <c r="D2415" i="3"/>
  <c r="D2439" i="3"/>
  <c r="D2448" i="3"/>
  <c r="D2453" i="3"/>
  <c r="D2471" i="3"/>
  <c r="D2505" i="3"/>
  <c r="D2628" i="3"/>
  <c r="D2719" i="3"/>
  <c r="D2752" i="3"/>
  <c r="D2805" i="3"/>
  <c r="D2819" i="3"/>
  <c r="D2838" i="3"/>
  <c r="D2871" i="3"/>
  <c r="D2942" i="3"/>
  <c r="D2976" i="3"/>
  <c r="D2995" i="3"/>
  <c r="D3428" i="3"/>
  <c r="D3434" i="3"/>
  <c r="D3608" i="3"/>
  <c r="D3640" i="3"/>
  <c r="D3721" i="3"/>
  <c r="D3881" i="3"/>
  <c r="D4148" i="3"/>
  <c r="D4156" i="3"/>
  <c r="D5152" i="3"/>
  <c r="D5179" i="3"/>
  <c r="D2325" i="3"/>
  <c r="D2349" i="3"/>
  <c r="D2358" i="3"/>
  <c r="D2363" i="3"/>
  <c r="D2372" i="3"/>
  <c r="D2387" i="3"/>
  <c r="D2396" i="3"/>
  <c r="D2401" i="3"/>
  <c r="D2425" i="3"/>
  <c r="D2449" i="3"/>
  <c r="D2466" i="3"/>
  <c r="D2491" i="3"/>
  <c r="D2538" i="3"/>
  <c r="D2552" i="3"/>
  <c r="D2566" i="3"/>
  <c r="D2629" i="3"/>
  <c r="D2642" i="3"/>
  <c r="D2676" i="3"/>
  <c r="D2705" i="3"/>
  <c r="D2733" i="3"/>
  <c r="D2852" i="3"/>
  <c r="D2943" i="3"/>
  <c r="D2957" i="3"/>
  <c r="D3028" i="3"/>
  <c r="D3066" i="3"/>
  <c r="D3627" i="3"/>
  <c r="D3664" i="3"/>
  <c r="D3702" i="3"/>
  <c r="D3897" i="3"/>
  <c r="D3939" i="3"/>
  <c r="D4082" i="3"/>
  <c r="D4133" i="3"/>
  <c r="D4290" i="3"/>
  <c r="D4374" i="3"/>
  <c r="D5113" i="3"/>
  <c r="D1742" i="3"/>
  <c r="D1749" i="3"/>
  <c r="D1754" i="3"/>
  <c r="D1767" i="3"/>
  <c r="D1773" i="3"/>
  <c r="D1783" i="3"/>
  <c r="D1798" i="3"/>
  <c r="D1810" i="3"/>
  <c r="D1816" i="3"/>
  <c r="D1822" i="3"/>
  <c r="D1832" i="3"/>
  <c r="D1843" i="3"/>
  <c r="D1848" i="3"/>
  <c r="D1865" i="3"/>
  <c r="D1876" i="3"/>
  <c r="D1886" i="3"/>
  <c r="D1897" i="3"/>
  <c r="D1903" i="3"/>
  <c r="D1909" i="3"/>
  <c r="D1920" i="3"/>
  <c r="D1926" i="3"/>
  <c r="D1936" i="3"/>
  <c r="D1941" i="3"/>
  <c r="D1962" i="3"/>
  <c r="D1973" i="3"/>
  <c r="D1978" i="3"/>
  <c r="D1989" i="3"/>
  <c r="D2015" i="3"/>
  <c r="D2036" i="3"/>
  <c r="D2041" i="3"/>
  <c r="D2062" i="3"/>
  <c r="D2069" i="3"/>
  <c r="D2080" i="3"/>
  <c r="D2097" i="3"/>
  <c r="D2106" i="3"/>
  <c r="D2111" i="3"/>
  <c r="D2135" i="3"/>
  <c r="D2159" i="3"/>
  <c r="D2168" i="3"/>
  <c r="D2173" i="3"/>
  <c r="D2182" i="3"/>
  <c r="D2197" i="3"/>
  <c r="D2206" i="3"/>
  <c r="D2211" i="3"/>
  <c r="D2230" i="3"/>
  <c r="D2235" i="3"/>
  <c r="D2259" i="3"/>
  <c r="D2268" i="3"/>
  <c r="D2273" i="3"/>
  <c r="D2282" i="3"/>
  <c r="D2297" i="3"/>
  <c r="D2306" i="3"/>
  <c r="D2311" i="3"/>
  <c r="D2330" i="3"/>
  <c r="D2335" i="3"/>
  <c r="D2359" i="3"/>
  <c r="D2368" i="3"/>
  <c r="D2373" i="3"/>
  <c r="D2382" i="3"/>
  <c r="D2397" i="3"/>
  <c r="D2406" i="3"/>
  <c r="D2411" i="3"/>
  <c r="D2430" i="3"/>
  <c r="D2435" i="3"/>
  <c r="D2467" i="3"/>
  <c r="D2519" i="3"/>
  <c r="D2525" i="3"/>
  <c r="D2567" i="3"/>
  <c r="D2643" i="3"/>
  <c r="D2657" i="3"/>
  <c r="D2671" i="3"/>
  <c r="D2766" i="3"/>
  <c r="D2780" i="3"/>
  <c r="D2833" i="3"/>
  <c r="D2905" i="3"/>
  <c r="D2919" i="3"/>
  <c r="D2938" i="3"/>
  <c r="D2971" i="3"/>
  <c r="D3029" i="3"/>
  <c r="D3067" i="3"/>
  <c r="D3080" i="3"/>
  <c r="D3308" i="3"/>
  <c r="D3341" i="3"/>
  <c r="D3382" i="3"/>
  <c r="D3580" i="3"/>
  <c r="D3596" i="3"/>
  <c r="D3628" i="3"/>
  <c r="D3848" i="3"/>
  <c r="D4128" i="3"/>
  <c r="D4233" i="3"/>
  <c r="D4370" i="3"/>
  <c r="D4443" i="3"/>
  <c r="D4925" i="3"/>
  <c r="D5041" i="3"/>
  <c r="D1743" i="3"/>
  <c r="D1755" i="3"/>
  <c r="D1762" i="3"/>
  <c r="B1778" i="3"/>
  <c r="D1788" i="3"/>
  <c r="D1799" i="3"/>
  <c r="D1804" i="3"/>
  <c r="D1817" i="3"/>
  <c r="D1823" i="3"/>
  <c r="D1833" i="3"/>
  <c r="D1849" i="3"/>
  <c r="D1854" i="3"/>
  <c r="D1860" i="3"/>
  <c r="D1877" i="3"/>
  <c r="D1887" i="3"/>
  <c r="D1892" i="3"/>
  <c r="D1927" i="3"/>
  <c r="D1952" i="3"/>
  <c r="B1958" i="3"/>
  <c r="D1963" i="3"/>
  <c r="D1968" i="3"/>
  <c r="D1979" i="3"/>
  <c r="D2005" i="3"/>
  <c r="D2010" i="3"/>
  <c r="D2026" i="3"/>
  <c r="D2031" i="3"/>
  <c r="D2052" i="3"/>
  <c r="B2058" i="3"/>
  <c r="D2063" i="3"/>
  <c r="D2086" i="3"/>
  <c r="D2092" i="3"/>
  <c r="D2107" i="3"/>
  <c r="D2116" i="3"/>
  <c r="D2121" i="3"/>
  <c r="D2140" i="3"/>
  <c r="D2145" i="3"/>
  <c r="D2169" i="3"/>
  <c r="D2178" i="3"/>
  <c r="D2183" i="3"/>
  <c r="D2192" i="3"/>
  <c r="D2207" i="3"/>
  <c r="D2216" i="3"/>
  <c r="D2221" i="3"/>
  <c r="D2240" i="3"/>
  <c r="D2245" i="3"/>
  <c r="D2269" i="3"/>
  <c r="D2278" i="3"/>
  <c r="D2283" i="3"/>
  <c r="D2292" i="3"/>
  <c r="D2307" i="3"/>
  <c r="D2316" i="3"/>
  <c r="D2321" i="3"/>
  <c r="D2340" i="3"/>
  <c r="D2345" i="3"/>
  <c r="D2369" i="3"/>
  <c r="D2378" i="3"/>
  <c r="D2383" i="3"/>
  <c r="D2392" i="3"/>
  <c r="D2407" i="3"/>
  <c r="D2416" i="3"/>
  <c r="D2421" i="3"/>
  <c r="D2440" i="3"/>
  <c r="D2445" i="3"/>
  <c r="D2455" i="3"/>
  <c r="D2472" i="3"/>
  <c r="D2580" i="3"/>
  <c r="D2595" i="3"/>
  <c r="D2767" i="3"/>
  <c r="D2781" i="3"/>
  <c r="D2952" i="3"/>
  <c r="D3081" i="3"/>
  <c r="D3309" i="3"/>
  <c r="D3437" i="3"/>
  <c r="B3437" i="3"/>
  <c r="D3444" i="3"/>
  <c r="D3522" i="3"/>
  <c r="D3647" i="3"/>
  <c r="D3805" i="3"/>
  <c r="D3812" i="3"/>
  <c r="D3866" i="3"/>
  <c r="D4273" i="3"/>
  <c r="D4421" i="3"/>
  <c r="D4812" i="3"/>
  <c r="D2515" i="3"/>
  <c r="D2539" i="3"/>
  <c r="D2548" i="3"/>
  <c r="D2553" i="3"/>
  <c r="D2562" i="3"/>
  <c r="D2577" i="3"/>
  <c r="D2586" i="3"/>
  <c r="D2591" i="3"/>
  <c r="D2610" i="3"/>
  <c r="D2615" i="3"/>
  <c r="D2639" i="3"/>
  <c r="D2648" i="3"/>
  <c r="D2653" i="3"/>
  <c r="D2662" i="3"/>
  <c r="D2677" i="3"/>
  <c r="D2686" i="3"/>
  <c r="D2691" i="3"/>
  <c r="D2710" i="3"/>
  <c r="D2715" i="3"/>
  <c r="D2739" i="3"/>
  <c r="D2748" i="3"/>
  <c r="D2753" i="3"/>
  <c r="D2762" i="3"/>
  <c r="D2777" i="3"/>
  <c r="D2786" i="3"/>
  <c r="D2791" i="3"/>
  <c r="D2810" i="3"/>
  <c r="D2815" i="3"/>
  <c r="D2839" i="3"/>
  <c r="D2848" i="3"/>
  <c r="D2853" i="3"/>
  <c r="D2862" i="3"/>
  <c r="D2877" i="3"/>
  <c r="D2886" i="3"/>
  <c r="D2891" i="3"/>
  <c r="D2910" i="3"/>
  <c r="D2915" i="3"/>
  <c r="D2939" i="3"/>
  <c r="D2948" i="3"/>
  <c r="D2953" i="3"/>
  <c r="D2962" i="3"/>
  <c r="D2977" i="3"/>
  <c r="D2986" i="3"/>
  <c r="D2991" i="3"/>
  <c r="D3010" i="3"/>
  <c r="D3015" i="3"/>
  <c r="D3039" i="3"/>
  <c r="D3048" i="3"/>
  <c r="D3053" i="3"/>
  <c r="D3062" i="3"/>
  <c r="D3077" i="3"/>
  <c r="D3086" i="3"/>
  <c r="D3271" i="3"/>
  <c r="D3353" i="3"/>
  <c r="D3363" i="3"/>
  <c r="D3408" i="3"/>
  <c r="D3414" i="3"/>
  <c r="D3430" i="3"/>
  <c r="D3450" i="3"/>
  <c r="D3476" i="3"/>
  <c r="D3486" i="3"/>
  <c r="D3492" i="3"/>
  <c r="D3503" i="3"/>
  <c r="D3552" i="3"/>
  <c r="D3560" i="3"/>
  <c r="D3568" i="3"/>
  <c r="D3584" i="3"/>
  <c r="D3604" i="3"/>
  <c r="D3616" i="3"/>
  <c r="D3624" i="3"/>
  <c r="D3644" i="3"/>
  <c r="D3653" i="3"/>
  <c r="D3682" i="3"/>
  <c r="D3690" i="3"/>
  <c r="D3706" i="3"/>
  <c r="D3748" i="3"/>
  <c r="D3758" i="3"/>
  <c r="D3774" i="3"/>
  <c r="D3777" i="3"/>
  <c r="D3806" i="3"/>
  <c r="D3810" i="3"/>
  <c r="D3898" i="3"/>
  <c r="D3933" i="3"/>
  <c r="D3992" i="3"/>
  <c r="D4003" i="3"/>
  <c r="D4032" i="3"/>
  <c r="D4089" i="3"/>
  <c r="D4101" i="3"/>
  <c r="D4118" i="3"/>
  <c r="D4161" i="3"/>
  <c r="D4210" i="3"/>
  <c r="D4217" i="3"/>
  <c r="D4303" i="3"/>
  <c r="D4350" i="3"/>
  <c r="D4416" i="3"/>
  <c r="D4462" i="3"/>
  <c r="D4467" i="3"/>
  <c r="D4825" i="3"/>
  <c r="D4836" i="3"/>
  <c r="D4853" i="3"/>
  <c r="D4887" i="3"/>
  <c r="D4910" i="3"/>
  <c r="D4941" i="3"/>
  <c r="D5070" i="3"/>
  <c r="D5175" i="3"/>
  <c r="D2572" i="3"/>
  <c r="D2587" i="3"/>
  <c r="D2596" i="3"/>
  <c r="D2601" i="3"/>
  <c r="D2625" i="3"/>
  <c r="D2649" i="3"/>
  <c r="D2658" i="3"/>
  <c r="D2663" i="3"/>
  <c r="D2672" i="3"/>
  <c r="D2687" i="3"/>
  <c r="D2696" i="3"/>
  <c r="D2701" i="3"/>
  <c r="D2725" i="3"/>
  <c r="D2749" i="3"/>
  <c r="D2758" i="3"/>
  <c r="D2763" i="3"/>
  <c r="D2772" i="3"/>
  <c r="D2787" i="3"/>
  <c r="D2796" i="3"/>
  <c r="D2801" i="3"/>
  <c r="D2825" i="3"/>
  <c r="D2849" i="3"/>
  <c r="D2858" i="3"/>
  <c r="D2863" i="3"/>
  <c r="D2872" i="3"/>
  <c r="D2887" i="3"/>
  <c r="D2896" i="3"/>
  <c r="D2901" i="3"/>
  <c r="D2925" i="3"/>
  <c r="D2949" i="3"/>
  <c r="D2958" i="3"/>
  <c r="D2963" i="3"/>
  <c r="D2972" i="3"/>
  <c r="D2987" i="3"/>
  <c r="D2996" i="3"/>
  <c r="D3001" i="3"/>
  <c r="D3025" i="3"/>
  <c r="D3049" i="3"/>
  <c r="D3058" i="3"/>
  <c r="D3063" i="3"/>
  <c r="D3072" i="3"/>
  <c r="D3087" i="3"/>
  <c r="D3091" i="3"/>
  <c r="D3095" i="3"/>
  <c r="D3099" i="3"/>
  <c r="D3103" i="3"/>
  <c r="D3107" i="3"/>
  <c r="D3111" i="3"/>
  <c r="D3115" i="3"/>
  <c r="D3119" i="3"/>
  <c r="D3123" i="3"/>
  <c r="D3127" i="3"/>
  <c r="D3131" i="3"/>
  <c r="D3135" i="3"/>
  <c r="D3139" i="3"/>
  <c r="D3143" i="3"/>
  <c r="D3147" i="3"/>
  <c r="D3151" i="3"/>
  <c r="D3155" i="3"/>
  <c r="D3159" i="3"/>
  <c r="D3163" i="3"/>
  <c r="D3167" i="3"/>
  <c r="D3171" i="3"/>
  <c r="D3175" i="3"/>
  <c r="D3179" i="3"/>
  <c r="D3183" i="3"/>
  <c r="D3187" i="3"/>
  <c r="D3191" i="3"/>
  <c r="D3195" i="3"/>
  <c r="D3199" i="3"/>
  <c r="D3203" i="3"/>
  <c r="D3207" i="3"/>
  <c r="D3211" i="3"/>
  <c r="D3215" i="3"/>
  <c r="D3219" i="3"/>
  <c r="D3223" i="3"/>
  <c r="D3227" i="3"/>
  <c r="D3231" i="3"/>
  <c r="D3235" i="3"/>
  <c r="D3239" i="3"/>
  <c r="D3243" i="3"/>
  <c r="D3247" i="3"/>
  <c r="D3251" i="3"/>
  <c r="D3255" i="3"/>
  <c r="D3259" i="3"/>
  <c r="D3263" i="3"/>
  <c r="D3267" i="3"/>
  <c r="D3318" i="3"/>
  <c r="D3327" i="3"/>
  <c r="D3358" i="3"/>
  <c r="D3368" i="3"/>
  <c r="D3398" i="3"/>
  <c r="D3404" i="3"/>
  <c r="D3420" i="3"/>
  <c r="D3440" i="3"/>
  <c r="D3466" i="3"/>
  <c r="D3472" i="3"/>
  <c r="D3482" i="3"/>
  <c r="D3532" i="3"/>
  <c r="D3540" i="3"/>
  <c r="D3556" i="3"/>
  <c r="D3564" i="3"/>
  <c r="D3662" i="3"/>
  <c r="D3670" i="3"/>
  <c r="D3678" i="3"/>
  <c r="D3686" i="3"/>
  <c r="D3698" i="3"/>
  <c r="D3867" i="3"/>
  <c r="D3887" i="3"/>
  <c r="D3986" i="3"/>
  <c r="D4027" i="3"/>
  <c r="D4078" i="3"/>
  <c r="D4083" i="3"/>
  <c r="D4179" i="3"/>
  <c r="D4234" i="3"/>
  <c r="D4965" i="3"/>
  <c r="D5010" i="3"/>
  <c r="D5026" i="3"/>
  <c r="D2459" i="3"/>
  <c r="D2468" i="3"/>
  <c r="D2473" i="3"/>
  <c r="D2482" i="3"/>
  <c r="D2497" i="3"/>
  <c r="D2506" i="3"/>
  <c r="D2511" i="3"/>
  <c r="D2530" i="3"/>
  <c r="D2535" i="3"/>
  <c r="D2559" i="3"/>
  <c r="D2568" i="3"/>
  <c r="D2573" i="3"/>
  <c r="D2582" i="3"/>
  <c r="D2597" i="3"/>
  <c r="D2606" i="3"/>
  <c r="D2611" i="3"/>
  <c r="D2635" i="3"/>
  <c r="D2659" i="3"/>
  <c r="D2668" i="3"/>
  <c r="D2673" i="3"/>
  <c r="D2682" i="3"/>
  <c r="D2697" i="3"/>
  <c r="D2706" i="3"/>
  <c r="D2711" i="3"/>
  <c r="D2730" i="3"/>
  <c r="D2735" i="3"/>
  <c r="D2759" i="3"/>
  <c r="D2768" i="3"/>
  <c r="D2773" i="3"/>
  <c r="D2782" i="3"/>
  <c r="D2797" i="3"/>
  <c r="D2806" i="3"/>
  <c r="D2811" i="3"/>
  <c r="D2830" i="3"/>
  <c r="D2835" i="3"/>
  <c r="D2859" i="3"/>
  <c r="D2868" i="3"/>
  <c r="D2873" i="3"/>
  <c r="D2882" i="3"/>
  <c r="D2897" i="3"/>
  <c r="D2906" i="3"/>
  <c r="D2911" i="3"/>
  <c r="D2930" i="3"/>
  <c r="D2935" i="3"/>
  <c r="D2959" i="3"/>
  <c r="D2968" i="3"/>
  <c r="D2973" i="3"/>
  <c r="D2982" i="3"/>
  <c r="D2997" i="3"/>
  <c r="D3006" i="3"/>
  <c r="D3011" i="3"/>
  <c r="D3030" i="3"/>
  <c r="D3035" i="3"/>
  <c r="D3059" i="3"/>
  <c r="D3068" i="3"/>
  <c r="D3073" i="3"/>
  <c r="D3082" i="3"/>
  <c r="D3280" i="3"/>
  <c r="D3289" i="3"/>
  <c r="D3310" i="3"/>
  <c r="D3343" i="3"/>
  <c r="D3378" i="3"/>
  <c r="D3388" i="3"/>
  <c r="D3394" i="3"/>
  <c r="D3410" i="3"/>
  <c r="D3456" i="3"/>
  <c r="D3462" i="3"/>
  <c r="D3473" i="3"/>
  <c r="D3483" i="3"/>
  <c r="D3518" i="3"/>
  <c r="D3528" i="3"/>
  <c r="D3536" i="3"/>
  <c r="D3548" i="3"/>
  <c r="B3597" i="3"/>
  <c r="B3609" i="3"/>
  <c r="D3666" i="3"/>
  <c r="D3674" i="3"/>
  <c r="D3694" i="3"/>
  <c r="D3703" i="3"/>
  <c r="D3717" i="3"/>
  <c r="D3739" i="3"/>
  <c r="D3742" i="3"/>
  <c r="D3768" i="3"/>
  <c r="D3784" i="3"/>
  <c r="D3797" i="3"/>
  <c r="D3814" i="3"/>
  <c r="D3846" i="3"/>
  <c r="D3918" i="3"/>
  <c r="D3942" i="3"/>
  <c r="D3948" i="3"/>
  <c r="D3959" i="3"/>
  <c r="D3970" i="3"/>
  <c r="D3976" i="3"/>
  <c r="D4072" i="3"/>
  <c r="D4097" i="3"/>
  <c r="D4150" i="3"/>
  <c r="D4359" i="3"/>
  <c r="D4388" i="3"/>
  <c r="D4453" i="3"/>
  <c r="D5004" i="3"/>
  <c r="D5021" i="3"/>
  <c r="D5313" i="3"/>
  <c r="D5487" i="3"/>
  <c r="D2469" i="3"/>
  <c r="D2478" i="3"/>
  <c r="D2483" i="3"/>
  <c r="D2492" i="3"/>
  <c r="D2507" i="3"/>
  <c r="D2516" i="3"/>
  <c r="D2521" i="3"/>
  <c r="D2545" i="3"/>
  <c r="D2569" i="3"/>
  <c r="D2578" i="3"/>
  <c r="D2583" i="3"/>
  <c r="D2592" i="3"/>
  <c r="D2607" i="3"/>
  <c r="D2616" i="3"/>
  <c r="D2621" i="3"/>
  <c r="D2640" i="3"/>
  <c r="D2645" i="3"/>
  <c r="D2669" i="3"/>
  <c r="D2678" i="3"/>
  <c r="D2683" i="3"/>
  <c r="D2692" i="3"/>
  <c r="D2707" i="3"/>
  <c r="D2716" i="3"/>
  <c r="D2721" i="3"/>
  <c r="D2745" i="3"/>
  <c r="D2769" i="3"/>
  <c r="D2778" i="3"/>
  <c r="D2783" i="3"/>
  <c r="D2792" i="3"/>
  <c r="D2807" i="3"/>
  <c r="D2816" i="3"/>
  <c r="D2821" i="3"/>
  <c r="D2845" i="3"/>
  <c r="D2869" i="3"/>
  <c r="D2878" i="3"/>
  <c r="D2883" i="3"/>
  <c r="D2892" i="3"/>
  <c r="D2907" i="3"/>
  <c r="D2916" i="3"/>
  <c r="D2921" i="3"/>
  <c r="D2945" i="3"/>
  <c r="D2969" i="3"/>
  <c r="D2978" i="3"/>
  <c r="D2983" i="3"/>
  <c r="D2992" i="3"/>
  <c r="D3007" i="3"/>
  <c r="D3016" i="3"/>
  <c r="D3021" i="3"/>
  <c r="D3045" i="3"/>
  <c r="D3069" i="3"/>
  <c r="D3078" i="3"/>
  <c r="D3083" i="3"/>
  <c r="D3276" i="3"/>
  <c r="D3301" i="3"/>
  <c r="D3338" i="3"/>
  <c r="D3348" i="3"/>
  <c r="D3374" i="3"/>
  <c r="D3384" i="3"/>
  <c r="D3400" i="3"/>
  <c r="D3426" i="3"/>
  <c r="D3436" i="3"/>
  <c r="D3446" i="3"/>
  <c r="D3452" i="3"/>
  <c r="D3463" i="3"/>
  <c r="D3508" i="3"/>
  <c r="D3514" i="3"/>
  <c r="D3524" i="3"/>
  <c r="D3544" i="3"/>
  <c r="D3553" i="3"/>
  <c r="D3582" i="3"/>
  <c r="D3590" i="3"/>
  <c r="D3602" i="3"/>
  <c r="D3622" i="3"/>
  <c r="D3630" i="3"/>
  <c r="D3642" i="3"/>
  <c r="D3650" i="3"/>
  <c r="D3658" i="3"/>
  <c r="D3683" i="3"/>
  <c r="D3714" i="3"/>
  <c r="D3720" i="3"/>
  <c r="D3730" i="3"/>
  <c r="D3756" i="3"/>
  <c r="D3772" i="3"/>
  <c r="D3778" i="3"/>
  <c r="D3794" i="3"/>
  <c r="D3800" i="3"/>
  <c r="D3818" i="3"/>
  <c r="D3832" i="3"/>
  <c r="D3893" i="3"/>
  <c r="D3936" i="3"/>
  <c r="D4016" i="3"/>
  <c r="D4056" i="3"/>
  <c r="D4109" i="3"/>
  <c r="D4187" i="3"/>
  <c r="D4247" i="3"/>
  <c r="D4346" i="3"/>
  <c r="D4498" i="3"/>
  <c r="D4523" i="3"/>
  <c r="D4832" i="3"/>
  <c r="D4873" i="3"/>
  <c r="D4999" i="3"/>
  <c r="D5066" i="3"/>
  <c r="D5273" i="3"/>
  <c r="D5279" i="3"/>
  <c r="D2479" i="3"/>
  <c r="D2488" i="3"/>
  <c r="D2493" i="3"/>
  <c r="D2502" i="3"/>
  <c r="D2517" i="3"/>
  <c r="D2526" i="3"/>
  <c r="D2531" i="3"/>
  <c r="D2550" i="3"/>
  <c r="D2555" i="3"/>
  <c r="D2579" i="3"/>
  <c r="D2588" i="3"/>
  <c r="D2593" i="3"/>
  <c r="D2602" i="3"/>
  <c r="D2617" i="3"/>
  <c r="D2626" i="3"/>
  <c r="D2631" i="3"/>
  <c r="D2655" i="3"/>
  <c r="D2679" i="3"/>
  <c r="D2688" i="3"/>
  <c r="D2693" i="3"/>
  <c r="D2702" i="3"/>
  <c r="D2717" i="3"/>
  <c r="D2726" i="3"/>
  <c r="D2731" i="3"/>
  <c r="D2750" i="3"/>
  <c r="D2755" i="3"/>
  <c r="D2779" i="3"/>
  <c r="D2788" i="3"/>
  <c r="D2793" i="3"/>
  <c r="D2802" i="3"/>
  <c r="D2817" i="3"/>
  <c r="D2826" i="3"/>
  <c r="D2831" i="3"/>
  <c r="D2850" i="3"/>
  <c r="D2855" i="3"/>
  <c r="D2879" i="3"/>
  <c r="D2888" i="3"/>
  <c r="D2893" i="3"/>
  <c r="D2902" i="3"/>
  <c r="D2917" i="3"/>
  <c r="D2926" i="3"/>
  <c r="D2931" i="3"/>
  <c r="D2950" i="3"/>
  <c r="D2955" i="3"/>
  <c r="D2979" i="3"/>
  <c r="D2988" i="3"/>
  <c r="D2993" i="3"/>
  <c r="D3002" i="3"/>
  <c r="D3017" i="3"/>
  <c r="D3026" i="3"/>
  <c r="D3031" i="3"/>
  <c r="D3050" i="3"/>
  <c r="D3055" i="3"/>
  <c r="D3079" i="3"/>
  <c r="D3298" i="3"/>
  <c r="D3311" i="3"/>
  <c r="D3329" i="3"/>
  <c r="D3354" i="3"/>
  <c r="D3370" i="3"/>
  <c r="D3380" i="3"/>
  <c r="D3390" i="3"/>
  <c r="D3416" i="3"/>
  <c r="D3422" i="3"/>
  <c r="D3432" i="3"/>
  <c r="D3442" i="3"/>
  <c r="D3498" i="3"/>
  <c r="D3504" i="3"/>
  <c r="D3520" i="3"/>
  <c r="D3562" i="3"/>
  <c r="D3570" i="3"/>
  <c r="D3578" i="3"/>
  <c r="D3586" i="3"/>
  <c r="D3606" i="3"/>
  <c r="D3610" i="3"/>
  <c r="D3626" i="3"/>
  <c r="D3638" i="3"/>
  <c r="D3646" i="3"/>
  <c r="D3654" i="3"/>
  <c r="D3804" i="3"/>
  <c r="D3836" i="3"/>
  <c r="D3840" i="3"/>
  <c r="D3854" i="3"/>
  <c r="D3865" i="3"/>
  <c r="D3869" i="3"/>
  <c r="D3913" i="3"/>
  <c r="D3967" i="3"/>
  <c r="D4028" i="3"/>
  <c r="D4036" i="3"/>
  <c r="D4079" i="3"/>
  <c r="D4176" i="3"/>
  <c r="D4182" i="3"/>
  <c r="D4237" i="3"/>
  <c r="D4248" i="3"/>
  <c r="D4287" i="3"/>
  <c r="D4950" i="3"/>
  <c r="D5244" i="3"/>
  <c r="D5298" i="3"/>
  <c r="D2460" i="3"/>
  <c r="D2465" i="3"/>
  <c r="D2489" i="3"/>
  <c r="D2498" i="3"/>
  <c r="D2503" i="3"/>
  <c r="D2512" i="3"/>
  <c r="D2527" i="3"/>
  <c r="D2536" i="3"/>
  <c r="D2541" i="3"/>
  <c r="D2560" i="3"/>
  <c r="D2565" i="3"/>
  <c r="D2589" i="3"/>
  <c r="D2598" i="3"/>
  <c r="D2603" i="3"/>
  <c r="D2612" i="3"/>
  <c r="D2627" i="3"/>
  <c r="D2636" i="3"/>
  <c r="D2641" i="3"/>
  <c r="D2660" i="3"/>
  <c r="D2665" i="3"/>
  <c r="D2689" i="3"/>
  <c r="D2698" i="3"/>
  <c r="D2703" i="3"/>
  <c r="D2712" i="3"/>
  <c r="D2727" i="3"/>
  <c r="D2736" i="3"/>
  <c r="D2741" i="3"/>
  <c r="D2760" i="3"/>
  <c r="D2765" i="3"/>
  <c r="D2789" i="3"/>
  <c r="D2798" i="3"/>
  <c r="D2803" i="3"/>
  <c r="D2812" i="3"/>
  <c r="D2827" i="3"/>
  <c r="D2836" i="3"/>
  <c r="D2841" i="3"/>
  <c r="D2860" i="3"/>
  <c r="D2865" i="3"/>
  <c r="D2889" i="3"/>
  <c r="D2898" i="3"/>
  <c r="D2903" i="3"/>
  <c r="D2912" i="3"/>
  <c r="D2927" i="3"/>
  <c r="D2936" i="3"/>
  <c r="D2941" i="3"/>
  <c r="D2960" i="3"/>
  <c r="D2965" i="3"/>
  <c r="D2989" i="3"/>
  <c r="D2998" i="3"/>
  <c r="D3003" i="3"/>
  <c r="D3012" i="3"/>
  <c r="D3027" i="3"/>
  <c r="D3036" i="3"/>
  <c r="D3041" i="3"/>
  <c r="D3060" i="3"/>
  <c r="D3065" i="3"/>
  <c r="D3290" i="3"/>
  <c r="D3307" i="3"/>
  <c r="D3325" i="3"/>
  <c r="D3350" i="3"/>
  <c r="D3360" i="3"/>
  <c r="D3406" i="3"/>
  <c r="D3412" i="3"/>
  <c r="D3423" i="3"/>
  <c r="D3433" i="3"/>
  <c r="D3478" i="3"/>
  <c r="D3488" i="3"/>
  <c r="D3494" i="3"/>
  <c r="D3510" i="3"/>
  <c r="D3566" i="3"/>
  <c r="D3574" i="3"/>
  <c r="D3594" i="3"/>
  <c r="D3598" i="3"/>
  <c r="D3618" i="3"/>
  <c r="D3634" i="3"/>
  <c r="D3672" i="3"/>
  <c r="D3680" i="3"/>
  <c r="D3692" i="3"/>
  <c r="D3700" i="3"/>
  <c r="D3737" i="3"/>
  <c r="D3876" i="3"/>
  <c r="D3907" i="3"/>
  <c r="D3962" i="3"/>
  <c r="D4018" i="3"/>
  <c r="D4068" i="3"/>
  <c r="D4254" i="3"/>
  <c r="D4281" i="3"/>
  <c r="D4294" i="3"/>
  <c r="D4318" i="3"/>
  <c r="D4341" i="3"/>
  <c r="D4347" i="3"/>
  <c r="D4361" i="3"/>
  <c r="D4407" i="3"/>
  <c r="D4436" i="3"/>
  <c r="D4487" i="3"/>
  <c r="D4972" i="3"/>
  <c r="D5336" i="3"/>
  <c r="D5462" i="3"/>
  <c r="D5473" i="3"/>
  <c r="D2470" i="3"/>
  <c r="D2475" i="3"/>
  <c r="D2499" i="3"/>
  <c r="D2508" i="3"/>
  <c r="D2513" i="3"/>
  <c r="D2522" i="3"/>
  <c r="D2537" i="3"/>
  <c r="D2546" i="3"/>
  <c r="D2551" i="3"/>
  <c r="D2575" i="3"/>
  <c r="D2599" i="3"/>
  <c r="D2608" i="3"/>
  <c r="D2613" i="3"/>
  <c r="D2622" i="3"/>
  <c r="D2637" i="3"/>
  <c r="D2646" i="3"/>
  <c r="D2651" i="3"/>
  <c r="D2670" i="3"/>
  <c r="D2675" i="3"/>
  <c r="D2699" i="3"/>
  <c r="D2708" i="3"/>
  <c r="D2713" i="3"/>
  <c r="D2722" i="3"/>
  <c r="D2737" i="3"/>
  <c r="D2746" i="3"/>
  <c r="D2751" i="3"/>
  <c r="D2775" i="3"/>
  <c r="D2799" i="3"/>
  <c r="D2808" i="3"/>
  <c r="D2813" i="3"/>
  <c r="D2822" i="3"/>
  <c r="D2837" i="3"/>
  <c r="D2846" i="3"/>
  <c r="D2851" i="3"/>
  <c r="D2875" i="3"/>
  <c r="D2899" i="3"/>
  <c r="D2908" i="3"/>
  <c r="D2913" i="3"/>
  <c r="D2922" i="3"/>
  <c r="D2937" i="3"/>
  <c r="D2946" i="3"/>
  <c r="D2951" i="3"/>
  <c r="D2975" i="3"/>
  <c r="D2999" i="3"/>
  <c r="D3008" i="3"/>
  <c r="D3013" i="3"/>
  <c r="D3022" i="3"/>
  <c r="D3037" i="3"/>
  <c r="D3046" i="3"/>
  <c r="D3051" i="3"/>
  <c r="D3070" i="3"/>
  <c r="D3075" i="3"/>
  <c r="D3089" i="3"/>
  <c r="D3093" i="3"/>
  <c r="D3097" i="3"/>
  <c r="D3101" i="3"/>
  <c r="D3105" i="3"/>
  <c r="D3109" i="3"/>
  <c r="D3113" i="3"/>
  <c r="D3117" i="3"/>
  <c r="D3121" i="3"/>
  <c r="D3125" i="3"/>
  <c r="D3129" i="3"/>
  <c r="D3133" i="3"/>
  <c r="D3137" i="3"/>
  <c r="D3141" i="3"/>
  <c r="D3145" i="3"/>
  <c r="D3149" i="3"/>
  <c r="D3153" i="3"/>
  <c r="D3157" i="3"/>
  <c r="D3161" i="3"/>
  <c r="D3165" i="3"/>
  <c r="D3169" i="3"/>
  <c r="D3173" i="3"/>
  <c r="D3177" i="3"/>
  <c r="D3181" i="3"/>
  <c r="D3185" i="3"/>
  <c r="D3189" i="3"/>
  <c r="D3193" i="3"/>
  <c r="D3197" i="3"/>
  <c r="D3201" i="3"/>
  <c r="D3205" i="3"/>
  <c r="D3209" i="3"/>
  <c r="D3213" i="3"/>
  <c r="D3217" i="3"/>
  <c r="D3221" i="3"/>
  <c r="D3225" i="3"/>
  <c r="D3229" i="3"/>
  <c r="D3233" i="3"/>
  <c r="D3237" i="3"/>
  <c r="D3241" i="3"/>
  <c r="D3245" i="3"/>
  <c r="D3249" i="3"/>
  <c r="D3253" i="3"/>
  <c r="D3257" i="3"/>
  <c r="D3261" i="3"/>
  <c r="D3265" i="3"/>
  <c r="D3269" i="3"/>
  <c r="D3294" i="3"/>
  <c r="D3316" i="3"/>
  <c r="D3356" i="3"/>
  <c r="D3366" i="3"/>
  <c r="D3396" i="3"/>
  <c r="D3402" i="3"/>
  <c r="D3468" i="3"/>
  <c r="D3474" i="3"/>
  <c r="D3484" i="3"/>
  <c r="D3500" i="3"/>
  <c r="D3530" i="3"/>
  <c r="D3542" i="3"/>
  <c r="D3550" i="3"/>
  <c r="D3558" i="3"/>
  <c r="D3603" i="3"/>
  <c r="D3614" i="3"/>
  <c r="D3676" i="3"/>
  <c r="D3688" i="3"/>
  <c r="D3696" i="3"/>
  <c r="D3704" i="3"/>
  <c r="D3896" i="3"/>
  <c r="D3950" i="3"/>
  <c r="D4007" i="3"/>
  <c r="D4043" i="3"/>
  <c r="D4087" i="3"/>
  <c r="D4110" i="3"/>
  <c r="D4127" i="3"/>
  <c r="D4153" i="3"/>
  <c r="D4214" i="3"/>
  <c r="D4481" i="3"/>
  <c r="D4541" i="3"/>
  <c r="D4546" i="3"/>
  <c r="D4551" i="3"/>
  <c r="D4556" i="3"/>
  <c r="D4561" i="3"/>
  <c r="D4566" i="3"/>
  <c r="D4571" i="3"/>
  <c r="D4576" i="3"/>
  <c r="D4581" i="3"/>
  <c r="D4586" i="3"/>
  <c r="D4591" i="3"/>
  <c r="D4596" i="3"/>
  <c r="D4601" i="3"/>
  <c r="D4606" i="3"/>
  <c r="D4611" i="3"/>
  <c r="D4616" i="3"/>
  <c r="D4621" i="3"/>
  <c r="D4626" i="3"/>
  <c r="D4631" i="3"/>
  <c r="D4636" i="3"/>
  <c r="D4641" i="3"/>
  <c r="D4646" i="3"/>
  <c r="D4651" i="3"/>
  <c r="D4656" i="3"/>
  <c r="D4661" i="3"/>
  <c r="D4666" i="3"/>
  <c r="D4671" i="3"/>
  <c r="D4676" i="3"/>
  <c r="D4681" i="3"/>
  <c r="D4686" i="3"/>
  <c r="D4691" i="3"/>
  <c r="D4696" i="3"/>
  <c r="D4701" i="3"/>
  <c r="D4706" i="3"/>
  <c r="D4711" i="3"/>
  <c r="D4716" i="3"/>
  <c r="D4721" i="3"/>
  <c r="D4726" i="3"/>
  <c r="D4731" i="3"/>
  <c r="D4736" i="3"/>
  <c r="D4741" i="3"/>
  <c r="D4913" i="3"/>
  <c r="D5156" i="3"/>
  <c r="D5265" i="3"/>
  <c r="D2456" i="3"/>
  <c r="D2461" i="3"/>
  <c r="D2485" i="3"/>
  <c r="D2509" i="3"/>
  <c r="D2518" i="3"/>
  <c r="D2523" i="3"/>
  <c r="D2532" i="3"/>
  <c r="D2547" i="3"/>
  <c r="D2556" i="3"/>
  <c r="D2561" i="3"/>
  <c r="D2585" i="3"/>
  <c r="D2609" i="3"/>
  <c r="D2618" i="3"/>
  <c r="D2623" i="3"/>
  <c r="D2632" i="3"/>
  <c r="D2647" i="3"/>
  <c r="D2656" i="3"/>
  <c r="D2661" i="3"/>
  <c r="D2685" i="3"/>
  <c r="D2709" i="3"/>
  <c r="D2718" i="3"/>
  <c r="D2723" i="3"/>
  <c r="D2732" i="3"/>
  <c r="D2747" i="3"/>
  <c r="D2756" i="3"/>
  <c r="D2761" i="3"/>
  <c r="D2785" i="3"/>
  <c r="D2809" i="3"/>
  <c r="D2818" i="3"/>
  <c r="D2823" i="3"/>
  <c r="D2832" i="3"/>
  <c r="D2847" i="3"/>
  <c r="D2856" i="3"/>
  <c r="D2861" i="3"/>
  <c r="D2885" i="3"/>
  <c r="D2909" i="3"/>
  <c r="D2918" i="3"/>
  <c r="D2923" i="3"/>
  <c r="D2932" i="3"/>
  <c r="D2947" i="3"/>
  <c r="D2956" i="3"/>
  <c r="D2961" i="3"/>
  <c r="D2985" i="3"/>
  <c r="D3009" i="3"/>
  <c r="D3018" i="3"/>
  <c r="D3023" i="3"/>
  <c r="D3032" i="3"/>
  <c r="D3047" i="3"/>
  <c r="D3056" i="3"/>
  <c r="D3061" i="3"/>
  <c r="D3085" i="3"/>
  <c r="D3278" i="3"/>
  <c r="D3287" i="3"/>
  <c r="D3340" i="3"/>
  <c r="D3351" i="3"/>
  <c r="D3361" i="3"/>
  <c r="D3376" i="3"/>
  <c r="D3386" i="3"/>
  <c r="D3392" i="3"/>
  <c r="D3458" i="3"/>
  <c r="D3464" i="3"/>
  <c r="D3480" i="3"/>
  <c r="D3490" i="3"/>
  <c r="D3516" i="3"/>
  <c r="D3526" i="3"/>
  <c r="D3538" i="3"/>
  <c r="D3546" i="3"/>
  <c r="D3554" i="3"/>
  <c r="D3652" i="3"/>
  <c r="D3660" i="3"/>
  <c r="D3668" i="3"/>
  <c r="D3684" i="3"/>
  <c r="D3757" i="3"/>
  <c r="D3968" i="3"/>
  <c r="D4058" i="3"/>
  <c r="D4256" i="3"/>
  <c r="D4296" i="3"/>
  <c r="D4337" i="3"/>
  <c r="D4356" i="3"/>
  <c r="D4494" i="3"/>
  <c r="D4746" i="3"/>
  <c r="D4751" i="3"/>
  <c r="D4756" i="3"/>
  <c r="D4761" i="3"/>
  <c r="D4766" i="3"/>
  <c r="D4771" i="3"/>
  <c r="D4776" i="3"/>
  <c r="D4781" i="3"/>
  <c r="D4786" i="3"/>
  <c r="D4791" i="3"/>
  <c r="D4796" i="3"/>
  <c r="D4801" i="3"/>
  <c r="D4806" i="3"/>
  <c r="D4833" i="3"/>
  <c r="D4866" i="3"/>
  <c r="D4870" i="3"/>
  <c r="D4904" i="3"/>
  <c r="D4915" i="3"/>
  <c r="D4918" i="3"/>
  <c r="D4930" i="3"/>
  <c r="D4955" i="3"/>
  <c r="D4973" i="3"/>
  <c r="D4986" i="3"/>
  <c r="D5015" i="3"/>
  <c r="D5031" i="3"/>
  <c r="D5035" i="3"/>
  <c r="D5109" i="3"/>
  <c r="D5153" i="3"/>
  <c r="D5304" i="3"/>
  <c r="D5327" i="3"/>
  <c r="D5404" i="3"/>
  <c r="D5433" i="3"/>
  <c r="D5453" i="3"/>
  <c r="D5529" i="3"/>
  <c r="D4813" i="3"/>
  <c r="D5064" i="3"/>
  <c r="D3910" i="3"/>
  <c r="D4116" i="3"/>
  <c r="D4170" i="3"/>
  <c r="D4207" i="3"/>
  <c r="D4301" i="3"/>
  <c r="D4353" i="3"/>
  <c r="D4362" i="3"/>
  <c r="D4376" i="3"/>
  <c r="D4409" i="3"/>
  <c r="D4418" i="3"/>
  <c r="D4427" i="3"/>
  <c r="D4450" i="3"/>
  <c r="D4499" i="3"/>
  <c r="D4504" i="3"/>
  <c r="D4509" i="3"/>
  <c r="D4514" i="3"/>
  <c r="D4519" i="3"/>
  <c r="D4524" i="3"/>
  <c r="D4529" i="3"/>
  <c r="D4534" i="3"/>
  <c r="D4539" i="3"/>
  <c r="D4544" i="3"/>
  <c r="D4549" i="3"/>
  <c r="D4554" i="3"/>
  <c r="D4559" i="3"/>
  <c r="D4564" i="3"/>
  <c r="D4569" i="3"/>
  <c r="D4574" i="3"/>
  <c r="D4579" i="3"/>
  <c r="D4584" i="3"/>
  <c r="D4589" i="3"/>
  <c r="D4594" i="3"/>
  <c r="D4599" i="3"/>
  <c r="D4604" i="3"/>
  <c r="D4609" i="3"/>
  <c r="D4614" i="3"/>
  <c r="D4619" i="3"/>
  <c r="D4624" i="3"/>
  <c r="D4629" i="3"/>
  <c r="D4634" i="3"/>
  <c r="D4639" i="3"/>
  <c r="D4644" i="3"/>
  <c r="D4649" i="3"/>
  <c r="D4654" i="3"/>
  <c r="D4659" i="3"/>
  <c r="D4664" i="3"/>
  <c r="D4669" i="3"/>
  <c r="D4674" i="3"/>
  <c r="D4679" i="3"/>
  <c r="D4684" i="3"/>
  <c r="D4689" i="3"/>
  <c r="D4694" i="3"/>
  <c r="D4699" i="3"/>
  <c r="D4704" i="3"/>
  <c r="D4709" i="3"/>
  <c r="D4714" i="3"/>
  <c r="D4719" i="3"/>
  <c r="D4724" i="3"/>
  <c r="D4729" i="3"/>
  <c r="D4734" i="3"/>
  <c r="D4739" i="3"/>
  <c r="D4744" i="3"/>
  <c r="D4749" i="3"/>
  <c r="D4754" i="3"/>
  <c r="D4759" i="3"/>
  <c r="D4764" i="3"/>
  <c r="D4769" i="3"/>
  <c r="D4774" i="3"/>
  <c r="D4779" i="3"/>
  <c r="D4784" i="3"/>
  <c r="D4789" i="3"/>
  <c r="D4794" i="3"/>
  <c r="D4799" i="3"/>
  <c r="D4804" i="3"/>
  <c r="D4855" i="3"/>
  <c r="D4875" i="3"/>
  <c r="D4905" i="3"/>
  <c r="D4926" i="3"/>
  <c r="D4939" i="3"/>
  <c r="D4975" i="3"/>
  <c r="D4990" i="3"/>
  <c r="D4993" i="3"/>
  <c r="D5005" i="3"/>
  <c r="D5024" i="3"/>
  <c r="D5116" i="3"/>
  <c r="D5124" i="3"/>
  <c r="D5295" i="3"/>
  <c r="D5310" i="3"/>
  <c r="D5379" i="3"/>
  <c r="D5406" i="3"/>
  <c r="D5569" i="3"/>
  <c r="D4316" i="3"/>
  <c r="D4367" i="3"/>
  <c r="D4441" i="3"/>
  <c r="D4893" i="3"/>
  <c r="D5082" i="3"/>
  <c r="D5139" i="3"/>
  <c r="D5144" i="3"/>
  <c r="D5213" i="3"/>
  <c r="D5290" i="3"/>
  <c r="D5345" i="3"/>
  <c r="D5364" i="3"/>
  <c r="D5420" i="3"/>
  <c r="D3947" i="3"/>
  <c r="D3956" i="3"/>
  <c r="D3990" i="3"/>
  <c r="D4029" i="3"/>
  <c r="D4033" i="3"/>
  <c r="D4038" i="3"/>
  <c r="D4067" i="3"/>
  <c r="D4107" i="3"/>
  <c r="D4149" i="3"/>
  <c r="D4158" i="3"/>
  <c r="D4270" i="3"/>
  <c r="D4307" i="3"/>
  <c r="D4381" i="3"/>
  <c r="D4433" i="3"/>
  <c r="D4442" i="3"/>
  <c r="D4456" i="3"/>
  <c r="D4489" i="3"/>
  <c r="D4497" i="3"/>
  <c r="D4502" i="3"/>
  <c r="D4507" i="3"/>
  <c r="D4512" i="3"/>
  <c r="D4517" i="3"/>
  <c r="D4522" i="3"/>
  <c r="D4527" i="3"/>
  <c r="D4532" i="3"/>
  <c r="D4537" i="3"/>
  <c r="D4542" i="3"/>
  <c r="D4547" i="3"/>
  <c r="D4552" i="3"/>
  <c r="D4557" i="3"/>
  <c r="D4562" i="3"/>
  <c r="D4567" i="3"/>
  <c r="D4572" i="3"/>
  <c r="D4577" i="3"/>
  <c r="D4582" i="3"/>
  <c r="D4587" i="3"/>
  <c r="D4592" i="3"/>
  <c r="D4597" i="3"/>
  <c r="D4602" i="3"/>
  <c r="D4607" i="3"/>
  <c r="D4612" i="3"/>
  <c r="D4617" i="3"/>
  <c r="D4622" i="3"/>
  <c r="D4627" i="3"/>
  <c r="D4632" i="3"/>
  <c r="D4637" i="3"/>
  <c r="D4642" i="3"/>
  <c r="D4647" i="3"/>
  <c r="D4652" i="3"/>
  <c r="D4657" i="3"/>
  <c r="D4662" i="3"/>
  <c r="D4667" i="3"/>
  <c r="D4672" i="3"/>
  <c r="D4677" i="3"/>
  <c r="D4682" i="3"/>
  <c r="D4687" i="3"/>
  <c r="D4692" i="3"/>
  <c r="D4697" i="3"/>
  <c r="D4702" i="3"/>
  <c r="D4707" i="3"/>
  <c r="D4712" i="3"/>
  <c r="D4717" i="3"/>
  <c r="D4722" i="3"/>
  <c r="D4727" i="3"/>
  <c r="D4732" i="3"/>
  <c r="D4737" i="3"/>
  <c r="D4742" i="3"/>
  <c r="D4747" i="3"/>
  <c r="D4752" i="3"/>
  <c r="D4757" i="3"/>
  <c r="D4762" i="3"/>
  <c r="D4767" i="3"/>
  <c r="D4772" i="3"/>
  <c r="D4777" i="3"/>
  <c r="D4782" i="3"/>
  <c r="D4787" i="3"/>
  <c r="D4792" i="3"/>
  <c r="D4797" i="3"/>
  <c r="D4864" i="3"/>
  <c r="D4944" i="3"/>
  <c r="D4995" i="3"/>
  <c r="D5073" i="3"/>
  <c r="D5106" i="3"/>
  <c r="D5195" i="3"/>
  <c r="D5445" i="3"/>
  <c r="D5521" i="3"/>
  <c r="D3987" i="3"/>
  <c r="D3996" i="3"/>
  <c r="D4076" i="3"/>
  <c r="D4098" i="3"/>
  <c r="D4113" i="3"/>
  <c r="D4130" i="3"/>
  <c r="D4167" i="3"/>
  <c r="D4190" i="3"/>
  <c r="D4218" i="3"/>
  <c r="D4236" i="3"/>
  <c r="D4258" i="3"/>
  <c r="D4262" i="3"/>
  <c r="D4321" i="3"/>
  <c r="D4396" i="3"/>
  <c r="D4447" i="3"/>
  <c r="D4879" i="3"/>
  <c r="D4882" i="3"/>
  <c r="D4890" i="3"/>
  <c r="D4895" i="3"/>
  <c r="D4924" i="3"/>
  <c r="D4936" i="3"/>
  <c r="D4945" i="3"/>
  <c r="D4979" i="3"/>
  <c r="D5044" i="3"/>
  <c r="D5084" i="3"/>
  <c r="D5101" i="3"/>
  <c r="D5159" i="3"/>
  <c r="D5178" i="3"/>
  <c r="D5190" i="3"/>
  <c r="D5205" i="3"/>
  <c r="D5233" i="3"/>
  <c r="D5253" i="3"/>
  <c r="D5282" i="3"/>
  <c r="D5440" i="3"/>
  <c r="D5461" i="3"/>
  <c r="D5537" i="3"/>
  <c r="D3922" i="3"/>
  <c r="D4009" i="3"/>
  <c r="D4013" i="3"/>
  <c r="D4022" i="3"/>
  <c r="D4047" i="3"/>
  <c r="D4081" i="3"/>
  <c r="D4090" i="3"/>
  <c r="D4136" i="3"/>
  <c r="D4173" i="3"/>
  <c r="D4181" i="3"/>
  <c r="D4196" i="3"/>
  <c r="D4227" i="3"/>
  <c r="D4276" i="3"/>
  <c r="D4322" i="3"/>
  <c r="D4336" i="3"/>
  <c r="D4369" i="3"/>
  <c r="D4378" i="3"/>
  <c r="D4387" i="3"/>
  <c r="D4410" i="3"/>
  <c r="D4461" i="3"/>
  <c r="D4500" i="3"/>
  <c r="D4505" i="3"/>
  <c r="D4510" i="3"/>
  <c r="D4515" i="3"/>
  <c r="D4520" i="3"/>
  <c r="D4525" i="3"/>
  <c r="D4530" i="3"/>
  <c r="D4535" i="3"/>
  <c r="D4540" i="3"/>
  <c r="D4545" i="3"/>
  <c r="D4550" i="3"/>
  <c r="D4555" i="3"/>
  <c r="D4560" i="3"/>
  <c r="D4565" i="3"/>
  <c r="D4570" i="3"/>
  <c r="D4575" i="3"/>
  <c r="D4580" i="3"/>
  <c r="D4585" i="3"/>
  <c r="D4590" i="3"/>
  <c r="D4595" i="3"/>
  <c r="D4600" i="3"/>
  <c r="D4605" i="3"/>
  <c r="D4610" i="3"/>
  <c r="D4615" i="3"/>
  <c r="D4620" i="3"/>
  <c r="D4625" i="3"/>
  <c r="D4630" i="3"/>
  <c r="D4635" i="3"/>
  <c r="D4640" i="3"/>
  <c r="D4645" i="3"/>
  <c r="D4650" i="3"/>
  <c r="D4655" i="3"/>
  <c r="D4660" i="3"/>
  <c r="D4665" i="3"/>
  <c r="D4670" i="3"/>
  <c r="D4675" i="3"/>
  <c r="D4680" i="3"/>
  <c r="D4685" i="3"/>
  <c r="D4690" i="3"/>
  <c r="D4695" i="3"/>
  <c r="D4700" i="3"/>
  <c r="D4705" i="3"/>
  <c r="D4710" i="3"/>
  <c r="D4715" i="3"/>
  <c r="D4720" i="3"/>
  <c r="D4725" i="3"/>
  <c r="D4730" i="3"/>
  <c r="D4735" i="3"/>
  <c r="D4740" i="3"/>
  <c r="D4745" i="3"/>
  <c r="D4750" i="3"/>
  <c r="D4755" i="3"/>
  <c r="D4760" i="3"/>
  <c r="D4765" i="3"/>
  <c r="D4770" i="3"/>
  <c r="D4775" i="3"/>
  <c r="D4780" i="3"/>
  <c r="D4785" i="3"/>
  <c r="D4790" i="3"/>
  <c r="D4824" i="3"/>
  <c r="D4927" i="3"/>
  <c r="D4953" i="3"/>
  <c r="D4964" i="3"/>
  <c r="D5053" i="3"/>
  <c r="D5164" i="3"/>
  <c r="D5272" i="3"/>
  <c r="D3890" i="3"/>
  <c r="D3930" i="3"/>
  <c r="D4267" i="3"/>
  <c r="D4327" i="3"/>
  <c r="D4401" i="3"/>
  <c r="D4476" i="3"/>
  <c r="D4884" i="3"/>
  <c r="D5013" i="3"/>
  <c r="D5033" i="3"/>
  <c r="D5079" i="3"/>
  <c r="D5284" i="3"/>
  <c r="D5353" i="3"/>
  <c r="D5413" i="3"/>
  <c r="D5484" i="3"/>
  <c r="D5507" i="3"/>
  <c r="D5515" i="3"/>
  <c r="D5594" i="3"/>
  <c r="D5602" i="3"/>
  <c r="D5605" i="3"/>
  <c r="D5611" i="3"/>
  <c r="D5624" i="3"/>
  <c r="D5629" i="3"/>
  <c r="D5641" i="3"/>
  <c r="D5650" i="3"/>
  <c r="D5667" i="3"/>
  <c r="D5738" i="3"/>
  <c r="D5742" i="3"/>
  <c r="D5751" i="3"/>
  <c r="D5774" i="3"/>
  <c r="D5779" i="3"/>
  <c r="D5795" i="3"/>
  <c r="D5819" i="3"/>
  <c r="D5837" i="3"/>
  <c r="D5841" i="3"/>
  <c r="D5864" i="3"/>
  <c r="D5878" i="3"/>
  <c r="D5882" i="3"/>
  <c r="D5902" i="3"/>
  <c r="D5907" i="3"/>
  <c r="D5933" i="3"/>
  <c r="D5936" i="3"/>
  <c r="D5939" i="3"/>
  <c r="D5943" i="3"/>
  <c r="D6011" i="3"/>
  <c r="D6113" i="3"/>
  <c r="D6116" i="3"/>
  <c r="D6119" i="3"/>
  <c r="D6231" i="3"/>
  <c r="D6253" i="3"/>
  <c r="D6279" i="3"/>
  <c r="D6296" i="3"/>
  <c r="D6350" i="3"/>
  <c r="D6386" i="3"/>
  <c r="D6450" i="3"/>
  <c r="D6623" i="3"/>
  <c r="D6742" i="3"/>
  <c r="D6866" i="3"/>
  <c r="D6986" i="3"/>
  <c r="D7061" i="3"/>
  <c r="D7147" i="3"/>
  <c r="D7166" i="3"/>
  <c r="D7656" i="3"/>
  <c r="D5551" i="3"/>
  <c r="D5599" i="3"/>
  <c r="D5658" i="3"/>
  <c r="D5681" i="3"/>
  <c r="D5694" i="3"/>
  <c r="D5698" i="3"/>
  <c r="D5707" i="3"/>
  <c r="D5715" i="3"/>
  <c r="D5721" i="3"/>
  <c r="D5730" i="3"/>
  <c r="D5747" i="3"/>
  <c r="D5761" i="3"/>
  <c r="D5788" i="3"/>
  <c r="D5792" i="3"/>
  <c r="D5801" i="3"/>
  <c r="D5824" i="3"/>
  <c r="D5829" i="3"/>
  <c r="D5845" i="3"/>
  <c r="D5869" i="3"/>
  <c r="D5891" i="3"/>
  <c r="D5930" i="3"/>
  <c r="D5951" i="3"/>
  <c r="D5971" i="3"/>
  <c r="D5991" i="3"/>
  <c r="D5996" i="3"/>
  <c r="D5999" i="3"/>
  <c r="D6050" i="3"/>
  <c r="D6085" i="3"/>
  <c r="D6090" i="3"/>
  <c r="D6131" i="3"/>
  <c r="D6151" i="3"/>
  <c r="D6171" i="3"/>
  <c r="D6185" i="3"/>
  <c r="D6213" i="3"/>
  <c r="D6216" i="3"/>
  <c r="D6236" i="3"/>
  <c r="D6291" i="3"/>
  <c r="D6305" i="3"/>
  <c r="D6313" i="3"/>
  <c r="D6316" i="3"/>
  <c r="D6381" i="3"/>
  <c r="D6404" i="3"/>
  <c r="D6536" i="3"/>
  <c r="D6548" i="3"/>
  <c r="D6568" i="3"/>
  <c r="D6692" i="3"/>
  <c r="D6960" i="3"/>
  <c r="D7062" i="3"/>
  <c r="D7240" i="3"/>
  <c r="D7324" i="3"/>
  <c r="D5585" i="3"/>
  <c r="D5591" i="3"/>
  <c r="D5607" i="3"/>
  <c r="D5615" i="3"/>
  <c r="D5621" i="3"/>
  <c r="D5637" i="3"/>
  <c r="D5645" i="3"/>
  <c r="D5675" i="3"/>
  <c r="D5699" i="3"/>
  <c r="D5739" i="3"/>
  <c r="D5765" i="3"/>
  <c r="D5797" i="3"/>
  <c r="D5811" i="3"/>
  <c r="D5851" i="3"/>
  <c r="D5879" i="3"/>
  <c r="D5887" i="3"/>
  <c r="D5959" i="3"/>
  <c r="D6031" i="3"/>
  <c r="D6105" i="3"/>
  <c r="D6110" i="3"/>
  <c r="D6139" i="3"/>
  <c r="D6265" i="3"/>
  <c r="D6319" i="3"/>
  <c r="D6470" i="3"/>
  <c r="D6483" i="3"/>
  <c r="D6722" i="3"/>
  <c r="D6812" i="3"/>
  <c r="D6855" i="3"/>
  <c r="D7125" i="3"/>
  <c r="D7304" i="3"/>
  <c r="D7476" i="3"/>
  <c r="D7510" i="3"/>
  <c r="D7996" i="3"/>
  <c r="D5525" i="3"/>
  <c r="D5555" i="3"/>
  <c r="D5561" i="3"/>
  <c r="D5579" i="3"/>
  <c r="D5659" i="3"/>
  <c r="D5691" i="3"/>
  <c r="D5725" i="3"/>
  <c r="D5757" i="3"/>
  <c r="D5771" i="3"/>
  <c r="D5789" i="3"/>
  <c r="D5815" i="3"/>
  <c r="D5847" i="3"/>
  <c r="D5861" i="3"/>
  <c r="D5940" i="3"/>
  <c r="D5979" i="3"/>
  <c r="D5993" i="3"/>
  <c r="D6039" i="3"/>
  <c r="D6070" i="3"/>
  <c r="D6190" i="3"/>
  <c r="D6210" i="3"/>
  <c r="D6233" i="3"/>
  <c r="D6245" i="3"/>
  <c r="D6250" i="3"/>
  <c r="D6273" i="3"/>
  <c r="D6293" i="3"/>
  <c r="D6310" i="3"/>
  <c r="D6351" i="3"/>
  <c r="D6459" i="3"/>
  <c r="D6484" i="3"/>
  <c r="D6702" i="3"/>
  <c r="D6856" i="3"/>
  <c r="D7042" i="3"/>
  <c r="D7126" i="3"/>
  <c r="D5373" i="3"/>
  <c r="D5517" i="3"/>
  <c r="D5539" i="3"/>
  <c r="D5587" i="3"/>
  <c r="D5595" i="3"/>
  <c r="D5625" i="3"/>
  <c r="D5647" i="3"/>
  <c r="D5651" i="3"/>
  <c r="D5669" i="3"/>
  <c r="D5677" i="3"/>
  <c r="D5775" i="3"/>
  <c r="D5807" i="3"/>
  <c r="D5821" i="3"/>
  <c r="D5839" i="3"/>
  <c r="D5865" i="3"/>
  <c r="D5910" i="3"/>
  <c r="D5931" i="3"/>
  <c r="D6019" i="3"/>
  <c r="D6051" i="3"/>
  <c r="D6091" i="3"/>
  <c r="D6125" i="3"/>
  <c r="D6133" i="3"/>
  <c r="D6153" i="3"/>
  <c r="D6159" i="3"/>
  <c r="D6199" i="3"/>
  <c r="D6225" i="3"/>
  <c r="D6285" i="3"/>
  <c r="D6333" i="3"/>
  <c r="D6339" i="3"/>
  <c r="D6372" i="3"/>
  <c r="D6377" i="3"/>
  <c r="D6502" i="3"/>
  <c r="D6544" i="3"/>
  <c r="D6632" i="3"/>
  <c r="D6849" i="3"/>
  <c r="D6955" i="3"/>
  <c r="D7202" i="3"/>
  <c r="D7280" i="3"/>
  <c r="D7456" i="3"/>
  <c r="D7556" i="3"/>
  <c r="D7853" i="3"/>
  <c r="D7950" i="3"/>
  <c r="D5104" i="3"/>
  <c r="D5115" i="3"/>
  <c r="D5196" i="3"/>
  <c r="D5250" i="3"/>
  <c r="D5326" i="3"/>
  <c r="D5335" i="3"/>
  <c r="D5362" i="3"/>
  <c r="D5366" i="3"/>
  <c r="D5464" i="3"/>
  <c r="D5493" i="3"/>
  <c r="D5501" i="3"/>
  <c r="D5509" i="3"/>
  <c r="D5531" i="3"/>
  <c r="D5557" i="3"/>
  <c r="D5571" i="3"/>
  <c r="D5580" i="3"/>
  <c r="D5687" i="3"/>
  <c r="D5695" i="3"/>
  <c r="D5709" i="3"/>
  <c r="D5717" i="3"/>
  <c r="D5727" i="3"/>
  <c r="D5731" i="3"/>
  <c r="D5749" i="3"/>
  <c r="D5767" i="3"/>
  <c r="D5825" i="3"/>
  <c r="D5857" i="3"/>
  <c r="D5871" i="3"/>
  <c r="D5889" i="3"/>
  <c r="D5898" i="3"/>
  <c r="D5927" i="3"/>
  <c r="D5945" i="3"/>
  <c r="D5960" i="3"/>
  <c r="D6005" i="3"/>
  <c r="D6013" i="3"/>
  <c r="D6033" i="3"/>
  <c r="D6059" i="3"/>
  <c r="D6111" i="3"/>
  <c r="D6353" i="3"/>
  <c r="D6433" i="3"/>
  <c r="D6527" i="3"/>
  <c r="D6552" i="3"/>
  <c r="D6603" i="3"/>
  <c r="D6628" i="3"/>
  <c r="D7016" i="3"/>
  <c r="D7273" i="3"/>
  <c r="D5075" i="3"/>
  <c r="D5111" i="3"/>
  <c r="D5146" i="3"/>
  <c r="D5204" i="3"/>
  <c r="D5255" i="3"/>
  <c r="D5275" i="3"/>
  <c r="D5316" i="3"/>
  <c r="D5339" i="3"/>
  <c r="D5375" i="3"/>
  <c r="D5390" i="3"/>
  <c r="D5393" i="3"/>
  <c r="D5405" i="3"/>
  <c r="D5424" i="3"/>
  <c r="D5486" i="3"/>
  <c r="D5514" i="3"/>
  <c r="D5527" i="3"/>
  <c r="D5544" i="3"/>
  <c r="D5562" i="3"/>
  <c r="D5565" i="3"/>
  <c r="D5604" i="3"/>
  <c r="D5617" i="3"/>
  <c r="D5627" i="3"/>
  <c r="D5631" i="3"/>
  <c r="D5639" i="3"/>
  <c r="D5648" i="3"/>
  <c r="D5661" i="3"/>
  <c r="D5692" i="3"/>
  <c r="D5701" i="3"/>
  <c r="D5735" i="3"/>
  <c r="D5777" i="3"/>
  <c r="D5781" i="3"/>
  <c r="D5794" i="3"/>
  <c r="D5799" i="3"/>
  <c r="D5808" i="3"/>
  <c r="D5817" i="3"/>
  <c r="D5822" i="3"/>
  <c r="D5840" i="3"/>
  <c r="D5875" i="3"/>
  <c r="D5884" i="3"/>
  <c r="D5899" i="3"/>
  <c r="D5953" i="3"/>
  <c r="D5965" i="3"/>
  <c r="D5973" i="3"/>
  <c r="D5985" i="3"/>
  <c r="D6056" i="3"/>
  <c r="D6071" i="3"/>
  <c r="D6145" i="3"/>
  <c r="D6173" i="3"/>
  <c r="D6176" i="3"/>
  <c r="D6179" i="3"/>
  <c r="D6191" i="3"/>
  <c r="D6211" i="3"/>
  <c r="D6251" i="3"/>
  <c r="D6270" i="3"/>
  <c r="D6311" i="3"/>
  <c r="D6325" i="3"/>
  <c r="D6330" i="3"/>
  <c r="D6401" i="3"/>
  <c r="D6577" i="3"/>
  <c r="D6604" i="3"/>
  <c r="D6682" i="3"/>
  <c r="D7023" i="3"/>
  <c r="D7350" i="3"/>
  <c r="D5105" i="3"/>
  <c r="D5173" i="3"/>
  <c r="D5186" i="3"/>
  <c r="D5231" i="3"/>
  <c r="D5242" i="3"/>
  <c r="D5293" i="3"/>
  <c r="D5519" i="3"/>
  <c r="D5535" i="3"/>
  <c r="D5549" i="3"/>
  <c r="D5575" i="3"/>
  <c r="D5597" i="3"/>
  <c r="D5601" i="3"/>
  <c r="D5609" i="3"/>
  <c r="D5655" i="3"/>
  <c r="D5679" i="3"/>
  <c r="D5718" i="3"/>
  <c r="D5759" i="3"/>
  <c r="D5785" i="3"/>
  <c r="D5827" i="3"/>
  <c r="D5831" i="3"/>
  <c r="D5849" i="3"/>
  <c r="D5867" i="3"/>
  <c r="D5911" i="3"/>
  <c r="D6010" i="3"/>
  <c r="D6045" i="3"/>
  <c r="D6079" i="3"/>
  <c r="D6230" i="3"/>
  <c r="D6364" i="3"/>
  <c r="D6368" i="3"/>
  <c r="D6389" i="3"/>
  <c r="D6396" i="3"/>
  <c r="D6455" i="3"/>
  <c r="D6488" i="3"/>
  <c r="D6586" i="3"/>
  <c r="D6732" i="3"/>
  <c r="D6784" i="3"/>
  <c r="D6909" i="3"/>
  <c r="D6929" i="3"/>
  <c r="D6936" i="3"/>
  <c r="D7010" i="3"/>
  <c r="D7092" i="3"/>
  <c r="D5086" i="3"/>
  <c r="D5093" i="3"/>
  <c r="D5126" i="3"/>
  <c r="D5135" i="3"/>
  <c r="D5162" i="3"/>
  <c r="D5166" i="3"/>
  <c r="D5219" i="3"/>
  <c r="D5264" i="3"/>
  <c r="D5306" i="3"/>
  <c r="D5324" i="3"/>
  <c r="D5344" i="3"/>
  <c r="D5395" i="3"/>
  <c r="D5416" i="3"/>
  <c r="D5436" i="3"/>
  <c r="D5476" i="3"/>
  <c r="D5505" i="3"/>
  <c r="D5511" i="3"/>
  <c r="D5541" i="3"/>
  <c r="D5559" i="3"/>
  <c r="D5567" i="3"/>
  <c r="D5589" i="3"/>
  <c r="D5618" i="3"/>
  <c r="D5649" i="3"/>
  <c r="D5665" i="3"/>
  <c r="D5705" i="3"/>
  <c r="D5719" i="3"/>
  <c r="D5737" i="3"/>
  <c r="D5741" i="3"/>
  <c r="D5809" i="3"/>
  <c r="D5835" i="3"/>
  <c r="D5877" i="3"/>
  <c r="D5881" i="3"/>
  <c r="D5900" i="3"/>
  <c r="D5950" i="3"/>
  <c r="D5970" i="3"/>
  <c r="D5990" i="3"/>
  <c r="D6025" i="3"/>
  <c r="D6130" i="3"/>
  <c r="D6150" i="3"/>
  <c r="D6165" i="3"/>
  <c r="D6170" i="3"/>
  <c r="D6193" i="3"/>
  <c r="D6259" i="3"/>
  <c r="D6290" i="3"/>
  <c r="D6299" i="3"/>
  <c r="D6345" i="3"/>
  <c r="D6390" i="3"/>
  <c r="D6416" i="3"/>
  <c r="D6510" i="3"/>
  <c r="D6522" i="3"/>
  <c r="D6571" i="3"/>
  <c r="D6616" i="3"/>
  <c r="D6706" i="3"/>
  <c r="D7402" i="3"/>
  <c r="D5193" i="3"/>
  <c r="D5224" i="3"/>
  <c r="D5444" i="3"/>
  <c r="D5499" i="3"/>
  <c r="D5520" i="3"/>
  <c r="D5524" i="3"/>
  <c r="D5550" i="3"/>
  <c r="D5554" i="3"/>
  <c r="D5577" i="3"/>
  <c r="D5581" i="3"/>
  <c r="D5598" i="3"/>
  <c r="D5619" i="3"/>
  <c r="D5632" i="3"/>
  <c r="D5635" i="3"/>
  <c r="D5657" i="3"/>
  <c r="D5662" i="3"/>
  <c r="D5671" i="3"/>
  <c r="D5680" i="3"/>
  <c r="D5684" i="3"/>
  <c r="D5689" i="3"/>
  <c r="D5697" i="3"/>
  <c r="D5702" i="3"/>
  <c r="D5711" i="3"/>
  <c r="D5724" i="3"/>
  <c r="D5729" i="3"/>
  <c r="D5745" i="3"/>
  <c r="D5760" i="3"/>
  <c r="D5769" i="3"/>
  <c r="D5787" i="3"/>
  <c r="D5791" i="3"/>
  <c r="D5814" i="3"/>
  <c r="D5828" i="3"/>
  <c r="D5832" i="3"/>
  <c r="D5850" i="3"/>
  <c r="D5854" i="3"/>
  <c r="D5859" i="3"/>
  <c r="D5868" i="3"/>
  <c r="D5919" i="3"/>
  <c r="D5982" i="3"/>
  <c r="D6030" i="3"/>
  <c r="D6042" i="3"/>
  <c r="D6053" i="3"/>
  <c r="D6065" i="3"/>
  <c r="D6073" i="3"/>
  <c r="D6093" i="3"/>
  <c r="D6096" i="3"/>
  <c r="D6099" i="3"/>
  <c r="D6108" i="3"/>
  <c r="D6188" i="3"/>
  <c r="D6205" i="3"/>
  <c r="D6219" i="3"/>
  <c r="D6239" i="3"/>
  <c r="D6271" i="3"/>
  <c r="D6308" i="3"/>
  <c r="D6322" i="3"/>
  <c r="D6331" i="3"/>
  <c r="D6408" i="3"/>
  <c r="D6475" i="3"/>
  <c r="D6572" i="3"/>
  <c r="D6819" i="3"/>
  <c r="D6904" i="3"/>
  <c r="D6985" i="3"/>
  <c r="D7074" i="3"/>
  <c r="D7178" i="3"/>
  <c r="D7260" i="3"/>
  <c r="D7810" i="3"/>
  <c r="D7816" i="3"/>
  <c r="D7913" i="3"/>
  <c r="D6421" i="3"/>
  <c r="D6426" i="3"/>
  <c r="D6435" i="3"/>
  <c r="D6439" i="3"/>
  <c r="D6476" i="3"/>
  <c r="D6495" i="3"/>
  <c r="D6499" i="3"/>
  <c r="D6519" i="3"/>
  <c r="D6557" i="3"/>
  <c r="D6590" i="3"/>
  <c r="D6596" i="3"/>
  <c r="D6608" i="3"/>
  <c r="D6663" i="3"/>
  <c r="D6712" i="3"/>
  <c r="D6780" i="3"/>
  <c r="D6889" i="3"/>
  <c r="D6896" i="3"/>
  <c r="D6900" i="3"/>
  <c r="D6910" i="3"/>
  <c r="D6930" i="3"/>
  <c r="D6949" i="3"/>
  <c r="D6956" i="3"/>
  <c r="D7030" i="3"/>
  <c r="D7086" i="3"/>
  <c r="D7093" i="3"/>
  <c r="D7112" i="3"/>
  <c r="D7142" i="3"/>
  <c r="D7382" i="3"/>
  <c r="D7516" i="3"/>
  <c r="D7610" i="3"/>
  <c r="D7870" i="3"/>
  <c r="D7876" i="3"/>
  <c r="D7936" i="3"/>
  <c r="D7990" i="3"/>
  <c r="D6412" i="3"/>
  <c r="D6417" i="3"/>
  <c r="D6456" i="3"/>
  <c r="D6464" i="3"/>
  <c r="D6486" i="3"/>
  <c r="D6528" i="3"/>
  <c r="D6532" i="3"/>
  <c r="D6537" i="3"/>
  <c r="D6566" i="3"/>
  <c r="D6626" i="3"/>
  <c r="D6635" i="3"/>
  <c r="D6644" i="3"/>
  <c r="D6654" i="3"/>
  <c r="D6674" i="3"/>
  <c r="D6743" i="3"/>
  <c r="D6775" i="3"/>
  <c r="D6786" i="3"/>
  <c r="D6813" i="3"/>
  <c r="D6820" i="3"/>
  <c r="D6826" i="3"/>
  <c r="D6962" i="3"/>
  <c r="D6976" i="3"/>
  <c r="D6993" i="3"/>
  <c r="D7005" i="3"/>
  <c r="D7102" i="3"/>
  <c r="D7162" i="3"/>
  <c r="D7167" i="3"/>
  <c r="D7180" i="3"/>
  <c r="D7198" i="3"/>
  <c r="D7234" i="3"/>
  <c r="D7254" i="3"/>
  <c r="D7274" i="3"/>
  <c r="D7338" i="3"/>
  <c r="D7544" i="3"/>
  <c r="D7616" i="3"/>
  <c r="D7756" i="3"/>
  <c r="D7796" i="3"/>
  <c r="D7930" i="3"/>
  <c r="D5937" i="3"/>
  <c r="D5957" i="3"/>
  <c r="D5977" i="3"/>
  <c r="D5980" i="3"/>
  <c r="D5997" i="3"/>
  <c r="D6000" i="3"/>
  <c r="D6017" i="3"/>
  <c r="D6020" i="3"/>
  <c r="D6037" i="3"/>
  <c r="D6040" i="3"/>
  <c r="D6057" i="3"/>
  <c r="D6060" i="3"/>
  <c r="D6077" i="3"/>
  <c r="D6080" i="3"/>
  <c r="D6097" i="3"/>
  <c r="D6100" i="3"/>
  <c r="D6117" i="3"/>
  <c r="D6120" i="3"/>
  <c r="D6137" i="3"/>
  <c r="D6140" i="3"/>
  <c r="D6157" i="3"/>
  <c r="D6160" i="3"/>
  <c r="D6177" i="3"/>
  <c r="D6180" i="3"/>
  <c r="D6197" i="3"/>
  <c r="D6200" i="3"/>
  <c r="D6217" i="3"/>
  <c r="D6220" i="3"/>
  <c r="D6237" i="3"/>
  <c r="D6240" i="3"/>
  <c r="D6257" i="3"/>
  <c r="D6260" i="3"/>
  <c r="D6277" i="3"/>
  <c r="D6280" i="3"/>
  <c r="D6297" i="3"/>
  <c r="D6300" i="3"/>
  <c r="D6317" i="3"/>
  <c r="D6320" i="3"/>
  <c r="D6337" i="3"/>
  <c r="D6340" i="3"/>
  <c r="D6357" i="3"/>
  <c r="D6366" i="3"/>
  <c r="D6382" i="3"/>
  <c r="D6397" i="3"/>
  <c r="D6406" i="3"/>
  <c r="D6413" i="3"/>
  <c r="D6452" i="3"/>
  <c r="D6468" i="3"/>
  <c r="D6504" i="3"/>
  <c r="D6516" i="3"/>
  <c r="D6533" i="3"/>
  <c r="D6546" i="3"/>
  <c r="D6582" i="3"/>
  <c r="D6612" i="3"/>
  <c r="D6617" i="3"/>
  <c r="D6664" i="3"/>
  <c r="D6693" i="3"/>
  <c r="D6703" i="3"/>
  <c r="D6723" i="3"/>
  <c r="D6733" i="3"/>
  <c r="D6744" i="3"/>
  <c r="D6814" i="3"/>
  <c r="D6839" i="3"/>
  <c r="D6890" i="3"/>
  <c r="D6963" i="3"/>
  <c r="D7223" i="3"/>
  <c r="D7300" i="3"/>
  <c r="D7313" i="3"/>
  <c r="D7320" i="3"/>
  <c r="D7366" i="3"/>
  <c r="D7444" i="3"/>
  <c r="D7496" i="3"/>
  <c r="D7596" i="3"/>
  <c r="D7644" i="3"/>
  <c r="D7750" i="3"/>
  <c r="D7790" i="3"/>
  <c r="D5963" i="3"/>
  <c r="D5983" i="3"/>
  <c r="D6003" i="3"/>
  <c r="D6023" i="3"/>
  <c r="D6043" i="3"/>
  <c r="D6063" i="3"/>
  <c r="D6083" i="3"/>
  <c r="D6103" i="3"/>
  <c r="D6123" i="3"/>
  <c r="D6143" i="3"/>
  <c r="D6163" i="3"/>
  <c r="D6183" i="3"/>
  <c r="D6203" i="3"/>
  <c r="D6223" i="3"/>
  <c r="D6243" i="3"/>
  <c r="D6263" i="3"/>
  <c r="D6283" i="3"/>
  <c r="D6303" i="3"/>
  <c r="D6323" i="3"/>
  <c r="D6343" i="3"/>
  <c r="D6392" i="3"/>
  <c r="D6430" i="3"/>
  <c r="D6436" i="3"/>
  <c r="D6444" i="3"/>
  <c r="D6472" i="3"/>
  <c r="D6477" i="3"/>
  <c r="D6490" i="3"/>
  <c r="D6496" i="3"/>
  <c r="D6508" i="3"/>
  <c r="D6550" i="3"/>
  <c r="D6562" i="3"/>
  <c r="D6579" i="3"/>
  <c r="D6597" i="3"/>
  <c r="D6606" i="3"/>
  <c r="D6660" i="3"/>
  <c r="D6684" i="3"/>
  <c r="D6694" i="3"/>
  <c r="D6724" i="3"/>
  <c r="D6760" i="3"/>
  <c r="D6770" i="3"/>
  <c r="D6776" i="3"/>
  <c r="D6884" i="3"/>
  <c r="D6939" i="3"/>
  <c r="D7006" i="3"/>
  <c r="D7026" i="3"/>
  <c r="D7135" i="3"/>
  <c r="D7333" i="3"/>
  <c r="D7362" i="3"/>
  <c r="D7410" i="3"/>
  <c r="D7710" i="3"/>
  <c r="D7730" i="3"/>
  <c r="D7850" i="3"/>
  <c r="D7856" i="3"/>
  <c r="D7916" i="3"/>
  <c r="D7976" i="3"/>
  <c r="D5904" i="3"/>
  <c r="D5921" i="3"/>
  <c r="D5929" i="3"/>
  <c r="D5949" i="3"/>
  <c r="D5952" i="3"/>
  <c r="D5969" i="3"/>
  <c r="D5989" i="3"/>
  <c r="D5992" i="3"/>
  <c r="D6009" i="3"/>
  <c r="D6029" i="3"/>
  <c r="D6049" i="3"/>
  <c r="D6069" i="3"/>
  <c r="D6072" i="3"/>
  <c r="D6089" i="3"/>
  <c r="D6109" i="3"/>
  <c r="D6129" i="3"/>
  <c r="D6132" i="3"/>
  <c r="D6149" i="3"/>
  <c r="D6152" i="3"/>
  <c r="D6169" i="3"/>
  <c r="D6189" i="3"/>
  <c r="D6192" i="3"/>
  <c r="D6209" i="3"/>
  <c r="D6229" i="3"/>
  <c r="D6232" i="3"/>
  <c r="D6249" i="3"/>
  <c r="D6269" i="3"/>
  <c r="D6289" i="3"/>
  <c r="D6292" i="3"/>
  <c r="D6309" i="3"/>
  <c r="D6329" i="3"/>
  <c r="D6349" i="3"/>
  <c r="D6352" i="3"/>
  <c r="D6362" i="3"/>
  <c r="D6379" i="3"/>
  <c r="D6402" i="3"/>
  <c r="D6422" i="3"/>
  <c r="D6448" i="3"/>
  <c r="D6457" i="3"/>
  <c r="D6473" i="3"/>
  <c r="D6487" i="3"/>
  <c r="D6501" i="3"/>
  <c r="D6526" i="3"/>
  <c r="D6555" i="3"/>
  <c r="D6567" i="3"/>
  <c r="D6570" i="3"/>
  <c r="D6592" i="3"/>
  <c r="D6627" i="3"/>
  <c r="D6630" i="3"/>
  <c r="D6636" i="3"/>
  <c r="D6656" i="3"/>
  <c r="D6666" i="3"/>
  <c r="D6670" i="3"/>
  <c r="D6680" i="3"/>
  <c r="D6685" i="3"/>
  <c r="D6704" i="3"/>
  <c r="D6734" i="3"/>
  <c r="D6756" i="3"/>
  <c r="D6766" i="3"/>
  <c r="D6816" i="3"/>
  <c r="D6840" i="3"/>
  <c r="D6913" i="3"/>
  <c r="D6920" i="3"/>
  <c r="D6926" i="3"/>
  <c r="D7020" i="3"/>
  <c r="D7072" i="3"/>
  <c r="D7114" i="3"/>
  <c r="D7122" i="3"/>
  <c r="D7218" i="3"/>
  <c r="D7314" i="3"/>
  <c r="D7341" i="3"/>
  <c r="D7346" i="3"/>
  <c r="D7690" i="3"/>
  <c r="D7910" i="3"/>
  <c r="D7970" i="3"/>
  <c r="D5909" i="3"/>
  <c r="D5917" i="3"/>
  <c r="D5935" i="3"/>
  <c r="D5938" i="3"/>
  <c r="D5955" i="3"/>
  <c r="D5958" i="3"/>
  <c r="D5975" i="3"/>
  <c r="D5978" i="3"/>
  <c r="D5995" i="3"/>
  <c r="D6015" i="3"/>
  <c r="D6018" i="3"/>
  <c r="D6035" i="3"/>
  <c r="D6038" i="3"/>
  <c r="D6055" i="3"/>
  <c r="D6058" i="3"/>
  <c r="D6075" i="3"/>
  <c r="D6078" i="3"/>
  <c r="D6095" i="3"/>
  <c r="D6098" i="3"/>
  <c r="D6115" i="3"/>
  <c r="D6118" i="3"/>
  <c r="D6135" i="3"/>
  <c r="D6138" i="3"/>
  <c r="D6155" i="3"/>
  <c r="D6158" i="3"/>
  <c r="D6175" i="3"/>
  <c r="D6178" i="3"/>
  <c r="D6195" i="3"/>
  <c r="D6198" i="3"/>
  <c r="D6215" i="3"/>
  <c r="D6218" i="3"/>
  <c r="D6235" i="3"/>
  <c r="D6238" i="3"/>
  <c r="D6255" i="3"/>
  <c r="D6275" i="3"/>
  <c r="D6278" i="3"/>
  <c r="D6295" i="3"/>
  <c r="D6298" i="3"/>
  <c r="D6315" i="3"/>
  <c r="D6335" i="3"/>
  <c r="D6355" i="3"/>
  <c r="D6370" i="3"/>
  <c r="D6388" i="3"/>
  <c r="D6410" i="3"/>
  <c r="D6441" i="3"/>
  <c r="D6466" i="3"/>
  <c r="D6482" i="3"/>
  <c r="D6512" i="3"/>
  <c r="D6517" i="3"/>
  <c r="D6535" i="3"/>
  <c r="D6539" i="3"/>
  <c r="D6547" i="3"/>
  <c r="D6559" i="3"/>
  <c r="D6575" i="3"/>
  <c r="D6588" i="3"/>
  <c r="D6602" i="3"/>
  <c r="D6622" i="3"/>
  <c r="D6646" i="3"/>
  <c r="D6676" i="3"/>
  <c r="D6696" i="3"/>
  <c r="D6700" i="3"/>
  <c r="D6714" i="3"/>
  <c r="D6789" i="3"/>
  <c r="D6804" i="3"/>
  <c r="D6829" i="3"/>
  <c r="D6834" i="3"/>
  <c r="D6846" i="3"/>
  <c r="D6875" i="3"/>
  <c r="D6880" i="3"/>
  <c r="D6914" i="3"/>
  <c r="D6940" i="3"/>
  <c r="D6972" i="3"/>
  <c r="D7183" i="3"/>
  <c r="D7334" i="3"/>
  <c r="D7342" i="3"/>
  <c r="D7358" i="3"/>
  <c r="D7390" i="3"/>
  <c r="D7416" i="3"/>
  <c r="D7536" i="3"/>
  <c r="D7716" i="3"/>
  <c r="D7736" i="3"/>
  <c r="D5901" i="3"/>
  <c r="D5922" i="3"/>
  <c r="D5941" i="3"/>
  <c r="D5961" i="3"/>
  <c r="D5981" i="3"/>
  <c r="D5984" i="3"/>
  <c r="D6001" i="3"/>
  <c r="D6021" i="3"/>
  <c r="D6041" i="3"/>
  <c r="D6061" i="3"/>
  <c r="D6081" i="3"/>
  <c r="D6084" i="3"/>
  <c r="D6101" i="3"/>
  <c r="D6104" i="3"/>
  <c r="D6121" i="3"/>
  <c r="D6141" i="3"/>
  <c r="D6161" i="3"/>
  <c r="D6164" i="3"/>
  <c r="D6181" i="3"/>
  <c r="D6201" i="3"/>
  <c r="D6221" i="3"/>
  <c r="D6241" i="3"/>
  <c r="D6261" i="3"/>
  <c r="D6281" i="3"/>
  <c r="D6301" i="3"/>
  <c r="D6304" i="3"/>
  <c r="D6321" i="3"/>
  <c r="D6324" i="3"/>
  <c r="D6341" i="3"/>
  <c r="D6344" i="3"/>
  <c r="D6359" i="3"/>
  <c r="D6375" i="3"/>
  <c r="D6384" i="3"/>
  <c r="D6395" i="3"/>
  <c r="D6399" i="3"/>
  <c r="D6419" i="3"/>
  <c r="D6437" i="3"/>
  <c r="D6497" i="3"/>
  <c r="D6506" i="3"/>
  <c r="D6513" i="3"/>
  <c r="D6576" i="3"/>
  <c r="D6584" i="3"/>
  <c r="D6610" i="3"/>
  <c r="D6642" i="3"/>
  <c r="D6686" i="3"/>
  <c r="D6690" i="3"/>
  <c r="D6730" i="3"/>
  <c r="D6736" i="3"/>
  <c r="D6746" i="3"/>
  <c r="D6796" i="3"/>
  <c r="D6800" i="3"/>
  <c r="D6886" i="3"/>
  <c r="D6946" i="3"/>
  <c r="D6990" i="3"/>
  <c r="D7040" i="3"/>
  <c r="D7046" i="3"/>
  <c r="D7212" i="3"/>
  <c r="D7244" i="3"/>
  <c r="D7264" i="3"/>
  <c r="D7436" i="3"/>
  <c r="D7470" i="3"/>
  <c r="D7570" i="3"/>
  <c r="D7636" i="3"/>
  <c r="D7670" i="3"/>
  <c r="D7696" i="3"/>
  <c r="D7776" i="3"/>
  <c r="D7830" i="3"/>
  <c r="D7836" i="3"/>
  <c r="D7896" i="3"/>
  <c r="D5897" i="3"/>
  <c r="D5918" i="3"/>
  <c r="D5947" i="3"/>
  <c r="D5967" i="3"/>
  <c r="D5987" i="3"/>
  <c r="D6007" i="3"/>
  <c r="D6027" i="3"/>
  <c r="D6047" i="3"/>
  <c r="D6067" i="3"/>
  <c r="D6087" i="3"/>
  <c r="D6107" i="3"/>
  <c r="D6127" i="3"/>
  <c r="D6147" i="3"/>
  <c r="D6167" i="3"/>
  <c r="D6187" i="3"/>
  <c r="D6207" i="3"/>
  <c r="D6227" i="3"/>
  <c r="D6247" i="3"/>
  <c r="D6267" i="3"/>
  <c r="D6287" i="3"/>
  <c r="D6307" i="3"/>
  <c r="D6327" i="3"/>
  <c r="D6347" i="3"/>
  <c r="D6376" i="3"/>
  <c r="D6428" i="3"/>
  <c r="D6432" i="3"/>
  <c r="D6446" i="3"/>
  <c r="D6462" i="3"/>
  <c r="D6479" i="3"/>
  <c r="D6492" i="3"/>
  <c r="D6530" i="3"/>
  <c r="D6556" i="3"/>
  <c r="D6564" i="3"/>
  <c r="D6595" i="3"/>
  <c r="D6599" i="3"/>
  <c r="D6619" i="3"/>
  <c r="D6652" i="3"/>
  <c r="D6662" i="3"/>
  <c r="D6672" i="3"/>
  <c r="D6710" i="3"/>
  <c r="D6716" i="3"/>
  <c r="D6720" i="3"/>
  <c r="D6726" i="3"/>
  <c r="D6752" i="3"/>
  <c r="D6762" i="3"/>
  <c r="D6790" i="3"/>
  <c r="D6810" i="3"/>
  <c r="D6830" i="3"/>
  <c r="D6836" i="3"/>
  <c r="D6860" i="3"/>
  <c r="D6870" i="3"/>
  <c r="D6876" i="3"/>
  <c r="D6916" i="3"/>
  <c r="D6934" i="3"/>
  <c r="D6974" i="3"/>
  <c r="D7041" i="3"/>
  <c r="D7047" i="3"/>
  <c r="D7091" i="3"/>
  <c r="D7124" i="3"/>
  <c r="D7132" i="3"/>
  <c r="D7152" i="3"/>
  <c r="D7184" i="3"/>
  <c r="D7206" i="3"/>
  <c r="D7284" i="3"/>
  <c r="D7370" i="3"/>
  <c r="D7396" i="3"/>
  <c r="D7576" i="3"/>
  <c r="D7676" i="3"/>
  <c r="D7770" i="3"/>
  <c r="D7890" i="3"/>
  <c r="D7956" i="3"/>
  <c r="D6966" i="3"/>
  <c r="D6970" i="3"/>
  <c r="D6980" i="3"/>
  <c r="D6996" i="3"/>
  <c r="D7000" i="3"/>
  <c r="D7014" i="3"/>
  <c r="D7054" i="3"/>
  <c r="D7066" i="3"/>
  <c r="D7106" i="3"/>
  <c r="D7172" i="3"/>
  <c r="D7294" i="3"/>
  <c r="D7376" i="3"/>
  <c r="D7424" i="3"/>
  <c r="D7428" i="3"/>
  <c r="D7432" i="3"/>
  <c r="D7440" i="3"/>
  <c r="D7448" i="3"/>
  <c r="D7452" i="3"/>
  <c r="D7460" i="3"/>
  <c r="D7464" i="3"/>
  <c r="D7484" i="3"/>
  <c r="D7488" i="3"/>
  <c r="D7492" i="3"/>
  <c r="D7500" i="3"/>
  <c r="D7504" i="3"/>
  <c r="D7524" i="3"/>
  <c r="D7528" i="3"/>
  <c r="D7532" i="3"/>
  <c r="D7540" i="3"/>
  <c r="D7548" i="3"/>
  <c r="D7552" i="3"/>
  <c r="D7560" i="3"/>
  <c r="D7564" i="3"/>
  <c r="D7584" i="3"/>
  <c r="D7588" i="3"/>
  <c r="D7592" i="3"/>
  <c r="D7600" i="3"/>
  <c r="D7604" i="3"/>
  <c r="D7624" i="3"/>
  <c r="D7628" i="3"/>
  <c r="D7632" i="3"/>
  <c r="D7640" i="3"/>
  <c r="D7648" i="3"/>
  <c r="D7652" i="3"/>
  <c r="D7660" i="3"/>
  <c r="D7664" i="3"/>
  <c r="D7684" i="3"/>
  <c r="D7700" i="3"/>
  <c r="D7704" i="3"/>
  <c r="D7720" i="3"/>
  <c r="D7724" i="3"/>
  <c r="D7740" i="3"/>
  <c r="D7744" i="3"/>
  <c r="D7760" i="3"/>
  <c r="D7764" i="3"/>
  <c r="D7780" i="3"/>
  <c r="D7784" i="3"/>
  <c r="D7800" i="3"/>
  <c r="D7804" i="3"/>
  <c r="D7820" i="3"/>
  <c r="D7824" i="3"/>
  <c r="D7840" i="3"/>
  <c r="D7844" i="3"/>
  <c r="D7860" i="3"/>
  <c r="D7864" i="3"/>
  <c r="D7880" i="3"/>
  <c r="D7884" i="3"/>
  <c r="D7900" i="3"/>
  <c r="D7904" i="3"/>
  <c r="D7920" i="3"/>
  <c r="D7924" i="3"/>
  <c r="D7940" i="3"/>
  <c r="D7944" i="3"/>
  <c r="D7960" i="3"/>
  <c r="D7964" i="3"/>
  <c r="D7980" i="3"/>
  <c r="D7984" i="3"/>
  <c r="D6772" i="3"/>
  <c r="D6806" i="3"/>
  <c r="D6842" i="3"/>
  <c r="D6852" i="3"/>
  <c r="D6862" i="3"/>
  <c r="D6872" i="3"/>
  <c r="D6906" i="3"/>
  <c r="D6942" i="3"/>
  <c r="D6952" i="3"/>
  <c r="D6982" i="3"/>
  <c r="D6992" i="3"/>
  <c r="D7002" i="3"/>
  <c r="D7022" i="3"/>
  <c r="D7032" i="3"/>
  <c r="D7038" i="3"/>
  <c r="D7052" i="3"/>
  <c r="D7078" i="3"/>
  <c r="D7082" i="3"/>
  <c r="D7087" i="3"/>
  <c r="D7127" i="3"/>
  <c r="D7194" i="3"/>
  <c r="D7220" i="3"/>
  <c r="D7286" i="3"/>
  <c r="D7292" i="3"/>
  <c r="D7354" i="3"/>
  <c r="D7374" i="3"/>
  <c r="D7378" i="3"/>
  <c r="D7386" i="3"/>
  <c r="D7406" i="3"/>
  <c r="D7422" i="3"/>
  <c r="D7430" i="3"/>
  <c r="D7450" i="3"/>
  <c r="D7462" i="3"/>
  <c r="D7482" i="3"/>
  <c r="D7490" i="3"/>
  <c r="D7502" i="3"/>
  <c r="D7522" i="3"/>
  <c r="D7530" i="3"/>
  <c r="D7550" i="3"/>
  <c r="D7562" i="3"/>
  <c r="D7582" i="3"/>
  <c r="D7590" i="3"/>
  <c r="D7602" i="3"/>
  <c r="D7622" i="3"/>
  <c r="D7630" i="3"/>
  <c r="D7650" i="3"/>
  <c r="D7662" i="3"/>
  <c r="D7682" i="3"/>
  <c r="D7998" i="3"/>
  <c r="D6782" i="3"/>
  <c r="D6792" i="3"/>
  <c r="D6802" i="3"/>
  <c r="D6822" i="3"/>
  <c r="D6832" i="3"/>
  <c r="D6882" i="3"/>
  <c r="D6892" i="3"/>
  <c r="D6902" i="3"/>
  <c r="D6922" i="3"/>
  <c r="D6932" i="3"/>
  <c r="D7012" i="3"/>
  <c r="D7058" i="3"/>
  <c r="D7098" i="3"/>
  <c r="D7118" i="3"/>
  <c r="D7144" i="3"/>
  <c r="D7200" i="3"/>
  <c r="D7246" i="3"/>
  <c r="D7252" i="3"/>
  <c r="D7394" i="3"/>
  <c r="D7398" i="3"/>
  <c r="D7414" i="3"/>
  <c r="D7418" i="3"/>
  <c r="D7426" i="3"/>
  <c r="D7442" i="3"/>
  <c r="D7466" i="3"/>
  <c r="D7474" i="3"/>
  <c r="D7478" i="3"/>
  <c r="D7486" i="3"/>
  <c r="D7506" i="3"/>
  <c r="D7514" i="3"/>
  <c r="D7518" i="3"/>
  <c r="D7526" i="3"/>
  <c r="D7542" i="3"/>
  <c r="D7566" i="3"/>
  <c r="D7574" i="3"/>
  <c r="D7578" i="3"/>
  <c r="D7586" i="3"/>
  <c r="D7606" i="3"/>
  <c r="D7614" i="3"/>
  <c r="D7618" i="3"/>
  <c r="D7626" i="3"/>
  <c r="D7642" i="3"/>
  <c r="D7666" i="3"/>
  <c r="D7674" i="3"/>
  <c r="D7678" i="3"/>
  <c r="D7686" i="3"/>
  <c r="D7694" i="3"/>
  <c r="D7702" i="3"/>
  <c r="D7706" i="3"/>
  <c r="D7714" i="3"/>
  <c r="D7722" i="3"/>
  <c r="D7726" i="3"/>
  <c r="D7734" i="3"/>
  <c r="D7742" i="3"/>
  <c r="D7746" i="3"/>
  <c r="D7754" i="3"/>
  <c r="D7762" i="3"/>
  <c r="D7766" i="3"/>
  <c r="D7774" i="3"/>
  <c r="D7782" i="3"/>
  <c r="D7786" i="3"/>
  <c r="D7794" i="3"/>
  <c r="D7802" i="3"/>
  <c r="D7806" i="3"/>
  <c r="D7814" i="3"/>
  <c r="D7822" i="3"/>
  <c r="D7826" i="3"/>
  <c r="D7834" i="3"/>
  <c r="D7842" i="3"/>
  <c r="D7846" i="3"/>
  <c r="D7854" i="3"/>
  <c r="D7862" i="3"/>
  <c r="D7866" i="3"/>
  <c r="D7874" i="3"/>
  <c r="D7882" i="3"/>
  <c r="D7886" i="3"/>
  <c r="D7894" i="3"/>
  <c r="D7902" i="3"/>
  <c r="D7906" i="3"/>
  <c r="D7914" i="3"/>
  <c r="D7922" i="3"/>
  <c r="D7926" i="3"/>
  <c r="D7934" i="3"/>
  <c r="D7942" i="3"/>
  <c r="D7946" i="3"/>
  <c r="D7954" i="3"/>
  <c r="D7962" i="3"/>
  <c r="D7966" i="3"/>
  <c r="D7974" i="3"/>
  <c r="D7982" i="3"/>
  <c r="D7986" i="3"/>
  <c r="D7994" i="3"/>
  <c r="D6912" i="3"/>
  <c r="D7104" i="3"/>
  <c r="D7164" i="3"/>
  <c r="D7174" i="3"/>
  <c r="D7204" i="3"/>
  <c r="D7226" i="3"/>
  <c r="D7232" i="3"/>
  <c r="D7266" i="3"/>
  <c r="D7282" i="3"/>
  <c r="D7287" i="3"/>
  <c r="D7306" i="3"/>
  <c r="D7322" i="3"/>
  <c r="D7326" i="3"/>
  <c r="D7347" i="3"/>
  <c r="D7360" i="3"/>
  <c r="D7367" i="3"/>
  <c r="D7434" i="3"/>
  <c r="D7438" i="3"/>
  <c r="D7446" i="3"/>
  <c r="D7454" i="3"/>
  <c r="D7458" i="3"/>
  <c r="D7494" i="3"/>
  <c r="D7498" i="3"/>
  <c r="D7534" i="3"/>
  <c r="D7538" i="3"/>
  <c r="D7546" i="3"/>
  <c r="D7554" i="3"/>
  <c r="D7558" i="3"/>
  <c r="D7594" i="3"/>
  <c r="D7598" i="3"/>
  <c r="D7634" i="3"/>
  <c r="D7638" i="3"/>
  <c r="D7646" i="3"/>
  <c r="D7654" i="3"/>
  <c r="D7658" i="3"/>
  <c r="D7698" i="3"/>
  <c r="D7718" i="3"/>
  <c r="D7738" i="3"/>
  <c r="D7758" i="3"/>
  <c r="D7778" i="3"/>
  <c r="D7798" i="3"/>
  <c r="D7818" i="3"/>
  <c r="D7838" i="3"/>
  <c r="D7858" i="3"/>
  <c r="D7878" i="3"/>
  <c r="D7898" i="3"/>
  <c r="D7918" i="3"/>
  <c r="D7938" i="3"/>
  <c r="D7958" i="3"/>
  <c r="D7978" i="3"/>
  <c r="D8000" i="3"/>
  <c r="D7140" i="3"/>
  <c r="D7154" i="3"/>
  <c r="D7160" i="3"/>
  <c r="D7186" i="3"/>
  <c r="D7214" i="3"/>
  <c r="D7242" i="3"/>
  <c r="D7258" i="3"/>
  <c r="D7262" i="3"/>
  <c r="D7272" i="3"/>
  <c r="D7298" i="3"/>
  <c r="D7302" i="3"/>
  <c r="D7312" i="3"/>
  <c r="D7332" i="3"/>
  <c r="D7340" i="3"/>
  <c r="D6754" i="3"/>
  <c r="D6774" i="3"/>
  <c r="D6783" i="3"/>
  <c r="D6793" i="3"/>
  <c r="D6823" i="3"/>
  <c r="D6854" i="3"/>
  <c r="D6874" i="3"/>
  <c r="D6893" i="3"/>
  <c r="D6923" i="3"/>
  <c r="D6954" i="3"/>
  <c r="D6964" i="3"/>
  <c r="D6994" i="3"/>
  <c r="D7024" i="3"/>
  <c r="D7044" i="3"/>
  <c r="D7060" i="3"/>
  <c r="D7080" i="3"/>
  <c r="D7084" i="3"/>
  <c r="D7100" i="3"/>
  <c r="D7120" i="3"/>
  <c r="D7134" i="3"/>
  <c r="D7182" i="3"/>
  <c r="D7192" i="3"/>
  <c r="D7222" i="3"/>
  <c r="D7307" i="3"/>
  <c r="D7344" i="3"/>
  <c r="D7348" i="3"/>
  <c r="D7352" i="3"/>
  <c r="D7356" i="3"/>
  <c r="D7364" i="3"/>
  <c r="D7368" i="3"/>
  <c r="D7372" i="3"/>
  <c r="D7380" i="3"/>
  <c r="D7587" i="3"/>
  <c r="D6764" i="3"/>
  <c r="D6794" i="3"/>
  <c r="D6824" i="3"/>
  <c r="D6844" i="3"/>
  <c r="D6864" i="3"/>
  <c r="D6894" i="3"/>
  <c r="D6924" i="3"/>
  <c r="D6944" i="3"/>
  <c r="D6984" i="3"/>
  <c r="D7004" i="3"/>
  <c r="D7009" i="3"/>
  <c r="D7019" i="3"/>
  <c r="D7025" i="3"/>
  <c r="D7034" i="3"/>
  <c r="D7085" i="3"/>
  <c r="D7094" i="3"/>
  <c r="D7115" i="3"/>
  <c r="D7131" i="3"/>
  <c r="D7146" i="3"/>
  <c r="D7155" i="3"/>
  <c r="D7165" i="3"/>
  <c r="D7187" i="3"/>
  <c r="D7205" i="3"/>
  <c r="D7233" i="3"/>
  <c r="D7238" i="3"/>
  <c r="D7243" i="3"/>
  <c r="D7263" i="3"/>
  <c r="D7278" i="3"/>
  <c r="D7303" i="3"/>
  <c r="D7318" i="3"/>
  <c r="D7336" i="3"/>
  <c r="D7361" i="3"/>
  <c r="D7384" i="3"/>
  <c r="D7388" i="3"/>
  <c r="D7392" i="3"/>
  <c r="D7400" i="3"/>
  <c r="D7404" i="3"/>
  <c r="D7408" i="3"/>
  <c r="D7412" i="3"/>
  <c r="D7420" i="3"/>
  <c r="D7435" i="3"/>
  <c r="D7447" i="3"/>
  <c r="D7455" i="3"/>
  <c r="D7468" i="3"/>
  <c r="D7472" i="3"/>
  <c r="D7480" i="3"/>
  <c r="D7495" i="3"/>
  <c r="D7508" i="3"/>
  <c r="D7512" i="3"/>
  <c r="D7520" i="3"/>
  <c r="D7535" i="3"/>
  <c r="D7547" i="3"/>
  <c r="D7555" i="3"/>
  <c r="D7568" i="3"/>
  <c r="D7572" i="3"/>
  <c r="D7580" i="3"/>
  <c r="D7595" i="3"/>
  <c r="D7608" i="3"/>
  <c r="D7612" i="3"/>
  <c r="D7620" i="3"/>
  <c r="D7635" i="3"/>
  <c r="D7647" i="3"/>
  <c r="D7655" i="3"/>
  <c r="D7668" i="3"/>
  <c r="D7672" i="3"/>
  <c r="D7680" i="3"/>
  <c r="D7688" i="3"/>
  <c r="D7692" i="3"/>
  <c r="D7708" i="3"/>
  <c r="D7712" i="3"/>
  <c r="D7728" i="3"/>
  <c r="D7732" i="3"/>
  <c r="D7748" i="3"/>
  <c r="D7752" i="3"/>
  <c r="D7768" i="3"/>
  <c r="D7772" i="3"/>
  <c r="D7788" i="3"/>
  <c r="D7792" i="3"/>
  <c r="D7808" i="3"/>
  <c r="D7812" i="3"/>
  <c r="D7828" i="3"/>
  <c r="D7832" i="3"/>
  <c r="D7848" i="3"/>
  <c r="D7852" i="3"/>
  <c r="D7868" i="3"/>
  <c r="D7872" i="3"/>
  <c r="D7888" i="3"/>
  <c r="D7892" i="3"/>
  <c r="D7908" i="3"/>
  <c r="D7912" i="3"/>
  <c r="D7928" i="3"/>
  <c r="D7932" i="3"/>
  <c r="D7948" i="3"/>
  <c r="D7952" i="3"/>
  <c r="D7968" i="3"/>
  <c r="D7972" i="3"/>
  <c r="D7988" i="3"/>
  <c r="D7992" i="3"/>
  <c r="AA8008" i="3"/>
  <c r="AA8054" i="3"/>
  <c r="AB8060" i="3"/>
  <c r="AA8060" i="3"/>
  <c r="AA8082" i="3"/>
  <c r="AB8087" i="3"/>
  <c r="AA8087" i="3"/>
  <c r="AA8110" i="3"/>
  <c r="AA8148" i="3"/>
  <c r="AA8174" i="3"/>
  <c r="AB8197" i="3"/>
  <c r="AA8203" i="3"/>
  <c r="AA8234" i="3"/>
  <c r="AA8240" i="3"/>
  <c r="AB8247" i="3"/>
  <c r="AA8247" i="3"/>
  <c r="AA8263" i="3"/>
  <c r="AA8297" i="3"/>
  <c r="AB8303" i="3"/>
  <c r="AA8303" i="3"/>
  <c r="AB8333" i="3"/>
  <c r="AA8333" i="3"/>
  <c r="AA8397" i="3"/>
  <c r="AA8424" i="3"/>
  <c r="AB8480" i="3"/>
  <c r="AA8480" i="3"/>
  <c r="AA8560" i="3"/>
  <c r="AA8570" i="3"/>
  <c r="AA8603" i="3"/>
  <c r="AA8656" i="3"/>
  <c r="AA8661" i="3"/>
  <c r="AB8779" i="3"/>
  <c r="AA8785" i="3"/>
  <c r="AA8805" i="3"/>
  <c r="AA8855" i="3"/>
  <c r="AA8862" i="3"/>
  <c r="AB8862" i="3"/>
  <c r="AB8869" i="3"/>
  <c r="AA8869" i="3"/>
  <c r="AB8908" i="3"/>
  <c r="AA8914" i="3"/>
  <c r="AA8935" i="3"/>
  <c r="AA8942" i="3"/>
  <c r="AB8942" i="3"/>
  <c r="AA8984" i="3"/>
  <c r="AB9018" i="3"/>
  <c r="AA9025" i="3"/>
  <c r="AB9107" i="3"/>
  <c r="AB9140" i="3"/>
  <c r="AA9140" i="3"/>
  <c r="AB9155" i="3"/>
  <c r="AA9155" i="3"/>
  <c r="AA9212" i="3"/>
  <c r="AB9212" i="3"/>
  <c r="AA9380" i="3"/>
  <c r="AB9518" i="3"/>
  <c r="AA9518" i="3"/>
  <c r="AA9713" i="3"/>
  <c r="AB9713" i="3"/>
  <c r="AA9897" i="3"/>
  <c r="AB9897" i="3"/>
  <c r="AA9978" i="3"/>
  <c r="AB9978" i="3"/>
  <c r="AA8004" i="3"/>
  <c r="AA8013" i="3"/>
  <c r="AB8023" i="3"/>
  <c r="AA8050" i="3"/>
  <c r="AA8077" i="3"/>
  <c r="AA8100" i="3"/>
  <c r="AA8137" i="3"/>
  <c r="AB8181" i="3"/>
  <c r="AA8181" i="3"/>
  <c r="AA8208" i="3"/>
  <c r="AB8213" i="3"/>
  <c r="AA8213" i="3"/>
  <c r="AA8254" i="3"/>
  <c r="AA8270" i="3"/>
  <c r="AB8285" i="3"/>
  <c r="AA8321" i="3"/>
  <c r="AA8327" i="3"/>
  <c r="AB8384" i="3"/>
  <c r="AA8384" i="3"/>
  <c r="AB8402" i="3"/>
  <c r="AB8407" i="3"/>
  <c r="AA8412" i="3"/>
  <c r="AA8473" i="3"/>
  <c r="AB8487" i="3"/>
  <c r="AA8487" i="3"/>
  <c r="AB8535" i="3"/>
  <c r="AB8542" i="3"/>
  <c r="AA8542" i="3"/>
  <c r="AB8637" i="3"/>
  <c r="AB8644" i="3"/>
  <c r="AA8644" i="3"/>
  <c r="AA8687" i="3"/>
  <c r="AB8687" i="3"/>
  <c r="AA8700" i="3"/>
  <c r="AA8769" i="3"/>
  <c r="AA8774" i="3"/>
  <c r="AB8780" i="3"/>
  <c r="AA8780" i="3"/>
  <c r="AB8799" i="3"/>
  <c r="AA8828" i="3"/>
  <c r="AB8828" i="3"/>
  <c r="AA8845" i="3"/>
  <c r="AB8895" i="3"/>
  <c r="AA8895" i="3"/>
  <c r="AA8919" i="3"/>
  <c r="AA8925" i="3"/>
  <c r="AA8930" i="3"/>
  <c r="AB8978" i="3"/>
  <c r="AB8998" i="3"/>
  <c r="AB9019" i="3"/>
  <c r="AA9019" i="3"/>
  <c r="AB9068" i="3"/>
  <c r="AB9087" i="3"/>
  <c r="AA9149" i="3"/>
  <c r="AA9400" i="3"/>
  <c r="AA9425" i="3"/>
  <c r="AA9473" i="3"/>
  <c r="AB9506" i="3"/>
  <c r="AA9506" i="3"/>
  <c r="AB9694" i="3"/>
  <c r="AA9694" i="3"/>
  <c r="AB8111" i="3"/>
  <c r="AA8111" i="3"/>
  <c r="AB8192" i="3"/>
  <c r="AA8198" i="3"/>
  <c r="AA8260" i="3"/>
  <c r="AA8292" i="3"/>
  <c r="AB8298" i="3"/>
  <c r="AA8298" i="3"/>
  <c r="AA8310" i="3"/>
  <c r="AB8408" i="3"/>
  <c r="AA8408" i="3"/>
  <c r="AA8463" i="3"/>
  <c r="AA8470" i="3"/>
  <c r="AB8564" i="3"/>
  <c r="AA8631" i="3"/>
  <c r="AA8680" i="3"/>
  <c r="AA8909" i="3"/>
  <c r="AA8964" i="3"/>
  <c r="AB8999" i="3"/>
  <c r="AA8999" i="3"/>
  <c r="AA9013" i="3"/>
  <c r="AA9046" i="3"/>
  <c r="AB9053" i="3"/>
  <c r="AB9069" i="3"/>
  <c r="AA9069" i="3"/>
  <c r="AA9083" i="3"/>
  <c r="AB9234" i="3"/>
  <c r="AA9234" i="3"/>
  <c r="AA9300" i="3"/>
  <c r="AB9388" i="3"/>
  <c r="AA9394" i="3"/>
  <c r="AA9936" i="3"/>
  <c r="AB9966" i="3"/>
  <c r="AA9979" i="3"/>
  <c r="AA9994" i="3"/>
  <c r="AA9999" i="3"/>
  <c r="AB8547" i="3"/>
  <c r="AA8547" i="3"/>
  <c r="AA8585" i="3"/>
  <c r="AB8585" i="3"/>
  <c r="AB8010" i="3"/>
  <c r="AA8024" i="3"/>
  <c r="AA8030" i="3"/>
  <c r="AA8034" i="3"/>
  <c r="AA8040" i="3"/>
  <c r="AB8045" i="3"/>
  <c r="AA8072" i="3"/>
  <c r="AB8095" i="3"/>
  <c r="AB8155" i="3"/>
  <c r="AA8204" i="3"/>
  <c r="AB8235" i="3"/>
  <c r="AB8242" i="3"/>
  <c r="AA8242" i="3"/>
  <c r="AB8357" i="3"/>
  <c r="AA8357" i="3"/>
  <c r="AA8392" i="3"/>
  <c r="AA8398" i="3"/>
  <c r="AA8403" i="3"/>
  <c r="AB8474" i="3"/>
  <c r="AA8474" i="3"/>
  <c r="AA8512" i="3"/>
  <c r="AA8561" i="3"/>
  <c r="AA8571" i="3"/>
  <c r="AA8622" i="3"/>
  <c r="AA8626" i="3"/>
  <c r="AA8675" i="3"/>
  <c r="AB8744" i="3"/>
  <c r="AA8744" i="3"/>
  <c r="AA8764" i="3"/>
  <c r="AA8836" i="3"/>
  <c r="AA8840" i="3"/>
  <c r="AB8864" i="3"/>
  <c r="AA8864" i="3"/>
  <c r="AB8878" i="3"/>
  <c r="AA8889" i="3"/>
  <c r="AA8915" i="3"/>
  <c r="AA8979" i="3"/>
  <c r="AA8986" i="3"/>
  <c r="AB9054" i="3"/>
  <c r="AA9054" i="3"/>
  <c r="AB9062" i="3"/>
  <c r="AB9095" i="3"/>
  <c r="AA9095" i="3"/>
  <c r="AA9129" i="3"/>
  <c r="AA9135" i="3"/>
  <c r="AA9185" i="3"/>
  <c r="AB9214" i="3"/>
  <c r="AA9214" i="3"/>
  <c r="AB9264" i="3"/>
  <c r="AA9264" i="3"/>
  <c r="AA9279" i="3"/>
  <c r="AB9375" i="3"/>
  <c r="AB9395" i="3"/>
  <c r="AA9395" i="3"/>
  <c r="AB9458" i="3"/>
  <c r="AA9458" i="3"/>
  <c r="AB9774" i="3"/>
  <c r="AA9774" i="3"/>
  <c r="AA9852" i="3"/>
  <c r="AB9852" i="3"/>
  <c r="AA9878" i="3"/>
  <c r="AB9878" i="3"/>
  <c r="AA9956" i="3"/>
  <c r="AB8493" i="3"/>
  <c r="AA8493" i="3"/>
  <c r="AA8145" i="3"/>
  <c r="AB8145" i="3"/>
  <c r="AB8293" i="3"/>
  <c r="AA8293" i="3"/>
  <c r="AB8452" i="3"/>
  <c r="AA8452" i="3"/>
  <c r="AA8464" i="3"/>
  <c r="AB8464" i="3"/>
  <c r="AB8490" i="3"/>
  <c r="AA8490" i="3"/>
  <c r="AB8695" i="3"/>
  <c r="AA8695" i="3"/>
  <c r="AA9063" i="3"/>
  <c r="AB9063" i="3"/>
  <c r="AB9144" i="3"/>
  <c r="AA9144" i="3"/>
  <c r="AA9288" i="3"/>
  <c r="AB9288" i="3"/>
  <c r="AA9337" i="3"/>
  <c r="AB9337" i="3"/>
  <c r="AA9357" i="3"/>
  <c r="AB9357" i="3"/>
  <c r="AB9376" i="3"/>
  <c r="AA9376" i="3"/>
  <c r="AB9444" i="3"/>
  <c r="AA9444" i="3"/>
  <c r="AA9452" i="3"/>
  <c r="AB9452" i="3"/>
  <c r="AB9628" i="3"/>
  <c r="AA9628" i="3"/>
  <c r="AB9754" i="3"/>
  <c r="AA9754" i="3"/>
  <c r="AB9789" i="3"/>
  <c r="AA9789" i="3"/>
  <c r="AB9879" i="3"/>
  <c r="AA9879" i="3"/>
  <c r="AA9948" i="3"/>
  <c r="AB9948" i="3"/>
  <c r="AB9974" i="3"/>
  <c r="AA9974" i="3"/>
  <c r="AB8073" i="3"/>
  <c r="AA8073" i="3"/>
  <c r="AB8317" i="3"/>
  <c r="AA8317" i="3"/>
  <c r="AB8393" i="3"/>
  <c r="AA8393" i="3"/>
  <c r="AB8422" i="3"/>
  <c r="AA8422" i="3"/>
  <c r="AB8513" i="3"/>
  <c r="AA8513" i="3"/>
  <c r="AA8627" i="3"/>
  <c r="AB8627" i="3"/>
  <c r="AB8824" i="3"/>
  <c r="AA8824" i="3"/>
  <c r="AB9199" i="3"/>
  <c r="AA9199" i="3"/>
  <c r="AB9370" i="3"/>
  <c r="AA9370" i="3"/>
  <c r="AB9574" i="3"/>
  <c r="AA9574" i="3"/>
  <c r="AA9656" i="3"/>
  <c r="AB9656" i="3"/>
  <c r="AB9854" i="3"/>
  <c r="AA9854" i="3"/>
  <c r="AB9873" i="3"/>
  <c r="AA9873" i="3"/>
  <c r="AB9570" i="3"/>
  <c r="AA9570" i="3"/>
  <c r="AA8017" i="3"/>
  <c r="AA8031" i="3"/>
  <c r="AB8035" i="3"/>
  <c r="AB8080" i="3"/>
  <c r="AA8097" i="3"/>
  <c r="AA8113" i="3"/>
  <c r="AA8123" i="3"/>
  <c r="AB8130" i="3"/>
  <c r="AA8130" i="3"/>
  <c r="AA8152" i="3"/>
  <c r="AA8157" i="3"/>
  <c r="AA8217" i="3"/>
  <c r="AA8232" i="3"/>
  <c r="AA8331" i="3"/>
  <c r="AA8337" i="3"/>
  <c r="AA8370" i="3"/>
  <c r="AA8387" i="3"/>
  <c r="AA8434" i="3"/>
  <c r="AA8440" i="3"/>
  <c r="AB8654" i="3"/>
  <c r="AA8654" i="3"/>
  <c r="AA8664" i="3"/>
  <c r="AB8722" i="3"/>
  <c r="AB8727" i="3"/>
  <c r="AB8796" i="3"/>
  <c r="AA8796" i="3"/>
  <c r="AA8874" i="3"/>
  <c r="AB8885" i="3"/>
  <c r="AA8885" i="3"/>
  <c r="AA8939" i="3"/>
  <c r="AB8953" i="3"/>
  <c r="AB8959" i="3"/>
  <c r="AA8959" i="3"/>
  <c r="AA8968" i="3"/>
  <c r="AB8968" i="3"/>
  <c r="AB9042" i="3"/>
  <c r="AA9105" i="3"/>
  <c r="AA9130" i="3"/>
  <c r="AA9208" i="3"/>
  <c r="AB9208" i="3"/>
  <c r="AB9274" i="3"/>
  <c r="AB9328" i="3"/>
  <c r="AA9345" i="3"/>
  <c r="AB9345" i="3"/>
  <c r="AA9542" i="3"/>
  <c r="AB9542" i="3"/>
  <c r="AA9588" i="3"/>
  <c r="AB9604" i="3"/>
  <c r="AA9604" i="3"/>
  <c r="AA9755" i="3"/>
  <c r="AB9818" i="3"/>
  <c r="AA9837" i="3"/>
  <c r="AB9837" i="3"/>
  <c r="AA9844" i="3"/>
  <c r="AB9866" i="3"/>
  <c r="AA8063" i="3"/>
  <c r="AB8074" i="3"/>
  <c r="AB8131" i="3"/>
  <c r="AA8131" i="3"/>
  <c r="AB8162" i="3"/>
  <c r="AA8162" i="3"/>
  <c r="AA8195" i="3"/>
  <c r="AB8195" i="3"/>
  <c r="AA8227" i="3"/>
  <c r="AB8252" i="3"/>
  <c r="AA8252" i="3"/>
  <c r="AA8283" i="3"/>
  <c r="AA8307" i="3"/>
  <c r="AB8324" i="3"/>
  <c r="AA8324" i="3"/>
  <c r="AA8417" i="3"/>
  <c r="AB8447" i="3"/>
  <c r="AA8447" i="3"/>
  <c r="AB8454" i="3"/>
  <c r="AA8454" i="3"/>
  <c r="AB8484" i="3"/>
  <c r="AA8484" i="3"/>
  <c r="AB8498" i="3"/>
  <c r="AA8498" i="3"/>
  <c r="AB8545" i="3"/>
  <c r="AB8552" i="3"/>
  <c r="AA8552" i="3"/>
  <c r="AB8595" i="3"/>
  <c r="AB8613" i="3"/>
  <c r="AA8613" i="3"/>
  <c r="AA8698" i="3"/>
  <c r="AB8698" i="3"/>
  <c r="AA8728" i="3"/>
  <c r="AB8728" i="3"/>
  <c r="AA9024" i="3"/>
  <c r="AB9112" i="3"/>
  <c r="AA9125" i="3"/>
  <c r="AA9166" i="3"/>
  <c r="AB9175" i="3"/>
  <c r="AA9175" i="3"/>
  <c r="AA9194" i="3"/>
  <c r="AA9238" i="3"/>
  <c r="AB9238" i="3"/>
  <c r="AB9259" i="3"/>
  <c r="AA9259" i="3"/>
  <c r="AB9275" i="3"/>
  <c r="AA9275" i="3"/>
  <c r="AB9283" i="3"/>
  <c r="AA9283" i="3"/>
  <c r="AB9498" i="3"/>
  <c r="AA9498" i="3"/>
  <c r="AB9522" i="3"/>
  <c r="AA9575" i="3"/>
  <c r="AA9594" i="3"/>
  <c r="AB9605" i="3"/>
  <c r="AA9605" i="3"/>
  <c r="AB9650" i="3"/>
  <c r="AA9650" i="3"/>
  <c r="AA9679" i="3"/>
  <c r="AB9679" i="3"/>
  <c r="AB9717" i="3"/>
  <c r="AB9733" i="3"/>
  <c r="AA9748" i="3"/>
  <c r="AB9768" i="3"/>
  <c r="AB8792" i="3"/>
  <c r="AA8792" i="3"/>
  <c r="AB8124" i="3"/>
  <c r="AA8124" i="3"/>
  <c r="AB8672" i="3"/>
  <c r="AA8672" i="3"/>
  <c r="AB8875" i="3"/>
  <c r="AA8875" i="3"/>
  <c r="AB9113" i="3"/>
  <c r="AA9113" i="3"/>
  <c r="AB9535" i="3"/>
  <c r="AA9535" i="3"/>
  <c r="AB9734" i="3"/>
  <c r="AA9734" i="3"/>
  <c r="AB9749" i="3"/>
  <c r="AA9749" i="3"/>
  <c r="AB8371" i="3"/>
  <c r="AA8371" i="3"/>
  <c r="AB8442" i="3"/>
  <c r="AA8442" i="3"/>
  <c r="AB8504" i="3"/>
  <c r="AA8504" i="3"/>
  <c r="AA8818" i="3"/>
  <c r="AB8818" i="3"/>
  <c r="AB8880" i="3"/>
  <c r="AA8880" i="3"/>
  <c r="AB8926" i="3"/>
  <c r="AA8926" i="3"/>
  <c r="AB8975" i="3"/>
  <c r="AA8975" i="3"/>
  <c r="AB8994" i="3"/>
  <c r="AA8994" i="3"/>
  <c r="AB9084" i="3"/>
  <c r="AA9084" i="3"/>
  <c r="AA9162" i="3"/>
  <c r="AB9162" i="3"/>
  <c r="AA9467" i="3"/>
  <c r="AB9467" i="3"/>
  <c r="AB9493" i="3"/>
  <c r="AA9493" i="3"/>
  <c r="AA9667" i="3"/>
  <c r="AB9667" i="3"/>
  <c r="AB9819" i="3"/>
  <c r="AA9819" i="3"/>
  <c r="AB8055" i="3"/>
  <c r="AB8345" i="3"/>
  <c r="AA8361" i="3"/>
  <c r="AB8414" i="3"/>
  <c r="AA8557" i="3"/>
  <c r="AA8598" i="3"/>
  <c r="AA8618" i="3"/>
  <c r="AB8618" i="3"/>
  <c r="AB8646" i="3"/>
  <c r="AB8657" i="3"/>
  <c r="AA8662" i="3"/>
  <c r="AB8702" i="3"/>
  <c r="AB8707" i="3"/>
  <c r="AA8713" i="3"/>
  <c r="AB8747" i="3"/>
  <c r="AB8758" i="3"/>
  <c r="AB8765" i="3"/>
  <c r="AA8765" i="3"/>
  <c r="AA8800" i="3"/>
  <c r="AA8813" i="3"/>
  <c r="AB8813" i="3"/>
  <c r="AA8833" i="3"/>
  <c r="AB8937" i="3"/>
  <c r="AB8948" i="3"/>
  <c r="AB8962" i="3"/>
  <c r="AB9008" i="3"/>
  <c r="AB9037" i="3"/>
  <c r="AB9044" i="3"/>
  <c r="AA9044" i="3"/>
  <c r="AB9057" i="3"/>
  <c r="AB9064" i="3"/>
  <c r="AA9064" i="3"/>
  <c r="AA9120" i="3"/>
  <c r="AA9126" i="3"/>
  <c r="AB9138" i="3"/>
  <c r="AA9180" i="3"/>
  <c r="AB9186" i="3"/>
  <c r="AA9186" i="3"/>
  <c r="AB9219" i="3"/>
  <c r="AA9219" i="3"/>
  <c r="AA9253" i="3"/>
  <c r="AB9253" i="3"/>
  <c r="AB9346" i="3"/>
  <c r="AA9346" i="3"/>
  <c r="AB9453" i="3"/>
  <c r="AB9578" i="3"/>
  <c r="AA9578" i="3"/>
  <c r="AB9638" i="3"/>
  <c r="AA9638" i="3"/>
  <c r="AB9662" i="3"/>
  <c r="AA9684" i="3"/>
  <c r="AB9814" i="3"/>
  <c r="AA9814" i="3"/>
  <c r="AA9938" i="3"/>
  <c r="AB9938" i="3"/>
  <c r="AB8432" i="3"/>
  <c r="AA8432" i="3"/>
  <c r="AB8500" i="3"/>
  <c r="AA8500" i="3"/>
  <c r="AA8708" i="3"/>
  <c r="AB8708" i="3"/>
  <c r="AA8759" i="3"/>
  <c r="AB8759" i="3"/>
  <c r="AA8807" i="3"/>
  <c r="AB8807" i="3"/>
  <c r="AB8870" i="3"/>
  <c r="AA8870" i="3"/>
  <c r="AB8949" i="3"/>
  <c r="AA8949" i="3"/>
  <c r="AA9103" i="3"/>
  <c r="AB9103" i="3"/>
  <c r="AA9298" i="3"/>
  <c r="AB9298" i="3"/>
  <c r="AA9312" i="3"/>
  <c r="AB9312" i="3"/>
  <c r="AB9340" i="3"/>
  <c r="AA9340" i="3"/>
  <c r="AB9488" i="3"/>
  <c r="AA9488" i="3"/>
  <c r="AB9495" i="3"/>
  <c r="AA9495" i="3"/>
  <c r="AA9927" i="3"/>
  <c r="AB9927" i="3"/>
  <c r="AA8248" i="3"/>
  <c r="AA8318" i="3"/>
  <c r="AB8330" i="3"/>
  <c r="AA8330" i="3"/>
  <c r="AB8335" i="3"/>
  <c r="AB8461" i="3"/>
  <c r="AA8461" i="3"/>
  <c r="AA8527" i="3"/>
  <c r="AB8647" i="3"/>
  <c r="AB8678" i="3"/>
  <c r="AB8742" i="3"/>
  <c r="AB8748" i="3"/>
  <c r="AA8820" i="3"/>
  <c r="AB8900" i="3"/>
  <c r="AA8900" i="3"/>
  <c r="AB8938" i="3"/>
  <c r="AA8963" i="3"/>
  <c r="AA9009" i="3"/>
  <c r="AB9028" i="3"/>
  <c r="AB9038" i="3"/>
  <c r="AB9058" i="3"/>
  <c r="AB9079" i="3"/>
  <c r="AA9079" i="3"/>
  <c r="AA9096" i="3"/>
  <c r="AB9193" i="3"/>
  <c r="AB9198" i="3"/>
  <c r="AB9233" i="3"/>
  <c r="AB9416" i="3"/>
  <c r="AA9416" i="3"/>
  <c r="AB9559" i="3"/>
  <c r="AA9559" i="3"/>
  <c r="AB9626" i="3"/>
  <c r="AA9626" i="3"/>
  <c r="AA9633" i="3"/>
  <c r="AB9652" i="3"/>
  <c r="AB9773" i="3"/>
  <c r="AB9809" i="3"/>
  <c r="AA9815" i="3"/>
  <c r="AA9884" i="3"/>
  <c r="AB9902" i="3"/>
  <c r="AA9968" i="3"/>
  <c r="AB9968" i="3"/>
  <c r="AA9447" i="3"/>
  <c r="AB9447" i="3"/>
  <c r="AA9622" i="3"/>
  <c r="AB9622" i="3"/>
  <c r="AB9743" i="3"/>
  <c r="AA9743" i="3"/>
  <c r="AB9769" i="3"/>
  <c r="AA9769" i="3"/>
  <c r="AB9934" i="3"/>
  <c r="AA9934" i="3"/>
  <c r="AB9958" i="3"/>
  <c r="AB9989" i="3"/>
  <c r="AA8634" i="3"/>
  <c r="AB8738" i="3"/>
  <c r="AA8866" i="3"/>
  <c r="AA8989" i="3"/>
  <c r="AA9005" i="3"/>
  <c r="AA9030" i="3"/>
  <c r="AA9035" i="3"/>
  <c r="AA9039" i="3"/>
  <c r="AA9049" i="3"/>
  <c r="AA9059" i="3"/>
  <c r="AA9075" i="3"/>
  <c r="AB9088" i="3"/>
  <c r="AB9093" i="3"/>
  <c r="AB9108" i="3"/>
  <c r="AA9136" i="3"/>
  <c r="AB9157" i="3"/>
  <c r="AA9183" i="3"/>
  <c r="AB9209" i="3"/>
  <c r="AA9209" i="3"/>
  <c r="AA9254" i="3"/>
  <c r="AA9326" i="3"/>
  <c r="AA9342" i="3"/>
  <c r="AB9342" i="3"/>
  <c r="AB9365" i="3"/>
  <c r="AB9419" i="3"/>
  <c r="AA9462" i="3"/>
  <c r="AB9462" i="3"/>
  <c r="AB9508" i="3"/>
  <c r="AA9508" i="3"/>
  <c r="AA9566" i="3"/>
  <c r="AB9584" i="3"/>
  <c r="AA9584" i="3"/>
  <c r="AB9648" i="3"/>
  <c r="AA9648" i="3"/>
  <c r="AA9708" i="3"/>
  <c r="AB9737" i="3"/>
  <c r="AB9778" i="3"/>
  <c r="AB9805" i="3"/>
  <c r="AB9822" i="3"/>
  <c r="AA9874" i="3"/>
  <c r="AB9928" i="3"/>
  <c r="AA9952" i="3"/>
  <c r="AB9952" i="3"/>
  <c r="AA8381" i="3"/>
  <c r="AB8395" i="3"/>
  <c r="AA8413" i="3"/>
  <c r="AA8520" i="3"/>
  <c r="AA8558" i="3"/>
  <c r="AA8602" i="3"/>
  <c r="AA8673" i="3"/>
  <c r="AA8714" i="3"/>
  <c r="AB8718" i="3"/>
  <c r="AA8819" i="3"/>
  <c r="AA8829" i="3"/>
  <c r="AA8834" i="3"/>
  <c r="AA8965" i="3"/>
  <c r="AA8970" i="3"/>
  <c r="AA8980" i="3"/>
  <c r="AA8985" i="3"/>
  <c r="AA9026" i="3"/>
  <c r="AB9098" i="3"/>
  <c r="AA9104" i="3"/>
  <c r="AA9133" i="3"/>
  <c r="AB9153" i="3"/>
  <c r="AA9174" i="3"/>
  <c r="AB9178" i="3"/>
  <c r="AB9203" i="3"/>
  <c r="AB9243" i="3"/>
  <c r="AB9248" i="3"/>
  <c r="AB9262" i="3"/>
  <c r="AB9269" i="3"/>
  <c r="AA9269" i="3"/>
  <c r="AA9284" i="3"/>
  <c r="AA9290" i="3"/>
  <c r="AB9303" i="3"/>
  <c r="AA9308" i="3"/>
  <c r="AB9308" i="3"/>
  <c r="AB9366" i="3"/>
  <c r="AA9366" i="3"/>
  <c r="AA9384" i="3"/>
  <c r="AB9420" i="3"/>
  <c r="AA9420" i="3"/>
  <c r="AA9433" i="3"/>
  <c r="AA9448" i="3"/>
  <c r="AB9478" i="3"/>
  <c r="AA9478" i="3"/>
  <c r="AA9537" i="3"/>
  <c r="AB9537" i="3"/>
  <c r="AA9549" i="3"/>
  <c r="AA9613" i="3"/>
  <c r="AA9623" i="3"/>
  <c r="AB9715" i="3"/>
  <c r="AA9715" i="3"/>
  <c r="AA9744" i="3"/>
  <c r="AB9764" i="3"/>
  <c r="AA9764" i="3"/>
  <c r="AB9779" i="3"/>
  <c r="AA9779" i="3"/>
  <c r="AB9799" i="3"/>
  <c r="AB9806" i="3"/>
  <c r="AA9806" i="3"/>
  <c r="AA9828" i="3"/>
  <c r="AB9868" i="3"/>
  <c r="AA9905" i="3"/>
  <c r="AA9915" i="3"/>
  <c r="AB9984" i="3"/>
  <c r="AA9984" i="3"/>
  <c r="AA8358" i="3"/>
  <c r="AB8514" i="3"/>
  <c r="AB8607" i="3"/>
  <c r="AA8611" i="3"/>
  <c r="AB8843" i="3"/>
  <c r="AB8858" i="3"/>
  <c r="AB8907" i="3"/>
  <c r="AA8950" i="3"/>
  <c r="AA9070" i="3"/>
  <c r="AA9080" i="3"/>
  <c r="AB9118" i="3"/>
  <c r="AB9128" i="3"/>
  <c r="AB9148" i="3"/>
  <c r="AB9158" i="3"/>
  <c r="AB9168" i="3"/>
  <c r="AB9187" i="3"/>
  <c r="AB9192" i="3"/>
  <c r="AA9196" i="3"/>
  <c r="AB9229" i="3"/>
  <c r="AA9229" i="3"/>
  <c r="AA9236" i="3"/>
  <c r="AA9278" i="3"/>
  <c r="AB9278" i="3"/>
  <c r="AB9296" i="3"/>
  <c r="AA9296" i="3"/>
  <c r="AB9336" i="3"/>
  <c r="AA9379" i="3"/>
  <c r="AA9442" i="3"/>
  <c r="AB9442" i="3"/>
  <c r="AB9464" i="3"/>
  <c r="AA9464" i="3"/>
  <c r="AA9472" i="3"/>
  <c r="AB9472" i="3"/>
  <c r="AA9520" i="3"/>
  <c r="AA9525" i="3"/>
  <c r="AA9555" i="3"/>
  <c r="AA9585" i="3"/>
  <c r="AA9643" i="3"/>
  <c r="AB9704" i="3"/>
  <c r="AA9704" i="3"/>
  <c r="AA9709" i="3"/>
  <c r="AB9794" i="3"/>
  <c r="AA9794" i="3"/>
  <c r="AB9817" i="3"/>
  <c r="AB9858" i="3"/>
  <c r="AB9910" i="3"/>
  <c r="AA9910" i="3"/>
  <c r="AB9923" i="3"/>
  <c r="AB9954" i="3"/>
  <c r="AA9954" i="3"/>
  <c r="AA9696" i="3"/>
  <c r="AA9700" i="3"/>
  <c r="AA9824" i="3"/>
  <c r="AB9918" i="3"/>
  <c r="AA9924" i="3"/>
  <c r="AA9944" i="3"/>
  <c r="AA9205" i="3"/>
  <c r="AA9239" i="3"/>
  <c r="AA9255" i="3"/>
  <c r="AA9280" i="3"/>
  <c r="AA9285" i="3"/>
  <c r="AA9289" i="3"/>
  <c r="AA9299" i="3"/>
  <c r="AA9309" i="3"/>
  <c r="AA9325" i="3"/>
  <c r="AB9338" i="3"/>
  <c r="AB9343" i="3"/>
  <c r="AB9358" i="3"/>
  <c r="AA9386" i="3"/>
  <c r="AB9407" i="3"/>
  <c r="AA9449" i="3"/>
  <c r="AA9459" i="3"/>
  <c r="AA9469" i="3"/>
  <c r="AA9474" i="3"/>
  <c r="AA9494" i="3"/>
  <c r="AA9528" i="3"/>
  <c r="AA9538" i="3"/>
  <c r="AA9548" i="3"/>
  <c r="AB9572" i="3"/>
  <c r="AA9576" i="3"/>
  <c r="AA9606" i="3"/>
  <c r="AA9624" i="3"/>
  <c r="AA9634" i="3"/>
  <c r="AA9654" i="3"/>
  <c r="AA9668" i="3"/>
  <c r="AA9735" i="3"/>
  <c r="AA9766" i="3"/>
  <c r="AA9775" i="3"/>
  <c r="AA9855" i="3"/>
  <c r="AA9949" i="3"/>
  <c r="AA9955" i="3"/>
  <c r="AB9986" i="3"/>
  <c r="AA9200" i="3"/>
  <c r="AA9220" i="3"/>
  <c r="AA9230" i="3"/>
  <c r="AB9422" i="3"/>
  <c r="AB9427" i="3"/>
  <c r="AB9432" i="3"/>
  <c r="AA9770" i="3"/>
  <c r="AB9888" i="3"/>
  <c r="D1751" i="3"/>
  <c r="B1774" i="3"/>
  <c r="D1801" i="3"/>
  <c r="B1824" i="3"/>
  <c r="D1851" i="3"/>
  <c r="B1874" i="3"/>
  <c r="D1901" i="3"/>
  <c r="B1924" i="3"/>
  <c r="D2074" i="3"/>
  <c r="D2114" i="3"/>
  <c r="B2128" i="3"/>
  <c r="D2164" i="3"/>
  <c r="B2178" i="3"/>
  <c r="D2214" i="3"/>
  <c r="B2228" i="3"/>
  <c r="D2264" i="3"/>
  <c r="B2278" i="3"/>
  <c r="D2314" i="3"/>
  <c r="B2328" i="3"/>
  <c r="D2364" i="3"/>
  <c r="B2378" i="3"/>
  <c r="D2414" i="3"/>
  <c r="B2428" i="3"/>
  <c r="D2464" i="3"/>
  <c r="B2478" i="3"/>
  <c r="D2514" i="3"/>
  <c r="B2528" i="3"/>
  <c r="D2564" i="3"/>
  <c r="B2578" i="3"/>
  <c r="D2614" i="3"/>
  <c r="B2628" i="3"/>
  <c r="D2664" i="3"/>
  <c r="B2678" i="3"/>
  <c r="D2714" i="3"/>
  <c r="B2728" i="3"/>
  <c r="D2764" i="3"/>
  <c r="B2778" i="3"/>
  <c r="D2814" i="3"/>
  <c r="B2828" i="3"/>
  <c r="D2864" i="3"/>
  <c r="B2878" i="3"/>
  <c r="D2914" i="3"/>
  <c r="B2928" i="3"/>
  <c r="D2964" i="3"/>
  <c r="B2978" i="3"/>
  <c r="D3014" i="3"/>
  <c r="B3028" i="3"/>
  <c r="D3064" i="3"/>
  <c r="B3078" i="3"/>
  <c r="B3118" i="3"/>
  <c r="B3168" i="3"/>
  <c r="B3218" i="3"/>
  <c r="B3268" i="3"/>
  <c r="D3285" i="3"/>
  <c r="B3377" i="3"/>
  <c r="B3469" i="3"/>
  <c r="D3499" i="3"/>
  <c r="D3795" i="3"/>
  <c r="B3981" i="3"/>
  <c r="D4105" i="3"/>
  <c r="D4305" i="3"/>
  <c r="D4412" i="3"/>
  <c r="B1788" i="3"/>
  <c r="B1838" i="3"/>
  <c r="B1888" i="3"/>
  <c r="B3301" i="3"/>
  <c r="B3387" i="3"/>
  <c r="B3751" i="3"/>
  <c r="D3837" i="3"/>
  <c r="D4096" i="3"/>
  <c r="D3561" i="3"/>
  <c r="D3589" i="3"/>
  <c r="D3847" i="3"/>
  <c r="B1748" i="3"/>
  <c r="D1761" i="3"/>
  <c r="B1784" i="3"/>
  <c r="D1811" i="3"/>
  <c r="B1834" i="3"/>
  <c r="D1861" i="3"/>
  <c r="B1884" i="3"/>
  <c r="D1911" i="3"/>
  <c r="B1934" i="3"/>
  <c r="B1944" i="3"/>
  <c r="B1954" i="3"/>
  <c r="B1964" i="3"/>
  <c r="B1974" i="3"/>
  <c r="B1984" i="3"/>
  <c r="B1994" i="3"/>
  <c r="B2004" i="3"/>
  <c r="B2014" i="3"/>
  <c r="B2024" i="3"/>
  <c r="B2034" i="3"/>
  <c r="B2044" i="3"/>
  <c r="B2054" i="3"/>
  <c r="D2064" i="3"/>
  <c r="D2087" i="3"/>
  <c r="D2124" i="3"/>
  <c r="B2138" i="3"/>
  <c r="D2174" i="3"/>
  <c r="B2188" i="3"/>
  <c r="D2224" i="3"/>
  <c r="B2238" i="3"/>
  <c r="D2274" i="3"/>
  <c r="B2288" i="3"/>
  <c r="D2324" i="3"/>
  <c r="B2338" i="3"/>
  <c r="D2374" i="3"/>
  <c r="B2388" i="3"/>
  <c r="D2424" i="3"/>
  <c r="B2438" i="3"/>
  <c r="D2474" i="3"/>
  <c r="B2488" i="3"/>
  <c r="D2524" i="3"/>
  <c r="B2538" i="3"/>
  <c r="D2574" i="3"/>
  <c r="B2588" i="3"/>
  <c r="D2624" i="3"/>
  <c r="B2638" i="3"/>
  <c r="D2674" i="3"/>
  <c r="B2688" i="3"/>
  <c r="D2724" i="3"/>
  <c r="B2738" i="3"/>
  <c r="D2774" i="3"/>
  <c r="B2788" i="3"/>
  <c r="D2824" i="3"/>
  <c r="B2838" i="3"/>
  <c r="D2874" i="3"/>
  <c r="B2888" i="3"/>
  <c r="D2924" i="3"/>
  <c r="B2938" i="3"/>
  <c r="D2974" i="3"/>
  <c r="B2988" i="3"/>
  <c r="D3024" i="3"/>
  <c r="B3038" i="3"/>
  <c r="D3074" i="3"/>
  <c r="B3088" i="3"/>
  <c r="B3138" i="3"/>
  <c r="B3188" i="3"/>
  <c r="B3238" i="3"/>
  <c r="B3323" i="3"/>
  <c r="B3419" i="3"/>
  <c r="D3449" i="3"/>
  <c r="D3671" i="3"/>
  <c r="D3679" i="3"/>
  <c r="B3687" i="3"/>
  <c r="D4212" i="3"/>
  <c r="B4900" i="3"/>
  <c r="D5169" i="3"/>
  <c r="B1740" i="3"/>
  <c r="B1744" i="3"/>
  <c r="D1748" i="3"/>
  <c r="B1798" i="3"/>
  <c r="B1848" i="3"/>
  <c r="B1898" i="3"/>
  <c r="D1934" i="3"/>
  <c r="D1944" i="3"/>
  <c r="D1954" i="3"/>
  <c r="D1964" i="3"/>
  <c r="D1974" i="3"/>
  <c r="D1984" i="3"/>
  <c r="D1994" i="3"/>
  <c r="D2004" i="3"/>
  <c r="D2014" i="3"/>
  <c r="D2024" i="3"/>
  <c r="D2034" i="3"/>
  <c r="D2044" i="3"/>
  <c r="D2054" i="3"/>
  <c r="B2088" i="3"/>
  <c r="D3332" i="3"/>
  <c r="D3501" i="3"/>
  <c r="D3571" i="3"/>
  <c r="D3579" i="3"/>
  <c r="B3587" i="3"/>
  <c r="D3827" i="3"/>
  <c r="D3921" i="3"/>
  <c r="BP6" i="3"/>
  <c r="D1736" i="3"/>
  <c r="D1771" i="3"/>
  <c r="B1794" i="3"/>
  <c r="D1821" i="3"/>
  <c r="B1844" i="3"/>
  <c r="D1871" i="3"/>
  <c r="B1894" i="3"/>
  <c r="D1921" i="3"/>
  <c r="D2077" i="3"/>
  <c r="B2098" i="3"/>
  <c r="D2134" i="3"/>
  <c r="B2148" i="3"/>
  <c r="D2184" i="3"/>
  <c r="B2198" i="3"/>
  <c r="D2234" i="3"/>
  <c r="B2248" i="3"/>
  <c r="D2284" i="3"/>
  <c r="B2298" i="3"/>
  <c r="D2334" i="3"/>
  <c r="B2348" i="3"/>
  <c r="D2384" i="3"/>
  <c r="B2398" i="3"/>
  <c r="D2434" i="3"/>
  <c r="B2448" i="3"/>
  <c r="D2484" i="3"/>
  <c r="B2498" i="3"/>
  <c r="D2534" i="3"/>
  <c r="B2548" i="3"/>
  <c r="D2584" i="3"/>
  <c r="B2598" i="3"/>
  <c r="D2634" i="3"/>
  <c r="B2648" i="3"/>
  <c r="D2684" i="3"/>
  <c r="B2698" i="3"/>
  <c r="D2734" i="3"/>
  <c r="B2748" i="3"/>
  <c r="D2784" i="3"/>
  <c r="B2798" i="3"/>
  <c r="D2834" i="3"/>
  <c r="B2848" i="3"/>
  <c r="D2884" i="3"/>
  <c r="B2898" i="3"/>
  <c r="D2934" i="3"/>
  <c r="B2948" i="3"/>
  <c r="D2984" i="3"/>
  <c r="B2998" i="3"/>
  <c r="D3034" i="3"/>
  <c r="B3048" i="3"/>
  <c r="D3084" i="3"/>
  <c r="B3108" i="3"/>
  <c r="B3158" i="3"/>
  <c r="B3208" i="3"/>
  <c r="B3258" i="3"/>
  <c r="B3299" i="3"/>
  <c r="D3349" i="3"/>
  <c r="D3364" i="3"/>
  <c r="D3399" i="3"/>
  <c r="D3755" i="3"/>
  <c r="D3894" i="3"/>
  <c r="D4185" i="3"/>
  <c r="D3352" i="3"/>
  <c r="B1758" i="3"/>
  <c r="B1808" i="3"/>
  <c r="B1858" i="3"/>
  <c r="B1908" i="3"/>
  <c r="B2078" i="3"/>
  <c r="D3451" i="3"/>
  <c r="B3619" i="3"/>
  <c r="B3711" i="3"/>
  <c r="D3817" i="3"/>
  <c r="D4021" i="3"/>
  <c r="D4172" i="3"/>
  <c r="D4867" i="3"/>
  <c r="D1741" i="3"/>
  <c r="B1754" i="3"/>
  <c r="D1781" i="3"/>
  <c r="B1804" i="3"/>
  <c r="D1831" i="3"/>
  <c r="B1854" i="3"/>
  <c r="D1881" i="3"/>
  <c r="B1904" i="3"/>
  <c r="D1931" i="3"/>
  <c r="D2067" i="3"/>
  <c r="D2094" i="3"/>
  <c r="B2108" i="3"/>
  <c r="D2144" i="3"/>
  <c r="B2158" i="3"/>
  <c r="D2194" i="3"/>
  <c r="B2208" i="3"/>
  <c r="D2244" i="3"/>
  <c r="B2258" i="3"/>
  <c r="D2294" i="3"/>
  <c r="B2308" i="3"/>
  <c r="D2344" i="3"/>
  <c r="B2358" i="3"/>
  <c r="D2394" i="3"/>
  <c r="B2408" i="3"/>
  <c r="D2444" i="3"/>
  <c r="B2458" i="3"/>
  <c r="D2494" i="3"/>
  <c r="B2508" i="3"/>
  <c r="D2544" i="3"/>
  <c r="B2558" i="3"/>
  <c r="D2594" i="3"/>
  <c r="B2608" i="3"/>
  <c r="D2644" i="3"/>
  <c r="B2658" i="3"/>
  <c r="D2694" i="3"/>
  <c r="B2708" i="3"/>
  <c r="D2744" i="3"/>
  <c r="B2758" i="3"/>
  <c r="D2794" i="3"/>
  <c r="B2808" i="3"/>
  <c r="D2844" i="3"/>
  <c r="B2858" i="3"/>
  <c r="D2894" i="3"/>
  <c r="B2908" i="3"/>
  <c r="D2944" i="3"/>
  <c r="B2958" i="3"/>
  <c r="D2994" i="3"/>
  <c r="B3008" i="3"/>
  <c r="D3044" i="3"/>
  <c r="B3058" i="3"/>
  <c r="B3128" i="3"/>
  <c r="B3178" i="3"/>
  <c r="B3228" i="3"/>
  <c r="D3270" i="3"/>
  <c r="D3344" i="3"/>
  <c r="B8000" i="3"/>
  <c r="B7998" i="3"/>
  <c r="B7996" i="3"/>
  <c r="B7994" i="3"/>
  <c r="B7992" i="3"/>
  <c r="B7990" i="3"/>
  <c r="B7988" i="3"/>
  <c r="B7986" i="3"/>
  <c r="B7984" i="3"/>
  <c r="B7982" i="3"/>
  <c r="B7980" i="3"/>
  <c r="B7978" i="3"/>
  <c r="B7976" i="3"/>
  <c r="B7974" i="3"/>
  <c r="B7972" i="3"/>
  <c r="B7970" i="3"/>
  <c r="B7968" i="3"/>
  <c r="B7966" i="3"/>
  <c r="B7964" i="3"/>
  <c r="B7962" i="3"/>
  <c r="B7960" i="3"/>
  <c r="B7958" i="3"/>
  <c r="B7956" i="3"/>
  <c r="B7954" i="3"/>
  <c r="B7952" i="3"/>
  <c r="B7950" i="3"/>
  <c r="B7948" i="3"/>
  <c r="B7946" i="3"/>
  <c r="B7944" i="3"/>
  <c r="B7942" i="3"/>
  <c r="B7940" i="3"/>
  <c r="B7938" i="3"/>
  <c r="B7936" i="3"/>
  <c r="B7934" i="3"/>
  <c r="B7932" i="3"/>
  <c r="B7930" i="3"/>
  <c r="B7928" i="3"/>
  <c r="B7926" i="3"/>
  <c r="B7924" i="3"/>
  <c r="B7922" i="3"/>
  <c r="B7920" i="3"/>
  <c r="B7918" i="3"/>
  <c r="B7916" i="3"/>
  <c r="B7914" i="3"/>
  <c r="B7912" i="3"/>
  <c r="B7910" i="3"/>
  <c r="B7908" i="3"/>
  <c r="B7906" i="3"/>
  <c r="B7904" i="3"/>
  <c r="B7902" i="3"/>
  <c r="B7900" i="3"/>
  <c r="B7898" i="3"/>
  <c r="B7896" i="3"/>
  <c r="B7894" i="3"/>
  <c r="B7892" i="3"/>
  <c r="B7890" i="3"/>
  <c r="B7888" i="3"/>
  <c r="B7886" i="3"/>
  <c r="B7884" i="3"/>
  <c r="B7882" i="3"/>
  <c r="B7880" i="3"/>
  <c r="B7878" i="3"/>
  <c r="B7876" i="3"/>
  <c r="B7874" i="3"/>
  <c r="B7872" i="3"/>
  <c r="B7870" i="3"/>
  <c r="B7868" i="3"/>
  <c r="B7866" i="3"/>
  <c r="B7864" i="3"/>
  <c r="B7862" i="3"/>
  <c r="B7860" i="3"/>
  <c r="B7858" i="3"/>
  <c r="B7856" i="3"/>
  <c r="B7854" i="3"/>
  <c r="B7852" i="3"/>
  <c r="B7850" i="3"/>
  <c r="B7848" i="3"/>
  <c r="B7846" i="3"/>
  <c r="B7844" i="3"/>
  <c r="B7842" i="3"/>
  <c r="B7840" i="3"/>
  <c r="B7838" i="3"/>
  <c r="B7836" i="3"/>
  <c r="B7834" i="3"/>
  <c r="B7832" i="3"/>
  <c r="B7830" i="3"/>
  <c r="B7828" i="3"/>
  <c r="B7826" i="3"/>
  <c r="B7824" i="3"/>
  <c r="B7822" i="3"/>
  <c r="B7820" i="3"/>
  <c r="B7818" i="3"/>
  <c r="B7816" i="3"/>
  <c r="B7814" i="3"/>
  <c r="B7812" i="3"/>
  <c r="B7810" i="3"/>
  <c r="B7808" i="3"/>
  <c r="B7806" i="3"/>
  <c r="B7804" i="3"/>
  <c r="B7802" i="3"/>
  <c r="B7800" i="3"/>
  <c r="B7798" i="3"/>
  <c r="B7796" i="3"/>
  <c r="B7794" i="3"/>
  <c r="B7792" i="3"/>
  <c r="B7790" i="3"/>
  <c r="B7788" i="3"/>
  <c r="B7786" i="3"/>
  <c r="B7784" i="3"/>
  <c r="B7782" i="3"/>
  <c r="B7780" i="3"/>
  <c r="B7778" i="3"/>
  <c r="B7776" i="3"/>
  <c r="B7774" i="3"/>
  <c r="B7772" i="3"/>
  <c r="B7770" i="3"/>
  <c r="B7768" i="3"/>
  <c r="B7766" i="3"/>
  <c r="B7764" i="3"/>
  <c r="B7762" i="3"/>
  <c r="B7760" i="3"/>
  <c r="B7758" i="3"/>
  <c r="B7756" i="3"/>
  <c r="B7754" i="3"/>
  <c r="B7752" i="3"/>
  <c r="B7750" i="3"/>
  <c r="B7748" i="3"/>
  <c r="B7746" i="3"/>
  <c r="B7744" i="3"/>
  <c r="B7742" i="3"/>
  <c r="B7740" i="3"/>
  <c r="B7738" i="3"/>
  <c r="B7736" i="3"/>
  <c r="B7734" i="3"/>
  <c r="B7732" i="3"/>
  <c r="B7730" i="3"/>
  <c r="B7728" i="3"/>
  <c r="B7726" i="3"/>
  <c r="B7724" i="3"/>
  <c r="B7722" i="3"/>
  <c r="B7720" i="3"/>
  <c r="B7718" i="3"/>
  <c r="B7716" i="3"/>
  <c r="B7714" i="3"/>
  <c r="B7712" i="3"/>
  <c r="B7710" i="3"/>
  <c r="B7708" i="3"/>
  <c r="B7706" i="3"/>
  <c r="B7704" i="3"/>
  <c r="B7702" i="3"/>
  <c r="B7700" i="3"/>
  <c r="B7698" i="3"/>
  <c r="B7696" i="3"/>
  <c r="B7694" i="3"/>
  <c r="B7692" i="3"/>
  <c r="B7690" i="3"/>
  <c r="B7688" i="3"/>
  <c r="B7686" i="3"/>
  <c r="B7684" i="3"/>
  <c r="B7682" i="3"/>
  <c r="B7680" i="3"/>
  <c r="B7678" i="3"/>
  <c r="B7676" i="3"/>
  <c r="B7674" i="3"/>
  <c r="B7672" i="3"/>
  <c r="B7670" i="3"/>
  <c r="B7668" i="3"/>
  <c r="B7666" i="3"/>
  <c r="B7664" i="3"/>
  <c r="B7662" i="3"/>
  <c r="B7660" i="3"/>
  <c r="B7658" i="3"/>
  <c r="B7656" i="3"/>
  <c r="B7654" i="3"/>
  <c r="B7652" i="3"/>
  <c r="B7650" i="3"/>
  <c r="B7648" i="3"/>
  <c r="B7646" i="3"/>
  <c r="B7644" i="3"/>
  <c r="B7642" i="3"/>
  <c r="B7640" i="3"/>
  <c r="B7638" i="3"/>
  <c r="B7636" i="3"/>
  <c r="B7634" i="3"/>
  <c r="B7632" i="3"/>
  <c r="B7630" i="3"/>
  <c r="B7628" i="3"/>
  <c r="B7626" i="3"/>
  <c r="B7624" i="3"/>
  <c r="B7622" i="3"/>
  <c r="B7620" i="3"/>
  <c r="B7618" i="3"/>
  <c r="B7616" i="3"/>
  <c r="B7614" i="3"/>
  <c r="B7612" i="3"/>
  <c r="B7610" i="3"/>
  <c r="B7608" i="3"/>
  <c r="B7606" i="3"/>
  <c r="B7604" i="3"/>
  <c r="B7602" i="3"/>
  <c r="B7600" i="3"/>
  <c r="B7598" i="3"/>
  <c r="B7596" i="3"/>
  <c r="B7594" i="3"/>
  <c r="B7592" i="3"/>
  <c r="B7590" i="3"/>
  <c r="B7588" i="3"/>
  <c r="B7586" i="3"/>
  <c r="B7584" i="3"/>
  <c r="B7582" i="3"/>
  <c r="B7580" i="3"/>
  <c r="B7578" i="3"/>
  <c r="B7576" i="3"/>
  <c r="B7574" i="3"/>
  <c r="B7572" i="3"/>
  <c r="B7570" i="3"/>
  <c r="B7568" i="3"/>
  <c r="B7566" i="3"/>
  <c r="B7564" i="3"/>
  <c r="B7562" i="3"/>
  <c r="B7560" i="3"/>
  <c r="B7558" i="3"/>
  <c r="B7556" i="3"/>
  <c r="B7554" i="3"/>
  <c r="B7552" i="3"/>
  <c r="B7550" i="3"/>
  <c r="B7548" i="3"/>
  <c r="B7546" i="3"/>
  <c r="B7544" i="3"/>
  <c r="B7542" i="3"/>
  <c r="B7540" i="3"/>
  <c r="B7538" i="3"/>
  <c r="B7536" i="3"/>
  <c r="B7534" i="3"/>
  <c r="B7532" i="3"/>
  <c r="B7530" i="3"/>
  <c r="B7528" i="3"/>
  <c r="B7526" i="3"/>
  <c r="B7524" i="3"/>
  <c r="B7522" i="3"/>
  <c r="B7520" i="3"/>
  <c r="B7518" i="3"/>
  <c r="B7516" i="3"/>
  <c r="B7514" i="3"/>
  <c r="B7512" i="3"/>
  <c r="B7510" i="3"/>
  <c r="B7508" i="3"/>
  <c r="B7506" i="3"/>
  <c r="B7504" i="3"/>
  <c r="B7502" i="3"/>
  <c r="B7500" i="3"/>
  <c r="B7498" i="3"/>
  <c r="B7496" i="3"/>
  <c r="B7494" i="3"/>
  <c r="B7492" i="3"/>
  <c r="B7490" i="3"/>
  <c r="B7488" i="3"/>
  <c r="B7486" i="3"/>
  <c r="B7484" i="3"/>
  <c r="B7482" i="3"/>
  <c r="B7480" i="3"/>
  <c r="B7478" i="3"/>
  <c r="B7476" i="3"/>
  <c r="B7474" i="3"/>
  <c r="B7472" i="3"/>
  <c r="B7470" i="3"/>
  <c r="B7468" i="3"/>
  <c r="B7466" i="3"/>
  <c r="B7464" i="3"/>
  <c r="B7462" i="3"/>
  <c r="B7460" i="3"/>
  <c r="B7458" i="3"/>
  <c r="B7456" i="3"/>
  <c r="B7454" i="3"/>
  <c r="B7452" i="3"/>
  <c r="B7450" i="3"/>
  <c r="B7448" i="3"/>
  <c r="B7446" i="3"/>
  <c r="B7444" i="3"/>
  <c r="B7442" i="3"/>
  <c r="B7440" i="3"/>
  <c r="B7438" i="3"/>
  <c r="B7436" i="3"/>
  <c r="B7434" i="3"/>
  <c r="B7432" i="3"/>
  <c r="B7430" i="3"/>
  <c r="B7428" i="3"/>
  <c r="B7426" i="3"/>
  <c r="B7424" i="3"/>
  <c r="B7422" i="3"/>
  <c r="B7420" i="3"/>
  <c r="B7418" i="3"/>
  <c r="B7416" i="3"/>
  <c r="B7414" i="3"/>
  <c r="B7412" i="3"/>
  <c r="B7410" i="3"/>
  <c r="B7408" i="3"/>
  <c r="B7406" i="3"/>
  <c r="B7404" i="3"/>
  <c r="B7402" i="3"/>
  <c r="B7400" i="3"/>
  <c r="B7398" i="3"/>
  <c r="B7396" i="3"/>
  <c r="B7394" i="3"/>
  <c r="B7392" i="3"/>
  <c r="B7390" i="3"/>
  <c r="B7388" i="3"/>
  <c r="B7386" i="3"/>
  <c r="B7384" i="3"/>
  <c r="B7382" i="3"/>
  <c r="B7380" i="3"/>
  <c r="B7378" i="3"/>
  <c r="B7376" i="3"/>
  <c r="B7374" i="3"/>
  <c r="B7372" i="3"/>
  <c r="B7370" i="3"/>
  <c r="B7368" i="3"/>
  <c r="B7366" i="3"/>
  <c r="B7364" i="3"/>
  <c r="B7362" i="3"/>
  <c r="B7360" i="3"/>
  <c r="B7358" i="3"/>
  <c r="B7356" i="3"/>
  <c r="B7354" i="3"/>
  <c r="B7352" i="3"/>
  <c r="B7350" i="3"/>
  <c r="B7348" i="3"/>
  <c r="B7346" i="3"/>
  <c r="B7344" i="3"/>
  <c r="B7342" i="3"/>
  <c r="B7340" i="3"/>
  <c r="B7338" i="3"/>
  <c r="B7336" i="3"/>
  <c r="B7334" i="3"/>
  <c r="B7332" i="3"/>
  <c r="B7330" i="3"/>
  <c r="B7328" i="3"/>
  <c r="B7326" i="3"/>
  <c r="B7324" i="3"/>
  <c r="B7322" i="3"/>
  <c r="B7320" i="3"/>
  <c r="B7318" i="3"/>
  <c r="B7316" i="3"/>
  <c r="B7314" i="3"/>
  <c r="B7312" i="3"/>
  <c r="B7310" i="3"/>
  <c r="B7308" i="3"/>
  <c r="B7306" i="3"/>
  <c r="B7304" i="3"/>
  <c r="B7302" i="3"/>
  <c r="B7300" i="3"/>
  <c r="B7298" i="3"/>
  <c r="B7296" i="3"/>
  <c r="B7294" i="3"/>
  <c r="B7292" i="3"/>
  <c r="B7290" i="3"/>
  <c r="B7288" i="3"/>
  <c r="B7286" i="3"/>
  <c r="B7284" i="3"/>
  <c r="B7282" i="3"/>
  <c r="B7280" i="3"/>
  <c r="B7278" i="3"/>
  <c r="B7276" i="3"/>
  <c r="B7274" i="3"/>
  <c r="B7272" i="3"/>
  <c r="B7270" i="3"/>
  <c r="B7268" i="3"/>
  <c r="B7266" i="3"/>
  <c r="B7264" i="3"/>
  <c r="B7262" i="3"/>
  <c r="B7260" i="3"/>
  <c r="B7258" i="3"/>
  <c r="B7256" i="3"/>
  <c r="B7254" i="3"/>
  <c r="B7252" i="3"/>
  <c r="B7250" i="3"/>
  <c r="B7248" i="3"/>
  <c r="B7246" i="3"/>
  <c r="B7244" i="3"/>
  <c r="B7242" i="3"/>
  <c r="B7240" i="3"/>
  <c r="B7238" i="3"/>
  <c r="B7236" i="3"/>
  <c r="B7234" i="3"/>
  <c r="B7232" i="3"/>
  <c r="B7230" i="3"/>
  <c r="B7228" i="3"/>
  <c r="B7226" i="3"/>
  <c r="B7224" i="3"/>
  <c r="B7222" i="3"/>
  <c r="B7220" i="3"/>
  <c r="B7218" i="3"/>
  <c r="B7216" i="3"/>
  <c r="B7214" i="3"/>
  <c r="B7212" i="3"/>
  <c r="B7210" i="3"/>
  <c r="B7208" i="3"/>
  <c r="B7206" i="3"/>
  <c r="B7204" i="3"/>
  <c r="B7202" i="3"/>
  <c r="B7200" i="3"/>
  <c r="B7198" i="3"/>
  <c r="B7196" i="3"/>
  <c r="B7194" i="3"/>
  <c r="B7192" i="3"/>
  <c r="B7190" i="3"/>
  <c r="B7188" i="3"/>
  <c r="B7186" i="3"/>
  <c r="B7184" i="3"/>
  <c r="B7182" i="3"/>
  <c r="B7180" i="3"/>
  <c r="B7178" i="3"/>
  <c r="B7176" i="3"/>
  <c r="B7174" i="3"/>
  <c r="B7172" i="3"/>
  <c r="B7170" i="3"/>
  <c r="B7168" i="3"/>
  <c r="B7166" i="3"/>
  <c r="B7164" i="3"/>
  <c r="B7162" i="3"/>
  <c r="B7160" i="3"/>
  <c r="B7158" i="3"/>
  <c r="B7156" i="3"/>
  <c r="B7154" i="3"/>
  <c r="B7152" i="3"/>
  <c r="B7150" i="3"/>
  <c r="B7148" i="3"/>
  <c r="B7146" i="3"/>
  <c r="B7144" i="3"/>
  <c r="B7142" i="3"/>
  <c r="B7140" i="3"/>
  <c r="B7138" i="3"/>
  <c r="B7136" i="3"/>
  <c r="B7134" i="3"/>
  <c r="B7132" i="3"/>
  <c r="B7130" i="3"/>
  <c r="B7128" i="3"/>
  <c r="B7126" i="3"/>
  <c r="B7124" i="3"/>
  <c r="B7122" i="3"/>
  <c r="B7120" i="3"/>
  <c r="B7118" i="3"/>
  <c r="B7116" i="3"/>
  <c r="B7114" i="3"/>
  <c r="B7112" i="3"/>
  <c r="B7110" i="3"/>
  <c r="B7108" i="3"/>
  <c r="B7106" i="3"/>
  <c r="B7104" i="3"/>
  <c r="B7102" i="3"/>
  <c r="B7100" i="3"/>
  <c r="B7098" i="3"/>
  <c r="B7096" i="3"/>
  <c r="B7094" i="3"/>
  <c r="B7092" i="3"/>
  <c r="B7090" i="3"/>
  <c r="B7088" i="3"/>
  <c r="B7086" i="3"/>
  <c r="B7084" i="3"/>
  <c r="B7082" i="3"/>
  <c r="B7080" i="3"/>
  <c r="B7078" i="3"/>
  <c r="B7076" i="3"/>
  <c r="B7074" i="3"/>
  <c r="B7072" i="3"/>
  <c r="B7070" i="3"/>
  <c r="B7068" i="3"/>
  <c r="B7066" i="3"/>
  <c r="B7064" i="3"/>
  <c r="B7062" i="3"/>
  <c r="B7060" i="3"/>
  <c r="B7058" i="3"/>
  <c r="B7056" i="3"/>
  <c r="B7054" i="3"/>
  <c r="B7052" i="3"/>
  <c r="B7050" i="3"/>
  <c r="B7048" i="3"/>
  <c r="B7046" i="3"/>
  <c r="B7044" i="3"/>
  <c r="B7042" i="3"/>
  <c r="B7040" i="3"/>
  <c r="B7038" i="3"/>
  <c r="B7036" i="3"/>
  <c r="B7995" i="3"/>
  <c r="B7975" i="3"/>
  <c r="B7955" i="3"/>
  <c r="B7935" i="3"/>
  <c r="B7915" i="3"/>
  <c r="B7895" i="3"/>
  <c r="B7875" i="3"/>
  <c r="B7855" i="3"/>
  <c r="B7835" i="3"/>
  <c r="B7815" i="3"/>
  <c r="B7795" i="3"/>
  <c r="B7775" i="3"/>
  <c r="B7755" i="3"/>
  <c r="B7735" i="3"/>
  <c r="B7715" i="3"/>
  <c r="B7695" i="3"/>
  <c r="B7675" i="3"/>
  <c r="B7655" i="3"/>
  <c r="B7635" i="3"/>
  <c r="B7615" i="3"/>
  <c r="B7595" i="3"/>
  <c r="B7575" i="3"/>
  <c r="B7555" i="3"/>
  <c r="B7535" i="3"/>
  <c r="B7515" i="3"/>
  <c r="B7495" i="3"/>
  <c r="B7475" i="3"/>
  <c r="B7455" i="3"/>
  <c r="B7435" i="3"/>
  <c r="B7415" i="3"/>
  <c r="B7395" i="3"/>
  <c r="B7375" i="3"/>
  <c r="B7355" i="3"/>
  <c r="B7335" i="3"/>
  <c r="B7315" i="3"/>
  <c r="B7295" i="3"/>
  <c r="B7275" i="3"/>
  <c r="B7255" i="3"/>
  <c r="B7235" i="3"/>
  <c r="B7215" i="3"/>
  <c r="B7195" i="3"/>
  <c r="B7175" i="3"/>
  <c r="B7155" i="3"/>
  <c r="B7135" i="3"/>
  <c r="B7115" i="3"/>
  <c r="B7095" i="3"/>
  <c r="B7075" i="3"/>
  <c r="B7055" i="3"/>
  <c r="B7035" i="3"/>
  <c r="B7030" i="3"/>
  <c r="B7025" i="3"/>
  <c r="B7020" i="3"/>
  <c r="B7015" i="3"/>
  <c r="B7010" i="3"/>
  <c r="B7005" i="3"/>
  <c r="B7000" i="3"/>
  <c r="B6995" i="3"/>
  <c r="B6990" i="3"/>
  <c r="B6985" i="3"/>
  <c r="B6980" i="3"/>
  <c r="B6975" i="3"/>
  <c r="B6970" i="3"/>
  <c r="B6965" i="3"/>
  <c r="B6960" i="3"/>
  <c r="B6955" i="3"/>
  <c r="B6950" i="3"/>
  <c r="B6945" i="3"/>
  <c r="B6940" i="3"/>
  <c r="B6935" i="3"/>
  <c r="B6930" i="3"/>
  <c r="B6925" i="3"/>
  <c r="B6920" i="3"/>
  <c r="B6915" i="3"/>
  <c r="B6910" i="3"/>
  <c r="B6905" i="3"/>
  <c r="B6900" i="3"/>
  <c r="B6895" i="3"/>
  <c r="B6890" i="3"/>
  <c r="B6885" i="3"/>
  <c r="B6880" i="3"/>
  <c r="B6875" i="3"/>
  <c r="B6870" i="3"/>
  <c r="B6865" i="3"/>
  <c r="B6860" i="3"/>
  <c r="B6855" i="3"/>
  <c r="B6850" i="3"/>
  <c r="B6845" i="3"/>
  <c r="B6840" i="3"/>
  <c r="B6835" i="3"/>
  <c r="B6830" i="3"/>
  <c r="B6825" i="3"/>
  <c r="B6820" i="3"/>
  <c r="B6815" i="3"/>
  <c r="B6810" i="3"/>
  <c r="B6805" i="3"/>
  <c r="B6800" i="3"/>
  <c r="B6795" i="3"/>
  <c r="B6790" i="3"/>
  <c r="B6785" i="3"/>
  <c r="B6780" i="3"/>
  <c r="B6775" i="3"/>
  <c r="B6770" i="3"/>
  <c r="B6765" i="3"/>
  <c r="B6760" i="3"/>
  <c r="B6755" i="3"/>
  <c r="B6750" i="3"/>
  <c r="B6745" i="3"/>
  <c r="B6740" i="3"/>
  <c r="B6735" i="3"/>
  <c r="B6730" i="3"/>
  <c r="B6725" i="3"/>
  <c r="B6720" i="3"/>
  <c r="B6715" i="3"/>
  <c r="B6710" i="3"/>
  <c r="B6705" i="3"/>
  <c r="B6700" i="3"/>
  <c r="B6695" i="3"/>
  <c r="B6690" i="3"/>
  <c r="B6685" i="3"/>
  <c r="B6680" i="3"/>
  <c r="B6675" i="3"/>
  <c r="B6670" i="3"/>
  <c r="B6665" i="3"/>
  <c r="B6660" i="3"/>
  <c r="B6655" i="3"/>
  <c r="B6650" i="3"/>
  <c r="B6645" i="3"/>
  <c r="B6640" i="3"/>
  <c r="B6633" i="3"/>
  <c r="B6624" i="3"/>
  <c r="B6613" i="3"/>
  <c r="B6604" i="3"/>
  <c r="B6593" i="3"/>
  <c r="B6584" i="3"/>
  <c r="B6573" i="3"/>
  <c r="B6564" i="3"/>
  <c r="B6553" i="3"/>
  <c r="B6544" i="3"/>
  <c r="B6533" i="3"/>
  <c r="B6524" i="3"/>
  <c r="B6513" i="3"/>
  <c r="B6504" i="3"/>
  <c r="B6493" i="3"/>
  <c r="B6484" i="3"/>
  <c r="B6473" i="3"/>
  <c r="B6464" i="3"/>
  <c r="B6453" i="3"/>
  <c r="B6444" i="3"/>
  <c r="B6433" i="3"/>
  <c r="B6424" i="3"/>
  <c r="B6413" i="3"/>
  <c r="B6404" i="3"/>
  <c r="B6393" i="3"/>
  <c r="B6384" i="3"/>
  <c r="B6373" i="3"/>
  <c r="B6364" i="3"/>
  <c r="B7989" i="3"/>
  <c r="B7969" i="3"/>
  <c r="B7949" i="3"/>
  <c r="B7929" i="3"/>
  <c r="B7909" i="3"/>
  <c r="B7889" i="3"/>
  <c r="B7869" i="3"/>
  <c r="B7849" i="3"/>
  <c r="B7829" i="3"/>
  <c r="B7809" i="3"/>
  <c r="B7789" i="3"/>
  <c r="B7769" i="3"/>
  <c r="B7749" i="3"/>
  <c r="B7729" i="3"/>
  <c r="B7709" i="3"/>
  <c r="B7689" i="3"/>
  <c r="B7669" i="3"/>
  <c r="B7649" i="3"/>
  <c r="B7629" i="3"/>
  <c r="B7609" i="3"/>
  <c r="B7589" i="3"/>
  <c r="B7569" i="3"/>
  <c r="B7549" i="3"/>
  <c r="B7529" i="3"/>
  <c r="B7509" i="3"/>
  <c r="B7489" i="3"/>
  <c r="B7469" i="3"/>
  <c r="B7449" i="3"/>
  <c r="B7429" i="3"/>
  <c r="B7409" i="3"/>
  <c r="B7389" i="3"/>
  <c r="B7369" i="3"/>
  <c r="B7349" i="3"/>
  <c r="B7329" i="3"/>
  <c r="B7309" i="3"/>
  <c r="B7289" i="3"/>
  <c r="B7269" i="3"/>
  <c r="B7249" i="3"/>
  <c r="B7229" i="3"/>
  <c r="B7209" i="3"/>
  <c r="B7189" i="3"/>
  <c r="B7169" i="3"/>
  <c r="B7149" i="3"/>
  <c r="B7129" i="3"/>
  <c r="B7109" i="3"/>
  <c r="B7089" i="3"/>
  <c r="B7069" i="3"/>
  <c r="B7049" i="3"/>
  <c r="B6635" i="3"/>
  <c r="B6626" i="3"/>
  <c r="B6615" i="3"/>
  <c r="B6606" i="3"/>
  <c r="B6595" i="3"/>
  <c r="B6586" i="3"/>
  <c r="B6575" i="3"/>
  <c r="B6566" i="3"/>
  <c r="B6555" i="3"/>
  <c r="B6546" i="3"/>
  <c r="B6535" i="3"/>
  <c r="B6526" i="3"/>
  <c r="B6515" i="3"/>
  <c r="B6506" i="3"/>
  <c r="B6495" i="3"/>
  <c r="B6486" i="3"/>
  <c r="B6475" i="3"/>
  <c r="B6466" i="3"/>
  <c r="B6455" i="3"/>
  <c r="B6446" i="3"/>
  <c r="B6435" i="3"/>
  <c r="B6426" i="3"/>
  <c r="B6415" i="3"/>
  <c r="B6406" i="3"/>
  <c r="B6395" i="3"/>
  <c r="B6386" i="3"/>
  <c r="B6375" i="3"/>
  <c r="B6366" i="3"/>
  <c r="B7983" i="3"/>
  <c r="B7963" i="3"/>
  <c r="B7943" i="3"/>
  <c r="B7923" i="3"/>
  <c r="B7903" i="3"/>
  <c r="B7883" i="3"/>
  <c r="B7863" i="3"/>
  <c r="B7843" i="3"/>
  <c r="B7823" i="3"/>
  <c r="B7803" i="3"/>
  <c r="B7783" i="3"/>
  <c r="B7763" i="3"/>
  <c r="B7743" i="3"/>
  <c r="B7723" i="3"/>
  <c r="B7703" i="3"/>
  <c r="B7683" i="3"/>
  <c r="B7663" i="3"/>
  <c r="B7643" i="3"/>
  <c r="B7623" i="3"/>
  <c r="B7603" i="3"/>
  <c r="B7583" i="3"/>
  <c r="B7563" i="3"/>
  <c r="B7543" i="3"/>
  <c r="B7523" i="3"/>
  <c r="B7503" i="3"/>
  <c r="B7483" i="3"/>
  <c r="B7463" i="3"/>
  <c r="B7443" i="3"/>
  <c r="B7423" i="3"/>
  <c r="B7403" i="3"/>
  <c r="B7383" i="3"/>
  <c r="B7363" i="3"/>
  <c r="B7343" i="3"/>
  <c r="B7323" i="3"/>
  <c r="B7303" i="3"/>
  <c r="B7283" i="3"/>
  <c r="B7263" i="3"/>
  <c r="B7243" i="3"/>
  <c r="B7223" i="3"/>
  <c r="B7203" i="3"/>
  <c r="B7183" i="3"/>
  <c r="B7163" i="3"/>
  <c r="B7143" i="3"/>
  <c r="B7123" i="3"/>
  <c r="B7103" i="3"/>
  <c r="B7083" i="3"/>
  <c r="B7063" i="3"/>
  <c r="B7043" i="3"/>
  <c r="B7032" i="3"/>
  <c r="B7027" i="3"/>
  <c r="B7022" i="3"/>
  <c r="B7017" i="3"/>
  <c r="B7012" i="3"/>
  <c r="B7007" i="3"/>
  <c r="B7002" i="3"/>
  <c r="B6997" i="3"/>
  <c r="B6992" i="3"/>
  <c r="B6987" i="3"/>
  <c r="B6982" i="3"/>
  <c r="B6977" i="3"/>
  <c r="B6972" i="3"/>
  <c r="B6967" i="3"/>
  <c r="B6962" i="3"/>
  <c r="B6957" i="3"/>
  <c r="B6952" i="3"/>
  <c r="B6947" i="3"/>
  <c r="B6942" i="3"/>
  <c r="B6937" i="3"/>
  <c r="B6932" i="3"/>
  <c r="B6927" i="3"/>
  <c r="B6922" i="3"/>
  <c r="B6917" i="3"/>
  <c r="B6912" i="3"/>
  <c r="B6907" i="3"/>
  <c r="B6902" i="3"/>
  <c r="B6897" i="3"/>
  <c r="B6892" i="3"/>
  <c r="B6887" i="3"/>
  <c r="B6882" i="3"/>
  <c r="B6877" i="3"/>
  <c r="B6872" i="3"/>
  <c r="B6867" i="3"/>
  <c r="B6862" i="3"/>
  <c r="B6857" i="3"/>
  <c r="B6852" i="3"/>
  <c r="B6847" i="3"/>
  <c r="B6842" i="3"/>
  <c r="B6837" i="3"/>
  <c r="B6832" i="3"/>
  <c r="B6827" i="3"/>
  <c r="B6822" i="3"/>
  <c r="B6817" i="3"/>
  <c r="B6812" i="3"/>
  <c r="B6807" i="3"/>
  <c r="B6802" i="3"/>
  <c r="B6797" i="3"/>
  <c r="B6792" i="3"/>
  <c r="B6787" i="3"/>
  <c r="B6782" i="3"/>
  <c r="B6777" i="3"/>
  <c r="B6772" i="3"/>
  <c r="B6767" i="3"/>
  <c r="B6762" i="3"/>
  <c r="B6757" i="3"/>
  <c r="B6752" i="3"/>
  <c r="B6747" i="3"/>
  <c r="B6742" i="3"/>
  <c r="B6737" i="3"/>
  <c r="B6732" i="3"/>
  <c r="B6727" i="3"/>
  <c r="B6722" i="3"/>
  <c r="B6717" i="3"/>
  <c r="B6712" i="3"/>
  <c r="B6707" i="3"/>
  <c r="B6702" i="3"/>
  <c r="B6697" i="3"/>
  <c r="B6692" i="3"/>
  <c r="B6687" i="3"/>
  <c r="B6682" i="3"/>
  <c r="B6677" i="3"/>
  <c r="B6672" i="3"/>
  <c r="B6667" i="3"/>
  <c r="B6662" i="3"/>
  <c r="B6657" i="3"/>
  <c r="B6652" i="3"/>
  <c r="B6647" i="3"/>
  <c r="B6642" i="3"/>
  <c r="B6637" i="3"/>
  <c r="B6628" i="3"/>
  <c r="B6617" i="3"/>
  <c r="B6608" i="3"/>
  <c r="B6597" i="3"/>
  <c r="B6588" i="3"/>
  <c r="B6577" i="3"/>
  <c r="B6568" i="3"/>
  <c r="B6557" i="3"/>
  <c r="B6548" i="3"/>
  <c r="B6537" i="3"/>
  <c r="B6528" i="3"/>
  <c r="B6517" i="3"/>
  <c r="B6508" i="3"/>
  <c r="B6497" i="3"/>
  <c r="B6488" i="3"/>
  <c r="B6477" i="3"/>
  <c r="B6468" i="3"/>
  <c r="B6457" i="3"/>
  <c r="B6448" i="3"/>
  <c r="B6437" i="3"/>
  <c r="B6428" i="3"/>
  <c r="B6417" i="3"/>
  <c r="B6408" i="3"/>
  <c r="B6397" i="3"/>
  <c r="B6388" i="3"/>
  <c r="B6377" i="3"/>
  <c r="B6368" i="3"/>
  <c r="B6357" i="3"/>
  <c r="B6355" i="3"/>
  <c r="B6353" i="3"/>
  <c r="B6351" i="3"/>
  <c r="B6349" i="3"/>
  <c r="B6347" i="3"/>
  <c r="B6345" i="3"/>
  <c r="B6343" i="3"/>
  <c r="B6341" i="3"/>
  <c r="B6339" i="3"/>
  <c r="B6337" i="3"/>
  <c r="B6335" i="3"/>
  <c r="B6333" i="3"/>
  <c r="B6331" i="3"/>
  <c r="B6329" i="3"/>
  <c r="B6327" i="3"/>
  <c r="B6325" i="3"/>
  <c r="B6323" i="3"/>
  <c r="B6321" i="3"/>
  <c r="B6319" i="3"/>
  <c r="B6317" i="3"/>
  <c r="B6315" i="3"/>
  <c r="B6313" i="3"/>
  <c r="B6311" i="3"/>
  <c r="B6309" i="3"/>
  <c r="B6307" i="3"/>
  <c r="B6305" i="3"/>
  <c r="B6303" i="3"/>
  <c r="B6301" i="3"/>
  <c r="B6299" i="3"/>
  <c r="B6297" i="3"/>
  <c r="B6295" i="3"/>
  <c r="B6293" i="3"/>
  <c r="B6291" i="3"/>
  <c r="B6289" i="3"/>
  <c r="B6287" i="3"/>
  <c r="B6285" i="3"/>
  <c r="B6283" i="3"/>
  <c r="B6281" i="3"/>
  <c r="B6279" i="3"/>
  <c r="B6277" i="3"/>
  <c r="B6275" i="3"/>
  <c r="B6273" i="3"/>
  <c r="B6271" i="3"/>
  <c r="B6269" i="3"/>
  <c r="B6267" i="3"/>
  <c r="B6265" i="3"/>
  <c r="B6263" i="3"/>
  <c r="B6261" i="3"/>
  <c r="B6259" i="3"/>
  <c r="B6257" i="3"/>
  <c r="B6255" i="3"/>
  <c r="B6253" i="3"/>
  <c r="B6251" i="3"/>
  <c r="B6249" i="3"/>
  <c r="B6247" i="3"/>
  <c r="B6245" i="3"/>
  <c r="B6243" i="3"/>
  <c r="B6241" i="3"/>
  <c r="B6239" i="3"/>
  <c r="B6237" i="3"/>
  <c r="B6235" i="3"/>
  <c r="B6233" i="3"/>
  <c r="B6231" i="3"/>
  <c r="B6229" i="3"/>
  <c r="B6227" i="3"/>
  <c r="B6225" i="3"/>
  <c r="B6223" i="3"/>
  <c r="B6221" i="3"/>
  <c r="B6219" i="3"/>
  <c r="B6217" i="3"/>
  <c r="B6215" i="3"/>
  <c r="B6213" i="3"/>
  <c r="B6211" i="3"/>
  <c r="B6209" i="3"/>
  <c r="B6207" i="3"/>
  <c r="B6205" i="3"/>
  <c r="B6203" i="3"/>
  <c r="B6201" i="3"/>
  <c r="B6199" i="3"/>
  <c r="B6197" i="3"/>
  <c r="B6195" i="3"/>
  <c r="B6193" i="3"/>
  <c r="B6191" i="3"/>
  <c r="B6189" i="3"/>
  <c r="B6187" i="3"/>
  <c r="B6185" i="3"/>
  <c r="B6183" i="3"/>
  <c r="B6181" i="3"/>
  <c r="B6179" i="3"/>
  <c r="B6177" i="3"/>
  <c r="B6175" i="3"/>
  <c r="B6173" i="3"/>
  <c r="B6171" i="3"/>
  <c r="B6169" i="3"/>
  <c r="B6167" i="3"/>
  <c r="B6165" i="3"/>
  <c r="B6163" i="3"/>
  <c r="B6161" i="3"/>
  <c r="B6159" i="3"/>
  <c r="B6157" i="3"/>
  <c r="B6155" i="3"/>
  <c r="B6153" i="3"/>
  <c r="B6151" i="3"/>
  <c r="B6149" i="3"/>
  <c r="B6147" i="3"/>
  <c r="B6145" i="3"/>
  <c r="B6143" i="3"/>
  <c r="B6141" i="3"/>
  <c r="B6139" i="3"/>
  <c r="B6137" i="3"/>
  <c r="B6135" i="3"/>
  <c r="B6133" i="3"/>
  <c r="B6131" i="3"/>
  <c r="B6129" i="3"/>
  <c r="B6127" i="3"/>
  <c r="B6125" i="3"/>
  <c r="B6123" i="3"/>
  <c r="B6121" i="3"/>
  <c r="B6119" i="3"/>
  <c r="B6117" i="3"/>
  <c r="B6115" i="3"/>
  <c r="B6113" i="3"/>
  <c r="B6111" i="3"/>
  <c r="B6109" i="3"/>
  <c r="B6107" i="3"/>
  <c r="B6105" i="3"/>
  <c r="B6103" i="3"/>
  <c r="B6101" i="3"/>
  <c r="B6099" i="3"/>
  <c r="B6097" i="3"/>
  <c r="B6095" i="3"/>
  <c r="B6093" i="3"/>
  <c r="B6091" i="3"/>
  <c r="B6089" i="3"/>
  <c r="B6087" i="3"/>
  <c r="B6085" i="3"/>
  <c r="B6083" i="3"/>
  <c r="B6081" i="3"/>
  <c r="B6079" i="3"/>
  <c r="B6077" i="3"/>
  <c r="B6075" i="3"/>
  <c r="B6073" i="3"/>
  <c r="B6071" i="3"/>
  <c r="B6069" i="3"/>
  <c r="B6067" i="3"/>
  <c r="B6065" i="3"/>
  <c r="B6063" i="3"/>
  <c r="B6061" i="3"/>
  <c r="B6059" i="3"/>
  <c r="B6057" i="3"/>
  <c r="B6055" i="3"/>
  <c r="B6053" i="3"/>
  <c r="B6051" i="3"/>
  <c r="B6049" i="3"/>
  <c r="B6047" i="3"/>
  <c r="B6045" i="3"/>
  <c r="B6043" i="3"/>
  <c r="B6041" i="3"/>
  <c r="B6039" i="3"/>
  <c r="B6037" i="3"/>
  <c r="B6035" i="3"/>
  <c r="B6033" i="3"/>
  <c r="B6031" i="3"/>
  <c r="B6029" i="3"/>
  <c r="B6027" i="3"/>
  <c r="B6025" i="3"/>
  <c r="B6023" i="3"/>
  <c r="B6021" i="3"/>
  <c r="B6019" i="3"/>
  <c r="B6017" i="3"/>
  <c r="B6015" i="3"/>
  <c r="B6013" i="3"/>
  <c r="B6011" i="3"/>
  <c r="B6009" i="3"/>
  <c r="B6007" i="3"/>
  <c r="B6005" i="3"/>
  <c r="B6003" i="3"/>
  <c r="B6001" i="3"/>
  <c r="B5999" i="3"/>
  <c r="B5997" i="3"/>
  <c r="B5995" i="3"/>
  <c r="B5993" i="3"/>
  <c r="B5991" i="3"/>
  <c r="B5989" i="3"/>
  <c r="B5987" i="3"/>
  <c r="B5985" i="3"/>
  <c r="B5983" i="3"/>
  <c r="B5981" i="3"/>
  <c r="B5979" i="3"/>
  <c r="B5977" i="3"/>
  <c r="B5975" i="3"/>
  <c r="B5973" i="3"/>
  <c r="B5971" i="3"/>
  <c r="B5969" i="3"/>
  <c r="B5967" i="3"/>
  <c r="B5965" i="3"/>
  <c r="B5963" i="3"/>
  <c r="B5961" i="3"/>
  <c r="B5959" i="3"/>
  <c r="B5957" i="3"/>
  <c r="B5955" i="3"/>
  <c r="B5953" i="3"/>
  <c r="B5951" i="3"/>
  <c r="B5949" i="3"/>
  <c r="B5947" i="3"/>
  <c r="B5945" i="3"/>
  <c r="B5943" i="3"/>
  <c r="B5941" i="3"/>
  <c r="B5939" i="3"/>
  <c r="B5937" i="3"/>
  <c r="B5935" i="3"/>
  <c r="B5933" i="3"/>
  <c r="B5931" i="3"/>
  <c r="B5929" i="3"/>
  <c r="B5927" i="3"/>
  <c r="B5925" i="3"/>
  <c r="B5923" i="3"/>
  <c r="B5921" i="3"/>
  <c r="B5919" i="3"/>
  <c r="B5917" i="3"/>
  <c r="B5915" i="3"/>
  <c r="B5913" i="3"/>
  <c r="B5911" i="3"/>
  <c r="B5909" i="3"/>
  <c r="B5907" i="3"/>
  <c r="B5905" i="3"/>
  <c r="B5903" i="3"/>
  <c r="B5901" i="3"/>
  <c r="B5899" i="3"/>
  <c r="B5897" i="3"/>
  <c r="B5895" i="3"/>
  <c r="B5893" i="3"/>
  <c r="B5891" i="3"/>
  <c r="B5889" i="3"/>
  <c r="B5887" i="3"/>
  <c r="B5885" i="3"/>
  <c r="B5883" i="3"/>
  <c r="B5881" i="3"/>
  <c r="B5879" i="3"/>
  <c r="B5877" i="3"/>
  <c r="B5875" i="3"/>
  <c r="B5873" i="3"/>
  <c r="B5871" i="3"/>
  <c r="B5869" i="3"/>
  <c r="B5867" i="3"/>
  <c r="B5865" i="3"/>
  <c r="B5863" i="3"/>
  <c r="B5861" i="3"/>
  <c r="B5859" i="3"/>
  <c r="B5857" i="3"/>
  <c r="B5855" i="3"/>
  <c r="B5853" i="3"/>
  <c r="B5851" i="3"/>
  <c r="B5849" i="3"/>
  <c r="B5847" i="3"/>
  <c r="B5845" i="3"/>
  <c r="B5843" i="3"/>
  <c r="B5841" i="3"/>
  <c r="B5839" i="3"/>
  <c r="B5837" i="3"/>
  <c r="B5835" i="3"/>
  <c r="B5833" i="3"/>
  <c r="B5831" i="3"/>
  <c r="B5829" i="3"/>
  <c r="B5827" i="3"/>
  <c r="B5825" i="3"/>
  <c r="B5823" i="3"/>
  <c r="B5821" i="3"/>
  <c r="B5819" i="3"/>
  <c r="B5817" i="3"/>
  <c r="B5815" i="3"/>
  <c r="B5813" i="3"/>
  <c r="B5811" i="3"/>
  <c r="B5809" i="3"/>
  <c r="B5807" i="3"/>
  <c r="B5805" i="3"/>
  <c r="B5803" i="3"/>
  <c r="B5801" i="3"/>
  <c r="B5799" i="3"/>
  <c r="B5797" i="3"/>
  <c r="B5795" i="3"/>
  <c r="B5793" i="3"/>
  <c r="B5791" i="3"/>
  <c r="B5789" i="3"/>
  <c r="B5787" i="3"/>
  <c r="B5785" i="3"/>
  <c r="B5783" i="3"/>
  <c r="B5781" i="3"/>
  <c r="B5779" i="3"/>
  <c r="B5777" i="3"/>
  <c r="B5775" i="3"/>
  <c r="B5773" i="3"/>
  <c r="B5771" i="3"/>
  <c r="B5769" i="3"/>
  <c r="B5767" i="3"/>
  <c r="B5765" i="3"/>
  <c r="B5763" i="3"/>
  <c r="B5761" i="3"/>
  <c r="B5759" i="3"/>
  <c r="B5757" i="3"/>
  <c r="B5755" i="3"/>
  <c r="B5753" i="3"/>
  <c r="B5751" i="3"/>
  <c r="B5749" i="3"/>
  <c r="B5747" i="3"/>
  <c r="B5745" i="3"/>
  <c r="B5743" i="3"/>
  <c r="B5741" i="3"/>
  <c r="B5739" i="3"/>
  <c r="B5737" i="3"/>
  <c r="B5735" i="3"/>
  <c r="B5733" i="3"/>
  <c r="B5731" i="3"/>
  <c r="B5729" i="3"/>
  <c r="B5727" i="3"/>
  <c r="B5725" i="3"/>
  <c r="B5723" i="3"/>
  <c r="B5721" i="3"/>
  <c r="B5719" i="3"/>
  <c r="B5717" i="3"/>
  <c r="B5715" i="3"/>
  <c r="B5713" i="3"/>
  <c r="B5711" i="3"/>
  <c r="B5709" i="3"/>
  <c r="B5707" i="3"/>
  <c r="B5705" i="3"/>
  <c r="B5703" i="3"/>
  <c r="B5701" i="3"/>
  <c r="B5699" i="3"/>
  <c r="B5697" i="3"/>
  <c r="B5695" i="3"/>
  <c r="B5693" i="3"/>
  <c r="B5691" i="3"/>
  <c r="B5689" i="3"/>
  <c r="B5687" i="3"/>
  <c r="B5685" i="3"/>
  <c r="B5683" i="3"/>
  <c r="B5681" i="3"/>
  <c r="B5679" i="3"/>
  <c r="B5677" i="3"/>
  <c r="B5675" i="3"/>
  <c r="B5673" i="3"/>
  <c r="B5671" i="3"/>
  <c r="B5669" i="3"/>
  <c r="B5667" i="3"/>
  <c r="B5665" i="3"/>
  <c r="B5663" i="3"/>
  <c r="B5661" i="3"/>
  <c r="B5659" i="3"/>
  <c r="B5657" i="3"/>
  <c r="B5655" i="3"/>
  <c r="B5653" i="3"/>
  <c r="B5651" i="3"/>
  <c r="B5649" i="3"/>
  <c r="B5647" i="3"/>
  <c r="B5645" i="3"/>
  <c r="B5643" i="3"/>
  <c r="B5641" i="3"/>
  <c r="B5639" i="3"/>
  <c r="B5637" i="3"/>
  <c r="B5635" i="3"/>
  <c r="B5633" i="3"/>
  <c r="B5631" i="3"/>
  <c r="B5629" i="3"/>
  <c r="B5627" i="3"/>
  <c r="B5625" i="3"/>
  <c r="B5623" i="3"/>
  <c r="B5621" i="3"/>
  <c r="B5619" i="3"/>
  <c r="B5617" i="3"/>
  <c r="B5615" i="3"/>
  <c r="B5613" i="3"/>
  <c r="B5611" i="3"/>
  <c r="B5609" i="3"/>
  <c r="B5607" i="3"/>
  <c r="B5605" i="3"/>
  <c r="B5603" i="3"/>
  <c r="B5601" i="3"/>
  <c r="B5599" i="3"/>
  <c r="B5597" i="3"/>
  <c r="B5595" i="3"/>
  <c r="B5593" i="3"/>
  <c r="B5591" i="3"/>
  <c r="B5589" i="3"/>
  <c r="B5587" i="3"/>
  <c r="B5585" i="3"/>
  <c r="B5583" i="3"/>
  <c r="B5581" i="3"/>
  <c r="B5579" i="3"/>
  <c r="B5577" i="3"/>
  <c r="B5575" i="3"/>
  <c r="B5573" i="3"/>
  <c r="B5571" i="3"/>
  <c r="B5569" i="3"/>
  <c r="B5567" i="3"/>
  <c r="B5565" i="3"/>
  <c r="B5563" i="3"/>
  <c r="B5561" i="3"/>
  <c r="B5559" i="3"/>
  <c r="B5557" i="3"/>
  <c r="B5555" i="3"/>
  <c r="B5553" i="3"/>
  <c r="B5551" i="3"/>
  <c r="B5549" i="3"/>
  <c r="B5547" i="3"/>
  <c r="B5545" i="3"/>
  <c r="B5543" i="3"/>
  <c r="B5541" i="3"/>
  <c r="B5539" i="3"/>
  <c r="B5537" i="3"/>
  <c r="B5535" i="3"/>
  <c r="B5533" i="3"/>
  <c r="B5531" i="3"/>
  <c r="B5529" i="3"/>
  <c r="B5527" i="3"/>
  <c r="B5525" i="3"/>
  <c r="B5523" i="3"/>
  <c r="B5521" i="3"/>
  <c r="B5519" i="3"/>
  <c r="B5517" i="3"/>
  <c r="B5515" i="3"/>
  <c r="B5513" i="3"/>
  <c r="B5511" i="3"/>
  <c r="B5509" i="3"/>
  <c r="B5507" i="3"/>
  <c r="B5505" i="3"/>
  <c r="B5503" i="3"/>
  <c r="B5501" i="3"/>
  <c r="B5499" i="3"/>
  <c r="B5497" i="3"/>
  <c r="B5495" i="3"/>
  <c r="B5493" i="3"/>
  <c r="B5491" i="3"/>
  <c r="B5489" i="3"/>
  <c r="B5487" i="3"/>
  <c r="B5485" i="3"/>
  <c r="B5483" i="3"/>
  <c r="B5481" i="3"/>
  <c r="B5479" i="3"/>
  <c r="B5477" i="3"/>
  <c r="B5475" i="3"/>
  <c r="B5473" i="3"/>
  <c r="B5471" i="3"/>
  <c r="B5469" i="3"/>
  <c r="B5467" i="3"/>
  <c r="B5465" i="3"/>
  <c r="B5463" i="3"/>
  <c r="B5461" i="3"/>
  <c r="B5459" i="3"/>
  <c r="B5457" i="3"/>
  <c r="B5455" i="3"/>
  <c r="B5453" i="3"/>
  <c r="B5451" i="3"/>
  <c r="B5449" i="3"/>
  <c r="B5447" i="3"/>
  <c r="B5445" i="3"/>
  <c r="B5443" i="3"/>
  <c r="B5441" i="3"/>
  <c r="B5439" i="3"/>
  <c r="B5437" i="3"/>
  <c r="B5435" i="3"/>
  <c r="B5433" i="3"/>
  <c r="B5431" i="3"/>
  <c r="B5429" i="3"/>
  <c r="B5427" i="3"/>
  <c r="B5425" i="3"/>
  <c r="B5423" i="3"/>
  <c r="B5421" i="3"/>
  <c r="B5419" i="3"/>
  <c r="B5417" i="3"/>
  <c r="B5415" i="3"/>
  <c r="B5413" i="3"/>
  <c r="B5411" i="3"/>
  <c r="B5409" i="3"/>
  <c r="B5407" i="3"/>
  <c r="B5405" i="3"/>
  <c r="B5403" i="3"/>
  <c r="B5401" i="3"/>
  <c r="B5399" i="3"/>
  <c r="B5397" i="3"/>
  <c r="B5395" i="3"/>
  <c r="B5393" i="3"/>
  <c r="B5391" i="3"/>
  <c r="B5389" i="3"/>
  <c r="B5387" i="3"/>
  <c r="B5385" i="3"/>
  <c r="B5383" i="3"/>
  <c r="B5381" i="3"/>
  <c r="B5379" i="3"/>
  <c r="B5377" i="3"/>
  <c r="B5375" i="3"/>
  <c r="B5373" i="3"/>
  <c r="B5371" i="3"/>
  <c r="B5369" i="3"/>
  <c r="B5367" i="3"/>
  <c r="B5365" i="3"/>
  <c r="B5363" i="3"/>
  <c r="B5361" i="3"/>
  <c r="B5359" i="3"/>
  <c r="B5357" i="3"/>
  <c r="B5355" i="3"/>
  <c r="B5353" i="3"/>
  <c r="B5351" i="3"/>
  <c r="B5349" i="3"/>
  <c r="B5347" i="3"/>
  <c r="B5345" i="3"/>
  <c r="B5343" i="3"/>
  <c r="B5341" i="3"/>
  <c r="B5339" i="3"/>
  <c r="B5337" i="3"/>
  <c r="B5335" i="3"/>
  <c r="B5333" i="3"/>
  <c r="B5331" i="3"/>
  <c r="B5329" i="3"/>
  <c r="B5327" i="3"/>
  <c r="B5325" i="3"/>
  <c r="B5323" i="3"/>
  <c r="B5321" i="3"/>
  <c r="B5319" i="3"/>
  <c r="B5317" i="3"/>
  <c r="B5315" i="3"/>
  <c r="B5313" i="3"/>
  <c r="B5311" i="3"/>
  <c r="B5309" i="3"/>
  <c r="B5307" i="3"/>
  <c r="B5305" i="3"/>
  <c r="B5303" i="3"/>
  <c r="B5301" i="3"/>
  <c r="B5299" i="3"/>
  <c r="B5297" i="3"/>
  <c r="B5295" i="3"/>
  <c r="B5293" i="3"/>
  <c r="B5291" i="3"/>
  <c r="B5289" i="3"/>
  <c r="B5287" i="3"/>
  <c r="B5285" i="3"/>
  <c r="B5283" i="3"/>
  <c r="B5281" i="3"/>
  <c r="B5279" i="3"/>
  <c r="B5277" i="3"/>
  <c r="B5275" i="3"/>
  <c r="B5273" i="3"/>
  <c r="B5271" i="3"/>
  <c r="B5269" i="3"/>
  <c r="B5267" i="3"/>
  <c r="B5265" i="3"/>
  <c r="B5263" i="3"/>
  <c r="B5261" i="3"/>
  <c r="B5259" i="3"/>
  <c r="B5257" i="3"/>
  <c r="B5255" i="3"/>
  <c r="B5253" i="3"/>
  <c r="B5251" i="3"/>
  <c r="B5249" i="3"/>
  <c r="B5247" i="3"/>
  <c r="B5245" i="3"/>
  <c r="B5243" i="3"/>
  <c r="B5241" i="3"/>
  <c r="B5239" i="3"/>
  <c r="B5237" i="3"/>
  <c r="B5235" i="3"/>
  <c r="B5233" i="3"/>
  <c r="B5231" i="3"/>
  <c r="B5229" i="3"/>
  <c r="B5227" i="3"/>
  <c r="B5225" i="3"/>
  <c r="B5223" i="3"/>
  <c r="B5221" i="3"/>
  <c r="B5219" i="3"/>
  <c r="B5217" i="3"/>
  <c r="B5215" i="3"/>
  <c r="B5213" i="3"/>
  <c r="B5211" i="3"/>
  <c r="B5209" i="3"/>
  <c r="B5207" i="3"/>
  <c r="B5205" i="3"/>
  <c r="B5203" i="3"/>
  <c r="B5201" i="3"/>
  <c r="B5199" i="3"/>
  <c r="B5197" i="3"/>
  <c r="B5195" i="3"/>
  <c r="B5193" i="3"/>
  <c r="B5191" i="3"/>
  <c r="B5189" i="3"/>
  <c r="B5187" i="3"/>
  <c r="B5185" i="3"/>
  <c r="B5183" i="3"/>
  <c r="B5181" i="3"/>
  <c r="B5179" i="3"/>
  <c r="B5177" i="3"/>
  <c r="B5175" i="3"/>
  <c r="B5173" i="3"/>
  <c r="B5171" i="3"/>
  <c r="B5169" i="3"/>
  <c r="B5167" i="3"/>
  <c r="B5165" i="3"/>
  <c r="B5163" i="3"/>
  <c r="B5161" i="3"/>
  <c r="B5159" i="3"/>
  <c r="B5157" i="3"/>
  <c r="B5155" i="3"/>
  <c r="B5153" i="3"/>
  <c r="B5151" i="3"/>
  <c r="B5149" i="3"/>
  <c r="B5147" i="3"/>
  <c r="B5145" i="3"/>
  <c r="B5143" i="3"/>
  <c r="B5141" i="3"/>
  <c r="B5139" i="3"/>
  <c r="B5137" i="3"/>
  <c r="B5135" i="3"/>
  <c r="B5133" i="3"/>
  <c r="B5131" i="3"/>
  <c r="B5129" i="3"/>
  <c r="B5127" i="3"/>
  <c r="B5125" i="3"/>
  <c r="B5123" i="3"/>
  <c r="B5121" i="3"/>
  <c r="B5119" i="3"/>
  <c r="B5117" i="3"/>
  <c r="B5115" i="3"/>
  <c r="B5113" i="3"/>
  <c r="B5111" i="3"/>
  <c r="B5109" i="3"/>
  <c r="B5107" i="3"/>
  <c r="B5105" i="3"/>
  <c r="B5103" i="3"/>
  <c r="B5101" i="3"/>
  <c r="B5099" i="3"/>
  <c r="B5097" i="3"/>
  <c r="B5095" i="3"/>
  <c r="B5093" i="3"/>
  <c r="B5091" i="3"/>
  <c r="B5089" i="3"/>
  <c r="B5087" i="3"/>
  <c r="B5085" i="3"/>
  <c r="B5083" i="3"/>
  <c r="B5081" i="3"/>
  <c r="B5079" i="3"/>
  <c r="B5077" i="3"/>
  <c r="B5075" i="3"/>
  <c r="B5073" i="3"/>
  <c r="B5071" i="3"/>
  <c r="B5069" i="3"/>
  <c r="B5067" i="3"/>
  <c r="B5065" i="3"/>
  <c r="B5063" i="3"/>
  <c r="B5061" i="3"/>
  <c r="B5059" i="3"/>
  <c r="B5057" i="3"/>
  <c r="B5055" i="3"/>
  <c r="B5053" i="3"/>
  <c r="B5051" i="3"/>
  <c r="B5049" i="3"/>
  <c r="B5047" i="3"/>
  <c r="B5045" i="3"/>
  <c r="B5043" i="3"/>
  <c r="B5041" i="3"/>
  <c r="B5039" i="3"/>
  <c r="B5037" i="3"/>
  <c r="B5035" i="3"/>
  <c r="B5033" i="3"/>
  <c r="B5031" i="3"/>
  <c r="B5029" i="3"/>
  <c r="B5027" i="3"/>
  <c r="B5025" i="3"/>
  <c r="B5023" i="3"/>
  <c r="B5021" i="3"/>
  <c r="B5019" i="3"/>
  <c r="B5017" i="3"/>
  <c r="B5015" i="3"/>
  <c r="B5013" i="3"/>
  <c r="B5011" i="3"/>
  <c r="B5009" i="3"/>
  <c r="B5007" i="3"/>
  <c r="B5005" i="3"/>
  <c r="B5003" i="3"/>
  <c r="B5001" i="3"/>
  <c r="B4999" i="3"/>
  <c r="B4997" i="3"/>
  <c r="B4995" i="3"/>
  <c r="B4993" i="3"/>
  <c r="B4991" i="3"/>
  <c r="B4989" i="3"/>
  <c r="B4987" i="3"/>
  <c r="B4985" i="3"/>
  <c r="B4983" i="3"/>
  <c r="B4981" i="3"/>
  <c r="B4979" i="3"/>
  <c r="B4977" i="3"/>
  <c r="B4975" i="3"/>
  <c r="B4973" i="3"/>
  <c r="B4971" i="3"/>
  <c r="B4969" i="3"/>
  <c r="B4967" i="3"/>
  <c r="B4965" i="3"/>
  <c r="B4963" i="3"/>
  <c r="B4961" i="3"/>
  <c r="B4959" i="3"/>
  <c r="B4957" i="3"/>
  <c r="B4955" i="3"/>
  <c r="B4953" i="3"/>
  <c r="B4951" i="3"/>
  <c r="B4949" i="3"/>
  <c r="B4947" i="3"/>
  <c r="B4945" i="3"/>
  <c r="B4943" i="3"/>
  <c r="B4941" i="3"/>
  <c r="B4939" i="3"/>
  <c r="B4937" i="3"/>
  <c r="B4935" i="3"/>
  <c r="B4933" i="3"/>
  <c r="B4931" i="3"/>
  <c r="B4929" i="3"/>
  <c r="B4927" i="3"/>
  <c r="B4925" i="3"/>
  <c r="B4923" i="3"/>
  <c r="B4921" i="3"/>
  <c r="B4919" i="3"/>
  <c r="B4917" i="3"/>
  <c r="B4915" i="3"/>
  <c r="B4913" i="3"/>
  <c r="B4911" i="3"/>
  <c r="B4909" i="3"/>
  <c r="B4907" i="3"/>
  <c r="B4905" i="3"/>
  <c r="B4903" i="3"/>
  <c r="B4901" i="3"/>
  <c r="B4899" i="3"/>
  <c r="B4897" i="3"/>
  <c r="B4895" i="3"/>
  <c r="B4893" i="3"/>
  <c r="B4891" i="3"/>
  <c r="B4889" i="3"/>
  <c r="B4887" i="3"/>
  <c r="B4885" i="3"/>
  <c r="B4883" i="3"/>
  <c r="B4881" i="3"/>
  <c r="B4879" i="3"/>
  <c r="B4877" i="3"/>
  <c r="B4875" i="3"/>
  <c r="B4873" i="3"/>
  <c r="B4871" i="3"/>
  <c r="B4869" i="3"/>
  <c r="B4867" i="3"/>
  <c r="B4865" i="3"/>
  <c r="B4863" i="3"/>
  <c r="B4861" i="3"/>
  <c r="B4859" i="3"/>
  <c r="B4857" i="3"/>
  <c r="B4855" i="3"/>
  <c r="B4853" i="3"/>
  <c r="B4851" i="3"/>
  <c r="B4849" i="3"/>
  <c r="B4847" i="3"/>
  <c r="B4845" i="3"/>
  <c r="B4843" i="3"/>
  <c r="B4841" i="3"/>
  <c r="B4839" i="3"/>
  <c r="B4837" i="3"/>
  <c r="B4835" i="3"/>
  <c r="B4833" i="3"/>
  <c r="B4831" i="3"/>
  <c r="B4829" i="3"/>
  <c r="B4827" i="3"/>
  <c r="B4825" i="3"/>
  <c r="B4823" i="3"/>
  <c r="B4821" i="3"/>
  <c r="B4819" i="3"/>
  <c r="B4817" i="3"/>
  <c r="B4815" i="3"/>
  <c r="B4813" i="3"/>
  <c r="B4811" i="3"/>
  <c r="B4809" i="3"/>
  <c r="B4807" i="3"/>
  <c r="B7997" i="3"/>
  <c r="B7977" i="3"/>
  <c r="B7957" i="3"/>
  <c r="B7937" i="3"/>
  <c r="B7917" i="3"/>
  <c r="B7897" i="3"/>
  <c r="B7877" i="3"/>
  <c r="B7857" i="3"/>
  <c r="B7837" i="3"/>
  <c r="B7817" i="3"/>
  <c r="B7797" i="3"/>
  <c r="B7777" i="3"/>
  <c r="B7757" i="3"/>
  <c r="B7737" i="3"/>
  <c r="B7717" i="3"/>
  <c r="B7697" i="3"/>
  <c r="B7677" i="3"/>
  <c r="B7657" i="3"/>
  <c r="B7637" i="3"/>
  <c r="B7617" i="3"/>
  <c r="B7597" i="3"/>
  <c r="B7577" i="3"/>
  <c r="B7557" i="3"/>
  <c r="B7537" i="3"/>
  <c r="B7517" i="3"/>
  <c r="B7497" i="3"/>
  <c r="B7477" i="3"/>
  <c r="B7457" i="3"/>
  <c r="B7437" i="3"/>
  <c r="B7417" i="3"/>
  <c r="B7397" i="3"/>
  <c r="B7377" i="3"/>
  <c r="B7357" i="3"/>
  <c r="B7337" i="3"/>
  <c r="B7317" i="3"/>
  <c r="B7297" i="3"/>
  <c r="B7277" i="3"/>
  <c r="B7257" i="3"/>
  <c r="B7237" i="3"/>
  <c r="B7217" i="3"/>
  <c r="B7197" i="3"/>
  <c r="B7177" i="3"/>
  <c r="B7157" i="3"/>
  <c r="B7137" i="3"/>
  <c r="B7117" i="3"/>
  <c r="B7097" i="3"/>
  <c r="B7077" i="3"/>
  <c r="B7057" i="3"/>
  <c r="B7037" i="3"/>
  <c r="B6630" i="3"/>
  <c r="B6619" i="3"/>
  <c r="B6610" i="3"/>
  <c r="B6599" i="3"/>
  <c r="B6590" i="3"/>
  <c r="B6579" i="3"/>
  <c r="B6570" i="3"/>
  <c r="B6559" i="3"/>
  <c r="B6550" i="3"/>
  <c r="B6539" i="3"/>
  <c r="B6530" i="3"/>
  <c r="B6519" i="3"/>
  <c r="B6510" i="3"/>
  <c r="B6499" i="3"/>
  <c r="B6490" i="3"/>
  <c r="B6479" i="3"/>
  <c r="B6470" i="3"/>
  <c r="B6459" i="3"/>
  <c r="B6450" i="3"/>
  <c r="B6439" i="3"/>
  <c r="B6430" i="3"/>
  <c r="B6419" i="3"/>
  <c r="B6410" i="3"/>
  <c r="B6399" i="3"/>
  <c r="B6390" i="3"/>
  <c r="B6379" i="3"/>
  <c r="B6370" i="3"/>
  <c r="B6359" i="3"/>
  <c r="B7991" i="3"/>
  <c r="B7971" i="3"/>
  <c r="B7951" i="3"/>
  <c r="B7931" i="3"/>
  <c r="B7911" i="3"/>
  <c r="B7891" i="3"/>
  <c r="B7871" i="3"/>
  <c r="B7851" i="3"/>
  <c r="B7831" i="3"/>
  <c r="B7811" i="3"/>
  <c r="B7791" i="3"/>
  <c r="B7771" i="3"/>
  <c r="B7751" i="3"/>
  <c r="B7731" i="3"/>
  <c r="B7711" i="3"/>
  <c r="B7691" i="3"/>
  <c r="B7671" i="3"/>
  <c r="B7651" i="3"/>
  <c r="B7631" i="3"/>
  <c r="B7611" i="3"/>
  <c r="B7591" i="3"/>
  <c r="B7571" i="3"/>
  <c r="B7551" i="3"/>
  <c r="B7531" i="3"/>
  <c r="B7511" i="3"/>
  <c r="B7491" i="3"/>
  <c r="B7471" i="3"/>
  <c r="B7451" i="3"/>
  <c r="B7431" i="3"/>
  <c r="B7985" i="3"/>
  <c r="B7965" i="3"/>
  <c r="B7945" i="3"/>
  <c r="B7925" i="3"/>
  <c r="B7905" i="3"/>
  <c r="B7885" i="3"/>
  <c r="B7865" i="3"/>
  <c r="B7845" i="3"/>
  <c r="B7825" i="3"/>
  <c r="B7805" i="3"/>
  <c r="B7785" i="3"/>
  <c r="B7765" i="3"/>
  <c r="B7745" i="3"/>
  <c r="B7725" i="3"/>
  <c r="B7705" i="3"/>
  <c r="B7685" i="3"/>
  <c r="B7665" i="3"/>
  <c r="B7645" i="3"/>
  <c r="B7625" i="3"/>
  <c r="B7605" i="3"/>
  <c r="B7585" i="3"/>
  <c r="B7565" i="3"/>
  <c r="B7545" i="3"/>
  <c r="B7525" i="3"/>
  <c r="B7505" i="3"/>
  <c r="B7485" i="3"/>
  <c r="B7465" i="3"/>
  <c r="B7445" i="3"/>
  <c r="B7425" i="3"/>
  <c r="B7405" i="3"/>
  <c r="B7385" i="3"/>
  <c r="B7365" i="3"/>
  <c r="B7345" i="3"/>
  <c r="B7325" i="3"/>
  <c r="B7305" i="3"/>
  <c r="B7285" i="3"/>
  <c r="B7265" i="3"/>
  <c r="B7245" i="3"/>
  <c r="B7225" i="3"/>
  <c r="B7205" i="3"/>
  <c r="B7185" i="3"/>
  <c r="B7165" i="3"/>
  <c r="B7145" i="3"/>
  <c r="B7125" i="3"/>
  <c r="B7105" i="3"/>
  <c r="B7085" i="3"/>
  <c r="B7065" i="3"/>
  <c r="B7045" i="3"/>
  <c r="B6634" i="3"/>
  <c r="B6623" i="3"/>
  <c r="B6614" i="3"/>
  <c r="B6603" i="3"/>
  <c r="B6594" i="3"/>
  <c r="B6583" i="3"/>
  <c r="B6574" i="3"/>
  <c r="B6563" i="3"/>
  <c r="B6554" i="3"/>
  <c r="B6543" i="3"/>
  <c r="B6534" i="3"/>
  <c r="B6523" i="3"/>
  <c r="B6514" i="3"/>
  <c r="B6503" i="3"/>
  <c r="B6494" i="3"/>
  <c r="B6483" i="3"/>
  <c r="B6474" i="3"/>
  <c r="B6463" i="3"/>
  <c r="B6454" i="3"/>
  <c r="B6443" i="3"/>
  <c r="B6434" i="3"/>
  <c r="B6423" i="3"/>
  <c r="B6414" i="3"/>
  <c r="B6403" i="3"/>
  <c r="B6394" i="3"/>
  <c r="B6383" i="3"/>
  <c r="B6374" i="3"/>
  <c r="B6363" i="3"/>
  <c r="B7999" i="3"/>
  <c r="B7979" i="3"/>
  <c r="B7959" i="3"/>
  <c r="B7993" i="3"/>
  <c r="B7973" i="3"/>
  <c r="B7953" i="3"/>
  <c r="B7933" i="3"/>
  <c r="B7913" i="3"/>
  <c r="B7893" i="3"/>
  <c r="B7873" i="3"/>
  <c r="B7853" i="3"/>
  <c r="B7833" i="3"/>
  <c r="B7813" i="3"/>
  <c r="B7793" i="3"/>
  <c r="B7773" i="3"/>
  <c r="B7753" i="3"/>
  <c r="B7733" i="3"/>
  <c r="B7713" i="3"/>
  <c r="B7693" i="3"/>
  <c r="B7673" i="3"/>
  <c r="B7987" i="3"/>
  <c r="B7967" i="3"/>
  <c r="B7947" i="3"/>
  <c r="B7927" i="3"/>
  <c r="B7907" i="3"/>
  <c r="B7887" i="3"/>
  <c r="B7867" i="3"/>
  <c r="B7847" i="3"/>
  <c r="B7827" i="3"/>
  <c r="B7807" i="3"/>
  <c r="B7787" i="3"/>
  <c r="B7767" i="3"/>
  <c r="B7747" i="3"/>
  <c r="B7727" i="3"/>
  <c r="B7707" i="3"/>
  <c r="B7687" i="3"/>
  <c r="B7667" i="3"/>
  <c r="B7647" i="3"/>
  <c r="B7627" i="3"/>
  <c r="B7607" i="3"/>
  <c r="B7587" i="3"/>
  <c r="B7567" i="3"/>
  <c r="B7547" i="3"/>
  <c r="B7527" i="3"/>
  <c r="B7507" i="3"/>
  <c r="B7487" i="3"/>
  <c r="B7467" i="3"/>
  <c r="B7447" i="3"/>
  <c r="B7427" i="3"/>
  <c r="B7407" i="3"/>
  <c r="B7387" i="3"/>
  <c r="B7981" i="3"/>
  <c r="B7961" i="3"/>
  <c r="B7941" i="3"/>
  <c r="B7921" i="3"/>
  <c r="B7901" i="3"/>
  <c r="B7881" i="3"/>
  <c r="B7861" i="3"/>
  <c r="B7839" i="3"/>
  <c r="B7739" i="3"/>
  <c r="B7659" i="3"/>
  <c r="B7559" i="3"/>
  <c r="B7459" i="3"/>
  <c r="B7393" i="3"/>
  <c r="B7361" i="3"/>
  <c r="B7347" i="3"/>
  <c r="B7333" i="3"/>
  <c r="B7271" i="3"/>
  <c r="B7239" i="3"/>
  <c r="B7227" i="3"/>
  <c r="B7133" i="3"/>
  <c r="B7091" i="3"/>
  <c r="B7059" i="3"/>
  <c r="B7047" i="3"/>
  <c r="B7011" i="3"/>
  <c r="B7008" i="3"/>
  <c r="B6994" i="3"/>
  <c r="B6963" i="3"/>
  <c r="B6946" i="3"/>
  <c r="B6939" i="3"/>
  <c r="B6911" i="3"/>
  <c r="B6908" i="3"/>
  <c r="B6894" i="3"/>
  <c r="B6863" i="3"/>
  <c r="B6846" i="3"/>
  <c r="B6839" i="3"/>
  <c r="B6811" i="3"/>
  <c r="B6808" i="3"/>
  <c r="B6794" i="3"/>
  <c r="B6763" i="3"/>
  <c r="B6746" i="3"/>
  <c r="B6739" i="3"/>
  <c r="B6711" i="3"/>
  <c r="B6708" i="3"/>
  <c r="B6694" i="3"/>
  <c r="B6663" i="3"/>
  <c r="B6646" i="3"/>
  <c r="B6639" i="3"/>
  <c r="B6629" i="3"/>
  <c r="B6620" i="3"/>
  <c r="B6598" i="3"/>
  <c r="B6582" i="3"/>
  <c r="B6567" i="3"/>
  <c r="B6529" i="3"/>
  <c r="B6520" i="3"/>
  <c r="B6498" i="3"/>
  <c r="B6482" i="3"/>
  <c r="B6467" i="3"/>
  <c r="B6429" i="3"/>
  <c r="B6420" i="3"/>
  <c r="B6398" i="3"/>
  <c r="B6382" i="3"/>
  <c r="B6367" i="3"/>
  <c r="B6350" i="3"/>
  <c r="B6340" i="3"/>
  <c r="B6330" i="3"/>
  <c r="B6320" i="3"/>
  <c r="B6310" i="3"/>
  <c r="B6300" i="3"/>
  <c r="B6290" i="3"/>
  <c r="B6280" i="3"/>
  <c r="B6270" i="3"/>
  <c r="B6260" i="3"/>
  <c r="B6250" i="3"/>
  <c r="B6240" i="3"/>
  <c r="B6230" i="3"/>
  <c r="B6220" i="3"/>
  <c r="B6210" i="3"/>
  <c r="B6200" i="3"/>
  <c r="B6190" i="3"/>
  <c r="B6180" i="3"/>
  <c r="B6170" i="3"/>
  <c r="B6160" i="3"/>
  <c r="B6150" i="3"/>
  <c r="B6140" i="3"/>
  <c r="B6130" i="3"/>
  <c r="B6120" i="3"/>
  <c r="B6110" i="3"/>
  <c r="B6100" i="3"/>
  <c r="B6090" i="3"/>
  <c r="B6080" i="3"/>
  <c r="B6070" i="3"/>
  <c r="B6060" i="3"/>
  <c r="B6050" i="3"/>
  <c r="B6040" i="3"/>
  <c r="B6030" i="3"/>
  <c r="B6020" i="3"/>
  <c r="B6010" i="3"/>
  <c r="B6000" i="3"/>
  <c r="B5990" i="3"/>
  <c r="B5980" i="3"/>
  <c r="B5970" i="3"/>
  <c r="B5960" i="3"/>
  <c r="B5950" i="3"/>
  <c r="B5940" i="3"/>
  <c r="B5930" i="3"/>
  <c r="B5920" i="3"/>
  <c r="B5910" i="3"/>
  <c r="B5900" i="3"/>
  <c r="B5890" i="3"/>
  <c r="B5880" i="3"/>
  <c r="B5870" i="3"/>
  <c r="B5860" i="3"/>
  <c r="B5850" i="3"/>
  <c r="B5840" i="3"/>
  <c r="B5830" i="3"/>
  <c r="B5820" i="3"/>
  <c r="B5810" i="3"/>
  <c r="B5800" i="3"/>
  <c r="B5790" i="3"/>
  <c r="B5780" i="3"/>
  <c r="B5770" i="3"/>
  <c r="B5760" i="3"/>
  <c r="B5750" i="3"/>
  <c r="B5740" i="3"/>
  <c r="B5730" i="3"/>
  <c r="B5720" i="3"/>
  <c r="B5710" i="3"/>
  <c r="B5700" i="3"/>
  <c r="B5690" i="3"/>
  <c r="B5680" i="3"/>
  <c r="B5670" i="3"/>
  <c r="B5660" i="3"/>
  <c r="B5650" i="3"/>
  <c r="B5640" i="3"/>
  <c r="B5630" i="3"/>
  <c r="B5620" i="3"/>
  <c r="B5610" i="3"/>
  <c r="B5600" i="3"/>
  <c r="B5590" i="3"/>
  <c r="B5580" i="3"/>
  <c r="B5570" i="3"/>
  <c r="B5560" i="3"/>
  <c r="B5550" i="3"/>
  <c r="B5540" i="3"/>
  <c r="B5530" i="3"/>
  <c r="B5520" i="3"/>
  <c r="B5510" i="3"/>
  <c r="B5500" i="3"/>
  <c r="B5482" i="3"/>
  <c r="B5462" i="3"/>
  <c r="B5442" i="3"/>
  <c r="B5422" i="3"/>
  <c r="B5402" i="3"/>
  <c r="B5382" i="3"/>
  <c r="B5362" i="3"/>
  <c r="B5342" i="3"/>
  <c r="B5322" i="3"/>
  <c r="B5302" i="3"/>
  <c r="B5282" i="3"/>
  <c r="B5262" i="3"/>
  <c r="B5242" i="3"/>
  <c r="B5222" i="3"/>
  <c r="B5202" i="3"/>
  <c r="B5182" i="3"/>
  <c r="B5162" i="3"/>
  <c r="B5142" i="3"/>
  <c r="B5122" i="3"/>
  <c r="B5102" i="3"/>
  <c r="B5082" i="3"/>
  <c r="B5062" i="3"/>
  <c r="B5042" i="3"/>
  <c r="B5022" i="3"/>
  <c r="B5002" i="3"/>
  <c r="B4982" i="3"/>
  <c r="B4962" i="3"/>
  <c r="B4942" i="3"/>
  <c r="B4922" i="3"/>
  <c r="B4902" i="3"/>
  <c r="B4882" i="3"/>
  <c r="B4862" i="3"/>
  <c r="B4842" i="3"/>
  <c r="B4822" i="3"/>
  <c r="B7781" i="3"/>
  <c r="B7633" i="3"/>
  <c r="B7581" i="3"/>
  <c r="B7533" i="3"/>
  <c r="B7481" i="3"/>
  <c r="B7433" i="3"/>
  <c r="B7321" i="3"/>
  <c r="B7313" i="3"/>
  <c r="B7251" i="3"/>
  <c r="B7219" i="3"/>
  <c r="B7207" i="3"/>
  <c r="B7121" i="3"/>
  <c r="B7071" i="3"/>
  <c r="B7021" i="3"/>
  <c r="B7018" i="3"/>
  <c r="B7004" i="3"/>
  <c r="B6973" i="3"/>
  <c r="B6956" i="3"/>
  <c r="B6949" i="3"/>
  <c r="B6921" i="3"/>
  <c r="B6918" i="3"/>
  <c r="B6904" i="3"/>
  <c r="B6873" i="3"/>
  <c r="B6856" i="3"/>
  <c r="B6849" i="3"/>
  <c r="B6821" i="3"/>
  <c r="B6818" i="3"/>
  <c r="B6804" i="3"/>
  <c r="B6773" i="3"/>
  <c r="B6756" i="3"/>
  <c r="B6749" i="3"/>
  <c r="B6721" i="3"/>
  <c r="B6718" i="3"/>
  <c r="B6704" i="3"/>
  <c r="B6673" i="3"/>
  <c r="B6656" i="3"/>
  <c r="B6649" i="3"/>
  <c r="B6601" i="3"/>
  <c r="B6591" i="3"/>
  <c r="B6585" i="3"/>
  <c r="B6576" i="3"/>
  <c r="B6572" i="3"/>
  <c r="B6501" i="3"/>
  <c r="B6491" i="3"/>
  <c r="B6485" i="3"/>
  <c r="B6476" i="3"/>
  <c r="B6472" i="3"/>
  <c r="B6401" i="3"/>
  <c r="B6391" i="3"/>
  <c r="B6385" i="3"/>
  <c r="B6376" i="3"/>
  <c r="B6372" i="3"/>
  <c r="B5484" i="3"/>
  <c r="B5464" i="3"/>
  <c r="B5444" i="3"/>
  <c r="B5424" i="3"/>
  <c r="B5404" i="3"/>
  <c r="B5384" i="3"/>
  <c r="B5364" i="3"/>
  <c r="B5344" i="3"/>
  <c r="B5324" i="3"/>
  <c r="B5304" i="3"/>
  <c r="B5284" i="3"/>
  <c r="B5264" i="3"/>
  <c r="B5244" i="3"/>
  <c r="B5224" i="3"/>
  <c r="B5204" i="3"/>
  <c r="B5184" i="3"/>
  <c r="B5164" i="3"/>
  <c r="B5144" i="3"/>
  <c r="B5124" i="3"/>
  <c r="B5104" i="3"/>
  <c r="B5084" i="3"/>
  <c r="B5064" i="3"/>
  <c r="B5044" i="3"/>
  <c r="B5024" i="3"/>
  <c r="B5004" i="3"/>
  <c r="B4984" i="3"/>
  <c r="B4964" i="3"/>
  <c r="B4944" i="3"/>
  <c r="B4924" i="3"/>
  <c r="B4904" i="3"/>
  <c r="B4884" i="3"/>
  <c r="B4864" i="3"/>
  <c r="B4844" i="3"/>
  <c r="B4824" i="3"/>
  <c r="B7819" i="3"/>
  <c r="B7719" i="3"/>
  <c r="B7681" i="3"/>
  <c r="B7599" i="3"/>
  <c r="B7499" i="3"/>
  <c r="B7411" i="3"/>
  <c r="B7371" i="3"/>
  <c r="B7367" i="3"/>
  <c r="B7353" i="3"/>
  <c r="B7301" i="3"/>
  <c r="B7293" i="3"/>
  <c r="B7231" i="3"/>
  <c r="B7199" i="3"/>
  <c r="B7187" i="3"/>
  <c r="B7113" i="3"/>
  <c r="B7051" i="3"/>
  <c r="B7039" i="3"/>
  <c r="B7031" i="3"/>
  <c r="B7028" i="3"/>
  <c r="B7014" i="3"/>
  <c r="B6983" i="3"/>
  <c r="B6966" i="3"/>
  <c r="B6959" i="3"/>
  <c r="B6931" i="3"/>
  <c r="B6928" i="3"/>
  <c r="B6914" i="3"/>
  <c r="B6883" i="3"/>
  <c r="B6866" i="3"/>
  <c r="B6859" i="3"/>
  <c r="B6831" i="3"/>
  <c r="B6828" i="3"/>
  <c r="B6814" i="3"/>
  <c r="B6783" i="3"/>
  <c r="B6766" i="3"/>
  <c r="B6759" i="3"/>
  <c r="B6731" i="3"/>
  <c r="B6728" i="3"/>
  <c r="B6714" i="3"/>
  <c r="B6683" i="3"/>
  <c r="B6666" i="3"/>
  <c r="B6659" i="3"/>
  <c r="B6622" i="3"/>
  <c r="B6607" i="3"/>
  <c r="B6569" i="3"/>
  <c r="B6560" i="3"/>
  <c r="B6538" i="3"/>
  <c r="B6522" i="3"/>
  <c r="B6507" i="3"/>
  <c r="B6469" i="3"/>
  <c r="B6460" i="3"/>
  <c r="B6438" i="3"/>
  <c r="B6422" i="3"/>
  <c r="B6407" i="3"/>
  <c r="B6369" i="3"/>
  <c r="B6360" i="3"/>
  <c r="B6352" i="3"/>
  <c r="B6342" i="3"/>
  <c r="B6332" i="3"/>
  <c r="B6322" i="3"/>
  <c r="B6312" i="3"/>
  <c r="B6302" i="3"/>
  <c r="B6292" i="3"/>
  <c r="B6282" i="3"/>
  <c r="B6272" i="3"/>
  <c r="B6262" i="3"/>
  <c r="B6252" i="3"/>
  <c r="B6242" i="3"/>
  <c r="B6232" i="3"/>
  <c r="B6222" i="3"/>
  <c r="B6212" i="3"/>
  <c r="B6202" i="3"/>
  <c r="B6192" i="3"/>
  <c r="B6182" i="3"/>
  <c r="B6172" i="3"/>
  <c r="B6162" i="3"/>
  <c r="B6152" i="3"/>
  <c r="B6142" i="3"/>
  <c r="B6132" i="3"/>
  <c r="B6122" i="3"/>
  <c r="B6112" i="3"/>
  <c r="B6102" i="3"/>
  <c r="B6092" i="3"/>
  <c r="B6082" i="3"/>
  <c r="B6072" i="3"/>
  <c r="B6062" i="3"/>
  <c r="B6052" i="3"/>
  <c r="B6042" i="3"/>
  <c r="B6032" i="3"/>
  <c r="B6022" i="3"/>
  <c r="B6012" i="3"/>
  <c r="B6002" i="3"/>
  <c r="B5992" i="3"/>
  <c r="B5982" i="3"/>
  <c r="B5972" i="3"/>
  <c r="B5962" i="3"/>
  <c r="B5952" i="3"/>
  <c r="B5942" i="3"/>
  <c r="B5932" i="3"/>
  <c r="B5922" i="3"/>
  <c r="B5912" i="3"/>
  <c r="B5902" i="3"/>
  <c r="B5892" i="3"/>
  <c r="B5882" i="3"/>
  <c r="B5872" i="3"/>
  <c r="B5862" i="3"/>
  <c r="B5852" i="3"/>
  <c r="B5842" i="3"/>
  <c r="B5832" i="3"/>
  <c r="B5822" i="3"/>
  <c r="B5812" i="3"/>
  <c r="B5802" i="3"/>
  <c r="B5792" i="3"/>
  <c r="B5782" i="3"/>
  <c r="B5772" i="3"/>
  <c r="B5762" i="3"/>
  <c r="B5752" i="3"/>
  <c r="B5742" i="3"/>
  <c r="B5732" i="3"/>
  <c r="B5722" i="3"/>
  <c r="B5712" i="3"/>
  <c r="B5702" i="3"/>
  <c r="B5692" i="3"/>
  <c r="B5682" i="3"/>
  <c r="B5672" i="3"/>
  <c r="B5662" i="3"/>
  <c r="B5652" i="3"/>
  <c r="B5642" i="3"/>
  <c r="B5632" i="3"/>
  <c r="B5622" i="3"/>
  <c r="B5612" i="3"/>
  <c r="B5602" i="3"/>
  <c r="B5592" i="3"/>
  <c r="B5582" i="3"/>
  <c r="B5572" i="3"/>
  <c r="B5562" i="3"/>
  <c r="B5552" i="3"/>
  <c r="B5542" i="3"/>
  <c r="B5532" i="3"/>
  <c r="B5522" i="3"/>
  <c r="B5512" i="3"/>
  <c r="B5502" i="3"/>
  <c r="B5486" i="3"/>
  <c r="B5466" i="3"/>
  <c r="B5446" i="3"/>
  <c r="B5426" i="3"/>
  <c r="B5406" i="3"/>
  <c r="B5386" i="3"/>
  <c r="B5366" i="3"/>
  <c r="B5346" i="3"/>
  <c r="B5326" i="3"/>
  <c r="B5306" i="3"/>
  <c r="B5286" i="3"/>
  <c r="B5266" i="3"/>
  <c r="B5246" i="3"/>
  <c r="B5226" i="3"/>
  <c r="B5206" i="3"/>
  <c r="B5186" i="3"/>
  <c r="B5166" i="3"/>
  <c r="B5146" i="3"/>
  <c r="B5126" i="3"/>
  <c r="B5106" i="3"/>
  <c r="B5086" i="3"/>
  <c r="B5066" i="3"/>
  <c r="B5046" i="3"/>
  <c r="B5026" i="3"/>
  <c r="B5006" i="3"/>
  <c r="B4986" i="3"/>
  <c r="B4966" i="3"/>
  <c r="B4946" i="3"/>
  <c r="B4926" i="3"/>
  <c r="B4906" i="3"/>
  <c r="B4886" i="3"/>
  <c r="B4866" i="3"/>
  <c r="B4846" i="3"/>
  <c r="B4826" i="3"/>
  <c r="B4806" i="3"/>
  <c r="B4804" i="3"/>
  <c r="B4802" i="3"/>
  <c r="B4800" i="3"/>
  <c r="B4798" i="3"/>
  <c r="B4796" i="3"/>
  <c r="B4794" i="3"/>
  <c r="B4792" i="3"/>
  <c r="B4790" i="3"/>
  <c r="B4788" i="3"/>
  <c r="B4786" i="3"/>
  <c r="B4784" i="3"/>
  <c r="B4782" i="3"/>
  <c r="B4780" i="3"/>
  <c r="B4778" i="3"/>
  <c r="B4776" i="3"/>
  <c r="B4774" i="3"/>
  <c r="B4772" i="3"/>
  <c r="B4770" i="3"/>
  <c r="B4768" i="3"/>
  <c r="B4766" i="3"/>
  <c r="B4764" i="3"/>
  <c r="B4762" i="3"/>
  <c r="B4760" i="3"/>
  <c r="B4758" i="3"/>
  <c r="B4756" i="3"/>
  <c r="B4754" i="3"/>
  <c r="B4752" i="3"/>
  <c r="B4750" i="3"/>
  <c r="B4748" i="3"/>
  <c r="B4746" i="3"/>
  <c r="B4744" i="3"/>
  <c r="B4742" i="3"/>
  <c r="B4740" i="3"/>
  <c r="B4738" i="3"/>
  <c r="B4736" i="3"/>
  <c r="B4734" i="3"/>
  <c r="B4732" i="3"/>
  <c r="B4730" i="3"/>
  <c r="B4728" i="3"/>
  <c r="B4726" i="3"/>
  <c r="B4724" i="3"/>
  <c r="B4722" i="3"/>
  <c r="B4720" i="3"/>
  <c r="B4718" i="3"/>
  <c r="B4716" i="3"/>
  <c r="B4714" i="3"/>
  <c r="B4712" i="3"/>
  <c r="B4710" i="3"/>
  <c r="B4708" i="3"/>
  <c r="B4706" i="3"/>
  <c r="B4704" i="3"/>
  <c r="B4702" i="3"/>
  <c r="B4700" i="3"/>
  <c r="B4698" i="3"/>
  <c r="B4696" i="3"/>
  <c r="B4694" i="3"/>
  <c r="B4692" i="3"/>
  <c r="B4690" i="3"/>
  <c r="B4688" i="3"/>
  <c r="B4686" i="3"/>
  <c r="B4684" i="3"/>
  <c r="B4682" i="3"/>
  <c r="B4680" i="3"/>
  <c r="B4678" i="3"/>
  <c r="B4676" i="3"/>
  <c r="B4674" i="3"/>
  <c r="B4672" i="3"/>
  <c r="B4670" i="3"/>
  <c r="B4668" i="3"/>
  <c r="B4666" i="3"/>
  <c r="B4664" i="3"/>
  <c r="B4662" i="3"/>
  <c r="B4660" i="3"/>
  <c r="B4658" i="3"/>
  <c r="B4656" i="3"/>
  <c r="B4654" i="3"/>
  <c r="B4652" i="3"/>
  <c r="B4650" i="3"/>
  <c r="B4648" i="3"/>
  <c r="B4646" i="3"/>
  <c r="B4644" i="3"/>
  <c r="B4642" i="3"/>
  <c r="B4640" i="3"/>
  <c r="B4638" i="3"/>
  <c r="B4636" i="3"/>
  <c r="B4634" i="3"/>
  <c r="B4632" i="3"/>
  <c r="B4630" i="3"/>
  <c r="B4628" i="3"/>
  <c r="B4626" i="3"/>
  <c r="B4624" i="3"/>
  <c r="B4622" i="3"/>
  <c r="B4620" i="3"/>
  <c r="B4618" i="3"/>
  <c r="B4616" i="3"/>
  <c r="B4614" i="3"/>
  <c r="B4612" i="3"/>
  <c r="B4610" i="3"/>
  <c r="B4608" i="3"/>
  <c r="B4606" i="3"/>
  <c r="B4604" i="3"/>
  <c r="B4602" i="3"/>
  <c r="B4600" i="3"/>
  <c r="B4598" i="3"/>
  <c r="B4596" i="3"/>
  <c r="B4594" i="3"/>
  <c r="B4592" i="3"/>
  <c r="B4590" i="3"/>
  <c r="B4588" i="3"/>
  <c r="B4586" i="3"/>
  <c r="B4584" i="3"/>
  <c r="B4582" i="3"/>
  <c r="B4580" i="3"/>
  <c r="B4578" i="3"/>
  <c r="B4576" i="3"/>
  <c r="B4574" i="3"/>
  <c r="B4572" i="3"/>
  <c r="B4570" i="3"/>
  <c r="B4568" i="3"/>
  <c r="B4566" i="3"/>
  <c r="B4564" i="3"/>
  <c r="B4562" i="3"/>
  <c r="B4560" i="3"/>
  <c r="B4558" i="3"/>
  <c r="B4556" i="3"/>
  <c r="B4554" i="3"/>
  <c r="B4552" i="3"/>
  <c r="B4550" i="3"/>
  <c r="B4548" i="3"/>
  <c r="B4546" i="3"/>
  <c r="B4544" i="3"/>
  <c r="B4542" i="3"/>
  <c r="B4540" i="3"/>
  <c r="B4538" i="3"/>
  <c r="B4536" i="3"/>
  <c r="B4534" i="3"/>
  <c r="B4532" i="3"/>
  <c r="B4530" i="3"/>
  <c r="B4528" i="3"/>
  <c r="B4526" i="3"/>
  <c r="B4524" i="3"/>
  <c r="B4522" i="3"/>
  <c r="B4520" i="3"/>
  <c r="B4518" i="3"/>
  <c r="B4516" i="3"/>
  <c r="B4514" i="3"/>
  <c r="B4512" i="3"/>
  <c r="B4510" i="3"/>
  <c r="B4508" i="3"/>
  <c r="B4506" i="3"/>
  <c r="B4504" i="3"/>
  <c r="B4502" i="3"/>
  <c r="B4500" i="3"/>
  <c r="B4498" i="3"/>
  <c r="B4496" i="3"/>
  <c r="B4494" i="3"/>
  <c r="B4492" i="3"/>
  <c r="B4490" i="3"/>
  <c r="B4488" i="3"/>
  <c r="B4486" i="3"/>
  <c r="B4484" i="3"/>
  <c r="B4482" i="3"/>
  <c r="B4480" i="3"/>
  <c r="B4478" i="3"/>
  <c r="B4476" i="3"/>
  <c r="B4474" i="3"/>
  <c r="B4472" i="3"/>
  <c r="B4470" i="3"/>
  <c r="B4468" i="3"/>
  <c r="B4466" i="3"/>
  <c r="B4464" i="3"/>
  <c r="B4462" i="3"/>
  <c r="B4460" i="3"/>
  <c r="B4458" i="3"/>
  <c r="B4456" i="3"/>
  <c r="B4454" i="3"/>
  <c r="B4452" i="3"/>
  <c r="B4450" i="3"/>
  <c r="B4448" i="3"/>
  <c r="B4446" i="3"/>
  <c r="B4444" i="3"/>
  <c r="B4442" i="3"/>
  <c r="B4440" i="3"/>
  <c r="B4438" i="3"/>
  <c r="B4436" i="3"/>
  <c r="B4434" i="3"/>
  <c r="B4432" i="3"/>
  <c r="B4430" i="3"/>
  <c r="B4428" i="3"/>
  <c r="B4426" i="3"/>
  <c r="B4424" i="3"/>
  <c r="B4422" i="3"/>
  <c r="B4420" i="3"/>
  <c r="B4418" i="3"/>
  <c r="B4416" i="3"/>
  <c r="B4414" i="3"/>
  <c r="B4412" i="3"/>
  <c r="B4410" i="3"/>
  <c r="B4408" i="3"/>
  <c r="B4406" i="3"/>
  <c r="B4404" i="3"/>
  <c r="B4402" i="3"/>
  <c r="B4400" i="3"/>
  <c r="B4398" i="3"/>
  <c r="B4396" i="3"/>
  <c r="B4394" i="3"/>
  <c r="B4392" i="3"/>
  <c r="B4390" i="3"/>
  <c r="B4388" i="3"/>
  <c r="B4386" i="3"/>
  <c r="B4384" i="3"/>
  <c r="B4382" i="3"/>
  <c r="B4380" i="3"/>
  <c r="B4378" i="3"/>
  <c r="B4376" i="3"/>
  <c r="B4374" i="3"/>
  <c r="B4372" i="3"/>
  <c r="B4370" i="3"/>
  <c r="B4368" i="3"/>
  <c r="B4366" i="3"/>
  <c r="B4364" i="3"/>
  <c r="B4362" i="3"/>
  <c r="B4360" i="3"/>
  <c r="B4358" i="3"/>
  <c r="B4356" i="3"/>
  <c r="B4354" i="3"/>
  <c r="B4352" i="3"/>
  <c r="B4350" i="3"/>
  <c r="B4348" i="3"/>
  <c r="B4346" i="3"/>
  <c r="B4344" i="3"/>
  <c r="B4342" i="3"/>
  <c r="B4340" i="3"/>
  <c r="B4338" i="3"/>
  <c r="B4336" i="3"/>
  <c r="B4334" i="3"/>
  <c r="B4332" i="3"/>
  <c r="B4330" i="3"/>
  <c r="B4328" i="3"/>
  <c r="B4326" i="3"/>
  <c r="B4324" i="3"/>
  <c r="B4322" i="3"/>
  <c r="B4320" i="3"/>
  <c r="B4318" i="3"/>
  <c r="B4316" i="3"/>
  <c r="B4314" i="3"/>
  <c r="B4312" i="3"/>
  <c r="B4310" i="3"/>
  <c r="B4308" i="3"/>
  <c r="B4306" i="3"/>
  <c r="B4304" i="3"/>
  <c r="B4302" i="3"/>
  <c r="B4300" i="3"/>
  <c r="B4298" i="3"/>
  <c r="B4296" i="3"/>
  <c r="B4294" i="3"/>
  <c r="B4292" i="3"/>
  <c r="B4290" i="3"/>
  <c r="B4288" i="3"/>
  <c r="B4286" i="3"/>
  <c r="B4284" i="3"/>
  <c r="B4282" i="3"/>
  <c r="B4280" i="3"/>
  <c r="B4278" i="3"/>
  <c r="B4276" i="3"/>
  <c r="B4274" i="3"/>
  <c r="B4272" i="3"/>
  <c r="B4270" i="3"/>
  <c r="B4268" i="3"/>
  <c r="B4266" i="3"/>
  <c r="B4264" i="3"/>
  <c r="B4262" i="3"/>
  <c r="B4260" i="3"/>
  <c r="B4258" i="3"/>
  <c r="B4256" i="3"/>
  <c r="B4254" i="3"/>
  <c r="B4252" i="3"/>
  <c r="B4250" i="3"/>
  <c r="B4248" i="3"/>
  <c r="B4246" i="3"/>
  <c r="B4244" i="3"/>
  <c r="B4242" i="3"/>
  <c r="B4240" i="3"/>
  <c r="B4238" i="3"/>
  <c r="B4236" i="3"/>
  <c r="B4234" i="3"/>
  <c r="B4232" i="3"/>
  <c r="B4230" i="3"/>
  <c r="B4228" i="3"/>
  <c r="B4226" i="3"/>
  <c r="B4224" i="3"/>
  <c r="B4222" i="3"/>
  <c r="B4220" i="3"/>
  <c r="B4218" i="3"/>
  <c r="B4216" i="3"/>
  <c r="B4214" i="3"/>
  <c r="B4212" i="3"/>
  <c r="B4210" i="3"/>
  <c r="B4208" i="3"/>
  <c r="B4206" i="3"/>
  <c r="B4204" i="3"/>
  <c r="B4202" i="3"/>
  <c r="B4200" i="3"/>
  <c r="B4198" i="3"/>
  <c r="B4196" i="3"/>
  <c r="B4194" i="3"/>
  <c r="B4192" i="3"/>
  <c r="B4190" i="3"/>
  <c r="B4188" i="3"/>
  <c r="B4186" i="3"/>
  <c r="B4184" i="3"/>
  <c r="B4182" i="3"/>
  <c r="B4180" i="3"/>
  <c r="B4178" i="3"/>
  <c r="B4176" i="3"/>
  <c r="B4174" i="3"/>
  <c r="B4172" i="3"/>
  <c r="B4170" i="3"/>
  <c r="B4168" i="3"/>
  <c r="B4166" i="3"/>
  <c r="B4164" i="3"/>
  <c r="B4162" i="3"/>
  <c r="B4160" i="3"/>
  <c r="B4158" i="3"/>
  <c r="B4156" i="3"/>
  <c r="B4154" i="3"/>
  <c r="B4152" i="3"/>
  <c r="B4150" i="3"/>
  <c r="B4148" i="3"/>
  <c r="B4146" i="3"/>
  <c r="B4144" i="3"/>
  <c r="B4142" i="3"/>
  <c r="B4140" i="3"/>
  <c r="B4138" i="3"/>
  <c r="B4136" i="3"/>
  <c r="B4134" i="3"/>
  <c r="B4132" i="3"/>
  <c r="B4130" i="3"/>
  <c r="B4128" i="3"/>
  <c r="B4126" i="3"/>
  <c r="B4124" i="3"/>
  <c r="B4122" i="3"/>
  <c r="B4120" i="3"/>
  <c r="B4118" i="3"/>
  <c r="B4116" i="3"/>
  <c r="B4114" i="3"/>
  <c r="B4112" i="3"/>
  <c r="B4110" i="3"/>
  <c r="B4108" i="3"/>
  <c r="B4106" i="3"/>
  <c r="B4104" i="3"/>
  <c r="B4102" i="3"/>
  <c r="B4100" i="3"/>
  <c r="B4098" i="3"/>
  <c r="B4096" i="3"/>
  <c r="B4094" i="3"/>
  <c r="B4092" i="3"/>
  <c r="B4090" i="3"/>
  <c r="B4088" i="3"/>
  <c r="B4086" i="3"/>
  <c r="B4084" i="3"/>
  <c r="B4082" i="3"/>
  <c r="B4080" i="3"/>
  <c r="B4078" i="3"/>
  <c r="B4076" i="3"/>
  <c r="B4074" i="3"/>
  <c r="B4072" i="3"/>
  <c r="B4070" i="3"/>
  <c r="B4068" i="3"/>
  <c r="B4066" i="3"/>
  <c r="B4064" i="3"/>
  <c r="B4062" i="3"/>
  <c r="B4060" i="3"/>
  <c r="B4058" i="3"/>
  <c r="B4056" i="3"/>
  <c r="B4054" i="3"/>
  <c r="B4052" i="3"/>
  <c r="B4050" i="3"/>
  <c r="B4048" i="3"/>
  <c r="B4046" i="3"/>
  <c r="B4044" i="3"/>
  <c r="B4042" i="3"/>
  <c r="B4040" i="3"/>
  <c r="B4038" i="3"/>
  <c r="B4036" i="3"/>
  <c r="B4034" i="3"/>
  <c r="B4032" i="3"/>
  <c r="B4030" i="3"/>
  <c r="B4028" i="3"/>
  <c r="B4026" i="3"/>
  <c r="B4024" i="3"/>
  <c r="B4022" i="3"/>
  <c r="B4020" i="3"/>
  <c r="B4018" i="3"/>
  <c r="B4016" i="3"/>
  <c r="B4014" i="3"/>
  <c r="B4012" i="3"/>
  <c r="B4010" i="3"/>
  <c r="B4008" i="3"/>
  <c r="B4006" i="3"/>
  <c r="B4004" i="3"/>
  <c r="B4002" i="3"/>
  <c r="B4000" i="3"/>
  <c r="B3998" i="3"/>
  <c r="B3996" i="3"/>
  <c r="B3994" i="3"/>
  <c r="B3992" i="3"/>
  <c r="B3990" i="3"/>
  <c r="B3988" i="3"/>
  <c r="B3986" i="3"/>
  <c r="B3984" i="3"/>
  <c r="B3982" i="3"/>
  <c r="B3980" i="3"/>
  <c r="B3978" i="3"/>
  <c r="B3976" i="3"/>
  <c r="B3974" i="3"/>
  <c r="B3972" i="3"/>
  <c r="B3970" i="3"/>
  <c r="B3968" i="3"/>
  <c r="B3966" i="3"/>
  <c r="B3964" i="3"/>
  <c r="B3962" i="3"/>
  <c r="B3960" i="3"/>
  <c r="B3958" i="3"/>
  <c r="B3956" i="3"/>
  <c r="B3954" i="3"/>
  <c r="B3952" i="3"/>
  <c r="B3950" i="3"/>
  <c r="B3948" i="3"/>
  <c r="B3946" i="3"/>
  <c r="B3944" i="3"/>
  <c r="B3942" i="3"/>
  <c r="B3940" i="3"/>
  <c r="B3938" i="3"/>
  <c r="B3936" i="3"/>
  <c r="B3934" i="3"/>
  <c r="B3932" i="3"/>
  <c r="B3930" i="3"/>
  <c r="B3928" i="3"/>
  <c r="B3926" i="3"/>
  <c r="B3924" i="3"/>
  <c r="B3922" i="3"/>
  <c r="B3920" i="3"/>
  <c r="B3918" i="3"/>
  <c r="B3916" i="3"/>
  <c r="B3914" i="3"/>
  <c r="B3912" i="3"/>
  <c r="B3910" i="3"/>
  <c r="B3908" i="3"/>
  <c r="B3906" i="3"/>
  <c r="B3904" i="3"/>
  <c r="B3902" i="3"/>
  <c r="B3900" i="3"/>
  <c r="B3898" i="3"/>
  <c r="B3896" i="3"/>
  <c r="B3894" i="3"/>
  <c r="B3892" i="3"/>
  <c r="B3890" i="3"/>
  <c r="B3888" i="3"/>
  <c r="B3886" i="3"/>
  <c r="B3884" i="3"/>
  <c r="B3882" i="3"/>
  <c r="B3880" i="3"/>
  <c r="B3878" i="3"/>
  <c r="B3876" i="3"/>
  <c r="B3874" i="3"/>
  <c r="B3872" i="3"/>
  <c r="B3870" i="3"/>
  <c r="B3868" i="3"/>
  <c r="B3866" i="3"/>
  <c r="B3864" i="3"/>
  <c r="B7761" i="3"/>
  <c r="B7621" i="3"/>
  <c r="B7573" i="3"/>
  <c r="B7521" i="3"/>
  <c r="B7473" i="3"/>
  <c r="B7421" i="3"/>
  <c r="B7399" i="3"/>
  <c r="B7381" i="3"/>
  <c r="B7339" i="3"/>
  <c r="B7281" i="3"/>
  <c r="B7273" i="3"/>
  <c r="B7211" i="3"/>
  <c r="B7179" i="3"/>
  <c r="B7167" i="3"/>
  <c r="B7101" i="3"/>
  <c r="B7093" i="3"/>
  <c r="B7024" i="3"/>
  <c r="B6993" i="3"/>
  <c r="B6976" i="3"/>
  <c r="B6969" i="3"/>
  <c r="B6941" i="3"/>
  <c r="B6938" i="3"/>
  <c r="B6924" i="3"/>
  <c r="B6893" i="3"/>
  <c r="B6876" i="3"/>
  <c r="B6869" i="3"/>
  <c r="B6841" i="3"/>
  <c r="B6838" i="3"/>
  <c r="B6824" i="3"/>
  <c r="B6793" i="3"/>
  <c r="B6776" i="3"/>
  <c r="B6769" i="3"/>
  <c r="B6741" i="3"/>
  <c r="B6738" i="3"/>
  <c r="B6724" i="3"/>
  <c r="B6693" i="3"/>
  <c r="B6676" i="3"/>
  <c r="B6669" i="3"/>
  <c r="B6641" i="3"/>
  <c r="B6638" i="3"/>
  <c r="B6631" i="3"/>
  <c r="B6625" i="3"/>
  <c r="B6616" i="3"/>
  <c r="B6612" i="3"/>
  <c r="B6541" i="3"/>
  <c r="B6531" i="3"/>
  <c r="B6525" i="3"/>
  <c r="B6516" i="3"/>
  <c r="B6512" i="3"/>
  <c r="B6441" i="3"/>
  <c r="B6431" i="3"/>
  <c r="B6425" i="3"/>
  <c r="B6416" i="3"/>
  <c r="B6412" i="3"/>
  <c r="B5488" i="3"/>
  <c r="B5468" i="3"/>
  <c r="B5448" i="3"/>
  <c r="B5428" i="3"/>
  <c r="B5408" i="3"/>
  <c r="B5388" i="3"/>
  <c r="B5368" i="3"/>
  <c r="B5348" i="3"/>
  <c r="B5328" i="3"/>
  <c r="B5308" i="3"/>
  <c r="B5288" i="3"/>
  <c r="B5268" i="3"/>
  <c r="B5248" i="3"/>
  <c r="B5228" i="3"/>
  <c r="B5208" i="3"/>
  <c r="B5188" i="3"/>
  <c r="B5168" i="3"/>
  <c r="B5148" i="3"/>
  <c r="B5128" i="3"/>
  <c r="B5108" i="3"/>
  <c r="B5088" i="3"/>
  <c r="B5068" i="3"/>
  <c r="B5048" i="3"/>
  <c r="B5028" i="3"/>
  <c r="B5008" i="3"/>
  <c r="B4988" i="3"/>
  <c r="B4968" i="3"/>
  <c r="B4948" i="3"/>
  <c r="B4928" i="3"/>
  <c r="B4908" i="3"/>
  <c r="B4888" i="3"/>
  <c r="B4868" i="3"/>
  <c r="B4848" i="3"/>
  <c r="B4828" i="3"/>
  <c r="B4808" i="3"/>
  <c r="B7939" i="3"/>
  <c r="B7799" i="3"/>
  <c r="B7699" i="3"/>
  <c r="B7639" i="3"/>
  <c r="B7539" i="3"/>
  <c r="B7439" i="3"/>
  <c r="B7261" i="3"/>
  <c r="B7253" i="3"/>
  <c r="B7191" i="3"/>
  <c r="B7159" i="3"/>
  <c r="B7147" i="3"/>
  <c r="B7139" i="3"/>
  <c r="B7081" i="3"/>
  <c r="B7073" i="3"/>
  <c r="B7034" i="3"/>
  <c r="B7003" i="3"/>
  <c r="B6986" i="3"/>
  <c r="B6979" i="3"/>
  <c r="B6951" i="3"/>
  <c r="B6948" i="3"/>
  <c r="B6934" i="3"/>
  <c r="B6903" i="3"/>
  <c r="B6886" i="3"/>
  <c r="B6879" i="3"/>
  <c r="B6851" i="3"/>
  <c r="B6848" i="3"/>
  <c r="B6834" i="3"/>
  <c r="B6803" i="3"/>
  <c r="B6786" i="3"/>
  <c r="B6779" i="3"/>
  <c r="B6751" i="3"/>
  <c r="B6748" i="3"/>
  <c r="B6734" i="3"/>
  <c r="B6703" i="3"/>
  <c r="B6686" i="3"/>
  <c r="B6679" i="3"/>
  <c r="B6651" i="3"/>
  <c r="B6648" i="3"/>
  <c r="B6609" i="3"/>
  <c r="B6600" i="3"/>
  <c r="B6578" i="3"/>
  <c r="B6562" i="3"/>
  <c r="B6547" i="3"/>
  <c r="B6509" i="3"/>
  <c r="B6500" i="3"/>
  <c r="B6478" i="3"/>
  <c r="B6462" i="3"/>
  <c r="B6447" i="3"/>
  <c r="B6409" i="3"/>
  <c r="B6400" i="3"/>
  <c r="B6378" i="3"/>
  <c r="B6362" i="3"/>
  <c r="B6354" i="3"/>
  <c r="B6344" i="3"/>
  <c r="B6334" i="3"/>
  <c r="B6324" i="3"/>
  <c r="B6314" i="3"/>
  <c r="B6304" i="3"/>
  <c r="B6294" i="3"/>
  <c r="B6284" i="3"/>
  <c r="B6274" i="3"/>
  <c r="B6264" i="3"/>
  <c r="B6254" i="3"/>
  <c r="B6244" i="3"/>
  <c r="B6234" i="3"/>
  <c r="B6224" i="3"/>
  <c r="B6214" i="3"/>
  <c r="B6204" i="3"/>
  <c r="B6194" i="3"/>
  <c r="B6184" i="3"/>
  <c r="B6174" i="3"/>
  <c r="B6164" i="3"/>
  <c r="B6154" i="3"/>
  <c r="B6144" i="3"/>
  <c r="B6134" i="3"/>
  <c r="B6124" i="3"/>
  <c r="B6114" i="3"/>
  <c r="B6104" i="3"/>
  <c r="B6094" i="3"/>
  <c r="B6084" i="3"/>
  <c r="B6074" i="3"/>
  <c r="B6064" i="3"/>
  <c r="B6054" i="3"/>
  <c r="B6044" i="3"/>
  <c r="B6034" i="3"/>
  <c r="B6024" i="3"/>
  <c r="B6014" i="3"/>
  <c r="B6004" i="3"/>
  <c r="B5994" i="3"/>
  <c r="B5984" i="3"/>
  <c r="B5974" i="3"/>
  <c r="B5964" i="3"/>
  <c r="B5954" i="3"/>
  <c r="B5944" i="3"/>
  <c r="B5934" i="3"/>
  <c r="B5924" i="3"/>
  <c r="B5914" i="3"/>
  <c r="B5904" i="3"/>
  <c r="B5894" i="3"/>
  <c r="B5884" i="3"/>
  <c r="B5874" i="3"/>
  <c r="B5864" i="3"/>
  <c r="B5854" i="3"/>
  <c r="B5844" i="3"/>
  <c r="B5834" i="3"/>
  <c r="B5824" i="3"/>
  <c r="B5814" i="3"/>
  <c r="B5804" i="3"/>
  <c r="B5794" i="3"/>
  <c r="B5784" i="3"/>
  <c r="B5774" i="3"/>
  <c r="B5764" i="3"/>
  <c r="B5754" i="3"/>
  <c r="B5744" i="3"/>
  <c r="B5734" i="3"/>
  <c r="B5724" i="3"/>
  <c r="B5714" i="3"/>
  <c r="B5704" i="3"/>
  <c r="B5694" i="3"/>
  <c r="B5684" i="3"/>
  <c r="B5674" i="3"/>
  <c r="B5664" i="3"/>
  <c r="B5654" i="3"/>
  <c r="B5644" i="3"/>
  <c r="B5634" i="3"/>
  <c r="B5624" i="3"/>
  <c r="B7919" i="3"/>
  <c r="B7841" i="3"/>
  <c r="B7741" i="3"/>
  <c r="B7661" i="3"/>
  <c r="B7613" i="3"/>
  <c r="B7561" i="3"/>
  <c r="B7513" i="3"/>
  <c r="B7461" i="3"/>
  <c r="B7413" i="3"/>
  <c r="B7373" i="3"/>
  <c r="B7359" i="3"/>
  <c r="B7327" i="3"/>
  <c r="B7241" i="3"/>
  <c r="B7233" i="3"/>
  <c r="B7171" i="3"/>
  <c r="B7127" i="3"/>
  <c r="B7061" i="3"/>
  <c r="B7053" i="3"/>
  <c r="B7013" i="3"/>
  <c r="B6996" i="3"/>
  <c r="B6989" i="3"/>
  <c r="B6961" i="3"/>
  <c r="B6958" i="3"/>
  <c r="B6944" i="3"/>
  <c r="B6913" i="3"/>
  <c r="B6896" i="3"/>
  <c r="B6889" i="3"/>
  <c r="B6861" i="3"/>
  <c r="B6858" i="3"/>
  <c r="B6844" i="3"/>
  <c r="B6813" i="3"/>
  <c r="B6796" i="3"/>
  <c r="B6789" i="3"/>
  <c r="B6761" i="3"/>
  <c r="B6758" i="3"/>
  <c r="B6744" i="3"/>
  <c r="B6713" i="3"/>
  <c r="B6696" i="3"/>
  <c r="B6689" i="3"/>
  <c r="B6661" i="3"/>
  <c r="B6658" i="3"/>
  <c r="B6644" i="3"/>
  <c r="B6581" i="3"/>
  <c r="B6571" i="3"/>
  <c r="B6565" i="3"/>
  <c r="B6556" i="3"/>
  <c r="B6552" i="3"/>
  <c r="B6481" i="3"/>
  <c r="B6471" i="3"/>
  <c r="B6465" i="3"/>
  <c r="B6456" i="3"/>
  <c r="B6452" i="3"/>
  <c r="B6381" i="3"/>
  <c r="B6371" i="3"/>
  <c r="B6365" i="3"/>
  <c r="B5492" i="3"/>
  <c r="B5472" i="3"/>
  <c r="B5452" i="3"/>
  <c r="B5432" i="3"/>
  <c r="B5412" i="3"/>
  <c r="B5392" i="3"/>
  <c r="B5372" i="3"/>
  <c r="B5352" i="3"/>
  <c r="B5332" i="3"/>
  <c r="B5312" i="3"/>
  <c r="B5292" i="3"/>
  <c r="B5272" i="3"/>
  <c r="B5252" i="3"/>
  <c r="B5232" i="3"/>
  <c r="B5212" i="3"/>
  <c r="B5192" i="3"/>
  <c r="B5172" i="3"/>
  <c r="B5152" i="3"/>
  <c r="B5132" i="3"/>
  <c r="B5112" i="3"/>
  <c r="B5092" i="3"/>
  <c r="B5072" i="3"/>
  <c r="B5052" i="3"/>
  <c r="B5032" i="3"/>
  <c r="B5012" i="3"/>
  <c r="B4992" i="3"/>
  <c r="B4972" i="3"/>
  <c r="B4952" i="3"/>
  <c r="B4932" i="3"/>
  <c r="B4912" i="3"/>
  <c r="B4892" i="3"/>
  <c r="B4872" i="3"/>
  <c r="B4852" i="3"/>
  <c r="B4832" i="3"/>
  <c r="B4812" i="3"/>
  <c r="B7899" i="3"/>
  <c r="B7779" i="3"/>
  <c r="B7579" i="3"/>
  <c r="B7479" i="3"/>
  <c r="B7319" i="3"/>
  <c r="B7307" i="3"/>
  <c r="B7221" i="3"/>
  <c r="B7213" i="3"/>
  <c r="B7151" i="3"/>
  <c r="B7119" i="3"/>
  <c r="B7023" i="3"/>
  <c r="B7006" i="3"/>
  <c r="B6999" i="3"/>
  <c r="B6971" i="3"/>
  <c r="B6968" i="3"/>
  <c r="B6954" i="3"/>
  <c r="B6923" i="3"/>
  <c r="B6906" i="3"/>
  <c r="B6899" i="3"/>
  <c r="B6871" i="3"/>
  <c r="B6868" i="3"/>
  <c r="B6854" i="3"/>
  <c r="B6823" i="3"/>
  <c r="B6806" i="3"/>
  <c r="B6799" i="3"/>
  <c r="B7859" i="3"/>
  <c r="B7759" i="3"/>
  <c r="B7619" i="3"/>
  <c r="B7519" i="3"/>
  <c r="B7419" i="3"/>
  <c r="B7401" i="3"/>
  <c r="B7379" i="3"/>
  <c r="B7341" i="3"/>
  <c r="B7311" i="3"/>
  <c r="B7279" i="3"/>
  <c r="B7267" i="3"/>
  <c r="B7181" i="3"/>
  <c r="B7173" i="3"/>
  <c r="B7099" i="3"/>
  <c r="B7087" i="3"/>
  <c r="B7026" i="3"/>
  <c r="B7019" i="3"/>
  <c r="B6991" i="3"/>
  <c r="B6988" i="3"/>
  <c r="B6974" i="3"/>
  <c r="B6943" i="3"/>
  <c r="B6926" i="3"/>
  <c r="B6919" i="3"/>
  <c r="B6891" i="3"/>
  <c r="B6888" i="3"/>
  <c r="B6874" i="3"/>
  <c r="B6843" i="3"/>
  <c r="B6826" i="3"/>
  <c r="B6819" i="3"/>
  <c r="B6791" i="3"/>
  <c r="B6788" i="3"/>
  <c r="B6774" i="3"/>
  <c r="B6743" i="3"/>
  <c r="B6726" i="3"/>
  <c r="B6719" i="3"/>
  <c r="B6691" i="3"/>
  <c r="B6688" i="3"/>
  <c r="B6674" i="3"/>
  <c r="B6643" i="3"/>
  <c r="B6627" i="3"/>
  <c r="B6589" i="3"/>
  <c r="B6580" i="3"/>
  <c r="B6558" i="3"/>
  <c r="B6542" i="3"/>
  <c r="B6527" i="3"/>
  <c r="B6489" i="3"/>
  <c r="B6480" i="3"/>
  <c r="B6458" i="3"/>
  <c r="B6442" i="3"/>
  <c r="B6427" i="3"/>
  <c r="B6389" i="3"/>
  <c r="B6380" i="3"/>
  <c r="B6358" i="3"/>
  <c r="B6348" i="3"/>
  <c r="B6338" i="3"/>
  <c r="B6328" i="3"/>
  <c r="B6318" i="3"/>
  <c r="B6308" i="3"/>
  <c r="B6298" i="3"/>
  <c r="B6288" i="3"/>
  <c r="B6278" i="3"/>
  <c r="B6268" i="3"/>
  <c r="B6258" i="3"/>
  <c r="B6248" i="3"/>
  <c r="B6238" i="3"/>
  <c r="B6228" i="3"/>
  <c r="B6218" i="3"/>
  <c r="B6208" i="3"/>
  <c r="B6198" i="3"/>
  <c r="B6188" i="3"/>
  <c r="B6178" i="3"/>
  <c r="B6168" i="3"/>
  <c r="B6158" i="3"/>
  <c r="B6148" i="3"/>
  <c r="B6138" i="3"/>
  <c r="B6128" i="3"/>
  <c r="B6118" i="3"/>
  <c r="B6108" i="3"/>
  <c r="B6098" i="3"/>
  <c r="B6088" i="3"/>
  <c r="B6078" i="3"/>
  <c r="B6068" i="3"/>
  <c r="B6058" i="3"/>
  <c r="B6048" i="3"/>
  <c r="B6038" i="3"/>
  <c r="B6028" i="3"/>
  <c r="B6018" i="3"/>
  <c r="B6008" i="3"/>
  <c r="B5998" i="3"/>
  <c r="B5988" i="3"/>
  <c r="B5978" i="3"/>
  <c r="B5968" i="3"/>
  <c r="B5958" i="3"/>
  <c r="B5948" i="3"/>
  <c r="B5938" i="3"/>
  <c r="B5928" i="3"/>
  <c r="B5918" i="3"/>
  <c r="B5908" i="3"/>
  <c r="B5898" i="3"/>
  <c r="B5888" i="3"/>
  <c r="B5878" i="3"/>
  <c r="B7801" i="3"/>
  <c r="B7701" i="3"/>
  <c r="B7641" i="3"/>
  <c r="B7593" i="3"/>
  <c r="B7541" i="3"/>
  <c r="B7493" i="3"/>
  <c r="B7441" i="3"/>
  <c r="B7351" i="3"/>
  <c r="B7291" i="3"/>
  <c r="B7259" i="3"/>
  <c r="B7247" i="3"/>
  <c r="B7161" i="3"/>
  <c r="B7153" i="3"/>
  <c r="B7141" i="3"/>
  <c r="B7111" i="3"/>
  <c r="B7079" i="3"/>
  <c r="B7067" i="3"/>
  <c r="B7029" i="3"/>
  <c r="B7001" i="3"/>
  <c r="B6998" i="3"/>
  <c r="B6984" i="3"/>
  <c r="B6953" i="3"/>
  <c r="B6936" i="3"/>
  <c r="B6929" i="3"/>
  <c r="B6901" i="3"/>
  <c r="B6898" i="3"/>
  <c r="B6884" i="3"/>
  <c r="B6853" i="3"/>
  <c r="B6836" i="3"/>
  <c r="B6829" i="3"/>
  <c r="B6801" i="3"/>
  <c r="B6798" i="3"/>
  <c r="B6784" i="3"/>
  <c r="B6753" i="3"/>
  <c r="B6736" i="3"/>
  <c r="B6729" i="3"/>
  <c r="B6701" i="3"/>
  <c r="B6698" i="3"/>
  <c r="B6684" i="3"/>
  <c r="B6653" i="3"/>
  <c r="B6636" i="3"/>
  <c r="B6632" i="3"/>
  <c r="B6561" i="3"/>
  <c r="B6551" i="3"/>
  <c r="B6545" i="3"/>
  <c r="B6536" i="3"/>
  <c r="B6532" i="3"/>
  <c r="B6461" i="3"/>
  <c r="B6451" i="3"/>
  <c r="B6445" i="3"/>
  <c r="B6436" i="3"/>
  <c r="B6432" i="3"/>
  <c r="B6361" i="3"/>
  <c r="B6981" i="3"/>
  <c r="B6816" i="3"/>
  <c r="B6764" i="3"/>
  <c r="B6511" i="3"/>
  <c r="B6418" i="3"/>
  <c r="B6387" i="3"/>
  <c r="B6316" i="3"/>
  <c r="B6266" i="3"/>
  <c r="B6216" i="3"/>
  <c r="B6166" i="3"/>
  <c r="B6116" i="3"/>
  <c r="B6066" i="3"/>
  <c r="B6016" i="3"/>
  <c r="B5966" i="3"/>
  <c r="B5926" i="3"/>
  <c r="B5876" i="3"/>
  <c r="B5848" i="3"/>
  <c r="B5826" i="3"/>
  <c r="B5798" i="3"/>
  <c r="B5776" i="3"/>
  <c r="B5748" i="3"/>
  <c r="B5726" i="3"/>
  <c r="B5668" i="3"/>
  <c r="B5626" i="3"/>
  <c r="B5606" i="3"/>
  <c r="B5584" i="3"/>
  <c r="B5568" i="3"/>
  <c r="B5506" i="3"/>
  <c r="B5494" i="3"/>
  <c r="B5440" i="3"/>
  <c r="B5390" i="3"/>
  <c r="B5336" i="3"/>
  <c r="B5318" i="3"/>
  <c r="B5294" i="3"/>
  <c r="B5240" i="3"/>
  <c r="B5190" i="3"/>
  <c r="B5136" i="3"/>
  <c r="B5118" i="3"/>
  <c r="B5094" i="3"/>
  <c r="B5040" i="3"/>
  <c r="B4990" i="3"/>
  <c r="B4936" i="3"/>
  <c r="B4918" i="3"/>
  <c r="B4894" i="3"/>
  <c r="B4840" i="3"/>
  <c r="B4805" i="3"/>
  <c r="B4785" i="3"/>
  <c r="B4765" i="3"/>
  <c r="B4745" i="3"/>
  <c r="B4725" i="3"/>
  <c r="B4705" i="3"/>
  <c r="B4685" i="3"/>
  <c r="B4665" i="3"/>
  <c r="B4645" i="3"/>
  <c r="B4625" i="3"/>
  <c r="B4605" i="3"/>
  <c r="B4585" i="3"/>
  <c r="B4565" i="3"/>
  <c r="B4545" i="3"/>
  <c r="B4525" i="3"/>
  <c r="B4505" i="3"/>
  <c r="B4485" i="3"/>
  <c r="B4465" i="3"/>
  <c r="B4445" i="3"/>
  <c r="B4425" i="3"/>
  <c r="B4405" i="3"/>
  <c r="B4385" i="3"/>
  <c r="B4365" i="3"/>
  <c r="B4345" i="3"/>
  <c r="B4325" i="3"/>
  <c r="B4305" i="3"/>
  <c r="B4285" i="3"/>
  <c r="B4265" i="3"/>
  <c r="B4245" i="3"/>
  <c r="B4225" i="3"/>
  <c r="B4205" i="3"/>
  <c r="B4185" i="3"/>
  <c r="B4165" i="3"/>
  <c r="B4145" i="3"/>
  <c r="B4125" i="3"/>
  <c r="B4105" i="3"/>
  <c r="B4085" i="3"/>
  <c r="B4065" i="3"/>
  <c r="B4045" i="3"/>
  <c r="B4025" i="3"/>
  <c r="B4005" i="3"/>
  <c r="B3985" i="3"/>
  <c r="B3965" i="3"/>
  <c r="B3945" i="3"/>
  <c r="B3925" i="3"/>
  <c r="B3905" i="3"/>
  <c r="B3885" i="3"/>
  <c r="B3865" i="3"/>
  <c r="B7821" i="3"/>
  <c r="B6781" i="3"/>
  <c r="B6716" i="3"/>
  <c r="B6605" i="3"/>
  <c r="B6540" i="3"/>
  <c r="B5678" i="3"/>
  <c r="B5636" i="3"/>
  <c r="B5596" i="3"/>
  <c r="B5574" i="3"/>
  <c r="B5558" i="3"/>
  <c r="B5476" i="3"/>
  <c r="B5458" i="3"/>
  <c r="B5434" i="3"/>
  <c r="B5380" i="3"/>
  <c r="B5330" i="3"/>
  <c r="B5276" i="3"/>
  <c r="B5258" i="3"/>
  <c r="B5234" i="3"/>
  <c r="B5180" i="3"/>
  <c r="B5130" i="3"/>
  <c r="B5076" i="3"/>
  <c r="B5058" i="3"/>
  <c r="B5034" i="3"/>
  <c r="B4980" i="3"/>
  <c r="B4930" i="3"/>
  <c r="B4876" i="3"/>
  <c r="B4858" i="3"/>
  <c r="B4834" i="3"/>
  <c r="B4787" i="3"/>
  <c r="B4767" i="3"/>
  <c r="B4747" i="3"/>
  <c r="B4727" i="3"/>
  <c r="B4707" i="3"/>
  <c r="B4687" i="3"/>
  <c r="B4667" i="3"/>
  <c r="B4647" i="3"/>
  <c r="B4627" i="3"/>
  <c r="B4607" i="3"/>
  <c r="B4587" i="3"/>
  <c r="B4567" i="3"/>
  <c r="B4547" i="3"/>
  <c r="B4527" i="3"/>
  <c r="B4507" i="3"/>
  <c r="B4487" i="3"/>
  <c r="B4467" i="3"/>
  <c r="B4447" i="3"/>
  <c r="B4427" i="3"/>
  <c r="B4407" i="3"/>
  <c r="B4387" i="3"/>
  <c r="B4367" i="3"/>
  <c r="B4347" i="3"/>
  <c r="B4327" i="3"/>
  <c r="B4307" i="3"/>
  <c r="B4287" i="3"/>
  <c r="B4267" i="3"/>
  <c r="B4247" i="3"/>
  <c r="B4227" i="3"/>
  <c r="B4207" i="3"/>
  <c r="B4187" i="3"/>
  <c r="B4167" i="3"/>
  <c r="B4147" i="3"/>
  <c r="B4127" i="3"/>
  <c r="B4107" i="3"/>
  <c r="B4087" i="3"/>
  <c r="B4067" i="3"/>
  <c r="B4047" i="3"/>
  <c r="B4027" i="3"/>
  <c r="B4007" i="3"/>
  <c r="B3987" i="3"/>
  <c r="B3967" i="3"/>
  <c r="B3947" i="3"/>
  <c r="B3927" i="3"/>
  <c r="B3907" i="3"/>
  <c r="B3887" i="3"/>
  <c r="B3867" i="3"/>
  <c r="B7721" i="3"/>
  <c r="B6864" i="3"/>
  <c r="B6768" i="3"/>
  <c r="B6754" i="3"/>
  <c r="B6706" i="3"/>
  <c r="B6592" i="3"/>
  <c r="B6496" i="3"/>
  <c r="B6346" i="3"/>
  <c r="B6296" i="3"/>
  <c r="B6246" i="3"/>
  <c r="B6196" i="3"/>
  <c r="B6146" i="3"/>
  <c r="B6096" i="3"/>
  <c r="B6046" i="3"/>
  <c r="B5996" i="3"/>
  <c r="B5946" i="3"/>
  <c r="B5906" i="3"/>
  <c r="B5858" i="3"/>
  <c r="B5836" i="3"/>
  <c r="B5808" i="3"/>
  <c r="B5786" i="3"/>
  <c r="B5758" i="3"/>
  <c r="B5736" i="3"/>
  <c r="B5688" i="3"/>
  <c r="B5646" i="3"/>
  <c r="B5586" i="3"/>
  <c r="B5564" i="3"/>
  <c r="B5548" i="3"/>
  <c r="B5470" i="3"/>
  <c r="B5416" i="3"/>
  <c r="B5398" i="3"/>
  <c r="B5374" i="3"/>
  <c r="B5320" i="3"/>
  <c r="B5270" i="3"/>
  <c r="B5216" i="3"/>
  <c r="B5198" i="3"/>
  <c r="B5174" i="3"/>
  <c r="B5120" i="3"/>
  <c r="B5070" i="3"/>
  <c r="B5016" i="3"/>
  <c r="B4998" i="3"/>
  <c r="B4974" i="3"/>
  <c r="B4920" i="3"/>
  <c r="B4870" i="3"/>
  <c r="B4816" i="3"/>
  <c r="B4789" i="3"/>
  <c r="B4769" i="3"/>
  <c r="B4749" i="3"/>
  <c r="B4729" i="3"/>
  <c r="B4709" i="3"/>
  <c r="B4689" i="3"/>
  <c r="B4669" i="3"/>
  <c r="B4649" i="3"/>
  <c r="B4629" i="3"/>
  <c r="B4609" i="3"/>
  <c r="B4589" i="3"/>
  <c r="B4569" i="3"/>
  <c r="B4549" i="3"/>
  <c r="B4529" i="3"/>
  <c r="B4509" i="3"/>
  <c r="B4489" i="3"/>
  <c r="B4469" i="3"/>
  <c r="B4449" i="3"/>
  <c r="B4429" i="3"/>
  <c r="B4409" i="3"/>
  <c r="B4389" i="3"/>
  <c r="B4369" i="3"/>
  <c r="B4349" i="3"/>
  <c r="B4329" i="3"/>
  <c r="B4309" i="3"/>
  <c r="B4289" i="3"/>
  <c r="B4269" i="3"/>
  <c r="B4249" i="3"/>
  <c r="B4229" i="3"/>
  <c r="B4209" i="3"/>
  <c r="B4189" i="3"/>
  <c r="B4169" i="3"/>
  <c r="B4149" i="3"/>
  <c r="B4129" i="3"/>
  <c r="B4109" i="3"/>
  <c r="B4089" i="3"/>
  <c r="B4069" i="3"/>
  <c r="B4049" i="3"/>
  <c r="B4029" i="3"/>
  <c r="B4009" i="3"/>
  <c r="B3989" i="3"/>
  <c r="B3969" i="3"/>
  <c r="B3949" i="3"/>
  <c r="B3929" i="3"/>
  <c r="B3909" i="3"/>
  <c r="B3889" i="3"/>
  <c r="B3869" i="3"/>
  <c r="B7299" i="3"/>
  <c r="B7033" i="3"/>
  <c r="B7009" i="3"/>
  <c r="B6878" i="3"/>
  <c r="B6611" i="3"/>
  <c r="B6518" i="3"/>
  <c r="B6487" i="3"/>
  <c r="B6449" i="3"/>
  <c r="B6421" i="3"/>
  <c r="B6402" i="3"/>
  <c r="B5698" i="3"/>
  <c r="B5656" i="3"/>
  <c r="B5576" i="3"/>
  <c r="B5554" i="3"/>
  <c r="B5538" i="3"/>
  <c r="B5460" i="3"/>
  <c r="B5410" i="3"/>
  <c r="B5356" i="3"/>
  <c r="B5338" i="3"/>
  <c r="B5314" i="3"/>
  <c r="B5260" i="3"/>
  <c r="B5210" i="3"/>
  <c r="B5156" i="3"/>
  <c r="B5138" i="3"/>
  <c r="B5114" i="3"/>
  <c r="B5060" i="3"/>
  <c r="B5010" i="3"/>
  <c r="B4956" i="3"/>
  <c r="B4938" i="3"/>
  <c r="B4914" i="3"/>
  <c r="B4860" i="3"/>
  <c r="B4810" i="3"/>
  <c r="B4791" i="3"/>
  <c r="B4771" i="3"/>
  <c r="B4751" i="3"/>
  <c r="B4731" i="3"/>
  <c r="B4711" i="3"/>
  <c r="B4691" i="3"/>
  <c r="B4671" i="3"/>
  <c r="B4651" i="3"/>
  <c r="B4631" i="3"/>
  <c r="B4611" i="3"/>
  <c r="B4591" i="3"/>
  <c r="B4571" i="3"/>
  <c r="B4551" i="3"/>
  <c r="B4531" i="3"/>
  <c r="B4511" i="3"/>
  <c r="B4491" i="3"/>
  <c r="B4471" i="3"/>
  <c r="B4451" i="3"/>
  <c r="B4431" i="3"/>
  <c r="B4411" i="3"/>
  <c r="B4391" i="3"/>
  <c r="B4371" i="3"/>
  <c r="B4351" i="3"/>
  <c r="B4331" i="3"/>
  <c r="B4311" i="3"/>
  <c r="B4291" i="3"/>
  <c r="B4271" i="3"/>
  <c r="B4251" i="3"/>
  <c r="B4231" i="3"/>
  <c r="B4211" i="3"/>
  <c r="B4191" i="3"/>
  <c r="B4171" i="3"/>
  <c r="B4151" i="3"/>
  <c r="B4131" i="3"/>
  <c r="B4111" i="3"/>
  <c r="B4091" i="3"/>
  <c r="B4071" i="3"/>
  <c r="B4051" i="3"/>
  <c r="B4031" i="3"/>
  <c r="B4011" i="3"/>
  <c r="B3991" i="3"/>
  <c r="B3971" i="3"/>
  <c r="B3951" i="3"/>
  <c r="B3931" i="3"/>
  <c r="B3911" i="3"/>
  <c r="B3891" i="3"/>
  <c r="B3871" i="3"/>
  <c r="B7879" i="3"/>
  <c r="B7653" i="3"/>
  <c r="B6916" i="3"/>
  <c r="B6833" i="3"/>
  <c r="B6809" i="3"/>
  <c r="B6771" i="3"/>
  <c r="B6733" i="3"/>
  <c r="B6678" i="3"/>
  <c r="B6326" i="3"/>
  <c r="B6276" i="3"/>
  <c r="B6226" i="3"/>
  <c r="B6176" i="3"/>
  <c r="B6126" i="3"/>
  <c r="B6076" i="3"/>
  <c r="B6026" i="3"/>
  <c r="B5976" i="3"/>
  <c r="B5886" i="3"/>
  <c r="B5868" i="3"/>
  <c r="B5846" i="3"/>
  <c r="B5818" i="3"/>
  <c r="B5796" i="3"/>
  <c r="B5768" i="3"/>
  <c r="B5746" i="3"/>
  <c r="B5708" i="3"/>
  <c r="B5666" i="3"/>
  <c r="B5566" i="3"/>
  <c r="B5544" i="3"/>
  <c r="B5528" i="3"/>
  <c r="B5496" i="3"/>
  <c r="B5478" i="3"/>
  <c r="B5454" i="3"/>
  <c r="B5400" i="3"/>
  <c r="B5350" i="3"/>
  <c r="B5296" i="3"/>
  <c r="B5278" i="3"/>
  <c r="B5254" i="3"/>
  <c r="B5200" i="3"/>
  <c r="B5150" i="3"/>
  <c r="B5096" i="3"/>
  <c r="B5078" i="3"/>
  <c r="B5054" i="3"/>
  <c r="B5000" i="3"/>
  <c r="B4950" i="3"/>
  <c r="B4896" i="3"/>
  <c r="B4878" i="3"/>
  <c r="B4854" i="3"/>
  <c r="B4793" i="3"/>
  <c r="B4773" i="3"/>
  <c r="B4753" i="3"/>
  <c r="B4733" i="3"/>
  <c r="B4713" i="3"/>
  <c r="B4693" i="3"/>
  <c r="B4673" i="3"/>
  <c r="B4653" i="3"/>
  <c r="B4633" i="3"/>
  <c r="B4613" i="3"/>
  <c r="B4593" i="3"/>
  <c r="B4573" i="3"/>
  <c r="B4553" i="3"/>
  <c r="B4533" i="3"/>
  <c r="B4513" i="3"/>
  <c r="B4493" i="3"/>
  <c r="B4473" i="3"/>
  <c r="B4453" i="3"/>
  <c r="B4433" i="3"/>
  <c r="B4413" i="3"/>
  <c r="B4393" i="3"/>
  <c r="B4373" i="3"/>
  <c r="B4353" i="3"/>
  <c r="B4333" i="3"/>
  <c r="B4313" i="3"/>
  <c r="B4293" i="3"/>
  <c r="B4273" i="3"/>
  <c r="B4253" i="3"/>
  <c r="B4233" i="3"/>
  <c r="B4213" i="3"/>
  <c r="B4193" i="3"/>
  <c r="B4173" i="3"/>
  <c r="B4153" i="3"/>
  <c r="B4133" i="3"/>
  <c r="B4113" i="3"/>
  <c r="B4093" i="3"/>
  <c r="B4073" i="3"/>
  <c r="B4053" i="3"/>
  <c r="B4033" i="3"/>
  <c r="B4013" i="3"/>
  <c r="B3993" i="3"/>
  <c r="B3973" i="3"/>
  <c r="B3953" i="3"/>
  <c r="B3933" i="3"/>
  <c r="B3913" i="3"/>
  <c r="B3893" i="3"/>
  <c r="B3873" i="3"/>
  <c r="B3862" i="3"/>
  <c r="B3860" i="3"/>
  <c r="B3858" i="3"/>
  <c r="B3856" i="3"/>
  <c r="B3854" i="3"/>
  <c r="B3852" i="3"/>
  <c r="B3850" i="3"/>
  <c r="B3848" i="3"/>
  <c r="B3846" i="3"/>
  <c r="B3844" i="3"/>
  <c r="B3842" i="3"/>
  <c r="B3840" i="3"/>
  <c r="B3838" i="3"/>
  <c r="B3836" i="3"/>
  <c r="B3834" i="3"/>
  <c r="B3832" i="3"/>
  <c r="B3830" i="3"/>
  <c r="B3828" i="3"/>
  <c r="B3826" i="3"/>
  <c r="B3824" i="3"/>
  <c r="B3822" i="3"/>
  <c r="B3820" i="3"/>
  <c r="B3818" i="3"/>
  <c r="B3816" i="3"/>
  <c r="B3814" i="3"/>
  <c r="B3812" i="3"/>
  <c r="B3810" i="3"/>
  <c r="B3808" i="3"/>
  <c r="B3806" i="3"/>
  <c r="B3804" i="3"/>
  <c r="B3802" i="3"/>
  <c r="B3800" i="3"/>
  <c r="B3798" i="3"/>
  <c r="B3796" i="3"/>
  <c r="B3794" i="3"/>
  <c r="B3792" i="3"/>
  <c r="B3790" i="3"/>
  <c r="B3788" i="3"/>
  <c r="B3786" i="3"/>
  <c r="B3784" i="3"/>
  <c r="B3782" i="3"/>
  <c r="B3780" i="3"/>
  <c r="B3778" i="3"/>
  <c r="B3776" i="3"/>
  <c r="B3774" i="3"/>
  <c r="B3772" i="3"/>
  <c r="B3770" i="3"/>
  <c r="B3768" i="3"/>
  <c r="B3766" i="3"/>
  <c r="B3764" i="3"/>
  <c r="B3762" i="3"/>
  <c r="B3760" i="3"/>
  <c r="B3758" i="3"/>
  <c r="B3756" i="3"/>
  <c r="B3754" i="3"/>
  <c r="B3752" i="3"/>
  <c r="B3750" i="3"/>
  <c r="B3748" i="3"/>
  <c r="B3746" i="3"/>
  <c r="B3744" i="3"/>
  <c r="B3742" i="3"/>
  <c r="B3740" i="3"/>
  <c r="B3738" i="3"/>
  <c r="B3736" i="3"/>
  <c r="B3734" i="3"/>
  <c r="B3732" i="3"/>
  <c r="B3730" i="3"/>
  <c r="B3728" i="3"/>
  <c r="B3726" i="3"/>
  <c r="B3724" i="3"/>
  <c r="B3722" i="3"/>
  <c r="B3720" i="3"/>
  <c r="B3718" i="3"/>
  <c r="B3716" i="3"/>
  <c r="B3714" i="3"/>
  <c r="B3712" i="3"/>
  <c r="B3710" i="3"/>
  <c r="B3708" i="3"/>
  <c r="B3706" i="3"/>
  <c r="B3704" i="3"/>
  <c r="B3702" i="3"/>
  <c r="B3700" i="3"/>
  <c r="B3698" i="3"/>
  <c r="B3696" i="3"/>
  <c r="B3694" i="3"/>
  <c r="B3692" i="3"/>
  <c r="B3690" i="3"/>
  <c r="B3688" i="3"/>
  <c r="B3686" i="3"/>
  <c r="B3684" i="3"/>
  <c r="B3682" i="3"/>
  <c r="B3680" i="3"/>
  <c r="B3678" i="3"/>
  <c r="B3676" i="3"/>
  <c r="B3674" i="3"/>
  <c r="B3672" i="3"/>
  <c r="B3670" i="3"/>
  <c r="B3668" i="3"/>
  <c r="B3666" i="3"/>
  <c r="B3664" i="3"/>
  <c r="B3662" i="3"/>
  <c r="B3660" i="3"/>
  <c r="B3658" i="3"/>
  <c r="B3656" i="3"/>
  <c r="B3654" i="3"/>
  <c r="B3652" i="3"/>
  <c r="B3650" i="3"/>
  <c r="B3648" i="3"/>
  <c r="B3646" i="3"/>
  <c r="B3644" i="3"/>
  <c r="B3642" i="3"/>
  <c r="B3640" i="3"/>
  <c r="B3638" i="3"/>
  <c r="B3636" i="3"/>
  <c r="B3634" i="3"/>
  <c r="B3632" i="3"/>
  <c r="B3630" i="3"/>
  <c r="B3628" i="3"/>
  <c r="B3626" i="3"/>
  <c r="B3624" i="3"/>
  <c r="B3622" i="3"/>
  <c r="B3620" i="3"/>
  <c r="B3618" i="3"/>
  <c r="B3616" i="3"/>
  <c r="B3614" i="3"/>
  <c r="B3612" i="3"/>
  <c r="B3610" i="3"/>
  <c r="B3608" i="3"/>
  <c r="B3606" i="3"/>
  <c r="B3604" i="3"/>
  <c r="B3602" i="3"/>
  <c r="B3600" i="3"/>
  <c r="B3598" i="3"/>
  <c r="B3596" i="3"/>
  <c r="B3594" i="3"/>
  <c r="B3592" i="3"/>
  <c r="B3590" i="3"/>
  <c r="B3588" i="3"/>
  <c r="B3586" i="3"/>
  <c r="B3584" i="3"/>
  <c r="B3582" i="3"/>
  <c r="B3580" i="3"/>
  <c r="B3578" i="3"/>
  <c r="B3576" i="3"/>
  <c r="B3574" i="3"/>
  <c r="B3572" i="3"/>
  <c r="B3570" i="3"/>
  <c r="B3568" i="3"/>
  <c r="B3566" i="3"/>
  <c r="B3564" i="3"/>
  <c r="B3562" i="3"/>
  <c r="B3560" i="3"/>
  <c r="B3558" i="3"/>
  <c r="B3556" i="3"/>
  <c r="B3554" i="3"/>
  <c r="B3552" i="3"/>
  <c r="B3550" i="3"/>
  <c r="B3548" i="3"/>
  <c r="B3546" i="3"/>
  <c r="B3544" i="3"/>
  <c r="B3542" i="3"/>
  <c r="B3540" i="3"/>
  <c r="B3538" i="3"/>
  <c r="B3536" i="3"/>
  <c r="B3534" i="3"/>
  <c r="B3532" i="3"/>
  <c r="B3530" i="3"/>
  <c r="B3528" i="3"/>
  <c r="B3526" i="3"/>
  <c r="B3524" i="3"/>
  <c r="B3522" i="3"/>
  <c r="B3520" i="3"/>
  <c r="B3518" i="3"/>
  <c r="B3516" i="3"/>
  <c r="B3514" i="3"/>
  <c r="B3512" i="3"/>
  <c r="B3510" i="3"/>
  <c r="B3508" i="3"/>
  <c r="B3506" i="3"/>
  <c r="B3504" i="3"/>
  <c r="B3502" i="3"/>
  <c r="B3500" i="3"/>
  <c r="B3498" i="3"/>
  <c r="B3496" i="3"/>
  <c r="B3494" i="3"/>
  <c r="B3492" i="3"/>
  <c r="B3490" i="3"/>
  <c r="B3488" i="3"/>
  <c r="B3486" i="3"/>
  <c r="B3484" i="3"/>
  <c r="B3482" i="3"/>
  <c r="B3480" i="3"/>
  <c r="B3478" i="3"/>
  <c r="B3476" i="3"/>
  <c r="B3474" i="3"/>
  <c r="B3472" i="3"/>
  <c r="B3470" i="3"/>
  <c r="B3468" i="3"/>
  <c r="B3466" i="3"/>
  <c r="B3464" i="3"/>
  <c r="B3462" i="3"/>
  <c r="B3460" i="3"/>
  <c r="B3458" i="3"/>
  <c r="B3456" i="3"/>
  <c r="B3454" i="3"/>
  <c r="B3452" i="3"/>
  <c r="B3450" i="3"/>
  <c r="B3448" i="3"/>
  <c r="B3446" i="3"/>
  <c r="B3444" i="3"/>
  <c r="B3442" i="3"/>
  <c r="B3440" i="3"/>
  <c r="B3438" i="3"/>
  <c r="B3436" i="3"/>
  <c r="B3434" i="3"/>
  <c r="B3432" i="3"/>
  <c r="B3430" i="3"/>
  <c r="B3428" i="3"/>
  <c r="B3426" i="3"/>
  <c r="B3424" i="3"/>
  <c r="B3422" i="3"/>
  <c r="B3420" i="3"/>
  <c r="B3418" i="3"/>
  <c r="B3416" i="3"/>
  <c r="B3414" i="3"/>
  <c r="B3412" i="3"/>
  <c r="B3410" i="3"/>
  <c r="B3408" i="3"/>
  <c r="B3406" i="3"/>
  <c r="B3404" i="3"/>
  <c r="B3402" i="3"/>
  <c r="B3400" i="3"/>
  <c r="B3398" i="3"/>
  <c r="B3396" i="3"/>
  <c r="B3394" i="3"/>
  <c r="B3392" i="3"/>
  <c r="B3390" i="3"/>
  <c r="B3388" i="3"/>
  <c r="B3386" i="3"/>
  <c r="B3384" i="3"/>
  <c r="B3382" i="3"/>
  <c r="B3380" i="3"/>
  <c r="B3378" i="3"/>
  <c r="B3376" i="3"/>
  <c r="B3374" i="3"/>
  <c r="B3372" i="3"/>
  <c r="B3370" i="3"/>
  <c r="B3368" i="3"/>
  <c r="B3366" i="3"/>
  <c r="B3364" i="3"/>
  <c r="B3362" i="3"/>
  <c r="B3360" i="3"/>
  <c r="B3358" i="3"/>
  <c r="B3356" i="3"/>
  <c r="B3354" i="3"/>
  <c r="B3352" i="3"/>
  <c r="B3350" i="3"/>
  <c r="B3348" i="3"/>
  <c r="B3346" i="3"/>
  <c r="B3344" i="3"/>
  <c r="B3342" i="3"/>
  <c r="B3340" i="3"/>
  <c r="B3338" i="3"/>
  <c r="B3336" i="3"/>
  <c r="B3334" i="3"/>
  <c r="B3332" i="3"/>
  <c r="B3330" i="3"/>
  <c r="B3328" i="3"/>
  <c r="B3326" i="3"/>
  <c r="B3324" i="3"/>
  <c r="B3322" i="3"/>
  <c r="B3320" i="3"/>
  <c r="B3318" i="3"/>
  <c r="B3316" i="3"/>
  <c r="B3314" i="3"/>
  <c r="B3312" i="3"/>
  <c r="B3310" i="3"/>
  <c r="B3308" i="3"/>
  <c r="B3306" i="3"/>
  <c r="B3304" i="3"/>
  <c r="B3302" i="3"/>
  <c r="B3300" i="3"/>
  <c r="B3298" i="3"/>
  <c r="B3296" i="3"/>
  <c r="B3294" i="3"/>
  <c r="B3292" i="3"/>
  <c r="B3290" i="3"/>
  <c r="B3288" i="3"/>
  <c r="B3286" i="3"/>
  <c r="B3284" i="3"/>
  <c r="B3282" i="3"/>
  <c r="B3280" i="3"/>
  <c r="B3278" i="3"/>
  <c r="B3276" i="3"/>
  <c r="B3274" i="3"/>
  <c r="B3272" i="3"/>
  <c r="B3270" i="3"/>
  <c r="B7601" i="3"/>
  <c r="B7193" i="3"/>
  <c r="B7107" i="3"/>
  <c r="B6881" i="3"/>
  <c r="B6723" i="3"/>
  <c r="B6709" i="3"/>
  <c r="B6664" i="3"/>
  <c r="B6596" i="3"/>
  <c r="B6405" i="3"/>
  <c r="B5718" i="3"/>
  <c r="B5676" i="3"/>
  <c r="B5618" i="3"/>
  <c r="B5556" i="3"/>
  <c r="B5534" i="3"/>
  <c r="B5518" i="3"/>
  <c r="B5490" i="3"/>
  <c r="B5436" i="3"/>
  <c r="B5418" i="3"/>
  <c r="B5394" i="3"/>
  <c r="B5340" i="3"/>
  <c r="B5290" i="3"/>
  <c r="B5236" i="3"/>
  <c r="B5218" i="3"/>
  <c r="B5194" i="3"/>
  <c r="B5140" i="3"/>
  <c r="B5090" i="3"/>
  <c r="B5036" i="3"/>
  <c r="B5018" i="3"/>
  <c r="B4994" i="3"/>
  <c r="B4940" i="3"/>
  <c r="B4890" i="3"/>
  <c r="B4836" i="3"/>
  <c r="B4818" i="3"/>
  <c r="B4795" i="3"/>
  <c r="B4775" i="3"/>
  <c r="B4755" i="3"/>
  <c r="B4735" i="3"/>
  <c r="B4715" i="3"/>
  <c r="B4695" i="3"/>
  <c r="B4675" i="3"/>
  <c r="B4655" i="3"/>
  <c r="B4635" i="3"/>
  <c r="B4615" i="3"/>
  <c r="B4595" i="3"/>
  <c r="B4575" i="3"/>
  <c r="B4555" i="3"/>
  <c r="B4535" i="3"/>
  <c r="B4515" i="3"/>
  <c r="B4495" i="3"/>
  <c r="B4475" i="3"/>
  <c r="B4455" i="3"/>
  <c r="B4435" i="3"/>
  <c r="B4415" i="3"/>
  <c r="B4395" i="3"/>
  <c r="B4375" i="3"/>
  <c r="B4355" i="3"/>
  <c r="B4335" i="3"/>
  <c r="B4315" i="3"/>
  <c r="B4295" i="3"/>
  <c r="B4275" i="3"/>
  <c r="B4255" i="3"/>
  <c r="B4235" i="3"/>
  <c r="B4215" i="3"/>
  <c r="B4195" i="3"/>
  <c r="B4175" i="3"/>
  <c r="B4155" i="3"/>
  <c r="B4135" i="3"/>
  <c r="B4115" i="3"/>
  <c r="B4095" i="3"/>
  <c r="B4075" i="3"/>
  <c r="B4055" i="3"/>
  <c r="B4035" i="3"/>
  <c r="B4015" i="3"/>
  <c r="B3995" i="3"/>
  <c r="B3975" i="3"/>
  <c r="B3955" i="3"/>
  <c r="B3935" i="3"/>
  <c r="B3915" i="3"/>
  <c r="B3895" i="3"/>
  <c r="B3875" i="3"/>
  <c r="B7553" i="3"/>
  <c r="B7391" i="3"/>
  <c r="B6681" i="3"/>
  <c r="B6618" i="3"/>
  <c r="B6587" i="3"/>
  <c r="B6549" i="3"/>
  <c r="B6521" i="3"/>
  <c r="B6502" i="3"/>
  <c r="B6392" i="3"/>
  <c r="B6356" i="3"/>
  <c r="B6306" i="3"/>
  <c r="B6256" i="3"/>
  <c r="B6206" i="3"/>
  <c r="B6156" i="3"/>
  <c r="B6106" i="3"/>
  <c r="B6056" i="3"/>
  <c r="B6006" i="3"/>
  <c r="B5956" i="3"/>
  <c r="B5916" i="3"/>
  <c r="B5856" i="3"/>
  <c r="B5828" i="3"/>
  <c r="B5806" i="3"/>
  <c r="B5778" i="3"/>
  <c r="B5756" i="3"/>
  <c r="B5728" i="3"/>
  <c r="B5686" i="3"/>
  <c r="B5628" i="3"/>
  <c r="B5608" i="3"/>
  <c r="B5546" i="3"/>
  <c r="B5524" i="3"/>
  <c r="B5508" i="3"/>
  <c r="B5480" i="3"/>
  <c r="B5430" i="3"/>
  <c r="B5376" i="3"/>
  <c r="B5358" i="3"/>
  <c r="B5334" i="3"/>
  <c r="B5280" i="3"/>
  <c r="B5230" i="3"/>
  <c r="B5176" i="3"/>
  <c r="B5158" i="3"/>
  <c r="B5134" i="3"/>
  <c r="B5080" i="3"/>
  <c r="B5030" i="3"/>
  <c r="B4976" i="3"/>
  <c r="B4958" i="3"/>
  <c r="B4934" i="3"/>
  <c r="B4880" i="3"/>
  <c r="B4830" i="3"/>
  <c r="B4797" i="3"/>
  <c r="B4777" i="3"/>
  <c r="B7501" i="3"/>
  <c r="B7201" i="3"/>
  <c r="B6964" i="3"/>
  <c r="B6668" i="3"/>
  <c r="B6654" i="3"/>
  <c r="B6411" i="3"/>
  <c r="B5696" i="3"/>
  <c r="B5638" i="3"/>
  <c r="B5614" i="3"/>
  <c r="B5598" i="3"/>
  <c r="B5536" i="3"/>
  <c r="B5514" i="3"/>
  <c r="B5498" i="3"/>
  <c r="B5474" i="3"/>
  <c r="B5420" i="3"/>
  <c r="B5370" i="3"/>
  <c r="B5316" i="3"/>
  <c r="B5298" i="3"/>
  <c r="B5274" i="3"/>
  <c r="B5220" i="3"/>
  <c r="B5170" i="3"/>
  <c r="B5116" i="3"/>
  <c r="B5098" i="3"/>
  <c r="B5074" i="3"/>
  <c r="B5020" i="3"/>
  <c r="B4970" i="3"/>
  <c r="B4916" i="3"/>
  <c r="B4898" i="3"/>
  <c r="B4874" i="3"/>
  <c r="B4820" i="3"/>
  <c r="B4799" i="3"/>
  <c r="B4779" i="3"/>
  <c r="B4759" i="3"/>
  <c r="B4739" i="3"/>
  <c r="B7679" i="3"/>
  <c r="B7453" i="3"/>
  <c r="B7287" i="3"/>
  <c r="B7131" i="3"/>
  <c r="B6978" i="3"/>
  <c r="B6933" i="3"/>
  <c r="B6909" i="3"/>
  <c r="B6505" i="3"/>
  <c r="B6440" i="3"/>
  <c r="B6336" i="3"/>
  <c r="B6286" i="3"/>
  <c r="B6236" i="3"/>
  <c r="B6186" i="3"/>
  <c r="B6136" i="3"/>
  <c r="B6086" i="3"/>
  <c r="B6036" i="3"/>
  <c r="B5986" i="3"/>
  <c r="B5936" i="3"/>
  <c r="B5896" i="3"/>
  <c r="B5866" i="3"/>
  <c r="B5838" i="3"/>
  <c r="B5816" i="3"/>
  <c r="B5788" i="3"/>
  <c r="B5766" i="3"/>
  <c r="B5738" i="3"/>
  <c r="B5706" i="3"/>
  <c r="B5648" i="3"/>
  <c r="B5604" i="3"/>
  <c r="B5588" i="3"/>
  <c r="B5526" i="3"/>
  <c r="B5504" i="3"/>
  <c r="B5456" i="3"/>
  <c r="B5438" i="3"/>
  <c r="B5414" i="3"/>
  <c r="B5360" i="3"/>
  <c r="B5310" i="3"/>
  <c r="B5256" i="3"/>
  <c r="B5238" i="3"/>
  <c r="B5214" i="3"/>
  <c r="B5160" i="3"/>
  <c r="B5110" i="3"/>
  <c r="B5056" i="3"/>
  <c r="B5038" i="3"/>
  <c r="B5014" i="3"/>
  <c r="B4960" i="3"/>
  <c r="B6621" i="3"/>
  <c r="B5616" i="3"/>
  <c r="B5196" i="3"/>
  <c r="B4743" i="3"/>
  <c r="B4717" i="3"/>
  <c r="B4681" i="3"/>
  <c r="B4617" i="3"/>
  <c r="B4581" i="3"/>
  <c r="B4517" i="3"/>
  <c r="B4081" i="3"/>
  <c r="B3881" i="3"/>
  <c r="B3793" i="3"/>
  <c r="B3773" i="3"/>
  <c r="B3753" i="3"/>
  <c r="B3733" i="3"/>
  <c r="B3713" i="3"/>
  <c r="B3325" i="3"/>
  <c r="B3305" i="3"/>
  <c r="B3285" i="3"/>
  <c r="B5154" i="3"/>
  <c r="B4719" i="3"/>
  <c r="B4683" i="3"/>
  <c r="B4619" i="3"/>
  <c r="B4583" i="3"/>
  <c r="B4519" i="3"/>
  <c r="B3859" i="3"/>
  <c r="B3849" i="3"/>
  <c r="B3839" i="3"/>
  <c r="B3829" i="3"/>
  <c r="B3819" i="3"/>
  <c r="B3809" i="3"/>
  <c r="B3795" i="3"/>
  <c r="B3775" i="3"/>
  <c r="B3755" i="3"/>
  <c r="B3735" i="3"/>
  <c r="B3715" i="3"/>
  <c r="B3701" i="3"/>
  <c r="B3691" i="3"/>
  <c r="B3681" i="3"/>
  <c r="B3671" i="3"/>
  <c r="B3661" i="3"/>
  <c r="B3651" i="3"/>
  <c r="B3641" i="3"/>
  <c r="B3631" i="3"/>
  <c r="B3621" i="3"/>
  <c r="B3611" i="3"/>
  <c r="B3601" i="3"/>
  <c r="B3591" i="3"/>
  <c r="B3581" i="3"/>
  <c r="B3571" i="3"/>
  <c r="B3561" i="3"/>
  <c r="B3551" i="3"/>
  <c r="B3541" i="3"/>
  <c r="B3531" i="3"/>
  <c r="B3521" i="3"/>
  <c r="B3511" i="3"/>
  <c r="B3501" i="3"/>
  <c r="B3491" i="3"/>
  <c r="B3481" i="3"/>
  <c r="B3471" i="3"/>
  <c r="B3461" i="3"/>
  <c r="B3451" i="3"/>
  <c r="B3441" i="3"/>
  <c r="B3431" i="3"/>
  <c r="B3421" i="3"/>
  <c r="B3411" i="3"/>
  <c r="B3401" i="3"/>
  <c r="B3391" i="3"/>
  <c r="B3381" i="3"/>
  <c r="B3371" i="3"/>
  <c r="B3361" i="3"/>
  <c r="B3351" i="3"/>
  <c r="B3341" i="3"/>
  <c r="B3327" i="3"/>
  <c r="B3307" i="3"/>
  <c r="B3287" i="3"/>
  <c r="B7016" i="3"/>
  <c r="B5100" i="3"/>
  <c r="B4978" i="3"/>
  <c r="B4910" i="3"/>
  <c r="B4801" i="3"/>
  <c r="B4721" i="3"/>
  <c r="B4657" i="3"/>
  <c r="B4621" i="3"/>
  <c r="B4557" i="3"/>
  <c r="B4521" i="3"/>
  <c r="B4481" i="3"/>
  <c r="B4461" i="3"/>
  <c r="B4441" i="3"/>
  <c r="B4421" i="3"/>
  <c r="B4401" i="3"/>
  <c r="B4381" i="3"/>
  <c r="B4361" i="3"/>
  <c r="B4341" i="3"/>
  <c r="B4321" i="3"/>
  <c r="B4301" i="3"/>
  <c r="B4281" i="3"/>
  <c r="B4261" i="3"/>
  <c r="B4241" i="3"/>
  <c r="B4221" i="3"/>
  <c r="B4201" i="3"/>
  <c r="B4181" i="3"/>
  <c r="B4161" i="3"/>
  <c r="B4141" i="3"/>
  <c r="B4121" i="3"/>
  <c r="B4101" i="3"/>
  <c r="B4077" i="3"/>
  <c r="B4063" i="3"/>
  <c r="B4057" i="3"/>
  <c r="B4043" i="3"/>
  <c r="B4037" i="3"/>
  <c r="B4023" i="3"/>
  <c r="B4017" i="3"/>
  <c r="B4003" i="3"/>
  <c r="B3997" i="3"/>
  <c r="B3983" i="3"/>
  <c r="B3977" i="3"/>
  <c r="B3963" i="3"/>
  <c r="B3957" i="3"/>
  <c r="B3943" i="3"/>
  <c r="B3937" i="3"/>
  <c r="B3923" i="3"/>
  <c r="B3917" i="3"/>
  <c r="B3903" i="3"/>
  <c r="B3897" i="3"/>
  <c r="B3797" i="3"/>
  <c r="B3777" i="3"/>
  <c r="B3757" i="3"/>
  <c r="B3737" i="3"/>
  <c r="B3717" i="3"/>
  <c r="B3329" i="3"/>
  <c r="B3309" i="3"/>
  <c r="B3289" i="3"/>
  <c r="B3269" i="3"/>
  <c r="B3267" i="3"/>
  <c r="B3265" i="3"/>
  <c r="B3263" i="3"/>
  <c r="B3261" i="3"/>
  <c r="B3259" i="3"/>
  <c r="B3257" i="3"/>
  <c r="B3255" i="3"/>
  <c r="B3253" i="3"/>
  <c r="B3251" i="3"/>
  <c r="B3249" i="3"/>
  <c r="B3247" i="3"/>
  <c r="B3245" i="3"/>
  <c r="B3243" i="3"/>
  <c r="B3241" i="3"/>
  <c r="B3239" i="3"/>
  <c r="B3237" i="3"/>
  <c r="B3235" i="3"/>
  <c r="B3233" i="3"/>
  <c r="B3231" i="3"/>
  <c r="B3229" i="3"/>
  <c r="B3227" i="3"/>
  <c r="B3225" i="3"/>
  <c r="B3223" i="3"/>
  <c r="B3221" i="3"/>
  <c r="B3219" i="3"/>
  <c r="B3217" i="3"/>
  <c r="B3215" i="3"/>
  <c r="B3213" i="3"/>
  <c r="B3211" i="3"/>
  <c r="B3209" i="3"/>
  <c r="B3207" i="3"/>
  <c r="B3205" i="3"/>
  <c r="B3203" i="3"/>
  <c r="B3201" i="3"/>
  <c r="B3199" i="3"/>
  <c r="B3197" i="3"/>
  <c r="B3195" i="3"/>
  <c r="B3193" i="3"/>
  <c r="B3191" i="3"/>
  <c r="B3189" i="3"/>
  <c r="B3187" i="3"/>
  <c r="B3185" i="3"/>
  <c r="B3183" i="3"/>
  <c r="B3181" i="3"/>
  <c r="B3179" i="3"/>
  <c r="B3177" i="3"/>
  <c r="B3175" i="3"/>
  <c r="B3173" i="3"/>
  <c r="B3171" i="3"/>
  <c r="B3169" i="3"/>
  <c r="B3167" i="3"/>
  <c r="B3165" i="3"/>
  <c r="B3163" i="3"/>
  <c r="B3161" i="3"/>
  <c r="B3159" i="3"/>
  <c r="B3157" i="3"/>
  <c r="B3155" i="3"/>
  <c r="B3153" i="3"/>
  <c r="B3151" i="3"/>
  <c r="B3149" i="3"/>
  <c r="B3147" i="3"/>
  <c r="B3145" i="3"/>
  <c r="B3143" i="3"/>
  <c r="B3141" i="3"/>
  <c r="B3139" i="3"/>
  <c r="B3137" i="3"/>
  <c r="B3135" i="3"/>
  <c r="B3133" i="3"/>
  <c r="B3131" i="3"/>
  <c r="B3129" i="3"/>
  <c r="B3127" i="3"/>
  <c r="B3125" i="3"/>
  <c r="B3123" i="3"/>
  <c r="B3121" i="3"/>
  <c r="B3119" i="3"/>
  <c r="B3117" i="3"/>
  <c r="B3115" i="3"/>
  <c r="B3113" i="3"/>
  <c r="B3111" i="3"/>
  <c r="B3109" i="3"/>
  <c r="B3107" i="3"/>
  <c r="B3105" i="3"/>
  <c r="B3103" i="3"/>
  <c r="B3101" i="3"/>
  <c r="B3099" i="3"/>
  <c r="B3097" i="3"/>
  <c r="B3095" i="3"/>
  <c r="B3093" i="3"/>
  <c r="B3091" i="3"/>
  <c r="B3089" i="3"/>
  <c r="B3087" i="3"/>
  <c r="B3085" i="3"/>
  <c r="B3083" i="3"/>
  <c r="B3081" i="3"/>
  <c r="B3079" i="3"/>
  <c r="B3077" i="3"/>
  <c r="B3075" i="3"/>
  <c r="B3073" i="3"/>
  <c r="B3071" i="3"/>
  <c r="B3069" i="3"/>
  <c r="B3067" i="3"/>
  <c r="B3065" i="3"/>
  <c r="B3063" i="3"/>
  <c r="B3061" i="3"/>
  <c r="B3059" i="3"/>
  <c r="B3057" i="3"/>
  <c r="B3055" i="3"/>
  <c r="B3053" i="3"/>
  <c r="B3051" i="3"/>
  <c r="B3049" i="3"/>
  <c r="B3047" i="3"/>
  <c r="B3045" i="3"/>
  <c r="B3043" i="3"/>
  <c r="B3041" i="3"/>
  <c r="B3039" i="3"/>
  <c r="B3037" i="3"/>
  <c r="B3035" i="3"/>
  <c r="B3033" i="3"/>
  <c r="B3031" i="3"/>
  <c r="B3029" i="3"/>
  <c r="B3027" i="3"/>
  <c r="B3025" i="3"/>
  <c r="B3023" i="3"/>
  <c r="B3021" i="3"/>
  <c r="B3019" i="3"/>
  <c r="B3017" i="3"/>
  <c r="B3015" i="3"/>
  <c r="B3013" i="3"/>
  <c r="B3011" i="3"/>
  <c r="B3009" i="3"/>
  <c r="B3007" i="3"/>
  <c r="B3005" i="3"/>
  <c r="B3003" i="3"/>
  <c r="B3001" i="3"/>
  <c r="B2999" i="3"/>
  <c r="B2997" i="3"/>
  <c r="B2995" i="3"/>
  <c r="B2993" i="3"/>
  <c r="B2991" i="3"/>
  <c r="B2989" i="3"/>
  <c r="B2987" i="3"/>
  <c r="B2985" i="3"/>
  <c r="B2983" i="3"/>
  <c r="B2981" i="3"/>
  <c r="B2979" i="3"/>
  <c r="B2977" i="3"/>
  <c r="B2975" i="3"/>
  <c r="B2973" i="3"/>
  <c r="B2971" i="3"/>
  <c r="B2969" i="3"/>
  <c r="B2967" i="3"/>
  <c r="B2965" i="3"/>
  <c r="B2963" i="3"/>
  <c r="B2961" i="3"/>
  <c r="B2959" i="3"/>
  <c r="B2957" i="3"/>
  <c r="B2955" i="3"/>
  <c r="B2953" i="3"/>
  <c r="B2951" i="3"/>
  <c r="B2949" i="3"/>
  <c r="B2947" i="3"/>
  <c r="B2945" i="3"/>
  <c r="B2943" i="3"/>
  <c r="B2941" i="3"/>
  <c r="B2939" i="3"/>
  <c r="B2937" i="3"/>
  <c r="B2935" i="3"/>
  <c r="B2933" i="3"/>
  <c r="B2931" i="3"/>
  <c r="B2929" i="3"/>
  <c r="B2927" i="3"/>
  <c r="B2925" i="3"/>
  <c r="B2923" i="3"/>
  <c r="B2921" i="3"/>
  <c r="B2919" i="3"/>
  <c r="B2917" i="3"/>
  <c r="B2915" i="3"/>
  <c r="B2913" i="3"/>
  <c r="B2911" i="3"/>
  <c r="B2909" i="3"/>
  <c r="B2907" i="3"/>
  <c r="B2905" i="3"/>
  <c r="B2903" i="3"/>
  <c r="B2901" i="3"/>
  <c r="B2899" i="3"/>
  <c r="B2897" i="3"/>
  <c r="B2895" i="3"/>
  <c r="B2893" i="3"/>
  <c r="B2891" i="3"/>
  <c r="B2889" i="3"/>
  <c r="B2887" i="3"/>
  <c r="B2885" i="3"/>
  <c r="B2883" i="3"/>
  <c r="B2881" i="3"/>
  <c r="B2879" i="3"/>
  <c r="B2877" i="3"/>
  <c r="B2875" i="3"/>
  <c r="B2873" i="3"/>
  <c r="B2871" i="3"/>
  <c r="B2869" i="3"/>
  <c r="B2867" i="3"/>
  <c r="B2865" i="3"/>
  <c r="B2863" i="3"/>
  <c r="B2861" i="3"/>
  <c r="B2859" i="3"/>
  <c r="B2857" i="3"/>
  <c r="B2855" i="3"/>
  <c r="B2853" i="3"/>
  <c r="B2851" i="3"/>
  <c r="B2849" i="3"/>
  <c r="B2847" i="3"/>
  <c r="B2845" i="3"/>
  <c r="B2843" i="3"/>
  <c r="B2841" i="3"/>
  <c r="B2839" i="3"/>
  <c r="B2837" i="3"/>
  <c r="B2835" i="3"/>
  <c r="B2833" i="3"/>
  <c r="B2831" i="3"/>
  <c r="B2829" i="3"/>
  <c r="B2827" i="3"/>
  <c r="B2825" i="3"/>
  <c r="B2823" i="3"/>
  <c r="B2821" i="3"/>
  <c r="B2819" i="3"/>
  <c r="B2817" i="3"/>
  <c r="B2815" i="3"/>
  <c r="B2813" i="3"/>
  <c r="B2811" i="3"/>
  <c r="B2809" i="3"/>
  <c r="B2807" i="3"/>
  <c r="B2805" i="3"/>
  <c r="B2803" i="3"/>
  <c r="B2801" i="3"/>
  <c r="B2799" i="3"/>
  <c r="B2797" i="3"/>
  <c r="B2795" i="3"/>
  <c r="B2793" i="3"/>
  <c r="B2791" i="3"/>
  <c r="B2789" i="3"/>
  <c r="B2787" i="3"/>
  <c r="B2785" i="3"/>
  <c r="B2783" i="3"/>
  <c r="B2781" i="3"/>
  <c r="B2779" i="3"/>
  <c r="B2777" i="3"/>
  <c r="B2775" i="3"/>
  <c r="B2773" i="3"/>
  <c r="B2771" i="3"/>
  <c r="B2769" i="3"/>
  <c r="B2767" i="3"/>
  <c r="B2765" i="3"/>
  <c r="B2763" i="3"/>
  <c r="B2761" i="3"/>
  <c r="B2759" i="3"/>
  <c r="B2757" i="3"/>
  <c r="B2755" i="3"/>
  <c r="B2753" i="3"/>
  <c r="B2751" i="3"/>
  <c r="B2749" i="3"/>
  <c r="B2747" i="3"/>
  <c r="B2745" i="3"/>
  <c r="B2743" i="3"/>
  <c r="B2741" i="3"/>
  <c r="B2739" i="3"/>
  <c r="B2737" i="3"/>
  <c r="B2735" i="3"/>
  <c r="B2733" i="3"/>
  <c r="B2731" i="3"/>
  <c r="B2729" i="3"/>
  <c r="B2727" i="3"/>
  <c r="B2725" i="3"/>
  <c r="B2723" i="3"/>
  <c r="B2721" i="3"/>
  <c r="B2719" i="3"/>
  <c r="B2717" i="3"/>
  <c r="B2715" i="3"/>
  <c r="B2713" i="3"/>
  <c r="B2711" i="3"/>
  <c r="B2709" i="3"/>
  <c r="B2707" i="3"/>
  <c r="B2705" i="3"/>
  <c r="B2703" i="3"/>
  <c r="B2701" i="3"/>
  <c r="B2699" i="3"/>
  <c r="B2697" i="3"/>
  <c r="B2695" i="3"/>
  <c r="B2693" i="3"/>
  <c r="B2691" i="3"/>
  <c r="B2689" i="3"/>
  <c r="B2687" i="3"/>
  <c r="B2685" i="3"/>
  <c r="B2683" i="3"/>
  <c r="B2681" i="3"/>
  <c r="B2679" i="3"/>
  <c r="B2677" i="3"/>
  <c r="B2675" i="3"/>
  <c r="B2673" i="3"/>
  <c r="B2671" i="3"/>
  <c r="B2669" i="3"/>
  <c r="B2667" i="3"/>
  <c r="B2665" i="3"/>
  <c r="B2663" i="3"/>
  <c r="B2661" i="3"/>
  <c r="B2659" i="3"/>
  <c r="B2657" i="3"/>
  <c r="B2655" i="3"/>
  <c r="B2653" i="3"/>
  <c r="B2651" i="3"/>
  <c r="B2649" i="3"/>
  <c r="B2647" i="3"/>
  <c r="B2645" i="3"/>
  <c r="B2643" i="3"/>
  <c r="B2641" i="3"/>
  <c r="B2639" i="3"/>
  <c r="B2637" i="3"/>
  <c r="B2635" i="3"/>
  <c r="B2633" i="3"/>
  <c r="B2631" i="3"/>
  <c r="B2629" i="3"/>
  <c r="B2627" i="3"/>
  <c r="B2625" i="3"/>
  <c r="B2623" i="3"/>
  <c r="B2621" i="3"/>
  <c r="B2619" i="3"/>
  <c r="B2617" i="3"/>
  <c r="B2615" i="3"/>
  <c r="B2613" i="3"/>
  <c r="B2611" i="3"/>
  <c r="B2609" i="3"/>
  <c r="B2607" i="3"/>
  <c r="B2605" i="3"/>
  <c r="B2603" i="3"/>
  <c r="B2601" i="3"/>
  <c r="B2599" i="3"/>
  <c r="B2597" i="3"/>
  <c r="B2595" i="3"/>
  <c r="B2593" i="3"/>
  <c r="B2591" i="3"/>
  <c r="B2589" i="3"/>
  <c r="B2587" i="3"/>
  <c r="B2585" i="3"/>
  <c r="B2583" i="3"/>
  <c r="B2581" i="3"/>
  <c r="B2579" i="3"/>
  <c r="B2577" i="3"/>
  <c r="B2575" i="3"/>
  <c r="B2573" i="3"/>
  <c r="B2571" i="3"/>
  <c r="B2569" i="3"/>
  <c r="B2567" i="3"/>
  <c r="B2565" i="3"/>
  <c r="B2563" i="3"/>
  <c r="B2561" i="3"/>
  <c r="B2559" i="3"/>
  <c r="B2557" i="3"/>
  <c r="B2555" i="3"/>
  <c r="B2553" i="3"/>
  <c r="B2551" i="3"/>
  <c r="B2549" i="3"/>
  <c r="B2547" i="3"/>
  <c r="B2545" i="3"/>
  <c r="B2543" i="3"/>
  <c r="B2541" i="3"/>
  <c r="B2539" i="3"/>
  <c r="B2537" i="3"/>
  <c r="B2535" i="3"/>
  <c r="B2533" i="3"/>
  <c r="B2531" i="3"/>
  <c r="B2529" i="3"/>
  <c r="B2527" i="3"/>
  <c r="B2525" i="3"/>
  <c r="B2523" i="3"/>
  <c r="B2521" i="3"/>
  <c r="B2519" i="3"/>
  <c r="B2517" i="3"/>
  <c r="B2515" i="3"/>
  <c r="B2513" i="3"/>
  <c r="B2511" i="3"/>
  <c r="B2509" i="3"/>
  <c r="B2507" i="3"/>
  <c r="B2505" i="3"/>
  <c r="B2503" i="3"/>
  <c r="B2501" i="3"/>
  <c r="B2499" i="3"/>
  <c r="B2497" i="3"/>
  <c r="B2495" i="3"/>
  <c r="B2493" i="3"/>
  <c r="B2491" i="3"/>
  <c r="B2489" i="3"/>
  <c r="B2487" i="3"/>
  <c r="B2485" i="3"/>
  <c r="B2483" i="3"/>
  <c r="B2481" i="3"/>
  <c r="B2479" i="3"/>
  <c r="B2477" i="3"/>
  <c r="B2475" i="3"/>
  <c r="B2473" i="3"/>
  <c r="B2471" i="3"/>
  <c r="B2469" i="3"/>
  <c r="B2467" i="3"/>
  <c r="B2465" i="3"/>
  <c r="B2463" i="3"/>
  <c r="B2461" i="3"/>
  <c r="B2459" i="3"/>
  <c r="B2457" i="3"/>
  <c r="B2455" i="3"/>
  <c r="B2453" i="3"/>
  <c r="B2451" i="3"/>
  <c r="B2449" i="3"/>
  <c r="B2447" i="3"/>
  <c r="B2445" i="3"/>
  <c r="B2443" i="3"/>
  <c r="B2441" i="3"/>
  <c r="B2439" i="3"/>
  <c r="B2437" i="3"/>
  <c r="B2435" i="3"/>
  <c r="B2433" i="3"/>
  <c r="B2431" i="3"/>
  <c r="B2429" i="3"/>
  <c r="B2427" i="3"/>
  <c r="B2425" i="3"/>
  <c r="B2423" i="3"/>
  <c r="B2421" i="3"/>
  <c r="B2419" i="3"/>
  <c r="B2417" i="3"/>
  <c r="B2415" i="3"/>
  <c r="B2413" i="3"/>
  <c r="B2411" i="3"/>
  <c r="B2409" i="3"/>
  <c r="B2407" i="3"/>
  <c r="B2405" i="3"/>
  <c r="B2403" i="3"/>
  <c r="B2401" i="3"/>
  <c r="B2399" i="3"/>
  <c r="B2397" i="3"/>
  <c r="B2395" i="3"/>
  <c r="B2393" i="3"/>
  <c r="B2391" i="3"/>
  <c r="B2389" i="3"/>
  <c r="B2387" i="3"/>
  <c r="B2385" i="3"/>
  <c r="B2383" i="3"/>
  <c r="B2381" i="3"/>
  <c r="B2379" i="3"/>
  <c r="B2377" i="3"/>
  <c r="B2375" i="3"/>
  <c r="B2373" i="3"/>
  <c r="B2371" i="3"/>
  <c r="B2369" i="3"/>
  <c r="B2367" i="3"/>
  <c r="B2365" i="3"/>
  <c r="B2363" i="3"/>
  <c r="B2361" i="3"/>
  <c r="B2359" i="3"/>
  <c r="B2357" i="3"/>
  <c r="B2355" i="3"/>
  <c r="B2353" i="3"/>
  <c r="B2351" i="3"/>
  <c r="B2349" i="3"/>
  <c r="B2347" i="3"/>
  <c r="B2345" i="3"/>
  <c r="B2343" i="3"/>
  <c r="B2341" i="3"/>
  <c r="B2339" i="3"/>
  <c r="B2337" i="3"/>
  <c r="B2335" i="3"/>
  <c r="B2333" i="3"/>
  <c r="B2331" i="3"/>
  <c r="B2329" i="3"/>
  <c r="B2327" i="3"/>
  <c r="B2325" i="3"/>
  <c r="B2323" i="3"/>
  <c r="B2321" i="3"/>
  <c r="B2319" i="3"/>
  <c r="B2317" i="3"/>
  <c r="B2315" i="3"/>
  <c r="B2313" i="3"/>
  <c r="B2311" i="3"/>
  <c r="B2309" i="3"/>
  <c r="B2307" i="3"/>
  <c r="B2305" i="3"/>
  <c r="B2303" i="3"/>
  <c r="B2301" i="3"/>
  <c r="B2299" i="3"/>
  <c r="B2297" i="3"/>
  <c r="B2295" i="3"/>
  <c r="B2293" i="3"/>
  <c r="B2291" i="3"/>
  <c r="B2289" i="3"/>
  <c r="B2287" i="3"/>
  <c r="B2285" i="3"/>
  <c r="B2283" i="3"/>
  <c r="B2281" i="3"/>
  <c r="B2279" i="3"/>
  <c r="B2277" i="3"/>
  <c r="B2275" i="3"/>
  <c r="B2273" i="3"/>
  <c r="B2271" i="3"/>
  <c r="B2269" i="3"/>
  <c r="B2267" i="3"/>
  <c r="B2265" i="3"/>
  <c r="B2263" i="3"/>
  <c r="B2261" i="3"/>
  <c r="B2259" i="3"/>
  <c r="B2257" i="3"/>
  <c r="B2255" i="3"/>
  <c r="B2253" i="3"/>
  <c r="B2251" i="3"/>
  <c r="B2249" i="3"/>
  <c r="B2247" i="3"/>
  <c r="B2245" i="3"/>
  <c r="B2243" i="3"/>
  <c r="B2241" i="3"/>
  <c r="B2239" i="3"/>
  <c r="B2237" i="3"/>
  <c r="B2235" i="3"/>
  <c r="B2233" i="3"/>
  <c r="B2231" i="3"/>
  <c r="B2229" i="3"/>
  <c r="B2227" i="3"/>
  <c r="B2225" i="3"/>
  <c r="B2223" i="3"/>
  <c r="B2221" i="3"/>
  <c r="B2219" i="3"/>
  <c r="B2217" i="3"/>
  <c r="B2215" i="3"/>
  <c r="B2213" i="3"/>
  <c r="B2211" i="3"/>
  <c r="B2209" i="3"/>
  <c r="B2207" i="3"/>
  <c r="B2205" i="3"/>
  <c r="B2203" i="3"/>
  <c r="B2201" i="3"/>
  <c r="B2199" i="3"/>
  <c r="B2197" i="3"/>
  <c r="B2195" i="3"/>
  <c r="B2193" i="3"/>
  <c r="B2191" i="3"/>
  <c r="B2189" i="3"/>
  <c r="B2187" i="3"/>
  <c r="B2185" i="3"/>
  <c r="B2183" i="3"/>
  <c r="B2181" i="3"/>
  <c r="B2179" i="3"/>
  <c r="B2177" i="3"/>
  <c r="B2175" i="3"/>
  <c r="B2173" i="3"/>
  <c r="B2171" i="3"/>
  <c r="B2169" i="3"/>
  <c r="B2167" i="3"/>
  <c r="B2165" i="3"/>
  <c r="B2163" i="3"/>
  <c r="B2161" i="3"/>
  <c r="B2159" i="3"/>
  <c r="B2157" i="3"/>
  <c r="B2155" i="3"/>
  <c r="B2153" i="3"/>
  <c r="B2151" i="3"/>
  <c r="B2149" i="3"/>
  <c r="B2147" i="3"/>
  <c r="B2145" i="3"/>
  <c r="B2143" i="3"/>
  <c r="B2141" i="3"/>
  <c r="B2139" i="3"/>
  <c r="B2137" i="3"/>
  <c r="B2135" i="3"/>
  <c r="B2133" i="3"/>
  <c r="B2131" i="3"/>
  <c r="B2129" i="3"/>
  <c r="B2127" i="3"/>
  <c r="B2125" i="3"/>
  <c r="B2123" i="3"/>
  <c r="B2121" i="3"/>
  <c r="B2119" i="3"/>
  <c r="B2117" i="3"/>
  <c r="B2115" i="3"/>
  <c r="B2113" i="3"/>
  <c r="B2111" i="3"/>
  <c r="B2109" i="3"/>
  <c r="B2107" i="3"/>
  <c r="B2105" i="3"/>
  <c r="B2103" i="3"/>
  <c r="B2101" i="3"/>
  <c r="B2099" i="3"/>
  <c r="B2097" i="3"/>
  <c r="B2095" i="3"/>
  <c r="B2093" i="3"/>
  <c r="B2091" i="3"/>
  <c r="B2089" i="3"/>
  <c r="B2087" i="3"/>
  <c r="B2085" i="3"/>
  <c r="B2083" i="3"/>
  <c r="B2081" i="3"/>
  <c r="B2079" i="3"/>
  <c r="B2077" i="3"/>
  <c r="B2075" i="3"/>
  <c r="B2073" i="3"/>
  <c r="B2071" i="3"/>
  <c r="B2069" i="3"/>
  <c r="B2067" i="3"/>
  <c r="B2065" i="3"/>
  <c r="B2063" i="3"/>
  <c r="B2061" i="3"/>
  <c r="B2059" i="3"/>
  <c r="B2057" i="3"/>
  <c r="B2055" i="3"/>
  <c r="B2053" i="3"/>
  <c r="B2051" i="3"/>
  <c r="B2049" i="3"/>
  <c r="B2047" i="3"/>
  <c r="B2045" i="3"/>
  <c r="B2043" i="3"/>
  <c r="B2041" i="3"/>
  <c r="B2039" i="3"/>
  <c r="B2037" i="3"/>
  <c r="B2035" i="3"/>
  <c r="B2033" i="3"/>
  <c r="B2031" i="3"/>
  <c r="B2029" i="3"/>
  <c r="B2027" i="3"/>
  <c r="B2025" i="3"/>
  <c r="B2023" i="3"/>
  <c r="B2021" i="3"/>
  <c r="B2019" i="3"/>
  <c r="B2017" i="3"/>
  <c r="B2015" i="3"/>
  <c r="B2013" i="3"/>
  <c r="B2011" i="3"/>
  <c r="B2009" i="3"/>
  <c r="B2007" i="3"/>
  <c r="B2005" i="3"/>
  <c r="B2003" i="3"/>
  <c r="B2001" i="3"/>
  <c r="B1999" i="3"/>
  <c r="B1997" i="3"/>
  <c r="B1995" i="3"/>
  <c r="B1993" i="3"/>
  <c r="B1991" i="3"/>
  <c r="B1989" i="3"/>
  <c r="B1987" i="3"/>
  <c r="B1985" i="3"/>
  <c r="B1983" i="3"/>
  <c r="B1981" i="3"/>
  <c r="B1979" i="3"/>
  <c r="B1977" i="3"/>
  <c r="B1975" i="3"/>
  <c r="B1973" i="3"/>
  <c r="B1971" i="3"/>
  <c r="B1969" i="3"/>
  <c r="B1967" i="3"/>
  <c r="B1965" i="3"/>
  <c r="B1963" i="3"/>
  <c r="B1961" i="3"/>
  <c r="B1959" i="3"/>
  <c r="B1957" i="3"/>
  <c r="B1955" i="3"/>
  <c r="B1953" i="3"/>
  <c r="B1951" i="3"/>
  <c r="B1949" i="3"/>
  <c r="B1947" i="3"/>
  <c r="B1945" i="3"/>
  <c r="B1943" i="3"/>
  <c r="B1941" i="3"/>
  <c r="B1939" i="3"/>
  <c r="B1937" i="3"/>
  <c r="B1935" i="3"/>
  <c r="B1933" i="3"/>
  <c r="B1931" i="3"/>
  <c r="B1929" i="3"/>
  <c r="B1927" i="3"/>
  <c r="B1925" i="3"/>
  <c r="B1923" i="3"/>
  <c r="B1921" i="3"/>
  <c r="B1919" i="3"/>
  <c r="B1917" i="3"/>
  <c r="B1915" i="3"/>
  <c r="B1913" i="3"/>
  <c r="B1911" i="3"/>
  <c r="B1909" i="3"/>
  <c r="B1907" i="3"/>
  <c r="B1905" i="3"/>
  <c r="B1903" i="3"/>
  <c r="B1901" i="3"/>
  <c r="B1899" i="3"/>
  <c r="B1897" i="3"/>
  <c r="B1895" i="3"/>
  <c r="B1893" i="3"/>
  <c r="B1891" i="3"/>
  <c r="B1889" i="3"/>
  <c r="B1887" i="3"/>
  <c r="B1885" i="3"/>
  <c r="B1883" i="3"/>
  <c r="B1881" i="3"/>
  <c r="B1879" i="3"/>
  <c r="B1877" i="3"/>
  <c r="B1875" i="3"/>
  <c r="B1873" i="3"/>
  <c r="B1871" i="3"/>
  <c r="B1869" i="3"/>
  <c r="B1867" i="3"/>
  <c r="B1865" i="3"/>
  <c r="B1863" i="3"/>
  <c r="B1861" i="3"/>
  <c r="B1859" i="3"/>
  <c r="B1857" i="3"/>
  <c r="B1855" i="3"/>
  <c r="B1853" i="3"/>
  <c r="B1851" i="3"/>
  <c r="B1849" i="3"/>
  <c r="B1847" i="3"/>
  <c r="B1845" i="3"/>
  <c r="B1843" i="3"/>
  <c r="B1841" i="3"/>
  <c r="B1839" i="3"/>
  <c r="B1837" i="3"/>
  <c r="B1835" i="3"/>
  <c r="B1833" i="3"/>
  <c r="B1831" i="3"/>
  <c r="B1829" i="3"/>
  <c r="B1827" i="3"/>
  <c r="B1825" i="3"/>
  <c r="B1823" i="3"/>
  <c r="B1821" i="3"/>
  <c r="B1819" i="3"/>
  <c r="B1817" i="3"/>
  <c r="B1815" i="3"/>
  <c r="B1813" i="3"/>
  <c r="B1811" i="3"/>
  <c r="B1809" i="3"/>
  <c r="B1807" i="3"/>
  <c r="B1805" i="3"/>
  <c r="B1803" i="3"/>
  <c r="B1801" i="3"/>
  <c r="B1799" i="3"/>
  <c r="B1797" i="3"/>
  <c r="B1795" i="3"/>
  <c r="B1793" i="3"/>
  <c r="B1791" i="3"/>
  <c r="B1789" i="3"/>
  <c r="B1787" i="3"/>
  <c r="B1785" i="3"/>
  <c r="B1783" i="3"/>
  <c r="B1781" i="3"/>
  <c r="B1779" i="3"/>
  <c r="B1777" i="3"/>
  <c r="B1775" i="3"/>
  <c r="B1773" i="3"/>
  <c r="B1771" i="3"/>
  <c r="B1769" i="3"/>
  <c r="B1767" i="3"/>
  <c r="B1765" i="3"/>
  <c r="B1763" i="3"/>
  <c r="B1761" i="3"/>
  <c r="B1759" i="3"/>
  <c r="B1757" i="3"/>
  <c r="B1755" i="3"/>
  <c r="B1753" i="3"/>
  <c r="B1751" i="3"/>
  <c r="B1749" i="3"/>
  <c r="B1747" i="3"/>
  <c r="B1745" i="3"/>
  <c r="B1743" i="3"/>
  <c r="B1741" i="3"/>
  <c r="B1739" i="3"/>
  <c r="B1737" i="3"/>
  <c r="B1735" i="3"/>
  <c r="B1733" i="3"/>
  <c r="B7041" i="3"/>
  <c r="B5658" i="3"/>
  <c r="B4803" i="3"/>
  <c r="B4757" i="3"/>
  <c r="B4723" i="3"/>
  <c r="B4659" i="3"/>
  <c r="B4623" i="3"/>
  <c r="B4559" i="3"/>
  <c r="B4523" i="3"/>
  <c r="B4083" i="3"/>
  <c r="B3883" i="3"/>
  <c r="B3877" i="3"/>
  <c r="B3861" i="3"/>
  <c r="B3851" i="3"/>
  <c r="B3841" i="3"/>
  <c r="B3831" i="3"/>
  <c r="B3821" i="3"/>
  <c r="B3811" i="3"/>
  <c r="B3799" i="3"/>
  <c r="B3779" i="3"/>
  <c r="B3759" i="3"/>
  <c r="B3739" i="3"/>
  <c r="B3719" i="3"/>
  <c r="B3703" i="3"/>
  <c r="B3693" i="3"/>
  <c r="B3683" i="3"/>
  <c r="B3673" i="3"/>
  <c r="B3663" i="3"/>
  <c r="B3653" i="3"/>
  <c r="B3643" i="3"/>
  <c r="B3633" i="3"/>
  <c r="B3623" i="3"/>
  <c r="B3613" i="3"/>
  <c r="B3603" i="3"/>
  <c r="B3593" i="3"/>
  <c r="B3583" i="3"/>
  <c r="B3573" i="3"/>
  <c r="B3563" i="3"/>
  <c r="B3553" i="3"/>
  <c r="B3543" i="3"/>
  <c r="B3533" i="3"/>
  <c r="B3523" i="3"/>
  <c r="B3513" i="3"/>
  <c r="B3503" i="3"/>
  <c r="B3493" i="3"/>
  <c r="B3483" i="3"/>
  <c r="B3473" i="3"/>
  <c r="B3463" i="3"/>
  <c r="B3453" i="3"/>
  <c r="B3443" i="3"/>
  <c r="B3433" i="3"/>
  <c r="B3423" i="3"/>
  <c r="B3413" i="3"/>
  <c r="B3403" i="3"/>
  <c r="B3393" i="3"/>
  <c r="B3383" i="3"/>
  <c r="B3373" i="3"/>
  <c r="B3363" i="3"/>
  <c r="B3353" i="3"/>
  <c r="B3343" i="3"/>
  <c r="B3331" i="3"/>
  <c r="B3311" i="3"/>
  <c r="B3291" i="3"/>
  <c r="B3271" i="3"/>
  <c r="B6671" i="3"/>
  <c r="B5050" i="3"/>
  <c r="B4838" i="3"/>
  <c r="B4781" i="3"/>
  <c r="B4697" i="3"/>
  <c r="B4661" i="3"/>
  <c r="B4597" i="3"/>
  <c r="B4561" i="3"/>
  <c r="B4497" i="3"/>
  <c r="B4097" i="3"/>
  <c r="B4059" i="3"/>
  <c r="B4039" i="3"/>
  <c r="B4019" i="3"/>
  <c r="B3999" i="3"/>
  <c r="B3979" i="3"/>
  <c r="B3959" i="3"/>
  <c r="B3939" i="3"/>
  <c r="B3919" i="3"/>
  <c r="B3899" i="3"/>
  <c r="B3801" i="3"/>
  <c r="B3781" i="3"/>
  <c r="B3761" i="3"/>
  <c r="B3741" i="3"/>
  <c r="B3721" i="3"/>
  <c r="B3333" i="3"/>
  <c r="B3313" i="3"/>
  <c r="B3293" i="3"/>
  <c r="B3273" i="3"/>
  <c r="B6396" i="3"/>
  <c r="B5516" i="3"/>
  <c r="B5378" i="3"/>
  <c r="B4996" i="3"/>
  <c r="B4850" i="3"/>
  <c r="B4783" i="3"/>
  <c r="B4699" i="3"/>
  <c r="B4663" i="3"/>
  <c r="B4599" i="3"/>
  <c r="B4563" i="3"/>
  <c r="B4499" i="3"/>
  <c r="B4483" i="3"/>
  <c r="B4477" i="3"/>
  <c r="B4463" i="3"/>
  <c r="B4457" i="3"/>
  <c r="B4443" i="3"/>
  <c r="B4437" i="3"/>
  <c r="B4423" i="3"/>
  <c r="B4417" i="3"/>
  <c r="B4403" i="3"/>
  <c r="B4397" i="3"/>
  <c r="B4383" i="3"/>
  <c r="B4377" i="3"/>
  <c r="B4363" i="3"/>
  <c r="B4357" i="3"/>
  <c r="B4343" i="3"/>
  <c r="B4337" i="3"/>
  <c r="B4323" i="3"/>
  <c r="B4317" i="3"/>
  <c r="B4303" i="3"/>
  <c r="B4297" i="3"/>
  <c r="B4283" i="3"/>
  <c r="B4277" i="3"/>
  <c r="B4263" i="3"/>
  <c r="B4257" i="3"/>
  <c r="B4243" i="3"/>
  <c r="B4237" i="3"/>
  <c r="B4223" i="3"/>
  <c r="B4217" i="3"/>
  <c r="B4203" i="3"/>
  <c r="B4197" i="3"/>
  <c r="B4183" i="3"/>
  <c r="B4177" i="3"/>
  <c r="B4163" i="3"/>
  <c r="B4157" i="3"/>
  <c r="B4143" i="3"/>
  <c r="B4137" i="3"/>
  <c r="B4123" i="3"/>
  <c r="B4117" i="3"/>
  <c r="B4103" i="3"/>
  <c r="B4079" i="3"/>
  <c r="B3879" i="3"/>
  <c r="B3863" i="3"/>
  <c r="B3853" i="3"/>
  <c r="B3843" i="3"/>
  <c r="B3833" i="3"/>
  <c r="B3823" i="3"/>
  <c r="B3813" i="3"/>
  <c r="B3803" i="3"/>
  <c r="B3783" i="3"/>
  <c r="B3763" i="3"/>
  <c r="B3743" i="3"/>
  <c r="B3723" i="3"/>
  <c r="B3705" i="3"/>
  <c r="B3695" i="3"/>
  <c r="B3685" i="3"/>
  <c r="B3675" i="3"/>
  <c r="B3665" i="3"/>
  <c r="B3655" i="3"/>
  <c r="B3645" i="3"/>
  <c r="B3635" i="3"/>
  <c r="B3625" i="3"/>
  <c r="B3615" i="3"/>
  <c r="B3605" i="3"/>
  <c r="B3595" i="3"/>
  <c r="B3585" i="3"/>
  <c r="B3575" i="3"/>
  <c r="B3565" i="3"/>
  <c r="B3555" i="3"/>
  <c r="B3545" i="3"/>
  <c r="B3535" i="3"/>
  <c r="B3525" i="3"/>
  <c r="B3515" i="3"/>
  <c r="B3505" i="3"/>
  <c r="B3495" i="3"/>
  <c r="B3485" i="3"/>
  <c r="B3475" i="3"/>
  <c r="B3465" i="3"/>
  <c r="B3455" i="3"/>
  <c r="B3445" i="3"/>
  <c r="B3435" i="3"/>
  <c r="B3425" i="3"/>
  <c r="B3415" i="3"/>
  <c r="B3405" i="3"/>
  <c r="B3395" i="3"/>
  <c r="B3385" i="3"/>
  <c r="B3375" i="3"/>
  <c r="B3365" i="3"/>
  <c r="B3355" i="3"/>
  <c r="B3345" i="3"/>
  <c r="B3335" i="3"/>
  <c r="B3315" i="3"/>
  <c r="B3295" i="3"/>
  <c r="B3275" i="3"/>
  <c r="B6492" i="3"/>
  <c r="B5594" i="3"/>
  <c r="B5578" i="3"/>
  <c r="B5450" i="3"/>
  <c r="B4954" i="3"/>
  <c r="B4761" i="3"/>
  <c r="B4737" i="3"/>
  <c r="B4701" i="3"/>
  <c r="B4637" i="3"/>
  <c r="B4601" i="3"/>
  <c r="B4537" i="3"/>
  <c r="B4501" i="3"/>
  <c r="B3785" i="3"/>
  <c r="B3765" i="3"/>
  <c r="B3745" i="3"/>
  <c r="B3725" i="3"/>
  <c r="B6699" i="3"/>
  <c r="B6602" i="3"/>
  <c r="B5178" i="3"/>
  <c r="B4814" i="3"/>
  <c r="B4763" i="3"/>
  <c r="B4703" i="3"/>
  <c r="B4639" i="3"/>
  <c r="B4603" i="3"/>
  <c r="B4539" i="3"/>
  <c r="B4503" i="3"/>
  <c r="B4479" i="3"/>
  <c r="B4459" i="3"/>
  <c r="B4439" i="3"/>
  <c r="B4419" i="3"/>
  <c r="B4399" i="3"/>
  <c r="B4379" i="3"/>
  <c r="B4359" i="3"/>
  <c r="B4339" i="3"/>
  <c r="B4319" i="3"/>
  <c r="B4299" i="3"/>
  <c r="B4279" i="3"/>
  <c r="B6778" i="3"/>
  <c r="B5396" i="3"/>
  <c r="B5300" i="3"/>
  <c r="B4677" i="3"/>
  <c r="B4641" i="3"/>
  <c r="B4577" i="3"/>
  <c r="B4541" i="3"/>
  <c r="B3789" i="3"/>
  <c r="B3769" i="3"/>
  <c r="B3749" i="3"/>
  <c r="B3729" i="3"/>
  <c r="B3709" i="3"/>
  <c r="B5716" i="3"/>
  <c r="B4021" i="3"/>
  <c r="B3941" i="3"/>
  <c r="B3689" i="3"/>
  <c r="B3667" i="3"/>
  <c r="B3589" i="3"/>
  <c r="B3567" i="3"/>
  <c r="B3517" i="3"/>
  <c r="B3499" i="3"/>
  <c r="B3467" i="3"/>
  <c r="B3449" i="3"/>
  <c r="B3417" i="3"/>
  <c r="B3399" i="3"/>
  <c r="B3260" i="3"/>
  <c r="B3250" i="3"/>
  <c r="B3240" i="3"/>
  <c r="B3230" i="3"/>
  <c r="B3220" i="3"/>
  <c r="B3210" i="3"/>
  <c r="B3200" i="3"/>
  <c r="B3190" i="3"/>
  <c r="B3180" i="3"/>
  <c r="B3170" i="3"/>
  <c r="B3160" i="3"/>
  <c r="B3150" i="3"/>
  <c r="B3140" i="3"/>
  <c r="B3130" i="3"/>
  <c r="B3120" i="3"/>
  <c r="B3110" i="3"/>
  <c r="B3100" i="3"/>
  <c r="B3090" i="3"/>
  <c r="B3080" i="3"/>
  <c r="B3070" i="3"/>
  <c r="B3060" i="3"/>
  <c r="B3050" i="3"/>
  <c r="B3040" i="3"/>
  <c r="B3030" i="3"/>
  <c r="B3020" i="3"/>
  <c r="B3010" i="3"/>
  <c r="B3000" i="3"/>
  <c r="B2990" i="3"/>
  <c r="B2980" i="3"/>
  <c r="B2970" i="3"/>
  <c r="B2960" i="3"/>
  <c r="B2950" i="3"/>
  <c r="B2940" i="3"/>
  <c r="B2930" i="3"/>
  <c r="B2920" i="3"/>
  <c r="B2910" i="3"/>
  <c r="B2900" i="3"/>
  <c r="B2890" i="3"/>
  <c r="B2880" i="3"/>
  <c r="B2870" i="3"/>
  <c r="B2860" i="3"/>
  <c r="B2850" i="3"/>
  <c r="B2840" i="3"/>
  <c r="B2830" i="3"/>
  <c r="B2820" i="3"/>
  <c r="B2810" i="3"/>
  <c r="B2800" i="3"/>
  <c r="B2790" i="3"/>
  <c r="B2780" i="3"/>
  <c r="B2770" i="3"/>
  <c r="B2760" i="3"/>
  <c r="B2750" i="3"/>
  <c r="B2740" i="3"/>
  <c r="B2730" i="3"/>
  <c r="B2720" i="3"/>
  <c r="B2710" i="3"/>
  <c r="B2700" i="3"/>
  <c r="B2690" i="3"/>
  <c r="B2680" i="3"/>
  <c r="B2670" i="3"/>
  <c r="B2660" i="3"/>
  <c r="B2650" i="3"/>
  <c r="B2640" i="3"/>
  <c r="B2630" i="3"/>
  <c r="B2620" i="3"/>
  <c r="B2610" i="3"/>
  <c r="B2600" i="3"/>
  <c r="B2590" i="3"/>
  <c r="B2580" i="3"/>
  <c r="B2570" i="3"/>
  <c r="B2560" i="3"/>
  <c r="B2550" i="3"/>
  <c r="B2540" i="3"/>
  <c r="B2530" i="3"/>
  <c r="B2520" i="3"/>
  <c r="B2510" i="3"/>
  <c r="B2500" i="3"/>
  <c r="B2490" i="3"/>
  <c r="B2480" i="3"/>
  <c r="B2470" i="3"/>
  <c r="B2460" i="3"/>
  <c r="B2450" i="3"/>
  <c r="B2440" i="3"/>
  <c r="B2430" i="3"/>
  <c r="B2420" i="3"/>
  <c r="B2410" i="3"/>
  <c r="B2400" i="3"/>
  <c r="B2390" i="3"/>
  <c r="B2380" i="3"/>
  <c r="B2370" i="3"/>
  <c r="B2360" i="3"/>
  <c r="B2350" i="3"/>
  <c r="B2340" i="3"/>
  <c r="B2330" i="3"/>
  <c r="B2320" i="3"/>
  <c r="B2310" i="3"/>
  <c r="B2300" i="3"/>
  <c r="B2290" i="3"/>
  <c r="B2280" i="3"/>
  <c r="B2270" i="3"/>
  <c r="B2260" i="3"/>
  <c r="B2250" i="3"/>
  <c r="B2240" i="3"/>
  <c r="B2230" i="3"/>
  <c r="B2220" i="3"/>
  <c r="B2210" i="3"/>
  <c r="B2200" i="3"/>
  <c r="B2190" i="3"/>
  <c r="B2180" i="3"/>
  <c r="B2170" i="3"/>
  <c r="B2160" i="3"/>
  <c r="B2150" i="3"/>
  <c r="B2140" i="3"/>
  <c r="B2130" i="3"/>
  <c r="B2120" i="3"/>
  <c r="B2110" i="3"/>
  <c r="B2100" i="3"/>
  <c r="B2090" i="3"/>
  <c r="B2080" i="3"/>
  <c r="B2070" i="3"/>
  <c r="B2060" i="3"/>
  <c r="B2050" i="3"/>
  <c r="B2040" i="3"/>
  <c r="B2030" i="3"/>
  <c r="B2020" i="3"/>
  <c r="B2010" i="3"/>
  <c r="B2000" i="3"/>
  <c r="B1990" i="3"/>
  <c r="B1980" i="3"/>
  <c r="B1970" i="3"/>
  <c r="B1960" i="3"/>
  <c r="B1950" i="3"/>
  <c r="B1940" i="3"/>
  <c r="B1930" i="3"/>
  <c r="B1920" i="3"/>
  <c r="B1910" i="3"/>
  <c r="B1900" i="3"/>
  <c r="B1890" i="3"/>
  <c r="B1880" i="3"/>
  <c r="B1870" i="3"/>
  <c r="B1860" i="3"/>
  <c r="B1850" i="3"/>
  <c r="B1840" i="3"/>
  <c r="B1830" i="3"/>
  <c r="B1820" i="3"/>
  <c r="B1810" i="3"/>
  <c r="B1800" i="3"/>
  <c r="B1790" i="3"/>
  <c r="B1780" i="3"/>
  <c r="B1770" i="3"/>
  <c r="B1760" i="3"/>
  <c r="B5250" i="3"/>
  <c r="B4679" i="3"/>
  <c r="B4041" i="3"/>
  <c r="B3659" i="3"/>
  <c r="B3637" i="3"/>
  <c r="B3559" i="3"/>
  <c r="B3537" i="3"/>
  <c r="B3321" i="3"/>
  <c r="B3277" i="3"/>
  <c r="B5354" i="3"/>
  <c r="B4741" i="3"/>
  <c r="B4219" i="3"/>
  <c r="B4179" i="3"/>
  <c r="B4139" i="3"/>
  <c r="B4099" i="3"/>
  <c r="B4061" i="3"/>
  <c r="B3787" i="3"/>
  <c r="B3747" i="3"/>
  <c r="B3707" i="3"/>
  <c r="B3629" i="3"/>
  <c r="B3607" i="3"/>
  <c r="B3529" i="3"/>
  <c r="B3507" i="3"/>
  <c r="B3489" i="3"/>
  <c r="B3457" i="3"/>
  <c r="B3439" i="3"/>
  <c r="B3407" i="3"/>
  <c r="B3389" i="3"/>
  <c r="B3367" i="3"/>
  <c r="B3347" i="3"/>
  <c r="B3283" i="3"/>
  <c r="B3266" i="3"/>
  <c r="B3256" i="3"/>
  <c r="B3246" i="3"/>
  <c r="B3236" i="3"/>
  <c r="B3226" i="3"/>
  <c r="B3216" i="3"/>
  <c r="B3206" i="3"/>
  <c r="B3196" i="3"/>
  <c r="B3186" i="3"/>
  <c r="B3176" i="3"/>
  <c r="B3166" i="3"/>
  <c r="B3156" i="3"/>
  <c r="B3146" i="3"/>
  <c r="B3136" i="3"/>
  <c r="B3126" i="3"/>
  <c r="B3116" i="3"/>
  <c r="B3106" i="3"/>
  <c r="B3096" i="3"/>
  <c r="B3086" i="3"/>
  <c r="B3076" i="3"/>
  <c r="B3066" i="3"/>
  <c r="B3056" i="3"/>
  <c r="B3046" i="3"/>
  <c r="B3036" i="3"/>
  <c r="B3026" i="3"/>
  <c r="B3016" i="3"/>
  <c r="B3006" i="3"/>
  <c r="B2996" i="3"/>
  <c r="B2986" i="3"/>
  <c r="B2976" i="3"/>
  <c r="B2966" i="3"/>
  <c r="B2956" i="3"/>
  <c r="B2946" i="3"/>
  <c r="B2936" i="3"/>
  <c r="B2926" i="3"/>
  <c r="B2916" i="3"/>
  <c r="B2906" i="3"/>
  <c r="B2896" i="3"/>
  <c r="B2886" i="3"/>
  <c r="B2876" i="3"/>
  <c r="B2866" i="3"/>
  <c r="B2856" i="3"/>
  <c r="B2846" i="3"/>
  <c r="B2836" i="3"/>
  <c r="B2826" i="3"/>
  <c r="B2816" i="3"/>
  <c r="B2806" i="3"/>
  <c r="B2796" i="3"/>
  <c r="B2786" i="3"/>
  <c r="B2776" i="3"/>
  <c r="B2766" i="3"/>
  <c r="B2756" i="3"/>
  <c r="B2746" i="3"/>
  <c r="B2736" i="3"/>
  <c r="B2726" i="3"/>
  <c r="B2716" i="3"/>
  <c r="B2706" i="3"/>
  <c r="B2696" i="3"/>
  <c r="B2686" i="3"/>
  <c r="B2676" i="3"/>
  <c r="B2666" i="3"/>
  <c r="B2656" i="3"/>
  <c r="B2646" i="3"/>
  <c r="B2636" i="3"/>
  <c r="B2626" i="3"/>
  <c r="B2616" i="3"/>
  <c r="B2606" i="3"/>
  <c r="B2596" i="3"/>
  <c r="B2586" i="3"/>
  <c r="B2576" i="3"/>
  <c r="B2566" i="3"/>
  <c r="B2556" i="3"/>
  <c r="B2546" i="3"/>
  <c r="B2536" i="3"/>
  <c r="B2526" i="3"/>
  <c r="B2516" i="3"/>
  <c r="B2506" i="3"/>
  <c r="B2496" i="3"/>
  <c r="B2486" i="3"/>
  <c r="B2476" i="3"/>
  <c r="B2466" i="3"/>
  <c r="B2456" i="3"/>
  <c r="B2446" i="3"/>
  <c r="B2436" i="3"/>
  <c r="B2426" i="3"/>
  <c r="B2416" i="3"/>
  <c r="B2406" i="3"/>
  <c r="B2396" i="3"/>
  <c r="B2386" i="3"/>
  <c r="B2376" i="3"/>
  <c r="B2366" i="3"/>
  <c r="B2356" i="3"/>
  <c r="B2346" i="3"/>
  <c r="B2336" i="3"/>
  <c r="B2326" i="3"/>
  <c r="B2316" i="3"/>
  <c r="B2306" i="3"/>
  <c r="B2296" i="3"/>
  <c r="B2286" i="3"/>
  <c r="B2276" i="3"/>
  <c r="B2266" i="3"/>
  <c r="B2256" i="3"/>
  <c r="B2246" i="3"/>
  <c r="B2236" i="3"/>
  <c r="B2226" i="3"/>
  <c r="B2216" i="3"/>
  <c r="B2206" i="3"/>
  <c r="B2196" i="3"/>
  <c r="B2186" i="3"/>
  <c r="B2176" i="3"/>
  <c r="B2166" i="3"/>
  <c r="B2156" i="3"/>
  <c r="B2146" i="3"/>
  <c r="B2136" i="3"/>
  <c r="B2126" i="3"/>
  <c r="B2116" i="3"/>
  <c r="B2106" i="3"/>
  <c r="B2096" i="3"/>
  <c r="B2086" i="3"/>
  <c r="B2076" i="3"/>
  <c r="B2066" i="3"/>
  <c r="B2056" i="3"/>
  <c r="B2046" i="3"/>
  <c r="B2036" i="3"/>
  <c r="B2026" i="3"/>
  <c r="B2016" i="3"/>
  <c r="B2006" i="3"/>
  <c r="B1996" i="3"/>
  <c r="B1986" i="3"/>
  <c r="B1976" i="3"/>
  <c r="B1966" i="3"/>
  <c r="B1956" i="3"/>
  <c r="B1946" i="3"/>
  <c r="B1936" i="3"/>
  <c r="B1926" i="3"/>
  <c r="B1916" i="3"/>
  <c r="B1906" i="3"/>
  <c r="B1896" i="3"/>
  <c r="B1886" i="3"/>
  <c r="B1876" i="3"/>
  <c r="B1866" i="3"/>
  <c r="B1856" i="3"/>
  <c r="B1846" i="3"/>
  <c r="B1836" i="3"/>
  <c r="B1826" i="3"/>
  <c r="B1816" i="3"/>
  <c r="B1806" i="3"/>
  <c r="B1796" i="3"/>
  <c r="B1786" i="3"/>
  <c r="B1776" i="3"/>
  <c r="B1766" i="3"/>
  <c r="B1756" i="3"/>
  <c r="B1746" i="3"/>
  <c r="B1736" i="3"/>
  <c r="B4579" i="3"/>
  <c r="B3961" i="3"/>
  <c r="B3699" i="3"/>
  <c r="B3677" i="3"/>
  <c r="B3599" i="3"/>
  <c r="B3577" i="3"/>
  <c r="B3359" i="3"/>
  <c r="B3339" i="3"/>
  <c r="B3297" i="3"/>
  <c r="B3901" i="3"/>
  <c r="B3855" i="3"/>
  <c r="B3845" i="3"/>
  <c r="B3835" i="3"/>
  <c r="B3825" i="3"/>
  <c r="B3815" i="3"/>
  <c r="B3805" i="3"/>
  <c r="B3771" i="3"/>
  <c r="B3731" i="3"/>
  <c r="B3669" i="3"/>
  <c r="B3647" i="3"/>
  <c r="B3569" i="3"/>
  <c r="B3547" i="3"/>
  <c r="B3497" i="3"/>
  <c r="B3479" i="3"/>
  <c r="B3447" i="3"/>
  <c r="B3429" i="3"/>
  <c r="B3397" i="3"/>
  <c r="B3303" i="3"/>
  <c r="B3279" i="3"/>
  <c r="B3262" i="3"/>
  <c r="B3252" i="3"/>
  <c r="B3242" i="3"/>
  <c r="B3232" i="3"/>
  <c r="B3222" i="3"/>
  <c r="B3212" i="3"/>
  <c r="B3202" i="3"/>
  <c r="B3192" i="3"/>
  <c r="B3182" i="3"/>
  <c r="B3172" i="3"/>
  <c r="B3162" i="3"/>
  <c r="B3152" i="3"/>
  <c r="B3142" i="3"/>
  <c r="B3132" i="3"/>
  <c r="B3122" i="3"/>
  <c r="B3112" i="3"/>
  <c r="B3102" i="3"/>
  <c r="B3092" i="3"/>
  <c r="B3082" i="3"/>
  <c r="B3072" i="3"/>
  <c r="B3062" i="3"/>
  <c r="B3052" i="3"/>
  <c r="B3042" i="3"/>
  <c r="B3032" i="3"/>
  <c r="B3022" i="3"/>
  <c r="B3012" i="3"/>
  <c r="B3002" i="3"/>
  <c r="B2992" i="3"/>
  <c r="B2982" i="3"/>
  <c r="B2972" i="3"/>
  <c r="B2962" i="3"/>
  <c r="B2952" i="3"/>
  <c r="B2942" i="3"/>
  <c r="B2932" i="3"/>
  <c r="B2922" i="3"/>
  <c r="B2912" i="3"/>
  <c r="B2902" i="3"/>
  <c r="B2892" i="3"/>
  <c r="B2882" i="3"/>
  <c r="B2872" i="3"/>
  <c r="B2862" i="3"/>
  <c r="B2852" i="3"/>
  <c r="B2842" i="3"/>
  <c r="B2832" i="3"/>
  <c r="B2822" i="3"/>
  <c r="B2812" i="3"/>
  <c r="B2802" i="3"/>
  <c r="B2792" i="3"/>
  <c r="B2782" i="3"/>
  <c r="B2772" i="3"/>
  <c r="B2762" i="3"/>
  <c r="B2752" i="3"/>
  <c r="B2742" i="3"/>
  <c r="B2732" i="3"/>
  <c r="B2722" i="3"/>
  <c r="B2712" i="3"/>
  <c r="B2702" i="3"/>
  <c r="B2692" i="3"/>
  <c r="B2682" i="3"/>
  <c r="B2672" i="3"/>
  <c r="B2662" i="3"/>
  <c r="B2652" i="3"/>
  <c r="B2642" i="3"/>
  <c r="B2632" i="3"/>
  <c r="B2622" i="3"/>
  <c r="B2612" i="3"/>
  <c r="B2602" i="3"/>
  <c r="B2592" i="3"/>
  <c r="B2582" i="3"/>
  <c r="B2572" i="3"/>
  <c r="B2562" i="3"/>
  <c r="B2552" i="3"/>
  <c r="B2542" i="3"/>
  <c r="B2532" i="3"/>
  <c r="B2522" i="3"/>
  <c r="B2512" i="3"/>
  <c r="B2502" i="3"/>
  <c r="B2492" i="3"/>
  <c r="B2482" i="3"/>
  <c r="B2472" i="3"/>
  <c r="B2462" i="3"/>
  <c r="B2452" i="3"/>
  <c r="B2442" i="3"/>
  <c r="B2432" i="3"/>
  <c r="B2422" i="3"/>
  <c r="B2412" i="3"/>
  <c r="B2402" i="3"/>
  <c r="B2392" i="3"/>
  <c r="B2382" i="3"/>
  <c r="B2372" i="3"/>
  <c r="B2362" i="3"/>
  <c r="B2352" i="3"/>
  <c r="B2342" i="3"/>
  <c r="B2332" i="3"/>
  <c r="B2322" i="3"/>
  <c r="B2312" i="3"/>
  <c r="B2302" i="3"/>
  <c r="B2292" i="3"/>
  <c r="B2282" i="3"/>
  <c r="B2272" i="3"/>
  <c r="B2262" i="3"/>
  <c r="B2252" i="3"/>
  <c r="B2242" i="3"/>
  <c r="B2232" i="3"/>
  <c r="B2222" i="3"/>
  <c r="B2212" i="3"/>
  <c r="B2202" i="3"/>
  <c r="B2192" i="3"/>
  <c r="B2182" i="3"/>
  <c r="B2172" i="3"/>
  <c r="B2162" i="3"/>
  <c r="B2152" i="3"/>
  <c r="B2142" i="3"/>
  <c r="B2132" i="3"/>
  <c r="B2122" i="3"/>
  <c r="B2112" i="3"/>
  <c r="B2102" i="3"/>
  <c r="B2092" i="3"/>
  <c r="B2082" i="3"/>
  <c r="B2072" i="3"/>
  <c r="B2062" i="3"/>
  <c r="B2052" i="3"/>
  <c r="B2042" i="3"/>
  <c r="B2032" i="3"/>
  <c r="B2022" i="3"/>
  <c r="B2012" i="3"/>
  <c r="B2002" i="3"/>
  <c r="B1992" i="3"/>
  <c r="B1982" i="3"/>
  <c r="B1972" i="3"/>
  <c r="B1962" i="3"/>
  <c r="B1952" i="3"/>
  <c r="B1942" i="3"/>
  <c r="B1932" i="3"/>
  <c r="B1922" i="3"/>
  <c r="B1912" i="3"/>
  <c r="B1902" i="3"/>
  <c r="B1892" i="3"/>
  <c r="B1882" i="3"/>
  <c r="B1872" i="3"/>
  <c r="B1862" i="3"/>
  <c r="B1852" i="3"/>
  <c r="B1842" i="3"/>
  <c r="B1832" i="3"/>
  <c r="B1822" i="3"/>
  <c r="B1812" i="3"/>
  <c r="B1802" i="3"/>
  <c r="B1792" i="3"/>
  <c r="B1782" i="3"/>
  <c r="B1772" i="3"/>
  <c r="B1762" i="3"/>
  <c r="B1752" i="3"/>
  <c r="B4856" i="3"/>
  <c r="B4239" i="3"/>
  <c r="B3639" i="3"/>
  <c r="B3617" i="3"/>
  <c r="B3539" i="3"/>
  <c r="B3379" i="3"/>
  <c r="B3317" i="3"/>
  <c r="B4199" i="3"/>
  <c r="B4159" i="3"/>
  <c r="B4119" i="3"/>
  <c r="B3921" i="3"/>
  <c r="B3857" i="3"/>
  <c r="B3847" i="3"/>
  <c r="B3837" i="3"/>
  <c r="B3827" i="3"/>
  <c r="B3817" i="3"/>
  <c r="B3807" i="3"/>
  <c r="B3767" i="3"/>
  <c r="B3727" i="3"/>
  <c r="B3679" i="3"/>
  <c r="B3657" i="3"/>
  <c r="B3579" i="3"/>
  <c r="B3557" i="3"/>
  <c r="B3357" i="3"/>
  <c r="B3337" i="3"/>
  <c r="B3281" i="3"/>
  <c r="B4543" i="3"/>
  <c r="B4259" i="3"/>
  <c r="B3649" i="3"/>
  <c r="B3627" i="3"/>
  <c r="B3549" i="3"/>
  <c r="B3527" i="3"/>
  <c r="B3509" i="3"/>
  <c r="B3477" i="3"/>
  <c r="B3459" i="3"/>
  <c r="B3427" i="3"/>
  <c r="B3409" i="3"/>
  <c r="B3369" i="3"/>
  <c r="B3349" i="3"/>
  <c r="B3319" i="3"/>
  <c r="B3264" i="3"/>
  <c r="B3254" i="3"/>
  <c r="B3244" i="3"/>
  <c r="B3234" i="3"/>
  <c r="B3224" i="3"/>
  <c r="B3214" i="3"/>
  <c r="B3204" i="3"/>
  <c r="B3194" i="3"/>
  <c r="B3184" i="3"/>
  <c r="B3174" i="3"/>
  <c r="B3164" i="3"/>
  <c r="B3154" i="3"/>
  <c r="B3144" i="3"/>
  <c r="B3134" i="3"/>
  <c r="B3124" i="3"/>
  <c r="B3114" i="3"/>
  <c r="B3104" i="3"/>
  <c r="B3094" i="3"/>
  <c r="B3084" i="3"/>
  <c r="B3074" i="3"/>
  <c r="B3064" i="3"/>
  <c r="B3054" i="3"/>
  <c r="B3044" i="3"/>
  <c r="B3034" i="3"/>
  <c r="B3024" i="3"/>
  <c r="B3014" i="3"/>
  <c r="B3004" i="3"/>
  <c r="B2994" i="3"/>
  <c r="B2984" i="3"/>
  <c r="B2974" i="3"/>
  <c r="B2964" i="3"/>
  <c r="B2954" i="3"/>
  <c r="B2944" i="3"/>
  <c r="B2934" i="3"/>
  <c r="B2924" i="3"/>
  <c r="B2914" i="3"/>
  <c r="B2904" i="3"/>
  <c r="B2894" i="3"/>
  <c r="B2884" i="3"/>
  <c r="B2874" i="3"/>
  <c r="B2864" i="3"/>
  <c r="B2854" i="3"/>
  <c r="B2844" i="3"/>
  <c r="B2834" i="3"/>
  <c r="B2824" i="3"/>
  <c r="B2814" i="3"/>
  <c r="B2804" i="3"/>
  <c r="B2794" i="3"/>
  <c r="B2784" i="3"/>
  <c r="B2774" i="3"/>
  <c r="B2764" i="3"/>
  <c r="B2754" i="3"/>
  <c r="B2744" i="3"/>
  <c r="B2734" i="3"/>
  <c r="B2724" i="3"/>
  <c r="B2714" i="3"/>
  <c r="B2704" i="3"/>
  <c r="B2694" i="3"/>
  <c r="B2684" i="3"/>
  <c r="B2674" i="3"/>
  <c r="B2664" i="3"/>
  <c r="B2654" i="3"/>
  <c r="B2644" i="3"/>
  <c r="B2634" i="3"/>
  <c r="B2624" i="3"/>
  <c r="B2614" i="3"/>
  <c r="B2604" i="3"/>
  <c r="B2594" i="3"/>
  <c r="B2584" i="3"/>
  <c r="B2574" i="3"/>
  <c r="B2564" i="3"/>
  <c r="B2554" i="3"/>
  <c r="B2544" i="3"/>
  <c r="B2534" i="3"/>
  <c r="B2524" i="3"/>
  <c r="B2514" i="3"/>
  <c r="B2504" i="3"/>
  <c r="B2494" i="3"/>
  <c r="B2484" i="3"/>
  <c r="B2474" i="3"/>
  <c r="B2464" i="3"/>
  <c r="B2454" i="3"/>
  <c r="B2444" i="3"/>
  <c r="B2434" i="3"/>
  <c r="B2424" i="3"/>
  <c r="B2414" i="3"/>
  <c r="B2404" i="3"/>
  <c r="B2394" i="3"/>
  <c r="B2384" i="3"/>
  <c r="B2374" i="3"/>
  <c r="B2364" i="3"/>
  <c r="B2354" i="3"/>
  <c r="B2344" i="3"/>
  <c r="B2334" i="3"/>
  <c r="B2324" i="3"/>
  <c r="B2314" i="3"/>
  <c r="B2304" i="3"/>
  <c r="B2294" i="3"/>
  <c r="B2284" i="3"/>
  <c r="B2274" i="3"/>
  <c r="B2264" i="3"/>
  <c r="B2254" i="3"/>
  <c r="B2244" i="3"/>
  <c r="B2234" i="3"/>
  <c r="B2224" i="3"/>
  <c r="B2214" i="3"/>
  <c r="B2204" i="3"/>
  <c r="B2194" i="3"/>
  <c r="B2184" i="3"/>
  <c r="B2174" i="3"/>
  <c r="B2164" i="3"/>
  <c r="B2154" i="3"/>
  <c r="B2144" i="3"/>
  <c r="B2134" i="3"/>
  <c r="B2124" i="3"/>
  <c r="B2114" i="3"/>
  <c r="B2104" i="3"/>
  <c r="B2094" i="3"/>
  <c r="B2084" i="3"/>
  <c r="B2074" i="3"/>
  <c r="B2064" i="3"/>
  <c r="B1750" i="3"/>
  <c r="B1768" i="3"/>
  <c r="B1818" i="3"/>
  <c r="B1868" i="3"/>
  <c r="B1918" i="3"/>
  <c r="D1937" i="3"/>
  <c r="D1947" i="3"/>
  <c r="D1957" i="3"/>
  <c r="D1967" i="3"/>
  <c r="D1977" i="3"/>
  <c r="D1987" i="3"/>
  <c r="D1997" i="3"/>
  <c r="D2007" i="3"/>
  <c r="D2017" i="3"/>
  <c r="D2027" i="3"/>
  <c r="D2037" i="3"/>
  <c r="D2047" i="3"/>
  <c r="D2057" i="3"/>
  <c r="B2068" i="3"/>
  <c r="D3296" i="3"/>
  <c r="D3401" i="3"/>
  <c r="B3487" i="3"/>
  <c r="B3791" i="3"/>
  <c r="D3807" i="3"/>
  <c r="D3857" i="3"/>
  <c r="D4145" i="3"/>
  <c r="D4285" i="3"/>
  <c r="D4392" i="3"/>
  <c r="D4485" i="3"/>
  <c r="D1738" i="3"/>
  <c r="D3321" i="3"/>
  <c r="D3941" i="3"/>
  <c r="B1738" i="3"/>
  <c r="B1742" i="3"/>
  <c r="D1746" i="3"/>
  <c r="D1750" i="3"/>
  <c r="B1764" i="3"/>
  <c r="D1791" i="3"/>
  <c r="D1800" i="3"/>
  <c r="B1814" i="3"/>
  <c r="D1841" i="3"/>
  <c r="D1850" i="3"/>
  <c r="B1864" i="3"/>
  <c r="D1891" i="3"/>
  <c r="D1900" i="3"/>
  <c r="B1914" i="3"/>
  <c r="D2084" i="3"/>
  <c r="D2104" i="3"/>
  <c r="B2118" i="3"/>
  <c r="D2154" i="3"/>
  <c r="B2168" i="3"/>
  <c r="D2204" i="3"/>
  <c r="B2218" i="3"/>
  <c r="D2254" i="3"/>
  <c r="B2268" i="3"/>
  <c r="D2304" i="3"/>
  <c r="B2318" i="3"/>
  <c r="D2354" i="3"/>
  <c r="B2368" i="3"/>
  <c r="D2404" i="3"/>
  <c r="B2418" i="3"/>
  <c r="D2454" i="3"/>
  <c r="B2468" i="3"/>
  <c r="D2504" i="3"/>
  <c r="B2518" i="3"/>
  <c r="D2554" i="3"/>
  <c r="B2568" i="3"/>
  <c r="D2604" i="3"/>
  <c r="B2618" i="3"/>
  <c r="D2654" i="3"/>
  <c r="B2668" i="3"/>
  <c r="D2704" i="3"/>
  <c r="B2718" i="3"/>
  <c r="D2754" i="3"/>
  <c r="B2768" i="3"/>
  <c r="D2804" i="3"/>
  <c r="B2818" i="3"/>
  <c r="D2854" i="3"/>
  <c r="B2868" i="3"/>
  <c r="D2904" i="3"/>
  <c r="B2918" i="3"/>
  <c r="D2954" i="3"/>
  <c r="B2968" i="3"/>
  <c r="D3004" i="3"/>
  <c r="B3018" i="3"/>
  <c r="D3054" i="3"/>
  <c r="B3068" i="3"/>
  <c r="B3098" i="3"/>
  <c r="B3148" i="3"/>
  <c r="B3198" i="3"/>
  <c r="B3248" i="3"/>
  <c r="B3519" i="3"/>
  <c r="D3661" i="3"/>
  <c r="D3689" i="3"/>
  <c r="B3697" i="3"/>
  <c r="D3715" i="3"/>
  <c r="D4034" i="3"/>
  <c r="D4132" i="3"/>
  <c r="B4643" i="3"/>
  <c r="D3391" i="3"/>
  <c r="D3441" i="3"/>
  <c r="D3491" i="3"/>
  <c r="D3601" i="3"/>
  <c r="D3619" i="3"/>
  <c r="D3701" i="3"/>
  <c r="D3711" i="3"/>
  <c r="D3751" i="3"/>
  <c r="D3791" i="3"/>
  <c r="D3954" i="3"/>
  <c r="D4001" i="3"/>
  <c r="D4074" i="3"/>
  <c r="D4225" i="3"/>
  <c r="D4272" i="3"/>
  <c r="D4332" i="3"/>
  <c r="D4425" i="3"/>
  <c r="D3369" i="3"/>
  <c r="D3409" i="3"/>
  <c r="D3459" i="3"/>
  <c r="D3509" i="3"/>
  <c r="D3531" i="3"/>
  <c r="D3549" i="3"/>
  <c r="D3631" i="3"/>
  <c r="D3649" i="3"/>
  <c r="D4054" i="3"/>
  <c r="D4365" i="3"/>
  <c r="D4472" i="3"/>
  <c r="D5094" i="3"/>
  <c r="D3323" i="3"/>
  <c r="D3334" i="3"/>
  <c r="D3419" i="3"/>
  <c r="D3469" i="3"/>
  <c r="D3519" i="3"/>
  <c r="D3591" i="3"/>
  <c r="D3609" i="3"/>
  <c r="D3691" i="3"/>
  <c r="D3934" i="3"/>
  <c r="D3981" i="3"/>
  <c r="D4014" i="3"/>
  <c r="D4085" i="3"/>
  <c r="D4252" i="3"/>
  <c r="D4352" i="3"/>
  <c r="D4445" i="3"/>
  <c r="D5506" i="3"/>
  <c r="D3342" i="3"/>
  <c r="D3362" i="3"/>
  <c r="D3379" i="3"/>
  <c r="D3411" i="3"/>
  <c r="D3461" i="3"/>
  <c r="D3511" i="3"/>
  <c r="D3539" i="3"/>
  <c r="D3621" i="3"/>
  <c r="D3639" i="3"/>
  <c r="D3994" i="3"/>
  <c r="D4112" i="3"/>
  <c r="D4125" i="3"/>
  <c r="D4152" i="3"/>
  <c r="D4165" i="3"/>
  <c r="D4192" i="3"/>
  <c r="D4205" i="3"/>
  <c r="D4265" i="3"/>
  <c r="D4292" i="3"/>
  <c r="D4385" i="3"/>
  <c r="D4492" i="3"/>
  <c r="D4843" i="3"/>
  <c r="D3303" i="3"/>
  <c r="D3314" i="3"/>
  <c r="D3371" i="3"/>
  <c r="D3429" i="3"/>
  <c r="D3479" i="3"/>
  <c r="D3551" i="3"/>
  <c r="D3569" i="3"/>
  <c r="D3651" i="3"/>
  <c r="D3669" i="3"/>
  <c r="D3731" i="3"/>
  <c r="D3771" i="3"/>
  <c r="D3901" i="3"/>
  <c r="D4325" i="3"/>
  <c r="D4432" i="3"/>
  <c r="D4829" i="3"/>
  <c r="D3421" i="3"/>
  <c r="D3471" i="3"/>
  <c r="D3521" i="3"/>
  <c r="D3581" i="3"/>
  <c r="D3599" i="3"/>
  <c r="D3681" i="3"/>
  <c r="D3699" i="3"/>
  <c r="D3914" i="3"/>
  <c r="D3961" i="3"/>
  <c r="D4232" i="3"/>
  <c r="D4372" i="3"/>
  <c r="D4465" i="3"/>
  <c r="D5333" i="3"/>
  <c r="D3283" i="3"/>
  <c r="D3372" i="3"/>
  <c r="D3389" i="3"/>
  <c r="D3439" i="3"/>
  <c r="D3489" i="3"/>
  <c r="D3529" i="3"/>
  <c r="D3611" i="3"/>
  <c r="D3629" i="3"/>
  <c r="D3735" i="3"/>
  <c r="D3775" i="3"/>
  <c r="D3809" i="3"/>
  <c r="D3819" i="3"/>
  <c r="D3829" i="3"/>
  <c r="D3839" i="3"/>
  <c r="D3849" i="3"/>
  <c r="D3859" i="3"/>
  <c r="D3974" i="3"/>
  <c r="D4061" i="3"/>
  <c r="D4245" i="3"/>
  <c r="D4312" i="3"/>
  <c r="D4405" i="3"/>
  <c r="D3381" i="3"/>
  <c r="D3431" i="3"/>
  <c r="D3481" i="3"/>
  <c r="D3541" i="3"/>
  <c r="D3559" i="3"/>
  <c r="D3641" i="3"/>
  <c r="D3659" i="3"/>
  <c r="D4041" i="3"/>
  <c r="D4345" i="3"/>
  <c r="D4452" i="3"/>
  <c r="D5180" i="3"/>
  <c r="D5855" i="3"/>
  <c r="D4844" i="3"/>
  <c r="D4984" i="3"/>
  <c r="D5043" i="3"/>
  <c r="D5613" i="3"/>
  <c r="D5888" i="3"/>
  <c r="D4933" i="3"/>
  <c r="D5222" i="3"/>
  <c r="D5258" i="3"/>
  <c r="D5369" i="3"/>
  <c r="D5380" i="3"/>
  <c r="D5491" i="3"/>
  <c r="D5545" i="3"/>
  <c r="D5678" i="3"/>
  <c r="D7209" i="3"/>
  <c r="D4894" i="3"/>
  <c r="D5610" i="3"/>
  <c r="D4822" i="3"/>
  <c r="D5267" i="3"/>
  <c r="D5294" i="3"/>
  <c r="D5422" i="3"/>
  <c r="D5458" i="3"/>
  <c r="D5623" i="3"/>
  <c r="D3275" i="3"/>
  <c r="D3284" i="3"/>
  <c r="D3295" i="3"/>
  <c r="D3304" i="3"/>
  <c r="D3315" i="3"/>
  <c r="D3324" i="3"/>
  <c r="D3335" i="3"/>
  <c r="D3345" i="3"/>
  <c r="D3355" i="3"/>
  <c r="D3365" i="3"/>
  <c r="D3375" i="3"/>
  <c r="D3385" i="3"/>
  <c r="D3395" i="3"/>
  <c r="D3405" i="3"/>
  <c r="D3415" i="3"/>
  <c r="D3425" i="3"/>
  <c r="D3435" i="3"/>
  <c r="D3445" i="3"/>
  <c r="D3455" i="3"/>
  <c r="D3465" i="3"/>
  <c r="D3475" i="3"/>
  <c r="D3485" i="3"/>
  <c r="D3495" i="3"/>
  <c r="D3505" i="3"/>
  <c r="D3515" i="3"/>
  <c r="D3525" i="3"/>
  <c r="D3535" i="3"/>
  <c r="D3545" i="3"/>
  <c r="D3555" i="3"/>
  <c r="D3565" i="3"/>
  <c r="D3575" i="3"/>
  <c r="D3585" i="3"/>
  <c r="D3595" i="3"/>
  <c r="D3605" i="3"/>
  <c r="D3615" i="3"/>
  <c r="D3625" i="3"/>
  <c r="D3635" i="3"/>
  <c r="D3645" i="3"/>
  <c r="D3655" i="3"/>
  <c r="D3665" i="3"/>
  <c r="D3675" i="3"/>
  <c r="D3685" i="3"/>
  <c r="D3695" i="3"/>
  <c r="D3705" i="3"/>
  <c r="D3723" i="3"/>
  <c r="D3743" i="3"/>
  <c r="D3763" i="3"/>
  <c r="D3783" i="3"/>
  <c r="D3803" i="3"/>
  <c r="D3813" i="3"/>
  <c r="D3823" i="3"/>
  <c r="D3833" i="3"/>
  <c r="D3843" i="3"/>
  <c r="D3853" i="3"/>
  <c r="D3863" i="3"/>
  <c r="D4103" i="3"/>
  <c r="D4123" i="3"/>
  <c r="D4143" i="3"/>
  <c r="D4163" i="3"/>
  <c r="D4183" i="3"/>
  <c r="D4203" i="3"/>
  <c r="D4969" i="3"/>
  <c r="D4980" i="3"/>
  <c r="D5091" i="3"/>
  <c r="D5606" i="3"/>
  <c r="D5723" i="3"/>
  <c r="D5184" i="3"/>
  <c r="D5243" i="3"/>
  <c r="D5467" i="3"/>
  <c r="D5513" i="3"/>
  <c r="D5620" i="3"/>
  <c r="D5773" i="3"/>
  <c r="D6750" i="3"/>
  <c r="D4858" i="3"/>
  <c r="D4891" i="3"/>
  <c r="D5022" i="3"/>
  <c r="D5058" i="3"/>
  <c r="D5494" i="3"/>
  <c r="D5720" i="3"/>
  <c r="D5823" i="3"/>
  <c r="D6740" i="3"/>
  <c r="D6850" i="3"/>
  <c r="D3903" i="3"/>
  <c r="D3923" i="3"/>
  <c r="D3943" i="3"/>
  <c r="D3963" i="3"/>
  <c r="D3983" i="3"/>
  <c r="D5133" i="3"/>
  <c r="D5384" i="3"/>
  <c r="D5443" i="3"/>
  <c r="D5510" i="3"/>
  <c r="D5755" i="3"/>
  <c r="D5873" i="3"/>
  <c r="D6633" i="3"/>
  <c r="D6991" i="3"/>
  <c r="D4903" i="3"/>
  <c r="D5067" i="3"/>
  <c r="D5291" i="3"/>
  <c r="D5558" i="3"/>
  <c r="D5685" i="3"/>
  <c r="D5805" i="3"/>
  <c r="D7401" i="3"/>
  <c r="D4954" i="3"/>
  <c r="D5103" i="3"/>
  <c r="D5154" i="3"/>
  <c r="D5303" i="3"/>
  <c r="D5354" i="3"/>
  <c r="D5516" i="3"/>
  <c r="D5523" i="3"/>
  <c r="D5616" i="3"/>
  <c r="D5713" i="3"/>
  <c r="D5915" i="3"/>
  <c r="D5923" i="3"/>
  <c r="D6358" i="3"/>
  <c r="D6414" i="3"/>
  <c r="D6451" i="3"/>
  <c r="D6480" i="3"/>
  <c r="D6653" i="3"/>
  <c r="D6695" i="3"/>
  <c r="D6778" i="3"/>
  <c r="D6895" i="3"/>
  <c r="D6953" i="3"/>
  <c r="D7095" i="3"/>
  <c r="D7449" i="3"/>
  <c r="D7667" i="3"/>
  <c r="D4814" i="3"/>
  <c r="D4838" i="3"/>
  <c r="D4847" i="3"/>
  <c r="D4871" i="3"/>
  <c r="D4949" i="3"/>
  <c r="D4960" i="3"/>
  <c r="D4963" i="3"/>
  <c r="D5002" i="3"/>
  <c r="D5014" i="3"/>
  <c r="D5038" i="3"/>
  <c r="D5047" i="3"/>
  <c r="D5071" i="3"/>
  <c r="D5149" i="3"/>
  <c r="D5160" i="3"/>
  <c r="D5163" i="3"/>
  <c r="D5202" i="3"/>
  <c r="D5214" i="3"/>
  <c r="D5238" i="3"/>
  <c r="D5247" i="3"/>
  <c r="D5271" i="3"/>
  <c r="D5349" i="3"/>
  <c r="D5360" i="3"/>
  <c r="D5363" i="3"/>
  <c r="D5402" i="3"/>
  <c r="D5414" i="3"/>
  <c r="D5438" i="3"/>
  <c r="D5526" i="3"/>
  <c r="D5533" i="3"/>
  <c r="D5703" i="3"/>
  <c r="D5763" i="3"/>
  <c r="D5813" i="3"/>
  <c r="D5863" i="3"/>
  <c r="D6415" i="3"/>
  <c r="D6505" i="3"/>
  <c r="D6524" i="3"/>
  <c r="D7247" i="3"/>
  <c r="D4823" i="3"/>
  <c r="D4874" i="3"/>
  <c r="D5023" i="3"/>
  <c r="D5074" i="3"/>
  <c r="D5223" i="3"/>
  <c r="D5274" i="3"/>
  <c r="D5423" i="3"/>
  <c r="D5474" i="3"/>
  <c r="D5536" i="3"/>
  <c r="D5543" i="3"/>
  <c r="D5693" i="3"/>
  <c r="D5885" i="3"/>
  <c r="D5893" i="3"/>
  <c r="D6788" i="3"/>
  <c r="D7056" i="3"/>
  <c r="D7141" i="3"/>
  <c r="D7161" i="3"/>
  <c r="D7549" i="3"/>
  <c r="D7767" i="3"/>
  <c r="D4883" i="3"/>
  <c r="D4934" i="3"/>
  <c r="D5083" i="3"/>
  <c r="D5134" i="3"/>
  <c r="D5283" i="3"/>
  <c r="D5334" i="3"/>
  <c r="D5483" i="3"/>
  <c r="D5546" i="3"/>
  <c r="D5553" i="3"/>
  <c r="D5683" i="3"/>
  <c r="D5753" i="3"/>
  <c r="D5803" i="3"/>
  <c r="D5853" i="3"/>
  <c r="D6380" i="3"/>
  <c r="D6681" i="3"/>
  <c r="D6988" i="3"/>
  <c r="D7067" i="3"/>
  <c r="D7379" i="3"/>
  <c r="D3864" i="3"/>
  <c r="D3875" i="3"/>
  <c r="D3884" i="3"/>
  <c r="D3895" i="3"/>
  <c r="D3904" i="3"/>
  <c r="D3915" i="3"/>
  <c r="D3924" i="3"/>
  <c r="D3935" i="3"/>
  <c r="D3944" i="3"/>
  <c r="D3955" i="3"/>
  <c r="D3964" i="3"/>
  <c r="D3975" i="3"/>
  <c r="D3984" i="3"/>
  <c r="D3995" i="3"/>
  <c r="D4004" i="3"/>
  <c r="D4015" i="3"/>
  <c r="D4024" i="3"/>
  <c r="D4035" i="3"/>
  <c r="D4044" i="3"/>
  <c r="D4055" i="3"/>
  <c r="D4064" i="3"/>
  <c r="D4075" i="3"/>
  <c r="D4084" i="3"/>
  <c r="D4095" i="3"/>
  <c r="D4104" i="3"/>
  <c r="D4115" i="3"/>
  <c r="D4124" i="3"/>
  <c r="D4135" i="3"/>
  <c r="D4144" i="3"/>
  <c r="D4155" i="3"/>
  <c r="D4164" i="3"/>
  <c r="D4175" i="3"/>
  <c r="D4184" i="3"/>
  <c r="D4195" i="3"/>
  <c r="D4204" i="3"/>
  <c r="D4215" i="3"/>
  <c r="D4224" i="3"/>
  <c r="D4235" i="3"/>
  <c r="D4244" i="3"/>
  <c r="D4255" i="3"/>
  <c r="D4264" i="3"/>
  <c r="D4275" i="3"/>
  <c r="D4284" i="3"/>
  <c r="D4295" i="3"/>
  <c r="D4304" i="3"/>
  <c r="D4315" i="3"/>
  <c r="D4324" i="3"/>
  <c r="D4335" i="3"/>
  <c r="D4344" i="3"/>
  <c r="D4355" i="3"/>
  <c r="D4364" i="3"/>
  <c r="D4375" i="3"/>
  <c r="D4384" i="3"/>
  <c r="D4395" i="3"/>
  <c r="D4404" i="3"/>
  <c r="D4415" i="3"/>
  <c r="D4424" i="3"/>
  <c r="D4435" i="3"/>
  <c r="D4444" i="3"/>
  <c r="D4455" i="3"/>
  <c r="D4464" i="3"/>
  <c r="D4475" i="3"/>
  <c r="D4484" i="3"/>
  <c r="D4495" i="3"/>
  <c r="D4818" i="3"/>
  <c r="D4827" i="3"/>
  <c r="D4851" i="3"/>
  <c r="D4929" i="3"/>
  <c r="D4940" i="3"/>
  <c r="D4943" i="3"/>
  <c r="D4982" i="3"/>
  <c r="D4994" i="3"/>
  <c r="D5018" i="3"/>
  <c r="D5027" i="3"/>
  <c r="D5051" i="3"/>
  <c r="D5129" i="3"/>
  <c r="D5140" i="3"/>
  <c r="D5143" i="3"/>
  <c r="D5182" i="3"/>
  <c r="D5194" i="3"/>
  <c r="D5218" i="3"/>
  <c r="D5227" i="3"/>
  <c r="D5251" i="3"/>
  <c r="D5329" i="3"/>
  <c r="D5340" i="3"/>
  <c r="D5343" i="3"/>
  <c r="D5382" i="3"/>
  <c r="D5394" i="3"/>
  <c r="D5418" i="3"/>
  <c r="D5427" i="3"/>
  <c r="D5451" i="3"/>
  <c r="D5518" i="3"/>
  <c r="D5556" i="3"/>
  <c r="D5563" i="3"/>
  <c r="D5570" i="3"/>
  <c r="D5660" i="3"/>
  <c r="D5673" i="3"/>
  <c r="D5905" i="3"/>
  <c r="D5913" i="3"/>
  <c r="D6405" i="3"/>
  <c r="D6424" i="3"/>
  <c r="D6542" i="3"/>
  <c r="D6558" i="3"/>
  <c r="D6614" i="3"/>
  <c r="D6640" i="3"/>
  <c r="D6650" i="3"/>
  <c r="D6691" i="3"/>
  <c r="D6795" i="3"/>
  <c r="D6853" i="3"/>
  <c r="D6891" i="3"/>
  <c r="D7216" i="3"/>
  <c r="D7228" i="3"/>
  <c r="D7649" i="3"/>
  <c r="D7887" i="3"/>
  <c r="D4854" i="3"/>
  <c r="D5003" i="3"/>
  <c r="D5054" i="3"/>
  <c r="D5203" i="3"/>
  <c r="D5254" i="3"/>
  <c r="D5403" i="3"/>
  <c r="D5454" i="3"/>
  <c r="D5566" i="3"/>
  <c r="D5573" i="3"/>
  <c r="D5663" i="3"/>
  <c r="D5743" i="3"/>
  <c r="D5793" i="3"/>
  <c r="D5843" i="3"/>
  <c r="D6615" i="3"/>
  <c r="D6678" i="3"/>
  <c r="D6753" i="3"/>
  <c r="D6950" i="3"/>
  <c r="D6995" i="3"/>
  <c r="D7279" i="3"/>
  <c r="D7419" i="3"/>
  <c r="D3871" i="3"/>
  <c r="D3880" i="3"/>
  <c r="D3891" i="3"/>
  <c r="D3900" i="3"/>
  <c r="D3911" i="3"/>
  <c r="D3920" i="3"/>
  <c r="D3931" i="3"/>
  <c r="D3940" i="3"/>
  <c r="D3951" i="3"/>
  <c r="D3960" i="3"/>
  <c r="D3971" i="3"/>
  <c r="D3980" i="3"/>
  <c r="D3991" i="3"/>
  <c r="D4000" i="3"/>
  <c r="D4011" i="3"/>
  <c r="D4020" i="3"/>
  <c r="D4031" i="3"/>
  <c r="D4040" i="3"/>
  <c r="D4051" i="3"/>
  <c r="D4060" i="3"/>
  <c r="D4071" i="3"/>
  <c r="D4080" i="3"/>
  <c r="D4091" i="3"/>
  <c r="D4100" i="3"/>
  <c r="D4111" i="3"/>
  <c r="D4120" i="3"/>
  <c r="D4131" i="3"/>
  <c r="D4140" i="3"/>
  <c r="D4151" i="3"/>
  <c r="D4160" i="3"/>
  <c r="D4171" i="3"/>
  <c r="D4180" i="3"/>
  <c r="D4191" i="3"/>
  <c r="D4200" i="3"/>
  <c r="D4211" i="3"/>
  <c r="D4220" i="3"/>
  <c r="D4231" i="3"/>
  <c r="D4240" i="3"/>
  <c r="D4251" i="3"/>
  <c r="D4260" i="3"/>
  <c r="D4271" i="3"/>
  <c r="D4280" i="3"/>
  <c r="D4291" i="3"/>
  <c r="D4300" i="3"/>
  <c r="D4311" i="3"/>
  <c r="D4320" i="3"/>
  <c r="D4331" i="3"/>
  <c r="D4340" i="3"/>
  <c r="D4351" i="3"/>
  <c r="D4360" i="3"/>
  <c r="D4371" i="3"/>
  <c r="D4380" i="3"/>
  <c r="D4391" i="3"/>
  <c r="D4400" i="3"/>
  <c r="D4411" i="3"/>
  <c r="D4420" i="3"/>
  <c r="D4431" i="3"/>
  <c r="D4440" i="3"/>
  <c r="D4451" i="3"/>
  <c r="D4460" i="3"/>
  <c r="D4471" i="3"/>
  <c r="D4480" i="3"/>
  <c r="D4491" i="3"/>
  <c r="D4849" i="3"/>
  <c r="D4860" i="3"/>
  <c r="D4863" i="3"/>
  <c r="D4902" i="3"/>
  <c r="D4914" i="3"/>
  <c r="D4938" i="3"/>
  <c r="D4947" i="3"/>
  <c r="D4971" i="3"/>
  <c r="D5049" i="3"/>
  <c r="D5060" i="3"/>
  <c r="D5063" i="3"/>
  <c r="D5102" i="3"/>
  <c r="D5114" i="3"/>
  <c r="D5138" i="3"/>
  <c r="D5147" i="3"/>
  <c r="D5171" i="3"/>
  <c r="D5249" i="3"/>
  <c r="D5260" i="3"/>
  <c r="D5263" i="3"/>
  <c r="D5302" i="3"/>
  <c r="D5314" i="3"/>
  <c r="D5338" i="3"/>
  <c r="D5347" i="3"/>
  <c r="D5371" i="3"/>
  <c r="D5449" i="3"/>
  <c r="D5460" i="3"/>
  <c r="D5463" i="3"/>
  <c r="D5538" i="3"/>
  <c r="D5576" i="3"/>
  <c r="D5583" i="3"/>
  <c r="D5590" i="3"/>
  <c r="D5640" i="3"/>
  <c r="D5653" i="3"/>
  <c r="D5883" i="3"/>
  <c r="D5925" i="3"/>
  <c r="D7467" i="3"/>
  <c r="D7729" i="3"/>
  <c r="D4923" i="3"/>
  <c r="D4974" i="3"/>
  <c r="D5123" i="3"/>
  <c r="D5174" i="3"/>
  <c r="D5323" i="3"/>
  <c r="D5374" i="3"/>
  <c r="D5586" i="3"/>
  <c r="D5593" i="3"/>
  <c r="D5643" i="3"/>
  <c r="D5733" i="3"/>
  <c r="D5783" i="3"/>
  <c r="D5833" i="3"/>
  <c r="D6442" i="3"/>
  <c r="D6458" i="3"/>
  <c r="D6514" i="3"/>
  <c r="D6551" i="3"/>
  <c r="D6580" i="3"/>
  <c r="D6688" i="3"/>
  <c r="D7064" i="3"/>
  <c r="D7099" i="3"/>
  <c r="D7138" i="3"/>
  <c r="D7158" i="3"/>
  <c r="D7224" i="3"/>
  <c r="D7255" i="3"/>
  <c r="D7829" i="3"/>
  <c r="D4834" i="3"/>
  <c r="D4983" i="3"/>
  <c r="D5034" i="3"/>
  <c r="D5183" i="3"/>
  <c r="D5234" i="3"/>
  <c r="D5383" i="3"/>
  <c r="D5434" i="3"/>
  <c r="D5503" i="3"/>
  <c r="D5596" i="3"/>
  <c r="D5603" i="3"/>
  <c r="D5633" i="3"/>
  <c r="D5895" i="3"/>
  <c r="D5903" i="3"/>
  <c r="D6515" i="3"/>
  <c r="D6605" i="3"/>
  <c r="D6624" i="3"/>
  <c r="D6781" i="3"/>
  <c r="D6791" i="3"/>
  <c r="D6888" i="3"/>
  <c r="D7048" i="3"/>
  <c r="D7170" i="3"/>
  <c r="D7567" i="3"/>
  <c r="D6398" i="3"/>
  <c r="D6420" i="3"/>
  <c r="D6454" i="3"/>
  <c r="D6498" i="3"/>
  <c r="D6520" i="3"/>
  <c r="D6554" i="3"/>
  <c r="D6598" i="3"/>
  <c r="D6620" i="3"/>
  <c r="D6708" i="3"/>
  <c r="D6711" i="3"/>
  <c r="D6808" i="3"/>
  <c r="D6811" i="3"/>
  <c r="D6908" i="3"/>
  <c r="D6911" i="3"/>
  <c r="D7008" i="3"/>
  <c r="D7011" i="3"/>
  <c r="D7036" i="3"/>
  <c r="D7059" i="3"/>
  <c r="D7130" i="3"/>
  <c r="D7169" i="3"/>
  <c r="D7176" i="3"/>
  <c r="D7188" i="3"/>
  <c r="D7239" i="3"/>
  <c r="D7330" i="3"/>
  <c r="D7489" i="3"/>
  <c r="D7589" i="3"/>
  <c r="D7709" i="3"/>
  <c r="D7747" i="3"/>
  <c r="D7809" i="3"/>
  <c r="D7847" i="3"/>
  <c r="D6445" i="3"/>
  <c r="D6545" i="3"/>
  <c r="D6698" i="3"/>
  <c r="D6701" i="3"/>
  <c r="D6798" i="3"/>
  <c r="D6801" i="3"/>
  <c r="D6898" i="3"/>
  <c r="D6901" i="3"/>
  <c r="D6998" i="3"/>
  <c r="D7001" i="3"/>
  <c r="D7079" i="3"/>
  <c r="D7150" i="3"/>
  <c r="D7189" i="3"/>
  <c r="D7196" i="3"/>
  <c r="D7208" i="3"/>
  <c r="D7259" i="3"/>
  <c r="D7441" i="3"/>
  <c r="D7541" i="3"/>
  <c r="D7641" i="3"/>
  <c r="D7867" i="3"/>
  <c r="D6878" i="3"/>
  <c r="D6881" i="3"/>
  <c r="D6978" i="3"/>
  <c r="D6981" i="3"/>
  <c r="D7049" i="3"/>
  <c r="D7068" i="3"/>
  <c r="D7076" i="3"/>
  <c r="D7190" i="3"/>
  <c r="D7229" i="3"/>
  <c r="D7236" i="3"/>
  <c r="D7248" i="3"/>
  <c r="D7299" i="3"/>
  <c r="D7369" i="3"/>
  <c r="D7409" i="3"/>
  <c r="D7501" i="3"/>
  <c r="D7601" i="3"/>
  <c r="D7907" i="3"/>
  <c r="D5626" i="3"/>
  <c r="D5636" i="3"/>
  <c r="D5646" i="3"/>
  <c r="D5656" i="3"/>
  <c r="D5666" i="3"/>
  <c r="D5676" i="3"/>
  <c r="D5686" i="3"/>
  <c r="D5696" i="3"/>
  <c r="D5706" i="3"/>
  <c r="D5716" i="3"/>
  <c r="D5726" i="3"/>
  <c r="D5736" i="3"/>
  <c r="D5746" i="3"/>
  <c r="D5756" i="3"/>
  <c r="D5766" i="3"/>
  <c r="D5776" i="3"/>
  <c r="D5786" i="3"/>
  <c r="D5796" i="3"/>
  <c r="D5806" i="3"/>
  <c r="D5816" i="3"/>
  <c r="D5826" i="3"/>
  <c r="D5836" i="3"/>
  <c r="D5846" i="3"/>
  <c r="D5856" i="3"/>
  <c r="D5866" i="3"/>
  <c r="D5876" i="3"/>
  <c r="D5886" i="3"/>
  <c r="D5896" i="3"/>
  <c r="D5906" i="3"/>
  <c r="D5916" i="3"/>
  <c r="D5926" i="3"/>
  <c r="D6374" i="3"/>
  <c r="D6393" i="3"/>
  <c r="D6418" i="3"/>
  <c r="D6440" i="3"/>
  <c r="D6449" i="3"/>
  <c r="D6474" i="3"/>
  <c r="D6493" i="3"/>
  <c r="D6518" i="3"/>
  <c r="D6540" i="3"/>
  <c r="D6549" i="3"/>
  <c r="D6574" i="3"/>
  <c r="D6593" i="3"/>
  <c r="D6618" i="3"/>
  <c r="D6665" i="3"/>
  <c r="D6668" i="3"/>
  <c r="D6671" i="3"/>
  <c r="D6765" i="3"/>
  <c r="D6768" i="3"/>
  <c r="D6771" i="3"/>
  <c r="D6865" i="3"/>
  <c r="D6868" i="3"/>
  <c r="D6871" i="3"/>
  <c r="D6965" i="3"/>
  <c r="D6968" i="3"/>
  <c r="D6971" i="3"/>
  <c r="D7069" i="3"/>
  <c r="D7088" i="3"/>
  <c r="D7096" i="3"/>
  <c r="D7119" i="3"/>
  <c r="D7210" i="3"/>
  <c r="D7221" i="3"/>
  <c r="D7249" i="3"/>
  <c r="D7256" i="3"/>
  <c r="D7268" i="3"/>
  <c r="D7315" i="3"/>
  <c r="D7319" i="3"/>
  <c r="D7355" i="3"/>
  <c r="D7509" i="3"/>
  <c r="D7609" i="3"/>
  <c r="D7687" i="3"/>
  <c r="D7749" i="3"/>
  <c r="D7787" i="3"/>
  <c r="D7927" i="3"/>
  <c r="D6365" i="3"/>
  <c r="D6465" i="3"/>
  <c r="D6565" i="3"/>
  <c r="D6658" i="3"/>
  <c r="D6661" i="3"/>
  <c r="D6758" i="3"/>
  <c r="D6761" i="3"/>
  <c r="D6858" i="3"/>
  <c r="D6861" i="3"/>
  <c r="D6958" i="3"/>
  <c r="D6961" i="3"/>
  <c r="D7050" i="3"/>
  <c r="D7089" i="3"/>
  <c r="D7108" i="3"/>
  <c r="D7230" i="3"/>
  <c r="D7269" i="3"/>
  <c r="D7276" i="3"/>
  <c r="D7288" i="3"/>
  <c r="D7349" i="3"/>
  <c r="D7359" i="3"/>
  <c r="D7461" i="3"/>
  <c r="D7561" i="3"/>
  <c r="D7661" i="3"/>
  <c r="D7947" i="3"/>
  <c r="D6378" i="3"/>
  <c r="D6400" i="3"/>
  <c r="D6434" i="3"/>
  <c r="D6478" i="3"/>
  <c r="D6500" i="3"/>
  <c r="D6534" i="3"/>
  <c r="D6578" i="3"/>
  <c r="D6600" i="3"/>
  <c r="D6634" i="3"/>
  <c r="D6648" i="3"/>
  <c r="D6651" i="3"/>
  <c r="D6748" i="3"/>
  <c r="D6751" i="3"/>
  <c r="D6848" i="3"/>
  <c r="D6851" i="3"/>
  <c r="D6948" i="3"/>
  <c r="D6951" i="3"/>
  <c r="D7070" i="3"/>
  <c r="D7109" i="3"/>
  <c r="D7116" i="3"/>
  <c r="D7139" i="3"/>
  <c r="D7159" i="3"/>
  <c r="D7250" i="3"/>
  <c r="D7289" i="3"/>
  <c r="D7296" i="3"/>
  <c r="D7308" i="3"/>
  <c r="D7469" i="3"/>
  <c r="D7569" i="3"/>
  <c r="D7669" i="3"/>
  <c r="D7707" i="3"/>
  <c r="D7769" i="3"/>
  <c r="D7807" i="3"/>
  <c r="D4808" i="3"/>
  <c r="D4817" i="3"/>
  <c r="D4828" i="3"/>
  <c r="D4837" i="3"/>
  <c r="D4848" i="3"/>
  <c r="D4857" i="3"/>
  <c r="D4868" i="3"/>
  <c r="D4877" i="3"/>
  <c r="D4888" i="3"/>
  <c r="D4897" i="3"/>
  <c r="D4908" i="3"/>
  <c r="D4917" i="3"/>
  <c r="D4928" i="3"/>
  <c r="D4937" i="3"/>
  <c r="D4948" i="3"/>
  <c r="D4957" i="3"/>
  <c r="D4968" i="3"/>
  <c r="D4977" i="3"/>
  <c r="D4988" i="3"/>
  <c r="D4997" i="3"/>
  <c r="D5008" i="3"/>
  <c r="D5017" i="3"/>
  <c r="D5028" i="3"/>
  <c r="D5037" i="3"/>
  <c r="D5048" i="3"/>
  <c r="D5057" i="3"/>
  <c r="D5068" i="3"/>
  <c r="D5077" i="3"/>
  <c r="D5088" i="3"/>
  <c r="D5097" i="3"/>
  <c r="D5108" i="3"/>
  <c r="D5117" i="3"/>
  <c r="D5128" i="3"/>
  <c r="D5137" i="3"/>
  <c r="D5148" i="3"/>
  <c r="D5157" i="3"/>
  <c r="D5168" i="3"/>
  <c r="D5177" i="3"/>
  <c r="D5188" i="3"/>
  <c r="D5197" i="3"/>
  <c r="D5208" i="3"/>
  <c r="D5217" i="3"/>
  <c r="D5228" i="3"/>
  <c r="D5237" i="3"/>
  <c r="D5248" i="3"/>
  <c r="D5257" i="3"/>
  <c r="D5268" i="3"/>
  <c r="D5277" i="3"/>
  <c r="D5288" i="3"/>
  <c r="D5297" i="3"/>
  <c r="D5308" i="3"/>
  <c r="D5317" i="3"/>
  <c r="D5328" i="3"/>
  <c r="D5337" i="3"/>
  <c r="D5348" i="3"/>
  <c r="D5357" i="3"/>
  <c r="D5368" i="3"/>
  <c r="D5377" i="3"/>
  <c r="D5388" i="3"/>
  <c r="D5397" i="3"/>
  <c r="D5408" i="3"/>
  <c r="D5417" i="3"/>
  <c r="D5428" i="3"/>
  <c r="D5437" i="3"/>
  <c r="D5448" i="3"/>
  <c r="D5457" i="3"/>
  <c r="D5468" i="3"/>
  <c r="D5477" i="3"/>
  <c r="D5488" i="3"/>
  <c r="D5497" i="3"/>
  <c r="D6425" i="3"/>
  <c r="D6431" i="3"/>
  <c r="D6525" i="3"/>
  <c r="D6531" i="3"/>
  <c r="D6625" i="3"/>
  <c r="D6631" i="3"/>
  <c r="D6638" i="3"/>
  <c r="D6641" i="3"/>
  <c r="D6735" i="3"/>
  <c r="D6738" i="3"/>
  <c r="D6741" i="3"/>
  <c r="D6835" i="3"/>
  <c r="D6838" i="3"/>
  <c r="D6841" i="3"/>
  <c r="D6935" i="3"/>
  <c r="D6938" i="3"/>
  <c r="D6941" i="3"/>
  <c r="D7035" i="3"/>
  <c r="D7090" i="3"/>
  <c r="D7101" i="3"/>
  <c r="D7128" i="3"/>
  <c r="D7175" i="3"/>
  <c r="D7179" i="3"/>
  <c r="D7270" i="3"/>
  <c r="D7281" i="3"/>
  <c r="D7309" i="3"/>
  <c r="D7316" i="3"/>
  <c r="D7328" i="3"/>
  <c r="D7339" i="3"/>
  <c r="D7381" i="3"/>
  <c r="D7399" i="3"/>
  <c r="D7421" i="3"/>
  <c r="D7521" i="3"/>
  <c r="D7621" i="3"/>
  <c r="D6360" i="3"/>
  <c r="D6394" i="3"/>
  <c r="D6438" i="3"/>
  <c r="D6460" i="3"/>
  <c r="D6494" i="3"/>
  <c r="D6538" i="3"/>
  <c r="D6560" i="3"/>
  <c r="D6594" i="3"/>
  <c r="D6728" i="3"/>
  <c r="D6731" i="3"/>
  <c r="D6828" i="3"/>
  <c r="D6831" i="3"/>
  <c r="D6928" i="3"/>
  <c r="D6931" i="3"/>
  <c r="D7028" i="3"/>
  <c r="D7031" i="3"/>
  <c r="D7039" i="3"/>
  <c r="D7110" i="3"/>
  <c r="D7129" i="3"/>
  <c r="D7136" i="3"/>
  <c r="D7148" i="3"/>
  <c r="D7199" i="3"/>
  <c r="D7290" i="3"/>
  <c r="D7329" i="3"/>
  <c r="D7389" i="3"/>
  <c r="D7429" i="3"/>
  <c r="D7529" i="3"/>
  <c r="D7629" i="3"/>
  <c r="D7689" i="3"/>
  <c r="D7727" i="3"/>
  <c r="D7789" i="3"/>
  <c r="D7827" i="3"/>
  <c r="D6385" i="3"/>
  <c r="D6391" i="3"/>
  <c r="D6485" i="3"/>
  <c r="D6491" i="3"/>
  <c r="D6585" i="3"/>
  <c r="D6591" i="3"/>
  <c r="D6673" i="3"/>
  <c r="D6715" i="3"/>
  <c r="D6718" i="3"/>
  <c r="D6721" i="3"/>
  <c r="D6773" i="3"/>
  <c r="D6815" i="3"/>
  <c r="D6818" i="3"/>
  <c r="D6821" i="3"/>
  <c r="D6873" i="3"/>
  <c r="D6915" i="3"/>
  <c r="D6918" i="3"/>
  <c r="D6921" i="3"/>
  <c r="D6973" i="3"/>
  <c r="D7015" i="3"/>
  <c r="D7018" i="3"/>
  <c r="D7021" i="3"/>
  <c r="D7055" i="3"/>
  <c r="D7121" i="3"/>
  <c r="D7149" i="3"/>
  <c r="D7156" i="3"/>
  <c r="D7168" i="3"/>
  <c r="D7207" i="3"/>
  <c r="D7215" i="3"/>
  <c r="D7219" i="3"/>
  <c r="D7310" i="3"/>
  <c r="D7321" i="3"/>
  <c r="D7481" i="3"/>
  <c r="D7507" i="3"/>
  <c r="D7581" i="3"/>
  <c r="D7607" i="3"/>
  <c r="AB8009" i="3"/>
  <c r="AA8009" i="3"/>
  <c r="AB8059" i="3"/>
  <c r="AA8059" i="3"/>
  <c r="AB8109" i="3"/>
  <c r="AA8109" i="3"/>
  <c r="AB8159" i="3"/>
  <c r="AA8159" i="3"/>
  <c r="AB8209" i="3"/>
  <c r="AA8209" i="3"/>
  <c r="AB8259" i="3"/>
  <c r="AA8259" i="3"/>
  <c r="AB8309" i="3"/>
  <c r="AA8309" i="3"/>
  <c r="AB8359" i="3"/>
  <c r="AA8359" i="3"/>
  <c r="AB8409" i="3"/>
  <c r="AA8409" i="3"/>
  <c r="AB8459" i="3"/>
  <c r="AA8459" i="3"/>
  <c r="AB8509" i="3"/>
  <c r="AA8509" i="3"/>
  <c r="AB8559" i="3"/>
  <c r="AA8559" i="3"/>
  <c r="AB8671" i="3"/>
  <c r="AA8671" i="3"/>
  <c r="AA8717" i="3"/>
  <c r="AB8717" i="3"/>
  <c r="AB8781" i="3"/>
  <c r="AA8781" i="3"/>
  <c r="AB8786" i="3"/>
  <c r="AA8786" i="3"/>
  <c r="AA8872" i="3"/>
  <c r="AB8872" i="3"/>
  <c r="AA8952" i="3"/>
  <c r="AB8952" i="3"/>
  <c r="AB9041" i="3"/>
  <c r="AA9041" i="3"/>
  <c r="AA9122" i="3"/>
  <c r="AB9122" i="3"/>
  <c r="AA9202" i="3"/>
  <c r="AB9202" i="3"/>
  <c r="AB9291" i="3"/>
  <c r="AA9291" i="3"/>
  <c r="AA9372" i="3"/>
  <c r="AB9372" i="3"/>
  <c r="AB9441" i="3"/>
  <c r="AA9441" i="3"/>
  <c r="AB9446" i="3"/>
  <c r="AA9446" i="3"/>
  <c r="AA9547" i="3"/>
  <c r="AB9547" i="3"/>
  <c r="AB9621" i="3"/>
  <c r="AA9621" i="3"/>
  <c r="AB9630" i="3"/>
  <c r="AA9630" i="3"/>
  <c r="AA9677" i="3"/>
  <c r="AB9677" i="3"/>
  <c r="AB9701" i="3"/>
  <c r="AA9701" i="3"/>
  <c r="D149" i="4"/>
  <c r="D185" i="4"/>
  <c r="D189" i="4"/>
  <c r="D314" i="4"/>
  <c r="D354" i="4"/>
  <c r="D413" i="4"/>
  <c r="D454" i="4"/>
  <c r="D513" i="4"/>
  <c r="D554" i="4"/>
  <c r="D613" i="4"/>
  <c r="D694" i="4"/>
  <c r="D705" i="4"/>
  <c r="D844" i="4"/>
  <c r="D1024" i="4"/>
  <c r="D7681" i="3"/>
  <c r="D7701" i="3"/>
  <c r="D7721" i="3"/>
  <c r="D7741" i="3"/>
  <c r="D7761" i="3"/>
  <c r="D7781" i="3"/>
  <c r="D7801" i="3"/>
  <c r="D7821" i="3"/>
  <c r="D7841" i="3"/>
  <c r="D7861" i="3"/>
  <c r="D7881" i="3"/>
  <c r="D7901" i="3"/>
  <c r="D7921" i="3"/>
  <c r="D7941" i="3"/>
  <c r="D7961" i="3"/>
  <c r="D7981" i="3"/>
  <c r="AA8001" i="3"/>
  <c r="AB8025" i="3"/>
  <c r="AA8038" i="3"/>
  <c r="AA8051" i="3"/>
  <c r="AB8075" i="3"/>
  <c r="AA8088" i="3"/>
  <c r="AA8101" i="3"/>
  <c r="AB8125" i="3"/>
  <c r="AA8138" i="3"/>
  <c r="AA8151" i="3"/>
  <c r="AB8175" i="3"/>
  <c r="AA8188" i="3"/>
  <c r="AA8201" i="3"/>
  <c r="AB8225" i="3"/>
  <c r="AA8238" i="3"/>
  <c r="AA8251" i="3"/>
  <c r="AB8275" i="3"/>
  <c r="AA8288" i="3"/>
  <c r="AA8301" i="3"/>
  <c r="AB8325" i="3"/>
  <c r="AA8338" i="3"/>
  <c r="AA8351" i="3"/>
  <c r="AB8375" i="3"/>
  <c r="AA8388" i="3"/>
  <c r="AA8401" i="3"/>
  <c r="AB8425" i="3"/>
  <c r="AA8438" i="3"/>
  <c r="AA8451" i="3"/>
  <c r="AB8475" i="3"/>
  <c r="AA8488" i="3"/>
  <c r="AA8501" i="3"/>
  <c r="AB8525" i="3"/>
  <c r="AA8538" i="3"/>
  <c r="AA8551" i="3"/>
  <c r="AB8575" i="3"/>
  <c r="AA8588" i="3"/>
  <c r="AA8601" i="3"/>
  <c r="AB8658" i="3"/>
  <c r="AB8690" i="3"/>
  <c r="AA8690" i="3"/>
  <c r="AA8737" i="3"/>
  <c r="AB8737" i="3"/>
  <c r="AA8753" i="3"/>
  <c r="AB8762" i="3"/>
  <c r="AA8776" i="3"/>
  <c r="AB8801" i="3"/>
  <c r="AA8801" i="3"/>
  <c r="AB8806" i="3"/>
  <c r="AA8806" i="3"/>
  <c r="AA8867" i="3"/>
  <c r="AB8867" i="3"/>
  <c r="AB8873" i="3"/>
  <c r="AA8873" i="3"/>
  <c r="AA8947" i="3"/>
  <c r="AB8947" i="3"/>
  <c r="AA8966" i="3"/>
  <c r="AB8971" i="3"/>
  <c r="AA8971" i="3"/>
  <c r="AA9117" i="3"/>
  <c r="AB9117" i="3"/>
  <c r="AB9123" i="3"/>
  <c r="AA9123" i="3"/>
  <c r="AA9197" i="3"/>
  <c r="AB9197" i="3"/>
  <c r="AA9216" i="3"/>
  <c r="AB9221" i="3"/>
  <c r="AA9221" i="3"/>
  <c r="AA9367" i="3"/>
  <c r="AB9367" i="3"/>
  <c r="AB9373" i="3"/>
  <c r="AA9373" i="3"/>
  <c r="AA9437" i="3"/>
  <c r="AB9437" i="3"/>
  <c r="AA9496" i="3"/>
  <c r="AA9500" i="3"/>
  <c r="AB9510" i="3"/>
  <c r="AA9510" i="3"/>
  <c r="AA9543" i="3"/>
  <c r="AB9617" i="3"/>
  <c r="AB9631" i="3"/>
  <c r="AA9631" i="3"/>
  <c r="AA9697" i="3"/>
  <c r="AB9697" i="3"/>
  <c r="AA9763" i="3"/>
  <c r="AB9771" i="3"/>
  <c r="AA9771" i="3"/>
  <c r="AB9780" i="3"/>
  <c r="AA9780" i="3"/>
  <c r="AA9827" i="3"/>
  <c r="AB9827" i="3"/>
  <c r="AB9842" i="3"/>
  <c r="AB9851" i="3"/>
  <c r="AA9851" i="3"/>
  <c r="AA9880" i="3"/>
  <c r="AB9886" i="3"/>
  <c r="AB9911" i="3"/>
  <c r="AA9911" i="3"/>
  <c r="AA9920" i="3"/>
  <c r="AB9926" i="3"/>
  <c r="AA9926" i="3"/>
  <c r="D180" i="4"/>
  <c r="D245" i="4"/>
  <c r="D249" i="4"/>
  <c r="D306" i="4"/>
  <c r="D7967" i="3"/>
  <c r="D7987" i="3"/>
  <c r="AB8039" i="3"/>
  <c r="AA8039" i="3"/>
  <c r="AB8089" i="3"/>
  <c r="AA8089" i="3"/>
  <c r="AB8139" i="3"/>
  <c r="AA8139" i="3"/>
  <c r="AB8189" i="3"/>
  <c r="AA8189" i="3"/>
  <c r="AB8239" i="3"/>
  <c r="AA8239" i="3"/>
  <c r="AB8289" i="3"/>
  <c r="AA8289" i="3"/>
  <c r="AB8339" i="3"/>
  <c r="AA8339" i="3"/>
  <c r="AB8389" i="3"/>
  <c r="AA8389" i="3"/>
  <c r="AB8439" i="3"/>
  <c r="AA8439" i="3"/>
  <c r="AB8489" i="3"/>
  <c r="AA8489" i="3"/>
  <c r="AB8539" i="3"/>
  <c r="AA8539" i="3"/>
  <c r="AB8589" i="3"/>
  <c r="AA8589" i="3"/>
  <c r="AB8636" i="3"/>
  <c r="AA8636" i="3"/>
  <c r="AA8757" i="3"/>
  <c r="AB8757" i="3"/>
  <c r="AB8891" i="3"/>
  <c r="AA8891" i="3"/>
  <c r="AA8972" i="3"/>
  <c r="AB8972" i="3"/>
  <c r="AA9052" i="3"/>
  <c r="AB9052" i="3"/>
  <c r="AB9141" i="3"/>
  <c r="AA9141" i="3"/>
  <c r="AA9222" i="3"/>
  <c r="AB9222" i="3"/>
  <c r="AA9302" i="3"/>
  <c r="AB9302" i="3"/>
  <c r="AB9391" i="3"/>
  <c r="AA9391" i="3"/>
  <c r="AB9501" i="3"/>
  <c r="AA9501" i="3"/>
  <c r="AB9660" i="3"/>
  <c r="AA9660" i="3"/>
  <c r="AB9781" i="3"/>
  <c r="AA9781" i="3"/>
  <c r="AA9847" i="3"/>
  <c r="AB9847" i="3"/>
  <c r="AB9881" i="3"/>
  <c r="AA9881" i="3"/>
  <c r="AB9990" i="3"/>
  <c r="AA9990" i="3"/>
  <c r="D13" i="4"/>
  <c r="D19" i="4"/>
  <c r="D145" i="4"/>
  <c r="D240" i="4"/>
  <c r="D683" i="4"/>
  <c r="D913" i="4"/>
  <c r="AA8418" i="3"/>
  <c r="AA8431" i="3"/>
  <c r="AB8455" i="3"/>
  <c r="AA8468" i="3"/>
  <c r="AA8481" i="3"/>
  <c r="AB8505" i="3"/>
  <c r="AA8518" i="3"/>
  <c r="AA8531" i="3"/>
  <c r="AB8555" i="3"/>
  <c r="AA8568" i="3"/>
  <c r="AA8581" i="3"/>
  <c r="AB8605" i="3"/>
  <c r="AA8623" i="3"/>
  <c r="AA8650" i="3"/>
  <c r="AB8710" i="3"/>
  <c r="AA8710" i="3"/>
  <c r="AA8729" i="3"/>
  <c r="AA8777" i="3"/>
  <c r="AB8777" i="3"/>
  <c r="AA8793" i="3"/>
  <c r="AB8802" i="3"/>
  <c r="AA8816" i="3"/>
  <c r="AB8821" i="3"/>
  <c r="AA8821" i="3"/>
  <c r="AA8967" i="3"/>
  <c r="AB8967" i="3"/>
  <c r="AB8973" i="3"/>
  <c r="AA8973" i="3"/>
  <c r="AA9047" i="3"/>
  <c r="AB9047" i="3"/>
  <c r="AA9066" i="3"/>
  <c r="AB9071" i="3"/>
  <c r="AA9071" i="3"/>
  <c r="AA9217" i="3"/>
  <c r="AB9217" i="3"/>
  <c r="AB9223" i="3"/>
  <c r="AA9223" i="3"/>
  <c r="AA9297" i="3"/>
  <c r="AB9297" i="3"/>
  <c r="AA9316" i="3"/>
  <c r="AB9321" i="3"/>
  <c r="AA9321" i="3"/>
  <c r="AA9456" i="3"/>
  <c r="AA9460" i="3"/>
  <c r="AA9497" i="3"/>
  <c r="AB9497" i="3"/>
  <c r="AA9563" i="3"/>
  <c r="AB9571" i="3"/>
  <c r="AA9571" i="3"/>
  <c r="AB9580" i="3"/>
  <c r="AA9580" i="3"/>
  <c r="AA9627" i="3"/>
  <c r="AB9627" i="3"/>
  <c r="AB9642" i="3"/>
  <c r="AB9651" i="3"/>
  <c r="AA9651" i="3"/>
  <c r="AB9772" i="3"/>
  <c r="AA9776" i="3"/>
  <c r="AA9796" i="3"/>
  <c r="AA9800" i="3"/>
  <c r="AB9810" i="3"/>
  <c r="AA9810" i="3"/>
  <c r="AA9843" i="3"/>
  <c r="AB9872" i="3"/>
  <c r="AA9882" i="3"/>
  <c r="AB9882" i="3"/>
  <c r="AB9907" i="3"/>
  <c r="AB9912" i="3"/>
  <c r="AA9916" i="3"/>
  <c r="AA9922" i="3"/>
  <c r="AB9922" i="3"/>
  <c r="AB9941" i="3"/>
  <c r="AA9941" i="3"/>
  <c r="AB9991" i="3"/>
  <c r="AA9991" i="3"/>
  <c r="D14" i="4"/>
  <c r="D140" i="4"/>
  <c r="D146" i="4"/>
  <c r="D409" i="4"/>
  <c r="D509" i="4"/>
  <c r="D609" i="4"/>
  <c r="D823" i="4"/>
  <c r="D974" i="4"/>
  <c r="D7439" i="3"/>
  <c r="D7459" i="3"/>
  <c r="D7479" i="3"/>
  <c r="D7499" i="3"/>
  <c r="D7519" i="3"/>
  <c r="D7539" i="3"/>
  <c r="D7559" i="3"/>
  <c r="D7579" i="3"/>
  <c r="D7599" i="3"/>
  <c r="D7619" i="3"/>
  <c r="D7639" i="3"/>
  <c r="D7659" i="3"/>
  <c r="D7679" i="3"/>
  <c r="D7699" i="3"/>
  <c r="D7719" i="3"/>
  <c r="D7739" i="3"/>
  <c r="D7759" i="3"/>
  <c r="D7779" i="3"/>
  <c r="D7799" i="3"/>
  <c r="D7819" i="3"/>
  <c r="D7839" i="3"/>
  <c r="D7859" i="3"/>
  <c r="D7879" i="3"/>
  <c r="D7899" i="3"/>
  <c r="D7919" i="3"/>
  <c r="D7939" i="3"/>
  <c r="D7959" i="3"/>
  <c r="D7979" i="3"/>
  <c r="D7999" i="3"/>
  <c r="AA8014" i="3"/>
  <c r="AB8019" i="3"/>
  <c r="AA8019" i="3"/>
  <c r="AA8064" i="3"/>
  <c r="AB8069" i="3"/>
  <c r="AA8069" i="3"/>
  <c r="AA8114" i="3"/>
  <c r="AB8119" i="3"/>
  <c r="AA8119" i="3"/>
  <c r="AA8164" i="3"/>
  <c r="AB8169" i="3"/>
  <c r="AA8169" i="3"/>
  <c r="AA8214" i="3"/>
  <c r="AB8219" i="3"/>
  <c r="AA8219" i="3"/>
  <c r="AA8264" i="3"/>
  <c r="AB8269" i="3"/>
  <c r="AA8269" i="3"/>
  <c r="AA8314" i="3"/>
  <c r="AB8319" i="3"/>
  <c r="AA8319" i="3"/>
  <c r="AA8364" i="3"/>
  <c r="AB8369" i="3"/>
  <c r="AA8369" i="3"/>
  <c r="AB8419" i="3"/>
  <c r="AA8419" i="3"/>
  <c r="AB8469" i="3"/>
  <c r="AA8469" i="3"/>
  <c r="AB8519" i="3"/>
  <c r="AA8519" i="3"/>
  <c r="AB8569" i="3"/>
  <c r="AA8569" i="3"/>
  <c r="AB8632" i="3"/>
  <c r="AB8651" i="3"/>
  <c r="AA8651" i="3"/>
  <c r="AA8681" i="3"/>
  <c r="AB8686" i="3"/>
  <c r="AA8686" i="3"/>
  <c r="AB8730" i="3"/>
  <c r="AA8730" i="3"/>
  <c r="AA8749" i="3"/>
  <c r="AA8797" i="3"/>
  <c r="AB8797" i="3"/>
  <c r="AA8822" i="3"/>
  <c r="AB8822" i="3"/>
  <c r="AB8887" i="3"/>
  <c r="AB8892" i="3"/>
  <c r="AA8896" i="3"/>
  <c r="AA8902" i="3"/>
  <c r="AB8902" i="3"/>
  <c r="AA8920" i="3"/>
  <c r="AB8991" i="3"/>
  <c r="AA8991" i="3"/>
  <c r="AA9000" i="3"/>
  <c r="AB9043" i="3"/>
  <c r="AA9072" i="3"/>
  <c r="AB9072" i="3"/>
  <c r="AB9137" i="3"/>
  <c r="AB9142" i="3"/>
  <c r="AA9146" i="3"/>
  <c r="AA9152" i="3"/>
  <c r="AB9152" i="3"/>
  <c r="AA9170" i="3"/>
  <c r="AB9241" i="3"/>
  <c r="AA9241" i="3"/>
  <c r="AA9250" i="3"/>
  <c r="AB9293" i="3"/>
  <c r="AA9322" i="3"/>
  <c r="AB9322" i="3"/>
  <c r="AB9387" i="3"/>
  <c r="AB9392" i="3"/>
  <c r="AA9396" i="3"/>
  <c r="AA9402" i="3"/>
  <c r="AB9402" i="3"/>
  <c r="AB9461" i="3"/>
  <c r="AA9461" i="3"/>
  <c r="AB9466" i="3"/>
  <c r="AA9466" i="3"/>
  <c r="AB9567" i="3"/>
  <c r="AB9581" i="3"/>
  <c r="AA9581" i="3"/>
  <c r="AA9647" i="3"/>
  <c r="AB9647" i="3"/>
  <c r="AB9721" i="3"/>
  <c r="AA9721" i="3"/>
  <c r="AB9730" i="3"/>
  <c r="AA9730" i="3"/>
  <c r="AA9777" i="3"/>
  <c r="AB9777" i="3"/>
  <c r="AB9792" i="3"/>
  <c r="AB9801" i="3"/>
  <c r="AA9801" i="3"/>
  <c r="AB9867" i="3"/>
  <c r="AA9877" i="3"/>
  <c r="AB9877" i="3"/>
  <c r="AB9883" i="3"/>
  <c r="AA9883" i="3"/>
  <c r="AA9917" i="3"/>
  <c r="AB9917" i="3"/>
  <c r="AA9950" i="3"/>
  <c r="D15" i="4"/>
  <c r="D45" i="4"/>
  <c r="D74" i="4"/>
  <c r="D818" i="4"/>
  <c r="D968" i="4"/>
  <c r="AB8652" i="3"/>
  <c r="AA8652" i="3"/>
  <c r="AB8750" i="3"/>
  <c r="AA8750" i="3"/>
  <c r="AA8817" i="3"/>
  <c r="AB8817" i="3"/>
  <c r="AB8823" i="3"/>
  <c r="AA8823" i="3"/>
  <c r="AA8897" i="3"/>
  <c r="AB8897" i="3"/>
  <c r="AB8921" i="3"/>
  <c r="AA8921" i="3"/>
  <c r="AA9067" i="3"/>
  <c r="AB9067" i="3"/>
  <c r="AB9073" i="3"/>
  <c r="AA9073" i="3"/>
  <c r="AA9147" i="3"/>
  <c r="AB9147" i="3"/>
  <c r="AB9171" i="3"/>
  <c r="AA9171" i="3"/>
  <c r="AA9317" i="3"/>
  <c r="AB9317" i="3"/>
  <c r="AB9323" i="3"/>
  <c r="AA9323" i="3"/>
  <c r="AA9397" i="3"/>
  <c r="AB9397" i="3"/>
  <c r="AA9457" i="3"/>
  <c r="AB9457" i="3"/>
  <c r="AB9610" i="3"/>
  <c r="AA9610" i="3"/>
  <c r="AB9731" i="3"/>
  <c r="AA9731" i="3"/>
  <c r="AA9797" i="3"/>
  <c r="AB9797" i="3"/>
  <c r="AB9951" i="3"/>
  <c r="AA9951" i="3"/>
  <c r="D40" i="4"/>
  <c r="D66" i="4"/>
  <c r="D113" i="4"/>
  <c r="D119" i="4"/>
  <c r="D363" i="4"/>
  <c r="D404" i="4"/>
  <c r="D463" i="4"/>
  <c r="D504" i="4"/>
  <c r="D563" i="4"/>
  <c r="D604" i="4"/>
  <c r="D893" i="4"/>
  <c r="AA8044" i="3"/>
  <c r="AB8049" i="3"/>
  <c r="AA8049" i="3"/>
  <c r="AA8094" i="3"/>
  <c r="AB8099" i="3"/>
  <c r="AA8099" i="3"/>
  <c r="AA8144" i="3"/>
  <c r="AB8149" i="3"/>
  <c r="AA8149" i="3"/>
  <c r="AA8194" i="3"/>
  <c r="AB8199" i="3"/>
  <c r="AA8199" i="3"/>
  <c r="AA8244" i="3"/>
  <c r="AB8249" i="3"/>
  <c r="AA8249" i="3"/>
  <c r="AA8294" i="3"/>
  <c r="AB8299" i="3"/>
  <c r="AA8299" i="3"/>
  <c r="AA8344" i="3"/>
  <c r="AB8349" i="3"/>
  <c r="AA8349" i="3"/>
  <c r="AA8394" i="3"/>
  <c r="AB8399" i="3"/>
  <c r="AA8399" i="3"/>
  <c r="AA8444" i="3"/>
  <c r="AB8449" i="3"/>
  <c r="AA8449" i="3"/>
  <c r="AA8494" i="3"/>
  <c r="AB8499" i="3"/>
  <c r="AA8499" i="3"/>
  <c r="AA8544" i="3"/>
  <c r="AB8549" i="3"/>
  <c r="AA8549" i="3"/>
  <c r="AA8594" i="3"/>
  <c r="AB8599" i="3"/>
  <c r="AA8599" i="3"/>
  <c r="AB8638" i="3"/>
  <c r="AA8643" i="3"/>
  <c r="AB8682" i="3"/>
  <c r="AA8696" i="3"/>
  <c r="AB8701" i="3"/>
  <c r="AA8701" i="3"/>
  <c r="AB8706" i="3"/>
  <c r="AA8706" i="3"/>
  <c r="AA8720" i="3"/>
  <c r="AB8770" i="3"/>
  <c r="AA8770" i="3"/>
  <c r="AA8789" i="3"/>
  <c r="AB8841" i="3"/>
  <c r="AA8841" i="3"/>
  <c r="AA8850" i="3"/>
  <c r="AB8893" i="3"/>
  <c r="AA8913" i="3"/>
  <c r="AA8922" i="3"/>
  <c r="AB8922" i="3"/>
  <c r="AB8987" i="3"/>
  <c r="AB8992" i="3"/>
  <c r="AA8996" i="3"/>
  <c r="AA9002" i="3"/>
  <c r="AB9002" i="3"/>
  <c r="AA9020" i="3"/>
  <c r="AB9091" i="3"/>
  <c r="AA9091" i="3"/>
  <c r="AA9100" i="3"/>
  <c r="AB9143" i="3"/>
  <c r="AA9163" i="3"/>
  <c r="AA9172" i="3"/>
  <c r="AB9172" i="3"/>
  <c r="AB9237" i="3"/>
  <c r="AB9242" i="3"/>
  <c r="AA9246" i="3"/>
  <c r="AA9252" i="3"/>
  <c r="AB9252" i="3"/>
  <c r="AA9270" i="3"/>
  <c r="AB9341" i="3"/>
  <c r="AA9341" i="3"/>
  <c r="AA9350" i="3"/>
  <c r="AB9393" i="3"/>
  <c r="AA9413" i="3"/>
  <c r="AB9421" i="3"/>
  <c r="AA9421" i="3"/>
  <c r="AB9426" i="3"/>
  <c r="AA9426" i="3"/>
  <c r="AA9513" i="3"/>
  <c r="AB9521" i="3"/>
  <c r="AA9521" i="3"/>
  <c r="AB9530" i="3"/>
  <c r="AA9530" i="3"/>
  <c r="AA9577" i="3"/>
  <c r="AB9577" i="3"/>
  <c r="AB9592" i="3"/>
  <c r="AB9601" i="3"/>
  <c r="AA9601" i="3"/>
  <c r="AB9722" i="3"/>
  <c r="AA9726" i="3"/>
  <c r="AA9746" i="3"/>
  <c r="AA9750" i="3"/>
  <c r="AB9760" i="3"/>
  <c r="AA9760" i="3"/>
  <c r="AA9793" i="3"/>
  <c r="AA9976" i="3"/>
  <c r="AB9981" i="3"/>
  <c r="AA9981" i="3"/>
  <c r="D84" i="4"/>
  <c r="D114" i="4"/>
  <c r="D136" i="4"/>
  <c r="D748" i="4"/>
  <c r="D759" i="4"/>
  <c r="D7037" i="3"/>
  <c r="D7057" i="3"/>
  <c r="D7077" i="3"/>
  <c r="D7097" i="3"/>
  <c r="D7117" i="3"/>
  <c r="D7137" i="3"/>
  <c r="D7157" i="3"/>
  <c r="D7177" i="3"/>
  <c r="D7197" i="3"/>
  <c r="D7217" i="3"/>
  <c r="D7237" i="3"/>
  <c r="D7257" i="3"/>
  <c r="D7277" i="3"/>
  <c r="D7297" i="3"/>
  <c r="D7317" i="3"/>
  <c r="D7337" i="3"/>
  <c r="D7357" i="3"/>
  <c r="D7377" i="3"/>
  <c r="D7397" i="3"/>
  <c r="D7417" i="3"/>
  <c r="D7437" i="3"/>
  <c r="D7457" i="3"/>
  <c r="D7477" i="3"/>
  <c r="D7497" i="3"/>
  <c r="D7517" i="3"/>
  <c r="D7537" i="3"/>
  <c r="D7557" i="3"/>
  <c r="D7577" i="3"/>
  <c r="D7597" i="3"/>
  <c r="D7617" i="3"/>
  <c r="D7637" i="3"/>
  <c r="D7657" i="3"/>
  <c r="D7677" i="3"/>
  <c r="D7697" i="3"/>
  <c r="D7717" i="3"/>
  <c r="D7737" i="3"/>
  <c r="D7757" i="3"/>
  <c r="D7777" i="3"/>
  <c r="D7797" i="3"/>
  <c r="D7817" i="3"/>
  <c r="D7837" i="3"/>
  <c r="D7857" i="3"/>
  <c r="D7877" i="3"/>
  <c r="D7897" i="3"/>
  <c r="D7917" i="3"/>
  <c r="D7937" i="3"/>
  <c r="D7957" i="3"/>
  <c r="D7977" i="3"/>
  <c r="D7997" i="3"/>
  <c r="AB8015" i="3"/>
  <c r="AA8028" i="3"/>
  <c r="AA8041" i="3"/>
  <c r="AB8065" i="3"/>
  <c r="AA8078" i="3"/>
  <c r="AA8091" i="3"/>
  <c r="AB8115" i="3"/>
  <c r="AA8128" i="3"/>
  <c r="AA8141" i="3"/>
  <c r="AB8165" i="3"/>
  <c r="AA8178" i="3"/>
  <c r="AA8191" i="3"/>
  <c r="AB8215" i="3"/>
  <c r="AA8228" i="3"/>
  <c r="AA8241" i="3"/>
  <c r="AB8265" i="3"/>
  <c r="AA8278" i="3"/>
  <c r="AA8291" i="3"/>
  <c r="AB8315" i="3"/>
  <c r="AA8328" i="3"/>
  <c r="AA8341" i="3"/>
  <c r="AB8365" i="3"/>
  <c r="AA8378" i="3"/>
  <c r="AA8391" i="3"/>
  <c r="AB8415" i="3"/>
  <c r="AA8428" i="3"/>
  <c r="AA8441" i="3"/>
  <c r="AB8465" i="3"/>
  <c r="AA8478" i="3"/>
  <c r="AA8491" i="3"/>
  <c r="AB8515" i="3"/>
  <c r="AA8528" i="3"/>
  <c r="AA8541" i="3"/>
  <c r="AB8565" i="3"/>
  <c r="AA8578" i="3"/>
  <c r="AA8591" i="3"/>
  <c r="AB8620" i="3"/>
  <c r="AA8620" i="3"/>
  <c r="AA8669" i="3"/>
  <c r="AB8677" i="3"/>
  <c r="AA8693" i="3"/>
  <c r="AB8721" i="3"/>
  <c r="AA8721" i="3"/>
  <c r="AB8726" i="3"/>
  <c r="AA8726" i="3"/>
  <c r="AA8740" i="3"/>
  <c r="AB8790" i="3"/>
  <c r="AA8790" i="3"/>
  <c r="AA8809" i="3"/>
  <c r="AA8917" i="3"/>
  <c r="AB8917" i="3"/>
  <c r="AB8923" i="3"/>
  <c r="AA8923" i="3"/>
  <c r="AA8997" i="3"/>
  <c r="AB8997" i="3"/>
  <c r="AA9016" i="3"/>
  <c r="AB9021" i="3"/>
  <c r="AA9021" i="3"/>
  <c r="AA9167" i="3"/>
  <c r="AB9167" i="3"/>
  <c r="AB9173" i="3"/>
  <c r="AA9173" i="3"/>
  <c r="AA9247" i="3"/>
  <c r="AB9247" i="3"/>
  <c r="AA9266" i="3"/>
  <c r="AB9271" i="3"/>
  <c r="AA9271" i="3"/>
  <c r="AA9417" i="3"/>
  <c r="AB9417" i="3"/>
  <c r="AA9476" i="3"/>
  <c r="AA9480" i="3"/>
  <c r="AB9517" i="3"/>
  <c r="AB9531" i="3"/>
  <c r="AA9531" i="3"/>
  <c r="AA9597" i="3"/>
  <c r="AB9597" i="3"/>
  <c r="AA9663" i="3"/>
  <c r="AB9671" i="3"/>
  <c r="AA9671" i="3"/>
  <c r="AB9680" i="3"/>
  <c r="AA9680" i="3"/>
  <c r="AA9727" i="3"/>
  <c r="AB9727" i="3"/>
  <c r="AB9742" i="3"/>
  <c r="AB9751" i="3"/>
  <c r="AA9751" i="3"/>
  <c r="AB9943" i="3"/>
  <c r="AB9972" i="3"/>
  <c r="AA9982" i="3"/>
  <c r="AB9982" i="3"/>
  <c r="D109" i="4"/>
  <c r="D115" i="4"/>
  <c r="D193" i="4"/>
  <c r="D6637" i="3"/>
  <c r="D6647" i="3"/>
  <c r="D6657" i="3"/>
  <c r="D6667" i="3"/>
  <c r="D6677" i="3"/>
  <c r="D6687" i="3"/>
  <c r="D6697" i="3"/>
  <c r="D6707" i="3"/>
  <c r="D6717" i="3"/>
  <c r="D6727" i="3"/>
  <c r="D6737" i="3"/>
  <c r="D6747" i="3"/>
  <c r="D6757" i="3"/>
  <c r="D6767" i="3"/>
  <c r="D6777" i="3"/>
  <c r="D6787" i="3"/>
  <c r="D6797" i="3"/>
  <c r="D6807" i="3"/>
  <c r="D6817" i="3"/>
  <c r="D6827" i="3"/>
  <c r="D6837" i="3"/>
  <c r="D6847" i="3"/>
  <c r="D6857" i="3"/>
  <c r="D6867" i="3"/>
  <c r="D6877" i="3"/>
  <c r="D6887" i="3"/>
  <c r="D6897" i="3"/>
  <c r="D6907" i="3"/>
  <c r="D6917" i="3"/>
  <c r="D6927" i="3"/>
  <c r="D6937" i="3"/>
  <c r="D6947" i="3"/>
  <c r="D6957" i="3"/>
  <c r="D6967" i="3"/>
  <c r="D6977" i="3"/>
  <c r="D6987" i="3"/>
  <c r="D6997" i="3"/>
  <c r="D7007" i="3"/>
  <c r="D7017" i="3"/>
  <c r="D7027" i="3"/>
  <c r="D7043" i="3"/>
  <c r="D7063" i="3"/>
  <c r="D7083" i="3"/>
  <c r="D7103" i="3"/>
  <c r="D7143" i="3"/>
  <c r="D7703" i="3"/>
  <c r="D7723" i="3"/>
  <c r="D7743" i="3"/>
  <c r="D7763" i="3"/>
  <c r="D7783" i="3"/>
  <c r="D7803" i="3"/>
  <c r="D7823" i="3"/>
  <c r="D7843" i="3"/>
  <c r="D7863" i="3"/>
  <c r="D7883" i="3"/>
  <c r="D7903" i="3"/>
  <c r="D7923" i="3"/>
  <c r="D7943" i="3"/>
  <c r="D7963" i="3"/>
  <c r="D7983" i="3"/>
  <c r="AB8029" i="3"/>
  <c r="AA8029" i="3"/>
  <c r="AB8079" i="3"/>
  <c r="AA8079" i="3"/>
  <c r="AB8129" i="3"/>
  <c r="AA8129" i="3"/>
  <c r="AB8179" i="3"/>
  <c r="AA8179" i="3"/>
  <c r="AB8229" i="3"/>
  <c r="AA8229" i="3"/>
  <c r="AB8279" i="3"/>
  <c r="AA8279" i="3"/>
  <c r="AB8329" i="3"/>
  <c r="AA8329" i="3"/>
  <c r="AB8379" i="3"/>
  <c r="AA8379" i="3"/>
  <c r="AB8429" i="3"/>
  <c r="AA8429" i="3"/>
  <c r="AB8479" i="3"/>
  <c r="AA8479" i="3"/>
  <c r="AB8529" i="3"/>
  <c r="AA8529" i="3"/>
  <c r="AB8579" i="3"/>
  <c r="AA8579" i="3"/>
  <c r="AB8621" i="3"/>
  <c r="AA8621" i="3"/>
  <c r="AA8697" i="3"/>
  <c r="AB8697" i="3"/>
  <c r="AB8741" i="3"/>
  <c r="AA8741" i="3"/>
  <c r="AB8746" i="3"/>
  <c r="AA8746" i="3"/>
  <c r="AB8810" i="3"/>
  <c r="AA8810" i="3"/>
  <c r="AA8852" i="3"/>
  <c r="AB8852" i="3"/>
  <c r="AB8941" i="3"/>
  <c r="AA8941" i="3"/>
  <c r="AA9022" i="3"/>
  <c r="AB9022" i="3"/>
  <c r="AA9102" i="3"/>
  <c r="AB9102" i="3"/>
  <c r="AB9191" i="3"/>
  <c r="AA9191" i="3"/>
  <c r="AA9272" i="3"/>
  <c r="AB9272" i="3"/>
  <c r="AA9352" i="3"/>
  <c r="AB9352" i="3"/>
  <c r="AB9481" i="3"/>
  <c r="AA9481" i="3"/>
  <c r="AB9486" i="3"/>
  <c r="AA9486" i="3"/>
  <c r="AB9560" i="3"/>
  <c r="AA9560" i="3"/>
  <c r="AB9681" i="3"/>
  <c r="AA9681" i="3"/>
  <c r="AA9747" i="3"/>
  <c r="AB9747" i="3"/>
  <c r="AB9821" i="3"/>
  <c r="AA9821" i="3"/>
  <c r="AB9830" i="3"/>
  <c r="AA9830" i="3"/>
  <c r="AB9890" i="3"/>
  <c r="AA9890" i="3"/>
  <c r="AA9977" i="3"/>
  <c r="AB9977" i="3"/>
  <c r="AB9983" i="3"/>
  <c r="AA9983" i="3"/>
  <c r="D4" i="4"/>
  <c r="D105" i="4"/>
  <c r="D153" i="4"/>
  <c r="D214" i="4"/>
  <c r="D253" i="4"/>
  <c r="D359" i="4"/>
  <c r="D459" i="4"/>
  <c r="D559" i="4"/>
  <c r="D7849" i="3"/>
  <c r="D7869" i="3"/>
  <c r="D7889" i="3"/>
  <c r="D7909" i="3"/>
  <c r="D7929" i="3"/>
  <c r="D7949" i="3"/>
  <c r="D7969" i="3"/>
  <c r="D7989" i="3"/>
  <c r="AB8640" i="3"/>
  <c r="AA8640" i="3"/>
  <c r="AB8670" i="3"/>
  <c r="AA8670" i="3"/>
  <c r="AB8761" i="3"/>
  <c r="AA8761" i="3"/>
  <c r="AB8766" i="3"/>
  <c r="AA8766" i="3"/>
  <c r="AA8847" i="3"/>
  <c r="AB8847" i="3"/>
  <c r="AB8871" i="3"/>
  <c r="AA8871" i="3"/>
  <c r="AA9017" i="3"/>
  <c r="AB9017" i="3"/>
  <c r="AB9023" i="3"/>
  <c r="AA9023" i="3"/>
  <c r="AA9097" i="3"/>
  <c r="AB9097" i="3"/>
  <c r="AB9121" i="3"/>
  <c r="AA9121" i="3"/>
  <c r="AA9267" i="3"/>
  <c r="AB9267" i="3"/>
  <c r="AB9273" i="3"/>
  <c r="AA9273" i="3"/>
  <c r="AA9347" i="3"/>
  <c r="AB9347" i="3"/>
  <c r="AB9371" i="3"/>
  <c r="AA9371" i="3"/>
  <c r="AA9477" i="3"/>
  <c r="AB9477" i="3"/>
  <c r="AA9527" i="3"/>
  <c r="AB9527" i="3"/>
  <c r="AB9551" i="3"/>
  <c r="AA9551" i="3"/>
  <c r="AB9710" i="3"/>
  <c r="AA9710" i="3"/>
  <c r="AB9831" i="3"/>
  <c r="AA9831" i="3"/>
  <c r="AB9891" i="3"/>
  <c r="AA9891" i="3"/>
  <c r="AB9930" i="3"/>
  <c r="AA9930" i="3"/>
  <c r="D100" i="4"/>
  <c r="D154" i="4"/>
  <c r="D206" i="4"/>
  <c r="D849" i="4"/>
  <c r="D935" i="4"/>
  <c r="D1068" i="4"/>
  <c r="D1105" i="4"/>
  <c r="D1129" i="4"/>
  <c r="D1169" i="4"/>
  <c r="D1201" i="4"/>
  <c r="D1219" i="4"/>
  <c r="D1251" i="4"/>
  <c r="D1269" i="4"/>
  <c r="D1301" i="4"/>
  <c r="D1441" i="4"/>
  <c r="D1581" i="4"/>
  <c r="D1618" i="4"/>
  <c r="D1824" i="4"/>
  <c r="D1915" i="4"/>
  <c r="D1999" i="4"/>
  <c r="D2009" i="4"/>
  <c r="D2315" i="4"/>
  <c r="D2375" i="4"/>
  <c r="D2491" i="4"/>
  <c r="D2508" i="4"/>
  <c r="D2604" i="4"/>
  <c r="D2695" i="4"/>
  <c r="D2996" i="4"/>
  <c r="D3320" i="4"/>
  <c r="D3686" i="4"/>
  <c r="D3803" i="4"/>
  <c r="D196" i="5"/>
  <c r="D322" i="5"/>
  <c r="D348" i="5"/>
  <c r="D639" i="5"/>
  <c r="D1341" i="5"/>
  <c r="D44" i="4"/>
  <c r="D75" i="4"/>
  <c r="D184" i="4"/>
  <c r="D215" i="4"/>
  <c r="D284" i="4"/>
  <c r="D315" i="4"/>
  <c r="D355" i="4"/>
  <c r="D405" i="4"/>
  <c r="D455" i="4"/>
  <c r="D505" i="4"/>
  <c r="D555" i="4"/>
  <c r="D605" i="4"/>
  <c r="D689" i="4"/>
  <c r="D743" i="4"/>
  <c r="D749" i="4"/>
  <c r="D754" i="4"/>
  <c r="D798" i="4"/>
  <c r="D839" i="4"/>
  <c r="D845" i="4"/>
  <c r="D903" i="4"/>
  <c r="D941" i="4"/>
  <c r="D958" i="4"/>
  <c r="D1008" i="4"/>
  <c r="D1025" i="4"/>
  <c r="D1101" i="4"/>
  <c r="D1135" i="4"/>
  <c r="D1141" i="4"/>
  <c r="D1158" i="4"/>
  <c r="D1165" i="4"/>
  <c r="D1175" i="4"/>
  <c r="D1334" i="4"/>
  <c r="D1389" i="4"/>
  <c r="D1459" i="4"/>
  <c r="D1465" i="4"/>
  <c r="D1559" i="4"/>
  <c r="D1564" i="4"/>
  <c r="D1571" i="4"/>
  <c r="D1625" i="4"/>
  <c r="D1669" i="4"/>
  <c r="D1679" i="4"/>
  <c r="D1848" i="4"/>
  <c r="D1868" i="4"/>
  <c r="D1911" i="4"/>
  <c r="D1945" i="4"/>
  <c r="D2015" i="4"/>
  <c r="D2059" i="4"/>
  <c r="D2111" i="4"/>
  <c r="D2139" i="4"/>
  <c r="D2229" i="4"/>
  <c r="D2509" i="4"/>
  <c r="D2535" i="4"/>
  <c r="D2569" i="4"/>
  <c r="D2817" i="4"/>
  <c r="D2990" i="4"/>
  <c r="D3036" i="4"/>
  <c r="D3077" i="4"/>
  <c r="D3117" i="4"/>
  <c r="D3513" i="4"/>
  <c r="D3994" i="4"/>
  <c r="D250" i="4"/>
  <c r="D254" i="4"/>
  <c r="D263" i="4"/>
  <c r="D285" i="4"/>
  <c r="D316" i="4"/>
  <c r="D356" i="4"/>
  <c r="D360" i="4"/>
  <c r="D364" i="4"/>
  <c r="D406" i="4"/>
  <c r="D410" i="4"/>
  <c r="D414" i="4"/>
  <c r="D456" i="4"/>
  <c r="D460" i="4"/>
  <c r="D464" i="4"/>
  <c r="D506" i="4"/>
  <c r="D510" i="4"/>
  <c r="D514" i="4"/>
  <c r="D556" i="4"/>
  <c r="D560" i="4"/>
  <c r="D564" i="4"/>
  <c r="D606" i="4"/>
  <c r="D610" i="4"/>
  <c r="D614" i="4"/>
  <c r="D733" i="4"/>
  <c r="D744" i="4"/>
  <c r="D755" i="4"/>
  <c r="D771" i="4"/>
  <c r="D819" i="4"/>
  <c r="D829" i="4"/>
  <c r="D834" i="4"/>
  <c r="D878" i="4"/>
  <c r="D964" i="4"/>
  <c r="D1014" i="4"/>
  <c r="D1019" i="4"/>
  <c r="D1089" i="4"/>
  <c r="D1159" i="4"/>
  <c r="D1221" i="4"/>
  <c r="D1239" i="4"/>
  <c r="D1271" i="4"/>
  <c r="D1289" i="4"/>
  <c r="D1335" i="4"/>
  <c r="D1358" i="4"/>
  <c r="D1395" i="4"/>
  <c r="D1478" i="4"/>
  <c r="D1489" i="4"/>
  <c r="D1495" i="4"/>
  <c r="D1565" i="4"/>
  <c r="D1655" i="4"/>
  <c r="D1665" i="4"/>
  <c r="D1675" i="4"/>
  <c r="D1804" i="4"/>
  <c r="D1819" i="4"/>
  <c r="D1875" i="4"/>
  <c r="D1969" i="4"/>
  <c r="D1989" i="4"/>
  <c r="D2069" i="4"/>
  <c r="D2145" i="4"/>
  <c r="D2235" i="4"/>
  <c r="D2365" i="4"/>
  <c r="D2425" i="4"/>
  <c r="D2756" i="4"/>
  <c r="D2936" i="4"/>
  <c r="D3544" i="4"/>
  <c r="D155" i="4"/>
  <c r="D224" i="4"/>
  <c r="D255" i="4"/>
  <c r="D324" i="4"/>
  <c r="D365" i="4"/>
  <c r="D415" i="4"/>
  <c r="D465" i="4"/>
  <c r="D515" i="4"/>
  <c r="D565" i="4"/>
  <c r="D615" i="4"/>
  <c r="D739" i="4"/>
  <c r="D825" i="4"/>
  <c r="D835" i="4"/>
  <c r="D851" i="4"/>
  <c r="D899" i="4"/>
  <c r="D1095" i="4"/>
  <c r="D1119" i="4"/>
  <c r="D1314" i="4"/>
  <c r="D1329" i="4"/>
  <c r="D1544" i="4"/>
  <c r="D1681" i="4"/>
  <c r="D1799" i="4"/>
  <c r="D1905" i="4"/>
  <c r="D2075" i="4"/>
  <c r="D2178" i="4"/>
  <c r="D2504" i="4"/>
  <c r="D2595" i="4"/>
  <c r="D3787" i="4"/>
  <c r="D3983" i="4"/>
  <c r="AB8851" i="3"/>
  <c r="AA8851" i="3"/>
  <c r="AB8901" i="3"/>
  <c r="AA8901" i="3"/>
  <c r="AB8951" i="3"/>
  <c r="AA8951" i="3"/>
  <c r="AB9001" i="3"/>
  <c r="AA9001" i="3"/>
  <c r="AB9051" i="3"/>
  <c r="AA9051" i="3"/>
  <c r="AB9101" i="3"/>
  <c r="AA9101" i="3"/>
  <c r="AB9151" i="3"/>
  <c r="AA9151" i="3"/>
  <c r="AB9201" i="3"/>
  <c r="AA9201" i="3"/>
  <c r="AB9251" i="3"/>
  <c r="AA9251" i="3"/>
  <c r="AB9301" i="3"/>
  <c r="AA9301" i="3"/>
  <c r="AB9351" i="3"/>
  <c r="AA9351" i="3"/>
  <c r="AB9401" i="3"/>
  <c r="AA9401" i="3"/>
  <c r="AB9921" i="3"/>
  <c r="AA9921" i="3"/>
  <c r="D16" i="4"/>
  <c r="D50" i="4"/>
  <c r="D54" i="4"/>
  <c r="D63" i="4"/>
  <c r="D85" i="4"/>
  <c r="D116" i="4"/>
  <c r="D133" i="4"/>
  <c r="D156" i="4"/>
  <c r="D190" i="4"/>
  <c r="D194" i="4"/>
  <c r="D203" i="4"/>
  <c r="D225" i="4"/>
  <c r="D256" i="4"/>
  <c r="D290" i="4"/>
  <c r="D294" i="4"/>
  <c r="D303" i="4"/>
  <c r="D325" i="4"/>
  <c r="D366" i="4"/>
  <c r="D370" i="4"/>
  <c r="D374" i="4"/>
  <c r="D416" i="4"/>
  <c r="D420" i="4"/>
  <c r="D424" i="4"/>
  <c r="D466" i="4"/>
  <c r="D470" i="4"/>
  <c r="D474" i="4"/>
  <c r="D516" i="4"/>
  <c r="D520" i="4"/>
  <c r="D524" i="4"/>
  <c r="D566" i="4"/>
  <c r="D570" i="4"/>
  <c r="D574" i="4"/>
  <c r="D616" i="4"/>
  <c r="D620" i="4"/>
  <c r="D624" i="4"/>
  <c r="D653" i="4"/>
  <c r="D658" i="4"/>
  <c r="D674" i="4"/>
  <c r="D679" i="4"/>
  <c r="D723" i="4"/>
  <c r="D783" i="4"/>
  <c r="D789" i="4"/>
  <c r="D794" i="4"/>
  <c r="D805" i="4"/>
  <c r="D841" i="4"/>
  <c r="D858" i="4"/>
  <c r="D905" i="4"/>
  <c r="D954" i="4"/>
  <c r="D1004" i="4"/>
  <c r="D1021" i="4"/>
  <c r="D1054" i="4"/>
  <c r="D1091" i="4"/>
  <c r="D1125" i="4"/>
  <c r="D1154" i="4"/>
  <c r="D1161" i="4"/>
  <c r="D1209" i="4"/>
  <c r="D1241" i="4"/>
  <c r="D1259" i="4"/>
  <c r="D1291" i="4"/>
  <c r="D1309" i="4"/>
  <c r="D1379" i="4"/>
  <c r="D1449" i="4"/>
  <c r="D1455" i="4"/>
  <c r="D1545" i="4"/>
  <c r="D1598" i="4"/>
  <c r="D1604" i="4"/>
  <c r="D1698" i="4"/>
  <c r="D1761" i="4"/>
  <c r="D1901" i="4"/>
  <c r="D1935" i="4"/>
  <c r="D1971" i="4"/>
  <c r="D1991" i="4"/>
  <c r="D2055" i="4"/>
  <c r="D2119" i="4"/>
  <c r="D2129" i="4"/>
  <c r="D2279" i="4"/>
  <c r="D2415" i="4"/>
  <c r="D2469" i="4"/>
  <c r="D2531" i="4"/>
  <c r="D2548" i="4"/>
  <c r="D2691" i="4"/>
  <c r="D2708" i="4"/>
  <c r="D3026" i="4"/>
  <c r="D3264" i="4"/>
  <c r="D3670" i="4"/>
  <c r="D3904" i="4"/>
  <c r="D24" i="4"/>
  <c r="D55" i="4"/>
  <c r="D124" i="4"/>
  <c r="D164" i="4"/>
  <c r="D195" i="4"/>
  <c r="D264" i="4"/>
  <c r="D295" i="4"/>
  <c r="D375" i="4"/>
  <c r="D425" i="4"/>
  <c r="D475" i="4"/>
  <c r="D525" i="4"/>
  <c r="D575" i="4"/>
  <c r="D625" i="4"/>
  <c r="D639" i="4"/>
  <c r="D669" i="4"/>
  <c r="D773" i="4"/>
  <c r="D784" i="4"/>
  <c r="D795" i="4"/>
  <c r="D863" i="4"/>
  <c r="D869" i="4"/>
  <c r="D874" i="4"/>
  <c r="D885" i="4"/>
  <c r="D949" i="4"/>
  <c r="D1055" i="4"/>
  <c r="D1078" i="4"/>
  <c r="D1331" i="4"/>
  <c r="D1385" i="4"/>
  <c r="D1479" i="4"/>
  <c r="D1485" i="4"/>
  <c r="D1534" i="4"/>
  <c r="D1645" i="4"/>
  <c r="D2038" i="4"/>
  <c r="D2219" i="4"/>
  <c r="D2258" i="4"/>
  <c r="D3173" i="4"/>
  <c r="D3427" i="4"/>
  <c r="AB8831" i="3"/>
  <c r="AA8831" i="3"/>
  <c r="AB8881" i="3"/>
  <c r="AA8881" i="3"/>
  <c r="AB8931" i="3"/>
  <c r="AA8931" i="3"/>
  <c r="AB8981" i="3"/>
  <c r="AA8981" i="3"/>
  <c r="AB9031" i="3"/>
  <c r="AA9031" i="3"/>
  <c r="AB9081" i="3"/>
  <c r="AA9081" i="3"/>
  <c r="AB9131" i="3"/>
  <c r="AA9131" i="3"/>
  <c r="AB9181" i="3"/>
  <c r="AA9181" i="3"/>
  <c r="AB9231" i="3"/>
  <c r="AA9231" i="3"/>
  <c r="AB9281" i="3"/>
  <c r="AA9281" i="3"/>
  <c r="AB9331" i="3"/>
  <c r="AA9331" i="3"/>
  <c r="AB9381" i="3"/>
  <c r="AA9381" i="3"/>
  <c r="AB9861" i="3"/>
  <c r="AA9861" i="3"/>
  <c r="AB9961" i="3"/>
  <c r="AA9961" i="3"/>
  <c r="D25" i="4"/>
  <c r="D94" i="4"/>
  <c r="D125" i="4"/>
  <c r="D165" i="4"/>
  <c r="D234" i="4"/>
  <c r="D265" i="4"/>
  <c r="D334" i="4"/>
  <c r="D384" i="4"/>
  <c r="D434" i="4"/>
  <c r="D484" i="4"/>
  <c r="D534" i="4"/>
  <c r="D584" i="4"/>
  <c r="D634" i="4"/>
  <c r="D640" i="4"/>
  <c r="D649" i="4"/>
  <c r="D659" i="4"/>
  <c r="D664" i="4"/>
  <c r="D708" i="4"/>
  <c r="D729" i="4"/>
  <c r="D779" i="4"/>
  <c r="D853" i="4"/>
  <c r="D864" i="4"/>
  <c r="D875" i="4"/>
  <c r="D911" i="4"/>
  <c r="D994" i="4"/>
  <c r="D1044" i="4"/>
  <c r="D1109" i="4"/>
  <c r="D1211" i="4"/>
  <c r="D1229" i="4"/>
  <c r="D1261" i="4"/>
  <c r="D1279" i="4"/>
  <c r="D1535" i="4"/>
  <c r="D1599" i="4"/>
  <c r="D1751" i="4"/>
  <c r="D1795" i="4"/>
  <c r="D1838" i="4"/>
  <c r="D1858" i="4"/>
  <c r="D1895" i="4"/>
  <c r="D1965" i="4"/>
  <c r="D1985" i="4"/>
  <c r="D2125" i="4"/>
  <c r="D2148" i="4"/>
  <c r="D2185" i="4"/>
  <c r="D2209" i="4"/>
  <c r="D2238" i="4"/>
  <c r="D2248" i="4"/>
  <c r="D2495" i="4"/>
  <c r="D2840" i="4"/>
  <c r="D3143" i="4"/>
  <c r="AA8006" i="3"/>
  <c r="AA8016" i="3"/>
  <c r="AA8026" i="3"/>
  <c r="AA8036" i="3"/>
  <c r="AA8046" i="3"/>
  <c r="AA8056" i="3"/>
  <c r="AA8066" i="3"/>
  <c r="AA8076" i="3"/>
  <c r="AA8086" i="3"/>
  <c r="AA8096" i="3"/>
  <c r="AA8106" i="3"/>
  <c r="AA8116" i="3"/>
  <c r="AA8126" i="3"/>
  <c r="AA8136" i="3"/>
  <c r="AA8146" i="3"/>
  <c r="AA8156" i="3"/>
  <c r="AA8166" i="3"/>
  <c r="AA8176" i="3"/>
  <c r="AA8186" i="3"/>
  <c r="AA8196" i="3"/>
  <c r="AA8206" i="3"/>
  <c r="AA8216" i="3"/>
  <c r="AA8226" i="3"/>
  <c r="AA8236" i="3"/>
  <c r="AA8246" i="3"/>
  <c r="AA8256" i="3"/>
  <c r="AA8266" i="3"/>
  <c r="AA8276" i="3"/>
  <c r="AA8286" i="3"/>
  <c r="AA8296" i="3"/>
  <c r="AA8306" i="3"/>
  <c r="AA8316" i="3"/>
  <c r="AA8326" i="3"/>
  <c r="AA8336" i="3"/>
  <c r="AA8346" i="3"/>
  <c r="AA8356" i="3"/>
  <c r="AA8366" i="3"/>
  <c r="AA8376" i="3"/>
  <c r="AA8386" i="3"/>
  <c r="AA8396" i="3"/>
  <c r="AA8406" i="3"/>
  <c r="AA8416" i="3"/>
  <c r="AA8426" i="3"/>
  <c r="AA8436" i="3"/>
  <c r="AA8446" i="3"/>
  <c r="AA8456" i="3"/>
  <c r="AA8466" i="3"/>
  <c r="AA8476" i="3"/>
  <c r="AA8486" i="3"/>
  <c r="AA8496" i="3"/>
  <c r="AA8506" i="3"/>
  <c r="AA8516" i="3"/>
  <c r="AA8526" i="3"/>
  <c r="AA8536" i="3"/>
  <c r="AA8546" i="3"/>
  <c r="AA8556" i="3"/>
  <c r="AA8566" i="3"/>
  <c r="AA8576" i="3"/>
  <c r="AA8586" i="3"/>
  <c r="AA8596" i="3"/>
  <c r="AA8606" i="3"/>
  <c r="AB8617" i="3"/>
  <c r="AA8629" i="3"/>
  <c r="AA8633" i="3"/>
  <c r="AB8648" i="3"/>
  <c r="AB8667" i="3"/>
  <c r="AA8679" i="3"/>
  <c r="AA8683" i="3"/>
  <c r="AB8691" i="3"/>
  <c r="AA8691" i="3"/>
  <c r="AA8703" i="3"/>
  <c r="AB8711" i="3"/>
  <c r="AA8711" i="3"/>
  <c r="AA8723" i="3"/>
  <c r="AB8731" i="3"/>
  <c r="AA8731" i="3"/>
  <c r="AA8743" i="3"/>
  <c r="AB8751" i="3"/>
  <c r="AA8751" i="3"/>
  <c r="AA8763" i="3"/>
  <c r="AB8771" i="3"/>
  <c r="AA8771" i="3"/>
  <c r="AA8783" i="3"/>
  <c r="AB8791" i="3"/>
  <c r="AA8791" i="3"/>
  <c r="AA8803" i="3"/>
  <c r="AB8811" i="3"/>
  <c r="AA8811" i="3"/>
  <c r="AA8856" i="3"/>
  <c r="AA8860" i="3"/>
  <c r="AA8906" i="3"/>
  <c r="AA8910" i="3"/>
  <c r="AA8956" i="3"/>
  <c r="AA8960" i="3"/>
  <c r="AA9006" i="3"/>
  <c r="AA9010" i="3"/>
  <c r="AA9056" i="3"/>
  <c r="AA9060" i="3"/>
  <c r="AA9106" i="3"/>
  <c r="AA9110" i="3"/>
  <c r="AA9156" i="3"/>
  <c r="AA9160" i="3"/>
  <c r="AA9206" i="3"/>
  <c r="AA9210" i="3"/>
  <c r="AA9256" i="3"/>
  <c r="AA9260" i="3"/>
  <c r="AA9306" i="3"/>
  <c r="AA9310" i="3"/>
  <c r="AA9356" i="3"/>
  <c r="AA9360" i="3"/>
  <c r="AA9406" i="3"/>
  <c r="AA9410" i="3"/>
  <c r="AA9423" i="3"/>
  <c r="AA9430" i="3"/>
  <c r="AA9443" i="3"/>
  <c r="AA9450" i="3"/>
  <c r="AA9463" i="3"/>
  <c r="AA9470" i="3"/>
  <c r="AA9483" i="3"/>
  <c r="AA9490" i="3"/>
  <c r="AA9503" i="3"/>
  <c r="AB9511" i="3"/>
  <c r="AA9511" i="3"/>
  <c r="AB9532" i="3"/>
  <c r="AA9536" i="3"/>
  <c r="AA9553" i="3"/>
  <c r="AB9561" i="3"/>
  <c r="AA9561" i="3"/>
  <c r="AB9582" i="3"/>
  <c r="AA9586" i="3"/>
  <c r="AA9603" i="3"/>
  <c r="AB9611" i="3"/>
  <c r="AA9611" i="3"/>
  <c r="AB9632" i="3"/>
  <c r="AA9636" i="3"/>
  <c r="AA9653" i="3"/>
  <c r="AB9661" i="3"/>
  <c r="AA9661" i="3"/>
  <c r="AB9682" i="3"/>
  <c r="AA9686" i="3"/>
  <c r="AA9703" i="3"/>
  <c r="AB9711" i="3"/>
  <c r="AA9711" i="3"/>
  <c r="AB9732" i="3"/>
  <c r="AA9736" i="3"/>
  <c r="AA9753" i="3"/>
  <c r="AB9761" i="3"/>
  <c r="AA9761" i="3"/>
  <c r="AB9782" i="3"/>
  <c r="AA9786" i="3"/>
  <c r="AA9803" i="3"/>
  <c r="AB9811" i="3"/>
  <c r="AA9811" i="3"/>
  <c r="AB9832" i="3"/>
  <c r="AA9836" i="3"/>
  <c r="AA9853" i="3"/>
  <c r="AB9887" i="3"/>
  <c r="AB9892" i="3"/>
  <c r="AA9896" i="3"/>
  <c r="AA9900" i="3"/>
  <c r="AB9931" i="3"/>
  <c r="AA9931" i="3"/>
  <c r="AA9953" i="3"/>
  <c r="AB9987" i="3"/>
  <c r="AB9992" i="3"/>
  <c r="AA9996" i="3"/>
  <c r="AA10000" i="3"/>
  <c r="D64" i="4"/>
  <c r="D95" i="4"/>
  <c r="D134" i="4"/>
  <c r="D204" i="4"/>
  <c r="D235" i="4"/>
  <c r="D304" i="4"/>
  <c r="D335" i="4"/>
  <c r="D385" i="4"/>
  <c r="D435" i="4"/>
  <c r="D485" i="4"/>
  <c r="D535" i="4"/>
  <c r="D585" i="4"/>
  <c r="D635" i="4"/>
  <c r="D655" i="4"/>
  <c r="D665" i="4"/>
  <c r="D681" i="4"/>
  <c r="D859" i="4"/>
  <c r="D1045" i="4"/>
  <c r="D1115" i="4"/>
  <c r="D1144" i="4"/>
  <c r="D1305" i="4"/>
  <c r="D1348" i="4"/>
  <c r="D1368" i="4"/>
  <c r="D1445" i="4"/>
  <c r="D1514" i="4"/>
  <c r="D1519" i="4"/>
  <c r="D1585" i="4"/>
  <c r="D1779" i="4"/>
  <c r="D1789" i="4"/>
  <c r="D1925" i="4"/>
  <c r="D1979" i="4"/>
  <c r="D2131" i="4"/>
  <c r="D2265" i="4"/>
  <c r="D2544" i="4"/>
  <c r="D2591" i="4"/>
  <c r="D2608" i="4"/>
  <c r="D2704" i="4"/>
  <c r="D3330" i="4"/>
  <c r="D3894" i="4"/>
  <c r="AB8827" i="3"/>
  <c r="AB8832" i="3"/>
  <c r="AB8861" i="3"/>
  <c r="AA8861" i="3"/>
  <c r="AB8877" i="3"/>
  <c r="AB8882" i="3"/>
  <c r="AB8911" i="3"/>
  <c r="AA8911" i="3"/>
  <c r="AB8927" i="3"/>
  <c r="AB8932" i="3"/>
  <c r="AB8961" i="3"/>
  <c r="AA8961" i="3"/>
  <c r="AB8977" i="3"/>
  <c r="AB8982" i="3"/>
  <c r="AB9011" i="3"/>
  <c r="AA9011" i="3"/>
  <c r="AB9027" i="3"/>
  <c r="AB9032" i="3"/>
  <c r="AB9061" i="3"/>
  <c r="AA9061" i="3"/>
  <c r="AB9077" i="3"/>
  <c r="AB9082" i="3"/>
  <c r="AB9111" i="3"/>
  <c r="AA9111" i="3"/>
  <c r="AB9127" i="3"/>
  <c r="AB9132" i="3"/>
  <c r="AB9161" i="3"/>
  <c r="AA9161" i="3"/>
  <c r="AB9177" i="3"/>
  <c r="AB9182" i="3"/>
  <c r="AB9211" i="3"/>
  <c r="AA9211" i="3"/>
  <c r="AB9227" i="3"/>
  <c r="AB9232" i="3"/>
  <c r="AB9261" i="3"/>
  <c r="AA9261" i="3"/>
  <c r="AB9277" i="3"/>
  <c r="AB9282" i="3"/>
  <c r="AB9311" i="3"/>
  <c r="AA9311" i="3"/>
  <c r="AB9327" i="3"/>
  <c r="AB9332" i="3"/>
  <c r="AB9361" i="3"/>
  <c r="AA9361" i="3"/>
  <c r="AB9377" i="3"/>
  <c r="AB9382" i="3"/>
  <c r="AB9411" i="3"/>
  <c r="AA9411" i="3"/>
  <c r="AB9431" i="3"/>
  <c r="AA9431" i="3"/>
  <c r="AB9451" i="3"/>
  <c r="AA9451" i="3"/>
  <c r="AB9471" i="3"/>
  <c r="AA9471" i="3"/>
  <c r="AB9491" i="3"/>
  <c r="AA9491" i="3"/>
  <c r="AB9507" i="3"/>
  <c r="AA9540" i="3"/>
  <c r="AB9557" i="3"/>
  <c r="AA9590" i="3"/>
  <c r="AB9607" i="3"/>
  <c r="AA9640" i="3"/>
  <c r="AB9657" i="3"/>
  <c r="AA9690" i="3"/>
  <c r="AB9707" i="3"/>
  <c r="AA9740" i="3"/>
  <c r="AB9757" i="3"/>
  <c r="AA9790" i="3"/>
  <c r="AB9807" i="3"/>
  <c r="AA9840" i="3"/>
  <c r="AB9857" i="3"/>
  <c r="AB9862" i="3"/>
  <c r="AA9870" i="3"/>
  <c r="AB9901" i="3"/>
  <c r="AA9901" i="3"/>
  <c r="AB9957" i="3"/>
  <c r="AB9962" i="3"/>
  <c r="AA9970" i="3"/>
  <c r="D30" i="4"/>
  <c r="D34" i="4"/>
  <c r="D65" i="4"/>
  <c r="D135" i="4"/>
  <c r="D170" i="4"/>
  <c r="D174" i="4"/>
  <c r="D205" i="4"/>
  <c r="D270" i="4"/>
  <c r="D274" i="4"/>
  <c r="D305" i="4"/>
  <c r="D340" i="4"/>
  <c r="D344" i="4"/>
  <c r="D390" i="4"/>
  <c r="D394" i="4"/>
  <c r="D440" i="4"/>
  <c r="D444" i="4"/>
  <c r="D490" i="4"/>
  <c r="D494" i="4"/>
  <c r="D540" i="4"/>
  <c r="D544" i="4"/>
  <c r="D590" i="4"/>
  <c r="D594" i="4"/>
  <c r="D934" i="4"/>
  <c r="D939" i="4"/>
  <c r="D945" i="4"/>
  <c r="D984" i="4"/>
  <c r="D1034" i="4"/>
  <c r="D1145" i="4"/>
  <c r="D1189" i="4"/>
  <c r="D1199" i="4"/>
  <c r="D1231" i="4"/>
  <c r="D1249" i="4"/>
  <c r="D1281" i="4"/>
  <c r="D1299" i="4"/>
  <c r="D1429" i="4"/>
  <c r="D1439" i="4"/>
  <c r="D1469" i="4"/>
  <c r="D1475" i="4"/>
  <c r="D1568" i="4"/>
  <c r="D1579" i="4"/>
  <c r="D1635" i="4"/>
  <c r="D1689" i="4"/>
  <c r="D1695" i="4"/>
  <c r="D2045" i="4"/>
  <c r="D2115" i="4"/>
  <c r="D2221" i="4"/>
  <c r="D2244" i="4"/>
  <c r="D2249" i="4"/>
  <c r="D2254" i="4"/>
  <c r="D2271" i="4"/>
  <c r="D2325" i="4"/>
  <c r="D2669" i="4"/>
  <c r="D3660" i="4"/>
  <c r="AB9541" i="3"/>
  <c r="AA9541" i="3"/>
  <c r="AB9591" i="3"/>
  <c r="AA9591" i="3"/>
  <c r="AB9641" i="3"/>
  <c r="AA9641" i="3"/>
  <c r="AB9691" i="3"/>
  <c r="AA9691" i="3"/>
  <c r="AB9741" i="3"/>
  <c r="AA9741" i="3"/>
  <c r="AB9791" i="3"/>
  <c r="AA9791" i="3"/>
  <c r="AB9841" i="3"/>
  <c r="AA9841" i="3"/>
  <c r="AB9871" i="3"/>
  <c r="AA9871" i="3"/>
  <c r="AB9971" i="3"/>
  <c r="AA9971" i="3"/>
  <c r="D35" i="4"/>
  <c r="D104" i="4"/>
  <c r="D144" i="4"/>
  <c r="D175" i="4"/>
  <c r="D244" i="4"/>
  <c r="D275" i="4"/>
  <c r="D345" i="4"/>
  <c r="D395" i="4"/>
  <c r="D445" i="4"/>
  <c r="D495" i="4"/>
  <c r="D545" i="4"/>
  <c r="D595" i="4"/>
  <c r="D693" i="4"/>
  <c r="D699" i="4"/>
  <c r="D704" i="4"/>
  <c r="D715" i="4"/>
  <c r="D731" i="4"/>
  <c r="D764" i="4"/>
  <c r="D769" i="4"/>
  <c r="D813" i="4"/>
  <c r="D923" i="4"/>
  <c r="D929" i="4"/>
  <c r="D1035" i="4"/>
  <c r="D1099" i="4"/>
  <c r="D1179" i="4"/>
  <c r="D1195" i="4"/>
  <c r="D1404" i="4"/>
  <c r="D1419" i="4"/>
  <c r="D1499" i="4"/>
  <c r="D1505" i="4"/>
  <c r="D1521" i="4"/>
  <c r="D1569" i="4"/>
  <c r="D1575" i="4"/>
  <c r="D1725" i="4"/>
  <c r="D1769" i="4"/>
  <c r="D1775" i="4"/>
  <c r="D1791" i="4"/>
  <c r="D1885" i="4"/>
  <c r="D1961" i="4"/>
  <c r="D1981" i="4"/>
  <c r="D2105" i="4"/>
  <c r="D2149" i="4"/>
  <c r="D2154" i="4"/>
  <c r="D2159" i="4"/>
  <c r="D2164" i="4"/>
  <c r="D2239" i="4"/>
  <c r="D3047" i="4"/>
  <c r="D3453" i="4"/>
  <c r="D2329" i="4"/>
  <c r="D2379" i="4"/>
  <c r="D2429" i="4"/>
  <c r="D2539" i="4"/>
  <c r="D2631" i="4"/>
  <c r="D2635" i="4"/>
  <c r="D2639" i="4"/>
  <c r="D2648" i="4"/>
  <c r="D2784" i="4"/>
  <c r="D2813" i="4"/>
  <c r="D2864" i="4"/>
  <c r="D3113" i="4"/>
  <c r="D3194" i="4"/>
  <c r="D3260" i="4"/>
  <c r="D3296" i="4"/>
  <c r="D3336" i="4"/>
  <c r="D3387" i="4"/>
  <c r="D3590" i="4"/>
  <c r="D3647" i="4"/>
  <c r="D3717" i="4"/>
  <c r="D3727" i="4"/>
  <c r="D3743" i="4"/>
  <c r="D3753" i="4"/>
  <c r="D3773" i="4"/>
  <c r="D3844" i="4"/>
  <c r="D3977" i="4"/>
  <c r="D102" i="5"/>
  <c r="D399" i="5"/>
  <c r="D2609" i="4"/>
  <c r="D2709" i="4"/>
  <c r="D2757" i="4"/>
  <c r="D2790" i="4"/>
  <c r="D2937" i="4"/>
  <c r="D3027" i="4"/>
  <c r="D3053" i="4"/>
  <c r="D3144" i="4"/>
  <c r="D3270" i="4"/>
  <c r="D3494" i="4"/>
  <c r="D3596" i="4"/>
  <c r="D3636" i="4"/>
  <c r="D28" i="5"/>
  <c r="D282" i="5"/>
  <c r="D306" i="5"/>
  <c r="D739" i="5"/>
  <c r="D801" i="5"/>
  <c r="D2289" i="4"/>
  <c r="D2339" i="4"/>
  <c r="D2389" i="4"/>
  <c r="D2439" i="4"/>
  <c r="D2479" i="4"/>
  <c r="D2579" i="4"/>
  <c r="D2679" i="4"/>
  <c r="D2847" i="4"/>
  <c r="D2904" i="4"/>
  <c r="D2944" i="4"/>
  <c r="D2960" i="4"/>
  <c r="D3327" i="4"/>
  <c r="D3353" i="4"/>
  <c r="D3444" i="4"/>
  <c r="D3570" i="4"/>
  <c r="D3794" i="4"/>
  <c r="D3896" i="4"/>
  <c r="D62" i="5"/>
  <c r="D129" i="5"/>
  <c r="D185" i="5"/>
  <c r="D209" i="5"/>
  <c r="D622" i="5"/>
  <c r="D1001" i="5"/>
  <c r="D1739" i="5"/>
  <c r="D3184" i="5"/>
  <c r="D663" i="4"/>
  <c r="D703" i="4"/>
  <c r="D753" i="4"/>
  <c r="D793" i="4"/>
  <c r="D833" i="4"/>
  <c r="D873" i="4"/>
  <c r="D909" i="4"/>
  <c r="D959" i="4"/>
  <c r="D969" i="4"/>
  <c r="D979" i="4"/>
  <c r="D989" i="4"/>
  <c r="D999" i="4"/>
  <c r="D1009" i="4"/>
  <c r="D1319" i="4"/>
  <c r="D1509" i="4"/>
  <c r="D1589" i="4"/>
  <c r="D1699" i="4"/>
  <c r="D1809" i="4"/>
  <c r="D2019" i="4"/>
  <c r="D2079" i="4"/>
  <c r="D2281" i="4"/>
  <c r="D2308" i="4"/>
  <c r="D2331" i="4"/>
  <c r="D2358" i="4"/>
  <c r="D2381" i="4"/>
  <c r="D2408" i="4"/>
  <c r="D2431" i="4"/>
  <c r="D2458" i="4"/>
  <c r="D2541" i="4"/>
  <c r="D2545" i="4"/>
  <c r="D2549" i="4"/>
  <c r="D2558" i="4"/>
  <c r="D2641" i="4"/>
  <c r="D2645" i="4"/>
  <c r="D2649" i="4"/>
  <c r="D2658" i="4"/>
  <c r="D2728" i="4"/>
  <c r="D2764" i="4"/>
  <c r="D2854" i="4"/>
  <c r="D2876" i="4"/>
  <c r="D2977" i="4"/>
  <c r="D3094" i="4"/>
  <c r="D3160" i="4"/>
  <c r="D3196" i="4"/>
  <c r="D3236" i="4"/>
  <c r="D3490" i="4"/>
  <c r="D3547" i="4"/>
  <c r="D3617" i="4"/>
  <c r="D3627" i="4"/>
  <c r="D3643" i="4"/>
  <c r="D3653" i="4"/>
  <c r="D3673" i="4"/>
  <c r="D3744" i="4"/>
  <c r="D3870" i="4"/>
  <c r="D175" i="5"/>
  <c r="D988" i="5"/>
  <c r="D2299" i="4"/>
  <c r="D2349" i="4"/>
  <c r="D2399" i="4"/>
  <c r="D2449" i="4"/>
  <c r="D2519" i="4"/>
  <c r="D2619" i="4"/>
  <c r="D2719" i="4"/>
  <c r="D2738" i="4"/>
  <c r="D2748" i="4"/>
  <c r="D3044" i="4"/>
  <c r="D3170" i="4"/>
  <c r="D3394" i="4"/>
  <c r="D3496" i="4"/>
  <c r="D3536" i="4"/>
  <c r="D3927" i="4"/>
  <c r="D3963" i="4"/>
  <c r="D181" i="5"/>
  <c r="D205" i="5"/>
  <c r="D266" i="5"/>
  <c r="D531" i="5"/>
  <c r="D713" i="4"/>
  <c r="D803" i="4"/>
  <c r="D883" i="4"/>
  <c r="D919" i="4"/>
  <c r="D1029" i="4"/>
  <c r="D1039" i="4"/>
  <c r="D1049" i="4"/>
  <c r="D1059" i="4"/>
  <c r="D1339" i="4"/>
  <c r="D1529" i="4"/>
  <c r="D1539" i="4"/>
  <c r="D1549" i="4"/>
  <c r="D1609" i="4"/>
  <c r="D1709" i="4"/>
  <c r="D1829" i="4"/>
  <c r="D2029" i="4"/>
  <c r="D2089" i="4"/>
  <c r="D2169" i="4"/>
  <c r="D2489" i="4"/>
  <c r="D2589" i="4"/>
  <c r="D2689" i="4"/>
  <c r="D2804" i="4"/>
  <c r="D2946" i="4"/>
  <c r="D2983" i="4"/>
  <c r="D3227" i="4"/>
  <c r="D3253" i="4"/>
  <c r="D3344" i="4"/>
  <c r="D3470" i="4"/>
  <c r="D3694" i="4"/>
  <c r="D3796" i="4"/>
  <c r="D3836" i="4"/>
  <c r="D58" i="5"/>
  <c r="D98" i="5"/>
  <c r="D326" i="5"/>
  <c r="D689" i="5"/>
  <c r="D673" i="4"/>
  <c r="D709" i="4"/>
  <c r="D763" i="4"/>
  <c r="D799" i="4"/>
  <c r="D843" i="4"/>
  <c r="D879" i="4"/>
  <c r="D933" i="4"/>
  <c r="D1069" i="4"/>
  <c r="D1079" i="4"/>
  <c r="D1349" i="4"/>
  <c r="D1359" i="4"/>
  <c r="D1369" i="4"/>
  <c r="D1601" i="4"/>
  <c r="D1605" i="4"/>
  <c r="D1619" i="4"/>
  <c r="D1768" i="4"/>
  <c r="D1821" i="4"/>
  <c r="D1825" i="4"/>
  <c r="D1839" i="4"/>
  <c r="D1849" i="4"/>
  <c r="D1859" i="4"/>
  <c r="D1869" i="4"/>
  <c r="D1968" i="4"/>
  <c r="D1978" i="4"/>
  <c r="D1988" i="4"/>
  <c r="D2021" i="4"/>
  <c r="D2039" i="4"/>
  <c r="D2058" i="4"/>
  <c r="D2081" i="4"/>
  <c r="D2118" i="4"/>
  <c r="D2165" i="4"/>
  <c r="D2179" i="4"/>
  <c r="D2208" i="4"/>
  <c r="D2259" i="4"/>
  <c r="D2309" i="4"/>
  <c r="D2359" i="4"/>
  <c r="D2409" i="4"/>
  <c r="D2459" i="4"/>
  <c r="D2468" i="4"/>
  <c r="D2551" i="4"/>
  <c r="D2559" i="4"/>
  <c r="D2568" i="4"/>
  <c r="D2651" i="4"/>
  <c r="D2659" i="4"/>
  <c r="D2668" i="4"/>
  <c r="D2776" i="4"/>
  <c r="D2856" i="4"/>
  <c r="D2907" i="4"/>
  <c r="D2923" i="4"/>
  <c r="D2963" i="4"/>
  <c r="D2994" i="4"/>
  <c r="D3060" i="4"/>
  <c r="D3096" i="4"/>
  <c r="D3136" i="4"/>
  <c r="D3390" i="4"/>
  <c r="D3447" i="4"/>
  <c r="D3517" i="4"/>
  <c r="D3527" i="4"/>
  <c r="D3543" i="4"/>
  <c r="D3553" i="4"/>
  <c r="D3573" i="4"/>
  <c r="D3644" i="4"/>
  <c r="D3770" i="4"/>
  <c r="D3934" i="4"/>
  <c r="D36" i="5"/>
  <c r="D201" i="5"/>
  <c r="D378" i="5"/>
  <c r="D1629" i="4"/>
  <c r="D1639" i="4"/>
  <c r="D1649" i="4"/>
  <c r="D1719" i="4"/>
  <c r="D1879" i="4"/>
  <c r="D1889" i="4"/>
  <c r="D1899" i="4"/>
  <c r="D1909" i="4"/>
  <c r="D1919" i="4"/>
  <c r="D1929" i="4"/>
  <c r="D1939" i="4"/>
  <c r="D1949" i="4"/>
  <c r="D2049" i="4"/>
  <c r="D2099" i="4"/>
  <c r="D2189" i="4"/>
  <c r="D2529" i="4"/>
  <c r="D2629" i="4"/>
  <c r="D2833" i="4"/>
  <c r="D3070" i="4"/>
  <c r="D3294" i="4"/>
  <c r="D3396" i="4"/>
  <c r="D3436" i="4"/>
  <c r="D3827" i="4"/>
  <c r="D3853" i="4"/>
  <c r="D82" i="5"/>
  <c r="D119" i="5"/>
  <c r="D719" i="4"/>
  <c r="D809" i="4"/>
  <c r="D889" i="4"/>
  <c r="D1139" i="4"/>
  <c r="D1149" i="4"/>
  <c r="D1399" i="4"/>
  <c r="D1409" i="4"/>
  <c r="D1659" i="4"/>
  <c r="D1729" i="4"/>
  <c r="D1739" i="4"/>
  <c r="D1749" i="4"/>
  <c r="D1759" i="4"/>
  <c r="D1959" i="4"/>
  <c r="D2109" i="4"/>
  <c r="D2199" i="4"/>
  <c r="D2269" i="4"/>
  <c r="D2319" i="4"/>
  <c r="D2369" i="4"/>
  <c r="D2419" i="4"/>
  <c r="D2499" i="4"/>
  <c r="D2599" i="4"/>
  <c r="D2699" i="4"/>
  <c r="D2890" i="4"/>
  <c r="D3127" i="4"/>
  <c r="D3153" i="4"/>
  <c r="D3244" i="4"/>
  <c r="D3370" i="4"/>
  <c r="D3594" i="4"/>
  <c r="D3696" i="4"/>
  <c r="D3736" i="4"/>
  <c r="D262" i="5"/>
  <c r="D286" i="5"/>
  <c r="D311" i="5"/>
  <c r="D626" i="5"/>
  <c r="D1118" i="5"/>
  <c r="D1532" i="5"/>
  <c r="D1952" i="5"/>
  <c r="D2847" i="5"/>
  <c r="D356" i="5"/>
  <c r="D496" i="5"/>
  <c r="D501" i="5"/>
  <c r="D818" i="5"/>
  <c r="D865" i="5"/>
  <c r="D931" i="5"/>
  <c r="D1049" i="5"/>
  <c r="D1105" i="5"/>
  <c r="D1409" i="5"/>
  <c r="D1485" i="5"/>
  <c r="D1792" i="5"/>
  <c r="D1853" i="5"/>
  <c r="D2143" i="5"/>
  <c r="D2262" i="5"/>
  <c r="D3481" i="5"/>
  <c r="D461" i="5"/>
  <c r="D681" i="5"/>
  <c r="D731" i="5"/>
  <c r="D956" i="5"/>
  <c r="D1126" i="5"/>
  <c r="D1479" i="5"/>
  <c r="D1745" i="5"/>
  <c r="D2346" i="5"/>
  <c r="D486" i="5"/>
  <c r="D561" i="5"/>
  <c r="D939" i="5"/>
  <c r="D971" i="5"/>
  <c r="D1058" i="5"/>
  <c r="D1291" i="5"/>
  <c r="D756" i="5"/>
  <c r="D861" i="5"/>
  <c r="D996" i="5"/>
  <c r="D1191" i="5"/>
  <c r="D1241" i="5"/>
  <c r="D1349" i="5"/>
  <c r="D1381" i="5"/>
  <c r="D1975" i="5"/>
  <c r="D2013" i="5"/>
  <c r="D963" i="4"/>
  <c r="D973" i="4"/>
  <c r="D983" i="4"/>
  <c r="D993" i="4"/>
  <c r="D1003" i="4"/>
  <c r="D1033" i="4"/>
  <c r="D1043" i="4"/>
  <c r="D1053" i="4"/>
  <c r="D1073" i="4"/>
  <c r="D1083" i="4"/>
  <c r="D1093" i="4"/>
  <c r="D1103" i="4"/>
  <c r="D1113" i="4"/>
  <c r="D1123" i="4"/>
  <c r="D1143" i="4"/>
  <c r="D1153" i="4"/>
  <c r="D1173" i="4"/>
  <c r="D1183" i="4"/>
  <c r="D1193" i="4"/>
  <c r="D1213" i="4"/>
  <c r="D1223" i="4"/>
  <c r="D1233" i="4"/>
  <c r="D1243" i="4"/>
  <c r="D1253" i="4"/>
  <c r="D1263" i="4"/>
  <c r="D1273" i="4"/>
  <c r="D1283" i="4"/>
  <c r="D1293" i="4"/>
  <c r="D1353" i="4"/>
  <c r="D1363" i="4"/>
  <c r="D1373" i="4"/>
  <c r="D1383" i="4"/>
  <c r="D1393" i="4"/>
  <c r="D1403" i="4"/>
  <c r="D1453" i="4"/>
  <c r="D1463" i="4"/>
  <c r="D1473" i="4"/>
  <c r="D1483" i="4"/>
  <c r="D1493" i="4"/>
  <c r="D1503" i="4"/>
  <c r="D1523" i="4"/>
  <c r="D1533" i="4"/>
  <c r="D1543" i="4"/>
  <c r="D1633" i="4"/>
  <c r="D1643" i="4"/>
  <c r="D1673" i="4"/>
  <c r="D1683" i="4"/>
  <c r="D1733" i="4"/>
  <c r="D1743" i="4"/>
  <c r="D1753" i="4"/>
  <c r="D1843" i="4"/>
  <c r="D1853" i="4"/>
  <c r="D1863" i="4"/>
  <c r="D1893" i="4"/>
  <c r="D1913" i="4"/>
  <c r="D1923" i="4"/>
  <c r="D1933" i="4"/>
  <c r="D1943" i="4"/>
  <c r="D1953" i="4"/>
  <c r="D1963" i="4"/>
  <c r="D1973" i="4"/>
  <c r="D1983" i="4"/>
  <c r="D1993" i="4"/>
  <c r="D2003" i="4"/>
  <c r="D2013" i="4"/>
  <c r="D2023" i="4"/>
  <c r="D2033" i="4"/>
  <c r="D2043" i="4"/>
  <c r="D2053" i="4"/>
  <c r="D2063" i="4"/>
  <c r="D2073" i="4"/>
  <c r="D2083" i="4"/>
  <c r="D2093" i="4"/>
  <c r="D2103" i="4"/>
  <c r="D2113" i="4"/>
  <c r="D2123" i="4"/>
  <c r="D2133" i="4"/>
  <c r="D2143" i="4"/>
  <c r="D2153" i="4"/>
  <c r="D2163" i="4"/>
  <c r="D2173" i="4"/>
  <c r="D2183" i="4"/>
  <c r="D2193" i="4"/>
  <c r="D2203" i="4"/>
  <c r="D2213" i="4"/>
  <c r="D2223" i="4"/>
  <c r="D2233" i="4"/>
  <c r="D2243" i="4"/>
  <c r="D2253" i="4"/>
  <c r="D2263" i="4"/>
  <c r="D2273" i="4"/>
  <c r="D2283" i="4"/>
  <c r="D2293" i="4"/>
  <c r="D2303" i="4"/>
  <c r="D2313" i="4"/>
  <c r="D2323" i="4"/>
  <c r="D2333" i="4"/>
  <c r="D2343" i="4"/>
  <c r="D2353" i="4"/>
  <c r="D2363" i="4"/>
  <c r="D2373" i="4"/>
  <c r="D2383" i="4"/>
  <c r="D2393" i="4"/>
  <c r="D2403" i="4"/>
  <c r="D2413" i="4"/>
  <c r="D2423" i="4"/>
  <c r="D2433" i="4"/>
  <c r="D2443" i="4"/>
  <c r="D2453" i="4"/>
  <c r="X5959" i="5"/>
  <c r="X5954" i="5"/>
  <c r="X5949" i="5"/>
  <c r="X5944" i="5"/>
  <c r="X5939" i="5"/>
  <c r="X5934" i="5"/>
  <c r="X5929" i="5"/>
  <c r="X5924" i="5"/>
  <c r="X5919" i="5"/>
  <c r="X5914" i="5"/>
  <c r="X5909" i="5"/>
  <c r="X5904" i="5"/>
  <c r="X5899" i="5"/>
  <c r="X5894" i="5"/>
  <c r="X5889" i="5"/>
  <c r="X5884" i="5"/>
  <c r="X5879" i="5"/>
  <c r="X5874" i="5"/>
  <c r="X5869" i="5"/>
  <c r="X5864" i="5"/>
  <c r="X5859" i="5"/>
  <c r="X5854" i="5"/>
  <c r="X5849" i="5"/>
  <c r="X5844" i="5"/>
  <c r="X5839" i="5"/>
  <c r="X5834" i="5"/>
  <c r="X5829" i="5"/>
  <c r="X5824" i="5"/>
  <c r="X5819" i="5"/>
  <c r="X5814" i="5"/>
  <c r="X5809" i="5"/>
  <c r="X5804" i="5"/>
  <c r="X5799" i="5"/>
  <c r="X5794" i="5"/>
  <c r="X5789" i="5"/>
  <c r="X5784" i="5"/>
  <c r="X5779" i="5"/>
  <c r="X5774" i="5"/>
  <c r="X5769" i="5"/>
  <c r="X5764" i="5"/>
  <c r="X5759" i="5"/>
  <c r="X5754" i="5"/>
  <c r="X5749" i="5"/>
  <c r="X5744" i="5"/>
  <c r="X5739" i="5"/>
  <c r="X5734" i="5"/>
  <c r="X5729" i="5"/>
  <c r="X5724" i="5"/>
  <c r="X5719" i="5"/>
  <c r="X5714" i="5"/>
  <c r="X5709" i="5"/>
  <c r="X5704" i="5"/>
  <c r="X5699" i="5"/>
  <c r="X5694" i="5"/>
  <c r="X5689" i="5"/>
  <c r="X5684" i="5"/>
  <c r="X5679" i="5"/>
  <c r="X5674" i="5"/>
  <c r="X5669" i="5"/>
  <c r="X5664" i="5"/>
  <c r="X5659" i="5"/>
  <c r="X5654" i="5"/>
  <c r="X5649" i="5"/>
  <c r="X5644" i="5"/>
  <c r="X5639" i="5"/>
  <c r="X5634" i="5"/>
  <c r="X5629" i="5"/>
  <c r="X5624" i="5"/>
  <c r="X5619" i="5"/>
  <c r="X5614" i="5"/>
  <c r="X5609" i="5"/>
  <c r="X5604" i="5"/>
  <c r="X5599" i="5"/>
  <c r="X5594" i="5"/>
  <c r="X5589" i="5"/>
  <c r="X5584" i="5"/>
  <c r="X5579" i="5"/>
  <c r="X5574" i="5"/>
  <c r="X5569" i="5"/>
  <c r="X5564" i="5"/>
  <c r="X5559" i="5"/>
  <c r="X5554" i="5"/>
  <c r="X5549" i="5"/>
  <c r="X5544" i="5"/>
  <c r="X5539" i="5"/>
  <c r="X5534" i="5"/>
  <c r="X5529" i="5"/>
  <c r="X5524" i="5"/>
  <c r="X5519" i="5"/>
  <c r="X5514" i="5"/>
  <c r="X5509" i="5"/>
  <c r="X5504" i="5"/>
  <c r="X5499" i="5"/>
  <c r="X5494" i="5"/>
  <c r="X5489" i="5"/>
  <c r="X5484" i="5"/>
  <c r="X5479" i="5"/>
  <c r="X5474" i="5"/>
  <c r="X5469" i="5"/>
  <c r="X5464" i="5"/>
  <c r="X5459" i="5"/>
  <c r="X5454" i="5"/>
  <c r="X5449" i="5"/>
  <c r="X5444" i="5"/>
  <c r="X5439" i="5"/>
  <c r="X5434" i="5"/>
  <c r="X5429" i="5"/>
  <c r="X5424" i="5"/>
  <c r="X5419" i="5"/>
  <c r="X5414" i="5"/>
  <c r="X5409" i="5"/>
  <c r="X5404" i="5"/>
  <c r="X5399" i="5"/>
  <c r="X5394" i="5"/>
  <c r="X5389" i="5"/>
  <c r="X5384" i="5"/>
  <c r="X5379" i="5"/>
  <c r="X5374" i="5"/>
  <c r="X5369" i="5"/>
  <c r="X5364" i="5"/>
  <c r="X5359" i="5"/>
  <c r="X5354" i="5"/>
  <c r="X5349" i="5"/>
  <c r="X5344" i="5"/>
  <c r="X5339" i="5"/>
  <c r="X5334" i="5"/>
  <c r="X5329" i="5"/>
  <c r="X5324" i="5"/>
  <c r="X5319" i="5"/>
  <c r="X5314" i="5"/>
  <c r="X5309" i="5"/>
  <c r="X5304" i="5"/>
  <c r="X5299" i="5"/>
  <c r="X5294" i="5"/>
  <c r="X5289" i="5"/>
  <c r="X5284" i="5"/>
  <c r="X5279" i="5"/>
  <c r="X5274" i="5"/>
  <c r="X5269" i="5"/>
  <c r="X5264" i="5"/>
  <c r="X5259" i="5"/>
  <c r="X5254" i="5"/>
  <c r="X5249" i="5"/>
  <c r="X5244" i="5"/>
  <c r="X5239" i="5"/>
  <c r="X5234" i="5"/>
  <c r="X5229" i="5"/>
  <c r="X5224" i="5"/>
  <c r="X5219" i="5"/>
  <c r="X5214" i="5"/>
  <c r="X5209" i="5"/>
  <c r="X5204" i="5"/>
  <c r="X5199" i="5"/>
  <c r="X5194" i="5"/>
  <c r="X5189" i="5"/>
  <c r="X5184" i="5"/>
  <c r="X5179" i="5"/>
  <c r="X5174" i="5"/>
  <c r="X5169" i="5"/>
  <c r="X5164" i="5"/>
  <c r="X5159" i="5"/>
  <c r="X5154" i="5"/>
  <c r="X5149" i="5"/>
  <c r="X5144" i="5"/>
  <c r="X5139" i="5"/>
  <c r="X5134" i="5"/>
  <c r="X5129" i="5"/>
  <c r="X5124" i="5"/>
  <c r="X5119" i="5"/>
  <c r="X5114" i="5"/>
  <c r="X5109" i="5"/>
  <c r="X5104" i="5"/>
  <c r="X5099" i="5"/>
  <c r="X5094" i="5"/>
  <c r="X5089" i="5"/>
  <c r="X5084" i="5"/>
  <c r="X5079" i="5"/>
  <c r="X5074" i="5"/>
  <c r="X5069" i="5"/>
  <c r="X5064" i="5"/>
  <c r="X5059" i="5"/>
  <c r="X5054" i="5"/>
  <c r="X5049" i="5"/>
  <c r="X5044" i="5"/>
  <c r="X5039" i="5"/>
  <c r="X5034" i="5"/>
  <c r="X5029" i="5"/>
  <c r="X5024" i="5"/>
  <c r="X5019" i="5"/>
  <c r="X5014" i="5"/>
  <c r="X5009" i="5"/>
  <c r="X5004" i="5"/>
  <c r="X5998" i="5"/>
  <c r="X5993" i="5"/>
  <c r="X5988" i="5"/>
  <c r="X5983" i="5"/>
  <c r="X5978" i="5"/>
  <c r="X5973" i="5"/>
  <c r="X5968" i="5"/>
  <c r="X5963" i="5"/>
  <c r="X5958" i="5"/>
  <c r="X5953" i="5"/>
  <c r="X5948" i="5"/>
  <c r="X5943" i="5"/>
  <c r="X5938" i="5"/>
  <c r="X5933" i="5"/>
  <c r="X5928" i="5"/>
  <c r="X5923" i="5"/>
  <c r="X5918" i="5"/>
  <c r="X5913" i="5"/>
  <c r="X5908" i="5"/>
  <c r="X5903" i="5"/>
  <c r="X5898" i="5"/>
  <c r="X5893" i="5"/>
  <c r="X5888" i="5"/>
  <c r="X5883" i="5"/>
  <c r="X5878" i="5"/>
  <c r="X5873" i="5"/>
  <c r="X5868" i="5"/>
  <c r="X5863" i="5"/>
  <c r="X5858" i="5"/>
  <c r="X5853" i="5"/>
  <c r="X5848" i="5"/>
  <c r="X5843" i="5"/>
  <c r="X5838" i="5"/>
  <c r="X5833" i="5"/>
  <c r="X5828" i="5"/>
  <c r="X5823" i="5"/>
  <c r="X5818" i="5"/>
  <c r="X5813" i="5"/>
  <c r="X5808" i="5"/>
  <c r="X5803" i="5"/>
  <c r="X5798" i="5"/>
  <c r="X5793" i="5"/>
  <c r="X5788" i="5"/>
  <c r="X5783" i="5"/>
  <c r="X5778" i="5"/>
  <c r="X5773" i="5"/>
  <c r="X5768" i="5"/>
  <c r="X5763" i="5"/>
  <c r="X5758" i="5"/>
  <c r="X5753" i="5"/>
  <c r="X5748" i="5"/>
  <c r="X5743" i="5"/>
  <c r="X5738" i="5"/>
  <c r="X5733" i="5"/>
  <c r="X5728" i="5"/>
  <c r="X5723" i="5"/>
  <c r="X5718" i="5"/>
  <c r="X5713" i="5"/>
  <c r="X5708" i="5"/>
  <c r="X5703" i="5"/>
  <c r="X5698" i="5"/>
  <c r="X5693" i="5"/>
  <c r="X5688" i="5"/>
  <c r="X5683" i="5"/>
  <c r="X5678" i="5"/>
  <c r="X5673" i="5"/>
  <c r="X5668" i="5"/>
  <c r="X5663" i="5"/>
  <c r="X5658" i="5"/>
  <c r="X5653" i="5"/>
  <c r="X5648" i="5"/>
  <c r="X5643" i="5"/>
  <c r="X5638" i="5"/>
  <c r="X5633" i="5"/>
  <c r="X5628" i="5"/>
  <c r="X5623" i="5"/>
  <c r="X5618" i="5"/>
  <c r="X5613" i="5"/>
  <c r="X5608" i="5"/>
  <c r="X5603" i="5"/>
  <c r="X5598" i="5"/>
  <c r="X5593" i="5"/>
  <c r="X5588" i="5"/>
  <c r="X5583" i="5"/>
  <c r="X5578" i="5"/>
  <c r="X5573" i="5"/>
  <c r="X5568" i="5"/>
  <c r="X5563" i="5"/>
  <c r="X5558" i="5"/>
  <c r="X5553" i="5"/>
  <c r="X5548" i="5"/>
  <c r="X5543" i="5"/>
  <c r="X5538" i="5"/>
  <c r="X5533" i="5"/>
  <c r="X5528" i="5"/>
  <c r="X5523" i="5"/>
  <c r="X5518" i="5"/>
  <c r="X5513" i="5"/>
  <c r="X5508" i="5"/>
  <c r="X5503" i="5"/>
  <c r="X5498" i="5"/>
  <c r="X5493" i="5"/>
  <c r="X5488" i="5"/>
  <c r="X5483" i="5"/>
  <c r="X5478" i="5"/>
  <c r="X5473" i="5"/>
  <c r="X5468" i="5"/>
  <c r="X5463" i="5"/>
  <c r="X5458" i="5"/>
  <c r="X5453" i="5"/>
  <c r="X5448" i="5"/>
  <c r="X5443" i="5"/>
  <c r="X5438" i="5"/>
  <c r="X5433" i="5"/>
  <c r="X5428" i="5"/>
  <c r="X5423" i="5"/>
  <c r="X5418" i="5"/>
  <c r="X5413" i="5"/>
  <c r="X5408" i="5"/>
  <c r="X5403" i="5"/>
  <c r="X5398" i="5"/>
  <c r="X5393" i="5"/>
  <c r="X5388" i="5"/>
  <c r="X5383" i="5"/>
  <c r="X5378" i="5"/>
  <c r="X5373" i="5"/>
  <c r="X5368" i="5"/>
  <c r="X5363" i="5"/>
  <c r="X5358" i="5"/>
  <c r="X5353" i="5"/>
  <c r="X5348" i="5"/>
  <c r="X5343" i="5"/>
  <c r="X5338" i="5"/>
  <c r="X5333" i="5"/>
  <c r="X5328" i="5"/>
  <c r="X5323" i="5"/>
  <c r="X5318" i="5"/>
  <c r="X5313" i="5"/>
  <c r="X5308" i="5"/>
  <c r="X5303" i="5"/>
  <c r="X5298" i="5"/>
  <c r="X5293" i="5"/>
  <c r="X5288" i="5"/>
  <c r="X5283" i="5"/>
  <c r="X5278" i="5"/>
  <c r="X5273" i="5"/>
  <c r="X5268" i="5"/>
  <c r="X5263" i="5"/>
  <c r="X5258" i="5"/>
  <c r="X5253" i="5"/>
  <c r="X5248" i="5"/>
  <c r="X5243" i="5"/>
  <c r="X5238" i="5"/>
  <c r="X5233" i="5"/>
  <c r="X5228" i="5"/>
  <c r="X5223" i="5"/>
  <c r="X5218" i="5"/>
  <c r="X5213" i="5"/>
  <c r="X5208" i="5"/>
  <c r="X5203" i="5"/>
  <c r="X5198" i="5"/>
  <c r="X5193" i="5"/>
  <c r="X5188" i="5"/>
  <c r="X5183" i="5"/>
  <c r="X5178" i="5"/>
  <c r="X5173" i="5"/>
  <c r="X5168" i="5"/>
  <c r="X5163" i="5"/>
  <c r="X5158" i="5"/>
  <c r="X5153" i="5"/>
  <c r="X5148" i="5"/>
  <c r="X5143" i="5"/>
  <c r="X5138" i="5"/>
  <c r="X5133" i="5"/>
  <c r="X5128" i="5"/>
  <c r="X5123" i="5"/>
  <c r="X5118" i="5"/>
  <c r="X5113" i="5"/>
  <c r="X5108" i="5"/>
  <c r="X5103" i="5"/>
  <c r="X5098" i="5"/>
  <c r="X5093" i="5"/>
  <c r="X5088" i="5"/>
  <c r="X5083" i="5"/>
  <c r="X5078" i="5"/>
  <c r="X5073" i="5"/>
  <c r="X5068" i="5"/>
  <c r="X5063" i="5"/>
  <c r="X5058" i="5"/>
  <c r="X5053" i="5"/>
  <c r="X5048" i="5"/>
  <c r="X5043" i="5"/>
  <c r="X5038" i="5"/>
  <c r="X5033" i="5"/>
  <c r="X5028" i="5"/>
  <c r="X5023" i="5"/>
  <c r="X5018" i="5"/>
  <c r="X5013" i="5"/>
  <c r="X5008" i="5"/>
  <c r="X5003" i="5"/>
  <c r="X5987" i="5"/>
  <c r="X5981" i="5"/>
  <c r="X5975" i="5"/>
  <c r="X5962" i="5"/>
  <c r="X5956" i="5"/>
  <c r="X5950" i="5"/>
  <c r="X5937" i="5"/>
  <c r="X5931" i="5"/>
  <c r="X5925" i="5"/>
  <c r="X5912" i="5"/>
  <c r="X5906" i="5"/>
  <c r="X5900" i="5"/>
  <c r="X5887" i="5"/>
  <c r="X5881" i="5"/>
  <c r="X5875" i="5"/>
  <c r="X5862" i="5"/>
  <c r="X5856" i="5"/>
  <c r="X5850" i="5"/>
  <c r="X5837" i="5"/>
  <c r="X5831" i="5"/>
  <c r="X5825" i="5"/>
  <c r="X5812" i="5"/>
  <c r="X5806" i="5"/>
  <c r="X5800" i="5"/>
  <c r="X5787" i="5"/>
  <c r="X5781" i="5"/>
  <c r="X5775" i="5"/>
  <c r="X5762" i="5"/>
  <c r="X5756" i="5"/>
  <c r="X5750" i="5"/>
  <c r="X5737" i="5"/>
  <c r="X5731" i="5"/>
  <c r="X5725" i="5"/>
  <c r="X5712" i="5"/>
  <c r="X5706" i="5"/>
  <c r="X5700" i="5"/>
  <c r="X5687" i="5"/>
  <c r="X5681" i="5"/>
  <c r="X5675" i="5"/>
  <c r="X5662" i="5"/>
  <c r="X5656" i="5"/>
  <c r="X5650" i="5"/>
  <c r="X5637" i="5"/>
  <c r="X5631" i="5"/>
  <c r="X5625" i="5"/>
  <c r="X5612" i="5"/>
  <c r="X5606" i="5"/>
  <c r="X5600" i="5"/>
  <c r="X5587" i="5"/>
  <c r="X5581" i="5"/>
  <c r="X5575" i="5"/>
  <c r="X5562" i="5"/>
  <c r="X5556" i="5"/>
  <c r="X5550" i="5"/>
  <c r="X5537" i="5"/>
  <c r="X5531" i="5"/>
  <c r="X5525" i="5"/>
  <c r="X5512" i="5"/>
  <c r="X5506" i="5"/>
  <c r="X5500" i="5"/>
  <c r="X5487" i="5"/>
  <c r="X5481" i="5"/>
  <c r="X5475" i="5"/>
  <c r="X5462" i="5"/>
  <c r="X5456" i="5"/>
  <c r="X5450" i="5"/>
  <c r="X5437" i="5"/>
  <c r="X5431" i="5"/>
  <c r="X5425" i="5"/>
  <c r="X5412" i="5"/>
  <c r="X5406" i="5"/>
  <c r="X5400" i="5"/>
  <c r="X5387" i="5"/>
  <c r="X5381" i="5"/>
  <c r="X5375" i="5"/>
  <c r="X5362" i="5"/>
  <c r="X5356" i="5"/>
  <c r="X5350" i="5"/>
  <c r="X5337" i="5"/>
  <c r="X5331" i="5"/>
  <c r="X5325" i="5"/>
  <c r="X5312" i="5"/>
  <c r="X5306" i="5"/>
  <c r="X5300" i="5"/>
  <c r="X5287" i="5"/>
  <c r="X5281" i="5"/>
  <c r="X5275" i="5"/>
  <c r="X5262" i="5"/>
  <c r="X5256" i="5"/>
  <c r="X5250" i="5"/>
  <c r="X5237" i="5"/>
  <c r="X5231" i="5"/>
  <c r="X5225" i="5"/>
  <c r="X5212" i="5"/>
  <c r="X5206" i="5"/>
  <c r="X5200" i="5"/>
  <c r="X5187" i="5"/>
  <c r="X5181" i="5"/>
  <c r="X5175" i="5"/>
  <c r="X5162" i="5"/>
  <c r="X5156" i="5"/>
  <c r="X5150" i="5"/>
  <c r="X5137" i="5"/>
  <c r="X5982" i="5"/>
  <c r="X5901" i="5"/>
  <c r="X5857" i="5"/>
  <c r="X5776" i="5"/>
  <c r="X5732" i="5"/>
  <c r="X5626" i="5"/>
  <c r="X5545" i="5"/>
  <c r="X5457" i="5"/>
  <c r="X5376" i="5"/>
  <c r="X5295" i="5"/>
  <c r="X5207" i="5"/>
  <c r="X5996" i="5"/>
  <c r="X5945" i="5"/>
  <c r="X5922" i="5"/>
  <c r="X5871" i="5"/>
  <c r="X5820" i="5"/>
  <c r="X5797" i="5"/>
  <c r="X5746" i="5"/>
  <c r="X5695" i="5"/>
  <c r="X5672" i="5"/>
  <c r="X5666" i="5"/>
  <c r="X5652" i="5"/>
  <c r="X5632" i="5"/>
  <c r="X5605" i="5"/>
  <c r="X5585" i="5"/>
  <c r="X5571" i="5"/>
  <c r="X5565" i="5"/>
  <c r="X5551" i="5"/>
  <c r="X5517" i="5"/>
  <c r="X5470" i="5"/>
  <c r="X5436" i="5"/>
  <c r="X5422" i="5"/>
  <c r="X5416" i="5"/>
  <c r="X5402" i="5"/>
  <c r="X5382" i="5"/>
  <c r="X5355" i="5"/>
  <c r="X5335" i="5"/>
  <c r="X5321" i="5"/>
  <c r="X5315" i="5"/>
  <c r="X5301" i="5"/>
  <c r="X5267" i="5"/>
  <c r="X5220" i="5"/>
  <c r="X5186" i="5"/>
  <c r="X5172" i="5"/>
  <c r="X5166" i="5"/>
  <c r="X5152" i="5"/>
  <c r="X5132" i="5"/>
  <c r="X5126" i="5"/>
  <c r="X5120" i="5"/>
  <c r="X5107" i="5"/>
  <c r="X5101" i="5"/>
  <c r="X5095" i="5"/>
  <c r="X5082" i="5"/>
  <c r="X5076" i="5"/>
  <c r="X5070" i="5"/>
  <c r="X5057" i="5"/>
  <c r="X5051" i="5"/>
  <c r="X5045" i="5"/>
  <c r="X5032" i="5"/>
  <c r="X5026" i="5"/>
  <c r="X5020" i="5"/>
  <c r="X5007" i="5"/>
  <c r="X5001" i="5"/>
  <c r="X5951" i="5"/>
  <c r="X5907" i="5"/>
  <c r="X5826" i="5"/>
  <c r="X5782" i="5"/>
  <c r="X5701" i="5"/>
  <c r="X5645" i="5"/>
  <c r="X5557" i="5"/>
  <c r="X5476" i="5"/>
  <c r="X5395" i="5"/>
  <c r="X5307" i="5"/>
  <c r="X5226" i="5"/>
  <c r="X5145" i="5"/>
  <c r="X5957" i="5"/>
  <c r="X5876" i="5"/>
  <c r="X5832" i="5"/>
  <c r="X5751" i="5"/>
  <c r="X5707" i="5"/>
  <c r="X5657" i="5"/>
  <c r="X5576" i="5"/>
  <c r="X5495" i="5"/>
  <c r="X5407" i="5"/>
  <c r="X5326" i="5"/>
  <c r="X5245" i="5"/>
  <c r="X5157" i="5"/>
  <c r="X5926" i="5"/>
  <c r="X5882" i="5"/>
  <c r="X5801" i="5"/>
  <c r="X5757" i="5"/>
  <c r="X5676" i="5"/>
  <c r="X5595" i="5"/>
  <c r="X5507" i="5"/>
  <c r="X5426" i="5"/>
  <c r="X5345" i="5"/>
  <c r="X5257" i="5"/>
  <c r="X5176" i="5"/>
  <c r="X5995" i="5"/>
  <c r="X5970" i="5"/>
  <c r="X5872" i="5"/>
  <c r="X5671" i="5"/>
  <c r="X5601" i="5"/>
  <c r="X5535" i="5"/>
  <c r="X5520" i="5"/>
  <c r="X5471" i="5"/>
  <c r="X5455" i="5"/>
  <c r="X5421" i="5"/>
  <c r="X5351" i="5"/>
  <c r="X5285" i="5"/>
  <c r="X5270" i="5"/>
  <c r="X5221" i="5"/>
  <c r="X5205" i="5"/>
  <c r="X5171" i="5"/>
  <c r="X5125" i="5"/>
  <c r="X5105" i="5"/>
  <c r="X5071" i="5"/>
  <c r="X5037" i="5"/>
  <c r="X5976" i="5"/>
  <c r="X5846" i="5"/>
  <c r="X5622" i="5"/>
  <c r="X5616" i="5"/>
  <c r="X5582" i="5"/>
  <c r="X5526" i="5"/>
  <c r="X5372" i="5"/>
  <c r="X5366" i="5"/>
  <c r="X5332" i="5"/>
  <c r="X5276" i="5"/>
  <c r="X5131" i="5"/>
  <c r="X5117" i="5"/>
  <c r="X5111" i="5"/>
  <c r="X5097" i="5"/>
  <c r="X5077" i="5"/>
  <c r="X5050" i="5"/>
  <c r="X5030" i="5"/>
  <c r="X5016" i="5"/>
  <c r="X5010" i="5"/>
  <c r="X5932" i="5"/>
  <c r="X5897" i="5"/>
  <c r="X5722" i="5"/>
  <c r="X5696" i="5"/>
  <c r="X5670" i="5"/>
  <c r="X5607" i="5"/>
  <c r="X5566" i="5"/>
  <c r="X5502" i="5"/>
  <c r="X5420" i="5"/>
  <c r="X5357" i="5"/>
  <c r="X5316" i="5"/>
  <c r="X5252" i="5"/>
  <c r="X5170" i="5"/>
  <c r="X5090" i="5"/>
  <c r="X5056" i="5"/>
  <c r="X5042" i="5"/>
  <c r="X5036" i="5"/>
  <c r="X5002" i="5"/>
  <c r="X5870" i="5"/>
  <c r="X5845" i="5"/>
  <c r="X5747" i="5"/>
  <c r="X5572" i="5"/>
  <c r="X5485" i="5"/>
  <c r="X5445" i="5"/>
  <c r="X5322" i="5"/>
  <c r="X5235" i="5"/>
  <c r="X5195" i="5"/>
  <c r="X5130" i="5"/>
  <c r="X5096" i="5"/>
  <c r="X5062" i="5"/>
  <c r="X5015" i="5"/>
  <c r="X5947" i="5"/>
  <c r="X5921" i="5"/>
  <c r="X5896" i="5"/>
  <c r="X5851" i="5"/>
  <c r="X5721" i="5"/>
  <c r="X5661" i="5"/>
  <c r="X5636" i="5"/>
  <c r="X5580" i="5"/>
  <c r="X5807" i="5"/>
  <c r="X5772" i="5"/>
  <c r="X5620" i="5"/>
  <c r="X5555" i="5"/>
  <c r="X5516" i="5"/>
  <c r="X5467" i="5"/>
  <c r="X5370" i="5"/>
  <c r="X5305" i="5"/>
  <c r="X5266" i="5"/>
  <c r="X5217" i="5"/>
  <c r="X5115" i="5"/>
  <c r="X5081" i="5"/>
  <c r="X5067" i="5"/>
  <c r="X5061" i="5"/>
  <c r="X5027" i="5"/>
  <c r="X5997" i="5"/>
  <c r="X5910" i="5"/>
  <c r="X5971" i="5"/>
  <c r="X5682" i="5"/>
  <c r="X5602" i="5"/>
  <c r="X5536" i="5"/>
  <c r="X5521" i="5"/>
  <c r="X5505" i="5"/>
  <c r="X5432" i="5"/>
  <c r="X5352" i="5"/>
  <c r="X5286" i="5"/>
  <c r="X5271" i="5"/>
  <c r="X5255" i="5"/>
  <c r="X5182" i="5"/>
  <c r="X5106" i="5"/>
  <c r="X5092" i="5"/>
  <c r="X5086" i="5"/>
  <c r="X5052" i="5"/>
  <c r="X5025" i="5"/>
  <c r="X5847" i="5"/>
  <c r="X5821" i="5"/>
  <c r="X5795" i="5"/>
  <c r="X5770" i="5"/>
  <c r="X5435" i="5"/>
  <c r="X5135" i="5"/>
  <c r="X5902" i="5"/>
  <c r="X5796" i="5"/>
  <c r="X5777" i="5"/>
  <c r="X5665" i="5"/>
  <c r="X5570" i="5"/>
  <c r="X5552" i="5"/>
  <c r="X5452" i="5"/>
  <c r="X5251" i="5"/>
  <c r="X5242" i="5"/>
  <c r="X5215" i="5"/>
  <c r="X5161" i="5"/>
  <c r="X5100" i="5"/>
  <c r="X5065" i="5"/>
  <c r="X5040" i="5"/>
  <c r="X5920" i="5"/>
  <c r="X5617" i="5"/>
  <c r="X5560" i="5"/>
  <c r="X5515" i="5"/>
  <c r="X5415" i="5"/>
  <c r="X5232" i="5"/>
  <c r="X5151" i="5"/>
  <c r="X5031" i="5"/>
  <c r="X5006" i="5"/>
  <c r="X5822" i="5"/>
  <c r="X5720" i="5"/>
  <c r="X5532" i="5"/>
  <c r="X5451" i="5"/>
  <c r="X5167" i="5"/>
  <c r="X5080" i="5"/>
  <c r="X5055" i="5"/>
  <c r="X5046" i="5"/>
  <c r="X5021" i="5"/>
  <c r="X5690" i="5"/>
  <c r="X5586" i="5"/>
  <c r="X5522" i="5"/>
  <c r="X5386" i="5"/>
  <c r="X5330" i="5"/>
  <c r="X5185" i="5"/>
  <c r="X5012" i="5"/>
  <c r="X5005" i="5"/>
  <c r="X5946" i="5"/>
  <c r="X5466" i="5"/>
  <c r="X5367" i="5"/>
  <c r="X5320" i="5"/>
  <c r="X5302" i="5"/>
  <c r="X5202" i="5"/>
  <c r="X5122" i="5"/>
  <c r="X5087" i="5"/>
  <c r="X5501" i="5"/>
  <c r="X5492" i="5"/>
  <c r="X5465" i="5"/>
  <c r="X5411" i="5"/>
  <c r="X5336" i="5"/>
  <c r="X5282" i="5"/>
  <c r="X5201" i="5"/>
  <c r="X5121" i="5"/>
  <c r="X5112" i="5"/>
  <c r="X5060" i="5"/>
  <c r="X5035" i="5"/>
  <c r="X5972" i="5"/>
  <c r="X5745" i="5"/>
  <c r="X5726" i="5"/>
  <c r="X5667" i="5"/>
  <c r="X5401" i="5"/>
  <c r="X5265" i="5"/>
  <c r="X5216" i="5"/>
  <c r="X5771" i="5"/>
  <c r="X5272" i="5"/>
  <c r="X5165" i="5"/>
  <c r="X5136" i="5"/>
  <c r="X5127" i="5"/>
  <c r="X5041" i="5"/>
  <c r="X5417" i="5"/>
  <c r="X5310" i="5"/>
  <c r="X5011" i="5"/>
  <c r="X5651" i="5"/>
  <c r="X5075" i="5"/>
  <c r="X5066" i="5"/>
  <c r="X5895" i="5"/>
  <c r="X5482" i="5"/>
  <c r="X5385" i="5"/>
  <c r="X5017" i="5"/>
  <c r="X5102" i="5"/>
  <c r="D1122" i="5"/>
  <c r="D1135" i="5"/>
  <c r="D1299" i="5"/>
  <c r="D1336" i="5"/>
  <c r="D1375" i="5"/>
  <c r="D1962" i="5"/>
  <c r="D2063" i="5"/>
  <c r="D950" i="4"/>
  <c r="D960" i="4"/>
  <c r="D970" i="4"/>
  <c r="D980" i="4"/>
  <c r="D990" i="4"/>
  <c r="D1000" i="4"/>
  <c r="D1010" i="4"/>
  <c r="D1020" i="4"/>
  <c r="D1030" i="4"/>
  <c r="D1040" i="4"/>
  <c r="D1050" i="4"/>
  <c r="D1060" i="4"/>
  <c r="D1070" i="4"/>
  <c r="D1080" i="4"/>
  <c r="D1090" i="4"/>
  <c r="D1100" i="4"/>
  <c r="D1110" i="4"/>
  <c r="D1120" i="4"/>
  <c r="D1130" i="4"/>
  <c r="D1140" i="4"/>
  <c r="D1150" i="4"/>
  <c r="D1160" i="4"/>
  <c r="D1170" i="4"/>
  <c r="D1180" i="4"/>
  <c r="D1190" i="4"/>
  <c r="D1200" i="4"/>
  <c r="D1210" i="4"/>
  <c r="D1220" i="4"/>
  <c r="D1230" i="4"/>
  <c r="D1240" i="4"/>
  <c r="D1250" i="4"/>
  <c r="D1260" i="4"/>
  <c r="D1270" i="4"/>
  <c r="D1280" i="4"/>
  <c r="D1290" i="4"/>
  <c r="D1300" i="4"/>
  <c r="D1310" i="4"/>
  <c r="D1320" i="4"/>
  <c r="D1330" i="4"/>
  <c r="D1340" i="4"/>
  <c r="D1350" i="4"/>
  <c r="D1360" i="4"/>
  <c r="D1370" i="4"/>
  <c r="D1380" i="4"/>
  <c r="D1390" i="4"/>
  <c r="D1400" i="4"/>
  <c r="D1410" i="4"/>
  <c r="D1420" i="4"/>
  <c r="D1430" i="4"/>
  <c r="D1440" i="4"/>
  <c r="D1450" i="4"/>
  <c r="D1460" i="4"/>
  <c r="D1470" i="4"/>
  <c r="D1480" i="4"/>
  <c r="D1490" i="4"/>
  <c r="D1500" i="4"/>
  <c r="D1510" i="4"/>
  <c r="D1520" i="4"/>
  <c r="D1530" i="4"/>
  <c r="D1540" i="4"/>
  <c r="D1550" i="4"/>
  <c r="D1560" i="4"/>
  <c r="D1570" i="4"/>
  <c r="D1580" i="4"/>
  <c r="D1590" i="4"/>
  <c r="D1600" i="4"/>
  <c r="D1610" i="4"/>
  <c r="D1620" i="4"/>
  <c r="D1630" i="4"/>
  <c r="D1640" i="4"/>
  <c r="D1650" i="4"/>
  <c r="D1660" i="4"/>
  <c r="D1670" i="4"/>
  <c r="D1680" i="4"/>
  <c r="D1690" i="4"/>
  <c r="D1700" i="4"/>
  <c r="D1710" i="4"/>
  <c r="D1720" i="4"/>
  <c r="D1730" i="4"/>
  <c r="D1740" i="4"/>
  <c r="D1750" i="4"/>
  <c r="D1770" i="4"/>
  <c r="D1780" i="4"/>
  <c r="D1790" i="4"/>
  <c r="D1800" i="4"/>
  <c r="D1810" i="4"/>
  <c r="D1820" i="4"/>
  <c r="D1830" i="4"/>
  <c r="D1840" i="4"/>
  <c r="D1850" i="4"/>
  <c r="D1860" i="4"/>
  <c r="D1870" i="4"/>
  <c r="D1880" i="4"/>
  <c r="D1890" i="4"/>
  <c r="D1900" i="4"/>
  <c r="D1910" i="4"/>
  <c r="D1920" i="4"/>
  <c r="D1930" i="4"/>
  <c r="D1940" i="4"/>
  <c r="D1970" i="4"/>
  <c r="D1980" i="4"/>
  <c r="D1990" i="4"/>
  <c r="D2000" i="4"/>
  <c r="D2758" i="4"/>
  <c r="D19" i="5"/>
  <c r="D99" i="5"/>
  <c r="D115" i="5"/>
  <c r="D168" i="5"/>
  <c r="D216" i="5"/>
  <c r="D245" i="5"/>
  <c r="D269" i="5"/>
  <c r="D298" i="5"/>
  <c r="D365" i="5"/>
  <c r="D369" i="5"/>
  <c r="D1041" i="5"/>
  <c r="D1066" i="5"/>
  <c r="D1186" i="5"/>
  <c r="D1199" i="5"/>
  <c r="D1236" i="5"/>
  <c r="D1249" i="5"/>
  <c r="D1286" i="5"/>
  <c r="D2008" i="5"/>
  <c r="D2058" i="5"/>
  <c r="D2293" i="5"/>
  <c r="D2467" i="5"/>
  <c r="D2512" i="5"/>
  <c r="D3979" i="4"/>
  <c r="D136" i="5"/>
  <c r="D666" i="5"/>
  <c r="D716" i="5"/>
  <c r="D1538" i="5"/>
  <c r="D1612" i="5"/>
  <c r="D1763" i="5"/>
  <c r="D1865" i="5"/>
  <c r="D2002" i="5"/>
  <c r="D2052" i="5"/>
  <c r="D386" i="5"/>
  <c r="D618" i="5"/>
  <c r="D948" i="5"/>
  <c r="D1708" i="5"/>
  <c r="D2916" i="5"/>
  <c r="D1419" i="5"/>
  <c r="D1449" i="5"/>
  <c r="D1568" i="5"/>
  <c r="D1788" i="5"/>
  <c r="D1793" i="5"/>
  <c r="D1958" i="5"/>
  <c r="D1963" i="5"/>
  <c r="D2103" i="5"/>
  <c r="D2222" i="5"/>
  <c r="D2258" i="5"/>
  <c r="D2333" i="5"/>
  <c r="D3043" i="5"/>
  <c r="D1608" i="5"/>
  <c r="D1639" i="5"/>
  <c r="D1663" i="5"/>
  <c r="D1753" i="5"/>
  <c r="D1765" i="5"/>
  <c r="D1953" i="5"/>
  <c r="D2003" i="5"/>
  <c r="D2053" i="5"/>
  <c r="D2093" i="5"/>
  <c r="D2172" i="5"/>
  <c r="D2372" i="5"/>
  <c r="D2506" i="5"/>
  <c r="D2622" i="5"/>
  <c r="D2693" i="5"/>
  <c r="D4556" i="5"/>
  <c r="D1209" i="5"/>
  <c r="D1259" i="5"/>
  <c r="D1309" i="5"/>
  <c r="D1359" i="5"/>
  <c r="D1368" i="5"/>
  <c r="D1499" i="5"/>
  <c r="D1528" i="5"/>
  <c r="D1552" i="5"/>
  <c r="D1688" i="5"/>
  <c r="D1693" i="5"/>
  <c r="D1735" i="5"/>
  <c r="D1879" i="5"/>
  <c r="D1993" i="5"/>
  <c r="D2043" i="5"/>
  <c r="D2218" i="5"/>
  <c r="D2253" i="5"/>
  <c r="D2327" i="5"/>
  <c r="D2366" i="5"/>
  <c r="D2409" i="5"/>
  <c r="D2793" i="5"/>
  <c r="D1493" i="5"/>
  <c r="D1558" i="5"/>
  <c r="D1653" i="5"/>
  <c r="D1665" i="5"/>
  <c r="D1873" i="5"/>
  <c r="D1912" i="5"/>
  <c r="D2122" i="5"/>
  <c r="D2367" i="5"/>
  <c r="D2906" i="5"/>
  <c r="D4293" i="5"/>
  <c r="D2768" i="4"/>
  <c r="D2778" i="4"/>
  <c r="D2788" i="4"/>
  <c r="D2798" i="4"/>
  <c r="D2808" i="4"/>
  <c r="D2818" i="4"/>
  <c r="D2828" i="4"/>
  <c r="D2838" i="4"/>
  <c r="D2848" i="4"/>
  <c r="D2858" i="4"/>
  <c r="D2868" i="4"/>
  <c r="D2878" i="4"/>
  <c r="D2888" i="4"/>
  <c r="D2898" i="4"/>
  <c r="D2908" i="4"/>
  <c r="D2918" i="4"/>
  <c r="D2928" i="4"/>
  <c r="D2938" i="4"/>
  <c r="D2948" i="4"/>
  <c r="D872" i="5"/>
  <c r="D959" i="5"/>
  <c r="D1012" i="5"/>
  <c r="D1052" i="5"/>
  <c r="D1069" i="5"/>
  <c r="D1095" i="5"/>
  <c r="D1129" i="5"/>
  <c r="D1138" i="5"/>
  <c r="D1155" i="5"/>
  <c r="D1289" i="5"/>
  <c r="D1339" i="5"/>
  <c r="D1388" i="5"/>
  <c r="D1439" i="5"/>
  <c r="D1512" i="5"/>
  <c r="D1588" i="5"/>
  <c r="D1593" i="5"/>
  <c r="D1635" i="5"/>
  <c r="D1779" i="5"/>
  <c r="D1943" i="5"/>
  <c r="D2072" i="5"/>
  <c r="D2168" i="5"/>
  <c r="D2208" i="5"/>
  <c r="D2213" i="5"/>
  <c r="D2243" i="5"/>
  <c r="D2285" i="5"/>
  <c r="D2396" i="5"/>
  <c r="D2747" i="5"/>
  <c r="D3033" i="5"/>
  <c r="D3107" i="5"/>
  <c r="D1185" i="5"/>
  <c r="D1235" i="5"/>
  <c r="D1248" i="5"/>
  <c r="D1285" i="5"/>
  <c r="D1298" i="5"/>
  <c r="D1335" i="5"/>
  <c r="D1369" i="5"/>
  <c r="D1518" i="5"/>
  <c r="D1542" i="5"/>
  <c r="D1773" i="5"/>
  <c r="D1812" i="5"/>
  <c r="D1908" i="5"/>
  <c r="D2085" i="5"/>
  <c r="D2309" i="5"/>
  <c r="D2356" i="5"/>
  <c r="D2487" i="5"/>
  <c r="D3026" i="5"/>
  <c r="D3202" i="5"/>
  <c r="D3827" i="5"/>
  <c r="D2732" i="4"/>
  <c r="D2742" i="4"/>
  <c r="D2752" i="4"/>
  <c r="D2762" i="4"/>
  <c r="D2772" i="4"/>
  <c r="D2782" i="4"/>
  <c r="D2792" i="4"/>
  <c r="D2802" i="4"/>
  <c r="D2812" i="4"/>
  <c r="D2822" i="4"/>
  <c r="D2832" i="4"/>
  <c r="D2842" i="4"/>
  <c r="D2852" i="4"/>
  <c r="D2862" i="4"/>
  <c r="D2872" i="4"/>
  <c r="D2882" i="4"/>
  <c r="D2892" i="4"/>
  <c r="D2902" i="4"/>
  <c r="D2912" i="4"/>
  <c r="D2922" i="4"/>
  <c r="D2932" i="4"/>
  <c r="D2942" i="4"/>
  <c r="D2952" i="4"/>
  <c r="D2962" i="4"/>
  <c r="D2972" i="4"/>
  <c r="D2982" i="4"/>
  <c r="D2992" i="4"/>
  <c r="D3002" i="4"/>
  <c r="D3012" i="4"/>
  <c r="D3022" i="4"/>
  <c r="D3032" i="4"/>
  <c r="D3042" i="4"/>
  <c r="D3052" i="4"/>
  <c r="D3062" i="4"/>
  <c r="D3072" i="4"/>
  <c r="D3082" i="4"/>
  <c r="D3092" i="4"/>
  <c r="D3102" i="4"/>
  <c r="D3112" i="4"/>
  <c r="D3122" i="4"/>
  <c r="D3132" i="4"/>
  <c r="D3142" i="4"/>
  <c r="D3152" i="4"/>
  <c r="D3162" i="4"/>
  <c r="D3172" i="4"/>
  <c r="D3182" i="4"/>
  <c r="D3192" i="4"/>
  <c r="D3202" i="4"/>
  <c r="D3212" i="4"/>
  <c r="D3222" i="4"/>
  <c r="D3232" i="4"/>
  <c r="D3242" i="4"/>
  <c r="D3252" i="4"/>
  <c r="D3262" i="4"/>
  <c r="D3272" i="4"/>
  <c r="D3282" i="4"/>
  <c r="D3292" i="4"/>
  <c r="D3302" i="4"/>
  <c r="D3312" i="4"/>
  <c r="D3322" i="4"/>
  <c r="D3332" i="4"/>
  <c r="D3342" i="4"/>
  <c r="D3352" i="4"/>
  <c r="D3362" i="4"/>
  <c r="D3372" i="4"/>
  <c r="D3382" i="4"/>
  <c r="D3392" i="4"/>
  <c r="D3402" i="4"/>
  <c r="D3412" i="4"/>
  <c r="D3422" i="4"/>
  <c r="D3432" i="4"/>
  <c r="D3442" i="4"/>
  <c r="D3452" i="4"/>
  <c r="D3462" i="4"/>
  <c r="D3472" i="4"/>
  <c r="D3482" i="4"/>
  <c r="D3492" i="4"/>
  <c r="D3502" i="4"/>
  <c r="D3512" i="4"/>
  <c r="D3522" i="4"/>
  <c r="D3532" i="4"/>
  <c r="D3542" i="4"/>
  <c r="D3552" i="4"/>
  <c r="D3562" i="4"/>
  <c r="D3572" i="4"/>
  <c r="D3582" i="4"/>
  <c r="D3592" i="4"/>
  <c r="D3602" i="4"/>
  <c r="D3612" i="4"/>
  <c r="D3622" i="4"/>
  <c r="D3632" i="4"/>
  <c r="D3642" i="4"/>
  <c r="D3652" i="4"/>
  <c r="D3662" i="4"/>
  <c r="D3672" i="4"/>
  <c r="D3682" i="4"/>
  <c r="D3692" i="4"/>
  <c r="D3702" i="4"/>
  <c r="D3712" i="4"/>
  <c r="D3722" i="4"/>
  <c r="D3732" i="4"/>
  <c r="D3742" i="4"/>
  <c r="D3752" i="4"/>
  <c r="D3762" i="4"/>
  <c r="D3772" i="4"/>
  <c r="D3782" i="4"/>
  <c r="D3792" i="4"/>
  <c r="D3802" i="4"/>
  <c r="D3812" i="4"/>
  <c r="D3822" i="4"/>
  <c r="D3832" i="4"/>
  <c r="D3842" i="4"/>
  <c r="D3852" i="4"/>
  <c r="D3862" i="4"/>
  <c r="D3872" i="4"/>
  <c r="D3882" i="4"/>
  <c r="D3892" i="4"/>
  <c r="D3902" i="4"/>
  <c r="D3912" i="4"/>
  <c r="D3922" i="4"/>
  <c r="D3932" i="4"/>
  <c r="D3950" i="4"/>
  <c r="D3957" i="4"/>
  <c r="D3975" i="4"/>
  <c r="D3982" i="4"/>
  <c r="D4000" i="4"/>
  <c r="D18" i="5"/>
  <c r="D22" i="5"/>
  <c r="D55" i="5"/>
  <c r="D68" i="5"/>
  <c r="D72" i="5"/>
  <c r="D105" i="5"/>
  <c r="D149" i="5"/>
  <c r="D158" i="5"/>
  <c r="D162" i="5"/>
  <c r="D195" i="5"/>
  <c r="D228" i="5"/>
  <c r="D232" i="5"/>
  <c r="D248" i="5"/>
  <c r="D252" i="5"/>
  <c r="D268" i="5"/>
  <c r="D272" i="5"/>
  <c r="D288" i="5"/>
  <c r="D292" i="5"/>
  <c r="D325" i="5"/>
  <c r="D329" i="5"/>
  <c r="D342" i="5"/>
  <c r="D359" i="5"/>
  <c r="D372" i="5"/>
  <c r="D389" i="5"/>
  <c r="D402" i="5"/>
  <c r="D445" i="5"/>
  <c r="D472" i="5"/>
  <c r="D512" i="5"/>
  <c r="D529" i="5"/>
  <c r="D538" i="5"/>
  <c r="D559" i="5"/>
  <c r="D572" i="5"/>
  <c r="D585" i="5"/>
  <c r="D608" i="5"/>
  <c r="D625" i="5"/>
  <c r="D652" i="5"/>
  <c r="D679" i="5"/>
  <c r="D702" i="5"/>
  <c r="D729" i="5"/>
  <c r="D782" i="5"/>
  <c r="D799" i="5"/>
  <c r="D808" i="5"/>
  <c r="D829" i="5"/>
  <c r="D842" i="5"/>
  <c r="D855" i="5"/>
  <c r="D912" i="5"/>
  <c r="D925" i="5"/>
  <c r="D929" i="5"/>
  <c r="D938" i="5"/>
  <c r="D969" i="5"/>
  <c r="D978" i="5"/>
  <c r="D1022" i="5"/>
  <c r="D1035" i="5"/>
  <c r="D1079" i="5"/>
  <c r="D1088" i="5"/>
  <c r="D1152" i="5"/>
  <c r="D1169" i="5"/>
  <c r="D1219" i="5"/>
  <c r="D1269" i="5"/>
  <c r="D1319" i="5"/>
  <c r="D1379" i="5"/>
  <c r="D1408" i="5"/>
  <c r="D1459" i="5"/>
  <c r="D1548" i="5"/>
  <c r="D1572" i="5"/>
  <c r="D1679" i="5"/>
  <c r="D2022" i="5"/>
  <c r="D2118" i="5"/>
  <c r="D2158" i="5"/>
  <c r="D2163" i="5"/>
  <c r="D2203" i="5"/>
  <c r="D2742" i="5"/>
  <c r="D2783" i="5"/>
  <c r="D2857" i="5"/>
  <c r="D3324" i="5"/>
  <c r="D3531" i="5"/>
  <c r="D1389" i="5"/>
  <c r="D1483" i="5"/>
  <c r="D1578" i="5"/>
  <c r="D1673" i="5"/>
  <c r="D1712" i="5"/>
  <c r="D1808" i="5"/>
  <c r="D1839" i="5"/>
  <c r="D1863" i="5"/>
  <c r="D1945" i="5"/>
  <c r="D2068" i="5"/>
  <c r="D2193" i="5"/>
  <c r="D2776" i="5"/>
  <c r="D3097" i="5"/>
  <c r="D3318" i="5"/>
  <c r="D3669" i="5"/>
  <c r="D1399" i="5"/>
  <c r="D1429" i="5"/>
  <c r="D1473" i="5"/>
  <c r="D1508" i="5"/>
  <c r="D1888" i="5"/>
  <c r="D1893" i="5"/>
  <c r="D2018" i="5"/>
  <c r="D2108" i="5"/>
  <c r="D2113" i="5"/>
  <c r="D2153" i="5"/>
  <c r="D2632" i="5"/>
  <c r="D3367" i="5"/>
  <c r="D2556" i="5"/>
  <c r="D2617" i="5"/>
  <c r="D2627" i="5"/>
  <c r="D2687" i="5"/>
  <c r="D2912" i="5"/>
  <c r="D2917" i="5"/>
  <c r="D2956" i="5"/>
  <c r="D2972" i="5"/>
  <c r="D3215" i="5"/>
  <c r="D3248" i="5"/>
  <c r="D3297" i="5"/>
  <c r="D3767" i="5"/>
  <c r="D4052" i="5"/>
  <c r="D2469" i="5"/>
  <c r="D2489" i="5"/>
  <c r="D2507" i="5"/>
  <c r="D2513" i="5"/>
  <c r="D2737" i="5"/>
  <c r="D2749" i="5"/>
  <c r="D2826" i="5"/>
  <c r="D2833" i="5"/>
  <c r="D2897" i="5"/>
  <c r="D2907" i="5"/>
  <c r="D3076" i="5"/>
  <c r="D3083" i="5"/>
  <c r="D3167" i="5"/>
  <c r="D3435" i="5"/>
  <c r="D3716" i="5"/>
  <c r="D3742" i="5"/>
  <c r="D3782" i="5"/>
  <c r="D3789" i="5"/>
  <c r="D1503" i="5"/>
  <c r="D1513" i="5"/>
  <c r="D1523" i="5"/>
  <c r="D1533" i="5"/>
  <c r="D1543" i="5"/>
  <c r="D1553" i="5"/>
  <c r="D1563" i="5"/>
  <c r="D1573" i="5"/>
  <c r="D1583" i="5"/>
  <c r="D1683" i="5"/>
  <c r="D1783" i="5"/>
  <c r="D1883" i="5"/>
  <c r="D2272" i="5"/>
  <c r="D2317" i="5"/>
  <c r="D2352" i="5"/>
  <c r="D2526" i="5"/>
  <c r="D2583" i="5"/>
  <c r="D2607" i="5"/>
  <c r="D2677" i="5"/>
  <c r="D2689" i="5"/>
  <c r="D2756" i="5"/>
  <c r="D2772" i="5"/>
  <c r="D2962" i="5"/>
  <c r="D2967" i="5"/>
  <c r="D3006" i="5"/>
  <c r="D3022" i="5"/>
  <c r="D3144" i="5"/>
  <c r="D3327" i="5"/>
  <c r="D3362" i="5"/>
  <c r="D3605" i="5"/>
  <c r="D3617" i="5"/>
  <c r="D4152" i="5"/>
  <c r="D2263" i="5"/>
  <c r="D2347" i="5"/>
  <c r="D2457" i="5"/>
  <c r="D2552" i="5"/>
  <c r="D2876" i="5"/>
  <c r="D2883" i="5"/>
  <c r="D2947" i="5"/>
  <c r="D2957" i="5"/>
  <c r="D3126" i="5"/>
  <c r="D3133" i="5"/>
  <c r="D3162" i="5"/>
  <c r="D3471" i="5"/>
  <c r="D3501" i="5"/>
  <c r="D3508" i="5"/>
  <c r="D4123" i="5"/>
  <c r="D4243" i="5"/>
  <c r="D1603" i="5"/>
  <c r="D1703" i="5"/>
  <c r="D1803" i="5"/>
  <c r="D1903" i="5"/>
  <c r="D2319" i="5"/>
  <c r="D2386" i="5"/>
  <c r="D2477" i="5"/>
  <c r="D2497" i="5"/>
  <c r="D2762" i="5"/>
  <c r="D2767" i="5"/>
  <c r="D2822" i="5"/>
  <c r="D3012" i="5"/>
  <c r="D3017" i="5"/>
  <c r="D3072" i="5"/>
  <c r="D3134" i="5"/>
  <c r="D3198" i="5"/>
  <c r="D4347" i="5"/>
  <c r="D4479" i="5"/>
  <c r="D4737" i="5"/>
  <c r="D110" i="5"/>
  <c r="D120" i="5"/>
  <c r="D130" i="5"/>
  <c r="D140" i="5"/>
  <c r="D150" i="5"/>
  <c r="D300" i="5"/>
  <c r="D310" i="5"/>
  <c r="D320" i="5"/>
  <c r="D330" i="5"/>
  <c r="D340" i="5"/>
  <c r="D350" i="5"/>
  <c r="D360" i="5"/>
  <c r="D370" i="5"/>
  <c r="D380" i="5"/>
  <c r="D390" i="5"/>
  <c r="D400" i="5"/>
  <c r="D410" i="5"/>
  <c r="D420" i="5"/>
  <c r="D430" i="5"/>
  <c r="D440" i="5"/>
  <c r="D450" i="5"/>
  <c r="D460" i="5"/>
  <c r="D470" i="5"/>
  <c r="D480" i="5"/>
  <c r="D490" i="5"/>
  <c r="D500" i="5"/>
  <c r="D510" i="5"/>
  <c r="D520" i="5"/>
  <c r="D530" i="5"/>
  <c r="D540" i="5"/>
  <c r="D550" i="5"/>
  <c r="D560" i="5"/>
  <c r="D570" i="5"/>
  <c r="D580" i="5"/>
  <c r="D590" i="5"/>
  <c r="D600" i="5"/>
  <c r="D610" i="5"/>
  <c r="D620" i="5"/>
  <c r="D630" i="5"/>
  <c r="D640" i="5"/>
  <c r="D650" i="5"/>
  <c r="D660" i="5"/>
  <c r="D670" i="5"/>
  <c r="D680" i="5"/>
  <c r="D690" i="5"/>
  <c r="D700" i="5"/>
  <c r="D710" i="5"/>
  <c r="D720" i="5"/>
  <c r="D730" i="5"/>
  <c r="D740" i="5"/>
  <c r="D750" i="5"/>
  <c r="D760" i="5"/>
  <c r="D770" i="5"/>
  <c r="D780" i="5"/>
  <c r="D790" i="5"/>
  <c r="D800" i="5"/>
  <c r="D810" i="5"/>
  <c r="D840" i="5"/>
  <c r="D850" i="5"/>
  <c r="D870" i="5"/>
  <c r="D880" i="5"/>
  <c r="D890" i="5"/>
  <c r="D900" i="5"/>
  <c r="D910" i="5"/>
  <c r="D920" i="5"/>
  <c r="D930" i="5"/>
  <c r="D940" i="5"/>
  <c r="D950" i="5"/>
  <c r="D960" i="5"/>
  <c r="D970" i="5"/>
  <c r="D980" i="5"/>
  <c r="D990" i="5"/>
  <c r="D1000" i="5"/>
  <c r="D1010" i="5"/>
  <c r="D1020" i="5"/>
  <c r="D1030" i="5"/>
  <c r="D1040" i="5"/>
  <c r="D1050" i="5"/>
  <c r="D1060" i="5"/>
  <c r="D1070" i="5"/>
  <c r="D1080" i="5"/>
  <c r="D1160" i="5"/>
  <c r="D1613" i="5"/>
  <c r="D1713" i="5"/>
  <c r="D1813" i="5"/>
  <c r="D1913" i="5"/>
  <c r="D2023" i="5"/>
  <c r="D2065" i="5"/>
  <c r="D2073" i="5"/>
  <c r="D2115" i="5"/>
  <c r="D2123" i="5"/>
  <c r="D2165" i="5"/>
  <c r="D2173" i="5"/>
  <c r="D2215" i="5"/>
  <c r="D2223" i="5"/>
  <c r="D2265" i="5"/>
  <c r="D2273" i="5"/>
  <c r="D2447" i="5"/>
  <c r="D2516" i="5"/>
  <c r="D2527" i="5"/>
  <c r="D2533" i="5"/>
  <c r="D2566" i="5"/>
  <c r="D2696" i="5"/>
  <c r="D2712" i="5"/>
  <c r="D2729" i="5"/>
  <c r="D2757" i="5"/>
  <c r="D2926" i="5"/>
  <c r="D2933" i="5"/>
  <c r="D2997" i="5"/>
  <c r="D3007" i="5"/>
  <c r="D3188" i="5"/>
  <c r="D3307" i="5"/>
  <c r="D3357" i="5"/>
  <c r="D3989" i="5"/>
  <c r="D4213" i="5"/>
  <c r="D4466" i="5"/>
  <c r="D17" i="5"/>
  <c r="D27" i="5"/>
  <c r="D37" i="5"/>
  <c r="D47" i="5"/>
  <c r="D57" i="5"/>
  <c r="D67" i="5"/>
  <c r="D77" i="5"/>
  <c r="D87" i="5"/>
  <c r="D97" i="5"/>
  <c r="D107" i="5"/>
  <c r="D117" i="5"/>
  <c r="D127" i="5"/>
  <c r="D137" i="5"/>
  <c r="D147" i="5"/>
  <c r="D157" i="5"/>
  <c r="D167" i="5"/>
  <c r="D177" i="5"/>
  <c r="D187" i="5"/>
  <c r="D197" i="5"/>
  <c r="D217" i="5"/>
  <c r="D347" i="5"/>
  <c r="D357" i="5"/>
  <c r="D377" i="5"/>
  <c r="D387" i="5"/>
  <c r="D437" i="5"/>
  <c r="D447" i="5"/>
  <c r="D457" i="5"/>
  <c r="D467" i="5"/>
  <c r="D477" i="5"/>
  <c r="D487" i="5"/>
  <c r="D507" i="5"/>
  <c r="D517" i="5"/>
  <c r="D527" i="5"/>
  <c r="D537" i="5"/>
  <c r="D557" i="5"/>
  <c r="D587" i="5"/>
  <c r="D597" i="5"/>
  <c r="D607" i="5"/>
  <c r="D617" i="5"/>
  <c r="D627" i="5"/>
  <c r="D637" i="5"/>
  <c r="D647" i="5"/>
  <c r="D657" i="5"/>
  <c r="D667" i="5"/>
  <c r="D677" i="5"/>
  <c r="D687" i="5"/>
  <c r="D697" i="5"/>
  <c r="D707" i="5"/>
  <c r="D717" i="5"/>
  <c r="D727" i="5"/>
  <c r="D737" i="5"/>
  <c r="D747" i="5"/>
  <c r="D757" i="5"/>
  <c r="D767" i="5"/>
  <c r="D777" i="5"/>
  <c r="D787" i="5"/>
  <c r="D797" i="5"/>
  <c r="D807" i="5"/>
  <c r="D817" i="5"/>
  <c r="D827" i="5"/>
  <c r="D837" i="5"/>
  <c r="D857" i="5"/>
  <c r="D867" i="5"/>
  <c r="D957" i="5"/>
  <c r="D967" i="5"/>
  <c r="D1017" i="5"/>
  <c r="D1027" i="5"/>
  <c r="D1037" i="5"/>
  <c r="D1047" i="5"/>
  <c r="D1057" i="5"/>
  <c r="D1067" i="5"/>
  <c r="D1077" i="5"/>
  <c r="D1087" i="5"/>
  <c r="D1097" i="5"/>
  <c r="D1107" i="5"/>
  <c r="D1117" i="5"/>
  <c r="D1127" i="5"/>
  <c r="D1137" i="5"/>
  <c r="D1147" i="5"/>
  <c r="D1157" i="5"/>
  <c r="D1167" i="5"/>
  <c r="D1177" i="5"/>
  <c r="D1187" i="5"/>
  <c r="D1197" i="5"/>
  <c r="D1207" i="5"/>
  <c r="D1217" i="5"/>
  <c r="D1227" i="5"/>
  <c r="D1237" i="5"/>
  <c r="D1247" i="5"/>
  <c r="D1257" i="5"/>
  <c r="D1267" i="5"/>
  <c r="D1277" i="5"/>
  <c r="D1287" i="5"/>
  <c r="D1297" i="5"/>
  <c r="D1307" i="5"/>
  <c r="D1317" i="5"/>
  <c r="D1327" i="5"/>
  <c r="D1337" i="5"/>
  <c r="D1347" i="5"/>
  <c r="D1357" i="5"/>
  <c r="D1367" i="5"/>
  <c r="D1377" i="5"/>
  <c r="D1387" i="5"/>
  <c r="D1397" i="5"/>
  <c r="D1407" i="5"/>
  <c r="D1417" i="5"/>
  <c r="D1472" i="5"/>
  <c r="D1605" i="5"/>
  <c r="D1623" i="5"/>
  <c r="D1705" i="5"/>
  <c r="D1723" i="5"/>
  <c r="D1805" i="5"/>
  <c r="D1823" i="5"/>
  <c r="D1905" i="5"/>
  <c r="D1923" i="5"/>
  <c r="D1942" i="5"/>
  <c r="D1965" i="5"/>
  <c r="D1973" i="5"/>
  <c r="D1992" i="5"/>
  <c r="D2042" i="5"/>
  <c r="D2242" i="5"/>
  <c r="D2292" i="5"/>
  <c r="D2326" i="5"/>
  <c r="D2337" i="5"/>
  <c r="D2343" i="5"/>
  <c r="D2413" i="5"/>
  <c r="D2459" i="5"/>
  <c r="D2479" i="5"/>
  <c r="D2499" i="5"/>
  <c r="D2636" i="5"/>
  <c r="D2652" i="5"/>
  <c r="D2669" i="5"/>
  <c r="D2812" i="5"/>
  <c r="D2817" i="5"/>
  <c r="D2856" i="5"/>
  <c r="D2872" i="5"/>
  <c r="D3062" i="5"/>
  <c r="D3067" i="5"/>
  <c r="D3106" i="5"/>
  <c r="D3122" i="5"/>
  <c r="D3157" i="5"/>
  <c r="D3265" i="5"/>
  <c r="D3384" i="5"/>
  <c r="D3547" i="5"/>
  <c r="D3571" i="5"/>
  <c r="D3863" i="5"/>
  <c r="D4417" i="5"/>
  <c r="D1433" i="5"/>
  <c r="D1443" i="5"/>
  <c r="D1453" i="5"/>
  <c r="D1633" i="5"/>
  <c r="D1733" i="5"/>
  <c r="D1833" i="5"/>
  <c r="D1933" i="5"/>
  <c r="D1983" i="5"/>
  <c r="D2033" i="5"/>
  <c r="D2083" i="5"/>
  <c r="D2133" i="5"/>
  <c r="D2183" i="5"/>
  <c r="D2233" i="5"/>
  <c r="D2283" i="5"/>
  <c r="D2307" i="5"/>
  <c r="D2437" i="5"/>
  <c r="D2707" i="5"/>
  <c r="D2797" i="5"/>
  <c r="D2807" i="5"/>
  <c r="D2976" i="5"/>
  <c r="D2983" i="5"/>
  <c r="D3047" i="5"/>
  <c r="D3057" i="5"/>
  <c r="D3302" i="5"/>
  <c r="D3497" i="5"/>
  <c r="D3689" i="5"/>
  <c r="D3963" i="5"/>
  <c r="D1463" i="5"/>
  <c r="D1643" i="5"/>
  <c r="D1743" i="5"/>
  <c r="D1843" i="5"/>
  <c r="D2517" i="5"/>
  <c r="D2523" i="5"/>
  <c r="D2593" i="5"/>
  <c r="D2647" i="5"/>
  <c r="D2753" i="5"/>
  <c r="D2862" i="5"/>
  <c r="D2867" i="5"/>
  <c r="D2922" i="5"/>
  <c r="D3112" i="5"/>
  <c r="D3117" i="5"/>
  <c r="D3137" i="5"/>
  <c r="D3621" i="5"/>
  <c r="D4562" i="5"/>
  <c r="D3207" i="5"/>
  <c r="D3427" i="5"/>
  <c r="D3485" i="5"/>
  <c r="D3535" i="5"/>
  <c r="D3581" i="5"/>
  <c r="D3639" i="5"/>
  <c r="D3746" i="5"/>
  <c r="D3873" i="5"/>
  <c r="D3927" i="5"/>
  <c r="D4032" i="5"/>
  <c r="D4143" i="5"/>
  <c r="D4162" i="5"/>
  <c r="D4272" i="5"/>
  <c r="D4279" i="5"/>
  <c r="D4507" i="5"/>
  <c r="D3252" i="5"/>
  <c r="D3311" i="5"/>
  <c r="D3397" i="5"/>
  <c r="D3512" i="5"/>
  <c r="D3517" i="5"/>
  <c r="D3575" i="5"/>
  <c r="D3627" i="5"/>
  <c r="D3673" i="5"/>
  <c r="D3747" i="5"/>
  <c r="D3766" i="5"/>
  <c r="D3837" i="5"/>
  <c r="D4026" i="5"/>
  <c r="D4129" i="5"/>
  <c r="D4249" i="5"/>
  <c r="D4299" i="5"/>
  <c r="D4422" i="5"/>
  <c r="D4617" i="5"/>
  <c r="D4697" i="5"/>
  <c r="D4819" i="5"/>
  <c r="X5546" i="5"/>
  <c r="D2357" i="5"/>
  <c r="D2537" i="5"/>
  <c r="D2637" i="5"/>
  <c r="D2697" i="5"/>
  <c r="D3525" i="5"/>
  <c r="D3577" i="5"/>
  <c r="D3712" i="5"/>
  <c r="D3762" i="5"/>
  <c r="D3833" i="5"/>
  <c r="D3952" i="5"/>
  <c r="D3983" i="5"/>
  <c r="D4046" i="5"/>
  <c r="D4072" i="5"/>
  <c r="D4176" i="5"/>
  <c r="D3936" i="5"/>
  <c r="D4047" i="5"/>
  <c r="D4139" i="5"/>
  <c r="D4177" i="5"/>
  <c r="D4607" i="5"/>
  <c r="D4662" i="5"/>
  <c r="D4719" i="5"/>
  <c r="D1437" i="5"/>
  <c r="D1447" i="5"/>
  <c r="D1507" i="5"/>
  <c r="D1517" i="5"/>
  <c r="D1527" i="5"/>
  <c r="D1537" i="5"/>
  <c r="D1547" i="5"/>
  <c r="D1557" i="5"/>
  <c r="D1567" i="5"/>
  <c r="D1577" i="5"/>
  <c r="D1587" i="5"/>
  <c r="D1597" i="5"/>
  <c r="D1607" i="5"/>
  <c r="D1617" i="5"/>
  <c r="D1627" i="5"/>
  <c r="D1637" i="5"/>
  <c r="D1647" i="5"/>
  <c r="D1727" i="5"/>
  <c r="D1757" i="5"/>
  <c r="D1767" i="5"/>
  <c r="D1777" i="5"/>
  <c r="D1787" i="5"/>
  <c r="D1797" i="5"/>
  <c r="D1807" i="5"/>
  <c r="D1817" i="5"/>
  <c r="D1827" i="5"/>
  <c r="D1837" i="5"/>
  <c r="D1857" i="5"/>
  <c r="D1897" i="5"/>
  <c r="D1907" i="5"/>
  <c r="D1917" i="5"/>
  <c r="D1927" i="5"/>
  <c r="D1937" i="5"/>
  <c r="D1947" i="5"/>
  <c r="D1957" i="5"/>
  <c r="D1977" i="5"/>
  <c r="D2377" i="5"/>
  <c r="D2547" i="5"/>
  <c r="D2657" i="5"/>
  <c r="D2717" i="5"/>
  <c r="D3152" i="5"/>
  <c r="D3211" i="5"/>
  <c r="D3352" i="5"/>
  <c r="D3431" i="5"/>
  <c r="D3462" i="5"/>
  <c r="D3555" i="5"/>
  <c r="D3601" i="5"/>
  <c r="D3756" i="5"/>
  <c r="D3776" i="5"/>
  <c r="D3937" i="5"/>
  <c r="D4066" i="5"/>
  <c r="D4283" i="5"/>
  <c r="D4462" i="5"/>
  <c r="D4522" i="5"/>
  <c r="D4552" i="5"/>
  <c r="D4656" i="5"/>
  <c r="D1434" i="5"/>
  <c r="D1444" i="5"/>
  <c r="D1454" i="5"/>
  <c r="D1464" i="5"/>
  <c r="D1474" i="5"/>
  <c r="D1484" i="5"/>
  <c r="D1494" i="5"/>
  <c r="D1504" i="5"/>
  <c r="D1514" i="5"/>
  <c r="D1524" i="5"/>
  <c r="D1534" i="5"/>
  <c r="D1544" i="5"/>
  <c r="D1554" i="5"/>
  <c r="D1564" i="5"/>
  <c r="D1574" i="5"/>
  <c r="D1584" i="5"/>
  <c r="D1594" i="5"/>
  <c r="D1604" i="5"/>
  <c r="D1614" i="5"/>
  <c r="D1624" i="5"/>
  <c r="D1634" i="5"/>
  <c r="D1644" i="5"/>
  <c r="D1654" i="5"/>
  <c r="D1664" i="5"/>
  <c r="D1674" i="5"/>
  <c r="D1684" i="5"/>
  <c r="D1694" i="5"/>
  <c r="D1704" i="5"/>
  <c r="D1714" i="5"/>
  <c r="D1724" i="5"/>
  <c r="D1734" i="5"/>
  <c r="D1744" i="5"/>
  <c r="D1754" i="5"/>
  <c r="D1764" i="5"/>
  <c r="D1774" i="5"/>
  <c r="D1784" i="5"/>
  <c r="D1794" i="5"/>
  <c r="D1804" i="5"/>
  <c r="D1814" i="5"/>
  <c r="D1824" i="5"/>
  <c r="D1834" i="5"/>
  <c r="D1844" i="5"/>
  <c r="D1854" i="5"/>
  <c r="D1864" i="5"/>
  <c r="D1874" i="5"/>
  <c r="D1884" i="5"/>
  <c r="D1894" i="5"/>
  <c r="D1904" i="5"/>
  <c r="D1914" i="5"/>
  <c r="D1924" i="5"/>
  <c r="D1974" i="5"/>
  <c r="D1984" i="5"/>
  <c r="D1994" i="5"/>
  <c r="D2004" i="5"/>
  <c r="D2014" i="5"/>
  <c r="D2024" i="5"/>
  <c r="D2034" i="5"/>
  <c r="D2044" i="5"/>
  <c r="D2054" i="5"/>
  <c r="D2064" i="5"/>
  <c r="D2074" i="5"/>
  <c r="D2084" i="5"/>
  <c r="D2094" i="5"/>
  <c r="D2104" i="5"/>
  <c r="D2114" i="5"/>
  <c r="D2124" i="5"/>
  <c r="D2134" i="5"/>
  <c r="D2144" i="5"/>
  <c r="D2154" i="5"/>
  <c r="D2164" i="5"/>
  <c r="D2174" i="5"/>
  <c r="D2184" i="5"/>
  <c r="D2194" i="5"/>
  <c r="D2204" i="5"/>
  <c r="D2214" i="5"/>
  <c r="D2224" i="5"/>
  <c r="D2234" i="5"/>
  <c r="D2244" i="5"/>
  <c r="D2254" i="5"/>
  <c r="D2264" i="5"/>
  <c r="D2274" i="5"/>
  <c r="D2284" i="5"/>
  <c r="D2294" i="5"/>
  <c r="D2359" i="5"/>
  <c r="D2387" i="5"/>
  <c r="D2397" i="5"/>
  <c r="D2436" i="5"/>
  <c r="D2539" i="5"/>
  <c r="D2557" i="5"/>
  <c r="D2567" i="5"/>
  <c r="D2606" i="5"/>
  <c r="D2649" i="5"/>
  <c r="D2676" i="5"/>
  <c r="D2709" i="5"/>
  <c r="D2736" i="5"/>
  <c r="D2769" i="5"/>
  <c r="D2777" i="5"/>
  <c r="D2819" i="5"/>
  <c r="D2827" i="5"/>
  <c r="D2869" i="5"/>
  <c r="D2877" i="5"/>
  <c r="D2919" i="5"/>
  <c r="D2927" i="5"/>
  <c r="D2969" i="5"/>
  <c r="D2977" i="5"/>
  <c r="D3019" i="5"/>
  <c r="D3027" i="5"/>
  <c r="D3069" i="5"/>
  <c r="D3077" i="5"/>
  <c r="D3119" i="5"/>
  <c r="D3127" i="5"/>
  <c r="D3138" i="5"/>
  <c r="D3201" i="5"/>
  <c r="D3224" i="5"/>
  <c r="D3298" i="5"/>
  <c r="D3421" i="5"/>
  <c r="D3477" i="5"/>
  <c r="D3484" i="5"/>
  <c r="D3527" i="5"/>
  <c r="D3585" i="5"/>
  <c r="D3631" i="5"/>
  <c r="D3683" i="5"/>
  <c r="D3757" i="5"/>
  <c r="D3852" i="5"/>
  <c r="D3859" i="5"/>
  <c r="D4067" i="5"/>
  <c r="D4133" i="5"/>
  <c r="D4456" i="5"/>
  <c r="D4707" i="5"/>
  <c r="D2407" i="5"/>
  <c r="D2577" i="5"/>
  <c r="D2587" i="5"/>
  <c r="D2597" i="5"/>
  <c r="D2667" i="5"/>
  <c r="D2727" i="5"/>
  <c r="D3267" i="5"/>
  <c r="D3315" i="5"/>
  <c r="D3447" i="5"/>
  <c r="D3521" i="5"/>
  <c r="D3567" i="5"/>
  <c r="D3625" i="5"/>
  <c r="D3799" i="5"/>
  <c r="D3817" i="5"/>
  <c r="D3879" i="5"/>
  <c r="D3979" i="5"/>
  <c r="D4149" i="5"/>
  <c r="D4196" i="5"/>
  <c r="D4253" i="5"/>
  <c r="D4356" i="5"/>
  <c r="D4367" i="5"/>
  <c r="D4379" i="5"/>
  <c r="D4426" i="5"/>
  <c r="D4433" i="5"/>
  <c r="D4517" i="5"/>
  <c r="D4579" i="5"/>
  <c r="D4597" i="5"/>
  <c r="D2417" i="5"/>
  <c r="D2427" i="5"/>
  <c r="D2787" i="5"/>
  <c r="D2837" i="5"/>
  <c r="D2887" i="5"/>
  <c r="D2937" i="5"/>
  <c r="D2987" i="5"/>
  <c r="D3037" i="5"/>
  <c r="D3087" i="5"/>
  <c r="D3262" i="5"/>
  <c r="D3284" i="5"/>
  <c r="D3412" i="5"/>
  <c r="D3505" i="5"/>
  <c r="D3551" i="5"/>
  <c r="D3597" i="5"/>
  <c r="D3657" i="5"/>
  <c r="D3692" i="5"/>
  <c r="D3752" i="5"/>
  <c r="D3772" i="5"/>
  <c r="D3973" i="5"/>
  <c r="D4357" i="5"/>
  <c r="D4566" i="5"/>
  <c r="D4652" i="5"/>
  <c r="D4760" i="5"/>
  <c r="D4772" i="5"/>
  <c r="D3987" i="5"/>
  <c r="D4092" i="5"/>
  <c r="D4137" i="5"/>
  <c r="D4476" i="5"/>
  <c r="D4483" i="5"/>
  <c r="D4572" i="5"/>
  <c r="D4616" i="5"/>
  <c r="D4667" i="5"/>
  <c r="D4824" i="5"/>
  <c r="X5296" i="5"/>
  <c r="X5365" i="5"/>
  <c r="X5472" i="5"/>
  <c r="X5491" i="5"/>
  <c r="X5815" i="5"/>
  <c r="D4894" i="5"/>
  <c r="X5190" i="5"/>
  <c r="X5621" i="5"/>
  <c r="X5866" i="5"/>
  <c r="X5955" i="5"/>
  <c r="X5965" i="5"/>
  <c r="D3667" i="5"/>
  <c r="D3847" i="5"/>
  <c r="D3977" i="5"/>
  <c r="D4077" i="5"/>
  <c r="D4127" i="5"/>
  <c r="D4247" i="5"/>
  <c r="D4257" i="5"/>
  <c r="D4267" i="5"/>
  <c r="D4376" i="5"/>
  <c r="D4383" i="5"/>
  <c r="D4472" i="5"/>
  <c r="D4516" i="5"/>
  <c r="D4567" i="5"/>
  <c r="D4612" i="5"/>
  <c r="D4657" i="5"/>
  <c r="D4702" i="5"/>
  <c r="D4838" i="5"/>
  <c r="D4870" i="5"/>
  <c r="X5085" i="5"/>
  <c r="X5211" i="5"/>
  <c r="X5317" i="5"/>
  <c r="X5642" i="5"/>
  <c r="X5867" i="5"/>
  <c r="D3737" i="5"/>
  <c r="D4057" i="5"/>
  <c r="D4192" i="5"/>
  <c r="D4237" i="5"/>
  <c r="D4372" i="5"/>
  <c r="D4416" i="5"/>
  <c r="D4467" i="5"/>
  <c r="D4512" i="5"/>
  <c r="D4557" i="5"/>
  <c r="D4602" i="5"/>
  <c r="D4647" i="5"/>
  <c r="X5290" i="5"/>
  <c r="D4722" i="5"/>
  <c r="D4733" i="5"/>
  <c r="D4803" i="5"/>
  <c r="D4908" i="5"/>
  <c r="X5155" i="5"/>
  <c r="X5427" i="5"/>
  <c r="X5635" i="5"/>
  <c r="X5780" i="5"/>
  <c r="D2311" i="5"/>
  <c r="D2321" i="5"/>
  <c r="D2331" i="5"/>
  <c r="D2341" i="5"/>
  <c r="D2351" i="5"/>
  <c r="D2361" i="5"/>
  <c r="D2371" i="5"/>
  <c r="D2381" i="5"/>
  <c r="D2391" i="5"/>
  <c r="D2401" i="5"/>
  <c r="D2411" i="5"/>
  <c r="D2421" i="5"/>
  <c r="D2441" i="5"/>
  <c r="D2451" i="5"/>
  <c r="D2461" i="5"/>
  <c r="D2471" i="5"/>
  <c r="D2481" i="5"/>
  <c r="D2491" i="5"/>
  <c r="D2511" i="5"/>
  <c r="D2521" i="5"/>
  <c r="D2531" i="5"/>
  <c r="D2541" i="5"/>
  <c r="D2551" i="5"/>
  <c r="D2561" i="5"/>
  <c r="D2571" i="5"/>
  <c r="D2591" i="5"/>
  <c r="D3697" i="5"/>
  <c r="D3707" i="5"/>
  <c r="D3947" i="5"/>
  <c r="D4037" i="5"/>
  <c r="D4157" i="5"/>
  <c r="D4167" i="5"/>
  <c r="D4227" i="5"/>
  <c r="D4412" i="5"/>
  <c r="D4457" i="5"/>
  <c r="D4502" i="5"/>
  <c r="D4547" i="5"/>
  <c r="D4676" i="5"/>
  <c r="D4683" i="5"/>
  <c r="D4860" i="5"/>
  <c r="D4990" i="5"/>
  <c r="D2308" i="5"/>
  <c r="D2318" i="5"/>
  <c r="D2328" i="5"/>
  <c r="D2338" i="5"/>
  <c r="D2388" i="5"/>
  <c r="D2398" i="5"/>
  <c r="D2408" i="5"/>
  <c r="D2418" i="5"/>
  <c r="D2428" i="5"/>
  <c r="D2438" i="5"/>
  <c r="D2448" i="5"/>
  <c r="D2468" i="5"/>
  <c r="D2478" i="5"/>
  <c r="D2488" i="5"/>
  <c r="D2498" i="5"/>
  <c r="D2508" i="5"/>
  <c r="D2518" i="5"/>
  <c r="D2528" i="5"/>
  <c r="D2548" i="5"/>
  <c r="D2558" i="5"/>
  <c r="D2568" i="5"/>
  <c r="D2578" i="5"/>
  <c r="D2588" i="5"/>
  <c r="D2598" i="5"/>
  <c r="D2608" i="5"/>
  <c r="D2618" i="5"/>
  <c r="D2628" i="5"/>
  <c r="D2638" i="5"/>
  <c r="D2648" i="5"/>
  <c r="D2658" i="5"/>
  <c r="D2668" i="5"/>
  <c r="D2678" i="5"/>
  <c r="D2688" i="5"/>
  <c r="D2698" i="5"/>
  <c r="D2708" i="5"/>
  <c r="D2718" i="5"/>
  <c r="D2728" i="5"/>
  <c r="D2738" i="5"/>
  <c r="D2748" i="5"/>
  <c r="D2758" i="5"/>
  <c r="D2768" i="5"/>
  <c r="D2778" i="5"/>
  <c r="D2788" i="5"/>
  <c r="D2798" i="5"/>
  <c r="D2808" i="5"/>
  <c r="D2818" i="5"/>
  <c r="D2828" i="5"/>
  <c r="D2838" i="5"/>
  <c r="D2848" i="5"/>
  <c r="D2858" i="5"/>
  <c r="D2868" i="5"/>
  <c r="D2878" i="5"/>
  <c r="D2888" i="5"/>
  <c r="D2898" i="5"/>
  <c r="D2908" i="5"/>
  <c r="D2918" i="5"/>
  <c r="D2928" i="5"/>
  <c r="D2938" i="5"/>
  <c r="D2948" i="5"/>
  <c r="D2958" i="5"/>
  <c r="D2968" i="5"/>
  <c r="D2978" i="5"/>
  <c r="D2988" i="5"/>
  <c r="D2998" i="5"/>
  <c r="D3008" i="5"/>
  <c r="D3018" i="5"/>
  <c r="D3028" i="5"/>
  <c r="D3038" i="5"/>
  <c r="D3048" i="5"/>
  <c r="D3058" i="5"/>
  <c r="D3068" i="5"/>
  <c r="D3078" i="5"/>
  <c r="D3088" i="5"/>
  <c r="D3098" i="5"/>
  <c r="D3108" i="5"/>
  <c r="D3118" i="5"/>
  <c r="D3128" i="5"/>
  <c r="D3135" i="5"/>
  <c r="D3208" i="5"/>
  <c r="D3221" i="5"/>
  <c r="D3225" i="5"/>
  <c r="D3234" i="5"/>
  <c r="D3308" i="5"/>
  <c r="D3321" i="5"/>
  <c r="D3325" i="5"/>
  <c r="D3334" i="5"/>
  <c r="D3424" i="5"/>
  <c r="D3428" i="5"/>
  <c r="D3474" i="5"/>
  <c r="D3478" i="5"/>
  <c r="D3524" i="5"/>
  <c r="D3528" i="5"/>
  <c r="D3574" i="5"/>
  <c r="D3578" i="5"/>
  <c r="D3624" i="5"/>
  <c r="D3628" i="5"/>
  <c r="D3659" i="5"/>
  <c r="D3729" i="5"/>
  <c r="D3929" i="5"/>
  <c r="D4027" i="5"/>
  <c r="D4113" i="5"/>
  <c r="D4119" i="5"/>
  <c r="D4349" i="5"/>
  <c r="D4407" i="5"/>
  <c r="D4452" i="5"/>
  <c r="D4497" i="5"/>
  <c r="D4626" i="5"/>
  <c r="D4633" i="5"/>
  <c r="D4810" i="5"/>
  <c r="X5391" i="5"/>
  <c r="X5410" i="5"/>
  <c r="D3687" i="5"/>
  <c r="D3803" i="5"/>
  <c r="D3877" i="5"/>
  <c r="D3887" i="5"/>
  <c r="D3902" i="5"/>
  <c r="D3913" i="5"/>
  <c r="D3997" i="5"/>
  <c r="D4007" i="5"/>
  <c r="D4017" i="5"/>
  <c r="D4147" i="5"/>
  <c r="D4297" i="5"/>
  <c r="D4307" i="5"/>
  <c r="D4322" i="5"/>
  <c r="D4333" i="5"/>
  <c r="D4402" i="5"/>
  <c r="D4447" i="5"/>
  <c r="D4576" i="5"/>
  <c r="D4583" i="5"/>
  <c r="D4672" i="5"/>
  <c r="D4729" i="5"/>
  <c r="D4742" i="5"/>
  <c r="D4798" i="5"/>
  <c r="D4904" i="5"/>
  <c r="X5236" i="5"/>
  <c r="X5392" i="5"/>
  <c r="X5991" i="5"/>
  <c r="D3562" i="5"/>
  <c r="D3612" i="5"/>
  <c r="D3643" i="5"/>
  <c r="D3677" i="5"/>
  <c r="D3786" i="5"/>
  <c r="D3856" i="5"/>
  <c r="D3883" i="5"/>
  <c r="D3897" i="5"/>
  <c r="D3993" i="5"/>
  <c r="D4276" i="5"/>
  <c r="D4303" i="5"/>
  <c r="D4317" i="5"/>
  <c r="D4397" i="5"/>
  <c r="D4526" i="5"/>
  <c r="D4533" i="5"/>
  <c r="D4622" i="5"/>
  <c r="D4666" i="5"/>
  <c r="D4706" i="5"/>
  <c r="D4880" i="5"/>
  <c r="D4886" i="5"/>
  <c r="D4985" i="5"/>
  <c r="X5247" i="5"/>
  <c r="X5530" i="5"/>
  <c r="X5736" i="5"/>
  <c r="D4748" i="5"/>
  <c r="D4820" i="5"/>
  <c r="D4919" i="5"/>
  <c r="D4925" i="5"/>
  <c r="D4978" i="5"/>
  <c r="X5147" i="5"/>
  <c r="X5192" i="5"/>
  <c r="X5346" i="5"/>
  <c r="X5641" i="5"/>
  <c r="X5660" i="5"/>
  <c r="X5697" i="5"/>
  <c r="D4718" i="5"/>
  <c r="D4738" i="5"/>
  <c r="D4778" i="5"/>
  <c r="D4799" i="5"/>
  <c r="D4882" i="5"/>
  <c r="X5377" i="5"/>
  <c r="X5440" i="5"/>
  <c r="X5540" i="5"/>
  <c r="X5567" i="5"/>
  <c r="X5615" i="5"/>
  <c r="X5727" i="5"/>
  <c r="X5240" i="5"/>
  <c r="X5405" i="5"/>
  <c r="X5486" i="5"/>
  <c r="X5596" i="5"/>
  <c r="X5710" i="5"/>
  <c r="D3146" i="5"/>
  <c r="D3156" i="5"/>
  <c r="D3166" i="5"/>
  <c r="D3176" i="5"/>
  <c r="D3186" i="5"/>
  <c r="D3196" i="5"/>
  <c r="D3206" i="5"/>
  <c r="D3216" i="5"/>
  <c r="D3226" i="5"/>
  <c r="D3236" i="5"/>
  <c r="D3246" i="5"/>
  <c r="D3256" i="5"/>
  <c r="D3266" i="5"/>
  <c r="D3276" i="5"/>
  <c r="D3286" i="5"/>
  <c r="D3296" i="5"/>
  <c r="D3306" i="5"/>
  <c r="D3316" i="5"/>
  <c r="D3326" i="5"/>
  <c r="D3336" i="5"/>
  <c r="D3346" i="5"/>
  <c r="D3356" i="5"/>
  <c r="D3366" i="5"/>
  <c r="D3376" i="5"/>
  <c r="D3386" i="5"/>
  <c r="D3717" i="5"/>
  <c r="D3777" i="5"/>
  <c r="D4087" i="5"/>
  <c r="D4187" i="5"/>
  <c r="D4768" i="5"/>
  <c r="D4794" i="5"/>
  <c r="D4844" i="5"/>
  <c r="X5072" i="5"/>
  <c r="X5116" i="5"/>
  <c r="X5141" i="5"/>
  <c r="X5160" i="5"/>
  <c r="X5177" i="5"/>
  <c r="X5222" i="5"/>
  <c r="X5241" i="5"/>
  <c r="X5360" i="5"/>
  <c r="X5397" i="5"/>
  <c r="X5442" i="5"/>
  <c r="X5711" i="5"/>
  <c r="X5785" i="5"/>
  <c r="D3787" i="5"/>
  <c r="D3857" i="5"/>
  <c r="D3907" i="5"/>
  <c r="D3957" i="5"/>
  <c r="D4097" i="5"/>
  <c r="D4197" i="5"/>
  <c r="D4277" i="5"/>
  <c r="D4327" i="5"/>
  <c r="D4377" i="5"/>
  <c r="D4427" i="5"/>
  <c r="D4477" i="5"/>
  <c r="D4527" i="5"/>
  <c r="D4577" i="5"/>
  <c r="D4627" i="5"/>
  <c r="D4677" i="5"/>
  <c r="D4734" i="5"/>
  <c r="D4774" i="5"/>
  <c r="D4780" i="5"/>
  <c r="D4828" i="5"/>
  <c r="D4884" i="5"/>
  <c r="D4938" i="5"/>
  <c r="D4945" i="5"/>
  <c r="X5022" i="5"/>
  <c r="X5047" i="5"/>
  <c r="X5142" i="5"/>
  <c r="X5461" i="5"/>
  <c r="X5497" i="5"/>
  <c r="X5627" i="5"/>
  <c r="X5655" i="5"/>
  <c r="X5692" i="5"/>
  <c r="X5911" i="5"/>
  <c r="X5940" i="5"/>
  <c r="D3637" i="5"/>
  <c r="D3727" i="5"/>
  <c r="D3797" i="5"/>
  <c r="D4107" i="5"/>
  <c r="D4207" i="5"/>
  <c r="D4764" i="5"/>
  <c r="D4834" i="5"/>
  <c r="D4862" i="5"/>
  <c r="D4890" i="5"/>
  <c r="X5091" i="5"/>
  <c r="X5371" i="5"/>
  <c r="X5647" i="5"/>
  <c r="X5741" i="5"/>
  <c r="D3647" i="5"/>
  <c r="D3807" i="5"/>
  <c r="D3867" i="5"/>
  <c r="D3917" i="5"/>
  <c r="D3967" i="5"/>
  <c r="D4117" i="5"/>
  <c r="D4217" i="5"/>
  <c r="D4287" i="5"/>
  <c r="D4337" i="5"/>
  <c r="D4387" i="5"/>
  <c r="D4437" i="5"/>
  <c r="D4487" i="5"/>
  <c r="D4537" i="5"/>
  <c r="D4587" i="5"/>
  <c r="D4637" i="5"/>
  <c r="D4687" i="5"/>
  <c r="D4846" i="5"/>
  <c r="D4934" i="5"/>
  <c r="X5110" i="5"/>
  <c r="X5280" i="5"/>
  <c r="X5490" i="5"/>
  <c r="X5610" i="5"/>
  <c r="X5885" i="5"/>
  <c r="X5786" i="5"/>
  <c r="X5830" i="5"/>
  <c r="X5840" i="5"/>
  <c r="X5935" i="5"/>
  <c r="X5952" i="5"/>
  <c r="X5191" i="5"/>
  <c r="X5311" i="5"/>
  <c r="X5327" i="5"/>
  <c r="X5361" i="5"/>
  <c r="X5441" i="5"/>
  <c r="X5561" i="5"/>
  <c r="X5577" i="5"/>
  <c r="X5611" i="5"/>
  <c r="X5691" i="5"/>
  <c r="X5735" i="5"/>
  <c r="X5752" i="5"/>
  <c r="X5841" i="5"/>
  <c r="X5927" i="5"/>
  <c r="X5936" i="5"/>
  <c r="X5980" i="5"/>
  <c r="X5990" i="5"/>
  <c r="D4830" i="5"/>
  <c r="D4848" i="5"/>
  <c r="D4900" i="5"/>
  <c r="D4920" i="5"/>
  <c r="D4930" i="5"/>
  <c r="D4947" i="5"/>
  <c r="D4974" i="5"/>
  <c r="X5210" i="5"/>
  <c r="X5297" i="5"/>
  <c r="X5347" i="5"/>
  <c r="X5460" i="5"/>
  <c r="X5547" i="5"/>
  <c r="X5597" i="5"/>
  <c r="X5685" i="5"/>
  <c r="X5702" i="5"/>
  <c r="X5755" i="5"/>
  <c r="X5765" i="5"/>
  <c r="X5790" i="5"/>
  <c r="X5816" i="5"/>
  <c r="X5860" i="5"/>
  <c r="X5877" i="5"/>
  <c r="X5966" i="5"/>
  <c r="X5677" i="5"/>
  <c r="X5686" i="5"/>
  <c r="X5766" i="5"/>
  <c r="X5791" i="5"/>
  <c r="X5817" i="5"/>
  <c r="X5835" i="5"/>
  <c r="X5861" i="5"/>
  <c r="X5992" i="5"/>
  <c r="D3661" i="5"/>
  <c r="D3671" i="5"/>
  <c r="D3781" i="5"/>
  <c r="D3791" i="5"/>
  <c r="D3801" i="5"/>
  <c r="D3811" i="5"/>
  <c r="D3821" i="5"/>
  <c r="D3981" i="5"/>
  <c r="D3991" i="5"/>
  <c r="D4001" i="5"/>
  <c r="D4011" i="5"/>
  <c r="D4021" i="5"/>
  <c r="D4031" i="5"/>
  <c r="D4041" i="5"/>
  <c r="D4051" i="5"/>
  <c r="D4061" i="5"/>
  <c r="D4071" i="5"/>
  <c r="D4081" i="5"/>
  <c r="D4091" i="5"/>
  <c r="D4101" i="5"/>
  <c r="D4111" i="5"/>
  <c r="D4121" i="5"/>
  <c r="D4131" i="5"/>
  <c r="D4141" i="5"/>
  <c r="D4151" i="5"/>
  <c r="D4161" i="5"/>
  <c r="D4171" i="5"/>
  <c r="D4181" i="5"/>
  <c r="D4211" i="5"/>
  <c r="D4808" i="5"/>
  <c r="D4840" i="5"/>
  <c r="D4858" i="5"/>
  <c r="D4970" i="5"/>
  <c r="X5146" i="5"/>
  <c r="X5227" i="5"/>
  <c r="X5260" i="5"/>
  <c r="X5396" i="5"/>
  <c r="X5477" i="5"/>
  <c r="X5510" i="5"/>
  <c r="X5646" i="5"/>
  <c r="X5730" i="5"/>
  <c r="X5740" i="5"/>
  <c r="X5767" i="5"/>
  <c r="X5792" i="5"/>
  <c r="X5836" i="5"/>
  <c r="X5852" i="5"/>
  <c r="X5905" i="5"/>
  <c r="X5984" i="5"/>
  <c r="D3638" i="5"/>
  <c r="D3648" i="5"/>
  <c r="D3658" i="5"/>
  <c r="D3668" i="5"/>
  <c r="D3678" i="5"/>
  <c r="D3688" i="5"/>
  <c r="D3698" i="5"/>
  <c r="D3708" i="5"/>
  <c r="D3718" i="5"/>
  <c r="D3728" i="5"/>
  <c r="D3738" i="5"/>
  <c r="D3748" i="5"/>
  <c r="D3758" i="5"/>
  <c r="D3768" i="5"/>
  <c r="D3778" i="5"/>
  <c r="D3788" i="5"/>
  <c r="D3798" i="5"/>
  <c r="D3808" i="5"/>
  <c r="D3818" i="5"/>
  <c r="D3828" i="5"/>
  <c r="D3838" i="5"/>
  <c r="D3848" i="5"/>
  <c r="D3858" i="5"/>
  <c r="D3868" i="5"/>
  <c r="D3878" i="5"/>
  <c r="D3888" i="5"/>
  <c r="D3898" i="5"/>
  <c r="D3908" i="5"/>
  <c r="D3918" i="5"/>
  <c r="D3928" i="5"/>
  <c r="D3938" i="5"/>
  <c r="D3948" i="5"/>
  <c r="D3958" i="5"/>
  <c r="D3968" i="5"/>
  <c r="D3978" i="5"/>
  <c r="D3988" i="5"/>
  <c r="D3998" i="5"/>
  <c r="D4018" i="5"/>
  <c r="D4028" i="5"/>
  <c r="D4038" i="5"/>
  <c r="D4048" i="5"/>
  <c r="D4058" i="5"/>
  <c r="D4068" i="5"/>
  <c r="D4078" i="5"/>
  <c r="D4088" i="5"/>
  <c r="D4098" i="5"/>
  <c r="D4108" i="5"/>
  <c r="D4118" i="5"/>
  <c r="D4128" i="5"/>
  <c r="D4138" i="5"/>
  <c r="D4148" i="5"/>
  <c r="D4168" i="5"/>
  <c r="D4188" i="5"/>
  <c r="D4198" i="5"/>
  <c r="D4208" i="5"/>
  <c r="D4218" i="5"/>
  <c r="D4228" i="5"/>
  <c r="D4238" i="5"/>
  <c r="D4248" i="5"/>
  <c r="D4258" i="5"/>
  <c r="D4268" i="5"/>
  <c r="D4278" i="5"/>
  <c r="D4288" i="5"/>
  <c r="D4298" i="5"/>
  <c r="D4308" i="5"/>
  <c r="D4318" i="5"/>
  <c r="D4328" i="5"/>
  <c r="D4338" i="5"/>
  <c r="D4348" i="5"/>
  <c r="D4358" i="5"/>
  <c r="D4368" i="5"/>
  <c r="D4378" i="5"/>
  <c r="D4388" i="5"/>
  <c r="D4398" i="5"/>
  <c r="D4408" i="5"/>
  <c r="D4418" i="5"/>
  <c r="D4428" i="5"/>
  <c r="D4438" i="5"/>
  <c r="D4448" i="5"/>
  <c r="D4458" i="5"/>
  <c r="D4468" i="5"/>
  <c r="D4478" i="5"/>
  <c r="D4488" i="5"/>
  <c r="D4498" i="5"/>
  <c r="D4508" i="5"/>
  <c r="D4518" i="5"/>
  <c r="D4528" i="5"/>
  <c r="D4538" i="5"/>
  <c r="D4548" i="5"/>
  <c r="D4558" i="5"/>
  <c r="D4568" i="5"/>
  <c r="D4578" i="5"/>
  <c r="D4588" i="5"/>
  <c r="D4598" i="5"/>
  <c r="D4608" i="5"/>
  <c r="D4618" i="5"/>
  <c r="D4628" i="5"/>
  <c r="D4638" i="5"/>
  <c r="D4648" i="5"/>
  <c r="D4658" i="5"/>
  <c r="D4668" i="5"/>
  <c r="D4678" i="5"/>
  <c r="D4688" i="5"/>
  <c r="D4698" i="5"/>
  <c r="D4708" i="5"/>
  <c r="D4716" i="5"/>
  <c r="D4720" i="5"/>
  <c r="D4743" i="5"/>
  <c r="D4758" i="5"/>
  <c r="D4796" i="5"/>
  <c r="D4804" i="5"/>
  <c r="D4809" i="5"/>
  <c r="D4854" i="5"/>
  <c r="D4859" i="5"/>
  <c r="D4965" i="5"/>
  <c r="X5196" i="5"/>
  <c r="X5261" i="5"/>
  <c r="X5291" i="5"/>
  <c r="X5340" i="5"/>
  <c r="X5380" i="5"/>
  <c r="X5446" i="5"/>
  <c r="X5511" i="5"/>
  <c r="X5541" i="5"/>
  <c r="X5590" i="5"/>
  <c r="X5630" i="5"/>
  <c r="X5705" i="5"/>
  <c r="X5715" i="5"/>
  <c r="X5810" i="5"/>
  <c r="X5827" i="5"/>
  <c r="X5880" i="5"/>
  <c r="X5890" i="5"/>
  <c r="X5915" i="5"/>
  <c r="X5941" i="5"/>
  <c r="X5985" i="5"/>
  <c r="D4818" i="5"/>
  <c r="D4850" i="5"/>
  <c r="D4864" i="5"/>
  <c r="D4987" i="5"/>
  <c r="X5180" i="5"/>
  <c r="X5197" i="5"/>
  <c r="X5292" i="5"/>
  <c r="X5341" i="5"/>
  <c r="X5430" i="5"/>
  <c r="X5447" i="5"/>
  <c r="X5542" i="5"/>
  <c r="X5591" i="5"/>
  <c r="X5716" i="5"/>
  <c r="X5802" i="5"/>
  <c r="X5811" i="5"/>
  <c r="X5891" i="5"/>
  <c r="X5916" i="5"/>
  <c r="X5942" i="5"/>
  <c r="X5960" i="5"/>
  <c r="X5986" i="5"/>
  <c r="D4728" i="5"/>
  <c r="D4784" i="5"/>
  <c r="D4788" i="5"/>
  <c r="D4814" i="5"/>
  <c r="D4874" i="5"/>
  <c r="D4961" i="5"/>
  <c r="X5140" i="5"/>
  <c r="X5230" i="5"/>
  <c r="X5246" i="5"/>
  <c r="X5277" i="5"/>
  <c r="X5342" i="5"/>
  <c r="X5390" i="5"/>
  <c r="X5480" i="5"/>
  <c r="X5496" i="5"/>
  <c r="X5527" i="5"/>
  <c r="X5592" i="5"/>
  <c r="X5640" i="5"/>
  <c r="X5742" i="5"/>
  <c r="X5760" i="5"/>
  <c r="X5855" i="5"/>
  <c r="X5865" i="5"/>
  <c r="X5892" i="5"/>
  <c r="X5917" i="5"/>
  <c r="X5961" i="5"/>
  <c r="X5977" i="5"/>
  <c r="X5964" i="5"/>
  <c r="X6000" i="5"/>
  <c r="X5979" i="5"/>
  <c r="D4868" i="5"/>
  <c r="D4878" i="5"/>
  <c r="D4888" i="5"/>
  <c r="D4898" i="5"/>
  <c r="D4924" i="5"/>
  <c r="D4928" i="5"/>
  <c r="X5989" i="5"/>
  <c r="X5680" i="5"/>
  <c r="X5717" i="5"/>
  <c r="X5761" i="5"/>
  <c r="X5805" i="5"/>
  <c r="X5842" i="5"/>
  <c r="X5886" i="5"/>
  <c r="X5930" i="5"/>
  <c r="X5967" i="5"/>
  <c r="X5974" i="5"/>
  <c r="X5999" i="5"/>
  <c r="X5969" i="5"/>
  <c r="X5994" i="5"/>
  <c r="D4939" i="5"/>
  <c r="D4949" i="5"/>
  <c r="D4959" i="5"/>
  <c r="D4969" i="5"/>
  <c r="D4979" i="5"/>
  <c r="D4989" i="5"/>
  <c r="D4999" i="5"/>
  <c r="A10" i="1"/>
  <c r="D5" i="4" l="1"/>
  <c r="D6" i="4" s="1"/>
  <c r="D5" i="5"/>
  <c r="Q161" i="2"/>
  <c r="W7" i="4"/>
  <c r="AC7" i="4" s="1"/>
  <c r="AC6" i="4"/>
  <c r="W6" i="5"/>
  <c r="AC6" i="5" s="1"/>
  <c r="Z6" i="3"/>
  <c r="AC5" i="3"/>
  <c r="D5" i="3"/>
  <c r="B5" i="3" s="1"/>
  <c r="F1" i="2"/>
  <c r="R1" i="2"/>
  <c r="A3" i="1"/>
  <c r="W8" i="4" l="1"/>
  <c r="AC8" i="4" s="1"/>
  <c r="D7" i="4"/>
  <c r="W7" i="5"/>
  <c r="AC7" i="5" s="1"/>
  <c r="D6" i="5"/>
  <c r="D6" i="3"/>
  <c r="B6" i="3" s="1"/>
  <c r="Z7" i="3"/>
  <c r="AC6" i="3"/>
  <c r="G1" i="2"/>
  <c r="S1" i="2"/>
  <c r="S161" i="2" l="1"/>
  <c r="W9" i="4"/>
  <c r="D9" i="4" s="1"/>
  <c r="D8" i="4"/>
  <c r="W8" i="5"/>
  <c r="AC8" i="5" s="1"/>
  <c r="D7" i="5"/>
  <c r="Z8" i="3"/>
  <c r="Z9" i="3" s="1"/>
  <c r="AC7" i="3"/>
  <c r="D7" i="3"/>
  <c r="B7" i="3" s="1"/>
  <c r="H1" i="2"/>
  <c r="T1" i="2"/>
  <c r="AC9" i="4" l="1"/>
  <c r="W10" i="4"/>
  <c r="W11" i="4" s="1"/>
  <c r="D8" i="5"/>
  <c r="W9" i="5"/>
  <c r="AC9" i="3"/>
  <c r="Z10" i="3"/>
  <c r="Z11" i="3" s="1"/>
  <c r="Z12" i="3" s="1"/>
  <c r="Z13" i="3" s="1"/>
  <c r="Z14" i="3" s="1"/>
  <c r="Z15" i="3" s="1"/>
  <c r="AC8" i="3"/>
  <c r="D8" i="3"/>
  <c r="B8" i="3" s="1"/>
  <c r="I1" i="2"/>
  <c r="U1" i="2"/>
  <c r="V162" i="2" l="1"/>
  <c r="I161" i="2" s="1"/>
  <c r="P162" i="2"/>
  <c r="U162" i="2"/>
  <c r="H161" i="2" s="1"/>
  <c r="T162" i="2"/>
  <c r="G161" i="2" s="1"/>
  <c r="Q165" i="2"/>
  <c r="D165" i="2" s="1"/>
  <c r="W10" i="5"/>
  <c r="AC9" i="5"/>
  <c r="U161" i="2"/>
  <c r="AC11" i="4"/>
  <c r="Q162" i="2" s="1"/>
  <c r="D161" i="2" s="1"/>
  <c r="AC10" i="4"/>
  <c r="Q164" i="2" s="1"/>
  <c r="D164" i="2" s="1"/>
  <c r="D10" i="4"/>
  <c r="D11" i="4" s="1"/>
  <c r="T163" i="2"/>
  <c r="D9" i="5"/>
  <c r="Z16" i="3"/>
  <c r="AC15" i="3"/>
  <c r="AC14" i="3"/>
  <c r="AC13" i="3"/>
  <c r="AC12" i="3"/>
  <c r="AC11" i="3"/>
  <c r="D9" i="3"/>
  <c r="B9" i="3" s="1"/>
  <c r="AC10" i="3"/>
  <c r="J1" i="2"/>
  <c r="V1" i="2"/>
  <c r="P163" i="2" l="1"/>
  <c r="W162" i="2"/>
  <c r="J161" i="2" s="1"/>
  <c r="Y162" i="2"/>
  <c r="L161" i="2" s="1"/>
  <c r="X162" i="2"/>
  <c r="K161" i="2" s="1"/>
  <c r="S162" i="2"/>
  <c r="F161" i="2" s="1"/>
  <c r="R162" i="2"/>
  <c r="E161" i="2" s="1"/>
  <c r="Q163" i="2"/>
  <c r="D163" i="2" s="1"/>
  <c r="V163" i="2"/>
  <c r="I163" i="2" s="1"/>
  <c r="S163" i="2"/>
  <c r="P161" i="2"/>
  <c r="R161" i="2" s="1"/>
  <c r="T161" i="2" s="1"/>
  <c r="V161" i="2" s="1"/>
  <c r="S164" i="2"/>
  <c r="F164" i="2" s="1"/>
  <c r="U163" i="2"/>
  <c r="R165" i="2"/>
  <c r="E165" i="2" s="1"/>
  <c r="D10" i="5"/>
  <c r="T164" i="2"/>
  <c r="G164" i="2" s="1"/>
  <c r="T165" i="2"/>
  <c r="G165" i="2" s="1"/>
  <c r="P164" i="2"/>
  <c r="C164" i="2" s="1"/>
  <c r="S165" i="2"/>
  <c r="F165" i="2" s="1"/>
  <c r="U164" i="2"/>
  <c r="H164" i="2" s="1"/>
  <c r="P165" i="2"/>
  <c r="C165" i="2" s="1"/>
  <c r="R163" i="2"/>
  <c r="E163" i="2" s="1"/>
  <c r="U165" i="2"/>
  <c r="H165" i="2" s="1"/>
  <c r="R164" i="2"/>
  <c r="E164" i="2" s="1"/>
  <c r="AC10" i="5"/>
  <c r="W11" i="5"/>
  <c r="V164" i="2"/>
  <c r="I164" i="2" s="1"/>
  <c r="V165" i="2"/>
  <c r="I165" i="2" s="1"/>
  <c r="C163" i="2"/>
  <c r="G163" i="2"/>
  <c r="AC16" i="3"/>
  <c r="Z17" i="3"/>
  <c r="D10" i="3"/>
  <c r="K1" i="2"/>
  <c r="W1" i="2"/>
  <c r="C161" i="2" l="1"/>
  <c r="F163" i="2"/>
  <c r="H163" i="2"/>
  <c r="D11" i="5"/>
  <c r="AC11" i="5"/>
  <c r="U107" i="2"/>
  <c r="H107" i="2" s="1"/>
  <c r="U108" i="2"/>
  <c r="H108" i="2" s="1"/>
  <c r="W164" i="2"/>
  <c r="J164" i="2" s="1"/>
  <c r="W165" i="2"/>
  <c r="J165" i="2" s="1"/>
  <c r="W108" i="2"/>
  <c r="J108" i="2" s="1"/>
  <c r="W107" i="2"/>
  <c r="J107" i="2" s="1"/>
  <c r="W163" i="2"/>
  <c r="W161" i="2"/>
  <c r="Z18" i="3"/>
  <c r="AC17" i="3"/>
  <c r="D11" i="3"/>
  <c r="B10" i="3"/>
  <c r="L1" i="2"/>
  <c r="X1" i="2"/>
  <c r="X161" i="2" s="1"/>
  <c r="R1" i="1" l="1"/>
  <c r="N2" i="2"/>
  <c r="Q107" i="2"/>
  <c r="D107" i="2" s="1"/>
  <c r="P107" i="2"/>
  <c r="C107" i="2" s="1"/>
  <c r="Q108" i="2"/>
  <c r="D108" i="2" s="1"/>
  <c r="T108" i="2"/>
  <c r="G108" i="2" s="1"/>
  <c r="S107" i="2"/>
  <c r="F107" i="2" s="1"/>
  <c r="V108" i="2"/>
  <c r="I108" i="2" s="1"/>
  <c r="R107" i="2"/>
  <c r="E107" i="2" s="1"/>
  <c r="S108" i="2"/>
  <c r="F108" i="2" s="1"/>
  <c r="V107" i="2"/>
  <c r="I107" i="2" s="1"/>
  <c r="R108" i="2"/>
  <c r="E108" i="2" s="1"/>
  <c r="P108" i="2"/>
  <c r="C108" i="2" s="1"/>
  <c r="T107" i="2"/>
  <c r="G107" i="2" s="1"/>
  <c r="X164" i="2"/>
  <c r="K164" i="2" s="1"/>
  <c r="X165" i="2"/>
  <c r="K165" i="2" s="1"/>
  <c r="X108" i="2"/>
  <c r="K108" i="2" s="1"/>
  <c r="X107" i="2"/>
  <c r="K107" i="2" s="1"/>
  <c r="X163" i="2"/>
  <c r="Y1" i="2"/>
  <c r="J163" i="2"/>
  <c r="AC18" i="3"/>
  <c r="Z19" i="3"/>
  <c r="B11" i="3"/>
  <c r="D12" i="3"/>
  <c r="Q212" i="1" l="1" a="1"/>
  <c r="Q212" i="1" s="1"/>
  <c r="A212" i="1" s="1"/>
  <c r="Q25" i="1" a="1"/>
  <c r="Q25" i="1" s="1"/>
  <c r="R29" i="1" a="1"/>
  <c r="R29" i="1" s="1"/>
  <c r="Q30" i="1" a="1"/>
  <c r="Q30" i="1" s="1"/>
  <c r="I30" i="1" s="1"/>
  <c r="Q93" i="1" a="1"/>
  <c r="Q93" i="1" s="1"/>
  <c r="Q39" i="1" a="1"/>
  <c r="Q39" i="1" s="1"/>
  <c r="S39" i="1" a="1"/>
  <c r="S39" i="1" s="1"/>
  <c r="G39" i="1" s="1"/>
  <c r="Q15" i="1" a="1"/>
  <c r="Q15" i="1" s="1"/>
  <c r="C15" i="1" s="1"/>
  <c r="Q155" i="1" a="1"/>
  <c r="Q155" i="1" s="1"/>
  <c r="B155" i="1" s="1"/>
  <c r="Q35" i="1" a="1"/>
  <c r="Q35" i="1" s="1"/>
  <c r="B35" i="1" s="1"/>
  <c r="Q166" i="1" a="1"/>
  <c r="Q166" i="1" s="1"/>
  <c r="B166" i="1" s="1"/>
  <c r="R97" i="1" a="1"/>
  <c r="R97" i="1" s="1"/>
  <c r="I97" i="1" s="1"/>
  <c r="R20" i="1" a="1"/>
  <c r="R20" i="1" s="1"/>
  <c r="Q181" i="1" a="1"/>
  <c r="Q181" i="1" s="1"/>
  <c r="H181" i="1" s="1"/>
  <c r="Q163" i="1" a="1"/>
  <c r="Q163" i="1" s="1"/>
  <c r="B163" i="1" s="1"/>
  <c r="Q209" i="1" a="1"/>
  <c r="Q209" i="1" s="1"/>
  <c r="A209" i="1" s="1"/>
  <c r="Q128" i="1" a="1"/>
  <c r="Q128" i="1" s="1"/>
  <c r="B128" i="1" s="1"/>
  <c r="Q186" i="1" a="1"/>
  <c r="Q186" i="1" s="1"/>
  <c r="B186" i="1" s="1"/>
  <c r="Q97" i="1" a="1"/>
  <c r="Q97" i="1" s="1"/>
  <c r="B97" i="1" s="1"/>
  <c r="T39" i="1" a="1"/>
  <c r="T39" i="1" s="1"/>
  <c r="Q31" i="1" a="1"/>
  <c r="Q31" i="1" s="1"/>
  <c r="I31" i="1" s="1"/>
  <c r="R39" i="1" a="1"/>
  <c r="R39" i="1" s="1"/>
  <c r="E39" i="1" s="1"/>
  <c r="Q96" i="1" a="1"/>
  <c r="Q96" i="1" s="1"/>
  <c r="B96" i="1" s="1"/>
  <c r="Q157" i="1" a="1"/>
  <c r="Q157" i="1" s="1"/>
  <c r="B157" i="1" s="1"/>
  <c r="Q127" i="1" a="1"/>
  <c r="Q127" i="1" s="1"/>
  <c r="B127" i="1" s="1"/>
  <c r="Q103" i="1" a="1"/>
  <c r="Q103" i="1" s="1"/>
  <c r="B103" i="1" s="1"/>
  <c r="Q133" i="1" a="1"/>
  <c r="Q133" i="1" s="1"/>
  <c r="B133" i="1" s="1"/>
  <c r="Q134" i="1" a="1"/>
  <c r="Q134" i="1" s="1"/>
  <c r="B134" i="1" s="1"/>
  <c r="Q122" i="1" a="1"/>
  <c r="Q122" i="1" s="1"/>
  <c r="B122" i="1" s="1"/>
  <c r="Q131" i="1" a="1"/>
  <c r="Q131" i="1" s="1"/>
  <c r="B131" i="1" s="1"/>
  <c r="Q149" i="1" a="1"/>
  <c r="Q149" i="1" s="1"/>
  <c r="Q182" i="1" a="1"/>
  <c r="Q182" i="1" s="1"/>
  <c r="Q130" i="1" a="1"/>
  <c r="Q130" i="1" s="1"/>
  <c r="B130" i="1" s="1"/>
  <c r="Q197" i="1" a="1"/>
  <c r="Q197" i="1" s="1"/>
  <c r="B197" i="1" s="1"/>
  <c r="Q13" i="1" a="1"/>
  <c r="Q13" i="1" s="1"/>
  <c r="Q142" i="1" a="1"/>
  <c r="Q142" i="1" s="1"/>
  <c r="B142" i="1" s="1"/>
  <c r="Q168" i="1" a="1"/>
  <c r="Q168" i="1" s="1"/>
  <c r="B168" i="1" s="1"/>
  <c r="Q4" i="1" a="1"/>
  <c r="Q4" i="1" s="1"/>
  <c r="A4" i="1" s="1"/>
  <c r="Q28" i="1" a="1"/>
  <c r="Q28" i="1" s="1"/>
  <c r="E28" i="1" s="1"/>
  <c r="R158" i="1" a="1"/>
  <c r="R158" i="1" s="1"/>
  <c r="Q47" i="1" a="1"/>
  <c r="Q47" i="1" s="1"/>
  <c r="J47" i="1" s="1"/>
  <c r="Q112" i="1" a="1"/>
  <c r="Q112" i="1" s="1"/>
  <c r="B112" i="1" s="1"/>
  <c r="Q116" i="1" a="1"/>
  <c r="Q116" i="1" s="1"/>
  <c r="R99" i="1" a="1"/>
  <c r="R99" i="1" s="1"/>
  <c r="R25" i="1" a="1"/>
  <c r="R25" i="1" s="1"/>
  <c r="K25" i="1" s="1"/>
  <c r="Q165" i="1" a="1"/>
  <c r="Q165" i="1" s="1"/>
  <c r="B165" i="1" s="1"/>
  <c r="Q42" i="1" a="1"/>
  <c r="Q42" i="1" s="1"/>
  <c r="B42" i="1" s="1"/>
  <c r="Q178" i="1" a="1"/>
  <c r="Q178" i="1" s="1"/>
  <c r="H178" i="1" s="1"/>
  <c r="Q108" i="1" a="1"/>
  <c r="Q108" i="1" s="1"/>
  <c r="B108" i="1" s="1"/>
  <c r="R27" i="1" a="1"/>
  <c r="R27" i="1" s="1"/>
  <c r="K27" i="1" s="1"/>
  <c r="Q199" i="1" a="1"/>
  <c r="Q199" i="1" s="1"/>
  <c r="B199" i="1" s="1"/>
  <c r="Q41" i="1" a="1"/>
  <c r="Q41" i="1" s="1"/>
  <c r="B41" i="1" s="1"/>
  <c r="Q45" i="1" a="1"/>
  <c r="Q45" i="1" s="1"/>
  <c r="J45" i="1" s="1"/>
  <c r="R13" i="1" a="1"/>
  <c r="R13" i="1" s="1"/>
  <c r="Q191" i="1" a="1"/>
  <c r="Q191" i="1" s="1"/>
  <c r="Q208" i="1" a="1"/>
  <c r="Q208" i="1" s="1"/>
  <c r="A208" i="1" s="1"/>
  <c r="Q147" i="1" a="1"/>
  <c r="Q147" i="1" s="1"/>
  <c r="B147" i="1" s="1"/>
  <c r="Q159" i="1" a="1"/>
  <c r="Q159" i="1" s="1"/>
  <c r="B159" i="1" s="1"/>
  <c r="Q117" i="1" a="1"/>
  <c r="Q117" i="1" s="1"/>
  <c r="B117" i="1" s="1"/>
  <c r="Q141" i="1" a="1"/>
  <c r="Q141" i="1" s="1"/>
  <c r="B141" i="1" s="1"/>
  <c r="Q184" i="1" a="1"/>
  <c r="Q184" i="1" s="1"/>
  <c r="B184" i="1" s="1"/>
  <c r="Q89" i="1" a="1"/>
  <c r="Q89" i="1" s="1"/>
  <c r="Q175" i="1" a="1"/>
  <c r="Q175" i="1" s="1"/>
  <c r="H175" i="1" s="1"/>
  <c r="Q158" i="1" a="1"/>
  <c r="Q158" i="1" s="1"/>
  <c r="Q189" i="1" a="1"/>
  <c r="Q189" i="1" s="1"/>
  <c r="B189" i="1" s="1"/>
  <c r="Q156" i="1" a="1"/>
  <c r="Q156" i="1" s="1"/>
  <c r="B156" i="1" s="1"/>
  <c r="Q11" i="1" a="1"/>
  <c r="Q11" i="1" s="1"/>
  <c r="A11" i="1" s="1"/>
  <c r="Q171" i="1" a="1"/>
  <c r="Q171" i="1" s="1"/>
  <c r="B171" i="1" s="1"/>
  <c r="Q174" i="1" a="1"/>
  <c r="Q174" i="1" s="1"/>
  <c r="H174" i="1" s="1"/>
  <c r="Q92" i="1" a="1"/>
  <c r="Q92" i="1" s="1"/>
  <c r="B92" i="1" s="1"/>
  <c r="Q138" i="1" a="1"/>
  <c r="Q138" i="1" s="1"/>
  <c r="B138" i="1" s="1"/>
  <c r="Q140" i="1" a="1"/>
  <c r="Q140" i="1" s="1"/>
  <c r="B140" i="1" s="1"/>
  <c r="Q123" i="1" a="1"/>
  <c r="Q123" i="1" s="1"/>
  <c r="B123" i="1" s="1"/>
  <c r="R31" i="1" a="1"/>
  <c r="R31" i="1" s="1"/>
  <c r="K31" i="1" s="1"/>
  <c r="Q177" i="1" a="1"/>
  <c r="Q177" i="1" s="1"/>
  <c r="H177" i="1" s="1"/>
  <c r="R51" i="1" a="1"/>
  <c r="R51" i="1" s="1"/>
  <c r="G51" i="1" s="1"/>
  <c r="Q196" i="1" a="1"/>
  <c r="Q196" i="1" s="1"/>
  <c r="B196" i="1" s="1"/>
  <c r="Q120" i="1" a="1"/>
  <c r="Q120" i="1" s="1"/>
  <c r="B120" i="1" s="1"/>
  <c r="Q37" i="1" a="1"/>
  <c r="Q37" i="1" s="1"/>
  <c r="B37" i="1" s="1"/>
  <c r="U39" i="1" a="1"/>
  <c r="U39" i="1" s="1"/>
  <c r="Q205" i="1" a="1"/>
  <c r="Q205" i="1" s="1"/>
  <c r="B205" i="1" s="1"/>
  <c r="Q161" i="1" a="1"/>
  <c r="Q161" i="1" s="1"/>
  <c r="B161" i="1" s="1"/>
  <c r="Q151" i="1" a="1"/>
  <c r="Q151" i="1" s="1"/>
  <c r="B151" i="1" s="1"/>
  <c r="S89" i="1" a="1"/>
  <c r="S89" i="1" s="1"/>
  <c r="Q132" i="1" a="1"/>
  <c r="Q132" i="1" s="1"/>
  <c r="B132" i="1" s="1"/>
  <c r="Q137" i="1" a="1"/>
  <c r="Q137" i="1" s="1"/>
  <c r="B137" i="1" s="1"/>
  <c r="Q170" i="1" a="1"/>
  <c r="Q170" i="1" s="1"/>
  <c r="B170" i="1" s="1"/>
  <c r="R102" i="1" a="1"/>
  <c r="R102" i="1" s="1"/>
  <c r="Q101" i="1" a="1"/>
  <c r="Q101" i="1" s="1"/>
  <c r="B101" i="1" s="1"/>
  <c r="Q202" i="1" a="1"/>
  <c r="Q202" i="1" s="1"/>
  <c r="B202" i="1" s="1"/>
  <c r="Q121" i="1" a="1"/>
  <c r="Q121" i="1" s="1"/>
  <c r="B121" i="1" s="1"/>
  <c r="Q172" i="1" a="1"/>
  <c r="Q172" i="1" s="1"/>
  <c r="B172" i="1" s="1"/>
  <c r="Q113" i="1" a="1"/>
  <c r="Q113" i="1" s="1"/>
  <c r="B113" i="1" s="1"/>
  <c r="Q154" i="1" a="1"/>
  <c r="Q154" i="1" s="1"/>
  <c r="B154" i="1" s="1"/>
  <c r="Q100" i="1" a="1"/>
  <c r="Q100" i="1" s="1"/>
  <c r="B100" i="1" s="1"/>
  <c r="Q139" i="1" a="1"/>
  <c r="Q139" i="1" s="1"/>
  <c r="B139" i="1" s="1"/>
  <c r="Q129" i="1" a="1"/>
  <c r="Q129" i="1" s="1"/>
  <c r="B129" i="1" s="1"/>
  <c r="Q193" i="1" a="1"/>
  <c r="Q193" i="1" s="1"/>
  <c r="B193" i="1" s="1"/>
  <c r="Q179" i="1" a="1"/>
  <c r="Q179" i="1" s="1"/>
  <c r="Q102" i="1" a="1"/>
  <c r="Q102" i="1" s="1"/>
  <c r="R30" i="1" a="1"/>
  <c r="R30" i="1" s="1"/>
  <c r="K30" i="1" s="1"/>
  <c r="Q162" i="1" a="1"/>
  <c r="Q162" i="1" s="1"/>
  <c r="B162" i="1" s="1"/>
  <c r="Q169" i="1" a="1"/>
  <c r="Q169" i="1" s="1"/>
  <c r="B169" i="1" s="1"/>
  <c r="Q164" i="1" a="1"/>
  <c r="Q164" i="1" s="1"/>
  <c r="B164" i="1" s="1"/>
  <c r="Q145" i="1" a="1"/>
  <c r="Q145" i="1" s="1"/>
  <c r="B145" i="1" s="1"/>
  <c r="Q204" i="1" a="1"/>
  <c r="Q204" i="1" s="1"/>
  <c r="B204" i="1" s="1"/>
  <c r="Q206" i="1" a="1"/>
  <c r="Q206" i="1" s="1"/>
  <c r="B206" i="1" s="1"/>
  <c r="Q211" i="1" a="1"/>
  <c r="Q211" i="1" s="1"/>
  <c r="A211" i="1" s="1"/>
  <c r="Q126" i="1" a="1"/>
  <c r="Q126" i="1" s="1"/>
  <c r="B126" i="1" s="1"/>
  <c r="Q111" i="1" a="1"/>
  <c r="Q111" i="1" s="1"/>
  <c r="B111" i="1" s="1"/>
  <c r="Q194" i="1" a="1"/>
  <c r="Q194" i="1" s="1"/>
  <c r="B194" i="1" s="1"/>
  <c r="Q203" i="1" a="1"/>
  <c r="Q203" i="1" s="1"/>
  <c r="B203" i="1" s="1"/>
  <c r="Q51" i="1" a="1"/>
  <c r="Q51" i="1" s="1"/>
  <c r="C51" i="1" s="1"/>
  <c r="Q109" i="1" a="1"/>
  <c r="Q109" i="1" s="1"/>
  <c r="B109" i="1" s="1"/>
  <c r="Q46" i="1" a="1"/>
  <c r="Q46" i="1" s="1"/>
  <c r="J46" i="1" s="1"/>
  <c r="Q104" i="1" a="1"/>
  <c r="Q104" i="1" s="1"/>
  <c r="B104" i="1" s="1"/>
  <c r="Q110" i="1" a="1"/>
  <c r="Q110" i="1" s="1"/>
  <c r="I110" i="1" s="1"/>
  <c r="Q99" i="1" a="1"/>
  <c r="Q99" i="1" s="1"/>
  <c r="Q119" i="1" a="1"/>
  <c r="Q119" i="1" s="1"/>
  <c r="B119" i="1" s="1"/>
  <c r="Q167" i="1" a="1"/>
  <c r="Q167" i="1" s="1"/>
  <c r="B167" i="1" s="1"/>
  <c r="Q29" i="1" a="1"/>
  <c r="Q29" i="1" s="1"/>
  <c r="I29" i="1" s="1"/>
  <c r="R14" i="1" a="1"/>
  <c r="R14" i="1" s="1"/>
  <c r="Q118" i="1" a="1"/>
  <c r="Q118" i="1" s="1"/>
  <c r="B118" i="1" s="1"/>
  <c r="Q20" i="1" a="1"/>
  <c r="Q20" i="1" s="1"/>
  <c r="Q40" i="1" a="1"/>
  <c r="Q40" i="1" s="1"/>
  <c r="B40" i="1" s="1"/>
  <c r="R15" i="1" a="1"/>
  <c r="R15" i="1" s="1"/>
  <c r="L15" i="1" s="1"/>
  <c r="Q36" i="1" a="1"/>
  <c r="Q36" i="1" s="1"/>
  <c r="B36" i="1" s="1"/>
  <c r="Q14" i="1" a="1"/>
  <c r="Q14" i="1" s="1"/>
  <c r="Q201" i="1" a="1"/>
  <c r="Q201" i="1" s="1"/>
  <c r="B201" i="1" s="1"/>
  <c r="Q26" i="1" a="1"/>
  <c r="Q26" i="1" s="1"/>
  <c r="E26" i="1" s="1"/>
  <c r="Q43" i="1" a="1"/>
  <c r="Q43" i="1" s="1"/>
  <c r="J43" i="1" s="1"/>
  <c r="Q48" i="1" a="1"/>
  <c r="Q48" i="1" s="1"/>
  <c r="J48" i="1" s="1"/>
  <c r="Q27" i="1" a="1"/>
  <c r="Q27" i="1" s="1"/>
  <c r="I27" i="1" s="1"/>
  <c r="Q95" i="1" a="1"/>
  <c r="Q95" i="1" s="1"/>
  <c r="R95" i="1" a="1"/>
  <c r="R95" i="1" s="1"/>
  <c r="K163" i="2"/>
  <c r="I25" i="1"/>
  <c r="B93" i="1"/>
  <c r="K29" i="1"/>
  <c r="B116" i="1"/>
  <c r="Y165" i="2"/>
  <c r="L165" i="2" s="1"/>
  <c r="M165" i="2" s="1"/>
  <c r="R153" i="1" s="1" a="1"/>
  <c r="R153" i="1" s="1"/>
  <c r="Y164" i="2"/>
  <c r="L164" i="2" s="1"/>
  <c r="M164" i="2" s="1"/>
  <c r="Q153" i="1" s="1" a="1"/>
  <c r="Q153" i="1" s="1"/>
  <c r="Y108" i="2"/>
  <c r="L108" i="2" s="1"/>
  <c r="M108" i="2" s="1"/>
  <c r="Y107" i="2"/>
  <c r="L107" i="2" s="1"/>
  <c r="M107" i="2" s="1"/>
  <c r="Y163" i="2"/>
  <c r="Y161" i="2"/>
  <c r="Z20" i="3"/>
  <c r="AC19" i="3"/>
  <c r="B12" i="3"/>
  <c r="D13" i="3"/>
  <c r="N27" i="1" l="1"/>
  <c r="J39" i="1"/>
  <c r="B99" i="1"/>
  <c r="N25" i="1"/>
  <c r="B153" i="1"/>
  <c r="B95" i="1"/>
  <c r="S14" i="1"/>
  <c r="T14" i="1"/>
  <c r="U14" i="1"/>
  <c r="S158" i="1"/>
  <c r="B158" i="1" s="1"/>
  <c r="N31" i="1"/>
  <c r="B39" i="1"/>
  <c r="Q38" i="1"/>
  <c r="B38" i="1" s="1"/>
  <c r="B191" i="1"/>
  <c r="Q200" i="1"/>
  <c r="B200" i="1" s="1"/>
  <c r="N30" i="1"/>
  <c r="L163" i="2"/>
  <c r="M163" i="2" s="1"/>
  <c r="Q152" i="1" s="1" a="1"/>
  <c r="Q152" i="1" s="1"/>
  <c r="B152" i="1" s="1"/>
  <c r="M161" i="2"/>
  <c r="Q150" i="1" s="1" a="1"/>
  <c r="Q150" i="1" s="1"/>
  <c r="B150" i="1" s="1"/>
  <c r="H182" i="1"/>
  <c r="S13" i="1"/>
  <c r="U13" i="1"/>
  <c r="T13" i="1"/>
  <c r="J44" i="1"/>
  <c r="H179" i="1"/>
  <c r="Q180" i="1"/>
  <c r="H180" i="1" s="1"/>
  <c r="Z102" i="1"/>
  <c r="AB102" i="1"/>
  <c r="AA102" i="1"/>
  <c r="S102" i="1"/>
  <c r="B102" i="1"/>
  <c r="N29" i="1"/>
  <c r="AD102" i="1"/>
  <c r="AE102" i="1"/>
  <c r="AC102" i="1"/>
  <c r="T102" i="1"/>
  <c r="B149" i="1"/>
  <c r="N149" i="1"/>
  <c r="D14" i="3"/>
  <c r="B13" i="3"/>
  <c r="Z21" i="3"/>
  <c r="AC20" i="3"/>
  <c r="Q183" i="1" l="1"/>
  <c r="H183" i="1" s="1"/>
  <c r="A14" i="1"/>
  <c r="A13" i="1"/>
  <c r="AC21" i="3"/>
  <c r="Z22" i="3"/>
  <c r="D15" i="3"/>
  <c r="B14" i="3"/>
  <c r="B15" i="3" l="1"/>
  <c r="D16" i="3"/>
  <c r="AC22" i="3"/>
  <c r="Z23" i="3"/>
  <c r="Z24" i="3" l="1"/>
  <c r="AC23" i="3"/>
  <c r="B16" i="3"/>
  <c r="D17" i="3"/>
  <c r="B17" i="3" l="1"/>
  <c r="D18" i="3"/>
  <c r="AC24" i="3"/>
  <c r="Z25" i="3"/>
  <c r="B18" i="3" l="1"/>
  <c r="D19" i="3"/>
  <c r="AC25" i="3"/>
  <c r="Z26" i="3"/>
  <c r="B19" i="3" l="1"/>
  <c r="D20" i="3"/>
  <c r="AC26" i="3"/>
  <c r="Z27" i="3"/>
  <c r="Z28" i="3" l="1"/>
  <c r="AC27" i="3"/>
  <c r="B20" i="3"/>
  <c r="D21" i="3"/>
  <c r="B21" i="3" l="1"/>
  <c r="D22" i="3"/>
  <c r="AC28" i="3"/>
  <c r="Z29" i="3"/>
  <c r="AC29" i="3" l="1"/>
  <c r="Z30" i="3"/>
  <c r="B22" i="3"/>
  <c r="D23" i="3"/>
  <c r="B23" i="3" l="1"/>
  <c r="D24" i="3"/>
  <c r="AC30" i="3"/>
  <c r="Z31" i="3"/>
  <c r="Z32" i="3" l="1"/>
  <c r="AC31" i="3"/>
  <c r="B24" i="3"/>
  <c r="D25" i="3"/>
  <c r="B25" i="3" l="1"/>
  <c r="D26" i="3"/>
  <c r="AC32" i="3"/>
  <c r="Z33" i="3"/>
  <c r="Z34" i="3" l="1"/>
  <c r="AC33" i="3"/>
  <c r="B26" i="3"/>
  <c r="D27" i="3"/>
  <c r="B27" i="3" l="1"/>
  <c r="D28" i="3"/>
  <c r="AC34" i="3"/>
  <c r="Z35" i="3"/>
  <c r="AC35" i="3" l="1"/>
  <c r="Z36" i="3"/>
  <c r="B28" i="3"/>
  <c r="D29" i="3"/>
  <c r="B29" i="3" l="1"/>
  <c r="D30" i="3"/>
  <c r="AC36" i="3"/>
  <c r="Z37" i="3"/>
  <c r="AC37" i="3" l="1"/>
  <c r="Z38" i="3"/>
  <c r="B30" i="3"/>
  <c r="D31" i="3"/>
  <c r="B31" i="3" l="1"/>
  <c r="D32" i="3"/>
  <c r="AC38" i="3"/>
  <c r="Z39" i="3"/>
  <c r="Z40" i="3" l="1"/>
  <c r="AC39" i="3"/>
  <c r="B32" i="3"/>
  <c r="D33" i="3"/>
  <c r="B33" i="3" l="1"/>
  <c r="D34" i="3"/>
  <c r="AC40" i="3"/>
  <c r="Z41" i="3"/>
  <c r="Z42" i="3" l="1"/>
  <c r="AC41" i="3"/>
  <c r="B34" i="3"/>
  <c r="D35" i="3"/>
  <c r="B35" i="3" l="1"/>
  <c r="D36" i="3"/>
  <c r="AC42" i="3"/>
  <c r="Z43" i="3"/>
  <c r="AC43" i="3" l="1"/>
  <c r="Z44" i="3"/>
  <c r="B36" i="3"/>
  <c r="D37" i="3"/>
  <c r="B37" i="3" l="1"/>
  <c r="D38" i="3"/>
  <c r="Z45" i="3"/>
  <c r="AC44" i="3"/>
  <c r="AC45" i="3" l="1"/>
  <c r="Z46" i="3"/>
  <c r="B38" i="3"/>
  <c r="D39" i="3"/>
  <c r="B39" i="3" l="1"/>
  <c r="D40" i="3"/>
  <c r="AC46" i="3"/>
  <c r="Z47" i="3"/>
  <c r="B40" i="3" l="1"/>
  <c r="D41" i="3"/>
  <c r="Z48" i="3"/>
  <c r="AC47" i="3"/>
  <c r="Z49" i="3" l="1"/>
  <c r="AC48" i="3"/>
  <c r="B41" i="3"/>
  <c r="D42" i="3"/>
  <c r="B42" i="3" l="1"/>
  <c r="D43" i="3"/>
  <c r="Z50" i="3"/>
  <c r="AC49" i="3"/>
  <c r="B43" i="3" l="1"/>
  <c r="D44" i="3"/>
  <c r="AC50" i="3"/>
  <c r="Z51" i="3"/>
  <c r="B44" i="3" l="1"/>
  <c r="D45" i="3"/>
  <c r="AC51" i="3"/>
  <c r="Z52" i="3"/>
  <c r="AC52" i="3" l="1"/>
  <c r="Z53" i="3"/>
  <c r="B45" i="3"/>
  <c r="D46" i="3"/>
  <c r="B46" i="3" l="1"/>
  <c r="D47" i="3"/>
  <c r="Z54" i="3"/>
  <c r="AC53" i="3"/>
  <c r="AC54" i="3" l="1"/>
  <c r="Z55" i="3"/>
  <c r="B47" i="3"/>
  <c r="D48" i="3"/>
  <c r="B48" i="3" l="1"/>
  <c r="D49" i="3"/>
  <c r="Z56" i="3"/>
  <c r="AC55" i="3"/>
  <c r="AC56" i="3" l="1"/>
  <c r="Z57" i="3"/>
  <c r="B49" i="3"/>
  <c r="D50" i="3"/>
  <c r="B50" i="3" l="1"/>
  <c r="D51" i="3"/>
  <c r="Z58" i="3"/>
  <c r="AC57" i="3"/>
  <c r="AC58" i="3" l="1"/>
  <c r="Z59" i="3"/>
  <c r="B51" i="3"/>
  <c r="D52" i="3"/>
  <c r="B52" i="3" l="1"/>
  <c r="D53" i="3"/>
  <c r="AC59" i="3"/>
  <c r="Z60" i="3"/>
  <c r="AC60" i="3" l="1"/>
  <c r="Z61" i="3"/>
  <c r="B53" i="3"/>
  <c r="D54" i="3"/>
  <c r="AC61" i="3" l="1"/>
  <c r="Z62" i="3"/>
  <c r="B54" i="3"/>
  <c r="D55" i="3"/>
  <c r="Z63" i="3" l="1"/>
  <c r="AC62" i="3"/>
  <c r="B55" i="3"/>
  <c r="D56" i="3"/>
  <c r="AC63" i="3" l="1"/>
  <c r="Z64" i="3"/>
  <c r="B56" i="3"/>
  <c r="D57" i="3"/>
  <c r="B57" i="3" l="1"/>
  <c r="D58" i="3"/>
  <c r="AC64" i="3"/>
  <c r="Z65" i="3"/>
  <c r="AC65" i="3" l="1"/>
  <c r="Z66" i="3"/>
  <c r="B58" i="3"/>
  <c r="D59" i="3"/>
  <c r="B59" i="3" l="1"/>
  <c r="D60" i="3"/>
  <c r="AC66" i="3"/>
  <c r="Z67" i="3"/>
  <c r="AC67" i="3" l="1"/>
  <c r="Z68" i="3"/>
  <c r="B60" i="3"/>
  <c r="D61" i="3"/>
  <c r="B61" i="3" l="1"/>
  <c r="D62" i="3"/>
  <c r="Z69" i="3"/>
  <c r="AC68" i="3"/>
  <c r="AC69" i="3" l="1"/>
  <c r="Z70" i="3"/>
  <c r="B62" i="3"/>
  <c r="D63" i="3"/>
  <c r="B63" i="3" l="1"/>
  <c r="D64" i="3"/>
  <c r="AC70" i="3"/>
  <c r="Z71" i="3"/>
  <c r="AC71" i="3" l="1"/>
  <c r="Z72" i="3"/>
  <c r="B64" i="3"/>
  <c r="D65" i="3"/>
  <c r="AC72" i="3" l="1"/>
  <c r="Z73" i="3"/>
  <c r="B65" i="3"/>
  <c r="D66" i="3"/>
  <c r="B66" i="3" l="1"/>
  <c r="D67" i="3"/>
  <c r="AC73" i="3"/>
  <c r="Z74" i="3"/>
  <c r="AC74" i="3" l="1"/>
  <c r="Z75" i="3"/>
  <c r="B67" i="3"/>
  <c r="D68" i="3"/>
  <c r="Z76" i="3" l="1"/>
  <c r="AC75" i="3"/>
  <c r="B68" i="3"/>
  <c r="D69" i="3"/>
  <c r="B69" i="3" l="1"/>
  <c r="D70" i="3"/>
  <c r="AC76" i="3"/>
  <c r="Z77" i="3"/>
  <c r="B70" i="3" l="1"/>
  <c r="D71" i="3"/>
  <c r="Z78" i="3"/>
  <c r="AC77" i="3"/>
  <c r="B71" i="3" l="1"/>
  <c r="D72" i="3"/>
  <c r="AC78" i="3"/>
  <c r="Z79" i="3"/>
  <c r="Z80" i="3" l="1"/>
  <c r="AC79" i="3"/>
  <c r="B72" i="3"/>
  <c r="D73" i="3"/>
  <c r="B73" i="3" l="1"/>
  <c r="D74" i="3"/>
  <c r="AC80" i="3"/>
  <c r="Z81" i="3"/>
  <c r="AC81" i="3" l="1"/>
  <c r="Z82" i="3"/>
  <c r="B74" i="3"/>
  <c r="D75" i="3"/>
  <c r="B75" i="3" l="1"/>
  <c r="D76" i="3"/>
  <c r="Z83" i="3"/>
  <c r="AC82" i="3"/>
  <c r="AC83" i="3" l="1"/>
  <c r="Z84" i="3"/>
  <c r="B76" i="3"/>
  <c r="D77" i="3"/>
  <c r="B77" i="3" l="1"/>
  <c r="D78" i="3"/>
  <c r="AC84" i="3"/>
  <c r="Z85" i="3"/>
  <c r="B78" i="3" l="1"/>
  <c r="D79" i="3"/>
  <c r="Z86" i="3"/>
  <c r="AC85" i="3"/>
  <c r="AC86" i="3" l="1"/>
  <c r="Z87" i="3"/>
  <c r="B79" i="3"/>
  <c r="D80" i="3"/>
  <c r="AC87" i="3" l="1"/>
  <c r="Z88" i="3"/>
  <c r="B80" i="3"/>
  <c r="D81" i="3"/>
  <c r="AC88" i="3" l="1"/>
  <c r="Z89" i="3"/>
  <c r="B81" i="3"/>
  <c r="D82" i="3"/>
  <c r="B82" i="3" l="1"/>
  <c r="D83" i="3"/>
  <c r="AC89" i="3"/>
  <c r="Z90" i="3"/>
  <c r="Z91" i="3" l="1"/>
  <c r="AC90" i="3"/>
  <c r="B83" i="3"/>
  <c r="D84" i="3"/>
  <c r="B84" i="3" l="1"/>
  <c r="D85" i="3"/>
  <c r="AC91" i="3"/>
  <c r="Z92" i="3"/>
  <c r="AC92" i="3" l="1"/>
  <c r="Z93" i="3"/>
  <c r="B85" i="3"/>
  <c r="D86" i="3"/>
  <c r="B86" i="3" l="1"/>
  <c r="D87" i="3"/>
  <c r="AC93" i="3"/>
  <c r="Z94" i="3"/>
  <c r="B87" i="3" l="1"/>
  <c r="D88" i="3"/>
  <c r="AC94" i="3"/>
  <c r="Z95" i="3"/>
  <c r="AC95" i="3" l="1"/>
  <c r="Z96" i="3"/>
  <c r="B88" i="3"/>
  <c r="D89" i="3"/>
  <c r="B89" i="3" l="1"/>
  <c r="D90" i="3"/>
  <c r="Z97" i="3"/>
  <c r="AC96" i="3"/>
  <c r="Z98" i="3" l="1"/>
  <c r="AC97" i="3"/>
  <c r="B90" i="3"/>
  <c r="D91" i="3"/>
  <c r="B91" i="3" l="1"/>
  <c r="D92" i="3"/>
  <c r="Z99" i="3"/>
  <c r="AC98" i="3"/>
  <c r="AC99" i="3" l="1"/>
  <c r="Z100" i="3"/>
  <c r="B92" i="3"/>
  <c r="D93" i="3"/>
  <c r="B93" i="3" l="1"/>
  <c r="D94" i="3"/>
  <c r="AC100" i="3"/>
  <c r="Z101" i="3"/>
  <c r="B94" i="3" l="1"/>
  <c r="D95" i="3"/>
  <c r="AC101" i="3"/>
  <c r="Z102" i="3"/>
  <c r="Z103" i="3" l="1"/>
  <c r="AC102" i="3"/>
  <c r="B95" i="3"/>
  <c r="D96" i="3"/>
  <c r="B96" i="3" l="1"/>
  <c r="D97" i="3"/>
  <c r="AC103" i="3"/>
  <c r="Z104" i="3"/>
  <c r="AC104" i="3" l="1"/>
  <c r="Z105" i="3"/>
  <c r="B97" i="3"/>
  <c r="D98" i="3"/>
  <c r="AC105" i="3" l="1"/>
  <c r="Z106" i="3"/>
  <c r="B98" i="3"/>
  <c r="D99" i="3"/>
  <c r="B99" i="3" l="1"/>
  <c r="D100" i="3"/>
  <c r="AC106" i="3"/>
  <c r="Z107" i="3"/>
  <c r="AC107" i="3" l="1"/>
  <c r="Z108" i="3"/>
  <c r="B100" i="3"/>
  <c r="D101" i="3"/>
  <c r="B101" i="3" l="1"/>
  <c r="D102" i="3"/>
  <c r="AC108" i="3"/>
  <c r="Z109" i="3"/>
  <c r="AC109" i="3" l="1"/>
  <c r="Z110" i="3"/>
  <c r="B102" i="3"/>
  <c r="D103" i="3"/>
  <c r="B103" i="3" l="1"/>
  <c r="D104" i="3"/>
  <c r="AC110" i="3"/>
  <c r="Z111" i="3"/>
  <c r="Z112" i="3" l="1"/>
  <c r="AC111" i="3"/>
  <c r="B104" i="3"/>
  <c r="D105" i="3"/>
  <c r="B105" i="3" l="1"/>
  <c r="D106" i="3"/>
  <c r="Z113" i="3"/>
  <c r="AC112" i="3"/>
  <c r="Z114" i="3" l="1"/>
  <c r="AC113" i="3"/>
  <c r="B106" i="3"/>
  <c r="D107" i="3"/>
  <c r="B107" i="3" l="1"/>
  <c r="D108" i="3"/>
  <c r="Z115" i="3"/>
  <c r="AC114" i="3"/>
  <c r="Z116" i="3" l="1"/>
  <c r="AC115" i="3"/>
  <c r="B108" i="3"/>
  <c r="D109" i="3"/>
  <c r="B109" i="3" l="1"/>
  <c r="D110" i="3"/>
  <c r="AC116" i="3"/>
  <c r="Z117" i="3"/>
  <c r="AC117" i="3" l="1"/>
  <c r="Z118" i="3"/>
  <c r="B110" i="3"/>
  <c r="D111" i="3"/>
  <c r="B111" i="3" l="1"/>
  <c r="D112" i="3"/>
  <c r="Z119" i="3"/>
  <c r="AC118" i="3"/>
  <c r="AC119" i="3" l="1"/>
  <c r="Z120" i="3"/>
  <c r="B112" i="3"/>
  <c r="D113" i="3"/>
  <c r="AC120" i="3" l="1"/>
  <c r="Z121" i="3"/>
  <c r="B113" i="3"/>
  <c r="D114" i="3"/>
  <c r="B114" i="3" l="1"/>
  <c r="D115" i="3"/>
  <c r="AC121" i="3"/>
  <c r="Z122" i="3"/>
  <c r="AC122" i="3" l="1"/>
  <c r="Z123" i="3"/>
  <c r="B115" i="3"/>
  <c r="D116" i="3"/>
  <c r="B116" i="3" l="1"/>
  <c r="D117" i="3"/>
  <c r="AC123" i="3"/>
  <c r="Z124" i="3"/>
  <c r="Z125" i="3" l="1"/>
  <c r="AC124" i="3"/>
  <c r="B117" i="3"/>
  <c r="D118" i="3"/>
  <c r="B118" i="3" l="1"/>
  <c r="D119" i="3"/>
  <c r="Z126" i="3"/>
  <c r="AC125" i="3"/>
  <c r="AC126" i="3" l="1"/>
  <c r="Z127" i="3"/>
  <c r="B119" i="3"/>
  <c r="D120" i="3"/>
  <c r="B120" i="3" l="1"/>
  <c r="D121" i="3"/>
  <c r="AC127" i="3"/>
  <c r="Z128" i="3"/>
  <c r="Z129" i="3" l="1"/>
  <c r="AC128" i="3"/>
  <c r="B121" i="3"/>
  <c r="D122" i="3"/>
  <c r="AC129" i="3" l="1"/>
  <c r="Z130" i="3"/>
  <c r="B122" i="3"/>
  <c r="D123" i="3"/>
  <c r="Z131" i="3" l="1"/>
  <c r="AC130" i="3"/>
  <c r="B123" i="3"/>
  <c r="D124" i="3"/>
  <c r="AC131" i="3" l="1"/>
  <c r="Z132" i="3"/>
  <c r="B124" i="3"/>
  <c r="D125" i="3"/>
  <c r="AC132" i="3" l="1"/>
  <c r="Z133" i="3"/>
  <c r="B125" i="3"/>
  <c r="D126" i="3"/>
  <c r="B126" i="3" l="1"/>
  <c r="D127" i="3"/>
  <c r="AC133" i="3"/>
  <c r="Z134" i="3"/>
  <c r="AC134" i="3" l="1"/>
  <c r="Z135" i="3"/>
  <c r="B127" i="3"/>
  <c r="D128" i="3"/>
  <c r="B128" i="3" l="1"/>
  <c r="D129" i="3"/>
  <c r="Z136" i="3"/>
  <c r="AC135" i="3"/>
  <c r="B129" i="3" l="1"/>
  <c r="D130" i="3"/>
  <c r="AC136" i="3"/>
  <c r="Z137" i="3"/>
  <c r="B130" i="3" l="1"/>
  <c r="D131" i="3"/>
  <c r="AC137" i="3"/>
  <c r="Z138" i="3"/>
  <c r="AC138" i="3" l="1"/>
  <c r="Z139" i="3"/>
  <c r="B131" i="3"/>
  <c r="D132" i="3"/>
  <c r="AC139" i="3" l="1"/>
  <c r="Z140" i="3"/>
  <c r="B132" i="3"/>
  <c r="D133" i="3"/>
  <c r="B133" i="3" l="1"/>
  <c r="D134" i="3"/>
  <c r="AC140" i="3"/>
  <c r="Z141" i="3"/>
  <c r="AC141" i="3" l="1"/>
  <c r="Z142" i="3"/>
  <c r="B134" i="3"/>
  <c r="D135" i="3"/>
  <c r="AC142" i="3" l="1"/>
  <c r="Z143" i="3"/>
  <c r="B135" i="3"/>
  <c r="D136" i="3"/>
  <c r="B136" i="3" l="1"/>
  <c r="D137" i="3"/>
  <c r="AC143" i="3"/>
  <c r="Z144" i="3"/>
  <c r="Z145" i="3" l="1"/>
  <c r="AC144" i="3"/>
  <c r="B137" i="3"/>
  <c r="D138" i="3"/>
  <c r="B138" i="3" l="1"/>
  <c r="D139" i="3"/>
  <c r="Z146" i="3"/>
  <c r="AC145" i="3"/>
  <c r="B139" i="3" l="1"/>
  <c r="D140" i="3"/>
  <c r="AC146" i="3"/>
  <c r="Z147" i="3"/>
  <c r="Z148" i="3" s="1"/>
  <c r="Z149" i="3" s="1"/>
  <c r="AC149" i="3" l="1"/>
  <c r="Z150" i="3"/>
  <c r="AC148" i="3"/>
  <c r="AC147" i="3"/>
  <c r="B140" i="3"/>
  <c r="D141" i="3"/>
  <c r="AC150" i="3" l="1"/>
  <c r="Z151" i="3"/>
  <c r="B141" i="3"/>
  <c r="D142" i="3"/>
  <c r="AC151" i="3" l="1"/>
  <c r="Z152" i="3"/>
  <c r="B142" i="3"/>
  <c r="D143" i="3"/>
  <c r="AC152" i="3" l="1"/>
  <c r="Z153" i="3"/>
  <c r="B143" i="3"/>
  <c r="D144" i="3"/>
  <c r="AC153" i="3" l="1"/>
  <c r="Z154" i="3"/>
  <c r="B144" i="3"/>
  <c r="D145" i="3"/>
  <c r="AC154" i="3" l="1"/>
  <c r="Z155" i="3"/>
  <c r="B145" i="3"/>
  <c r="D146" i="3"/>
  <c r="AC155" i="3" l="1"/>
  <c r="Z156" i="3"/>
  <c r="B146" i="3"/>
  <c r="D147" i="3"/>
  <c r="AC156" i="3" l="1"/>
  <c r="Z157" i="3"/>
  <c r="B147" i="3"/>
  <c r="D148" i="3"/>
  <c r="AC157" i="3" l="1"/>
  <c r="Z158" i="3"/>
  <c r="B148" i="3"/>
  <c r="D149" i="3"/>
  <c r="AC158" i="3" l="1"/>
  <c r="Z159" i="3"/>
  <c r="B149" i="3"/>
  <c r="D150" i="3"/>
  <c r="AC159" i="3" l="1"/>
  <c r="Z160" i="3"/>
  <c r="B150" i="3"/>
  <c r="D151" i="3"/>
  <c r="B151" i="3" l="1"/>
  <c r="D152" i="3"/>
  <c r="AC160" i="3"/>
  <c r="Z161" i="3"/>
  <c r="AC161" i="3" l="1"/>
  <c r="Z162" i="3"/>
  <c r="B152" i="3"/>
  <c r="D153" i="3"/>
  <c r="B153" i="3" l="1"/>
  <c r="D154" i="3"/>
  <c r="AC162" i="3"/>
  <c r="Z163" i="3"/>
  <c r="AC163" i="3" l="1"/>
  <c r="Z164" i="3"/>
  <c r="B154" i="3"/>
  <c r="D155" i="3"/>
  <c r="B155" i="3" l="1"/>
  <c r="D156" i="3"/>
  <c r="AC164" i="3"/>
  <c r="Z165" i="3"/>
  <c r="AC165" i="3" l="1"/>
  <c r="Z166" i="3"/>
  <c r="B156" i="3"/>
  <c r="D157" i="3"/>
  <c r="B157" i="3" l="1"/>
  <c r="D158" i="3"/>
  <c r="AC166" i="3"/>
  <c r="Z167" i="3"/>
  <c r="B158" i="3" l="1"/>
  <c r="D159" i="3"/>
  <c r="AC167" i="3"/>
  <c r="Z168" i="3"/>
  <c r="AC168" i="3" l="1"/>
  <c r="Z169" i="3"/>
  <c r="B159" i="3"/>
  <c r="D160" i="3"/>
  <c r="B160" i="3" l="1"/>
  <c r="D161" i="3"/>
  <c r="AC169" i="3"/>
  <c r="Z170" i="3"/>
  <c r="B161" i="3" l="1"/>
  <c r="D162" i="3"/>
  <c r="AC170" i="3"/>
  <c r="Z171" i="3"/>
  <c r="AC171" i="3" l="1"/>
  <c r="Z172" i="3"/>
  <c r="B162" i="3"/>
  <c r="D163" i="3"/>
  <c r="B163" i="3" l="1"/>
  <c r="D164" i="3"/>
  <c r="AC172" i="3"/>
  <c r="Z173" i="3"/>
  <c r="AC173" i="3" l="1"/>
  <c r="Z174" i="3"/>
  <c r="B164" i="3"/>
  <c r="D165" i="3"/>
  <c r="B165" i="3" l="1"/>
  <c r="D166" i="3"/>
  <c r="AC174" i="3"/>
  <c r="Z175" i="3"/>
  <c r="AC175" i="3" l="1"/>
  <c r="Z176" i="3"/>
  <c r="B166" i="3"/>
  <c r="D167" i="3"/>
  <c r="B167" i="3" l="1"/>
  <c r="D168" i="3"/>
  <c r="AC176" i="3"/>
  <c r="Z177" i="3"/>
  <c r="AC177" i="3" l="1"/>
  <c r="Z178" i="3"/>
  <c r="B168" i="3"/>
  <c r="D169" i="3"/>
  <c r="B169" i="3" l="1"/>
  <c r="D170" i="3"/>
  <c r="AC178" i="3"/>
  <c r="Z179" i="3"/>
  <c r="AC179" i="3" l="1"/>
  <c r="Z180" i="3"/>
  <c r="B170" i="3"/>
  <c r="D171" i="3"/>
  <c r="AC180" i="3" l="1"/>
  <c r="Z181" i="3"/>
  <c r="B171" i="3"/>
  <c r="D172" i="3"/>
  <c r="B172" i="3" l="1"/>
  <c r="D173" i="3"/>
  <c r="AC181" i="3"/>
  <c r="Z182" i="3"/>
  <c r="AC182" i="3" l="1"/>
  <c r="Z183" i="3"/>
  <c r="B173" i="3"/>
  <c r="D174" i="3"/>
  <c r="B174" i="3" l="1"/>
  <c r="D175" i="3"/>
  <c r="AC183" i="3"/>
  <c r="Z184" i="3"/>
  <c r="AC184" i="3" l="1"/>
  <c r="Z185" i="3"/>
  <c r="B175" i="3"/>
  <c r="D176" i="3"/>
  <c r="B176" i="3" l="1"/>
  <c r="D177" i="3"/>
  <c r="AC185" i="3"/>
  <c r="Z186" i="3"/>
  <c r="AC186" i="3" l="1"/>
  <c r="Z187" i="3"/>
  <c r="B177" i="3"/>
  <c r="D178" i="3"/>
  <c r="B178" i="3" l="1"/>
  <c r="D179" i="3"/>
  <c r="AC187" i="3"/>
  <c r="Z188" i="3"/>
  <c r="AC188" i="3" l="1"/>
  <c r="Z189" i="3"/>
  <c r="B179" i="3"/>
  <c r="D180" i="3"/>
  <c r="B180" i="3" l="1"/>
  <c r="D181" i="3"/>
  <c r="AC189" i="3"/>
  <c r="Z190" i="3"/>
  <c r="AC190" i="3" l="1"/>
  <c r="Z191" i="3"/>
  <c r="B181" i="3"/>
  <c r="D182" i="3"/>
  <c r="B182" i="3" l="1"/>
  <c r="D183" i="3"/>
  <c r="AC191" i="3"/>
  <c r="Z192" i="3"/>
  <c r="AC192" i="3" l="1"/>
  <c r="Z193" i="3"/>
  <c r="B183" i="3"/>
  <c r="D184" i="3"/>
  <c r="B184" i="3" l="1"/>
  <c r="D185" i="3"/>
  <c r="AC193" i="3"/>
  <c r="Z194" i="3"/>
  <c r="AC194" i="3" l="1"/>
  <c r="Z195" i="3"/>
  <c r="B185" i="3"/>
  <c r="D186" i="3"/>
  <c r="B186" i="3" l="1"/>
  <c r="D187" i="3"/>
  <c r="AC195" i="3"/>
  <c r="Z196" i="3"/>
  <c r="AC196" i="3" l="1"/>
  <c r="Z197" i="3"/>
  <c r="B187" i="3"/>
  <c r="D188" i="3"/>
  <c r="B188" i="3" l="1"/>
  <c r="D189" i="3"/>
  <c r="AC197" i="3"/>
  <c r="Z198" i="3"/>
  <c r="B189" i="3" l="1"/>
  <c r="D190" i="3"/>
  <c r="AC198" i="3"/>
  <c r="Z199" i="3"/>
  <c r="B190" i="3" l="1"/>
  <c r="D191" i="3"/>
  <c r="AC199" i="3"/>
  <c r="Z200" i="3"/>
  <c r="AC200" i="3" l="1"/>
  <c r="Z201" i="3"/>
  <c r="B191" i="3"/>
  <c r="D192" i="3"/>
  <c r="AC201" i="3" l="1"/>
  <c r="Z202" i="3"/>
  <c r="B192" i="3"/>
  <c r="D193" i="3"/>
  <c r="B193" i="3" l="1"/>
  <c r="D194" i="3"/>
  <c r="AC202" i="3"/>
  <c r="Z203" i="3"/>
  <c r="AC203" i="3" l="1"/>
  <c r="Z204" i="3"/>
  <c r="B194" i="3"/>
  <c r="D195" i="3"/>
  <c r="B195" i="3" l="1"/>
  <c r="D196" i="3"/>
  <c r="AC204" i="3"/>
  <c r="Z205" i="3"/>
  <c r="B196" i="3" l="1"/>
  <c r="D197" i="3"/>
  <c r="AC205" i="3"/>
  <c r="Z206" i="3"/>
  <c r="B197" i="3" l="1"/>
  <c r="D198" i="3"/>
  <c r="AC206" i="3"/>
  <c r="Z207" i="3"/>
  <c r="B198" i="3" l="1"/>
  <c r="D199" i="3"/>
  <c r="AC207" i="3"/>
  <c r="Z208" i="3"/>
  <c r="AC208" i="3" l="1"/>
  <c r="Z209" i="3"/>
  <c r="B199" i="3"/>
  <c r="D200" i="3"/>
  <c r="AC209" i="3" l="1"/>
  <c r="Z210" i="3"/>
  <c r="B200" i="3"/>
  <c r="D201" i="3"/>
  <c r="AC210" i="3" l="1"/>
  <c r="Z211" i="3"/>
  <c r="B201" i="3"/>
  <c r="D202" i="3"/>
  <c r="B202" i="3" l="1"/>
  <c r="D203" i="3"/>
  <c r="AC211" i="3"/>
  <c r="Z212" i="3"/>
  <c r="B203" i="3" l="1"/>
  <c r="D204" i="3"/>
  <c r="AC212" i="3"/>
  <c r="Z213" i="3"/>
  <c r="B204" i="3" l="1"/>
  <c r="D205" i="3"/>
  <c r="AC213" i="3"/>
  <c r="Z214" i="3"/>
  <c r="AC214" i="3" l="1"/>
  <c r="Z215" i="3"/>
  <c r="B205" i="3"/>
  <c r="D206" i="3"/>
  <c r="B206" i="3" l="1"/>
  <c r="D207" i="3"/>
  <c r="AC215" i="3"/>
  <c r="Z216" i="3"/>
  <c r="AC216" i="3" l="1"/>
  <c r="Z217" i="3"/>
  <c r="B207" i="3"/>
  <c r="D208" i="3"/>
  <c r="B208" i="3" l="1"/>
  <c r="D209" i="3"/>
  <c r="AC217" i="3"/>
  <c r="Z218" i="3"/>
  <c r="AC218" i="3" l="1"/>
  <c r="Z219" i="3"/>
  <c r="B209" i="3"/>
  <c r="D210" i="3"/>
  <c r="B210" i="3" l="1"/>
  <c r="D211" i="3"/>
  <c r="AC219" i="3"/>
  <c r="Z220" i="3"/>
  <c r="B211" i="3" l="1"/>
  <c r="D212" i="3"/>
  <c r="AC220" i="3"/>
  <c r="Z221" i="3"/>
  <c r="B212" i="3" l="1"/>
  <c r="D213" i="3"/>
  <c r="AC221" i="3"/>
  <c r="Z222" i="3"/>
  <c r="B213" i="3" l="1"/>
  <c r="D214" i="3"/>
  <c r="AC222" i="3"/>
  <c r="Z223" i="3"/>
  <c r="AC223" i="3" l="1"/>
  <c r="Z224" i="3"/>
  <c r="B214" i="3"/>
  <c r="D215" i="3"/>
  <c r="AC224" i="3" l="1"/>
  <c r="Z225" i="3"/>
  <c r="B215" i="3"/>
  <c r="D216" i="3"/>
  <c r="B216" i="3" l="1"/>
  <c r="D217" i="3"/>
  <c r="AC225" i="3"/>
  <c r="Z226" i="3"/>
  <c r="AC226" i="3" l="1"/>
  <c r="Z227" i="3"/>
  <c r="B217" i="3"/>
  <c r="D218" i="3"/>
  <c r="B218" i="3" l="1"/>
  <c r="D219" i="3"/>
  <c r="AC227" i="3"/>
  <c r="Z228" i="3"/>
  <c r="AC228" i="3" l="1"/>
  <c r="Z229" i="3"/>
  <c r="B219" i="3"/>
  <c r="D220" i="3"/>
  <c r="B220" i="3" l="1"/>
  <c r="D221" i="3"/>
  <c r="AC229" i="3"/>
  <c r="Z230" i="3"/>
  <c r="AC230" i="3" l="1"/>
  <c r="Z231" i="3"/>
  <c r="B221" i="3"/>
  <c r="D222" i="3"/>
  <c r="B222" i="3" l="1"/>
  <c r="D223" i="3"/>
  <c r="AC231" i="3"/>
  <c r="Z232" i="3"/>
  <c r="AC232" i="3" l="1"/>
  <c r="Z233" i="3"/>
  <c r="B223" i="3"/>
  <c r="D224" i="3"/>
  <c r="B224" i="3" l="1"/>
  <c r="D225" i="3"/>
  <c r="AC233" i="3"/>
  <c r="Z234" i="3"/>
  <c r="AC234" i="3" l="1"/>
  <c r="Z235" i="3"/>
  <c r="B225" i="3"/>
  <c r="D226" i="3"/>
  <c r="B226" i="3" l="1"/>
  <c r="D227" i="3"/>
  <c r="AC235" i="3"/>
  <c r="Z236" i="3"/>
  <c r="AC236" i="3" l="1"/>
  <c r="Z237" i="3"/>
  <c r="B227" i="3"/>
  <c r="D228" i="3"/>
  <c r="AC237" i="3" l="1"/>
  <c r="Z238" i="3"/>
  <c r="B228" i="3"/>
  <c r="D229" i="3"/>
  <c r="B229" i="3" l="1"/>
  <c r="D230" i="3"/>
  <c r="AC238" i="3"/>
  <c r="Z239" i="3"/>
  <c r="AC239" i="3" l="1"/>
  <c r="Z240" i="3"/>
  <c r="B230" i="3"/>
  <c r="D231" i="3"/>
  <c r="AC240" i="3" l="1"/>
  <c r="Z241" i="3"/>
  <c r="B231" i="3"/>
  <c r="D232" i="3"/>
  <c r="B232" i="3" l="1"/>
  <c r="D233" i="3"/>
  <c r="AC241" i="3"/>
  <c r="Z242" i="3"/>
  <c r="AC242" i="3" l="1"/>
  <c r="Z243" i="3"/>
  <c r="B233" i="3"/>
  <c r="D234" i="3"/>
  <c r="AC243" i="3" l="1"/>
  <c r="Z244" i="3"/>
  <c r="B234" i="3"/>
  <c r="D235" i="3"/>
  <c r="B235" i="3" l="1"/>
  <c r="D236" i="3"/>
  <c r="AC244" i="3"/>
  <c r="Z245" i="3"/>
  <c r="AC245" i="3" l="1"/>
  <c r="Z246" i="3"/>
  <c r="B236" i="3"/>
  <c r="D237" i="3"/>
  <c r="AC246" i="3" l="1"/>
  <c r="Z247" i="3"/>
  <c r="B237" i="3"/>
  <c r="D238" i="3"/>
  <c r="B238" i="3" l="1"/>
  <c r="D239" i="3"/>
  <c r="AC247" i="3"/>
  <c r="Z248" i="3"/>
  <c r="AC248" i="3" l="1"/>
  <c r="Z249" i="3"/>
  <c r="B239" i="3"/>
  <c r="D240" i="3"/>
  <c r="B240" i="3" l="1"/>
  <c r="D241" i="3"/>
  <c r="AC249" i="3"/>
  <c r="Z250" i="3"/>
  <c r="AC250" i="3" l="1"/>
  <c r="Z251" i="3"/>
  <c r="B241" i="3"/>
  <c r="D242" i="3"/>
  <c r="AC251" i="3" l="1"/>
  <c r="Z252" i="3"/>
  <c r="B242" i="3"/>
  <c r="D243" i="3"/>
  <c r="B243" i="3" l="1"/>
  <c r="D244" i="3"/>
  <c r="AC252" i="3"/>
  <c r="Z253" i="3"/>
  <c r="AC253" i="3" l="1"/>
  <c r="Z254" i="3"/>
  <c r="B244" i="3"/>
  <c r="D245" i="3"/>
  <c r="B245" i="3" l="1"/>
  <c r="D246" i="3"/>
  <c r="AC254" i="3"/>
  <c r="Z255" i="3"/>
  <c r="AC255" i="3" l="1"/>
  <c r="Z256" i="3"/>
  <c r="B246" i="3"/>
  <c r="D247" i="3"/>
  <c r="B247" i="3" l="1"/>
  <c r="D248" i="3"/>
  <c r="AC256" i="3"/>
  <c r="Z257" i="3"/>
  <c r="B248" i="3" l="1"/>
  <c r="D249" i="3"/>
  <c r="AC257" i="3"/>
  <c r="Z258" i="3"/>
  <c r="AC258" i="3" l="1"/>
  <c r="Z259" i="3"/>
  <c r="B249" i="3"/>
  <c r="D250" i="3"/>
  <c r="B250" i="3" l="1"/>
  <c r="D251" i="3"/>
  <c r="AC259" i="3"/>
  <c r="Z260" i="3"/>
  <c r="B251" i="3" l="1"/>
  <c r="D252" i="3"/>
  <c r="AC260" i="3"/>
  <c r="Z261" i="3"/>
  <c r="AC261" i="3" l="1"/>
  <c r="Z262" i="3"/>
  <c r="B252" i="3"/>
  <c r="D253" i="3"/>
  <c r="B253" i="3" l="1"/>
  <c r="D254" i="3"/>
  <c r="AC262" i="3"/>
  <c r="Z263" i="3"/>
  <c r="B254" i="3" l="1"/>
  <c r="D255" i="3"/>
  <c r="AC263" i="3"/>
  <c r="Z264" i="3"/>
  <c r="B255" i="3" l="1"/>
  <c r="D256" i="3"/>
  <c r="AC264" i="3"/>
  <c r="Z265" i="3"/>
  <c r="AC265" i="3" l="1"/>
  <c r="Z266" i="3"/>
  <c r="B256" i="3"/>
  <c r="D257" i="3"/>
  <c r="B257" i="3" l="1"/>
  <c r="D258" i="3"/>
  <c r="AC266" i="3"/>
  <c r="Z267" i="3"/>
  <c r="B258" i="3" l="1"/>
  <c r="D259" i="3"/>
  <c r="AC267" i="3"/>
  <c r="Z268" i="3"/>
  <c r="AC268" i="3" l="1"/>
  <c r="Z269" i="3"/>
  <c r="B259" i="3"/>
  <c r="D260" i="3"/>
  <c r="AC269" i="3" l="1"/>
  <c r="Z270" i="3"/>
  <c r="B260" i="3"/>
  <c r="D261" i="3"/>
  <c r="AC270" i="3" l="1"/>
  <c r="Z271" i="3"/>
  <c r="B261" i="3"/>
  <c r="D262" i="3"/>
  <c r="AC271" i="3" l="1"/>
  <c r="Z272" i="3"/>
  <c r="B262" i="3"/>
  <c r="D263" i="3"/>
  <c r="B263" i="3" l="1"/>
  <c r="D264" i="3"/>
  <c r="AC272" i="3"/>
  <c r="Z273" i="3"/>
  <c r="AC273" i="3" l="1"/>
  <c r="Z274" i="3"/>
  <c r="B264" i="3"/>
  <c r="D265" i="3"/>
  <c r="B265" i="3" l="1"/>
  <c r="D266" i="3"/>
  <c r="AC274" i="3"/>
  <c r="Z275" i="3"/>
  <c r="AC275" i="3" l="1"/>
  <c r="Z276" i="3"/>
  <c r="B266" i="3"/>
  <c r="D267" i="3"/>
  <c r="AC276" i="3" l="1"/>
  <c r="Z277" i="3"/>
  <c r="B267" i="3"/>
  <c r="D268" i="3"/>
  <c r="AC277" i="3" l="1"/>
  <c r="Z278" i="3"/>
  <c r="B268" i="3"/>
  <c r="D269" i="3"/>
  <c r="B269" i="3" l="1"/>
  <c r="D270" i="3"/>
  <c r="AC278" i="3"/>
  <c r="Z279" i="3"/>
  <c r="AC279" i="3" l="1"/>
  <c r="Z280" i="3"/>
  <c r="B270" i="3"/>
  <c r="D271" i="3"/>
  <c r="B271" i="3" l="1"/>
  <c r="D272" i="3"/>
  <c r="AC280" i="3"/>
  <c r="Z281" i="3"/>
  <c r="AC281" i="3" l="1"/>
  <c r="Z282" i="3"/>
  <c r="B272" i="3"/>
  <c r="D273" i="3"/>
  <c r="B273" i="3" l="1"/>
  <c r="D274" i="3"/>
  <c r="AC282" i="3"/>
  <c r="Z283" i="3"/>
  <c r="AC283" i="3" l="1"/>
  <c r="Z284" i="3"/>
  <c r="B274" i="3"/>
  <c r="D275" i="3"/>
  <c r="B275" i="3" l="1"/>
  <c r="D276" i="3"/>
  <c r="AC284" i="3"/>
  <c r="Z285" i="3"/>
  <c r="AC285" i="3" l="1"/>
  <c r="Z286" i="3"/>
  <c r="B276" i="3"/>
  <c r="D277" i="3"/>
  <c r="B277" i="3" l="1"/>
  <c r="D278" i="3"/>
  <c r="AC286" i="3"/>
  <c r="Z287" i="3"/>
  <c r="AC287" i="3" l="1"/>
  <c r="Z288" i="3"/>
  <c r="B278" i="3"/>
  <c r="D279" i="3"/>
  <c r="AC288" i="3" l="1"/>
  <c r="Z289" i="3"/>
  <c r="B279" i="3"/>
  <c r="D280" i="3"/>
  <c r="AC289" i="3" l="1"/>
  <c r="Z290" i="3"/>
  <c r="B280" i="3"/>
  <c r="D281" i="3"/>
  <c r="AC290" i="3" l="1"/>
  <c r="Z291" i="3"/>
  <c r="B281" i="3"/>
  <c r="D282" i="3"/>
  <c r="B282" i="3" l="1"/>
  <c r="D283" i="3"/>
  <c r="AC291" i="3"/>
  <c r="Z292" i="3"/>
  <c r="AC292" i="3" l="1"/>
  <c r="Z293" i="3"/>
  <c r="B283" i="3"/>
  <c r="D284" i="3"/>
  <c r="B284" i="3" l="1"/>
  <c r="D285" i="3"/>
  <c r="AC293" i="3"/>
  <c r="Z294" i="3"/>
  <c r="B285" i="3" l="1"/>
  <c r="D286" i="3"/>
  <c r="AC294" i="3"/>
  <c r="Z295" i="3"/>
  <c r="B286" i="3" l="1"/>
  <c r="D287" i="3"/>
  <c r="AC295" i="3"/>
  <c r="Z296" i="3"/>
  <c r="B287" i="3" l="1"/>
  <c r="D288" i="3"/>
  <c r="AC296" i="3"/>
  <c r="Z297" i="3"/>
  <c r="AC297" i="3" l="1"/>
  <c r="Z298" i="3"/>
  <c r="B288" i="3"/>
  <c r="D289" i="3"/>
  <c r="AC298" i="3" l="1"/>
  <c r="Z299" i="3"/>
  <c r="B289" i="3"/>
  <c r="D290" i="3"/>
  <c r="B290" i="3" l="1"/>
  <c r="D291" i="3"/>
  <c r="AC299" i="3"/>
  <c r="Z300" i="3"/>
  <c r="B291" i="3" l="1"/>
  <c r="D292" i="3"/>
  <c r="AC300" i="3"/>
  <c r="Z301" i="3"/>
  <c r="B292" i="3" l="1"/>
  <c r="D293" i="3"/>
  <c r="AC301" i="3"/>
  <c r="Z302" i="3"/>
  <c r="AC302" i="3" l="1"/>
  <c r="Z303" i="3"/>
  <c r="B293" i="3"/>
  <c r="D294" i="3"/>
  <c r="B294" i="3" l="1"/>
  <c r="D295" i="3"/>
  <c r="AC303" i="3"/>
  <c r="Z304" i="3"/>
  <c r="B295" i="3" l="1"/>
  <c r="D296" i="3"/>
  <c r="AC304" i="3"/>
  <c r="Z305" i="3"/>
  <c r="AC305" i="3" l="1"/>
  <c r="Z306" i="3"/>
  <c r="B296" i="3"/>
  <c r="D297" i="3"/>
  <c r="B297" i="3" l="1"/>
  <c r="D298" i="3"/>
  <c r="AC306" i="3"/>
  <c r="Z307" i="3"/>
  <c r="AC307" i="3" l="1"/>
  <c r="Z308" i="3"/>
  <c r="B298" i="3"/>
  <c r="D299" i="3"/>
  <c r="AC308" i="3" l="1"/>
  <c r="Z309" i="3"/>
  <c r="B299" i="3"/>
  <c r="D300" i="3"/>
  <c r="B300" i="3" l="1"/>
  <c r="D301" i="3"/>
  <c r="AC309" i="3"/>
  <c r="Z310" i="3"/>
  <c r="B301" i="3" l="1"/>
  <c r="D302" i="3"/>
  <c r="AC310" i="3"/>
  <c r="Z311" i="3"/>
  <c r="AC311" i="3" l="1"/>
  <c r="Z312" i="3"/>
  <c r="B302" i="3"/>
  <c r="D303" i="3"/>
  <c r="B303" i="3" l="1"/>
  <c r="D304" i="3"/>
  <c r="AC312" i="3"/>
  <c r="Z313" i="3"/>
  <c r="AC313" i="3" l="1"/>
  <c r="Z314" i="3"/>
  <c r="B304" i="3"/>
  <c r="D305" i="3"/>
  <c r="B305" i="3" l="1"/>
  <c r="D306" i="3"/>
  <c r="AC314" i="3"/>
  <c r="Z315" i="3"/>
  <c r="B306" i="3" l="1"/>
  <c r="D307" i="3"/>
  <c r="AC315" i="3"/>
  <c r="Z316" i="3"/>
  <c r="AC316" i="3" l="1"/>
  <c r="Z317" i="3"/>
  <c r="B307" i="3"/>
  <c r="D308" i="3"/>
  <c r="B308" i="3" l="1"/>
  <c r="D309" i="3"/>
  <c r="AC317" i="3"/>
  <c r="Z318" i="3"/>
  <c r="AC318" i="3" l="1"/>
  <c r="Z319" i="3"/>
  <c r="B309" i="3"/>
  <c r="D310" i="3"/>
  <c r="B310" i="3" l="1"/>
  <c r="D311" i="3"/>
  <c r="AC319" i="3"/>
  <c r="Z320" i="3"/>
  <c r="AC320" i="3" l="1"/>
  <c r="Z321" i="3"/>
  <c r="B311" i="3"/>
  <c r="D312" i="3"/>
  <c r="B312" i="3" l="1"/>
  <c r="D313" i="3"/>
  <c r="AC321" i="3"/>
  <c r="Z322" i="3"/>
  <c r="AC322" i="3" l="1"/>
  <c r="Z323" i="3"/>
  <c r="B313" i="3"/>
  <c r="D314" i="3"/>
  <c r="B314" i="3" l="1"/>
  <c r="D315" i="3"/>
  <c r="AC323" i="3"/>
  <c r="Z324" i="3"/>
  <c r="AC324" i="3" l="1"/>
  <c r="Z325" i="3"/>
  <c r="B315" i="3"/>
  <c r="D316" i="3"/>
  <c r="B316" i="3" l="1"/>
  <c r="D317" i="3"/>
  <c r="AC325" i="3"/>
  <c r="Z326" i="3"/>
  <c r="AC326" i="3" l="1"/>
  <c r="Z327" i="3"/>
  <c r="B317" i="3"/>
  <c r="D318" i="3"/>
  <c r="B318" i="3" l="1"/>
  <c r="D319" i="3"/>
  <c r="AC327" i="3"/>
  <c r="Z328" i="3"/>
  <c r="AC328" i="3" l="1"/>
  <c r="Z329" i="3"/>
  <c r="B319" i="3"/>
  <c r="D320" i="3"/>
  <c r="B320" i="3" l="1"/>
  <c r="D321" i="3"/>
  <c r="AC329" i="3"/>
  <c r="Z330" i="3"/>
  <c r="AC330" i="3" l="1"/>
  <c r="Z331" i="3"/>
  <c r="B321" i="3"/>
  <c r="D322" i="3"/>
  <c r="B322" i="3" l="1"/>
  <c r="D323" i="3"/>
  <c r="AC331" i="3"/>
  <c r="Z332" i="3"/>
  <c r="AC332" i="3" l="1"/>
  <c r="Z333" i="3"/>
  <c r="B323" i="3"/>
  <c r="D324" i="3"/>
  <c r="B324" i="3" l="1"/>
  <c r="D325" i="3"/>
  <c r="AC333" i="3"/>
  <c r="Z334" i="3"/>
  <c r="AC334" i="3" l="1"/>
  <c r="Z335" i="3"/>
  <c r="B325" i="3"/>
  <c r="D326" i="3"/>
  <c r="B326" i="3" l="1"/>
  <c r="D327" i="3"/>
  <c r="AC335" i="3"/>
  <c r="Z336" i="3"/>
  <c r="AC336" i="3" l="1"/>
  <c r="Z337" i="3"/>
  <c r="B327" i="3"/>
  <c r="D328" i="3"/>
  <c r="B328" i="3" l="1"/>
  <c r="D329" i="3"/>
  <c r="AC337" i="3"/>
  <c r="Z338" i="3"/>
  <c r="AC338" i="3" l="1"/>
  <c r="Z339" i="3"/>
  <c r="B329" i="3"/>
  <c r="D330" i="3"/>
  <c r="B330" i="3" l="1"/>
  <c r="D331" i="3"/>
  <c r="AC339" i="3"/>
  <c r="Z340" i="3"/>
  <c r="AC340" i="3" l="1"/>
  <c r="Z341" i="3"/>
  <c r="B331" i="3"/>
  <c r="D332" i="3"/>
  <c r="B332" i="3" l="1"/>
  <c r="D333" i="3"/>
  <c r="AC341" i="3"/>
  <c r="Z342" i="3"/>
  <c r="AC342" i="3" l="1"/>
  <c r="Z343" i="3"/>
  <c r="B333" i="3"/>
  <c r="D334" i="3"/>
  <c r="B334" i="3" l="1"/>
  <c r="D335" i="3"/>
  <c r="AC343" i="3"/>
  <c r="Z344" i="3"/>
  <c r="AC344" i="3" l="1"/>
  <c r="Z345" i="3"/>
  <c r="B335" i="3"/>
  <c r="D336" i="3"/>
  <c r="B336" i="3" l="1"/>
  <c r="D337" i="3"/>
  <c r="AC345" i="3"/>
  <c r="Z346" i="3"/>
  <c r="AC346" i="3" l="1"/>
  <c r="Z347" i="3"/>
  <c r="B337" i="3"/>
  <c r="D338" i="3"/>
  <c r="B338" i="3" l="1"/>
  <c r="D339" i="3"/>
  <c r="AC347" i="3"/>
  <c r="Z348" i="3"/>
  <c r="AC348" i="3" l="1"/>
  <c r="Z349" i="3"/>
  <c r="B339" i="3"/>
  <c r="D340" i="3"/>
  <c r="B340" i="3" l="1"/>
  <c r="D341" i="3"/>
  <c r="AC349" i="3"/>
  <c r="Z350" i="3"/>
  <c r="AC350" i="3" l="1"/>
  <c r="Z351" i="3"/>
  <c r="B341" i="3"/>
  <c r="D342" i="3"/>
  <c r="B342" i="3" l="1"/>
  <c r="D343" i="3"/>
  <c r="AC351" i="3"/>
  <c r="Z352" i="3"/>
  <c r="AC352" i="3" l="1"/>
  <c r="Z353" i="3"/>
  <c r="B343" i="3"/>
  <c r="D344" i="3"/>
  <c r="B344" i="3" l="1"/>
  <c r="D345" i="3"/>
  <c r="AC353" i="3"/>
  <c r="Z354" i="3"/>
  <c r="AC354" i="3" l="1"/>
  <c r="Z355" i="3"/>
  <c r="B345" i="3"/>
  <c r="D346" i="3"/>
  <c r="B346" i="3" l="1"/>
  <c r="D347" i="3"/>
  <c r="AC355" i="3"/>
  <c r="Z356" i="3"/>
  <c r="AC356" i="3" l="1"/>
  <c r="Z357" i="3"/>
  <c r="B347" i="3"/>
  <c r="D348" i="3"/>
  <c r="B348" i="3" l="1"/>
  <c r="D349" i="3"/>
  <c r="AC357" i="3"/>
  <c r="Z358" i="3"/>
  <c r="AC358" i="3" l="1"/>
  <c r="Z359" i="3"/>
  <c r="B349" i="3"/>
  <c r="D350" i="3"/>
  <c r="B350" i="3" l="1"/>
  <c r="D351" i="3"/>
  <c r="AC359" i="3"/>
  <c r="Z360" i="3"/>
  <c r="AC360" i="3" l="1"/>
  <c r="Z361" i="3"/>
  <c r="B351" i="3"/>
  <c r="D352" i="3"/>
  <c r="B352" i="3" l="1"/>
  <c r="D353" i="3"/>
  <c r="AC361" i="3"/>
  <c r="Z362" i="3"/>
  <c r="AC362" i="3" l="1"/>
  <c r="Z363" i="3"/>
  <c r="B353" i="3"/>
  <c r="D354" i="3"/>
  <c r="B354" i="3" l="1"/>
  <c r="D355" i="3"/>
  <c r="AC363" i="3"/>
  <c r="Z364" i="3"/>
  <c r="AC364" i="3" l="1"/>
  <c r="Z365" i="3"/>
  <c r="B355" i="3"/>
  <c r="D356" i="3"/>
  <c r="B356" i="3" l="1"/>
  <c r="D357" i="3"/>
  <c r="AC365" i="3"/>
  <c r="Z366" i="3"/>
  <c r="AC366" i="3" l="1"/>
  <c r="Z367" i="3"/>
  <c r="B357" i="3"/>
  <c r="D358" i="3"/>
  <c r="B358" i="3" l="1"/>
  <c r="D359" i="3"/>
  <c r="AC367" i="3"/>
  <c r="Z368" i="3"/>
  <c r="AC368" i="3" l="1"/>
  <c r="Z369" i="3"/>
  <c r="B359" i="3"/>
  <c r="D360" i="3"/>
  <c r="B360" i="3" l="1"/>
  <c r="D361" i="3"/>
  <c r="AC369" i="3"/>
  <c r="Z370" i="3"/>
  <c r="AC370" i="3" l="1"/>
  <c r="Z371" i="3"/>
  <c r="B361" i="3"/>
  <c r="D362" i="3"/>
  <c r="B362" i="3" l="1"/>
  <c r="D363" i="3"/>
  <c r="AC371" i="3"/>
  <c r="Z372" i="3"/>
  <c r="AC372" i="3" l="1"/>
  <c r="Z373" i="3"/>
  <c r="B363" i="3"/>
  <c r="D364" i="3"/>
  <c r="B364" i="3" l="1"/>
  <c r="D365" i="3"/>
  <c r="AC373" i="3"/>
  <c r="Z374" i="3"/>
  <c r="AC374" i="3" l="1"/>
  <c r="Z375" i="3"/>
  <c r="B365" i="3"/>
  <c r="D366" i="3"/>
  <c r="B366" i="3" l="1"/>
  <c r="D367" i="3"/>
  <c r="AC375" i="3"/>
  <c r="Z376" i="3"/>
  <c r="AC376" i="3" l="1"/>
  <c r="Z377" i="3"/>
  <c r="B367" i="3"/>
  <c r="D368" i="3"/>
  <c r="B368" i="3" l="1"/>
  <c r="D369" i="3"/>
  <c r="AC377" i="3"/>
  <c r="Z378" i="3"/>
  <c r="AC378" i="3" l="1"/>
  <c r="Z379" i="3"/>
  <c r="B369" i="3"/>
  <c r="D370" i="3"/>
  <c r="B370" i="3" l="1"/>
  <c r="D371" i="3"/>
  <c r="AC379" i="3"/>
  <c r="Z380" i="3"/>
  <c r="AC380" i="3" l="1"/>
  <c r="Z381" i="3"/>
  <c r="B371" i="3"/>
  <c r="D372" i="3"/>
  <c r="AC381" i="3" l="1"/>
  <c r="Z382" i="3"/>
  <c r="B372" i="3"/>
  <c r="D373" i="3"/>
  <c r="B373" i="3" l="1"/>
  <c r="D374" i="3"/>
  <c r="AC382" i="3"/>
  <c r="Z383" i="3"/>
  <c r="AC383" i="3" l="1"/>
  <c r="Z384" i="3"/>
  <c r="B374" i="3"/>
  <c r="D375" i="3"/>
  <c r="B375" i="3" l="1"/>
  <c r="D376" i="3"/>
  <c r="AC384" i="3"/>
  <c r="Z385" i="3"/>
  <c r="AC385" i="3" l="1"/>
  <c r="Z386" i="3"/>
  <c r="B376" i="3"/>
  <c r="D377" i="3"/>
  <c r="B377" i="3" l="1"/>
  <c r="D378" i="3"/>
  <c r="AC386" i="3"/>
  <c r="Z387" i="3"/>
  <c r="AC387" i="3" l="1"/>
  <c r="Z388" i="3"/>
  <c r="B378" i="3"/>
  <c r="D379" i="3"/>
  <c r="B379" i="3" l="1"/>
  <c r="D380" i="3"/>
  <c r="AC388" i="3"/>
  <c r="Z389" i="3"/>
  <c r="AC389" i="3" l="1"/>
  <c r="Z390" i="3"/>
  <c r="B380" i="3"/>
  <c r="D381" i="3"/>
  <c r="B381" i="3" l="1"/>
  <c r="D382" i="3"/>
  <c r="AC390" i="3"/>
  <c r="Z391" i="3"/>
  <c r="AC391" i="3" l="1"/>
  <c r="Z392" i="3"/>
  <c r="B382" i="3"/>
  <c r="D383" i="3"/>
  <c r="AC392" i="3" l="1"/>
  <c r="Z393" i="3"/>
  <c r="B383" i="3"/>
  <c r="D384" i="3"/>
  <c r="B384" i="3" l="1"/>
  <c r="D385" i="3"/>
  <c r="AC393" i="3"/>
  <c r="Z394" i="3"/>
  <c r="AC394" i="3" l="1"/>
  <c r="Z395" i="3"/>
  <c r="B385" i="3"/>
  <c r="D386" i="3"/>
  <c r="B386" i="3" l="1"/>
  <c r="D387" i="3"/>
  <c r="AC395" i="3"/>
  <c r="Z396" i="3"/>
  <c r="AC396" i="3" l="1"/>
  <c r="Z397" i="3"/>
  <c r="B387" i="3"/>
  <c r="D388" i="3"/>
  <c r="B388" i="3" l="1"/>
  <c r="D389" i="3"/>
  <c r="AC397" i="3"/>
  <c r="Z398" i="3"/>
  <c r="AC398" i="3" l="1"/>
  <c r="Z399" i="3"/>
  <c r="B389" i="3"/>
  <c r="D390" i="3"/>
  <c r="B390" i="3" l="1"/>
  <c r="D391" i="3"/>
  <c r="AC399" i="3"/>
  <c r="Z400" i="3"/>
  <c r="B391" i="3" l="1"/>
  <c r="D392" i="3"/>
  <c r="AC400" i="3"/>
  <c r="Z401" i="3"/>
  <c r="AC401" i="3" l="1"/>
  <c r="Z402" i="3"/>
  <c r="B392" i="3"/>
  <c r="D393" i="3"/>
  <c r="B393" i="3" l="1"/>
  <c r="D394" i="3"/>
  <c r="AC402" i="3"/>
  <c r="Z403" i="3"/>
  <c r="AC403" i="3" l="1"/>
  <c r="Z404" i="3"/>
  <c r="B394" i="3"/>
  <c r="D395" i="3"/>
  <c r="B395" i="3" l="1"/>
  <c r="D396" i="3"/>
  <c r="AC404" i="3"/>
  <c r="Z405" i="3"/>
  <c r="AC405" i="3" l="1"/>
  <c r="Z406" i="3"/>
  <c r="B396" i="3"/>
  <c r="D397" i="3"/>
  <c r="B397" i="3" l="1"/>
  <c r="D398" i="3"/>
  <c r="AC406" i="3"/>
  <c r="Z407" i="3"/>
  <c r="AC407" i="3" l="1"/>
  <c r="Z408" i="3"/>
  <c r="B398" i="3"/>
  <c r="D399" i="3"/>
  <c r="B399" i="3" l="1"/>
  <c r="D400" i="3"/>
  <c r="AC408" i="3"/>
  <c r="Z409" i="3"/>
  <c r="AC409" i="3" l="1"/>
  <c r="Z410" i="3"/>
  <c r="B400" i="3"/>
  <c r="D401" i="3"/>
  <c r="B401" i="3" l="1"/>
  <c r="D402" i="3"/>
  <c r="AC410" i="3"/>
  <c r="Z411" i="3"/>
  <c r="AC411" i="3" l="1"/>
  <c r="Z412" i="3"/>
  <c r="B402" i="3"/>
  <c r="D403" i="3"/>
  <c r="B403" i="3" l="1"/>
  <c r="D404" i="3"/>
  <c r="AC412" i="3"/>
  <c r="Z413" i="3"/>
  <c r="AC413" i="3" l="1"/>
  <c r="Z414" i="3"/>
  <c r="B404" i="3"/>
  <c r="D405" i="3"/>
  <c r="B405" i="3" l="1"/>
  <c r="D406" i="3"/>
  <c r="AC414" i="3"/>
  <c r="Z415" i="3"/>
  <c r="AC415" i="3" l="1"/>
  <c r="Z416" i="3"/>
  <c r="B406" i="3"/>
  <c r="D407" i="3"/>
  <c r="B407" i="3" l="1"/>
  <c r="D408" i="3"/>
  <c r="AC416" i="3"/>
  <c r="Z417" i="3"/>
  <c r="AC417" i="3" l="1"/>
  <c r="Z418" i="3"/>
  <c r="B408" i="3"/>
  <c r="D409" i="3"/>
  <c r="B409" i="3" l="1"/>
  <c r="D410" i="3"/>
  <c r="AC418" i="3"/>
  <c r="Z419" i="3"/>
  <c r="AC419" i="3" l="1"/>
  <c r="Z420" i="3"/>
  <c r="B410" i="3"/>
  <c r="D411" i="3"/>
  <c r="B411" i="3" l="1"/>
  <c r="D412" i="3"/>
  <c r="AC420" i="3"/>
  <c r="Z421" i="3"/>
  <c r="AC421" i="3" l="1"/>
  <c r="Z422" i="3"/>
  <c r="B412" i="3"/>
  <c r="D413" i="3"/>
  <c r="B413" i="3" l="1"/>
  <c r="D414" i="3"/>
  <c r="AC422" i="3"/>
  <c r="Z423" i="3"/>
  <c r="AC423" i="3" l="1"/>
  <c r="Z424" i="3"/>
  <c r="B414" i="3"/>
  <c r="D415" i="3"/>
  <c r="B415" i="3" l="1"/>
  <c r="D416" i="3"/>
  <c r="AC424" i="3"/>
  <c r="Z425" i="3"/>
  <c r="B416" i="3" l="1"/>
  <c r="D417" i="3"/>
  <c r="AC425" i="3"/>
  <c r="Z426" i="3"/>
  <c r="AC426" i="3" l="1"/>
  <c r="Z427" i="3"/>
  <c r="B417" i="3"/>
  <c r="D418" i="3"/>
  <c r="B418" i="3" l="1"/>
  <c r="D419" i="3"/>
  <c r="AC427" i="3"/>
  <c r="Z428" i="3"/>
  <c r="AC428" i="3" l="1"/>
  <c r="Z429" i="3"/>
  <c r="B419" i="3"/>
  <c r="D420" i="3"/>
  <c r="B420" i="3" l="1"/>
  <c r="D421" i="3"/>
  <c r="AC429" i="3"/>
  <c r="Z430" i="3"/>
  <c r="AC430" i="3" l="1"/>
  <c r="Z431" i="3"/>
  <c r="B421" i="3"/>
  <c r="D422" i="3"/>
  <c r="B422" i="3" l="1"/>
  <c r="D423" i="3"/>
  <c r="AC431" i="3"/>
  <c r="Z432" i="3"/>
  <c r="AC432" i="3" l="1"/>
  <c r="Z433" i="3"/>
  <c r="B423" i="3"/>
  <c r="D424" i="3"/>
  <c r="B424" i="3" l="1"/>
  <c r="D425" i="3"/>
  <c r="AC433" i="3"/>
  <c r="Z434" i="3"/>
  <c r="AC434" i="3" l="1"/>
  <c r="Z435" i="3"/>
  <c r="B425" i="3"/>
  <c r="D426" i="3"/>
  <c r="B426" i="3" l="1"/>
  <c r="D427" i="3"/>
  <c r="AC435" i="3"/>
  <c r="Z436" i="3"/>
  <c r="AC436" i="3" l="1"/>
  <c r="Z437" i="3"/>
  <c r="B427" i="3"/>
  <c r="D428" i="3"/>
  <c r="B428" i="3" l="1"/>
  <c r="D429" i="3"/>
  <c r="AC437" i="3"/>
  <c r="Z438" i="3"/>
  <c r="AC438" i="3" l="1"/>
  <c r="Z439" i="3"/>
  <c r="B429" i="3"/>
  <c r="D430" i="3"/>
  <c r="B430" i="3" l="1"/>
  <c r="D431" i="3"/>
  <c r="AC439" i="3"/>
  <c r="Z440" i="3"/>
  <c r="AC440" i="3" l="1"/>
  <c r="Z441" i="3"/>
  <c r="B431" i="3"/>
  <c r="D432" i="3"/>
  <c r="B432" i="3" l="1"/>
  <c r="D433" i="3"/>
  <c r="AC441" i="3"/>
  <c r="Z442" i="3"/>
  <c r="AC442" i="3" l="1"/>
  <c r="Z443" i="3"/>
  <c r="B433" i="3"/>
  <c r="D434" i="3"/>
  <c r="B434" i="3" l="1"/>
  <c r="D435" i="3"/>
  <c r="AC443" i="3"/>
  <c r="Z444" i="3"/>
  <c r="AC444" i="3" l="1"/>
  <c r="Z445" i="3"/>
  <c r="B435" i="3"/>
  <c r="D436" i="3"/>
  <c r="B436" i="3" l="1"/>
  <c r="D437" i="3"/>
  <c r="AC445" i="3"/>
  <c r="Z446" i="3"/>
  <c r="AC446" i="3" l="1"/>
  <c r="Z447" i="3"/>
  <c r="B437" i="3"/>
  <c r="D438" i="3"/>
  <c r="B438" i="3" l="1"/>
  <c r="D439" i="3"/>
  <c r="AC447" i="3"/>
  <c r="Z448" i="3"/>
  <c r="AC448" i="3" l="1"/>
  <c r="Z449" i="3"/>
  <c r="B439" i="3"/>
  <c r="D440" i="3"/>
  <c r="B440" i="3" l="1"/>
  <c r="D441" i="3"/>
  <c r="AC449" i="3"/>
  <c r="Z450" i="3"/>
  <c r="AC450" i="3" l="1"/>
  <c r="Z451" i="3"/>
  <c r="B441" i="3"/>
  <c r="D442" i="3"/>
  <c r="B442" i="3" l="1"/>
  <c r="D443" i="3"/>
  <c r="AC451" i="3"/>
  <c r="Z452" i="3"/>
  <c r="AC452" i="3" l="1"/>
  <c r="Z453" i="3"/>
  <c r="B443" i="3"/>
  <c r="D444" i="3"/>
  <c r="B444" i="3" l="1"/>
  <c r="D445" i="3"/>
  <c r="AC453" i="3"/>
  <c r="Z454" i="3"/>
  <c r="AC454" i="3" l="1"/>
  <c r="Z455" i="3"/>
  <c r="B445" i="3"/>
  <c r="D446" i="3"/>
  <c r="B446" i="3" l="1"/>
  <c r="D447" i="3"/>
  <c r="AC455" i="3"/>
  <c r="Z456" i="3"/>
  <c r="AC456" i="3" l="1"/>
  <c r="Z457" i="3"/>
  <c r="B447" i="3"/>
  <c r="D448" i="3"/>
  <c r="B448" i="3" l="1"/>
  <c r="D449" i="3"/>
  <c r="AC457" i="3"/>
  <c r="Z458" i="3"/>
  <c r="AC458" i="3" l="1"/>
  <c r="Z459" i="3"/>
  <c r="B449" i="3"/>
  <c r="D450" i="3"/>
  <c r="B450" i="3" l="1"/>
  <c r="D451" i="3"/>
  <c r="AC459" i="3"/>
  <c r="Z460" i="3"/>
  <c r="AC460" i="3" l="1"/>
  <c r="Z461" i="3"/>
  <c r="B451" i="3"/>
  <c r="D452" i="3"/>
  <c r="B452" i="3" l="1"/>
  <c r="D453" i="3"/>
  <c r="AC461" i="3"/>
  <c r="Z462" i="3"/>
  <c r="AC462" i="3" l="1"/>
  <c r="Z463" i="3"/>
  <c r="B453" i="3"/>
  <c r="D454" i="3"/>
  <c r="B454" i="3" l="1"/>
  <c r="D455" i="3"/>
  <c r="AC463" i="3"/>
  <c r="Z464" i="3"/>
  <c r="B455" i="3" l="1"/>
  <c r="D456" i="3"/>
  <c r="AC464" i="3"/>
  <c r="Z465" i="3"/>
  <c r="AC465" i="3" l="1"/>
  <c r="Z466" i="3"/>
  <c r="B456" i="3"/>
  <c r="D457" i="3"/>
  <c r="B457" i="3" l="1"/>
  <c r="D458" i="3"/>
  <c r="AC466" i="3"/>
  <c r="Z467" i="3"/>
  <c r="AC467" i="3" l="1"/>
  <c r="Z468" i="3"/>
  <c r="B458" i="3"/>
  <c r="D459" i="3"/>
  <c r="B459" i="3" l="1"/>
  <c r="D460" i="3"/>
  <c r="AC468" i="3"/>
  <c r="Z469" i="3"/>
  <c r="AC469" i="3" l="1"/>
  <c r="Z470" i="3"/>
  <c r="B460" i="3"/>
  <c r="D461" i="3"/>
  <c r="B461" i="3" l="1"/>
  <c r="D462" i="3"/>
  <c r="AC470" i="3"/>
  <c r="Z471" i="3"/>
  <c r="AC471" i="3" l="1"/>
  <c r="Z472" i="3"/>
  <c r="B462" i="3"/>
  <c r="D463" i="3"/>
  <c r="B463" i="3" l="1"/>
  <c r="D464" i="3"/>
  <c r="AC472" i="3"/>
  <c r="Z473" i="3"/>
  <c r="AC473" i="3" l="1"/>
  <c r="Z474" i="3"/>
  <c r="B464" i="3"/>
  <c r="D465" i="3"/>
  <c r="B465" i="3" l="1"/>
  <c r="D466" i="3"/>
  <c r="AC474" i="3"/>
  <c r="Z475" i="3"/>
  <c r="AC475" i="3" l="1"/>
  <c r="Z476" i="3"/>
  <c r="B466" i="3"/>
  <c r="D467" i="3"/>
  <c r="B467" i="3" l="1"/>
  <c r="D468" i="3"/>
  <c r="AC476" i="3"/>
  <c r="Z477" i="3"/>
  <c r="AC477" i="3" l="1"/>
  <c r="Z478" i="3"/>
  <c r="B468" i="3"/>
  <c r="D469" i="3"/>
  <c r="B469" i="3" l="1"/>
  <c r="D470" i="3"/>
  <c r="AC478" i="3"/>
  <c r="Z479" i="3"/>
  <c r="AC479" i="3" l="1"/>
  <c r="Z480" i="3"/>
  <c r="B470" i="3"/>
  <c r="D471" i="3"/>
  <c r="B471" i="3" l="1"/>
  <c r="D472" i="3"/>
  <c r="AC480" i="3"/>
  <c r="Z481" i="3"/>
  <c r="AC481" i="3" l="1"/>
  <c r="Z482" i="3"/>
  <c r="B472" i="3"/>
  <c r="D473" i="3"/>
  <c r="B473" i="3" l="1"/>
  <c r="D474" i="3"/>
  <c r="AC482" i="3"/>
  <c r="Z483" i="3"/>
  <c r="AC483" i="3" l="1"/>
  <c r="Z484" i="3"/>
  <c r="B474" i="3"/>
  <c r="D475" i="3"/>
  <c r="B475" i="3" l="1"/>
  <c r="D476" i="3"/>
  <c r="AC484" i="3"/>
  <c r="Z485" i="3"/>
  <c r="B476" i="3" l="1"/>
  <c r="D477" i="3"/>
  <c r="AC485" i="3"/>
  <c r="Z486" i="3"/>
  <c r="AC486" i="3" l="1"/>
  <c r="Z487" i="3"/>
  <c r="B477" i="3"/>
  <c r="D478" i="3"/>
  <c r="B478" i="3" l="1"/>
  <c r="D479" i="3"/>
  <c r="AC487" i="3"/>
  <c r="Z488" i="3"/>
  <c r="B479" i="3" l="1"/>
  <c r="D480" i="3"/>
  <c r="AC488" i="3"/>
  <c r="Z489" i="3"/>
  <c r="AC489" i="3" l="1"/>
  <c r="Z490" i="3"/>
  <c r="B480" i="3"/>
  <c r="D481" i="3"/>
  <c r="AC490" i="3" l="1"/>
  <c r="Z491" i="3"/>
  <c r="B481" i="3"/>
  <c r="D482" i="3"/>
  <c r="B482" i="3" l="1"/>
  <c r="D483" i="3"/>
  <c r="AC491" i="3"/>
  <c r="Z492" i="3"/>
  <c r="B483" i="3" l="1"/>
  <c r="D484" i="3"/>
  <c r="AC492" i="3"/>
  <c r="Z493" i="3"/>
  <c r="B484" i="3" l="1"/>
  <c r="D485" i="3"/>
  <c r="AC493" i="3"/>
  <c r="Z494" i="3"/>
  <c r="AC494" i="3" l="1"/>
  <c r="Z495" i="3"/>
  <c r="B485" i="3"/>
  <c r="D486" i="3"/>
  <c r="B486" i="3" l="1"/>
  <c r="D487" i="3"/>
  <c r="AC495" i="3"/>
  <c r="Z496" i="3"/>
  <c r="AC496" i="3" l="1"/>
  <c r="Z497" i="3"/>
  <c r="B487" i="3"/>
  <c r="D488" i="3"/>
  <c r="B488" i="3" l="1"/>
  <c r="D489" i="3"/>
  <c r="AC497" i="3"/>
  <c r="Z498" i="3"/>
  <c r="AC498" i="3" l="1"/>
  <c r="Z499" i="3"/>
  <c r="B489" i="3"/>
  <c r="D490" i="3"/>
  <c r="B490" i="3" l="1"/>
  <c r="D491" i="3"/>
  <c r="AC499" i="3"/>
  <c r="Z500" i="3"/>
  <c r="AC500" i="3" l="1"/>
  <c r="Z501" i="3"/>
  <c r="B491" i="3"/>
  <c r="D492" i="3"/>
  <c r="B492" i="3" l="1"/>
  <c r="D493" i="3"/>
  <c r="AC501" i="3"/>
  <c r="Z502" i="3"/>
  <c r="AC502" i="3" l="1"/>
  <c r="Z503" i="3"/>
  <c r="B493" i="3"/>
  <c r="D494" i="3"/>
  <c r="B494" i="3" l="1"/>
  <c r="D495" i="3"/>
  <c r="AC503" i="3"/>
  <c r="Z504" i="3"/>
  <c r="AC504" i="3" l="1"/>
  <c r="Z505" i="3"/>
  <c r="B495" i="3"/>
  <c r="D496" i="3"/>
  <c r="B496" i="3" l="1"/>
  <c r="D497" i="3"/>
  <c r="AC505" i="3"/>
  <c r="Z506" i="3"/>
  <c r="AC506" i="3" l="1"/>
  <c r="Z507" i="3"/>
  <c r="B497" i="3"/>
  <c r="D498" i="3"/>
  <c r="B498" i="3" l="1"/>
  <c r="D499" i="3"/>
  <c r="AC507" i="3"/>
  <c r="Z508" i="3"/>
  <c r="AC508" i="3" l="1"/>
  <c r="Z509" i="3"/>
  <c r="B499" i="3"/>
  <c r="D500" i="3"/>
  <c r="B500" i="3" l="1"/>
  <c r="D501" i="3"/>
  <c r="AC509" i="3"/>
  <c r="Z510" i="3"/>
  <c r="AC510" i="3" l="1"/>
  <c r="Z511" i="3"/>
  <c r="B501" i="3"/>
  <c r="D502" i="3"/>
  <c r="B502" i="3" l="1"/>
  <c r="D503" i="3"/>
  <c r="AC511" i="3"/>
  <c r="Z512" i="3"/>
  <c r="AC512" i="3" l="1"/>
  <c r="Z513" i="3"/>
  <c r="B503" i="3"/>
  <c r="D504" i="3"/>
  <c r="B504" i="3" l="1"/>
  <c r="D505" i="3"/>
  <c r="AC513" i="3"/>
  <c r="Z514" i="3"/>
  <c r="AC514" i="3" l="1"/>
  <c r="Z515" i="3"/>
  <c r="B505" i="3"/>
  <c r="D506" i="3"/>
  <c r="B506" i="3" l="1"/>
  <c r="D507" i="3"/>
  <c r="AC515" i="3"/>
  <c r="Z516" i="3"/>
  <c r="AC516" i="3" l="1"/>
  <c r="Z517" i="3"/>
  <c r="B507" i="3"/>
  <c r="D508" i="3"/>
  <c r="B508" i="3" l="1"/>
  <c r="D509" i="3"/>
  <c r="AC517" i="3"/>
  <c r="Z518" i="3"/>
  <c r="AC518" i="3" l="1"/>
  <c r="Z519" i="3"/>
  <c r="B509" i="3"/>
  <c r="D510" i="3"/>
  <c r="B510" i="3" l="1"/>
  <c r="D511" i="3"/>
  <c r="AC519" i="3"/>
  <c r="Z520" i="3"/>
  <c r="AC520" i="3" l="1"/>
  <c r="Z521" i="3"/>
  <c r="B511" i="3"/>
  <c r="D512" i="3"/>
  <c r="B512" i="3" l="1"/>
  <c r="D513" i="3"/>
  <c r="AC521" i="3"/>
  <c r="Z522" i="3"/>
  <c r="AC522" i="3" l="1"/>
  <c r="Z523" i="3"/>
  <c r="B513" i="3"/>
  <c r="D514" i="3"/>
  <c r="B514" i="3" l="1"/>
  <c r="D515" i="3"/>
  <c r="AC523" i="3"/>
  <c r="Z524" i="3"/>
  <c r="B515" i="3" l="1"/>
  <c r="D516" i="3"/>
  <c r="AC524" i="3"/>
  <c r="Z525" i="3"/>
  <c r="AC525" i="3" l="1"/>
  <c r="Z526" i="3"/>
  <c r="B516" i="3"/>
  <c r="D517" i="3"/>
  <c r="AC526" i="3" l="1"/>
  <c r="Z527" i="3"/>
  <c r="B517" i="3"/>
  <c r="D518" i="3"/>
  <c r="B518" i="3" l="1"/>
  <c r="D519" i="3"/>
  <c r="AC527" i="3"/>
  <c r="Z528" i="3"/>
  <c r="AC528" i="3" l="1"/>
  <c r="Z529" i="3"/>
  <c r="B519" i="3"/>
  <c r="D520" i="3"/>
  <c r="B520" i="3" l="1"/>
  <c r="D521" i="3"/>
  <c r="AC529" i="3"/>
  <c r="Z530" i="3"/>
  <c r="AC530" i="3" l="1"/>
  <c r="Z531" i="3"/>
  <c r="B521" i="3"/>
  <c r="D522" i="3"/>
  <c r="B522" i="3" l="1"/>
  <c r="D523" i="3"/>
  <c r="AC531" i="3"/>
  <c r="Z532" i="3"/>
  <c r="AC532" i="3" l="1"/>
  <c r="Z533" i="3"/>
  <c r="B523" i="3"/>
  <c r="D524" i="3"/>
  <c r="B524" i="3" l="1"/>
  <c r="D525" i="3"/>
  <c r="AC533" i="3"/>
  <c r="Z534" i="3"/>
  <c r="AC534" i="3" l="1"/>
  <c r="Z535" i="3"/>
  <c r="B525" i="3"/>
  <c r="D526" i="3"/>
  <c r="B526" i="3" l="1"/>
  <c r="D527" i="3"/>
  <c r="AC535" i="3"/>
  <c r="Z536" i="3"/>
  <c r="AC536" i="3" l="1"/>
  <c r="Z537" i="3"/>
  <c r="B527" i="3"/>
  <c r="D528" i="3"/>
  <c r="B528" i="3" l="1"/>
  <c r="D529" i="3"/>
  <c r="AC537" i="3"/>
  <c r="Z538" i="3"/>
  <c r="AC538" i="3" l="1"/>
  <c r="Z539" i="3"/>
  <c r="B529" i="3"/>
  <c r="D530" i="3"/>
  <c r="B530" i="3" l="1"/>
  <c r="D531" i="3"/>
  <c r="AC539" i="3"/>
  <c r="Z540" i="3"/>
  <c r="AC540" i="3" l="1"/>
  <c r="Z541" i="3"/>
  <c r="B531" i="3"/>
  <c r="D532" i="3"/>
  <c r="AC541" i="3" l="1"/>
  <c r="Z542" i="3"/>
  <c r="B532" i="3"/>
  <c r="D533" i="3"/>
  <c r="B533" i="3" l="1"/>
  <c r="D534" i="3"/>
  <c r="AC542" i="3"/>
  <c r="Z543" i="3"/>
  <c r="B534" i="3" l="1"/>
  <c r="D535" i="3"/>
  <c r="AC543" i="3"/>
  <c r="Z544" i="3"/>
  <c r="AC544" i="3" l="1"/>
  <c r="Z545" i="3"/>
  <c r="B535" i="3"/>
  <c r="D536" i="3"/>
  <c r="B536" i="3" l="1"/>
  <c r="D537" i="3"/>
  <c r="AC545" i="3"/>
  <c r="Z546" i="3"/>
  <c r="AC546" i="3" l="1"/>
  <c r="Z547" i="3"/>
  <c r="B537" i="3"/>
  <c r="D538" i="3"/>
  <c r="AC547" i="3" l="1"/>
  <c r="Z548" i="3"/>
  <c r="B538" i="3"/>
  <c r="D539" i="3"/>
  <c r="B539" i="3" l="1"/>
  <c r="D540" i="3"/>
  <c r="AC548" i="3"/>
  <c r="Z549" i="3"/>
  <c r="AC549" i="3" l="1"/>
  <c r="Z550" i="3"/>
  <c r="B540" i="3"/>
  <c r="D541" i="3"/>
  <c r="B541" i="3" l="1"/>
  <c r="D542" i="3"/>
  <c r="AC550" i="3"/>
  <c r="Z551" i="3"/>
  <c r="AC551" i="3" l="1"/>
  <c r="Z552" i="3"/>
  <c r="B542" i="3"/>
  <c r="D543" i="3"/>
  <c r="B543" i="3" l="1"/>
  <c r="D544" i="3"/>
  <c r="AC552" i="3"/>
  <c r="Z553" i="3"/>
  <c r="AC553" i="3" l="1"/>
  <c r="Z554" i="3"/>
  <c r="B544" i="3"/>
  <c r="D545" i="3"/>
  <c r="B545" i="3" l="1"/>
  <c r="D546" i="3"/>
  <c r="AC554" i="3"/>
  <c r="Z555" i="3"/>
  <c r="AC555" i="3" l="1"/>
  <c r="Z556" i="3"/>
  <c r="B546" i="3"/>
  <c r="D547" i="3"/>
  <c r="B547" i="3" l="1"/>
  <c r="D548" i="3"/>
  <c r="AC556" i="3"/>
  <c r="Z557" i="3"/>
  <c r="AC557" i="3" l="1"/>
  <c r="Z558" i="3"/>
  <c r="B548" i="3"/>
  <c r="D549" i="3"/>
  <c r="B549" i="3" l="1"/>
  <c r="D550" i="3"/>
  <c r="AC558" i="3"/>
  <c r="Z559" i="3"/>
  <c r="AC559" i="3" l="1"/>
  <c r="Z560" i="3"/>
  <c r="B550" i="3"/>
  <c r="D551" i="3"/>
  <c r="B551" i="3" l="1"/>
  <c r="D552" i="3"/>
  <c r="AC560" i="3"/>
  <c r="Z561" i="3"/>
  <c r="AC561" i="3" l="1"/>
  <c r="Z562" i="3"/>
  <c r="B552" i="3"/>
  <c r="D553" i="3"/>
  <c r="B553" i="3" l="1"/>
  <c r="D554" i="3"/>
  <c r="AC562" i="3"/>
  <c r="Z563" i="3"/>
  <c r="AC563" i="3" l="1"/>
  <c r="Z564" i="3"/>
  <c r="B554" i="3"/>
  <c r="D555" i="3"/>
  <c r="B555" i="3" l="1"/>
  <c r="D556" i="3"/>
  <c r="AC564" i="3"/>
  <c r="Z565" i="3"/>
  <c r="AC565" i="3" l="1"/>
  <c r="Z566" i="3"/>
  <c r="B556" i="3"/>
  <c r="D557" i="3"/>
  <c r="B557" i="3" l="1"/>
  <c r="D558" i="3"/>
  <c r="AC566" i="3"/>
  <c r="Z567" i="3"/>
  <c r="AC567" i="3" l="1"/>
  <c r="Z568" i="3"/>
  <c r="B558" i="3"/>
  <c r="D559" i="3"/>
  <c r="B559" i="3" l="1"/>
  <c r="D560" i="3"/>
  <c r="AC568" i="3"/>
  <c r="Z569" i="3"/>
  <c r="AC569" i="3" l="1"/>
  <c r="Z570" i="3"/>
  <c r="B560" i="3"/>
  <c r="D561" i="3"/>
  <c r="B561" i="3" l="1"/>
  <c r="D562" i="3"/>
  <c r="AC570" i="3"/>
  <c r="Z571" i="3"/>
  <c r="AC571" i="3" l="1"/>
  <c r="Z572" i="3"/>
  <c r="B562" i="3"/>
  <c r="D563" i="3"/>
  <c r="B563" i="3" l="1"/>
  <c r="D564" i="3"/>
  <c r="AC572" i="3"/>
  <c r="Z573" i="3"/>
  <c r="AC573" i="3" l="1"/>
  <c r="Z574" i="3"/>
  <c r="B564" i="3"/>
  <c r="D565" i="3"/>
  <c r="B565" i="3" l="1"/>
  <c r="D566" i="3"/>
  <c r="AC574" i="3"/>
  <c r="Z575" i="3"/>
  <c r="AC575" i="3" l="1"/>
  <c r="Z576" i="3"/>
  <c r="B566" i="3"/>
  <c r="D567" i="3"/>
  <c r="B567" i="3" l="1"/>
  <c r="D568" i="3"/>
  <c r="AC576" i="3"/>
  <c r="Z577" i="3"/>
  <c r="AC577" i="3" l="1"/>
  <c r="Z578" i="3"/>
  <c r="B568" i="3"/>
  <c r="D569" i="3"/>
  <c r="B569" i="3" l="1"/>
  <c r="D570" i="3"/>
  <c r="AC578" i="3"/>
  <c r="Z579" i="3"/>
  <c r="AC579" i="3" l="1"/>
  <c r="Z580" i="3"/>
  <c r="B570" i="3"/>
  <c r="D571" i="3"/>
  <c r="B571" i="3" l="1"/>
  <c r="D572" i="3"/>
  <c r="AC580" i="3"/>
  <c r="Z581" i="3"/>
  <c r="AC581" i="3" l="1"/>
  <c r="Z582" i="3"/>
  <c r="B572" i="3"/>
  <c r="D573" i="3"/>
  <c r="B573" i="3" l="1"/>
  <c r="D574" i="3"/>
  <c r="AC582" i="3"/>
  <c r="Z583" i="3"/>
  <c r="AC583" i="3" l="1"/>
  <c r="Z584" i="3"/>
  <c r="B574" i="3"/>
  <c r="D575" i="3"/>
  <c r="B575" i="3" l="1"/>
  <c r="D576" i="3"/>
  <c r="AC584" i="3"/>
  <c r="Z585" i="3"/>
  <c r="AC585" i="3" l="1"/>
  <c r="Z586" i="3"/>
  <c r="B576" i="3"/>
  <c r="D577" i="3"/>
  <c r="B577" i="3" l="1"/>
  <c r="D578" i="3"/>
  <c r="AC586" i="3"/>
  <c r="Z587" i="3"/>
  <c r="AC587" i="3" l="1"/>
  <c r="Z588" i="3"/>
  <c r="B578" i="3"/>
  <c r="D579" i="3"/>
  <c r="B579" i="3" l="1"/>
  <c r="D580" i="3"/>
  <c r="AC588" i="3"/>
  <c r="Z589" i="3"/>
  <c r="AC589" i="3" l="1"/>
  <c r="Z590" i="3"/>
  <c r="B580" i="3"/>
  <c r="D581" i="3"/>
  <c r="B581" i="3" l="1"/>
  <c r="D582" i="3"/>
  <c r="AC590" i="3"/>
  <c r="Z591" i="3"/>
  <c r="AC591" i="3" l="1"/>
  <c r="Z592" i="3"/>
  <c r="B582" i="3"/>
  <c r="D583" i="3"/>
  <c r="B583" i="3" l="1"/>
  <c r="D584" i="3"/>
  <c r="AC592" i="3"/>
  <c r="Z593" i="3"/>
  <c r="AC593" i="3" l="1"/>
  <c r="Z594" i="3"/>
  <c r="B584" i="3"/>
  <c r="D585" i="3"/>
  <c r="B585" i="3" l="1"/>
  <c r="D586" i="3"/>
  <c r="AC594" i="3"/>
  <c r="Z595" i="3"/>
  <c r="AC595" i="3" l="1"/>
  <c r="Z596" i="3"/>
  <c r="B586" i="3"/>
  <c r="D587" i="3"/>
  <c r="B587" i="3" l="1"/>
  <c r="D588" i="3"/>
  <c r="AC596" i="3"/>
  <c r="Z597" i="3"/>
  <c r="AC597" i="3" l="1"/>
  <c r="Z598" i="3"/>
  <c r="B588" i="3"/>
  <c r="D589" i="3"/>
  <c r="B589" i="3" l="1"/>
  <c r="D590" i="3"/>
  <c r="AC598" i="3"/>
  <c r="Z599" i="3"/>
  <c r="AC599" i="3" l="1"/>
  <c r="Z600" i="3"/>
  <c r="B590" i="3"/>
  <c r="D591" i="3"/>
  <c r="B591" i="3" l="1"/>
  <c r="D592" i="3"/>
  <c r="AC600" i="3"/>
  <c r="Z601" i="3"/>
  <c r="B592" i="3" l="1"/>
  <c r="D593" i="3"/>
  <c r="AC601" i="3"/>
  <c r="Z602" i="3"/>
  <c r="AC602" i="3" l="1"/>
  <c r="Z603" i="3"/>
  <c r="B593" i="3"/>
  <c r="D594" i="3"/>
  <c r="AC603" i="3" l="1"/>
  <c r="Z604" i="3"/>
  <c r="B594" i="3"/>
  <c r="D595" i="3"/>
  <c r="B595" i="3" l="1"/>
  <c r="D596" i="3"/>
  <c r="AC604" i="3"/>
  <c r="Z605" i="3"/>
  <c r="AC605" i="3" l="1"/>
  <c r="Z606" i="3"/>
  <c r="B596" i="3"/>
  <c r="D597" i="3"/>
  <c r="B597" i="3" l="1"/>
  <c r="D598" i="3"/>
  <c r="AC606" i="3"/>
  <c r="Z607" i="3"/>
  <c r="AC607" i="3" l="1"/>
  <c r="Z608" i="3"/>
  <c r="B598" i="3"/>
  <c r="D599" i="3"/>
  <c r="B599" i="3" l="1"/>
  <c r="D600" i="3"/>
  <c r="AC608" i="3"/>
  <c r="Z609" i="3"/>
  <c r="AC609" i="3" l="1"/>
  <c r="Z610" i="3"/>
  <c r="B600" i="3"/>
  <c r="D601" i="3"/>
  <c r="B601" i="3" l="1"/>
  <c r="D602" i="3"/>
  <c r="AC610" i="3"/>
  <c r="Z611" i="3"/>
  <c r="AC611" i="3" l="1"/>
  <c r="Z612" i="3"/>
  <c r="B602" i="3"/>
  <c r="D603" i="3"/>
  <c r="AC612" i="3" l="1"/>
  <c r="Z613" i="3"/>
  <c r="B603" i="3"/>
  <c r="D604" i="3"/>
  <c r="B604" i="3" l="1"/>
  <c r="D605" i="3"/>
  <c r="AC613" i="3"/>
  <c r="Z614" i="3"/>
  <c r="AC614" i="3" l="1"/>
  <c r="Z615" i="3"/>
  <c r="B605" i="3"/>
  <c r="D606" i="3"/>
  <c r="B606" i="3" l="1"/>
  <c r="D607" i="3"/>
  <c r="AC615" i="3"/>
  <c r="Z616" i="3"/>
  <c r="AC616" i="3" l="1"/>
  <c r="Z617" i="3"/>
  <c r="B607" i="3"/>
  <c r="D608" i="3"/>
  <c r="B608" i="3" l="1"/>
  <c r="D609" i="3"/>
  <c r="AC617" i="3"/>
  <c r="Z618" i="3"/>
  <c r="AC618" i="3" l="1"/>
  <c r="Z619" i="3"/>
  <c r="B609" i="3"/>
  <c r="D610" i="3"/>
  <c r="B610" i="3" l="1"/>
  <c r="D611" i="3"/>
  <c r="AC619" i="3"/>
  <c r="Z620" i="3"/>
  <c r="AC620" i="3" l="1"/>
  <c r="Z621" i="3"/>
  <c r="B611" i="3"/>
  <c r="D612" i="3"/>
  <c r="B612" i="3" l="1"/>
  <c r="D613" i="3"/>
  <c r="AC621" i="3"/>
  <c r="Z622" i="3"/>
  <c r="AC622" i="3" l="1"/>
  <c r="Z623" i="3"/>
  <c r="B613" i="3"/>
  <c r="D614" i="3"/>
  <c r="B614" i="3" l="1"/>
  <c r="D615" i="3"/>
  <c r="AC623" i="3"/>
  <c r="Z624" i="3"/>
  <c r="AC624" i="3" l="1"/>
  <c r="Z625" i="3"/>
  <c r="B615" i="3"/>
  <c r="D616" i="3"/>
  <c r="B616" i="3" l="1"/>
  <c r="D617" i="3"/>
  <c r="AC625" i="3"/>
  <c r="Z626" i="3"/>
  <c r="AC626" i="3" l="1"/>
  <c r="Z627" i="3"/>
  <c r="B617" i="3"/>
  <c r="D618" i="3"/>
  <c r="B618" i="3" l="1"/>
  <c r="D619" i="3"/>
  <c r="AC627" i="3"/>
  <c r="Z628" i="3"/>
  <c r="AC628" i="3" l="1"/>
  <c r="Z629" i="3"/>
  <c r="B619" i="3"/>
  <c r="D620" i="3"/>
  <c r="B620" i="3" l="1"/>
  <c r="D621" i="3"/>
  <c r="AC629" i="3"/>
  <c r="Z630" i="3"/>
  <c r="AC630" i="3" l="1"/>
  <c r="Z631" i="3"/>
  <c r="B621" i="3"/>
  <c r="D622" i="3"/>
  <c r="B622" i="3" l="1"/>
  <c r="D623" i="3"/>
  <c r="AC631" i="3"/>
  <c r="Z632" i="3"/>
  <c r="AC632" i="3" l="1"/>
  <c r="Z633" i="3"/>
  <c r="B623" i="3"/>
  <c r="D624" i="3"/>
  <c r="B624" i="3" l="1"/>
  <c r="D625" i="3"/>
  <c r="AC633" i="3"/>
  <c r="Z634" i="3"/>
  <c r="AC634" i="3" l="1"/>
  <c r="Z635" i="3"/>
  <c r="B625" i="3"/>
  <c r="D626" i="3"/>
  <c r="B626" i="3" l="1"/>
  <c r="D627" i="3"/>
  <c r="AC635" i="3"/>
  <c r="Z636" i="3"/>
  <c r="AC636" i="3" l="1"/>
  <c r="Z637" i="3"/>
  <c r="B627" i="3"/>
  <c r="D628" i="3"/>
  <c r="B628" i="3" l="1"/>
  <c r="D629" i="3"/>
  <c r="AC637" i="3"/>
  <c r="Z638" i="3"/>
  <c r="AC638" i="3" l="1"/>
  <c r="Z639" i="3"/>
  <c r="B629" i="3"/>
  <c r="D630" i="3"/>
  <c r="B630" i="3" l="1"/>
  <c r="D631" i="3"/>
  <c r="AC639" i="3"/>
  <c r="Z640" i="3"/>
  <c r="AC640" i="3" l="1"/>
  <c r="Z641" i="3"/>
  <c r="B631" i="3"/>
  <c r="D632" i="3"/>
  <c r="B632" i="3" l="1"/>
  <c r="D633" i="3"/>
  <c r="AC641" i="3"/>
  <c r="Z642" i="3"/>
  <c r="AC642" i="3" l="1"/>
  <c r="Z643" i="3"/>
  <c r="B633" i="3"/>
  <c r="D634" i="3"/>
  <c r="B634" i="3" l="1"/>
  <c r="D635" i="3"/>
  <c r="AC643" i="3"/>
  <c r="Z644" i="3"/>
  <c r="AC644" i="3" l="1"/>
  <c r="Z645" i="3"/>
  <c r="B635" i="3"/>
  <c r="D636" i="3"/>
  <c r="B636" i="3" l="1"/>
  <c r="D637" i="3"/>
  <c r="AC645" i="3"/>
  <c r="Z646" i="3"/>
  <c r="AC646" i="3" l="1"/>
  <c r="Z647" i="3"/>
  <c r="B637" i="3"/>
  <c r="D638" i="3"/>
  <c r="B638" i="3" l="1"/>
  <c r="D639" i="3"/>
  <c r="AC647" i="3"/>
  <c r="Z648" i="3"/>
  <c r="AC648" i="3" l="1"/>
  <c r="Z649" i="3"/>
  <c r="B639" i="3"/>
  <c r="D640" i="3"/>
  <c r="B640" i="3" l="1"/>
  <c r="D641" i="3"/>
  <c r="AC649" i="3"/>
  <c r="Z650" i="3"/>
  <c r="AC650" i="3" l="1"/>
  <c r="Z651" i="3"/>
  <c r="B641" i="3"/>
  <c r="D642" i="3"/>
  <c r="B642" i="3" l="1"/>
  <c r="D643" i="3"/>
  <c r="AC651" i="3"/>
  <c r="Z652" i="3"/>
  <c r="AC652" i="3" l="1"/>
  <c r="Z653" i="3"/>
  <c r="B643" i="3"/>
  <c r="D644" i="3"/>
  <c r="B644" i="3" l="1"/>
  <c r="D645" i="3"/>
  <c r="AC653" i="3"/>
  <c r="Z654" i="3"/>
  <c r="AC654" i="3" l="1"/>
  <c r="Z655" i="3"/>
  <c r="B645" i="3"/>
  <c r="D646" i="3"/>
  <c r="B646" i="3" l="1"/>
  <c r="D647" i="3"/>
  <c r="AC655" i="3"/>
  <c r="Z656" i="3"/>
  <c r="AC656" i="3" l="1"/>
  <c r="Z657" i="3"/>
  <c r="B647" i="3"/>
  <c r="D648" i="3"/>
  <c r="B648" i="3" l="1"/>
  <c r="D649" i="3"/>
  <c r="AC657" i="3"/>
  <c r="Z658" i="3"/>
  <c r="AC658" i="3" l="1"/>
  <c r="Z659" i="3"/>
  <c r="B649" i="3"/>
  <c r="D650" i="3"/>
  <c r="B650" i="3" l="1"/>
  <c r="D651" i="3"/>
  <c r="AC659" i="3"/>
  <c r="Z660" i="3"/>
  <c r="AC660" i="3" l="1"/>
  <c r="Z661" i="3"/>
  <c r="B651" i="3"/>
  <c r="D652" i="3"/>
  <c r="B652" i="3" l="1"/>
  <c r="D653" i="3"/>
  <c r="AC661" i="3"/>
  <c r="Z662" i="3"/>
  <c r="AC662" i="3" l="1"/>
  <c r="Z663" i="3"/>
  <c r="B653" i="3"/>
  <c r="D654" i="3"/>
  <c r="B654" i="3" l="1"/>
  <c r="D655" i="3"/>
  <c r="AC663" i="3"/>
  <c r="Z664" i="3"/>
  <c r="AC664" i="3" l="1"/>
  <c r="Z665" i="3"/>
  <c r="B655" i="3"/>
  <c r="D656" i="3"/>
  <c r="B656" i="3" l="1"/>
  <c r="D657" i="3"/>
  <c r="AC665" i="3"/>
  <c r="Z666" i="3"/>
  <c r="AC666" i="3" l="1"/>
  <c r="Z667" i="3"/>
  <c r="B657" i="3"/>
  <c r="D658" i="3"/>
  <c r="B658" i="3" l="1"/>
  <c r="D659" i="3"/>
  <c r="AC667" i="3"/>
  <c r="Z668" i="3"/>
  <c r="AC668" i="3" l="1"/>
  <c r="Z669" i="3"/>
  <c r="B659" i="3"/>
  <c r="D660" i="3"/>
  <c r="B660" i="3" l="1"/>
  <c r="D661" i="3"/>
  <c r="AC669" i="3"/>
  <c r="Z670" i="3"/>
  <c r="AC670" i="3" l="1"/>
  <c r="Z671" i="3"/>
  <c r="B661" i="3"/>
  <c r="D662" i="3"/>
  <c r="B662" i="3" l="1"/>
  <c r="D663" i="3"/>
  <c r="AC671" i="3"/>
  <c r="Z672" i="3"/>
  <c r="AC672" i="3" l="1"/>
  <c r="Z673" i="3"/>
  <c r="B663" i="3"/>
  <c r="D664" i="3"/>
  <c r="B664" i="3" l="1"/>
  <c r="D665" i="3"/>
  <c r="AC673" i="3"/>
  <c r="Z674" i="3"/>
  <c r="AC674" i="3" l="1"/>
  <c r="Z675" i="3"/>
  <c r="B665" i="3"/>
  <c r="D666" i="3"/>
  <c r="B666" i="3" l="1"/>
  <c r="D667" i="3"/>
  <c r="AC675" i="3"/>
  <c r="Z676" i="3"/>
  <c r="AC676" i="3" l="1"/>
  <c r="Z677" i="3"/>
  <c r="B667" i="3"/>
  <c r="D668" i="3"/>
  <c r="B668" i="3" l="1"/>
  <c r="D669" i="3"/>
  <c r="AC677" i="3"/>
  <c r="Z678" i="3"/>
  <c r="B669" i="3" l="1"/>
  <c r="D670" i="3"/>
  <c r="AC678" i="3"/>
  <c r="Z679" i="3"/>
  <c r="AC679" i="3" l="1"/>
  <c r="Z680" i="3"/>
  <c r="B670" i="3"/>
  <c r="D671" i="3"/>
  <c r="B671" i="3" l="1"/>
  <c r="D672" i="3"/>
  <c r="AC680" i="3"/>
  <c r="Z681" i="3"/>
  <c r="AC681" i="3" l="1"/>
  <c r="Z682" i="3"/>
  <c r="B672" i="3"/>
  <c r="D673" i="3"/>
  <c r="B673" i="3" l="1"/>
  <c r="D674" i="3"/>
  <c r="AC682" i="3"/>
  <c r="Z683" i="3"/>
  <c r="AC683" i="3" l="1"/>
  <c r="Z684" i="3"/>
  <c r="B674" i="3"/>
  <c r="D675" i="3"/>
  <c r="B675" i="3" l="1"/>
  <c r="D676" i="3"/>
  <c r="AC684" i="3"/>
  <c r="Z685" i="3"/>
  <c r="AC685" i="3" l="1"/>
  <c r="Z686" i="3"/>
  <c r="B676" i="3"/>
  <c r="D677" i="3"/>
  <c r="B677" i="3" l="1"/>
  <c r="D678" i="3"/>
  <c r="AC686" i="3"/>
  <c r="Z687" i="3"/>
  <c r="AC687" i="3" l="1"/>
  <c r="Z688" i="3"/>
  <c r="B678" i="3"/>
  <c r="D679" i="3"/>
  <c r="B679" i="3" l="1"/>
  <c r="D680" i="3"/>
  <c r="AC688" i="3"/>
  <c r="Z689" i="3"/>
  <c r="AC689" i="3" l="1"/>
  <c r="Z690" i="3"/>
  <c r="B680" i="3"/>
  <c r="D681" i="3"/>
  <c r="B681" i="3" l="1"/>
  <c r="D682" i="3"/>
  <c r="AC690" i="3"/>
  <c r="Z691" i="3"/>
  <c r="AC691" i="3" l="1"/>
  <c r="Z692" i="3"/>
  <c r="B682" i="3"/>
  <c r="D683" i="3"/>
  <c r="B683" i="3" l="1"/>
  <c r="D684" i="3"/>
  <c r="AC692" i="3"/>
  <c r="Z693" i="3"/>
  <c r="AC693" i="3" l="1"/>
  <c r="Z694" i="3"/>
  <c r="B684" i="3"/>
  <c r="D685" i="3"/>
  <c r="B685" i="3" l="1"/>
  <c r="D686" i="3"/>
  <c r="AC694" i="3"/>
  <c r="Z695" i="3"/>
  <c r="AC695" i="3" l="1"/>
  <c r="Z696" i="3"/>
  <c r="B686" i="3"/>
  <c r="D687" i="3"/>
  <c r="B687" i="3" l="1"/>
  <c r="D688" i="3"/>
  <c r="AC696" i="3"/>
  <c r="Z697" i="3"/>
  <c r="AC697" i="3" l="1"/>
  <c r="Z698" i="3"/>
  <c r="B688" i="3"/>
  <c r="D689" i="3"/>
  <c r="B689" i="3" l="1"/>
  <c r="D690" i="3"/>
  <c r="AC698" i="3"/>
  <c r="Z699" i="3"/>
  <c r="AC699" i="3" l="1"/>
  <c r="Z700" i="3"/>
  <c r="B690" i="3"/>
  <c r="D691" i="3"/>
  <c r="B691" i="3" l="1"/>
  <c r="D692" i="3"/>
  <c r="AC700" i="3"/>
  <c r="Z701" i="3"/>
  <c r="AC701" i="3" l="1"/>
  <c r="Z702" i="3"/>
  <c r="B692" i="3"/>
  <c r="D693" i="3"/>
  <c r="B693" i="3" l="1"/>
  <c r="D694" i="3"/>
  <c r="AC702" i="3"/>
  <c r="Z703" i="3"/>
  <c r="AC703" i="3" l="1"/>
  <c r="Z704" i="3"/>
  <c r="B694" i="3"/>
  <c r="D695" i="3"/>
  <c r="B695" i="3" l="1"/>
  <c r="D696" i="3"/>
  <c r="AC704" i="3"/>
  <c r="Z705" i="3"/>
  <c r="AC705" i="3" l="1"/>
  <c r="Z706" i="3"/>
  <c r="B696" i="3"/>
  <c r="D697" i="3"/>
  <c r="B697" i="3" l="1"/>
  <c r="D698" i="3"/>
  <c r="AC706" i="3"/>
  <c r="Z707" i="3"/>
  <c r="AC707" i="3" l="1"/>
  <c r="Z708" i="3"/>
  <c r="B698" i="3"/>
  <c r="D699" i="3"/>
  <c r="B699" i="3" l="1"/>
  <c r="D700" i="3"/>
  <c r="AC708" i="3"/>
  <c r="Z709" i="3"/>
  <c r="AC709" i="3" l="1"/>
  <c r="Z710" i="3"/>
  <c r="B700" i="3"/>
  <c r="D701" i="3"/>
  <c r="B701" i="3" l="1"/>
  <c r="D702" i="3"/>
  <c r="AC710" i="3"/>
  <c r="Z711" i="3"/>
  <c r="AC711" i="3" l="1"/>
  <c r="Z712" i="3"/>
  <c r="B702" i="3"/>
  <c r="D703" i="3"/>
  <c r="B703" i="3" l="1"/>
  <c r="D704" i="3"/>
  <c r="AC712" i="3"/>
  <c r="Z713" i="3"/>
  <c r="AC713" i="3" l="1"/>
  <c r="Z714" i="3"/>
  <c r="B704" i="3"/>
  <c r="D705" i="3"/>
  <c r="B705" i="3" l="1"/>
  <c r="D706" i="3"/>
  <c r="AC714" i="3"/>
  <c r="Z715" i="3"/>
  <c r="AC715" i="3" l="1"/>
  <c r="Z716" i="3"/>
  <c r="B706" i="3"/>
  <c r="D707" i="3"/>
  <c r="B707" i="3" l="1"/>
  <c r="D708" i="3"/>
  <c r="AC716" i="3"/>
  <c r="Z717" i="3"/>
  <c r="AC717" i="3" l="1"/>
  <c r="Z718" i="3"/>
  <c r="B708" i="3"/>
  <c r="D709" i="3"/>
  <c r="B709" i="3" l="1"/>
  <c r="D710" i="3"/>
  <c r="AC718" i="3"/>
  <c r="Z719" i="3"/>
  <c r="AC719" i="3" l="1"/>
  <c r="Z720" i="3"/>
  <c r="B710" i="3"/>
  <c r="D711" i="3"/>
  <c r="B711" i="3" l="1"/>
  <c r="D712" i="3"/>
  <c r="AC720" i="3"/>
  <c r="Z721" i="3"/>
  <c r="AC721" i="3" l="1"/>
  <c r="Z722" i="3"/>
  <c r="B712" i="3"/>
  <c r="D713" i="3"/>
  <c r="B713" i="3" l="1"/>
  <c r="D714" i="3"/>
  <c r="AC722" i="3"/>
  <c r="Z723" i="3"/>
  <c r="AC723" i="3" l="1"/>
  <c r="Z724" i="3"/>
  <c r="B714" i="3"/>
  <c r="D715" i="3"/>
  <c r="B715" i="3" l="1"/>
  <c r="D716" i="3"/>
  <c r="AC724" i="3"/>
  <c r="Z725" i="3"/>
  <c r="AC725" i="3" l="1"/>
  <c r="Z726" i="3"/>
  <c r="B716" i="3"/>
  <c r="D717" i="3"/>
  <c r="B717" i="3" l="1"/>
  <c r="D718" i="3"/>
  <c r="AC726" i="3"/>
  <c r="Z727" i="3"/>
  <c r="AC727" i="3" l="1"/>
  <c r="Z728" i="3"/>
  <c r="B718" i="3"/>
  <c r="D719" i="3"/>
  <c r="B719" i="3" l="1"/>
  <c r="D720" i="3"/>
  <c r="AC728" i="3"/>
  <c r="Z729" i="3"/>
  <c r="B720" i="3" l="1"/>
  <c r="D721" i="3"/>
  <c r="AC729" i="3"/>
  <c r="Z730" i="3"/>
  <c r="AC730" i="3" l="1"/>
  <c r="Z731" i="3"/>
  <c r="B721" i="3"/>
  <c r="D722" i="3"/>
  <c r="B722" i="3" l="1"/>
  <c r="D723" i="3"/>
  <c r="AC731" i="3"/>
  <c r="Z732" i="3"/>
  <c r="AC732" i="3" l="1"/>
  <c r="Z733" i="3"/>
  <c r="B723" i="3"/>
  <c r="D724" i="3"/>
  <c r="B724" i="3" l="1"/>
  <c r="D725" i="3"/>
  <c r="AC733" i="3"/>
  <c r="Z734" i="3"/>
  <c r="AC734" i="3" l="1"/>
  <c r="Z735" i="3"/>
  <c r="B725" i="3"/>
  <c r="D726" i="3"/>
  <c r="B726" i="3" l="1"/>
  <c r="D727" i="3"/>
  <c r="AC735" i="3"/>
  <c r="Z736" i="3"/>
  <c r="B727" i="3" l="1"/>
  <c r="D728" i="3"/>
  <c r="AC736" i="3"/>
  <c r="Z737" i="3"/>
  <c r="AC737" i="3" l="1"/>
  <c r="Z738" i="3"/>
  <c r="B728" i="3"/>
  <c r="D729" i="3"/>
  <c r="B729" i="3" l="1"/>
  <c r="D730" i="3"/>
  <c r="AC738" i="3"/>
  <c r="Z739" i="3"/>
  <c r="B730" i="3" l="1"/>
  <c r="D731" i="3"/>
  <c r="AC739" i="3"/>
  <c r="Z740" i="3"/>
  <c r="AC740" i="3" l="1"/>
  <c r="Z741" i="3"/>
  <c r="B731" i="3"/>
  <c r="D732" i="3"/>
  <c r="B732" i="3" l="1"/>
  <c r="D733" i="3"/>
  <c r="AC741" i="3"/>
  <c r="Z742" i="3"/>
  <c r="AC742" i="3" l="1"/>
  <c r="Z743" i="3"/>
  <c r="B733" i="3"/>
  <c r="D734" i="3"/>
  <c r="B734" i="3" l="1"/>
  <c r="D735" i="3"/>
  <c r="AC743" i="3"/>
  <c r="Z744" i="3"/>
  <c r="AC744" i="3" l="1"/>
  <c r="Z745" i="3"/>
  <c r="B735" i="3"/>
  <c r="D736" i="3"/>
  <c r="B736" i="3" l="1"/>
  <c r="D737" i="3"/>
  <c r="AC745" i="3"/>
  <c r="Z746" i="3"/>
  <c r="AC746" i="3" l="1"/>
  <c r="Z747" i="3"/>
  <c r="B737" i="3"/>
  <c r="D738" i="3"/>
  <c r="B738" i="3" l="1"/>
  <c r="D739" i="3"/>
  <c r="AC747" i="3"/>
  <c r="Z748" i="3"/>
  <c r="AC748" i="3" l="1"/>
  <c r="Z749" i="3"/>
  <c r="B739" i="3"/>
  <c r="D740" i="3"/>
  <c r="B740" i="3" l="1"/>
  <c r="D741" i="3"/>
  <c r="AC749" i="3"/>
  <c r="Z750" i="3"/>
  <c r="AC750" i="3" l="1"/>
  <c r="Z751" i="3"/>
  <c r="B741" i="3"/>
  <c r="D742" i="3"/>
  <c r="B742" i="3" l="1"/>
  <c r="D743" i="3"/>
  <c r="AC751" i="3"/>
  <c r="Z752" i="3"/>
  <c r="AC752" i="3" l="1"/>
  <c r="Z753" i="3"/>
  <c r="B743" i="3"/>
  <c r="D744" i="3"/>
  <c r="B744" i="3" l="1"/>
  <c r="D745" i="3"/>
  <c r="AC753" i="3"/>
  <c r="Z754" i="3"/>
  <c r="AC754" i="3" l="1"/>
  <c r="Z755" i="3"/>
  <c r="B745" i="3"/>
  <c r="D746" i="3"/>
  <c r="B746" i="3" l="1"/>
  <c r="D747" i="3"/>
  <c r="AC755" i="3"/>
  <c r="Z756" i="3"/>
  <c r="AC756" i="3" l="1"/>
  <c r="Z757" i="3"/>
  <c r="B747" i="3"/>
  <c r="D748" i="3"/>
  <c r="B748" i="3" l="1"/>
  <c r="D749" i="3"/>
  <c r="AC757" i="3"/>
  <c r="Z758" i="3"/>
  <c r="AC758" i="3" l="1"/>
  <c r="Z759" i="3"/>
  <c r="B749" i="3"/>
  <c r="D750" i="3"/>
  <c r="B750" i="3" l="1"/>
  <c r="D751" i="3"/>
  <c r="AC759" i="3"/>
  <c r="Z760" i="3"/>
  <c r="AC760" i="3" l="1"/>
  <c r="Z761" i="3"/>
  <c r="B751" i="3"/>
  <c r="D752" i="3"/>
  <c r="B752" i="3" l="1"/>
  <c r="D753" i="3"/>
  <c r="AC761" i="3"/>
  <c r="Z762" i="3"/>
  <c r="AC762" i="3" l="1"/>
  <c r="Z763" i="3"/>
  <c r="B753" i="3"/>
  <c r="D754" i="3"/>
  <c r="B754" i="3" l="1"/>
  <c r="D755" i="3"/>
  <c r="AC763" i="3"/>
  <c r="Z764" i="3"/>
  <c r="AC764" i="3" l="1"/>
  <c r="Z765" i="3"/>
  <c r="B755" i="3"/>
  <c r="D756" i="3"/>
  <c r="B756" i="3" l="1"/>
  <c r="D757" i="3"/>
  <c r="AC765" i="3"/>
  <c r="Z766" i="3"/>
  <c r="AC766" i="3" l="1"/>
  <c r="Z767" i="3"/>
  <c r="B757" i="3"/>
  <c r="D758" i="3"/>
  <c r="B758" i="3" l="1"/>
  <c r="D759" i="3"/>
  <c r="AC767" i="3"/>
  <c r="Z768" i="3"/>
  <c r="AC768" i="3" l="1"/>
  <c r="Z769" i="3"/>
  <c r="B759" i="3"/>
  <c r="D760" i="3"/>
  <c r="B760" i="3" l="1"/>
  <c r="D761" i="3"/>
  <c r="AC769" i="3"/>
  <c r="Z770" i="3"/>
  <c r="AC770" i="3" l="1"/>
  <c r="Z771" i="3"/>
  <c r="B761" i="3"/>
  <c r="D762" i="3"/>
  <c r="B762" i="3" l="1"/>
  <c r="D763" i="3"/>
  <c r="AC771" i="3"/>
  <c r="Z772" i="3"/>
  <c r="AC772" i="3" l="1"/>
  <c r="Z773" i="3"/>
  <c r="B763" i="3"/>
  <c r="D764" i="3"/>
  <c r="B764" i="3" l="1"/>
  <c r="D765" i="3"/>
  <c r="AC773" i="3"/>
  <c r="Z774" i="3"/>
  <c r="AC774" i="3" l="1"/>
  <c r="Z775" i="3"/>
  <c r="B765" i="3"/>
  <c r="D766" i="3"/>
  <c r="B766" i="3" l="1"/>
  <c r="D767" i="3"/>
  <c r="AC775" i="3"/>
  <c r="Z776" i="3"/>
  <c r="AC776" i="3" l="1"/>
  <c r="Z777" i="3"/>
  <c r="B767" i="3"/>
  <c r="D768" i="3"/>
  <c r="B768" i="3" l="1"/>
  <c r="D769" i="3"/>
  <c r="AC777" i="3"/>
  <c r="Z778" i="3"/>
  <c r="AC778" i="3" l="1"/>
  <c r="Z779" i="3"/>
  <c r="B769" i="3"/>
  <c r="D770" i="3"/>
  <c r="B770" i="3" l="1"/>
  <c r="D771" i="3"/>
  <c r="AC779" i="3"/>
  <c r="Z780" i="3"/>
  <c r="AC780" i="3" l="1"/>
  <c r="Z781" i="3"/>
  <c r="B771" i="3"/>
  <c r="D772" i="3"/>
  <c r="B772" i="3" l="1"/>
  <c r="D773" i="3"/>
  <c r="AC781" i="3"/>
  <c r="Z782" i="3"/>
  <c r="AC782" i="3" l="1"/>
  <c r="Z783" i="3"/>
  <c r="B773" i="3"/>
  <c r="D774" i="3"/>
  <c r="B774" i="3" l="1"/>
  <c r="D775" i="3"/>
  <c r="AC783" i="3"/>
  <c r="Z784" i="3"/>
  <c r="AC784" i="3" l="1"/>
  <c r="Z785" i="3"/>
  <c r="B775" i="3"/>
  <c r="D776" i="3"/>
  <c r="B776" i="3" l="1"/>
  <c r="D777" i="3"/>
  <c r="AC785" i="3"/>
  <c r="Z786" i="3"/>
  <c r="AC786" i="3" l="1"/>
  <c r="Z787" i="3"/>
  <c r="B777" i="3"/>
  <c r="D778" i="3"/>
  <c r="AC787" i="3" l="1"/>
  <c r="Z788" i="3"/>
  <c r="B778" i="3"/>
  <c r="D779" i="3"/>
  <c r="B779" i="3" l="1"/>
  <c r="D780" i="3"/>
  <c r="AC788" i="3"/>
  <c r="Z789" i="3"/>
  <c r="AC789" i="3" l="1"/>
  <c r="Z790" i="3"/>
  <c r="B780" i="3"/>
  <c r="D781" i="3"/>
  <c r="B781" i="3" l="1"/>
  <c r="D782" i="3"/>
  <c r="AC790" i="3"/>
  <c r="Z791" i="3"/>
  <c r="AC791" i="3" l="1"/>
  <c r="Z792" i="3"/>
  <c r="B782" i="3"/>
  <c r="D783" i="3"/>
  <c r="B783" i="3" l="1"/>
  <c r="D784" i="3"/>
  <c r="AC792" i="3"/>
  <c r="Z793" i="3"/>
  <c r="B784" i="3" l="1"/>
  <c r="D785" i="3"/>
  <c r="AC793" i="3"/>
  <c r="Z794" i="3"/>
  <c r="AC794" i="3" l="1"/>
  <c r="Z795" i="3"/>
  <c r="B785" i="3"/>
  <c r="D786" i="3"/>
  <c r="B786" i="3" l="1"/>
  <c r="D787" i="3"/>
  <c r="AC795" i="3"/>
  <c r="Z796" i="3"/>
  <c r="AC796" i="3" l="1"/>
  <c r="Z797" i="3"/>
  <c r="B787" i="3"/>
  <c r="D788" i="3"/>
  <c r="B788" i="3" l="1"/>
  <c r="D789" i="3"/>
  <c r="AC797" i="3"/>
  <c r="Z798" i="3"/>
  <c r="AC798" i="3" l="1"/>
  <c r="Z799" i="3"/>
  <c r="B789" i="3"/>
  <c r="D790" i="3"/>
  <c r="B790" i="3" l="1"/>
  <c r="D791" i="3"/>
  <c r="AC799" i="3"/>
  <c r="Z800" i="3"/>
  <c r="AC800" i="3" l="1"/>
  <c r="Z801" i="3"/>
  <c r="B791" i="3"/>
  <c r="D792" i="3"/>
  <c r="B792" i="3" l="1"/>
  <c r="D793" i="3"/>
  <c r="AC801" i="3"/>
  <c r="Z802" i="3"/>
  <c r="AC802" i="3" l="1"/>
  <c r="Z803" i="3"/>
  <c r="B793" i="3"/>
  <c r="D794" i="3"/>
  <c r="B794" i="3" l="1"/>
  <c r="D795" i="3"/>
  <c r="AC803" i="3"/>
  <c r="Z804" i="3"/>
  <c r="AC804" i="3" l="1"/>
  <c r="Z805" i="3"/>
  <c r="B795" i="3"/>
  <c r="D796" i="3"/>
  <c r="B796" i="3" l="1"/>
  <c r="D797" i="3"/>
  <c r="AC805" i="3"/>
  <c r="Z806" i="3"/>
  <c r="AC806" i="3" l="1"/>
  <c r="Z807" i="3"/>
  <c r="B797" i="3"/>
  <c r="D798" i="3"/>
  <c r="AC807" i="3" l="1"/>
  <c r="Z808" i="3"/>
  <c r="B798" i="3"/>
  <c r="D799" i="3"/>
  <c r="B799" i="3" l="1"/>
  <c r="D800" i="3"/>
  <c r="AC808" i="3"/>
  <c r="Z809" i="3"/>
  <c r="AC809" i="3" l="1"/>
  <c r="Z810" i="3"/>
  <c r="B800" i="3"/>
  <c r="D801" i="3"/>
  <c r="B801" i="3" l="1"/>
  <c r="D802" i="3"/>
  <c r="AC810" i="3"/>
  <c r="Z811" i="3"/>
  <c r="B802" i="3" l="1"/>
  <c r="D803" i="3"/>
  <c r="AC811" i="3"/>
  <c r="Z812" i="3"/>
  <c r="AC812" i="3" l="1"/>
  <c r="Z813" i="3"/>
  <c r="B803" i="3"/>
  <c r="D804" i="3"/>
  <c r="B804" i="3" l="1"/>
  <c r="D805" i="3"/>
  <c r="AC813" i="3"/>
  <c r="Z814" i="3"/>
  <c r="AC814" i="3" l="1"/>
  <c r="Z815" i="3"/>
  <c r="B805" i="3"/>
  <c r="D806" i="3"/>
  <c r="B806" i="3" l="1"/>
  <c r="D807" i="3"/>
  <c r="AC815" i="3"/>
  <c r="Z816" i="3"/>
  <c r="AC816" i="3" l="1"/>
  <c r="Z817" i="3"/>
  <c r="B807" i="3"/>
  <c r="D808" i="3"/>
  <c r="B808" i="3" l="1"/>
  <c r="D809" i="3"/>
  <c r="AC817" i="3"/>
  <c r="Z818" i="3"/>
  <c r="AC818" i="3" l="1"/>
  <c r="Z819" i="3"/>
  <c r="B809" i="3"/>
  <c r="D810" i="3"/>
  <c r="B810" i="3" l="1"/>
  <c r="D811" i="3"/>
  <c r="AC819" i="3"/>
  <c r="Z820" i="3"/>
  <c r="AC820" i="3" l="1"/>
  <c r="Z821" i="3"/>
  <c r="B811" i="3"/>
  <c r="D812" i="3"/>
  <c r="B812" i="3" l="1"/>
  <c r="D813" i="3"/>
  <c r="AC821" i="3"/>
  <c r="Z822" i="3"/>
  <c r="AC822" i="3" l="1"/>
  <c r="Z823" i="3"/>
  <c r="B813" i="3"/>
  <c r="D814" i="3"/>
  <c r="B814" i="3" l="1"/>
  <c r="D815" i="3"/>
  <c r="AC823" i="3"/>
  <c r="Z824" i="3"/>
  <c r="AC824" i="3" l="1"/>
  <c r="Z825" i="3"/>
  <c r="B815" i="3"/>
  <c r="D816" i="3"/>
  <c r="AC825" i="3" l="1"/>
  <c r="Z826" i="3"/>
  <c r="B816" i="3"/>
  <c r="D817" i="3"/>
  <c r="B817" i="3" l="1"/>
  <c r="D818" i="3"/>
  <c r="AC826" i="3"/>
  <c r="Z827" i="3"/>
  <c r="AC827" i="3" l="1"/>
  <c r="Z828" i="3"/>
  <c r="B818" i="3"/>
  <c r="D819" i="3"/>
  <c r="AC828" i="3" l="1"/>
  <c r="Z829" i="3"/>
  <c r="B819" i="3"/>
  <c r="D820" i="3"/>
  <c r="B820" i="3" l="1"/>
  <c r="D821" i="3"/>
  <c r="AC829" i="3"/>
  <c r="Z830" i="3"/>
  <c r="B821" i="3" l="1"/>
  <c r="D822" i="3"/>
  <c r="AC830" i="3"/>
  <c r="Z831" i="3"/>
  <c r="B822" i="3" l="1"/>
  <c r="D823" i="3"/>
  <c r="AC831" i="3"/>
  <c r="Z832" i="3"/>
  <c r="AC832" i="3" l="1"/>
  <c r="Z833" i="3"/>
  <c r="B823" i="3"/>
  <c r="D824" i="3"/>
  <c r="B824" i="3" l="1"/>
  <c r="D825" i="3"/>
  <c r="AC833" i="3"/>
  <c r="Z834" i="3"/>
  <c r="B825" i="3" l="1"/>
  <c r="D826" i="3"/>
  <c r="AC834" i="3"/>
  <c r="Z835" i="3"/>
  <c r="B826" i="3" l="1"/>
  <c r="D827" i="3"/>
  <c r="AC835" i="3"/>
  <c r="Z836" i="3"/>
  <c r="AC836" i="3" l="1"/>
  <c r="Z837" i="3"/>
  <c r="B827" i="3"/>
  <c r="D828" i="3"/>
  <c r="B828" i="3" l="1"/>
  <c r="D829" i="3"/>
  <c r="AC837" i="3"/>
  <c r="Z838" i="3"/>
  <c r="B829" i="3" l="1"/>
  <c r="D830" i="3"/>
  <c r="AC838" i="3"/>
  <c r="Z839" i="3"/>
  <c r="B830" i="3" l="1"/>
  <c r="D831" i="3"/>
  <c r="AC839" i="3"/>
  <c r="Z840" i="3"/>
  <c r="B831" i="3" l="1"/>
  <c r="D832" i="3"/>
  <c r="AC840" i="3"/>
  <c r="Z841" i="3"/>
  <c r="B832" i="3" l="1"/>
  <c r="D833" i="3"/>
  <c r="AC841" i="3"/>
  <c r="Z842" i="3"/>
  <c r="AC842" i="3" l="1"/>
  <c r="Z843" i="3"/>
  <c r="B833" i="3"/>
  <c r="D834" i="3"/>
  <c r="B834" i="3" l="1"/>
  <c r="D835" i="3"/>
  <c r="AC843" i="3"/>
  <c r="Z844" i="3"/>
  <c r="AC844" i="3" l="1"/>
  <c r="Z845" i="3"/>
  <c r="B835" i="3"/>
  <c r="D836" i="3"/>
  <c r="B836" i="3" l="1"/>
  <c r="D837" i="3"/>
  <c r="AC845" i="3"/>
  <c r="Z846" i="3"/>
  <c r="AC846" i="3" l="1"/>
  <c r="Z847" i="3"/>
  <c r="B837" i="3"/>
  <c r="D838" i="3"/>
  <c r="B838" i="3" l="1"/>
  <c r="D839" i="3"/>
  <c r="AC847" i="3"/>
  <c r="Z848" i="3"/>
  <c r="AC848" i="3" l="1"/>
  <c r="Z849" i="3"/>
  <c r="B839" i="3"/>
  <c r="D840" i="3"/>
  <c r="B840" i="3" l="1"/>
  <c r="D841" i="3"/>
  <c r="AC849" i="3"/>
  <c r="Z850" i="3"/>
  <c r="AC850" i="3" l="1"/>
  <c r="Z851" i="3"/>
  <c r="B841" i="3"/>
  <c r="D842" i="3"/>
  <c r="B842" i="3" l="1"/>
  <c r="D843" i="3"/>
  <c r="AC851" i="3"/>
  <c r="Z852" i="3"/>
  <c r="AC852" i="3" l="1"/>
  <c r="Z853" i="3"/>
  <c r="B843" i="3"/>
  <c r="D844" i="3"/>
  <c r="B844" i="3" l="1"/>
  <c r="D845" i="3"/>
  <c r="AC853" i="3"/>
  <c r="Z854" i="3"/>
  <c r="AC854" i="3" l="1"/>
  <c r="Z855" i="3"/>
  <c r="B845" i="3"/>
  <c r="D846" i="3"/>
  <c r="B846" i="3" l="1"/>
  <c r="D847" i="3"/>
  <c r="AC855" i="3"/>
  <c r="Z856" i="3"/>
  <c r="B847" i="3" l="1"/>
  <c r="D848" i="3"/>
  <c r="AC856" i="3"/>
  <c r="Z857" i="3"/>
  <c r="AC857" i="3" l="1"/>
  <c r="Z858" i="3"/>
  <c r="B848" i="3"/>
  <c r="D849" i="3"/>
  <c r="B849" i="3" l="1"/>
  <c r="D850" i="3"/>
  <c r="AC858" i="3"/>
  <c r="Z859" i="3"/>
  <c r="AC859" i="3" l="1"/>
  <c r="Z860" i="3"/>
  <c r="B850" i="3"/>
  <c r="D851" i="3"/>
  <c r="AC860" i="3" l="1"/>
  <c r="Z861" i="3"/>
  <c r="B851" i="3"/>
  <c r="D852" i="3"/>
  <c r="B852" i="3" l="1"/>
  <c r="D853" i="3"/>
  <c r="AC861" i="3"/>
  <c r="Z862" i="3"/>
  <c r="B853" i="3" l="1"/>
  <c r="D854" i="3"/>
  <c r="AC862" i="3"/>
  <c r="Z863" i="3"/>
  <c r="AC863" i="3" l="1"/>
  <c r="Z864" i="3"/>
  <c r="B854" i="3"/>
  <c r="D855" i="3"/>
  <c r="B855" i="3" l="1"/>
  <c r="D856" i="3"/>
  <c r="AC864" i="3"/>
  <c r="Z865" i="3"/>
  <c r="B856" i="3" l="1"/>
  <c r="D857" i="3"/>
  <c r="AC865" i="3"/>
  <c r="Z866" i="3"/>
  <c r="AC866" i="3" l="1"/>
  <c r="Z867" i="3"/>
  <c r="B857" i="3"/>
  <c r="D858" i="3"/>
  <c r="B858" i="3" l="1"/>
  <c r="D859" i="3"/>
  <c r="AC867" i="3"/>
  <c r="Z868" i="3"/>
  <c r="AC868" i="3" l="1"/>
  <c r="Z869" i="3"/>
  <c r="B859" i="3"/>
  <c r="D860" i="3"/>
  <c r="B860" i="3" l="1"/>
  <c r="D861" i="3"/>
  <c r="AC869" i="3"/>
  <c r="Z870" i="3"/>
  <c r="AC870" i="3" l="1"/>
  <c r="Z871" i="3"/>
  <c r="B861" i="3"/>
  <c r="D862" i="3"/>
  <c r="B862" i="3" l="1"/>
  <c r="D863" i="3"/>
  <c r="AC871" i="3"/>
  <c r="Z872" i="3"/>
  <c r="AC872" i="3" l="1"/>
  <c r="Z873" i="3"/>
  <c r="B863" i="3"/>
  <c r="D864" i="3"/>
  <c r="B864" i="3" l="1"/>
  <c r="D865" i="3"/>
  <c r="AC873" i="3"/>
  <c r="Z874" i="3"/>
  <c r="AC874" i="3" l="1"/>
  <c r="Z875" i="3"/>
  <c r="B865" i="3"/>
  <c r="D866" i="3"/>
  <c r="B866" i="3" l="1"/>
  <c r="D867" i="3"/>
  <c r="AC875" i="3"/>
  <c r="Z876" i="3"/>
  <c r="B867" i="3" l="1"/>
  <c r="D868" i="3"/>
  <c r="AC876" i="3"/>
  <c r="Z877" i="3"/>
  <c r="B868" i="3" l="1"/>
  <c r="D869" i="3"/>
  <c r="AC877" i="3"/>
  <c r="Z878" i="3"/>
  <c r="AC878" i="3" l="1"/>
  <c r="Z879" i="3"/>
  <c r="B869" i="3"/>
  <c r="D870" i="3"/>
  <c r="B870" i="3" l="1"/>
  <c r="D871" i="3"/>
  <c r="AC879" i="3"/>
  <c r="Z880" i="3"/>
  <c r="AC880" i="3" l="1"/>
  <c r="Z881" i="3"/>
  <c r="B871" i="3"/>
  <c r="D872" i="3"/>
  <c r="AC881" i="3" l="1"/>
  <c r="Z882" i="3"/>
  <c r="B872" i="3"/>
  <c r="D873" i="3"/>
  <c r="B873" i="3" l="1"/>
  <c r="D874" i="3"/>
  <c r="AC882" i="3"/>
  <c r="Z883" i="3"/>
  <c r="AC883" i="3" l="1"/>
  <c r="Z884" i="3"/>
  <c r="B874" i="3"/>
  <c r="D875" i="3"/>
  <c r="B875" i="3" l="1"/>
  <c r="D876" i="3"/>
  <c r="AC884" i="3"/>
  <c r="Z885" i="3"/>
  <c r="AC885" i="3" l="1"/>
  <c r="Z886" i="3"/>
  <c r="B876" i="3"/>
  <c r="D877" i="3"/>
  <c r="B877" i="3" l="1"/>
  <c r="D878" i="3"/>
  <c r="AC886" i="3"/>
  <c r="Z887" i="3"/>
  <c r="B878" i="3" l="1"/>
  <c r="D879" i="3"/>
  <c r="AC887" i="3"/>
  <c r="Z888" i="3"/>
  <c r="B879" i="3" l="1"/>
  <c r="D880" i="3"/>
  <c r="AC888" i="3"/>
  <c r="Z889" i="3"/>
  <c r="B880" i="3" l="1"/>
  <c r="D881" i="3"/>
  <c r="AC889" i="3"/>
  <c r="Z890" i="3"/>
  <c r="B881" i="3" l="1"/>
  <c r="D882" i="3"/>
  <c r="AC890" i="3"/>
  <c r="Z891" i="3"/>
  <c r="AC891" i="3" l="1"/>
  <c r="Z892" i="3"/>
  <c r="B882" i="3"/>
  <c r="D883" i="3"/>
  <c r="B883" i="3" l="1"/>
  <c r="D884" i="3"/>
  <c r="AC892" i="3"/>
  <c r="Z893" i="3"/>
  <c r="B884" i="3" l="1"/>
  <c r="D885" i="3"/>
  <c r="AC893" i="3"/>
  <c r="Z894" i="3"/>
  <c r="AC894" i="3" l="1"/>
  <c r="Z895" i="3"/>
  <c r="B885" i="3"/>
  <c r="D886" i="3"/>
  <c r="AC895" i="3" l="1"/>
  <c r="Z896" i="3"/>
  <c r="B886" i="3"/>
  <c r="D887" i="3"/>
  <c r="B887" i="3" l="1"/>
  <c r="D888" i="3"/>
  <c r="AC896" i="3"/>
  <c r="Z897" i="3"/>
  <c r="AC897" i="3" l="1"/>
  <c r="Z898" i="3"/>
  <c r="B888" i="3"/>
  <c r="D889" i="3"/>
  <c r="B889" i="3" l="1"/>
  <c r="D890" i="3"/>
  <c r="AC898" i="3"/>
  <c r="Z899" i="3"/>
  <c r="AC899" i="3" l="1"/>
  <c r="Z900" i="3"/>
  <c r="B890" i="3"/>
  <c r="D891" i="3"/>
  <c r="B891" i="3" l="1"/>
  <c r="D892" i="3"/>
  <c r="AC900" i="3"/>
  <c r="Z901" i="3"/>
  <c r="AC901" i="3" l="1"/>
  <c r="Z902" i="3"/>
  <c r="B892" i="3"/>
  <c r="D893" i="3"/>
  <c r="B893" i="3" l="1"/>
  <c r="D894" i="3"/>
  <c r="AC902" i="3"/>
  <c r="Z903" i="3"/>
  <c r="B894" i="3" l="1"/>
  <c r="D895" i="3"/>
  <c r="AC903" i="3"/>
  <c r="Z904" i="3"/>
  <c r="B895" i="3" l="1"/>
  <c r="D896" i="3"/>
  <c r="AC904" i="3"/>
  <c r="Z905" i="3"/>
  <c r="AC905" i="3" l="1"/>
  <c r="Z906" i="3"/>
  <c r="B896" i="3"/>
  <c r="D897" i="3"/>
  <c r="B897" i="3" l="1"/>
  <c r="D898" i="3"/>
  <c r="AC906" i="3"/>
  <c r="Z907" i="3"/>
  <c r="AC907" i="3" l="1"/>
  <c r="Z908" i="3"/>
  <c r="B898" i="3"/>
  <c r="D899" i="3"/>
  <c r="B899" i="3" l="1"/>
  <c r="D900" i="3"/>
  <c r="AC908" i="3"/>
  <c r="Z909" i="3"/>
  <c r="AC909" i="3" l="1"/>
  <c r="Z910" i="3"/>
  <c r="B900" i="3"/>
  <c r="D901" i="3"/>
  <c r="B901" i="3" l="1"/>
  <c r="D902" i="3"/>
  <c r="AC910" i="3"/>
  <c r="Z911" i="3"/>
  <c r="B902" i="3" l="1"/>
  <c r="D903" i="3"/>
  <c r="AC911" i="3"/>
  <c r="Z912" i="3"/>
  <c r="B903" i="3" l="1"/>
  <c r="D904" i="3"/>
  <c r="Z913" i="3"/>
  <c r="AC912" i="3"/>
  <c r="Z914" i="3" l="1"/>
  <c r="AC913" i="3"/>
  <c r="B904" i="3"/>
  <c r="D905" i="3"/>
  <c r="B905" i="3" l="1"/>
  <c r="D906" i="3"/>
  <c r="AC914" i="3"/>
  <c r="Z915" i="3"/>
  <c r="Z916" i="3" l="1"/>
  <c r="AC915" i="3"/>
  <c r="B906" i="3"/>
  <c r="D907" i="3"/>
  <c r="B907" i="3" l="1"/>
  <c r="D908" i="3"/>
  <c r="Z917" i="3"/>
  <c r="AC916" i="3"/>
  <c r="AC917" i="3" l="1"/>
  <c r="Z918" i="3"/>
  <c r="B908" i="3"/>
  <c r="D909" i="3"/>
  <c r="Z919" i="3" l="1"/>
  <c r="AC918" i="3"/>
  <c r="B909" i="3"/>
  <c r="D910" i="3"/>
  <c r="B910" i="3" l="1"/>
  <c r="D911" i="3"/>
  <c r="AC919" i="3"/>
  <c r="Z920" i="3"/>
  <c r="AC920" i="3" l="1"/>
  <c r="Z921" i="3"/>
  <c r="B911" i="3"/>
  <c r="D912" i="3"/>
  <c r="B912" i="3" l="1"/>
  <c r="D913" i="3"/>
  <c r="Z922" i="3"/>
  <c r="AC921" i="3"/>
  <c r="AC922" i="3" l="1"/>
  <c r="Z923" i="3"/>
  <c r="B913" i="3"/>
  <c r="D914" i="3"/>
  <c r="B914" i="3" l="1"/>
  <c r="D915" i="3"/>
  <c r="AC923" i="3"/>
  <c r="Z924" i="3"/>
  <c r="B915" i="3" l="1"/>
  <c r="D916" i="3"/>
  <c r="AC924" i="3"/>
  <c r="Z925" i="3"/>
  <c r="AC925" i="3" l="1"/>
  <c r="Z926" i="3"/>
  <c r="B916" i="3"/>
  <c r="D917" i="3"/>
  <c r="AC926" i="3" l="1"/>
  <c r="Z927" i="3"/>
  <c r="B917" i="3"/>
  <c r="D918" i="3"/>
  <c r="B918" i="3" l="1"/>
  <c r="D919" i="3"/>
  <c r="Z928" i="3"/>
  <c r="AC927" i="3"/>
  <c r="B919" i="3" l="1"/>
  <c r="D920" i="3"/>
  <c r="AC928" i="3"/>
  <c r="Z929" i="3"/>
  <c r="AC929" i="3" l="1"/>
  <c r="Z930" i="3"/>
  <c r="B920" i="3"/>
  <c r="D921" i="3"/>
  <c r="B921" i="3" l="1"/>
  <c r="D922" i="3"/>
  <c r="AC930" i="3"/>
  <c r="Z931" i="3"/>
  <c r="B922" i="3" l="1"/>
  <c r="D923" i="3"/>
  <c r="AC931" i="3"/>
  <c r="Z932" i="3"/>
  <c r="Z933" i="3" l="1"/>
  <c r="AC932" i="3"/>
  <c r="B923" i="3"/>
  <c r="D924" i="3"/>
  <c r="B924" i="3" l="1"/>
  <c r="D925" i="3"/>
  <c r="Z934" i="3"/>
  <c r="AC933" i="3"/>
  <c r="B925" i="3" l="1"/>
  <c r="D926" i="3"/>
  <c r="AC934" i="3"/>
  <c r="Z935" i="3"/>
  <c r="Z936" i="3" l="1"/>
  <c r="AC935" i="3"/>
  <c r="B926" i="3"/>
  <c r="D927" i="3"/>
  <c r="AC936" i="3" l="1"/>
  <c r="Z937" i="3"/>
  <c r="B927" i="3"/>
  <c r="D928" i="3"/>
  <c r="B928" i="3" l="1"/>
  <c r="D929" i="3"/>
  <c r="AC937" i="3"/>
  <c r="Z938" i="3"/>
  <c r="Z939" i="3" l="1"/>
  <c r="AC938" i="3"/>
  <c r="B929" i="3"/>
  <c r="D930" i="3"/>
  <c r="B930" i="3" l="1"/>
  <c r="D931" i="3"/>
  <c r="AC939" i="3"/>
  <c r="Z940" i="3"/>
  <c r="AC940" i="3" l="1"/>
  <c r="Z941" i="3"/>
  <c r="B931" i="3"/>
  <c r="D932" i="3"/>
  <c r="B932" i="3" l="1"/>
  <c r="D933" i="3"/>
  <c r="Z942" i="3"/>
  <c r="AC941" i="3"/>
  <c r="B933" i="3" l="1"/>
  <c r="D934" i="3"/>
  <c r="AC942" i="3"/>
  <c r="Z943" i="3"/>
  <c r="AC943" i="3" l="1"/>
  <c r="Z944" i="3"/>
  <c r="B934" i="3"/>
  <c r="D935" i="3"/>
  <c r="Z945" i="3" l="1"/>
  <c r="AC944" i="3"/>
  <c r="B935" i="3"/>
  <c r="D936" i="3"/>
  <c r="Z946" i="3" l="1"/>
  <c r="AC945" i="3"/>
  <c r="B936" i="3"/>
  <c r="D937" i="3"/>
  <c r="B937" i="3" l="1"/>
  <c r="D938" i="3"/>
  <c r="Z947" i="3"/>
  <c r="AC946" i="3"/>
  <c r="B938" i="3" l="1"/>
  <c r="D939" i="3"/>
  <c r="Z948" i="3"/>
  <c r="AC947" i="3"/>
  <c r="B939" i="3" l="1"/>
  <c r="D940" i="3"/>
  <c r="AC948" i="3"/>
  <c r="Z949" i="3"/>
  <c r="AC949" i="3" l="1"/>
  <c r="Z950" i="3"/>
  <c r="B940" i="3"/>
  <c r="D941" i="3"/>
  <c r="B941" i="3" l="1"/>
  <c r="D942" i="3"/>
  <c r="AC950" i="3"/>
  <c r="Z951" i="3"/>
  <c r="AC951" i="3" l="1"/>
  <c r="Z952" i="3"/>
  <c r="B942" i="3"/>
  <c r="D943" i="3"/>
  <c r="Z953" i="3" l="1"/>
  <c r="AC952" i="3"/>
  <c r="B943" i="3"/>
  <c r="D944" i="3"/>
  <c r="Z954" i="3" l="1"/>
  <c r="AC953" i="3"/>
  <c r="B944" i="3"/>
  <c r="D945" i="3"/>
  <c r="B945" i="3" l="1"/>
  <c r="D946" i="3"/>
  <c r="AC954" i="3"/>
  <c r="Z955" i="3"/>
  <c r="Z956" i="3" l="1"/>
  <c r="AC955" i="3"/>
  <c r="B946" i="3"/>
  <c r="D947" i="3"/>
  <c r="B947" i="3" l="1"/>
  <c r="D948" i="3"/>
  <c r="Z957" i="3"/>
  <c r="AC956" i="3"/>
  <c r="AC957" i="3" l="1"/>
  <c r="Z958" i="3"/>
  <c r="B948" i="3"/>
  <c r="D949" i="3"/>
  <c r="Z959" i="3" l="1"/>
  <c r="AC958" i="3"/>
  <c r="B949" i="3"/>
  <c r="D950" i="3"/>
  <c r="AC959" i="3" l="1"/>
  <c r="Z960" i="3"/>
  <c r="B950" i="3"/>
  <c r="D951" i="3"/>
  <c r="B951" i="3" l="1"/>
  <c r="D952" i="3"/>
  <c r="AC960" i="3"/>
  <c r="Z961" i="3"/>
  <c r="Z962" i="3" l="1"/>
  <c r="AC961" i="3"/>
  <c r="B952" i="3"/>
  <c r="D953" i="3"/>
  <c r="B953" i="3" l="1"/>
  <c r="D954" i="3"/>
  <c r="AC962" i="3"/>
  <c r="Z963" i="3"/>
  <c r="AC963" i="3" l="1"/>
  <c r="Z964" i="3"/>
  <c r="B954" i="3"/>
  <c r="D955" i="3"/>
  <c r="B955" i="3" l="1"/>
  <c r="D956" i="3"/>
  <c r="Z965" i="3"/>
  <c r="AC964" i="3"/>
  <c r="Z966" i="3" l="1"/>
  <c r="AC965" i="3"/>
  <c r="B956" i="3"/>
  <c r="D957" i="3"/>
  <c r="Z967" i="3" l="1"/>
  <c r="AC966" i="3"/>
  <c r="B957" i="3"/>
  <c r="D958" i="3"/>
  <c r="Z968" i="3" l="1"/>
  <c r="AC967" i="3"/>
  <c r="B958" i="3"/>
  <c r="D959" i="3"/>
  <c r="B959" i="3" l="1"/>
  <c r="D960" i="3"/>
  <c r="AC968" i="3"/>
  <c r="Z969" i="3"/>
  <c r="AC969" i="3" l="1"/>
  <c r="Z970" i="3"/>
  <c r="B960" i="3"/>
  <c r="D961" i="3"/>
  <c r="B961" i="3" l="1"/>
  <c r="D962" i="3"/>
  <c r="AC970" i="3"/>
  <c r="Z971" i="3"/>
  <c r="AC971" i="3" l="1"/>
  <c r="Z972" i="3"/>
  <c r="B962" i="3"/>
  <c r="D963" i="3"/>
  <c r="B963" i="3" l="1"/>
  <c r="D964" i="3"/>
  <c r="Z973" i="3"/>
  <c r="AC972" i="3"/>
  <c r="AC973" i="3" l="1"/>
  <c r="Z974" i="3"/>
  <c r="B964" i="3"/>
  <c r="D965" i="3"/>
  <c r="B965" i="3" l="1"/>
  <c r="D966" i="3"/>
  <c r="AC974" i="3"/>
  <c r="Z975" i="3"/>
  <c r="Z976" i="3" l="1"/>
  <c r="AC975" i="3"/>
  <c r="B966" i="3"/>
  <c r="D967" i="3"/>
  <c r="AC976" i="3" l="1"/>
  <c r="Z977" i="3"/>
  <c r="B967" i="3"/>
  <c r="D968" i="3"/>
  <c r="B968" i="3" l="1"/>
  <c r="D969" i="3"/>
  <c r="AC977" i="3"/>
  <c r="Z978" i="3"/>
  <c r="Z979" i="3" l="1"/>
  <c r="AC978" i="3"/>
  <c r="B969" i="3"/>
  <c r="D970" i="3"/>
  <c r="B970" i="3" l="1"/>
  <c r="D971" i="3"/>
  <c r="AC979" i="3"/>
  <c r="Z980" i="3"/>
  <c r="AC980" i="3" l="1"/>
  <c r="Z981" i="3"/>
  <c r="B971" i="3"/>
  <c r="D972" i="3"/>
  <c r="Z982" i="3" l="1"/>
  <c r="AC981" i="3"/>
  <c r="B972" i="3"/>
  <c r="D973" i="3"/>
  <c r="B973" i="3" l="1"/>
  <c r="D974" i="3"/>
  <c r="AC982" i="3"/>
  <c r="Z983" i="3"/>
  <c r="AC983" i="3" l="1"/>
  <c r="Z984" i="3"/>
  <c r="B974" i="3"/>
  <c r="D975" i="3"/>
  <c r="B975" i="3" l="1"/>
  <c r="D976" i="3"/>
  <c r="Z985" i="3"/>
  <c r="AC984" i="3"/>
  <c r="Z986" i="3" l="1"/>
  <c r="AC985" i="3"/>
  <c r="B976" i="3"/>
  <c r="D977" i="3"/>
  <c r="B977" i="3" l="1"/>
  <c r="D978" i="3"/>
  <c r="Z987" i="3"/>
  <c r="AC986" i="3"/>
  <c r="B978" i="3" l="1"/>
  <c r="D979" i="3"/>
  <c r="AC987" i="3"/>
  <c r="Z988" i="3"/>
  <c r="B979" i="3" l="1"/>
  <c r="D980" i="3"/>
  <c r="AC988" i="3"/>
  <c r="Z989" i="3"/>
  <c r="AC989" i="3" l="1"/>
  <c r="Z990" i="3"/>
  <c r="B980" i="3"/>
  <c r="D981" i="3"/>
  <c r="B981" i="3" l="1"/>
  <c r="D982" i="3"/>
  <c r="AC990" i="3"/>
  <c r="Z991" i="3"/>
  <c r="B982" i="3" l="1"/>
  <c r="D983" i="3"/>
  <c r="AC991" i="3"/>
  <c r="Z992" i="3"/>
  <c r="Z993" i="3" l="1"/>
  <c r="AC992" i="3"/>
  <c r="B983" i="3"/>
  <c r="D984" i="3"/>
  <c r="B984" i="3" l="1"/>
  <c r="D985" i="3"/>
  <c r="Z994" i="3"/>
  <c r="AC993" i="3"/>
  <c r="B985" i="3" l="1"/>
  <c r="D986" i="3"/>
  <c r="AC994" i="3"/>
  <c r="Z995" i="3"/>
  <c r="B986" i="3" l="1"/>
  <c r="D987" i="3"/>
  <c r="AC995" i="3"/>
  <c r="Z996" i="3"/>
  <c r="B987" i="3" l="1"/>
  <c r="D988" i="3"/>
  <c r="Z997" i="3"/>
  <c r="AC996" i="3"/>
  <c r="AC997" i="3" l="1"/>
  <c r="Z998" i="3"/>
  <c r="B988" i="3"/>
  <c r="D989" i="3"/>
  <c r="B989" i="3" l="1"/>
  <c r="D990" i="3"/>
  <c r="Z999" i="3"/>
  <c r="AC998" i="3"/>
  <c r="B990" i="3" l="1"/>
  <c r="D991" i="3"/>
  <c r="AC999" i="3"/>
  <c r="Z1000" i="3"/>
  <c r="B991" i="3" l="1"/>
  <c r="D992" i="3"/>
  <c r="AC1000" i="3"/>
  <c r="Z1001" i="3"/>
  <c r="Z1002" i="3" l="1"/>
  <c r="AC1001" i="3"/>
  <c r="B992" i="3"/>
  <c r="D993" i="3"/>
  <c r="B993" i="3" l="1"/>
  <c r="D994" i="3"/>
  <c r="AC1002" i="3"/>
  <c r="Z1003" i="3"/>
  <c r="AC1003" i="3" l="1"/>
  <c r="Z1004" i="3"/>
  <c r="B994" i="3"/>
  <c r="D995" i="3"/>
  <c r="B995" i="3" l="1"/>
  <c r="D996" i="3"/>
  <c r="Z1005" i="3"/>
  <c r="AC1004" i="3"/>
  <c r="B996" i="3" l="1"/>
  <c r="D997" i="3"/>
  <c r="Z1006" i="3"/>
  <c r="AC1005" i="3"/>
  <c r="B997" i="3" l="1"/>
  <c r="D998" i="3"/>
  <c r="Z1007" i="3"/>
  <c r="AC1006" i="3"/>
  <c r="B998" i="3" l="1"/>
  <c r="D999" i="3"/>
  <c r="AC1007" i="3"/>
  <c r="Z1008" i="3"/>
  <c r="AC1008" i="3" l="1"/>
  <c r="Z1009" i="3"/>
  <c r="B999" i="3"/>
  <c r="D1000" i="3"/>
  <c r="AC1009" i="3" l="1"/>
  <c r="Z1010" i="3"/>
  <c r="B1000" i="3"/>
  <c r="D1001" i="3"/>
  <c r="B1001" i="3" l="1"/>
  <c r="D1002" i="3"/>
  <c r="AC1010" i="3"/>
  <c r="Z1011" i="3"/>
  <c r="B1002" i="3" l="1"/>
  <c r="D1003" i="3"/>
  <c r="AC1011" i="3"/>
  <c r="Z1012" i="3"/>
  <c r="Z1013" i="3" l="1"/>
  <c r="AC1012" i="3"/>
  <c r="B1003" i="3"/>
  <c r="D1004" i="3"/>
  <c r="Z1014" i="3" l="1"/>
  <c r="AC1013" i="3"/>
  <c r="B1004" i="3"/>
  <c r="D1005" i="3"/>
  <c r="B1005" i="3" l="1"/>
  <c r="D1006" i="3"/>
  <c r="AC1014" i="3"/>
  <c r="Z1015" i="3"/>
  <c r="B1006" i="3" l="1"/>
  <c r="D1007" i="3"/>
  <c r="AC1015" i="3"/>
  <c r="Z1016" i="3"/>
  <c r="B1007" i="3" l="1"/>
  <c r="D1008" i="3"/>
  <c r="Z1017" i="3"/>
  <c r="AC1016" i="3"/>
  <c r="AC1017" i="3" l="1"/>
  <c r="Z1018" i="3"/>
  <c r="B1008" i="3"/>
  <c r="D1009" i="3"/>
  <c r="B1009" i="3" l="1"/>
  <c r="D1010" i="3"/>
  <c r="Z1019" i="3"/>
  <c r="AC1018" i="3"/>
  <c r="AC1019" i="3" l="1"/>
  <c r="Z1020" i="3"/>
  <c r="B1010" i="3"/>
  <c r="D1011" i="3"/>
  <c r="B1011" i="3" l="1"/>
  <c r="D1012" i="3"/>
  <c r="AC1020" i="3"/>
  <c r="Z1021" i="3"/>
  <c r="B1012" i="3" l="1"/>
  <c r="D1013" i="3"/>
  <c r="Z1022" i="3"/>
  <c r="AC1021" i="3"/>
  <c r="B1013" i="3" l="1"/>
  <c r="D1014" i="3"/>
  <c r="AC1022" i="3"/>
  <c r="Z1023" i="3"/>
  <c r="AC1023" i="3" l="1"/>
  <c r="Z1024" i="3"/>
  <c r="B1014" i="3"/>
  <c r="D1015" i="3"/>
  <c r="Z1025" i="3" l="1"/>
  <c r="AC1024" i="3"/>
  <c r="B1015" i="3"/>
  <c r="D1016" i="3"/>
  <c r="B1016" i="3" l="1"/>
  <c r="D1017" i="3"/>
  <c r="AC1025" i="3"/>
  <c r="Z1026" i="3"/>
  <c r="AC1026" i="3" l="1"/>
  <c r="Z1027" i="3"/>
  <c r="B1017" i="3"/>
  <c r="D1018" i="3"/>
  <c r="B1018" i="3" l="1"/>
  <c r="D1019" i="3"/>
  <c r="Z1028" i="3"/>
  <c r="AC1027" i="3"/>
  <c r="AC1028" i="3" l="1"/>
  <c r="Z1029" i="3"/>
  <c r="B1019" i="3"/>
  <c r="D1020" i="3"/>
  <c r="AC1029" i="3" l="1"/>
  <c r="Z1030" i="3"/>
  <c r="B1020" i="3"/>
  <c r="D1021" i="3"/>
  <c r="B1021" i="3" l="1"/>
  <c r="D1022" i="3"/>
  <c r="AC1030" i="3"/>
  <c r="Z1031" i="3"/>
  <c r="AC1031" i="3" l="1"/>
  <c r="Z1032" i="3"/>
  <c r="B1022" i="3"/>
  <c r="D1023" i="3"/>
  <c r="B1023" i="3" l="1"/>
  <c r="D1024" i="3"/>
  <c r="Z1033" i="3"/>
  <c r="AC1032" i="3"/>
  <c r="B1024" i="3" l="1"/>
  <c r="D1025" i="3"/>
  <c r="Z1034" i="3"/>
  <c r="AC1033" i="3"/>
  <c r="AC1034" i="3" l="1"/>
  <c r="Z1035" i="3"/>
  <c r="B1025" i="3"/>
  <c r="D1026" i="3"/>
  <c r="B1026" i="3" l="1"/>
  <c r="D1027" i="3"/>
  <c r="AC1035" i="3"/>
  <c r="Z1036" i="3"/>
  <c r="Z1037" i="3" l="1"/>
  <c r="AC1036" i="3"/>
  <c r="B1027" i="3"/>
  <c r="D1028" i="3"/>
  <c r="B1028" i="3" l="1"/>
  <c r="D1029" i="3"/>
  <c r="AC1037" i="3"/>
  <c r="Z1038" i="3"/>
  <c r="B1029" i="3" l="1"/>
  <c r="D1030" i="3"/>
  <c r="AC1038" i="3"/>
  <c r="Z1039" i="3"/>
  <c r="AC1039" i="3" l="1"/>
  <c r="Z1040" i="3"/>
  <c r="B1030" i="3"/>
  <c r="D1031" i="3"/>
  <c r="B1031" i="3" l="1"/>
  <c r="D1032" i="3"/>
  <c r="Z1041" i="3"/>
  <c r="AC1040" i="3"/>
  <c r="B1032" i="3" l="1"/>
  <c r="D1033" i="3"/>
  <c r="Z1042" i="3"/>
  <c r="AC1041" i="3"/>
  <c r="AC1042" i="3" l="1"/>
  <c r="Z1043" i="3"/>
  <c r="B1033" i="3"/>
  <c r="D1034" i="3"/>
  <c r="AC1043" i="3" l="1"/>
  <c r="Z1044" i="3"/>
  <c r="B1034" i="3"/>
  <c r="D1035" i="3"/>
  <c r="Z1045" i="3" l="1"/>
  <c r="AC1044" i="3"/>
  <c r="B1035" i="3"/>
  <c r="D1036" i="3"/>
  <c r="B1036" i="3" l="1"/>
  <c r="D1037" i="3"/>
  <c r="Z1046" i="3"/>
  <c r="AC1045" i="3"/>
  <c r="B1037" i="3" l="1"/>
  <c r="D1038" i="3"/>
  <c r="Z1047" i="3"/>
  <c r="AC1046" i="3"/>
  <c r="AC1047" i="3" l="1"/>
  <c r="Z1048" i="3"/>
  <c r="B1038" i="3"/>
  <c r="D1039" i="3"/>
  <c r="B1039" i="3" l="1"/>
  <c r="D1040" i="3"/>
  <c r="Z1049" i="3"/>
  <c r="AC1048" i="3"/>
  <c r="AC1049" i="3" l="1"/>
  <c r="Z1050" i="3"/>
  <c r="B1040" i="3"/>
  <c r="D1041" i="3"/>
  <c r="B1041" i="3" l="1"/>
  <c r="D1042" i="3"/>
  <c r="AC1050" i="3"/>
  <c r="Z1051" i="3"/>
  <c r="AC1051" i="3" l="1"/>
  <c r="Z1052" i="3"/>
  <c r="B1042" i="3"/>
  <c r="D1043" i="3"/>
  <c r="B1043" i="3" l="1"/>
  <c r="D1044" i="3"/>
  <c r="Z1053" i="3"/>
  <c r="AC1052" i="3"/>
  <c r="Z1054" i="3" l="1"/>
  <c r="AC1053" i="3"/>
  <c r="B1044" i="3"/>
  <c r="D1045" i="3"/>
  <c r="B1045" i="3" l="1"/>
  <c r="D1046" i="3"/>
  <c r="AC1054" i="3"/>
  <c r="Z1055" i="3"/>
  <c r="B1046" i="3" l="1"/>
  <c r="D1047" i="3"/>
  <c r="AC1055" i="3"/>
  <c r="Z1056" i="3"/>
  <c r="B1047" i="3" l="1"/>
  <c r="D1048" i="3"/>
  <c r="AC1056" i="3"/>
  <c r="Z1057" i="3"/>
  <c r="AC1057" i="3" l="1"/>
  <c r="Z1058" i="3"/>
  <c r="B1048" i="3"/>
  <c r="D1049" i="3"/>
  <c r="B1049" i="3" l="1"/>
  <c r="D1050" i="3"/>
  <c r="Z1059" i="3"/>
  <c r="AC1058" i="3"/>
  <c r="Z1060" i="3" l="1"/>
  <c r="AC1059" i="3"/>
  <c r="B1050" i="3"/>
  <c r="D1051" i="3"/>
  <c r="B1051" i="3" l="1"/>
  <c r="D1052" i="3"/>
  <c r="AC1060" i="3"/>
  <c r="Z1061" i="3"/>
  <c r="B1052" i="3" l="1"/>
  <c r="D1053" i="3"/>
  <c r="Z1062" i="3"/>
  <c r="AC1061" i="3"/>
  <c r="AC1062" i="3" l="1"/>
  <c r="Z1063" i="3"/>
  <c r="B1053" i="3"/>
  <c r="D1054" i="3"/>
  <c r="B1054" i="3" l="1"/>
  <c r="D1055" i="3"/>
  <c r="Z1064" i="3"/>
  <c r="AC1063" i="3"/>
  <c r="AC1064" i="3" l="1"/>
  <c r="Z1065" i="3"/>
  <c r="B1055" i="3"/>
  <c r="D1056" i="3"/>
  <c r="Z1066" i="3" l="1"/>
  <c r="AC1065" i="3"/>
  <c r="B1056" i="3"/>
  <c r="D1057" i="3"/>
  <c r="B1057" i="3" l="1"/>
  <c r="D1058" i="3"/>
  <c r="AC1066" i="3"/>
  <c r="Z1067" i="3"/>
  <c r="Z1068" i="3" l="1"/>
  <c r="AC1067" i="3"/>
  <c r="B1058" i="3"/>
  <c r="D1059" i="3"/>
  <c r="B1059" i="3" l="1"/>
  <c r="D1060" i="3"/>
  <c r="Z1069" i="3"/>
  <c r="AC1068" i="3"/>
  <c r="Z1070" i="3" l="1"/>
  <c r="AC1069" i="3"/>
  <c r="B1060" i="3"/>
  <c r="D1061" i="3"/>
  <c r="AC1070" i="3" l="1"/>
  <c r="Z1071" i="3"/>
  <c r="B1061" i="3"/>
  <c r="D1062" i="3"/>
  <c r="B1062" i="3" l="1"/>
  <c r="D1063" i="3"/>
  <c r="AC1071" i="3"/>
  <c r="Z1072" i="3"/>
  <c r="B1063" i="3" l="1"/>
  <c r="D1064" i="3"/>
  <c r="Z1073" i="3"/>
  <c r="AC1072" i="3"/>
  <c r="B1064" i="3" l="1"/>
  <c r="D1065" i="3"/>
  <c r="AC1073" i="3"/>
  <c r="Z1074" i="3"/>
  <c r="B1065" i="3" l="1"/>
  <c r="D1066" i="3"/>
  <c r="AC1074" i="3"/>
  <c r="Z1075" i="3"/>
  <c r="Z1076" i="3" l="1"/>
  <c r="AC1075" i="3"/>
  <c r="B1066" i="3"/>
  <c r="D1067" i="3"/>
  <c r="AC1076" i="3" l="1"/>
  <c r="Z1077" i="3"/>
  <c r="B1067" i="3"/>
  <c r="D1068" i="3"/>
  <c r="Z1078" i="3" l="1"/>
  <c r="AC1077" i="3"/>
  <c r="B1068" i="3"/>
  <c r="D1069" i="3"/>
  <c r="Z1079" i="3" l="1"/>
  <c r="AC1078" i="3"/>
  <c r="B1069" i="3"/>
  <c r="D1070" i="3"/>
  <c r="B1070" i="3" l="1"/>
  <c r="D1071" i="3"/>
  <c r="Z1080" i="3"/>
  <c r="AC1079" i="3"/>
  <c r="AC1080" i="3" l="1"/>
  <c r="Z1081" i="3"/>
  <c r="B1071" i="3"/>
  <c r="D1072" i="3"/>
  <c r="B1072" i="3" l="1"/>
  <c r="D1073" i="3"/>
  <c r="Z1082" i="3"/>
  <c r="AC1081" i="3"/>
  <c r="AC1082" i="3" l="1"/>
  <c r="Z1083" i="3"/>
  <c r="B1073" i="3"/>
  <c r="D1074" i="3"/>
  <c r="B1074" i="3" l="1"/>
  <c r="D1075" i="3"/>
  <c r="Z1084" i="3"/>
  <c r="AC1083" i="3"/>
  <c r="B1075" i="3" l="1"/>
  <c r="D1076" i="3"/>
  <c r="AC1084" i="3"/>
  <c r="Z1085" i="3"/>
  <c r="B1076" i="3" l="1"/>
  <c r="D1077" i="3"/>
  <c r="Z1086" i="3"/>
  <c r="AC1085" i="3"/>
  <c r="B1077" i="3" l="1"/>
  <c r="D1078" i="3"/>
  <c r="AC1086" i="3"/>
  <c r="Z1087" i="3"/>
  <c r="B1078" i="3" l="1"/>
  <c r="D1079" i="3"/>
  <c r="Z1088" i="3"/>
  <c r="AC1087" i="3"/>
  <c r="B1079" i="3" l="1"/>
  <c r="D1080" i="3"/>
  <c r="AC1088" i="3"/>
  <c r="Z1089" i="3"/>
  <c r="B1080" i="3" l="1"/>
  <c r="D1081" i="3"/>
  <c r="Z1090" i="3"/>
  <c r="AC1089" i="3"/>
  <c r="B1081" i="3" l="1"/>
  <c r="D1082" i="3"/>
  <c r="AC1090" i="3"/>
  <c r="Z1091" i="3"/>
  <c r="B1082" i="3" l="1"/>
  <c r="D1083" i="3"/>
  <c r="Z1092" i="3"/>
  <c r="AC1091" i="3"/>
  <c r="Z1093" i="3" l="1"/>
  <c r="AC1092" i="3"/>
  <c r="B1083" i="3"/>
  <c r="D1084" i="3"/>
  <c r="B1084" i="3" l="1"/>
  <c r="D1085" i="3"/>
  <c r="AC1093" i="3"/>
  <c r="Z1094" i="3"/>
  <c r="B1085" i="3" l="1"/>
  <c r="D1086" i="3"/>
  <c r="AC1094" i="3"/>
  <c r="Z1095" i="3"/>
  <c r="B1086" i="3" l="1"/>
  <c r="D1087" i="3"/>
  <c r="AC1095" i="3"/>
  <c r="Z1096" i="3"/>
  <c r="B1087" i="3" l="1"/>
  <c r="D1088" i="3"/>
  <c r="AC1096" i="3"/>
  <c r="Z1097" i="3"/>
  <c r="Z1098" i="3" l="1"/>
  <c r="AC1097" i="3"/>
  <c r="B1088" i="3"/>
  <c r="D1089" i="3"/>
  <c r="Z1099" i="3" l="1"/>
  <c r="AC1098" i="3"/>
  <c r="B1089" i="3"/>
  <c r="D1090" i="3"/>
  <c r="B1090" i="3" l="1"/>
  <c r="D1091" i="3"/>
  <c r="Z1100" i="3"/>
  <c r="AC1099" i="3"/>
  <c r="AC1100" i="3" l="1"/>
  <c r="Z1101" i="3"/>
  <c r="B1091" i="3"/>
  <c r="D1092" i="3"/>
  <c r="Z1102" i="3" l="1"/>
  <c r="AC1101" i="3"/>
  <c r="B1092" i="3"/>
  <c r="D1093" i="3"/>
  <c r="B1093" i="3" l="1"/>
  <c r="D1094" i="3"/>
  <c r="AC1102" i="3"/>
  <c r="Z1103" i="3"/>
  <c r="Z1104" i="3" l="1"/>
  <c r="AC1103" i="3"/>
  <c r="B1094" i="3"/>
  <c r="D1095" i="3"/>
  <c r="AC1104" i="3" l="1"/>
  <c r="Z1105" i="3"/>
  <c r="B1095" i="3"/>
  <c r="D1096" i="3"/>
  <c r="Z1106" i="3" l="1"/>
  <c r="AC1105" i="3"/>
  <c r="B1096" i="3"/>
  <c r="D1097" i="3"/>
  <c r="AC1106" i="3" l="1"/>
  <c r="Z1107" i="3"/>
  <c r="B1097" i="3"/>
  <c r="D1098" i="3"/>
  <c r="Z1108" i="3" l="1"/>
  <c r="AC1107" i="3"/>
  <c r="B1098" i="3"/>
  <c r="D1099" i="3"/>
  <c r="Z1109" i="3" l="1"/>
  <c r="AC1108" i="3"/>
  <c r="B1099" i="3"/>
  <c r="D1100" i="3"/>
  <c r="B1100" i="3" l="1"/>
  <c r="D1101" i="3"/>
  <c r="Z1110" i="3"/>
  <c r="AC1109" i="3"/>
  <c r="B1101" i="3" l="1"/>
  <c r="D1102" i="3"/>
  <c r="AC1110" i="3"/>
  <c r="Z1111" i="3"/>
  <c r="AC1111" i="3" l="1"/>
  <c r="Z1112" i="3"/>
  <c r="B1102" i="3"/>
  <c r="D1103" i="3"/>
  <c r="AC1112" i="3" l="1"/>
  <c r="Z1113" i="3"/>
  <c r="B1103" i="3"/>
  <c r="D1104" i="3"/>
  <c r="B1104" i="3" l="1"/>
  <c r="D1105" i="3"/>
  <c r="Z1114" i="3"/>
  <c r="AC1113" i="3"/>
  <c r="B1105" i="3" l="1"/>
  <c r="D1106" i="3"/>
  <c r="AC1114" i="3"/>
  <c r="Z1115" i="3"/>
  <c r="B1106" i="3" l="1"/>
  <c r="D1107" i="3"/>
  <c r="AC1115" i="3"/>
  <c r="Z1116" i="3"/>
  <c r="B1107" i="3" l="1"/>
  <c r="D1108" i="3"/>
  <c r="AC1116" i="3"/>
  <c r="Z1117" i="3"/>
  <c r="AC1117" i="3" l="1"/>
  <c r="Z1118" i="3"/>
  <c r="B1108" i="3"/>
  <c r="D1109" i="3"/>
  <c r="B1109" i="3" l="1"/>
  <c r="D1110" i="3"/>
  <c r="Z1119" i="3"/>
  <c r="AC1118" i="3"/>
  <c r="B1110" i="3" l="1"/>
  <c r="D1111" i="3"/>
  <c r="AC1119" i="3"/>
  <c r="Z1120" i="3"/>
  <c r="B1111" i="3" l="1"/>
  <c r="D1112" i="3"/>
  <c r="AC1120" i="3"/>
  <c r="Z1121" i="3"/>
  <c r="B1112" i="3" l="1"/>
  <c r="D1113" i="3"/>
  <c r="AC1121" i="3"/>
  <c r="Z1122" i="3"/>
  <c r="B1113" i="3" l="1"/>
  <c r="D1114" i="3"/>
  <c r="Z1123" i="3"/>
  <c r="AC1122" i="3"/>
  <c r="Z1124" i="3" l="1"/>
  <c r="AC1123" i="3"/>
  <c r="B1114" i="3"/>
  <c r="D1115" i="3"/>
  <c r="AC1124" i="3" l="1"/>
  <c r="Z1125" i="3"/>
  <c r="B1115" i="3"/>
  <c r="D1116" i="3"/>
  <c r="B1116" i="3" l="1"/>
  <c r="D1117" i="3"/>
  <c r="AC1125" i="3"/>
  <c r="Z1126" i="3"/>
  <c r="B1117" i="3" l="1"/>
  <c r="D1118" i="3"/>
  <c r="AC1126" i="3"/>
  <c r="Z1127" i="3"/>
  <c r="B1118" i="3" l="1"/>
  <c r="D1119" i="3"/>
  <c r="Z1128" i="3"/>
  <c r="AC1127" i="3"/>
  <c r="AC1128" i="3" l="1"/>
  <c r="Z1129" i="3"/>
  <c r="B1119" i="3"/>
  <c r="D1120" i="3"/>
  <c r="Z1130" i="3" l="1"/>
  <c r="AC1129" i="3"/>
  <c r="B1120" i="3"/>
  <c r="D1121" i="3"/>
  <c r="B1121" i="3" l="1"/>
  <c r="D1122" i="3"/>
  <c r="AC1130" i="3"/>
  <c r="Z1131" i="3"/>
  <c r="B1122" i="3" l="1"/>
  <c r="D1123" i="3"/>
  <c r="Z1132" i="3"/>
  <c r="AC1131" i="3"/>
  <c r="B1123" i="3" l="1"/>
  <c r="D1124" i="3"/>
  <c r="Z1133" i="3"/>
  <c r="AC1132" i="3"/>
  <c r="Z1134" i="3" l="1"/>
  <c r="AC1133" i="3"/>
  <c r="B1124" i="3"/>
  <c r="D1125" i="3"/>
  <c r="B1125" i="3" l="1"/>
  <c r="D1126" i="3"/>
  <c r="AC1134" i="3"/>
  <c r="Z1135" i="3"/>
  <c r="Z1136" i="3" l="1"/>
  <c r="AC1135" i="3"/>
  <c r="B1126" i="3"/>
  <c r="D1127" i="3"/>
  <c r="B1127" i="3" l="1"/>
  <c r="D1128" i="3"/>
  <c r="AC1136" i="3"/>
  <c r="Z1137" i="3"/>
  <c r="AC1137" i="3" l="1"/>
  <c r="Z1138" i="3"/>
  <c r="Z1139" i="3" s="1"/>
  <c r="B1128" i="3"/>
  <c r="D1129" i="3"/>
  <c r="AC1139" i="3" l="1"/>
  <c r="Z1140" i="3"/>
  <c r="B1129" i="3"/>
  <c r="D1130" i="3"/>
  <c r="AC1138" i="3"/>
  <c r="AC1140" i="3" l="1"/>
  <c r="Z1141" i="3"/>
  <c r="B1130" i="3"/>
  <c r="D1131" i="3"/>
  <c r="Z1142" i="3" l="1"/>
  <c r="AC1141" i="3"/>
  <c r="B1131" i="3"/>
  <c r="D1132" i="3"/>
  <c r="AC1142" i="3" l="1"/>
  <c r="Z1143" i="3"/>
  <c r="B1132" i="3"/>
  <c r="D1133" i="3"/>
  <c r="AC1143" i="3" l="1"/>
  <c r="Z1144" i="3"/>
  <c r="B1133" i="3"/>
  <c r="D1134" i="3"/>
  <c r="AC1144" i="3" l="1"/>
  <c r="Z1145" i="3"/>
  <c r="B1134" i="3"/>
  <c r="D1135" i="3"/>
  <c r="I20" i="1"/>
  <c r="Z1146" i="3" l="1"/>
  <c r="AC1145" i="3"/>
  <c r="B1135" i="3"/>
  <c r="D1136" i="3"/>
  <c r="AC1146" i="3" l="1"/>
  <c r="Z1147" i="3"/>
  <c r="B1136" i="3"/>
  <c r="D1137" i="3"/>
  <c r="Z1148" i="3" l="1"/>
  <c r="AC1147" i="3"/>
  <c r="B1137" i="3"/>
  <c r="D1138" i="3"/>
  <c r="B1138" i="3" l="1"/>
  <c r="D1139" i="3"/>
  <c r="Z1149" i="3"/>
  <c r="AC1148" i="3"/>
  <c r="AC1149" i="3" l="1"/>
  <c r="Z1150" i="3"/>
  <c r="B1139" i="3"/>
  <c r="D1140" i="3"/>
  <c r="B1140" i="3" l="1"/>
  <c r="D1141" i="3"/>
  <c r="AC1150" i="3"/>
  <c r="Z1151" i="3"/>
  <c r="AC1151" i="3" l="1"/>
  <c r="Z1152" i="3"/>
  <c r="B1141" i="3"/>
  <c r="D1142" i="3"/>
  <c r="Z1153" i="3" l="1"/>
  <c r="AC1152" i="3"/>
  <c r="B1142" i="3"/>
  <c r="D1143" i="3"/>
  <c r="B1143" i="3" l="1"/>
  <c r="D1144" i="3"/>
  <c r="Z1154" i="3"/>
  <c r="AC1153" i="3"/>
  <c r="AC1154" i="3" l="1"/>
  <c r="Z1155" i="3"/>
  <c r="B1144" i="3"/>
  <c r="D1145" i="3"/>
  <c r="B1145" i="3" l="1"/>
  <c r="D1146" i="3"/>
  <c r="AC1155" i="3"/>
  <c r="Z1156" i="3"/>
  <c r="AC1156" i="3" l="1"/>
  <c r="Z1157" i="3"/>
  <c r="B1146" i="3"/>
  <c r="D1147" i="3"/>
  <c r="Z1158" i="3" l="1"/>
  <c r="AC1157" i="3"/>
  <c r="B1147" i="3"/>
  <c r="D1148" i="3"/>
  <c r="B1148" i="3" l="1"/>
  <c r="D1149" i="3"/>
  <c r="AC1158" i="3"/>
  <c r="Z1159" i="3"/>
  <c r="Z1160" i="3" l="1"/>
  <c r="AC1159" i="3"/>
  <c r="B1149" i="3"/>
  <c r="D1150" i="3"/>
  <c r="B1150" i="3" l="1"/>
  <c r="D1151" i="3"/>
  <c r="AC1160" i="3"/>
  <c r="Z1161" i="3"/>
  <c r="Z1162" i="3" l="1"/>
  <c r="AC1161" i="3"/>
  <c r="B1151" i="3"/>
  <c r="D1152" i="3"/>
  <c r="B1152" i="3" l="1"/>
  <c r="D1153" i="3"/>
  <c r="AC1162" i="3"/>
  <c r="Z1163" i="3"/>
  <c r="B1153" i="3" l="1"/>
  <c r="D1154" i="3"/>
  <c r="Z1164" i="3"/>
  <c r="AC1163" i="3"/>
  <c r="B1154" i="3" l="1"/>
  <c r="D1155" i="3"/>
  <c r="AC1164" i="3"/>
  <c r="Z1165" i="3"/>
  <c r="Z1166" i="3" l="1"/>
  <c r="AC1165" i="3"/>
  <c r="B1155" i="3"/>
  <c r="D1156" i="3"/>
  <c r="B1156" i="3" l="1"/>
  <c r="D1157" i="3"/>
  <c r="AC1166" i="3"/>
  <c r="Z1167" i="3"/>
  <c r="Z1168" i="3" l="1"/>
  <c r="AC1167" i="3"/>
  <c r="B1157" i="3"/>
  <c r="D1158" i="3"/>
  <c r="B1158" i="3" l="1"/>
  <c r="D1159" i="3"/>
  <c r="AC1168" i="3"/>
  <c r="Z1169" i="3"/>
  <c r="Z1170" i="3" l="1"/>
  <c r="AC1169" i="3"/>
  <c r="B1159" i="3"/>
  <c r="D1160" i="3"/>
  <c r="B1160" i="3" l="1"/>
  <c r="D1161" i="3"/>
  <c r="AC1170" i="3"/>
  <c r="Z1171" i="3"/>
  <c r="AC1171" i="3" l="1"/>
  <c r="Z1172" i="3"/>
  <c r="B1161" i="3"/>
  <c r="D1162" i="3"/>
  <c r="B1162" i="3" l="1"/>
  <c r="D1163" i="3"/>
  <c r="Z1173" i="3"/>
  <c r="AC1172" i="3"/>
  <c r="AC1173" i="3" l="1"/>
  <c r="Z1174" i="3"/>
  <c r="B1163" i="3"/>
  <c r="D1164" i="3"/>
  <c r="B1164" i="3" l="1"/>
  <c r="D1165" i="3"/>
  <c r="AC1174" i="3"/>
  <c r="Z1175" i="3"/>
  <c r="AC1175" i="3" l="1"/>
  <c r="Z1176" i="3"/>
  <c r="B1165" i="3"/>
  <c r="D1166" i="3"/>
  <c r="B1166" i="3" l="1"/>
  <c r="D1167" i="3"/>
  <c r="AC1176" i="3"/>
  <c r="Z1177" i="3"/>
  <c r="Z1178" i="3" l="1"/>
  <c r="AC1177" i="3"/>
  <c r="B1167" i="3"/>
  <c r="D1168" i="3"/>
  <c r="B1168" i="3" l="1"/>
  <c r="D1169" i="3"/>
  <c r="Z1179" i="3"/>
  <c r="AC1178" i="3"/>
  <c r="Z1180" i="3" l="1"/>
  <c r="AC1179" i="3"/>
  <c r="B1169" i="3"/>
  <c r="D1170" i="3"/>
  <c r="B1170" i="3" l="1"/>
  <c r="D1171" i="3"/>
  <c r="AC1180" i="3"/>
  <c r="Z1181" i="3"/>
  <c r="Z1182" i="3" l="1"/>
  <c r="AC1181" i="3"/>
  <c r="B1171" i="3"/>
  <c r="D1172" i="3"/>
  <c r="B1172" i="3" l="1"/>
  <c r="D1173" i="3"/>
  <c r="Z1183" i="3"/>
  <c r="AC1182" i="3"/>
  <c r="Z1184" i="3" l="1"/>
  <c r="AC1183" i="3"/>
  <c r="B1173" i="3"/>
  <c r="D1174" i="3"/>
  <c r="B1174" i="3" l="1"/>
  <c r="D1175" i="3"/>
  <c r="AC1184" i="3"/>
  <c r="Z1185" i="3"/>
  <c r="Z1186" i="3" l="1"/>
  <c r="AC1185" i="3"/>
  <c r="B1175" i="3"/>
  <c r="D1176" i="3"/>
  <c r="B1176" i="3" l="1"/>
  <c r="D1177" i="3"/>
  <c r="AC1186" i="3"/>
  <c r="Z1187" i="3"/>
  <c r="Z1188" i="3" l="1"/>
  <c r="AC1187" i="3"/>
  <c r="B1177" i="3"/>
  <c r="D1178" i="3"/>
  <c r="B1178" i="3" l="1"/>
  <c r="D1179" i="3"/>
  <c r="Z1189" i="3"/>
  <c r="AC1188" i="3"/>
  <c r="B1179" i="3" l="1"/>
  <c r="D1180" i="3"/>
  <c r="AC1189" i="3"/>
  <c r="Z1190" i="3"/>
  <c r="AC1190" i="3" l="1"/>
  <c r="Z1191" i="3"/>
  <c r="B1180" i="3"/>
  <c r="D1181" i="3"/>
  <c r="B1181" i="3" l="1"/>
  <c r="D1182" i="3"/>
  <c r="Z1192" i="3"/>
  <c r="AC1191" i="3"/>
  <c r="AC1192" i="3" l="1"/>
  <c r="Z1193" i="3"/>
  <c r="B1182" i="3"/>
  <c r="D1183" i="3"/>
  <c r="B1183" i="3" l="1"/>
  <c r="D1184" i="3"/>
  <c r="AC1193" i="3"/>
  <c r="Z1194" i="3"/>
  <c r="AC1194" i="3" l="1"/>
  <c r="Z1195" i="3"/>
  <c r="B1184" i="3"/>
  <c r="D1185" i="3"/>
  <c r="B1185" i="3" l="1"/>
  <c r="D1186" i="3"/>
  <c r="Z1196" i="3"/>
  <c r="AC1195" i="3"/>
  <c r="AC1196" i="3" l="1"/>
  <c r="Z1197" i="3"/>
  <c r="B1186" i="3"/>
  <c r="D1187" i="3"/>
  <c r="B1187" i="3" l="1"/>
  <c r="D1188" i="3"/>
  <c r="Z1198" i="3"/>
  <c r="AC1197" i="3"/>
  <c r="Z1199" i="3" l="1"/>
  <c r="AC1198" i="3"/>
  <c r="B1188" i="3"/>
  <c r="D1189" i="3"/>
  <c r="B1189" i="3" l="1"/>
  <c r="D1190" i="3"/>
  <c r="AC1199" i="3"/>
  <c r="Z1200" i="3"/>
  <c r="AC1200" i="3" l="1"/>
  <c r="Z1201" i="3"/>
  <c r="B1190" i="3"/>
  <c r="D1191" i="3"/>
  <c r="B1191" i="3" l="1"/>
  <c r="D1192" i="3"/>
  <c r="AC1201" i="3"/>
  <c r="Z1202" i="3"/>
  <c r="Z1203" i="3" l="1"/>
  <c r="AC1202" i="3"/>
  <c r="B1192" i="3"/>
  <c r="D1193" i="3"/>
  <c r="B1193" i="3" l="1"/>
  <c r="D1194" i="3"/>
  <c r="Z1204" i="3"/>
  <c r="AC1203" i="3"/>
  <c r="AC1204" i="3" l="1"/>
  <c r="Z1205" i="3"/>
  <c r="B1194" i="3"/>
  <c r="D1195" i="3"/>
  <c r="B1195" i="3" l="1"/>
  <c r="D1196" i="3"/>
  <c r="Z1206" i="3"/>
  <c r="AC1205" i="3"/>
  <c r="AC1206" i="3" l="1"/>
  <c r="Z1207" i="3"/>
  <c r="B1196" i="3"/>
  <c r="D1197" i="3"/>
  <c r="B1197" i="3" l="1"/>
  <c r="D1198" i="3"/>
  <c r="Z1208" i="3"/>
  <c r="AC1207" i="3"/>
  <c r="AC1208" i="3" l="1"/>
  <c r="Z1209" i="3"/>
  <c r="B1198" i="3"/>
  <c r="D1199" i="3"/>
  <c r="B1199" i="3" l="1"/>
  <c r="D1200" i="3"/>
  <c r="AC1209" i="3"/>
  <c r="Z1210" i="3"/>
  <c r="AC1210" i="3" l="1"/>
  <c r="Z1211" i="3"/>
  <c r="B1200" i="3"/>
  <c r="D1201" i="3"/>
  <c r="B1201" i="3" l="1"/>
  <c r="D1202" i="3"/>
  <c r="Z1212" i="3"/>
  <c r="AC1211" i="3"/>
  <c r="AC1212" i="3" l="1"/>
  <c r="Z1213" i="3"/>
  <c r="B1202" i="3"/>
  <c r="D1203" i="3"/>
  <c r="B1203" i="3" l="1"/>
  <c r="D1204" i="3"/>
  <c r="Z1214" i="3"/>
  <c r="AC1213" i="3"/>
  <c r="AC1214" i="3" l="1"/>
  <c r="Z1215" i="3"/>
  <c r="B1204" i="3"/>
  <c r="D1205" i="3"/>
  <c r="B1205" i="3" l="1"/>
  <c r="D1206" i="3"/>
  <c r="Z1216" i="3"/>
  <c r="AC1215" i="3"/>
  <c r="AC1216" i="3" l="1"/>
  <c r="Z1217" i="3"/>
  <c r="B1206" i="3"/>
  <c r="D1207" i="3"/>
  <c r="B1207" i="3" l="1"/>
  <c r="D1208" i="3"/>
  <c r="Z1218" i="3"/>
  <c r="AC1217" i="3"/>
  <c r="AC1218" i="3" l="1"/>
  <c r="Z1219" i="3"/>
  <c r="B1208" i="3"/>
  <c r="D1209" i="3"/>
  <c r="B1209" i="3" l="1"/>
  <c r="D1210" i="3"/>
  <c r="Z1220" i="3"/>
  <c r="AC1219" i="3"/>
  <c r="AC1220" i="3" l="1"/>
  <c r="Z1221" i="3"/>
  <c r="B1210" i="3"/>
  <c r="D1211" i="3"/>
  <c r="B1211" i="3" l="1"/>
  <c r="D1212" i="3"/>
  <c r="AC1221" i="3"/>
  <c r="Z1222" i="3"/>
  <c r="Z1223" i="3" l="1"/>
  <c r="AC1222" i="3"/>
  <c r="B1212" i="3"/>
  <c r="D1213" i="3"/>
  <c r="B1213" i="3" l="1"/>
  <c r="D1214" i="3"/>
  <c r="Z1224" i="3"/>
  <c r="AC1223" i="3"/>
  <c r="AC1224" i="3" l="1"/>
  <c r="Z1225" i="3"/>
  <c r="B1214" i="3"/>
  <c r="D1215" i="3"/>
  <c r="Z1226" i="3" l="1"/>
  <c r="AC1225" i="3"/>
  <c r="B1215" i="3"/>
  <c r="D1216" i="3"/>
  <c r="B1216" i="3" l="1"/>
  <c r="D1217" i="3"/>
  <c r="AC1226" i="3"/>
  <c r="Z1227" i="3"/>
  <c r="Z1228" i="3" l="1"/>
  <c r="AC1227" i="3"/>
  <c r="B1217" i="3"/>
  <c r="D1218" i="3"/>
  <c r="Z1229" i="3" l="1"/>
  <c r="AC1228" i="3"/>
  <c r="B1218" i="3"/>
  <c r="D1219" i="3"/>
  <c r="B1219" i="3" l="1"/>
  <c r="D1220" i="3"/>
  <c r="Z1230" i="3"/>
  <c r="AC1229" i="3"/>
  <c r="AC1230" i="3" l="1"/>
  <c r="Z1231" i="3"/>
  <c r="B1220" i="3"/>
  <c r="D1221" i="3"/>
  <c r="B1221" i="3" l="1"/>
  <c r="D1222" i="3"/>
  <c r="Z1232" i="3"/>
  <c r="AC1231" i="3"/>
  <c r="B1222" i="3" l="1"/>
  <c r="D1223" i="3"/>
  <c r="Z1233" i="3"/>
  <c r="AC1232" i="3"/>
  <c r="Z1234" i="3" l="1"/>
  <c r="AC1233" i="3"/>
  <c r="B1223" i="3"/>
  <c r="D1224" i="3"/>
  <c r="AC1234" i="3" l="1"/>
  <c r="Z1235" i="3"/>
  <c r="B1224" i="3"/>
  <c r="D1225" i="3"/>
  <c r="B1225" i="3" l="1"/>
  <c r="D1226" i="3"/>
  <c r="Z1236" i="3"/>
  <c r="AC1235" i="3"/>
  <c r="AC1236" i="3" l="1"/>
  <c r="Z1237" i="3"/>
  <c r="B1226" i="3"/>
  <c r="D1227" i="3"/>
  <c r="B1227" i="3" l="1"/>
  <c r="D1228" i="3"/>
  <c r="AC1237" i="3"/>
  <c r="Z1238" i="3"/>
  <c r="B1228" i="3" l="1"/>
  <c r="D1229" i="3"/>
  <c r="Z1239" i="3"/>
  <c r="AC1238" i="3"/>
  <c r="Z1240" i="3" l="1"/>
  <c r="AC1239" i="3"/>
  <c r="B1229" i="3"/>
  <c r="D1230" i="3"/>
  <c r="B1230" i="3" l="1"/>
  <c r="D1231" i="3"/>
  <c r="AC1240" i="3"/>
  <c r="Z1241" i="3"/>
  <c r="Z1242" i="3" l="1"/>
  <c r="AC1241" i="3"/>
  <c r="B1231" i="3"/>
  <c r="D1232" i="3"/>
  <c r="B1232" i="3" l="1"/>
  <c r="D1233" i="3"/>
  <c r="AC1242" i="3"/>
  <c r="Z1243" i="3"/>
  <c r="B1233" i="3" l="1"/>
  <c r="D1234" i="3"/>
  <c r="Z1244" i="3"/>
  <c r="AC1243" i="3"/>
  <c r="AC1244" i="3" l="1"/>
  <c r="Z1245" i="3"/>
  <c r="B1234" i="3"/>
  <c r="D1235" i="3"/>
  <c r="B1235" i="3" l="1"/>
  <c r="D1236" i="3"/>
  <c r="Z1246" i="3"/>
  <c r="AC1245" i="3"/>
  <c r="AC1246" i="3" l="1"/>
  <c r="Z1247" i="3"/>
  <c r="B1236" i="3"/>
  <c r="D1237" i="3"/>
  <c r="B1237" i="3" l="1"/>
  <c r="D1238" i="3"/>
  <c r="Z1248" i="3"/>
  <c r="AC1247" i="3"/>
  <c r="Z1249" i="3" l="1"/>
  <c r="AC1248" i="3"/>
  <c r="B1238" i="3"/>
  <c r="D1239" i="3"/>
  <c r="B1239" i="3" l="1"/>
  <c r="D1240" i="3"/>
  <c r="AC1249" i="3"/>
  <c r="Z1250" i="3"/>
  <c r="AC1250" i="3" l="1"/>
  <c r="Z1251" i="3"/>
  <c r="B1240" i="3"/>
  <c r="D1241" i="3"/>
  <c r="B1241" i="3" l="1"/>
  <c r="D1242" i="3"/>
  <c r="AC1251" i="3"/>
  <c r="Z1252" i="3"/>
  <c r="Z1253" i="3" l="1"/>
  <c r="AC1252" i="3"/>
  <c r="B1242" i="3"/>
  <c r="D1243" i="3"/>
  <c r="B1243" i="3" l="1"/>
  <c r="D1244" i="3"/>
  <c r="Z1254" i="3"/>
  <c r="AC1253" i="3"/>
  <c r="AC1254" i="3" l="1"/>
  <c r="Z1255" i="3"/>
  <c r="B1244" i="3"/>
  <c r="D1245" i="3"/>
  <c r="B1245" i="3" l="1"/>
  <c r="D1246" i="3"/>
  <c r="AC1255" i="3"/>
  <c r="Z1256" i="3"/>
  <c r="AC1256" i="3" l="1"/>
  <c r="Z1257" i="3"/>
  <c r="B1246" i="3"/>
  <c r="D1247" i="3"/>
  <c r="B1247" i="3" l="1"/>
  <c r="D1248" i="3"/>
  <c r="Z1258" i="3"/>
  <c r="AC1257" i="3"/>
  <c r="Z1259" i="3" l="1"/>
  <c r="AC1258" i="3"/>
  <c r="B1248" i="3"/>
  <c r="D1249" i="3"/>
  <c r="B1249" i="3" l="1"/>
  <c r="D1250" i="3"/>
  <c r="Z1260" i="3"/>
  <c r="AC1259" i="3"/>
  <c r="AC1260" i="3" l="1"/>
  <c r="Z1261" i="3"/>
  <c r="B1250" i="3"/>
  <c r="D1251" i="3"/>
  <c r="B1251" i="3" l="1"/>
  <c r="D1252" i="3"/>
  <c r="AC1261" i="3"/>
  <c r="Z1262" i="3"/>
  <c r="AC1262" i="3" l="1"/>
  <c r="Z1263" i="3"/>
  <c r="B1252" i="3"/>
  <c r="D1253" i="3"/>
  <c r="Z1264" i="3" l="1"/>
  <c r="AC1263" i="3"/>
  <c r="B1253" i="3"/>
  <c r="D1254" i="3"/>
  <c r="B1254" i="3" l="1"/>
  <c r="D1255" i="3"/>
  <c r="AC1264" i="3"/>
  <c r="Z1265" i="3"/>
  <c r="Z1266" i="3" l="1"/>
  <c r="AC1265" i="3"/>
  <c r="B1255" i="3"/>
  <c r="D1256" i="3"/>
  <c r="B1256" i="3" l="1"/>
  <c r="D1257" i="3"/>
  <c r="AC1266" i="3"/>
  <c r="Z1267" i="3"/>
  <c r="Z1268" i="3" l="1"/>
  <c r="AC1267" i="3"/>
  <c r="B1257" i="3"/>
  <c r="D1258" i="3"/>
  <c r="B1258" i="3" l="1"/>
  <c r="D1259" i="3"/>
  <c r="Z1269" i="3"/>
  <c r="AC1268" i="3"/>
  <c r="B1259" i="3" l="1"/>
  <c r="D1260" i="3"/>
  <c r="Z1270" i="3"/>
  <c r="AC1269" i="3"/>
  <c r="AC1270" i="3" l="1"/>
  <c r="Z1271" i="3"/>
  <c r="B1260" i="3"/>
  <c r="D1261" i="3"/>
  <c r="B1261" i="3" l="1"/>
  <c r="D1262" i="3"/>
  <c r="AC1271" i="3"/>
  <c r="Z1272" i="3"/>
  <c r="B1262" i="3" l="1"/>
  <c r="D1263" i="3"/>
  <c r="Z1273" i="3"/>
  <c r="AC1272" i="3"/>
  <c r="Z1274" i="3" l="1"/>
  <c r="AC1273" i="3"/>
  <c r="B1263" i="3"/>
  <c r="D1264" i="3"/>
  <c r="B1264" i="3" l="1"/>
  <c r="D1265" i="3"/>
  <c r="AC1274" i="3"/>
  <c r="Z1275" i="3"/>
  <c r="AC1275" i="3" l="1"/>
  <c r="Z1276" i="3"/>
  <c r="B1265" i="3"/>
  <c r="D1266" i="3"/>
  <c r="B1266" i="3" l="1"/>
  <c r="D1267" i="3"/>
  <c r="AC1276" i="3"/>
  <c r="Z1277" i="3"/>
  <c r="Z1278" i="3" l="1"/>
  <c r="AC1277" i="3"/>
  <c r="B1267" i="3"/>
  <c r="D1268" i="3"/>
  <c r="B1268" i="3" l="1"/>
  <c r="D1269" i="3"/>
  <c r="Z1279" i="3"/>
  <c r="AC1278" i="3"/>
  <c r="B1269" i="3" l="1"/>
  <c r="D1270" i="3"/>
  <c r="Z1280" i="3"/>
  <c r="AC1279" i="3"/>
  <c r="AC1280" i="3" l="1"/>
  <c r="Z1281" i="3"/>
  <c r="B1270" i="3"/>
  <c r="D1271" i="3"/>
  <c r="B1271" i="3" l="1"/>
  <c r="D1272" i="3"/>
  <c r="Z1282" i="3"/>
  <c r="AC1281" i="3"/>
  <c r="Z1283" i="3" l="1"/>
  <c r="AC1282" i="3"/>
  <c r="B1272" i="3"/>
  <c r="D1273" i="3"/>
  <c r="B1273" i="3" l="1"/>
  <c r="D1274" i="3"/>
  <c r="AC1283" i="3"/>
  <c r="Z1284" i="3"/>
  <c r="AC1284" i="3" l="1"/>
  <c r="Z1285" i="3"/>
  <c r="B1274" i="3"/>
  <c r="D1275" i="3"/>
  <c r="B1275" i="3" l="1"/>
  <c r="D1276" i="3"/>
  <c r="Z1286" i="3"/>
  <c r="AC1285" i="3"/>
  <c r="AC1286" i="3" l="1"/>
  <c r="Z1287" i="3"/>
  <c r="B1276" i="3"/>
  <c r="D1277" i="3"/>
  <c r="B1277" i="3" l="1"/>
  <c r="D1278" i="3"/>
  <c r="AC1287" i="3"/>
  <c r="Z1288" i="3"/>
  <c r="Z1289" i="3" l="1"/>
  <c r="AC1288" i="3"/>
  <c r="B1278" i="3"/>
  <c r="D1279" i="3"/>
  <c r="AC1289" i="3" l="1"/>
  <c r="Z1290" i="3"/>
  <c r="B1279" i="3"/>
  <c r="D1280" i="3"/>
  <c r="B1280" i="3" l="1"/>
  <c r="D1281" i="3"/>
  <c r="AC1290" i="3"/>
  <c r="Z1291" i="3"/>
  <c r="Z1292" i="3" l="1"/>
  <c r="AC1291" i="3"/>
  <c r="B1281" i="3"/>
  <c r="D1282" i="3"/>
  <c r="B1282" i="3" l="1"/>
  <c r="D1283" i="3"/>
  <c r="AC1292" i="3"/>
  <c r="Z1293" i="3"/>
  <c r="Z1294" i="3" l="1"/>
  <c r="AC1293" i="3"/>
  <c r="B1283" i="3"/>
  <c r="D1284" i="3"/>
  <c r="B1284" i="3" l="1"/>
  <c r="D1285" i="3"/>
  <c r="AC1294" i="3"/>
  <c r="Z1295" i="3"/>
  <c r="Z1296" i="3" l="1"/>
  <c r="AC1295" i="3"/>
  <c r="B1285" i="3"/>
  <c r="D1286" i="3"/>
  <c r="B1286" i="3" l="1"/>
  <c r="D1287" i="3"/>
  <c r="AC1296" i="3"/>
  <c r="Z1297" i="3"/>
  <c r="AC1297" i="3" l="1"/>
  <c r="Z1298" i="3"/>
  <c r="B1287" i="3"/>
  <c r="D1288" i="3"/>
  <c r="B1288" i="3" l="1"/>
  <c r="D1289" i="3"/>
  <c r="Z1299" i="3"/>
  <c r="AC1298" i="3"/>
  <c r="AC1299" i="3" l="1"/>
  <c r="Z1300" i="3"/>
  <c r="B1289" i="3"/>
  <c r="D1290" i="3"/>
  <c r="B1290" i="3" l="1"/>
  <c r="D1291" i="3"/>
  <c r="AC1300" i="3"/>
  <c r="Z1301" i="3"/>
  <c r="AC1301" i="3" l="1"/>
  <c r="Z1302" i="3"/>
  <c r="B1291" i="3"/>
  <c r="D1292" i="3"/>
  <c r="B1292" i="3" l="1"/>
  <c r="D1293" i="3"/>
  <c r="Z1303" i="3"/>
  <c r="Z1304" i="3" s="1"/>
  <c r="AC1302" i="3"/>
  <c r="AC1304" i="3" l="1"/>
  <c r="Z1305" i="3"/>
  <c r="AC1303" i="3"/>
  <c r="B1293" i="3"/>
  <c r="D1294" i="3"/>
  <c r="Z1306" i="3" l="1"/>
  <c r="AC1305" i="3"/>
  <c r="B1294" i="3"/>
  <c r="D1295" i="3"/>
  <c r="AC1306" i="3" l="1"/>
  <c r="Z1307" i="3"/>
  <c r="B1295" i="3"/>
  <c r="D1296" i="3"/>
  <c r="Z1308" i="3" l="1"/>
  <c r="AC1307" i="3"/>
  <c r="B1296" i="3"/>
  <c r="D1297" i="3"/>
  <c r="AC1308" i="3" l="1"/>
  <c r="Z1309" i="3"/>
  <c r="B1297" i="3"/>
  <c r="D1298" i="3"/>
  <c r="AC1309" i="3" l="1"/>
  <c r="Z1310" i="3"/>
  <c r="B1298" i="3"/>
  <c r="D1299" i="3"/>
  <c r="AC1310" i="3" l="1"/>
  <c r="Z1311" i="3"/>
  <c r="B1299" i="3"/>
  <c r="D1300" i="3"/>
  <c r="AC1311" i="3" l="1"/>
  <c r="Z1312" i="3"/>
  <c r="B1300" i="3"/>
  <c r="D1301" i="3"/>
  <c r="AC1312" i="3" l="1"/>
  <c r="Z1313" i="3"/>
  <c r="B1301" i="3"/>
  <c r="D1302" i="3"/>
  <c r="Z1314" i="3" l="1"/>
  <c r="AC1313" i="3"/>
  <c r="B1302" i="3"/>
  <c r="D1303" i="3"/>
  <c r="AC1314" i="3" l="1"/>
  <c r="Z1315" i="3"/>
  <c r="B1303" i="3"/>
  <c r="D1304" i="3"/>
  <c r="B1304" i="3" l="1"/>
  <c r="D1305" i="3"/>
  <c r="AC1315" i="3"/>
  <c r="Z1316" i="3"/>
  <c r="AC1316" i="3" l="1"/>
  <c r="Z1317" i="3"/>
  <c r="B1305" i="3"/>
  <c r="D1306" i="3"/>
  <c r="B1306" i="3" l="1"/>
  <c r="D1307" i="3"/>
  <c r="Z1318" i="3"/>
  <c r="AC1317" i="3"/>
  <c r="Z1319" i="3" l="1"/>
  <c r="AC1318" i="3"/>
  <c r="B1307" i="3"/>
  <c r="D1308" i="3"/>
  <c r="B1308" i="3" l="1"/>
  <c r="D1309" i="3"/>
  <c r="AC1319" i="3"/>
  <c r="Z1320" i="3"/>
  <c r="AC1320" i="3" l="1"/>
  <c r="Z1321" i="3"/>
  <c r="B1309" i="3"/>
  <c r="D1310" i="3"/>
  <c r="B1310" i="3" l="1"/>
  <c r="D1311" i="3"/>
  <c r="AC1321" i="3"/>
  <c r="Z1322" i="3"/>
  <c r="Z1323" i="3" l="1"/>
  <c r="AC1322" i="3"/>
  <c r="B1311" i="3"/>
  <c r="D1312" i="3"/>
  <c r="B1312" i="3" l="1"/>
  <c r="D1313" i="3"/>
  <c r="Z1324" i="3"/>
  <c r="AC1323" i="3"/>
  <c r="AC1324" i="3" l="1"/>
  <c r="Z1325" i="3"/>
  <c r="B1313" i="3"/>
  <c r="D1314" i="3"/>
  <c r="Z1326" i="3" l="1"/>
  <c r="AC1325" i="3"/>
  <c r="B1314" i="3"/>
  <c r="D1315" i="3"/>
  <c r="AC1326" i="3" l="1"/>
  <c r="Z1327" i="3"/>
  <c r="B1315" i="3"/>
  <c r="D1316" i="3"/>
  <c r="Z1328" i="3" l="1"/>
  <c r="AC1327" i="3"/>
  <c r="B1316" i="3"/>
  <c r="D1317" i="3"/>
  <c r="B1317" i="3" l="1"/>
  <c r="D1318" i="3"/>
  <c r="Z1329" i="3"/>
  <c r="AC1328" i="3"/>
  <c r="B1318" i="3" l="1"/>
  <c r="D1319" i="3"/>
  <c r="Z1330" i="3"/>
  <c r="AC1329" i="3"/>
  <c r="B1319" i="3" l="1"/>
  <c r="D1320" i="3"/>
  <c r="AC1330" i="3"/>
  <c r="Z1331" i="3"/>
  <c r="Z1332" i="3" l="1"/>
  <c r="AC1331" i="3"/>
  <c r="B1320" i="3"/>
  <c r="D1321" i="3"/>
  <c r="B1321" i="3" l="1"/>
  <c r="D1322" i="3"/>
  <c r="Z1333" i="3"/>
  <c r="AC1332" i="3"/>
  <c r="AC1333" i="3" l="1"/>
  <c r="Z1334" i="3"/>
  <c r="B1322" i="3"/>
  <c r="D1323" i="3"/>
  <c r="B1323" i="3" l="1"/>
  <c r="D1324" i="3"/>
  <c r="AC1334" i="3"/>
  <c r="Z1335" i="3"/>
  <c r="Z1336" i="3" l="1"/>
  <c r="AC1335" i="3"/>
  <c r="B1324" i="3"/>
  <c r="D1325" i="3"/>
  <c r="AC1336" i="3" l="1"/>
  <c r="Z1337" i="3"/>
  <c r="B1325" i="3"/>
  <c r="D1326" i="3"/>
  <c r="AC1337" i="3" l="1"/>
  <c r="Z1338" i="3"/>
  <c r="B1326" i="3"/>
  <c r="D1327" i="3"/>
  <c r="B1327" i="3" l="1"/>
  <c r="D1328" i="3"/>
  <c r="Z1339" i="3"/>
  <c r="AC1338" i="3"/>
  <c r="Z1340" i="3" l="1"/>
  <c r="AC1339" i="3"/>
  <c r="B1328" i="3"/>
  <c r="D1329" i="3"/>
  <c r="B1329" i="3" l="1"/>
  <c r="D1330" i="3"/>
  <c r="AC1340" i="3"/>
  <c r="Z1341" i="3"/>
  <c r="Z1342" i="3" l="1"/>
  <c r="AC1341" i="3"/>
  <c r="B1330" i="3"/>
  <c r="D1331" i="3"/>
  <c r="AC1342" i="3" l="1"/>
  <c r="Z1343" i="3"/>
  <c r="B1331" i="3"/>
  <c r="D1332" i="3"/>
  <c r="B1332" i="3" l="1"/>
  <c r="D1333" i="3"/>
  <c r="Z1344" i="3"/>
  <c r="AC1343" i="3"/>
  <c r="B1333" i="3" l="1"/>
  <c r="D1334" i="3"/>
  <c r="AC1344" i="3"/>
  <c r="Z1345" i="3"/>
  <c r="B1334" i="3" l="1"/>
  <c r="D1335" i="3"/>
  <c r="Z1346" i="3"/>
  <c r="AC1345" i="3"/>
  <c r="AC1346" i="3" l="1"/>
  <c r="Z1347" i="3"/>
  <c r="B1335" i="3"/>
  <c r="D1336" i="3"/>
  <c r="B1336" i="3" l="1"/>
  <c r="D1337" i="3"/>
  <c r="AC1347" i="3"/>
  <c r="Z1348" i="3"/>
  <c r="B1337" i="3" l="1"/>
  <c r="D1338" i="3"/>
  <c r="Z1349" i="3"/>
  <c r="AC1348" i="3"/>
  <c r="AC1349" i="3" l="1"/>
  <c r="Z1350" i="3"/>
  <c r="B1338" i="3"/>
  <c r="D1339" i="3"/>
  <c r="B1339" i="3" l="1"/>
  <c r="D1340" i="3"/>
  <c r="AC1350" i="3"/>
  <c r="Z1351" i="3"/>
  <c r="B1340" i="3" l="1"/>
  <c r="D1341" i="3"/>
  <c r="AC1351" i="3"/>
  <c r="Z1352" i="3"/>
  <c r="B1341" i="3" l="1"/>
  <c r="D1342" i="3"/>
  <c r="Z1353" i="3"/>
  <c r="AC1352" i="3"/>
  <c r="B1342" i="3" l="1"/>
  <c r="D1343" i="3"/>
  <c r="Z1354" i="3"/>
  <c r="AC1353" i="3"/>
  <c r="AC1354" i="3" l="1"/>
  <c r="Z1355" i="3"/>
  <c r="B1343" i="3"/>
  <c r="D1344" i="3"/>
  <c r="AC1355" i="3" l="1"/>
  <c r="Z1356" i="3"/>
  <c r="B1344" i="3"/>
  <c r="D1345" i="3"/>
  <c r="Z1357" i="3" l="1"/>
  <c r="AC1356" i="3"/>
  <c r="B1345" i="3"/>
  <c r="D1346" i="3"/>
  <c r="B1346" i="3" l="1"/>
  <c r="D1347" i="3"/>
  <c r="Z1358" i="3"/>
  <c r="AC1357" i="3"/>
  <c r="AC1358" i="3" l="1"/>
  <c r="Z1359" i="3"/>
  <c r="B1347" i="3"/>
  <c r="D1348" i="3"/>
  <c r="Z1360" i="3" l="1"/>
  <c r="AC1359" i="3"/>
  <c r="B1348" i="3"/>
  <c r="D1349" i="3"/>
  <c r="B1349" i="3" l="1"/>
  <c r="D1350" i="3"/>
  <c r="Z1361" i="3"/>
  <c r="AC1360" i="3"/>
  <c r="Z1362" i="3" l="1"/>
  <c r="AC1361" i="3"/>
  <c r="B1350" i="3"/>
  <c r="D1351" i="3"/>
  <c r="B1351" i="3" l="1"/>
  <c r="D1352" i="3"/>
  <c r="AC1362" i="3"/>
  <c r="Z1363" i="3"/>
  <c r="AC1363" i="3" l="1"/>
  <c r="Z1364" i="3"/>
  <c r="B1352" i="3"/>
  <c r="D1353" i="3"/>
  <c r="B1353" i="3" l="1"/>
  <c r="D1354" i="3"/>
  <c r="Z1365" i="3"/>
  <c r="AC1364" i="3"/>
  <c r="Z1366" i="3" l="1"/>
  <c r="AC1365" i="3"/>
  <c r="B1354" i="3"/>
  <c r="D1355" i="3"/>
  <c r="B1355" i="3" l="1"/>
  <c r="D1356" i="3"/>
  <c r="Z1367" i="3"/>
  <c r="AC1366" i="3"/>
  <c r="AC1367" i="3" l="1"/>
  <c r="Z1368" i="3"/>
  <c r="B1356" i="3"/>
  <c r="D1357" i="3"/>
  <c r="B1357" i="3" l="1"/>
  <c r="D1358" i="3"/>
  <c r="Z1369" i="3"/>
  <c r="AC1368" i="3"/>
  <c r="Z1370" i="3" l="1"/>
  <c r="AC1369" i="3"/>
  <c r="B1358" i="3"/>
  <c r="D1359" i="3"/>
  <c r="Z1371" i="3" l="1"/>
  <c r="AC1370" i="3"/>
  <c r="B1359" i="3"/>
  <c r="D1360" i="3"/>
  <c r="B1360" i="3" l="1"/>
  <c r="D1361" i="3"/>
  <c r="AC1371" i="3"/>
  <c r="Z1372" i="3"/>
  <c r="B1361" i="3" l="1"/>
  <c r="D1362" i="3"/>
  <c r="Z1373" i="3"/>
  <c r="AC1372" i="3"/>
  <c r="Z1374" i="3" l="1"/>
  <c r="AC1373" i="3"/>
  <c r="B1362" i="3"/>
  <c r="D1363" i="3"/>
  <c r="AC1374" i="3" l="1"/>
  <c r="Z1375" i="3"/>
  <c r="B1363" i="3"/>
  <c r="D1364" i="3"/>
  <c r="B1364" i="3" l="1"/>
  <c r="D1365" i="3"/>
  <c r="Z1376" i="3"/>
  <c r="AC1375" i="3"/>
  <c r="Z1377" i="3" l="1"/>
  <c r="AC1376" i="3"/>
  <c r="B1365" i="3"/>
  <c r="D1366" i="3"/>
  <c r="B1366" i="3" l="1"/>
  <c r="D1367" i="3"/>
  <c r="AC1377" i="3"/>
  <c r="Z1378" i="3"/>
  <c r="AC1378" i="3" l="1"/>
  <c r="Z1379" i="3"/>
  <c r="B1367" i="3"/>
  <c r="D1368" i="3"/>
  <c r="B1368" i="3" l="1"/>
  <c r="D1369" i="3"/>
  <c r="AC1379" i="3"/>
  <c r="Z1380" i="3"/>
  <c r="Z1381" i="3" l="1"/>
  <c r="AC1380" i="3"/>
  <c r="B1369" i="3"/>
  <c r="D1370" i="3"/>
  <c r="B1370" i="3" l="1"/>
  <c r="D1371" i="3"/>
  <c r="Z1382" i="3"/>
  <c r="AC1381" i="3"/>
  <c r="AC1382" i="3" l="1"/>
  <c r="Z1383" i="3"/>
  <c r="B1371" i="3"/>
  <c r="D1372" i="3"/>
  <c r="B1372" i="3" l="1"/>
  <c r="D1373" i="3"/>
  <c r="AC1383" i="3"/>
  <c r="Z1384" i="3"/>
  <c r="Z1385" i="3" l="1"/>
  <c r="AC1384" i="3"/>
  <c r="B1373" i="3"/>
  <c r="D1374" i="3"/>
  <c r="Z1386" i="3" l="1"/>
  <c r="AC1385" i="3"/>
  <c r="B1374" i="3"/>
  <c r="D1375" i="3"/>
  <c r="B1375" i="3" l="1"/>
  <c r="D1376" i="3"/>
  <c r="AC1386" i="3"/>
  <c r="Z1387" i="3"/>
  <c r="AC1387" i="3" l="1"/>
  <c r="Z1388" i="3"/>
  <c r="B1376" i="3"/>
  <c r="D1377" i="3"/>
  <c r="Z1389" i="3" l="1"/>
  <c r="AC1388" i="3"/>
  <c r="B1377" i="3"/>
  <c r="D1378" i="3"/>
  <c r="B1378" i="3" l="1"/>
  <c r="D1379" i="3"/>
  <c r="Z1390" i="3"/>
  <c r="AC1389" i="3"/>
  <c r="Z1391" i="3" l="1"/>
  <c r="AC1390" i="3"/>
  <c r="B1379" i="3"/>
  <c r="D1380" i="3"/>
  <c r="B1380" i="3" l="1"/>
  <c r="D1381" i="3"/>
  <c r="AC1391" i="3"/>
  <c r="Z1392" i="3"/>
  <c r="AC1392" i="3" l="1"/>
  <c r="Z1393" i="3"/>
  <c r="B1381" i="3"/>
  <c r="D1382" i="3"/>
  <c r="B1382" i="3" l="1"/>
  <c r="D1383" i="3"/>
  <c r="AC1393" i="3"/>
  <c r="Z1394" i="3"/>
  <c r="AC1394" i="3" l="1"/>
  <c r="Z1395" i="3"/>
  <c r="B1383" i="3"/>
  <c r="D1384" i="3"/>
  <c r="B1384" i="3" l="1"/>
  <c r="D1385" i="3"/>
  <c r="Z1396" i="3"/>
  <c r="AC1395" i="3"/>
  <c r="AC1396" i="3" l="1"/>
  <c r="Z1397" i="3"/>
  <c r="B1385" i="3"/>
  <c r="D1386" i="3"/>
  <c r="B1386" i="3" l="1"/>
  <c r="D1387" i="3"/>
  <c r="AC1397" i="3"/>
  <c r="Z1398" i="3"/>
  <c r="AC1398" i="3" l="1"/>
  <c r="Z1399" i="3"/>
  <c r="B1387" i="3"/>
  <c r="D1388" i="3"/>
  <c r="B1388" i="3" l="1"/>
  <c r="D1389" i="3"/>
  <c r="AC1399" i="3"/>
  <c r="Z1400" i="3"/>
  <c r="Z1401" i="3" l="1"/>
  <c r="AC1400" i="3"/>
  <c r="B1389" i="3"/>
  <c r="D1390" i="3"/>
  <c r="B1390" i="3" l="1"/>
  <c r="D1391" i="3"/>
  <c r="Z1402" i="3"/>
  <c r="AC1401" i="3"/>
  <c r="AC1402" i="3" l="1"/>
  <c r="Z1403" i="3"/>
  <c r="B1391" i="3"/>
  <c r="D1392" i="3"/>
  <c r="B1392" i="3" l="1"/>
  <c r="D1393" i="3"/>
  <c r="AC1403" i="3"/>
  <c r="Z1404" i="3"/>
  <c r="AC1404" i="3" l="1"/>
  <c r="Z1405" i="3"/>
  <c r="B1393" i="3"/>
  <c r="D1394" i="3"/>
  <c r="B1394" i="3" l="1"/>
  <c r="D1395" i="3"/>
  <c r="AC1405" i="3"/>
  <c r="Z1406" i="3"/>
  <c r="AC1406" i="3" l="1"/>
  <c r="Z1407" i="3"/>
  <c r="B1395" i="3"/>
  <c r="D1396" i="3"/>
  <c r="B1396" i="3" l="1"/>
  <c r="D1397" i="3"/>
  <c r="AC1407" i="3"/>
  <c r="Z1408" i="3"/>
  <c r="B1397" i="3" l="1"/>
  <c r="D1398" i="3"/>
  <c r="Z1409" i="3"/>
  <c r="AC1408" i="3"/>
  <c r="Z1410" i="3" l="1"/>
  <c r="AC1409" i="3"/>
  <c r="B1398" i="3"/>
  <c r="D1399" i="3"/>
  <c r="Z1411" i="3" l="1"/>
  <c r="AC1410" i="3"/>
  <c r="B1399" i="3"/>
  <c r="D1400" i="3"/>
  <c r="AC1411" i="3" l="1"/>
  <c r="Z1412" i="3"/>
  <c r="B1400" i="3"/>
  <c r="D1401" i="3"/>
  <c r="B1401" i="3" l="1"/>
  <c r="D1402" i="3"/>
  <c r="Z1413" i="3"/>
  <c r="AC1412" i="3"/>
  <c r="Z1414" i="3" l="1"/>
  <c r="AC1413" i="3"/>
  <c r="B1402" i="3"/>
  <c r="D1403" i="3"/>
  <c r="B1403" i="3" l="1"/>
  <c r="D1404" i="3"/>
  <c r="AC1414" i="3"/>
  <c r="Z1415" i="3"/>
  <c r="Z1416" i="3" l="1"/>
  <c r="AC1415" i="3"/>
  <c r="B1404" i="3"/>
  <c r="D1405" i="3"/>
  <c r="AC1416" i="3" l="1"/>
  <c r="Z1417" i="3"/>
  <c r="B1405" i="3"/>
  <c r="D1406" i="3"/>
  <c r="B1406" i="3" l="1"/>
  <c r="D1407" i="3"/>
  <c r="AC1417" i="3"/>
  <c r="Z1418" i="3"/>
  <c r="AC1418" i="3" l="1"/>
  <c r="Z1419" i="3"/>
  <c r="B1407" i="3"/>
  <c r="D1408" i="3"/>
  <c r="B1408" i="3" l="1"/>
  <c r="D1409" i="3"/>
  <c r="AC1419" i="3"/>
  <c r="Z1420" i="3"/>
  <c r="Z1421" i="3" l="1"/>
  <c r="AC1420" i="3"/>
  <c r="B1409" i="3"/>
  <c r="D1410" i="3"/>
  <c r="B1410" i="3" l="1"/>
  <c r="D1411" i="3"/>
  <c r="AC1421" i="3"/>
  <c r="Z1422" i="3"/>
  <c r="AC1422" i="3" l="1"/>
  <c r="Z1423" i="3"/>
  <c r="B1411" i="3"/>
  <c r="D1412" i="3"/>
  <c r="B1412" i="3" l="1"/>
  <c r="D1413" i="3"/>
  <c r="AC1423" i="3"/>
  <c r="Z1424" i="3"/>
  <c r="B1413" i="3" l="1"/>
  <c r="D1414" i="3"/>
  <c r="Z1425" i="3"/>
  <c r="AC1424" i="3"/>
  <c r="AC1425" i="3" l="1"/>
  <c r="Z1426" i="3"/>
  <c r="B1414" i="3"/>
  <c r="D1415" i="3"/>
  <c r="B1415" i="3" l="1"/>
  <c r="D1416" i="3"/>
  <c r="Z1427" i="3"/>
  <c r="AC1426" i="3"/>
  <c r="B1416" i="3" l="1"/>
  <c r="D1417" i="3"/>
  <c r="AC1427" i="3"/>
  <c r="Z1428" i="3"/>
  <c r="AC1428" i="3" l="1"/>
  <c r="Z1429" i="3"/>
  <c r="B1417" i="3"/>
  <c r="D1418" i="3"/>
  <c r="Z1430" i="3" l="1"/>
  <c r="AC1429" i="3"/>
  <c r="B1418" i="3"/>
  <c r="D1419" i="3"/>
  <c r="B1419" i="3" l="1"/>
  <c r="D1420" i="3"/>
  <c r="AC1430" i="3"/>
  <c r="Z1431" i="3"/>
  <c r="AC1431" i="3" l="1"/>
  <c r="Z1432" i="3"/>
  <c r="B1420" i="3"/>
  <c r="D1421" i="3"/>
  <c r="B1421" i="3" l="1"/>
  <c r="D1422" i="3"/>
  <c r="Z1433" i="3"/>
  <c r="AC1432" i="3"/>
  <c r="B1422" i="3" l="1"/>
  <c r="D1423" i="3"/>
  <c r="Z1434" i="3"/>
  <c r="AC1433" i="3"/>
  <c r="B1423" i="3" l="1"/>
  <c r="D1424" i="3"/>
  <c r="AC1434" i="3"/>
  <c r="Z1435" i="3"/>
  <c r="Z1436" i="3" l="1"/>
  <c r="AC1435" i="3"/>
  <c r="B1424" i="3"/>
  <c r="D1425" i="3"/>
  <c r="B1425" i="3" l="1"/>
  <c r="D1426" i="3"/>
  <c r="Z1437" i="3"/>
  <c r="AC1436" i="3"/>
  <c r="B1426" i="3" l="1"/>
  <c r="D1427" i="3"/>
  <c r="Z1438" i="3"/>
  <c r="AC1437" i="3"/>
  <c r="B1427" i="3" l="1"/>
  <c r="D1428" i="3"/>
  <c r="AC1438" i="3"/>
  <c r="Z1439" i="3"/>
  <c r="Z1440" i="3" l="1"/>
  <c r="AC1439" i="3"/>
  <c r="B1428" i="3"/>
  <c r="D1429" i="3"/>
  <c r="B1429" i="3" l="1"/>
  <c r="D1430" i="3"/>
  <c r="Z1441" i="3"/>
  <c r="AC1440" i="3"/>
  <c r="AC1441" i="3" l="1"/>
  <c r="Z1442" i="3"/>
  <c r="B1430" i="3"/>
  <c r="D1431" i="3"/>
  <c r="B1431" i="3" l="1"/>
  <c r="D1432" i="3"/>
  <c r="AC1442" i="3"/>
  <c r="Z1443" i="3"/>
  <c r="AC1443" i="3" l="1"/>
  <c r="Z1444" i="3"/>
  <c r="B1432" i="3"/>
  <c r="D1433" i="3"/>
  <c r="B1433" i="3" l="1"/>
  <c r="D1434" i="3"/>
  <c r="Z1445" i="3"/>
  <c r="AC1444" i="3"/>
  <c r="B1434" i="3" l="1"/>
  <c r="D1435" i="3"/>
  <c r="Z1446" i="3"/>
  <c r="AC1445" i="3"/>
  <c r="AC1446" i="3" l="1"/>
  <c r="Z1447" i="3"/>
  <c r="B1435" i="3"/>
  <c r="D1436" i="3"/>
  <c r="B1436" i="3" l="1"/>
  <c r="D1437" i="3"/>
  <c r="AC1447" i="3"/>
  <c r="Z1448" i="3"/>
  <c r="AC1448" i="3" l="1"/>
  <c r="Z1449" i="3"/>
  <c r="B1437" i="3"/>
  <c r="D1438" i="3"/>
  <c r="B1438" i="3" l="1"/>
  <c r="D1439" i="3"/>
  <c r="Z1450" i="3"/>
  <c r="AC1449" i="3"/>
  <c r="AC1450" i="3" l="1"/>
  <c r="Z1451" i="3"/>
  <c r="B1439" i="3"/>
  <c r="D1440" i="3"/>
  <c r="B1440" i="3" l="1"/>
  <c r="D1441" i="3"/>
  <c r="AC1451" i="3"/>
  <c r="Z1452" i="3"/>
  <c r="Z1453" i="3" l="1"/>
  <c r="AC1452" i="3"/>
  <c r="B1441" i="3"/>
  <c r="D1442" i="3"/>
  <c r="B1442" i="3" l="1"/>
  <c r="D1443" i="3"/>
  <c r="Z1454" i="3"/>
  <c r="AC1453" i="3"/>
  <c r="AC1454" i="3" l="1"/>
  <c r="Z1455" i="3"/>
  <c r="B1443" i="3"/>
  <c r="D1444" i="3"/>
  <c r="AC1455" i="3" l="1"/>
  <c r="Z1456" i="3"/>
  <c r="B1444" i="3"/>
  <c r="D1445" i="3"/>
  <c r="B1445" i="3" l="1"/>
  <c r="D1446" i="3"/>
  <c r="Z1457" i="3"/>
  <c r="AC1456" i="3"/>
  <c r="B1446" i="3" l="1"/>
  <c r="D1447" i="3"/>
  <c r="Z1458" i="3"/>
  <c r="AC1457" i="3"/>
  <c r="B1447" i="3" l="1"/>
  <c r="D1448" i="3"/>
  <c r="AC1458" i="3"/>
  <c r="Z1459" i="3"/>
  <c r="AC1459" i="3" l="1"/>
  <c r="Z1460" i="3"/>
  <c r="B1448" i="3"/>
  <c r="D1449" i="3"/>
  <c r="B1449" i="3" l="1"/>
  <c r="D1450" i="3"/>
  <c r="Z1461" i="3"/>
  <c r="AC1460" i="3"/>
  <c r="Z1462" i="3" l="1"/>
  <c r="AC1461" i="3"/>
  <c r="B1450" i="3"/>
  <c r="D1451" i="3"/>
  <c r="B1451" i="3" l="1"/>
  <c r="D1452" i="3"/>
  <c r="AC1462" i="3"/>
  <c r="Z1463" i="3"/>
  <c r="AC1463" i="3" l="1"/>
  <c r="Z1464" i="3"/>
  <c r="B1452" i="3"/>
  <c r="D1453" i="3"/>
  <c r="AC1464" i="3" l="1"/>
  <c r="Z1465" i="3"/>
  <c r="B1453" i="3"/>
  <c r="D1454" i="3"/>
  <c r="B1454" i="3" l="1"/>
  <c r="D1455" i="3"/>
  <c r="AC1465" i="3"/>
  <c r="Z1466" i="3"/>
  <c r="Z1467" i="3" l="1"/>
  <c r="AC1466" i="3"/>
  <c r="B1455" i="3"/>
  <c r="D1456" i="3"/>
  <c r="B1456" i="3" l="1"/>
  <c r="D1457" i="3"/>
  <c r="AC1467" i="3"/>
  <c r="Z1468" i="3"/>
  <c r="Z1469" i="3" l="1"/>
  <c r="AC1468" i="3"/>
  <c r="B1457" i="3"/>
  <c r="D1458" i="3"/>
  <c r="Z1470" i="3" l="1"/>
  <c r="AC1469" i="3"/>
  <c r="B1458" i="3"/>
  <c r="D1459" i="3"/>
  <c r="B1459" i="3" l="1"/>
  <c r="D1460" i="3"/>
  <c r="Z1471" i="3"/>
  <c r="AC1470" i="3"/>
  <c r="AC1471" i="3" l="1"/>
  <c r="Z1472" i="3"/>
  <c r="B1460" i="3"/>
  <c r="D1461" i="3"/>
  <c r="B1461" i="3" l="1"/>
  <c r="D1462" i="3"/>
  <c r="AC1472" i="3"/>
  <c r="Z1473" i="3"/>
  <c r="Z1474" i="3" l="1"/>
  <c r="AC1473" i="3"/>
  <c r="B1462" i="3"/>
  <c r="D1463" i="3"/>
  <c r="B1463" i="3" l="1"/>
  <c r="D1464" i="3"/>
  <c r="AC1474" i="3"/>
  <c r="Z1475" i="3"/>
  <c r="AC1475" i="3" l="1"/>
  <c r="Z1476" i="3"/>
  <c r="B1464" i="3"/>
  <c r="D1465" i="3"/>
  <c r="B1465" i="3" l="1"/>
  <c r="D1466" i="3"/>
  <c r="AC1476" i="3"/>
  <c r="Z1477" i="3"/>
  <c r="B1466" i="3" l="1"/>
  <c r="D1467" i="3"/>
  <c r="AC1477" i="3"/>
  <c r="Z1478" i="3"/>
  <c r="Z1479" i="3" l="1"/>
  <c r="AC1478" i="3"/>
  <c r="B1467" i="3"/>
  <c r="D1468" i="3"/>
  <c r="B1468" i="3" l="1"/>
  <c r="D1469" i="3"/>
  <c r="Z1480" i="3"/>
  <c r="AC1479" i="3"/>
  <c r="B1469" i="3" l="1"/>
  <c r="D1470" i="3"/>
  <c r="AC1480" i="3"/>
  <c r="Z1481" i="3"/>
  <c r="AC1481" i="3" l="1"/>
  <c r="Z1482" i="3"/>
  <c r="B1470" i="3"/>
  <c r="D1471" i="3"/>
  <c r="B1471" i="3" l="1"/>
  <c r="D1472" i="3"/>
  <c r="AC1482" i="3"/>
  <c r="Z1483" i="3"/>
  <c r="AC1483" i="3" l="1"/>
  <c r="Z1484" i="3"/>
  <c r="B1472" i="3"/>
  <c r="D1473" i="3"/>
  <c r="AC1484" i="3" l="1"/>
  <c r="Z1485" i="3"/>
  <c r="B1473" i="3"/>
  <c r="D1474" i="3"/>
  <c r="B1474" i="3" l="1"/>
  <c r="D1475" i="3"/>
  <c r="Z1486" i="3"/>
  <c r="AC1485" i="3"/>
  <c r="B1475" i="3" l="1"/>
  <c r="D1476" i="3"/>
  <c r="Z1487" i="3"/>
  <c r="AC1486" i="3"/>
  <c r="AC1487" i="3" l="1"/>
  <c r="Z1488" i="3"/>
  <c r="B1476" i="3"/>
  <c r="D1477" i="3"/>
  <c r="AC1488" i="3" l="1"/>
  <c r="Z1489" i="3"/>
  <c r="B1477" i="3"/>
  <c r="D1478" i="3"/>
  <c r="B1478" i="3" l="1"/>
  <c r="D1479" i="3"/>
  <c r="AC1489" i="3"/>
  <c r="Z1490" i="3"/>
  <c r="AC1490" i="3" l="1"/>
  <c r="Z1491" i="3"/>
  <c r="B1479" i="3"/>
  <c r="D1480" i="3"/>
  <c r="B1480" i="3" l="1"/>
  <c r="D1481" i="3"/>
  <c r="Z1492" i="3"/>
  <c r="AC1491" i="3"/>
  <c r="B1481" i="3" l="1"/>
  <c r="D1482" i="3"/>
  <c r="AC1492" i="3"/>
  <c r="Z1493" i="3"/>
  <c r="B1482" i="3" l="1"/>
  <c r="D1483" i="3"/>
  <c r="AC1493" i="3"/>
  <c r="Z1494" i="3"/>
  <c r="B1483" i="3" l="1"/>
  <c r="D1484" i="3"/>
  <c r="Z1495" i="3"/>
  <c r="AC1494" i="3"/>
  <c r="Z1496" i="3" l="1"/>
  <c r="AC1495" i="3"/>
  <c r="B1484" i="3"/>
  <c r="D1485" i="3"/>
  <c r="B1485" i="3" l="1"/>
  <c r="D1486" i="3"/>
  <c r="AC1496" i="3"/>
  <c r="Z1497" i="3"/>
  <c r="AC1497" i="3" l="1"/>
  <c r="Z1498" i="3"/>
  <c r="B1486" i="3"/>
  <c r="D1487" i="3"/>
  <c r="B1487" i="3" l="1"/>
  <c r="D1488" i="3"/>
  <c r="AC1498" i="3"/>
  <c r="Z1499" i="3"/>
  <c r="B1488" i="3" l="1"/>
  <c r="D1489" i="3"/>
  <c r="Z1500" i="3"/>
  <c r="AC1499" i="3"/>
  <c r="AC1500" i="3" l="1"/>
  <c r="Z1501" i="3"/>
  <c r="B1489" i="3"/>
  <c r="D1490" i="3"/>
  <c r="AC1501" i="3" l="1"/>
  <c r="Z1502" i="3"/>
  <c r="B1490" i="3"/>
  <c r="D1491" i="3"/>
  <c r="B1491" i="3" l="1"/>
  <c r="D1492" i="3"/>
  <c r="Z1503" i="3"/>
  <c r="AC1502" i="3"/>
  <c r="B1492" i="3" l="1"/>
  <c r="D1493" i="3"/>
  <c r="AC1503" i="3"/>
  <c r="Z1504" i="3"/>
  <c r="AC1504" i="3" l="1"/>
  <c r="Z1505" i="3"/>
  <c r="B1493" i="3"/>
  <c r="D1494" i="3"/>
  <c r="B1494" i="3" l="1"/>
  <c r="D1495" i="3"/>
  <c r="AC1505" i="3"/>
  <c r="Z1506" i="3"/>
  <c r="B1495" i="3" l="1"/>
  <c r="D1496" i="3"/>
  <c r="Z1507" i="3"/>
  <c r="AC1506" i="3"/>
  <c r="Z1508" i="3" l="1"/>
  <c r="AC1507" i="3"/>
  <c r="B1496" i="3"/>
  <c r="D1497" i="3"/>
  <c r="B1497" i="3" l="1"/>
  <c r="D1498" i="3"/>
  <c r="Z1509" i="3"/>
  <c r="AC1508" i="3"/>
  <c r="AC1509" i="3" l="1"/>
  <c r="Z1510" i="3"/>
  <c r="B1498" i="3"/>
  <c r="D1499" i="3"/>
  <c r="B1499" i="3" l="1"/>
  <c r="D1500" i="3"/>
  <c r="Z1511" i="3"/>
  <c r="AC1510" i="3"/>
  <c r="Z1512" i="3" l="1"/>
  <c r="AC1511" i="3"/>
  <c r="B1500" i="3"/>
  <c r="D1501" i="3"/>
  <c r="B1501" i="3" l="1"/>
  <c r="D1502" i="3"/>
  <c r="AC1512" i="3"/>
  <c r="Z1513" i="3"/>
  <c r="AC1513" i="3" l="1"/>
  <c r="Z1514" i="3"/>
  <c r="B1502" i="3"/>
  <c r="D1503" i="3"/>
  <c r="B1503" i="3" l="1"/>
  <c r="D1504" i="3"/>
  <c r="Z1515" i="3"/>
  <c r="AC1514" i="3"/>
  <c r="Z1516" i="3" l="1"/>
  <c r="AC1515" i="3"/>
  <c r="B1504" i="3"/>
  <c r="D1505" i="3"/>
  <c r="B1505" i="3" l="1"/>
  <c r="D1506" i="3"/>
  <c r="Z1517" i="3"/>
  <c r="AC1516" i="3"/>
  <c r="Z1518" i="3" l="1"/>
  <c r="AC1517" i="3"/>
  <c r="B1506" i="3"/>
  <c r="D1507" i="3"/>
  <c r="B1507" i="3" l="1"/>
  <c r="D1508" i="3"/>
  <c r="AC1518" i="3"/>
  <c r="Z1519" i="3"/>
  <c r="AC1519" i="3" l="1"/>
  <c r="Z1520" i="3"/>
  <c r="B1508" i="3"/>
  <c r="D1509" i="3"/>
  <c r="B1509" i="3" l="1"/>
  <c r="D1510" i="3"/>
  <c r="AC1520" i="3"/>
  <c r="Z1521" i="3"/>
  <c r="B1510" i="3" l="1"/>
  <c r="D1511" i="3"/>
  <c r="AC1521" i="3"/>
  <c r="Z1522" i="3"/>
  <c r="Z1523" i="3" l="1"/>
  <c r="AC1522" i="3"/>
  <c r="B1511" i="3"/>
  <c r="D1512" i="3"/>
  <c r="B1512" i="3" l="1"/>
  <c r="D1513" i="3"/>
  <c r="AC1523" i="3"/>
  <c r="Z1524" i="3"/>
  <c r="B1513" i="3" l="1"/>
  <c r="D1514" i="3"/>
  <c r="AC1524" i="3"/>
  <c r="Z1525" i="3"/>
  <c r="B1514" i="3" l="1"/>
  <c r="D1515" i="3"/>
  <c r="AC1525" i="3"/>
  <c r="Z1526" i="3"/>
  <c r="B1515" i="3" l="1"/>
  <c r="D1516" i="3"/>
  <c r="Z1527" i="3"/>
  <c r="AC1526" i="3"/>
  <c r="Z1528" i="3" l="1"/>
  <c r="AC1527" i="3"/>
  <c r="B1516" i="3"/>
  <c r="D1517" i="3"/>
  <c r="B1517" i="3" l="1"/>
  <c r="D1518" i="3"/>
  <c r="AC1528" i="3"/>
  <c r="Z1529" i="3"/>
  <c r="B1518" i="3" l="1"/>
  <c r="D1519" i="3"/>
  <c r="AC1529" i="3"/>
  <c r="Z1530" i="3"/>
  <c r="Z1531" i="3" l="1"/>
  <c r="AC1530" i="3"/>
  <c r="B1519" i="3"/>
  <c r="D1520" i="3"/>
  <c r="B1520" i="3" l="1"/>
  <c r="D1521" i="3"/>
  <c r="AC1531" i="3"/>
  <c r="Z1532" i="3"/>
  <c r="AC1532" i="3" l="1"/>
  <c r="Z1533" i="3"/>
  <c r="B1521" i="3"/>
  <c r="D1522" i="3"/>
  <c r="B1522" i="3" l="1"/>
  <c r="D1523" i="3"/>
  <c r="AC1533" i="3"/>
  <c r="Z1534" i="3"/>
  <c r="AC1534" i="3" l="1"/>
  <c r="Z1535" i="3"/>
  <c r="B1523" i="3"/>
  <c r="D1524" i="3"/>
  <c r="B1524" i="3" l="1"/>
  <c r="D1525" i="3"/>
  <c r="Z1536" i="3"/>
  <c r="AC1535" i="3"/>
  <c r="AC1536" i="3" l="1"/>
  <c r="Z1537" i="3"/>
  <c r="B1525" i="3"/>
  <c r="D1526" i="3"/>
  <c r="Z1538" i="3" l="1"/>
  <c r="AC1537" i="3"/>
  <c r="B1526" i="3"/>
  <c r="D1527" i="3"/>
  <c r="B1527" i="3" l="1"/>
  <c r="D1528" i="3"/>
  <c r="Z1539" i="3"/>
  <c r="AC1538" i="3"/>
  <c r="AC1539" i="3" l="1"/>
  <c r="Z1540" i="3"/>
  <c r="B1528" i="3"/>
  <c r="D1529" i="3"/>
  <c r="B1529" i="3" l="1"/>
  <c r="D1530" i="3"/>
  <c r="AC1540" i="3"/>
  <c r="Z1541" i="3"/>
  <c r="B1530" i="3" l="1"/>
  <c r="D1531" i="3"/>
  <c r="AC1541" i="3"/>
  <c r="Z1542" i="3"/>
  <c r="Z1543" i="3" l="1"/>
  <c r="AC1542" i="3"/>
  <c r="B1531" i="3"/>
  <c r="D1532" i="3"/>
  <c r="AC1543" i="3" l="1"/>
  <c r="Z1544" i="3"/>
  <c r="B1532" i="3"/>
  <c r="D1533" i="3"/>
  <c r="AC1544" i="3" l="1"/>
  <c r="Z1545" i="3"/>
  <c r="B1533" i="3"/>
  <c r="D1534" i="3"/>
  <c r="B1534" i="3" l="1"/>
  <c r="D1535" i="3"/>
  <c r="AC1545" i="3"/>
  <c r="Z1546" i="3"/>
  <c r="Z1547" i="3" l="1"/>
  <c r="AC1546" i="3"/>
  <c r="B1535" i="3"/>
  <c r="D1536" i="3"/>
  <c r="AC1547" i="3" l="1"/>
  <c r="Z1548" i="3"/>
  <c r="B1536" i="3"/>
  <c r="D1537" i="3"/>
  <c r="B1537" i="3" l="1"/>
  <c r="D1538" i="3"/>
  <c r="Z1549" i="3"/>
  <c r="AC1548" i="3"/>
  <c r="AC1549" i="3" l="1"/>
  <c r="Z1550" i="3"/>
  <c r="B1538" i="3"/>
  <c r="D1539" i="3"/>
  <c r="Z1551" i="3" l="1"/>
  <c r="AC1550" i="3"/>
  <c r="B1539" i="3"/>
  <c r="D1540" i="3"/>
  <c r="B1540" i="3" l="1"/>
  <c r="D1541" i="3"/>
  <c r="Z1552" i="3"/>
  <c r="AC1551" i="3"/>
  <c r="AC1552" i="3" l="1"/>
  <c r="Z1553" i="3"/>
  <c r="B1541" i="3"/>
  <c r="D1542" i="3"/>
  <c r="B1542" i="3" l="1"/>
  <c r="D1543" i="3"/>
  <c r="AC1553" i="3"/>
  <c r="Z1554" i="3"/>
  <c r="AC1554" i="3" l="1"/>
  <c r="Z1555" i="3"/>
  <c r="B1543" i="3"/>
  <c r="D1544" i="3"/>
  <c r="B1544" i="3" l="1"/>
  <c r="D1545" i="3"/>
  <c r="AC1555" i="3"/>
  <c r="Z1556" i="3"/>
  <c r="AC1556" i="3" l="1"/>
  <c r="Z1557" i="3"/>
  <c r="B1545" i="3"/>
  <c r="D1546" i="3"/>
  <c r="B1546" i="3" l="1"/>
  <c r="D1547" i="3"/>
  <c r="Z1558" i="3"/>
  <c r="AC1557" i="3"/>
  <c r="AC1558" i="3" l="1"/>
  <c r="Z1559" i="3"/>
  <c r="B1547" i="3"/>
  <c r="D1548" i="3"/>
  <c r="B1548" i="3" l="1"/>
  <c r="D1549" i="3"/>
  <c r="Z1560" i="3"/>
  <c r="AC1559" i="3"/>
  <c r="AC1560" i="3" l="1"/>
  <c r="Z1561" i="3"/>
  <c r="B1549" i="3"/>
  <c r="D1550" i="3"/>
  <c r="AC1561" i="3" l="1"/>
  <c r="Z1562" i="3"/>
  <c r="B1550" i="3"/>
  <c r="D1551" i="3"/>
  <c r="B1551" i="3" l="1"/>
  <c r="D1552" i="3"/>
  <c r="AC1562" i="3"/>
  <c r="Z1563" i="3"/>
  <c r="AC1563" i="3" l="1"/>
  <c r="Z1564" i="3"/>
  <c r="B1552" i="3"/>
  <c r="D1553" i="3"/>
  <c r="B1553" i="3" l="1"/>
  <c r="D1554" i="3"/>
  <c r="AC1564" i="3"/>
  <c r="Z1565" i="3"/>
  <c r="AC1565" i="3" l="1"/>
  <c r="Z1566" i="3"/>
  <c r="B1554" i="3"/>
  <c r="D1555" i="3"/>
  <c r="B1555" i="3" l="1"/>
  <c r="D1556" i="3"/>
  <c r="AC1566" i="3"/>
  <c r="Z1567" i="3"/>
  <c r="Z1568" i="3" l="1"/>
  <c r="AC1567" i="3"/>
  <c r="B1556" i="3"/>
  <c r="D1557" i="3"/>
  <c r="AC1568" i="3" l="1"/>
  <c r="Z1569" i="3"/>
  <c r="B1557" i="3"/>
  <c r="D1558" i="3"/>
  <c r="B1558" i="3" l="1"/>
  <c r="D1559" i="3"/>
  <c r="AC1569" i="3"/>
  <c r="Z1570" i="3"/>
  <c r="B1559" i="3" l="1"/>
  <c r="D1560" i="3"/>
  <c r="Z1571" i="3"/>
  <c r="AC1570" i="3"/>
  <c r="B1560" i="3" l="1"/>
  <c r="D1561" i="3"/>
  <c r="AC1571" i="3"/>
  <c r="Z1572" i="3"/>
  <c r="B1561" i="3" l="1"/>
  <c r="D1562" i="3"/>
  <c r="AC1572" i="3"/>
  <c r="Z1573" i="3"/>
  <c r="B1562" i="3" l="1"/>
  <c r="D1563" i="3"/>
  <c r="AC1573" i="3"/>
  <c r="Z1574" i="3"/>
  <c r="AC1574" i="3" l="1"/>
  <c r="Z1575" i="3"/>
  <c r="B1563" i="3"/>
  <c r="D1564" i="3"/>
  <c r="B1564" i="3" l="1"/>
  <c r="D1565" i="3"/>
  <c r="AC1575" i="3"/>
  <c r="Z1576" i="3"/>
  <c r="AC1576" i="3" l="1"/>
  <c r="Z1577" i="3"/>
  <c r="B1565" i="3"/>
  <c r="D1566" i="3"/>
  <c r="B1566" i="3" l="1"/>
  <c r="D1567" i="3"/>
  <c r="AC1577" i="3"/>
  <c r="Z1578" i="3"/>
  <c r="Z1579" i="3" l="1"/>
  <c r="AC1578" i="3"/>
  <c r="B1567" i="3"/>
  <c r="D1568" i="3"/>
  <c r="B1568" i="3" l="1"/>
  <c r="D1569" i="3"/>
  <c r="AC1579" i="3"/>
  <c r="Z1580" i="3"/>
  <c r="AC1580" i="3" l="1"/>
  <c r="Z1581" i="3"/>
  <c r="B1569" i="3"/>
  <c r="D1570" i="3"/>
  <c r="B1570" i="3" l="1"/>
  <c r="D1571" i="3"/>
  <c r="AC1581" i="3"/>
  <c r="Z1582" i="3"/>
  <c r="B1571" i="3" l="1"/>
  <c r="D1572" i="3"/>
  <c r="AC1582" i="3"/>
  <c r="Z1583" i="3"/>
  <c r="B1572" i="3" l="1"/>
  <c r="D1573" i="3"/>
  <c r="AC1583" i="3"/>
  <c r="Z1584" i="3"/>
  <c r="AC1584" i="3" l="1"/>
  <c r="Z1585" i="3"/>
  <c r="B1573" i="3"/>
  <c r="D1574" i="3"/>
  <c r="AC1585" i="3" l="1"/>
  <c r="Z1586" i="3"/>
  <c r="B1574" i="3"/>
  <c r="D1575" i="3"/>
  <c r="B1575" i="3" l="1"/>
  <c r="D1576" i="3"/>
  <c r="AC1586" i="3"/>
  <c r="Z1587" i="3"/>
  <c r="B1576" i="3" l="1"/>
  <c r="D1577" i="3"/>
  <c r="AC1587" i="3"/>
  <c r="Z1588" i="3"/>
  <c r="AC1588" i="3" l="1"/>
  <c r="Z1589" i="3"/>
  <c r="B1577" i="3"/>
  <c r="D1578" i="3"/>
  <c r="B1578" i="3" l="1"/>
  <c r="D1579" i="3"/>
  <c r="AC1589" i="3"/>
  <c r="Z1590" i="3"/>
  <c r="Z1591" i="3" l="1"/>
  <c r="AC1590" i="3"/>
  <c r="B1579" i="3"/>
  <c r="D1580" i="3"/>
  <c r="AC1591" i="3" l="1"/>
  <c r="Z1592" i="3"/>
  <c r="B1580" i="3"/>
  <c r="D1581" i="3"/>
  <c r="B1581" i="3" l="1"/>
  <c r="D1582" i="3"/>
  <c r="AC1592" i="3"/>
  <c r="Z1593" i="3"/>
  <c r="AC1593" i="3" l="1"/>
  <c r="Z1594" i="3"/>
  <c r="B1582" i="3"/>
  <c r="D1583" i="3"/>
  <c r="B1583" i="3" l="1"/>
  <c r="D1584" i="3"/>
  <c r="AC1594" i="3"/>
  <c r="Z1595" i="3"/>
  <c r="AC1595" i="3" l="1"/>
  <c r="Z1596" i="3"/>
  <c r="B1584" i="3"/>
  <c r="D1585" i="3"/>
  <c r="B1585" i="3" l="1"/>
  <c r="D1586" i="3"/>
  <c r="AC1596" i="3"/>
  <c r="Z1597" i="3"/>
  <c r="AC1597" i="3" l="1"/>
  <c r="Z1598" i="3"/>
  <c r="B1586" i="3"/>
  <c r="D1587" i="3"/>
  <c r="B1587" i="3" l="1"/>
  <c r="D1588" i="3"/>
  <c r="Z1599" i="3"/>
  <c r="AC1598" i="3"/>
  <c r="AC1599" i="3" l="1"/>
  <c r="Z1600" i="3"/>
  <c r="B1588" i="3"/>
  <c r="D1589" i="3"/>
  <c r="B1589" i="3" l="1"/>
  <c r="D1590" i="3"/>
  <c r="AC1600" i="3"/>
  <c r="Z1601" i="3"/>
  <c r="AC1601" i="3" l="1"/>
  <c r="Z1602" i="3"/>
  <c r="B1590" i="3"/>
  <c r="D1591" i="3"/>
  <c r="B1591" i="3" l="1"/>
  <c r="D1592" i="3"/>
  <c r="AC1602" i="3"/>
  <c r="Z1603" i="3"/>
  <c r="AC1603" i="3" l="1"/>
  <c r="Z1604" i="3"/>
  <c r="B1592" i="3"/>
  <c r="D1593" i="3"/>
  <c r="B1593" i="3" l="1"/>
  <c r="D1594" i="3"/>
  <c r="AC1604" i="3"/>
  <c r="Z1605" i="3"/>
  <c r="Z1606" i="3" l="1"/>
  <c r="AC1605" i="3"/>
  <c r="B1594" i="3"/>
  <c r="D1595" i="3"/>
  <c r="B1595" i="3" l="1"/>
  <c r="D1596" i="3"/>
  <c r="Z1607" i="3"/>
  <c r="AC1606" i="3"/>
  <c r="Z1608" i="3" l="1"/>
  <c r="AC1607" i="3"/>
  <c r="B1596" i="3"/>
  <c r="D1597" i="3"/>
  <c r="B1597" i="3" l="1"/>
  <c r="D1598" i="3"/>
  <c r="AC1608" i="3"/>
  <c r="Z1609" i="3"/>
  <c r="AC1609" i="3" l="1"/>
  <c r="Z1610" i="3"/>
  <c r="B1598" i="3"/>
  <c r="D1599" i="3"/>
  <c r="B1599" i="3" l="1"/>
  <c r="D1600" i="3"/>
  <c r="Z1611" i="3"/>
  <c r="AC1610" i="3"/>
  <c r="Z1612" i="3" l="1"/>
  <c r="AC1611" i="3"/>
  <c r="B1600" i="3"/>
  <c r="D1601" i="3"/>
  <c r="B1601" i="3" l="1"/>
  <c r="D1602" i="3"/>
  <c r="AC1612" i="3"/>
  <c r="Z1613" i="3"/>
  <c r="AC1613" i="3" l="1"/>
  <c r="Z1614" i="3"/>
  <c r="B1602" i="3"/>
  <c r="D1603" i="3"/>
  <c r="AC1614" i="3" l="1"/>
  <c r="Z1615" i="3"/>
  <c r="B1603" i="3"/>
  <c r="D1604" i="3"/>
  <c r="B1604" i="3" l="1"/>
  <c r="D1605" i="3"/>
  <c r="AC1615" i="3"/>
  <c r="Z1616" i="3"/>
  <c r="AC1616" i="3" l="1"/>
  <c r="Z1617" i="3"/>
  <c r="B1605" i="3"/>
  <c r="D1606" i="3"/>
  <c r="B1606" i="3" l="1"/>
  <c r="D1607" i="3"/>
  <c r="AC1617" i="3"/>
  <c r="Z1618" i="3"/>
  <c r="Z1619" i="3" l="1"/>
  <c r="AC1618" i="3"/>
  <c r="B1607" i="3"/>
  <c r="D1608" i="3"/>
  <c r="B1608" i="3" l="1"/>
  <c r="D1609" i="3"/>
  <c r="AC1619" i="3"/>
  <c r="Z1620" i="3"/>
  <c r="B1609" i="3" l="1"/>
  <c r="D1610" i="3"/>
  <c r="AC1620" i="3"/>
  <c r="Z1621" i="3"/>
  <c r="B1610" i="3" l="1"/>
  <c r="D1611" i="3"/>
  <c r="AC1621" i="3"/>
  <c r="Z1622" i="3"/>
  <c r="B1611" i="3" l="1"/>
  <c r="D1612" i="3"/>
  <c r="Z1623" i="3"/>
  <c r="AC1622" i="3"/>
  <c r="AC1623" i="3" l="1"/>
  <c r="Z1624" i="3"/>
  <c r="B1612" i="3"/>
  <c r="D1613" i="3"/>
  <c r="AC1624" i="3" l="1"/>
  <c r="Z1625" i="3"/>
  <c r="B1613" i="3"/>
  <c r="D1614" i="3"/>
  <c r="AC1625" i="3" l="1"/>
  <c r="Z1626" i="3"/>
  <c r="B1614" i="3"/>
  <c r="D1615" i="3"/>
  <c r="B1615" i="3" l="1"/>
  <c r="D1616" i="3"/>
  <c r="Z1627" i="3"/>
  <c r="AC1626" i="3"/>
  <c r="AC1627" i="3" l="1"/>
  <c r="Z1628" i="3"/>
  <c r="B1616" i="3"/>
  <c r="D1617" i="3"/>
  <c r="B1617" i="3" l="1"/>
  <c r="D1618" i="3"/>
  <c r="AC1628" i="3"/>
  <c r="Z1629" i="3"/>
  <c r="AC1629" i="3" l="1"/>
  <c r="Z1630" i="3"/>
  <c r="B1618" i="3"/>
  <c r="D1619" i="3"/>
  <c r="B1619" i="3" l="1"/>
  <c r="D1620" i="3"/>
  <c r="Z1631" i="3"/>
  <c r="AC1630" i="3"/>
  <c r="Z1632" i="3" l="1"/>
  <c r="AC1631" i="3"/>
  <c r="B1620" i="3"/>
  <c r="D1621" i="3"/>
  <c r="B1621" i="3" l="1"/>
  <c r="D1622" i="3"/>
  <c r="AC1632" i="3"/>
  <c r="Z1633" i="3"/>
  <c r="AC1633" i="3" l="1"/>
  <c r="Z1634" i="3"/>
  <c r="B1622" i="3"/>
  <c r="D1623" i="3"/>
  <c r="AC1634" i="3" l="1"/>
  <c r="Z1635" i="3"/>
  <c r="B1623" i="3"/>
  <c r="D1624" i="3"/>
  <c r="B1624" i="3" l="1"/>
  <c r="D1625" i="3"/>
  <c r="AC1635" i="3"/>
  <c r="Z1636" i="3"/>
  <c r="AC1636" i="3" l="1"/>
  <c r="Z1637" i="3"/>
  <c r="B1625" i="3"/>
  <c r="D1626" i="3"/>
  <c r="B1626" i="3" l="1"/>
  <c r="D1627" i="3"/>
  <c r="AC1637" i="3"/>
  <c r="Z1638" i="3"/>
  <c r="B1627" i="3" l="1"/>
  <c r="D1628" i="3"/>
  <c r="Z1639" i="3"/>
  <c r="AC1638" i="3"/>
  <c r="AC1639" i="3" l="1"/>
  <c r="Z1640" i="3"/>
  <c r="B1628" i="3"/>
  <c r="D1629" i="3"/>
  <c r="B1629" i="3" l="1"/>
  <c r="D1630" i="3"/>
  <c r="AC1640" i="3"/>
  <c r="Z1641" i="3"/>
  <c r="AC1641" i="3" l="1"/>
  <c r="Z1642" i="3"/>
  <c r="B1630" i="3"/>
  <c r="D1631" i="3"/>
  <c r="B1631" i="3" l="1"/>
  <c r="D1632" i="3"/>
  <c r="AC1642" i="3"/>
  <c r="Z1643" i="3"/>
  <c r="AC1643" i="3" l="1"/>
  <c r="Z1644" i="3"/>
  <c r="B1632" i="3"/>
  <c r="D1633" i="3"/>
  <c r="B1633" i="3" l="1"/>
  <c r="D1634" i="3"/>
  <c r="AC1644" i="3"/>
  <c r="Z1645" i="3"/>
  <c r="AC1645" i="3" l="1"/>
  <c r="Z1646" i="3"/>
  <c r="B1634" i="3"/>
  <c r="D1635" i="3"/>
  <c r="B1635" i="3" l="1"/>
  <c r="D1636" i="3"/>
  <c r="Z1647" i="3"/>
  <c r="AC1646" i="3"/>
  <c r="Z1648" i="3" l="1"/>
  <c r="AC1647" i="3"/>
  <c r="B1636" i="3"/>
  <c r="D1637" i="3"/>
  <c r="B1637" i="3" l="1"/>
  <c r="D1638" i="3"/>
  <c r="AC1648" i="3"/>
  <c r="Z1649" i="3"/>
  <c r="B1638" i="3" l="1"/>
  <c r="D1639" i="3"/>
  <c r="AC1649" i="3"/>
  <c r="Z1650" i="3"/>
  <c r="AC1650" i="3" l="1"/>
  <c r="Z1651" i="3"/>
  <c r="B1639" i="3"/>
  <c r="D1640" i="3"/>
  <c r="B1640" i="3" l="1"/>
  <c r="D1641" i="3"/>
  <c r="Z1652" i="3"/>
  <c r="AC1651" i="3"/>
  <c r="AC1652" i="3" l="1"/>
  <c r="Z1653" i="3"/>
  <c r="B1641" i="3"/>
  <c r="D1642" i="3"/>
  <c r="B1642" i="3" l="1"/>
  <c r="D1643" i="3"/>
  <c r="AC1653" i="3"/>
  <c r="Z1654" i="3"/>
  <c r="AC1654" i="3" l="1"/>
  <c r="Z1655" i="3"/>
  <c r="B1643" i="3"/>
  <c r="D1644" i="3"/>
  <c r="B1644" i="3" l="1"/>
  <c r="D1645" i="3"/>
  <c r="Z1656" i="3"/>
  <c r="AC1655" i="3"/>
  <c r="AC1656" i="3" l="1"/>
  <c r="Z1657" i="3"/>
  <c r="B1645" i="3"/>
  <c r="D1646" i="3"/>
  <c r="B1646" i="3" l="1"/>
  <c r="D1647" i="3"/>
  <c r="AC1657" i="3"/>
  <c r="Z1658" i="3"/>
  <c r="AC1658" i="3" l="1"/>
  <c r="Z1659" i="3"/>
  <c r="B1647" i="3"/>
  <c r="D1648" i="3"/>
  <c r="B1648" i="3" l="1"/>
  <c r="D1649" i="3"/>
  <c r="AC1659" i="3"/>
  <c r="Z1660" i="3"/>
  <c r="AC1660" i="3" l="1"/>
  <c r="Z1661" i="3"/>
  <c r="B1649" i="3"/>
  <c r="D1650" i="3"/>
  <c r="AC1661" i="3" l="1"/>
  <c r="Z1662" i="3"/>
  <c r="B1650" i="3"/>
  <c r="D1651" i="3"/>
  <c r="B1651" i="3" l="1"/>
  <c r="D1652" i="3"/>
  <c r="AC1662" i="3"/>
  <c r="Z1663" i="3"/>
  <c r="B1652" i="3" l="1"/>
  <c r="D1653" i="3"/>
  <c r="AC1663" i="3"/>
  <c r="Z1664" i="3"/>
  <c r="AC1664" i="3" l="1"/>
  <c r="Z1665" i="3"/>
  <c r="B1653" i="3"/>
  <c r="D1654" i="3"/>
  <c r="B1654" i="3" l="1"/>
  <c r="D1655" i="3"/>
  <c r="Z1666" i="3"/>
  <c r="AC1665" i="3"/>
  <c r="AC1666" i="3" l="1"/>
  <c r="Z1667" i="3"/>
  <c r="B1655" i="3"/>
  <c r="D1656" i="3"/>
  <c r="B1656" i="3" l="1"/>
  <c r="D1657" i="3"/>
  <c r="Z1668" i="3"/>
  <c r="AC1667" i="3"/>
  <c r="AC1668" i="3" l="1"/>
  <c r="Z1669" i="3"/>
  <c r="B1657" i="3"/>
  <c r="D1658" i="3"/>
  <c r="B1658" i="3" l="1"/>
  <c r="D1659" i="3"/>
  <c r="Z1670" i="3"/>
  <c r="AC1669" i="3"/>
  <c r="AC1670" i="3" l="1"/>
  <c r="Z1671" i="3"/>
  <c r="B1659" i="3"/>
  <c r="D1660" i="3"/>
  <c r="B1660" i="3" l="1"/>
  <c r="D1661" i="3"/>
  <c r="AC1671" i="3"/>
  <c r="Z1672" i="3"/>
  <c r="AC1672" i="3" l="1"/>
  <c r="Z1673" i="3"/>
  <c r="B1661" i="3"/>
  <c r="D1662" i="3"/>
  <c r="B1662" i="3" l="1"/>
  <c r="D1663" i="3"/>
  <c r="Z1674" i="3"/>
  <c r="AC1673" i="3"/>
  <c r="AC1674" i="3" l="1"/>
  <c r="Z1675" i="3"/>
  <c r="B1663" i="3"/>
  <c r="D1664" i="3"/>
  <c r="B1664" i="3" l="1"/>
  <c r="D1665" i="3"/>
  <c r="Z1676" i="3"/>
  <c r="AC1675" i="3"/>
  <c r="AC1676" i="3" l="1"/>
  <c r="Z1677" i="3"/>
  <c r="B1665" i="3"/>
  <c r="D1666" i="3"/>
  <c r="B1666" i="3" l="1"/>
  <c r="D1667" i="3"/>
  <c r="AC1677" i="3"/>
  <c r="Z1678" i="3"/>
  <c r="AC1678" i="3" l="1"/>
  <c r="Z1679" i="3"/>
  <c r="B1667" i="3"/>
  <c r="D1668" i="3"/>
  <c r="B1668" i="3" l="1"/>
  <c r="D1669" i="3"/>
  <c r="Z1680" i="3"/>
  <c r="AC1679" i="3"/>
  <c r="Z1681" i="3" l="1"/>
  <c r="AC1680" i="3"/>
  <c r="B1669" i="3"/>
  <c r="D1670" i="3"/>
  <c r="AC1681" i="3" l="1"/>
  <c r="Z1682" i="3"/>
  <c r="B1670" i="3"/>
  <c r="D1671" i="3"/>
  <c r="B1671" i="3" l="1"/>
  <c r="D1672" i="3"/>
  <c r="AC1682" i="3"/>
  <c r="Z1683" i="3"/>
  <c r="Z1684" i="3" l="1"/>
  <c r="AC1683" i="3"/>
  <c r="B1672" i="3"/>
  <c r="D1673" i="3"/>
  <c r="AC1684" i="3" l="1"/>
  <c r="Z1685" i="3"/>
  <c r="B1673" i="3"/>
  <c r="D1674" i="3"/>
  <c r="B1674" i="3" l="1"/>
  <c r="D1675" i="3"/>
  <c r="AC1685" i="3"/>
  <c r="Z1686" i="3"/>
  <c r="AC1686" i="3" l="1"/>
  <c r="Z1687" i="3"/>
  <c r="B1675" i="3"/>
  <c r="D1676" i="3"/>
  <c r="B1676" i="3" l="1"/>
  <c r="D1677" i="3"/>
  <c r="AC1687" i="3"/>
  <c r="Z1688" i="3"/>
  <c r="B1677" i="3" l="1"/>
  <c r="D1678" i="3"/>
  <c r="AC1688" i="3"/>
  <c r="Z1689" i="3"/>
  <c r="Z1690" i="3" l="1"/>
  <c r="AC1689" i="3"/>
  <c r="B1678" i="3"/>
  <c r="D1679" i="3"/>
  <c r="B1679" i="3" l="1"/>
  <c r="D1680" i="3"/>
  <c r="AC1690" i="3"/>
  <c r="Z1691" i="3"/>
  <c r="AC1691" i="3" l="1"/>
  <c r="Z1692" i="3"/>
  <c r="B1680" i="3"/>
  <c r="D1681" i="3"/>
  <c r="B1681" i="3" l="1"/>
  <c r="D1682" i="3"/>
  <c r="AC1692" i="3"/>
  <c r="Z1693" i="3"/>
  <c r="Z1694" i="3" l="1"/>
  <c r="AC1693" i="3"/>
  <c r="B1682" i="3"/>
  <c r="D1683" i="3"/>
  <c r="AC1694" i="3" l="1"/>
  <c r="Z1695" i="3"/>
  <c r="B1683" i="3"/>
  <c r="D1684" i="3"/>
  <c r="B1684" i="3" l="1"/>
  <c r="D1685" i="3"/>
  <c r="AC1695" i="3"/>
  <c r="Z1696" i="3"/>
  <c r="AC1696" i="3" l="1"/>
  <c r="Z1697" i="3"/>
  <c r="B1685" i="3"/>
  <c r="D1686" i="3"/>
  <c r="B1686" i="3" l="1"/>
  <c r="D1687" i="3"/>
  <c r="AC1697" i="3"/>
  <c r="Z1698" i="3"/>
  <c r="AC1698" i="3" l="1"/>
  <c r="Z1699" i="3"/>
  <c r="B1687" i="3"/>
  <c r="D1688" i="3"/>
  <c r="B1688" i="3" l="1"/>
  <c r="D1689" i="3"/>
  <c r="Z1700" i="3"/>
  <c r="AC1699" i="3"/>
  <c r="AC1700" i="3" l="1"/>
  <c r="Z1701" i="3"/>
  <c r="B1689" i="3"/>
  <c r="D1690" i="3"/>
  <c r="B1690" i="3" l="1"/>
  <c r="D1691" i="3"/>
  <c r="AC1701" i="3"/>
  <c r="Z1702" i="3"/>
  <c r="AC1702" i="3" l="1"/>
  <c r="Z1703" i="3"/>
  <c r="B1691" i="3"/>
  <c r="D1692" i="3"/>
  <c r="Z1704" i="3" l="1"/>
  <c r="AC1703" i="3"/>
  <c r="B1692" i="3"/>
  <c r="D1693" i="3"/>
  <c r="B1693" i="3" l="1"/>
  <c r="D1694" i="3"/>
  <c r="AC1704" i="3"/>
  <c r="Z1705" i="3"/>
  <c r="B1694" i="3" l="1"/>
  <c r="D1695" i="3"/>
  <c r="Z1706" i="3"/>
  <c r="AC1705" i="3"/>
  <c r="AC1706" i="3" l="1"/>
  <c r="Z1707" i="3"/>
  <c r="B1695" i="3"/>
  <c r="D1696" i="3"/>
  <c r="B1696" i="3" l="1"/>
  <c r="D1697" i="3"/>
  <c r="AC1707" i="3"/>
  <c r="Z1708" i="3"/>
  <c r="AC1708" i="3" l="1"/>
  <c r="Z1709" i="3"/>
  <c r="B1697" i="3"/>
  <c r="D1698" i="3"/>
  <c r="B1698" i="3" l="1"/>
  <c r="D1699" i="3"/>
  <c r="Z1710" i="3"/>
  <c r="AC1709" i="3"/>
  <c r="AC1710" i="3" l="1"/>
  <c r="Z1711" i="3"/>
  <c r="B1699" i="3"/>
  <c r="D1700" i="3"/>
  <c r="B1700" i="3" l="1"/>
  <c r="D1701" i="3"/>
  <c r="AC1711" i="3"/>
  <c r="Z1712" i="3"/>
  <c r="AC1712" i="3" l="1"/>
  <c r="Z1713" i="3"/>
  <c r="B1701" i="3"/>
  <c r="D1702" i="3"/>
  <c r="B1702" i="3" l="1"/>
  <c r="D1703" i="3"/>
  <c r="Z1714" i="3"/>
  <c r="AC1713" i="3"/>
  <c r="AC1714" i="3" l="1"/>
  <c r="Z1715" i="3"/>
  <c r="B1703" i="3"/>
  <c r="D1704" i="3"/>
  <c r="B1704" i="3" l="1"/>
  <c r="D1705" i="3"/>
  <c r="Z1716" i="3"/>
  <c r="AC1715" i="3"/>
  <c r="AC1716" i="3" l="1"/>
  <c r="Z1717" i="3"/>
  <c r="B1705" i="3"/>
  <c r="D1706" i="3"/>
  <c r="B1706" i="3" l="1"/>
  <c r="D1707" i="3"/>
  <c r="Z1718" i="3"/>
  <c r="AC1717" i="3"/>
  <c r="AC1718" i="3" l="1"/>
  <c r="Z1719" i="3"/>
  <c r="B1707" i="3"/>
  <c r="D1708" i="3"/>
  <c r="B1708" i="3" l="1"/>
  <c r="D1709" i="3"/>
  <c r="Z1720" i="3"/>
  <c r="AC1719" i="3"/>
  <c r="AC1720" i="3" l="1"/>
  <c r="Z1721" i="3"/>
  <c r="B1709" i="3"/>
  <c r="D1710" i="3"/>
  <c r="AC1721" i="3" l="1"/>
  <c r="Z1722" i="3"/>
  <c r="B1710" i="3"/>
  <c r="D1711" i="3"/>
  <c r="B1711" i="3" l="1"/>
  <c r="D1712" i="3"/>
  <c r="AC1722" i="3"/>
  <c r="Z1723" i="3"/>
  <c r="Z1724" i="3" l="1"/>
  <c r="AC1723" i="3"/>
  <c r="B1712" i="3"/>
  <c r="D1713" i="3"/>
  <c r="B1713" i="3" l="1"/>
  <c r="D1714" i="3"/>
  <c r="AC1724" i="3"/>
  <c r="Z1725" i="3"/>
  <c r="AC1725" i="3" l="1"/>
  <c r="Z1726" i="3"/>
  <c r="B1714" i="3"/>
  <c r="D1715" i="3"/>
  <c r="B1715" i="3" l="1"/>
  <c r="D1716" i="3"/>
  <c r="AC1726" i="3"/>
  <c r="Z1727" i="3"/>
  <c r="AC1727" i="3" l="1"/>
  <c r="Z1728" i="3"/>
  <c r="B1716" i="3"/>
  <c r="D1717" i="3"/>
  <c r="B1717" i="3" l="1"/>
  <c r="D1718" i="3"/>
  <c r="AC1728" i="3"/>
  <c r="Z1729" i="3"/>
  <c r="Z1730" i="3" l="1"/>
  <c r="AC1729" i="3"/>
  <c r="B1718" i="3"/>
  <c r="D1719" i="3"/>
  <c r="AC1730" i="3" l="1"/>
  <c r="Z1731" i="3"/>
  <c r="B1719" i="3"/>
  <c r="D1720" i="3"/>
  <c r="B1720" i="3" l="1"/>
  <c r="D1721" i="3"/>
  <c r="AC1731" i="3"/>
  <c r="Z1732" i="3"/>
  <c r="AC1732" i="3" l="1"/>
  <c r="B1721" i="3"/>
  <c r="D1722" i="3"/>
  <c r="R99" i="2" l="1"/>
  <c r="E99" i="2" s="1"/>
  <c r="R14" i="2"/>
  <c r="X95" i="2"/>
  <c r="K95" i="2" s="1"/>
  <c r="U89" i="2"/>
  <c r="X67" i="2"/>
  <c r="R247" i="2"/>
  <c r="V256" i="2"/>
  <c r="P76" i="2"/>
  <c r="C76" i="2" s="1"/>
  <c r="R58" i="2"/>
  <c r="E58" i="2" s="1"/>
  <c r="E70" i="2" s="1"/>
  <c r="E82" i="2" s="1"/>
  <c r="Y243" i="2"/>
  <c r="X85" i="2"/>
  <c r="P58" i="2"/>
  <c r="C58" i="2" s="1"/>
  <c r="W96" i="2"/>
  <c r="J96" i="2" s="1"/>
  <c r="Y71" i="2"/>
  <c r="V234" i="2"/>
  <c r="Y66" i="2"/>
  <c r="T253" i="2"/>
  <c r="Y90" i="2"/>
  <c r="Y256" i="2"/>
  <c r="Y105" i="2"/>
  <c r="Q94" i="2"/>
  <c r="D94" i="2" s="1"/>
  <c r="X94" i="2"/>
  <c r="K94" i="2" s="1"/>
  <c r="V51" i="2"/>
  <c r="I51" i="2" s="1"/>
  <c r="I63" i="2" s="1"/>
  <c r="I75" i="2" s="1"/>
  <c r="I87" i="2" s="1"/>
  <c r="S57" i="2"/>
  <c r="F57" i="2" s="1"/>
  <c r="S246" i="2"/>
  <c r="X75" i="2"/>
  <c r="T15" i="2"/>
  <c r="G15" i="2" s="1"/>
  <c r="W245" i="2"/>
  <c r="Y240" i="2"/>
  <c r="Y58" i="2"/>
  <c r="L58" i="2" s="1"/>
  <c r="L70" i="2" s="1"/>
  <c r="L82" i="2" s="1"/>
  <c r="R81" i="2"/>
  <c r="S51" i="2"/>
  <c r="F51" i="2" s="1"/>
  <c r="Q242" i="2"/>
  <c r="W66" i="2"/>
  <c r="U68" i="2"/>
  <c r="Q70" i="2"/>
  <c r="W93" i="2"/>
  <c r="U234" i="2"/>
  <c r="P77" i="2"/>
  <c r="C77" i="2" s="1"/>
  <c r="R64" i="2"/>
  <c r="W240" i="2"/>
  <c r="P244" i="2"/>
  <c r="V17" i="2"/>
  <c r="I17" i="2" s="1"/>
  <c r="Y87" i="2"/>
  <c r="W249" i="2"/>
  <c r="R102" i="2"/>
  <c r="S247" i="2"/>
  <c r="X105" i="2"/>
  <c r="Y93" i="2"/>
  <c r="R17" i="2"/>
  <c r="E17" i="2" s="1"/>
  <c r="U77" i="2"/>
  <c r="U76" i="2"/>
  <c r="S64" i="2"/>
  <c r="Q245" i="2"/>
  <c r="T102" i="2"/>
  <c r="W97" i="2"/>
  <c r="J97" i="2" s="1"/>
  <c r="P250" i="2"/>
  <c r="Y73" i="2"/>
  <c r="W83" i="2"/>
  <c r="P83" i="2"/>
  <c r="C83" i="2" s="1"/>
  <c r="W105" i="2"/>
  <c r="U239" i="2"/>
  <c r="P78" i="2"/>
  <c r="C78" i="2" s="1"/>
  <c r="R249" i="2"/>
  <c r="U230" i="2"/>
  <c r="U232" i="2"/>
  <c r="T87" i="2"/>
  <c r="U85" i="2"/>
  <c r="S90" i="2"/>
  <c r="W80" i="2"/>
  <c r="X72" i="2"/>
  <c r="R63" i="2"/>
  <c r="S230" i="2"/>
  <c r="Q102" i="2"/>
  <c r="W84" i="2"/>
  <c r="V237" i="2"/>
  <c r="W242" i="2"/>
  <c r="T112" i="2"/>
  <c r="G112" i="2" s="1"/>
  <c r="T82" i="2"/>
  <c r="S47" i="2"/>
  <c r="F47" i="2" s="1"/>
  <c r="T66" i="2"/>
  <c r="V232" i="2"/>
  <c r="U90" i="2"/>
  <c r="S93" i="2"/>
  <c r="U231" i="2"/>
  <c r="Y80" i="2"/>
  <c r="V103" i="2"/>
  <c r="I103" i="2" s="1"/>
  <c r="X91" i="2"/>
  <c r="P252" i="2"/>
  <c r="Q83" i="2"/>
  <c r="Y102" i="2"/>
  <c r="W16" i="2"/>
  <c r="J16" i="2" s="1"/>
  <c r="S72" i="2"/>
  <c r="P232" i="2"/>
  <c r="Q239" i="2"/>
  <c r="P81" i="2"/>
  <c r="C81" i="2" s="1"/>
  <c r="X76" i="2"/>
  <c r="P55" i="2"/>
  <c r="C55" i="2" s="1"/>
  <c r="P80" i="2"/>
  <c r="C80" i="2" s="1"/>
  <c r="U81" i="2"/>
  <c r="W72" i="2"/>
  <c r="Q246" i="2"/>
  <c r="P86" i="2"/>
  <c r="Y231" i="2"/>
  <c r="X253" i="2"/>
  <c r="X46" i="2"/>
  <c r="K46" i="2" s="1"/>
  <c r="T71" i="2"/>
  <c r="Y252" i="2"/>
  <c r="Q14" i="2"/>
  <c r="W63" i="2"/>
  <c r="Q76" i="2"/>
  <c r="P79" i="2"/>
  <c r="C79" i="2" s="1"/>
  <c r="V235" i="2"/>
  <c r="Y238" i="2"/>
  <c r="U253" i="2"/>
  <c r="V55" i="2"/>
  <c r="I55" i="2" s="1"/>
  <c r="I67" i="2" s="1"/>
  <c r="I79" i="2" s="1"/>
  <c r="V62" i="2"/>
  <c r="I62" i="2" s="1"/>
  <c r="I74" i="2" s="1"/>
  <c r="I86" i="2" s="1"/>
  <c r="U102" i="2"/>
  <c r="S74" i="2"/>
  <c r="X112" i="2"/>
  <c r="K112" i="2" s="1"/>
  <c r="V63" i="2"/>
  <c r="U94" i="2"/>
  <c r="H94" i="2" s="1"/>
  <c r="R78" i="2"/>
  <c r="U252" i="2"/>
  <c r="V231" i="2"/>
  <c r="R238" i="2"/>
  <c r="S253" i="2"/>
  <c r="V255" i="2"/>
  <c r="R236" i="2"/>
  <c r="S55" i="2"/>
  <c r="F55" i="2" s="1"/>
  <c r="X232" i="2"/>
  <c r="T84" i="2"/>
  <c r="Q71" i="2"/>
  <c r="V65" i="2"/>
  <c r="T94" i="2"/>
  <c r="G94" i="2" s="1"/>
  <c r="R88" i="2"/>
  <c r="U249" i="2"/>
  <c r="S94" i="2"/>
  <c r="F94" i="2" s="1"/>
  <c r="Y232" i="2"/>
  <c r="Y97" i="2"/>
  <c r="L97" i="2" s="1"/>
  <c r="P240" i="2"/>
  <c r="P95" i="2"/>
  <c r="C95" i="2" s="1"/>
  <c r="P112" i="2"/>
  <c r="C112" i="2" s="1"/>
  <c r="T238" i="2"/>
  <c r="P75" i="2"/>
  <c r="C75" i="2" s="1"/>
  <c r="R245" i="2"/>
  <c r="V238" i="2"/>
  <c r="U255" i="2"/>
  <c r="W65" i="2"/>
  <c r="S95" i="2"/>
  <c r="F95" i="2" s="1"/>
  <c r="X16" i="2"/>
  <c r="K16" i="2" s="1"/>
  <c r="P52" i="2"/>
  <c r="C52" i="2" s="1"/>
  <c r="V68" i="2"/>
  <c r="U243" i="2"/>
  <c r="Q87" i="2"/>
  <c r="X74" i="2"/>
  <c r="X243" i="2"/>
  <c r="Y76" i="2"/>
  <c r="Q230" i="2"/>
  <c r="Q55" i="2"/>
  <c r="D55" i="2" s="1"/>
  <c r="P17" i="2"/>
  <c r="C17" i="2" s="1"/>
  <c r="X103" i="2"/>
  <c r="K103" i="2" s="1"/>
  <c r="P16" i="2"/>
  <c r="C16" i="2" s="1"/>
  <c r="T90" i="2"/>
  <c r="W235" i="2"/>
  <c r="Q73" i="2"/>
  <c r="T55" i="2"/>
  <c r="G55" i="2" s="1"/>
  <c r="G67" i="2" s="1"/>
  <c r="G79" i="2" s="1"/>
  <c r="U70" i="2"/>
  <c r="V88" i="2"/>
  <c r="W68" i="2"/>
  <c r="X93" i="2"/>
  <c r="Y82" i="2"/>
  <c r="Q63" i="2"/>
  <c r="X68" i="2"/>
  <c r="U56" i="2"/>
  <c r="H56" i="2" s="1"/>
  <c r="H68" i="2" s="1"/>
  <c r="H80" i="2" s="1"/>
  <c r="X71" i="2"/>
  <c r="T79" i="2"/>
  <c r="X80" i="2"/>
  <c r="R112" i="2"/>
  <c r="E112" i="2" s="1"/>
  <c r="Y235" i="2"/>
  <c r="U241" i="2"/>
  <c r="V71" i="2"/>
  <c r="U240" i="2"/>
  <c r="W253" i="2"/>
  <c r="W246" i="2"/>
  <c r="P74" i="2"/>
  <c r="C74" i="2" s="1"/>
  <c r="S105" i="2"/>
  <c r="Q86" i="2"/>
  <c r="W241" i="2"/>
  <c r="P106" i="2"/>
  <c r="T93" i="2"/>
  <c r="Y79" i="2"/>
  <c r="S88" i="2"/>
  <c r="V96" i="2"/>
  <c r="I96" i="2" s="1"/>
  <c r="W86" i="2"/>
  <c r="P85" i="2"/>
  <c r="V112" i="2"/>
  <c r="I112" i="2" s="1"/>
  <c r="R84" i="2"/>
  <c r="R52" i="2"/>
  <c r="E52" i="2" s="1"/>
  <c r="P96" i="2"/>
  <c r="C96" i="2" s="1"/>
  <c r="S238" i="2"/>
  <c r="T257" i="2"/>
  <c r="R73" i="2"/>
  <c r="X241" i="2"/>
  <c r="Q99" i="2"/>
  <c r="D99" i="2" s="1"/>
  <c r="W236" i="2"/>
  <c r="S89" i="2"/>
  <c r="S58" i="2"/>
  <c r="F58" i="2" s="1"/>
  <c r="F70" i="2" s="1"/>
  <c r="F82" i="2" s="1"/>
  <c r="U58" i="2"/>
  <c r="H58" i="2" s="1"/>
  <c r="H70" i="2" s="1"/>
  <c r="H82" i="2" s="1"/>
  <c r="S235" i="2"/>
  <c r="V97" i="2"/>
  <c r="I97" i="2" s="1"/>
  <c r="X56" i="2"/>
  <c r="K56" i="2" s="1"/>
  <c r="K68" i="2" s="1"/>
  <c r="K80" i="2" s="1"/>
  <c r="Q51" i="2"/>
  <c r="D51" i="2" s="1"/>
  <c r="D63" i="2" s="1"/>
  <c r="W69" i="2"/>
  <c r="U112" i="2"/>
  <c r="H112" i="2" s="1"/>
  <c r="Q17" i="2"/>
  <c r="D17" i="2" s="1"/>
  <c r="Q236" i="2"/>
  <c r="Q62" i="2"/>
  <c r="D62" i="2" s="1"/>
  <c r="R250" i="2"/>
  <c r="R46" i="2"/>
  <c r="E46" i="2" s="1"/>
  <c r="S16" i="2"/>
  <c r="F16" i="2" s="1"/>
  <c r="P73" i="2"/>
  <c r="C73" i="2" s="1"/>
  <c r="X238" i="2"/>
  <c r="T237" i="2"/>
  <c r="Y17" i="2"/>
  <c r="L17" i="2" s="1"/>
  <c r="R243" i="2"/>
  <c r="T251" i="2"/>
  <c r="X47" i="2"/>
  <c r="K47" i="2" s="1"/>
  <c r="X17" i="2"/>
  <c r="K17" i="2" s="1"/>
  <c r="X58" i="2"/>
  <c r="K58" i="2" s="1"/>
  <c r="K70" i="2" s="1"/>
  <c r="K82" i="2" s="1"/>
  <c r="P104" i="2"/>
  <c r="T78" i="2"/>
  <c r="X15" i="2"/>
  <c r="K15" i="2" s="1"/>
  <c r="S63" i="2"/>
  <c r="R234" i="2"/>
  <c r="P14" i="2"/>
  <c r="T95" i="2"/>
  <c r="G95" i="2" s="1"/>
  <c r="U256" i="2"/>
  <c r="R83" i="2"/>
  <c r="Y72" i="2"/>
  <c r="Y242" i="2"/>
  <c r="R91" i="2"/>
  <c r="Q15" i="2"/>
  <c r="D15" i="2" s="1"/>
  <c r="S84" i="2"/>
  <c r="T67" i="2"/>
  <c r="P87" i="2"/>
  <c r="W256" i="2"/>
  <c r="Q256" i="2"/>
  <c r="W76" i="2"/>
  <c r="T242" i="2"/>
  <c r="W77" i="2"/>
  <c r="X63" i="2"/>
  <c r="R248" i="2"/>
  <c r="U46" i="2"/>
  <c r="H46" i="2" s="1"/>
  <c r="W239" i="2"/>
  <c r="R57" i="2"/>
  <c r="E57" i="2" s="1"/>
  <c r="S245" i="2"/>
  <c r="W56" i="2"/>
  <c r="J56" i="2" s="1"/>
  <c r="J68" i="2" s="1"/>
  <c r="J80" i="2" s="1"/>
  <c r="R97" i="2"/>
  <c r="E97" i="2" s="1"/>
  <c r="V52" i="2"/>
  <c r="I52" i="2" s="1"/>
  <c r="I64" i="2" s="1"/>
  <c r="I76" i="2" s="1"/>
  <c r="I88" i="2" s="1"/>
  <c r="U16" i="2"/>
  <c r="H16" i="2" s="1"/>
  <c r="P246" i="2"/>
  <c r="R74" i="2"/>
  <c r="Y75" i="2"/>
  <c r="Y112" i="2"/>
  <c r="L112" i="2" s="1"/>
  <c r="P255" i="2"/>
  <c r="Q80" i="2"/>
  <c r="U235" i="2"/>
  <c r="W102" i="2"/>
  <c r="R82" i="2"/>
  <c r="X242" i="2"/>
  <c r="X64" i="2"/>
  <c r="Q96" i="2"/>
  <c r="D96" i="2" s="1"/>
  <c r="X106" i="2"/>
  <c r="R66" i="2"/>
  <c r="P237" i="2"/>
  <c r="Q56" i="2"/>
  <c r="D56" i="2" s="1"/>
  <c r="D68" i="2" s="1"/>
  <c r="D80" i="2" s="1"/>
  <c r="T104" i="2"/>
  <c r="G106" i="2" s="1"/>
  <c r="R96" i="2"/>
  <c r="E96" i="2" s="1"/>
  <c r="W70" i="2"/>
  <c r="V99" i="2"/>
  <c r="I99" i="2" s="1"/>
  <c r="Y47" i="2"/>
  <c r="L47" i="2" s="1"/>
  <c r="X55" i="2"/>
  <c r="K55" i="2" s="1"/>
  <c r="K67" i="2" s="1"/>
  <c r="K79" i="2" s="1"/>
  <c r="Q77" i="2"/>
  <c r="V241" i="2"/>
  <c r="P90" i="2"/>
  <c r="W17" i="2"/>
  <c r="J17" i="2" s="1"/>
  <c r="Y46" i="2"/>
  <c r="L46" i="2" s="1"/>
  <c r="Y16" i="2"/>
  <c r="L16" i="2" s="1"/>
  <c r="V83" i="2"/>
  <c r="R246" i="2"/>
  <c r="X99" i="2"/>
  <c r="K99" i="2" s="1"/>
  <c r="T255" i="2"/>
  <c r="Y56" i="2"/>
  <c r="L56" i="2" s="1"/>
  <c r="L68" i="2" s="1"/>
  <c r="L80" i="2" s="1"/>
  <c r="T62" i="2"/>
  <c r="G62" i="2" s="1"/>
  <c r="G74" i="2" s="1"/>
  <c r="G86" i="2" s="1"/>
  <c r="R16" i="2"/>
  <c r="E16" i="2" s="1"/>
  <c r="V251" i="2"/>
  <c r="U83" i="2"/>
  <c r="S249" i="2"/>
  <c r="P238" i="2"/>
  <c r="U103" i="2"/>
  <c r="H103" i="2" s="1"/>
  <c r="V93" i="2"/>
  <c r="Q101" i="2"/>
  <c r="D101" i="2" s="1"/>
  <c r="U75" i="2"/>
  <c r="X246" i="2"/>
  <c r="Q52" i="2"/>
  <c r="D52" i="2" s="1"/>
  <c r="X247" i="2"/>
  <c r="W46" i="2"/>
  <c r="J46" i="2" s="1"/>
  <c r="S17" i="2"/>
  <c r="F17" i="2" s="1"/>
  <c r="T69" i="2"/>
  <c r="S82" i="2"/>
  <c r="Y74" i="2"/>
  <c r="R65" i="2"/>
  <c r="S87" i="2"/>
  <c r="U105" i="2"/>
  <c r="X251" i="2"/>
  <c r="W15" i="2"/>
  <c r="J15" i="2" s="1"/>
  <c r="Y77" i="2"/>
  <c r="X73" i="2"/>
  <c r="T235" i="2"/>
  <c r="R76" i="2"/>
  <c r="V80" i="2"/>
  <c r="V244" i="2"/>
  <c r="T63" i="2"/>
  <c r="W55" i="2"/>
  <c r="J55" i="2" s="1"/>
  <c r="J67" i="2" s="1"/>
  <c r="J79" i="2" s="1"/>
  <c r="W237" i="2"/>
  <c r="U101" i="2"/>
  <c r="H101" i="2" s="1"/>
  <c r="R239" i="2"/>
  <c r="W232" i="2"/>
  <c r="T249" i="2"/>
  <c r="T65" i="2"/>
  <c r="R95" i="2"/>
  <c r="E95" i="2" s="1"/>
  <c r="R253" i="2"/>
  <c r="Q243" i="2"/>
  <c r="X235" i="2"/>
  <c r="U87" i="2"/>
  <c r="P71" i="2"/>
  <c r="C71" i="2" s="1"/>
  <c r="Y91" i="2"/>
  <c r="Q249" i="2"/>
  <c r="P251" i="2"/>
  <c r="Y84" i="2"/>
  <c r="P64" i="2"/>
  <c r="X57" i="2"/>
  <c r="K57" i="2" s="1"/>
  <c r="K69" i="2" s="1"/>
  <c r="K81" i="2" s="1"/>
  <c r="W104" i="2"/>
  <c r="J106" i="2" s="1"/>
  <c r="V253" i="2"/>
  <c r="V74" i="2"/>
  <c r="P231" i="2"/>
  <c r="P97" i="2"/>
  <c r="C97" i="2" s="1"/>
  <c r="R237" i="2"/>
  <c r="U47" i="2"/>
  <c r="H47" i="2" s="1"/>
  <c r="Y86" i="2"/>
  <c r="P103" i="2"/>
  <c r="C103" i="2" s="1"/>
  <c r="S66" i="2"/>
  <c r="S244" i="2"/>
  <c r="R251" i="2"/>
  <c r="T96" i="2"/>
  <c r="G96" i="2" s="1"/>
  <c r="W74" i="2"/>
  <c r="Q95" i="2"/>
  <c r="D95" i="2" s="1"/>
  <c r="T57" i="2"/>
  <c r="G57" i="2" s="1"/>
  <c r="G69" i="2" s="1"/>
  <c r="G81" i="2" s="1"/>
  <c r="V77" i="2"/>
  <c r="W90" i="2"/>
  <c r="Q57" i="2"/>
  <c r="D57" i="2" s="1"/>
  <c r="V64" i="2"/>
  <c r="W95" i="2"/>
  <c r="J95" i="2" s="1"/>
  <c r="P62" i="2"/>
  <c r="C62" i="2" s="1"/>
  <c r="T70" i="2"/>
  <c r="R94" i="2"/>
  <c r="E94" i="2" s="1"/>
  <c r="T83" i="2"/>
  <c r="Y237" i="2"/>
  <c r="Q248" i="2"/>
  <c r="Q247" i="2"/>
  <c r="T77" i="2"/>
  <c r="R47" i="2"/>
  <c r="E47" i="2" s="1"/>
  <c r="Y236" i="2"/>
  <c r="T246" i="2"/>
  <c r="Q84" i="2"/>
  <c r="X230" i="2"/>
  <c r="R67" i="2"/>
  <c r="P72" i="2"/>
  <c r="C72" i="2" s="1"/>
  <c r="U65" i="2"/>
  <c r="Q237" i="2"/>
  <c r="V16" i="2"/>
  <c r="I16" i="2" s="1"/>
  <c r="Y89" i="2"/>
  <c r="X78" i="2"/>
  <c r="S256" i="2"/>
  <c r="P88" i="2"/>
  <c r="S67" i="2"/>
  <c r="Y106" i="2"/>
  <c r="Q88" i="2"/>
  <c r="S56" i="2"/>
  <c r="F56" i="2" s="1"/>
  <c r="F68" i="2" s="1"/>
  <c r="F80" i="2" s="1"/>
  <c r="R252" i="2"/>
  <c r="Y234" i="2"/>
  <c r="V67" i="2"/>
  <c r="U91" i="2"/>
  <c r="P99" i="2"/>
  <c r="C99" i="2" s="1"/>
  <c r="V81" i="2"/>
  <c r="V106" i="2"/>
  <c r="T89" i="2"/>
  <c r="P102" i="2"/>
  <c r="Q74" i="2"/>
  <c r="U67" i="2"/>
  <c r="R242" i="2"/>
  <c r="W87" i="2"/>
  <c r="T105" i="2"/>
  <c r="Q104" i="2"/>
  <c r="Q232" i="2"/>
  <c r="U69" i="2"/>
  <c r="U245" i="2"/>
  <c r="T236" i="2"/>
  <c r="X79" i="2"/>
  <c r="U97" i="2"/>
  <c r="H97" i="2" s="1"/>
  <c r="Q89" i="2"/>
  <c r="T106" i="2"/>
  <c r="Y247" i="2"/>
  <c r="V257" i="2"/>
  <c r="S232" i="2"/>
  <c r="P257" i="2"/>
  <c r="T245" i="2"/>
  <c r="W91" i="2"/>
  <c r="V89" i="2"/>
  <c r="Y68" i="2"/>
  <c r="W75" i="2"/>
  <c r="Y241" i="2"/>
  <c r="Q46" i="2"/>
  <c r="D46" i="2" s="1"/>
  <c r="S241" i="2"/>
  <c r="Q58" i="2"/>
  <c r="D58" i="2" s="1"/>
  <c r="D70" i="2" s="1"/>
  <c r="D82" i="2" s="1"/>
  <c r="Y230" i="2"/>
  <c r="W234" i="2"/>
  <c r="W89" i="2"/>
  <c r="R79" i="2"/>
  <c r="R93" i="2"/>
  <c r="Y15" i="2"/>
  <c r="L15" i="2" s="1"/>
  <c r="T244" i="2"/>
  <c r="R235" i="2"/>
  <c r="R257" i="2"/>
  <c r="P15" i="2"/>
  <c r="C15" i="2" s="1"/>
  <c r="S251" i="2"/>
  <c r="V14" i="2"/>
  <c r="S231" i="2"/>
  <c r="S83" i="2"/>
  <c r="X256" i="2"/>
  <c r="W103" i="2"/>
  <c r="J103" i="2" s="1"/>
  <c r="S91" i="2"/>
  <c r="R105" i="2"/>
  <c r="P101" i="2"/>
  <c r="C101" i="2" s="1"/>
  <c r="Y94" i="2"/>
  <c r="L94" i="2" s="1"/>
  <c r="U71" i="2"/>
  <c r="X244" i="2"/>
  <c r="W99" i="2"/>
  <c r="J99" i="2" s="1"/>
  <c r="S77" i="2"/>
  <c r="Q66" i="2"/>
  <c r="V69" i="2"/>
  <c r="U52" i="2"/>
  <c r="H52" i="2" s="1"/>
  <c r="H64" i="2" s="1"/>
  <c r="H76" i="2" s="1"/>
  <c r="H88" i="2" s="1"/>
  <c r="X97" i="2"/>
  <c r="K97" i="2" s="1"/>
  <c r="U251" i="2"/>
  <c r="W231" i="2"/>
  <c r="W57" i="2"/>
  <c r="J57" i="2" s="1"/>
  <c r="J69" i="2" s="1"/>
  <c r="J81" i="2" s="1"/>
  <c r="V245" i="2"/>
  <c r="P245" i="2"/>
  <c r="Q257" i="2"/>
  <c r="Q81" i="2"/>
  <c r="P230" i="2"/>
  <c r="P46" i="2"/>
  <c r="C46" i="2" s="1"/>
  <c r="T241" i="2"/>
  <c r="R62" i="2"/>
  <c r="E62" i="2" s="1"/>
  <c r="E74" i="2" s="1"/>
  <c r="E86" i="2" s="1"/>
  <c r="Q75" i="2"/>
  <c r="S81" i="2"/>
  <c r="U66" i="2"/>
  <c r="R87" i="2"/>
  <c r="Y246" i="2"/>
  <c r="X237" i="2"/>
  <c r="Y64" i="2"/>
  <c r="U74" i="2"/>
  <c r="Q235" i="2"/>
  <c r="R55" i="2"/>
  <c r="E55" i="2" s="1"/>
  <c r="S85" i="2"/>
  <c r="Y96" i="2"/>
  <c r="L96" i="2" s="1"/>
  <c r="U96" i="2"/>
  <c r="H96" i="2" s="1"/>
  <c r="V56" i="2"/>
  <c r="I56" i="2" s="1"/>
  <c r="I68" i="2" s="1"/>
  <c r="I80" i="2" s="1"/>
  <c r="S243" i="2"/>
  <c r="X236" i="2"/>
  <c r="Y104" i="2"/>
  <c r="L106" i="2" s="1"/>
  <c r="S52" i="2"/>
  <c r="F52" i="2" s="1"/>
  <c r="F64" i="2" s="1"/>
  <c r="F76" i="2" s="1"/>
  <c r="F88" i="2" s="1"/>
  <c r="X234" i="2"/>
  <c r="Y65" i="2"/>
  <c r="W106" i="2"/>
  <c r="T250" i="2"/>
  <c r="V102" i="2"/>
  <c r="X86" i="2"/>
  <c r="P234" i="2"/>
  <c r="V90" i="2"/>
  <c r="Y99" i="2"/>
  <c r="L99" i="2" s="1"/>
  <c r="T58" i="2"/>
  <c r="G58" i="2" s="1"/>
  <c r="G70" i="2" s="1"/>
  <c r="G82" i="2" s="1"/>
  <c r="W51" i="2"/>
  <c r="J51" i="2" s="1"/>
  <c r="J63" i="2" s="1"/>
  <c r="J75" i="2" s="1"/>
  <c r="J87" i="2" s="1"/>
  <c r="Q234" i="2"/>
  <c r="X101" i="2"/>
  <c r="K101" i="2" s="1"/>
  <c r="U62" i="2"/>
  <c r="H62" i="2" s="1"/>
  <c r="H74" i="2" s="1"/>
  <c r="H86" i="2" s="1"/>
  <c r="S46" i="2"/>
  <c r="F46" i="2" s="1"/>
  <c r="Q238" i="2"/>
  <c r="V66" i="2"/>
  <c r="P235" i="2"/>
  <c r="P242" i="2"/>
  <c r="T17" i="2"/>
  <c r="G17" i="2" s="1"/>
  <c r="X89" i="2"/>
  <c r="Y88" i="2"/>
  <c r="T64" i="2"/>
  <c r="Y52" i="2"/>
  <c r="L52" i="2" s="1"/>
  <c r="L64" i="2" s="1"/>
  <c r="L76" i="2" s="1"/>
  <c r="L88" i="2" s="1"/>
  <c r="Y239" i="2"/>
  <c r="R106" i="2"/>
  <c r="T99" i="2"/>
  <c r="G99" i="2" s="1"/>
  <c r="T46" i="2"/>
  <c r="G46" i="2" s="1"/>
  <c r="P91" i="2"/>
  <c r="Q79" i="2"/>
  <c r="W82" i="2"/>
  <c r="R51" i="2"/>
  <c r="E51" i="2" s="1"/>
  <c r="E63" i="2" s="1"/>
  <c r="E75" i="2" s="1"/>
  <c r="E87" i="2" s="1"/>
  <c r="P69" i="2"/>
  <c r="C69" i="2" s="1"/>
  <c r="R69" i="2"/>
  <c r="X249" i="2"/>
  <c r="P243" i="2"/>
  <c r="V94" i="2"/>
  <c r="I94" i="2" s="1"/>
  <c r="U84" i="2"/>
  <c r="R255" i="2"/>
  <c r="T75" i="2"/>
  <c r="Q244" i="2"/>
  <c r="Q69" i="2"/>
  <c r="W257" i="2"/>
  <c r="R240" i="2"/>
  <c r="U93" i="2"/>
  <c r="X62" i="2"/>
  <c r="K62" i="2" s="1"/>
  <c r="K74" i="2" s="1"/>
  <c r="K86" i="2" s="1"/>
  <c r="Q253" i="2"/>
  <c r="P47" i="2"/>
  <c r="C47" i="2" s="1"/>
  <c r="S69" i="2"/>
  <c r="U78" i="2"/>
  <c r="T101" i="2"/>
  <c r="G101" i="2" s="1"/>
  <c r="Y85" i="2"/>
  <c r="Q105" i="2"/>
  <c r="P89" i="2"/>
  <c r="P68" i="2"/>
  <c r="C68" i="2" s="1"/>
  <c r="U248" i="2"/>
  <c r="T85" i="2"/>
  <c r="S104" i="2"/>
  <c r="V247" i="2"/>
  <c r="T243" i="2"/>
  <c r="S239" i="2"/>
  <c r="Y67" i="2"/>
  <c r="Y70" i="2"/>
  <c r="U99" i="2"/>
  <c r="H99" i="2" s="1"/>
  <c r="V230" i="2"/>
  <c r="S78" i="2"/>
  <c r="T240" i="2"/>
  <c r="R80" i="2"/>
  <c r="W252" i="2"/>
  <c r="S103" i="2"/>
  <c r="F103" i="2" s="1"/>
  <c r="Q85" i="2"/>
  <c r="V75" i="2"/>
  <c r="Y245" i="2"/>
  <c r="Y83" i="2"/>
  <c r="X65" i="2"/>
  <c r="X245" i="2"/>
  <c r="Q231" i="2"/>
  <c r="R86" i="2"/>
  <c r="Q16" i="2"/>
  <c r="D16" i="2" s="1"/>
  <c r="T72" i="2"/>
  <c r="P67" i="2"/>
  <c r="C67" i="2" s="1"/>
  <c r="W58" i="2"/>
  <c r="J58" i="2" s="1"/>
  <c r="J70" i="2" s="1"/>
  <c r="J82" i="2" s="1"/>
  <c r="U95" i="2"/>
  <c r="H95" i="2" s="1"/>
  <c r="Y55" i="2"/>
  <c r="L55" i="2" s="1"/>
  <c r="L67" i="2" s="1"/>
  <c r="L79" i="2" s="1"/>
  <c r="S236" i="2"/>
  <c r="X257" i="2"/>
  <c r="V15" i="2"/>
  <c r="I15" i="2" s="1"/>
  <c r="Q90" i="2"/>
  <c r="Q82" i="2"/>
  <c r="U55" i="2"/>
  <c r="H55" i="2" s="1"/>
  <c r="H67" i="2" s="1"/>
  <c r="H79" i="2" s="1"/>
  <c r="X52" i="2"/>
  <c r="K52" i="2" s="1"/>
  <c r="K64" i="2" s="1"/>
  <c r="K76" i="2" s="1"/>
  <c r="K88" i="2" s="1"/>
  <c r="S68" i="2"/>
  <c r="S73" i="2"/>
  <c r="R256" i="2"/>
  <c r="X87" i="2"/>
  <c r="R89" i="2"/>
  <c r="T14" i="2"/>
  <c r="Q64" i="2"/>
  <c r="W79" i="2"/>
  <c r="W255" i="2"/>
  <c r="U244" i="2"/>
  <c r="S62" i="2"/>
  <c r="F62" i="2" s="1"/>
  <c r="F74" i="2" s="1"/>
  <c r="F86" i="2" s="1"/>
  <c r="V82" i="2"/>
  <c r="Y248" i="2"/>
  <c r="R241" i="2"/>
  <c r="R77" i="2"/>
  <c r="T234" i="2"/>
  <c r="T231" i="2"/>
  <c r="S255" i="2"/>
  <c r="W52" i="2"/>
  <c r="J52" i="2" s="1"/>
  <c r="J64" i="2" s="1"/>
  <c r="J76" i="2" s="1"/>
  <c r="J88" i="2" s="1"/>
  <c r="X81" i="2"/>
  <c r="Y257" i="2"/>
  <c r="Q250" i="2"/>
  <c r="V47" i="2"/>
  <c r="I47" i="2" s="1"/>
  <c r="W78" i="2"/>
  <c r="V86" i="2"/>
  <c r="V85" i="2"/>
  <c r="Q78" i="2"/>
  <c r="Q65" i="2"/>
  <c r="R104" i="2"/>
  <c r="E106" i="2" s="1"/>
  <c r="W73" i="2"/>
  <c r="W88" i="2"/>
  <c r="S65" i="2"/>
  <c r="S76" i="2"/>
  <c r="T56" i="2"/>
  <c r="G56" i="2" s="1"/>
  <c r="G68" i="2" s="1"/>
  <c r="G80" i="2" s="1"/>
  <c r="W47" i="2"/>
  <c r="J47" i="2" s="1"/>
  <c r="U257" i="2"/>
  <c r="Q252" i="2"/>
  <c r="V242" i="2"/>
  <c r="V239" i="2"/>
  <c r="V70" i="2"/>
  <c r="T76" i="2"/>
  <c r="Y253" i="2"/>
  <c r="X96" i="2"/>
  <c r="K96" i="2" s="1"/>
  <c r="P93" i="2"/>
  <c r="U247" i="2"/>
  <c r="P51" i="2"/>
  <c r="C51" i="2" s="1"/>
  <c r="W243" i="2"/>
  <c r="W112" i="2"/>
  <c r="J112" i="2" s="1"/>
  <c r="Q93" i="2"/>
  <c r="P57" i="2"/>
  <c r="C57" i="2" s="1"/>
  <c r="P65" i="2"/>
  <c r="T81" i="2"/>
  <c r="X231" i="2"/>
  <c r="T239" i="2"/>
  <c r="U63" i="2"/>
  <c r="V78" i="2"/>
  <c r="U236" i="2"/>
  <c r="P247" i="2"/>
  <c r="S86" i="2"/>
  <c r="W101" i="2"/>
  <c r="J101" i="2" s="1"/>
  <c r="U242" i="2"/>
  <c r="Q68" i="2"/>
  <c r="W85" i="2"/>
  <c r="Q67" i="2"/>
  <c r="Y103" i="2"/>
  <c r="L103" i="2" s="1"/>
  <c r="P239" i="2"/>
  <c r="R85" i="2"/>
  <c r="P66" i="2"/>
  <c r="S96" i="2"/>
  <c r="F96" i="2" s="1"/>
  <c r="S240" i="2"/>
  <c r="S257" i="2"/>
  <c r="U79" i="2"/>
  <c r="Y14" i="2"/>
  <c r="W14" i="2"/>
  <c r="P249" i="2"/>
  <c r="S112" i="2"/>
  <c r="F112" i="2" s="1"/>
  <c r="Y95" i="2"/>
  <c r="L95" i="2" s="1"/>
  <c r="V84" i="2"/>
  <c r="X104" i="2"/>
  <c r="K106" i="2" s="1"/>
  <c r="W247" i="2"/>
  <c r="P56" i="2"/>
  <c r="C56" i="2" s="1"/>
  <c r="Y249" i="2"/>
  <c r="S242" i="2"/>
  <c r="V58" i="2"/>
  <c r="I58" i="2" s="1"/>
  <c r="I70" i="2" s="1"/>
  <c r="I82" i="2" s="1"/>
  <c r="X239" i="2"/>
  <c r="V250" i="2"/>
  <c r="V248" i="2"/>
  <c r="Q255" i="2"/>
  <c r="T91" i="2"/>
  <c r="Y251" i="2"/>
  <c r="Q251" i="2"/>
  <c r="T256" i="2"/>
  <c r="S237" i="2"/>
  <c r="R75" i="2"/>
  <c r="S252" i="2"/>
  <c r="P82" i="2"/>
  <c r="C82" i="2" s="1"/>
  <c r="V79" i="2"/>
  <c r="U64" i="2"/>
  <c r="Q91" i="2"/>
  <c r="R101" i="2"/>
  <c r="E101" i="2" s="1"/>
  <c r="T16" i="2"/>
  <c r="G16" i="2" s="1"/>
  <c r="R68" i="2"/>
  <c r="X252" i="2"/>
  <c r="S102" i="2"/>
  <c r="P236" i="2"/>
  <c r="S101" i="2"/>
  <c r="F101" i="2" s="1"/>
  <c r="V243" i="2"/>
  <c r="P256" i="2"/>
  <c r="X70" i="2"/>
  <c r="X14" i="2"/>
  <c r="Y69" i="2"/>
  <c r="U237" i="2"/>
  <c r="S80" i="2"/>
  <c r="V236" i="2"/>
  <c r="R90" i="2"/>
  <c r="T248" i="2"/>
  <c r="S106" i="2"/>
  <c r="R230" i="2"/>
  <c r="X102" i="2"/>
  <c r="T52" i="2"/>
  <c r="G52" i="2" s="1"/>
  <c r="G64" i="2" s="1"/>
  <c r="G76" i="2" s="1"/>
  <c r="G88" i="2" s="1"/>
  <c r="T73" i="2"/>
  <c r="Y62" i="2"/>
  <c r="L62" i="2" s="1"/>
  <c r="L74" i="2" s="1"/>
  <c r="L86" i="2" s="1"/>
  <c r="Q103" i="2"/>
  <c r="D103" i="2" s="1"/>
  <c r="S75" i="2"/>
  <c r="Q106" i="2"/>
  <c r="W244" i="2"/>
  <c r="U106" i="2"/>
  <c r="U17" i="2"/>
  <c r="H17" i="2" s="1"/>
  <c r="R103" i="2"/>
  <c r="E103" i="2" s="1"/>
  <c r="W62" i="2"/>
  <c r="J62" i="2" s="1"/>
  <c r="J74" i="2" s="1"/>
  <c r="J86" i="2" s="1"/>
  <c r="U15" i="2"/>
  <c r="H15" i="2" s="1"/>
  <c r="T80" i="2"/>
  <c r="P94" i="2"/>
  <c r="C94" i="2" s="1"/>
  <c r="W238" i="2"/>
  <c r="S99" i="2"/>
  <c r="F99" i="2" s="1"/>
  <c r="Y51" i="2"/>
  <c r="L51" i="2" s="1"/>
  <c r="L63" i="2" s="1"/>
  <c r="L75" i="2" s="1"/>
  <c r="L87" i="2" s="1"/>
  <c r="T51" i="2"/>
  <c r="G51" i="2" s="1"/>
  <c r="G63" i="2" s="1"/>
  <c r="G75" i="2" s="1"/>
  <c r="G87" i="2" s="1"/>
  <c r="P253" i="2"/>
  <c r="S14" i="2"/>
  <c r="W81" i="2"/>
  <c r="X66" i="2"/>
  <c r="Q112" i="2"/>
  <c r="D112" i="2" s="1"/>
  <c r="Y101" i="2"/>
  <c r="L101" i="2" s="1"/>
  <c r="T74" i="2"/>
  <c r="W64" i="2"/>
  <c r="V252" i="2"/>
  <c r="V249" i="2"/>
  <c r="U51" i="2"/>
  <c r="H51" i="2" s="1"/>
  <c r="H63" i="2" s="1"/>
  <c r="H75" i="2" s="1"/>
  <c r="H87" i="2" s="1"/>
  <c r="T68" i="2"/>
  <c r="W251" i="2"/>
  <c r="T252" i="2"/>
  <c r="W248" i="2"/>
  <c r="V57" i="2"/>
  <c r="I57" i="2" s="1"/>
  <c r="I69" i="2" s="1"/>
  <c r="I81" i="2" s="1"/>
  <c r="V46" i="2"/>
  <c r="I46" i="2" s="1"/>
  <c r="V105" i="2"/>
  <c r="V104" i="2"/>
  <c r="I106" i="2" s="1"/>
  <c r="U246" i="2"/>
  <c r="S71" i="2"/>
  <c r="R72" i="2"/>
  <c r="U82" i="2"/>
  <c r="Q47" i="2"/>
  <c r="D47" i="2" s="1"/>
  <c r="U14" i="2"/>
  <c r="X77" i="2"/>
  <c r="Y81" i="2"/>
  <c r="W67" i="2"/>
  <c r="S234" i="2"/>
  <c r="T232" i="2"/>
  <c r="R232" i="2"/>
  <c r="Y244" i="2"/>
  <c r="U238" i="2"/>
  <c r="X69" i="2"/>
  <c r="W71" i="2"/>
  <c r="U80" i="2"/>
  <c r="U104" i="2"/>
  <c r="H106" i="2" s="1"/>
  <c r="R56" i="2"/>
  <c r="E56" i="2" s="1"/>
  <c r="E68" i="2" s="1"/>
  <c r="E80" i="2" s="1"/>
  <c r="V101" i="2"/>
  <c r="I101" i="2" s="1"/>
  <c r="V95" i="2"/>
  <c r="I95" i="2" s="1"/>
  <c r="S248" i="2"/>
  <c r="R71" i="2"/>
  <c r="R231" i="2"/>
  <c r="P241" i="2"/>
  <c r="W250" i="2"/>
  <c r="V73" i="2"/>
  <c r="X240" i="2"/>
  <c r="R70" i="2"/>
  <c r="P248" i="2"/>
  <c r="U72" i="2"/>
  <c r="S15" i="2"/>
  <c r="F15" i="2" s="1"/>
  <c r="P84" i="2"/>
  <c r="C84" i="2" s="1"/>
  <c r="V240" i="2"/>
  <c r="P70" i="2"/>
  <c r="C70" i="2" s="1"/>
  <c r="P63" i="2"/>
  <c r="Y63" i="2"/>
  <c r="V76" i="2"/>
  <c r="S79" i="2"/>
  <c r="S250" i="2"/>
  <c r="Y255" i="2"/>
  <c r="X51" i="2"/>
  <c r="K51" i="2" s="1"/>
  <c r="K63" i="2" s="1"/>
  <c r="K75" i="2" s="1"/>
  <c r="K87" i="2" s="1"/>
  <c r="Y57" i="2"/>
  <c r="L57" i="2" s="1"/>
  <c r="L69" i="2" s="1"/>
  <c r="L81" i="2" s="1"/>
  <c r="U86" i="2"/>
  <c r="R244" i="2"/>
  <c r="U88" i="2"/>
  <c r="X84" i="2"/>
  <c r="Q240" i="2"/>
  <c r="X255" i="2"/>
  <c r="V246" i="2"/>
  <c r="Q241" i="2"/>
  <c r="X83" i="2"/>
  <c r="Q72" i="2"/>
  <c r="X88" i="2"/>
  <c r="Y78" i="2"/>
  <c r="T47" i="2"/>
  <c r="G47" i="2" s="1"/>
  <c r="T86" i="2"/>
  <c r="X82" i="2"/>
  <c r="V87" i="2"/>
  <c r="S97" i="2"/>
  <c r="F97" i="2" s="1"/>
  <c r="V72" i="2"/>
  <c r="T97" i="2"/>
  <c r="G97" i="2" s="1"/>
  <c r="X248" i="2"/>
  <c r="T247" i="2"/>
  <c r="X250" i="2"/>
  <c r="W94" i="2"/>
  <c r="J94" i="2" s="1"/>
  <c r="T230" i="2"/>
  <c r="U57" i="2"/>
  <c r="H57" i="2" s="1"/>
  <c r="H69" i="2" s="1"/>
  <c r="H81" i="2" s="1"/>
  <c r="P105" i="2"/>
  <c r="X90" i="2"/>
  <c r="Q97" i="2"/>
  <c r="D97" i="2" s="1"/>
  <c r="W230" i="2"/>
  <c r="R15" i="2"/>
  <c r="E15" i="2" s="1"/>
  <c r="V91" i="2"/>
  <c r="Y250" i="2"/>
  <c r="S70" i="2"/>
  <c r="T103" i="2"/>
  <c r="G103" i="2" s="1"/>
  <c r="U250" i="2"/>
  <c r="U73" i="2"/>
  <c r="T88" i="2"/>
  <c r="BH6" i="3"/>
  <c r="BH32" i="3"/>
  <c r="BI3" i="3"/>
  <c r="BC29" i="3"/>
  <c r="BR29" i="3" s="1"/>
  <c r="BC13" i="3"/>
  <c r="BH19" i="3"/>
  <c r="BI6" i="3"/>
  <c r="BI21" i="3"/>
  <c r="BI27" i="3"/>
  <c r="BH13" i="3"/>
  <c r="BH5" i="3"/>
  <c r="BC20" i="3"/>
  <c r="BR20" i="3" s="1"/>
  <c r="BC17" i="3"/>
  <c r="BI18" i="3"/>
  <c r="BC9" i="3"/>
  <c r="BH18" i="3"/>
  <c r="BI26" i="3"/>
  <c r="BI5" i="3"/>
  <c r="BC11" i="3"/>
  <c r="BI23" i="3"/>
  <c r="BH15" i="3"/>
  <c r="BH12" i="3"/>
  <c r="BH29" i="3"/>
  <c r="BI7" i="3"/>
  <c r="BH27" i="3"/>
  <c r="BH23" i="3"/>
  <c r="BI28" i="3"/>
  <c r="BI29" i="3"/>
  <c r="BC12" i="3"/>
  <c r="BI20" i="3"/>
  <c r="BC14" i="3"/>
  <c r="BI12" i="3"/>
  <c r="BC32" i="3"/>
  <c r="BH10" i="3"/>
  <c r="BC19" i="3"/>
  <c r="BC10" i="3"/>
  <c r="BC6" i="3"/>
  <c r="BR6" i="3" s="1"/>
  <c r="BC33" i="3"/>
  <c r="BI24" i="3"/>
  <c r="BC27" i="3"/>
  <c r="BR27" i="3" s="1"/>
  <c r="BH16" i="3"/>
  <c r="BC15" i="3"/>
  <c r="BH22" i="3"/>
  <c r="BI8" i="3"/>
  <c r="BI22" i="3"/>
  <c r="BI10" i="3"/>
  <c r="BI9" i="3"/>
  <c r="BC22" i="3"/>
  <c r="BR22" i="3" s="1"/>
  <c r="BI31" i="3"/>
  <c r="BH30" i="3"/>
  <c r="BC8" i="3"/>
  <c r="BI4" i="3"/>
  <c r="BC31" i="3"/>
  <c r="BH3" i="3"/>
  <c r="BH9" i="3"/>
  <c r="BI30" i="3"/>
  <c r="BC23" i="3"/>
  <c r="BR23" i="3" s="1"/>
  <c r="BC30" i="3"/>
  <c r="BR30" i="3" s="1"/>
  <c r="BI25" i="3"/>
  <c r="BC16" i="3"/>
  <c r="BH4" i="3"/>
  <c r="BH11" i="3"/>
  <c r="BC21" i="3"/>
  <c r="BR21" i="3" s="1"/>
  <c r="BH33" i="3"/>
  <c r="BC25" i="3"/>
  <c r="BR25" i="3" s="1"/>
  <c r="BH20" i="3"/>
  <c r="BH14" i="3"/>
  <c r="BI32" i="3"/>
  <c r="BI33" i="3"/>
  <c r="BH28" i="3"/>
  <c r="BH8" i="3"/>
  <c r="BI19" i="3"/>
  <c r="BI11" i="3"/>
  <c r="BH21" i="3"/>
  <c r="BH25" i="3"/>
  <c r="BI15" i="3"/>
  <c r="BI17" i="3"/>
  <c r="BC4" i="3"/>
  <c r="BR4" i="3" s="1"/>
  <c r="BH31" i="3"/>
  <c r="BJ31" i="3" s="1"/>
  <c r="BI13" i="3"/>
  <c r="BI14" i="3"/>
  <c r="BH26" i="3"/>
  <c r="BH7" i="3"/>
  <c r="BH17" i="3"/>
  <c r="BC7" i="3"/>
  <c r="BC3" i="3"/>
  <c r="BR3" i="3" s="1"/>
  <c r="BC28" i="3"/>
  <c r="BR28" i="3" s="1"/>
  <c r="BI16" i="3"/>
  <c r="BC18" i="3"/>
  <c r="BC24" i="3"/>
  <c r="BR24" i="3" s="1"/>
  <c r="BC5" i="3"/>
  <c r="BR5" i="3" s="1"/>
  <c r="BC26" i="3"/>
  <c r="BR26" i="3" s="1"/>
  <c r="BH24" i="3"/>
  <c r="B1722" i="3"/>
  <c r="D1723" i="3"/>
  <c r="BF27" i="3"/>
  <c r="BF22" i="3"/>
  <c r="BB4" i="3"/>
  <c r="BO4" i="3" s="1"/>
  <c r="BB16" i="3"/>
  <c r="BB12" i="3"/>
  <c r="BD12" i="3" s="1"/>
  <c r="BB10" i="3"/>
  <c r="BB20" i="3"/>
  <c r="BF33" i="3"/>
  <c r="BF31" i="3"/>
  <c r="BF5" i="3"/>
  <c r="BE7" i="3"/>
  <c r="BF8" i="3"/>
  <c r="BB15" i="3"/>
  <c r="BD15" i="3" s="1"/>
  <c r="BE24" i="3"/>
  <c r="BF7" i="3"/>
  <c r="BE20" i="3"/>
  <c r="BF15" i="3"/>
  <c r="BF10" i="3"/>
  <c r="BE8" i="3"/>
  <c r="BF4" i="3"/>
  <c r="BB11" i="3"/>
  <c r="BE9" i="3"/>
  <c r="BE29" i="3"/>
  <c r="BF19" i="3"/>
  <c r="BB25" i="3"/>
  <c r="BO25" i="3" s="1"/>
  <c r="BE31" i="3"/>
  <c r="BF11" i="3"/>
  <c r="BF30" i="3"/>
  <c r="BB27" i="3"/>
  <c r="BO27" i="3" s="1"/>
  <c r="BF17" i="3"/>
  <c r="BE23" i="3"/>
  <c r="BE12" i="3"/>
  <c r="BB21" i="3"/>
  <c r="BD21" i="3" s="1"/>
  <c r="BO21" i="3" s="1"/>
  <c r="BE19" i="3"/>
  <c r="BE22" i="3"/>
  <c r="BE18" i="3"/>
  <c r="BE13" i="3"/>
  <c r="BF13" i="3"/>
  <c r="BF3" i="3"/>
  <c r="BF26" i="3"/>
  <c r="BF9" i="3"/>
  <c r="BE27" i="3"/>
  <c r="BF20" i="3"/>
  <c r="BB33" i="3"/>
  <c r="BF25" i="3"/>
  <c r="BE17" i="3"/>
  <c r="BE30" i="3"/>
  <c r="BB19" i="3"/>
  <c r="BE6" i="3"/>
  <c r="BB29" i="3"/>
  <c r="BO29" i="3" s="1"/>
  <c r="BF29" i="3"/>
  <c r="BF14" i="3"/>
  <c r="BF24" i="3"/>
  <c r="BB9" i="3"/>
  <c r="BF32" i="3"/>
  <c r="BB28" i="3"/>
  <c r="BO28" i="3" s="1"/>
  <c r="BF28" i="3"/>
  <c r="BE5" i="3"/>
  <c r="BF21" i="3"/>
  <c r="BF23" i="3"/>
  <c r="BE33" i="3"/>
  <c r="BG33" i="3" s="1"/>
  <c r="BE10" i="3"/>
  <c r="BF16" i="3"/>
  <c r="BE28" i="3"/>
  <c r="BB22" i="3"/>
  <c r="BO22" i="3" s="1"/>
  <c r="BB24" i="3"/>
  <c r="BO24" i="3" s="1"/>
  <c r="BE11" i="3"/>
  <c r="BG11" i="3" s="1"/>
  <c r="BE3" i="3"/>
  <c r="BB5" i="3"/>
  <c r="BO5" i="3" s="1"/>
  <c r="BF12" i="3"/>
  <c r="BB7" i="3"/>
  <c r="BB13" i="3"/>
  <c r="BB31" i="3"/>
  <c r="BD31" i="3" s="1"/>
  <c r="BO31" i="3" s="1"/>
  <c r="BE4" i="3"/>
  <c r="BB18" i="3"/>
  <c r="BD18" i="3" s="1"/>
  <c r="BB3" i="3"/>
  <c r="BO3" i="3" s="1"/>
  <c r="BB26" i="3"/>
  <c r="BO26" i="3" s="1"/>
  <c r="BB17" i="3"/>
  <c r="BD17" i="3" s="1"/>
  <c r="BE15" i="3"/>
  <c r="BE26" i="3"/>
  <c r="BE32" i="3"/>
  <c r="BB14" i="3"/>
  <c r="BD14" i="3" s="1"/>
  <c r="BE21" i="3"/>
  <c r="BB32" i="3"/>
  <c r="BD32" i="3" s="1"/>
  <c r="BO32" i="3" s="1"/>
  <c r="BF6" i="3"/>
  <c r="BB6" i="3"/>
  <c r="BB23" i="3"/>
  <c r="BO23" i="3" s="1"/>
  <c r="BB8" i="3"/>
  <c r="BD8" i="3" s="1"/>
  <c r="BF18" i="3"/>
  <c r="BB30" i="3"/>
  <c r="BO30" i="3" s="1"/>
  <c r="BE16" i="3"/>
  <c r="BE14" i="3"/>
  <c r="BE25" i="3"/>
  <c r="BG26" i="3" l="1"/>
  <c r="BG10" i="3"/>
  <c r="BG21" i="3"/>
  <c r="M70" i="2"/>
  <c r="R70" i="1" s="1" a="1"/>
  <c r="R70" i="1" s="1"/>
  <c r="I70" i="1" s="1"/>
  <c r="M82" i="2"/>
  <c r="R76" i="1" s="1" a="1"/>
  <c r="R76" i="1" s="1"/>
  <c r="I76" i="1" s="1"/>
  <c r="M96" i="2"/>
  <c r="Q88" i="1" s="1" a="1"/>
  <c r="Q88" i="1" s="1"/>
  <c r="B88" i="1" s="1"/>
  <c r="M80" i="2"/>
  <c r="R75" i="1" s="1" a="1"/>
  <c r="R75" i="1" s="1"/>
  <c r="M68" i="2"/>
  <c r="R69" i="1" s="1" a="1"/>
  <c r="R69" i="1" s="1"/>
  <c r="M97" i="2"/>
  <c r="R88" i="1" s="1" a="1"/>
  <c r="R88" i="1" s="1"/>
  <c r="H88" i="1" s="1"/>
  <c r="M94" i="2"/>
  <c r="R87" i="1" s="1" a="1"/>
  <c r="R87" i="1" s="1"/>
  <c r="H87" i="1" s="1"/>
  <c r="M101" i="2"/>
  <c r="T89" i="1" s="1" a="1"/>
  <c r="T89" i="1" s="1"/>
  <c r="H89" i="1" s="1"/>
  <c r="M99" i="2"/>
  <c r="R89" i="1" s="1" a="1"/>
  <c r="R89" i="1" s="1"/>
  <c r="B89" i="1" s="1"/>
  <c r="M112" i="2"/>
  <c r="Q98" i="1" s="1" a="1"/>
  <c r="Q98" i="1" s="1"/>
  <c r="B98" i="1" s="1"/>
  <c r="M103" i="2"/>
  <c r="Q91" i="1" s="1" a="1"/>
  <c r="Q91" i="1" s="1"/>
  <c r="B91" i="1" s="1"/>
  <c r="M95" i="2"/>
  <c r="S87" i="1" s="1" a="1"/>
  <c r="S87" i="1" s="1"/>
  <c r="K87" i="1" s="1"/>
  <c r="E64" i="2"/>
  <c r="E76" i="2" s="1"/>
  <c r="E88" i="2" s="1"/>
  <c r="D64" i="2"/>
  <c r="D76" i="2" s="1"/>
  <c r="D88" i="2" s="1"/>
  <c r="M51" i="2"/>
  <c r="Q56" i="1" s="1" a="1"/>
  <c r="Q56" i="1" s="1"/>
  <c r="M15" i="2"/>
  <c r="R21" i="1" s="1" a="1"/>
  <c r="R21" i="1" s="1"/>
  <c r="K21" i="1" s="1"/>
  <c r="M55" i="2"/>
  <c r="Q58" i="1" s="1" a="1"/>
  <c r="Q58" i="1" s="1"/>
  <c r="G58" i="1" s="1"/>
  <c r="M56" i="2"/>
  <c r="R58" i="1" s="1" a="1"/>
  <c r="R58" i="1" s="1"/>
  <c r="I58" i="1" s="1"/>
  <c r="M62" i="2"/>
  <c r="Q63" i="1" s="1" a="1"/>
  <c r="Q63" i="1" s="1"/>
  <c r="K63" i="1" s="1"/>
  <c r="M57" i="2"/>
  <c r="Q59" i="1" s="1" a="1"/>
  <c r="Q59" i="1" s="1"/>
  <c r="G59" i="1" s="1"/>
  <c r="M46" i="2"/>
  <c r="Q50" i="1" s="1" a="1"/>
  <c r="Q50" i="1" s="1"/>
  <c r="C50" i="1" s="1"/>
  <c r="M16" i="2"/>
  <c r="Q22" i="1" s="1" a="1"/>
  <c r="Q22" i="1" s="1"/>
  <c r="M52" i="2"/>
  <c r="R56" i="1" s="1" a="1"/>
  <c r="R56" i="1" s="1"/>
  <c r="I56" i="1" s="1"/>
  <c r="M58" i="2"/>
  <c r="R59" i="1" s="1" a="1"/>
  <c r="R59" i="1" s="1"/>
  <c r="I59" i="1" s="1"/>
  <c r="M47" i="2"/>
  <c r="R50" i="1" s="1" a="1"/>
  <c r="R50" i="1" s="1"/>
  <c r="G50" i="1" s="1"/>
  <c r="M17" i="2"/>
  <c r="R22" i="1" s="1" a="1"/>
  <c r="R22" i="1" s="1"/>
  <c r="BN6" i="3"/>
  <c r="BG22" i="3"/>
  <c r="BJ28" i="3"/>
  <c r="BJ30" i="3"/>
  <c r="BJ3" i="3"/>
  <c r="F67" i="2"/>
  <c r="F79" i="2" s="1"/>
  <c r="E69" i="2"/>
  <c r="E81" i="2" s="1"/>
  <c r="E67" i="2"/>
  <c r="E79" i="2" s="1"/>
  <c r="F69" i="2"/>
  <c r="F81" i="2" s="1"/>
  <c r="F63" i="2"/>
  <c r="F75" i="2" s="1"/>
  <c r="F87" i="2" s="1"/>
  <c r="F106" i="2"/>
  <c r="D67" i="2"/>
  <c r="D79" i="2" s="1"/>
  <c r="Y54" i="2"/>
  <c r="L54" i="2" s="1"/>
  <c r="L66" i="2" s="1"/>
  <c r="L78" i="2" s="1"/>
  <c r="BG23" i="3"/>
  <c r="BD11" i="3"/>
  <c r="D74" i="2"/>
  <c r="D86" i="2" s="1"/>
  <c r="D106" i="2"/>
  <c r="D75" i="2"/>
  <c r="D87" i="2" s="1"/>
  <c r="D69" i="2"/>
  <c r="D81" i="2" s="1"/>
  <c r="BD13" i="3"/>
  <c r="BJ27" i="3"/>
  <c r="BJ25" i="3"/>
  <c r="BJ24" i="3"/>
  <c r="BG30" i="3"/>
  <c r="BJ11" i="3"/>
  <c r="BG28" i="3"/>
  <c r="BG29" i="3"/>
  <c r="T54" i="2"/>
  <c r="G54" i="2" s="1"/>
  <c r="G66" i="2" s="1"/>
  <c r="G78" i="2" s="1"/>
  <c r="BG27" i="3"/>
  <c r="BG9" i="3"/>
  <c r="BJ8" i="3"/>
  <c r="BG4" i="3"/>
  <c r="BD9" i="3"/>
  <c r="BD33" i="3"/>
  <c r="BO33" i="3" s="1"/>
  <c r="BG24" i="3"/>
  <c r="BD16" i="3"/>
  <c r="E90" i="2"/>
  <c r="E89" i="2"/>
  <c r="E91" i="2"/>
  <c r="J91" i="2"/>
  <c r="J89" i="2"/>
  <c r="J90" i="2"/>
  <c r="C102" i="2"/>
  <c r="P61" i="2"/>
  <c r="C61" i="2" s="1"/>
  <c r="J102" i="2"/>
  <c r="W61" i="2"/>
  <c r="J61" i="2" s="1"/>
  <c r="J73" i="2" s="1"/>
  <c r="J85" i="2" s="1"/>
  <c r="D14" i="2"/>
  <c r="Q60" i="2"/>
  <c r="D60" i="2" s="1"/>
  <c r="D72" i="2" s="1"/>
  <c r="D84" i="2" s="1"/>
  <c r="I75" i="1"/>
  <c r="L93" i="2"/>
  <c r="Y59" i="2"/>
  <c r="L59" i="2" s="1"/>
  <c r="L71" i="2" s="1"/>
  <c r="L83" i="2" s="1"/>
  <c r="S53" i="2"/>
  <c r="F53" i="2" s="1"/>
  <c r="F65" i="2" s="1"/>
  <c r="F77" i="2" s="1"/>
  <c r="BG25" i="3"/>
  <c r="F102" i="2"/>
  <c r="S61" i="2"/>
  <c r="F61" i="2" s="1"/>
  <c r="F73" i="2" s="1"/>
  <c r="F85" i="2" s="1"/>
  <c r="J14" i="2"/>
  <c r="W60" i="2"/>
  <c r="J60" i="2" s="1"/>
  <c r="J72" i="2" s="1"/>
  <c r="J84" i="2" s="1"/>
  <c r="C93" i="2"/>
  <c r="P59" i="2"/>
  <c r="C59" i="2" s="1"/>
  <c r="H93" i="2"/>
  <c r="U59" i="2"/>
  <c r="H59" i="2" s="1"/>
  <c r="H71" i="2" s="1"/>
  <c r="H83" i="2" s="1"/>
  <c r="I102" i="2"/>
  <c r="V61" i="2"/>
  <c r="I61" i="2" s="1"/>
  <c r="I73" i="2" s="1"/>
  <c r="I85" i="2" s="1"/>
  <c r="V60" i="2"/>
  <c r="I60" i="2" s="1"/>
  <c r="I72" i="2" s="1"/>
  <c r="I84" i="2" s="1"/>
  <c r="I14" i="2"/>
  <c r="W53" i="2"/>
  <c r="J53" i="2" s="1"/>
  <c r="J65" i="2" s="1"/>
  <c r="J77" i="2" s="1"/>
  <c r="G91" i="2"/>
  <c r="G89" i="2"/>
  <c r="G90" i="2"/>
  <c r="U54" i="2"/>
  <c r="H54" i="2" s="1"/>
  <c r="H66" i="2" s="1"/>
  <c r="H78" i="2" s="1"/>
  <c r="H102" i="2"/>
  <c r="U61" i="2"/>
  <c r="H61" i="2" s="1"/>
  <c r="H73" i="2" s="1"/>
  <c r="H85" i="2" s="1"/>
  <c r="U53" i="2"/>
  <c r="H53" i="2" s="1"/>
  <c r="H65" i="2" s="1"/>
  <c r="H77" i="2" s="1"/>
  <c r="C88" i="2"/>
  <c r="T53" i="2"/>
  <c r="G53" i="2" s="1"/>
  <c r="G65" i="2" s="1"/>
  <c r="G77" i="2" s="1"/>
  <c r="I90" i="2"/>
  <c r="I91" i="2"/>
  <c r="I89" i="2"/>
  <c r="Y60" i="2"/>
  <c r="L60" i="2" s="1"/>
  <c r="L72" i="2" s="1"/>
  <c r="L84" i="2" s="1"/>
  <c r="L14" i="2"/>
  <c r="C90" i="2"/>
  <c r="C89" i="2"/>
  <c r="C91" i="2"/>
  <c r="F90" i="2"/>
  <c r="F89" i="2"/>
  <c r="F91" i="2"/>
  <c r="J93" i="2"/>
  <c r="W59" i="2"/>
  <c r="J59" i="2" s="1"/>
  <c r="J71" i="2" s="1"/>
  <c r="J83" i="2" s="1"/>
  <c r="P60" i="2"/>
  <c r="C60" i="2" s="1"/>
  <c r="C14" i="2"/>
  <c r="C86" i="2"/>
  <c r="E102" i="2"/>
  <c r="R61" i="2"/>
  <c r="E61" i="2" s="1"/>
  <c r="E73" i="2" s="1"/>
  <c r="E85" i="2" s="1"/>
  <c r="Q53" i="2"/>
  <c r="D53" i="2" s="1"/>
  <c r="D65" i="2" s="1"/>
  <c r="D77" i="2" s="1"/>
  <c r="X54" i="2"/>
  <c r="K54" i="2" s="1"/>
  <c r="K66" i="2" s="1"/>
  <c r="K78" i="2" s="1"/>
  <c r="R53" i="2"/>
  <c r="E53" i="2" s="1"/>
  <c r="E65" i="2" s="1"/>
  <c r="E77" i="2" s="1"/>
  <c r="W54" i="2"/>
  <c r="J54" i="2" s="1"/>
  <c r="J66" i="2" s="1"/>
  <c r="J78" i="2" s="1"/>
  <c r="C87" i="2"/>
  <c r="T61" i="2"/>
  <c r="G61" i="2" s="1"/>
  <c r="G73" i="2" s="1"/>
  <c r="G85" i="2" s="1"/>
  <c r="G102" i="2"/>
  <c r="V53" i="2"/>
  <c r="I53" i="2" s="1"/>
  <c r="I65" i="2" s="1"/>
  <c r="I77" i="2" s="1"/>
  <c r="S54" i="2"/>
  <c r="F54" i="2" s="1"/>
  <c r="F66" i="2" s="1"/>
  <c r="F78" i="2" s="1"/>
  <c r="B1723" i="3"/>
  <c r="D1724" i="3"/>
  <c r="BJ9" i="3"/>
  <c r="BM6" i="3"/>
  <c r="BG8" i="3"/>
  <c r="BJ21" i="3"/>
  <c r="BJ33" i="3"/>
  <c r="BJ10" i="3"/>
  <c r="K14" i="2"/>
  <c r="X60" i="2"/>
  <c r="K60" i="2" s="1"/>
  <c r="K72" i="2" s="1"/>
  <c r="K84" i="2" s="1"/>
  <c r="K90" i="2"/>
  <c r="K89" i="2"/>
  <c r="K91" i="2"/>
  <c r="X53" i="2"/>
  <c r="K53" i="2" s="1"/>
  <c r="K65" i="2" s="1"/>
  <c r="K77" i="2" s="1"/>
  <c r="Q54" i="2"/>
  <c r="D54" i="2" s="1"/>
  <c r="D66" i="2" s="1"/>
  <c r="D78" i="2" s="1"/>
  <c r="R54" i="2"/>
  <c r="E54" i="2" s="1"/>
  <c r="E66" i="2" s="1"/>
  <c r="E78" i="2" s="1"/>
  <c r="S59" i="2"/>
  <c r="F59" i="2" s="1"/>
  <c r="F71" i="2" s="1"/>
  <c r="F83" i="2" s="1"/>
  <c r="F93" i="2"/>
  <c r="D102" i="2"/>
  <c r="Q61" i="2"/>
  <c r="D61" i="2" s="1"/>
  <c r="D73" i="2" s="1"/>
  <c r="D85" i="2" s="1"/>
  <c r="H91" i="2"/>
  <c r="H89" i="2"/>
  <c r="H90" i="2"/>
  <c r="G14" i="2"/>
  <c r="T60" i="2"/>
  <c r="G60" i="2" s="1"/>
  <c r="G72" i="2" s="1"/>
  <c r="G84" i="2" s="1"/>
  <c r="BG32" i="3"/>
  <c r="BJ23" i="3"/>
  <c r="BG3" i="3"/>
  <c r="BG5" i="3"/>
  <c r="BD19" i="3"/>
  <c r="BJ22" i="3"/>
  <c r="BJ29" i="3"/>
  <c r="F14" i="2"/>
  <c r="S60" i="2"/>
  <c r="F60" i="2" s="1"/>
  <c r="F72" i="2" s="1"/>
  <c r="F84" i="2" s="1"/>
  <c r="K102" i="2"/>
  <c r="X61" i="2"/>
  <c r="K61" i="2" s="1"/>
  <c r="K73" i="2" s="1"/>
  <c r="K85" i="2" s="1"/>
  <c r="Q59" i="2"/>
  <c r="D59" i="2" s="1"/>
  <c r="D71" i="2" s="1"/>
  <c r="D83" i="2" s="1"/>
  <c r="D93" i="2"/>
  <c r="L91" i="2"/>
  <c r="L90" i="2"/>
  <c r="L89" i="2"/>
  <c r="V54" i="2"/>
  <c r="I54" i="2" s="1"/>
  <c r="I66" i="2" s="1"/>
  <c r="I78" i="2" s="1"/>
  <c r="P53" i="2"/>
  <c r="C53" i="2" s="1"/>
  <c r="C65" i="2"/>
  <c r="BJ20" i="3"/>
  <c r="BO20" i="3"/>
  <c r="BD20" i="3"/>
  <c r="BJ26" i="3"/>
  <c r="BJ32" i="3"/>
  <c r="D90" i="2"/>
  <c r="D89" i="2"/>
  <c r="D91" i="2"/>
  <c r="Y53" i="2"/>
  <c r="L53" i="2" s="1"/>
  <c r="L65" i="2" s="1"/>
  <c r="L77" i="2" s="1"/>
  <c r="V59" i="2"/>
  <c r="I59" i="2" s="1"/>
  <c r="I71" i="2" s="1"/>
  <c r="I83" i="2" s="1"/>
  <c r="I93" i="2"/>
  <c r="C85" i="2"/>
  <c r="C64" i="2"/>
  <c r="R60" i="2"/>
  <c r="E60" i="2" s="1"/>
  <c r="E72" i="2" s="1"/>
  <c r="E84" i="2" s="1"/>
  <c r="E14" i="2"/>
  <c r="C63" i="2"/>
  <c r="H14" i="2"/>
  <c r="U60" i="2"/>
  <c r="H60" i="2" s="1"/>
  <c r="H72" i="2" s="1"/>
  <c r="H84" i="2" s="1"/>
  <c r="BG31" i="3"/>
  <c r="BG20" i="3"/>
  <c r="BD10" i="3"/>
  <c r="BJ4" i="3"/>
  <c r="BJ5" i="3"/>
  <c r="C66" i="2"/>
  <c r="P54" i="2"/>
  <c r="C54" i="2" s="1"/>
  <c r="E93" i="2"/>
  <c r="R59" i="2"/>
  <c r="E59" i="2" s="1"/>
  <c r="E71" i="2" s="1"/>
  <c r="E83" i="2" s="1"/>
  <c r="C106" i="2"/>
  <c r="G93" i="2"/>
  <c r="T59" i="2"/>
  <c r="G59" i="2" s="1"/>
  <c r="G71" i="2" s="1"/>
  <c r="G83" i="2" s="1"/>
  <c r="K93" i="2"/>
  <c r="X59" i="2"/>
  <c r="K59" i="2" s="1"/>
  <c r="K71" i="2" s="1"/>
  <c r="K83" i="2" s="1"/>
  <c r="D13" i="2"/>
  <c r="K20" i="1" s="1"/>
  <c r="N20" i="1" s="1"/>
  <c r="L102" i="2"/>
  <c r="Y61" i="2"/>
  <c r="L61" i="2" s="1"/>
  <c r="L73" i="2" s="1"/>
  <c r="L85" i="2" s="1"/>
  <c r="M88" i="2" l="1"/>
  <c r="R81" i="1" s="1" a="1"/>
  <c r="R81" i="1" s="1"/>
  <c r="G81" i="1" s="1"/>
  <c r="M84" i="2"/>
  <c r="R77" i="1" s="1" a="1"/>
  <c r="R77" i="1" s="1"/>
  <c r="I77" i="1" s="1"/>
  <c r="M63" i="2"/>
  <c r="Q65" i="1" s="1" a="1"/>
  <c r="Q65" i="1" s="1"/>
  <c r="M83" i="2"/>
  <c r="Q77" i="1" s="1" a="1"/>
  <c r="Q77" i="1" s="1"/>
  <c r="E77" i="1" s="1"/>
  <c r="M79" i="2"/>
  <c r="Q75" i="1" s="1" a="1"/>
  <c r="Q75" i="1" s="1"/>
  <c r="E75" i="1" s="1"/>
  <c r="M77" i="2"/>
  <c r="Q74" i="1" s="1" a="1"/>
  <c r="Q74" i="1" s="1"/>
  <c r="E74" i="1" s="1"/>
  <c r="M86" i="2"/>
  <c r="R79" i="1" s="1" a="1"/>
  <c r="R79" i="1" s="1"/>
  <c r="G79" i="1" s="1"/>
  <c r="M73" i="2"/>
  <c r="Q72" i="1" s="1" a="1"/>
  <c r="Q72" i="1" s="1"/>
  <c r="M78" i="2"/>
  <c r="R74" i="1" s="1" a="1"/>
  <c r="R74" i="1" s="1"/>
  <c r="I74" i="1" s="1"/>
  <c r="M64" i="2"/>
  <c r="R65" i="1" s="1" a="1"/>
  <c r="R65" i="1" s="1"/>
  <c r="G65" i="1" s="1"/>
  <c r="M81" i="2"/>
  <c r="Q76" i="1" s="1" a="1"/>
  <c r="Q76" i="1" s="1"/>
  <c r="E76" i="1" s="1"/>
  <c r="M91" i="2"/>
  <c r="R83" i="1" s="1" a="1"/>
  <c r="R83" i="1" s="1"/>
  <c r="K83" i="1" s="1"/>
  <c r="M102" i="2"/>
  <c r="Q90" i="1" s="1" a="1"/>
  <c r="Q90" i="1" s="1"/>
  <c r="B90" i="1" s="1"/>
  <c r="M66" i="2"/>
  <c r="R67" i="1" s="1" a="1"/>
  <c r="R67" i="1" s="1"/>
  <c r="G67" i="1" s="1"/>
  <c r="M89" i="2"/>
  <c r="Q82" i="1" s="1" a="1"/>
  <c r="Q82" i="1" s="1"/>
  <c r="K82" i="1" s="1"/>
  <c r="M74" i="2"/>
  <c r="R72" i="1" s="1" a="1"/>
  <c r="R72" i="1" s="1"/>
  <c r="I72" i="1" s="1"/>
  <c r="M69" i="2"/>
  <c r="Q70" i="1" s="1" a="1"/>
  <c r="Q70" i="1" s="1"/>
  <c r="E70" i="1" s="1"/>
  <c r="M85" i="2"/>
  <c r="Q79" i="1" s="1" a="1"/>
  <c r="Q79" i="1" s="1"/>
  <c r="M72" i="2"/>
  <c r="R71" i="1" s="1" a="1"/>
  <c r="R71" i="1" s="1"/>
  <c r="I71" i="1" s="1"/>
  <c r="M90" i="2"/>
  <c r="Q83" i="1" s="1" a="1"/>
  <c r="Q83" i="1" s="1"/>
  <c r="I83" i="1" s="1"/>
  <c r="M87" i="2"/>
  <c r="Q81" i="1" s="1" a="1"/>
  <c r="Q81" i="1" s="1"/>
  <c r="C81" i="1" s="1"/>
  <c r="M93" i="2"/>
  <c r="Q87" i="1" s="1" a="1"/>
  <c r="Q87" i="1" s="1"/>
  <c r="Q86" i="1" s="1"/>
  <c r="B86" i="1" s="1"/>
  <c r="M67" i="2"/>
  <c r="Q69" i="1" s="1" a="1"/>
  <c r="Q69" i="1" s="1"/>
  <c r="E69" i="1" s="1"/>
  <c r="M75" i="2"/>
  <c r="Q73" i="1" s="1" a="1"/>
  <c r="Q73" i="1" s="1"/>
  <c r="M71" i="2"/>
  <c r="Q71" i="1" s="1" a="1"/>
  <c r="Q71" i="1" s="1"/>
  <c r="E71" i="1" s="1"/>
  <c r="M65" i="2"/>
  <c r="Q67" i="1" s="1" a="1"/>
  <c r="Q67" i="1" s="1"/>
  <c r="C67" i="1" s="1"/>
  <c r="M106" i="2"/>
  <c r="Q94" i="1" s="1" a="1"/>
  <c r="Q94" i="1" s="1"/>
  <c r="M76" i="2"/>
  <c r="R73" i="1" s="1" a="1"/>
  <c r="R73" i="1" s="1"/>
  <c r="I73" i="1" s="1"/>
  <c r="S50" i="1"/>
  <c r="K50" i="1" s="1"/>
  <c r="K59" i="1"/>
  <c r="K58" i="1"/>
  <c r="M61" i="2"/>
  <c r="Q62" i="1" s="1" a="1"/>
  <c r="Q62" i="1" s="1"/>
  <c r="K62" i="1" s="1"/>
  <c r="M54" i="2"/>
  <c r="R57" i="1" s="1" a="1"/>
  <c r="R57" i="1" s="1"/>
  <c r="I57" i="1" s="1"/>
  <c r="C65" i="1"/>
  <c r="I69" i="1"/>
  <c r="M59" i="2"/>
  <c r="Q60" i="1" s="1" a="1"/>
  <c r="Q60" i="1" s="1"/>
  <c r="K60" i="1" s="1"/>
  <c r="M14" i="2"/>
  <c r="Q21" i="1" s="1" a="1"/>
  <c r="Q21" i="1" s="1"/>
  <c r="I21" i="1" s="1"/>
  <c r="N21" i="1" s="1"/>
  <c r="M53" i="2"/>
  <c r="Q57" i="1" s="1" a="1"/>
  <c r="Q57" i="1" s="1"/>
  <c r="M60" i="2"/>
  <c r="Q61" i="1" s="1" a="1"/>
  <c r="Q61" i="1" s="1"/>
  <c r="K61" i="1" s="1"/>
  <c r="D12" i="2"/>
  <c r="E12" i="2" s="1"/>
  <c r="F12" i="2" s="1"/>
  <c r="G12" i="2" s="1"/>
  <c r="H12" i="2" s="1"/>
  <c r="I12" i="2" s="1"/>
  <c r="J12" i="2" s="1"/>
  <c r="K12" i="2" s="1"/>
  <c r="L12" i="2" s="1"/>
  <c r="BO8" i="3"/>
  <c r="I22" i="1"/>
  <c r="E13" i="2"/>
  <c r="F13" i="2" s="1"/>
  <c r="G13" i="2" s="1"/>
  <c r="H13" i="2" s="1"/>
  <c r="I13" i="2" s="1"/>
  <c r="J13" i="2" s="1"/>
  <c r="K13" i="2" s="1"/>
  <c r="L13" i="2" s="1"/>
  <c r="K22" i="1"/>
  <c r="K34" i="1"/>
  <c r="K56" i="1"/>
  <c r="G56" i="1"/>
  <c r="B1724" i="3"/>
  <c r="D1725" i="3"/>
  <c r="M72" i="1" l="1"/>
  <c r="M70" i="1"/>
  <c r="M75" i="1"/>
  <c r="M77" i="1"/>
  <c r="M73" i="1"/>
  <c r="E72" i="1"/>
  <c r="M74" i="1"/>
  <c r="M76" i="1"/>
  <c r="E73" i="1"/>
  <c r="B87" i="1"/>
  <c r="M69" i="1"/>
  <c r="M71" i="1"/>
  <c r="I34" i="1"/>
  <c r="N34" i="1" s="1"/>
  <c r="N32" i="1" s="1"/>
  <c r="K57" i="1"/>
  <c r="K67" i="1"/>
  <c r="M83" i="1"/>
  <c r="K81" i="1"/>
  <c r="K79" i="1"/>
  <c r="Q55" i="1"/>
  <c r="B55" i="1" s="1"/>
  <c r="G57" i="1"/>
  <c r="C79" i="1"/>
  <c r="K65" i="1"/>
  <c r="N22" i="1"/>
  <c r="N24" i="1" s="1"/>
  <c r="B1725" i="3"/>
  <c r="D1726" i="3"/>
  <c r="N33" i="1" l="1"/>
  <c r="S64" i="1"/>
  <c r="AD74" i="1" s="1"/>
  <c r="N23" i="1"/>
  <c r="B1726" i="3"/>
  <c r="D1727" i="3"/>
  <c r="T83" i="1" l="1"/>
  <c r="N83" i="1" s="1"/>
  <c r="R175" i="1"/>
  <c r="J175" i="1" s="1"/>
  <c r="T71" i="1"/>
  <c r="U71" i="1" s="1"/>
  <c r="T81" i="1"/>
  <c r="H81" i="1" s="1"/>
  <c r="AA77" i="1"/>
  <c r="AB77" i="1" s="1"/>
  <c r="AA69" i="1"/>
  <c r="Z69" i="1" s="1"/>
  <c r="R174" i="1"/>
  <c r="J174" i="1" s="1"/>
  <c r="AA73" i="1"/>
  <c r="AB73" i="1" s="1"/>
  <c r="S67" i="1"/>
  <c r="D67" i="1" s="1"/>
  <c r="S65" i="1"/>
  <c r="D65" i="1" s="1"/>
  <c r="T69" i="1"/>
  <c r="U69" i="1" s="1"/>
  <c r="T72" i="1"/>
  <c r="U72" i="1" s="1"/>
  <c r="S81" i="1"/>
  <c r="D81" i="1" s="1"/>
  <c r="T79" i="1"/>
  <c r="H79" i="1" s="1"/>
  <c r="S94" i="1"/>
  <c r="B94" i="1" s="1"/>
  <c r="AD73" i="1"/>
  <c r="AE73" i="1" s="1"/>
  <c r="T65" i="1"/>
  <c r="H65" i="1" s="1"/>
  <c r="U79" i="1"/>
  <c r="L79" i="1" s="1"/>
  <c r="S79" i="1"/>
  <c r="D79" i="1" s="1"/>
  <c r="AA72" i="1"/>
  <c r="AB72" i="1" s="1"/>
  <c r="T74" i="1"/>
  <c r="U74" i="1" s="1"/>
  <c r="AA76" i="1"/>
  <c r="Z76" i="1" s="1"/>
  <c r="T77" i="1"/>
  <c r="U77" i="1" s="1"/>
  <c r="AD69" i="1"/>
  <c r="AE69" i="1" s="1"/>
  <c r="AA74" i="1"/>
  <c r="Z74" i="1" s="1"/>
  <c r="AD71" i="1"/>
  <c r="AC71" i="1" s="1"/>
  <c r="AD77" i="1"/>
  <c r="AC77" i="1" s="1"/>
  <c r="T67" i="1"/>
  <c r="H67" i="1" s="1"/>
  <c r="AA70" i="1"/>
  <c r="Z70" i="1" s="1"/>
  <c r="AD76" i="1"/>
  <c r="AC76" i="1" s="1"/>
  <c r="T75" i="1"/>
  <c r="U75" i="1" s="1"/>
  <c r="T70" i="1"/>
  <c r="S70" i="1" s="1"/>
  <c r="AD75" i="1"/>
  <c r="AC75" i="1" s="1"/>
  <c r="AD70" i="1"/>
  <c r="AE70" i="1" s="1"/>
  <c r="AA75" i="1"/>
  <c r="Z75" i="1" s="1"/>
  <c r="AD72" i="1"/>
  <c r="AC72" i="1" s="1"/>
  <c r="T76" i="1"/>
  <c r="U76" i="1" s="1"/>
  <c r="AA71" i="1"/>
  <c r="Z71" i="1" s="1"/>
  <c r="U81" i="1"/>
  <c r="L81" i="1" s="1"/>
  <c r="U67" i="1"/>
  <c r="L67" i="1" s="1"/>
  <c r="U65" i="1"/>
  <c r="L65" i="1" s="1"/>
  <c r="T73" i="1"/>
  <c r="AC74" i="1"/>
  <c r="AE74" i="1"/>
  <c r="B1727" i="3"/>
  <c r="D1728" i="3"/>
  <c r="Z73" i="1" l="1"/>
  <c r="F73" i="1" s="1"/>
  <c r="Z77" i="1"/>
  <c r="F77" i="1" s="1"/>
  <c r="S71" i="1"/>
  <c r="N71" i="1" s="1"/>
  <c r="S72" i="1"/>
  <c r="N72" i="1" s="1"/>
  <c r="AB69" i="1"/>
  <c r="F69" i="1" s="1"/>
  <c r="S69" i="1"/>
  <c r="N69" i="1" s="1"/>
  <c r="AC73" i="1"/>
  <c r="J73" i="1" s="1"/>
  <c r="AB70" i="1"/>
  <c r="F70" i="1" s="1"/>
  <c r="AB76" i="1"/>
  <c r="F76" i="1" s="1"/>
  <c r="U70" i="1"/>
  <c r="N70" i="1" s="1"/>
  <c r="Z72" i="1"/>
  <c r="F72" i="1" s="1"/>
  <c r="AB74" i="1"/>
  <c r="F74" i="1" s="1"/>
  <c r="AC69" i="1"/>
  <c r="J69" i="1" s="1"/>
  <c r="S74" i="1"/>
  <c r="N74" i="1" s="1"/>
  <c r="S77" i="1"/>
  <c r="N77" i="1" s="1"/>
  <c r="AE77" i="1"/>
  <c r="J77" i="1" s="1"/>
  <c r="AE71" i="1"/>
  <c r="J71" i="1" s="1"/>
  <c r="AE75" i="1"/>
  <c r="J75" i="1" s="1"/>
  <c r="AE76" i="1"/>
  <c r="J76" i="1" s="1"/>
  <c r="AB75" i="1"/>
  <c r="F75" i="1" s="1"/>
  <c r="S75" i="1"/>
  <c r="N75" i="1" s="1"/>
  <c r="AC70" i="1"/>
  <c r="J70" i="1" s="1"/>
  <c r="AE72" i="1"/>
  <c r="J72" i="1" s="1"/>
  <c r="AB71" i="1"/>
  <c r="F71" i="1" s="1"/>
  <c r="S76" i="1"/>
  <c r="N76" i="1" s="1"/>
  <c r="U73" i="1"/>
  <c r="S73" i="1"/>
  <c r="J74" i="1"/>
  <c r="B1728" i="3"/>
  <c r="D1729" i="3"/>
  <c r="N73" i="1" l="1"/>
  <c r="B1729" i="3"/>
  <c r="D1730" i="3"/>
  <c r="B1730" i="3" l="1"/>
  <c r="D1731" i="3"/>
  <c r="B1731" i="3" l="1"/>
  <c r="D1732" i="3"/>
  <c r="B1732" i="3" s="1"/>
  <c r="O1" i="6" s="1"/>
  <c r="O2" i="6" s="1"/>
  <c r="N1" i="6" s="1"/>
  <c r="U2" i="6" l="1"/>
  <c r="A2" i="6" s="1"/>
  <c r="O6" i="6"/>
  <c r="O7" i="6" s="1"/>
  <c r="AF7" i="6" l="1"/>
  <c r="J7" i="6" s="1"/>
  <c r="Z7" i="6"/>
  <c r="S7" i="6"/>
  <c r="AE7" i="6"/>
  <c r="I7" i="6" s="1"/>
  <c r="O8" i="6"/>
  <c r="W7" i="6"/>
  <c r="AD7" i="6"/>
  <c r="H7" i="6" s="1"/>
  <c r="AC7" i="6"/>
  <c r="G7" i="6" s="1"/>
  <c r="AA7" i="6"/>
  <c r="AG7" i="6"/>
  <c r="K7" i="6" s="1"/>
  <c r="T7" i="6"/>
  <c r="D7" i="6" s="1"/>
  <c r="Q7" i="6"/>
  <c r="B7" i="6" s="1"/>
  <c r="Y7" i="6"/>
  <c r="R7" i="6"/>
  <c r="V7" i="6"/>
  <c r="A7" i="6"/>
  <c r="X7" i="6"/>
  <c r="U7" i="6"/>
  <c r="E7" i="6" s="1"/>
  <c r="C7" i="6" l="1"/>
  <c r="AB7" i="6"/>
  <c r="F7" i="6" s="1"/>
  <c r="AC8" i="6"/>
  <c r="G8" i="6" s="1"/>
  <c r="AF8" i="6"/>
  <c r="J8" i="6" s="1"/>
  <c r="O9" i="6"/>
  <c r="AD8" i="6"/>
  <c r="H8" i="6" s="1"/>
  <c r="W8" i="6"/>
  <c r="Z8" i="6"/>
  <c r="V8" i="6"/>
  <c r="A8" i="6"/>
  <c r="AE8" i="6"/>
  <c r="I8" i="6" s="1"/>
  <c r="AG8" i="6"/>
  <c r="K8" i="6" s="1"/>
  <c r="Y8" i="6"/>
  <c r="S8" i="6"/>
  <c r="AA8" i="6"/>
  <c r="T8" i="6"/>
  <c r="D8" i="6" s="1"/>
  <c r="Q8" i="6"/>
  <c r="B8" i="6" s="1"/>
  <c r="R8" i="6"/>
  <c r="U8" i="6"/>
  <c r="E8" i="6" s="1"/>
  <c r="X8" i="6"/>
  <c r="C8" i="6" l="1"/>
  <c r="AB8" i="6"/>
  <c r="F8" i="6" s="1"/>
  <c r="AE9" i="6"/>
  <c r="I9" i="6" s="1"/>
  <c r="AA9" i="6"/>
  <c r="AG9" i="6"/>
  <c r="K9" i="6" s="1"/>
  <c r="W9" i="6"/>
  <c r="Z9" i="6"/>
  <c r="AF9" i="6"/>
  <c r="J9" i="6" s="1"/>
  <c r="A9" i="6"/>
  <c r="T9" i="6"/>
  <c r="D9" i="6" s="1"/>
  <c r="Y9" i="6"/>
  <c r="O10" i="6"/>
  <c r="AC9" i="6"/>
  <c r="G9" i="6" s="1"/>
  <c r="AD9" i="6"/>
  <c r="H9" i="6" s="1"/>
  <c r="V9" i="6"/>
  <c r="S9" i="6"/>
  <c r="X9" i="6"/>
  <c r="U9" i="6"/>
  <c r="E9" i="6" s="1"/>
  <c r="R9" i="6"/>
  <c r="Q9" i="6"/>
  <c r="B9" i="6" s="1"/>
  <c r="C9" i="6" l="1"/>
  <c r="S10" i="6"/>
  <c r="V10" i="6"/>
  <c r="U10" i="6"/>
  <c r="E10" i="6" s="1"/>
  <c r="R10" i="6"/>
  <c r="AD10" i="6"/>
  <c r="H10" i="6" s="1"/>
  <c r="AE10" i="6"/>
  <c r="I10" i="6" s="1"/>
  <c r="X10" i="6"/>
  <c r="A10" i="6"/>
  <c r="AF10" i="6"/>
  <c r="J10" i="6" s="1"/>
  <c r="AG10" i="6"/>
  <c r="K10" i="6" s="1"/>
  <c r="AC10" i="6"/>
  <c r="G10" i="6" s="1"/>
  <c r="T10" i="6"/>
  <c r="D10" i="6" s="1"/>
  <c r="Z10" i="6"/>
  <c r="Y10" i="6"/>
  <c r="AA10" i="6"/>
  <c r="W10" i="6"/>
  <c r="Q10" i="6"/>
  <c r="B10" i="6" s="1"/>
  <c r="O11" i="6"/>
  <c r="AB9" i="6"/>
  <c r="F9" i="6" s="1"/>
  <c r="AC11" i="6" l="1"/>
  <c r="G11" i="6" s="1"/>
  <c r="AE11" i="6"/>
  <c r="I11" i="6" s="1"/>
  <c r="V11" i="6"/>
  <c r="U11" i="6"/>
  <c r="E11" i="6" s="1"/>
  <c r="AA11" i="6"/>
  <c r="X11" i="6"/>
  <c r="R11" i="6"/>
  <c r="O12" i="6"/>
  <c r="AF11" i="6"/>
  <c r="J11" i="6" s="1"/>
  <c r="W11" i="6"/>
  <c r="Z11" i="6"/>
  <c r="Q11" i="6"/>
  <c r="B11" i="6" s="1"/>
  <c r="S11" i="6"/>
  <c r="T11" i="6"/>
  <c r="D11" i="6" s="1"/>
  <c r="AG11" i="6"/>
  <c r="K11" i="6" s="1"/>
  <c r="AD11" i="6"/>
  <c r="H11" i="6" s="1"/>
  <c r="A11" i="6"/>
  <c r="Y11" i="6"/>
  <c r="C10" i="6"/>
  <c r="AB10" i="6"/>
  <c r="F10" i="6" s="1"/>
  <c r="C11" i="6" l="1"/>
  <c r="X12" i="6"/>
  <c r="Y12" i="6"/>
  <c r="T12" i="6"/>
  <c r="D12" i="6" s="1"/>
  <c r="V12" i="6"/>
  <c r="Z12" i="6"/>
  <c r="W12" i="6"/>
  <c r="O13" i="6"/>
  <c r="S12" i="6"/>
  <c r="R12" i="6"/>
  <c r="U12" i="6"/>
  <c r="E12" i="6" s="1"/>
  <c r="AD12" i="6"/>
  <c r="H12" i="6" s="1"/>
  <c r="AF12" i="6"/>
  <c r="J12" i="6" s="1"/>
  <c r="AC12" i="6"/>
  <c r="G12" i="6" s="1"/>
  <c r="AE12" i="6"/>
  <c r="I12" i="6" s="1"/>
  <c r="AG12" i="6"/>
  <c r="K12" i="6" s="1"/>
  <c r="A12" i="6"/>
  <c r="Q12" i="6"/>
  <c r="B12" i="6" s="1"/>
  <c r="AA12" i="6"/>
  <c r="AB11" i="6"/>
  <c r="F11" i="6" s="1"/>
  <c r="C12" i="6" l="1"/>
  <c r="V13" i="6"/>
  <c r="R13" i="6"/>
  <c r="S13" i="6"/>
  <c r="A13" i="6"/>
  <c r="AE13" i="6"/>
  <c r="I13" i="6" s="1"/>
  <c r="U13" i="6"/>
  <c r="E13" i="6" s="1"/>
  <c r="AG13" i="6"/>
  <c r="K13" i="6" s="1"/>
  <c r="W13" i="6"/>
  <c r="X13" i="6"/>
  <c r="AD13" i="6"/>
  <c r="H13" i="6" s="1"/>
  <c r="O14" i="6"/>
  <c r="AF13" i="6"/>
  <c r="J13" i="6" s="1"/>
  <c r="Y13" i="6"/>
  <c r="Z13" i="6"/>
  <c r="Q13" i="6"/>
  <c r="B13" i="6" s="1"/>
  <c r="AC13" i="6"/>
  <c r="G13" i="6" s="1"/>
  <c r="T13" i="6"/>
  <c r="D13" i="6" s="1"/>
  <c r="AA13" i="6"/>
  <c r="AB12" i="6"/>
  <c r="F12" i="6" s="1"/>
  <c r="Z14" i="6" l="1"/>
  <c r="AE14" i="6"/>
  <c r="I14" i="6" s="1"/>
  <c r="U14" i="6"/>
  <c r="E14" i="6" s="1"/>
  <c r="Y14" i="6"/>
  <c r="V14" i="6"/>
  <c r="AA14" i="6"/>
  <c r="AF14" i="6"/>
  <c r="J14" i="6" s="1"/>
  <c r="O15" i="6"/>
  <c r="AG14" i="6"/>
  <c r="K14" i="6" s="1"/>
  <c r="W14" i="6"/>
  <c r="AC14" i="6"/>
  <c r="G14" i="6" s="1"/>
  <c r="AD14" i="6"/>
  <c r="H14" i="6" s="1"/>
  <c r="T14" i="6"/>
  <c r="D14" i="6" s="1"/>
  <c r="A14" i="6"/>
  <c r="X14" i="6"/>
  <c r="Q14" i="6"/>
  <c r="B14" i="6" s="1"/>
  <c r="R14" i="6"/>
  <c r="S14" i="6"/>
  <c r="C13" i="6"/>
  <c r="AB13" i="6"/>
  <c r="F13" i="6" s="1"/>
  <c r="C14" i="6" l="1"/>
  <c r="AB14" i="6"/>
  <c r="F14" i="6" s="1"/>
  <c r="S15" i="6"/>
  <c r="A15" i="6"/>
  <c r="W15" i="6"/>
  <c r="AC15" i="6"/>
  <c r="G15" i="6" s="1"/>
  <c r="AD15" i="6"/>
  <c r="H15" i="6" s="1"/>
  <c r="AG15" i="6"/>
  <c r="K15" i="6" s="1"/>
  <c r="V15" i="6"/>
  <c r="R15" i="6"/>
  <c r="AE15" i="6"/>
  <c r="I15" i="6" s="1"/>
  <c r="Y15" i="6"/>
  <c r="AA15" i="6"/>
  <c r="AF15" i="6"/>
  <c r="J15" i="6" s="1"/>
  <c r="Z15" i="6"/>
  <c r="U15" i="6"/>
  <c r="E15" i="6" s="1"/>
  <c r="Q15" i="6"/>
  <c r="B15" i="6" s="1"/>
  <c r="X15" i="6"/>
  <c r="O16" i="6"/>
  <c r="T15" i="6"/>
  <c r="D15" i="6" s="1"/>
  <c r="C15" i="6" l="1"/>
  <c r="AB15" i="6"/>
  <c r="F15" i="6" s="1"/>
  <c r="AG16" i="6"/>
  <c r="K16" i="6" s="1"/>
  <c r="Y16" i="6"/>
  <c r="T16" i="6"/>
  <c r="D16" i="6" s="1"/>
  <c r="R16" i="6"/>
  <c r="U16" i="6"/>
  <c r="E16" i="6" s="1"/>
  <c r="AA16" i="6"/>
  <c r="X16" i="6"/>
  <c r="W16" i="6"/>
  <c r="AF16" i="6"/>
  <c r="J16" i="6" s="1"/>
  <c r="A16" i="6"/>
  <c r="Q16" i="6"/>
  <c r="B16" i="6" s="1"/>
  <c r="AD16" i="6"/>
  <c r="H16" i="6" s="1"/>
  <c r="O17" i="6"/>
  <c r="AC16" i="6"/>
  <c r="G16" i="6" s="1"/>
  <c r="V16" i="6"/>
  <c r="Z16" i="6"/>
  <c r="AE16" i="6"/>
  <c r="I16" i="6" s="1"/>
  <c r="S16" i="6"/>
  <c r="AB16" i="6" l="1"/>
  <c r="F16" i="6" s="1"/>
  <c r="C16" i="6"/>
  <c r="W17" i="6"/>
  <c r="AG17" i="6"/>
  <c r="K17" i="6" s="1"/>
  <c r="Q17" i="6"/>
  <c r="B17" i="6" s="1"/>
  <c r="O18" i="6"/>
  <c r="X17" i="6"/>
  <c r="AF17" i="6"/>
  <c r="J17" i="6" s="1"/>
  <c r="V17" i="6"/>
  <c r="A17" i="6"/>
  <c r="AD17" i="6"/>
  <c r="H17" i="6" s="1"/>
  <c r="S17" i="6"/>
  <c r="Z17" i="6"/>
  <c r="T17" i="6"/>
  <c r="D17" i="6" s="1"/>
  <c r="AE17" i="6"/>
  <c r="I17" i="6" s="1"/>
  <c r="Y17" i="6"/>
  <c r="AC17" i="6"/>
  <c r="G17" i="6" s="1"/>
  <c r="U17" i="6"/>
  <c r="E17" i="6" s="1"/>
  <c r="AA17" i="6"/>
  <c r="R17" i="6"/>
  <c r="C17" i="6" l="1"/>
  <c r="AB17" i="6"/>
  <c r="F17" i="6" s="1"/>
  <c r="AG18" i="6"/>
  <c r="K18" i="6" s="1"/>
  <c r="X18" i="6"/>
  <c r="Y18" i="6"/>
  <c r="AD18" i="6"/>
  <c r="H18" i="6" s="1"/>
  <c r="V18" i="6"/>
  <c r="O19" i="6"/>
  <c r="A18" i="6"/>
  <c r="AF18" i="6"/>
  <c r="J18" i="6" s="1"/>
  <c r="R18" i="6"/>
  <c r="Z18" i="6"/>
  <c r="T18" i="6"/>
  <c r="D18" i="6" s="1"/>
  <c r="AC18" i="6"/>
  <c r="G18" i="6" s="1"/>
  <c r="S18" i="6"/>
  <c r="W18" i="6"/>
  <c r="U18" i="6"/>
  <c r="E18" i="6" s="1"/>
  <c r="Q18" i="6"/>
  <c r="B18" i="6" s="1"/>
  <c r="AA18" i="6"/>
  <c r="AE18" i="6"/>
  <c r="I18" i="6" s="1"/>
  <c r="C18" i="6" l="1"/>
  <c r="AB18" i="6"/>
  <c r="F18" i="6" s="1"/>
  <c r="AF19" i="6"/>
  <c r="J19" i="6" s="1"/>
  <c r="U19" i="6"/>
  <c r="E19" i="6" s="1"/>
  <c r="AD19" i="6"/>
  <c r="H19" i="6" s="1"/>
  <c r="X19" i="6"/>
  <c r="AG19" i="6"/>
  <c r="K19" i="6" s="1"/>
  <c r="AE19" i="6"/>
  <c r="I19" i="6" s="1"/>
  <c r="V19" i="6"/>
  <c r="AA19" i="6"/>
  <c r="R19" i="6"/>
  <c r="T19" i="6"/>
  <c r="D19" i="6" s="1"/>
  <c r="Z19" i="6"/>
  <c r="AC19" i="6"/>
  <c r="G19" i="6" s="1"/>
  <c r="Y19" i="6"/>
  <c r="A19" i="6"/>
  <c r="W19" i="6"/>
  <c r="S19" i="6"/>
  <c r="O20" i="6"/>
  <c r="Q19" i="6"/>
  <c r="B19" i="6" s="1"/>
  <c r="C19" i="6" l="1"/>
  <c r="AB19" i="6"/>
  <c r="F19" i="6" s="1"/>
  <c r="U20" i="6"/>
  <c r="E20" i="6" s="1"/>
  <c r="R20" i="6"/>
  <c r="AD20" i="6"/>
  <c r="H20" i="6" s="1"/>
  <c r="W20" i="6"/>
  <c r="Y20" i="6"/>
  <c r="AA20" i="6"/>
  <c r="T20" i="6"/>
  <c r="D20" i="6" s="1"/>
  <c r="Q20" i="6"/>
  <c r="B20" i="6" s="1"/>
  <c r="AF20" i="6"/>
  <c r="J20" i="6" s="1"/>
  <c r="AG20" i="6"/>
  <c r="K20" i="6" s="1"/>
  <c r="AC20" i="6"/>
  <c r="G20" i="6" s="1"/>
  <c r="V20" i="6"/>
  <c r="Z20" i="6"/>
  <c r="O21" i="6"/>
  <c r="X20" i="6"/>
  <c r="AE20" i="6"/>
  <c r="I20" i="6" s="1"/>
  <c r="S20" i="6"/>
  <c r="A20" i="6"/>
  <c r="C20" i="6" l="1"/>
  <c r="R21" i="6"/>
  <c r="AD21" i="6"/>
  <c r="H21" i="6" s="1"/>
  <c r="AF21" i="6"/>
  <c r="J21" i="6" s="1"/>
  <c r="AA21" i="6"/>
  <c r="Q21" i="6"/>
  <c r="B21" i="6" s="1"/>
  <c r="U21" i="6"/>
  <c r="E21" i="6" s="1"/>
  <c r="O22" i="6"/>
  <c r="S21" i="6"/>
  <c r="V21" i="6"/>
  <c r="AC21" i="6"/>
  <c r="G21" i="6" s="1"/>
  <c r="Y21" i="6"/>
  <c r="X21" i="6"/>
  <c r="AE21" i="6"/>
  <c r="I21" i="6" s="1"/>
  <c r="AG21" i="6"/>
  <c r="K21" i="6" s="1"/>
  <c r="W21" i="6"/>
  <c r="A21" i="6"/>
  <c r="Z21" i="6"/>
  <c r="T21" i="6"/>
  <c r="D21" i="6" s="1"/>
  <c r="AB20" i="6"/>
  <c r="F20" i="6" s="1"/>
  <c r="C21" i="6" l="1"/>
  <c r="AB21" i="6"/>
  <c r="F21" i="6" s="1"/>
  <c r="U22" i="6"/>
  <c r="E22" i="6" s="1"/>
  <c r="Z22" i="6"/>
  <c r="R22" i="6"/>
  <c r="S22" i="6"/>
  <c r="A22" i="6"/>
  <c r="O23" i="6"/>
  <c r="AC22" i="6"/>
  <c r="G22" i="6" s="1"/>
  <c r="X22" i="6"/>
  <c r="Q22" i="6"/>
  <c r="B22" i="6" s="1"/>
  <c r="AA22" i="6"/>
  <c r="W22" i="6"/>
  <c r="Y22" i="6"/>
  <c r="T22" i="6"/>
  <c r="D22" i="6" s="1"/>
  <c r="V22" i="6"/>
  <c r="AD22" i="6"/>
  <c r="H22" i="6" s="1"/>
  <c r="AE22" i="6"/>
  <c r="I22" i="6" s="1"/>
  <c r="AF22" i="6"/>
  <c r="J22" i="6" s="1"/>
  <c r="AG22" i="6"/>
  <c r="K22" i="6" s="1"/>
  <c r="C22" i="6" l="1"/>
  <c r="T23" i="6"/>
  <c r="D23" i="6" s="1"/>
  <c r="V23" i="6"/>
  <c r="X23" i="6"/>
  <c r="W23" i="6"/>
  <c r="AD23" i="6"/>
  <c r="H23" i="6" s="1"/>
  <c r="S23" i="6"/>
  <c r="AF23" i="6"/>
  <c r="J23" i="6" s="1"/>
  <c r="AG23" i="6"/>
  <c r="K23" i="6" s="1"/>
  <c r="AE23" i="6"/>
  <c r="I23" i="6" s="1"/>
  <c r="Q23" i="6"/>
  <c r="B23" i="6" s="1"/>
  <c r="Y23" i="6"/>
  <c r="R23" i="6"/>
  <c r="U23" i="6"/>
  <c r="E23" i="6" s="1"/>
  <c r="AC23" i="6"/>
  <c r="G23" i="6" s="1"/>
  <c r="O24" i="6"/>
  <c r="A23" i="6"/>
  <c r="AA23" i="6"/>
  <c r="Z23" i="6"/>
  <c r="C23" i="6"/>
  <c r="AB22" i="6"/>
  <c r="F22" i="6" s="1"/>
  <c r="V24" i="6" l="1"/>
  <c r="Y24" i="6"/>
  <c r="W24" i="6"/>
  <c r="Z24" i="6"/>
  <c r="AE24" i="6"/>
  <c r="I24" i="6" s="1"/>
  <c r="AF24" i="6"/>
  <c r="J24" i="6" s="1"/>
  <c r="T24" i="6"/>
  <c r="D24" i="6" s="1"/>
  <c r="R24" i="6"/>
  <c r="S24" i="6"/>
  <c r="AA24" i="6"/>
  <c r="O25" i="6"/>
  <c r="AG24" i="6"/>
  <c r="K24" i="6" s="1"/>
  <c r="U24" i="6"/>
  <c r="E24" i="6" s="1"/>
  <c r="AD24" i="6"/>
  <c r="H24" i="6" s="1"/>
  <c r="AC24" i="6"/>
  <c r="G24" i="6" s="1"/>
  <c r="Q24" i="6"/>
  <c r="B24" i="6" s="1"/>
  <c r="A24" i="6"/>
  <c r="X24" i="6"/>
  <c r="AB23" i="6"/>
  <c r="F23" i="6" s="1"/>
  <c r="C24" i="6" l="1"/>
  <c r="T25" i="6"/>
  <c r="D25" i="6" s="1"/>
  <c r="AE25" i="6"/>
  <c r="I25" i="6" s="1"/>
  <c r="AD25" i="6"/>
  <c r="H25" i="6" s="1"/>
  <c r="Q25" i="6"/>
  <c r="B25" i="6" s="1"/>
  <c r="AF25" i="6"/>
  <c r="J25" i="6" s="1"/>
  <c r="AA25" i="6"/>
  <c r="AG25" i="6"/>
  <c r="K25" i="6" s="1"/>
  <c r="O26" i="6"/>
  <c r="A25" i="6"/>
  <c r="AC25" i="6"/>
  <c r="G25" i="6" s="1"/>
  <c r="X25" i="6"/>
  <c r="W25" i="6"/>
  <c r="U25" i="6"/>
  <c r="E25" i="6" s="1"/>
  <c r="V25" i="6"/>
  <c r="S25" i="6"/>
  <c r="Z25" i="6"/>
  <c r="R25" i="6"/>
  <c r="Y25" i="6"/>
  <c r="AB24" i="6"/>
  <c r="F24" i="6" s="1"/>
  <c r="C25" i="6" l="1"/>
  <c r="S26" i="6"/>
  <c r="AC26" i="6"/>
  <c r="G26" i="6" s="1"/>
  <c r="Z26" i="6"/>
  <c r="A26" i="6"/>
  <c r="R26" i="6"/>
  <c r="O27" i="6"/>
  <c r="X26" i="6"/>
  <c r="AD26" i="6"/>
  <c r="H26" i="6" s="1"/>
  <c r="U26" i="6"/>
  <c r="E26" i="6" s="1"/>
  <c r="AF26" i="6"/>
  <c r="J26" i="6" s="1"/>
  <c r="T26" i="6"/>
  <c r="D26" i="6" s="1"/>
  <c r="V26" i="6"/>
  <c r="W26" i="6"/>
  <c r="AG26" i="6"/>
  <c r="K26" i="6" s="1"/>
  <c r="Y26" i="6"/>
  <c r="AA26" i="6"/>
  <c r="Q26" i="6"/>
  <c r="B26" i="6" s="1"/>
  <c r="AE26" i="6"/>
  <c r="I26" i="6" s="1"/>
  <c r="AB25" i="6"/>
  <c r="F25" i="6" s="1"/>
  <c r="C26" i="6" l="1"/>
  <c r="AE27" i="6"/>
  <c r="I27" i="6" s="1"/>
  <c r="S27" i="6"/>
  <c r="AC27" i="6"/>
  <c r="G27" i="6" s="1"/>
  <c r="AF27" i="6"/>
  <c r="J27" i="6" s="1"/>
  <c r="T27" i="6"/>
  <c r="D27" i="6" s="1"/>
  <c r="R27" i="6"/>
  <c r="X27" i="6"/>
  <c r="Q27" i="6"/>
  <c r="B27" i="6" s="1"/>
  <c r="O28" i="6"/>
  <c r="AG27" i="6"/>
  <c r="K27" i="6" s="1"/>
  <c r="Y27" i="6"/>
  <c r="W27" i="6"/>
  <c r="U27" i="6"/>
  <c r="E27" i="6" s="1"/>
  <c r="V27" i="6"/>
  <c r="AD27" i="6"/>
  <c r="H27" i="6" s="1"/>
  <c r="A27" i="6"/>
  <c r="Z27" i="6"/>
  <c r="AA27" i="6"/>
  <c r="AB26" i="6"/>
  <c r="F26" i="6" s="1"/>
  <c r="O29" i="6" l="1"/>
  <c r="AD28" i="6"/>
  <c r="H28" i="6" s="1"/>
  <c r="AA28" i="6"/>
  <c r="AF28" i="6"/>
  <c r="J28" i="6" s="1"/>
  <c r="Q28" i="6"/>
  <c r="B28" i="6" s="1"/>
  <c r="R28" i="6"/>
  <c r="V28" i="6"/>
  <c r="Y28" i="6"/>
  <c r="X28" i="6"/>
  <c r="S28" i="6"/>
  <c r="C28" i="6" s="1"/>
  <c r="W28" i="6"/>
  <c r="A28" i="6"/>
  <c r="T28" i="6"/>
  <c r="D28" i="6" s="1"/>
  <c r="AG28" i="6"/>
  <c r="K28" i="6" s="1"/>
  <c r="U28" i="6"/>
  <c r="E28" i="6" s="1"/>
  <c r="AE28" i="6"/>
  <c r="I28" i="6" s="1"/>
  <c r="AC28" i="6"/>
  <c r="G28" i="6" s="1"/>
  <c r="Z28" i="6"/>
  <c r="AB27" i="6"/>
  <c r="F27" i="6" s="1"/>
  <c r="C27" i="6"/>
  <c r="V29" i="6" l="1"/>
  <c r="A29" i="6"/>
  <c r="AE29" i="6"/>
  <c r="I29" i="6" s="1"/>
  <c r="Z29" i="6"/>
  <c r="R29" i="6"/>
  <c r="AC29" i="6"/>
  <c r="G29" i="6" s="1"/>
  <c r="T29" i="6"/>
  <c r="D29" i="6" s="1"/>
  <c r="S29" i="6"/>
  <c r="AD29" i="6"/>
  <c r="H29" i="6" s="1"/>
  <c r="AA29" i="6"/>
  <c r="X29" i="6"/>
  <c r="AG29" i="6"/>
  <c r="K29" i="6" s="1"/>
  <c r="U29" i="6"/>
  <c r="E29" i="6" s="1"/>
  <c r="Q29" i="6"/>
  <c r="B29" i="6" s="1"/>
  <c r="W29" i="6"/>
  <c r="Y29" i="6"/>
  <c r="AF29" i="6"/>
  <c r="J29" i="6" s="1"/>
  <c r="O30" i="6"/>
  <c r="AB28" i="6"/>
  <c r="F28" i="6" s="1"/>
  <c r="S30" i="6" l="1"/>
  <c r="Y30" i="6"/>
  <c r="AE30" i="6"/>
  <c r="I30" i="6" s="1"/>
  <c r="Z30" i="6"/>
  <c r="V30" i="6"/>
  <c r="AC30" i="6"/>
  <c r="G30" i="6" s="1"/>
  <c r="AG30" i="6"/>
  <c r="K30" i="6" s="1"/>
  <c r="AA30" i="6"/>
  <c r="U30" i="6"/>
  <c r="E30" i="6" s="1"/>
  <c r="W30" i="6"/>
  <c r="R30" i="6"/>
  <c r="X30" i="6"/>
  <c r="O31" i="6"/>
  <c r="AF30" i="6"/>
  <c r="J30" i="6" s="1"/>
  <c r="T30" i="6"/>
  <c r="D30" i="6" s="1"/>
  <c r="Q30" i="6"/>
  <c r="B30" i="6" s="1"/>
  <c r="AD30" i="6"/>
  <c r="H30" i="6" s="1"/>
  <c r="A30" i="6"/>
  <c r="AB29" i="6"/>
  <c r="F29" i="6" s="1"/>
  <c r="C29" i="6"/>
  <c r="C30" i="6" l="1"/>
  <c r="AB30" i="6"/>
  <c r="F30" i="6" s="1"/>
  <c r="AA31" i="6"/>
  <c r="U31" i="6"/>
  <c r="E31" i="6" s="1"/>
  <c r="Q31" i="6"/>
  <c r="B31" i="6" s="1"/>
  <c r="Y31" i="6"/>
  <c r="X31" i="6"/>
  <c r="AG31" i="6"/>
  <c r="K31" i="6" s="1"/>
  <c r="AF31" i="6"/>
  <c r="J31" i="6" s="1"/>
  <c r="V31" i="6"/>
  <c r="Z31" i="6"/>
  <c r="AC31" i="6"/>
  <c r="G31" i="6" s="1"/>
  <c r="S31" i="6"/>
  <c r="AD31" i="6"/>
  <c r="H31" i="6" s="1"/>
  <c r="O32" i="6"/>
  <c r="T31" i="6"/>
  <c r="D31" i="6" s="1"/>
  <c r="A31" i="6"/>
  <c r="AE31" i="6"/>
  <c r="I31" i="6" s="1"/>
  <c r="R31" i="6"/>
  <c r="W31" i="6"/>
  <c r="Q32" i="6" l="1"/>
  <c r="B32" i="6" s="1"/>
  <c r="Y32" i="6"/>
  <c r="U32" i="6"/>
  <c r="E32" i="6" s="1"/>
  <c r="S32" i="6"/>
  <c r="A32" i="6"/>
  <c r="O33" i="6"/>
  <c r="W32" i="6"/>
  <c r="AD32" i="6"/>
  <c r="H32" i="6" s="1"/>
  <c r="AG32" i="6"/>
  <c r="K32" i="6" s="1"/>
  <c r="Z32" i="6"/>
  <c r="V32" i="6"/>
  <c r="AF32" i="6"/>
  <c r="J32" i="6" s="1"/>
  <c r="AA32" i="6"/>
  <c r="AE32" i="6"/>
  <c r="I32" i="6" s="1"/>
  <c r="AC32" i="6"/>
  <c r="G32" i="6" s="1"/>
  <c r="X32" i="6"/>
  <c r="T32" i="6"/>
  <c r="D32" i="6" s="1"/>
  <c r="R32" i="6"/>
  <c r="AB31" i="6"/>
  <c r="F31" i="6" s="1"/>
  <c r="C31" i="6"/>
  <c r="AB32" i="6" l="1"/>
  <c r="F32" i="6" s="1"/>
  <c r="C32" i="6"/>
  <c r="AC33" i="6"/>
  <c r="G33" i="6" s="1"/>
  <c r="AF33" i="6"/>
  <c r="J33" i="6" s="1"/>
  <c r="W33" i="6"/>
  <c r="U33" i="6"/>
  <c r="E33" i="6" s="1"/>
  <c r="A33" i="6"/>
  <c r="T33" i="6"/>
  <c r="D33" i="6" s="1"/>
  <c r="S33" i="6"/>
  <c r="AD33" i="6"/>
  <c r="H33" i="6" s="1"/>
  <c r="AE33" i="6"/>
  <c r="I33" i="6" s="1"/>
  <c r="Q33" i="6"/>
  <c r="B33" i="6" s="1"/>
  <c r="AG33" i="6"/>
  <c r="K33" i="6" s="1"/>
  <c r="R33" i="6"/>
  <c r="X33" i="6"/>
  <c r="O34" i="6"/>
  <c r="Z33" i="6"/>
  <c r="V33" i="6"/>
  <c r="AA33" i="6"/>
  <c r="Y33" i="6"/>
  <c r="AB33" i="6" l="1"/>
  <c r="F33" i="6" s="1"/>
  <c r="V34" i="6"/>
  <c r="AC34" i="6"/>
  <c r="G34" i="6" s="1"/>
  <c r="AD34" i="6"/>
  <c r="H34" i="6" s="1"/>
  <c r="U34" i="6"/>
  <c r="E34" i="6" s="1"/>
  <c r="O35" i="6"/>
  <c r="AA34" i="6"/>
  <c r="R34" i="6"/>
  <c r="W34" i="6"/>
  <c r="S34" i="6"/>
  <c r="X34" i="6"/>
  <c r="AG34" i="6"/>
  <c r="K34" i="6" s="1"/>
  <c r="Z34" i="6"/>
  <c r="A34" i="6"/>
  <c r="T34" i="6"/>
  <c r="D34" i="6" s="1"/>
  <c r="AF34" i="6"/>
  <c r="J34" i="6" s="1"/>
  <c r="AE34" i="6"/>
  <c r="I34" i="6" s="1"/>
  <c r="Y34" i="6"/>
  <c r="Q34" i="6"/>
  <c r="B34" i="6" s="1"/>
  <c r="C33" i="6"/>
  <c r="C34" i="6" l="1"/>
  <c r="AB34" i="6"/>
  <c r="F34" i="6" s="1"/>
  <c r="X35" i="6"/>
  <c r="AD35" i="6"/>
  <c r="H35" i="6" s="1"/>
  <c r="AF35" i="6"/>
  <c r="J35" i="6" s="1"/>
  <c r="S35" i="6"/>
  <c r="U35" i="6"/>
  <c r="E35" i="6" s="1"/>
  <c r="AC35" i="6"/>
  <c r="G35" i="6" s="1"/>
  <c r="V35" i="6"/>
  <c r="AG35" i="6"/>
  <c r="K35" i="6" s="1"/>
  <c r="Z35" i="6"/>
  <c r="W35" i="6"/>
  <c r="T35" i="6"/>
  <c r="D35" i="6" s="1"/>
  <c r="AE35" i="6"/>
  <c r="I35" i="6" s="1"/>
  <c r="O36" i="6"/>
  <c r="Y35" i="6"/>
  <c r="Q35" i="6"/>
  <c r="B35" i="6" s="1"/>
  <c r="AA35" i="6"/>
  <c r="A35" i="6"/>
  <c r="R35" i="6"/>
  <c r="C35" i="6" s="1"/>
  <c r="AF36" i="6" l="1"/>
  <c r="J36" i="6" s="1"/>
  <c r="AA36" i="6"/>
  <c r="Z36" i="6"/>
  <c r="O37" i="6"/>
  <c r="R36" i="6"/>
  <c r="AD36" i="6"/>
  <c r="H36" i="6" s="1"/>
  <c r="T36" i="6"/>
  <c r="D36" i="6" s="1"/>
  <c r="W36" i="6"/>
  <c r="Y36" i="6"/>
  <c r="Q36" i="6"/>
  <c r="B36" i="6" s="1"/>
  <c r="A36" i="6"/>
  <c r="U36" i="6"/>
  <c r="E36" i="6" s="1"/>
  <c r="AE36" i="6"/>
  <c r="I36" i="6" s="1"/>
  <c r="X36" i="6"/>
  <c r="AC36" i="6"/>
  <c r="G36" i="6" s="1"/>
  <c r="AG36" i="6"/>
  <c r="K36" i="6" s="1"/>
  <c r="V36" i="6"/>
  <c r="S36" i="6"/>
  <c r="C36" i="6" s="1"/>
  <c r="AB35" i="6"/>
  <c r="F35" i="6" s="1"/>
  <c r="AB36" i="6" l="1"/>
  <c r="F36" i="6" s="1"/>
  <c r="X37" i="6"/>
  <c r="AC37" i="6"/>
  <c r="G37" i="6" s="1"/>
  <c r="S37" i="6"/>
  <c r="AG37" i="6"/>
  <c r="K37" i="6" s="1"/>
  <c r="Y37" i="6"/>
  <c r="AA37" i="6"/>
  <c r="AF37" i="6"/>
  <c r="J37" i="6" s="1"/>
  <c r="V37" i="6"/>
  <c r="T37" i="6"/>
  <c r="D37" i="6" s="1"/>
  <c r="Z37" i="6"/>
  <c r="AE37" i="6"/>
  <c r="I37" i="6" s="1"/>
  <c r="AD37" i="6"/>
  <c r="H37" i="6" s="1"/>
  <c r="Q37" i="6"/>
  <c r="B37" i="6" s="1"/>
  <c r="W37" i="6"/>
  <c r="U37" i="6"/>
  <c r="E37" i="6" s="1"/>
  <c r="O38" i="6"/>
  <c r="A37" i="6"/>
  <c r="R37" i="6"/>
  <c r="C37" i="6" s="1"/>
  <c r="AB37" i="6" l="1"/>
  <c r="F37" i="6" s="1"/>
  <c r="T38" i="6"/>
  <c r="D38" i="6" s="1"/>
  <c r="V38" i="6"/>
  <c r="AD38" i="6"/>
  <c r="H38" i="6" s="1"/>
  <c r="W38" i="6"/>
  <c r="AF38" i="6"/>
  <c r="J38" i="6" s="1"/>
  <c r="A38" i="6"/>
  <c r="AG38" i="6"/>
  <c r="K38" i="6" s="1"/>
  <c r="R38" i="6"/>
  <c r="AE38" i="6"/>
  <c r="I38" i="6" s="1"/>
  <c r="S38" i="6"/>
  <c r="Z38" i="6"/>
  <c r="Q38" i="6"/>
  <c r="B38" i="6" s="1"/>
  <c r="AC38" i="6"/>
  <c r="G38" i="6" s="1"/>
  <c r="AA38" i="6"/>
  <c r="Y38" i="6"/>
  <c r="U38" i="6"/>
  <c r="E38" i="6" s="1"/>
  <c r="O39" i="6"/>
  <c r="X38" i="6"/>
  <c r="C38" i="6" l="1"/>
  <c r="T39" i="6"/>
  <c r="D39" i="6" s="1"/>
  <c r="AC39" i="6"/>
  <c r="G39" i="6" s="1"/>
  <c r="S39" i="6"/>
  <c r="AF39" i="6"/>
  <c r="J39" i="6" s="1"/>
  <c r="AE39" i="6"/>
  <c r="I39" i="6" s="1"/>
  <c r="W39" i="6"/>
  <c r="AG39" i="6"/>
  <c r="K39" i="6" s="1"/>
  <c r="AD39" i="6"/>
  <c r="H39" i="6" s="1"/>
  <c r="R39" i="6"/>
  <c r="C39" i="6" s="1"/>
  <c r="Q39" i="6"/>
  <c r="B39" i="6" s="1"/>
  <c r="V39" i="6"/>
  <c r="O40" i="6"/>
  <c r="Y39" i="6"/>
  <c r="A39" i="6"/>
  <c r="X39" i="6"/>
  <c r="U39" i="6"/>
  <c r="E39" i="6" s="1"/>
  <c r="AA39" i="6"/>
  <c r="Z39" i="6"/>
  <c r="AB38" i="6"/>
  <c r="F38" i="6" s="1"/>
  <c r="Q40" i="6" l="1"/>
  <c r="B40" i="6" s="1"/>
  <c r="AC40" i="6"/>
  <c r="G40" i="6" s="1"/>
  <c r="A40" i="6"/>
  <c r="O41" i="6"/>
  <c r="AD40" i="6"/>
  <c r="H40" i="6" s="1"/>
  <c r="AE40" i="6"/>
  <c r="I40" i="6" s="1"/>
  <c r="Z40" i="6"/>
  <c r="U40" i="6"/>
  <c r="E40" i="6" s="1"/>
  <c r="S40" i="6"/>
  <c r="T40" i="6"/>
  <c r="D40" i="6" s="1"/>
  <c r="V40" i="6"/>
  <c r="R40" i="6"/>
  <c r="X40" i="6"/>
  <c r="AG40" i="6"/>
  <c r="K40" i="6" s="1"/>
  <c r="AA40" i="6"/>
  <c r="W40" i="6"/>
  <c r="Y40" i="6"/>
  <c r="AF40" i="6"/>
  <c r="J40" i="6" s="1"/>
  <c r="AB39" i="6"/>
  <c r="F39" i="6" s="1"/>
  <c r="V41" i="6" l="1"/>
  <c r="AF41" i="6"/>
  <c r="J41" i="6" s="1"/>
  <c r="Y41" i="6"/>
  <c r="Q41" i="6"/>
  <c r="B41" i="6" s="1"/>
  <c r="A41" i="6"/>
  <c r="T41" i="6"/>
  <c r="D41" i="6" s="1"/>
  <c r="Z41" i="6"/>
  <c r="AG41" i="6"/>
  <c r="K41" i="6" s="1"/>
  <c r="W41" i="6"/>
  <c r="S41" i="6"/>
  <c r="AA41" i="6"/>
  <c r="X41" i="6"/>
  <c r="AD41" i="6"/>
  <c r="H41" i="6" s="1"/>
  <c r="AC41" i="6"/>
  <c r="G41" i="6" s="1"/>
  <c r="R41" i="6"/>
  <c r="O42" i="6"/>
  <c r="AE41" i="6"/>
  <c r="I41" i="6" s="1"/>
  <c r="U41" i="6"/>
  <c r="E41" i="6" s="1"/>
  <c r="C40" i="6"/>
  <c r="AB40" i="6"/>
  <c r="F40" i="6" s="1"/>
  <c r="C41" i="6" l="1"/>
  <c r="AB41" i="6"/>
  <c r="F41" i="6" s="1"/>
  <c r="S42" i="6"/>
  <c r="AC42" i="6"/>
  <c r="G42" i="6" s="1"/>
  <c r="Y42" i="6"/>
  <c r="X42" i="6"/>
  <c r="A42" i="6"/>
  <c r="Q42" i="6"/>
  <c r="B42" i="6" s="1"/>
  <c r="AD42" i="6"/>
  <c r="H42" i="6" s="1"/>
  <c r="W42" i="6"/>
  <c r="T42" i="6"/>
  <c r="D42" i="6" s="1"/>
  <c r="R42" i="6"/>
  <c r="U42" i="6"/>
  <c r="E42" i="6" s="1"/>
  <c r="AG42" i="6"/>
  <c r="K42" i="6" s="1"/>
  <c r="AE42" i="6"/>
  <c r="I42" i="6" s="1"/>
  <c r="O43" i="6"/>
  <c r="Z42" i="6"/>
  <c r="AF42" i="6"/>
  <c r="J42" i="6" s="1"/>
  <c r="V42" i="6"/>
  <c r="AA42" i="6"/>
  <c r="C42" i="6" l="1"/>
  <c r="AB42" i="6"/>
  <c r="F42" i="6" s="1"/>
  <c r="O44" i="6"/>
  <c r="S43" i="6"/>
  <c r="Z43" i="6"/>
  <c r="AG43" i="6"/>
  <c r="K43" i="6" s="1"/>
  <c r="Y43" i="6"/>
  <c r="X43" i="6"/>
  <c r="T43" i="6"/>
  <c r="D43" i="6" s="1"/>
  <c r="V43" i="6"/>
  <c r="U43" i="6"/>
  <c r="E43" i="6" s="1"/>
  <c r="A43" i="6"/>
  <c r="W43" i="6"/>
  <c r="R43" i="6"/>
  <c r="AA43" i="6"/>
  <c r="AD43" i="6"/>
  <c r="H43" i="6" s="1"/>
  <c r="AC43" i="6"/>
  <c r="G43" i="6" s="1"/>
  <c r="Q43" i="6"/>
  <c r="B43" i="6" s="1"/>
  <c r="AE43" i="6"/>
  <c r="I43" i="6" s="1"/>
  <c r="AF43" i="6"/>
  <c r="J43" i="6" s="1"/>
  <c r="C43" i="6" l="1"/>
  <c r="AB43" i="6"/>
  <c r="F43" i="6" s="1"/>
  <c r="Z44" i="6"/>
  <c r="O45" i="6"/>
  <c r="Q44" i="6"/>
  <c r="B44" i="6" s="1"/>
  <c r="X44" i="6"/>
  <c r="AD44" i="6"/>
  <c r="H44" i="6" s="1"/>
  <c r="AC44" i="6"/>
  <c r="G44" i="6" s="1"/>
  <c r="AG44" i="6"/>
  <c r="K44" i="6" s="1"/>
  <c r="U44" i="6"/>
  <c r="E44" i="6" s="1"/>
  <c r="T44" i="6"/>
  <c r="D44" i="6" s="1"/>
  <c r="W44" i="6"/>
  <c r="AE44" i="6"/>
  <c r="I44" i="6" s="1"/>
  <c r="R44" i="6"/>
  <c r="AA44" i="6"/>
  <c r="A44" i="6"/>
  <c r="S44" i="6"/>
  <c r="C44" i="6" s="1"/>
  <c r="Y44" i="6"/>
  <c r="V44" i="6"/>
  <c r="AF44" i="6"/>
  <c r="J44" i="6" s="1"/>
  <c r="AB44" i="6" l="1"/>
  <c r="F44" i="6" s="1"/>
  <c r="AE45" i="6"/>
  <c r="I45" i="6" s="1"/>
  <c r="V45" i="6"/>
  <c r="AC45" i="6"/>
  <c r="G45" i="6" s="1"/>
  <c r="S45" i="6"/>
  <c r="Q45" i="6"/>
  <c r="B45" i="6" s="1"/>
  <c r="O46" i="6"/>
  <c r="R45" i="6"/>
  <c r="Y45" i="6"/>
  <c r="A45" i="6"/>
  <c r="AG45" i="6"/>
  <c r="K45" i="6" s="1"/>
  <c r="X45" i="6"/>
  <c r="T45" i="6"/>
  <c r="D45" i="6" s="1"/>
  <c r="AF45" i="6"/>
  <c r="J45" i="6" s="1"/>
  <c r="W45" i="6"/>
  <c r="Z45" i="6"/>
  <c r="AD45" i="6"/>
  <c r="H45" i="6" s="1"/>
  <c r="U45" i="6"/>
  <c r="E45" i="6" s="1"/>
  <c r="AA45" i="6"/>
  <c r="C45" i="6" l="1"/>
  <c r="AB45" i="6"/>
  <c r="F45" i="6" s="1"/>
  <c r="T46" i="6"/>
  <c r="D46" i="6" s="1"/>
  <c r="V46" i="6"/>
  <c r="AE46" i="6"/>
  <c r="I46" i="6" s="1"/>
  <c r="A46" i="6"/>
  <c r="Z46" i="6"/>
  <c r="X46" i="6"/>
  <c r="AD46" i="6"/>
  <c r="H46" i="6" s="1"/>
  <c r="U46" i="6"/>
  <c r="E46" i="6" s="1"/>
  <c r="R46" i="6"/>
  <c r="Q46" i="6"/>
  <c r="B46" i="6" s="1"/>
  <c r="AG46" i="6"/>
  <c r="K46" i="6" s="1"/>
  <c r="AC46" i="6"/>
  <c r="G46" i="6" s="1"/>
  <c r="AA46" i="6"/>
  <c r="S46" i="6"/>
  <c r="W46" i="6"/>
  <c r="O47" i="6"/>
  <c r="AF46" i="6"/>
  <c r="J46" i="6" s="1"/>
  <c r="Y46" i="6"/>
  <c r="C46" i="6" l="1"/>
  <c r="O48" i="6"/>
  <c r="Q47" i="6"/>
  <c r="B47" i="6" s="1"/>
  <c r="Y47" i="6"/>
  <c r="S47" i="6"/>
  <c r="A47" i="6"/>
  <c r="Z47" i="6"/>
  <c r="T47" i="6"/>
  <c r="D47" i="6" s="1"/>
  <c r="AG47" i="6"/>
  <c r="K47" i="6" s="1"/>
  <c r="X47" i="6"/>
  <c r="AF47" i="6"/>
  <c r="J47" i="6" s="1"/>
  <c r="AD47" i="6"/>
  <c r="H47" i="6" s="1"/>
  <c r="W47" i="6"/>
  <c r="AC47" i="6"/>
  <c r="G47" i="6" s="1"/>
  <c r="AE47" i="6"/>
  <c r="I47" i="6" s="1"/>
  <c r="R47" i="6"/>
  <c r="C47" i="6" s="1"/>
  <c r="AA47" i="6"/>
  <c r="V47" i="6"/>
  <c r="U47" i="6"/>
  <c r="E47" i="6" s="1"/>
  <c r="AB46" i="6"/>
  <c r="F46" i="6" s="1"/>
  <c r="AB47" i="6" l="1"/>
  <c r="F47" i="6" s="1"/>
  <c r="S48" i="6"/>
  <c r="Z48" i="6"/>
  <c r="AF48" i="6"/>
  <c r="J48" i="6" s="1"/>
  <c r="AG48" i="6"/>
  <c r="K48" i="6" s="1"/>
  <c r="O49" i="6"/>
  <c r="V48" i="6"/>
  <c r="W48" i="6"/>
  <c r="A48" i="6"/>
  <c r="Y48" i="6"/>
  <c r="AE48" i="6"/>
  <c r="I48" i="6" s="1"/>
  <c r="Q48" i="6"/>
  <c r="B48" i="6" s="1"/>
  <c r="AC48" i="6"/>
  <c r="G48" i="6" s="1"/>
  <c r="T48" i="6"/>
  <c r="D48" i="6" s="1"/>
  <c r="X48" i="6"/>
  <c r="U48" i="6"/>
  <c r="E48" i="6" s="1"/>
  <c r="AA48" i="6"/>
  <c r="AD48" i="6"/>
  <c r="H48" i="6" s="1"/>
  <c r="R48" i="6"/>
  <c r="C48" i="6" s="1"/>
  <c r="AB48" i="6" l="1"/>
  <c r="F48" i="6" s="1"/>
  <c r="AF49" i="6"/>
  <c r="J49" i="6" s="1"/>
  <c r="AD49" i="6"/>
  <c r="H49" i="6" s="1"/>
  <c r="Y49" i="6"/>
  <c r="Z49" i="6"/>
  <c r="U49" i="6"/>
  <c r="E49" i="6" s="1"/>
  <c r="O50" i="6"/>
  <c r="Q49" i="6"/>
  <c r="B49" i="6" s="1"/>
  <c r="A49" i="6"/>
  <c r="S49" i="6"/>
  <c r="V49" i="6"/>
  <c r="AA49" i="6"/>
  <c r="AE49" i="6"/>
  <c r="I49" i="6" s="1"/>
  <c r="R49" i="6"/>
  <c r="X49" i="6"/>
  <c r="W49" i="6"/>
  <c r="T49" i="6"/>
  <c r="D49" i="6" s="1"/>
  <c r="AG49" i="6"/>
  <c r="K49" i="6" s="1"/>
  <c r="AC49" i="6"/>
  <c r="G49" i="6" s="1"/>
  <c r="C49" i="6" l="1"/>
  <c r="T50" i="6"/>
  <c r="D50" i="6" s="1"/>
  <c r="X50" i="6"/>
  <c r="S50" i="6"/>
  <c r="A50" i="6"/>
  <c r="Z50" i="6"/>
  <c r="V50" i="6"/>
  <c r="AG50" i="6"/>
  <c r="K50" i="6" s="1"/>
  <c r="AC50" i="6"/>
  <c r="G50" i="6" s="1"/>
  <c r="AF50" i="6"/>
  <c r="J50" i="6" s="1"/>
  <c r="O51" i="6"/>
  <c r="AE50" i="6"/>
  <c r="I50" i="6" s="1"/>
  <c r="R50" i="6"/>
  <c r="Y50" i="6"/>
  <c r="AA50" i="6"/>
  <c r="W50" i="6"/>
  <c r="U50" i="6"/>
  <c r="E50" i="6" s="1"/>
  <c r="AD50" i="6"/>
  <c r="H50" i="6" s="1"/>
  <c r="Q50" i="6"/>
  <c r="B50" i="6" s="1"/>
  <c r="AB49" i="6"/>
  <c r="F49" i="6" s="1"/>
  <c r="AB50" i="6" l="1"/>
  <c r="F50" i="6" s="1"/>
  <c r="C50" i="6"/>
  <c r="T51" i="6"/>
  <c r="D51" i="6" s="1"/>
  <c r="O52" i="6"/>
  <c r="R51" i="6"/>
  <c r="X51" i="6"/>
  <c r="V51" i="6"/>
  <c r="W51" i="6"/>
  <c r="Q51" i="6"/>
  <c r="B51" i="6" s="1"/>
  <c r="AD51" i="6"/>
  <c r="H51" i="6" s="1"/>
  <c r="AE51" i="6"/>
  <c r="I51" i="6" s="1"/>
  <c r="AG51" i="6"/>
  <c r="K51" i="6" s="1"/>
  <c r="AC51" i="6"/>
  <c r="G51" i="6" s="1"/>
  <c r="AF51" i="6"/>
  <c r="J51" i="6" s="1"/>
  <c r="A51" i="6"/>
  <c r="Z51" i="6"/>
  <c r="S51" i="6"/>
  <c r="Y51" i="6"/>
  <c r="AA51" i="6"/>
  <c r="U51" i="6"/>
  <c r="E51" i="6" s="1"/>
  <c r="C51" i="6" l="1"/>
  <c r="AB51" i="6"/>
  <c r="F51" i="6" s="1"/>
  <c r="A52" i="6"/>
  <c r="R52" i="6"/>
  <c r="U52" i="6"/>
  <c r="E52" i="6" s="1"/>
  <c r="AD52" i="6"/>
  <c r="H52" i="6" s="1"/>
  <c r="O53" i="6"/>
  <c r="S52" i="6"/>
  <c r="Z52" i="6"/>
  <c r="AF52" i="6"/>
  <c r="J52" i="6" s="1"/>
  <c r="T52" i="6"/>
  <c r="D52" i="6" s="1"/>
  <c r="AE52" i="6"/>
  <c r="I52" i="6" s="1"/>
  <c r="Q52" i="6"/>
  <c r="B52" i="6" s="1"/>
  <c r="AC52" i="6"/>
  <c r="G52" i="6" s="1"/>
  <c r="X52" i="6"/>
  <c r="V52" i="6"/>
  <c r="Y52" i="6"/>
  <c r="W52" i="6"/>
  <c r="AG52" i="6"/>
  <c r="K52" i="6" s="1"/>
  <c r="AA52" i="6"/>
  <c r="C52" i="6" l="1"/>
  <c r="AC53" i="6"/>
  <c r="G53" i="6" s="1"/>
  <c r="AE53" i="6"/>
  <c r="I53" i="6" s="1"/>
  <c r="Q53" i="6"/>
  <c r="B53" i="6" s="1"/>
  <c r="AF53" i="6"/>
  <c r="J53" i="6" s="1"/>
  <c r="V53" i="6"/>
  <c r="AG53" i="6"/>
  <c r="K53" i="6" s="1"/>
  <c r="X53" i="6"/>
  <c r="A53" i="6"/>
  <c r="Y53" i="6"/>
  <c r="T53" i="6"/>
  <c r="D53" i="6" s="1"/>
  <c r="W53" i="6"/>
  <c r="AD53" i="6"/>
  <c r="H53" i="6" s="1"/>
  <c r="AA53" i="6"/>
  <c r="S53" i="6"/>
  <c r="R53" i="6"/>
  <c r="Z53" i="6"/>
  <c r="U53" i="6"/>
  <c r="E53" i="6" s="1"/>
  <c r="O54" i="6"/>
  <c r="AB52" i="6"/>
  <c r="F52" i="6" s="1"/>
  <c r="C53" i="6" l="1"/>
  <c r="Y54" i="6"/>
  <c r="AE54" i="6"/>
  <c r="I54" i="6" s="1"/>
  <c r="T54" i="6"/>
  <c r="D54" i="6" s="1"/>
  <c r="AD54" i="6"/>
  <c r="H54" i="6" s="1"/>
  <c r="AA54" i="6"/>
  <c r="Z54" i="6"/>
  <c r="AF54" i="6"/>
  <c r="J54" i="6" s="1"/>
  <c r="S54" i="6"/>
  <c r="W54" i="6"/>
  <c r="V54" i="6"/>
  <c r="O55" i="6"/>
  <c r="A54" i="6"/>
  <c r="AG54" i="6"/>
  <c r="K54" i="6" s="1"/>
  <c r="Q54" i="6"/>
  <c r="B54" i="6" s="1"/>
  <c r="AC54" i="6"/>
  <c r="G54" i="6" s="1"/>
  <c r="U54" i="6"/>
  <c r="E54" i="6" s="1"/>
  <c r="R54" i="6"/>
  <c r="X54" i="6"/>
  <c r="AB53" i="6"/>
  <c r="F53" i="6" s="1"/>
  <c r="AB54" i="6" l="1"/>
  <c r="F54" i="6" s="1"/>
  <c r="C54" i="6"/>
  <c r="AG55" i="6"/>
  <c r="K55" i="6" s="1"/>
  <c r="V55" i="6"/>
  <c r="S55" i="6"/>
  <c r="Z55" i="6"/>
  <c r="W55" i="6"/>
  <c r="T55" i="6"/>
  <c r="D55" i="6" s="1"/>
  <c r="R55" i="6"/>
  <c r="C55" i="6" s="1"/>
  <c r="Y55" i="6"/>
  <c r="AE55" i="6"/>
  <c r="I55" i="6" s="1"/>
  <c r="AD55" i="6"/>
  <c r="H55" i="6" s="1"/>
  <c r="Q55" i="6"/>
  <c r="B55" i="6" s="1"/>
  <c r="U55" i="6"/>
  <c r="E55" i="6" s="1"/>
  <c r="AC55" i="6"/>
  <c r="G55" i="6" s="1"/>
  <c r="AA55" i="6"/>
  <c r="A55" i="6"/>
  <c r="O56" i="6"/>
  <c r="AF55" i="6"/>
  <c r="J55" i="6" s="1"/>
  <c r="X55" i="6"/>
  <c r="AB55" i="6" l="1"/>
  <c r="F55" i="6" s="1"/>
  <c r="Z56" i="6"/>
  <c r="W56" i="6"/>
  <c r="T56" i="6"/>
  <c r="D56" i="6" s="1"/>
  <c r="AA56" i="6"/>
  <c r="R56" i="6"/>
  <c r="A56" i="6"/>
  <c r="Y56" i="6"/>
  <c r="AE56" i="6"/>
  <c r="I56" i="6" s="1"/>
  <c r="U56" i="6"/>
  <c r="E56" i="6" s="1"/>
  <c r="Q56" i="6"/>
  <c r="B56" i="6" s="1"/>
  <c r="AD56" i="6"/>
  <c r="H56" i="6" s="1"/>
  <c r="X56" i="6"/>
  <c r="AG56" i="6"/>
  <c r="K56" i="6" s="1"/>
  <c r="V56" i="6"/>
  <c r="AF56" i="6"/>
  <c r="J56" i="6" s="1"/>
  <c r="O57" i="6"/>
  <c r="AC56" i="6"/>
  <c r="G56" i="6" s="1"/>
  <c r="S56" i="6"/>
  <c r="C56" i="6" s="1"/>
  <c r="AB56" i="6" l="1"/>
  <c r="F56" i="6" s="1"/>
  <c r="AE57" i="6"/>
  <c r="I57" i="6" s="1"/>
  <c r="Y57" i="6"/>
  <c r="W57" i="6"/>
  <c r="Z57" i="6"/>
  <c r="Q57" i="6"/>
  <c r="B57" i="6" s="1"/>
  <c r="X57" i="6"/>
  <c r="A57" i="6"/>
  <c r="V57" i="6"/>
  <c r="AG57" i="6"/>
  <c r="K57" i="6" s="1"/>
  <c r="AA57" i="6"/>
  <c r="AF57" i="6"/>
  <c r="J57" i="6" s="1"/>
  <c r="O58" i="6"/>
  <c r="S57" i="6"/>
  <c r="AC57" i="6"/>
  <c r="G57" i="6" s="1"/>
  <c r="U57" i="6"/>
  <c r="E57" i="6" s="1"/>
  <c r="AD57" i="6"/>
  <c r="H57" i="6" s="1"/>
  <c r="T57" i="6"/>
  <c r="D57" i="6" s="1"/>
  <c r="R57" i="6"/>
  <c r="C57" i="6" s="1"/>
  <c r="AB57" i="6" l="1"/>
  <c r="F57" i="6" s="1"/>
  <c r="V58" i="6"/>
  <c r="AD58" i="6"/>
  <c r="H58" i="6" s="1"/>
  <c r="R58" i="6"/>
  <c r="Z58" i="6"/>
  <c r="O59" i="6"/>
  <c r="Y58" i="6"/>
  <c r="A58" i="6"/>
  <c r="W58" i="6"/>
  <c r="AA58" i="6"/>
  <c r="AC58" i="6"/>
  <c r="G58" i="6" s="1"/>
  <c r="AE58" i="6"/>
  <c r="I58" i="6" s="1"/>
  <c r="S58" i="6"/>
  <c r="AG58" i="6"/>
  <c r="K58" i="6" s="1"/>
  <c r="T58" i="6"/>
  <c r="D58" i="6" s="1"/>
  <c r="U58" i="6"/>
  <c r="E58" i="6" s="1"/>
  <c r="X58" i="6"/>
  <c r="Q58" i="6"/>
  <c r="B58" i="6" s="1"/>
  <c r="AF58" i="6"/>
  <c r="J58" i="6" s="1"/>
  <c r="C58" i="6" l="1"/>
  <c r="R59" i="6"/>
  <c r="U59" i="6"/>
  <c r="E59" i="6" s="1"/>
  <c r="Z59" i="6"/>
  <c r="S59" i="6"/>
  <c r="A59" i="6"/>
  <c r="Y59" i="6"/>
  <c r="C59" i="6"/>
  <c r="AC59" i="6"/>
  <c r="G59" i="6" s="1"/>
  <c r="Q59" i="6"/>
  <c r="B59" i="6" s="1"/>
  <c r="X59" i="6"/>
  <c r="AE59" i="6"/>
  <c r="I59" i="6" s="1"/>
  <c r="O60" i="6"/>
  <c r="W59" i="6"/>
  <c r="AF59" i="6"/>
  <c r="J59" i="6" s="1"/>
  <c r="AD59" i="6"/>
  <c r="H59" i="6" s="1"/>
  <c r="V59" i="6"/>
  <c r="T59" i="6"/>
  <c r="D59" i="6" s="1"/>
  <c r="AA59" i="6"/>
  <c r="AG59" i="6"/>
  <c r="K59" i="6" s="1"/>
  <c r="AB58" i="6"/>
  <c r="F58" i="6" s="1"/>
  <c r="AB59" i="6" l="1"/>
  <c r="F59" i="6" s="1"/>
  <c r="S60" i="6"/>
  <c r="AG60" i="6"/>
  <c r="K60" i="6" s="1"/>
  <c r="V60" i="6"/>
  <c r="U60" i="6"/>
  <c r="E60" i="6" s="1"/>
  <c r="W60" i="6"/>
  <c r="AE60" i="6"/>
  <c r="I60" i="6" s="1"/>
  <c r="O61" i="6"/>
  <c r="Z60" i="6"/>
  <c r="AD60" i="6"/>
  <c r="H60" i="6" s="1"/>
  <c r="X60" i="6"/>
  <c r="AA60" i="6"/>
  <c r="A60" i="6"/>
  <c r="Y60" i="6"/>
  <c r="AF60" i="6"/>
  <c r="J60" i="6" s="1"/>
  <c r="AC60" i="6"/>
  <c r="G60" i="6" s="1"/>
  <c r="T60" i="6"/>
  <c r="D60" i="6" s="1"/>
  <c r="Q60" i="6"/>
  <c r="B60" i="6" s="1"/>
  <c r="R60" i="6"/>
  <c r="C60" i="6" s="1"/>
  <c r="U61" i="6" l="1"/>
  <c r="E61" i="6" s="1"/>
  <c r="R61" i="6"/>
  <c r="Z61" i="6"/>
  <c r="Y61" i="6"/>
  <c r="AC61" i="6"/>
  <c r="G61" i="6" s="1"/>
  <c r="V61" i="6"/>
  <c r="T61" i="6"/>
  <c r="D61" i="6" s="1"/>
  <c r="W61" i="6"/>
  <c r="AD61" i="6"/>
  <c r="H61" i="6" s="1"/>
  <c r="A61" i="6"/>
  <c r="AE61" i="6"/>
  <c r="I61" i="6" s="1"/>
  <c r="O62" i="6"/>
  <c r="AF61" i="6"/>
  <c r="J61" i="6" s="1"/>
  <c r="Q61" i="6"/>
  <c r="B61" i="6" s="1"/>
  <c r="AG61" i="6"/>
  <c r="K61" i="6" s="1"/>
  <c r="X61" i="6"/>
  <c r="S61" i="6"/>
  <c r="C61" i="6" s="1"/>
  <c r="AA61" i="6"/>
  <c r="AB60" i="6"/>
  <c r="F60" i="6" s="1"/>
  <c r="AB61" i="6" l="1"/>
  <c r="F61" i="6" s="1"/>
  <c r="Y62" i="6"/>
  <c r="W62" i="6"/>
  <c r="AE62" i="6"/>
  <c r="I62" i="6" s="1"/>
  <c r="T62" i="6"/>
  <c r="D62" i="6" s="1"/>
  <c r="AA62" i="6"/>
  <c r="AC62" i="6"/>
  <c r="G62" i="6" s="1"/>
  <c r="AG62" i="6"/>
  <c r="K62" i="6" s="1"/>
  <c r="O63" i="6"/>
  <c r="V62" i="6"/>
  <c r="X62" i="6"/>
  <c r="Z62" i="6"/>
  <c r="Q62" i="6"/>
  <c r="B62" i="6" s="1"/>
  <c r="R62" i="6"/>
  <c r="AF62" i="6"/>
  <c r="J62" i="6" s="1"/>
  <c r="U62" i="6"/>
  <c r="E62" i="6" s="1"/>
  <c r="S62" i="6"/>
  <c r="A62" i="6"/>
  <c r="AD62" i="6"/>
  <c r="H62" i="6" s="1"/>
  <c r="AB62" i="6" l="1"/>
  <c r="F62" i="6" s="1"/>
  <c r="T63" i="6"/>
  <c r="D63" i="6" s="1"/>
  <c r="AE63" i="6"/>
  <c r="I63" i="6" s="1"/>
  <c r="AG63" i="6"/>
  <c r="K63" i="6" s="1"/>
  <c r="R63" i="6"/>
  <c r="W63" i="6"/>
  <c r="AD63" i="6"/>
  <c r="H63" i="6" s="1"/>
  <c r="AF63" i="6"/>
  <c r="J63" i="6" s="1"/>
  <c r="Y63" i="6"/>
  <c r="Q63" i="6"/>
  <c r="B63" i="6" s="1"/>
  <c r="X63" i="6"/>
  <c r="V63" i="6"/>
  <c r="AC63" i="6"/>
  <c r="G63" i="6" s="1"/>
  <c r="A63" i="6"/>
  <c r="O64" i="6"/>
  <c r="S63" i="6"/>
  <c r="AA63" i="6"/>
  <c r="U63" i="6"/>
  <c r="E63" i="6" s="1"/>
  <c r="Z63" i="6"/>
  <c r="C62" i="6"/>
  <c r="C63" i="6" l="1"/>
  <c r="O65" i="6"/>
  <c r="AD64" i="6"/>
  <c r="H64" i="6" s="1"/>
  <c r="S64" i="6"/>
  <c r="X64" i="6"/>
  <c r="Q64" i="6"/>
  <c r="B64" i="6" s="1"/>
  <c r="Y64" i="6"/>
  <c r="Z64" i="6"/>
  <c r="AE64" i="6"/>
  <c r="I64" i="6" s="1"/>
  <c r="AA64" i="6"/>
  <c r="AF64" i="6"/>
  <c r="J64" i="6" s="1"/>
  <c r="W64" i="6"/>
  <c r="R64" i="6"/>
  <c r="V64" i="6"/>
  <c r="T64" i="6"/>
  <c r="D64" i="6" s="1"/>
  <c r="A64" i="6"/>
  <c r="AG64" i="6"/>
  <c r="K64" i="6" s="1"/>
  <c r="AC64" i="6"/>
  <c r="G64" i="6" s="1"/>
  <c r="U64" i="6"/>
  <c r="E64" i="6" s="1"/>
  <c r="AB63" i="6"/>
  <c r="F63" i="6" s="1"/>
  <c r="AB64" i="6" l="1"/>
  <c r="F64" i="6" s="1"/>
  <c r="C64" i="6"/>
  <c r="X65" i="6"/>
  <c r="AE65" i="6"/>
  <c r="I65" i="6" s="1"/>
  <c r="Z65" i="6"/>
  <c r="U65" i="6"/>
  <c r="E65" i="6" s="1"/>
  <c r="O66" i="6"/>
  <c r="W65" i="6"/>
  <c r="V65" i="6"/>
  <c r="Y65" i="6"/>
  <c r="AA65" i="6"/>
  <c r="AF65" i="6"/>
  <c r="J65" i="6" s="1"/>
  <c r="AG65" i="6"/>
  <c r="K65" i="6" s="1"/>
  <c r="A65" i="6"/>
  <c r="AC65" i="6"/>
  <c r="G65" i="6" s="1"/>
  <c r="Q65" i="6"/>
  <c r="B65" i="6" s="1"/>
  <c r="S65" i="6"/>
  <c r="T65" i="6"/>
  <c r="D65" i="6" s="1"/>
  <c r="R65" i="6"/>
  <c r="C65" i="6" s="1"/>
  <c r="AD65" i="6"/>
  <c r="H65" i="6" s="1"/>
  <c r="AB65" i="6" l="1"/>
  <c r="F65" i="6" s="1"/>
  <c r="Z66" i="6"/>
  <c r="S66" i="6"/>
  <c r="T66" i="6"/>
  <c r="D66" i="6" s="1"/>
  <c r="AC66" i="6"/>
  <c r="G66" i="6" s="1"/>
  <c r="Q66" i="6"/>
  <c r="B66" i="6" s="1"/>
  <c r="U66" i="6"/>
  <c r="E66" i="6" s="1"/>
  <c r="AA66" i="6"/>
  <c r="AD66" i="6"/>
  <c r="H66" i="6" s="1"/>
  <c r="AG66" i="6"/>
  <c r="K66" i="6" s="1"/>
  <c r="V66" i="6"/>
  <c r="AF66" i="6"/>
  <c r="J66" i="6" s="1"/>
  <c r="X66" i="6"/>
  <c r="Y66" i="6"/>
  <c r="AE66" i="6"/>
  <c r="I66" i="6" s="1"/>
  <c r="W66" i="6"/>
  <c r="R66" i="6"/>
  <c r="C66" i="6" s="1"/>
  <c r="A66" i="6"/>
  <c r="O67" i="6"/>
  <c r="AB66" i="6" l="1"/>
  <c r="F66" i="6" s="1"/>
  <c r="AC67" i="6"/>
  <c r="G67" i="6" s="1"/>
  <c r="AG67" i="6"/>
  <c r="K67" i="6" s="1"/>
  <c r="AF67" i="6"/>
  <c r="J67" i="6" s="1"/>
  <c r="AA67" i="6"/>
  <c r="AD67" i="6"/>
  <c r="H67" i="6" s="1"/>
  <c r="Y67" i="6"/>
  <c r="R67" i="6"/>
  <c r="O68" i="6"/>
  <c r="W67" i="6"/>
  <c r="Q67" i="6"/>
  <c r="B67" i="6" s="1"/>
  <c r="X67" i="6"/>
  <c r="AE67" i="6"/>
  <c r="I67" i="6" s="1"/>
  <c r="U67" i="6"/>
  <c r="E67" i="6" s="1"/>
  <c r="V67" i="6"/>
  <c r="T67" i="6"/>
  <c r="D67" i="6" s="1"/>
  <c r="S67" i="6"/>
  <c r="A67" i="6"/>
  <c r="Z67" i="6"/>
  <c r="C67" i="6" l="1"/>
  <c r="AC68" i="6"/>
  <c r="G68" i="6" s="1"/>
  <c r="U68" i="6"/>
  <c r="E68" i="6" s="1"/>
  <c r="W68" i="6"/>
  <c r="R68" i="6"/>
  <c r="S68" i="6"/>
  <c r="O69" i="6"/>
  <c r="T68" i="6"/>
  <c r="D68" i="6" s="1"/>
  <c r="Y68" i="6"/>
  <c r="AE68" i="6"/>
  <c r="I68" i="6" s="1"/>
  <c r="A68" i="6"/>
  <c r="Q68" i="6"/>
  <c r="B68" i="6" s="1"/>
  <c r="AG68" i="6"/>
  <c r="K68" i="6" s="1"/>
  <c r="Z68" i="6"/>
  <c r="V68" i="6"/>
  <c r="AD68" i="6"/>
  <c r="H68" i="6" s="1"/>
  <c r="AA68" i="6"/>
  <c r="X68" i="6"/>
  <c r="AF68" i="6"/>
  <c r="J68" i="6" s="1"/>
  <c r="AB67" i="6"/>
  <c r="F67" i="6" s="1"/>
  <c r="C68" i="6" l="1"/>
  <c r="V69" i="6"/>
  <c r="T69" i="6"/>
  <c r="D69" i="6" s="1"/>
  <c r="AG69" i="6"/>
  <c r="K69" i="6" s="1"/>
  <c r="AF69" i="6"/>
  <c r="J69" i="6" s="1"/>
  <c r="R69" i="6"/>
  <c r="AD69" i="6"/>
  <c r="H69" i="6" s="1"/>
  <c r="A69" i="6"/>
  <c r="X69" i="6"/>
  <c r="AC69" i="6"/>
  <c r="G69" i="6" s="1"/>
  <c r="AE69" i="6"/>
  <c r="I69" i="6" s="1"/>
  <c r="U69" i="6"/>
  <c r="E69" i="6" s="1"/>
  <c r="Y69" i="6"/>
  <c r="W69" i="6"/>
  <c r="AA69" i="6"/>
  <c r="S69" i="6"/>
  <c r="O70" i="6"/>
  <c r="Z69" i="6"/>
  <c r="Q69" i="6"/>
  <c r="B69" i="6" s="1"/>
  <c r="AB68" i="6"/>
  <c r="F68" i="6" s="1"/>
  <c r="C69" i="6" l="1"/>
  <c r="O71" i="6"/>
  <c r="U70" i="6"/>
  <c r="E70" i="6" s="1"/>
  <c r="AA70" i="6"/>
  <c r="AC70" i="6"/>
  <c r="G70" i="6" s="1"/>
  <c r="AD70" i="6"/>
  <c r="H70" i="6" s="1"/>
  <c r="Y70" i="6"/>
  <c r="AG70" i="6"/>
  <c r="K70" i="6" s="1"/>
  <c r="Q70" i="6"/>
  <c r="B70" i="6" s="1"/>
  <c r="A70" i="6"/>
  <c r="AF70" i="6"/>
  <c r="J70" i="6" s="1"/>
  <c r="T70" i="6"/>
  <c r="D70" i="6" s="1"/>
  <c r="R70" i="6"/>
  <c r="Z70" i="6"/>
  <c r="X70" i="6"/>
  <c r="V70" i="6"/>
  <c r="W70" i="6"/>
  <c r="S70" i="6"/>
  <c r="C70" i="6" s="1"/>
  <c r="AE70" i="6"/>
  <c r="I70" i="6" s="1"/>
  <c r="AB69" i="6"/>
  <c r="F69" i="6" s="1"/>
  <c r="AB70" i="6" l="1"/>
  <c r="F70" i="6" s="1"/>
  <c r="AD71" i="6"/>
  <c r="H71" i="6" s="1"/>
  <c r="AC71" i="6"/>
  <c r="G71" i="6" s="1"/>
  <c r="X71" i="6"/>
  <c r="AF71" i="6"/>
  <c r="J71" i="6" s="1"/>
  <c r="U71" i="6"/>
  <c r="E71" i="6" s="1"/>
  <c r="AA71" i="6"/>
  <c r="V71" i="6"/>
  <c r="AE71" i="6"/>
  <c r="I71" i="6" s="1"/>
  <c r="Q71" i="6"/>
  <c r="B71" i="6" s="1"/>
  <c r="O72" i="6"/>
  <c r="S71" i="6"/>
  <c r="A71" i="6"/>
  <c r="R71" i="6"/>
  <c r="AG71" i="6"/>
  <c r="K71" i="6" s="1"/>
  <c r="Z71" i="6"/>
  <c r="Y71" i="6"/>
  <c r="W71" i="6"/>
  <c r="C71" i="6"/>
  <c r="T71" i="6"/>
  <c r="D71" i="6" s="1"/>
  <c r="AB71" i="6" l="1"/>
  <c r="F71" i="6" s="1"/>
  <c r="Q72" i="6"/>
  <c r="B72" i="6" s="1"/>
  <c r="AG72" i="6"/>
  <c r="K72" i="6" s="1"/>
  <c r="AF72" i="6"/>
  <c r="J72" i="6" s="1"/>
  <c r="AD72" i="6"/>
  <c r="H72" i="6" s="1"/>
  <c r="S72" i="6"/>
  <c r="R72" i="6"/>
  <c r="X72" i="6"/>
  <c r="Z72" i="6"/>
  <c r="O73" i="6"/>
  <c r="T72" i="6"/>
  <c r="D72" i="6" s="1"/>
  <c r="U72" i="6"/>
  <c r="E72" i="6" s="1"/>
  <c r="AE72" i="6"/>
  <c r="I72" i="6" s="1"/>
  <c r="V72" i="6"/>
  <c r="A72" i="6"/>
  <c r="AC72" i="6"/>
  <c r="G72" i="6" s="1"/>
  <c r="AA72" i="6"/>
  <c r="W72" i="6"/>
  <c r="Y72" i="6"/>
  <c r="C72" i="6" l="1"/>
  <c r="AC73" i="6"/>
  <c r="G73" i="6" s="1"/>
  <c r="T73" i="6"/>
  <c r="D73" i="6" s="1"/>
  <c r="A73" i="6"/>
  <c r="W73" i="6"/>
  <c r="AG73" i="6"/>
  <c r="K73" i="6" s="1"/>
  <c r="S73" i="6"/>
  <c r="AF73" i="6"/>
  <c r="J73" i="6" s="1"/>
  <c r="Z73" i="6"/>
  <c r="X73" i="6"/>
  <c r="U73" i="6"/>
  <c r="E73" i="6" s="1"/>
  <c r="Y73" i="6"/>
  <c r="Q73" i="6"/>
  <c r="B73" i="6" s="1"/>
  <c r="O74" i="6"/>
  <c r="V73" i="6"/>
  <c r="AD73" i="6"/>
  <c r="H73" i="6" s="1"/>
  <c r="AA73" i="6"/>
  <c r="AE73" i="6"/>
  <c r="I73" i="6" s="1"/>
  <c r="R73" i="6"/>
  <c r="C73" i="6" s="1"/>
  <c r="AB72" i="6"/>
  <c r="F72" i="6" s="1"/>
  <c r="AB73" i="6" l="1"/>
  <c r="F73" i="6" s="1"/>
  <c r="AE74" i="6"/>
  <c r="I74" i="6" s="1"/>
  <c r="U74" i="6"/>
  <c r="E74" i="6" s="1"/>
  <c r="A74" i="6"/>
  <c r="W74" i="6"/>
  <c r="Q74" i="6"/>
  <c r="B74" i="6" s="1"/>
  <c r="R74" i="6"/>
  <c r="Z74" i="6"/>
  <c r="AD74" i="6"/>
  <c r="H74" i="6" s="1"/>
  <c r="Y74" i="6"/>
  <c r="O75" i="6"/>
  <c r="V74" i="6"/>
  <c r="X74" i="6"/>
  <c r="AF74" i="6"/>
  <c r="J74" i="6" s="1"/>
  <c r="AC74" i="6"/>
  <c r="G74" i="6" s="1"/>
  <c r="AA74" i="6"/>
  <c r="AG74" i="6"/>
  <c r="K74" i="6" s="1"/>
  <c r="T74" i="6"/>
  <c r="D74" i="6" s="1"/>
  <c r="S74" i="6"/>
  <c r="C74" i="6" l="1"/>
  <c r="AB74" i="6"/>
  <c r="F74" i="6" s="1"/>
  <c r="Z75" i="6"/>
  <c r="AA75" i="6"/>
  <c r="AD75" i="6"/>
  <c r="H75" i="6" s="1"/>
  <c r="A75" i="6"/>
  <c r="S75" i="6"/>
  <c r="C75" i="6" s="1"/>
  <c r="AF75" i="6"/>
  <c r="J75" i="6" s="1"/>
  <c r="T75" i="6"/>
  <c r="D75" i="6" s="1"/>
  <c r="X75" i="6"/>
  <c r="Y75" i="6"/>
  <c r="R75" i="6"/>
  <c r="U75" i="6"/>
  <c r="E75" i="6" s="1"/>
  <c r="O76" i="6"/>
  <c r="AG75" i="6"/>
  <c r="K75" i="6" s="1"/>
  <c r="AE75" i="6"/>
  <c r="I75" i="6" s="1"/>
  <c r="Q75" i="6"/>
  <c r="B75" i="6" s="1"/>
  <c r="V75" i="6"/>
  <c r="W75" i="6"/>
  <c r="AC75" i="6"/>
  <c r="G75" i="6" s="1"/>
  <c r="A76" i="6" l="1"/>
  <c r="AD76" i="6"/>
  <c r="H76" i="6" s="1"/>
  <c r="X76" i="6"/>
  <c r="AC76" i="6"/>
  <c r="G76" i="6" s="1"/>
  <c r="R76" i="6"/>
  <c r="AF76" i="6"/>
  <c r="J76" i="6" s="1"/>
  <c r="AE76" i="6"/>
  <c r="I76" i="6" s="1"/>
  <c r="Q76" i="6"/>
  <c r="B76" i="6" s="1"/>
  <c r="AA76" i="6"/>
  <c r="Y76" i="6"/>
  <c r="W76" i="6"/>
  <c r="O77" i="6"/>
  <c r="AG76" i="6"/>
  <c r="K76" i="6" s="1"/>
  <c r="U76" i="6"/>
  <c r="E76" i="6" s="1"/>
  <c r="Z76" i="6"/>
  <c r="V76" i="6"/>
  <c r="T76" i="6"/>
  <c r="D76" i="6" s="1"/>
  <c r="S76" i="6"/>
  <c r="C76" i="6" s="1"/>
  <c r="AB75" i="6"/>
  <c r="F75" i="6" s="1"/>
  <c r="AB76" i="6" l="1"/>
  <c r="F76" i="6" s="1"/>
  <c r="AD77" i="6"/>
  <c r="H77" i="6" s="1"/>
  <c r="U77" i="6"/>
  <c r="E77" i="6" s="1"/>
  <c r="X77" i="6"/>
  <c r="AF77" i="6"/>
  <c r="J77" i="6" s="1"/>
  <c r="W77" i="6"/>
  <c r="O78" i="6"/>
  <c r="R77" i="6"/>
  <c r="Q77" i="6"/>
  <c r="B77" i="6" s="1"/>
  <c r="T77" i="6"/>
  <c r="D77" i="6" s="1"/>
  <c r="AA77" i="6"/>
  <c r="A77" i="6"/>
  <c r="AG77" i="6"/>
  <c r="K77" i="6" s="1"/>
  <c r="AE77" i="6"/>
  <c r="I77" i="6" s="1"/>
  <c r="Y77" i="6"/>
  <c r="Z77" i="6"/>
  <c r="S77" i="6"/>
  <c r="V77" i="6"/>
  <c r="AC77" i="6"/>
  <c r="G77" i="6" s="1"/>
  <c r="C77" i="6" l="1"/>
  <c r="AB77" i="6"/>
  <c r="F77" i="6" s="1"/>
  <c r="AG78" i="6"/>
  <c r="K78" i="6" s="1"/>
  <c r="AE78" i="6"/>
  <c r="I78" i="6" s="1"/>
  <c r="W78" i="6"/>
  <c r="Q78" i="6"/>
  <c r="B78" i="6" s="1"/>
  <c r="R78" i="6"/>
  <c r="C78" i="6" s="1"/>
  <c r="AC78" i="6"/>
  <c r="G78" i="6" s="1"/>
  <c r="U78" i="6"/>
  <c r="E78" i="6" s="1"/>
  <c r="O79" i="6"/>
  <c r="AD78" i="6"/>
  <c r="H78" i="6" s="1"/>
  <c r="Z78" i="6"/>
  <c r="S78" i="6"/>
  <c r="V78" i="6"/>
  <c r="X78" i="6"/>
  <c r="T78" i="6"/>
  <c r="D78" i="6" s="1"/>
  <c r="Y78" i="6"/>
  <c r="AF78" i="6"/>
  <c r="J78" i="6" s="1"/>
  <c r="A78" i="6"/>
  <c r="AA78" i="6"/>
  <c r="Z79" i="6" l="1"/>
  <c r="Y79" i="6"/>
  <c r="O80" i="6"/>
  <c r="AC79" i="6"/>
  <c r="G79" i="6" s="1"/>
  <c r="W79" i="6"/>
  <c r="Q79" i="6"/>
  <c r="B79" i="6" s="1"/>
  <c r="X79" i="6"/>
  <c r="R79" i="6"/>
  <c r="AF79" i="6"/>
  <c r="J79" i="6" s="1"/>
  <c r="AA79" i="6"/>
  <c r="V79" i="6"/>
  <c r="AE79" i="6"/>
  <c r="I79" i="6" s="1"/>
  <c r="A79" i="6"/>
  <c r="T79" i="6"/>
  <c r="D79" i="6" s="1"/>
  <c r="AD79" i="6"/>
  <c r="H79" i="6" s="1"/>
  <c r="S79" i="6"/>
  <c r="AG79" i="6"/>
  <c r="K79" i="6" s="1"/>
  <c r="U79" i="6"/>
  <c r="E79" i="6" s="1"/>
  <c r="AB78" i="6"/>
  <c r="F78" i="6" s="1"/>
  <c r="C79" i="6" l="1"/>
  <c r="AE80" i="6"/>
  <c r="I80" i="6" s="1"/>
  <c r="V80" i="6"/>
  <c r="R80" i="6"/>
  <c r="Z80" i="6"/>
  <c r="S80" i="6"/>
  <c r="Q80" i="6"/>
  <c r="B80" i="6" s="1"/>
  <c r="AA80" i="6"/>
  <c r="AF80" i="6"/>
  <c r="J80" i="6" s="1"/>
  <c r="W80" i="6"/>
  <c r="T80" i="6"/>
  <c r="D80" i="6" s="1"/>
  <c r="AG80" i="6"/>
  <c r="K80" i="6" s="1"/>
  <c r="A80" i="6"/>
  <c r="AC80" i="6"/>
  <c r="G80" i="6" s="1"/>
  <c r="U80" i="6"/>
  <c r="E80" i="6" s="1"/>
  <c r="O81" i="6"/>
  <c r="AD80" i="6"/>
  <c r="H80" i="6" s="1"/>
  <c r="Y80" i="6"/>
  <c r="X80" i="6"/>
  <c r="AB79" i="6"/>
  <c r="F79" i="6" s="1"/>
  <c r="C80" i="6" l="1"/>
  <c r="AA81" i="6"/>
  <c r="V81" i="6"/>
  <c r="U81" i="6"/>
  <c r="E81" i="6" s="1"/>
  <c r="O82" i="6"/>
  <c r="R81" i="6"/>
  <c r="AC81" i="6"/>
  <c r="G81" i="6" s="1"/>
  <c r="T81" i="6"/>
  <c r="D81" i="6" s="1"/>
  <c r="W81" i="6"/>
  <c r="AD81" i="6"/>
  <c r="H81" i="6" s="1"/>
  <c r="S81" i="6"/>
  <c r="Q81" i="6"/>
  <c r="B81" i="6" s="1"/>
  <c r="A81" i="6"/>
  <c r="X81" i="6"/>
  <c r="AF81" i="6"/>
  <c r="J81" i="6" s="1"/>
  <c r="AG81" i="6"/>
  <c r="K81" i="6" s="1"/>
  <c r="AE81" i="6"/>
  <c r="I81" i="6" s="1"/>
  <c r="Y81" i="6"/>
  <c r="Z81" i="6"/>
  <c r="AB80" i="6"/>
  <c r="F80" i="6" s="1"/>
  <c r="O83" i="6" l="1"/>
  <c r="Q82" i="6"/>
  <c r="B82" i="6" s="1"/>
  <c r="Z82" i="6"/>
  <c r="S82" i="6"/>
  <c r="W82" i="6"/>
  <c r="AD82" i="6"/>
  <c r="H82" i="6" s="1"/>
  <c r="Y82" i="6"/>
  <c r="AC82" i="6"/>
  <c r="G82" i="6" s="1"/>
  <c r="AA82" i="6"/>
  <c r="AF82" i="6"/>
  <c r="J82" i="6" s="1"/>
  <c r="U82" i="6"/>
  <c r="E82" i="6" s="1"/>
  <c r="T82" i="6"/>
  <c r="D82" i="6" s="1"/>
  <c r="R82" i="6"/>
  <c r="A82" i="6"/>
  <c r="V82" i="6"/>
  <c r="AE82" i="6"/>
  <c r="I82" i="6" s="1"/>
  <c r="X82" i="6"/>
  <c r="AG82" i="6"/>
  <c r="K82" i="6" s="1"/>
  <c r="AB81" i="6"/>
  <c r="F81" i="6" s="1"/>
  <c r="C81" i="6"/>
  <c r="AB82" i="6" l="1"/>
  <c r="F82" i="6" s="1"/>
  <c r="C82" i="6"/>
  <c r="AC83" i="6"/>
  <c r="G83" i="6" s="1"/>
  <c r="V83" i="6"/>
  <c r="AG83" i="6"/>
  <c r="K83" i="6" s="1"/>
  <c r="AA83" i="6"/>
  <c r="AD83" i="6"/>
  <c r="H83" i="6" s="1"/>
  <c r="O84" i="6"/>
  <c r="A83" i="6"/>
  <c r="Y83" i="6"/>
  <c r="AF83" i="6"/>
  <c r="J83" i="6" s="1"/>
  <c r="U83" i="6"/>
  <c r="E83" i="6" s="1"/>
  <c r="W83" i="6"/>
  <c r="S83" i="6"/>
  <c r="X83" i="6"/>
  <c r="R83" i="6"/>
  <c r="T83" i="6"/>
  <c r="D83" i="6" s="1"/>
  <c r="Z83" i="6"/>
  <c r="AE83" i="6"/>
  <c r="I83" i="6" s="1"/>
  <c r="Q83" i="6"/>
  <c r="B83" i="6" s="1"/>
  <c r="C83" i="6" l="1"/>
  <c r="AF84" i="6"/>
  <c r="J84" i="6" s="1"/>
  <c r="AG84" i="6"/>
  <c r="K84" i="6" s="1"/>
  <c r="Z84" i="6"/>
  <c r="AA84" i="6"/>
  <c r="O85" i="6"/>
  <c r="AD84" i="6"/>
  <c r="H84" i="6" s="1"/>
  <c r="W84" i="6"/>
  <c r="X84" i="6"/>
  <c r="AE84" i="6"/>
  <c r="I84" i="6" s="1"/>
  <c r="U84" i="6"/>
  <c r="E84" i="6" s="1"/>
  <c r="V84" i="6"/>
  <c r="A84" i="6"/>
  <c r="T84" i="6"/>
  <c r="D84" i="6" s="1"/>
  <c r="AC84" i="6"/>
  <c r="G84" i="6" s="1"/>
  <c r="R84" i="6"/>
  <c r="S84" i="6"/>
  <c r="Q84" i="6"/>
  <c r="B84" i="6" s="1"/>
  <c r="Y84" i="6"/>
  <c r="AB83" i="6"/>
  <c r="F83" i="6" s="1"/>
  <c r="C84" i="6" l="1"/>
  <c r="Y85" i="6"/>
  <c r="W85" i="6"/>
  <c r="AA85" i="6"/>
  <c r="R85" i="6"/>
  <c r="V85" i="6"/>
  <c r="Z85" i="6"/>
  <c r="T85" i="6"/>
  <c r="D85" i="6" s="1"/>
  <c r="X85" i="6"/>
  <c r="Q85" i="6"/>
  <c r="B85" i="6" s="1"/>
  <c r="S85" i="6"/>
  <c r="AG85" i="6"/>
  <c r="K85" i="6" s="1"/>
  <c r="AD85" i="6"/>
  <c r="H85" i="6" s="1"/>
  <c r="AC85" i="6"/>
  <c r="G85" i="6" s="1"/>
  <c r="U85" i="6"/>
  <c r="E85" i="6" s="1"/>
  <c r="AE85" i="6"/>
  <c r="I85" i="6" s="1"/>
  <c r="O86" i="6"/>
  <c r="AF85" i="6"/>
  <c r="J85" i="6" s="1"/>
  <c r="A85" i="6"/>
  <c r="AB84" i="6"/>
  <c r="F84" i="6" s="1"/>
  <c r="C85" i="6" l="1"/>
  <c r="Z86" i="6"/>
  <c r="X86" i="6"/>
  <c r="O87" i="6"/>
  <c r="V86" i="6"/>
  <c r="R86" i="6"/>
  <c r="Y86" i="6"/>
  <c r="AC86" i="6"/>
  <c r="G86" i="6" s="1"/>
  <c r="A86" i="6"/>
  <c r="S86" i="6"/>
  <c r="AD86" i="6"/>
  <c r="H86" i="6" s="1"/>
  <c r="AG86" i="6"/>
  <c r="K86" i="6" s="1"/>
  <c r="AA86" i="6"/>
  <c r="Q86" i="6"/>
  <c r="B86" i="6" s="1"/>
  <c r="T86" i="6"/>
  <c r="D86" i="6" s="1"/>
  <c r="W86" i="6"/>
  <c r="AF86" i="6"/>
  <c r="J86" i="6" s="1"/>
  <c r="U86" i="6"/>
  <c r="E86" i="6" s="1"/>
  <c r="AE86" i="6"/>
  <c r="I86" i="6" s="1"/>
  <c r="AB85" i="6"/>
  <c r="F85" i="6" s="1"/>
  <c r="AB86" i="6" l="1"/>
  <c r="F86" i="6" s="1"/>
  <c r="AC87" i="6"/>
  <c r="G87" i="6" s="1"/>
  <c r="AE87" i="6"/>
  <c r="I87" i="6" s="1"/>
  <c r="Q87" i="6"/>
  <c r="B87" i="6" s="1"/>
  <c r="X87" i="6"/>
  <c r="AG87" i="6"/>
  <c r="K87" i="6" s="1"/>
  <c r="W87" i="6"/>
  <c r="AD87" i="6"/>
  <c r="H87" i="6" s="1"/>
  <c r="T87" i="6"/>
  <c r="D87" i="6" s="1"/>
  <c r="U87" i="6"/>
  <c r="E87" i="6" s="1"/>
  <c r="S87" i="6"/>
  <c r="AF87" i="6"/>
  <c r="J87" i="6" s="1"/>
  <c r="AA87" i="6"/>
  <c r="Y87" i="6"/>
  <c r="R87" i="6"/>
  <c r="V87" i="6"/>
  <c r="Z87" i="6"/>
  <c r="O88" i="6"/>
  <c r="A87" i="6"/>
  <c r="C86" i="6"/>
  <c r="AE88" i="6" l="1"/>
  <c r="I88" i="6" s="1"/>
  <c r="AF88" i="6"/>
  <c r="J88" i="6" s="1"/>
  <c r="AC88" i="6"/>
  <c r="G88" i="6" s="1"/>
  <c r="O89" i="6"/>
  <c r="R88" i="6"/>
  <c r="AA88" i="6"/>
  <c r="Z88" i="6"/>
  <c r="Y88" i="6"/>
  <c r="S88" i="6"/>
  <c r="C88" i="6" s="1"/>
  <c r="Q88" i="6"/>
  <c r="B88" i="6" s="1"/>
  <c r="AG88" i="6"/>
  <c r="K88" i="6" s="1"/>
  <c r="X88" i="6"/>
  <c r="A88" i="6"/>
  <c r="U88" i="6"/>
  <c r="E88" i="6" s="1"/>
  <c r="T88" i="6"/>
  <c r="D88" i="6" s="1"/>
  <c r="AD88" i="6"/>
  <c r="H88" i="6" s="1"/>
  <c r="W88" i="6"/>
  <c r="V88" i="6"/>
  <c r="AB87" i="6"/>
  <c r="F87" i="6" s="1"/>
  <c r="C87" i="6"/>
  <c r="AB88" i="6" l="1"/>
  <c r="F88" i="6" s="1"/>
  <c r="W89" i="6"/>
  <c r="Y89" i="6"/>
  <c r="A89" i="6"/>
  <c r="V89" i="6"/>
  <c r="AE89" i="6"/>
  <c r="I89" i="6" s="1"/>
  <c r="R89" i="6"/>
  <c r="C89" i="6" s="1"/>
  <c r="AF89" i="6"/>
  <c r="J89" i="6" s="1"/>
  <c r="Z89" i="6"/>
  <c r="T89" i="6"/>
  <c r="D89" i="6" s="1"/>
  <c r="S89" i="6"/>
  <c r="X89" i="6"/>
  <c r="U89" i="6"/>
  <c r="E89" i="6" s="1"/>
  <c r="AA89" i="6"/>
  <c r="Q89" i="6"/>
  <c r="B89" i="6" s="1"/>
  <c r="AD89" i="6"/>
  <c r="H89" i="6" s="1"/>
  <c r="AG89" i="6"/>
  <c r="K89" i="6" s="1"/>
  <c r="AC89" i="6"/>
  <c r="G89" i="6" s="1"/>
  <c r="O90" i="6"/>
  <c r="Z90" i="6" l="1"/>
  <c r="U90" i="6"/>
  <c r="E90" i="6" s="1"/>
  <c r="AC90" i="6"/>
  <c r="G90" i="6" s="1"/>
  <c r="S90" i="6"/>
  <c r="AG90" i="6"/>
  <c r="K90" i="6" s="1"/>
  <c r="Y90" i="6"/>
  <c r="Q90" i="6"/>
  <c r="B90" i="6" s="1"/>
  <c r="R90" i="6"/>
  <c r="V90" i="6"/>
  <c r="AE90" i="6"/>
  <c r="I90" i="6" s="1"/>
  <c r="O91" i="6"/>
  <c r="W90" i="6"/>
  <c r="A90" i="6"/>
  <c r="X90" i="6"/>
  <c r="AA90" i="6"/>
  <c r="T90" i="6"/>
  <c r="D90" i="6" s="1"/>
  <c r="AF90" i="6"/>
  <c r="J90" i="6" s="1"/>
  <c r="AD90" i="6"/>
  <c r="H90" i="6" s="1"/>
  <c r="AB89" i="6"/>
  <c r="F89" i="6" s="1"/>
  <c r="AB90" i="6" l="1"/>
  <c r="F90" i="6" s="1"/>
  <c r="C90" i="6"/>
  <c r="AC91" i="6"/>
  <c r="G91" i="6" s="1"/>
  <c r="AA91" i="6"/>
  <c r="T91" i="6"/>
  <c r="D91" i="6" s="1"/>
  <c r="AD91" i="6"/>
  <c r="H91" i="6" s="1"/>
  <c r="W91" i="6"/>
  <c r="A91" i="6"/>
  <c r="Z91" i="6"/>
  <c r="R91" i="6"/>
  <c r="AF91" i="6"/>
  <c r="J91" i="6" s="1"/>
  <c r="Q91" i="6"/>
  <c r="B91" i="6" s="1"/>
  <c r="O92" i="6"/>
  <c r="U91" i="6"/>
  <c r="E91" i="6" s="1"/>
  <c r="X91" i="6"/>
  <c r="Y91" i="6"/>
  <c r="S91" i="6"/>
  <c r="V91" i="6"/>
  <c r="AG91" i="6"/>
  <c r="K91" i="6" s="1"/>
  <c r="AE91" i="6"/>
  <c r="I91" i="6" s="1"/>
  <c r="C91" i="6" l="1"/>
  <c r="AB91" i="6"/>
  <c r="F91" i="6" s="1"/>
  <c r="V92" i="6"/>
  <c r="AG92" i="6"/>
  <c r="K92" i="6" s="1"/>
  <c r="Y92" i="6"/>
  <c r="AF92" i="6"/>
  <c r="J92" i="6" s="1"/>
  <c r="AC92" i="6"/>
  <c r="G92" i="6" s="1"/>
  <c r="AD92" i="6"/>
  <c r="H92" i="6" s="1"/>
  <c r="Z92" i="6"/>
  <c r="R92" i="6"/>
  <c r="W92" i="6"/>
  <c r="AE92" i="6"/>
  <c r="I92" i="6" s="1"/>
  <c r="Q92" i="6"/>
  <c r="B92" i="6" s="1"/>
  <c r="O93" i="6"/>
  <c r="A92" i="6"/>
  <c r="U92" i="6"/>
  <c r="E92" i="6" s="1"/>
  <c r="X92" i="6"/>
  <c r="T92" i="6"/>
  <c r="D92" i="6" s="1"/>
  <c r="AA92" i="6"/>
  <c r="S92" i="6"/>
  <c r="C92" i="6" l="1"/>
  <c r="V93" i="6"/>
  <c r="AD93" i="6"/>
  <c r="H93" i="6" s="1"/>
  <c r="AE93" i="6"/>
  <c r="I93" i="6" s="1"/>
  <c r="X93" i="6"/>
  <c r="AA93" i="6"/>
  <c r="W93" i="6"/>
  <c r="T93" i="6"/>
  <c r="D93" i="6" s="1"/>
  <c r="AG93" i="6"/>
  <c r="K93" i="6" s="1"/>
  <c r="Q93" i="6"/>
  <c r="B93" i="6" s="1"/>
  <c r="R93" i="6"/>
  <c r="O94" i="6"/>
  <c r="A93" i="6"/>
  <c r="Y93" i="6"/>
  <c r="S93" i="6"/>
  <c r="U93" i="6"/>
  <c r="E93" i="6" s="1"/>
  <c r="AF93" i="6"/>
  <c r="J93" i="6" s="1"/>
  <c r="Z93" i="6"/>
  <c r="AC93" i="6"/>
  <c r="G93" i="6" s="1"/>
  <c r="AB92" i="6"/>
  <c r="F92" i="6" s="1"/>
  <c r="C93" i="6" l="1"/>
  <c r="R94" i="6"/>
  <c r="AD94" i="6"/>
  <c r="H94" i="6" s="1"/>
  <c r="AC94" i="6"/>
  <c r="G94" i="6" s="1"/>
  <c r="A94" i="6"/>
  <c r="V94" i="6"/>
  <c r="AG94" i="6"/>
  <c r="K94" i="6" s="1"/>
  <c r="O95" i="6"/>
  <c r="W94" i="6"/>
  <c r="AF94" i="6"/>
  <c r="J94" i="6" s="1"/>
  <c r="Z94" i="6"/>
  <c r="AA94" i="6"/>
  <c r="Y94" i="6"/>
  <c r="U94" i="6"/>
  <c r="E94" i="6" s="1"/>
  <c r="T94" i="6"/>
  <c r="D94" i="6" s="1"/>
  <c r="X94" i="6"/>
  <c r="S94" i="6"/>
  <c r="AE94" i="6"/>
  <c r="I94" i="6" s="1"/>
  <c r="Q94" i="6"/>
  <c r="B94" i="6" s="1"/>
  <c r="AB93" i="6"/>
  <c r="F93" i="6" s="1"/>
  <c r="C94" i="6" l="1"/>
  <c r="AB94" i="6"/>
  <c r="F94" i="6" s="1"/>
  <c r="S95" i="6"/>
  <c r="X95" i="6"/>
  <c r="R95" i="6"/>
  <c r="C95" i="6" s="1"/>
  <c r="AD95" i="6"/>
  <c r="H95" i="6" s="1"/>
  <c r="W95" i="6"/>
  <c r="V95" i="6"/>
  <c r="AF95" i="6"/>
  <c r="J95" i="6" s="1"/>
  <c r="Y95" i="6"/>
  <c r="Q95" i="6"/>
  <c r="B95" i="6" s="1"/>
  <c r="AC95" i="6"/>
  <c r="G95" i="6" s="1"/>
  <c r="U95" i="6"/>
  <c r="E95" i="6" s="1"/>
  <c r="Z95" i="6"/>
  <c r="AE95" i="6"/>
  <c r="I95" i="6" s="1"/>
  <c r="A95" i="6"/>
  <c r="AG95" i="6"/>
  <c r="K95" i="6" s="1"/>
  <c r="T95" i="6"/>
  <c r="D95" i="6" s="1"/>
  <c r="O96" i="6"/>
  <c r="AA95" i="6"/>
  <c r="T96" i="6" l="1"/>
  <c r="D96" i="6" s="1"/>
  <c r="V96" i="6"/>
  <c r="AE96" i="6"/>
  <c r="I96" i="6" s="1"/>
  <c r="X96" i="6"/>
  <c r="U96" i="6"/>
  <c r="E96" i="6" s="1"/>
  <c r="Y96" i="6"/>
  <c r="AC96" i="6"/>
  <c r="G96" i="6" s="1"/>
  <c r="Q96" i="6"/>
  <c r="B96" i="6" s="1"/>
  <c r="Z96" i="6"/>
  <c r="R96" i="6"/>
  <c r="AD96" i="6"/>
  <c r="H96" i="6" s="1"/>
  <c r="O97" i="6"/>
  <c r="W96" i="6"/>
  <c r="AG96" i="6"/>
  <c r="K96" i="6" s="1"/>
  <c r="A96" i="6"/>
  <c r="AA96" i="6"/>
  <c r="AF96" i="6"/>
  <c r="J96" i="6" s="1"/>
  <c r="S96" i="6"/>
  <c r="AB95" i="6"/>
  <c r="F95" i="6" s="1"/>
  <c r="C96" i="6" l="1"/>
  <c r="AB96" i="6"/>
  <c r="F96" i="6" s="1"/>
  <c r="AD97" i="6"/>
  <c r="H97" i="6" s="1"/>
  <c r="T97" i="6"/>
  <c r="D97" i="6" s="1"/>
  <c r="Q97" i="6"/>
  <c r="B97" i="6" s="1"/>
  <c r="W97" i="6"/>
  <c r="Z97" i="6"/>
  <c r="S97" i="6"/>
  <c r="AE97" i="6"/>
  <c r="I97" i="6" s="1"/>
  <c r="A97" i="6"/>
  <c r="AG97" i="6"/>
  <c r="K97" i="6" s="1"/>
  <c r="AF97" i="6"/>
  <c r="J97" i="6" s="1"/>
  <c r="O98" i="6"/>
  <c r="Y97" i="6"/>
  <c r="AA97" i="6"/>
  <c r="X97" i="6"/>
  <c r="R97" i="6"/>
  <c r="U97" i="6"/>
  <c r="E97" i="6" s="1"/>
  <c r="AC97" i="6"/>
  <c r="G97" i="6" s="1"/>
  <c r="V97" i="6"/>
  <c r="AB97" i="6" l="1"/>
  <c r="F97" i="6" s="1"/>
  <c r="C97" i="6"/>
  <c r="AA98" i="6"/>
  <c r="Q98" i="6"/>
  <c r="B98" i="6" s="1"/>
  <c r="Y98" i="6"/>
  <c r="W98" i="6"/>
  <c r="AC98" i="6"/>
  <c r="G98" i="6" s="1"/>
  <c r="R98" i="6"/>
  <c r="V98" i="6"/>
  <c r="S98" i="6"/>
  <c r="A98" i="6"/>
  <c r="AF98" i="6"/>
  <c r="J98" i="6" s="1"/>
  <c r="AD98" i="6"/>
  <c r="H98" i="6" s="1"/>
  <c r="T98" i="6"/>
  <c r="D98" i="6" s="1"/>
  <c r="U98" i="6"/>
  <c r="E98" i="6" s="1"/>
  <c r="X98" i="6"/>
  <c r="AE98" i="6"/>
  <c r="I98" i="6" s="1"/>
  <c r="AG98" i="6"/>
  <c r="K98" i="6" s="1"/>
  <c r="Z98" i="6"/>
  <c r="O99" i="6"/>
  <c r="C98" i="6" l="1"/>
  <c r="AF99" i="6"/>
  <c r="J99" i="6" s="1"/>
  <c r="O100" i="6"/>
  <c r="V99" i="6"/>
  <c r="T99" i="6"/>
  <c r="D99" i="6" s="1"/>
  <c r="R99" i="6"/>
  <c r="AE99" i="6"/>
  <c r="I99" i="6" s="1"/>
  <c r="AG99" i="6"/>
  <c r="K99" i="6" s="1"/>
  <c r="AA99" i="6"/>
  <c r="Q99" i="6"/>
  <c r="B99" i="6" s="1"/>
  <c r="AD99" i="6"/>
  <c r="H99" i="6" s="1"/>
  <c r="A99" i="6"/>
  <c r="Z99" i="6"/>
  <c r="W99" i="6"/>
  <c r="U99" i="6"/>
  <c r="E99" i="6" s="1"/>
  <c r="X99" i="6"/>
  <c r="AC99" i="6"/>
  <c r="G99" i="6" s="1"/>
  <c r="Y99" i="6"/>
  <c r="S99" i="6"/>
  <c r="C99" i="6" s="1"/>
  <c r="AB98" i="6"/>
  <c r="F98" i="6" s="1"/>
  <c r="AB99" i="6" l="1"/>
  <c r="F99" i="6" s="1"/>
  <c r="Q100" i="6"/>
  <c r="B100" i="6" s="1"/>
  <c r="U100" i="6"/>
  <c r="E100" i="6" s="1"/>
  <c r="AC100" i="6"/>
  <c r="G100" i="6" s="1"/>
  <c r="S100" i="6"/>
  <c r="O101" i="6"/>
  <c r="AG100" i="6"/>
  <c r="K100" i="6" s="1"/>
  <c r="Z100" i="6"/>
  <c r="T100" i="6"/>
  <c r="D100" i="6" s="1"/>
  <c r="W100" i="6"/>
  <c r="R100" i="6"/>
  <c r="X100" i="6"/>
  <c r="A100" i="6"/>
  <c r="Y100" i="6"/>
  <c r="AF100" i="6"/>
  <c r="J100" i="6" s="1"/>
  <c r="AA100" i="6"/>
  <c r="AE100" i="6"/>
  <c r="I100" i="6" s="1"/>
  <c r="AD100" i="6"/>
  <c r="H100" i="6" s="1"/>
  <c r="V100" i="6"/>
  <c r="C100" i="6" l="1"/>
  <c r="AB100" i="6"/>
  <c r="F100" i="6" s="1"/>
  <c r="AG101" i="6"/>
  <c r="K101" i="6" s="1"/>
  <c r="AF101" i="6"/>
  <c r="J101" i="6" s="1"/>
  <c r="A101" i="6"/>
  <c r="AA101" i="6"/>
  <c r="Y101" i="6"/>
  <c r="T101" i="6"/>
  <c r="D101" i="6" s="1"/>
  <c r="X101" i="6"/>
  <c r="R101" i="6"/>
  <c r="C101" i="6" s="1"/>
  <c r="U101" i="6"/>
  <c r="E101" i="6" s="1"/>
  <c r="AC101" i="6"/>
  <c r="G101" i="6" s="1"/>
  <c r="S101" i="6"/>
  <c r="Z101" i="6"/>
  <c r="AD101" i="6"/>
  <c r="H101" i="6" s="1"/>
  <c r="V101" i="6"/>
  <c r="AE101" i="6"/>
  <c r="I101" i="6" s="1"/>
  <c r="W101" i="6"/>
  <c r="Q101" i="6"/>
  <c r="B101" i="6" s="1"/>
  <c r="O102" i="6"/>
  <c r="AB101" i="6" l="1"/>
  <c r="F101" i="6" s="1"/>
  <c r="X102" i="6"/>
  <c r="A102" i="6"/>
  <c r="Q102" i="6"/>
  <c r="B102" i="6" s="1"/>
  <c r="AC102" i="6"/>
  <c r="G102" i="6" s="1"/>
  <c r="Z102" i="6"/>
  <c r="AG102" i="6"/>
  <c r="K102" i="6" s="1"/>
  <c r="S102" i="6"/>
  <c r="R102" i="6"/>
  <c r="AD102" i="6"/>
  <c r="H102" i="6" s="1"/>
  <c r="AA102" i="6"/>
  <c r="O103" i="6"/>
  <c r="AF102" i="6"/>
  <c r="J102" i="6" s="1"/>
  <c r="AE102" i="6"/>
  <c r="I102" i="6" s="1"/>
  <c r="W102" i="6"/>
  <c r="Y102" i="6"/>
  <c r="V102" i="6"/>
  <c r="T102" i="6"/>
  <c r="D102" i="6" s="1"/>
  <c r="U102" i="6"/>
  <c r="E102" i="6" s="1"/>
  <c r="AB102" i="6" l="1"/>
  <c r="F102" i="6" s="1"/>
  <c r="C102" i="6"/>
  <c r="AE103" i="6"/>
  <c r="I103" i="6" s="1"/>
  <c r="A103" i="6"/>
  <c r="AF103" i="6"/>
  <c r="J103" i="6" s="1"/>
  <c r="V103" i="6"/>
  <c r="T103" i="6"/>
  <c r="D103" i="6" s="1"/>
  <c r="R103" i="6"/>
  <c r="C103" i="6" s="1"/>
  <c r="AA103" i="6"/>
  <c r="U103" i="6"/>
  <c r="E103" i="6" s="1"/>
  <c r="Y103" i="6"/>
  <c r="O104" i="6"/>
  <c r="Z103" i="6"/>
  <c r="S103" i="6"/>
  <c r="AC103" i="6"/>
  <c r="G103" i="6" s="1"/>
  <c r="AD103" i="6"/>
  <c r="H103" i="6" s="1"/>
  <c r="X103" i="6"/>
  <c r="W103" i="6"/>
  <c r="AG103" i="6"/>
  <c r="K103" i="6" s="1"/>
  <c r="Q103" i="6"/>
  <c r="B103" i="6" s="1"/>
  <c r="AB103" i="6" l="1"/>
  <c r="F103" i="6" s="1"/>
  <c r="AG104" i="6"/>
  <c r="K104" i="6" s="1"/>
  <c r="AE104" i="6"/>
  <c r="I104" i="6" s="1"/>
  <c r="S104" i="6"/>
  <c r="R104" i="6"/>
  <c r="AF104" i="6"/>
  <c r="J104" i="6" s="1"/>
  <c r="AA104" i="6"/>
  <c r="X104" i="6"/>
  <c r="O105" i="6"/>
  <c r="A104" i="6"/>
  <c r="AD104" i="6"/>
  <c r="H104" i="6" s="1"/>
  <c r="Q104" i="6"/>
  <c r="B104" i="6" s="1"/>
  <c r="T104" i="6"/>
  <c r="D104" i="6" s="1"/>
  <c r="AC104" i="6"/>
  <c r="G104" i="6" s="1"/>
  <c r="Y104" i="6"/>
  <c r="Z104" i="6"/>
  <c r="W104" i="6"/>
  <c r="U104" i="6"/>
  <c r="E104" i="6" s="1"/>
  <c r="V104" i="6"/>
  <c r="C104" i="6" l="1"/>
  <c r="AB104" i="6"/>
  <c r="F104" i="6" s="1"/>
  <c r="Q105" i="6"/>
  <c r="B105" i="6" s="1"/>
  <c r="AD105" i="6"/>
  <c r="H105" i="6" s="1"/>
  <c r="S105" i="6"/>
  <c r="AA105" i="6"/>
  <c r="W105" i="6"/>
  <c r="Z105" i="6"/>
  <c r="Y105" i="6"/>
  <c r="X105" i="6"/>
  <c r="O106" i="6"/>
  <c r="AC105" i="6"/>
  <c r="G105" i="6" s="1"/>
  <c r="U105" i="6"/>
  <c r="E105" i="6" s="1"/>
  <c r="AE105" i="6"/>
  <c r="I105" i="6" s="1"/>
  <c r="R105" i="6"/>
  <c r="AG105" i="6"/>
  <c r="K105" i="6" s="1"/>
  <c r="V105" i="6"/>
  <c r="A105" i="6"/>
  <c r="T105" i="6"/>
  <c r="D105" i="6" s="1"/>
  <c r="AF105" i="6"/>
  <c r="J105" i="6" s="1"/>
  <c r="C105" i="6" l="1"/>
  <c r="AA106" i="6"/>
  <c r="O107" i="6"/>
  <c r="W106" i="6"/>
  <c r="Y106" i="6"/>
  <c r="Z106" i="6"/>
  <c r="R106" i="6"/>
  <c r="V106" i="6"/>
  <c r="U106" i="6"/>
  <c r="E106" i="6" s="1"/>
  <c r="A106" i="6"/>
  <c r="X106" i="6"/>
  <c r="Q106" i="6"/>
  <c r="B106" i="6" s="1"/>
  <c r="AC106" i="6"/>
  <c r="G106" i="6" s="1"/>
  <c r="AG106" i="6"/>
  <c r="K106" i="6" s="1"/>
  <c r="AE106" i="6"/>
  <c r="I106" i="6" s="1"/>
  <c r="AD106" i="6"/>
  <c r="H106" i="6" s="1"/>
  <c r="T106" i="6"/>
  <c r="D106" i="6" s="1"/>
  <c r="S106" i="6"/>
  <c r="AF106" i="6"/>
  <c r="J106" i="6" s="1"/>
  <c r="AB105" i="6"/>
  <c r="F105" i="6" s="1"/>
  <c r="C106" i="6" l="1"/>
  <c r="AB106" i="6"/>
  <c r="F106" i="6" s="1"/>
  <c r="AG107" i="6"/>
  <c r="K107" i="6" s="1"/>
  <c r="AF107" i="6"/>
  <c r="J107" i="6" s="1"/>
  <c r="AD107" i="6"/>
  <c r="H107" i="6" s="1"/>
  <c r="S107" i="6"/>
  <c r="T107" i="6"/>
  <c r="D107" i="6" s="1"/>
  <c r="X107" i="6"/>
  <c r="AE107" i="6"/>
  <c r="I107" i="6" s="1"/>
  <c r="R107" i="6"/>
  <c r="C107" i="6" s="1"/>
  <c r="Q107" i="6"/>
  <c r="B107" i="6" s="1"/>
  <c r="AA107" i="6"/>
  <c r="O108" i="6"/>
  <c r="U107" i="6"/>
  <c r="E107" i="6" s="1"/>
  <c r="Z107" i="6"/>
  <c r="AC107" i="6"/>
  <c r="G107" i="6" s="1"/>
  <c r="Y107" i="6"/>
  <c r="V107" i="6"/>
  <c r="A107" i="6"/>
  <c r="W107" i="6"/>
  <c r="AB107" i="6" l="1"/>
  <c r="F107" i="6" s="1"/>
  <c r="V108" i="6"/>
  <c r="X108" i="6"/>
  <c r="O109" i="6"/>
  <c r="AC108" i="6"/>
  <c r="G108" i="6" s="1"/>
  <c r="S108" i="6"/>
  <c r="AG108" i="6"/>
  <c r="K108" i="6" s="1"/>
  <c r="Y108" i="6"/>
  <c r="AF108" i="6"/>
  <c r="J108" i="6" s="1"/>
  <c r="U108" i="6"/>
  <c r="E108" i="6" s="1"/>
  <c r="T108" i="6"/>
  <c r="D108" i="6" s="1"/>
  <c r="AA108" i="6"/>
  <c r="AD108" i="6"/>
  <c r="H108" i="6" s="1"/>
  <c r="Z108" i="6"/>
  <c r="W108" i="6"/>
  <c r="R108" i="6"/>
  <c r="Q108" i="6"/>
  <c r="B108" i="6" s="1"/>
  <c r="AE108" i="6"/>
  <c r="I108" i="6" s="1"/>
  <c r="A108" i="6"/>
  <c r="C108" i="6" l="1"/>
  <c r="AB108" i="6"/>
  <c r="F108" i="6" s="1"/>
  <c r="O110" i="6"/>
  <c r="Q109" i="6"/>
  <c r="B109" i="6" s="1"/>
  <c r="A109" i="6"/>
  <c r="V109" i="6"/>
  <c r="T109" i="6"/>
  <c r="D109" i="6" s="1"/>
  <c r="R109" i="6"/>
  <c r="AD109" i="6"/>
  <c r="H109" i="6" s="1"/>
  <c r="AC109" i="6"/>
  <c r="G109" i="6" s="1"/>
  <c r="AF109" i="6"/>
  <c r="J109" i="6" s="1"/>
  <c r="Y109" i="6"/>
  <c r="W109" i="6"/>
  <c r="X109" i="6"/>
  <c r="AA109" i="6"/>
  <c r="U109" i="6"/>
  <c r="E109" i="6" s="1"/>
  <c r="Z109" i="6"/>
  <c r="S109" i="6"/>
  <c r="AE109" i="6"/>
  <c r="I109" i="6" s="1"/>
  <c r="AG109" i="6"/>
  <c r="K109" i="6" s="1"/>
  <c r="C109" i="6" l="1"/>
  <c r="Z110" i="6"/>
  <c r="AE110" i="6"/>
  <c r="I110" i="6" s="1"/>
  <c r="T110" i="6"/>
  <c r="D110" i="6" s="1"/>
  <c r="S110" i="6"/>
  <c r="AG110" i="6"/>
  <c r="K110" i="6" s="1"/>
  <c r="W110" i="6"/>
  <c r="AD110" i="6"/>
  <c r="H110" i="6" s="1"/>
  <c r="Q110" i="6"/>
  <c r="B110" i="6" s="1"/>
  <c r="A110" i="6"/>
  <c r="Y110" i="6"/>
  <c r="AC110" i="6"/>
  <c r="G110" i="6" s="1"/>
  <c r="V110" i="6"/>
  <c r="AA110" i="6"/>
  <c r="X110" i="6"/>
  <c r="U110" i="6"/>
  <c r="E110" i="6" s="1"/>
  <c r="O111" i="6"/>
  <c r="R110" i="6"/>
  <c r="C110" i="6" s="1"/>
  <c r="AF110" i="6"/>
  <c r="J110" i="6" s="1"/>
  <c r="AB109" i="6"/>
  <c r="F109" i="6" s="1"/>
  <c r="AC111" i="6" l="1"/>
  <c r="G111" i="6" s="1"/>
  <c r="O112" i="6"/>
  <c r="R111" i="6"/>
  <c r="W111" i="6"/>
  <c r="X111" i="6"/>
  <c r="AE111" i="6"/>
  <c r="I111" i="6" s="1"/>
  <c r="Q111" i="6"/>
  <c r="B111" i="6" s="1"/>
  <c r="AG111" i="6"/>
  <c r="K111" i="6" s="1"/>
  <c r="AF111" i="6"/>
  <c r="J111" i="6" s="1"/>
  <c r="A111" i="6"/>
  <c r="S111" i="6"/>
  <c r="Y111" i="6"/>
  <c r="Z111" i="6"/>
  <c r="AA111" i="6"/>
  <c r="T111" i="6"/>
  <c r="D111" i="6" s="1"/>
  <c r="AD111" i="6"/>
  <c r="H111" i="6" s="1"/>
  <c r="V111" i="6"/>
  <c r="U111" i="6"/>
  <c r="E111" i="6" s="1"/>
  <c r="AB110" i="6"/>
  <c r="F110" i="6" s="1"/>
  <c r="AB111" i="6" l="1"/>
  <c r="F111" i="6" s="1"/>
  <c r="U112" i="6"/>
  <c r="E112" i="6" s="1"/>
  <c r="Z112" i="6"/>
  <c r="O113" i="6"/>
  <c r="AD112" i="6"/>
  <c r="H112" i="6" s="1"/>
  <c r="R112" i="6"/>
  <c r="AF112" i="6"/>
  <c r="J112" i="6" s="1"/>
  <c r="AC112" i="6"/>
  <c r="G112" i="6" s="1"/>
  <c r="X112" i="6"/>
  <c r="Q112" i="6"/>
  <c r="B112" i="6" s="1"/>
  <c r="AA112" i="6"/>
  <c r="AG112" i="6"/>
  <c r="K112" i="6" s="1"/>
  <c r="AE112" i="6"/>
  <c r="I112" i="6" s="1"/>
  <c r="W112" i="6"/>
  <c r="S112" i="6"/>
  <c r="T112" i="6"/>
  <c r="D112" i="6" s="1"/>
  <c r="A112" i="6"/>
  <c r="Y112" i="6"/>
  <c r="V112" i="6"/>
  <c r="C112" i="6"/>
  <c r="C111" i="6"/>
  <c r="AB112" i="6" l="1"/>
  <c r="F112" i="6" s="1"/>
  <c r="AA113" i="6"/>
  <c r="W113" i="6"/>
  <c r="T113" i="6"/>
  <c r="D113" i="6" s="1"/>
  <c r="X113" i="6"/>
  <c r="R113" i="6"/>
  <c r="AF113" i="6"/>
  <c r="J113" i="6" s="1"/>
  <c r="O114" i="6"/>
  <c r="Y113" i="6"/>
  <c r="AD113" i="6"/>
  <c r="H113" i="6" s="1"/>
  <c r="AE113" i="6"/>
  <c r="I113" i="6" s="1"/>
  <c r="AG113" i="6"/>
  <c r="K113" i="6" s="1"/>
  <c r="AC113" i="6"/>
  <c r="G113" i="6" s="1"/>
  <c r="S113" i="6"/>
  <c r="V113" i="6"/>
  <c r="U113" i="6"/>
  <c r="E113" i="6" s="1"/>
  <c r="Q113" i="6"/>
  <c r="B113" i="6" s="1"/>
  <c r="A113" i="6"/>
  <c r="Z113" i="6"/>
  <c r="Y114" i="6" l="1"/>
  <c r="A114" i="6"/>
  <c r="U114" i="6"/>
  <c r="E114" i="6" s="1"/>
  <c r="O115" i="6"/>
  <c r="AF114" i="6"/>
  <c r="J114" i="6" s="1"/>
  <c r="Z114" i="6"/>
  <c r="V114" i="6"/>
  <c r="S114" i="6"/>
  <c r="Q114" i="6"/>
  <c r="B114" i="6" s="1"/>
  <c r="AE114" i="6"/>
  <c r="I114" i="6" s="1"/>
  <c r="T114" i="6"/>
  <c r="D114" i="6" s="1"/>
  <c r="R114" i="6"/>
  <c r="AD114" i="6"/>
  <c r="H114" i="6" s="1"/>
  <c r="AC114" i="6"/>
  <c r="G114" i="6" s="1"/>
  <c r="X114" i="6"/>
  <c r="AG114" i="6"/>
  <c r="K114" i="6" s="1"/>
  <c r="AA114" i="6"/>
  <c r="W114" i="6"/>
  <c r="AB113" i="6"/>
  <c r="F113" i="6" s="1"/>
  <c r="C113" i="6"/>
  <c r="AB114" i="6" l="1"/>
  <c r="F114" i="6" s="1"/>
  <c r="V115" i="6"/>
  <c r="W115" i="6"/>
  <c r="R115" i="6"/>
  <c r="S115" i="6"/>
  <c r="O116" i="6"/>
  <c r="AG115" i="6"/>
  <c r="K115" i="6" s="1"/>
  <c r="A115" i="6"/>
  <c r="AF115" i="6"/>
  <c r="J115" i="6" s="1"/>
  <c r="AC115" i="6"/>
  <c r="G115" i="6" s="1"/>
  <c r="Y115" i="6"/>
  <c r="X115" i="6"/>
  <c r="Q115" i="6"/>
  <c r="B115" i="6" s="1"/>
  <c r="U115" i="6"/>
  <c r="E115" i="6" s="1"/>
  <c r="Z115" i="6"/>
  <c r="T115" i="6"/>
  <c r="D115" i="6" s="1"/>
  <c r="AA115" i="6"/>
  <c r="AE115" i="6"/>
  <c r="I115" i="6" s="1"/>
  <c r="AD115" i="6"/>
  <c r="H115" i="6" s="1"/>
  <c r="C115" i="6"/>
  <c r="C114" i="6"/>
  <c r="S116" i="6" l="1"/>
  <c r="AC116" i="6"/>
  <c r="G116" i="6" s="1"/>
  <c r="Z116" i="6"/>
  <c r="AG116" i="6"/>
  <c r="K116" i="6" s="1"/>
  <c r="O117" i="6"/>
  <c r="AD116" i="6"/>
  <c r="H116" i="6" s="1"/>
  <c r="AE116" i="6"/>
  <c r="I116" i="6" s="1"/>
  <c r="U116" i="6"/>
  <c r="E116" i="6" s="1"/>
  <c r="A116" i="6"/>
  <c r="X116" i="6"/>
  <c r="Y116" i="6"/>
  <c r="Q116" i="6"/>
  <c r="B116" i="6" s="1"/>
  <c r="W116" i="6"/>
  <c r="V116" i="6"/>
  <c r="R116" i="6"/>
  <c r="C116" i="6" s="1"/>
  <c r="AF116" i="6"/>
  <c r="J116" i="6" s="1"/>
  <c r="T116" i="6"/>
  <c r="D116" i="6" s="1"/>
  <c r="AA116" i="6"/>
  <c r="AB115" i="6"/>
  <c r="F115" i="6" s="1"/>
  <c r="X117" i="6" l="1"/>
  <c r="S117" i="6"/>
  <c r="W117" i="6"/>
  <c r="U117" i="6"/>
  <c r="E117" i="6" s="1"/>
  <c r="AC117" i="6"/>
  <c r="G117" i="6" s="1"/>
  <c r="AG117" i="6"/>
  <c r="K117" i="6" s="1"/>
  <c r="AD117" i="6"/>
  <c r="H117" i="6" s="1"/>
  <c r="R117" i="6"/>
  <c r="C117" i="6" s="1"/>
  <c r="AE117" i="6"/>
  <c r="I117" i="6" s="1"/>
  <c r="T117" i="6"/>
  <c r="D117" i="6" s="1"/>
  <c r="Q117" i="6"/>
  <c r="B117" i="6" s="1"/>
  <c r="O118" i="6"/>
  <c r="AF117" i="6"/>
  <c r="J117" i="6" s="1"/>
  <c r="A117" i="6"/>
  <c r="V117" i="6"/>
  <c r="Y117" i="6"/>
  <c r="Z117" i="6"/>
  <c r="AA117" i="6"/>
  <c r="AB116" i="6"/>
  <c r="F116" i="6" s="1"/>
  <c r="AB117" i="6" l="1"/>
  <c r="F117" i="6" s="1"/>
  <c r="R118" i="6"/>
  <c r="W118" i="6"/>
  <c r="AE118" i="6"/>
  <c r="I118" i="6" s="1"/>
  <c r="O119" i="6"/>
  <c r="Q118" i="6"/>
  <c r="B118" i="6" s="1"/>
  <c r="S118" i="6"/>
  <c r="C118" i="6" s="1"/>
  <c r="AD118" i="6"/>
  <c r="H118" i="6" s="1"/>
  <c r="A118" i="6"/>
  <c r="AA118" i="6"/>
  <c r="AG118" i="6"/>
  <c r="K118" i="6" s="1"/>
  <c r="Y118" i="6"/>
  <c r="T118" i="6"/>
  <c r="D118" i="6" s="1"/>
  <c r="AF118" i="6"/>
  <c r="J118" i="6" s="1"/>
  <c r="V118" i="6"/>
  <c r="AC118" i="6"/>
  <c r="G118" i="6" s="1"/>
  <c r="X118" i="6"/>
  <c r="Z118" i="6"/>
  <c r="U118" i="6"/>
  <c r="E118" i="6" s="1"/>
  <c r="AB118" i="6" l="1"/>
  <c r="F118" i="6" s="1"/>
  <c r="V119" i="6"/>
  <c r="X119" i="6"/>
  <c r="R119" i="6"/>
  <c r="Q119" i="6"/>
  <c r="B119" i="6" s="1"/>
  <c r="S119" i="6"/>
  <c r="AD119" i="6"/>
  <c r="H119" i="6" s="1"/>
  <c r="U119" i="6"/>
  <c r="E119" i="6" s="1"/>
  <c r="Y119" i="6"/>
  <c r="A119" i="6"/>
  <c r="Z119" i="6"/>
  <c r="AC119" i="6"/>
  <c r="G119" i="6" s="1"/>
  <c r="O120" i="6"/>
  <c r="AG119" i="6"/>
  <c r="K119" i="6" s="1"/>
  <c r="T119" i="6"/>
  <c r="D119" i="6" s="1"/>
  <c r="W119" i="6"/>
  <c r="AF119" i="6"/>
  <c r="J119" i="6" s="1"/>
  <c r="AA119" i="6"/>
  <c r="AE119" i="6"/>
  <c r="I119" i="6" s="1"/>
  <c r="C119" i="6" l="1"/>
  <c r="AB119" i="6"/>
  <c r="F119" i="6" s="1"/>
  <c r="Q120" i="6"/>
  <c r="B120" i="6" s="1"/>
  <c r="V120" i="6"/>
  <c r="O121" i="6"/>
  <c r="Y120" i="6"/>
  <c r="T120" i="6"/>
  <c r="D120" i="6" s="1"/>
  <c r="W120" i="6"/>
  <c r="S120" i="6"/>
  <c r="AE120" i="6"/>
  <c r="I120" i="6" s="1"/>
  <c r="R120" i="6"/>
  <c r="AC120" i="6"/>
  <c r="G120" i="6" s="1"/>
  <c r="X120" i="6"/>
  <c r="AG120" i="6"/>
  <c r="K120" i="6" s="1"/>
  <c r="Z120" i="6"/>
  <c r="AF120" i="6"/>
  <c r="J120" i="6" s="1"/>
  <c r="AA120" i="6"/>
  <c r="U120" i="6"/>
  <c r="E120" i="6" s="1"/>
  <c r="AD120" i="6"/>
  <c r="H120" i="6" s="1"/>
  <c r="A120" i="6"/>
  <c r="C120" i="6" l="1"/>
  <c r="AB120" i="6"/>
  <c r="F120" i="6" s="1"/>
  <c r="AD121" i="6"/>
  <c r="H121" i="6" s="1"/>
  <c r="AE121" i="6"/>
  <c r="I121" i="6" s="1"/>
  <c r="Y121" i="6"/>
  <c r="AF121" i="6"/>
  <c r="J121" i="6" s="1"/>
  <c r="A121" i="6"/>
  <c r="V121" i="6"/>
  <c r="Z121" i="6"/>
  <c r="Q121" i="6"/>
  <c r="B121" i="6" s="1"/>
  <c r="AG121" i="6"/>
  <c r="K121" i="6" s="1"/>
  <c r="W121" i="6"/>
  <c r="AA121" i="6"/>
  <c r="R121" i="6"/>
  <c r="T121" i="6"/>
  <c r="D121" i="6" s="1"/>
  <c r="U121" i="6"/>
  <c r="E121" i="6" s="1"/>
  <c r="AC121" i="6"/>
  <c r="G121" i="6" s="1"/>
  <c r="O122" i="6"/>
  <c r="X121" i="6"/>
  <c r="S121" i="6"/>
  <c r="C121" i="6" s="1"/>
  <c r="U122" i="6" l="1"/>
  <c r="E122" i="6" s="1"/>
  <c r="Z122" i="6"/>
  <c r="AG122" i="6"/>
  <c r="K122" i="6" s="1"/>
  <c r="AA122" i="6"/>
  <c r="V122" i="6"/>
  <c r="Q122" i="6"/>
  <c r="B122" i="6" s="1"/>
  <c r="R122" i="6"/>
  <c r="C122" i="6" s="1"/>
  <c r="AE122" i="6"/>
  <c r="I122" i="6" s="1"/>
  <c r="Y122" i="6"/>
  <c r="O123" i="6"/>
  <c r="T122" i="6"/>
  <c r="D122" i="6" s="1"/>
  <c r="S122" i="6"/>
  <c r="AF122" i="6"/>
  <c r="J122" i="6" s="1"/>
  <c r="A122" i="6"/>
  <c r="AC122" i="6"/>
  <c r="G122" i="6" s="1"/>
  <c r="W122" i="6"/>
  <c r="X122" i="6"/>
  <c r="AD122" i="6"/>
  <c r="H122" i="6" s="1"/>
  <c r="AB121" i="6"/>
  <c r="F121" i="6" s="1"/>
  <c r="AE123" i="6" l="1"/>
  <c r="I123" i="6" s="1"/>
  <c r="U123" i="6"/>
  <c r="E123" i="6" s="1"/>
  <c r="S123" i="6"/>
  <c r="W123" i="6"/>
  <c r="AD123" i="6"/>
  <c r="H123" i="6" s="1"/>
  <c r="AA123" i="6"/>
  <c r="R123" i="6"/>
  <c r="C123" i="6" s="1"/>
  <c r="A123" i="6"/>
  <c r="Q123" i="6"/>
  <c r="B123" i="6" s="1"/>
  <c r="AC123" i="6"/>
  <c r="G123" i="6" s="1"/>
  <c r="X123" i="6"/>
  <c r="T123" i="6"/>
  <c r="D123" i="6" s="1"/>
  <c r="Z123" i="6"/>
  <c r="O124" i="6"/>
  <c r="AG123" i="6"/>
  <c r="K123" i="6" s="1"/>
  <c r="V123" i="6"/>
  <c r="AF123" i="6"/>
  <c r="J123" i="6" s="1"/>
  <c r="Y123" i="6"/>
  <c r="AB122" i="6"/>
  <c r="F122" i="6" s="1"/>
  <c r="W124" i="6" l="1"/>
  <c r="AG124" i="6"/>
  <c r="K124" i="6" s="1"/>
  <c r="AA124" i="6"/>
  <c r="Z124" i="6"/>
  <c r="AC124" i="6"/>
  <c r="G124" i="6" s="1"/>
  <c r="Y124" i="6"/>
  <c r="AD124" i="6"/>
  <c r="H124" i="6" s="1"/>
  <c r="U124" i="6"/>
  <c r="E124" i="6" s="1"/>
  <c r="A124" i="6"/>
  <c r="T124" i="6"/>
  <c r="D124" i="6" s="1"/>
  <c r="AF124" i="6"/>
  <c r="J124" i="6" s="1"/>
  <c r="O125" i="6"/>
  <c r="S124" i="6"/>
  <c r="X124" i="6"/>
  <c r="R124" i="6"/>
  <c r="C124" i="6" s="1"/>
  <c r="V124" i="6"/>
  <c r="Q124" i="6"/>
  <c r="B124" i="6" s="1"/>
  <c r="AE124" i="6"/>
  <c r="I124" i="6" s="1"/>
  <c r="AB123" i="6"/>
  <c r="F123" i="6" s="1"/>
  <c r="AB124" i="6" l="1"/>
  <c r="F124" i="6" s="1"/>
  <c r="R125" i="6"/>
  <c r="Y125" i="6"/>
  <c r="S125" i="6"/>
  <c r="AA125" i="6"/>
  <c r="AG125" i="6"/>
  <c r="K125" i="6" s="1"/>
  <c r="V125" i="6"/>
  <c r="AD125" i="6"/>
  <c r="H125" i="6" s="1"/>
  <c r="T125" i="6"/>
  <c r="D125" i="6" s="1"/>
  <c r="W125" i="6"/>
  <c r="A125" i="6"/>
  <c r="AC125" i="6"/>
  <c r="G125" i="6" s="1"/>
  <c r="O126" i="6"/>
  <c r="Q125" i="6"/>
  <c r="B125" i="6" s="1"/>
  <c r="Z125" i="6"/>
  <c r="AF125" i="6"/>
  <c r="J125" i="6" s="1"/>
  <c r="U125" i="6"/>
  <c r="E125" i="6" s="1"/>
  <c r="AE125" i="6"/>
  <c r="I125" i="6" s="1"/>
  <c r="X125" i="6"/>
  <c r="C125" i="6"/>
  <c r="AB125" i="6" l="1"/>
  <c r="F125" i="6" s="1"/>
  <c r="AE126" i="6"/>
  <c r="I126" i="6" s="1"/>
  <c r="AD126" i="6"/>
  <c r="H126" i="6" s="1"/>
  <c r="O127" i="6"/>
  <c r="A126" i="6"/>
  <c r="T126" i="6"/>
  <c r="D126" i="6" s="1"/>
  <c r="V126" i="6"/>
  <c r="AG126" i="6"/>
  <c r="K126" i="6" s="1"/>
  <c r="AF126" i="6"/>
  <c r="J126" i="6" s="1"/>
  <c r="Z126" i="6"/>
  <c r="U126" i="6"/>
  <c r="E126" i="6" s="1"/>
  <c r="Y126" i="6"/>
  <c r="S126" i="6"/>
  <c r="Q126" i="6"/>
  <c r="B126" i="6" s="1"/>
  <c r="R126" i="6"/>
  <c r="AA126" i="6"/>
  <c r="W126" i="6"/>
  <c r="X126" i="6"/>
  <c r="AC126" i="6"/>
  <c r="G126" i="6" s="1"/>
  <c r="C126" i="6" l="1"/>
  <c r="R127" i="6"/>
  <c r="W127" i="6"/>
  <c r="AD127" i="6"/>
  <c r="H127" i="6" s="1"/>
  <c r="AF127" i="6"/>
  <c r="J127" i="6" s="1"/>
  <c r="AE127" i="6"/>
  <c r="I127" i="6" s="1"/>
  <c r="T127" i="6"/>
  <c r="D127" i="6" s="1"/>
  <c r="Y127" i="6"/>
  <c r="X127" i="6"/>
  <c r="Z127" i="6"/>
  <c r="O128" i="6"/>
  <c r="S127" i="6"/>
  <c r="AA127" i="6"/>
  <c r="AG127" i="6"/>
  <c r="K127" i="6" s="1"/>
  <c r="Q127" i="6"/>
  <c r="B127" i="6" s="1"/>
  <c r="C127" i="6"/>
  <c r="A127" i="6"/>
  <c r="V127" i="6"/>
  <c r="AC127" i="6"/>
  <c r="G127" i="6" s="1"/>
  <c r="U127" i="6"/>
  <c r="E127" i="6" s="1"/>
  <c r="AB126" i="6"/>
  <c r="F126" i="6" s="1"/>
  <c r="AB127" i="6" l="1"/>
  <c r="F127" i="6" s="1"/>
  <c r="R128" i="6"/>
  <c r="U128" i="6"/>
  <c r="E128" i="6" s="1"/>
  <c r="AG128" i="6"/>
  <c r="K128" i="6" s="1"/>
  <c r="Q128" i="6"/>
  <c r="B128" i="6" s="1"/>
  <c r="V128" i="6"/>
  <c r="S128" i="6"/>
  <c r="C128" i="6" s="1"/>
  <c r="AF128" i="6"/>
  <c r="J128" i="6" s="1"/>
  <c r="X128" i="6"/>
  <c r="AA128" i="6"/>
  <c r="A128" i="6"/>
  <c r="Z128" i="6"/>
  <c r="AE128" i="6"/>
  <c r="I128" i="6" s="1"/>
  <c r="AD128" i="6"/>
  <c r="H128" i="6" s="1"/>
  <c r="Y128" i="6"/>
  <c r="O129" i="6"/>
  <c r="T128" i="6"/>
  <c r="D128" i="6" s="1"/>
  <c r="AC128" i="6"/>
  <c r="G128" i="6" s="1"/>
  <c r="W128" i="6"/>
  <c r="AB128" i="6" l="1"/>
  <c r="F128" i="6" s="1"/>
  <c r="Z129" i="6"/>
  <c r="Q129" i="6"/>
  <c r="B129" i="6" s="1"/>
  <c r="AG129" i="6"/>
  <c r="K129" i="6" s="1"/>
  <c r="AA129" i="6"/>
  <c r="T129" i="6"/>
  <c r="D129" i="6" s="1"/>
  <c r="X129" i="6"/>
  <c r="S129" i="6"/>
  <c r="W129" i="6"/>
  <c r="A129" i="6"/>
  <c r="U129" i="6"/>
  <c r="E129" i="6" s="1"/>
  <c r="AC129" i="6"/>
  <c r="G129" i="6" s="1"/>
  <c r="V129" i="6"/>
  <c r="O130" i="6"/>
  <c r="Y129" i="6"/>
  <c r="AF129" i="6"/>
  <c r="J129" i="6" s="1"/>
  <c r="AE129" i="6"/>
  <c r="I129" i="6" s="1"/>
  <c r="AD129" i="6"/>
  <c r="H129" i="6" s="1"/>
  <c r="R129" i="6"/>
  <c r="C129" i="6" l="1"/>
  <c r="Z130" i="6"/>
  <c r="AD130" i="6"/>
  <c r="H130" i="6" s="1"/>
  <c r="AA130" i="6"/>
  <c r="R130" i="6"/>
  <c r="AC130" i="6"/>
  <c r="G130" i="6" s="1"/>
  <c r="AG130" i="6"/>
  <c r="K130" i="6" s="1"/>
  <c r="A130" i="6"/>
  <c r="AE130" i="6"/>
  <c r="I130" i="6" s="1"/>
  <c r="U130" i="6"/>
  <c r="E130" i="6" s="1"/>
  <c r="O131" i="6"/>
  <c r="W130" i="6"/>
  <c r="Y130" i="6"/>
  <c r="S130" i="6"/>
  <c r="X130" i="6"/>
  <c r="Q130" i="6"/>
  <c r="B130" i="6" s="1"/>
  <c r="AF130" i="6"/>
  <c r="J130" i="6" s="1"/>
  <c r="T130" i="6"/>
  <c r="D130" i="6" s="1"/>
  <c r="V130" i="6"/>
  <c r="AB129" i="6"/>
  <c r="F129" i="6" s="1"/>
  <c r="AB130" i="6" l="1"/>
  <c r="F130" i="6" s="1"/>
  <c r="C130" i="6"/>
  <c r="S131" i="6"/>
  <c r="AA131" i="6"/>
  <c r="AE131" i="6"/>
  <c r="I131" i="6" s="1"/>
  <c r="AC131" i="6"/>
  <c r="G131" i="6" s="1"/>
  <c r="V131" i="6"/>
  <c r="T131" i="6"/>
  <c r="D131" i="6" s="1"/>
  <c r="AG131" i="6"/>
  <c r="K131" i="6" s="1"/>
  <c r="O132" i="6"/>
  <c r="U131" i="6"/>
  <c r="E131" i="6" s="1"/>
  <c r="Y131" i="6"/>
  <c r="W131" i="6"/>
  <c r="Z131" i="6"/>
  <c r="AF131" i="6"/>
  <c r="J131" i="6" s="1"/>
  <c r="A131" i="6"/>
  <c r="R131" i="6"/>
  <c r="Q131" i="6"/>
  <c r="B131" i="6" s="1"/>
  <c r="X131" i="6"/>
  <c r="AD131" i="6"/>
  <c r="H131" i="6" s="1"/>
  <c r="C131" i="6" l="1"/>
  <c r="AB131" i="6"/>
  <c r="F131" i="6" s="1"/>
  <c r="AE132" i="6"/>
  <c r="I132" i="6" s="1"/>
  <c r="R132" i="6"/>
  <c r="Q132" i="6"/>
  <c r="B132" i="6" s="1"/>
  <c r="Y132" i="6"/>
  <c r="T132" i="6"/>
  <c r="D132" i="6" s="1"/>
  <c r="AD132" i="6"/>
  <c r="H132" i="6" s="1"/>
  <c r="AC132" i="6"/>
  <c r="G132" i="6" s="1"/>
  <c r="U132" i="6"/>
  <c r="E132" i="6" s="1"/>
  <c r="V132" i="6"/>
  <c r="W132" i="6"/>
  <c r="X132" i="6"/>
  <c r="O133" i="6"/>
  <c r="AF132" i="6"/>
  <c r="J132" i="6" s="1"/>
  <c r="AG132" i="6"/>
  <c r="K132" i="6" s="1"/>
  <c r="S132" i="6"/>
  <c r="C132" i="6" s="1"/>
  <c r="A132" i="6"/>
  <c r="Z132" i="6"/>
  <c r="AA132" i="6"/>
  <c r="AB132" i="6" l="1"/>
  <c r="F132" i="6" s="1"/>
  <c r="S133" i="6"/>
  <c r="AF133" i="6"/>
  <c r="J133" i="6" s="1"/>
  <c r="T133" i="6"/>
  <c r="D133" i="6" s="1"/>
  <c r="AE133" i="6"/>
  <c r="I133" i="6" s="1"/>
  <c r="Y133" i="6"/>
  <c r="X133" i="6"/>
  <c r="V133" i="6"/>
  <c r="A133" i="6"/>
  <c r="AA133" i="6"/>
  <c r="AD133" i="6"/>
  <c r="H133" i="6" s="1"/>
  <c r="AC133" i="6"/>
  <c r="G133" i="6" s="1"/>
  <c r="R133" i="6"/>
  <c r="C133" i="6" s="1"/>
  <c r="W133" i="6"/>
  <c r="Z133" i="6"/>
  <c r="Q133" i="6"/>
  <c r="B133" i="6" s="1"/>
  <c r="O134" i="6"/>
  <c r="AG133" i="6"/>
  <c r="K133" i="6" s="1"/>
  <c r="U133" i="6"/>
  <c r="E133" i="6" s="1"/>
  <c r="AB133" i="6" l="1"/>
  <c r="F133" i="6" s="1"/>
  <c r="AF134" i="6"/>
  <c r="J134" i="6" s="1"/>
  <c r="AC134" i="6"/>
  <c r="G134" i="6" s="1"/>
  <c r="AA134" i="6"/>
  <c r="AE134" i="6"/>
  <c r="I134" i="6" s="1"/>
  <c r="V134" i="6"/>
  <c r="W134" i="6"/>
  <c r="AG134" i="6"/>
  <c r="K134" i="6" s="1"/>
  <c r="A134" i="6"/>
  <c r="O135" i="6"/>
  <c r="R134" i="6"/>
  <c r="Q134" i="6"/>
  <c r="B134" i="6" s="1"/>
  <c r="AD134" i="6"/>
  <c r="H134" i="6" s="1"/>
  <c r="Z134" i="6"/>
  <c r="X134" i="6"/>
  <c r="U134" i="6"/>
  <c r="E134" i="6" s="1"/>
  <c r="S134" i="6"/>
  <c r="T134" i="6"/>
  <c r="D134" i="6" s="1"/>
  <c r="Y134" i="6"/>
  <c r="C134" i="6" l="1"/>
  <c r="AB134" i="6"/>
  <c r="F134" i="6" s="1"/>
  <c r="R135" i="6"/>
  <c r="S135" i="6"/>
  <c r="U135" i="6"/>
  <c r="E135" i="6" s="1"/>
  <c r="Y135" i="6"/>
  <c r="A135" i="6"/>
  <c r="Z135" i="6"/>
  <c r="X135" i="6"/>
  <c r="O136" i="6"/>
  <c r="V135" i="6"/>
  <c r="T135" i="6"/>
  <c r="D135" i="6" s="1"/>
  <c r="AD135" i="6"/>
  <c r="H135" i="6" s="1"/>
  <c r="Q135" i="6"/>
  <c r="B135" i="6" s="1"/>
  <c r="AC135" i="6"/>
  <c r="G135" i="6" s="1"/>
  <c r="AG135" i="6"/>
  <c r="K135" i="6" s="1"/>
  <c r="AE135" i="6"/>
  <c r="I135" i="6" s="1"/>
  <c r="AF135" i="6"/>
  <c r="J135" i="6" s="1"/>
  <c r="W135" i="6"/>
  <c r="AA135" i="6"/>
  <c r="C135" i="6" l="1"/>
  <c r="AC136" i="6"/>
  <c r="G136" i="6" s="1"/>
  <c r="AE136" i="6"/>
  <c r="I136" i="6" s="1"/>
  <c r="S136" i="6"/>
  <c r="AF136" i="6"/>
  <c r="J136" i="6" s="1"/>
  <c r="U136" i="6"/>
  <c r="E136" i="6" s="1"/>
  <c r="AA136" i="6"/>
  <c r="X136" i="6"/>
  <c r="Y136" i="6"/>
  <c r="Z136" i="6"/>
  <c r="O137" i="6"/>
  <c r="R136" i="6"/>
  <c r="W136" i="6"/>
  <c r="AG136" i="6"/>
  <c r="K136" i="6" s="1"/>
  <c r="T136" i="6"/>
  <c r="D136" i="6" s="1"/>
  <c r="Q136" i="6"/>
  <c r="B136" i="6" s="1"/>
  <c r="A136" i="6"/>
  <c r="V136" i="6"/>
  <c r="AD136" i="6"/>
  <c r="H136" i="6" s="1"/>
  <c r="C136" i="6"/>
  <c r="AB135" i="6"/>
  <c r="F135" i="6" s="1"/>
  <c r="AG137" i="6" l="1"/>
  <c r="K137" i="6" s="1"/>
  <c r="T137" i="6"/>
  <c r="D137" i="6" s="1"/>
  <c r="R137" i="6"/>
  <c r="Y137" i="6"/>
  <c r="AF137" i="6"/>
  <c r="J137" i="6" s="1"/>
  <c r="AC137" i="6"/>
  <c r="G137" i="6" s="1"/>
  <c r="Z137" i="6"/>
  <c r="AD137" i="6"/>
  <c r="H137" i="6" s="1"/>
  <c r="Q137" i="6"/>
  <c r="B137" i="6" s="1"/>
  <c r="X137" i="6"/>
  <c r="W137" i="6"/>
  <c r="S137" i="6"/>
  <c r="U137" i="6"/>
  <c r="E137" i="6" s="1"/>
  <c r="AA137" i="6"/>
  <c r="V137" i="6"/>
  <c r="AE137" i="6"/>
  <c r="I137" i="6" s="1"/>
  <c r="A137" i="6"/>
  <c r="O138" i="6"/>
  <c r="AB136" i="6"/>
  <c r="F136" i="6" s="1"/>
  <c r="C137" i="6" l="1"/>
  <c r="AB137" i="6"/>
  <c r="F137" i="6" s="1"/>
  <c r="AC138" i="6"/>
  <c r="G138" i="6" s="1"/>
  <c r="AF138" i="6"/>
  <c r="J138" i="6" s="1"/>
  <c r="O139" i="6"/>
  <c r="AA138" i="6"/>
  <c r="Z138" i="6"/>
  <c r="X138" i="6"/>
  <c r="U138" i="6"/>
  <c r="E138" i="6" s="1"/>
  <c r="R138" i="6"/>
  <c r="A138" i="6"/>
  <c r="AE138" i="6"/>
  <c r="I138" i="6" s="1"/>
  <c r="V138" i="6"/>
  <c r="Q138" i="6"/>
  <c r="B138" i="6" s="1"/>
  <c r="T138" i="6"/>
  <c r="D138" i="6" s="1"/>
  <c r="AG138" i="6"/>
  <c r="K138" i="6" s="1"/>
  <c r="S138" i="6"/>
  <c r="Y138" i="6"/>
  <c r="AD138" i="6"/>
  <c r="H138" i="6" s="1"/>
  <c r="W138" i="6"/>
  <c r="C138" i="6" l="1"/>
  <c r="Y139" i="6"/>
  <c r="Q139" i="6"/>
  <c r="B139" i="6" s="1"/>
  <c r="Z139" i="6"/>
  <c r="U139" i="6"/>
  <c r="E139" i="6" s="1"/>
  <c r="S139" i="6"/>
  <c r="AG139" i="6"/>
  <c r="K139" i="6" s="1"/>
  <c r="AA139" i="6"/>
  <c r="T139" i="6"/>
  <c r="D139" i="6" s="1"/>
  <c r="O140" i="6"/>
  <c r="V139" i="6"/>
  <c r="R139" i="6"/>
  <c r="AF139" i="6"/>
  <c r="J139" i="6" s="1"/>
  <c r="X139" i="6"/>
  <c r="AD139" i="6"/>
  <c r="H139" i="6" s="1"/>
  <c r="W139" i="6"/>
  <c r="AE139" i="6"/>
  <c r="I139" i="6" s="1"/>
  <c r="A139" i="6"/>
  <c r="AC139" i="6"/>
  <c r="G139" i="6" s="1"/>
  <c r="AB138" i="6"/>
  <c r="F138" i="6" s="1"/>
  <c r="AB139" i="6" l="1"/>
  <c r="F139" i="6" s="1"/>
  <c r="AD140" i="6"/>
  <c r="H140" i="6" s="1"/>
  <c r="AF140" i="6"/>
  <c r="J140" i="6" s="1"/>
  <c r="S140" i="6"/>
  <c r="A140" i="6"/>
  <c r="W140" i="6"/>
  <c r="X140" i="6"/>
  <c r="V140" i="6"/>
  <c r="Z140" i="6"/>
  <c r="R140" i="6"/>
  <c r="AG140" i="6"/>
  <c r="K140" i="6" s="1"/>
  <c r="Y140" i="6"/>
  <c r="AE140" i="6"/>
  <c r="I140" i="6" s="1"/>
  <c r="AA140" i="6"/>
  <c r="AC140" i="6"/>
  <c r="G140" i="6" s="1"/>
  <c r="U140" i="6"/>
  <c r="E140" i="6" s="1"/>
  <c r="Q140" i="6"/>
  <c r="B140" i="6" s="1"/>
  <c r="O141" i="6"/>
  <c r="T140" i="6"/>
  <c r="D140" i="6" s="1"/>
  <c r="C139" i="6"/>
  <c r="AB140" i="6" l="1"/>
  <c r="F140" i="6" s="1"/>
  <c r="C140" i="6"/>
  <c r="AD141" i="6"/>
  <c r="H141" i="6" s="1"/>
  <c r="AG141" i="6"/>
  <c r="K141" i="6" s="1"/>
  <c r="W141" i="6"/>
  <c r="AF141" i="6"/>
  <c r="J141" i="6" s="1"/>
  <c r="Z141" i="6"/>
  <c r="AA141" i="6"/>
  <c r="V141" i="6"/>
  <c r="X141" i="6"/>
  <c r="S141" i="6"/>
  <c r="R141" i="6"/>
  <c r="U141" i="6"/>
  <c r="E141" i="6" s="1"/>
  <c r="A141" i="6"/>
  <c r="AC141" i="6"/>
  <c r="G141" i="6" s="1"/>
  <c r="Q141" i="6"/>
  <c r="B141" i="6" s="1"/>
  <c r="Y141" i="6"/>
  <c r="AE141" i="6"/>
  <c r="I141" i="6" s="1"/>
  <c r="T141" i="6"/>
  <c r="D141" i="6" s="1"/>
  <c r="O142" i="6"/>
  <c r="C141" i="6" l="1"/>
  <c r="U142" i="6"/>
  <c r="E142" i="6" s="1"/>
  <c r="Y142" i="6"/>
  <c r="O143" i="6"/>
  <c r="AD142" i="6"/>
  <c r="H142" i="6" s="1"/>
  <c r="Z142" i="6"/>
  <c r="AF142" i="6"/>
  <c r="J142" i="6" s="1"/>
  <c r="R142" i="6"/>
  <c r="A142" i="6"/>
  <c r="AE142" i="6"/>
  <c r="I142" i="6" s="1"/>
  <c r="AG142" i="6"/>
  <c r="K142" i="6" s="1"/>
  <c r="AA142" i="6"/>
  <c r="V142" i="6"/>
  <c r="AC142" i="6"/>
  <c r="G142" i="6" s="1"/>
  <c r="T142" i="6"/>
  <c r="D142" i="6" s="1"/>
  <c r="Q142" i="6"/>
  <c r="B142" i="6" s="1"/>
  <c r="S142" i="6"/>
  <c r="W142" i="6"/>
  <c r="X142" i="6"/>
  <c r="AB141" i="6"/>
  <c r="F141" i="6" s="1"/>
  <c r="C142" i="6" l="1"/>
  <c r="T143" i="6"/>
  <c r="D143" i="6" s="1"/>
  <c r="AD143" i="6"/>
  <c r="H143" i="6" s="1"/>
  <c r="Y143" i="6"/>
  <c r="AF143" i="6"/>
  <c r="J143" i="6" s="1"/>
  <c r="A143" i="6"/>
  <c r="V143" i="6"/>
  <c r="AC143" i="6"/>
  <c r="G143" i="6" s="1"/>
  <c r="X143" i="6"/>
  <c r="U143" i="6"/>
  <c r="E143" i="6" s="1"/>
  <c r="O144" i="6"/>
  <c r="AE143" i="6"/>
  <c r="I143" i="6" s="1"/>
  <c r="S143" i="6"/>
  <c r="AG143" i="6"/>
  <c r="K143" i="6" s="1"/>
  <c r="AA143" i="6"/>
  <c r="W143" i="6"/>
  <c r="Q143" i="6"/>
  <c r="B143" i="6" s="1"/>
  <c r="R143" i="6"/>
  <c r="Z143" i="6"/>
  <c r="AB142" i="6"/>
  <c r="F142" i="6" s="1"/>
  <c r="AF144" i="6" l="1"/>
  <c r="J144" i="6" s="1"/>
  <c r="Q144" i="6"/>
  <c r="B144" i="6" s="1"/>
  <c r="Z144" i="6"/>
  <c r="X144" i="6"/>
  <c r="T144" i="6"/>
  <c r="D144" i="6" s="1"/>
  <c r="V144" i="6"/>
  <c r="AD144" i="6"/>
  <c r="H144" i="6" s="1"/>
  <c r="Y144" i="6"/>
  <c r="O145" i="6"/>
  <c r="AC144" i="6"/>
  <c r="G144" i="6" s="1"/>
  <c r="AE144" i="6"/>
  <c r="I144" i="6" s="1"/>
  <c r="S144" i="6"/>
  <c r="A144" i="6"/>
  <c r="W144" i="6"/>
  <c r="AG144" i="6"/>
  <c r="K144" i="6" s="1"/>
  <c r="U144" i="6"/>
  <c r="E144" i="6" s="1"/>
  <c r="AA144" i="6"/>
  <c r="R144" i="6"/>
  <c r="AB143" i="6"/>
  <c r="F143" i="6" s="1"/>
  <c r="C143" i="6"/>
  <c r="S145" i="6" l="1"/>
  <c r="T145" i="6"/>
  <c r="D145" i="6" s="1"/>
  <c r="O146" i="6"/>
  <c r="A145" i="6"/>
  <c r="Y145" i="6"/>
  <c r="AF145" i="6"/>
  <c r="J145" i="6" s="1"/>
  <c r="U145" i="6"/>
  <c r="E145" i="6" s="1"/>
  <c r="AA145" i="6"/>
  <c r="Z145" i="6"/>
  <c r="AC145" i="6"/>
  <c r="G145" i="6" s="1"/>
  <c r="R145" i="6"/>
  <c r="C145" i="6" s="1"/>
  <c r="AG145" i="6"/>
  <c r="K145" i="6" s="1"/>
  <c r="W145" i="6"/>
  <c r="X145" i="6"/>
  <c r="V145" i="6"/>
  <c r="AE145" i="6"/>
  <c r="I145" i="6" s="1"/>
  <c r="Q145" i="6"/>
  <c r="B145" i="6" s="1"/>
  <c r="AD145" i="6"/>
  <c r="H145" i="6" s="1"/>
  <c r="AB144" i="6"/>
  <c r="F144" i="6" s="1"/>
  <c r="C144" i="6"/>
  <c r="Y146" i="6" l="1"/>
  <c r="A146" i="6"/>
  <c r="AF146" i="6"/>
  <c r="J146" i="6" s="1"/>
  <c r="R146" i="6"/>
  <c r="V146" i="6"/>
  <c r="X146" i="6"/>
  <c r="T146" i="6"/>
  <c r="D146" i="6" s="1"/>
  <c r="O147" i="6"/>
  <c r="Z146" i="6"/>
  <c r="AG146" i="6"/>
  <c r="K146" i="6" s="1"/>
  <c r="AE146" i="6"/>
  <c r="I146" i="6" s="1"/>
  <c r="Q146" i="6"/>
  <c r="B146" i="6" s="1"/>
  <c r="W146" i="6"/>
  <c r="AA146" i="6"/>
  <c r="AD146" i="6"/>
  <c r="H146" i="6" s="1"/>
  <c r="AC146" i="6"/>
  <c r="G146" i="6" s="1"/>
  <c r="U146" i="6"/>
  <c r="E146" i="6" s="1"/>
  <c r="S146" i="6"/>
  <c r="AB145" i="6"/>
  <c r="F145" i="6" s="1"/>
  <c r="Z147" i="6" l="1"/>
  <c r="AD147" i="6"/>
  <c r="H147" i="6" s="1"/>
  <c r="AE147" i="6"/>
  <c r="I147" i="6" s="1"/>
  <c r="U147" i="6"/>
  <c r="E147" i="6" s="1"/>
  <c r="AG147" i="6"/>
  <c r="K147" i="6" s="1"/>
  <c r="T147" i="6"/>
  <c r="D147" i="6" s="1"/>
  <c r="Q147" i="6"/>
  <c r="B147" i="6" s="1"/>
  <c r="O148" i="6"/>
  <c r="AA147" i="6"/>
  <c r="AF147" i="6"/>
  <c r="J147" i="6" s="1"/>
  <c r="S147" i="6"/>
  <c r="W147" i="6"/>
  <c r="V147" i="6"/>
  <c r="A147" i="6"/>
  <c r="Y147" i="6"/>
  <c r="X147" i="6"/>
  <c r="R147" i="6"/>
  <c r="AC147" i="6"/>
  <c r="G147" i="6" s="1"/>
  <c r="AB146" i="6"/>
  <c r="F146" i="6" s="1"/>
  <c r="C146" i="6"/>
  <c r="C147" i="6" l="1"/>
  <c r="Y148" i="6"/>
  <c r="A148" i="6"/>
  <c r="T148" i="6"/>
  <c r="D148" i="6" s="1"/>
  <c r="AE148" i="6"/>
  <c r="I148" i="6" s="1"/>
  <c r="Z148" i="6"/>
  <c r="U148" i="6"/>
  <c r="E148" i="6" s="1"/>
  <c r="Q148" i="6"/>
  <c r="B148" i="6" s="1"/>
  <c r="AG148" i="6"/>
  <c r="K148" i="6" s="1"/>
  <c r="AC148" i="6"/>
  <c r="G148" i="6" s="1"/>
  <c r="AA148" i="6"/>
  <c r="X148" i="6"/>
  <c r="O149" i="6"/>
  <c r="AF148" i="6"/>
  <c r="J148" i="6" s="1"/>
  <c r="S148" i="6"/>
  <c r="W148" i="6"/>
  <c r="R148" i="6"/>
  <c r="C148" i="6" s="1"/>
  <c r="V148" i="6"/>
  <c r="AD148" i="6"/>
  <c r="H148" i="6" s="1"/>
  <c r="AB147" i="6"/>
  <c r="F147" i="6" s="1"/>
  <c r="AB148" i="6" l="1"/>
  <c r="F148" i="6" s="1"/>
  <c r="U149" i="6"/>
  <c r="E149" i="6" s="1"/>
  <c r="W149" i="6"/>
  <c r="AE149" i="6"/>
  <c r="I149" i="6" s="1"/>
  <c r="AG149" i="6"/>
  <c r="K149" i="6" s="1"/>
  <c r="AA149" i="6"/>
  <c r="Q149" i="6"/>
  <c r="B149" i="6" s="1"/>
  <c r="AF149" i="6"/>
  <c r="J149" i="6" s="1"/>
  <c r="V149" i="6"/>
  <c r="O150" i="6"/>
  <c r="S149" i="6"/>
  <c r="AD149" i="6"/>
  <c r="H149" i="6" s="1"/>
  <c r="A149" i="6"/>
  <c r="Y149" i="6"/>
  <c r="T149" i="6"/>
  <c r="D149" i="6" s="1"/>
  <c r="R149" i="6"/>
  <c r="X149" i="6"/>
  <c r="Z149" i="6"/>
  <c r="AC149" i="6"/>
  <c r="G149" i="6" s="1"/>
  <c r="C149" i="6" l="1"/>
  <c r="AB149" i="6"/>
  <c r="F149" i="6" s="1"/>
  <c r="AA150" i="6"/>
  <c r="AF150" i="6"/>
  <c r="J150" i="6" s="1"/>
  <c r="AE150" i="6"/>
  <c r="I150" i="6" s="1"/>
  <c r="X150" i="6"/>
  <c r="W150" i="6"/>
  <c r="T150" i="6"/>
  <c r="D150" i="6" s="1"/>
  <c r="AD150" i="6"/>
  <c r="H150" i="6" s="1"/>
  <c r="A150" i="6"/>
  <c r="V150" i="6"/>
  <c r="O151" i="6"/>
  <c r="AG150" i="6"/>
  <c r="K150" i="6" s="1"/>
  <c r="S150" i="6"/>
  <c r="AC150" i="6"/>
  <c r="G150" i="6" s="1"/>
  <c r="Z150" i="6"/>
  <c r="R150" i="6"/>
  <c r="C150" i="6" s="1"/>
  <c r="U150" i="6"/>
  <c r="E150" i="6" s="1"/>
  <c r="Y150" i="6"/>
  <c r="Q150" i="6"/>
  <c r="B150" i="6" s="1"/>
  <c r="AB150" i="6" l="1"/>
  <c r="F150" i="6" s="1"/>
  <c r="O152" i="6"/>
  <c r="X151" i="6"/>
  <c r="S151" i="6"/>
  <c r="T151" i="6"/>
  <c r="D151" i="6" s="1"/>
  <c r="Y151" i="6"/>
  <c r="AG151" i="6"/>
  <c r="K151" i="6" s="1"/>
  <c r="W151" i="6"/>
  <c r="Q151" i="6"/>
  <c r="B151" i="6" s="1"/>
  <c r="AA151" i="6"/>
  <c r="AD151" i="6"/>
  <c r="H151" i="6" s="1"/>
  <c r="V151" i="6"/>
  <c r="AE151" i="6"/>
  <c r="I151" i="6" s="1"/>
  <c r="R151" i="6"/>
  <c r="U151" i="6"/>
  <c r="E151" i="6" s="1"/>
  <c r="Z151" i="6"/>
  <c r="AC151" i="6"/>
  <c r="G151" i="6" s="1"/>
  <c r="AF151" i="6"/>
  <c r="J151" i="6" s="1"/>
  <c r="A151" i="6"/>
  <c r="C151" i="6" l="1"/>
  <c r="AB151" i="6"/>
  <c r="F151" i="6" s="1"/>
  <c r="V152" i="6"/>
  <c r="AC152" i="6"/>
  <c r="G152" i="6" s="1"/>
  <c r="X152" i="6"/>
  <c r="AE152" i="6"/>
  <c r="I152" i="6" s="1"/>
  <c r="AF152" i="6"/>
  <c r="J152" i="6" s="1"/>
  <c r="T152" i="6"/>
  <c r="D152" i="6" s="1"/>
  <c r="AD152" i="6"/>
  <c r="H152" i="6" s="1"/>
  <c r="U152" i="6"/>
  <c r="E152" i="6" s="1"/>
  <c r="W152" i="6"/>
  <c r="AG152" i="6"/>
  <c r="K152" i="6" s="1"/>
  <c r="O153" i="6"/>
  <c r="R152" i="6"/>
  <c r="Z152" i="6"/>
  <c r="A152" i="6"/>
  <c r="Y152" i="6"/>
  <c r="Q152" i="6"/>
  <c r="B152" i="6" s="1"/>
  <c r="S152" i="6"/>
  <c r="AA152" i="6"/>
  <c r="C152" i="6" l="1"/>
  <c r="V153" i="6"/>
  <c r="X153" i="6"/>
  <c r="Y153" i="6"/>
  <c r="AG153" i="6"/>
  <c r="K153" i="6" s="1"/>
  <c r="W153" i="6"/>
  <c r="R153" i="6"/>
  <c r="C153" i="6" s="1"/>
  <c r="AE153" i="6"/>
  <c r="I153" i="6" s="1"/>
  <c r="Z153" i="6"/>
  <c r="AC153" i="6"/>
  <c r="G153" i="6" s="1"/>
  <c r="AD153" i="6"/>
  <c r="H153" i="6" s="1"/>
  <c r="S153" i="6"/>
  <c r="T153" i="6"/>
  <c r="D153" i="6" s="1"/>
  <c r="A153" i="6"/>
  <c r="AF153" i="6"/>
  <c r="J153" i="6" s="1"/>
  <c r="O154" i="6"/>
  <c r="U153" i="6"/>
  <c r="E153" i="6" s="1"/>
  <c r="Q153" i="6"/>
  <c r="B153" i="6" s="1"/>
  <c r="AA153" i="6"/>
  <c r="AB152" i="6"/>
  <c r="F152" i="6" s="1"/>
  <c r="U154" i="6" l="1"/>
  <c r="E154" i="6" s="1"/>
  <c r="AA154" i="6"/>
  <c r="Y154" i="6"/>
  <c r="AD154" i="6"/>
  <c r="H154" i="6" s="1"/>
  <c r="W154" i="6"/>
  <c r="A154" i="6"/>
  <c r="AC154" i="6"/>
  <c r="G154" i="6" s="1"/>
  <c r="Z154" i="6"/>
  <c r="S154" i="6"/>
  <c r="C154" i="6" s="1"/>
  <c r="AF154" i="6"/>
  <c r="J154" i="6" s="1"/>
  <c r="AE154" i="6"/>
  <c r="I154" i="6" s="1"/>
  <c r="O155" i="6"/>
  <c r="AG154" i="6"/>
  <c r="K154" i="6" s="1"/>
  <c r="Q154" i="6"/>
  <c r="B154" i="6" s="1"/>
  <c r="V154" i="6"/>
  <c r="R154" i="6"/>
  <c r="X154" i="6"/>
  <c r="T154" i="6"/>
  <c r="D154" i="6" s="1"/>
  <c r="AB153" i="6"/>
  <c r="F153" i="6" s="1"/>
  <c r="AB154" i="6" l="1"/>
  <c r="F154" i="6" s="1"/>
  <c r="AF155" i="6"/>
  <c r="J155" i="6" s="1"/>
  <c r="A155" i="6"/>
  <c r="V155" i="6"/>
  <c r="Z155" i="6"/>
  <c r="AA155" i="6"/>
  <c r="AC155" i="6"/>
  <c r="G155" i="6" s="1"/>
  <c r="U155" i="6"/>
  <c r="E155" i="6" s="1"/>
  <c r="W155" i="6"/>
  <c r="T155" i="6"/>
  <c r="D155" i="6" s="1"/>
  <c r="S155" i="6"/>
  <c r="O156" i="6"/>
  <c r="AD155" i="6"/>
  <c r="H155" i="6" s="1"/>
  <c r="Y155" i="6"/>
  <c r="Q155" i="6"/>
  <c r="B155" i="6" s="1"/>
  <c r="AE155" i="6"/>
  <c r="I155" i="6" s="1"/>
  <c r="R155" i="6"/>
  <c r="AG155" i="6"/>
  <c r="K155" i="6" s="1"/>
  <c r="X155" i="6"/>
  <c r="C155" i="6" l="1"/>
  <c r="AB155" i="6"/>
  <c r="F155" i="6" s="1"/>
  <c r="AC156" i="6"/>
  <c r="G156" i="6" s="1"/>
  <c r="U156" i="6"/>
  <c r="E156" i="6" s="1"/>
  <c r="Y156" i="6"/>
  <c r="AF156" i="6"/>
  <c r="J156" i="6" s="1"/>
  <c r="AA156" i="6"/>
  <c r="W156" i="6"/>
  <c r="R156" i="6"/>
  <c r="C156" i="6" s="1"/>
  <c r="AG156" i="6"/>
  <c r="K156" i="6" s="1"/>
  <c r="T156" i="6"/>
  <c r="D156" i="6" s="1"/>
  <c r="S156" i="6"/>
  <c r="AE156" i="6"/>
  <c r="I156" i="6" s="1"/>
  <c r="V156" i="6"/>
  <c r="A156" i="6"/>
  <c r="AD156" i="6"/>
  <c r="H156" i="6" s="1"/>
  <c r="X156" i="6"/>
  <c r="Z156" i="6"/>
  <c r="O157" i="6"/>
  <c r="Q156" i="6"/>
  <c r="B156" i="6" s="1"/>
  <c r="AA157" i="6" l="1"/>
  <c r="R157" i="6"/>
  <c r="A157" i="6"/>
  <c r="AE157" i="6"/>
  <c r="I157" i="6" s="1"/>
  <c r="Q157" i="6"/>
  <c r="B157" i="6" s="1"/>
  <c r="U157" i="6"/>
  <c r="E157" i="6" s="1"/>
  <c r="AC157" i="6"/>
  <c r="G157" i="6" s="1"/>
  <c r="W157" i="6"/>
  <c r="AD157" i="6"/>
  <c r="H157" i="6" s="1"/>
  <c r="T157" i="6"/>
  <c r="D157" i="6" s="1"/>
  <c r="X157" i="6"/>
  <c r="Y157" i="6"/>
  <c r="AG157" i="6"/>
  <c r="K157" i="6" s="1"/>
  <c r="S157" i="6"/>
  <c r="Z157" i="6"/>
  <c r="O158" i="6"/>
  <c r="V157" i="6"/>
  <c r="AF157" i="6"/>
  <c r="J157" i="6" s="1"/>
  <c r="C157" i="6"/>
  <c r="AB156" i="6"/>
  <c r="F156" i="6" s="1"/>
  <c r="AB157" i="6" l="1"/>
  <c r="F157" i="6" s="1"/>
  <c r="AC158" i="6"/>
  <c r="G158" i="6" s="1"/>
  <c r="Z158" i="6"/>
  <c r="AG158" i="6"/>
  <c r="K158" i="6" s="1"/>
  <c r="Q158" i="6"/>
  <c r="B158" i="6" s="1"/>
  <c r="AA158" i="6"/>
  <c r="X158" i="6"/>
  <c r="T158" i="6"/>
  <c r="D158" i="6" s="1"/>
  <c r="Y158" i="6"/>
  <c r="V158" i="6"/>
  <c r="AF158" i="6"/>
  <c r="J158" i="6" s="1"/>
  <c r="W158" i="6"/>
  <c r="AD158" i="6"/>
  <c r="H158" i="6" s="1"/>
  <c r="U158" i="6"/>
  <c r="E158" i="6" s="1"/>
  <c r="A158" i="6"/>
  <c r="O159" i="6"/>
  <c r="S158" i="6"/>
  <c r="R158" i="6"/>
  <c r="AE158" i="6"/>
  <c r="I158" i="6" s="1"/>
  <c r="C158" i="6" l="1"/>
  <c r="AB158" i="6"/>
  <c r="F158" i="6" s="1"/>
  <c r="AE159" i="6"/>
  <c r="I159" i="6" s="1"/>
  <c r="R159" i="6"/>
  <c r="AC159" i="6"/>
  <c r="G159" i="6" s="1"/>
  <c r="Z159" i="6"/>
  <c r="AD159" i="6"/>
  <c r="H159" i="6" s="1"/>
  <c r="V159" i="6"/>
  <c r="O160" i="6"/>
  <c r="T159" i="6"/>
  <c r="D159" i="6" s="1"/>
  <c r="Y159" i="6"/>
  <c r="AA159" i="6"/>
  <c r="X159" i="6"/>
  <c r="S159" i="6"/>
  <c r="W159" i="6"/>
  <c r="AG159" i="6"/>
  <c r="K159" i="6" s="1"/>
  <c r="A159" i="6"/>
  <c r="C159" i="6"/>
  <c r="Q159" i="6"/>
  <c r="B159" i="6" s="1"/>
  <c r="AF159" i="6"/>
  <c r="J159" i="6" s="1"/>
  <c r="U159" i="6"/>
  <c r="E159" i="6" s="1"/>
  <c r="AB159" i="6" l="1"/>
  <c r="F159" i="6" s="1"/>
  <c r="U160" i="6"/>
  <c r="E160" i="6" s="1"/>
  <c r="R160" i="6"/>
  <c r="AF160" i="6"/>
  <c r="J160" i="6" s="1"/>
  <c r="A160" i="6"/>
  <c r="T160" i="6"/>
  <c r="D160" i="6" s="1"/>
  <c r="AE160" i="6"/>
  <c r="I160" i="6" s="1"/>
  <c r="AC160" i="6"/>
  <c r="G160" i="6" s="1"/>
  <c r="Q160" i="6"/>
  <c r="B160" i="6" s="1"/>
  <c r="X160" i="6"/>
  <c r="AG160" i="6"/>
  <c r="K160" i="6" s="1"/>
  <c r="AA160" i="6"/>
  <c r="V160" i="6"/>
  <c r="S160" i="6"/>
  <c r="Z160" i="6"/>
  <c r="Y160" i="6"/>
  <c r="O161" i="6"/>
  <c r="W160" i="6"/>
  <c r="AD160" i="6"/>
  <c r="H160" i="6" s="1"/>
  <c r="X161" i="6" l="1"/>
  <c r="Y161" i="6"/>
  <c r="Z161" i="6"/>
  <c r="AE161" i="6"/>
  <c r="I161" i="6" s="1"/>
  <c r="O162" i="6"/>
  <c r="Q161" i="6"/>
  <c r="B161" i="6" s="1"/>
  <c r="AC161" i="6"/>
  <c r="G161" i="6" s="1"/>
  <c r="AF161" i="6"/>
  <c r="J161" i="6" s="1"/>
  <c r="V161" i="6"/>
  <c r="S161" i="6"/>
  <c r="C161" i="6" s="1"/>
  <c r="U161" i="6"/>
  <c r="E161" i="6" s="1"/>
  <c r="T161" i="6"/>
  <c r="D161" i="6" s="1"/>
  <c r="R161" i="6"/>
  <c r="AA161" i="6"/>
  <c r="A161" i="6"/>
  <c r="AG161" i="6"/>
  <c r="K161" i="6" s="1"/>
  <c r="W161" i="6"/>
  <c r="AD161" i="6"/>
  <c r="H161" i="6" s="1"/>
  <c r="C160" i="6"/>
  <c r="AB160" i="6"/>
  <c r="F160" i="6" s="1"/>
  <c r="AB161" i="6" l="1"/>
  <c r="F161" i="6" s="1"/>
  <c r="U162" i="6"/>
  <c r="E162" i="6" s="1"/>
  <c r="O163" i="6"/>
  <c r="AG162" i="6"/>
  <c r="K162" i="6" s="1"/>
  <c r="R162" i="6"/>
  <c r="AD162" i="6"/>
  <c r="H162" i="6" s="1"/>
  <c r="AE162" i="6"/>
  <c r="I162" i="6" s="1"/>
  <c r="A162" i="6"/>
  <c r="Z162" i="6"/>
  <c r="X162" i="6"/>
  <c r="Y162" i="6"/>
  <c r="AF162" i="6"/>
  <c r="J162" i="6" s="1"/>
  <c r="AA162" i="6"/>
  <c r="Q162" i="6"/>
  <c r="B162" i="6" s="1"/>
  <c r="T162" i="6"/>
  <c r="D162" i="6" s="1"/>
  <c r="AC162" i="6"/>
  <c r="G162" i="6" s="1"/>
  <c r="S162" i="6"/>
  <c r="C162" i="6" s="1"/>
  <c r="W162" i="6"/>
  <c r="V162" i="6"/>
  <c r="AB162" i="6" l="1"/>
  <c r="F162" i="6" s="1"/>
  <c r="AD163" i="6"/>
  <c r="H163" i="6" s="1"/>
  <c r="R163" i="6"/>
  <c r="A163" i="6"/>
  <c r="AA163" i="6"/>
  <c r="V163" i="6"/>
  <c r="S163" i="6"/>
  <c r="C163" i="6" s="1"/>
  <c r="X163" i="6"/>
  <c r="Y163" i="6"/>
  <c r="O164" i="6"/>
  <c r="Q163" i="6"/>
  <c r="B163" i="6" s="1"/>
  <c r="Z163" i="6"/>
  <c r="AF163" i="6"/>
  <c r="J163" i="6" s="1"/>
  <c r="W163" i="6"/>
  <c r="AG163" i="6"/>
  <c r="K163" i="6" s="1"/>
  <c r="U163" i="6"/>
  <c r="E163" i="6" s="1"/>
  <c r="AE163" i="6"/>
  <c r="I163" i="6" s="1"/>
  <c r="AC163" i="6"/>
  <c r="G163" i="6" s="1"/>
  <c r="T163" i="6"/>
  <c r="D163" i="6" s="1"/>
  <c r="AD164" i="6" l="1"/>
  <c r="H164" i="6" s="1"/>
  <c r="O165" i="6"/>
  <c r="X164" i="6"/>
  <c r="Q164" i="6"/>
  <c r="B164" i="6" s="1"/>
  <c r="AG164" i="6"/>
  <c r="K164" i="6" s="1"/>
  <c r="Y164" i="6"/>
  <c r="R164" i="6"/>
  <c r="A164" i="6"/>
  <c r="U164" i="6"/>
  <c r="E164" i="6" s="1"/>
  <c r="AA164" i="6"/>
  <c r="AE164" i="6"/>
  <c r="I164" i="6" s="1"/>
  <c r="T164" i="6"/>
  <c r="D164" i="6" s="1"/>
  <c r="AF164" i="6"/>
  <c r="J164" i="6" s="1"/>
  <c r="S164" i="6"/>
  <c r="W164" i="6"/>
  <c r="AC164" i="6"/>
  <c r="G164" i="6" s="1"/>
  <c r="Z164" i="6"/>
  <c r="V164" i="6"/>
  <c r="AB163" i="6"/>
  <c r="F163" i="6" s="1"/>
  <c r="C164" i="6" l="1"/>
  <c r="AB164" i="6"/>
  <c r="F164" i="6" s="1"/>
  <c r="Y165" i="6"/>
  <c r="AE165" i="6"/>
  <c r="I165" i="6" s="1"/>
  <c r="AF165" i="6"/>
  <c r="J165" i="6" s="1"/>
  <c r="T165" i="6"/>
  <c r="D165" i="6" s="1"/>
  <c r="AD165" i="6"/>
  <c r="H165" i="6" s="1"/>
  <c r="S165" i="6"/>
  <c r="AG165" i="6"/>
  <c r="K165" i="6" s="1"/>
  <c r="A165" i="6"/>
  <c r="R165" i="6"/>
  <c r="AC165" i="6"/>
  <c r="G165" i="6" s="1"/>
  <c r="V165" i="6"/>
  <c r="AA165" i="6"/>
  <c r="U165" i="6"/>
  <c r="E165" i="6" s="1"/>
  <c r="O166" i="6"/>
  <c r="W165" i="6"/>
  <c r="X165" i="6"/>
  <c r="Q165" i="6"/>
  <c r="B165" i="6" s="1"/>
  <c r="Z165" i="6"/>
  <c r="C165" i="6" l="1"/>
  <c r="AE166" i="6"/>
  <c r="I166" i="6" s="1"/>
  <c r="AC166" i="6"/>
  <c r="G166" i="6" s="1"/>
  <c r="V166" i="6"/>
  <c r="Y166" i="6"/>
  <c r="AF166" i="6"/>
  <c r="J166" i="6" s="1"/>
  <c r="Z166" i="6"/>
  <c r="T166" i="6"/>
  <c r="D166" i="6" s="1"/>
  <c r="AG166" i="6"/>
  <c r="K166" i="6" s="1"/>
  <c r="W166" i="6"/>
  <c r="AA166" i="6"/>
  <c r="U166" i="6"/>
  <c r="E166" i="6" s="1"/>
  <c r="A166" i="6"/>
  <c r="R166" i="6"/>
  <c r="Q166" i="6"/>
  <c r="B166" i="6" s="1"/>
  <c r="O167" i="6"/>
  <c r="X166" i="6"/>
  <c r="AD166" i="6"/>
  <c r="H166" i="6" s="1"/>
  <c r="S166" i="6"/>
  <c r="C166" i="6" s="1"/>
  <c r="AB165" i="6"/>
  <c r="F165" i="6" s="1"/>
  <c r="AB166" i="6" l="1"/>
  <c r="F166" i="6" s="1"/>
  <c r="AC167" i="6"/>
  <c r="G167" i="6" s="1"/>
  <c r="AF167" i="6"/>
  <c r="J167" i="6" s="1"/>
  <c r="AA167" i="6"/>
  <c r="O168" i="6"/>
  <c r="Y167" i="6"/>
  <c r="T167" i="6"/>
  <c r="D167" i="6" s="1"/>
  <c r="AD167" i="6"/>
  <c r="H167" i="6" s="1"/>
  <c r="X167" i="6"/>
  <c r="V167" i="6"/>
  <c r="S167" i="6"/>
  <c r="R167" i="6"/>
  <c r="AE167" i="6"/>
  <c r="I167" i="6" s="1"/>
  <c r="U167" i="6"/>
  <c r="E167" i="6" s="1"/>
  <c r="Z167" i="6"/>
  <c r="AG167" i="6"/>
  <c r="K167" i="6" s="1"/>
  <c r="A167" i="6"/>
  <c r="Q167" i="6"/>
  <c r="B167" i="6" s="1"/>
  <c r="W167" i="6"/>
  <c r="C167" i="6" l="1"/>
  <c r="AB167" i="6"/>
  <c r="F167" i="6" s="1"/>
  <c r="S168" i="6"/>
  <c r="A168" i="6"/>
  <c r="Y168" i="6"/>
  <c r="T168" i="6"/>
  <c r="D168" i="6" s="1"/>
  <c r="W168" i="6"/>
  <c r="Z168" i="6"/>
  <c r="V168" i="6"/>
  <c r="I168" i="6"/>
  <c r="AF168" i="6"/>
  <c r="J168" i="6" s="1"/>
  <c r="AG168" i="6"/>
  <c r="K168" i="6" s="1"/>
  <c r="O169" i="6"/>
  <c r="AA168" i="6"/>
  <c r="AE168" i="6"/>
  <c r="AD168" i="6"/>
  <c r="H168" i="6" s="1"/>
  <c r="U168" i="6"/>
  <c r="E168" i="6" s="1"/>
  <c r="X168" i="6"/>
  <c r="AC168" i="6"/>
  <c r="G168" i="6" s="1"/>
  <c r="Q168" i="6"/>
  <c r="B168" i="6" s="1"/>
  <c r="R168" i="6"/>
  <c r="C168" i="6" l="1"/>
  <c r="AB168" i="6"/>
  <c r="F168" i="6" s="1"/>
  <c r="R169" i="6"/>
  <c r="Q169" i="6"/>
  <c r="B169" i="6" s="1"/>
  <c r="AG169" i="6"/>
  <c r="K169" i="6" s="1"/>
  <c r="Y169" i="6"/>
  <c r="O170" i="6"/>
  <c r="T169" i="6"/>
  <c r="D169" i="6" s="1"/>
  <c r="U169" i="6"/>
  <c r="E169" i="6" s="1"/>
  <c r="X169" i="6"/>
  <c r="AF169" i="6"/>
  <c r="J169" i="6" s="1"/>
  <c r="W169" i="6"/>
  <c r="V169" i="6"/>
  <c r="AC169" i="6"/>
  <c r="G169" i="6" s="1"/>
  <c r="AA169" i="6"/>
  <c r="A169" i="6"/>
  <c r="AE169" i="6"/>
  <c r="I169" i="6" s="1"/>
  <c r="S169" i="6"/>
  <c r="AD169" i="6"/>
  <c r="H169" i="6" s="1"/>
  <c r="Z169" i="6"/>
  <c r="C169" i="6" l="1"/>
  <c r="AG170" i="6"/>
  <c r="K170" i="6" s="1"/>
  <c r="A170" i="6"/>
  <c r="W170" i="6"/>
  <c r="AE170" i="6"/>
  <c r="I170" i="6" s="1"/>
  <c r="T170" i="6"/>
  <c r="D170" i="6" s="1"/>
  <c r="V170" i="6"/>
  <c r="U170" i="6"/>
  <c r="E170" i="6" s="1"/>
  <c r="X170" i="6"/>
  <c r="Q170" i="6"/>
  <c r="B170" i="6" s="1"/>
  <c r="O171" i="6"/>
  <c r="R170" i="6"/>
  <c r="AA170" i="6"/>
  <c r="AC170" i="6"/>
  <c r="G170" i="6" s="1"/>
  <c r="S170" i="6"/>
  <c r="Y170" i="6"/>
  <c r="AF170" i="6"/>
  <c r="J170" i="6" s="1"/>
  <c r="Z170" i="6"/>
  <c r="AD170" i="6"/>
  <c r="H170" i="6" s="1"/>
  <c r="AB169" i="6"/>
  <c r="F169" i="6" s="1"/>
  <c r="O172" i="6" l="1"/>
  <c r="Q171" i="6"/>
  <c r="B171" i="6" s="1"/>
  <c r="Y171" i="6"/>
  <c r="AA171" i="6"/>
  <c r="X171" i="6"/>
  <c r="A171" i="6"/>
  <c r="S171" i="6"/>
  <c r="V171" i="6"/>
  <c r="AE171" i="6"/>
  <c r="I171" i="6" s="1"/>
  <c r="AG171" i="6"/>
  <c r="K171" i="6" s="1"/>
  <c r="W171" i="6"/>
  <c r="Z171" i="6"/>
  <c r="AF171" i="6"/>
  <c r="J171" i="6" s="1"/>
  <c r="R171" i="6"/>
  <c r="AC171" i="6"/>
  <c r="G171" i="6" s="1"/>
  <c r="T171" i="6"/>
  <c r="D171" i="6" s="1"/>
  <c r="U171" i="6"/>
  <c r="E171" i="6" s="1"/>
  <c r="AD171" i="6"/>
  <c r="H171" i="6" s="1"/>
  <c r="AB170" i="6"/>
  <c r="F170" i="6" s="1"/>
  <c r="C170" i="6"/>
  <c r="AB171" i="6" l="1"/>
  <c r="F171" i="6" s="1"/>
  <c r="C171" i="6"/>
  <c r="X172" i="6"/>
  <c r="T172" i="6"/>
  <c r="D172" i="6" s="1"/>
  <c r="AF172" i="6"/>
  <c r="J172" i="6" s="1"/>
  <c r="Z172" i="6"/>
  <c r="AE172" i="6"/>
  <c r="I172" i="6" s="1"/>
  <c r="AG172" i="6"/>
  <c r="K172" i="6" s="1"/>
  <c r="AD172" i="6"/>
  <c r="H172" i="6" s="1"/>
  <c r="Y172" i="6"/>
  <c r="S172" i="6"/>
  <c r="AC172" i="6"/>
  <c r="G172" i="6" s="1"/>
  <c r="W172" i="6"/>
  <c r="Q172" i="6"/>
  <c r="B172" i="6" s="1"/>
  <c r="A172" i="6"/>
  <c r="R172" i="6"/>
  <c r="V172" i="6"/>
  <c r="AA172" i="6"/>
  <c r="O173" i="6"/>
  <c r="U172" i="6"/>
  <c r="E172" i="6" s="1"/>
  <c r="C172" i="6" l="1"/>
  <c r="AD173" i="6"/>
  <c r="X173" i="6"/>
  <c r="U173" i="6"/>
  <c r="E173" i="6" s="1"/>
  <c r="AC173" i="6"/>
  <c r="G173" i="6" s="1"/>
  <c r="O174" i="6"/>
  <c r="Q173" i="6"/>
  <c r="B173" i="6" s="1"/>
  <c r="Y173" i="6"/>
  <c r="Z173" i="6"/>
  <c r="AE173" i="6"/>
  <c r="I173" i="6" s="1"/>
  <c r="T173" i="6"/>
  <c r="D173" i="6" s="1"/>
  <c r="AF173" i="6"/>
  <c r="J173" i="6" s="1"/>
  <c r="AG173" i="6"/>
  <c r="K173" i="6" s="1"/>
  <c r="S173" i="6"/>
  <c r="R173" i="6"/>
  <c r="C173" i="6" s="1"/>
  <c r="W173" i="6"/>
  <c r="A173" i="6"/>
  <c r="AA173" i="6"/>
  <c r="V173" i="6"/>
  <c r="H173" i="6"/>
  <c r="AB172" i="6"/>
  <c r="F172" i="6" s="1"/>
  <c r="T174" i="6" l="1"/>
  <c r="D174" i="6" s="1"/>
  <c r="R174" i="6"/>
  <c r="U174" i="6"/>
  <c r="E174" i="6" s="1"/>
  <c r="AE174" i="6"/>
  <c r="I174" i="6" s="1"/>
  <c r="AC174" i="6"/>
  <c r="G174" i="6" s="1"/>
  <c r="AD174" i="6"/>
  <c r="H174" i="6" s="1"/>
  <c r="Q174" i="6"/>
  <c r="B174" i="6" s="1"/>
  <c r="W174" i="6"/>
  <c r="V174" i="6"/>
  <c r="Y174" i="6"/>
  <c r="A174" i="6"/>
  <c r="AA174" i="6"/>
  <c r="X174" i="6"/>
  <c r="O175" i="6"/>
  <c r="S174" i="6"/>
  <c r="AF174" i="6"/>
  <c r="J174" i="6" s="1"/>
  <c r="AG174" i="6"/>
  <c r="K174" i="6" s="1"/>
  <c r="Z174" i="6"/>
  <c r="C174" i="6"/>
  <c r="AB173" i="6"/>
  <c r="F173" i="6" s="1"/>
  <c r="AB174" i="6" l="1"/>
  <c r="F174" i="6" s="1"/>
  <c r="Z175" i="6"/>
  <c r="Q175" i="6"/>
  <c r="B175" i="6" s="1"/>
  <c r="R175" i="6"/>
  <c r="C175" i="6" s="1"/>
  <c r="AC175" i="6"/>
  <c r="G175" i="6" s="1"/>
  <c r="W175" i="6"/>
  <c r="A175" i="6"/>
  <c r="AF175" i="6"/>
  <c r="J175" i="6" s="1"/>
  <c r="Y175" i="6"/>
  <c r="T175" i="6"/>
  <c r="D175" i="6" s="1"/>
  <c r="U175" i="6"/>
  <c r="E175" i="6" s="1"/>
  <c r="S175" i="6"/>
  <c r="AA175" i="6"/>
  <c r="AG175" i="6"/>
  <c r="K175" i="6" s="1"/>
  <c r="X175" i="6"/>
  <c r="O176" i="6"/>
  <c r="AE175" i="6"/>
  <c r="I175" i="6" s="1"/>
  <c r="V175" i="6"/>
  <c r="AD175" i="6"/>
  <c r="H175" i="6" s="1"/>
  <c r="AB175" i="6" l="1"/>
  <c r="F175" i="6" s="1"/>
  <c r="AG176" i="6"/>
  <c r="K176" i="6" s="1"/>
  <c r="AF176" i="6"/>
  <c r="J176" i="6" s="1"/>
  <c r="S176" i="6"/>
  <c r="A176" i="6"/>
  <c r="O177" i="6"/>
  <c r="AE176" i="6"/>
  <c r="I176" i="6" s="1"/>
  <c r="R176" i="6"/>
  <c r="C176" i="6" s="1"/>
  <c r="X176" i="6"/>
  <c r="AD176" i="6"/>
  <c r="H176" i="6" s="1"/>
  <c r="Z176" i="6"/>
  <c r="V176" i="6"/>
  <c r="AC176" i="6"/>
  <c r="G176" i="6" s="1"/>
  <c r="Y176" i="6"/>
  <c r="AA176" i="6"/>
  <c r="T176" i="6"/>
  <c r="D176" i="6" s="1"/>
  <c r="U176" i="6"/>
  <c r="E176" i="6" s="1"/>
  <c r="Q176" i="6"/>
  <c r="B176" i="6" s="1"/>
  <c r="W176" i="6"/>
  <c r="Z177" i="6" l="1"/>
  <c r="AC177" i="6"/>
  <c r="G177" i="6" s="1"/>
  <c r="W177" i="6"/>
  <c r="Q177" i="6"/>
  <c r="B177" i="6" s="1"/>
  <c r="S177" i="6"/>
  <c r="AG177" i="6"/>
  <c r="K177" i="6" s="1"/>
  <c r="T177" i="6"/>
  <c r="D177" i="6" s="1"/>
  <c r="R177" i="6"/>
  <c r="C177" i="6" s="1"/>
  <c r="X177" i="6"/>
  <c r="V177" i="6"/>
  <c r="AD177" i="6"/>
  <c r="H177" i="6" s="1"/>
  <c r="AE177" i="6"/>
  <c r="I177" i="6" s="1"/>
  <c r="O178" i="6"/>
  <c r="U177" i="6"/>
  <c r="E177" i="6" s="1"/>
  <c r="Y177" i="6"/>
  <c r="A177" i="6"/>
  <c r="AF177" i="6"/>
  <c r="J177" i="6" s="1"/>
  <c r="AA177" i="6"/>
  <c r="AB176" i="6"/>
  <c r="F176" i="6" s="1"/>
  <c r="AB177" i="6" l="1"/>
  <c r="F177" i="6" s="1"/>
  <c r="Q178" i="6"/>
  <c r="R178" i="6"/>
  <c r="AG178" i="6"/>
  <c r="K178" i="6" s="1"/>
  <c r="S178" i="6"/>
  <c r="AC178" i="6"/>
  <c r="G178" i="6" s="1"/>
  <c r="W178" i="6"/>
  <c r="Z178" i="6"/>
  <c r="AD178" i="6"/>
  <c r="H178" i="6" s="1"/>
  <c r="X178" i="6"/>
  <c r="T178" i="6"/>
  <c r="D178" i="6" s="1"/>
  <c r="AF178" i="6"/>
  <c r="J178" i="6" s="1"/>
  <c r="Y178" i="6"/>
  <c r="B178" i="6"/>
  <c r="O179" i="6"/>
  <c r="AA178" i="6"/>
  <c r="V178" i="6"/>
  <c r="AE178" i="6"/>
  <c r="I178" i="6" s="1"/>
  <c r="U178" i="6"/>
  <c r="E178" i="6" s="1"/>
  <c r="A178" i="6"/>
  <c r="R179" i="6" l="1"/>
  <c r="V179" i="6"/>
  <c r="O180" i="6"/>
  <c r="Q179" i="6"/>
  <c r="B179" i="6" s="1"/>
  <c r="W179" i="6"/>
  <c r="AF179" i="6"/>
  <c r="J179" i="6" s="1"/>
  <c r="A179" i="6"/>
  <c r="Y179" i="6"/>
  <c r="AE179" i="6"/>
  <c r="I179" i="6" s="1"/>
  <c r="AG179" i="6"/>
  <c r="K179" i="6" s="1"/>
  <c r="Z179" i="6"/>
  <c r="X179" i="6"/>
  <c r="AD179" i="6"/>
  <c r="H179" i="6" s="1"/>
  <c r="S179" i="6"/>
  <c r="AA179" i="6"/>
  <c r="AC179" i="6"/>
  <c r="G179" i="6" s="1"/>
  <c r="U179" i="6"/>
  <c r="E179" i="6" s="1"/>
  <c r="T179" i="6"/>
  <c r="D179" i="6" s="1"/>
  <c r="C178" i="6"/>
  <c r="AB178" i="6"/>
  <c r="F178" i="6" s="1"/>
  <c r="C179" i="6" l="1"/>
  <c r="AA180" i="6"/>
  <c r="S180" i="6"/>
  <c r="A180" i="6"/>
  <c r="Z180" i="6"/>
  <c r="X180" i="6"/>
  <c r="T180" i="6"/>
  <c r="D180" i="6" s="1"/>
  <c r="AG180" i="6"/>
  <c r="K180" i="6" s="1"/>
  <c r="AD180" i="6"/>
  <c r="H180" i="6" s="1"/>
  <c r="W180" i="6"/>
  <c r="AF180" i="6"/>
  <c r="J180" i="6" s="1"/>
  <c r="O181" i="6"/>
  <c r="V180" i="6"/>
  <c r="U180" i="6"/>
  <c r="E180" i="6" s="1"/>
  <c r="AC180" i="6"/>
  <c r="G180" i="6" s="1"/>
  <c r="R180" i="6"/>
  <c r="C180" i="6" s="1"/>
  <c r="Q180" i="6"/>
  <c r="B180" i="6" s="1"/>
  <c r="Y180" i="6"/>
  <c r="AE180" i="6"/>
  <c r="I180" i="6" s="1"/>
  <c r="AB179" i="6"/>
  <c r="F179" i="6" s="1"/>
  <c r="AB180" i="6" l="1"/>
  <c r="F180" i="6" s="1"/>
  <c r="U181" i="6"/>
  <c r="E181" i="6" s="1"/>
  <c r="AD181" i="6"/>
  <c r="H181" i="6" s="1"/>
  <c r="W181" i="6"/>
  <c r="AG181" i="6"/>
  <c r="K181" i="6" s="1"/>
  <c r="S181" i="6"/>
  <c r="T181" i="6"/>
  <c r="D181" i="6" s="1"/>
  <c r="X181" i="6"/>
  <c r="AA181" i="6"/>
  <c r="Q181" i="6"/>
  <c r="B181" i="6" s="1"/>
  <c r="A181" i="6"/>
  <c r="AE181" i="6"/>
  <c r="I181" i="6" s="1"/>
  <c r="V181" i="6"/>
  <c r="AC181" i="6"/>
  <c r="G181" i="6" s="1"/>
  <c r="Y181" i="6"/>
  <c r="AF181" i="6"/>
  <c r="J181" i="6" s="1"/>
  <c r="R181" i="6"/>
  <c r="C181" i="6" s="1"/>
  <c r="Z181" i="6"/>
  <c r="O182" i="6"/>
  <c r="R182" i="6" l="1"/>
  <c r="O183" i="6"/>
  <c r="Z182" i="6"/>
  <c r="T182" i="6"/>
  <c r="D182" i="6" s="1"/>
  <c r="AE182" i="6"/>
  <c r="I182" i="6" s="1"/>
  <c r="Y182" i="6"/>
  <c r="AD182" i="6"/>
  <c r="H182" i="6" s="1"/>
  <c r="AC182" i="6"/>
  <c r="G182" i="6" s="1"/>
  <c r="S182" i="6"/>
  <c r="C182" i="6" s="1"/>
  <c r="AF182" i="6"/>
  <c r="J182" i="6" s="1"/>
  <c r="Q182" i="6"/>
  <c r="B182" i="6" s="1"/>
  <c r="W182" i="6"/>
  <c r="A182" i="6"/>
  <c r="V182" i="6"/>
  <c r="U182" i="6"/>
  <c r="E182" i="6" s="1"/>
  <c r="AA182" i="6"/>
  <c r="AG182" i="6"/>
  <c r="K182" i="6" s="1"/>
  <c r="X182" i="6"/>
  <c r="AB181" i="6"/>
  <c r="F181" i="6" s="1"/>
  <c r="W183" i="6" l="1"/>
  <c r="AC183" i="6"/>
  <c r="G183" i="6" s="1"/>
  <c r="AA183" i="6"/>
  <c r="V183" i="6"/>
  <c r="Y183" i="6"/>
  <c r="O184" i="6"/>
  <c r="AE183" i="6"/>
  <c r="I183" i="6" s="1"/>
  <c r="A183" i="6"/>
  <c r="S183" i="6"/>
  <c r="X183" i="6"/>
  <c r="U183" i="6"/>
  <c r="E183" i="6" s="1"/>
  <c r="AD183" i="6"/>
  <c r="H183" i="6" s="1"/>
  <c r="R183" i="6"/>
  <c r="T183" i="6"/>
  <c r="D183" i="6" s="1"/>
  <c r="Q183" i="6"/>
  <c r="B183" i="6" s="1"/>
  <c r="AF183" i="6"/>
  <c r="J183" i="6" s="1"/>
  <c r="Z183" i="6"/>
  <c r="AG183" i="6"/>
  <c r="K183" i="6" s="1"/>
  <c r="AB182" i="6"/>
  <c r="F182" i="6" s="1"/>
  <c r="AB183" i="6" l="1"/>
  <c r="F183" i="6" s="1"/>
  <c r="W184" i="6"/>
  <c r="Y184" i="6"/>
  <c r="U184" i="6"/>
  <c r="E184" i="6" s="1"/>
  <c r="AC184" i="6"/>
  <c r="G184" i="6" s="1"/>
  <c r="A184" i="6"/>
  <c r="AG184" i="6"/>
  <c r="K184" i="6" s="1"/>
  <c r="AF184" i="6"/>
  <c r="J184" i="6" s="1"/>
  <c r="V184" i="6"/>
  <c r="AA184" i="6"/>
  <c r="Z184" i="6"/>
  <c r="O185" i="6"/>
  <c r="AD184" i="6"/>
  <c r="H184" i="6" s="1"/>
  <c r="AE184" i="6"/>
  <c r="I184" i="6" s="1"/>
  <c r="S184" i="6"/>
  <c r="X184" i="6"/>
  <c r="Q184" i="6"/>
  <c r="B184" i="6" s="1"/>
  <c r="R184" i="6"/>
  <c r="C184" i="6" s="1"/>
  <c r="T184" i="6"/>
  <c r="D184" i="6" s="1"/>
  <c r="C183" i="6"/>
  <c r="AB184" i="6" l="1"/>
  <c r="F184" i="6" s="1"/>
  <c r="AF185" i="6"/>
  <c r="J185" i="6" s="1"/>
  <c r="AD185" i="6"/>
  <c r="H185" i="6" s="1"/>
  <c r="AC185" i="6"/>
  <c r="G185" i="6" s="1"/>
  <c r="S185" i="6"/>
  <c r="A185" i="6"/>
  <c r="X185" i="6"/>
  <c r="AE185" i="6"/>
  <c r="I185" i="6" s="1"/>
  <c r="W185" i="6"/>
  <c r="Q185" i="6"/>
  <c r="B185" i="6" s="1"/>
  <c r="O186" i="6"/>
  <c r="Y185" i="6"/>
  <c r="U185" i="6"/>
  <c r="E185" i="6" s="1"/>
  <c r="AG185" i="6"/>
  <c r="K185" i="6" s="1"/>
  <c r="V185" i="6"/>
  <c r="Z185" i="6"/>
  <c r="R185" i="6"/>
  <c r="C185" i="6" s="1"/>
  <c r="T185" i="6"/>
  <c r="D185" i="6" s="1"/>
  <c r="AA185" i="6"/>
  <c r="AB185" i="6" l="1"/>
  <c r="F185" i="6" s="1"/>
  <c r="AE186" i="6"/>
  <c r="I186" i="6" s="1"/>
  <c r="A186" i="6"/>
  <c r="R186" i="6"/>
  <c r="X186" i="6"/>
  <c r="AD186" i="6"/>
  <c r="H186" i="6" s="1"/>
  <c r="Q186" i="6"/>
  <c r="B186" i="6" s="1"/>
  <c r="AA186" i="6"/>
  <c r="S186" i="6"/>
  <c r="C186" i="6" s="1"/>
  <c r="AC186" i="6"/>
  <c r="G186" i="6" s="1"/>
  <c r="AF186" i="6"/>
  <c r="J186" i="6" s="1"/>
  <c r="V186" i="6"/>
  <c r="U186" i="6"/>
  <c r="E186" i="6" s="1"/>
  <c r="AG186" i="6"/>
  <c r="K186" i="6" s="1"/>
  <c r="O187" i="6"/>
  <c r="T186" i="6"/>
  <c r="D186" i="6" s="1"/>
  <c r="Z186" i="6"/>
  <c r="W186" i="6"/>
  <c r="Y186" i="6"/>
  <c r="AB186" i="6" l="1"/>
  <c r="F186" i="6" s="1"/>
  <c r="AF187" i="6"/>
  <c r="J187" i="6" s="1"/>
  <c r="R187" i="6"/>
  <c r="A187" i="6"/>
  <c r="T187" i="6"/>
  <c r="D187" i="6" s="1"/>
  <c r="AE187" i="6"/>
  <c r="I187" i="6" s="1"/>
  <c r="AG187" i="6"/>
  <c r="K187" i="6" s="1"/>
  <c r="C187" i="6"/>
  <c r="W187" i="6"/>
  <c r="U187" i="6"/>
  <c r="E187" i="6" s="1"/>
  <c r="S187" i="6"/>
  <c r="O188" i="6"/>
  <c r="V187" i="6"/>
  <c r="Q187" i="6"/>
  <c r="B187" i="6" s="1"/>
  <c r="Z187" i="6"/>
  <c r="AD187" i="6"/>
  <c r="H187" i="6" s="1"/>
  <c r="AA187" i="6"/>
  <c r="X187" i="6"/>
  <c r="Y187" i="6"/>
  <c r="AC187" i="6"/>
  <c r="G187" i="6" s="1"/>
  <c r="AB187" i="6" l="1"/>
  <c r="F187" i="6" s="1"/>
  <c r="AF188" i="6"/>
  <c r="X188" i="6"/>
  <c r="Q188" i="6"/>
  <c r="B188" i="6" s="1"/>
  <c r="AG188" i="6"/>
  <c r="K188" i="6" s="1"/>
  <c r="R188" i="6"/>
  <c r="T188" i="6"/>
  <c r="D188" i="6" s="1"/>
  <c r="J188" i="6"/>
  <c r="S188" i="6"/>
  <c r="AD188" i="6"/>
  <c r="H188" i="6" s="1"/>
  <c r="V188" i="6"/>
  <c r="Y188" i="6"/>
  <c r="O189" i="6"/>
  <c r="AC188" i="6"/>
  <c r="G188" i="6" s="1"/>
  <c r="AE188" i="6"/>
  <c r="I188" i="6" s="1"/>
  <c r="A188" i="6"/>
  <c r="U188" i="6"/>
  <c r="E188" i="6" s="1"/>
  <c r="Z188" i="6"/>
  <c r="W188" i="6"/>
  <c r="AA188" i="6"/>
  <c r="AG189" i="6" l="1"/>
  <c r="K189" i="6" s="1"/>
  <c r="AD189" i="6"/>
  <c r="H189" i="6" s="1"/>
  <c r="V189" i="6"/>
  <c r="Y189" i="6"/>
  <c r="AA189" i="6"/>
  <c r="W189" i="6"/>
  <c r="AE189" i="6"/>
  <c r="I189" i="6" s="1"/>
  <c r="O190" i="6"/>
  <c r="X189" i="6"/>
  <c r="Q189" i="6"/>
  <c r="B189" i="6" s="1"/>
  <c r="AC189" i="6"/>
  <c r="G189" i="6" s="1"/>
  <c r="S189" i="6"/>
  <c r="A189" i="6"/>
  <c r="Z189" i="6"/>
  <c r="U189" i="6"/>
  <c r="E189" i="6" s="1"/>
  <c r="R189" i="6"/>
  <c r="T189" i="6"/>
  <c r="D189" i="6" s="1"/>
  <c r="AF189" i="6"/>
  <c r="J189" i="6" s="1"/>
  <c r="C188" i="6"/>
  <c r="AB188" i="6"/>
  <c r="F188" i="6" s="1"/>
  <c r="C189" i="6" l="1"/>
  <c r="A190" i="6"/>
  <c r="S190" i="6"/>
  <c r="AD190" i="6"/>
  <c r="H190" i="6" s="1"/>
  <c r="V190" i="6"/>
  <c r="AC190" i="6"/>
  <c r="G190" i="6" s="1"/>
  <c r="Y190" i="6"/>
  <c r="W190" i="6"/>
  <c r="U190" i="6"/>
  <c r="E190" i="6" s="1"/>
  <c r="AF190" i="6"/>
  <c r="J190" i="6" s="1"/>
  <c r="AG190" i="6"/>
  <c r="K190" i="6" s="1"/>
  <c r="O191" i="6"/>
  <c r="AA190" i="6"/>
  <c r="AE190" i="6"/>
  <c r="I190" i="6" s="1"/>
  <c r="X190" i="6"/>
  <c r="Q190" i="6"/>
  <c r="B190" i="6" s="1"/>
  <c r="T190" i="6"/>
  <c r="D190" i="6" s="1"/>
  <c r="Z190" i="6"/>
  <c r="R190" i="6"/>
  <c r="AB189" i="6"/>
  <c r="F189" i="6" s="1"/>
  <c r="AB190" i="6" l="1"/>
  <c r="F190" i="6" s="1"/>
  <c r="C190" i="6"/>
  <c r="O192" i="6"/>
  <c r="AC191" i="6"/>
  <c r="G191" i="6" s="1"/>
  <c r="X191" i="6"/>
  <c r="W191" i="6"/>
  <c r="AF191" i="6"/>
  <c r="J191" i="6" s="1"/>
  <c r="Q191" i="6"/>
  <c r="B191" i="6" s="1"/>
  <c r="V191" i="6"/>
  <c r="T191" i="6"/>
  <c r="D191" i="6" s="1"/>
  <c r="R191" i="6"/>
  <c r="Y191" i="6"/>
  <c r="AE191" i="6"/>
  <c r="I191" i="6" s="1"/>
  <c r="U191" i="6"/>
  <c r="E191" i="6" s="1"/>
  <c r="AG191" i="6"/>
  <c r="K191" i="6" s="1"/>
  <c r="Z191" i="6"/>
  <c r="S191" i="6"/>
  <c r="AD191" i="6"/>
  <c r="H191" i="6" s="1"/>
  <c r="A191" i="6"/>
  <c r="AA191" i="6"/>
  <c r="AB191" i="6" l="1"/>
  <c r="F191" i="6" s="1"/>
  <c r="AA192" i="6"/>
  <c r="U192" i="6"/>
  <c r="E192" i="6" s="1"/>
  <c r="X192" i="6"/>
  <c r="Q192" i="6"/>
  <c r="B192" i="6" s="1"/>
  <c r="AC192" i="6"/>
  <c r="G192" i="6" s="1"/>
  <c r="V192" i="6"/>
  <c r="AG192" i="6"/>
  <c r="K192" i="6" s="1"/>
  <c r="Y192" i="6"/>
  <c r="A192" i="6"/>
  <c r="AD192" i="6"/>
  <c r="H192" i="6" s="1"/>
  <c r="O193" i="6"/>
  <c r="S192" i="6"/>
  <c r="AE192" i="6"/>
  <c r="I192" i="6" s="1"/>
  <c r="Z192" i="6"/>
  <c r="R192" i="6"/>
  <c r="C192" i="6" s="1"/>
  <c r="T192" i="6"/>
  <c r="D192" i="6" s="1"/>
  <c r="AF192" i="6"/>
  <c r="J192" i="6" s="1"/>
  <c r="W192" i="6"/>
  <c r="C191" i="6"/>
  <c r="AB192" i="6" l="1"/>
  <c r="F192" i="6" s="1"/>
  <c r="AG193" i="6"/>
  <c r="K193" i="6" s="1"/>
  <c r="X193" i="6"/>
  <c r="R193" i="6"/>
  <c r="O194" i="6"/>
  <c r="AD193" i="6"/>
  <c r="H193" i="6" s="1"/>
  <c r="T193" i="6"/>
  <c r="D193" i="6" s="1"/>
  <c r="Y193" i="6"/>
  <c r="AF193" i="6"/>
  <c r="J193" i="6" s="1"/>
  <c r="S193" i="6"/>
  <c r="C193" i="6" s="1"/>
  <c r="V193" i="6"/>
  <c r="W193" i="6"/>
  <c r="U193" i="6"/>
  <c r="E193" i="6" s="1"/>
  <c r="AC193" i="6"/>
  <c r="G193" i="6" s="1"/>
  <c r="A193" i="6"/>
  <c r="Z193" i="6"/>
  <c r="AE193" i="6"/>
  <c r="I193" i="6" s="1"/>
  <c r="Q193" i="6"/>
  <c r="B193" i="6" s="1"/>
  <c r="AA193" i="6"/>
  <c r="Y194" i="6" l="1"/>
  <c r="AG194" i="6"/>
  <c r="K194" i="6" s="1"/>
  <c r="V194" i="6"/>
  <c r="X194" i="6"/>
  <c r="W194" i="6"/>
  <c r="T194" i="6"/>
  <c r="D194" i="6" s="1"/>
  <c r="AC194" i="6"/>
  <c r="G194" i="6" s="1"/>
  <c r="A194" i="6"/>
  <c r="U194" i="6"/>
  <c r="E194" i="6" s="1"/>
  <c r="AA194" i="6"/>
  <c r="AD194" i="6"/>
  <c r="H194" i="6" s="1"/>
  <c r="Q194" i="6"/>
  <c r="B194" i="6" s="1"/>
  <c r="S194" i="6"/>
  <c r="AF194" i="6"/>
  <c r="J194" i="6" s="1"/>
  <c r="AE194" i="6"/>
  <c r="I194" i="6" s="1"/>
  <c r="Z194" i="6"/>
  <c r="R194" i="6"/>
  <c r="C194" i="6" s="1"/>
  <c r="O195" i="6"/>
  <c r="AB193" i="6"/>
  <c r="F193" i="6" s="1"/>
  <c r="AB194" i="6" l="1"/>
  <c r="F194" i="6" s="1"/>
  <c r="W195" i="6"/>
  <c r="S195" i="6"/>
  <c r="AA195" i="6"/>
  <c r="AF195" i="6"/>
  <c r="J195" i="6" s="1"/>
  <c r="O196" i="6"/>
  <c r="A195" i="6"/>
  <c r="X195" i="6"/>
  <c r="AG195" i="6"/>
  <c r="K195" i="6" s="1"/>
  <c r="Y195" i="6"/>
  <c r="T195" i="6"/>
  <c r="D195" i="6" s="1"/>
  <c r="R195" i="6"/>
  <c r="V195" i="6"/>
  <c r="Z195" i="6"/>
  <c r="AE195" i="6"/>
  <c r="I195" i="6" s="1"/>
  <c r="AD195" i="6"/>
  <c r="H195" i="6" s="1"/>
  <c r="Q195" i="6"/>
  <c r="B195" i="6" s="1"/>
  <c r="U195" i="6"/>
  <c r="E195" i="6" s="1"/>
  <c r="AC195" i="6"/>
  <c r="G195" i="6" s="1"/>
  <c r="C195" i="6" l="1"/>
  <c r="Y196" i="6"/>
  <c r="AD196" i="6"/>
  <c r="H196" i="6" s="1"/>
  <c r="S196" i="6"/>
  <c r="AE196" i="6"/>
  <c r="I196" i="6" s="1"/>
  <c r="O197" i="6"/>
  <c r="V196" i="6"/>
  <c r="X196" i="6"/>
  <c r="AF196" i="6"/>
  <c r="J196" i="6" s="1"/>
  <c r="Q196" i="6"/>
  <c r="B196" i="6" s="1"/>
  <c r="U196" i="6"/>
  <c r="E196" i="6" s="1"/>
  <c r="W196" i="6"/>
  <c r="AC196" i="6"/>
  <c r="G196" i="6" s="1"/>
  <c r="Z196" i="6"/>
  <c r="AG196" i="6"/>
  <c r="K196" i="6" s="1"/>
  <c r="T196" i="6"/>
  <c r="D196" i="6" s="1"/>
  <c r="AA196" i="6"/>
  <c r="A196" i="6"/>
  <c r="R196" i="6"/>
  <c r="C196" i="6" s="1"/>
  <c r="AB195" i="6"/>
  <c r="F195" i="6" s="1"/>
  <c r="AD197" i="6" l="1"/>
  <c r="H197" i="6" s="1"/>
  <c r="AE197" i="6"/>
  <c r="I197" i="6" s="1"/>
  <c r="U197" i="6"/>
  <c r="E197" i="6" s="1"/>
  <c r="Y197" i="6"/>
  <c r="Z197" i="6"/>
  <c r="Q197" i="6"/>
  <c r="B197" i="6" s="1"/>
  <c r="AA197" i="6"/>
  <c r="V197" i="6"/>
  <c r="A197" i="6"/>
  <c r="R197" i="6"/>
  <c r="T197" i="6"/>
  <c r="D197" i="6" s="1"/>
  <c r="AF197" i="6"/>
  <c r="J197" i="6" s="1"/>
  <c r="O198" i="6"/>
  <c r="AG197" i="6"/>
  <c r="K197" i="6" s="1"/>
  <c r="X197" i="6"/>
  <c r="W197" i="6"/>
  <c r="S197" i="6"/>
  <c r="AC197" i="6"/>
  <c r="G197" i="6" s="1"/>
  <c r="AB196" i="6"/>
  <c r="F196" i="6" s="1"/>
  <c r="AB197" i="6" l="1"/>
  <c r="F197" i="6" s="1"/>
  <c r="Z198" i="6"/>
  <c r="AA198" i="6"/>
  <c r="V198" i="6"/>
  <c r="T198" i="6"/>
  <c r="D198" i="6" s="1"/>
  <c r="U198" i="6"/>
  <c r="E198" i="6" s="1"/>
  <c r="AD198" i="6"/>
  <c r="H198" i="6" s="1"/>
  <c r="AF198" i="6"/>
  <c r="J198" i="6" s="1"/>
  <c r="Y198" i="6"/>
  <c r="W198" i="6"/>
  <c r="AG198" i="6"/>
  <c r="K198" i="6" s="1"/>
  <c r="O199" i="6"/>
  <c r="S198" i="6"/>
  <c r="R198" i="6"/>
  <c r="X198" i="6"/>
  <c r="Q198" i="6"/>
  <c r="B198" i="6" s="1"/>
  <c r="AE198" i="6"/>
  <c r="I198" i="6" s="1"/>
  <c r="A198" i="6"/>
  <c r="AC198" i="6"/>
  <c r="G198" i="6" s="1"/>
  <c r="C197" i="6"/>
  <c r="C198" i="6" l="1"/>
  <c r="AB198" i="6"/>
  <c r="F198" i="6" s="1"/>
  <c r="AA199" i="6"/>
  <c r="A199" i="6"/>
  <c r="V199" i="6"/>
  <c r="AE199" i="6"/>
  <c r="I199" i="6" s="1"/>
  <c r="Y199" i="6"/>
  <c r="AG199" i="6"/>
  <c r="K199" i="6" s="1"/>
  <c r="Z199" i="6"/>
  <c r="AC199" i="6"/>
  <c r="G199" i="6" s="1"/>
  <c r="AD199" i="6"/>
  <c r="H199" i="6" s="1"/>
  <c r="W199" i="6"/>
  <c r="AF199" i="6"/>
  <c r="J199" i="6" s="1"/>
  <c r="R199" i="6"/>
  <c r="X199" i="6"/>
  <c r="T199" i="6"/>
  <c r="D199" i="6" s="1"/>
  <c r="O200" i="6"/>
  <c r="Q199" i="6"/>
  <c r="B199" i="6" s="1"/>
  <c r="S199" i="6"/>
  <c r="C199" i="6" s="1"/>
  <c r="U199" i="6"/>
  <c r="E199" i="6" s="1"/>
  <c r="Z200" i="6" l="1"/>
  <c r="S200" i="6"/>
  <c r="O201" i="6"/>
  <c r="A200" i="6"/>
  <c r="Q200" i="6"/>
  <c r="B200" i="6" s="1"/>
  <c r="AE200" i="6"/>
  <c r="I200" i="6" s="1"/>
  <c r="AG200" i="6"/>
  <c r="K200" i="6" s="1"/>
  <c r="R200" i="6"/>
  <c r="C200" i="6" s="1"/>
  <c r="AC200" i="6"/>
  <c r="G200" i="6" s="1"/>
  <c r="AD200" i="6"/>
  <c r="H200" i="6" s="1"/>
  <c r="W200" i="6"/>
  <c r="U200" i="6"/>
  <c r="E200" i="6" s="1"/>
  <c r="AF200" i="6"/>
  <c r="J200" i="6" s="1"/>
  <c r="V200" i="6"/>
  <c r="T200" i="6"/>
  <c r="D200" i="6" s="1"/>
  <c r="AA200" i="6"/>
  <c r="X200" i="6"/>
  <c r="Y200" i="6"/>
  <c r="AB199" i="6"/>
  <c r="F199" i="6" s="1"/>
  <c r="AA201" i="6" l="1"/>
  <c r="R201" i="6"/>
  <c r="X201" i="6"/>
  <c r="AG201" i="6"/>
  <c r="K201" i="6" s="1"/>
  <c r="W201" i="6"/>
  <c r="Y201" i="6"/>
  <c r="T201" i="6"/>
  <c r="D201" i="6" s="1"/>
  <c r="Q201" i="6"/>
  <c r="B201" i="6" s="1"/>
  <c r="U201" i="6"/>
  <c r="E201" i="6" s="1"/>
  <c r="AD201" i="6"/>
  <c r="H201" i="6" s="1"/>
  <c r="V201" i="6"/>
  <c r="AC201" i="6"/>
  <c r="G201" i="6" s="1"/>
  <c r="Z201" i="6"/>
  <c r="A201" i="6"/>
  <c r="O202" i="6"/>
  <c r="S201" i="6"/>
  <c r="C201" i="6" s="1"/>
  <c r="AE201" i="6"/>
  <c r="I201" i="6" s="1"/>
  <c r="AF201" i="6"/>
  <c r="J201" i="6" s="1"/>
  <c r="AB200" i="6"/>
  <c r="F200" i="6" s="1"/>
  <c r="R202" i="6" l="1"/>
  <c r="X202" i="6"/>
  <c r="T202" i="6"/>
  <c r="D202" i="6" s="1"/>
  <c r="AF202" i="6"/>
  <c r="J202" i="6" s="1"/>
  <c r="Z202" i="6"/>
  <c r="AE202" i="6"/>
  <c r="I202" i="6" s="1"/>
  <c r="AC202" i="6"/>
  <c r="G202" i="6" s="1"/>
  <c r="AA202" i="6"/>
  <c r="AD202" i="6"/>
  <c r="H202" i="6" s="1"/>
  <c r="W202" i="6"/>
  <c r="A202" i="6"/>
  <c r="V202" i="6"/>
  <c r="S202" i="6"/>
  <c r="Y202" i="6"/>
  <c r="Q202" i="6"/>
  <c r="B202" i="6" s="1"/>
  <c r="AG202" i="6"/>
  <c r="K202" i="6" s="1"/>
  <c r="U202" i="6"/>
  <c r="E202" i="6" s="1"/>
  <c r="O203" i="6"/>
  <c r="AB201" i="6"/>
  <c r="F201" i="6" s="1"/>
  <c r="C202" i="6" l="1"/>
  <c r="AB202" i="6"/>
  <c r="F202" i="6" s="1"/>
  <c r="X203" i="6"/>
  <c r="W203" i="6"/>
  <c r="AA203" i="6"/>
  <c r="T203" i="6"/>
  <c r="D203" i="6" s="1"/>
  <c r="Q203" i="6"/>
  <c r="B203" i="6" s="1"/>
  <c r="A203" i="6"/>
  <c r="AC203" i="6"/>
  <c r="G203" i="6" s="1"/>
  <c r="U203" i="6"/>
  <c r="E203" i="6" s="1"/>
  <c r="Y203" i="6"/>
  <c r="Z203" i="6"/>
  <c r="O204" i="6"/>
  <c r="R203" i="6"/>
  <c r="S203" i="6"/>
  <c r="V203" i="6"/>
  <c r="AD203" i="6"/>
  <c r="H203" i="6" s="1"/>
  <c r="AG203" i="6"/>
  <c r="K203" i="6" s="1"/>
  <c r="AF203" i="6"/>
  <c r="J203" i="6" s="1"/>
  <c r="AE203" i="6"/>
  <c r="I203" i="6" s="1"/>
  <c r="AB203" i="6" l="1"/>
  <c r="F203" i="6" s="1"/>
  <c r="C203" i="6"/>
  <c r="U204" i="6"/>
  <c r="E204" i="6" s="1"/>
  <c r="W204" i="6"/>
  <c r="A204" i="6"/>
  <c r="AE204" i="6"/>
  <c r="I204" i="6" s="1"/>
  <c r="O205" i="6"/>
  <c r="Z204" i="6"/>
  <c r="X204" i="6"/>
  <c r="T204" i="6"/>
  <c r="D204" i="6" s="1"/>
  <c r="AG204" i="6"/>
  <c r="K204" i="6" s="1"/>
  <c r="S204" i="6"/>
  <c r="Q204" i="6"/>
  <c r="B204" i="6" s="1"/>
  <c r="V204" i="6"/>
  <c r="AF204" i="6"/>
  <c r="J204" i="6" s="1"/>
  <c r="AD204" i="6"/>
  <c r="H204" i="6" s="1"/>
  <c r="AA204" i="6"/>
  <c r="R204" i="6"/>
  <c r="C204" i="6" s="1"/>
  <c r="Y204" i="6"/>
  <c r="AC204" i="6"/>
  <c r="G204" i="6" s="1"/>
  <c r="X205" i="6" l="1"/>
  <c r="V205" i="6"/>
  <c r="AD205" i="6"/>
  <c r="H205" i="6" s="1"/>
  <c r="AC205" i="6"/>
  <c r="G205" i="6" s="1"/>
  <c r="O206" i="6"/>
  <c r="AE205" i="6"/>
  <c r="I205" i="6" s="1"/>
  <c r="Y205" i="6"/>
  <c r="AG205" i="6"/>
  <c r="K205" i="6" s="1"/>
  <c r="AF205" i="6"/>
  <c r="J205" i="6" s="1"/>
  <c r="W205" i="6"/>
  <c r="S205" i="6"/>
  <c r="T205" i="6"/>
  <c r="D205" i="6" s="1"/>
  <c r="A205" i="6"/>
  <c r="U205" i="6"/>
  <c r="E205" i="6" s="1"/>
  <c r="AA205" i="6"/>
  <c r="Q205" i="6"/>
  <c r="B205" i="6" s="1"/>
  <c r="R205" i="6"/>
  <c r="Z205" i="6"/>
  <c r="AB204" i="6"/>
  <c r="F204" i="6" s="1"/>
  <c r="C205" i="6" l="1"/>
  <c r="AD206" i="6"/>
  <c r="H206" i="6" s="1"/>
  <c r="S206" i="6"/>
  <c r="AF206" i="6"/>
  <c r="J206" i="6" s="1"/>
  <c r="AC206" i="6"/>
  <c r="G206" i="6" s="1"/>
  <c r="X206" i="6"/>
  <c r="W206" i="6"/>
  <c r="Q206" i="6"/>
  <c r="B206" i="6" s="1"/>
  <c r="AE206" i="6"/>
  <c r="I206" i="6" s="1"/>
  <c r="T206" i="6"/>
  <c r="D206" i="6" s="1"/>
  <c r="V206" i="6"/>
  <c r="AA206" i="6"/>
  <c r="O207" i="6"/>
  <c r="U206" i="6"/>
  <c r="E206" i="6" s="1"/>
  <c r="Y206" i="6"/>
  <c r="AG206" i="6"/>
  <c r="K206" i="6" s="1"/>
  <c r="A206" i="6"/>
  <c r="R206" i="6"/>
  <c r="C206" i="6" s="1"/>
  <c r="Z206" i="6"/>
  <c r="AB205" i="6"/>
  <c r="F205" i="6" s="1"/>
  <c r="S207" i="6" l="1"/>
  <c r="AG207" i="6"/>
  <c r="K207" i="6" s="1"/>
  <c r="R207" i="6"/>
  <c r="AD207" i="6"/>
  <c r="H207" i="6" s="1"/>
  <c r="AC207" i="6"/>
  <c r="G207" i="6" s="1"/>
  <c r="AE207" i="6"/>
  <c r="I207" i="6" s="1"/>
  <c r="O208" i="6"/>
  <c r="U207" i="6"/>
  <c r="E207" i="6" s="1"/>
  <c r="W207" i="6"/>
  <c r="V207" i="6"/>
  <c r="T207" i="6"/>
  <c r="D207" i="6" s="1"/>
  <c r="Z207" i="6"/>
  <c r="Y207" i="6"/>
  <c r="AF207" i="6"/>
  <c r="J207" i="6" s="1"/>
  <c r="A207" i="6"/>
  <c r="AA207" i="6"/>
  <c r="Q207" i="6"/>
  <c r="B207" i="6" s="1"/>
  <c r="X207" i="6"/>
  <c r="AB206" i="6"/>
  <c r="F206" i="6" s="1"/>
  <c r="C207" i="6" l="1"/>
  <c r="S208" i="6"/>
  <c r="AA208" i="6"/>
  <c r="AC208" i="6"/>
  <c r="G208" i="6" s="1"/>
  <c r="Z208" i="6"/>
  <c r="Q208" i="6"/>
  <c r="B208" i="6" s="1"/>
  <c r="A208" i="6"/>
  <c r="AF208" i="6"/>
  <c r="J208" i="6" s="1"/>
  <c r="AE208" i="6"/>
  <c r="I208" i="6" s="1"/>
  <c r="T208" i="6"/>
  <c r="D208" i="6" s="1"/>
  <c r="R208" i="6"/>
  <c r="O209" i="6"/>
  <c r="V208" i="6"/>
  <c r="AD208" i="6"/>
  <c r="H208" i="6" s="1"/>
  <c r="W208" i="6"/>
  <c r="X208" i="6"/>
  <c r="U208" i="6"/>
  <c r="E208" i="6" s="1"/>
  <c r="AG208" i="6"/>
  <c r="K208" i="6" s="1"/>
  <c r="Y208" i="6"/>
  <c r="AB207" i="6"/>
  <c r="F207" i="6" s="1"/>
  <c r="C208" i="6" l="1"/>
  <c r="AB208" i="6"/>
  <c r="F208" i="6" s="1"/>
  <c r="Y209" i="6"/>
  <c r="S209" i="6"/>
  <c r="Z209" i="6"/>
  <c r="AG209" i="6"/>
  <c r="K209" i="6" s="1"/>
  <c r="T209" i="6"/>
  <c r="D209" i="6" s="1"/>
  <c r="Q209" i="6"/>
  <c r="B209" i="6" s="1"/>
  <c r="X209" i="6"/>
  <c r="AE209" i="6"/>
  <c r="I209" i="6" s="1"/>
  <c r="R209" i="6"/>
  <c r="AF209" i="6"/>
  <c r="J209" i="6" s="1"/>
  <c r="AA209" i="6"/>
  <c r="U209" i="6"/>
  <c r="E209" i="6" s="1"/>
  <c r="AD209" i="6"/>
  <c r="H209" i="6" s="1"/>
  <c r="AC209" i="6"/>
  <c r="G209" i="6" s="1"/>
  <c r="A209" i="6"/>
  <c r="V209" i="6"/>
  <c r="W209" i="6"/>
  <c r="O210" i="6"/>
  <c r="C209" i="6" l="1"/>
  <c r="AG210" i="6"/>
  <c r="K210" i="6" s="1"/>
  <c r="V210" i="6"/>
  <c r="AD210" i="6"/>
  <c r="H210" i="6" s="1"/>
  <c r="AA210" i="6"/>
  <c r="R210" i="6"/>
  <c r="Y210" i="6"/>
  <c r="AE210" i="6"/>
  <c r="I210" i="6" s="1"/>
  <c r="Z210" i="6"/>
  <c r="W210" i="6"/>
  <c r="Q210" i="6"/>
  <c r="B210" i="6" s="1"/>
  <c r="T210" i="6"/>
  <c r="D210" i="6" s="1"/>
  <c r="AF210" i="6"/>
  <c r="J210" i="6" s="1"/>
  <c r="O211" i="6"/>
  <c r="AC210" i="6"/>
  <c r="G210" i="6" s="1"/>
  <c r="S210" i="6"/>
  <c r="U210" i="6"/>
  <c r="E210" i="6" s="1"/>
  <c r="X210" i="6"/>
  <c r="A210" i="6"/>
  <c r="AB209" i="6"/>
  <c r="F209" i="6" s="1"/>
  <c r="C210" i="6" l="1"/>
  <c r="AB210" i="6"/>
  <c r="F210" i="6" s="1"/>
  <c r="O212" i="6"/>
  <c r="AA211" i="6"/>
  <c r="AD211" i="6"/>
  <c r="H211" i="6" s="1"/>
  <c r="V211" i="6"/>
  <c r="W211" i="6"/>
  <c r="AF211" i="6"/>
  <c r="J211" i="6" s="1"/>
  <c r="T211" i="6"/>
  <c r="D211" i="6" s="1"/>
  <c r="Z211" i="6"/>
  <c r="A211" i="6"/>
  <c r="Y211" i="6"/>
  <c r="U211" i="6"/>
  <c r="E211" i="6" s="1"/>
  <c r="AG211" i="6"/>
  <c r="K211" i="6" s="1"/>
  <c r="AE211" i="6"/>
  <c r="I211" i="6" s="1"/>
  <c r="AC211" i="6"/>
  <c r="G211" i="6" s="1"/>
  <c r="Q211" i="6"/>
  <c r="B211" i="6" s="1"/>
  <c r="R211" i="6"/>
  <c r="S211" i="6"/>
  <c r="X211" i="6"/>
  <c r="C211" i="6" l="1"/>
  <c r="AB211" i="6"/>
  <c r="F211" i="6" s="1"/>
  <c r="Y212" i="6"/>
  <c r="AA212" i="6"/>
  <c r="AF212" i="6"/>
  <c r="J212" i="6" s="1"/>
  <c r="A212" i="6"/>
  <c r="Q212" i="6"/>
  <c r="B212" i="6" s="1"/>
  <c r="Z212" i="6"/>
  <c r="O213" i="6"/>
  <c r="AG212" i="6"/>
  <c r="K212" i="6" s="1"/>
  <c r="T212" i="6"/>
  <c r="D212" i="6" s="1"/>
  <c r="X212" i="6"/>
  <c r="U212" i="6"/>
  <c r="AC212" i="6"/>
  <c r="G212" i="6" s="1"/>
  <c r="AD212" i="6"/>
  <c r="H212" i="6" s="1"/>
  <c r="E212" i="6"/>
  <c r="W212" i="6"/>
  <c r="AE212" i="6"/>
  <c r="I212" i="6" s="1"/>
  <c r="S212" i="6"/>
  <c r="R212" i="6"/>
  <c r="V212" i="6"/>
  <c r="AB212" i="6" l="1"/>
  <c r="F212" i="6" s="1"/>
  <c r="AA213" i="6"/>
  <c r="O214" i="6"/>
  <c r="U213" i="6"/>
  <c r="E213" i="6" s="1"/>
  <c r="X213" i="6"/>
  <c r="AG213" i="6"/>
  <c r="K213" i="6" s="1"/>
  <c r="AE213" i="6"/>
  <c r="I213" i="6" s="1"/>
  <c r="T213" i="6"/>
  <c r="D213" i="6" s="1"/>
  <c r="AF213" i="6"/>
  <c r="J213" i="6" s="1"/>
  <c r="V213" i="6"/>
  <c r="R213" i="6"/>
  <c r="Q213" i="6"/>
  <c r="B213" i="6" s="1"/>
  <c r="S213" i="6"/>
  <c r="AC213" i="6"/>
  <c r="G213" i="6" s="1"/>
  <c r="AD213" i="6"/>
  <c r="H213" i="6" s="1"/>
  <c r="Y213" i="6"/>
  <c r="Z213" i="6"/>
  <c r="W213" i="6"/>
  <c r="A213" i="6"/>
  <c r="C212" i="6"/>
  <c r="C213" i="6" l="1"/>
  <c r="AB213" i="6"/>
  <c r="F213" i="6" s="1"/>
  <c r="S214" i="6"/>
  <c r="Y214" i="6"/>
  <c r="U214" i="6"/>
  <c r="E214" i="6" s="1"/>
  <c r="AF214" i="6"/>
  <c r="J214" i="6" s="1"/>
  <c r="R214" i="6"/>
  <c r="C214" i="6" s="1"/>
  <c r="AA214" i="6"/>
  <c r="X214" i="6"/>
  <c r="AE214" i="6"/>
  <c r="I214" i="6" s="1"/>
  <c r="W214" i="6"/>
  <c r="AD214" i="6"/>
  <c r="H214" i="6" s="1"/>
  <c r="O215" i="6"/>
  <c r="T214" i="6"/>
  <c r="D214" i="6" s="1"/>
  <c r="AC214" i="6"/>
  <c r="G214" i="6" s="1"/>
  <c r="AG214" i="6"/>
  <c r="K214" i="6" s="1"/>
  <c r="A214" i="6"/>
  <c r="V214" i="6"/>
  <c r="Q214" i="6"/>
  <c r="B214" i="6" s="1"/>
  <c r="Z214" i="6"/>
  <c r="AB214" i="6" l="1"/>
  <c r="F214" i="6" s="1"/>
  <c r="AC215" i="6"/>
  <c r="G215" i="6" s="1"/>
  <c r="W215" i="6"/>
  <c r="Y215" i="6"/>
  <c r="AE215" i="6"/>
  <c r="I215" i="6" s="1"/>
  <c r="A215" i="6"/>
  <c r="T215" i="6"/>
  <c r="D215" i="6" s="1"/>
  <c r="R215" i="6"/>
  <c r="Z215" i="6"/>
  <c r="O216" i="6"/>
  <c r="S215" i="6"/>
  <c r="Q215" i="6"/>
  <c r="B215" i="6" s="1"/>
  <c r="U215" i="6"/>
  <c r="E215" i="6" s="1"/>
  <c r="AD215" i="6"/>
  <c r="H215" i="6" s="1"/>
  <c r="X215" i="6"/>
  <c r="AA215" i="6"/>
  <c r="V215" i="6"/>
  <c r="AG215" i="6"/>
  <c r="K215" i="6" s="1"/>
  <c r="AF215" i="6"/>
  <c r="J215" i="6" s="1"/>
  <c r="C215" i="6" l="1"/>
  <c r="O217" i="6"/>
  <c r="AA216" i="6"/>
  <c r="AE216" i="6"/>
  <c r="Z216" i="6"/>
  <c r="S216" i="6"/>
  <c r="AC216" i="6"/>
  <c r="G216" i="6" s="1"/>
  <c r="AF216" i="6"/>
  <c r="J216" i="6" s="1"/>
  <c r="K216" i="6"/>
  <c r="Q216" i="6"/>
  <c r="B216" i="6" s="1"/>
  <c r="Y216" i="6"/>
  <c r="A216" i="6"/>
  <c r="V216" i="6"/>
  <c r="X216" i="6"/>
  <c r="AG216" i="6"/>
  <c r="R216" i="6"/>
  <c r="T216" i="6"/>
  <c r="D216" i="6" s="1"/>
  <c r="W216" i="6"/>
  <c r="I216" i="6"/>
  <c r="U216" i="6"/>
  <c r="E216" i="6" s="1"/>
  <c r="AD216" i="6"/>
  <c r="H216" i="6" s="1"/>
  <c r="AB215" i="6"/>
  <c r="F215" i="6" s="1"/>
  <c r="C216" i="6" l="1"/>
  <c r="AB216" i="6"/>
  <c r="F216" i="6" s="1"/>
  <c r="S217" i="6"/>
  <c r="Y217" i="6"/>
  <c r="O218" i="6"/>
  <c r="AE217" i="6"/>
  <c r="I217" i="6" s="1"/>
  <c r="A217" i="6"/>
  <c r="AC217" i="6"/>
  <c r="G217" i="6" s="1"/>
  <c r="T217" i="6"/>
  <c r="D217" i="6" s="1"/>
  <c r="U217" i="6"/>
  <c r="E217" i="6" s="1"/>
  <c r="Z217" i="6"/>
  <c r="AA217" i="6"/>
  <c r="X217" i="6"/>
  <c r="V217" i="6"/>
  <c r="Q217" i="6"/>
  <c r="B217" i="6" s="1"/>
  <c r="W217" i="6"/>
  <c r="R217" i="6"/>
  <c r="AF217" i="6"/>
  <c r="J217" i="6" s="1"/>
  <c r="AG217" i="6"/>
  <c r="K217" i="6" s="1"/>
  <c r="AD217" i="6"/>
  <c r="H217" i="6" s="1"/>
  <c r="C217" i="6" l="1"/>
  <c r="R218" i="6"/>
  <c r="A218" i="6"/>
  <c r="Z218" i="6"/>
  <c r="AC218" i="6"/>
  <c r="G218" i="6" s="1"/>
  <c r="T218" i="6"/>
  <c r="D218" i="6" s="1"/>
  <c r="AA218" i="6"/>
  <c r="V218" i="6"/>
  <c r="AF218" i="6"/>
  <c r="J218" i="6" s="1"/>
  <c r="U218" i="6"/>
  <c r="E218" i="6" s="1"/>
  <c r="AE218" i="6"/>
  <c r="I218" i="6" s="1"/>
  <c r="O219" i="6"/>
  <c r="Y218" i="6"/>
  <c r="S218" i="6"/>
  <c r="AG218" i="6"/>
  <c r="K218" i="6" s="1"/>
  <c r="AD218" i="6"/>
  <c r="H218" i="6" s="1"/>
  <c r="W218" i="6"/>
  <c r="Q218" i="6"/>
  <c r="B218" i="6" s="1"/>
  <c r="X218" i="6"/>
  <c r="AB217" i="6"/>
  <c r="F217" i="6" s="1"/>
  <c r="C218" i="6" l="1"/>
  <c r="AB218" i="6"/>
  <c r="F218" i="6" s="1"/>
  <c r="AF219" i="6"/>
  <c r="J219" i="6" s="1"/>
  <c r="AC219" i="6"/>
  <c r="G219" i="6" s="1"/>
  <c r="A219" i="6"/>
  <c r="Q219" i="6"/>
  <c r="B219" i="6" s="1"/>
  <c r="R219" i="6"/>
  <c r="AE219" i="6"/>
  <c r="I219" i="6" s="1"/>
  <c r="O220" i="6"/>
  <c r="T219" i="6"/>
  <c r="D219" i="6" s="1"/>
  <c r="V219" i="6"/>
  <c r="AD219" i="6"/>
  <c r="H219" i="6" s="1"/>
  <c r="W219" i="6"/>
  <c r="U219" i="6"/>
  <c r="E219" i="6" s="1"/>
  <c r="Y219" i="6"/>
  <c r="AG219" i="6"/>
  <c r="K219" i="6" s="1"/>
  <c r="Z219" i="6"/>
  <c r="S219" i="6"/>
  <c r="AA219" i="6"/>
  <c r="X219" i="6"/>
  <c r="C219" i="6" l="1"/>
  <c r="W220" i="6"/>
  <c r="X220" i="6"/>
  <c r="A220" i="6"/>
  <c r="S220" i="6"/>
  <c r="Z220" i="6"/>
  <c r="AE220" i="6"/>
  <c r="I220" i="6" s="1"/>
  <c r="Q220" i="6"/>
  <c r="B220" i="6" s="1"/>
  <c r="T220" i="6"/>
  <c r="D220" i="6" s="1"/>
  <c r="V220" i="6"/>
  <c r="O221" i="6"/>
  <c r="AG220" i="6"/>
  <c r="K220" i="6" s="1"/>
  <c r="AD220" i="6"/>
  <c r="H220" i="6" s="1"/>
  <c r="AF220" i="6"/>
  <c r="J220" i="6" s="1"/>
  <c r="AC220" i="6"/>
  <c r="G220" i="6" s="1"/>
  <c r="R220" i="6"/>
  <c r="AA220" i="6"/>
  <c r="U220" i="6"/>
  <c r="E220" i="6" s="1"/>
  <c r="Y220" i="6"/>
  <c r="AB219" i="6"/>
  <c r="F219" i="6" s="1"/>
  <c r="C220" i="6" l="1"/>
  <c r="AB220" i="6"/>
  <c r="F220" i="6" s="1"/>
  <c r="AG221" i="6"/>
  <c r="K221" i="6" s="1"/>
  <c r="R221" i="6"/>
  <c r="Q221" i="6"/>
  <c r="B221" i="6" s="1"/>
  <c r="Y221" i="6"/>
  <c r="W221" i="6"/>
  <c r="U221" i="6"/>
  <c r="E221" i="6" s="1"/>
  <c r="X221" i="6"/>
  <c r="AA221" i="6"/>
  <c r="AF221" i="6"/>
  <c r="J221" i="6" s="1"/>
  <c r="A221" i="6"/>
  <c r="Z221" i="6"/>
  <c r="T221" i="6"/>
  <c r="D221" i="6" s="1"/>
  <c r="AD221" i="6"/>
  <c r="H221" i="6" s="1"/>
  <c r="S221" i="6"/>
  <c r="AC221" i="6"/>
  <c r="G221" i="6" s="1"/>
  <c r="O222" i="6"/>
  <c r="AE221" i="6"/>
  <c r="I221" i="6" s="1"/>
  <c r="V221" i="6"/>
  <c r="C221" i="6" l="1"/>
  <c r="AB221" i="6"/>
  <c r="F221" i="6" s="1"/>
  <c r="Q222" i="6"/>
  <c r="B222" i="6" s="1"/>
  <c r="AA222" i="6"/>
  <c r="Y222" i="6"/>
  <c r="AD222" i="6"/>
  <c r="H222" i="6" s="1"/>
  <c r="Z222" i="6"/>
  <c r="U222" i="6"/>
  <c r="E222" i="6" s="1"/>
  <c r="T222" i="6"/>
  <c r="D222" i="6" s="1"/>
  <c r="O223" i="6"/>
  <c r="X222" i="6"/>
  <c r="R222" i="6"/>
  <c r="S222" i="6"/>
  <c r="A222" i="6"/>
  <c r="AF222" i="6"/>
  <c r="J222" i="6" s="1"/>
  <c r="V222" i="6"/>
  <c r="AG222" i="6"/>
  <c r="K222" i="6" s="1"/>
  <c r="W222" i="6"/>
  <c r="AC222" i="6"/>
  <c r="G222" i="6" s="1"/>
  <c r="AE222" i="6"/>
  <c r="I222" i="6" s="1"/>
  <c r="C222" i="6" l="1"/>
  <c r="U223" i="6"/>
  <c r="E223" i="6" s="1"/>
  <c r="Z223" i="6"/>
  <c r="AF223" i="6"/>
  <c r="J223" i="6" s="1"/>
  <c r="AC223" i="6"/>
  <c r="G223" i="6" s="1"/>
  <c r="R223" i="6"/>
  <c r="W223" i="6"/>
  <c r="X223" i="6"/>
  <c r="S223" i="6"/>
  <c r="A223" i="6"/>
  <c r="AE223" i="6"/>
  <c r="I223" i="6" s="1"/>
  <c r="AD223" i="6"/>
  <c r="H223" i="6" s="1"/>
  <c r="Q223" i="6"/>
  <c r="B223" i="6" s="1"/>
  <c r="AG223" i="6"/>
  <c r="K223" i="6" s="1"/>
  <c r="AA223" i="6"/>
  <c r="V223" i="6"/>
  <c r="O224" i="6"/>
  <c r="Y223" i="6"/>
  <c r="T223" i="6"/>
  <c r="D223" i="6" s="1"/>
  <c r="AB222" i="6"/>
  <c r="F222" i="6" s="1"/>
  <c r="C223" i="6" l="1"/>
  <c r="AB223" i="6"/>
  <c r="F223" i="6" s="1"/>
  <c r="AA224" i="6"/>
  <c r="Y224" i="6"/>
  <c r="T224" i="6"/>
  <c r="D224" i="6" s="1"/>
  <c r="AF224" i="6"/>
  <c r="J224" i="6" s="1"/>
  <c r="W224" i="6"/>
  <c r="Z224" i="6"/>
  <c r="X224" i="6"/>
  <c r="A224" i="6"/>
  <c r="AE224" i="6"/>
  <c r="I224" i="6" s="1"/>
  <c r="AC224" i="6"/>
  <c r="G224" i="6" s="1"/>
  <c r="AG224" i="6"/>
  <c r="K224" i="6" s="1"/>
  <c r="Q224" i="6"/>
  <c r="B224" i="6" s="1"/>
  <c r="S224" i="6"/>
  <c r="V224" i="6"/>
  <c r="AD224" i="6"/>
  <c r="H224" i="6" s="1"/>
  <c r="R224" i="6"/>
  <c r="C224" i="6" s="1"/>
  <c r="U224" i="6"/>
  <c r="E224" i="6" s="1"/>
  <c r="O225" i="6"/>
  <c r="Z225" i="6" l="1"/>
  <c r="Q225" i="6"/>
  <c r="B225" i="6" s="1"/>
  <c r="X225" i="6"/>
  <c r="AF225" i="6"/>
  <c r="J225" i="6" s="1"/>
  <c r="AA225" i="6"/>
  <c r="V225" i="6"/>
  <c r="Y225" i="6"/>
  <c r="R225" i="6"/>
  <c r="C225" i="6" s="1"/>
  <c r="U225" i="6"/>
  <c r="E225" i="6" s="1"/>
  <c r="O226" i="6"/>
  <c r="W225" i="6"/>
  <c r="AD225" i="6"/>
  <c r="H225" i="6" s="1"/>
  <c r="AG225" i="6"/>
  <c r="K225" i="6" s="1"/>
  <c r="T225" i="6"/>
  <c r="D225" i="6" s="1"/>
  <c r="S225" i="6"/>
  <c r="AC225" i="6"/>
  <c r="G225" i="6" s="1"/>
  <c r="A225" i="6"/>
  <c r="AE225" i="6"/>
  <c r="I225" i="6" s="1"/>
  <c r="AB224" i="6"/>
  <c r="F224" i="6" s="1"/>
  <c r="AB225" i="6" l="1"/>
  <c r="F225" i="6" s="1"/>
  <c r="W226" i="6"/>
  <c r="T226" i="6"/>
  <c r="D226" i="6" s="1"/>
  <c r="U226" i="6"/>
  <c r="E226" i="6" s="1"/>
  <c r="A226" i="6"/>
  <c r="O227" i="6"/>
  <c r="AA226" i="6"/>
  <c r="AF226" i="6"/>
  <c r="J226" i="6" s="1"/>
  <c r="AG226" i="6"/>
  <c r="K226" i="6" s="1"/>
  <c r="AC226" i="6"/>
  <c r="G226" i="6" s="1"/>
  <c r="X226" i="6"/>
  <c r="Y226" i="6"/>
  <c r="V226" i="6"/>
  <c r="AE226" i="6"/>
  <c r="I226" i="6" s="1"/>
  <c r="AD226" i="6"/>
  <c r="H226" i="6" s="1"/>
  <c r="Q226" i="6"/>
  <c r="B226" i="6" s="1"/>
  <c r="S226" i="6"/>
  <c r="Z226" i="6"/>
  <c r="R226" i="6"/>
  <c r="C226" i="6" l="1"/>
  <c r="Y227" i="6"/>
  <c r="V227" i="6"/>
  <c r="A227" i="6"/>
  <c r="Z227" i="6"/>
  <c r="AA227" i="6"/>
  <c r="AG227" i="6"/>
  <c r="K227" i="6" s="1"/>
  <c r="X227" i="6"/>
  <c r="O228" i="6"/>
  <c r="AF227" i="6"/>
  <c r="J227" i="6" s="1"/>
  <c r="U227" i="6"/>
  <c r="E227" i="6" s="1"/>
  <c r="R227" i="6"/>
  <c r="W227" i="6"/>
  <c r="AC227" i="6"/>
  <c r="G227" i="6" s="1"/>
  <c r="Q227" i="6"/>
  <c r="B227" i="6" s="1"/>
  <c r="S227" i="6"/>
  <c r="AE227" i="6"/>
  <c r="I227" i="6" s="1"/>
  <c r="T227" i="6"/>
  <c r="D227" i="6" s="1"/>
  <c r="AD227" i="6"/>
  <c r="H227" i="6" s="1"/>
  <c r="AB226" i="6"/>
  <c r="F226" i="6" s="1"/>
  <c r="AD228" i="6" l="1"/>
  <c r="H228" i="6" s="1"/>
  <c r="AE228" i="6"/>
  <c r="I228" i="6" s="1"/>
  <c r="AC228" i="6"/>
  <c r="G228" i="6" s="1"/>
  <c r="Z228" i="6"/>
  <c r="U228" i="6"/>
  <c r="E228" i="6" s="1"/>
  <c r="X228" i="6"/>
  <c r="V228" i="6"/>
  <c r="T228" i="6"/>
  <c r="D228" i="6" s="1"/>
  <c r="A228" i="6"/>
  <c r="AF228" i="6"/>
  <c r="J228" i="6" s="1"/>
  <c r="Y228" i="6"/>
  <c r="S228" i="6"/>
  <c r="AA228" i="6"/>
  <c r="W228" i="6"/>
  <c r="O229" i="6"/>
  <c r="AG228" i="6"/>
  <c r="K228" i="6" s="1"/>
  <c r="R228" i="6"/>
  <c r="C228" i="6" s="1"/>
  <c r="Q228" i="6"/>
  <c r="B228" i="6" s="1"/>
  <c r="AB227" i="6"/>
  <c r="F227" i="6" s="1"/>
  <c r="C227" i="6"/>
  <c r="AB228" i="6" l="1"/>
  <c r="F228" i="6" s="1"/>
  <c r="O230" i="6"/>
  <c r="V229" i="6"/>
  <c r="S229" i="6"/>
  <c r="X229" i="6"/>
  <c r="R229" i="6"/>
  <c r="C229" i="6" s="1"/>
  <c r="AF229" i="6"/>
  <c r="J229" i="6" s="1"/>
  <c r="W229" i="6"/>
  <c r="Z229" i="6"/>
  <c r="AE229" i="6"/>
  <c r="I229" i="6" s="1"/>
  <c r="Q229" i="6"/>
  <c r="B229" i="6" s="1"/>
  <c r="Y229" i="6"/>
  <c r="A229" i="6"/>
  <c r="AG229" i="6"/>
  <c r="K229" i="6" s="1"/>
  <c r="AD229" i="6"/>
  <c r="H229" i="6" s="1"/>
  <c r="U229" i="6"/>
  <c r="E229" i="6" s="1"/>
  <c r="AA229" i="6"/>
  <c r="AC229" i="6"/>
  <c r="G229" i="6" s="1"/>
  <c r="T229" i="6"/>
  <c r="D229" i="6" s="1"/>
  <c r="AB229" i="6" l="1"/>
  <c r="F229" i="6" s="1"/>
  <c r="Y230" i="6"/>
  <c r="U230" i="6"/>
  <c r="E230" i="6" s="1"/>
  <c r="T230" i="6"/>
  <c r="D230" i="6" s="1"/>
  <c r="AG230" i="6"/>
  <c r="K230" i="6" s="1"/>
  <c r="S230" i="6"/>
  <c r="Q230" i="6"/>
  <c r="B230" i="6" s="1"/>
  <c r="Z230" i="6"/>
  <c r="AE230" i="6"/>
  <c r="I230" i="6" s="1"/>
  <c r="W230" i="6"/>
  <c r="AC230" i="6"/>
  <c r="G230" i="6" s="1"/>
  <c r="A230" i="6"/>
  <c r="X230" i="6"/>
  <c r="V230" i="6"/>
  <c r="AA230" i="6"/>
  <c r="R230" i="6"/>
  <c r="AF230" i="6"/>
  <c r="J230" i="6" s="1"/>
  <c r="AD230" i="6"/>
  <c r="H230" i="6" s="1"/>
  <c r="O231" i="6"/>
  <c r="C230" i="6" l="1"/>
  <c r="AB230" i="6"/>
  <c r="F230" i="6" s="1"/>
  <c r="Q231" i="6"/>
  <c r="B231" i="6" s="1"/>
  <c r="V231" i="6"/>
  <c r="S231" i="6"/>
  <c r="AF231" i="6"/>
  <c r="J231" i="6" s="1"/>
  <c r="AC231" i="6"/>
  <c r="G231" i="6" s="1"/>
  <c r="Z231" i="6"/>
  <c r="AA231" i="6"/>
  <c r="T231" i="6"/>
  <c r="D231" i="6" s="1"/>
  <c r="AE231" i="6"/>
  <c r="I231" i="6" s="1"/>
  <c r="X231" i="6"/>
  <c r="O232" i="6"/>
  <c r="AG231" i="6"/>
  <c r="K231" i="6" s="1"/>
  <c r="R231" i="6"/>
  <c r="Y231" i="6"/>
  <c r="A231" i="6"/>
  <c r="AD231" i="6"/>
  <c r="H231" i="6" s="1"/>
  <c r="U231" i="6"/>
  <c r="E231" i="6" s="1"/>
  <c r="W231" i="6"/>
  <c r="C231" i="6" l="1"/>
  <c r="AB231" i="6"/>
  <c r="F231" i="6" s="1"/>
  <c r="S232" i="6"/>
  <c r="AD232" i="6"/>
  <c r="Z232" i="6"/>
  <c r="AE232" i="6"/>
  <c r="I232" i="6" s="1"/>
  <c r="A232" i="6"/>
  <c r="AA232" i="6"/>
  <c r="T232" i="6"/>
  <c r="D232" i="6" s="1"/>
  <c r="V232" i="6"/>
  <c r="AG232" i="6"/>
  <c r="K232" i="6" s="1"/>
  <c r="O233" i="6"/>
  <c r="X232" i="6"/>
  <c r="U232" i="6"/>
  <c r="E232" i="6" s="1"/>
  <c r="W232" i="6"/>
  <c r="R232" i="6"/>
  <c r="C232" i="6" s="1"/>
  <c r="H232" i="6"/>
  <c r="Q232" i="6"/>
  <c r="B232" i="6" s="1"/>
  <c r="Y232" i="6"/>
  <c r="AC232" i="6"/>
  <c r="G232" i="6" s="1"/>
  <c r="AF232" i="6"/>
  <c r="J232" i="6" s="1"/>
  <c r="AB232" i="6" l="1"/>
  <c r="F232" i="6" s="1"/>
  <c r="AG233" i="6"/>
  <c r="K233" i="6" s="1"/>
  <c r="O234" i="6"/>
  <c r="AC233" i="6"/>
  <c r="G233" i="6" s="1"/>
  <c r="S233" i="6"/>
  <c r="T233" i="6"/>
  <c r="D233" i="6" s="1"/>
  <c r="A233" i="6"/>
  <c r="Z233" i="6"/>
  <c r="R233" i="6"/>
  <c r="AD233" i="6"/>
  <c r="H233" i="6" s="1"/>
  <c r="V233" i="6"/>
  <c r="AA233" i="6"/>
  <c r="U233" i="6"/>
  <c r="E233" i="6" s="1"/>
  <c r="Y233" i="6"/>
  <c r="Q233" i="6"/>
  <c r="B233" i="6" s="1"/>
  <c r="AE233" i="6"/>
  <c r="I233" i="6" s="1"/>
  <c r="W233" i="6"/>
  <c r="AF233" i="6"/>
  <c r="J233" i="6" s="1"/>
  <c r="X233" i="6"/>
  <c r="AB233" i="6" l="1"/>
  <c r="F233" i="6" s="1"/>
  <c r="AG234" i="6"/>
  <c r="K234" i="6" s="1"/>
  <c r="AA234" i="6"/>
  <c r="W234" i="6"/>
  <c r="X234" i="6"/>
  <c r="AD234" i="6"/>
  <c r="H234" i="6" s="1"/>
  <c r="V234" i="6"/>
  <c r="U234" i="6"/>
  <c r="E234" i="6" s="1"/>
  <c r="S234" i="6"/>
  <c r="Q234" i="6"/>
  <c r="B234" i="6" s="1"/>
  <c r="AE234" i="6"/>
  <c r="I234" i="6" s="1"/>
  <c r="T234" i="6"/>
  <c r="D234" i="6" s="1"/>
  <c r="A234" i="6"/>
  <c r="O235" i="6"/>
  <c r="Y234" i="6"/>
  <c r="Z234" i="6"/>
  <c r="AC234" i="6"/>
  <c r="G234" i="6" s="1"/>
  <c r="R234" i="6"/>
  <c r="AF234" i="6"/>
  <c r="J234" i="6" s="1"/>
  <c r="C233" i="6"/>
  <c r="C234" i="6" l="1"/>
  <c r="AB234" i="6"/>
  <c r="F234" i="6" s="1"/>
  <c r="AD235" i="6"/>
  <c r="H235" i="6" s="1"/>
  <c r="W235" i="6"/>
  <c r="O236" i="6"/>
  <c r="T235" i="6"/>
  <c r="D235" i="6" s="1"/>
  <c r="AG235" i="6"/>
  <c r="K235" i="6" s="1"/>
  <c r="X235" i="6"/>
  <c r="AF235" i="6"/>
  <c r="J235" i="6" s="1"/>
  <c r="S235" i="6"/>
  <c r="C235" i="6" s="1"/>
  <c r="AE235" i="6"/>
  <c r="I235" i="6" s="1"/>
  <c r="A235" i="6"/>
  <c r="R235" i="6"/>
  <c r="AC235" i="6"/>
  <c r="G235" i="6" s="1"/>
  <c r="U235" i="6"/>
  <c r="E235" i="6" s="1"/>
  <c r="AA235" i="6"/>
  <c r="Z235" i="6"/>
  <c r="Y235" i="6"/>
  <c r="Q235" i="6"/>
  <c r="B235" i="6" s="1"/>
  <c r="V235" i="6"/>
  <c r="AB235" i="6" l="1"/>
  <c r="F235" i="6" s="1"/>
  <c r="AE236" i="6"/>
  <c r="I236" i="6" s="1"/>
  <c r="AD236" i="6"/>
  <c r="H236" i="6" s="1"/>
  <c r="X236" i="6"/>
  <c r="O237" i="6"/>
  <c r="Z236" i="6"/>
  <c r="A236" i="6"/>
  <c r="T236" i="6"/>
  <c r="D236" i="6" s="1"/>
  <c r="AG236" i="6"/>
  <c r="K236" i="6" s="1"/>
  <c r="AC236" i="6"/>
  <c r="G236" i="6" s="1"/>
  <c r="AA236" i="6"/>
  <c r="R236" i="6"/>
  <c r="V236" i="6"/>
  <c r="AF236" i="6"/>
  <c r="J236" i="6" s="1"/>
  <c r="W236" i="6"/>
  <c r="S236" i="6"/>
  <c r="Q236" i="6"/>
  <c r="B236" i="6" s="1"/>
  <c r="Y236" i="6"/>
  <c r="U236" i="6"/>
  <c r="E236" i="6" s="1"/>
  <c r="AE237" i="6" l="1"/>
  <c r="I237" i="6" s="1"/>
  <c r="AF237" i="6"/>
  <c r="J237" i="6" s="1"/>
  <c r="Z237" i="6"/>
  <c r="Q237" i="6"/>
  <c r="B237" i="6" s="1"/>
  <c r="X237" i="6"/>
  <c r="AA237" i="6"/>
  <c r="AG237" i="6"/>
  <c r="K237" i="6" s="1"/>
  <c r="U237" i="6"/>
  <c r="E237" i="6" s="1"/>
  <c r="AD237" i="6"/>
  <c r="H237" i="6" s="1"/>
  <c r="W237" i="6"/>
  <c r="V237" i="6"/>
  <c r="Y237" i="6"/>
  <c r="T237" i="6"/>
  <c r="D237" i="6" s="1"/>
  <c r="S237" i="6"/>
  <c r="O238" i="6"/>
  <c r="R237" i="6"/>
  <c r="AC237" i="6"/>
  <c r="G237" i="6" s="1"/>
  <c r="A237" i="6"/>
  <c r="AB236" i="6"/>
  <c r="F236" i="6" s="1"/>
  <c r="C236" i="6"/>
  <c r="AA238" i="6" l="1"/>
  <c r="T238" i="6"/>
  <c r="D238" i="6" s="1"/>
  <c r="U238" i="6"/>
  <c r="E238" i="6" s="1"/>
  <c r="O239" i="6"/>
  <c r="Q238" i="6"/>
  <c r="B238" i="6" s="1"/>
  <c r="A238" i="6"/>
  <c r="AF238" i="6"/>
  <c r="J238" i="6" s="1"/>
  <c r="AD238" i="6"/>
  <c r="H238" i="6" s="1"/>
  <c r="X238" i="6"/>
  <c r="AC238" i="6"/>
  <c r="G238" i="6" s="1"/>
  <c r="Y238" i="6"/>
  <c r="V238" i="6"/>
  <c r="AE238" i="6"/>
  <c r="I238" i="6" s="1"/>
  <c r="S238" i="6"/>
  <c r="Z238" i="6"/>
  <c r="AG238" i="6"/>
  <c r="K238" i="6" s="1"/>
  <c r="R238" i="6"/>
  <c r="C238" i="6" s="1"/>
  <c r="W238" i="6"/>
  <c r="C237" i="6"/>
  <c r="AB237" i="6"/>
  <c r="F237" i="6" s="1"/>
  <c r="A239" i="6" l="1"/>
  <c r="W239" i="6"/>
  <c r="Z239" i="6"/>
  <c r="AC239" i="6"/>
  <c r="G239" i="6" s="1"/>
  <c r="T239" i="6"/>
  <c r="D239" i="6" s="1"/>
  <c r="AG239" i="6"/>
  <c r="K239" i="6" s="1"/>
  <c r="U239" i="6"/>
  <c r="E239" i="6" s="1"/>
  <c r="S239" i="6"/>
  <c r="R239" i="6"/>
  <c r="AF239" i="6"/>
  <c r="J239" i="6" s="1"/>
  <c r="Q239" i="6"/>
  <c r="B239" i="6" s="1"/>
  <c r="AD239" i="6"/>
  <c r="H239" i="6" s="1"/>
  <c r="Y239" i="6"/>
  <c r="O240" i="6"/>
  <c r="X239" i="6"/>
  <c r="AE239" i="6"/>
  <c r="I239" i="6" s="1"/>
  <c r="V239" i="6"/>
  <c r="AA239" i="6"/>
  <c r="AB238" i="6"/>
  <c r="F238" i="6" s="1"/>
  <c r="C239" i="6" l="1"/>
  <c r="AB239" i="6"/>
  <c r="F239" i="6" s="1"/>
  <c r="W240" i="6"/>
  <c r="Z240" i="6"/>
  <c r="AG240" i="6"/>
  <c r="K240" i="6" s="1"/>
  <c r="R240" i="6"/>
  <c r="AE240" i="6"/>
  <c r="I240" i="6" s="1"/>
  <c r="AC240" i="6"/>
  <c r="G240" i="6" s="1"/>
  <c r="S240" i="6"/>
  <c r="AA240" i="6"/>
  <c r="X240" i="6"/>
  <c r="A240" i="6"/>
  <c r="U240" i="6"/>
  <c r="AD240" i="6"/>
  <c r="H240" i="6" s="1"/>
  <c r="AF240" i="6"/>
  <c r="J240" i="6" s="1"/>
  <c r="Y240" i="6"/>
  <c r="E240" i="6"/>
  <c r="O241" i="6"/>
  <c r="T240" i="6"/>
  <c r="D240" i="6" s="1"/>
  <c r="V240" i="6"/>
  <c r="Q240" i="6"/>
  <c r="B240" i="6" s="1"/>
  <c r="C240" i="6" l="1"/>
  <c r="AB240" i="6"/>
  <c r="F240" i="6" s="1"/>
  <c r="AC241" i="6"/>
  <c r="G241" i="6" s="1"/>
  <c r="A241" i="6"/>
  <c r="S241" i="6"/>
  <c r="AE241" i="6"/>
  <c r="I241" i="6" s="1"/>
  <c r="V241" i="6"/>
  <c r="AA241" i="6"/>
  <c r="R241" i="6"/>
  <c r="C241" i="6" s="1"/>
  <c r="Q241" i="6"/>
  <c r="B241" i="6" s="1"/>
  <c r="Y241" i="6"/>
  <c r="AD241" i="6"/>
  <c r="H241" i="6" s="1"/>
  <c r="AG241" i="6"/>
  <c r="K241" i="6" s="1"/>
  <c r="W241" i="6"/>
  <c r="O242" i="6"/>
  <c r="AF241" i="6"/>
  <c r="J241" i="6" s="1"/>
  <c r="T241" i="6"/>
  <c r="D241" i="6" s="1"/>
  <c r="X241" i="6"/>
  <c r="Z241" i="6"/>
  <c r="U241" i="6"/>
  <c r="E241" i="6" s="1"/>
  <c r="A242" i="6" l="1"/>
  <c r="Y242" i="6"/>
  <c r="Z242" i="6"/>
  <c r="S242" i="6"/>
  <c r="O243" i="6"/>
  <c r="R242" i="6"/>
  <c r="C242" i="6" s="1"/>
  <c r="AC242" i="6"/>
  <c r="G242" i="6" s="1"/>
  <c r="AG242" i="6"/>
  <c r="K242" i="6" s="1"/>
  <c r="AD242" i="6"/>
  <c r="H242" i="6" s="1"/>
  <c r="AF242" i="6"/>
  <c r="J242" i="6" s="1"/>
  <c r="X242" i="6"/>
  <c r="AA242" i="6"/>
  <c r="V242" i="6"/>
  <c r="AE242" i="6"/>
  <c r="I242" i="6" s="1"/>
  <c r="Q242" i="6"/>
  <c r="U242" i="6"/>
  <c r="E242" i="6" s="1"/>
  <c r="T242" i="6"/>
  <c r="D242" i="6" s="1"/>
  <c r="B242" i="6"/>
  <c r="W242" i="6"/>
  <c r="AB241" i="6"/>
  <c r="F241" i="6" s="1"/>
  <c r="AB242" i="6" l="1"/>
  <c r="F242" i="6" s="1"/>
  <c r="U243" i="6"/>
  <c r="E243" i="6" s="1"/>
  <c r="Y243" i="6"/>
  <c r="AG243" i="6"/>
  <c r="K243" i="6" s="1"/>
  <c r="Q243" i="6"/>
  <c r="B243" i="6" s="1"/>
  <c r="A243" i="6"/>
  <c r="AD243" i="6"/>
  <c r="H243" i="6" s="1"/>
  <c r="X243" i="6"/>
  <c r="S243" i="6"/>
  <c r="AC243" i="6"/>
  <c r="G243" i="6" s="1"/>
  <c r="Z243" i="6"/>
  <c r="AA243" i="6"/>
  <c r="O244" i="6"/>
  <c r="W243" i="6"/>
  <c r="R243" i="6"/>
  <c r="V243" i="6"/>
  <c r="T243" i="6"/>
  <c r="D243" i="6" s="1"/>
  <c r="AF243" i="6"/>
  <c r="J243" i="6" s="1"/>
  <c r="AE243" i="6"/>
  <c r="I243" i="6" s="1"/>
  <c r="C243" i="6" l="1"/>
  <c r="AB243" i="6"/>
  <c r="F243" i="6" s="1"/>
  <c r="Y244" i="6"/>
  <c r="AD244" i="6"/>
  <c r="H244" i="6" s="1"/>
  <c r="W244" i="6"/>
  <c r="AF244" i="6"/>
  <c r="J244" i="6" s="1"/>
  <c r="V244" i="6"/>
  <c r="AC244" i="6"/>
  <c r="G244" i="6" s="1"/>
  <c r="S244" i="6"/>
  <c r="Z244" i="6"/>
  <c r="R244" i="6"/>
  <c r="AA244" i="6"/>
  <c r="AE244" i="6"/>
  <c r="I244" i="6" s="1"/>
  <c r="U244" i="6"/>
  <c r="E244" i="6" s="1"/>
  <c r="Q244" i="6"/>
  <c r="B244" i="6" s="1"/>
  <c r="A244" i="6"/>
  <c r="X244" i="6"/>
  <c r="AG244" i="6"/>
  <c r="K244" i="6" s="1"/>
  <c r="T244" i="6"/>
  <c r="D244" i="6" s="1"/>
  <c r="O245" i="6"/>
  <c r="AF245" i="6" l="1"/>
  <c r="J245" i="6" s="1"/>
  <c r="O246" i="6"/>
  <c r="V245" i="6"/>
  <c r="AE245" i="6"/>
  <c r="I245" i="6" s="1"/>
  <c r="U245" i="6"/>
  <c r="E245" i="6" s="1"/>
  <c r="Z245" i="6"/>
  <c r="S245" i="6"/>
  <c r="Q245" i="6"/>
  <c r="B245" i="6" s="1"/>
  <c r="X245" i="6"/>
  <c r="Y245" i="6"/>
  <c r="AG245" i="6"/>
  <c r="K245" i="6" s="1"/>
  <c r="AA245" i="6"/>
  <c r="AC245" i="6"/>
  <c r="G245" i="6" s="1"/>
  <c r="A245" i="6"/>
  <c r="AD245" i="6"/>
  <c r="H245" i="6" s="1"/>
  <c r="T245" i="6"/>
  <c r="D245" i="6" s="1"/>
  <c r="W245" i="6"/>
  <c r="R245" i="6"/>
  <c r="AB244" i="6"/>
  <c r="F244" i="6" s="1"/>
  <c r="C244" i="6"/>
  <c r="AB245" i="6" l="1"/>
  <c r="F245" i="6" s="1"/>
  <c r="S246" i="6"/>
  <c r="T246" i="6"/>
  <c r="D246" i="6" s="1"/>
  <c r="R246" i="6"/>
  <c r="C246" i="6" s="1"/>
  <c r="U246" i="6"/>
  <c r="E246" i="6" s="1"/>
  <c r="AD246" i="6"/>
  <c r="H246" i="6" s="1"/>
  <c r="Z246" i="6"/>
  <c r="AA246" i="6"/>
  <c r="Q246" i="6"/>
  <c r="B246" i="6" s="1"/>
  <c r="AG246" i="6"/>
  <c r="K246" i="6" s="1"/>
  <c r="O247" i="6"/>
  <c r="A246" i="6"/>
  <c r="AC246" i="6"/>
  <c r="G246" i="6" s="1"/>
  <c r="W246" i="6"/>
  <c r="AE246" i="6"/>
  <c r="I246" i="6" s="1"/>
  <c r="V246" i="6"/>
  <c r="Y246" i="6"/>
  <c r="X246" i="6"/>
  <c r="AF246" i="6"/>
  <c r="J246" i="6" s="1"/>
  <c r="C245" i="6"/>
  <c r="AB246" i="6" l="1"/>
  <c r="F246" i="6" s="1"/>
  <c r="A247" i="6"/>
  <c r="Z247" i="6"/>
  <c r="S247" i="6"/>
  <c r="O248" i="6"/>
  <c r="AG247" i="6"/>
  <c r="K247" i="6" s="1"/>
  <c r="J247" i="6"/>
  <c r="W247" i="6"/>
  <c r="AA247" i="6"/>
  <c r="R247" i="6"/>
  <c r="C247" i="6" s="1"/>
  <c r="X247" i="6"/>
  <c r="AF247" i="6"/>
  <c r="Y247" i="6"/>
  <c r="AC247" i="6"/>
  <c r="G247" i="6" s="1"/>
  <c r="AE247" i="6"/>
  <c r="I247" i="6" s="1"/>
  <c r="V247" i="6"/>
  <c r="T247" i="6"/>
  <c r="D247" i="6" s="1"/>
  <c r="Q247" i="6"/>
  <c r="B247" i="6" s="1"/>
  <c r="AD247" i="6"/>
  <c r="H247" i="6" s="1"/>
  <c r="U247" i="6"/>
  <c r="E247" i="6" s="1"/>
  <c r="U248" i="6" l="1"/>
  <c r="E248" i="6" s="1"/>
  <c r="T248" i="6"/>
  <c r="Y248" i="6"/>
  <c r="W248" i="6"/>
  <c r="V248" i="6"/>
  <c r="AC248" i="6"/>
  <c r="G248" i="6" s="1"/>
  <c r="AG248" i="6"/>
  <c r="K248" i="6" s="1"/>
  <c r="R248" i="6"/>
  <c r="Z248" i="6"/>
  <c r="Q248" i="6"/>
  <c r="B248" i="6" s="1"/>
  <c r="AA248" i="6"/>
  <c r="AD248" i="6"/>
  <c r="H248" i="6" s="1"/>
  <c r="D248" i="6"/>
  <c r="AE248" i="6"/>
  <c r="I248" i="6" s="1"/>
  <c r="S248" i="6"/>
  <c r="A248" i="6"/>
  <c r="AF248" i="6"/>
  <c r="J248" i="6" s="1"/>
  <c r="X248" i="6"/>
  <c r="O249" i="6"/>
  <c r="AB247" i="6"/>
  <c r="F247" i="6" s="1"/>
  <c r="O250" i="6" l="1"/>
  <c r="Z249" i="6"/>
  <c r="AA249" i="6"/>
  <c r="AE249" i="6"/>
  <c r="I249" i="6" s="1"/>
  <c r="V249" i="6"/>
  <c r="X249" i="6"/>
  <c r="Q249" i="6"/>
  <c r="B249" i="6" s="1"/>
  <c r="W249" i="6"/>
  <c r="AG249" i="6"/>
  <c r="K249" i="6" s="1"/>
  <c r="AD249" i="6"/>
  <c r="H249" i="6" s="1"/>
  <c r="R249" i="6"/>
  <c r="U249" i="6"/>
  <c r="E249" i="6" s="1"/>
  <c r="A249" i="6"/>
  <c r="T249" i="6"/>
  <c r="D249" i="6" s="1"/>
  <c r="S249" i="6"/>
  <c r="C249" i="6" s="1"/>
  <c r="AF249" i="6"/>
  <c r="J249" i="6" s="1"/>
  <c r="Y249" i="6"/>
  <c r="AC249" i="6"/>
  <c r="G249" i="6" s="1"/>
  <c r="AB248" i="6"/>
  <c r="F248" i="6" s="1"/>
  <c r="C248" i="6"/>
  <c r="AB249" i="6" l="1"/>
  <c r="F249" i="6" s="1"/>
  <c r="R250" i="6"/>
  <c r="Z250" i="6"/>
  <c r="W250" i="6"/>
  <c r="O251" i="6"/>
  <c r="AC250" i="6"/>
  <c r="G250" i="6" s="1"/>
  <c r="V250" i="6"/>
  <c r="AD250" i="6"/>
  <c r="H250" i="6" s="1"/>
  <c r="X250" i="6"/>
  <c r="U250" i="6"/>
  <c r="E250" i="6" s="1"/>
  <c r="AA250" i="6"/>
  <c r="S250" i="6"/>
  <c r="Y250" i="6"/>
  <c r="T250" i="6"/>
  <c r="D250" i="6" s="1"/>
  <c r="AF250" i="6"/>
  <c r="J250" i="6" s="1"/>
  <c r="A250" i="6"/>
  <c r="AE250" i="6"/>
  <c r="I250" i="6" s="1"/>
  <c r="AG250" i="6"/>
  <c r="K250" i="6" s="1"/>
  <c r="Q250" i="6"/>
  <c r="B250" i="6" s="1"/>
  <c r="C250" i="6" l="1"/>
  <c r="AF251" i="6"/>
  <c r="J251" i="6" s="1"/>
  <c r="AC251" i="6"/>
  <c r="G251" i="6" s="1"/>
  <c r="A251" i="6"/>
  <c r="AA251" i="6"/>
  <c r="AE251" i="6"/>
  <c r="I251" i="6" s="1"/>
  <c r="V251" i="6"/>
  <c r="AD251" i="6"/>
  <c r="H251" i="6" s="1"/>
  <c r="T251" i="6"/>
  <c r="D251" i="6" s="1"/>
  <c r="S251" i="6"/>
  <c r="C251" i="6" s="1"/>
  <c r="O252" i="6"/>
  <c r="U251" i="6"/>
  <c r="E251" i="6" s="1"/>
  <c r="R251" i="6"/>
  <c r="AG251" i="6"/>
  <c r="K251" i="6" s="1"/>
  <c r="Y251" i="6"/>
  <c r="W251" i="6"/>
  <c r="X251" i="6"/>
  <c r="Q251" i="6"/>
  <c r="B251" i="6" s="1"/>
  <c r="Z251" i="6"/>
  <c r="AB250" i="6"/>
  <c r="F250" i="6" s="1"/>
  <c r="Q252" i="6" l="1"/>
  <c r="B252" i="6" s="1"/>
  <c r="AE252" i="6"/>
  <c r="I252" i="6" s="1"/>
  <c r="AF252" i="6"/>
  <c r="J252" i="6" s="1"/>
  <c r="AG252" i="6"/>
  <c r="K252" i="6" s="1"/>
  <c r="X252" i="6"/>
  <c r="U252" i="6"/>
  <c r="E252" i="6" s="1"/>
  <c r="W252" i="6"/>
  <c r="AA252" i="6"/>
  <c r="O253" i="6"/>
  <c r="A252" i="6"/>
  <c r="T252" i="6"/>
  <c r="D252" i="6" s="1"/>
  <c r="R252" i="6"/>
  <c r="V252" i="6"/>
  <c r="AD252" i="6"/>
  <c r="H252" i="6" s="1"/>
  <c r="Y252" i="6"/>
  <c r="Z252" i="6"/>
  <c r="AC252" i="6"/>
  <c r="G252" i="6" s="1"/>
  <c r="S252" i="6"/>
  <c r="C252" i="6" s="1"/>
  <c r="AB251" i="6"/>
  <c r="F251" i="6" s="1"/>
  <c r="AG253" i="6" l="1"/>
  <c r="K253" i="6" s="1"/>
  <c r="X253" i="6"/>
  <c r="AD253" i="6"/>
  <c r="H253" i="6" s="1"/>
  <c r="Y253" i="6"/>
  <c r="AF253" i="6"/>
  <c r="J253" i="6" s="1"/>
  <c r="Q253" i="6"/>
  <c r="B253" i="6" s="1"/>
  <c r="O254" i="6"/>
  <c r="AC253" i="6"/>
  <c r="G253" i="6" s="1"/>
  <c r="Z253" i="6"/>
  <c r="T253" i="6"/>
  <c r="D253" i="6" s="1"/>
  <c r="AA253" i="6"/>
  <c r="U253" i="6"/>
  <c r="E253" i="6" s="1"/>
  <c r="A253" i="6"/>
  <c r="R253" i="6"/>
  <c r="S253" i="6"/>
  <c r="C253" i="6" s="1"/>
  <c r="AE253" i="6"/>
  <c r="I253" i="6" s="1"/>
  <c r="W253" i="6"/>
  <c r="V253" i="6"/>
  <c r="AB252" i="6"/>
  <c r="F252" i="6" s="1"/>
  <c r="AB253" i="6" l="1"/>
  <c r="F253" i="6" s="1"/>
  <c r="R254" i="6"/>
  <c r="AF254" i="6"/>
  <c r="J254" i="6" s="1"/>
  <c r="AA254" i="6"/>
  <c r="AC254" i="6"/>
  <c r="G254" i="6" s="1"/>
  <c r="T254" i="6"/>
  <c r="D254" i="6" s="1"/>
  <c r="Z254" i="6"/>
  <c r="U254" i="6"/>
  <c r="E254" i="6" s="1"/>
  <c r="Q254" i="6"/>
  <c r="B254" i="6" s="1"/>
  <c r="X254" i="6"/>
  <c r="A254" i="6"/>
  <c r="Y254" i="6"/>
  <c r="AD254" i="6"/>
  <c r="H254" i="6" s="1"/>
  <c r="AG254" i="6"/>
  <c r="K254" i="6" s="1"/>
  <c r="AE254" i="6"/>
  <c r="I254" i="6" s="1"/>
  <c r="O255" i="6"/>
  <c r="W254" i="6"/>
  <c r="V254" i="6"/>
  <c r="S254" i="6"/>
  <c r="AB254" i="6" l="1"/>
  <c r="F254" i="6" s="1"/>
  <c r="U255" i="6"/>
  <c r="W255" i="6"/>
  <c r="R255" i="6"/>
  <c r="D255" i="6"/>
  <c r="Z255" i="6"/>
  <c r="Y255" i="6"/>
  <c r="AD255" i="6"/>
  <c r="H255" i="6" s="1"/>
  <c r="S255" i="6"/>
  <c r="AE255" i="6"/>
  <c r="I255" i="6" s="1"/>
  <c r="AA255" i="6"/>
  <c r="AF255" i="6"/>
  <c r="J255" i="6" s="1"/>
  <c r="X255" i="6"/>
  <c r="E255" i="6"/>
  <c r="O256" i="6"/>
  <c r="V255" i="6"/>
  <c r="A255" i="6"/>
  <c r="Q255" i="6"/>
  <c r="B255" i="6" s="1"/>
  <c r="AG255" i="6"/>
  <c r="K255" i="6" s="1"/>
  <c r="AC255" i="6"/>
  <c r="G255" i="6" s="1"/>
  <c r="T255" i="6"/>
  <c r="C254" i="6"/>
  <c r="C255" i="6" l="1"/>
  <c r="AB255" i="6"/>
  <c r="F255" i="6" s="1"/>
  <c r="A256" i="6"/>
  <c r="Y256" i="6"/>
  <c r="Z256" i="6"/>
  <c r="AD256" i="6"/>
  <c r="H256" i="6" s="1"/>
  <c r="T256" i="6"/>
  <c r="D256" i="6" s="1"/>
  <c r="AF256" i="6"/>
  <c r="J256" i="6" s="1"/>
  <c r="W256" i="6"/>
  <c r="AC256" i="6"/>
  <c r="G256" i="6" s="1"/>
  <c r="X256" i="6"/>
  <c r="Q256" i="6"/>
  <c r="B256" i="6" s="1"/>
  <c r="O257" i="6"/>
  <c r="AE256" i="6"/>
  <c r="I256" i="6" s="1"/>
  <c r="V256" i="6"/>
  <c r="S256" i="6"/>
  <c r="AG256" i="6"/>
  <c r="K256" i="6" s="1"/>
  <c r="U256" i="6"/>
  <c r="E256" i="6" s="1"/>
  <c r="AA256" i="6"/>
  <c r="R256" i="6"/>
  <c r="C256" i="6" l="1"/>
  <c r="Y257" i="6"/>
  <c r="T257" i="6"/>
  <c r="D257" i="6" s="1"/>
  <c r="V257" i="6"/>
  <c r="AF257" i="6"/>
  <c r="J257" i="6" s="1"/>
  <c r="S257" i="6"/>
  <c r="O258" i="6"/>
  <c r="U257" i="6"/>
  <c r="E257" i="6" s="1"/>
  <c r="AG257" i="6"/>
  <c r="K257" i="6" s="1"/>
  <c r="AA257" i="6"/>
  <c r="X257" i="6"/>
  <c r="AC257" i="6"/>
  <c r="G257" i="6" s="1"/>
  <c r="Q257" i="6"/>
  <c r="B257" i="6" s="1"/>
  <c r="W257" i="6"/>
  <c r="A257" i="6"/>
  <c r="Z257" i="6"/>
  <c r="R257" i="6"/>
  <c r="AD257" i="6"/>
  <c r="H257" i="6" s="1"/>
  <c r="AE257" i="6"/>
  <c r="I257" i="6" s="1"/>
  <c r="AB256" i="6"/>
  <c r="F256" i="6" s="1"/>
  <c r="C257" i="6" l="1"/>
  <c r="Y258" i="6"/>
  <c r="AA258" i="6"/>
  <c r="AG258" i="6"/>
  <c r="K258" i="6" s="1"/>
  <c r="V258" i="6"/>
  <c r="AE258" i="6"/>
  <c r="I258" i="6" s="1"/>
  <c r="Z258" i="6"/>
  <c r="AF258" i="6"/>
  <c r="J258" i="6" s="1"/>
  <c r="O259" i="6"/>
  <c r="Q258" i="6"/>
  <c r="B258" i="6" s="1"/>
  <c r="T258" i="6"/>
  <c r="D258" i="6" s="1"/>
  <c r="U258" i="6"/>
  <c r="E258" i="6" s="1"/>
  <c r="X258" i="6"/>
  <c r="A258" i="6"/>
  <c r="AC258" i="6"/>
  <c r="G258" i="6" s="1"/>
  <c r="W258" i="6"/>
  <c r="R258" i="6"/>
  <c r="S258" i="6"/>
  <c r="AD258" i="6"/>
  <c r="H258" i="6" s="1"/>
  <c r="AB257" i="6"/>
  <c r="F257" i="6" s="1"/>
  <c r="C258" i="6" l="1"/>
  <c r="AD259" i="6"/>
  <c r="H259" i="6" s="1"/>
  <c r="Y259" i="6"/>
  <c r="T259" i="6"/>
  <c r="D259" i="6" s="1"/>
  <c r="AC259" i="6"/>
  <c r="G259" i="6" s="1"/>
  <c r="A259" i="6"/>
  <c r="AE259" i="6"/>
  <c r="I259" i="6" s="1"/>
  <c r="AA259" i="6"/>
  <c r="AG259" i="6"/>
  <c r="K259" i="6" s="1"/>
  <c r="Q259" i="6"/>
  <c r="B259" i="6" s="1"/>
  <c r="V259" i="6"/>
  <c r="X259" i="6"/>
  <c r="W259" i="6"/>
  <c r="O260" i="6"/>
  <c r="AF259" i="6"/>
  <c r="J259" i="6" s="1"/>
  <c r="Z259" i="6"/>
  <c r="R259" i="6"/>
  <c r="U259" i="6"/>
  <c r="E259" i="6" s="1"/>
  <c r="S259" i="6"/>
  <c r="AB258" i="6"/>
  <c r="F258" i="6" s="1"/>
  <c r="AB259" i="6" l="1"/>
  <c r="F259" i="6" s="1"/>
  <c r="C259" i="6"/>
  <c r="AG260" i="6"/>
  <c r="K260" i="6" s="1"/>
  <c r="O261" i="6"/>
  <c r="Q260" i="6"/>
  <c r="B260" i="6" s="1"/>
  <c r="AE260" i="6"/>
  <c r="I260" i="6" s="1"/>
  <c r="W260" i="6"/>
  <c r="S260" i="6"/>
  <c r="J260" i="6"/>
  <c r="V260" i="6"/>
  <c r="X260" i="6"/>
  <c r="A260" i="6"/>
  <c r="AF260" i="6"/>
  <c r="AD260" i="6"/>
  <c r="H260" i="6" s="1"/>
  <c r="AA260" i="6"/>
  <c r="R260" i="6"/>
  <c r="AC260" i="6"/>
  <c r="G260" i="6" s="1"/>
  <c r="U260" i="6"/>
  <c r="E260" i="6" s="1"/>
  <c r="Z260" i="6"/>
  <c r="T260" i="6"/>
  <c r="D260" i="6" s="1"/>
  <c r="Y260" i="6"/>
  <c r="Q261" i="6" l="1"/>
  <c r="B261" i="6" s="1"/>
  <c r="R261" i="6"/>
  <c r="A261" i="6"/>
  <c r="S261" i="6"/>
  <c r="Y261" i="6"/>
  <c r="AD261" i="6"/>
  <c r="H261" i="6" s="1"/>
  <c r="W261" i="6"/>
  <c r="X261" i="6"/>
  <c r="Z261" i="6"/>
  <c r="V261" i="6"/>
  <c r="AG261" i="6"/>
  <c r="K261" i="6" s="1"/>
  <c r="AE261" i="6"/>
  <c r="I261" i="6" s="1"/>
  <c r="AA261" i="6"/>
  <c r="O262" i="6"/>
  <c r="U261" i="6"/>
  <c r="E261" i="6" s="1"/>
  <c r="AC261" i="6"/>
  <c r="G261" i="6" s="1"/>
  <c r="T261" i="6"/>
  <c r="D261" i="6" s="1"/>
  <c r="AF261" i="6"/>
  <c r="J261" i="6" s="1"/>
  <c r="AB260" i="6"/>
  <c r="F260" i="6" s="1"/>
  <c r="C260" i="6"/>
  <c r="AB261" i="6" l="1"/>
  <c r="F261" i="6" s="1"/>
  <c r="T262" i="6"/>
  <c r="D262" i="6" s="1"/>
  <c r="AF262" i="6"/>
  <c r="J262" i="6" s="1"/>
  <c r="U262" i="6"/>
  <c r="E262" i="6" s="1"/>
  <c r="V262" i="6"/>
  <c r="AD262" i="6"/>
  <c r="H262" i="6" s="1"/>
  <c r="AC262" i="6"/>
  <c r="G262" i="6" s="1"/>
  <c r="AE262" i="6"/>
  <c r="I262" i="6" s="1"/>
  <c r="AG262" i="6"/>
  <c r="K262" i="6" s="1"/>
  <c r="W262" i="6"/>
  <c r="S262" i="6"/>
  <c r="Z262" i="6"/>
  <c r="A262" i="6"/>
  <c r="AA262" i="6"/>
  <c r="Q262" i="6"/>
  <c r="B262" i="6" s="1"/>
  <c r="O263" i="6"/>
  <c r="X262" i="6"/>
  <c r="Y262" i="6"/>
  <c r="R262" i="6"/>
  <c r="C261" i="6"/>
  <c r="C262" i="6" l="1"/>
  <c r="AB262" i="6"/>
  <c r="F262" i="6" s="1"/>
  <c r="U263" i="6"/>
  <c r="E263" i="6" s="1"/>
  <c r="AD263" i="6"/>
  <c r="H263" i="6" s="1"/>
  <c r="Y263" i="6"/>
  <c r="S263" i="6"/>
  <c r="AE263" i="6"/>
  <c r="I263" i="6" s="1"/>
  <c r="AA263" i="6"/>
  <c r="O264" i="6"/>
  <c r="Q263" i="6"/>
  <c r="B263" i="6" s="1"/>
  <c r="AG263" i="6"/>
  <c r="K263" i="6" s="1"/>
  <c r="Z263" i="6"/>
  <c r="AC263" i="6"/>
  <c r="G263" i="6" s="1"/>
  <c r="X263" i="6"/>
  <c r="T263" i="6"/>
  <c r="D263" i="6" s="1"/>
  <c r="A263" i="6"/>
  <c r="R263" i="6"/>
  <c r="W263" i="6"/>
  <c r="V263" i="6"/>
  <c r="AF263" i="6"/>
  <c r="J263" i="6" s="1"/>
  <c r="C263" i="6" l="1"/>
  <c r="AB263" i="6"/>
  <c r="F263" i="6" s="1"/>
  <c r="Z264" i="6"/>
  <c r="AE264" i="6"/>
  <c r="I264" i="6" s="1"/>
  <c r="A264" i="6"/>
  <c r="AD264" i="6"/>
  <c r="H264" i="6" s="1"/>
  <c r="Y264" i="6"/>
  <c r="V264" i="6"/>
  <c r="U264" i="6"/>
  <c r="E264" i="6" s="1"/>
  <c r="S264" i="6"/>
  <c r="O265" i="6"/>
  <c r="AA264" i="6"/>
  <c r="Q264" i="6"/>
  <c r="B264" i="6" s="1"/>
  <c r="T264" i="6"/>
  <c r="D264" i="6" s="1"/>
  <c r="X264" i="6"/>
  <c r="AF264" i="6"/>
  <c r="J264" i="6" s="1"/>
  <c r="W264" i="6"/>
  <c r="R264" i="6"/>
  <c r="AG264" i="6"/>
  <c r="K264" i="6" s="1"/>
  <c r="AC264" i="6"/>
  <c r="G264" i="6" s="1"/>
  <c r="C264" i="6" l="1"/>
  <c r="W265" i="6"/>
  <c r="Z265" i="6"/>
  <c r="O266" i="6"/>
  <c r="AE265" i="6"/>
  <c r="I265" i="6" s="1"/>
  <c r="AG265" i="6"/>
  <c r="K265" i="6" s="1"/>
  <c r="S265" i="6"/>
  <c r="X265" i="6"/>
  <c r="R265" i="6"/>
  <c r="C265" i="6" s="1"/>
  <c r="B265" i="6"/>
  <c r="Q265" i="6"/>
  <c r="A265" i="6"/>
  <c r="V265" i="6"/>
  <c r="T265" i="6"/>
  <c r="D265" i="6" s="1"/>
  <c r="Y265" i="6"/>
  <c r="AF265" i="6"/>
  <c r="J265" i="6" s="1"/>
  <c r="AA265" i="6"/>
  <c r="U265" i="6"/>
  <c r="E265" i="6" s="1"/>
  <c r="AC265" i="6"/>
  <c r="G265" i="6" s="1"/>
  <c r="AD265" i="6"/>
  <c r="H265" i="6" s="1"/>
  <c r="AB264" i="6"/>
  <c r="F264" i="6" s="1"/>
  <c r="AB265" i="6" l="1"/>
  <c r="F265" i="6" s="1"/>
  <c r="AE266" i="6"/>
  <c r="I266" i="6" s="1"/>
  <c r="W266" i="6"/>
  <c r="T266" i="6"/>
  <c r="D266" i="6" s="1"/>
  <c r="V266" i="6"/>
  <c r="Z266" i="6"/>
  <c r="AA266" i="6"/>
  <c r="AC266" i="6"/>
  <c r="G266" i="6" s="1"/>
  <c r="S266" i="6"/>
  <c r="C266" i="6" s="1"/>
  <c r="A266" i="6"/>
  <c r="AG266" i="6"/>
  <c r="K266" i="6" s="1"/>
  <c r="AD266" i="6"/>
  <c r="H266" i="6" s="1"/>
  <c r="AF266" i="6"/>
  <c r="J266" i="6" s="1"/>
  <c r="O267" i="6"/>
  <c r="R266" i="6"/>
  <c r="Y266" i="6"/>
  <c r="X266" i="6"/>
  <c r="Q266" i="6"/>
  <c r="B266" i="6" s="1"/>
  <c r="U266" i="6"/>
  <c r="E266" i="6" s="1"/>
  <c r="AB266" i="6" l="1"/>
  <c r="F266" i="6" s="1"/>
  <c r="O268" i="6"/>
  <c r="V267" i="6"/>
  <c r="U267" i="6"/>
  <c r="E267" i="6" s="1"/>
  <c r="X267" i="6"/>
  <c r="AA267" i="6"/>
  <c r="AE267" i="6"/>
  <c r="I267" i="6" s="1"/>
  <c r="AG267" i="6"/>
  <c r="K267" i="6" s="1"/>
  <c r="AD267" i="6"/>
  <c r="H267" i="6" s="1"/>
  <c r="A267" i="6"/>
  <c r="Y267" i="6"/>
  <c r="S267" i="6"/>
  <c r="T267" i="6"/>
  <c r="D267" i="6" s="1"/>
  <c r="AC267" i="6"/>
  <c r="G267" i="6" s="1"/>
  <c r="W267" i="6"/>
  <c r="AF267" i="6"/>
  <c r="J267" i="6" s="1"/>
  <c r="R267" i="6"/>
  <c r="C267" i="6" s="1"/>
  <c r="Q267" i="6"/>
  <c r="B267" i="6" s="1"/>
  <c r="Z267" i="6"/>
  <c r="O269" i="6" l="1"/>
  <c r="AG268" i="6"/>
  <c r="K268" i="6" s="1"/>
  <c r="W268" i="6"/>
  <c r="V268" i="6"/>
  <c r="AC268" i="6"/>
  <c r="G268" i="6" s="1"/>
  <c r="R268" i="6"/>
  <c r="S268" i="6"/>
  <c r="AE268" i="6"/>
  <c r="I268" i="6" s="1"/>
  <c r="X268" i="6"/>
  <c r="AD268" i="6"/>
  <c r="H268" i="6" s="1"/>
  <c r="Q268" i="6"/>
  <c r="B268" i="6" s="1"/>
  <c r="Z268" i="6"/>
  <c r="T268" i="6"/>
  <c r="D268" i="6" s="1"/>
  <c r="A268" i="6"/>
  <c r="Y268" i="6"/>
  <c r="AA268" i="6"/>
  <c r="AF268" i="6"/>
  <c r="J268" i="6" s="1"/>
  <c r="U268" i="6"/>
  <c r="E268" i="6" s="1"/>
  <c r="AB267" i="6"/>
  <c r="F267" i="6" s="1"/>
  <c r="C268" i="6" l="1"/>
  <c r="AB268" i="6"/>
  <c r="F268" i="6" s="1"/>
  <c r="AG269" i="6"/>
  <c r="K269" i="6" s="1"/>
  <c r="AC269" i="6"/>
  <c r="G269" i="6" s="1"/>
  <c r="O270" i="6"/>
  <c r="Q269" i="6"/>
  <c r="B269" i="6" s="1"/>
  <c r="S269" i="6"/>
  <c r="Z269" i="6"/>
  <c r="AA269" i="6"/>
  <c r="AE269" i="6"/>
  <c r="I269" i="6" s="1"/>
  <c r="R269" i="6"/>
  <c r="V269" i="6"/>
  <c r="U269" i="6"/>
  <c r="E269" i="6" s="1"/>
  <c r="AD269" i="6"/>
  <c r="H269" i="6" s="1"/>
  <c r="AF269" i="6"/>
  <c r="J269" i="6" s="1"/>
  <c r="X269" i="6"/>
  <c r="W269" i="6"/>
  <c r="T269" i="6"/>
  <c r="D269" i="6" s="1"/>
  <c r="A269" i="6"/>
  <c r="Y269" i="6"/>
  <c r="C269" i="6" l="1"/>
  <c r="Z270" i="6"/>
  <c r="V270" i="6"/>
  <c r="AD270" i="6"/>
  <c r="H270" i="6" s="1"/>
  <c r="Q270" i="6"/>
  <c r="B270" i="6" s="1"/>
  <c r="AF270" i="6"/>
  <c r="J270" i="6" s="1"/>
  <c r="S270" i="6"/>
  <c r="U270" i="6"/>
  <c r="E270" i="6" s="1"/>
  <c r="A270" i="6"/>
  <c r="T270" i="6"/>
  <c r="D270" i="6" s="1"/>
  <c r="AE270" i="6"/>
  <c r="I270" i="6" s="1"/>
  <c r="AC270" i="6"/>
  <c r="G270" i="6" s="1"/>
  <c r="O271" i="6"/>
  <c r="AA270" i="6"/>
  <c r="X270" i="6"/>
  <c r="Y270" i="6"/>
  <c r="AG270" i="6"/>
  <c r="K270" i="6" s="1"/>
  <c r="W270" i="6"/>
  <c r="R270" i="6"/>
  <c r="AB269" i="6"/>
  <c r="F269" i="6" s="1"/>
  <c r="C270" i="6" l="1"/>
  <c r="AB270" i="6"/>
  <c r="F270" i="6" s="1"/>
  <c r="O272" i="6"/>
  <c r="AD271" i="6"/>
  <c r="H271" i="6" s="1"/>
  <c r="Y271" i="6"/>
  <c r="V271" i="6"/>
  <c r="AG271" i="6"/>
  <c r="K271" i="6" s="1"/>
  <c r="X271" i="6"/>
  <c r="AC271" i="6"/>
  <c r="G271" i="6" s="1"/>
  <c r="U271" i="6"/>
  <c r="E271" i="6" s="1"/>
  <c r="Q271" i="6"/>
  <c r="B271" i="6" s="1"/>
  <c r="T271" i="6"/>
  <c r="D271" i="6" s="1"/>
  <c r="W271" i="6"/>
  <c r="R271" i="6"/>
  <c r="AE271" i="6"/>
  <c r="I271" i="6" s="1"/>
  <c r="Z271" i="6"/>
  <c r="A271" i="6"/>
  <c r="AA271" i="6"/>
  <c r="S271" i="6"/>
  <c r="C271" i="6" s="1"/>
  <c r="AF271" i="6"/>
  <c r="J271" i="6" s="1"/>
  <c r="AB271" i="6" l="1"/>
  <c r="F271" i="6" s="1"/>
  <c r="AA272" i="6"/>
  <c r="U272" i="6"/>
  <c r="O273" i="6"/>
  <c r="AG272" i="6"/>
  <c r="K272" i="6" s="1"/>
  <c r="S272" i="6"/>
  <c r="Z272" i="6"/>
  <c r="A272" i="6"/>
  <c r="Y272" i="6"/>
  <c r="R272" i="6"/>
  <c r="AC272" i="6"/>
  <c r="G272" i="6" s="1"/>
  <c r="W272" i="6"/>
  <c r="T272" i="6"/>
  <c r="D272" i="6" s="1"/>
  <c r="V272" i="6"/>
  <c r="AE272" i="6"/>
  <c r="I272" i="6" s="1"/>
  <c r="X272" i="6"/>
  <c r="Q272" i="6"/>
  <c r="B272" i="6" s="1"/>
  <c r="E272" i="6"/>
  <c r="AD272" i="6"/>
  <c r="H272" i="6" s="1"/>
  <c r="AF272" i="6"/>
  <c r="J272" i="6" s="1"/>
  <c r="C272" i="6" l="1"/>
  <c r="AB272" i="6"/>
  <c r="F272" i="6" s="1"/>
  <c r="AC273" i="6"/>
  <c r="G273" i="6" s="1"/>
  <c r="V273" i="6"/>
  <c r="A273" i="6"/>
  <c r="AE273" i="6"/>
  <c r="I273" i="6" s="1"/>
  <c r="AD273" i="6"/>
  <c r="H273" i="6" s="1"/>
  <c r="AA273" i="6"/>
  <c r="R273" i="6"/>
  <c r="Q273" i="6"/>
  <c r="B273" i="6" s="1"/>
  <c r="Y273" i="6"/>
  <c r="X273" i="6"/>
  <c r="AG273" i="6"/>
  <c r="K273" i="6" s="1"/>
  <c r="Z273" i="6"/>
  <c r="W273" i="6"/>
  <c r="O274" i="6"/>
  <c r="S273" i="6"/>
  <c r="T273" i="6"/>
  <c r="D273" i="6" s="1"/>
  <c r="AF273" i="6"/>
  <c r="J273" i="6" s="1"/>
  <c r="U273" i="6"/>
  <c r="E273" i="6" s="1"/>
  <c r="Y274" i="6" l="1"/>
  <c r="U274" i="6"/>
  <c r="E274" i="6" s="1"/>
  <c r="X274" i="6"/>
  <c r="R274" i="6"/>
  <c r="Z274" i="6"/>
  <c r="Q274" i="6"/>
  <c r="B274" i="6" s="1"/>
  <c r="W274" i="6"/>
  <c r="T274" i="6"/>
  <c r="D274" i="6" s="1"/>
  <c r="AG274" i="6"/>
  <c r="K274" i="6" s="1"/>
  <c r="AA274" i="6"/>
  <c r="AF274" i="6"/>
  <c r="J274" i="6" s="1"/>
  <c r="AC274" i="6"/>
  <c r="G274" i="6" s="1"/>
  <c r="A274" i="6"/>
  <c r="V274" i="6"/>
  <c r="S274" i="6"/>
  <c r="O275" i="6"/>
  <c r="AD274" i="6"/>
  <c r="H274" i="6" s="1"/>
  <c r="AE274" i="6"/>
  <c r="I274" i="6" s="1"/>
  <c r="C273" i="6"/>
  <c r="AB273" i="6"/>
  <c r="F273" i="6" s="1"/>
  <c r="C274" i="6" l="1"/>
  <c r="AE275" i="6"/>
  <c r="I275" i="6" s="1"/>
  <c r="AG275" i="6"/>
  <c r="K275" i="6" s="1"/>
  <c r="AA275" i="6"/>
  <c r="T275" i="6"/>
  <c r="D275" i="6" s="1"/>
  <c r="R275" i="6"/>
  <c r="Y275" i="6"/>
  <c r="AC275" i="6"/>
  <c r="G275" i="6" s="1"/>
  <c r="W275" i="6"/>
  <c r="U275" i="6"/>
  <c r="E275" i="6" s="1"/>
  <c r="S275" i="6"/>
  <c r="O276" i="6"/>
  <c r="A275" i="6"/>
  <c r="AD275" i="6"/>
  <c r="H275" i="6" s="1"/>
  <c r="X275" i="6"/>
  <c r="AF275" i="6"/>
  <c r="J275" i="6" s="1"/>
  <c r="Q275" i="6"/>
  <c r="B275" i="6" s="1"/>
  <c r="V275" i="6"/>
  <c r="Z275" i="6"/>
  <c r="AB274" i="6"/>
  <c r="F274" i="6" s="1"/>
  <c r="C275" i="6" l="1"/>
  <c r="AB275" i="6"/>
  <c r="F275" i="6" s="1"/>
  <c r="AA276" i="6"/>
  <c r="A276" i="6"/>
  <c r="X276" i="6"/>
  <c r="AE276" i="6"/>
  <c r="I276" i="6" s="1"/>
  <c r="Z276" i="6"/>
  <c r="T276" i="6"/>
  <c r="D276" i="6" s="1"/>
  <c r="U276" i="6"/>
  <c r="E276" i="6" s="1"/>
  <c r="AC276" i="6"/>
  <c r="G276" i="6" s="1"/>
  <c r="AF276" i="6"/>
  <c r="J276" i="6" s="1"/>
  <c r="Y276" i="6"/>
  <c r="AG276" i="6"/>
  <c r="K276" i="6" s="1"/>
  <c r="AD276" i="6"/>
  <c r="H276" i="6" s="1"/>
  <c r="O277" i="6"/>
  <c r="Q276" i="6"/>
  <c r="B276" i="6" s="1"/>
  <c r="S276" i="6"/>
  <c r="W276" i="6"/>
  <c r="R276" i="6"/>
  <c r="V276" i="6"/>
  <c r="C276" i="6" l="1"/>
  <c r="AB276" i="6"/>
  <c r="F276" i="6" s="1"/>
  <c r="A277" i="6"/>
  <c r="W277" i="6"/>
  <c r="U277" i="6"/>
  <c r="E277" i="6" s="1"/>
  <c r="Q277" i="6"/>
  <c r="B277" i="6" s="1"/>
  <c r="AE277" i="6"/>
  <c r="I277" i="6" s="1"/>
  <c r="Z277" i="6"/>
  <c r="AD277" i="6"/>
  <c r="H277" i="6" s="1"/>
  <c r="S277" i="6"/>
  <c r="X277" i="6"/>
  <c r="R277" i="6"/>
  <c r="O278" i="6"/>
  <c r="Y277" i="6"/>
  <c r="V277" i="6"/>
  <c r="AG277" i="6"/>
  <c r="K277" i="6" s="1"/>
  <c r="AA277" i="6"/>
  <c r="AF277" i="6"/>
  <c r="J277" i="6" s="1"/>
  <c r="AC277" i="6"/>
  <c r="G277" i="6" s="1"/>
  <c r="T277" i="6"/>
  <c r="D277" i="6" s="1"/>
  <c r="C277" i="6" l="1"/>
  <c r="X278" i="6"/>
  <c r="AA278" i="6"/>
  <c r="V278" i="6"/>
  <c r="U278" i="6"/>
  <c r="E278" i="6" s="1"/>
  <c r="AC278" i="6"/>
  <c r="G278" i="6" s="1"/>
  <c r="Z278" i="6"/>
  <c r="W278" i="6"/>
  <c r="T278" i="6"/>
  <c r="D278" i="6" s="1"/>
  <c r="Q278" i="6"/>
  <c r="B278" i="6" s="1"/>
  <c r="AG278" i="6"/>
  <c r="K278" i="6" s="1"/>
  <c r="AD278" i="6"/>
  <c r="H278" i="6" s="1"/>
  <c r="Y278" i="6"/>
  <c r="S278" i="6"/>
  <c r="AE278" i="6"/>
  <c r="I278" i="6" s="1"/>
  <c r="AF278" i="6"/>
  <c r="J278" i="6" s="1"/>
  <c r="A278" i="6"/>
  <c r="R278" i="6"/>
  <c r="C278" i="6" s="1"/>
  <c r="O279" i="6"/>
  <c r="AB277" i="6"/>
  <c r="F277" i="6" s="1"/>
  <c r="Q279" i="6" l="1"/>
  <c r="B279" i="6" s="1"/>
  <c r="AG279" i="6"/>
  <c r="K279" i="6" s="1"/>
  <c r="V279" i="6"/>
  <c r="AD279" i="6"/>
  <c r="H279" i="6" s="1"/>
  <c r="O280" i="6"/>
  <c r="T279" i="6"/>
  <c r="D279" i="6" s="1"/>
  <c r="Y279" i="6"/>
  <c r="AE279" i="6"/>
  <c r="I279" i="6" s="1"/>
  <c r="A279" i="6"/>
  <c r="R279" i="6"/>
  <c r="C279" i="6" s="1"/>
  <c r="Z279" i="6"/>
  <c r="W279" i="6"/>
  <c r="S279" i="6"/>
  <c r="AC279" i="6"/>
  <c r="G279" i="6" s="1"/>
  <c r="X279" i="6"/>
  <c r="AA279" i="6"/>
  <c r="U279" i="6"/>
  <c r="E279" i="6" s="1"/>
  <c r="AF279" i="6"/>
  <c r="J279" i="6" s="1"/>
  <c r="AB278" i="6"/>
  <c r="F278" i="6" s="1"/>
  <c r="S280" i="6" l="1"/>
  <c r="O281" i="6"/>
  <c r="W280" i="6"/>
  <c r="T280" i="6"/>
  <c r="D280" i="6" s="1"/>
  <c r="A280" i="6"/>
  <c r="AG280" i="6"/>
  <c r="K280" i="6" s="1"/>
  <c r="U280" i="6"/>
  <c r="E280" i="6" s="1"/>
  <c r="Q280" i="6"/>
  <c r="B280" i="6" s="1"/>
  <c r="V280" i="6"/>
  <c r="Y280" i="6"/>
  <c r="R280" i="6"/>
  <c r="X280" i="6"/>
  <c r="AF280" i="6"/>
  <c r="J280" i="6" s="1"/>
  <c r="Z280" i="6"/>
  <c r="AC280" i="6"/>
  <c r="G280" i="6" s="1"/>
  <c r="AD280" i="6"/>
  <c r="H280" i="6" s="1"/>
  <c r="AA280" i="6"/>
  <c r="AE280" i="6"/>
  <c r="I280" i="6" s="1"/>
  <c r="AB279" i="6"/>
  <c r="F279" i="6" s="1"/>
  <c r="C280" i="6" l="1"/>
  <c r="AB280" i="6"/>
  <c r="F280" i="6" s="1"/>
  <c r="O282" i="6"/>
  <c r="AF281" i="6"/>
  <c r="J281" i="6" s="1"/>
  <c r="W281" i="6"/>
  <c r="Q281" i="6"/>
  <c r="B281" i="6" s="1"/>
  <c r="Z281" i="6"/>
  <c r="R281" i="6"/>
  <c r="C281" i="6" s="1"/>
  <c r="X281" i="6"/>
  <c r="Y281" i="6"/>
  <c r="T281" i="6"/>
  <c r="D281" i="6" s="1"/>
  <c r="AG281" i="6"/>
  <c r="K281" i="6" s="1"/>
  <c r="AA281" i="6"/>
  <c r="S281" i="6"/>
  <c r="A281" i="6"/>
  <c r="AE281" i="6"/>
  <c r="I281" i="6" s="1"/>
  <c r="AD281" i="6"/>
  <c r="H281" i="6" s="1"/>
  <c r="U281" i="6"/>
  <c r="E281" i="6" s="1"/>
  <c r="V281" i="6"/>
  <c r="AC281" i="6"/>
  <c r="G281" i="6" s="1"/>
  <c r="O283" i="6" l="1"/>
  <c r="R282" i="6"/>
  <c r="S282" i="6"/>
  <c r="Z282" i="6"/>
  <c r="U282" i="6"/>
  <c r="E282" i="6" s="1"/>
  <c r="A282" i="6"/>
  <c r="X282" i="6"/>
  <c r="AE282" i="6"/>
  <c r="I282" i="6" s="1"/>
  <c r="AA282" i="6"/>
  <c r="Q282" i="6"/>
  <c r="B282" i="6" s="1"/>
  <c r="AF282" i="6"/>
  <c r="J282" i="6" s="1"/>
  <c r="W282" i="6"/>
  <c r="AG282" i="6"/>
  <c r="K282" i="6" s="1"/>
  <c r="AD282" i="6"/>
  <c r="H282" i="6" s="1"/>
  <c r="T282" i="6"/>
  <c r="D282" i="6" s="1"/>
  <c r="V282" i="6"/>
  <c r="AC282" i="6"/>
  <c r="G282" i="6" s="1"/>
  <c r="Y282" i="6"/>
  <c r="AB281" i="6"/>
  <c r="F281" i="6" s="1"/>
  <c r="C282" i="6" l="1"/>
  <c r="AB282" i="6"/>
  <c r="F282" i="6" s="1"/>
  <c r="S283" i="6"/>
  <c r="A283" i="6"/>
  <c r="Y283" i="6"/>
  <c r="V283" i="6"/>
  <c r="AF283" i="6"/>
  <c r="J283" i="6" s="1"/>
  <c r="T283" i="6"/>
  <c r="D283" i="6" s="1"/>
  <c r="U283" i="6"/>
  <c r="E283" i="6" s="1"/>
  <c r="R283" i="6"/>
  <c r="C283" i="6" s="1"/>
  <c r="X283" i="6"/>
  <c r="O284" i="6"/>
  <c r="Z283" i="6"/>
  <c r="AD283" i="6"/>
  <c r="H283" i="6" s="1"/>
  <c r="AA283" i="6"/>
  <c r="AE283" i="6"/>
  <c r="I283" i="6" s="1"/>
  <c r="W283" i="6"/>
  <c r="AC283" i="6"/>
  <c r="G283" i="6" s="1"/>
  <c r="Q283" i="6"/>
  <c r="B283" i="6" s="1"/>
  <c r="AG283" i="6"/>
  <c r="K283" i="6" s="1"/>
  <c r="AB283" i="6" l="1"/>
  <c r="F283" i="6" s="1"/>
  <c r="A284" i="6"/>
  <c r="AF284" i="6"/>
  <c r="J284" i="6" s="1"/>
  <c r="AA284" i="6"/>
  <c r="U284" i="6"/>
  <c r="E284" i="6" s="1"/>
  <c r="V284" i="6"/>
  <c r="T284" i="6"/>
  <c r="D284" i="6" s="1"/>
  <c r="Q284" i="6"/>
  <c r="B284" i="6" s="1"/>
  <c r="Y284" i="6"/>
  <c r="O285" i="6"/>
  <c r="AD284" i="6"/>
  <c r="H284" i="6" s="1"/>
  <c r="W284" i="6"/>
  <c r="R284" i="6"/>
  <c r="AC284" i="6"/>
  <c r="G284" i="6" s="1"/>
  <c r="AE284" i="6"/>
  <c r="I284" i="6" s="1"/>
  <c r="Z284" i="6"/>
  <c r="X284" i="6"/>
  <c r="S284" i="6"/>
  <c r="AG284" i="6"/>
  <c r="K284" i="6" s="1"/>
  <c r="AB284" i="6" l="1"/>
  <c r="F284" i="6" s="1"/>
  <c r="C284" i="6"/>
  <c r="AF285" i="6"/>
  <c r="J285" i="6" s="1"/>
  <c r="W285" i="6"/>
  <c r="Z285" i="6"/>
  <c r="AA285" i="6"/>
  <c r="AD285" i="6"/>
  <c r="H285" i="6" s="1"/>
  <c r="O286" i="6"/>
  <c r="X285" i="6"/>
  <c r="AE285" i="6"/>
  <c r="I285" i="6" s="1"/>
  <c r="R285" i="6"/>
  <c r="Q285" i="6"/>
  <c r="B285" i="6" s="1"/>
  <c r="Y285" i="6"/>
  <c r="S285" i="6"/>
  <c r="C285" i="6" s="1"/>
  <c r="A285" i="6"/>
  <c r="AC285" i="6"/>
  <c r="G285" i="6" s="1"/>
  <c r="T285" i="6"/>
  <c r="D285" i="6" s="1"/>
  <c r="U285" i="6"/>
  <c r="E285" i="6" s="1"/>
  <c r="AG285" i="6"/>
  <c r="K285" i="6" s="1"/>
  <c r="V285" i="6"/>
  <c r="AA286" i="6" l="1"/>
  <c r="Q286" i="6"/>
  <c r="B286" i="6" s="1"/>
  <c r="AD286" i="6"/>
  <c r="H286" i="6" s="1"/>
  <c r="T286" i="6"/>
  <c r="D286" i="6" s="1"/>
  <c r="AE286" i="6"/>
  <c r="I286" i="6" s="1"/>
  <c r="W286" i="6"/>
  <c r="Y286" i="6"/>
  <c r="U286" i="6"/>
  <c r="E286" i="6" s="1"/>
  <c r="X286" i="6"/>
  <c r="Z286" i="6"/>
  <c r="A286" i="6"/>
  <c r="R286" i="6"/>
  <c r="AG286" i="6"/>
  <c r="K286" i="6" s="1"/>
  <c r="V286" i="6"/>
  <c r="S286" i="6"/>
  <c r="O287" i="6"/>
  <c r="AC286" i="6"/>
  <c r="G286" i="6" s="1"/>
  <c r="AF286" i="6"/>
  <c r="J286" i="6" s="1"/>
  <c r="AB285" i="6"/>
  <c r="F285" i="6" s="1"/>
  <c r="AB286" i="6" l="1"/>
  <c r="F286" i="6" s="1"/>
  <c r="AF287" i="6"/>
  <c r="J287" i="6" s="1"/>
  <c r="R287" i="6"/>
  <c r="A287" i="6"/>
  <c r="V287" i="6"/>
  <c r="AD287" i="6"/>
  <c r="H287" i="6" s="1"/>
  <c r="S287" i="6"/>
  <c r="AG287" i="6"/>
  <c r="K287" i="6" s="1"/>
  <c r="AC287" i="6"/>
  <c r="G287" i="6" s="1"/>
  <c r="Z287" i="6"/>
  <c r="AA287" i="6"/>
  <c r="X287" i="6"/>
  <c r="AE287" i="6"/>
  <c r="I287" i="6" s="1"/>
  <c r="W287" i="6"/>
  <c r="Q287" i="6"/>
  <c r="B287" i="6" s="1"/>
  <c r="U287" i="6"/>
  <c r="E287" i="6" s="1"/>
  <c r="T287" i="6"/>
  <c r="D287" i="6" s="1"/>
  <c r="Y287" i="6"/>
  <c r="O288" i="6"/>
  <c r="C286" i="6"/>
  <c r="A288" i="6" l="1"/>
  <c r="Y288" i="6"/>
  <c r="Q288" i="6"/>
  <c r="B288" i="6" s="1"/>
  <c r="W288" i="6"/>
  <c r="V288" i="6"/>
  <c r="R288" i="6"/>
  <c r="C288" i="6" s="1"/>
  <c r="AE288" i="6"/>
  <c r="I288" i="6" s="1"/>
  <c r="AF288" i="6"/>
  <c r="J288" i="6" s="1"/>
  <c r="AD288" i="6"/>
  <c r="H288" i="6" s="1"/>
  <c r="AG288" i="6"/>
  <c r="K288" i="6" s="1"/>
  <c r="T288" i="6"/>
  <c r="D288" i="6" s="1"/>
  <c r="AA288" i="6"/>
  <c r="O289" i="6"/>
  <c r="U288" i="6"/>
  <c r="E288" i="6" s="1"/>
  <c r="S288" i="6"/>
  <c r="AC288" i="6"/>
  <c r="G288" i="6" s="1"/>
  <c r="X288" i="6"/>
  <c r="Z288" i="6"/>
  <c r="C287" i="6"/>
  <c r="AB287" i="6"/>
  <c r="F287" i="6" s="1"/>
  <c r="V289" i="6" l="1"/>
  <c r="AC289" i="6"/>
  <c r="G289" i="6" s="1"/>
  <c r="Q289" i="6"/>
  <c r="B289" i="6" s="1"/>
  <c r="AF289" i="6"/>
  <c r="J289" i="6" s="1"/>
  <c r="T289" i="6"/>
  <c r="D289" i="6" s="1"/>
  <c r="Z289" i="6"/>
  <c r="AE289" i="6"/>
  <c r="I289" i="6" s="1"/>
  <c r="A289" i="6"/>
  <c r="Y289" i="6"/>
  <c r="U289" i="6"/>
  <c r="E289" i="6" s="1"/>
  <c r="W289" i="6"/>
  <c r="X289" i="6"/>
  <c r="AA289" i="6"/>
  <c r="S289" i="6"/>
  <c r="AD289" i="6"/>
  <c r="H289" i="6" s="1"/>
  <c r="AG289" i="6"/>
  <c r="K289" i="6" s="1"/>
  <c r="R289" i="6"/>
  <c r="O290" i="6"/>
  <c r="AB288" i="6"/>
  <c r="F288" i="6" s="1"/>
  <c r="C289" i="6" l="1"/>
  <c r="R290" i="6"/>
  <c r="Z290" i="6"/>
  <c r="X290" i="6"/>
  <c r="AG290" i="6"/>
  <c r="K290" i="6" s="1"/>
  <c r="A290" i="6"/>
  <c r="T290" i="6"/>
  <c r="D290" i="6" s="1"/>
  <c r="AD290" i="6"/>
  <c r="H290" i="6" s="1"/>
  <c r="AF290" i="6"/>
  <c r="J290" i="6" s="1"/>
  <c r="V290" i="6"/>
  <c r="AA290" i="6"/>
  <c r="AE290" i="6"/>
  <c r="I290" i="6" s="1"/>
  <c r="W290" i="6"/>
  <c r="S290" i="6"/>
  <c r="C290" i="6" s="1"/>
  <c r="AC290" i="6"/>
  <c r="G290" i="6" s="1"/>
  <c r="Q290" i="6"/>
  <c r="B290" i="6" s="1"/>
  <c r="Y290" i="6"/>
  <c r="O291" i="6"/>
  <c r="U290" i="6"/>
  <c r="E290" i="6" s="1"/>
  <c r="AB289" i="6"/>
  <c r="F289" i="6" s="1"/>
  <c r="AB290" i="6" l="1"/>
  <c r="F290" i="6" s="1"/>
  <c r="T291" i="6"/>
  <c r="D291" i="6" s="1"/>
  <c r="AF291" i="6"/>
  <c r="J291" i="6" s="1"/>
  <c r="R291" i="6"/>
  <c r="Z291" i="6"/>
  <c r="W291" i="6"/>
  <c r="AG291" i="6"/>
  <c r="K291" i="6" s="1"/>
  <c r="O292" i="6"/>
  <c r="U291" i="6"/>
  <c r="E291" i="6" s="1"/>
  <c r="AD291" i="6"/>
  <c r="H291" i="6" s="1"/>
  <c r="S291" i="6"/>
  <c r="A291" i="6"/>
  <c r="V291" i="6"/>
  <c r="X291" i="6"/>
  <c r="AE291" i="6"/>
  <c r="I291" i="6" s="1"/>
  <c r="Q291" i="6"/>
  <c r="B291" i="6" s="1"/>
  <c r="AC291" i="6"/>
  <c r="G291" i="6" s="1"/>
  <c r="Y291" i="6"/>
  <c r="AA291" i="6"/>
  <c r="C291" i="6" l="1"/>
  <c r="AG292" i="6"/>
  <c r="K292" i="6" s="1"/>
  <c r="Z292" i="6"/>
  <c r="AC292" i="6"/>
  <c r="G292" i="6" s="1"/>
  <c r="W292" i="6"/>
  <c r="Q292" i="6"/>
  <c r="B292" i="6" s="1"/>
  <c r="V292" i="6"/>
  <c r="T292" i="6"/>
  <c r="D292" i="6" s="1"/>
  <c r="AA292" i="6"/>
  <c r="AF292" i="6"/>
  <c r="J292" i="6" s="1"/>
  <c r="U292" i="6"/>
  <c r="E292" i="6" s="1"/>
  <c r="R292" i="6"/>
  <c r="AD292" i="6"/>
  <c r="H292" i="6" s="1"/>
  <c r="Y292" i="6"/>
  <c r="O293" i="6"/>
  <c r="AE292" i="6"/>
  <c r="I292" i="6" s="1"/>
  <c r="X292" i="6"/>
  <c r="S292" i="6"/>
  <c r="A292" i="6"/>
  <c r="AB291" i="6"/>
  <c r="F291" i="6" s="1"/>
  <c r="U293" i="6" l="1"/>
  <c r="E293" i="6" s="1"/>
  <c r="AF293" i="6"/>
  <c r="J293" i="6" s="1"/>
  <c r="Q293" i="6"/>
  <c r="B293" i="6" s="1"/>
  <c r="A293" i="6"/>
  <c r="AE293" i="6"/>
  <c r="I293" i="6" s="1"/>
  <c r="X293" i="6"/>
  <c r="AA293" i="6"/>
  <c r="Y293" i="6"/>
  <c r="AC293" i="6"/>
  <c r="G293" i="6" s="1"/>
  <c r="O294" i="6"/>
  <c r="Z293" i="6"/>
  <c r="R293" i="6"/>
  <c r="W293" i="6"/>
  <c r="T293" i="6"/>
  <c r="D293" i="6" s="1"/>
  <c r="AD293" i="6"/>
  <c r="H293" i="6" s="1"/>
  <c r="V293" i="6"/>
  <c r="S293" i="6"/>
  <c r="AG293" i="6"/>
  <c r="K293" i="6" s="1"/>
  <c r="AB292" i="6"/>
  <c r="F292" i="6" s="1"/>
  <c r="C292" i="6"/>
  <c r="C293" i="6" l="1"/>
  <c r="AB293" i="6"/>
  <c r="F293" i="6" s="1"/>
  <c r="O295" i="6"/>
  <c r="Z294" i="6"/>
  <c r="AC294" i="6"/>
  <c r="G294" i="6" s="1"/>
  <c r="AD294" i="6"/>
  <c r="H294" i="6" s="1"/>
  <c r="Y294" i="6"/>
  <c r="W294" i="6"/>
  <c r="AF294" i="6"/>
  <c r="J294" i="6" s="1"/>
  <c r="A294" i="6"/>
  <c r="T294" i="6"/>
  <c r="D294" i="6" s="1"/>
  <c r="X294" i="6"/>
  <c r="Q294" i="6"/>
  <c r="B294" i="6" s="1"/>
  <c r="R294" i="6"/>
  <c r="AE294" i="6"/>
  <c r="I294" i="6" s="1"/>
  <c r="S294" i="6"/>
  <c r="U294" i="6"/>
  <c r="E294" i="6" s="1"/>
  <c r="AG294" i="6"/>
  <c r="K294" i="6" s="1"/>
  <c r="V294" i="6"/>
  <c r="AA294" i="6"/>
  <c r="AB294" i="6" l="1"/>
  <c r="F294" i="6" s="1"/>
  <c r="AG295" i="6"/>
  <c r="K295" i="6" s="1"/>
  <c r="Z295" i="6"/>
  <c r="AA295" i="6"/>
  <c r="S295" i="6"/>
  <c r="C295" i="6" s="1"/>
  <c r="AE295" i="6"/>
  <c r="I295" i="6" s="1"/>
  <c r="X295" i="6"/>
  <c r="V295" i="6"/>
  <c r="W295" i="6"/>
  <c r="U295" i="6"/>
  <c r="E295" i="6" s="1"/>
  <c r="AF295" i="6"/>
  <c r="J295" i="6" s="1"/>
  <c r="AD295" i="6"/>
  <c r="H295" i="6" s="1"/>
  <c r="R295" i="6"/>
  <c r="Q295" i="6"/>
  <c r="B295" i="6" s="1"/>
  <c r="T295" i="6"/>
  <c r="D295" i="6" s="1"/>
  <c r="AC295" i="6"/>
  <c r="G295" i="6" s="1"/>
  <c r="A295" i="6"/>
  <c r="O296" i="6"/>
  <c r="Y295" i="6"/>
  <c r="C294" i="6"/>
  <c r="AB295" i="6" l="1"/>
  <c r="F295" i="6" s="1"/>
  <c r="O297" i="6"/>
  <c r="AF296" i="6"/>
  <c r="J296" i="6" s="1"/>
  <c r="AA296" i="6"/>
  <c r="R296" i="6"/>
  <c r="I296" i="6"/>
  <c r="X296" i="6"/>
  <c r="Q296" i="6"/>
  <c r="B296" i="6" s="1"/>
  <c r="W296" i="6"/>
  <c r="AG296" i="6"/>
  <c r="K296" i="6" s="1"/>
  <c r="V296" i="6"/>
  <c r="AE296" i="6"/>
  <c r="A296" i="6"/>
  <c r="AD296" i="6"/>
  <c r="H296" i="6" s="1"/>
  <c r="Y296" i="6"/>
  <c r="AC296" i="6"/>
  <c r="G296" i="6" s="1"/>
  <c r="S296" i="6"/>
  <c r="U296" i="6"/>
  <c r="E296" i="6" s="1"/>
  <c r="T296" i="6"/>
  <c r="D296" i="6" s="1"/>
  <c r="Z296" i="6"/>
  <c r="C296" i="6" l="1"/>
  <c r="AA297" i="6"/>
  <c r="Y297" i="6"/>
  <c r="T297" i="6"/>
  <c r="D297" i="6" s="1"/>
  <c r="V297" i="6"/>
  <c r="AD297" i="6"/>
  <c r="H297" i="6" s="1"/>
  <c r="R297" i="6"/>
  <c r="U297" i="6"/>
  <c r="E297" i="6" s="1"/>
  <c r="W297" i="6"/>
  <c r="S297" i="6"/>
  <c r="X297" i="6"/>
  <c r="AG297" i="6"/>
  <c r="K297" i="6" s="1"/>
  <c r="O298" i="6"/>
  <c r="Z297" i="6"/>
  <c r="AF297" i="6"/>
  <c r="J297" i="6" s="1"/>
  <c r="A297" i="6"/>
  <c r="Q297" i="6"/>
  <c r="B297" i="6" s="1"/>
  <c r="AE297" i="6"/>
  <c r="I297" i="6" s="1"/>
  <c r="AC297" i="6"/>
  <c r="G297" i="6" s="1"/>
  <c r="AB296" i="6"/>
  <c r="F296" i="6" s="1"/>
  <c r="AB297" i="6" l="1"/>
  <c r="F297" i="6" s="1"/>
  <c r="C297" i="6"/>
  <c r="Y298" i="6"/>
  <c r="T298" i="6"/>
  <c r="D298" i="6" s="1"/>
  <c r="AC298" i="6"/>
  <c r="G298" i="6" s="1"/>
  <c r="Z298" i="6"/>
  <c r="S298" i="6"/>
  <c r="Q298" i="6"/>
  <c r="B298" i="6" s="1"/>
  <c r="A298" i="6"/>
  <c r="R298" i="6"/>
  <c r="AF298" i="6"/>
  <c r="J298" i="6" s="1"/>
  <c r="U298" i="6"/>
  <c r="E298" i="6" s="1"/>
  <c r="AG298" i="6"/>
  <c r="K298" i="6" s="1"/>
  <c r="O299" i="6"/>
  <c r="AE298" i="6"/>
  <c r="I298" i="6" s="1"/>
  <c r="W298" i="6"/>
  <c r="V298" i="6"/>
  <c r="AA298" i="6"/>
  <c r="AD298" i="6"/>
  <c r="H298" i="6" s="1"/>
  <c r="X298" i="6"/>
  <c r="C298" i="6" l="1"/>
  <c r="AB298" i="6"/>
  <c r="F298" i="6" s="1"/>
  <c r="T299" i="6"/>
  <c r="D299" i="6" s="1"/>
  <c r="AA299" i="6"/>
  <c r="Q299" i="6"/>
  <c r="B299" i="6" s="1"/>
  <c r="R299" i="6"/>
  <c r="S299" i="6"/>
  <c r="AD299" i="6"/>
  <c r="H299" i="6" s="1"/>
  <c r="AC299" i="6"/>
  <c r="G299" i="6" s="1"/>
  <c r="W299" i="6"/>
  <c r="O300" i="6"/>
  <c r="Z299" i="6"/>
  <c r="V299" i="6"/>
  <c r="AE299" i="6"/>
  <c r="I299" i="6" s="1"/>
  <c r="A299" i="6"/>
  <c r="X299" i="6"/>
  <c r="U299" i="6"/>
  <c r="E299" i="6" s="1"/>
  <c r="AF299" i="6"/>
  <c r="J299" i="6" s="1"/>
  <c r="AG299" i="6"/>
  <c r="K299" i="6" s="1"/>
  <c r="Y299" i="6"/>
  <c r="C299" i="6" l="1"/>
  <c r="R300" i="6"/>
  <c r="Q300" i="6"/>
  <c r="B300" i="6" s="1"/>
  <c r="AG300" i="6"/>
  <c r="K300" i="6" s="1"/>
  <c r="U300" i="6"/>
  <c r="E300" i="6" s="1"/>
  <c r="S300" i="6"/>
  <c r="C300" i="6" s="1"/>
  <c r="O301" i="6"/>
  <c r="AD300" i="6"/>
  <c r="H300" i="6" s="1"/>
  <c r="V300" i="6"/>
  <c r="AC300" i="6"/>
  <c r="G300" i="6" s="1"/>
  <c r="X300" i="6"/>
  <c r="W300" i="6"/>
  <c r="T300" i="6"/>
  <c r="D300" i="6" s="1"/>
  <c r="Z300" i="6"/>
  <c r="AF300" i="6"/>
  <c r="J300" i="6" s="1"/>
  <c r="A300" i="6"/>
  <c r="AA300" i="6"/>
  <c r="Y300" i="6"/>
  <c r="AE300" i="6"/>
  <c r="I300" i="6" s="1"/>
  <c r="AB299" i="6"/>
  <c r="F299" i="6" s="1"/>
  <c r="AB300" i="6" l="1"/>
  <c r="F300" i="6" s="1"/>
  <c r="T301" i="6"/>
  <c r="D301" i="6" s="1"/>
  <c r="A301" i="6"/>
  <c r="W301" i="6"/>
  <c r="V301" i="6"/>
  <c r="Q301" i="6"/>
  <c r="B301" i="6" s="1"/>
  <c r="AE301" i="6"/>
  <c r="I301" i="6" s="1"/>
  <c r="AD301" i="6"/>
  <c r="H301" i="6" s="1"/>
  <c r="S301" i="6"/>
  <c r="X301" i="6"/>
  <c r="AC301" i="6"/>
  <c r="G301" i="6" s="1"/>
  <c r="R301" i="6"/>
  <c r="O302" i="6"/>
  <c r="AG301" i="6"/>
  <c r="K301" i="6" s="1"/>
  <c r="Y301" i="6"/>
  <c r="AA301" i="6"/>
  <c r="Z301" i="6"/>
  <c r="AF301" i="6"/>
  <c r="J301" i="6" s="1"/>
  <c r="U301" i="6"/>
  <c r="E301" i="6" s="1"/>
  <c r="C301" i="6" l="1"/>
  <c r="AB301" i="6"/>
  <c r="F301" i="6" s="1"/>
  <c r="Q302" i="6"/>
  <c r="B302" i="6" s="1"/>
  <c r="Y302" i="6"/>
  <c r="AD302" i="6"/>
  <c r="H302" i="6" s="1"/>
  <c r="AA302" i="6"/>
  <c r="AF302" i="6"/>
  <c r="J302" i="6" s="1"/>
  <c r="AE302" i="6"/>
  <c r="I302" i="6" s="1"/>
  <c r="AG302" i="6"/>
  <c r="K302" i="6" s="1"/>
  <c r="T302" i="6"/>
  <c r="D302" i="6" s="1"/>
  <c r="U302" i="6"/>
  <c r="E302" i="6" s="1"/>
  <c r="W302" i="6"/>
  <c r="Z302" i="6"/>
  <c r="V302" i="6"/>
  <c r="O303" i="6"/>
  <c r="X302" i="6"/>
  <c r="S302" i="6"/>
  <c r="A302" i="6"/>
  <c r="AC302" i="6"/>
  <c r="G302" i="6" s="1"/>
  <c r="R302" i="6"/>
  <c r="C302" i="6" l="1"/>
  <c r="AB302" i="6"/>
  <c r="F302" i="6" s="1"/>
  <c r="AF303" i="6"/>
  <c r="J303" i="6" s="1"/>
  <c r="AG303" i="6"/>
  <c r="K303" i="6" s="1"/>
  <c r="U303" i="6"/>
  <c r="E303" i="6" s="1"/>
  <c r="V303" i="6"/>
  <c r="Y303" i="6"/>
  <c r="X303" i="6"/>
  <c r="R303" i="6"/>
  <c r="C303" i="6" s="1"/>
  <c r="Q303" i="6"/>
  <c r="B303" i="6" s="1"/>
  <c r="A303" i="6"/>
  <c r="W303" i="6"/>
  <c r="Z303" i="6"/>
  <c r="AE303" i="6"/>
  <c r="I303" i="6" s="1"/>
  <c r="S303" i="6"/>
  <c r="AD303" i="6"/>
  <c r="H303" i="6" s="1"/>
  <c r="O304" i="6"/>
  <c r="T303" i="6"/>
  <c r="D303" i="6" s="1"/>
  <c r="AA303" i="6"/>
  <c r="AC303" i="6"/>
  <c r="G303" i="6" s="1"/>
  <c r="AB303" i="6" l="1"/>
  <c r="F303" i="6" s="1"/>
  <c r="Q304" i="6"/>
  <c r="B304" i="6" s="1"/>
  <c r="A304" i="6"/>
  <c r="R304" i="6"/>
  <c r="V304" i="6"/>
  <c r="Y304" i="6"/>
  <c r="AA304" i="6"/>
  <c r="S304" i="6"/>
  <c r="AC304" i="6"/>
  <c r="G304" i="6" s="1"/>
  <c r="T304" i="6"/>
  <c r="D304" i="6" s="1"/>
  <c r="U304" i="6"/>
  <c r="E304" i="6" s="1"/>
  <c r="AF304" i="6"/>
  <c r="J304" i="6" s="1"/>
  <c r="AE304" i="6"/>
  <c r="I304" i="6" s="1"/>
  <c r="O305" i="6"/>
  <c r="AG304" i="6"/>
  <c r="K304" i="6" s="1"/>
  <c r="AD304" i="6"/>
  <c r="H304" i="6" s="1"/>
  <c r="X304" i="6"/>
  <c r="W304" i="6"/>
  <c r="Z304" i="6"/>
  <c r="AE305" i="6" l="1"/>
  <c r="I305" i="6" s="1"/>
  <c r="S305" i="6"/>
  <c r="X305" i="6"/>
  <c r="AC305" i="6"/>
  <c r="G305" i="6" s="1"/>
  <c r="Q305" i="6"/>
  <c r="B305" i="6" s="1"/>
  <c r="R305" i="6"/>
  <c r="C305" i="6" s="1"/>
  <c r="Z305" i="6"/>
  <c r="AD305" i="6"/>
  <c r="H305" i="6" s="1"/>
  <c r="W305" i="6"/>
  <c r="AA305" i="6"/>
  <c r="V305" i="6"/>
  <c r="T305" i="6"/>
  <c r="D305" i="6" s="1"/>
  <c r="O306" i="6"/>
  <c r="AG305" i="6"/>
  <c r="K305" i="6" s="1"/>
  <c r="AF305" i="6"/>
  <c r="J305" i="6" s="1"/>
  <c r="A305" i="6"/>
  <c r="Y305" i="6"/>
  <c r="U305" i="6"/>
  <c r="E305" i="6" s="1"/>
  <c r="C304" i="6"/>
  <c r="AB304" i="6"/>
  <c r="F304" i="6" s="1"/>
  <c r="AE306" i="6" l="1"/>
  <c r="I306" i="6" s="1"/>
  <c r="A306" i="6"/>
  <c r="Y306" i="6"/>
  <c r="AF306" i="6"/>
  <c r="J306" i="6" s="1"/>
  <c r="AD306" i="6"/>
  <c r="H306" i="6" s="1"/>
  <c r="W306" i="6"/>
  <c r="AC306" i="6"/>
  <c r="G306" i="6" s="1"/>
  <c r="U306" i="6"/>
  <c r="E306" i="6" s="1"/>
  <c r="Z306" i="6"/>
  <c r="O307" i="6"/>
  <c r="AG306" i="6"/>
  <c r="K306" i="6" s="1"/>
  <c r="V306" i="6"/>
  <c r="Q306" i="6"/>
  <c r="B306" i="6" s="1"/>
  <c r="AA306" i="6"/>
  <c r="X306" i="6"/>
  <c r="R306" i="6"/>
  <c r="S306" i="6"/>
  <c r="T306" i="6"/>
  <c r="D306" i="6" s="1"/>
  <c r="AB305" i="6"/>
  <c r="F305" i="6" s="1"/>
  <c r="C306" i="6" l="1"/>
  <c r="AC307" i="6"/>
  <c r="G307" i="6" s="1"/>
  <c r="Q307" i="6"/>
  <c r="B307" i="6" s="1"/>
  <c r="AG307" i="6"/>
  <c r="K307" i="6" s="1"/>
  <c r="W307" i="6"/>
  <c r="Z307" i="6"/>
  <c r="X307" i="6"/>
  <c r="AE307" i="6"/>
  <c r="I307" i="6" s="1"/>
  <c r="AF307" i="6"/>
  <c r="J307" i="6" s="1"/>
  <c r="U307" i="6"/>
  <c r="E307" i="6" s="1"/>
  <c r="V307" i="6"/>
  <c r="AA307" i="6"/>
  <c r="O308" i="6"/>
  <c r="A307" i="6"/>
  <c r="AD307" i="6"/>
  <c r="H307" i="6" s="1"/>
  <c r="T307" i="6"/>
  <c r="D307" i="6" s="1"/>
  <c r="R307" i="6"/>
  <c r="Y307" i="6"/>
  <c r="S307" i="6"/>
  <c r="AB306" i="6"/>
  <c r="F306" i="6" s="1"/>
  <c r="AB307" i="6" l="1"/>
  <c r="F307" i="6" s="1"/>
  <c r="C307" i="6"/>
  <c r="AC308" i="6"/>
  <c r="G308" i="6" s="1"/>
  <c r="W308" i="6"/>
  <c r="V308" i="6"/>
  <c r="T308" i="6"/>
  <c r="D308" i="6" s="1"/>
  <c r="Y308" i="6"/>
  <c r="X308" i="6"/>
  <c r="AF308" i="6"/>
  <c r="J308" i="6" s="1"/>
  <c r="AG308" i="6"/>
  <c r="K308" i="6" s="1"/>
  <c r="AD308" i="6"/>
  <c r="H308" i="6" s="1"/>
  <c r="A308" i="6"/>
  <c r="U308" i="6"/>
  <c r="E308" i="6" s="1"/>
  <c r="AE308" i="6"/>
  <c r="I308" i="6" s="1"/>
  <c r="O309" i="6"/>
  <c r="Q308" i="6"/>
  <c r="B308" i="6" s="1"/>
  <c r="R308" i="6"/>
  <c r="S308" i="6"/>
  <c r="AA308" i="6"/>
  <c r="Z308" i="6"/>
  <c r="C308" i="6" l="1"/>
  <c r="R309" i="6"/>
  <c r="AG309" i="6"/>
  <c r="K309" i="6" s="1"/>
  <c r="S309" i="6"/>
  <c r="C309" i="6" s="1"/>
  <c r="AD309" i="6"/>
  <c r="H309" i="6" s="1"/>
  <c r="Q309" i="6"/>
  <c r="B309" i="6" s="1"/>
  <c r="AF309" i="6"/>
  <c r="J309" i="6" s="1"/>
  <c r="Y309" i="6"/>
  <c r="T309" i="6"/>
  <c r="D309" i="6" s="1"/>
  <c r="W309" i="6"/>
  <c r="X309" i="6"/>
  <c r="AC309" i="6"/>
  <c r="G309" i="6" s="1"/>
  <c r="O310" i="6"/>
  <c r="Z309" i="6"/>
  <c r="V309" i="6"/>
  <c r="AE309" i="6"/>
  <c r="I309" i="6" s="1"/>
  <c r="A309" i="6"/>
  <c r="AA309" i="6"/>
  <c r="U309" i="6"/>
  <c r="E309" i="6" s="1"/>
  <c r="AB308" i="6"/>
  <c r="F308" i="6" s="1"/>
  <c r="AB309" i="6" l="1"/>
  <c r="F309" i="6" s="1"/>
  <c r="AE310" i="6"/>
  <c r="I310" i="6" s="1"/>
  <c r="Q310" i="6"/>
  <c r="B310" i="6" s="1"/>
  <c r="AD310" i="6"/>
  <c r="H310" i="6" s="1"/>
  <c r="S310" i="6"/>
  <c r="W310" i="6"/>
  <c r="A310" i="6"/>
  <c r="O311" i="6"/>
  <c r="AC310" i="6"/>
  <c r="G310" i="6" s="1"/>
  <c r="Z310" i="6"/>
  <c r="U310" i="6"/>
  <c r="E310" i="6" s="1"/>
  <c r="AG310" i="6"/>
  <c r="K310" i="6" s="1"/>
  <c r="T310" i="6"/>
  <c r="D310" i="6" s="1"/>
  <c r="V310" i="6"/>
  <c r="AA310" i="6"/>
  <c r="R310" i="6"/>
  <c r="Y310" i="6"/>
  <c r="X310" i="6"/>
  <c r="AF310" i="6"/>
  <c r="J310" i="6" s="1"/>
  <c r="S311" i="6" l="1"/>
  <c r="X311" i="6"/>
  <c r="Z311" i="6"/>
  <c r="AE311" i="6"/>
  <c r="I311" i="6" s="1"/>
  <c r="AD311" i="6"/>
  <c r="H311" i="6" s="1"/>
  <c r="U311" i="6"/>
  <c r="E311" i="6" s="1"/>
  <c r="R311" i="6"/>
  <c r="C311" i="6" s="1"/>
  <c r="T311" i="6"/>
  <c r="D311" i="6" s="1"/>
  <c r="V311" i="6"/>
  <c r="Q311" i="6"/>
  <c r="B311" i="6" s="1"/>
  <c r="Y311" i="6"/>
  <c r="AF311" i="6"/>
  <c r="J311" i="6" s="1"/>
  <c r="AA311" i="6"/>
  <c r="W311" i="6"/>
  <c r="A311" i="6"/>
  <c r="AG311" i="6"/>
  <c r="K311" i="6" s="1"/>
  <c r="AC311" i="6"/>
  <c r="G311" i="6" s="1"/>
  <c r="O312" i="6"/>
  <c r="C310" i="6"/>
  <c r="AB310" i="6"/>
  <c r="F310" i="6" s="1"/>
  <c r="AB311" i="6" l="1"/>
  <c r="F311" i="6" s="1"/>
  <c r="AC312" i="6"/>
  <c r="G312" i="6" s="1"/>
  <c r="V312" i="6"/>
  <c r="R312" i="6"/>
  <c r="X312" i="6"/>
  <c r="O313" i="6"/>
  <c r="S312" i="6"/>
  <c r="AG312" i="6"/>
  <c r="K312" i="6" s="1"/>
  <c r="Q312" i="6"/>
  <c r="B312" i="6" s="1"/>
  <c r="Z312" i="6"/>
  <c r="T312" i="6"/>
  <c r="D312" i="6" s="1"/>
  <c r="Y312" i="6"/>
  <c r="AE312" i="6"/>
  <c r="I312" i="6" s="1"/>
  <c r="AA312" i="6"/>
  <c r="A312" i="6"/>
  <c r="AD312" i="6"/>
  <c r="H312" i="6" s="1"/>
  <c r="W312" i="6"/>
  <c r="U312" i="6"/>
  <c r="E312" i="6" s="1"/>
  <c r="AF312" i="6"/>
  <c r="J312" i="6" s="1"/>
  <c r="C312" i="6" l="1"/>
  <c r="A313" i="6"/>
  <c r="X313" i="6"/>
  <c r="Z313" i="6"/>
  <c r="Y313" i="6"/>
  <c r="AA313" i="6"/>
  <c r="AD313" i="6"/>
  <c r="H313" i="6" s="1"/>
  <c r="O314" i="6"/>
  <c r="W313" i="6"/>
  <c r="U313" i="6"/>
  <c r="E313" i="6" s="1"/>
  <c r="T313" i="6"/>
  <c r="D313" i="6" s="1"/>
  <c r="AG313" i="6"/>
  <c r="K313" i="6" s="1"/>
  <c r="AF313" i="6"/>
  <c r="J313" i="6" s="1"/>
  <c r="AE313" i="6"/>
  <c r="I313" i="6" s="1"/>
  <c r="S313" i="6"/>
  <c r="Q313" i="6"/>
  <c r="B313" i="6" s="1"/>
  <c r="R313" i="6"/>
  <c r="AC313" i="6"/>
  <c r="G313" i="6" s="1"/>
  <c r="V313" i="6"/>
  <c r="AB312" i="6"/>
  <c r="F312" i="6" s="1"/>
  <c r="C313" i="6" l="1"/>
  <c r="AB313" i="6"/>
  <c r="F313" i="6" s="1"/>
  <c r="V314" i="6"/>
  <c r="Z314" i="6"/>
  <c r="AC314" i="6"/>
  <c r="G314" i="6" s="1"/>
  <c r="AG314" i="6"/>
  <c r="K314" i="6" s="1"/>
  <c r="Q314" i="6"/>
  <c r="B314" i="6" s="1"/>
  <c r="AE314" i="6"/>
  <c r="I314" i="6" s="1"/>
  <c r="S314" i="6"/>
  <c r="AA314" i="6"/>
  <c r="AF314" i="6"/>
  <c r="J314" i="6" s="1"/>
  <c r="W314" i="6"/>
  <c r="X314" i="6"/>
  <c r="AD314" i="6"/>
  <c r="H314" i="6" s="1"/>
  <c r="O315" i="6"/>
  <c r="T314" i="6"/>
  <c r="D314" i="6" s="1"/>
  <c r="R314" i="6"/>
  <c r="U314" i="6"/>
  <c r="E314" i="6" s="1"/>
  <c r="Y314" i="6"/>
  <c r="A314" i="6"/>
  <c r="C314" i="6" l="1"/>
  <c r="AC315" i="6"/>
  <c r="G315" i="6" s="1"/>
  <c r="Y315" i="6"/>
  <c r="Q315" i="6"/>
  <c r="B315" i="6" s="1"/>
  <c r="AA315" i="6"/>
  <c r="AD315" i="6"/>
  <c r="H315" i="6" s="1"/>
  <c r="AE315" i="6"/>
  <c r="I315" i="6" s="1"/>
  <c r="V315" i="6"/>
  <c r="S315" i="6"/>
  <c r="AF315" i="6"/>
  <c r="J315" i="6" s="1"/>
  <c r="W315" i="6"/>
  <c r="Z315" i="6"/>
  <c r="AG315" i="6"/>
  <c r="K315" i="6" s="1"/>
  <c r="U315" i="6"/>
  <c r="E315" i="6" s="1"/>
  <c r="A315" i="6"/>
  <c r="T315" i="6"/>
  <c r="D315" i="6" s="1"/>
  <c r="X315" i="6"/>
  <c r="O316" i="6"/>
  <c r="R315" i="6"/>
  <c r="AB314" i="6"/>
  <c r="F314" i="6" s="1"/>
  <c r="C315" i="6" l="1"/>
  <c r="AA316" i="6"/>
  <c r="AD316" i="6"/>
  <c r="H316" i="6" s="1"/>
  <c r="O317" i="6"/>
  <c r="AG316" i="6"/>
  <c r="K316" i="6" s="1"/>
  <c r="Y316" i="6"/>
  <c r="W316" i="6"/>
  <c r="T316" i="6"/>
  <c r="D316" i="6" s="1"/>
  <c r="S316" i="6"/>
  <c r="Z316" i="6"/>
  <c r="Q316" i="6"/>
  <c r="B316" i="6" s="1"/>
  <c r="AE316" i="6"/>
  <c r="I316" i="6" s="1"/>
  <c r="U316" i="6"/>
  <c r="E316" i="6" s="1"/>
  <c r="R316" i="6"/>
  <c r="V316" i="6"/>
  <c r="AF316" i="6"/>
  <c r="J316" i="6" s="1"/>
  <c r="A316" i="6"/>
  <c r="AC316" i="6"/>
  <c r="G316" i="6" s="1"/>
  <c r="X316" i="6"/>
  <c r="AB315" i="6"/>
  <c r="F315" i="6" s="1"/>
  <c r="AB316" i="6" l="1"/>
  <c r="F316" i="6" s="1"/>
  <c r="C316" i="6"/>
  <c r="T317" i="6"/>
  <c r="D317" i="6" s="1"/>
  <c r="AF317" i="6"/>
  <c r="J317" i="6" s="1"/>
  <c r="S317" i="6"/>
  <c r="AC317" i="6"/>
  <c r="G317" i="6" s="1"/>
  <c r="V317" i="6"/>
  <c r="Q317" i="6"/>
  <c r="B317" i="6" s="1"/>
  <c r="U317" i="6"/>
  <c r="E317" i="6" s="1"/>
  <c r="A317" i="6"/>
  <c r="W317" i="6"/>
  <c r="Y317" i="6"/>
  <c r="Z317" i="6"/>
  <c r="AD317" i="6"/>
  <c r="H317" i="6" s="1"/>
  <c r="X317" i="6"/>
  <c r="AE317" i="6"/>
  <c r="I317" i="6" s="1"/>
  <c r="R317" i="6"/>
  <c r="C317" i="6" s="1"/>
  <c r="AA317" i="6"/>
  <c r="O318" i="6"/>
  <c r="AG317" i="6"/>
  <c r="K317" i="6" s="1"/>
  <c r="O319" i="6" l="1"/>
  <c r="X318" i="6"/>
  <c r="R318" i="6"/>
  <c r="A318" i="6"/>
  <c r="T318" i="6"/>
  <c r="D318" i="6" s="1"/>
  <c r="AG318" i="6"/>
  <c r="K318" i="6" s="1"/>
  <c r="V318" i="6"/>
  <c r="Z318" i="6"/>
  <c r="Y318" i="6"/>
  <c r="Q318" i="6"/>
  <c r="B318" i="6" s="1"/>
  <c r="AD318" i="6"/>
  <c r="H318" i="6" s="1"/>
  <c r="AA318" i="6"/>
  <c r="AC318" i="6"/>
  <c r="G318" i="6" s="1"/>
  <c r="U318" i="6"/>
  <c r="E318" i="6" s="1"/>
  <c r="AE318" i="6"/>
  <c r="I318" i="6" s="1"/>
  <c r="S318" i="6"/>
  <c r="AF318" i="6"/>
  <c r="J318" i="6" s="1"/>
  <c r="W318" i="6"/>
  <c r="AB317" i="6"/>
  <c r="F317" i="6" s="1"/>
  <c r="AB318" i="6" l="1"/>
  <c r="F318" i="6" s="1"/>
  <c r="C318" i="6"/>
  <c r="AD319" i="6"/>
  <c r="H319" i="6" s="1"/>
  <c r="T319" i="6"/>
  <c r="D319" i="6" s="1"/>
  <c r="AF319" i="6"/>
  <c r="J319" i="6" s="1"/>
  <c r="U319" i="6"/>
  <c r="E319" i="6" s="1"/>
  <c r="R319" i="6"/>
  <c r="S319" i="6"/>
  <c r="AG319" i="6"/>
  <c r="K319" i="6" s="1"/>
  <c r="Y319" i="6"/>
  <c r="X319" i="6"/>
  <c r="AA319" i="6"/>
  <c r="Q319" i="6"/>
  <c r="B319" i="6" s="1"/>
  <c r="V319" i="6"/>
  <c r="AC319" i="6"/>
  <c r="G319" i="6" s="1"/>
  <c r="AE319" i="6"/>
  <c r="I319" i="6" s="1"/>
  <c r="A319" i="6"/>
  <c r="W319" i="6"/>
  <c r="Z319" i="6"/>
  <c r="O320" i="6"/>
  <c r="C319" i="6" l="1"/>
  <c r="AB319" i="6"/>
  <c r="F319" i="6" s="1"/>
  <c r="AE320" i="6"/>
  <c r="I320" i="6" s="1"/>
  <c r="AA320" i="6"/>
  <c r="AC320" i="6"/>
  <c r="G320" i="6" s="1"/>
  <c r="X320" i="6"/>
  <c r="AF320" i="6"/>
  <c r="J320" i="6" s="1"/>
  <c r="AD320" i="6"/>
  <c r="H320" i="6" s="1"/>
  <c r="T320" i="6"/>
  <c r="D320" i="6" s="1"/>
  <c r="Y320" i="6"/>
  <c r="S320" i="6"/>
  <c r="U320" i="6"/>
  <c r="E320" i="6" s="1"/>
  <c r="Z320" i="6"/>
  <c r="AG320" i="6"/>
  <c r="K320" i="6" s="1"/>
  <c r="O321" i="6"/>
  <c r="W320" i="6"/>
  <c r="A320" i="6"/>
  <c r="V320" i="6"/>
  <c r="R320" i="6"/>
  <c r="Q320" i="6"/>
  <c r="B320" i="6" s="1"/>
  <c r="C320" i="6" l="1"/>
  <c r="Y321" i="6"/>
  <c r="Q321" i="6"/>
  <c r="B321" i="6" s="1"/>
  <c r="O322" i="6"/>
  <c r="AG321" i="6"/>
  <c r="K321" i="6" s="1"/>
  <c r="AD321" i="6"/>
  <c r="H321" i="6" s="1"/>
  <c r="AF321" i="6"/>
  <c r="J321" i="6" s="1"/>
  <c r="Z321" i="6"/>
  <c r="R321" i="6"/>
  <c r="C321" i="6" s="1"/>
  <c r="A321" i="6"/>
  <c r="V321" i="6"/>
  <c r="U321" i="6"/>
  <c r="E321" i="6" s="1"/>
  <c r="W321" i="6"/>
  <c r="X321" i="6"/>
  <c r="S321" i="6"/>
  <c r="AA321" i="6"/>
  <c r="T321" i="6"/>
  <c r="D321" i="6" s="1"/>
  <c r="AC321" i="6"/>
  <c r="G321" i="6" s="1"/>
  <c r="AE321" i="6"/>
  <c r="I321" i="6" s="1"/>
  <c r="AB320" i="6"/>
  <c r="F320" i="6" s="1"/>
  <c r="AB321" i="6" l="1"/>
  <c r="F321" i="6" s="1"/>
  <c r="U322" i="6"/>
  <c r="E322" i="6" s="1"/>
  <c r="AG322" i="6"/>
  <c r="K322" i="6" s="1"/>
  <c r="O323" i="6"/>
  <c r="Q322" i="6"/>
  <c r="B322" i="6" s="1"/>
  <c r="V322" i="6"/>
  <c r="R322" i="6"/>
  <c r="X322" i="6"/>
  <c r="AF322" i="6"/>
  <c r="J322" i="6" s="1"/>
  <c r="Y322" i="6"/>
  <c r="AA322" i="6"/>
  <c r="AD322" i="6"/>
  <c r="H322" i="6" s="1"/>
  <c r="W322" i="6"/>
  <c r="T322" i="6"/>
  <c r="D322" i="6" s="1"/>
  <c r="AE322" i="6"/>
  <c r="I322" i="6" s="1"/>
  <c r="AC322" i="6"/>
  <c r="G322" i="6" s="1"/>
  <c r="A322" i="6"/>
  <c r="S322" i="6"/>
  <c r="Z322" i="6"/>
  <c r="C322" i="6" l="1"/>
  <c r="AB322" i="6"/>
  <c r="F322" i="6" s="1"/>
  <c r="AF323" i="6"/>
  <c r="AD323" i="6"/>
  <c r="H323" i="6" s="1"/>
  <c r="X323" i="6"/>
  <c r="J323" i="6"/>
  <c r="Q323" i="6"/>
  <c r="B323" i="6" s="1"/>
  <c r="U323" i="6"/>
  <c r="E323" i="6" s="1"/>
  <c r="AC323" i="6"/>
  <c r="G323" i="6" s="1"/>
  <c r="W323" i="6"/>
  <c r="AG323" i="6"/>
  <c r="K323" i="6" s="1"/>
  <c r="V323" i="6"/>
  <c r="A323" i="6"/>
  <c r="Y323" i="6"/>
  <c r="AE323" i="6"/>
  <c r="I323" i="6" s="1"/>
  <c r="S323" i="6"/>
  <c r="O324" i="6"/>
  <c r="Z323" i="6"/>
  <c r="R323" i="6"/>
  <c r="T323" i="6"/>
  <c r="D323" i="6" s="1"/>
  <c r="AA323" i="6"/>
  <c r="S324" i="6" l="1"/>
  <c r="A324" i="6"/>
  <c r="Q324" i="6"/>
  <c r="B324" i="6" s="1"/>
  <c r="AE324" i="6"/>
  <c r="I324" i="6" s="1"/>
  <c r="T324" i="6"/>
  <c r="D324" i="6" s="1"/>
  <c r="Z324" i="6"/>
  <c r="O325" i="6"/>
  <c r="X324" i="6"/>
  <c r="V324" i="6"/>
  <c r="AC324" i="6"/>
  <c r="G324" i="6" s="1"/>
  <c r="R324" i="6"/>
  <c r="C324" i="6" s="1"/>
  <c r="AF324" i="6"/>
  <c r="J324" i="6" s="1"/>
  <c r="Y324" i="6"/>
  <c r="AG324" i="6"/>
  <c r="K324" i="6" s="1"/>
  <c r="W324" i="6"/>
  <c r="U324" i="6"/>
  <c r="E324" i="6" s="1"/>
  <c r="AA324" i="6"/>
  <c r="AD324" i="6"/>
  <c r="H324" i="6" s="1"/>
  <c r="C323" i="6"/>
  <c r="AB323" i="6"/>
  <c r="F323" i="6" s="1"/>
  <c r="AB324" i="6" l="1"/>
  <c r="F324" i="6" s="1"/>
  <c r="AA325" i="6"/>
  <c r="A325" i="6"/>
  <c r="O326" i="6"/>
  <c r="AD325" i="6"/>
  <c r="H325" i="6" s="1"/>
  <c r="R325" i="6"/>
  <c r="C325" i="6" s="1"/>
  <c r="AG325" i="6"/>
  <c r="K325" i="6" s="1"/>
  <c r="Z325" i="6"/>
  <c r="V325" i="6"/>
  <c r="U325" i="6"/>
  <c r="E325" i="6" s="1"/>
  <c r="AC325" i="6"/>
  <c r="G325" i="6" s="1"/>
  <c r="S325" i="6"/>
  <c r="AF325" i="6"/>
  <c r="J325" i="6" s="1"/>
  <c r="X325" i="6"/>
  <c r="AE325" i="6"/>
  <c r="I325" i="6" s="1"/>
  <c r="W325" i="6"/>
  <c r="Y325" i="6"/>
  <c r="Q325" i="6"/>
  <c r="B325" i="6" s="1"/>
  <c r="T325" i="6"/>
  <c r="D325" i="6" s="1"/>
  <c r="AB325" i="6" l="1"/>
  <c r="F325" i="6" s="1"/>
  <c r="AG326" i="6"/>
  <c r="AC326" i="6"/>
  <c r="G326" i="6" s="1"/>
  <c r="AE326" i="6"/>
  <c r="I326" i="6" s="1"/>
  <c r="T326" i="6"/>
  <c r="D326" i="6" s="1"/>
  <c r="A326" i="6"/>
  <c r="W326" i="6"/>
  <c r="K326" i="6"/>
  <c r="AF326" i="6"/>
  <c r="J326" i="6" s="1"/>
  <c r="Z326" i="6"/>
  <c r="O327" i="6"/>
  <c r="X326" i="6"/>
  <c r="Q326" i="6"/>
  <c r="B326" i="6" s="1"/>
  <c r="AD326" i="6"/>
  <c r="H326" i="6" s="1"/>
  <c r="AA326" i="6"/>
  <c r="V326" i="6"/>
  <c r="U326" i="6"/>
  <c r="E326" i="6" s="1"/>
  <c r="R326" i="6"/>
  <c r="Y326" i="6"/>
  <c r="S326" i="6"/>
  <c r="W327" i="6" l="1"/>
  <c r="AE327" i="6"/>
  <c r="I327" i="6" s="1"/>
  <c r="AG327" i="6"/>
  <c r="K327" i="6" s="1"/>
  <c r="AC327" i="6"/>
  <c r="G327" i="6" s="1"/>
  <c r="S327" i="6"/>
  <c r="AF327" i="6"/>
  <c r="J327" i="6" s="1"/>
  <c r="T327" i="6"/>
  <c r="D327" i="6" s="1"/>
  <c r="R327" i="6"/>
  <c r="C327" i="6" s="1"/>
  <c r="U327" i="6"/>
  <c r="E327" i="6" s="1"/>
  <c r="AA327" i="6"/>
  <c r="Y327" i="6"/>
  <c r="X327" i="6"/>
  <c r="V327" i="6"/>
  <c r="Q327" i="6"/>
  <c r="B327" i="6" s="1"/>
  <c r="A327" i="6"/>
  <c r="Z327" i="6"/>
  <c r="AD327" i="6"/>
  <c r="H327" i="6" s="1"/>
  <c r="O328" i="6"/>
  <c r="C326" i="6"/>
  <c r="AB326" i="6"/>
  <c r="F326" i="6" s="1"/>
  <c r="S328" i="6" l="1"/>
  <c r="AE328" i="6"/>
  <c r="I328" i="6" s="1"/>
  <c r="AC328" i="6"/>
  <c r="G328" i="6" s="1"/>
  <c r="X328" i="6"/>
  <c r="AF328" i="6"/>
  <c r="J328" i="6" s="1"/>
  <c r="R328" i="6"/>
  <c r="Q328" i="6"/>
  <c r="B328" i="6" s="1"/>
  <c r="A328" i="6"/>
  <c r="AA328" i="6"/>
  <c r="Z328" i="6"/>
  <c r="V328" i="6"/>
  <c r="T328" i="6"/>
  <c r="D328" i="6" s="1"/>
  <c r="W328" i="6"/>
  <c r="Y328" i="6"/>
  <c r="U328" i="6"/>
  <c r="E328" i="6" s="1"/>
  <c r="AD328" i="6"/>
  <c r="H328" i="6" s="1"/>
  <c r="AG328" i="6"/>
  <c r="K328" i="6" s="1"/>
  <c r="O329" i="6"/>
  <c r="AB327" i="6"/>
  <c r="F327" i="6" s="1"/>
  <c r="C328" i="6" l="1"/>
  <c r="AE329" i="6"/>
  <c r="I329" i="6" s="1"/>
  <c r="T329" i="6"/>
  <c r="D329" i="6" s="1"/>
  <c r="V329" i="6"/>
  <c r="U329" i="6"/>
  <c r="E329" i="6" s="1"/>
  <c r="AA329" i="6"/>
  <c r="W329" i="6"/>
  <c r="AD329" i="6"/>
  <c r="H329" i="6" s="1"/>
  <c r="R329" i="6"/>
  <c r="C329" i="6" s="1"/>
  <c r="A329" i="6"/>
  <c r="Z329" i="6"/>
  <c r="AC329" i="6"/>
  <c r="G329" i="6" s="1"/>
  <c r="Q329" i="6"/>
  <c r="B329" i="6" s="1"/>
  <c r="X329" i="6"/>
  <c r="AF329" i="6"/>
  <c r="J329" i="6" s="1"/>
  <c r="S329" i="6"/>
  <c r="O330" i="6"/>
  <c r="AG329" i="6"/>
  <c r="K329" i="6" s="1"/>
  <c r="Y329" i="6"/>
  <c r="AB328" i="6"/>
  <c r="F328" i="6" s="1"/>
  <c r="AB329" i="6" l="1"/>
  <c r="F329" i="6" s="1"/>
  <c r="Z330" i="6"/>
  <c r="O331" i="6"/>
  <c r="W330" i="6"/>
  <c r="V330" i="6"/>
  <c r="S330" i="6"/>
  <c r="AF330" i="6"/>
  <c r="J330" i="6" s="1"/>
  <c r="U330" i="6"/>
  <c r="E330" i="6" s="1"/>
  <c r="AA330" i="6"/>
  <c r="AG330" i="6"/>
  <c r="K330" i="6" s="1"/>
  <c r="A330" i="6"/>
  <c r="X330" i="6"/>
  <c r="R330" i="6"/>
  <c r="T330" i="6"/>
  <c r="D330" i="6" s="1"/>
  <c r="AE330" i="6"/>
  <c r="I330" i="6" s="1"/>
  <c r="AD330" i="6"/>
  <c r="H330" i="6" s="1"/>
  <c r="Y330" i="6"/>
  <c r="AC330" i="6"/>
  <c r="G330" i="6" s="1"/>
  <c r="Q330" i="6"/>
  <c r="B330" i="6" s="1"/>
  <c r="C330" i="6" l="1"/>
  <c r="AB330" i="6"/>
  <c r="F330" i="6" s="1"/>
  <c r="AD331" i="6"/>
  <c r="A331" i="6"/>
  <c r="Z331" i="6"/>
  <c r="W331" i="6"/>
  <c r="U331" i="6"/>
  <c r="E331" i="6" s="1"/>
  <c r="O332" i="6"/>
  <c r="H331" i="6"/>
  <c r="AA331" i="6"/>
  <c r="V331" i="6"/>
  <c r="X331" i="6"/>
  <c r="AC331" i="6"/>
  <c r="G331" i="6" s="1"/>
  <c r="AG331" i="6"/>
  <c r="K331" i="6" s="1"/>
  <c r="AF331" i="6"/>
  <c r="J331" i="6" s="1"/>
  <c r="Y331" i="6"/>
  <c r="Q331" i="6"/>
  <c r="B331" i="6" s="1"/>
  <c r="AE331" i="6"/>
  <c r="I331" i="6" s="1"/>
  <c r="T331" i="6"/>
  <c r="D331" i="6" s="1"/>
  <c r="R331" i="6"/>
  <c r="S331" i="6"/>
  <c r="C331" i="6" l="1"/>
  <c r="AB331" i="6"/>
  <c r="F331" i="6" s="1"/>
  <c r="T332" i="6"/>
  <c r="D332" i="6" s="1"/>
  <c r="AF332" i="6"/>
  <c r="J332" i="6" s="1"/>
  <c r="V332" i="6"/>
  <c r="R332" i="6"/>
  <c r="X332" i="6"/>
  <c r="Q332" i="6"/>
  <c r="B332" i="6" s="1"/>
  <c r="AG332" i="6"/>
  <c r="K332" i="6" s="1"/>
  <c r="AC332" i="6"/>
  <c r="G332" i="6" s="1"/>
  <c r="Y332" i="6"/>
  <c r="A332" i="6"/>
  <c r="W332" i="6"/>
  <c r="U332" i="6"/>
  <c r="E332" i="6" s="1"/>
  <c r="AA332" i="6"/>
  <c r="Z332" i="6"/>
  <c r="AD332" i="6"/>
  <c r="H332" i="6" s="1"/>
  <c r="S332" i="6"/>
  <c r="O333" i="6"/>
  <c r="AE332" i="6"/>
  <c r="I332" i="6" s="1"/>
  <c r="AB332" i="6" l="1"/>
  <c r="F332" i="6" s="1"/>
  <c r="C332" i="6"/>
  <c r="AC333" i="6"/>
  <c r="G333" i="6" s="1"/>
  <c r="A333" i="6"/>
  <c r="S333" i="6"/>
  <c r="T333" i="6"/>
  <c r="D333" i="6" s="1"/>
  <c r="Q333" i="6"/>
  <c r="B333" i="6" s="1"/>
  <c r="X333" i="6"/>
  <c r="Y333" i="6"/>
  <c r="V333" i="6"/>
  <c r="R333" i="6"/>
  <c r="AF333" i="6"/>
  <c r="J333" i="6" s="1"/>
  <c r="W333" i="6"/>
  <c r="AE333" i="6"/>
  <c r="I333" i="6" s="1"/>
  <c r="AA333" i="6"/>
  <c r="Z333" i="6"/>
  <c r="AD333" i="6"/>
  <c r="H333" i="6" s="1"/>
  <c r="O334" i="6"/>
  <c r="AG333" i="6"/>
  <c r="K333" i="6" s="1"/>
  <c r="U333" i="6"/>
  <c r="E333" i="6" s="1"/>
  <c r="C333" i="6" l="1"/>
  <c r="AB333" i="6"/>
  <c r="F333" i="6" s="1"/>
  <c r="A334" i="6"/>
  <c r="AF334" i="6"/>
  <c r="J334" i="6" s="1"/>
  <c r="O335" i="6"/>
  <c r="Y334" i="6"/>
  <c r="U334" i="6"/>
  <c r="E334" i="6" s="1"/>
  <c r="W334" i="6"/>
  <c r="X334" i="6"/>
  <c r="V334" i="6"/>
  <c r="Z334" i="6"/>
  <c r="AG334" i="6"/>
  <c r="K334" i="6" s="1"/>
  <c r="AE334" i="6"/>
  <c r="I334" i="6" s="1"/>
  <c r="R334" i="6"/>
  <c r="T334" i="6"/>
  <c r="D334" i="6" s="1"/>
  <c r="AA334" i="6"/>
  <c r="AD334" i="6"/>
  <c r="H334" i="6" s="1"/>
  <c r="Q334" i="6"/>
  <c r="B334" i="6" s="1"/>
  <c r="S334" i="6"/>
  <c r="AC334" i="6"/>
  <c r="G334" i="6" s="1"/>
  <c r="C334" i="6" l="1"/>
  <c r="AE335" i="6"/>
  <c r="I335" i="6" s="1"/>
  <c r="W335" i="6"/>
  <c r="AG335" i="6"/>
  <c r="K335" i="6" s="1"/>
  <c r="Y335" i="6"/>
  <c r="S335" i="6"/>
  <c r="T335" i="6"/>
  <c r="D335" i="6" s="1"/>
  <c r="U335" i="6"/>
  <c r="E335" i="6" s="1"/>
  <c r="O336" i="6"/>
  <c r="AA335" i="6"/>
  <c r="V335" i="6"/>
  <c r="AD335" i="6"/>
  <c r="H335" i="6" s="1"/>
  <c r="Q335" i="6"/>
  <c r="B335" i="6" s="1"/>
  <c r="R335" i="6"/>
  <c r="AF335" i="6"/>
  <c r="J335" i="6" s="1"/>
  <c r="A335" i="6"/>
  <c r="Z335" i="6"/>
  <c r="AC335" i="6"/>
  <c r="G335" i="6" s="1"/>
  <c r="X335" i="6"/>
  <c r="AB334" i="6"/>
  <c r="F334" i="6" s="1"/>
  <c r="AB335" i="6" l="1"/>
  <c r="F335" i="6" s="1"/>
  <c r="C335" i="6"/>
  <c r="AE336" i="6"/>
  <c r="I336" i="6" s="1"/>
  <c r="T336" i="6"/>
  <c r="D336" i="6" s="1"/>
  <c r="AF336" i="6"/>
  <c r="J336" i="6" s="1"/>
  <c r="Q336" i="6"/>
  <c r="B336" i="6" s="1"/>
  <c r="O337" i="6"/>
  <c r="V336" i="6"/>
  <c r="Y336" i="6"/>
  <c r="U336" i="6"/>
  <c r="E336" i="6" s="1"/>
  <c r="Z336" i="6"/>
  <c r="AC336" i="6"/>
  <c r="G336" i="6" s="1"/>
  <c r="X336" i="6"/>
  <c r="AA336" i="6"/>
  <c r="S336" i="6"/>
  <c r="AG336" i="6"/>
  <c r="K336" i="6" s="1"/>
  <c r="AD336" i="6"/>
  <c r="H336" i="6" s="1"/>
  <c r="A336" i="6"/>
  <c r="R336" i="6"/>
  <c r="C336" i="6" s="1"/>
  <c r="W336" i="6"/>
  <c r="AB336" i="6" l="1"/>
  <c r="F336" i="6" s="1"/>
  <c r="Q337" i="6"/>
  <c r="B337" i="6" s="1"/>
  <c r="AG337" i="6"/>
  <c r="K337" i="6" s="1"/>
  <c r="T337" i="6"/>
  <c r="D337" i="6" s="1"/>
  <c r="AD337" i="6"/>
  <c r="H337" i="6" s="1"/>
  <c r="R337" i="6"/>
  <c r="AE337" i="6"/>
  <c r="I337" i="6" s="1"/>
  <c r="V337" i="6"/>
  <c r="AC337" i="6"/>
  <c r="G337" i="6" s="1"/>
  <c r="X337" i="6"/>
  <c r="S337" i="6"/>
  <c r="AF337" i="6"/>
  <c r="J337" i="6" s="1"/>
  <c r="U337" i="6"/>
  <c r="E337" i="6" s="1"/>
  <c r="A337" i="6"/>
  <c r="O338" i="6"/>
  <c r="Z337" i="6"/>
  <c r="W337" i="6"/>
  <c r="AA337" i="6"/>
  <c r="Y337" i="6"/>
  <c r="C337" i="6" l="1"/>
  <c r="AB337" i="6"/>
  <c r="F337" i="6" s="1"/>
  <c r="R338" i="6"/>
  <c r="W338" i="6"/>
  <c r="U338" i="6"/>
  <c r="E338" i="6" s="1"/>
  <c r="AD338" i="6"/>
  <c r="H338" i="6" s="1"/>
  <c r="T338" i="6"/>
  <c r="D338" i="6" s="1"/>
  <c r="Y338" i="6"/>
  <c r="S338" i="6"/>
  <c r="A338" i="6"/>
  <c r="AG338" i="6"/>
  <c r="K338" i="6" s="1"/>
  <c r="V338" i="6"/>
  <c r="AC338" i="6"/>
  <c r="G338" i="6" s="1"/>
  <c r="O339" i="6"/>
  <c r="X338" i="6"/>
  <c r="AE338" i="6"/>
  <c r="I338" i="6" s="1"/>
  <c r="AA338" i="6"/>
  <c r="AF338" i="6"/>
  <c r="J338" i="6" s="1"/>
  <c r="Z338" i="6"/>
  <c r="Q338" i="6"/>
  <c r="B338" i="6" s="1"/>
  <c r="A339" i="6" l="1"/>
  <c r="W339" i="6"/>
  <c r="Y339" i="6"/>
  <c r="T339" i="6"/>
  <c r="D339" i="6" s="1"/>
  <c r="AC339" i="6"/>
  <c r="G339" i="6" s="1"/>
  <c r="AG339" i="6"/>
  <c r="K339" i="6" s="1"/>
  <c r="AA339" i="6"/>
  <c r="AF339" i="6"/>
  <c r="J339" i="6" s="1"/>
  <c r="R339" i="6"/>
  <c r="C339" i="6" s="1"/>
  <c r="Q339" i="6"/>
  <c r="B339" i="6" s="1"/>
  <c r="O340" i="6"/>
  <c r="Z339" i="6"/>
  <c r="U339" i="6"/>
  <c r="E339" i="6" s="1"/>
  <c r="V339" i="6"/>
  <c r="X339" i="6"/>
  <c r="S339" i="6"/>
  <c r="AD339" i="6"/>
  <c r="H339" i="6" s="1"/>
  <c r="AE339" i="6"/>
  <c r="I339" i="6" s="1"/>
  <c r="AB338" i="6"/>
  <c r="F338" i="6" s="1"/>
  <c r="C338" i="6"/>
  <c r="AB339" i="6" l="1"/>
  <c r="F339" i="6" s="1"/>
  <c r="W340" i="6"/>
  <c r="Y340" i="6"/>
  <c r="O341" i="6"/>
  <c r="Q340" i="6"/>
  <c r="B340" i="6" s="1"/>
  <c r="AA340" i="6"/>
  <c r="S340" i="6"/>
  <c r="T340" i="6"/>
  <c r="D340" i="6" s="1"/>
  <c r="AF340" i="6"/>
  <c r="J340" i="6" s="1"/>
  <c r="AC340" i="6"/>
  <c r="G340" i="6" s="1"/>
  <c r="U340" i="6"/>
  <c r="E340" i="6" s="1"/>
  <c r="V340" i="6"/>
  <c r="AD340" i="6"/>
  <c r="H340" i="6" s="1"/>
  <c r="A340" i="6"/>
  <c r="R340" i="6"/>
  <c r="Z340" i="6"/>
  <c r="AG340" i="6"/>
  <c r="K340" i="6" s="1"/>
  <c r="AE340" i="6"/>
  <c r="I340" i="6" s="1"/>
  <c r="X340" i="6"/>
  <c r="C340" i="6" l="1"/>
  <c r="U341" i="6"/>
  <c r="E341" i="6" s="1"/>
  <c r="O342" i="6"/>
  <c r="Z341" i="6"/>
  <c r="T341" i="6"/>
  <c r="D341" i="6" s="1"/>
  <c r="V341" i="6"/>
  <c r="AF341" i="6"/>
  <c r="J341" i="6" s="1"/>
  <c r="AC341" i="6"/>
  <c r="G341" i="6" s="1"/>
  <c r="AD341" i="6"/>
  <c r="H341" i="6" s="1"/>
  <c r="AG341" i="6"/>
  <c r="K341" i="6" s="1"/>
  <c r="X341" i="6"/>
  <c r="W341" i="6"/>
  <c r="R341" i="6"/>
  <c r="AA341" i="6"/>
  <c r="S341" i="6"/>
  <c r="C341" i="6" s="1"/>
  <c r="Q341" i="6"/>
  <c r="B341" i="6" s="1"/>
  <c r="AE341" i="6"/>
  <c r="I341" i="6" s="1"/>
  <c r="A341" i="6"/>
  <c r="Y341" i="6"/>
  <c r="AB340" i="6"/>
  <c r="F340" i="6" s="1"/>
  <c r="AB341" i="6" l="1"/>
  <c r="F341" i="6" s="1"/>
  <c r="AF342" i="6"/>
  <c r="AC342" i="6"/>
  <c r="G342" i="6" s="1"/>
  <c r="AG342" i="6"/>
  <c r="K342" i="6" s="1"/>
  <c r="T342" i="6"/>
  <c r="D342" i="6" s="1"/>
  <c r="X342" i="6"/>
  <c r="W342" i="6"/>
  <c r="Y342" i="6"/>
  <c r="AD342" i="6"/>
  <c r="H342" i="6" s="1"/>
  <c r="S342" i="6"/>
  <c r="AE342" i="6"/>
  <c r="I342" i="6" s="1"/>
  <c r="Q342" i="6"/>
  <c r="B342" i="6" s="1"/>
  <c r="V342" i="6"/>
  <c r="AA342" i="6"/>
  <c r="Z342" i="6"/>
  <c r="R342" i="6"/>
  <c r="A342" i="6"/>
  <c r="U342" i="6"/>
  <c r="E342" i="6" s="1"/>
  <c r="O343" i="6"/>
  <c r="J342" i="6"/>
  <c r="Z343" i="6" l="1"/>
  <c r="AE343" i="6"/>
  <c r="I343" i="6" s="1"/>
  <c r="T343" i="6"/>
  <c r="D343" i="6" s="1"/>
  <c r="W343" i="6"/>
  <c r="U343" i="6"/>
  <c r="E343" i="6" s="1"/>
  <c r="AF343" i="6"/>
  <c r="J343" i="6" s="1"/>
  <c r="AG343" i="6"/>
  <c r="K343" i="6" s="1"/>
  <c r="R343" i="6"/>
  <c r="C343" i="6" s="1"/>
  <c r="Q343" i="6"/>
  <c r="B343" i="6" s="1"/>
  <c r="AC343" i="6"/>
  <c r="G343" i="6" s="1"/>
  <c r="X343" i="6"/>
  <c r="S343" i="6"/>
  <c r="AA343" i="6"/>
  <c r="O344" i="6"/>
  <c r="AD343" i="6"/>
  <c r="H343" i="6" s="1"/>
  <c r="Y343" i="6"/>
  <c r="A343" i="6"/>
  <c r="V343" i="6"/>
  <c r="AB342" i="6"/>
  <c r="F342" i="6" s="1"/>
  <c r="C342" i="6"/>
  <c r="Z344" i="6" l="1"/>
  <c r="R344" i="6"/>
  <c r="T344" i="6"/>
  <c r="D344" i="6" s="1"/>
  <c r="S344" i="6"/>
  <c r="AD344" i="6"/>
  <c r="H344" i="6" s="1"/>
  <c r="U344" i="6"/>
  <c r="E344" i="6" s="1"/>
  <c r="O345" i="6"/>
  <c r="W344" i="6"/>
  <c r="AA344" i="6"/>
  <c r="Q344" i="6"/>
  <c r="B344" i="6" s="1"/>
  <c r="AG344" i="6"/>
  <c r="K344" i="6" s="1"/>
  <c r="A344" i="6"/>
  <c r="AE344" i="6"/>
  <c r="I344" i="6" s="1"/>
  <c r="Y344" i="6"/>
  <c r="V344" i="6"/>
  <c r="AF344" i="6"/>
  <c r="J344" i="6" s="1"/>
  <c r="X344" i="6"/>
  <c r="AC344" i="6"/>
  <c r="G344" i="6" s="1"/>
  <c r="C344" i="6"/>
  <c r="AB343" i="6"/>
  <c r="F343" i="6" s="1"/>
  <c r="AB344" i="6" l="1"/>
  <c r="F344" i="6" s="1"/>
  <c r="A345" i="6"/>
  <c r="S345" i="6"/>
  <c r="Y345" i="6"/>
  <c r="R345" i="6"/>
  <c r="C345" i="6" s="1"/>
  <c r="AD345" i="6"/>
  <c r="H345" i="6" s="1"/>
  <c r="AG345" i="6"/>
  <c r="K345" i="6" s="1"/>
  <c r="AA345" i="6"/>
  <c r="O346" i="6"/>
  <c r="AC345" i="6"/>
  <c r="G345" i="6" s="1"/>
  <c r="X345" i="6"/>
  <c r="U345" i="6"/>
  <c r="E345" i="6" s="1"/>
  <c r="V345" i="6"/>
  <c r="Q345" i="6"/>
  <c r="B345" i="6" s="1"/>
  <c r="T345" i="6"/>
  <c r="D345" i="6" s="1"/>
  <c r="AF345" i="6"/>
  <c r="J345" i="6" s="1"/>
  <c r="W345" i="6"/>
  <c r="AE345" i="6"/>
  <c r="I345" i="6" s="1"/>
  <c r="Z345" i="6"/>
  <c r="W346" i="6" l="1"/>
  <c r="S346" i="6"/>
  <c r="AF346" i="6"/>
  <c r="J346" i="6" s="1"/>
  <c r="AG346" i="6"/>
  <c r="K346" i="6" s="1"/>
  <c r="AD346" i="6"/>
  <c r="H346" i="6" s="1"/>
  <c r="AC346" i="6"/>
  <c r="G346" i="6" s="1"/>
  <c r="Y346" i="6"/>
  <c r="AA346" i="6"/>
  <c r="O347" i="6"/>
  <c r="X346" i="6"/>
  <c r="T346" i="6"/>
  <c r="D346" i="6" s="1"/>
  <c r="Q346" i="6"/>
  <c r="B346" i="6" s="1"/>
  <c r="R346" i="6"/>
  <c r="V346" i="6"/>
  <c r="AE346" i="6"/>
  <c r="I346" i="6" s="1"/>
  <c r="U346" i="6"/>
  <c r="E346" i="6" s="1"/>
  <c r="Z346" i="6"/>
  <c r="A346" i="6"/>
  <c r="AB345" i="6"/>
  <c r="F345" i="6" s="1"/>
  <c r="C346" i="6" l="1"/>
  <c r="AB346" i="6"/>
  <c r="F346" i="6" s="1"/>
  <c r="AG347" i="6"/>
  <c r="K347" i="6" s="1"/>
  <c r="U347" i="6"/>
  <c r="E347" i="6" s="1"/>
  <c r="Z347" i="6"/>
  <c r="AD347" i="6"/>
  <c r="H347" i="6" s="1"/>
  <c r="W347" i="6"/>
  <c r="V347" i="6"/>
  <c r="AF347" i="6"/>
  <c r="J347" i="6" s="1"/>
  <c r="O348" i="6"/>
  <c r="AC347" i="6"/>
  <c r="G347" i="6" s="1"/>
  <c r="AE347" i="6"/>
  <c r="I347" i="6" s="1"/>
  <c r="Q347" i="6"/>
  <c r="B347" i="6" s="1"/>
  <c r="X347" i="6"/>
  <c r="A347" i="6"/>
  <c r="Y347" i="6"/>
  <c r="S347" i="6"/>
  <c r="T347" i="6"/>
  <c r="D347" i="6" s="1"/>
  <c r="R347" i="6"/>
  <c r="AA347" i="6"/>
  <c r="Q348" i="6" l="1"/>
  <c r="B348" i="6" s="1"/>
  <c r="AD348" i="6"/>
  <c r="H348" i="6" s="1"/>
  <c r="AC348" i="6"/>
  <c r="G348" i="6" s="1"/>
  <c r="T348" i="6"/>
  <c r="X348" i="6"/>
  <c r="Y348" i="6"/>
  <c r="S348" i="6"/>
  <c r="D348" i="6"/>
  <c r="R348" i="6"/>
  <c r="Z348" i="6"/>
  <c r="U348" i="6"/>
  <c r="E348" i="6" s="1"/>
  <c r="AE348" i="6"/>
  <c r="I348" i="6" s="1"/>
  <c r="AG348" i="6"/>
  <c r="K348" i="6" s="1"/>
  <c r="W348" i="6"/>
  <c r="A348" i="6"/>
  <c r="AA348" i="6"/>
  <c r="AF348" i="6"/>
  <c r="J348" i="6" s="1"/>
  <c r="V348" i="6"/>
  <c r="O349" i="6"/>
  <c r="C347" i="6"/>
  <c r="AB347" i="6"/>
  <c r="F347" i="6" s="1"/>
  <c r="AB348" i="6" l="1"/>
  <c r="F348" i="6" s="1"/>
  <c r="C348" i="6"/>
  <c r="W349" i="6"/>
  <c r="AC349" i="6"/>
  <c r="G349" i="6" s="1"/>
  <c r="O350" i="6"/>
  <c r="AG349" i="6"/>
  <c r="K349" i="6" s="1"/>
  <c r="AA349" i="6"/>
  <c r="S349" i="6"/>
  <c r="Z349" i="6"/>
  <c r="A349" i="6"/>
  <c r="AE349" i="6"/>
  <c r="I349" i="6" s="1"/>
  <c r="U349" i="6"/>
  <c r="E349" i="6" s="1"/>
  <c r="AF349" i="6"/>
  <c r="J349" i="6" s="1"/>
  <c r="X349" i="6"/>
  <c r="Q349" i="6"/>
  <c r="B349" i="6" s="1"/>
  <c r="V349" i="6"/>
  <c r="Y349" i="6"/>
  <c r="R349" i="6"/>
  <c r="AD349" i="6"/>
  <c r="H349" i="6" s="1"/>
  <c r="T349" i="6"/>
  <c r="D349" i="6" s="1"/>
  <c r="C349" i="6" l="1"/>
  <c r="AE350" i="6"/>
  <c r="I350" i="6" s="1"/>
  <c r="A350" i="6"/>
  <c r="AA350" i="6"/>
  <c r="O351" i="6"/>
  <c r="R350" i="6"/>
  <c r="Q350" i="6"/>
  <c r="B350" i="6" s="1"/>
  <c r="AF350" i="6"/>
  <c r="J350" i="6" s="1"/>
  <c r="Y350" i="6"/>
  <c r="Z350" i="6"/>
  <c r="AG350" i="6"/>
  <c r="K350" i="6" s="1"/>
  <c r="T350" i="6"/>
  <c r="D350" i="6" s="1"/>
  <c r="AD350" i="6"/>
  <c r="H350" i="6" s="1"/>
  <c r="S350" i="6"/>
  <c r="X350" i="6"/>
  <c r="U350" i="6"/>
  <c r="E350" i="6" s="1"/>
  <c r="V350" i="6"/>
  <c r="W350" i="6"/>
  <c r="AC350" i="6"/>
  <c r="G350" i="6" s="1"/>
  <c r="AB349" i="6"/>
  <c r="F349" i="6" s="1"/>
  <c r="C350" i="6" l="1"/>
  <c r="AB350" i="6"/>
  <c r="F350" i="6" s="1"/>
  <c r="A351" i="6"/>
  <c r="V351" i="6"/>
  <c r="AF351" i="6"/>
  <c r="J351" i="6" s="1"/>
  <c r="T351" i="6"/>
  <c r="D351" i="6" s="1"/>
  <c r="Q351" i="6"/>
  <c r="B351" i="6" s="1"/>
  <c r="R351" i="6"/>
  <c r="C351" i="6" s="1"/>
  <c r="U351" i="6"/>
  <c r="E351" i="6" s="1"/>
  <c r="X351" i="6"/>
  <c r="O352" i="6"/>
  <c r="Z351" i="6"/>
  <c r="AG351" i="6"/>
  <c r="K351" i="6" s="1"/>
  <c r="AD351" i="6"/>
  <c r="H351" i="6" s="1"/>
  <c r="AA351" i="6"/>
  <c r="S351" i="6"/>
  <c r="AE351" i="6"/>
  <c r="I351" i="6" s="1"/>
  <c r="Y351" i="6"/>
  <c r="W351" i="6"/>
  <c r="AC351" i="6"/>
  <c r="G351" i="6" s="1"/>
  <c r="AF352" i="6" l="1"/>
  <c r="J352" i="6" s="1"/>
  <c r="AD352" i="6"/>
  <c r="H352" i="6" s="1"/>
  <c r="R352" i="6"/>
  <c r="V352" i="6"/>
  <c r="S352" i="6"/>
  <c r="U352" i="6"/>
  <c r="E352" i="6" s="1"/>
  <c r="X352" i="6"/>
  <c r="Z352" i="6"/>
  <c r="AE352" i="6"/>
  <c r="I352" i="6" s="1"/>
  <c r="Y352" i="6"/>
  <c r="AC352" i="6"/>
  <c r="G352" i="6" s="1"/>
  <c r="A352" i="6"/>
  <c r="AA352" i="6"/>
  <c r="O353" i="6"/>
  <c r="W352" i="6"/>
  <c r="Q352" i="6"/>
  <c r="B352" i="6" s="1"/>
  <c r="AG352" i="6"/>
  <c r="K352" i="6" s="1"/>
  <c r="T352" i="6"/>
  <c r="D352" i="6" s="1"/>
  <c r="AB351" i="6"/>
  <c r="F351" i="6" s="1"/>
  <c r="C352" i="6" l="1"/>
  <c r="V353" i="6"/>
  <c r="AF353" i="6"/>
  <c r="J353" i="6" s="1"/>
  <c r="AG353" i="6"/>
  <c r="K353" i="6" s="1"/>
  <c r="U353" i="6"/>
  <c r="E353" i="6" s="1"/>
  <c r="A353" i="6"/>
  <c r="Y353" i="6"/>
  <c r="W353" i="6"/>
  <c r="S353" i="6"/>
  <c r="AD353" i="6"/>
  <c r="H353" i="6" s="1"/>
  <c r="X353" i="6"/>
  <c r="T353" i="6"/>
  <c r="D353" i="6" s="1"/>
  <c r="Q353" i="6"/>
  <c r="B353" i="6" s="1"/>
  <c r="O354" i="6"/>
  <c r="AC353" i="6"/>
  <c r="G353" i="6" s="1"/>
  <c r="AA353" i="6"/>
  <c r="Z353" i="6"/>
  <c r="R353" i="6"/>
  <c r="AE353" i="6"/>
  <c r="I353" i="6" s="1"/>
  <c r="AB352" i="6"/>
  <c r="F352" i="6" s="1"/>
  <c r="C353" i="6" l="1"/>
  <c r="W354" i="6"/>
  <c r="Y354" i="6"/>
  <c r="V354" i="6"/>
  <c r="AF354" i="6"/>
  <c r="J354" i="6" s="1"/>
  <c r="AE354" i="6"/>
  <c r="I354" i="6" s="1"/>
  <c r="U354" i="6"/>
  <c r="E354" i="6" s="1"/>
  <c r="AD354" i="6"/>
  <c r="H354" i="6" s="1"/>
  <c r="X354" i="6"/>
  <c r="AG354" i="6"/>
  <c r="K354" i="6" s="1"/>
  <c r="AC354" i="6"/>
  <c r="G354" i="6" s="1"/>
  <c r="S354" i="6"/>
  <c r="AA354" i="6"/>
  <c r="Z354" i="6"/>
  <c r="Q354" i="6"/>
  <c r="B354" i="6" s="1"/>
  <c r="T354" i="6"/>
  <c r="D354" i="6" s="1"/>
  <c r="R354" i="6"/>
  <c r="C354" i="6" s="1"/>
  <c r="A354" i="6"/>
  <c r="O355" i="6"/>
  <c r="AB353" i="6"/>
  <c r="F353" i="6" s="1"/>
  <c r="AB354" i="6" l="1"/>
  <c r="F354" i="6" s="1"/>
  <c r="U355" i="6"/>
  <c r="E355" i="6" s="1"/>
  <c r="AA355" i="6"/>
  <c r="AG355" i="6"/>
  <c r="K355" i="6" s="1"/>
  <c r="X355" i="6"/>
  <c r="AE355" i="6"/>
  <c r="I355" i="6" s="1"/>
  <c r="AD355" i="6"/>
  <c r="H355" i="6" s="1"/>
  <c r="Y355" i="6"/>
  <c r="Z355" i="6"/>
  <c r="Q355" i="6"/>
  <c r="B355" i="6" s="1"/>
  <c r="AC355" i="6"/>
  <c r="G355" i="6" s="1"/>
  <c r="A355" i="6"/>
  <c r="T355" i="6"/>
  <c r="D355" i="6" s="1"/>
  <c r="W355" i="6"/>
  <c r="R355" i="6"/>
  <c r="V355" i="6"/>
  <c r="O356" i="6"/>
  <c r="AF355" i="6"/>
  <c r="J355" i="6" s="1"/>
  <c r="S355" i="6"/>
  <c r="C355" i="6" l="1"/>
  <c r="X356" i="6"/>
  <c r="Q356" i="6"/>
  <c r="B356" i="6" s="1"/>
  <c r="AG356" i="6"/>
  <c r="K356" i="6" s="1"/>
  <c r="Y356" i="6"/>
  <c r="W356" i="6"/>
  <c r="S356" i="6"/>
  <c r="O357" i="6"/>
  <c r="AF356" i="6"/>
  <c r="J356" i="6" s="1"/>
  <c r="A356" i="6"/>
  <c r="V356" i="6"/>
  <c r="AC356" i="6"/>
  <c r="G356" i="6" s="1"/>
  <c r="U356" i="6"/>
  <c r="E356" i="6" s="1"/>
  <c r="T356" i="6"/>
  <c r="D356" i="6" s="1"/>
  <c r="AA356" i="6"/>
  <c r="Z356" i="6"/>
  <c r="AD356" i="6"/>
  <c r="H356" i="6" s="1"/>
  <c r="AE356" i="6"/>
  <c r="I356" i="6" s="1"/>
  <c r="R356" i="6"/>
  <c r="AB355" i="6"/>
  <c r="F355" i="6" s="1"/>
  <c r="C356" i="6" l="1"/>
  <c r="AC357" i="6"/>
  <c r="G357" i="6" s="1"/>
  <c r="Z357" i="6"/>
  <c r="V357" i="6"/>
  <c r="Y357" i="6"/>
  <c r="AD357" i="6"/>
  <c r="H357" i="6" s="1"/>
  <c r="AF357" i="6"/>
  <c r="J357" i="6" s="1"/>
  <c r="T357" i="6"/>
  <c r="D357" i="6" s="1"/>
  <c r="A357" i="6"/>
  <c r="AA357" i="6"/>
  <c r="U357" i="6"/>
  <c r="E357" i="6" s="1"/>
  <c r="AG357" i="6"/>
  <c r="K357" i="6" s="1"/>
  <c r="S357" i="6"/>
  <c r="O358" i="6"/>
  <c r="W357" i="6"/>
  <c r="Q357" i="6"/>
  <c r="B357" i="6" s="1"/>
  <c r="R357" i="6"/>
  <c r="X357" i="6"/>
  <c r="AE357" i="6"/>
  <c r="I357" i="6" s="1"/>
  <c r="AB356" i="6"/>
  <c r="F356" i="6" s="1"/>
  <c r="AF358" i="6" l="1"/>
  <c r="J358" i="6" s="1"/>
  <c r="Y358" i="6"/>
  <c r="AD358" i="6"/>
  <c r="H358" i="6" s="1"/>
  <c r="AA358" i="6"/>
  <c r="Z358" i="6"/>
  <c r="AE358" i="6"/>
  <c r="I358" i="6" s="1"/>
  <c r="X358" i="6"/>
  <c r="T358" i="6"/>
  <c r="D358" i="6" s="1"/>
  <c r="V358" i="6"/>
  <c r="AC358" i="6"/>
  <c r="G358" i="6" s="1"/>
  <c r="O359" i="6"/>
  <c r="AG358" i="6"/>
  <c r="K358" i="6" s="1"/>
  <c r="R358" i="6"/>
  <c r="U358" i="6"/>
  <c r="E358" i="6" s="1"/>
  <c r="S358" i="6"/>
  <c r="A358" i="6"/>
  <c r="W358" i="6"/>
  <c r="Q358" i="6"/>
  <c r="B358" i="6" s="1"/>
  <c r="AB357" i="6"/>
  <c r="F357" i="6" s="1"/>
  <c r="C357" i="6"/>
  <c r="AB358" i="6" l="1"/>
  <c r="F358" i="6" s="1"/>
  <c r="C358" i="6"/>
  <c r="AF359" i="6"/>
  <c r="J359" i="6" s="1"/>
  <c r="Z359" i="6"/>
  <c r="U359" i="6"/>
  <c r="E359" i="6" s="1"/>
  <c r="Q359" i="6"/>
  <c r="B359" i="6" s="1"/>
  <c r="AA359" i="6"/>
  <c r="V359" i="6"/>
  <c r="W359" i="6"/>
  <c r="AC359" i="6"/>
  <c r="G359" i="6" s="1"/>
  <c r="AE359" i="6"/>
  <c r="I359" i="6" s="1"/>
  <c r="T359" i="6"/>
  <c r="D359" i="6" s="1"/>
  <c r="Y359" i="6"/>
  <c r="R359" i="6"/>
  <c r="AD359" i="6"/>
  <c r="H359" i="6" s="1"/>
  <c r="AG359" i="6"/>
  <c r="K359" i="6" s="1"/>
  <c r="S359" i="6"/>
  <c r="X359" i="6"/>
  <c r="A359" i="6"/>
  <c r="O360" i="6"/>
  <c r="C359" i="6" l="1"/>
  <c r="V360" i="6"/>
  <c r="AD360" i="6"/>
  <c r="H360" i="6" s="1"/>
  <c r="R360" i="6"/>
  <c r="A360" i="6"/>
  <c r="X360" i="6"/>
  <c r="Q360" i="6"/>
  <c r="B360" i="6" s="1"/>
  <c r="O361" i="6"/>
  <c r="AA360" i="6"/>
  <c r="W360" i="6"/>
  <c r="U360" i="6"/>
  <c r="E360" i="6" s="1"/>
  <c r="T360" i="6"/>
  <c r="D360" i="6" s="1"/>
  <c r="Z360" i="6"/>
  <c r="S360" i="6"/>
  <c r="AE360" i="6"/>
  <c r="I360" i="6" s="1"/>
  <c r="AC360" i="6"/>
  <c r="G360" i="6" s="1"/>
  <c r="AF360" i="6"/>
  <c r="J360" i="6" s="1"/>
  <c r="Y360" i="6"/>
  <c r="AG360" i="6"/>
  <c r="K360" i="6" s="1"/>
  <c r="AB359" i="6"/>
  <c r="F359" i="6" s="1"/>
  <c r="C360" i="6" l="1"/>
  <c r="AG361" i="6"/>
  <c r="K361" i="6" s="1"/>
  <c r="T361" i="6"/>
  <c r="D361" i="6" s="1"/>
  <c r="Q361" i="6"/>
  <c r="B361" i="6" s="1"/>
  <c r="W361" i="6"/>
  <c r="O362" i="6"/>
  <c r="AF361" i="6"/>
  <c r="J361" i="6" s="1"/>
  <c r="X361" i="6"/>
  <c r="AE361" i="6"/>
  <c r="I361" i="6" s="1"/>
  <c r="Z361" i="6"/>
  <c r="Y361" i="6"/>
  <c r="V361" i="6"/>
  <c r="U361" i="6"/>
  <c r="E361" i="6" s="1"/>
  <c r="S361" i="6"/>
  <c r="AA361" i="6"/>
  <c r="AD361" i="6"/>
  <c r="H361" i="6" s="1"/>
  <c r="R361" i="6"/>
  <c r="C361" i="6" s="1"/>
  <c r="A361" i="6"/>
  <c r="AC361" i="6"/>
  <c r="G361" i="6" s="1"/>
  <c r="AB360" i="6"/>
  <c r="F360" i="6" s="1"/>
  <c r="AF362" i="6" l="1"/>
  <c r="J362" i="6" s="1"/>
  <c r="AE362" i="6"/>
  <c r="I362" i="6" s="1"/>
  <c r="R362" i="6"/>
  <c r="AC362" i="6"/>
  <c r="G362" i="6" s="1"/>
  <c r="X362" i="6"/>
  <c r="AD362" i="6"/>
  <c r="H362" i="6" s="1"/>
  <c r="O363" i="6"/>
  <c r="A362" i="6"/>
  <c r="Z362" i="6"/>
  <c r="S362" i="6"/>
  <c r="W362" i="6"/>
  <c r="AA362" i="6"/>
  <c r="T362" i="6"/>
  <c r="D362" i="6" s="1"/>
  <c r="U362" i="6"/>
  <c r="E362" i="6" s="1"/>
  <c r="Y362" i="6"/>
  <c r="V362" i="6"/>
  <c r="Q362" i="6"/>
  <c r="B362" i="6" s="1"/>
  <c r="AG362" i="6"/>
  <c r="K362" i="6" s="1"/>
  <c r="AB361" i="6"/>
  <c r="F361" i="6" s="1"/>
  <c r="AB362" i="6" l="1"/>
  <c r="F362" i="6" s="1"/>
  <c r="W363" i="6"/>
  <c r="AC363" i="6"/>
  <c r="G363" i="6" s="1"/>
  <c r="AF363" i="6"/>
  <c r="J363" i="6" s="1"/>
  <c r="Q363" i="6"/>
  <c r="B363" i="6" s="1"/>
  <c r="T363" i="6"/>
  <c r="D363" i="6" s="1"/>
  <c r="X363" i="6"/>
  <c r="AD363" i="6"/>
  <c r="H363" i="6" s="1"/>
  <c r="V363" i="6"/>
  <c r="R363" i="6"/>
  <c r="C363" i="6" s="1"/>
  <c r="AE363" i="6"/>
  <c r="I363" i="6" s="1"/>
  <c r="A363" i="6"/>
  <c r="AG363" i="6"/>
  <c r="K363" i="6" s="1"/>
  <c r="Z363" i="6"/>
  <c r="O364" i="6"/>
  <c r="AA363" i="6"/>
  <c r="S363" i="6"/>
  <c r="U363" i="6"/>
  <c r="E363" i="6" s="1"/>
  <c r="Y363" i="6"/>
  <c r="C362" i="6"/>
  <c r="AB363" i="6" l="1"/>
  <c r="F363" i="6" s="1"/>
  <c r="AG364" i="6"/>
  <c r="K364" i="6" s="1"/>
  <c r="W364" i="6"/>
  <c r="V364" i="6"/>
  <c r="A364" i="6"/>
  <c r="U364" i="6"/>
  <c r="E364" i="6" s="1"/>
  <c r="Z364" i="6"/>
  <c r="AA364" i="6"/>
  <c r="AD364" i="6"/>
  <c r="H364" i="6" s="1"/>
  <c r="AF364" i="6"/>
  <c r="J364" i="6" s="1"/>
  <c r="X364" i="6"/>
  <c r="R364" i="6"/>
  <c r="T364" i="6"/>
  <c r="D364" i="6" s="1"/>
  <c r="AE364" i="6"/>
  <c r="I364" i="6" s="1"/>
  <c r="AC364" i="6"/>
  <c r="G364" i="6" s="1"/>
  <c r="Y364" i="6"/>
  <c r="O365" i="6"/>
  <c r="Q364" i="6"/>
  <c r="B364" i="6" s="1"/>
  <c r="S364" i="6"/>
  <c r="C364" i="6" l="1"/>
  <c r="Y365" i="6"/>
  <c r="X365" i="6"/>
  <c r="AA365" i="6"/>
  <c r="O366" i="6"/>
  <c r="AG365" i="6"/>
  <c r="K365" i="6" s="1"/>
  <c r="AC365" i="6"/>
  <c r="G365" i="6" s="1"/>
  <c r="W365" i="6"/>
  <c r="AF365" i="6"/>
  <c r="J365" i="6" s="1"/>
  <c r="A365" i="6"/>
  <c r="Z365" i="6"/>
  <c r="AE365" i="6"/>
  <c r="I365" i="6" s="1"/>
  <c r="Q365" i="6"/>
  <c r="B365" i="6" s="1"/>
  <c r="T365" i="6"/>
  <c r="D365" i="6" s="1"/>
  <c r="V365" i="6"/>
  <c r="AD365" i="6"/>
  <c r="H365" i="6" s="1"/>
  <c r="S365" i="6"/>
  <c r="U365" i="6"/>
  <c r="E365" i="6" s="1"/>
  <c r="R365" i="6"/>
  <c r="AB364" i="6"/>
  <c r="F364" i="6" s="1"/>
  <c r="C365" i="6" l="1"/>
  <c r="AB365" i="6"/>
  <c r="F365" i="6" s="1"/>
  <c r="AG366" i="6"/>
  <c r="K366" i="6" s="1"/>
  <c r="A366" i="6"/>
  <c r="Y366" i="6"/>
  <c r="AE366" i="6"/>
  <c r="I366" i="6" s="1"/>
  <c r="V366" i="6"/>
  <c r="W366" i="6"/>
  <c r="T366" i="6"/>
  <c r="D366" i="6" s="1"/>
  <c r="AC366" i="6"/>
  <c r="G366" i="6" s="1"/>
  <c r="U366" i="6"/>
  <c r="E366" i="6" s="1"/>
  <c r="AF366" i="6"/>
  <c r="J366" i="6" s="1"/>
  <c r="X366" i="6"/>
  <c r="O367" i="6"/>
  <c r="R366" i="6"/>
  <c r="Z366" i="6"/>
  <c r="AD366" i="6"/>
  <c r="H366" i="6" s="1"/>
  <c r="AA366" i="6"/>
  <c r="Q366" i="6"/>
  <c r="B366" i="6" s="1"/>
  <c r="S366" i="6"/>
  <c r="C366" i="6" l="1"/>
  <c r="AB366" i="6"/>
  <c r="F366" i="6" s="1"/>
  <c r="R367" i="6"/>
  <c r="W367" i="6"/>
  <c r="V367" i="6"/>
  <c r="S367" i="6"/>
  <c r="C367" i="6" s="1"/>
  <c r="AG367" i="6"/>
  <c r="K367" i="6" s="1"/>
  <c r="U367" i="6"/>
  <c r="E367" i="6" s="1"/>
  <c r="Y367" i="6"/>
  <c r="AF367" i="6"/>
  <c r="J367" i="6" s="1"/>
  <c r="AD367" i="6"/>
  <c r="H367" i="6" s="1"/>
  <c r="AE367" i="6"/>
  <c r="I367" i="6" s="1"/>
  <c r="A367" i="6"/>
  <c r="AA367" i="6"/>
  <c r="AC367" i="6"/>
  <c r="G367" i="6" s="1"/>
  <c r="X367" i="6"/>
  <c r="Q367" i="6"/>
  <c r="B367" i="6" s="1"/>
  <c r="T367" i="6"/>
  <c r="D367" i="6" s="1"/>
  <c r="Z367" i="6"/>
  <c r="O368" i="6"/>
  <c r="AE368" i="6" l="1"/>
  <c r="I368" i="6" s="1"/>
  <c r="X368" i="6"/>
  <c r="U368" i="6"/>
  <c r="E368" i="6" s="1"/>
  <c r="AA368" i="6"/>
  <c r="W368" i="6"/>
  <c r="Q368" i="6"/>
  <c r="B368" i="6" s="1"/>
  <c r="AC368" i="6"/>
  <c r="G368" i="6" s="1"/>
  <c r="O369" i="6"/>
  <c r="V368" i="6"/>
  <c r="Z368" i="6"/>
  <c r="Y368" i="6"/>
  <c r="T368" i="6"/>
  <c r="D368" i="6" s="1"/>
  <c r="AD368" i="6"/>
  <c r="H368" i="6" s="1"/>
  <c r="AG368" i="6"/>
  <c r="K368" i="6" s="1"/>
  <c r="S368" i="6"/>
  <c r="AF368" i="6"/>
  <c r="J368" i="6" s="1"/>
  <c r="A368" i="6"/>
  <c r="R368" i="6"/>
  <c r="C368" i="6" s="1"/>
  <c r="AB367" i="6"/>
  <c r="F367" i="6" s="1"/>
  <c r="U369" i="6" l="1"/>
  <c r="E369" i="6" s="1"/>
  <c r="AG369" i="6"/>
  <c r="K369" i="6" s="1"/>
  <c r="AF369" i="6"/>
  <c r="J369" i="6" s="1"/>
  <c r="Q369" i="6"/>
  <c r="B369" i="6" s="1"/>
  <c r="AC369" i="6"/>
  <c r="G369" i="6" s="1"/>
  <c r="AD369" i="6"/>
  <c r="H369" i="6" s="1"/>
  <c r="A369" i="6"/>
  <c r="AE369" i="6"/>
  <c r="I369" i="6" s="1"/>
  <c r="W369" i="6"/>
  <c r="Y369" i="6"/>
  <c r="AA369" i="6"/>
  <c r="S369" i="6"/>
  <c r="O370" i="6"/>
  <c r="X369" i="6"/>
  <c r="R369" i="6"/>
  <c r="C369" i="6" s="1"/>
  <c r="Z369" i="6"/>
  <c r="T369" i="6"/>
  <c r="D369" i="6" s="1"/>
  <c r="V369" i="6"/>
  <c r="AB368" i="6"/>
  <c r="F368" i="6" s="1"/>
  <c r="AB369" i="6" l="1"/>
  <c r="F369" i="6" s="1"/>
  <c r="U370" i="6"/>
  <c r="AD370" i="6"/>
  <c r="H370" i="6" s="1"/>
  <c r="AC370" i="6"/>
  <c r="G370" i="6" s="1"/>
  <c r="AA370" i="6"/>
  <c r="X370" i="6"/>
  <c r="AE370" i="6"/>
  <c r="I370" i="6" s="1"/>
  <c r="E370" i="6"/>
  <c r="A370" i="6"/>
  <c r="O371" i="6"/>
  <c r="V370" i="6"/>
  <c r="Y370" i="6"/>
  <c r="AF370" i="6"/>
  <c r="J370" i="6" s="1"/>
  <c r="T370" i="6"/>
  <c r="D370" i="6" s="1"/>
  <c r="Z370" i="6"/>
  <c r="R370" i="6"/>
  <c r="W370" i="6"/>
  <c r="S370" i="6"/>
  <c r="Q370" i="6"/>
  <c r="B370" i="6" s="1"/>
  <c r="AG370" i="6"/>
  <c r="K370" i="6" s="1"/>
  <c r="AE371" i="6" l="1"/>
  <c r="I371" i="6" s="1"/>
  <c r="AG371" i="6"/>
  <c r="K371" i="6" s="1"/>
  <c r="AC371" i="6"/>
  <c r="G371" i="6" s="1"/>
  <c r="AF371" i="6"/>
  <c r="J371" i="6" s="1"/>
  <c r="A371" i="6"/>
  <c r="O372" i="6"/>
  <c r="AA371" i="6"/>
  <c r="U371" i="6"/>
  <c r="E371" i="6" s="1"/>
  <c r="T371" i="6"/>
  <c r="D371" i="6" s="1"/>
  <c r="Y371" i="6"/>
  <c r="V371" i="6"/>
  <c r="S371" i="6"/>
  <c r="Q371" i="6"/>
  <c r="B371" i="6" s="1"/>
  <c r="Z371" i="6"/>
  <c r="X371" i="6"/>
  <c r="R371" i="6"/>
  <c r="AD371" i="6"/>
  <c r="H371" i="6" s="1"/>
  <c r="W371" i="6"/>
  <c r="C370" i="6"/>
  <c r="AB370" i="6"/>
  <c r="F370" i="6" s="1"/>
  <c r="AA372" i="6" l="1"/>
  <c r="X372" i="6"/>
  <c r="R372" i="6"/>
  <c r="AD372" i="6"/>
  <c r="H372" i="6" s="1"/>
  <c r="A372" i="6"/>
  <c r="AF372" i="6"/>
  <c r="J372" i="6" s="1"/>
  <c r="V372" i="6"/>
  <c r="W372" i="6"/>
  <c r="AG372" i="6"/>
  <c r="K372" i="6" s="1"/>
  <c r="T372" i="6"/>
  <c r="D372" i="6" s="1"/>
  <c r="Y372" i="6"/>
  <c r="Q372" i="6"/>
  <c r="B372" i="6" s="1"/>
  <c r="O373" i="6"/>
  <c r="AC372" i="6"/>
  <c r="G372" i="6" s="1"/>
  <c r="Z372" i="6"/>
  <c r="S372" i="6"/>
  <c r="U372" i="6"/>
  <c r="E372" i="6" s="1"/>
  <c r="AE372" i="6"/>
  <c r="I372" i="6" s="1"/>
  <c r="AB371" i="6"/>
  <c r="F371" i="6" s="1"/>
  <c r="C371" i="6"/>
  <c r="AE373" i="6" l="1"/>
  <c r="I373" i="6" s="1"/>
  <c r="AC373" i="6"/>
  <c r="G373" i="6" s="1"/>
  <c r="AG373" i="6"/>
  <c r="K373" i="6" s="1"/>
  <c r="Q373" i="6"/>
  <c r="B373" i="6" s="1"/>
  <c r="V373" i="6"/>
  <c r="AD373" i="6"/>
  <c r="H373" i="6" s="1"/>
  <c r="O374" i="6"/>
  <c r="Y373" i="6"/>
  <c r="AA373" i="6"/>
  <c r="A373" i="6"/>
  <c r="AF373" i="6"/>
  <c r="J373" i="6" s="1"/>
  <c r="S373" i="6"/>
  <c r="X373" i="6"/>
  <c r="R373" i="6"/>
  <c r="W373" i="6"/>
  <c r="Z373" i="6"/>
  <c r="U373" i="6"/>
  <c r="E373" i="6" s="1"/>
  <c r="T373" i="6"/>
  <c r="D373" i="6" s="1"/>
  <c r="C372" i="6"/>
  <c r="AB372" i="6"/>
  <c r="F372" i="6" s="1"/>
  <c r="C373" i="6" l="1"/>
  <c r="AC374" i="6"/>
  <c r="G374" i="6" s="1"/>
  <c r="AF374" i="6"/>
  <c r="A374" i="6"/>
  <c r="T374" i="6"/>
  <c r="D374" i="6" s="1"/>
  <c r="V374" i="6"/>
  <c r="R374" i="6"/>
  <c r="Z374" i="6"/>
  <c r="AE374" i="6"/>
  <c r="I374" i="6" s="1"/>
  <c r="S374" i="6"/>
  <c r="AD374" i="6"/>
  <c r="H374" i="6" s="1"/>
  <c r="W374" i="6"/>
  <c r="Y374" i="6"/>
  <c r="O375" i="6"/>
  <c r="X374" i="6"/>
  <c r="AA374" i="6"/>
  <c r="Q374" i="6"/>
  <c r="B374" i="6" s="1"/>
  <c r="J374" i="6"/>
  <c r="AG374" i="6"/>
  <c r="K374" i="6" s="1"/>
  <c r="U374" i="6"/>
  <c r="E374" i="6" s="1"/>
  <c r="AB373" i="6"/>
  <c r="F373" i="6" s="1"/>
  <c r="C374" i="6" l="1"/>
  <c r="AB374" i="6"/>
  <c r="F374" i="6" s="1"/>
  <c r="AE375" i="6"/>
  <c r="I375" i="6" s="1"/>
  <c r="AG375" i="6"/>
  <c r="K375" i="6" s="1"/>
  <c r="A375" i="6"/>
  <c r="V375" i="6"/>
  <c r="AD375" i="6"/>
  <c r="H375" i="6" s="1"/>
  <c r="X375" i="6"/>
  <c r="AC375" i="6"/>
  <c r="G375" i="6" s="1"/>
  <c r="S375" i="6"/>
  <c r="AA375" i="6"/>
  <c r="Z375" i="6"/>
  <c r="Q375" i="6"/>
  <c r="B375" i="6" s="1"/>
  <c r="R375" i="6"/>
  <c r="U375" i="6"/>
  <c r="E375" i="6" s="1"/>
  <c r="W375" i="6"/>
  <c r="AF375" i="6"/>
  <c r="J375" i="6" s="1"/>
  <c r="T375" i="6"/>
  <c r="D375" i="6" s="1"/>
  <c r="Y375" i="6"/>
  <c r="O376" i="6"/>
  <c r="C375" i="6" l="1"/>
  <c r="AC376" i="6"/>
  <c r="G376" i="6" s="1"/>
  <c r="W376" i="6"/>
  <c r="U376" i="6"/>
  <c r="E376" i="6" s="1"/>
  <c r="AE376" i="6"/>
  <c r="I376" i="6" s="1"/>
  <c r="R376" i="6"/>
  <c r="A376" i="6"/>
  <c r="Y376" i="6"/>
  <c r="Q376" i="6"/>
  <c r="B376" i="6" s="1"/>
  <c r="S376" i="6"/>
  <c r="AA376" i="6"/>
  <c r="AD376" i="6"/>
  <c r="H376" i="6" s="1"/>
  <c r="AF376" i="6"/>
  <c r="J376" i="6" s="1"/>
  <c r="Z376" i="6"/>
  <c r="V376" i="6"/>
  <c r="X376" i="6"/>
  <c r="T376" i="6"/>
  <c r="D376" i="6" s="1"/>
  <c r="O377" i="6"/>
  <c r="AG376" i="6"/>
  <c r="K376" i="6" s="1"/>
  <c r="AB375" i="6"/>
  <c r="F375" i="6" s="1"/>
  <c r="AD377" i="6" l="1"/>
  <c r="H377" i="6" s="1"/>
  <c r="Y377" i="6"/>
  <c r="S377" i="6"/>
  <c r="U377" i="6"/>
  <c r="E377" i="6" s="1"/>
  <c r="AG377" i="6"/>
  <c r="K377" i="6" s="1"/>
  <c r="O378" i="6"/>
  <c r="AA377" i="6"/>
  <c r="Q377" i="6"/>
  <c r="B377" i="6" s="1"/>
  <c r="T377" i="6"/>
  <c r="D377" i="6" s="1"/>
  <c r="R377" i="6"/>
  <c r="C377" i="6" s="1"/>
  <c r="AC377" i="6"/>
  <c r="G377" i="6" s="1"/>
  <c r="Z377" i="6"/>
  <c r="X377" i="6"/>
  <c r="V377" i="6"/>
  <c r="A377" i="6"/>
  <c r="AE377" i="6"/>
  <c r="I377" i="6" s="1"/>
  <c r="W377" i="6"/>
  <c r="AF377" i="6"/>
  <c r="J377" i="6" s="1"/>
  <c r="C376" i="6"/>
  <c r="AB376" i="6"/>
  <c r="F376" i="6" s="1"/>
  <c r="AB377" i="6" l="1"/>
  <c r="F377" i="6" s="1"/>
  <c r="Y378" i="6"/>
  <c r="W378" i="6"/>
  <c r="A378" i="6"/>
  <c r="R378" i="6"/>
  <c r="T378" i="6"/>
  <c r="D378" i="6" s="1"/>
  <c r="Q378" i="6"/>
  <c r="B378" i="6" s="1"/>
  <c r="AE378" i="6"/>
  <c r="I378" i="6" s="1"/>
  <c r="AC378" i="6"/>
  <c r="G378" i="6" s="1"/>
  <c r="AD378" i="6"/>
  <c r="H378" i="6" s="1"/>
  <c r="X378" i="6"/>
  <c r="Z378" i="6"/>
  <c r="AA378" i="6"/>
  <c r="O379" i="6"/>
  <c r="AG378" i="6"/>
  <c r="K378" i="6" s="1"/>
  <c r="AF378" i="6"/>
  <c r="J378" i="6" s="1"/>
  <c r="S378" i="6"/>
  <c r="V378" i="6"/>
  <c r="U378" i="6"/>
  <c r="E378" i="6" s="1"/>
  <c r="C378" i="6" l="1"/>
  <c r="AB378" i="6"/>
  <c r="F378" i="6" s="1"/>
  <c r="A379" i="6"/>
  <c r="AG379" i="6"/>
  <c r="K379" i="6" s="1"/>
  <c r="R379" i="6"/>
  <c r="V379" i="6"/>
  <c r="Y379" i="6"/>
  <c r="AD379" i="6"/>
  <c r="H379" i="6" s="1"/>
  <c r="U379" i="6"/>
  <c r="E379" i="6" s="1"/>
  <c r="T379" i="6"/>
  <c r="D379" i="6" s="1"/>
  <c r="AF379" i="6"/>
  <c r="J379" i="6" s="1"/>
  <c r="W379" i="6"/>
  <c r="AE379" i="6"/>
  <c r="I379" i="6" s="1"/>
  <c r="S379" i="6"/>
  <c r="X379" i="6"/>
  <c r="Q379" i="6"/>
  <c r="B379" i="6" s="1"/>
  <c r="AA379" i="6"/>
  <c r="AC379" i="6"/>
  <c r="G379" i="6" s="1"/>
  <c r="O380" i="6"/>
  <c r="Z379" i="6"/>
  <c r="AB379" i="6" l="1"/>
  <c r="F379" i="6" s="1"/>
  <c r="AG380" i="6"/>
  <c r="K380" i="6" s="1"/>
  <c r="R380" i="6"/>
  <c r="AC380" i="6"/>
  <c r="G380" i="6" s="1"/>
  <c r="T380" i="6"/>
  <c r="D380" i="6" s="1"/>
  <c r="W380" i="6"/>
  <c r="Y380" i="6"/>
  <c r="X380" i="6"/>
  <c r="AD380" i="6"/>
  <c r="H380" i="6" s="1"/>
  <c r="S380" i="6"/>
  <c r="V380" i="6"/>
  <c r="O381" i="6"/>
  <c r="U380" i="6"/>
  <c r="E380" i="6" s="1"/>
  <c r="AF380" i="6"/>
  <c r="J380" i="6" s="1"/>
  <c r="A380" i="6"/>
  <c r="Z380" i="6"/>
  <c r="AE380" i="6"/>
  <c r="I380" i="6" s="1"/>
  <c r="AA380" i="6"/>
  <c r="Q380" i="6"/>
  <c r="B380" i="6" s="1"/>
  <c r="C379" i="6"/>
  <c r="C380" i="6" l="1"/>
  <c r="AF381" i="6"/>
  <c r="J381" i="6" s="1"/>
  <c r="V381" i="6"/>
  <c r="S381" i="6"/>
  <c r="Z381" i="6"/>
  <c r="A381" i="6"/>
  <c r="Y381" i="6"/>
  <c r="Q381" i="6"/>
  <c r="B381" i="6" s="1"/>
  <c r="U381" i="6"/>
  <c r="E381" i="6" s="1"/>
  <c r="O382" i="6"/>
  <c r="AE381" i="6"/>
  <c r="I381" i="6" s="1"/>
  <c r="T381" i="6"/>
  <c r="D381" i="6" s="1"/>
  <c r="AD381" i="6"/>
  <c r="H381" i="6" s="1"/>
  <c r="W381" i="6"/>
  <c r="AG381" i="6"/>
  <c r="K381" i="6" s="1"/>
  <c r="AA381" i="6"/>
  <c r="R381" i="6"/>
  <c r="AC381" i="6"/>
  <c r="G381" i="6" s="1"/>
  <c r="X381" i="6"/>
  <c r="AB380" i="6"/>
  <c r="F380" i="6" s="1"/>
  <c r="C381" i="6" l="1"/>
  <c r="AB381" i="6"/>
  <c r="F381" i="6" s="1"/>
  <c r="AE382" i="6"/>
  <c r="S382" i="6"/>
  <c r="W382" i="6"/>
  <c r="AF382" i="6"/>
  <c r="J382" i="6" s="1"/>
  <c r="Q382" i="6"/>
  <c r="B382" i="6" s="1"/>
  <c r="AD382" i="6"/>
  <c r="H382" i="6" s="1"/>
  <c r="AC382" i="6"/>
  <c r="G382" i="6" s="1"/>
  <c r="I382" i="6"/>
  <c r="A382" i="6"/>
  <c r="T382" i="6"/>
  <c r="D382" i="6" s="1"/>
  <c r="Z382" i="6"/>
  <c r="R382" i="6"/>
  <c r="AG382" i="6"/>
  <c r="K382" i="6" s="1"/>
  <c r="V382" i="6"/>
  <c r="U382" i="6"/>
  <c r="E382" i="6" s="1"/>
  <c r="O383" i="6"/>
  <c r="X382" i="6"/>
  <c r="AA382" i="6"/>
  <c r="Y382" i="6"/>
  <c r="C382" i="6" l="1"/>
  <c r="AB382" i="6"/>
  <c r="F382" i="6" s="1"/>
  <c r="Y383" i="6"/>
  <c r="AG383" i="6"/>
  <c r="K383" i="6" s="1"/>
  <c r="AF383" i="6"/>
  <c r="J383" i="6" s="1"/>
  <c r="X383" i="6"/>
  <c r="AE383" i="6"/>
  <c r="I383" i="6" s="1"/>
  <c r="A383" i="6"/>
  <c r="O384" i="6"/>
  <c r="R383" i="6"/>
  <c r="C383" i="6" s="1"/>
  <c r="T383" i="6"/>
  <c r="D383" i="6" s="1"/>
  <c r="S383" i="6"/>
  <c r="AC383" i="6"/>
  <c r="G383" i="6" s="1"/>
  <c r="Z383" i="6"/>
  <c r="W383" i="6"/>
  <c r="AD383" i="6"/>
  <c r="H383" i="6" s="1"/>
  <c r="U383" i="6"/>
  <c r="E383" i="6" s="1"/>
  <c r="Q383" i="6"/>
  <c r="B383" i="6" s="1"/>
  <c r="AA383" i="6"/>
  <c r="V383" i="6"/>
  <c r="AB383" i="6" l="1"/>
  <c r="F383" i="6" s="1"/>
  <c r="O385" i="6"/>
  <c r="U384" i="6"/>
  <c r="E384" i="6" s="1"/>
  <c r="AC384" i="6"/>
  <c r="G384" i="6" s="1"/>
  <c r="AG384" i="6"/>
  <c r="K384" i="6" s="1"/>
  <c r="S384" i="6"/>
  <c r="Y384" i="6"/>
  <c r="AD384" i="6"/>
  <c r="H384" i="6" s="1"/>
  <c r="W384" i="6"/>
  <c r="R384" i="6"/>
  <c r="T384" i="6"/>
  <c r="D384" i="6" s="1"/>
  <c r="A384" i="6"/>
  <c r="Z384" i="6"/>
  <c r="Q384" i="6"/>
  <c r="B384" i="6" s="1"/>
  <c r="X384" i="6"/>
  <c r="AA384" i="6"/>
  <c r="AF384" i="6"/>
  <c r="J384" i="6" s="1"/>
  <c r="AE384" i="6"/>
  <c r="I384" i="6" s="1"/>
  <c r="V384" i="6"/>
  <c r="AB384" i="6" l="1"/>
  <c r="F384" i="6" s="1"/>
  <c r="C384" i="6"/>
  <c r="Y385" i="6"/>
  <c r="Z385" i="6"/>
  <c r="S385" i="6"/>
  <c r="AC385" i="6"/>
  <c r="G385" i="6" s="1"/>
  <c r="AE385" i="6"/>
  <c r="I385" i="6" s="1"/>
  <c r="U385" i="6"/>
  <c r="E385" i="6" s="1"/>
  <c r="A385" i="6"/>
  <c r="V385" i="6"/>
  <c r="T385" i="6"/>
  <c r="D385" i="6" s="1"/>
  <c r="AD385" i="6"/>
  <c r="H385" i="6" s="1"/>
  <c r="X385" i="6"/>
  <c r="O386" i="6"/>
  <c r="Q385" i="6"/>
  <c r="B385" i="6" s="1"/>
  <c r="AF385" i="6"/>
  <c r="J385" i="6" s="1"/>
  <c r="W385" i="6"/>
  <c r="AG385" i="6"/>
  <c r="K385" i="6" s="1"/>
  <c r="R385" i="6"/>
  <c r="C385" i="6" s="1"/>
  <c r="AA385" i="6"/>
  <c r="AB385" i="6" l="1"/>
  <c r="F385" i="6" s="1"/>
  <c r="AF386" i="6"/>
  <c r="J386" i="6" s="1"/>
  <c r="AD386" i="6"/>
  <c r="H386" i="6" s="1"/>
  <c r="U386" i="6"/>
  <c r="E386" i="6" s="1"/>
  <c r="X386" i="6"/>
  <c r="Z386" i="6"/>
  <c r="Q386" i="6"/>
  <c r="B386" i="6" s="1"/>
  <c r="V386" i="6"/>
  <c r="AC386" i="6"/>
  <c r="G386" i="6" s="1"/>
  <c r="AA386" i="6"/>
  <c r="R386" i="6"/>
  <c r="A386" i="6"/>
  <c r="O387" i="6"/>
  <c r="W386" i="6"/>
  <c r="S386" i="6"/>
  <c r="AG386" i="6"/>
  <c r="K386" i="6" s="1"/>
  <c r="AE386" i="6"/>
  <c r="I386" i="6" s="1"/>
  <c r="Y386" i="6"/>
  <c r="T386" i="6"/>
  <c r="D386" i="6" s="1"/>
  <c r="V387" i="6" l="1"/>
  <c r="AE387" i="6"/>
  <c r="I387" i="6" s="1"/>
  <c r="R387" i="6"/>
  <c r="X387" i="6"/>
  <c r="U387" i="6"/>
  <c r="E387" i="6" s="1"/>
  <c r="S387" i="6"/>
  <c r="Z387" i="6"/>
  <c r="A387" i="6"/>
  <c r="Y387" i="6"/>
  <c r="AF387" i="6"/>
  <c r="J387" i="6" s="1"/>
  <c r="AD387" i="6"/>
  <c r="H387" i="6" s="1"/>
  <c r="W387" i="6"/>
  <c r="O388" i="6"/>
  <c r="Q387" i="6"/>
  <c r="B387" i="6" s="1"/>
  <c r="AG387" i="6"/>
  <c r="K387" i="6" s="1"/>
  <c r="AA387" i="6"/>
  <c r="AC387" i="6"/>
  <c r="G387" i="6" s="1"/>
  <c r="T387" i="6"/>
  <c r="D387" i="6" s="1"/>
  <c r="AB386" i="6"/>
  <c r="F386" i="6" s="1"/>
  <c r="C386" i="6"/>
  <c r="C387" i="6" l="1"/>
  <c r="AC388" i="6"/>
  <c r="G388" i="6" s="1"/>
  <c r="X388" i="6"/>
  <c r="T388" i="6"/>
  <c r="D388" i="6" s="1"/>
  <c r="AE388" i="6"/>
  <c r="I388" i="6" s="1"/>
  <c r="AF388" i="6"/>
  <c r="J388" i="6" s="1"/>
  <c r="U388" i="6"/>
  <c r="E388" i="6" s="1"/>
  <c r="AA388" i="6"/>
  <c r="S388" i="6"/>
  <c r="C388" i="6" s="1"/>
  <c r="Y388" i="6"/>
  <c r="Z388" i="6"/>
  <c r="AG388" i="6"/>
  <c r="K388" i="6" s="1"/>
  <c r="O389" i="6"/>
  <c r="R388" i="6"/>
  <c r="V388" i="6"/>
  <c r="A388" i="6"/>
  <c r="Q388" i="6"/>
  <c r="B388" i="6" s="1"/>
  <c r="W388" i="6"/>
  <c r="AD388" i="6"/>
  <c r="H388" i="6" s="1"/>
  <c r="AB387" i="6"/>
  <c r="F387" i="6" s="1"/>
  <c r="AB388" i="6" l="1"/>
  <c r="F388" i="6" s="1"/>
  <c r="U389" i="6"/>
  <c r="E389" i="6" s="1"/>
  <c r="AC389" i="6"/>
  <c r="G389" i="6" s="1"/>
  <c r="O390" i="6"/>
  <c r="A389" i="6"/>
  <c r="AF389" i="6"/>
  <c r="J389" i="6" s="1"/>
  <c r="AD389" i="6"/>
  <c r="H389" i="6" s="1"/>
  <c r="T389" i="6"/>
  <c r="D389" i="6" s="1"/>
  <c r="V389" i="6"/>
  <c r="AE389" i="6"/>
  <c r="I389" i="6" s="1"/>
  <c r="W389" i="6"/>
  <c r="Q389" i="6"/>
  <c r="B389" i="6" s="1"/>
  <c r="AG389" i="6"/>
  <c r="K389" i="6" s="1"/>
  <c r="S389" i="6"/>
  <c r="Z389" i="6"/>
  <c r="R389" i="6"/>
  <c r="C389" i="6" s="1"/>
  <c r="X389" i="6"/>
  <c r="AA389" i="6"/>
  <c r="Y389" i="6"/>
  <c r="AB389" i="6" l="1"/>
  <c r="F389" i="6" s="1"/>
  <c r="Z390" i="6"/>
  <c r="V390" i="6"/>
  <c r="Y390" i="6"/>
  <c r="Q390" i="6"/>
  <c r="B390" i="6" s="1"/>
  <c r="T390" i="6"/>
  <c r="D390" i="6" s="1"/>
  <c r="AE390" i="6"/>
  <c r="I390" i="6" s="1"/>
  <c r="AA390" i="6"/>
  <c r="AC390" i="6"/>
  <c r="G390" i="6" s="1"/>
  <c r="R390" i="6"/>
  <c r="C390" i="6" s="1"/>
  <c r="A390" i="6"/>
  <c r="S390" i="6"/>
  <c r="AG390" i="6"/>
  <c r="K390" i="6" s="1"/>
  <c r="AD390" i="6"/>
  <c r="H390" i="6" s="1"/>
  <c r="AF390" i="6"/>
  <c r="J390" i="6" s="1"/>
  <c r="W390" i="6"/>
  <c r="X390" i="6"/>
  <c r="U390" i="6"/>
  <c r="E390" i="6" s="1"/>
  <c r="O391" i="6"/>
  <c r="O392" i="6" l="1"/>
  <c r="AF391" i="6"/>
  <c r="Y391" i="6"/>
  <c r="AA391" i="6"/>
  <c r="J391" i="6"/>
  <c r="T391" i="6"/>
  <c r="D391" i="6" s="1"/>
  <c r="W391" i="6"/>
  <c r="V391" i="6"/>
  <c r="Q391" i="6"/>
  <c r="B391" i="6" s="1"/>
  <c r="AE391" i="6"/>
  <c r="I391" i="6" s="1"/>
  <c r="AD391" i="6"/>
  <c r="H391" i="6" s="1"/>
  <c r="AC391" i="6"/>
  <c r="G391" i="6" s="1"/>
  <c r="U391" i="6"/>
  <c r="E391" i="6" s="1"/>
  <c r="S391" i="6"/>
  <c r="A391" i="6"/>
  <c r="X391" i="6"/>
  <c r="R391" i="6"/>
  <c r="AG391" i="6"/>
  <c r="K391" i="6" s="1"/>
  <c r="Z391" i="6"/>
  <c r="AB390" i="6"/>
  <c r="F390" i="6" s="1"/>
  <c r="C391" i="6" l="1"/>
  <c r="AB391" i="6"/>
  <c r="F391" i="6" s="1"/>
  <c r="AD392" i="6"/>
  <c r="H392" i="6" s="1"/>
  <c r="W392" i="6"/>
  <c r="T392" i="6"/>
  <c r="D392" i="6" s="1"/>
  <c r="AG392" i="6"/>
  <c r="K392" i="6" s="1"/>
  <c r="Y392" i="6"/>
  <c r="A392" i="6"/>
  <c r="O393" i="6"/>
  <c r="AE392" i="6"/>
  <c r="I392" i="6" s="1"/>
  <c r="U392" i="6"/>
  <c r="E392" i="6" s="1"/>
  <c r="V392" i="6"/>
  <c r="AC392" i="6"/>
  <c r="G392" i="6" s="1"/>
  <c r="Q392" i="6"/>
  <c r="B392" i="6" s="1"/>
  <c r="Z392" i="6"/>
  <c r="AF392" i="6"/>
  <c r="J392" i="6" s="1"/>
  <c r="X392" i="6"/>
  <c r="S392" i="6"/>
  <c r="AA392" i="6"/>
  <c r="R392" i="6"/>
  <c r="C392" i="6" l="1"/>
  <c r="X393" i="6"/>
  <c r="U393" i="6"/>
  <c r="E393" i="6" s="1"/>
  <c r="AA393" i="6"/>
  <c r="R393" i="6"/>
  <c r="AC393" i="6"/>
  <c r="G393" i="6" s="1"/>
  <c r="AD393" i="6"/>
  <c r="H393" i="6" s="1"/>
  <c r="V393" i="6"/>
  <c r="AE393" i="6"/>
  <c r="I393" i="6" s="1"/>
  <c r="S393" i="6"/>
  <c r="C393" i="6" s="1"/>
  <c r="Q393" i="6"/>
  <c r="B393" i="6" s="1"/>
  <c r="T393" i="6"/>
  <c r="D393" i="6" s="1"/>
  <c r="AF393" i="6"/>
  <c r="J393" i="6" s="1"/>
  <c r="AG393" i="6"/>
  <c r="K393" i="6" s="1"/>
  <c r="W393" i="6"/>
  <c r="O394" i="6"/>
  <c r="Y393" i="6"/>
  <c r="A393" i="6"/>
  <c r="Z393" i="6"/>
  <c r="AB392" i="6"/>
  <c r="F392" i="6" s="1"/>
  <c r="R394" i="6" l="1"/>
  <c r="AD394" i="6"/>
  <c r="H394" i="6" s="1"/>
  <c r="V394" i="6"/>
  <c r="Q394" i="6"/>
  <c r="B394" i="6" s="1"/>
  <c r="S394" i="6"/>
  <c r="AF394" i="6"/>
  <c r="J394" i="6" s="1"/>
  <c r="AG394" i="6"/>
  <c r="K394" i="6" s="1"/>
  <c r="Y394" i="6"/>
  <c r="AC394" i="6"/>
  <c r="G394" i="6" s="1"/>
  <c r="O395" i="6"/>
  <c r="AE394" i="6"/>
  <c r="I394" i="6" s="1"/>
  <c r="W394" i="6"/>
  <c r="AA394" i="6"/>
  <c r="X394" i="6"/>
  <c r="Z394" i="6"/>
  <c r="A394" i="6"/>
  <c r="T394" i="6"/>
  <c r="D394" i="6" s="1"/>
  <c r="U394" i="6"/>
  <c r="E394" i="6" s="1"/>
  <c r="AB393" i="6"/>
  <c r="F393" i="6" s="1"/>
  <c r="C394" i="6" l="1"/>
  <c r="AE395" i="6"/>
  <c r="AG395" i="6"/>
  <c r="K395" i="6" s="1"/>
  <c r="Z395" i="6"/>
  <c r="S395" i="6"/>
  <c r="C395" i="6" s="1"/>
  <c r="AD395" i="6"/>
  <c r="H395" i="6" s="1"/>
  <c r="X395" i="6"/>
  <c r="AA395" i="6"/>
  <c r="I395" i="6"/>
  <c r="U395" i="6"/>
  <c r="E395" i="6" s="1"/>
  <c r="R395" i="6"/>
  <c r="T395" i="6"/>
  <c r="D395" i="6" s="1"/>
  <c r="AF395" i="6"/>
  <c r="J395" i="6" s="1"/>
  <c r="W395" i="6"/>
  <c r="V395" i="6"/>
  <c r="Q395" i="6"/>
  <c r="B395" i="6" s="1"/>
  <c r="Y395" i="6"/>
  <c r="AC395" i="6"/>
  <c r="G395" i="6" s="1"/>
  <c r="O396" i="6"/>
  <c r="A395" i="6"/>
  <c r="AB394" i="6"/>
  <c r="F394" i="6" s="1"/>
  <c r="AB395" i="6" l="1"/>
  <c r="F395" i="6" s="1"/>
  <c r="S396" i="6"/>
  <c r="AA396" i="6"/>
  <c r="AD396" i="6"/>
  <c r="H396" i="6" s="1"/>
  <c r="U396" i="6"/>
  <c r="E396" i="6" s="1"/>
  <c r="AF396" i="6"/>
  <c r="J396" i="6" s="1"/>
  <c r="AE396" i="6"/>
  <c r="I396" i="6" s="1"/>
  <c r="A396" i="6"/>
  <c r="R396" i="6"/>
  <c r="C396" i="6" s="1"/>
  <c r="AC396" i="6"/>
  <c r="G396" i="6" s="1"/>
  <c r="V396" i="6"/>
  <c r="O397" i="6"/>
  <c r="Y396" i="6"/>
  <c r="W396" i="6"/>
  <c r="X396" i="6"/>
  <c r="AG396" i="6"/>
  <c r="K396" i="6" s="1"/>
  <c r="T396" i="6"/>
  <c r="D396" i="6" s="1"/>
  <c r="Z396" i="6"/>
  <c r="Q396" i="6"/>
  <c r="B396" i="6" s="1"/>
  <c r="V397" i="6" l="1"/>
  <c r="AF397" i="6"/>
  <c r="J397" i="6" s="1"/>
  <c r="Q397" i="6"/>
  <c r="B397" i="6" s="1"/>
  <c r="S397" i="6"/>
  <c r="AE397" i="6"/>
  <c r="I397" i="6" s="1"/>
  <c r="R397" i="6"/>
  <c r="O398" i="6"/>
  <c r="U397" i="6"/>
  <c r="E397" i="6" s="1"/>
  <c r="W397" i="6"/>
  <c r="Y397" i="6"/>
  <c r="Z397" i="6"/>
  <c r="AG397" i="6"/>
  <c r="K397" i="6" s="1"/>
  <c r="AA397" i="6"/>
  <c r="T397" i="6"/>
  <c r="D397" i="6" s="1"/>
  <c r="AC397" i="6"/>
  <c r="G397" i="6" s="1"/>
  <c r="A397" i="6"/>
  <c r="AD397" i="6"/>
  <c r="H397" i="6" s="1"/>
  <c r="X397" i="6"/>
  <c r="AB396" i="6"/>
  <c r="F396" i="6" s="1"/>
  <c r="C397" i="6" l="1"/>
  <c r="A398" i="6"/>
  <c r="AC398" i="6"/>
  <c r="G398" i="6" s="1"/>
  <c r="T398" i="6"/>
  <c r="D398" i="6" s="1"/>
  <c r="W398" i="6"/>
  <c r="Z398" i="6"/>
  <c r="Y398" i="6"/>
  <c r="X398" i="6"/>
  <c r="V398" i="6"/>
  <c r="AG398" i="6"/>
  <c r="K398" i="6" s="1"/>
  <c r="S398" i="6"/>
  <c r="AD398" i="6"/>
  <c r="H398" i="6" s="1"/>
  <c r="U398" i="6"/>
  <c r="E398" i="6" s="1"/>
  <c r="AF398" i="6"/>
  <c r="J398" i="6" s="1"/>
  <c r="AA398" i="6"/>
  <c r="AE398" i="6"/>
  <c r="I398" i="6" s="1"/>
  <c r="Q398" i="6"/>
  <c r="B398" i="6" s="1"/>
  <c r="O399" i="6"/>
  <c r="R398" i="6"/>
  <c r="AB397" i="6"/>
  <c r="F397" i="6" s="1"/>
  <c r="C398" i="6" l="1"/>
  <c r="AB398" i="6"/>
  <c r="F398" i="6" s="1"/>
  <c r="AF399" i="6"/>
  <c r="J399" i="6" s="1"/>
  <c r="AC399" i="6"/>
  <c r="G399" i="6" s="1"/>
  <c r="X399" i="6"/>
  <c r="Z399" i="6"/>
  <c r="V399" i="6"/>
  <c r="A399" i="6"/>
  <c r="U399" i="6"/>
  <c r="E399" i="6" s="1"/>
  <c r="T399" i="6"/>
  <c r="D399" i="6" s="1"/>
  <c r="AA399" i="6"/>
  <c r="W399" i="6"/>
  <c r="S399" i="6"/>
  <c r="AD399" i="6"/>
  <c r="H399" i="6" s="1"/>
  <c r="Q399" i="6"/>
  <c r="B399" i="6" s="1"/>
  <c r="AG399" i="6"/>
  <c r="K399" i="6" s="1"/>
  <c r="R399" i="6"/>
  <c r="C399" i="6" s="1"/>
  <c r="O400" i="6"/>
  <c r="Y399" i="6"/>
  <c r="AE399" i="6"/>
  <c r="I399" i="6" s="1"/>
  <c r="Y400" i="6" l="1"/>
  <c r="AD400" i="6"/>
  <c r="H400" i="6" s="1"/>
  <c r="W400" i="6"/>
  <c r="X400" i="6"/>
  <c r="AA400" i="6"/>
  <c r="AC400" i="6"/>
  <c r="G400" i="6" s="1"/>
  <c r="T400" i="6"/>
  <c r="D400" i="6" s="1"/>
  <c r="V400" i="6"/>
  <c r="Q400" i="6"/>
  <c r="B400" i="6" s="1"/>
  <c r="AF400" i="6"/>
  <c r="J400" i="6" s="1"/>
  <c r="AE400" i="6"/>
  <c r="I400" i="6" s="1"/>
  <c r="AG400" i="6"/>
  <c r="K400" i="6" s="1"/>
  <c r="O401" i="6"/>
  <c r="Z400" i="6"/>
  <c r="R400" i="6"/>
  <c r="U400" i="6"/>
  <c r="E400" i="6" s="1"/>
  <c r="A400" i="6"/>
  <c r="S400" i="6"/>
  <c r="AB399" i="6"/>
  <c r="F399" i="6" s="1"/>
  <c r="AB400" i="6" l="1"/>
  <c r="F400" i="6" s="1"/>
  <c r="C400" i="6"/>
  <c r="AA401" i="6"/>
  <c r="Q401" i="6"/>
  <c r="B401" i="6" s="1"/>
  <c r="AE401" i="6"/>
  <c r="I401" i="6" s="1"/>
  <c r="U401" i="6"/>
  <c r="E401" i="6" s="1"/>
  <c r="Z401" i="6"/>
  <c r="W401" i="6"/>
  <c r="V401" i="6"/>
  <c r="O402" i="6"/>
  <c r="X401" i="6"/>
  <c r="S401" i="6"/>
  <c r="AC401" i="6"/>
  <c r="G401" i="6" s="1"/>
  <c r="Y401" i="6"/>
  <c r="R401" i="6"/>
  <c r="C401" i="6" s="1"/>
  <c r="AD401" i="6"/>
  <c r="H401" i="6" s="1"/>
  <c r="AF401" i="6"/>
  <c r="J401" i="6" s="1"/>
  <c r="T401" i="6"/>
  <c r="D401" i="6" s="1"/>
  <c r="AG401" i="6"/>
  <c r="K401" i="6" s="1"/>
  <c r="A401" i="6"/>
  <c r="AB401" i="6" l="1"/>
  <c r="F401" i="6" s="1"/>
  <c r="W402" i="6"/>
  <c r="AG402" i="6"/>
  <c r="K402" i="6" s="1"/>
  <c r="S402" i="6"/>
  <c r="AF402" i="6"/>
  <c r="J402" i="6" s="1"/>
  <c r="R402" i="6"/>
  <c r="C402" i="6" s="1"/>
  <c r="T402" i="6"/>
  <c r="D402" i="6" s="1"/>
  <c r="AE402" i="6"/>
  <c r="I402" i="6" s="1"/>
  <c r="AD402" i="6"/>
  <c r="H402" i="6" s="1"/>
  <c r="Y402" i="6"/>
  <c r="AC402" i="6"/>
  <c r="G402" i="6" s="1"/>
  <c r="X402" i="6"/>
  <c r="AA402" i="6"/>
  <c r="V402" i="6"/>
  <c r="Z402" i="6"/>
  <c r="A402" i="6"/>
  <c r="O403" i="6"/>
  <c r="Q402" i="6"/>
  <c r="B402" i="6" s="1"/>
  <c r="U402" i="6"/>
  <c r="E402" i="6" s="1"/>
  <c r="Y403" i="6" l="1"/>
  <c r="Q403" i="6"/>
  <c r="B403" i="6" s="1"/>
  <c r="AD403" i="6"/>
  <c r="S403" i="6"/>
  <c r="AC403" i="6"/>
  <c r="G403" i="6" s="1"/>
  <c r="X403" i="6"/>
  <c r="AG403" i="6"/>
  <c r="K403" i="6" s="1"/>
  <c r="AA403" i="6"/>
  <c r="AE403" i="6"/>
  <c r="I403" i="6" s="1"/>
  <c r="V403" i="6"/>
  <c r="O404" i="6"/>
  <c r="Z403" i="6"/>
  <c r="W403" i="6"/>
  <c r="A403" i="6"/>
  <c r="H403" i="6"/>
  <c r="U403" i="6"/>
  <c r="E403" i="6" s="1"/>
  <c r="R403" i="6"/>
  <c r="C403" i="6" s="1"/>
  <c r="T403" i="6"/>
  <c r="D403" i="6" s="1"/>
  <c r="AF403" i="6"/>
  <c r="J403" i="6" s="1"/>
  <c r="AB402" i="6"/>
  <c r="F402" i="6" s="1"/>
  <c r="AG404" i="6" l="1"/>
  <c r="K404" i="6" s="1"/>
  <c r="AC404" i="6"/>
  <c r="G404" i="6" s="1"/>
  <c r="AE404" i="6"/>
  <c r="I404" i="6" s="1"/>
  <c r="V404" i="6"/>
  <c r="AA404" i="6"/>
  <c r="AD404" i="6"/>
  <c r="H404" i="6" s="1"/>
  <c r="Y404" i="6"/>
  <c r="R404" i="6"/>
  <c r="Q404" i="6"/>
  <c r="B404" i="6" s="1"/>
  <c r="S404" i="6"/>
  <c r="A404" i="6"/>
  <c r="U404" i="6"/>
  <c r="E404" i="6" s="1"/>
  <c r="AF404" i="6"/>
  <c r="J404" i="6" s="1"/>
  <c r="X404" i="6"/>
  <c r="O405" i="6"/>
  <c r="Z404" i="6"/>
  <c r="W404" i="6"/>
  <c r="T404" i="6"/>
  <c r="D404" i="6" s="1"/>
  <c r="AB403" i="6"/>
  <c r="F403" i="6" s="1"/>
  <c r="C404" i="6" l="1"/>
  <c r="Z405" i="6"/>
  <c r="W405" i="6"/>
  <c r="S405" i="6"/>
  <c r="AA405" i="6"/>
  <c r="Q405" i="6"/>
  <c r="B405" i="6" s="1"/>
  <c r="X405" i="6"/>
  <c r="Y405" i="6"/>
  <c r="O406" i="6"/>
  <c r="AG405" i="6"/>
  <c r="K405" i="6" s="1"/>
  <c r="A405" i="6"/>
  <c r="AF405" i="6"/>
  <c r="J405" i="6" s="1"/>
  <c r="AE405" i="6"/>
  <c r="I405" i="6" s="1"/>
  <c r="V405" i="6"/>
  <c r="R405" i="6"/>
  <c r="C405" i="6" s="1"/>
  <c r="T405" i="6"/>
  <c r="D405" i="6" s="1"/>
  <c r="U405" i="6"/>
  <c r="E405" i="6" s="1"/>
  <c r="AD405" i="6"/>
  <c r="H405" i="6" s="1"/>
  <c r="AC405" i="6"/>
  <c r="G405" i="6" s="1"/>
  <c r="AB404" i="6"/>
  <c r="F404" i="6" s="1"/>
  <c r="AF406" i="6" l="1"/>
  <c r="J406" i="6" s="1"/>
  <c r="Z406" i="6"/>
  <c r="W406" i="6"/>
  <c r="V406" i="6"/>
  <c r="Y406" i="6"/>
  <c r="R406" i="6"/>
  <c r="U406" i="6"/>
  <c r="E406" i="6" s="1"/>
  <c r="S406" i="6"/>
  <c r="AG406" i="6"/>
  <c r="K406" i="6" s="1"/>
  <c r="AD406" i="6"/>
  <c r="H406" i="6" s="1"/>
  <c r="AE406" i="6"/>
  <c r="I406" i="6" s="1"/>
  <c r="X406" i="6"/>
  <c r="Q406" i="6"/>
  <c r="B406" i="6" s="1"/>
  <c r="AA406" i="6"/>
  <c r="AC406" i="6"/>
  <c r="G406" i="6" s="1"/>
  <c r="A406" i="6"/>
  <c r="P1" i="6" s="1"/>
  <c r="T406" i="6"/>
  <c r="D406" i="6" s="1"/>
  <c r="AB405" i="6"/>
  <c r="F405" i="6" s="1"/>
  <c r="C406" i="6" l="1"/>
  <c r="AB406" i="6"/>
  <c r="F406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<sst xmlns="http://schemas.openxmlformats.org/spreadsheetml/2006/main" count="1631" uniqueCount="620">
  <si>
    <t>Erdélyi Református Egyházkerület</t>
  </si>
  <si>
    <t>Egyházmegyei iktatószám: _________</t>
  </si>
  <si>
    <t>Esperes</t>
  </si>
  <si>
    <t>LELKÉSZI JELENTÉS</t>
  </si>
  <si>
    <t>Lelkipásztor</t>
  </si>
  <si>
    <t>I. Adatok a lélekszámról</t>
  </si>
  <si>
    <t>a
a
a</t>
  </si>
  <si>
    <t>1.</t>
  </si>
  <si>
    <t>Az előző évi lélekszám:</t>
  </si>
  <si>
    <t>férfi:</t>
  </si>
  <si>
    <t xml:space="preserve">nő: </t>
  </si>
  <si>
    <t>együtt:</t>
  </si>
  <si>
    <t>2.</t>
  </si>
  <si>
    <t>Keresztelésben részesült:</t>
  </si>
  <si>
    <t>3.</t>
  </si>
  <si>
    <t>Eltemettetett:</t>
  </si>
  <si>
    <t>4.</t>
  </si>
  <si>
    <t>Természetes szaporulat:</t>
  </si>
  <si>
    <t>5.</t>
  </si>
  <si>
    <t>Természetes apadás:</t>
  </si>
  <si>
    <t>6.</t>
  </si>
  <si>
    <t>Egyházunkba tért:</t>
  </si>
  <si>
    <t>Milyen felekezetből:</t>
  </si>
  <si>
    <t>7.</t>
  </si>
  <si>
    <t>Egyházunkból kitért:</t>
  </si>
  <si>
    <t xml:space="preserve">Milyen felekezetbe: </t>
  </si>
  <si>
    <t>8.</t>
  </si>
  <si>
    <t>Beköltözött az egyházközségbe:</t>
  </si>
  <si>
    <t>9.</t>
  </si>
  <si>
    <t>Kiköltözött más egyházközségbe:</t>
  </si>
  <si>
    <t>10.</t>
  </si>
  <si>
    <t>Kiköltözött külföldre:</t>
  </si>
  <si>
    <t>11.</t>
  </si>
  <si>
    <t>Általános szaporulat:</t>
  </si>
  <si>
    <t>12.</t>
  </si>
  <si>
    <t>Általános apadás:</t>
  </si>
  <si>
    <t>13.</t>
  </si>
  <si>
    <t xml:space="preserve">A gyülekezet lélekszáma dec. 31-én: </t>
  </si>
  <si>
    <t>14.</t>
  </si>
  <si>
    <t>A gyülekezet választói névjegyzékében szereplő tagjainak száma:</t>
  </si>
  <si>
    <t>15.</t>
  </si>
  <si>
    <t>Az egyházfenntartás személyenkénti éves meghatározott összege:</t>
  </si>
  <si>
    <t>16.</t>
  </si>
  <si>
    <t>a
a</t>
  </si>
  <si>
    <t>17.</t>
  </si>
  <si>
    <t>18.</t>
  </si>
  <si>
    <t>19.</t>
  </si>
  <si>
    <t>20.</t>
  </si>
  <si>
    <t>21.</t>
  </si>
  <si>
    <t>Családok száma az előző évben</t>
  </si>
  <si>
    <t>22.</t>
  </si>
  <si>
    <t>Családok száma dec. 31-én</t>
  </si>
  <si>
    <t>Egyező vallású</t>
  </si>
  <si>
    <t>Vegyes vallású</t>
  </si>
  <si>
    <t>Özvegy</t>
  </si>
  <si>
    <t>Egyedülálló, (30 évet betöltött és nőtlen)</t>
  </si>
  <si>
    <t>23.</t>
  </si>
  <si>
    <t>Házassági esküt tett:</t>
  </si>
  <si>
    <t>II. Istentisztelet</t>
  </si>
  <si>
    <t>a. közönséges vasárnapon</t>
  </si>
  <si>
    <t>de.:</t>
  </si>
  <si>
    <t>du.:</t>
  </si>
  <si>
    <t>istentisztelet</t>
  </si>
  <si>
    <t>b. ünnepnapokon</t>
  </si>
  <si>
    <t>c. rendszeres hétköznapi</t>
  </si>
  <si>
    <t>d. bűnbánati héten</t>
  </si>
  <si>
    <t>e. bibliaórák</t>
  </si>
  <si>
    <t>alkalom</t>
  </si>
  <si>
    <t>f. kazuáliák és felkészítők</t>
  </si>
  <si>
    <t>g. más alkalmak</t>
  </si>
  <si>
    <t>h. digitális alkalmak</t>
  </si>
  <si>
    <t>A vasárnapi istentiszteleteken részt vett átlag egy alkalommal:</t>
  </si>
  <si>
    <t>Az ünnepi istentiszteleteken (Újév, Böjtfő, Virágvasárnap, Nagypéntek, Mennybemenetel, Újkenyér, Reformáció, Advent, Óév) részt vett átlag egy alkalommal:</t>
  </si>
  <si>
    <t>Külön a sátoros ünnepeken:</t>
  </si>
  <si>
    <t>Karácsony</t>
  </si>
  <si>
    <t>I. de.:</t>
  </si>
  <si>
    <t>II. de.:</t>
  </si>
  <si>
    <t>III. de.:</t>
  </si>
  <si>
    <t>Húsvét</t>
  </si>
  <si>
    <t>Pünkösd</t>
  </si>
  <si>
    <t>A rendszeresen tartott hétköznapi istentiszteleteken részt vett átlag egy alkalommal:</t>
  </si>
  <si>
    <t>A bűnbánati istentiszteleteken részt vett átlag egy alkalommal:</t>
  </si>
  <si>
    <t>Hány alkalommal volt úrvacsoraosztás az év folyamán?</t>
  </si>
  <si>
    <t>Úrvacsorával élt átlag egy alkalommal:</t>
  </si>
  <si>
    <t>nő:</t>
  </si>
  <si>
    <t>III. Gyülekezetgondozás</t>
  </si>
  <si>
    <t>felnőtt bibliaóra:</t>
  </si>
  <si>
    <t>ifjúsági bibliaóra:</t>
  </si>
  <si>
    <t>presbiteri bibliaóra:</t>
  </si>
  <si>
    <t>nőszövetségi bibliaóra:</t>
  </si>
  <si>
    <t>házasok bibliaórája:</t>
  </si>
  <si>
    <t>Hány vallásos ünnepély volt az év folyamán?</t>
  </si>
  <si>
    <t>Hány szeretetvendégség volt?</t>
  </si>
  <si>
    <t>Az egyetemes imahetet megtartották: vendégszolgálatokkal</t>
  </si>
  <si>
    <t>Ha vendégszolgálatok nélkül tartották, mi az oka?</t>
  </si>
  <si>
    <t>Ezen részt vett átlag egy alkalommal összesen:</t>
  </si>
  <si>
    <t>beteget</t>
  </si>
  <si>
    <t>Pótpresbiterek száma:</t>
  </si>
  <si>
    <t>Hány presbiteri felkészítőt tartottak az év folyamán?</t>
  </si>
  <si>
    <t>Hány körzetre van osztva a gyülekezet?</t>
  </si>
  <si>
    <t>Hány közgyűlést tartottak az év folyamán?</t>
  </si>
  <si>
    <t>IV. Belmissziós tevékenységek</t>
  </si>
  <si>
    <t>Gyerek tevékenységek:</t>
  </si>
  <si>
    <t>a.</t>
  </si>
  <si>
    <t>A gyülekezet (gyülekezeti vallásórákon kívüli) rendszeres gyerekfoglalkozásai:</t>
  </si>
  <si>
    <t>b.</t>
  </si>
  <si>
    <t>Vakációs bibliahetet megtartották: [KOEN program/más program alapján/nem volt vakációs bibliahét]</t>
  </si>
  <si>
    <t xml:space="preserve">Ha más, milyen program alapján tartották: </t>
  </si>
  <si>
    <t>c.</t>
  </si>
  <si>
    <t>A gyülekezet szervezett gyerektábort:</t>
  </si>
  <si>
    <t>d.</t>
  </si>
  <si>
    <t>A gyerekek részt vettek más gyülekezeti vagy egyházmegyei táborban:</t>
  </si>
  <si>
    <t>e.</t>
  </si>
  <si>
    <t>Más belmissziós gyerektevékenység, rendezvény:</t>
  </si>
  <si>
    <t>Ifjúsági tevékenység</t>
  </si>
  <si>
    <t>A gyülekezet ifjúsági bibliaórákon kívüli rendszeres foglalkozásai:</t>
  </si>
  <si>
    <t>Az ifjúsági tevékenységben használják: [FIT7 programot / más programot].</t>
  </si>
  <si>
    <t>A gyülekezet szervezett regionális vagy egyházmegyei ifjúsági találkozót:</t>
  </si>
  <si>
    <t>A gyülekezet szervezett ifitábort:</t>
  </si>
  <si>
    <t>Az ifjak részt vettek más gyülekezeti vagy egyházmegyei táborban:</t>
  </si>
  <si>
    <t>f.</t>
  </si>
  <si>
    <t>Az ifjak részt vettek munkatársképzőn:</t>
  </si>
  <si>
    <t>g.</t>
  </si>
  <si>
    <t>Nőszövetségi tevékenység</t>
  </si>
  <si>
    <t>A gyülekezet nőszövetségi bibliaórákon kívüli rendszeres foglalkozásai:</t>
  </si>
  <si>
    <t xml:space="preserve">A gyülekezetben megszervezték az Ökumenikus Világimanapot </t>
  </si>
  <si>
    <t>vagy részt vettek más gyülekezet által szervezett Ökumenikus Világimanapon</t>
  </si>
  <si>
    <t>A gyülekezetben megszervezték a Kárpát-medencei imanapot</t>
  </si>
  <si>
    <t>vagy részt vettek más gyülekezet által szervezett Kárpát-medencei imanapon</t>
  </si>
  <si>
    <t xml:space="preserve">Más nőszövetségi tevékenység, rendezvény: </t>
  </si>
  <si>
    <t>Presbiterszövetségi tevékenység</t>
  </si>
  <si>
    <t>A gyülekezet presbiterszövetségi tevékenységei, eseményei</t>
  </si>
  <si>
    <t>A gyülekezet szervezett presbiterképző alkalmakat</t>
  </si>
  <si>
    <t>vagy részt vettek más gyülekezet vagy egyházmegyei képzéseken</t>
  </si>
  <si>
    <t>Más presbiterszövetségi tevékenység, rendezvény</t>
  </si>
  <si>
    <t>Egyházközségi kórus vagy énekkar tevékenysége</t>
  </si>
  <si>
    <t>Ha az egyházközségben van énekkar vagy kórus, tevékenységét kérjük tömören összefoglalni.</t>
  </si>
  <si>
    <t>Más belmissziós tevékenységek</t>
  </si>
  <si>
    <t>Kérjük tömören megfogalmazni.</t>
  </si>
  <si>
    <t>V. Vallásos oktatás (csak gyülekezeti)</t>
  </si>
  <si>
    <t>Hány csoportban folyt a vallásóra?</t>
  </si>
  <si>
    <t>Hány vallásóra volt az év folyamán?</t>
  </si>
  <si>
    <t>5</t>
  </si>
  <si>
    <t>6</t>
  </si>
  <si>
    <t>A konfirmációi felkészítés I. évén résztvevők száma:</t>
  </si>
  <si>
    <t>A gyülekezetben [van/nincs] kiskonfirmáció.</t>
  </si>
  <si>
    <t>A kiskonfirmáción, kikérdezésen részt vett:</t>
  </si>
  <si>
    <t>7</t>
  </si>
  <si>
    <t>A konfirmációi felkészítés II. évén résztvevők száma:</t>
  </si>
  <si>
    <t>8</t>
  </si>
  <si>
    <t>Áttérő, illetve felnőtt konfirmáltak száma:</t>
  </si>
  <si>
    <t>VI. Szeretetszolgálat</t>
  </si>
  <si>
    <t>Az egyházközség keretén belül működik-e állandó diakóniai intézmény? (pl. gyerekotthon, idősotthon, beteggondozás stb.)</t>
  </si>
  <si>
    <t>Ha igen, kérjük megnevezni, felsorolni:</t>
  </si>
  <si>
    <t>Az állandó diakóniai szolgálatra költött összeg:</t>
  </si>
  <si>
    <t>Az egyházközségben van-e rendszeres diakóniai szolgálat? (pl. beteglátogatás, betegek, idősek rendszeres segélyezése)</t>
  </si>
  <si>
    <t>A rendszeres diakóniai szolgálatra költött összeg:</t>
  </si>
  <si>
    <t>Az egyházközségben van-e alkalmi diakóniai szolgálat?</t>
  </si>
  <si>
    <t>Az alkalmi diakóniai szolgálatra költött összeg:</t>
  </si>
  <si>
    <t>Más diakóniai szolgálat:</t>
  </si>
  <si>
    <t>Működik-e a gyülekezet területén nem egyházközségi, szeretetszolgálatot végző intézmény?</t>
  </si>
  <si>
    <t>VII. Anyagi helyzet</t>
  </si>
  <si>
    <t>Egyházfenntartói járulék éves összege:</t>
  </si>
  <si>
    <t>A perselypénz éves összege:</t>
  </si>
  <si>
    <t>A zárszámadás tételei:</t>
  </si>
  <si>
    <t>Előző évi egyenleg:</t>
  </si>
  <si>
    <t>Összbevétel:</t>
  </si>
  <si>
    <t>Összkiadás:</t>
  </si>
  <si>
    <t>Egyenleg (a+b-c):</t>
  </si>
  <si>
    <t>Kintlévőségek:</t>
  </si>
  <si>
    <t>Tartozások:</t>
  </si>
  <si>
    <t>Zárás (d+e-f):</t>
  </si>
  <si>
    <t>Az egyházközség eleget tudott-e tenni időben a kifizetési kötelességeinek? (pl. alkalmazottak fizetése, közüzemi és más számlák stb.)</t>
  </si>
  <si>
    <t>Ha az egyházközségnek tartozása van, kérjük részletezni:</t>
  </si>
  <si>
    <t>VIII. Ingatlanok</t>
  </si>
  <si>
    <t>Milyen épületei vannak az egyházközségnek?</t>
  </si>
  <si>
    <t>Milyen új építkezés és épületjavítás történt az év folyamán?</t>
  </si>
  <si>
    <t>A. Új ingatlanberuházás (új építkezés, ingatlanvásárlás) értéke:</t>
  </si>
  <si>
    <t>Milyen új ingatlanberuházás történt?</t>
  </si>
  <si>
    <t>B. Épületek általános javítására költött összeg:</t>
  </si>
  <si>
    <t>Milyen általános javítás történt?</t>
  </si>
  <si>
    <t>C. Épületek karbantartására fordított összeg:</t>
  </si>
  <si>
    <t>Jelentősebb munkálatok:</t>
  </si>
  <si>
    <t>Az év folyamán adományba kapott ingatlanok, alapeszközök értéke:</t>
  </si>
  <si>
    <t>Történt-e az év folyamán ingatlanok, jelentős tárgyak (pl. kegyszerek, műtárgyak, harangok) elidegenítése, épületek lebontása?</t>
  </si>
  <si>
    <t>Ha igen, kérjük felsorolni:</t>
  </si>
  <si>
    <t>IX. Az elmúlt év legjelentősebb gyülekezeti eseményei</t>
  </si>
  <si>
    <t>(amelyek nincsenek belefoglalva az előző fejezetek valamelyikébe, az előző év missziói tervének megvalósulásai)</t>
  </si>
  <si>
    <t>X. Missziói terv</t>
  </si>
  <si>
    <t>Missziói előadó</t>
  </si>
  <si>
    <t xml:space="preserve"> Egyházmegye</t>
  </si>
  <si>
    <t>Határozat száma</t>
  </si>
  <si>
    <t>Milyen felekezetbe:</t>
  </si>
  <si>
    <t>Német</t>
  </si>
  <si>
    <t>Roma</t>
  </si>
  <si>
    <t>más tagok száma</t>
  </si>
  <si>
    <t>du.</t>
  </si>
  <si>
    <t>A vasárnapi istentiszteleteken részt vett átlag egy alkalommal: de.</t>
  </si>
  <si>
    <t>nő</t>
  </si>
  <si>
    <t>Más bibliaórák 1 (kérjük megnevezni):</t>
  </si>
  <si>
    <t>Alkalmak száma:</t>
  </si>
  <si>
    <t>Más bibliaórák 2 (kérjük megnevezni):</t>
  </si>
  <si>
    <t>Fegyelmi esetek oka (vadházasság, iszákosság stb.)</t>
  </si>
  <si>
    <t>Az utolsó esperesi vizitáció dátuma:</t>
  </si>
  <si>
    <t>Az utolsó generális vizitáció dátuma:</t>
  </si>
  <si>
    <t>Nőszövetségi diakóniai munka:</t>
  </si>
  <si>
    <t>A gyülekezeti vallásórás korú gyermekek összlétszáma (ne legyenek benne az I. és II. éves konfirmandusok):</t>
  </si>
  <si>
    <t>Hány gyermekistentisztelet (liturgikus szolgálattal) volt az év folyamán?</t>
  </si>
  <si>
    <t>Hány vasárnapi iskola volt az év folyamán?</t>
  </si>
  <si>
    <t>lány</t>
  </si>
  <si>
    <t>a. Előző évi egyenleg:</t>
  </si>
  <si>
    <t>b. Összbevétel:</t>
  </si>
  <si>
    <t>c. Összkiadás:</t>
  </si>
  <si>
    <t>e. Kintlévőségek:</t>
  </si>
  <si>
    <t>f. Tartozások:</t>
  </si>
  <si>
    <t>Kérjük felsorolni:</t>
  </si>
  <si>
    <t>Lelkipásztor, presbitérium elgondolásai, javaslatai a gyülekezet lelki, erkölcsi, szellemi, anyagi életének jobbítására:</t>
  </si>
  <si>
    <t>Presbiteri gyűlés dátuma</t>
  </si>
  <si>
    <t>Közgyűlés dátuma</t>
  </si>
  <si>
    <t>Egyházközségi iktatószám</t>
  </si>
  <si>
    <t>Főgondnok/Gondnok</t>
  </si>
  <si>
    <t>Brassói</t>
  </si>
  <si>
    <t>Dési</t>
  </si>
  <si>
    <t>Erdővidéki</t>
  </si>
  <si>
    <t>Görgényi</t>
  </si>
  <si>
    <t>Hunyadi</t>
  </si>
  <si>
    <t>Kalotaszegi</t>
  </si>
  <si>
    <t>Kézdi-Orbai</t>
  </si>
  <si>
    <t>Kolozsvári</t>
  </si>
  <si>
    <t>Küküllői</t>
  </si>
  <si>
    <t>Marosi</t>
  </si>
  <si>
    <t>Nagyenyedi</t>
  </si>
  <si>
    <t>Sepsi</t>
  </si>
  <si>
    <t>Székelyudvarhelyi</t>
  </si>
  <si>
    <t>Tordai</t>
  </si>
  <si>
    <t>Töltsd ki az egyházmegye nevét!</t>
  </si>
  <si>
    <t>Főgondnok</t>
  </si>
  <si>
    <t>Gondnok</t>
  </si>
  <si>
    <t>b</t>
  </si>
  <si>
    <t>c</t>
  </si>
  <si>
    <t>d</t>
  </si>
  <si>
    <t>f</t>
  </si>
  <si>
    <t>g</t>
  </si>
  <si>
    <t>h</t>
  </si>
  <si>
    <t>j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</si>
  <si>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</si>
  <si>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</si>
  <si>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</si>
  <si>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</si>
  <si>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</si>
  <si>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</si>
  <si>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</si>
  <si>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</si>
  <si>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</si>
  <si>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</si>
  <si>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z</t>
  </si>
  <si>
    <t>_</t>
  </si>
  <si>
    <t xml:space="preserve"> </t>
  </si>
  <si>
    <t xml:space="preserve">. január </t>
  </si>
  <si>
    <t xml:space="preserve">. február </t>
  </si>
  <si>
    <t xml:space="preserve">. szeptember </t>
  </si>
  <si>
    <t xml:space="preserve">. augusztus </t>
  </si>
  <si>
    <t xml:space="preserve">. március </t>
  </si>
  <si>
    <t xml:space="preserve">. április </t>
  </si>
  <si>
    <t xml:space="preserve">. május </t>
  </si>
  <si>
    <t xml:space="preserve">. június </t>
  </si>
  <si>
    <t xml:space="preserve">. július </t>
  </si>
  <si>
    <t xml:space="preserve">. október </t>
  </si>
  <si>
    <t xml:space="preserve">. november </t>
  </si>
  <si>
    <t xml:space="preserve">. december </t>
  </si>
  <si>
    <t xml:space="preserve">a._közönséges_vasárnapon: de. </t>
  </si>
  <si>
    <t>b._ünnepnapokon: de.</t>
  </si>
  <si>
    <t>c._rendszeres_hétköznapi_i.t.: de.</t>
  </si>
  <si>
    <t>d._bűnbánati_héten: de.</t>
  </si>
  <si>
    <t>Lélekszám százalék számoláshoz</t>
  </si>
  <si>
    <t xml:space="preserve">más bibliaórák - </t>
  </si>
  <si>
    <t>vendégszolgálatokkal</t>
  </si>
  <si>
    <t>vendégszolgálatok nélkül</t>
  </si>
  <si>
    <t xml:space="preserve"> nem volt egyetemes imahét</t>
  </si>
  <si>
    <t>Választott presbiterek száma:</t>
  </si>
  <si>
    <t>KOEN program alapján</t>
  </si>
  <si>
    <t>más program alapján</t>
  </si>
  <si>
    <t>nem volt vakációs bibliahét</t>
  </si>
  <si>
    <t>FIT7 program</t>
  </si>
  <si>
    <t>más program</t>
  </si>
  <si>
    <t xml:space="preserve">A gyülekezet szervezett regionális vagy egyházmegyei nőszövetségi találkozót: </t>
  </si>
  <si>
    <t xml:space="preserve">A gyülekezet szervezett regionális vagy egyházmegyei presbiterszövetségi találkozót: </t>
  </si>
  <si>
    <t>Más belmissziós tevékenységek - kérjük tömören megfogalmazni.</t>
  </si>
  <si>
    <t>Ha van, kérjük megnevezni, felsorolni:</t>
  </si>
  <si>
    <r>
      <t xml:space="preserve">VII. Anyagi helyzet
</t>
    </r>
    <r>
      <rPr>
        <b/>
        <sz val="8"/>
        <color theme="1"/>
        <rFont val="Times New Roman"/>
        <family val="1"/>
        <charset val="238"/>
      </rPr>
      <t>(az összegek lejben értendőek)</t>
    </r>
  </si>
  <si>
    <t xml:space="preserve"> lej.</t>
  </si>
  <si>
    <r>
      <t xml:space="preserve">IX. Az elmúlt év legjelentősebb gyülekezeti eseményei
</t>
    </r>
    <r>
      <rPr>
        <sz val="10"/>
        <color theme="1"/>
        <rFont val="Times New Roman"/>
        <family val="1"/>
        <charset val="238"/>
      </rPr>
      <t>(amelyek nincsenek belefoglalva az előző fejezetek valamelyikébe, az előző év missziói tervének megvalósulásai)</t>
    </r>
  </si>
  <si>
    <r>
      <t xml:space="preserve">X. Missziói terv
</t>
    </r>
    <r>
      <rPr>
        <sz val="10"/>
        <color theme="1"/>
        <rFont val="Times New Roman"/>
        <family val="1"/>
        <charset val="238"/>
      </rPr>
      <t>(Lelkipásztor, presbitérium elgondolásai, javaslatai a gyülekezet lelki, erkölcsi, szellemi, anyagi életének jobbítására)</t>
    </r>
  </si>
  <si>
    <t>a
a
a
a</t>
  </si>
  <si>
    <t>1-én</t>
  </si>
  <si>
    <t>2-án</t>
  </si>
  <si>
    <t>3-án</t>
  </si>
  <si>
    <t>4-én</t>
  </si>
  <si>
    <t>5-én</t>
  </si>
  <si>
    <t>6-án</t>
  </si>
  <si>
    <t>7-én</t>
  </si>
  <si>
    <t>8-án</t>
  </si>
  <si>
    <t>9-én</t>
  </si>
  <si>
    <t>10-én</t>
  </si>
  <si>
    <t>11-én</t>
  </si>
  <si>
    <t>12-én</t>
  </si>
  <si>
    <t>13-án</t>
  </si>
  <si>
    <t>14-én</t>
  </si>
  <si>
    <t>15-én</t>
  </si>
  <si>
    <t>16-án</t>
  </si>
  <si>
    <t>17-én</t>
  </si>
  <si>
    <t>18-án</t>
  </si>
  <si>
    <t>19-én</t>
  </si>
  <si>
    <t>20-án</t>
  </si>
  <si>
    <t>21-én</t>
  </si>
  <si>
    <t>22-én</t>
  </si>
  <si>
    <t>23-án</t>
  </si>
  <si>
    <t>24-én</t>
  </si>
  <si>
    <t>25-én</t>
  </si>
  <si>
    <t>26-án</t>
  </si>
  <si>
    <t>27-én</t>
  </si>
  <si>
    <t>28-án</t>
  </si>
  <si>
    <t>29-én</t>
  </si>
  <si>
    <t>30-án</t>
  </si>
  <si>
    <t>31-én</t>
  </si>
  <si>
    <t xml:space="preserve"> melyből:</t>
  </si>
  <si>
    <t xml:space="preserve">  Oka: </t>
  </si>
  <si>
    <t xml:space="preserve">Ha más, milyen programokat használnak: </t>
  </si>
  <si>
    <t>Ha más, milyen program alapján tartották:</t>
  </si>
  <si>
    <t>Fegyelmi esetek száma:</t>
  </si>
  <si>
    <t>Nem egyező vallású</t>
  </si>
  <si>
    <t>Azonos nemzetiségű</t>
  </si>
  <si>
    <t>Nem azonos nemzetiségű</t>
  </si>
  <si>
    <r>
      <t>Családok</t>
    </r>
    <r>
      <rPr>
        <sz val="11"/>
        <color theme="9" tint="0.79998168889431442"/>
        <rFont val="Aptos Narrow"/>
        <family val="2"/>
        <scheme val="minor"/>
      </rPr>
      <t>_</t>
    </r>
    <r>
      <rPr>
        <sz val="11"/>
        <color theme="1"/>
        <rFont val="Aptos Narrow"/>
        <family val="2"/>
        <scheme val="minor"/>
      </rPr>
      <t>száma</t>
    </r>
    <r>
      <rPr>
        <sz val="11"/>
        <color theme="9" tint="0.79998168889431442"/>
        <rFont val="Aptos Narrow"/>
        <family val="2"/>
        <scheme val="minor"/>
      </rPr>
      <t>_</t>
    </r>
    <r>
      <rPr>
        <sz val="11"/>
        <color theme="1"/>
        <rFont val="Aptos Narrow"/>
        <family val="2"/>
        <scheme val="minor"/>
      </rPr>
      <t>dec. 31-én: Egyező</t>
    </r>
    <r>
      <rPr>
        <sz val="11"/>
        <color theme="9" tint="0.79998168889431442"/>
        <rFont val="Aptos Narrow"/>
        <family val="2"/>
        <scheme val="minor"/>
      </rPr>
      <t>_</t>
    </r>
    <r>
      <rPr>
        <sz val="11"/>
        <color theme="1"/>
        <rFont val="Aptos Narrow"/>
        <family val="2"/>
        <scheme val="minor"/>
      </rPr>
      <t>vallású</t>
    </r>
  </si>
  <si>
    <r>
      <t>Házassági</t>
    </r>
    <r>
      <rPr>
        <sz val="11"/>
        <color theme="9" tint="0.79998168889431442"/>
        <rFont val="Aptos Narrow"/>
        <family val="2"/>
        <scheme val="minor"/>
      </rPr>
      <t>_</t>
    </r>
    <r>
      <rPr>
        <sz val="11"/>
        <color theme="1"/>
        <rFont val="Aptos Narrow"/>
        <family val="2"/>
        <scheme val="minor"/>
      </rPr>
      <t>esküt</t>
    </r>
    <r>
      <rPr>
        <sz val="11"/>
        <color theme="9" tint="0.79998168889431442"/>
        <rFont val="Aptos Narrow"/>
        <family val="2"/>
        <scheme val="minor"/>
      </rPr>
      <t>_</t>
    </r>
    <r>
      <rPr>
        <sz val="11"/>
        <color theme="1"/>
        <rFont val="Aptos Narrow"/>
        <family val="2"/>
        <scheme val="minor"/>
      </rPr>
      <t>tett:    Egyező</t>
    </r>
    <r>
      <rPr>
        <sz val="11"/>
        <color theme="9" tint="0.79998168889431442"/>
        <rFont val="Aptos Narrow"/>
        <family val="2"/>
        <scheme val="minor"/>
      </rPr>
      <t>_</t>
    </r>
    <r>
      <rPr>
        <sz val="11"/>
        <color theme="1"/>
        <rFont val="Aptos Narrow"/>
        <family val="2"/>
        <scheme val="minor"/>
      </rPr>
      <t>vallású</t>
    </r>
  </si>
  <si>
    <t>Karácsony_I. de.</t>
  </si>
  <si>
    <t>Karácsony_II. de.</t>
  </si>
  <si>
    <t>Karácsony_III. de.</t>
  </si>
  <si>
    <t>Húsvét_I. de.</t>
  </si>
  <si>
    <t>Húsvét_II. de.</t>
  </si>
  <si>
    <t>Húsvét_III. de.</t>
  </si>
  <si>
    <t>Pünkösd_I. de.</t>
  </si>
  <si>
    <t>Pünkösd_II. de.</t>
  </si>
  <si>
    <t>Pünkösd_III. de.</t>
  </si>
  <si>
    <t>Eltemettetett: férfi</t>
  </si>
  <si>
    <r>
      <t>Az</t>
    </r>
    <r>
      <rPr>
        <sz val="11"/>
        <color theme="0"/>
        <rFont val="Aptos Narrow"/>
        <family val="2"/>
        <scheme val="minor"/>
      </rPr>
      <t>_</t>
    </r>
    <r>
      <rPr>
        <sz val="11"/>
        <color theme="1"/>
        <rFont val="Aptos Narrow"/>
        <family val="2"/>
        <scheme val="minor"/>
      </rPr>
      <t>előző</t>
    </r>
    <r>
      <rPr>
        <sz val="11"/>
        <color theme="0"/>
        <rFont val="Aptos Narrow"/>
        <family val="2"/>
        <scheme val="minor"/>
      </rPr>
      <t>_</t>
    </r>
    <r>
      <rPr>
        <sz val="11"/>
        <color theme="1"/>
        <rFont val="Aptos Narrow"/>
        <family val="2"/>
        <scheme val="minor"/>
      </rPr>
      <t>évi</t>
    </r>
    <r>
      <rPr>
        <sz val="11"/>
        <color theme="0"/>
        <rFont val="Aptos Narrow"/>
        <family val="2"/>
        <scheme val="minor"/>
      </rPr>
      <t>_</t>
    </r>
    <r>
      <rPr>
        <sz val="11"/>
        <color theme="1"/>
        <rFont val="Aptos Narrow"/>
        <family val="2"/>
        <scheme val="minor"/>
      </rPr>
      <t xml:space="preserve">lélekszám: férfi </t>
    </r>
  </si>
  <si>
    <r>
      <t>Keresztelésben</t>
    </r>
    <r>
      <rPr>
        <sz val="11"/>
        <color theme="0"/>
        <rFont val="Aptos Narrow"/>
        <family val="2"/>
        <scheme val="minor"/>
      </rPr>
      <t>_</t>
    </r>
    <r>
      <rPr>
        <sz val="11"/>
        <color theme="1"/>
        <rFont val="Aptos Narrow"/>
        <family val="2"/>
        <scheme val="minor"/>
      </rPr>
      <t>részesült: férfi</t>
    </r>
  </si>
  <si>
    <r>
      <t>Egyházunkba</t>
    </r>
    <r>
      <rPr>
        <sz val="11"/>
        <color theme="0"/>
        <rFont val="Aptos Narrow"/>
        <family val="2"/>
        <scheme val="minor"/>
      </rPr>
      <t>_</t>
    </r>
    <r>
      <rPr>
        <sz val="11"/>
        <color theme="1"/>
        <rFont val="Aptos Narrow"/>
        <family val="2"/>
        <scheme val="minor"/>
      </rPr>
      <t>tért: férfi</t>
    </r>
  </si>
  <si>
    <r>
      <t>Egyházunkból</t>
    </r>
    <r>
      <rPr>
        <sz val="11"/>
        <color theme="0"/>
        <rFont val="Aptos Narrow"/>
        <family val="2"/>
        <scheme val="minor"/>
      </rPr>
      <t>_</t>
    </r>
    <r>
      <rPr>
        <sz val="11"/>
        <color theme="1"/>
        <rFont val="Aptos Narrow"/>
        <family val="2"/>
        <scheme val="minor"/>
      </rPr>
      <t>kitért: férfi</t>
    </r>
  </si>
  <si>
    <r>
      <t>Beköltözött</t>
    </r>
    <r>
      <rPr>
        <sz val="11"/>
        <color theme="0"/>
        <rFont val="Aptos Narrow"/>
        <family val="2"/>
        <scheme val="minor"/>
      </rPr>
      <t>_</t>
    </r>
    <r>
      <rPr>
        <sz val="11"/>
        <color theme="1"/>
        <rFont val="Aptos Narrow"/>
        <family val="2"/>
        <scheme val="minor"/>
      </rPr>
      <t>az</t>
    </r>
    <r>
      <rPr>
        <sz val="11"/>
        <color theme="0"/>
        <rFont val="Aptos Narrow"/>
        <family val="2"/>
        <scheme val="minor"/>
      </rPr>
      <t>_</t>
    </r>
    <r>
      <rPr>
        <sz val="11"/>
        <color theme="1"/>
        <rFont val="Aptos Narrow"/>
        <family val="2"/>
        <scheme val="minor"/>
      </rPr>
      <t>egyházközségbe: férfi</t>
    </r>
  </si>
  <si>
    <r>
      <t>Kiköltözött</t>
    </r>
    <r>
      <rPr>
        <sz val="11"/>
        <color theme="0"/>
        <rFont val="Aptos Narrow"/>
        <family val="2"/>
        <scheme val="minor"/>
      </rPr>
      <t>_</t>
    </r>
    <r>
      <rPr>
        <sz val="11"/>
        <color theme="1"/>
        <rFont val="Aptos Narrow"/>
        <family val="2"/>
        <scheme val="minor"/>
      </rPr>
      <t>más</t>
    </r>
    <r>
      <rPr>
        <sz val="11"/>
        <color theme="0"/>
        <rFont val="Aptos Narrow"/>
        <family val="2"/>
        <scheme val="minor"/>
      </rPr>
      <t>_</t>
    </r>
    <r>
      <rPr>
        <sz val="11"/>
        <color theme="1"/>
        <rFont val="Aptos Narrow"/>
        <family val="2"/>
        <scheme val="minor"/>
      </rPr>
      <t>egyházközségbe: férfi</t>
    </r>
  </si>
  <si>
    <r>
      <t>Kiköltözött</t>
    </r>
    <r>
      <rPr>
        <sz val="11"/>
        <color theme="0"/>
        <rFont val="Aptos Narrow"/>
        <family val="2"/>
        <scheme val="minor"/>
      </rPr>
      <t>_</t>
    </r>
    <r>
      <rPr>
        <sz val="11"/>
        <color theme="1"/>
        <rFont val="Aptos Narrow"/>
        <family val="2"/>
        <scheme val="minor"/>
      </rPr>
      <t>külföldre: férfi</t>
    </r>
  </si>
  <si>
    <t>IGEN</t>
  </si>
  <si>
    <t>NEM</t>
  </si>
  <si>
    <t>VAN</t>
  </si>
  <si>
    <t>NINCS</t>
  </si>
  <si>
    <t>A baloldali zöld cellába kell beírni a listázni kívánt év számát.</t>
  </si>
  <si>
    <t>Du.</t>
  </si>
  <si>
    <t>It száma</t>
  </si>
  <si>
    <t>It összesen</t>
  </si>
  <si>
    <t>részt vett de</t>
  </si>
  <si>
    <t>részt vett du</t>
  </si>
  <si>
    <t>Statisztika de</t>
  </si>
  <si>
    <t>Statisztika du</t>
  </si>
  <si>
    <t>Bűnbánati hetek száma</t>
  </si>
  <si>
    <t>de</t>
  </si>
  <si>
    <t>du</t>
  </si>
  <si>
    <t>de férfi</t>
  </si>
  <si>
    <t>de nő</t>
  </si>
  <si>
    <t>Összesen</t>
  </si>
  <si>
    <t>du férfi</t>
  </si>
  <si>
    <t>du nő</t>
  </si>
  <si>
    <t>Férfi</t>
  </si>
  <si>
    <t>Nő</t>
  </si>
  <si>
    <t>Úrvacsorák száma</t>
  </si>
  <si>
    <t>S.sz.</t>
  </si>
  <si>
    <t>Dátum</t>
  </si>
  <si>
    <t>Szolgálat jellege</t>
  </si>
  <si>
    <t>Bibliaolvasás</t>
  </si>
  <si>
    <t>Alapige</t>
  </si>
  <si>
    <t>1. ének</t>
  </si>
  <si>
    <t>2. ének</t>
  </si>
  <si>
    <t>3. ének</t>
  </si>
  <si>
    <t>4. ének</t>
  </si>
  <si>
    <t>5. ének</t>
  </si>
  <si>
    <t>6. ének</t>
  </si>
  <si>
    <t>Szolgált</t>
  </si>
  <si>
    <t>Perselypénz</t>
  </si>
  <si>
    <t>Megjegyzés</t>
  </si>
  <si>
    <t>De</t>
  </si>
  <si>
    <t>Betegúrvacsora</t>
  </si>
  <si>
    <t>Úrvacsora templomban</t>
  </si>
  <si>
    <t>Felnőtt bibliaóra</t>
  </si>
  <si>
    <t>Ifj. vagy IKE bibliaóra</t>
  </si>
  <si>
    <t>Presbiteri bibliaóra</t>
  </si>
  <si>
    <t>F. keresztelő</t>
  </si>
  <si>
    <t>N. keresztelő</t>
  </si>
  <si>
    <t>F. temetés</t>
  </si>
  <si>
    <t>N. temetés</t>
  </si>
  <si>
    <t>Virrasztó</t>
  </si>
  <si>
    <t>Azonos esketés</t>
  </si>
  <si>
    <t>Vegyes esketés</t>
  </si>
  <si>
    <t>Jegyesbeszélgetés</t>
  </si>
  <si>
    <t>Imahét</t>
  </si>
  <si>
    <t>Húsvét I. it.</t>
  </si>
  <si>
    <t>Húsvét II. it.</t>
  </si>
  <si>
    <t>Húsvét III. it.</t>
  </si>
  <si>
    <t>Pünkösd I. it.</t>
  </si>
  <si>
    <t>Pünkösd II. it.</t>
  </si>
  <si>
    <t>Pünkösd III. it.</t>
  </si>
  <si>
    <t>Karácsony I. it.</t>
  </si>
  <si>
    <t>Karácsony II. it.</t>
  </si>
  <si>
    <t>Karácsony III. it.</t>
  </si>
  <si>
    <t>Vallásos ünnepély</t>
  </si>
  <si>
    <t>Szeretetvendégség</t>
  </si>
  <si>
    <t>Egyéb szolgálat</t>
  </si>
  <si>
    <t>A katekézis munkanaplója</t>
  </si>
  <si>
    <t>Sor
szám</t>
  </si>
  <si>
    <t>Katekézis
jellege</t>
  </si>
  <si>
    <t>Részt
vett</t>
  </si>
  <si>
    <t>Tananyag</t>
  </si>
  <si>
    <t>Persely
pénz</t>
  </si>
  <si>
    <t>A katekézist
tartotta</t>
  </si>
  <si>
    <t>Vallásóra 1. csoport</t>
  </si>
  <si>
    <t>Elsőéves konf. felkészítő</t>
  </si>
  <si>
    <t>Másodéves konf. felkészítő</t>
  </si>
  <si>
    <t>Gyermekistentisztelet</t>
  </si>
  <si>
    <t>Vasárnapi iskola</t>
  </si>
  <si>
    <t>Vallásóra 2. csoport</t>
  </si>
  <si>
    <t>Vallásóra 3. csoport</t>
  </si>
  <si>
    <t>Vallásóra 4. csoport</t>
  </si>
  <si>
    <t>Vallásóra 5. csoport</t>
  </si>
  <si>
    <t>Egyéb foglalkozás</t>
  </si>
  <si>
    <t>CsL</t>
  </si>
  <si>
    <t>Családlátogatási-beteglátogatási munkanapló</t>
  </si>
  <si>
    <t>BL</t>
  </si>
  <si>
    <t xml:space="preserve"> CsL
 BL</t>
  </si>
  <si>
    <t>A meglátogatott család neve</t>
  </si>
  <si>
    <t>A meglátogatott
család címe</t>
  </si>
  <si>
    <t>Jelen volt</t>
  </si>
  <si>
    <t>Jegyzet (Olvasott bibliai
 rész, ének, egyéb)</t>
  </si>
  <si>
    <t>A jobboldali, zöld cellába lehet beírni az évszámot:</t>
  </si>
  <si>
    <t xml:space="preserve">Ebben a munkanaplóban összesen </t>
  </si>
  <si>
    <t>;</t>
  </si>
  <si>
    <t xml:space="preserve"> sor van. Ebből jelenleg a </t>
  </si>
  <si>
    <t>. látszik. A jobboldali, zöld cellában lehet megadni a kövektekező (vagy előző) 400 sor listázását  (1 , 2, 3 stb számok beírásával)</t>
  </si>
  <si>
    <t>Sz.</t>
  </si>
  <si>
    <t>Énekek</t>
  </si>
  <si>
    <t>Részt vett</t>
  </si>
  <si>
    <t>P.
pénz</t>
  </si>
  <si>
    <t>Jegyzet</t>
  </si>
  <si>
    <t>Vasárnapi i.t.</t>
  </si>
  <si>
    <t>Ünnepi i.t.</t>
  </si>
  <si>
    <t>Bűnbánati i.t.</t>
  </si>
  <si>
    <t>Hétköznapi i.t.</t>
  </si>
  <si>
    <t>Digitális alkalmak</t>
  </si>
  <si>
    <t>Keresztelői felkészítő</t>
  </si>
  <si>
    <t>Házasok bibliaórája</t>
  </si>
  <si>
    <t>Más bibliaóra 1</t>
  </si>
  <si>
    <t>Más bibliaóra 2</t>
  </si>
  <si>
    <t>Nőszöv. bibliaóra</t>
  </si>
  <si>
    <t>De.2</t>
  </si>
  <si>
    <t>Du.2</t>
  </si>
  <si>
    <t>Van-e testvérgyülekezete az egyházközségnek?</t>
  </si>
  <si>
    <t>Presbiteri felkészítő</t>
  </si>
  <si>
    <t>Ebből konfirmált az év folyamán:              fiú</t>
  </si>
  <si>
    <r>
      <t xml:space="preserve">Gyülekezet lélekszámában jelentős (10 személynél több), más nemzetiségű egyháztagok száma: </t>
    </r>
    <r>
      <rPr>
        <b/>
        <sz val="11"/>
        <color theme="1"/>
        <rFont val="Aptos Narrow"/>
        <family val="2"/>
        <scheme val="minor"/>
      </rPr>
      <t>Román</t>
    </r>
  </si>
  <si>
    <r>
      <t xml:space="preserve">A lelkipásztor az év folyamán meglátogatott: </t>
    </r>
    <r>
      <rPr>
        <b/>
        <sz val="11"/>
        <color theme="1"/>
        <rFont val="Aptos Narrow"/>
        <family val="2"/>
        <scheme val="minor"/>
      </rPr>
      <t>családot</t>
    </r>
  </si>
  <si>
    <t>Vallásóra</t>
  </si>
  <si>
    <t>Ebből vallásórára jár átlag egy alkalommal:</t>
  </si>
  <si>
    <r>
      <t xml:space="preserve"> Egyházközség neve </t>
    </r>
    <r>
      <rPr>
        <sz val="8"/>
        <color theme="1"/>
        <rFont val="Aptos Narrow"/>
        <family val="2"/>
        <scheme val="minor"/>
      </rPr>
      <t>(Református Egyházközség nélkül)</t>
    </r>
  </si>
  <si>
    <t>Szolgálati alkalmak</t>
  </si>
  <si>
    <t xml:space="preserve">Szolgálati munkanapló - </t>
  </si>
  <si>
    <t>a
a
a
a
a
a
a</t>
  </si>
  <si>
    <t>Külföldön élő egyháztagok száma, akik életvitelszerűen külföldön élnek, vagy évi több mint 6 hónapot külföldön tartózkodnak:</t>
  </si>
  <si>
    <t>Más településen élő egyháztagok száma:</t>
  </si>
  <si>
    <t>Más gyülekezetben is tagságot vállaló egyháztagok száma:</t>
  </si>
  <si>
    <r>
      <t xml:space="preserve">Az ünnepi istentiszteleteken (Újév, Böjtfő, Virágvasárnap, Nagypéntek, Mennybemenetel, Újkenyér, Reformáció, Advent, Óév) részt vett átlag egy alkalommal: </t>
    </r>
    <r>
      <rPr>
        <b/>
        <sz val="11"/>
        <color theme="1"/>
        <rFont val="Aptos Narrow"/>
        <family val="2"/>
        <scheme val="minor"/>
      </rPr>
      <t>de.</t>
    </r>
  </si>
  <si>
    <r>
      <t xml:space="preserve">A rendszeresen tartott hétköznapi istentisz- teleteken részt vett átlag egy alkalommal:     </t>
    </r>
    <r>
      <rPr>
        <b/>
        <sz val="11"/>
        <color theme="1"/>
        <rFont val="Aptos Narrow"/>
        <family val="2"/>
        <scheme val="minor"/>
      </rPr>
      <t>de.</t>
    </r>
  </si>
  <si>
    <r>
      <t xml:space="preserve">A bűnbánati istentiszteleteken részt vett átlag egy alkalommal:                                                                </t>
    </r>
    <r>
      <rPr>
        <b/>
        <sz val="11"/>
        <color theme="1"/>
        <rFont val="Aptos Narrow"/>
        <family val="2"/>
        <scheme val="minor"/>
      </rPr>
      <t>de.</t>
    </r>
  </si>
  <si>
    <t>Úrvacsorával élt átlag egy alkalommal:     férfi</t>
  </si>
  <si>
    <t xml:space="preserve">A presbiterek végeztek-e családlátogatást? </t>
  </si>
  <si>
    <t>Más belmissziós ifjúsági tevékenység, rendezvény:</t>
  </si>
  <si>
    <t>Az év folyamán új beruházásként alapeszközök beszerzésére (2500 lejnél drágább és nem ingatlan jellegű  beruházás: pl. kegyszerek, műtárgyak, harangok, járművek, számítástechnikai eszközök stb.) fordított összeg:</t>
  </si>
  <si>
    <t>Azon felnőtt egyháztagok száma, akik 5 vagy annál több éve nem fizetik az egyházfenntartói járulékot:</t>
  </si>
  <si>
    <t>Más (kérjük megnevezni)</t>
  </si>
  <si>
    <t>Új fejezetek a korábbi jelentéshez képest: IV. Belmissziós tevékenységek; VI. Szeretetszolgálat; VIII. Ingatlanok</t>
  </si>
  <si>
    <t xml:space="preserve">Fejezeteken belül új sorok is kerültek be a jelentésbe. </t>
  </si>
  <si>
    <t>a
a
a
a
a</t>
  </si>
  <si>
    <t>A papíron leadandó lelkészi jelentést a "Jelentés" munkalapon lehet kinyomtatni. Ezen a lapon nem lehet megváltoztatni az adatokat.</t>
  </si>
  <si>
    <t>A "Jelentés" munkalap fejlécén ki lehet választani a nyomtatáshoz az évszámot, vagy az összesítő lehetőséget.</t>
  </si>
  <si>
    <t>Az "Adatlap" színeiről:</t>
  </si>
  <si>
    <t>Fejezeteket elválasztó sor, nem módosítható</t>
  </si>
  <si>
    <t>Képletet, vagy magyarázatot tartalmazó cella, nem módosítható</t>
  </si>
  <si>
    <t>Kitölthető cella</t>
  </si>
  <si>
    <t>Világosszürke cella, korlátozott adatbeviteli lehetőség, csak a lenyílóban található lehetőségekből lehet választani.</t>
  </si>
  <si>
    <t xml:space="preserve"> Egyházközség neve (Református Egyházközség nélkül)</t>
  </si>
  <si>
    <t xml:space="preserve">Az_előző_évi_lélekszám: férfi </t>
  </si>
  <si>
    <t>Keresztelésben_részesült: férfi</t>
  </si>
  <si>
    <t>Egyházunkba_tért: férfi</t>
  </si>
  <si>
    <t>Egyházunkból_kitért: férfi</t>
  </si>
  <si>
    <t>Beköltözött_az_egyházközségbe: férfi</t>
  </si>
  <si>
    <t>Kiköltözött_más_egyházközségbe: férfi</t>
  </si>
  <si>
    <t>Kiköltözött_külföldre: férfi</t>
  </si>
  <si>
    <t>Gyülekezet lélekszámában jelentős (10 személynél több), más nemzetiségű egyháztagok száma: Román</t>
  </si>
  <si>
    <t>Családok_száma_dec. 31-én: Egyező_vallású</t>
  </si>
  <si>
    <t>Házassági_esküt_tett:    Egyező_vallású</t>
  </si>
  <si>
    <t>Az ünnepi istentiszteleteken (Újév, Böjtfő, Virágvasárnap, Nagypéntek, Mennybemenetel, Újkenyér, Reformáció, Advent, Óév) részt vett átlag egy alkalommal: de.</t>
  </si>
  <si>
    <t>A rendszeresen tartott hétköznapi istentisz- teleteken részt vett átlag egy alkalommal:     de.</t>
  </si>
  <si>
    <t>A bűnbánati istentiszteleteken részt vett átlag egy alkalommal:                                                                de.</t>
  </si>
  <si>
    <t>A lelkipásztor az év folyamán meglátogatott: családot</t>
  </si>
  <si>
    <t/>
  </si>
  <si>
    <t>Az egyházmegye nevét a lenyílóból lehet kiválasztani</t>
  </si>
  <si>
    <t>Az egyházközség nevét egyszer kell beírni, "Református Egyházközség nélkül"</t>
  </si>
  <si>
    <t>Ki lehet választani a gondnok / főgondnok lehetőséget</t>
  </si>
  <si>
    <t>Dátum írható</t>
  </si>
  <si>
    <t>Egész szám írható be. A kezdés évében kell beírni, a későbbi éveknél képlet számolja ki a kezdő lélekszámot</t>
  </si>
  <si>
    <t>Egész szám írható be.</t>
  </si>
  <si>
    <t>Egész szám írható be. A kezdés évében kell beírni, a későbbi éveknél képlet számolja ki az előző évi családszámot.</t>
  </si>
  <si>
    <t>Egész szám írható be, az érvényben levő választók névjegyzéke szerint.</t>
  </si>
  <si>
    <t>Egész szám írható be, a lelkészi jelentés évére vonatkozó összeg, nem a következő évi, amit a közgyűlés megszavaz a lelkészi jelentéssel együtt.</t>
  </si>
  <si>
    <t>Ebben sorban választási lehetőség van: vendégszolgálatokkal / vendégszolgálatok nélkül / nem volt egyetemes imahét</t>
  </si>
  <si>
    <t>Választott presbiterek száma: lelkipásztor(ok) nélkül, beleszámolva a gondnokot, főgondnokot.</t>
  </si>
  <si>
    <t>A pótpresbiterek számához a betöltött tisztségek száma kerül, nem a pótpresbiteri keret száma.</t>
  </si>
  <si>
    <t>[IGEN/NEM] lehetőségek közül választhatsz</t>
  </si>
  <si>
    <t>[VAN/NINCS] lehetőségek közül választhatsz</t>
  </si>
  <si>
    <t>FIT7 program - Fiatal Tanítványok hete - Erdélyi Református Egyházkerület Ifjúsági Szövetsége által összeállított program</t>
  </si>
  <si>
    <t>Ha a felsoroltakon kívül a gyülekezetben van más belmissziós tevékenység, azt lehet itt részletezni.</t>
  </si>
  <si>
    <t>Ezt a fejezetet a számadás alapján kell kitölteni, és azonos számokat kell tartalmaznia a számadással</t>
  </si>
  <si>
    <t>a számadás 1. sora</t>
  </si>
  <si>
    <t>a számadás 52. sora</t>
  </si>
  <si>
    <t>a számadás 112. sora</t>
  </si>
  <si>
    <t>a számadás 116. sora</t>
  </si>
  <si>
    <t>a számadás 128. sora</t>
  </si>
  <si>
    <t>A feljebb, VII.3.f. ponthoz beírt tartozásokat kell részletezni</t>
  </si>
  <si>
    <t>a számadás 97. sorából a csoportnapló alapján külön választani az ingatlanokra vonatkozó részt</t>
  </si>
  <si>
    <t>a számadás 98. sora</t>
  </si>
  <si>
    <t>a számadás 66. sora</t>
  </si>
  <si>
    <t>Dátumot lehet írni</t>
  </si>
  <si>
    <t>Szám</t>
  </si>
  <si>
    <t>Az adatokat a digitális munkanaplóból, a "Szolgálati_alkalmak" lapról veszi át.</t>
  </si>
  <si>
    <t>Az adatokat a digitális munkanaplóból, a "Családlátogatás" lapról veszi át.</t>
  </si>
  <si>
    <t>Az adatokat a digitális munkanaplóból, a "Katekézis" lapról veszi át.</t>
  </si>
  <si>
    <t>VBH - Vakációs Bibliahét</t>
  </si>
  <si>
    <t>a számadás 5. sora</t>
  </si>
  <si>
    <t>a számadás 7. sora</t>
  </si>
  <si>
    <t xml:space="preserve">Jelen lelkészi jelentés űrlapot az Igazgatótanács a 2025. október 8-án tartott ülésén 65/2025. szám alatt fogadta el.
 Az új űrlap két változatban érhető el, egyszerű űrlapként, és egybeépítve a digitális munkanaplóval. 
Jelen lelkészi jelentés 2026-tól kötelező. 
A lelkészi jelentés 2026-tól kezdődőleg magába foglalja a lélekszámjelentést, az építési-javítási jelentést, és a diakóniai jelentést.  
A felsorolt jelentéseket nem kell külön elkészíteni, leadni. </t>
  </si>
  <si>
    <t>Mindhárom munkalapon (Szolgálati alkalmak, Katekézis, Családlátogatás) kötelező kitölteni a dátumot és a szolgálat jellegét.</t>
  </si>
  <si>
    <t>Szolgálati alkalmak lap</t>
  </si>
  <si>
    <t>Férfi/fiú keresztelő - ez az adat kerül be a lelkészi jelentés lélekszám fejezetéhez. Ha egyszerre több gyereket/felnőttet keresztelünk, külön sorba kell bevezetni minden személyt.</t>
  </si>
  <si>
    <t>Nő/lány keresztelő - ez az adat kerül be a lelkészi jelentés lélekszám fejezetéhez. Ha egyszerre több gyereket/felnőttet keresztelünk, külön sorba kell bevezetni minden személyt.</t>
  </si>
  <si>
    <t>Azonos esketés - mindkét fél református</t>
  </si>
  <si>
    <t>Vegyes esketés - csak egyik fél református, a másik más felekezethez tartozik</t>
  </si>
  <si>
    <t>A kizárólag digitális alkalmak nyilvántartására. A közvetített alkalmakat nem kell ide beírni.</t>
  </si>
  <si>
    <t>A vasárnapi, ünnepi, bűnbánati és hétköznapi istentiszteleteknél külön statisztika van a délelőtti és délutáni istentiszteletek és résztvevők nyilvántartására. A többi szolgálatnál nincs jelentősége a de./du. megkülönböztetésnek</t>
  </si>
  <si>
    <t>A bűnbánati alkalmaink általában délutáni alkalmak, itt kötelező kitölteni ezt az oszlopot.</t>
  </si>
  <si>
    <t xml:space="preserve">Ennek szerepe a templomlátogatási százalék kiszámításánál van. </t>
  </si>
  <si>
    <t>Pl ha egy gyülekezetben van egy vasárnap délelőtt istentisztelet 9 és 11 órától, az elsőn részt vesznek 100-an, a másodikon 200-an, tehát egy vasárnap délelőtt 300-an vettek részt.</t>
  </si>
  <si>
    <t>A statisztikák számolásához még a résztvevők számát kell kitölteni. A többi adat nem befolyásolja a lelkészi jelentést, de akárcsak a hagyományos munkanaplóban, itt is ki kell tölteni.</t>
  </si>
  <si>
    <t>A munkalapon használható a szűrő lehetőség, így könnyen tudunk listázni különböző adatokat.</t>
  </si>
  <si>
    <t>A munkanaplót a "nyomtatható munkanapló" lapon lehet kinyomtatni.</t>
  </si>
  <si>
    <t>Katekézis</t>
  </si>
  <si>
    <t>Családlátogatás</t>
  </si>
  <si>
    <t>Dátumot legkönnyebben a mínusz karaktert "-" használva (év-hónap-nap) lehet beírni. Az aktuális évben elegendő a hónap-nap. Pl. 2026.01.06 dátumot beírhatjuk 2026-ban: 1-6, vagy későbbi években 2026-1-6. A nyelvi beállítás miatt a hónap-nap sorrend változhat.</t>
  </si>
  <si>
    <t>a közönséges vasárnapi istentiszteletek kerülnek ide</t>
  </si>
  <si>
    <t>Újév, Böjtfő, Virágvasárnap, Nagypéntek, Áldozócsütörtök, Újzsenge, Reformáció, Advent, Őév</t>
  </si>
  <si>
    <t>Ide kerülhet minden szolgálat, ami nem sorolható a fenti kategóriákba. Az egyéb szolgálatok száma nem azonos a lelkészi jelentés II.1.g pontjában levő Más szolgálatok számával.</t>
  </si>
  <si>
    <t>Nyomtatni a munkanaplót innen lehet, vagy a szűrőt használva kiválasztva az adott évet, vagy kijelölve a munkalapon a nyomtatni kívánt szakaszt és a nyomtatási opcióknál a "kijelölt terület nyomtatása" opciót választva.</t>
  </si>
  <si>
    <t>A családlátogatás munkalapról a dátum, a látogatás jellege (családlátogatás CsL, beteglátogatás BL) oszlopba beírt adatok kerülnek be a lelkészi jelentésbe, de a többi oszlopot is kötelező kitölteni.</t>
  </si>
  <si>
    <t>Nyomtatás akárcsak a katekézis lapon, vagy a szűrőt használva kiválasztva az adott évet, vagy kijelölve a munkalapon a nyomtatni kívánt szakaszt és a nyomtatási opcióknál a "kijelölt terület nyomtatása" opciót választva lehet.</t>
  </si>
  <si>
    <t>Szolgálat jellege oszlop</t>
  </si>
  <si>
    <t>Délelőtt/Délután oszlop</t>
  </si>
  <si>
    <t>A szolgálat jellege mindhárom munkalapon lenyílóból választható ki.</t>
  </si>
  <si>
    <t>A dátumot növekvő sorrendben ajánlott be írni. Új évszám beírásánál piros vonal választja el a két évet és a sorszámozás újból 1-től indul.</t>
  </si>
  <si>
    <t>A lenyílóban a következő szolgálati lehetőségek érhetőek el.</t>
  </si>
  <si>
    <t>Férfi és Nő oszlopok - a résztvevők számát kell ide beírni.</t>
  </si>
  <si>
    <t>Az Igazgatótanács 66/2023. számú határozata értelmében 2024. január 1-től az Erdélyi
Református Egyházkerület egyházközségeiben érvényes egyházi adminisztráció szabályzata szerint:</t>
  </si>
  <si>
    <t xml:space="preserve">"A munkanaplóba kerül minden lelkipásztori szolgálat, amit egyházközségünkben végzünk, mi, vagy a vendég, beszolgáló, meghívott lelkipásztor, szolgálati körök szerint." </t>
  </si>
  <si>
    <r>
      <t xml:space="preserve">A digitális munkanapló 3 munkalapot tartalmaz.
     </t>
    </r>
    <r>
      <rPr>
        <b/>
        <sz val="11"/>
        <color theme="1"/>
        <rFont val="Aptos"/>
        <family val="2"/>
      </rPr>
      <t>1. Szolgálati alkalmak</t>
    </r>
    <r>
      <rPr>
        <sz val="11"/>
        <color theme="1"/>
        <rFont val="Aptos"/>
        <family val="2"/>
      </rPr>
      <t xml:space="preserve"> (Istentiszteletek, bibliaórák kauzáliák, stb.), 
     </t>
    </r>
    <r>
      <rPr>
        <b/>
        <sz val="11"/>
        <color theme="1"/>
        <rFont val="Aptos"/>
        <family val="2"/>
      </rPr>
      <t>2. Katekézis, 
     3. Családlátogatás.</t>
    </r>
  </si>
  <si>
    <t>Ha a felsoroltakon kívül más bibliaórák is vannak a gyülekezetben. A bibliaóra megnevezését be kell írni az adatlap munkalapra, de itt a lenyílóban csak a "Más bibliaóra 1" jelenik meg.</t>
  </si>
  <si>
    <t>Ha a felsoroltakon kívül más bibliaórák is vannak a gyülekezetben. A bibliaóra megnevezését be kell írni az adatlap munkalapra, de itt a lenyílóban csak a "Más bibliaóra 2" jelenik meg.</t>
  </si>
  <si>
    <t>Férfi temetés - ez az adat kerül be a lelkészi jelentés lélekszám fejezetéhez. Külön sorba kell beveztni minden személy temetési szolgálatát, akkor is, ha esetleg egyszerre van két személy temetése.</t>
  </si>
  <si>
    <t>Nő temetés - ez az adat kerül be a lelkészi jelentés lélekszám fejezetéhez. Külön sorba kell beveztni minden személy temetési szolgálatát, akkor is, ha esetleg egyszerre van két személy temetése.</t>
  </si>
  <si>
    <t>Alapértelmezettként minden szolgálat délelőtti istentisztelet, ha nincs kitöltve az oszlop, délelőtti istentiszteletnek számít. Délelőtti istentisztelet esetében nem kell kitölteni ezt az oszlopot.</t>
  </si>
  <si>
    <t>Ha egy gyülekezetben egy vasárnap vagy ünnepnap délelőtt, vagy délután több istentisztelet van, akkor a második, vagy sokadik istentisztelethez a "de.2" vagy "du.2" lehetőségek kell beírni.</t>
  </si>
  <si>
    <t>Ha a második alkalomhoz be írjuk a "de.2" lehetőséget, akkor a számolásnál összeadja a két számot, ha nem írjuk be akkor átlagot számol, és eredmény a 300 fele, 150 lesz.</t>
  </si>
  <si>
    <t>A dátum formátum a helyi számítógép beállításaitól függően változhat (év/hónap/nap elválasztó karakter más lehet, a nyelvi beállítások szerint más lehet a sorrend is).</t>
  </si>
  <si>
    <t>A szolgálati alkalmak munkalpról a dátum, a szolgálat jellege, a délelőtt/délután és a részt vett oszlopba beírt adatok kerülnek be a lelkészi jelentésbe, de a többi oszlopot is kötelező kitölteni.</t>
  </si>
  <si>
    <t>Súgó a digitális munkanapló használatához.</t>
  </si>
  <si>
    <t>Fejléc/évszám</t>
  </si>
  <si>
    <t>Súgó a lelkészi jelentés kitöltéséhez.</t>
  </si>
  <si>
    <t>Az adatokat a digitális munkanaplóból, a "Szolgálati_alkalmak" lapról veszi át. ("F. keresztelő" szolgálatok száma)</t>
  </si>
  <si>
    <t>Az adatokat a digitális munkanaplóból, a "Szolgálati_alkalmak" lapról veszi át. ("N. keresztelő" szolgálatok száma)</t>
  </si>
  <si>
    <t>Az adatokat a digitális munkanaplóból, a "Szolgálati_alkalmak" lapról veszi át. ("F. temetés" szolgálatok száma)</t>
  </si>
  <si>
    <t>Az adatokat a digitális munkanaplóból, a "Szolgálati_alkalmak" lapról veszi át. ("N. temetés" szolgálatok száma)</t>
  </si>
  <si>
    <t>Az adatokat a digitális munkanaplóból, a "Szolgálati_alkalmak" lapról veszi át ("Azonos esketés" szolgálatok száma).</t>
  </si>
  <si>
    <t>Az adatokat a digitális munkanaplóból, a "Szolgálati_alkalmak" lapról veszi át ("Vegyes esketés" szolgálatok száma).</t>
  </si>
  <si>
    <t>Adatokat bevinni a jelentésbe az "Adatlap, Szolgálati alkalmak, Katekézis, Családlátogatás" munkalapokon lehet, az ide bevitt adatokat dolgozza fel és rendszerezi a "Jelentés" munkalap.</t>
  </si>
  <si>
    <t xml:space="preserve">Az "Adalap" munkalap 10 kitölthető oszlopot tartalmaz, 10 év jelentését lehet bevezetni. </t>
  </si>
  <si>
    <t>Lelkipásztor neve, egyszer kell beírni, átveszi a következő év, de rá lehet javítani lelkipásztor csere esetében.</t>
  </si>
  <si>
    <t>Ha felsoroltakon kívül van más bibliaóra is, ide lehet beírni a bibliaóra megnevezését</t>
  </si>
  <si>
    <t>KOEN program - a Keresztyén Oktatásért Erkölcsi Nevelésért Alapítvány által összeállított Vakációs Bibliahét programja</t>
  </si>
  <si>
    <t>Az alkalmak számát kell beírni.</t>
  </si>
  <si>
    <t>A felkészítésen részt vevők számát, nem az átlagot kell beírni (pl ha 10 I. éves konfirmandus van, de nincs mindenki ott minden alkalommal, átlagot számolva lehet csak 8,5 lenne).</t>
  </si>
  <si>
    <t>A felkészítésen részt vevők számát, nem az átlagot kell beírni.</t>
  </si>
  <si>
    <t>Szöveg írható be, max. 200 karakter</t>
  </si>
  <si>
    <t>Szöveg, max. 200 karakter</t>
  </si>
  <si>
    <t>Szöveg írható be, max. 400 karakter. A lenti cella tartalmával egyesíti a "Jelentés" munkalap</t>
  </si>
  <si>
    <t>Szöveg írható be, max. 400 karakter. A fenti cella tartalmával egyesíti a "Jelentés" munkalap</t>
  </si>
  <si>
    <t>Alapeszköznek számít minden olyan leltári tárgy, amelynek értéke beszerzéskor meghaladja a Román Kormány által megállapított küszöböt és a használati ideje egy évnél több. Az alapeszközök értékét kormányrendeletek szabályozzák, és időközönként ezt az értéket emelik. 2026 január 1-én ez az érték (2013 július 1-től kezdődőleg)  2.500 lej. Ha a kormány megemeli ezt az értéket, a következő években az új érték  szerint kell besorolni az alapeszközöket.</t>
  </si>
  <si>
    <t xml:space="preserve">Az áthúzás, kivágás, másolás, beillesztés lehetőségeket ne használd. </t>
  </si>
  <si>
    <t>Ha valamit rossz helyre írtál, töröld ki  és írd újra a megfelelő helyre.</t>
  </si>
  <si>
    <t>Az áthúzás, kivágás, másolás, beillesztés lehetőségeket ne használd.
Ha valamit rossz helyre írtál, töröld ki  és írd újra a megfelelő helyre.</t>
  </si>
  <si>
    <t>A rendszeresen tartott hétköznapi istentiszteletek nyilvántartására szolgál. Az alkalmi hétköznapi istentiszteletek nem kerülhetnek ide.</t>
  </si>
  <si>
    <t>a
a
a
a
a
a</t>
  </si>
  <si>
    <t>Ha a gyülekezetben több vallásórás csoport van, "a vallásórára járt egy alkalommal" átlag számításnál nem a vallásórák számával osztjuk az össz résztvevők számát, hanem a vallásórás hetek számával. Pl. ha két csoportban folyik a vallásos oktatás, hetente mindkét csoportnak van vallásóra, az első csoportba járnak 10-en, a másodikba 20-an, akkor egy héten 30 gyerek jár vallásórára. Ha a 30-at a vallásórák számával osztjuk, akkor átlag 15 jön ki, de ha a vallásórás hetek számával, akkor megkapjuk a 30-at, mivel ténylegesen 30 gyerek jár a vallásórára.
Ezért az átlagszámításnál a "Katekézis" munkalap a "Vallásóra 1. csoport" vallásórák számát veszi alapul.</t>
  </si>
  <si>
    <t>Ha szervezett , kérjük felsorolni.</t>
  </si>
  <si>
    <t>A katekézis munkalapról a dátum, katekézis jellege és a részt vett oszlopba beírt adatok kerülnek be a lelkészi jelentésbe, de a többi oszlopot is kötelező kitölteni.</t>
  </si>
  <si>
    <t>v 1.0b</t>
  </si>
  <si>
    <t>Maros-Mezőségi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</si>
</sst>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/mm/dd;@"/>
    <numFmt numFmtId="165" formatCode="#,##0.00_ ;[Red]\-#,##0.00\ "/>
    <numFmt numFmtId="166" formatCode="#,##0_ ;[Red]\-#,##0\ "/>
    <numFmt numFmtId="167" formatCode="#,##0.0_ ;[Red]\-#,##0.0\ "/>
    <numFmt numFmtId="168" formatCode="0.0"/>
  </numFmts>
  <fonts count="34" x14ac:knownFonts="1">
    <font>
      <sz val="11"/>
      <color theme="1"/>
      <name val="Aptos Narrow"/>
      <family val="2"/>
      <charset val="238"/>
      <scheme val="minor"/>
    </font>
    <font>
      <sz val="12"/>
      <color theme="1"/>
      <name val="Times New Roman"/>
      <family val="1"/>
      <charset val="238"/>
    </font>
    <font>
      <b/>
      <sz val="14"/>
      <color theme="1"/>
      <name val="Times New Roman"/>
      <family val="1"/>
      <charset val="238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8"/>
      <name val="Aptos Narrow"/>
      <family val="2"/>
      <charset val="238"/>
      <scheme val="minor"/>
    </font>
    <font>
      <sz val="9"/>
      <color theme="1"/>
      <name val="Times New Roman"/>
      <family val="1"/>
      <charset val="238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charset val="238"/>
      <scheme val="minor"/>
    </font>
    <font>
      <sz val="12"/>
      <color rgb="FFFF0000"/>
      <name val="Times New Roman"/>
      <family val="1"/>
      <charset val="238"/>
    </font>
    <font>
      <b/>
      <sz val="8"/>
      <color theme="1"/>
      <name val="Times New Roman"/>
      <family val="1"/>
      <charset val="238"/>
    </font>
    <font>
      <sz val="10"/>
      <color theme="1"/>
      <name val="Times New Roman"/>
      <family val="1"/>
      <charset val="238"/>
    </font>
    <font>
      <b/>
      <sz val="12"/>
      <color theme="1"/>
      <name val="Times New Roman"/>
      <family val="1"/>
      <charset val="238"/>
    </font>
    <font>
      <sz val="11"/>
      <color theme="0" tint="-4.9989318521683403E-2"/>
      <name val="Aptos Narrow"/>
      <family val="2"/>
      <scheme val="minor"/>
    </font>
    <font>
      <sz val="11"/>
      <color theme="0" tint="-4.9989318521683403E-2"/>
      <name val="Aptos Narrow"/>
      <family val="2"/>
      <charset val="238"/>
      <scheme val="minor"/>
    </font>
    <font>
      <b/>
      <sz val="12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9" tint="0.79998168889431442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4"/>
      <color theme="1"/>
      <name val="Aptos Narrow"/>
      <family val="2"/>
      <charset val="238"/>
      <scheme val="minor"/>
    </font>
    <font>
      <sz val="16"/>
      <color theme="1"/>
      <name val="Aptos Narrow"/>
      <family val="2"/>
      <charset val="238"/>
      <scheme val="minor"/>
    </font>
    <font>
      <sz val="16"/>
      <color theme="1"/>
      <name val="Times New Roman"/>
      <family val="1"/>
      <charset val="238"/>
    </font>
    <font>
      <b/>
      <sz val="12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Times New Roman"/>
      <family val="1"/>
      <charset val="238"/>
    </font>
    <font>
      <sz val="8"/>
      <color theme="1"/>
      <name val="Aptos Narrow"/>
      <family val="2"/>
      <scheme val="minor"/>
    </font>
    <font>
      <sz val="10"/>
      <color theme="1"/>
      <name val="Aptos Narrow"/>
      <family val="2"/>
      <charset val="238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b/>
      <sz val="12"/>
      <color theme="1"/>
      <name val="Aptos"/>
      <family val="2"/>
    </font>
    <font>
      <b/>
      <sz val="11"/>
      <color rgb="FFFF0000"/>
      <name val="Aptos Narrow"/>
      <family val="2"/>
      <scheme val="minor"/>
    </font>
    <font>
      <sz val="8"/>
      <color rgb="FFFF0000"/>
      <name val="Aptos Narrow"/>
      <family val="2"/>
      <charset val="238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gray125">
        <fgColor theme="9" tint="0.79998168889431442"/>
        <bgColor theme="0" tint="-4.9989318521683403E-2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1FFE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29">
    <border>
      <left/>
      <right/>
      <top/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24994659260841701"/>
      </right>
      <top style="thin">
        <color theme="0" tint="-0.24994659260841701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theme="0" tint="-0.34998626667073579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00B050"/>
      </left>
      <right/>
      <top style="thin">
        <color rgb="FF00B050"/>
      </top>
      <bottom style="thin">
        <color rgb="FF00B050"/>
      </bottom>
      <diagonal/>
    </border>
    <border>
      <left/>
      <right/>
      <top style="thin">
        <color rgb="FF00B050"/>
      </top>
      <bottom style="thin">
        <color rgb="FF00B050"/>
      </bottom>
      <diagonal/>
    </border>
    <border>
      <left/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00B050"/>
      </left>
      <right/>
      <top/>
      <bottom style="thin">
        <color rgb="FF00B050"/>
      </bottom>
      <diagonal/>
    </border>
    <border>
      <left/>
      <right/>
      <top/>
      <bottom style="thin">
        <color rgb="FF00B050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34998626667073579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n">
        <color theme="0" tint="-0.34998626667073579"/>
      </bottom>
      <diagonal/>
    </border>
  </borders>
  <cellStyleXfs count="3">
    <xf numFmtId="0" fontId="0" fillId="0" borderId="0"/>
    <xf numFmtId="9" fontId="8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174">
    <xf numFmtId="0" fontId="0" fillId="0" borderId="0" xfId="0"/>
    <xf numFmtId="0" fontId="0" fillId="0" borderId="0" xfId="0" applyProtection="1">
      <protection hidden="1"/>
    </xf>
    <xf numFmtId="0" fontId="0" fillId="0" borderId="0" xfId="0" applyAlignment="1" applyProtection="1">
      <alignment wrapText="1"/>
      <protection hidden="1"/>
    </xf>
    <xf numFmtId="0" fontId="0" fillId="0" borderId="6" xfId="0" applyBorder="1" applyAlignment="1" applyProtection="1">
      <alignment vertical="top" wrapText="1"/>
      <protection locked="0"/>
    </xf>
    <xf numFmtId="0" fontId="0" fillId="0" borderId="5" xfId="0" applyBorder="1" applyProtection="1">
      <protection locked="0"/>
    </xf>
    <xf numFmtId="164" fontId="0" fillId="0" borderId="5" xfId="0" applyNumberFormat="1" applyBorder="1" applyAlignment="1" applyProtection="1">
      <alignment horizontal="right" indent="4"/>
      <protection locked="0"/>
    </xf>
    <xf numFmtId="49" fontId="0" fillId="0" borderId="5" xfId="0" applyNumberFormat="1" applyBorder="1" applyAlignment="1" applyProtection="1">
      <alignment horizontal="left" indent="4"/>
      <protection locked="0"/>
    </xf>
    <xf numFmtId="166" fontId="0" fillId="0" borderId="7" xfId="0" applyNumberFormat="1" applyBorder="1" applyAlignment="1" applyProtection="1">
      <alignment horizontal="right" vertical="top" indent="4"/>
      <protection locked="0"/>
    </xf>
    <xf numFmtId="166" fontId="0" fillId="0" borderId="5" xfId="0" applyNumberFormat="1" applyBorder="1" applyAlignment="1" applyProtection="1">
      <alignment horizontal="right" vertical="top" indent="4"/>
      <protection locked="0"/>
    </xf>
    <xf numFmtId="0" fontId="0" fillId="0" borderId="7" xfId="0" applyBorder="1" applyAlignment="1" applyProtection="1">
      <alignment vertical="top" wrapText="1"/>
      <protection locked="0"/>
    </xf>
    <xf numFmtId="0" fontId="0" fillId="0" borderId="5" xfId="0" applyBorder="1" applyAlignment="1" applyProtection="1">
      <alignment vertical="top" wrapText="1"/>
      <protection locked="0"/>
    </xf>
    <xf numFmtId="0" fontId="0" fillId="2" borderId="7" xfId="0" applyFill="1" applyBorder="1" applyAlignment="1" applyProtection="1">
      <alignment vertical="center"/>
      <protection locked="0"/>
    </xf>
    <xf numFmtId="0" fontId="0" fillId="2" borderId="5" xfId="0" applyFill="1" applyBorder="1" applyAlignment="1" applyProtection="1">
      <alignment vertical="center"/>
      <protection locked="0"/>
    </xf>
    <xf numFmtId="14" fontId="0" fillId="0" borderId="7" xfId="0" applyNumberFormat="1" applyBorder="1" applyAlignment="1" applyProtection="1">
      <alignment horizontal="right" vertical="center" indent="4"/>
      <protection locked="0"/>
    </xf>
    <xf numFmtId="14" fontId="0" fillId="0" borderId="5" xfId="0" applyNumberFormat="1" applyBorder="1" applyAlignment="1" applyProtection="1">
      <alignment horizontal="right" vertical="center" indent="4"/>
      <protection locked="0"/>
    </xf>
    <xf numFmtId="165" fontId="0" fillId="0" borderId="7" xfId="0" applyNumberFormat="1" applyBorder="1" applyAlignment="1" applyProtection="1">
      <alignment horizontal="right" vertical="top" indent="4"/>
      <protection locked="0"/>
    </xf>
    <xf numFmtId="0" fontId="0" fillId="0" borderId="8" xfId="0" applyBorder="1" applyAlignment="1" applyProtection="1">
      <alignment vertical="top" wrapText="1"/>
      <protection locked="0"/>
    </xf>
    <xf numFmtId="0" fontId="0" fillId="0" borderId="9" xfId="0" applyBorder="1" applyAlignment="1" applyProtection="1">
      <alignment vertical="top" wrapText="1"/>
      <protection locked="0"/>
    </xf>
    <xf numFmtId="166" fontId="0" fillId="0" borderId="10" xfId="0" applyNumberFormat="1" applyBorder="1" applyAlignment="1" applyProtection="1">
      <alignment horizontal="right" vertical="top" indent="4"/>
      <protection locked="0"/>
    </xf>
    <xf numFmtId="166" fontId="0" fillId="0" borderId="11" xfId="0" applyNumberFormat="1" applyBorder="1" applyAlignment="1" applyProtection="1">
      <alignment horizontal="right" vertical="top" indent="4"/>
      <protection locked="0"/>
    </xf>
    <xf numFmtId="0" fontId="0" fillId="3" borderId="6" xfId="0" applyFill="1" applyBorder="1" applyAlignment="1" applyProtection="1">
      <alignment vertical="top" wrapText="1"/>
      <protection hidden="1"/>
    </xf>
    <xf numFmtId="0" fontId="0" fillId="3" borderId="3" xfId="0" applyFill="1" applyBorder="1" applyAlignment="1" applyProtection="1">
      <alignment vertical="top"/>
      <protection hidden="1"/>
    </xf>
    <xf numFmtId="0" fontId="0" fillId="3" borderId="4" xfId="0" applyFill="1" applyBorder="1" applyAlignment="1" applyProtection="1">
      <alignment horizontal="distributed" vertical="top" wrapText="1"/>
      <protection hidden="1"/>
    </xf>
    <xf numFmtId="0" fontId="0" fillId="3" borderId="4" xfId="0" applyFill="1" applyBorder="1" applyAlignment="1" applyProtection="1">
      <alignment vertical="top" wrapText="1"/>
      <protection hidden="1"/>
    </xf>
    <xf numFmtId="0" fontId="0" fillId="3" borderId="4" xfId="0" applyFill="1" applyBorder="1" applyAlignment="1" applyProtection="1">
      <alignment horizontal="right" vertical="top" wrapText="1"/>
      <protection hidden="1"/>
    </xf>
    <xf numFmtId="0" fontId="14" fillId="3" borderId="0" xfId="0" applyFont="1" applyFill="1" applyProtection="1">
      <protection hidden="1"/>
    </xf>
    <xf numFmtId="166" fontId="0" fillId="3" borderId="0" xfId="0" applyNumberFormat="1" applyFill="1" applyProtection="1">
      <protection hidden="1"/>
    </xf>
    <xf numFmtId="0" fontId="0" fillId="3" borderId="0" xfId="0" applyFill="1" applyProtection="1">
      <protection hidden="1"/>
    </xf>
    <xf numFmtId="166" fontId="0" fillId="3" borderId="2" xfId="0" applyNumberFormat="1" applyFill="1" applyBorder="1" applyAlignment="1" applyProtection="1">
      <alignment horizontal="right" vertical="top" indent="4"/>
      <protection hidden="1"/>
    </xf>
    <xf numFmtId="165" fontId="0" fillId="3" borderId="2" xfId="0" applyNumberFormat="1" applyFill="1" applyBorder="1" applyAlignment="1" applyProtection="1">
      <alignment horizontal="right" vertical="top" indent="4"/>
      <protection hidden="1"/>
    </xf>
    <xf numFmtId="0" fontId="13" fillId="4" borderId="4" xfId="0" applyFont="1" applyFill="1" applyBorder="1" applyAlignment="1" applyProtection="1">
      <alignment vertical="top" wrapText="1"/>
      <protection hidden="1"/>
    </xf>
    <xf numFmtId="0" fontId="15" fillId="4" borderId="3" xfId="0" applyFont="1" applyFill="1" applyBorder="1" applyAlignment="1" applyProtection="1">
      <alignment vertical="top"/>
      <protection hidden="1"/>
    </xf>
    <xf numFmtId="0" fontId="13" fillId="4" borderId="7" xfId="0" applyFont="1" applyFill="1" applyBorder="1" applyProtection="1">
      <protection hidden="1"/>
    </xf>
    <xf numFmtId="0" fontId="13" fillId="4" borderId="5" xfId="0" applyFont="1" applyFill="1" applyBorder="1" applyProtection="1">
      <protection hidden="1"/>
    </xf>
    <xf numFmtId="0" fontId="4" fillId="4" borderId="0" xfId="0" applyFont="1" applyFill="1" applyAlignment="1" applyProtection="1">
      <alignment horizontal="center"/>
      <protection hidden="1"/>
    </xf>
    <xf numFmtId="0" fontId="3" fillId="3" borderId="0" xfId="0" applyFont="1" applyFill="1" applyProtection="1">
      <protection hidden="1"/>
    </xf>
    <xf numFmtId="0" fontId="3" fillId="3" borderId="0" xfId="0" applyFont="1" applyFill="1" applyAlignment="1" applyProtection="1">
      <alignment wrapText="1"/>
      <protection hidden="1"/>
    </xf>
    <xf numFmtId="0" fontId="0" fillId="5" borderId="7" xfId="0" applyFill="1" applyBorder="1" applyAlignment="1" applyProtection="1">
      <alignment vertical="center"/>
      <protection locked="0"/>
    </xf>
    <xf numFmtId="0" fontId="16" fillId="4" borderId="4" xfId="0" applyFont="1" applyFill="1" applyBorder="1" applyAlignment="1" applyProtection="1">
      <alignment vertical="top" wrapText="1"/>
      <protection hidden="1"/>
    </xf>
    <xf numFmtId="0" fontId="18" fillId="3" borderId="4" xfId="0" applyFont="1" applyFill="1" applyBorder="1" applyAlignment="1" applyProtection="1">
      <alignment vertical="top"/>
      <protection hidden="1"/>
    </xf>
    <xf numFmtId="0" fontId="18" fillId="3" borderId="4" xfId="0" applyFont="1" applyFill="1" applyBorder="1" applyAlignment="1" applyProtection="1">
      <alignment horizontal="left" vertical="top" wrapText="1" indent="19"/>
      <protection hidden="1"/>
    </xf>
    <xf numFmtId="0" fontId="18" fillId="3" borderId="4" xfId="0" applyFont="1" applyFill="1" applyBorder="1" applyAlignment="1" applyProtection="1">
      <alignment horizontal="right" vertical="top" wrapText="1"/>
      <protection hidden="1"/>
    </xf>
    <xf numFmtId="0" fontId="18" fillId="3" borderId="4" xfId="0" applyFont="1" applyFill="1" applyBorder="1" applyAlignment="1" applyProtection="1">
      <alignment horizontal="left" vertical="top" wrapText="1"/>
      <protection hidden="1"/>
    </xf>
    <xf numFmtId="0" fontId="18" fillId="3" borderId="4" xfId="0" applyFont="1" applyFill="1" applyBorder="1" applyAlignment="1" applyProtection="1">
      <alignment horizontal="left" vertical="top" indent="15"/>
      <protection hidden="1"/>
    </xf>
    <xf numFmtId="0" fontId="18" fillId="3" borderId="4" xfId="0" applyFont="1" applyFill="1" applyBorder="1" applyAlignment="1" applyProtection="1">
      <alignment horizontal="distributed" vertical="top" wrapText="1"/>
      <protection hidden="1"/>
    </xf>
    <xf numFmtId="0" fontId="18" fillId="3" borderId="4" xfId="0" applyFont="1" applyFill="1" applyBorder="1" applyAlignment="1" applyProtection="1">
      <alignment vertical="top" wrapText="1"/>
      <protection hidden="1"/>
    </xf>
    <xf numFmtId="49" fontId="0" fillId="0" borderId="7" xfId="0" applyNumberFormat="1" applyBorder="1" applyAlignment="1" applyProtection="1">
      <alignment vertical="top" wrapText="1"/>
      <protection locked="0"/>
    </xf>
    <xf numFmtId="49" fontId="0" fillId="0" borderId="5" xfId="0" applyNumberFormat="1" applyBorder="1" applyAlignment="1" applyProtection="1">
      <alignment vertical="top" wrapText="1"/>
      <protection locked="0"/>
    </xf>
    <xf numFmtId="0" fontId="13" fillId="4" borderId="1" xfId="0" applyFont="1" applyFill="1" applyBorder="1" applyProtection="1">
      <protection hidden="1"/>
    </xf>
    <xf numFmtId="0" fontId="13" fillId="4" borderId="6" xfId="0" applyFont="1" applyFill="1" applyBorder="1" applyAlignment="1" applyProtection="1">
      <alignment vertical="top" wrapText="1"/>
      <protection hidden="1"/>
    </xf>
    <xf numFmtId="0" fontId="1" fillId="0" borderId="0" xfId="0" applyFont="1" applyProtection="1">
      <protection hidden="1"/>
    </xf>
    <xf numFmtId="0" fontId="1" fillId="0" borderId="0" xfId="0" applyFont="1" applyAlignment="1" applyProtection="1">
      <alignment wrapText="1"/>
      <protection hidden="1"/>
    </xf>
    <xf numFmtId="14" fontId="1" fillId="0" borderId="0" xfId="0" applyNumberFormat="1" applyFont="1" applyProtection="1">
      <protection hidden="1"/>
    </xf>
    <xf numFmtId="0" fontId="11" fillId="0" borderId="0" xfId="0" applyFont="1" applyProtection="1">
      <protection hidden="1"/>
    </xf>
    <xf numFmtId="0" fontId="1" fillId="0" borderId="0" xfId="0" applyFont="1" applyAlignment="1" applyProtection="1">
      <alignment horizontal="right"/>
      <protection hidden="1"/>
    </xf>
    <xf numFmtId="0" fontId="1" fillId="0" borderId="0" xfId="0" applyFont="1" applyAlignment="1" applyProtection="1">
      <alignment vertical="top"/>
      <protection hidden="1"/>
    </xf>
    <xf numFmtId="3" fontId="1" fillId="0" borderId="0" xfId="0" applyNumberFormat="1" applyFont="1" applyAlignment="1" applyProtection="1">
      <alignment shrinkToFit="1"/>
      <protection hidden="1"/>
    </xf>
    <xf numFmtId="0" fontId="1" fillId="0" borderId="0" xfId="0" applyFont="1" applyAlignment="1" applyProtection="1">
      <alignment shrinkToFit="1"/>
      <protection hidden="1"/>
    </xf>
    <xf numFmtId="166" fontId="1" fillId="0" borderId="0" xfId="0" applyNumberFormat="1" applyFont="1" applyAlignment="1" applyProtection="1">
      <alignment shrinkToFit="1"/>
      <protection hidden="1"/>
    </xf>
    <xf numFmtId="0" fontId="6" fillId="0" borderId="0" xfId="0" applyFont="1" applyProtection="1">
      <protection hidden="1"/>
    </xf>
    <xf numFmtId="0" fontId="1" fillId="0" borderId="0" xfId="0" applyFont="1" applyAlignment="1" applyProtection="1">
      <alignment horizontal="right" shrinkToFit="1"/>
      <protection hidden="1"/>
    </xf>
    <xf numFmtId="0" fontId="9" fillId="0" borderId="0" xfId="0" applyFont="1" applyProtection="1">
      <protection hidden="1"/>
    </xf>
    <xf numFmtId="0" fontId="1" fillId="0" borderId="0" xfId="0" applyFont="1" applyAlignment="1" applyProtection="1">
      <alignment horizontal="left"/>
      <protection hidden="1"/>
    </xf>
    <xf numFmtId="0" fontId="1" fillId="0" borderId="0" xfId="1" applyNumberFormat="1" applyFont="1" applyBorder="1" applyAlignment="1" applyProtection="1">
      <alignment horizontal="left"/>
      <protection hidden="1"/>
    </xf>
    <xf numFmtId="0" fontId="0" fillId="0" borderId="0" xfId="0" applyAlignment="1" applyProtection="1">
      <alignment vertical="top" wrapText="1"/>
      <protection hidden="1"/>
    </xf>
    <xf numFmtId="0" fontId="12" fillId="0" borderId="0" xfId="0" applyFont="1" applyAlignment="1" applyProtection="1">
      <alignment vertical="top"/>
      <protection hidden="1"/>
    </xf>
    <xf numFmtId="0" fontId="12" fillId="0" borderId="0" xfId="0" applyFont="1" applyProtection="1">
      <protection hidden="1"/>
    </xf>
    <xf numFmtId="165" fontId="1" fillId="0" borderId="0" xfId="0" applyNumberFormat="1" applyFont="1" applyProtection="1">
      <protection hidden="1"/>
    </xf>
    <xf numFmtId="14" fontId="0" fillId="0" borderId="0" xfId="0" applyNumberFormat="1" applyProtection="1">
      <protection hidden="1"/>
    </xf>
    <xf numFmtId="164" fontId="0" fillId="0" borderId="5" xfId="0" applyNumberFormat="1" applyBorder="1" applyProtection="1">
      <protection locked="0"/>
    </xf>
    <xf numFmtId="0" fontId="0" fillId="0" borderId="5" xfId="0" applyBorder="1" applyAlignment="1" applyProtection="1">
      <alignment shrinkToFit="1"/>
      <protection locked="0"/>
    </xf>
    <xf numFmtId="1" fontId="0" fillId="0" borderId="5" xfId="0" applyNumberFormat="1" applyBorder="1" applyProtection="1">
      <protection locked="0"/>
    </xf>
    <xf numFmtId="0" fontId="0" fillId="0" borderId="5" xfId="0" applyBorder="1" applyAlignment="1" applyProtection="1">
      <alignment wrapText="1"/>
      <protection locked="0"/>
    </xf>
    <xf numFmtId="0" fontId="22" fillId="6" borderId="20" xfId="0" applyFont="1" applyFill="1" applyBorder="1" applyAlignment="1" applyProtection="1">
      <alignment horizontal="center" vertical="center"/>
      <protection locked="0"/>
    </xf>
    <xf numFmtId="0" fontId="0" fillId="7" borderId="0" xfId="0" applyFill="1" applyProtection="1">
      <protection hidden="1"/>
    </xf>
    <xf numFmtId="0" fontId="23" fillId="8" borderId="24" xfId="0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vertical="top" wrapText="1" shrinkToFit="1"/>
      <protection hidden="1"/>
    </xf>
    <xf numFmtId="4" fontId="0" fillId="0" borderId="0" xfId="0" applyNumberFormat="1" applyAlignment="1" applyProtection="1">
      <alignment vertical="top" shrinkToFit="1"/>
      <protection hidden="1"/>
    </xf>
    <xf numFmtId="0" fontId="0" fillId="0" borderId="0" xfId="0" applyAlignment="1" applyProtection="1">
      <alignment shrinkToFit="1"/>
      <protection hidden="1"/>
    </xf>
    <xf numFmtId="164" fontId="0" fillId="0" borderId="0" xfId="0" applyNumberFormat="1" applyAlignment="1" applyProtection="1">
      <alignment shrinkToFit="1"/>
      <protection hidden="1"/>
    </xf>
    <xf numFmtId="0" fontId="4" fillId="0" borderId="0" xfId="0" applyFont="1" applyAlignment="1" applyProtection="1">
      <alignment horizontal="center"/>
      <protection hidden="1"/>
    </xf>
    <xf numFmtId="166" fontId="0" fillId="3" borderId="7" xfId="0" applyNumberFormat="1" applyFill="1" applyBorder="1" applyAlignment="1" applyProtection="1">
      <alignment horizontal="right" vertical="top" indent="4"/>
      <protection hidden="1"/>
    </xf>
    <xf numFmtId="167" fontId="0" fillId="3" borderId="7" xfId="0" applyNumberFormat="1" applyFill="1" applyBorder="1" applyAlignment="1" applyProtection="1">
      <alignment horizontal="right" vertical="top" indent="4"/>
      <protection hidden="1"/>
    </xf>
    <xf numFmtId="0" fontId="25" fillId="3" borderId="4" xfId="0" applyFont="1" applyFill="1" applyBorder="1" applyAlignment="1" applyProtection="1">
      <alignment horizontal="right" vertical="top" wrapText="1"/>
      <protection hidden="1"/>
    </xf>
    <xf numFmtId="168" fontId="1" fillId="0" borderId="0" xfId="1" applyNumberFormat="1" applyFont="1" applyBorder="1" applyAlignment="1" applyProtection="1">
      <alignment horizontal="left"/>
      <protection hidden="1"/>
    </xf>
    <xf numFmtId="0" fontId="26" fillId="0" borderId="0" xfId="0" applyFont="1" applyAlignment="1" applyProtection="1">
      <alignment horizontal="right"/>
      <protection hidden="1"/>
    </xf>
    <xf numFmtId="4" fontId="0" fillId="0" borderId="5" xfId="0" applyNumberFormat="1" applyBorder="1" applyAlignment="1" applyProtection="1">
      <alignment shrinkToFit="1"/>
      <protection locked="0"/>
    </xf>
    <xf numFmtId="0" fontId="0" fillId="0" borderId="0" xfId="0" applyAlignment="1" applyProtection="1">
      <alignment vertical="top"/>
      <protection hidden="1"/>
    </xf>
    <xf numFmtId="0" fontId="28" fillId="0" borderId="5" xfId="0" applyFont="1" applyBorder="1" applyAlignment="1" applyProtection="1">
      <alignment vertical="center" wrapText="1"/>
      <protection hidden="1"/>
    </xf>
    <xf numFmtId="1" fontId="0" fillId="0" borderId="0" xfId="0" applyNumberFormat="1" applyAlignment="1" applyProtection="1">
      <alignment vertical="top" shrinkToFit="1"/>
      <protection hidden="1"/>
    </xf>
    <xf numFmtId="0" fontId="0" fillId="0" borderId="0" xfId="0" applyAlignment="1" applyProtection="1">
      <alignment vertical="top" shrinkToFit="1"/>
      <protection hidden="1"/>
    </xf>
    <xf numFmtId="164" fontId="0" fillId="0" borderId="0" xfId="0" applyNumberFormat="1" applyAlignment="1" applyProtection="1">
      <alignment vertical="top" shrinkToFit="1"/>
      <protection hidden="1"/>
    </xf>
    <xf numFmtId="166" fontId="0" fillId="3" borderId="5" xfId="0" applyNumberFormat="1" applyFill="1" applyBorder="1" applyAlignment="1" applyProtection="1">
      <alignment horizontal="right" vertical="top" indent="4"/>
      <protection hidden="1"/>
    </xf>
    <xf numFmtId="164" fontId="0" fillId="0" borderId="5" xfId="0" applyNumberFormat="1" applyBorder="1" applyAlignment="1" applyProtection="1">
      <alignment shrinkToFit="1"/>
      <protection locked="0"/>
    </xf>
    <xf numFmtId="0" fontId="0" fillId="2" borderId="0" xfId="0" applyFill="1" applyProtection="1">
      <protection hidden="1"/>
    </xf>
    <xf numFmtId="0" fontId="0" fillId="2" borderId="5" xfId="0" applyFill="1" applyBorder="1" applyProtection="1">
      <protection hidden="1"/>
    </xf>
    <xf numFmtId="0" fontId="0" fillId="2" borderId="5" xfId="0" applyFill="1" applyBorder="1" applyAlignment="1" applyProtection="1">
      <alignment vertical="center" wrapText="1"/>
      <protection hidden="1"/>
    </xf>
    <xf numFmtId="0" fontId="0" fillId="2" borderId="5" xfId="0" applyFill="1" applyBorder="1" applyAlignment="1" applyProtection="1">
      <alignment vertical="center"/>
      <protection hidden="1"/>
    </xf>
    <xf numFmtId="0" fontId="0" fillId="2" borderId="5" xfId="0" applyFill="1" applyBorder="1" applyAlignment="1" applyProtection="1">
      <alignment wrapText="1"/>
      <protection hidden="1"/>
    </xf>
    <xf numFmtId="0" fontId="0" fillId="2" borderId="5" xfId="0" applyFill="1" applyBorder="1" applyAlignment="1" applyProtection="1">
      <alignment shrinkToFit="1"/>
      <protection hidden="1"/>
    </xf>
    <xf numFmtId="0" fontId="0" fillId="0" borderId="0" xfId="0" applyAlignment="1">
      <alignment wrapText="1"/>
    </xf>
    <xf numFmtId="14" fontId="4" fillId="0" borderId="0" xfId="0" applyNumberFormat="1" applyFont="1" applyAlignment="1" applyProtection="1">
      <alignment horizontal="center"/>
      <protection hidden="1"/>
    </xf>
    <xf numFmtId="0" fontId="0" fillId="0" borderId="25" xfId="0" applyBorder="1" applyProtection="1">
      <protection locked="0"/>
    </xf>
    <xf numFmtId="0" fontId="13" fillId="4" borderId="25" xfId="0" applyFont="1" applyFill="1" applyBorder="1" applyProtection="1">
      <protection hidden="1"/>
    </xf>
    <xf numFmtId="166" fontId="0" fillId="3" borderId="3" xfId="0" applyNumberFormat="1" applyFill="1" applyBorder="1" applyAlignment="1" applyProtection="1">
      <alignment horizontal="right" vertical="top" indent="4"/>
      <protection hidden="1"/>
    </xf>
    <xf numFmtId="166" fontId="0" fillId="3" borderId="11" xfId="0" applyNumberFormat="1" applyFill="1" applyBorder="1" applyAlignment="1" applyProtection="1">
      <alignment horizontal="right" vertical="top" indent="4"/>
      <protection hidden="1"/>
    </xf>
    <xf numFmtId="166" fontId="0" fillId="0" borderId="25" xfId="0" applyNumberFormat="1" applyBorder="1" applyAlignment="1" applyProtection="1">
      <alignment horizontal="right" vertical="top" indent="4"/>
      <protection locked="0"/>
    </xf>
    <xf numFmtId="49" fontId="0" fillId="0" borderId="25" xfId="0" applyNumberFormat="1" applyBorder="1" applyAlignment="1" applyProtection="1">
      <alignment vertical="top" wrapText="1"/>
      <protection locked="0"/>
    </xf>
    <xf numFmtId="166" fontId="0" fillId="3" borderId="25" xfId="0" applyNumberFormat="1" applyFill="1" applyBorder="1" applyAlignment="1" applyProtection="1">
      <alignment horizontal="right" vertical="top" indent="4"/>
      <protection hidden="1"/>
    </xf>
    <xf numFmtId="167" fontId="0" fillId="3" borderId="11" xfId="0" applyNumberFormat="1" applyFill="1" applyBorder="1" applyAlignment="1" applyProtection="1">
      <alignment horizontal="right" vertical="top" indent="4"/>
      <protection hidden="1"/>
    </xf>
    <xf numFmtId="0" fontId="0" fillId="2" borderId="25" xfId="0" applyFill="1" applyBorder="1" applyAlignment="1" applyProtection="1">
      <alignment vertical="center"/>
      <protection locked="0"/>
    </xf>
    <xf numFmtId="49" fontId="0" fillId="0" borderId="11" xfId="0" applyNumberFormat="1" applyBorder="1" applyAlignment="1" applyProtection="1">
      <alignment vertical="top" wrapText="1"/>
      <protection locked="0"/>
    </xf>
    <xf numFmtId="0" fontId="0" fillId="2" borderId="11" xfId="0" applyFill="1" applyBorder="1" applyAlignment="1" applyProtection="1">
      <alignment vertical="center"/>
      <protection locked="0"/>
    </xf>
    <xf numFmtId="0" fontId="0" fillId="0" borderId="25" xfId="0" applyBorder="1" applyAlignment="1" applyProtection="1">
      <alignment vertical="top" wrapText="1"/>
      <protection locked="0"/>
    </xf>
    <xf numFmtId="14" fontId="0" fillId="0" borderId="25" xfId="0" applyNumberFormat="1" applyBorder="1" applyAlignment="1" applyProtection="1">
      <alignment horizontal="right" vertical="center" indent="4"/>
      <protection locked="0"/>
    </xf>
    <xf numFmtId="165" fontId="0" fillId="3" borderId="3" xfId="0" applyNumberFormat="1" applyFill="1" applyBorder="1" applyAlignment="1" applyProtection="1">
      <alignment horizontal="right" vertical="top" indent="4"/>
      <protection hidden="1"/>
    </xf>
    <xf numFmtId="0" fontId="0" fillId="0" borderId="26" xfId="0" applyBorder="1" applyAlignment="1" applyProtection="1">
      <alignment vertical="top" wrapText="1"/>
      <protection locked="0"/>
    </xf>
    <xf numFmtId="167" fontId="0" fillId="3" borderId="5" xfId="0" applyNumberFormat="1" applyFill="1" applyBorder="1" applyAlignment="1" applyProtection="1">
      <alignment horizontal="right" vertical="top" indent="4"/>
      <protection hidden="1"/>
    </xf>
    <xf numFmtId="0" fontId="0" fillId="3" borderId="5" xfId="0" applyFill="1" applyBorder="1" applyProtection="1">
      <protection hidden="1"/>
    </xf>
    <xf numFmtId="0" fontId="0" fillId="0" borderId="0" xfId="0" applyAlignment="1">
      <alignment vertical="top" wrapText="1"/>
    </xf>
    <xf numFmtId="0" fontId="29" fillId="0" borderId="0" xfId="0" applyFont="1"/>
    <xf numFmtId="0" fontId="29" fillId="0" borderId="0" xfId="0" applyFont="1" applyAlignment="1">
      <alignment wrapText="1"/>
    </xf>
    <xf numFmtId="0" fontId="31" fillId="0" borderId="0" xfId="0" applyFont="1"/>
    <xf numFmtId="0" fontId="30" fillId="0" borderId="0" xfId="0" applyFont="1"/>
    <xf numFmtId="0" fontId="29" fillId="0" borderId="27" xfId="0" applyFont="1" applyBorder="1" applyAlignment="1">
      <alignment vertical="top"/>
    </xf>
    <xf numFmtId="0" fontId="29" fillId="0" borderId="27" xfId="0" applyFont="1" applyBorder="1"/>
    <xf numFmtId="0" fontId="29" fillId="0" borderId="27" xfId="0" applyFont="1" applyBorder="1" applyAlignment="1">
      <alignment wrapText="1"/>
    </xf>
    <xf numFmtId="0" fontId="30" fillId="9" borderId="0" xfId="0" applyFont="1" applyFill="1"/>
    <xf numFmtId="0" fontId="0" fillId="9" borderId="0" xfId="0" applyFill="1"/>
    <xf numFmtId="0" fontId="0" fillId="9" borderId="0" xfId="0" applyFill="1" applyAlignment="1">
      <alignment wrapText="1"/>
    </xf>
    <xf numFmtId="0" fontId="32" fillId="2" borderId="0" xfId="0" applyFont="1" applyFill="1" applyAlignment="1" applyProtection="1">
      <alignment horizontal="right"/>
      <protection hidden="1"/>
    </xf>
    <xf numFmtId="0" fontId="0" fillId="4" borderId="0" xfId="0" applyFill="1" applyAlignment="1">
      <alignment vertical="center"/>
    </xf>
    <xf numFmtId="0" fontId="0" fillId="3" borderId="0" xfId="0" applyFill="1" applyAlignment="1">
      <alignment vertical="center" wrapText="1"/>
    </xf>
    <xf numFmtId="0" fontId="0" fillId="0" borderId="0" xfId="0" applyAlignment="1">
      <alignment vertical="center"/>
    </xf>
    <xf numFmtId="0" fontId="0" fillId="2" borderId="0" xfId="0" applyFill="1" applyAlignment="1">
      <alignment vertical="center" wrapText="1"/>
    </xf>
    <xf numFmtId="0" fontId="2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 vertical="center"/>
      <protection hidden="1"/>
    </xf>
    <xf numFmtId="0" fontId="21" fillId="0" borderId="0" xfId="0" applyFont="1" applyAlignment="1" applyProtection="1">
      <alignment horizont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21" fillId="0" borderId="17" xfId="0" applyFont="1" applyBorder="1" applyAlignment="1" applyProtection="1">
      <alignment horizontal="center"/>
      <protection hidden="1"/>
    </xf>
    <xf numFmtId="0" fontId="21" fillId="0" borderId="18" xfId="0" applyFont="1" applyBorder="1" applyAlignment="1" applyProtection="1">
      <alignment horizontal="center"/>
      <protection hidden="1"/>
    </xf>
    <xf numFmtId="0" fontId="21" fillId="0" borderId="19" xfId="0" applyFont="1" applyBorder="1" applyAlignment="1" applyProtection="1">
      <alignment horizontal="center"/>
      <protection hidden="1"/>
    </xf>
    <xf numFmtId="0" fontId="0" fillId="3" borderId="3" xfId="0" applyFill="1" applyBorder="1" applyAlignment="1" applyProtection="1">
      <alignment vertical="top" wrapText="1"/>
      <protection hidden="1"/>
    </xf>
    <xf numFmtId="0" fontId="0" fillId="3" borderId="4" xfId="0" applyFill="1" applyBorder="1" applyAlignment="1" applyProtection="1">
      <alignment vertical="top" wrapText="1"/>
      <protection hidden="1"/>
    </xf>
    <xf numFmtId="0" fontId="33" fillId="10" borderId="28" xfId="2" applyFont="1" applyFill="1" applyBorder="1" applyAlignment="1" applyProtection="1">
      <alignment vertical="top" wrapText="1"/>
      <protection hidden="1"/>
    </xf>
    <xf numFmtId="0" fontId="1" fillId="0" borderId="0" xfId="0" applyFont="1" applyAlignment="1" applyProtection="1">
      <alignment vertical="top" wrapText="1"/>
      <protection hidden="1"/>
    </xf>
    <xf numFmtId="0" fontId="1" fillId="0" borderId="0" xfId="0" applyFont="1" applyAlignment="1" applyProtection="1">
      <alignment wrapText="1"/>
      <protection hidden="1"/>
    </xf>
    <xf numFmtId="165" fontId="1" fillId="0" borderId="0" xfId="0" applyNumberFormat="1" applyFont="1" applyAlignment="1" applyProtection="1">
      <alignment vertical="top"/>
      <protection hidden="1"/>
    </xf>
    <xf numFmtId="165" fontId="1" fillId="0" borderId="0" xfId="0" applyNumberFormat="1" applyFont="1" applyAlignment="1" applyProtection="1">
      <alignment vertical="top" wrapText="1"/>
      <protection hidden="1"/>
    </xf>
    <xf numFmtId="165" fontId="1" fillId="0" borderId="0" xfId="0" applyNumberFormat="1" applyFont="1" applyAlignment="1" applyProtection="1">
      <alignment shrinkToFit="1"/>
      <protection hidden="1"/>
    </xf>
    <xf numFmtId="0" fontId="1" fillId="0" borderId="0" xfId="0" applyFont="1" applyAlignment="1" applyProtection="1">
      <alignment shrinkToFit="1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vertical="top" wrapText="1"/>
      <protection hidden="1"/>
    </xf>
    <xf numFmtId="0" fontId="1" fillId="0" borderId="0" xfId="0" applyFont="1" applyAlignment="1" applyProtection="1">
      <alignment vertical="top"/>
      <protection hidden="1"/>
    </xf>
    <xf numFmtId="0" fontId="1" fillId="6" borderId="12" xfId="0" applyFont="1" applyFill="1" applyBorder="1" applyAlignment="1" applyProtection="1">
      <alignment horizontal="center"/>
      <protection locked="0"/>
    </xf>
    <xf numFmtId="0" fontId="1" fillId="6" borderId="13" xfId="0" applyFont="1" applyFill="1" applyBorder="1" applyAlignment="1" applyProtection="1">
      <alignment horizontal="center"/>
      <protection locked="0"/>
    </xf>
    <xf numFmtId="0" fontId="1" fillId="6" borderId="14" xfId="0" applyFont="1" applyFill="1" applyBorder="1" applyAlignment="1" applyProtection="1">
      <alignment horizontal="center"/>
      <protection locked="0"/>
    </xf>
    <xf numFmtId="0" fontId="1" fillId="0" borderId="15" xfId="0" applyFont="1" applyBorder="1" applyAlignment="1" applyProtection="1">
      <alignment horizontal="left"/>
      <protection hidden="1"/>
    </xf>
    <xf numFmtId="0" fontId="1" fillId="0" borderId="16" xfId="0" applyFont="1" applyBorder="1" applyAlignment="1" applyProtection="1">
      <alignment horizontal="left"/>
      <protection hidden="1"/>
    </xf>
    <xf numFmtId="0" fontId="1" fillId="0" borderId="0" xfId="0" applyFont="1" applyProtection="1">
      <protection hidden="1"/>
    </xf>
    <xf numFmtId="0" fontId="0" fillId="0" borderId="20" xfId="0" applyBorder="1" applyAlignment="1" applyProtection="1">
      <alignment horizontal="right" vertical="center"/>
      <protection hidden="1"/>
    </xf>
    <xf numFmtId="0" fontId="19" fillId="0" borderId="21" xfId="0" applyFont="1" applyBorder="1" applyAlignment="1" applyProtection="1">
      <alignment horizontal="right" vertical="center" wrapText="1"/>
      <protection hidden="1"/>
    </xf>
    <xf numFmtId="0" fontId="19" fillId="0" borderId="22" xfId="0" applyFont="1" applyBorder="1" applyAlignment="1" applyProtection="1">
      <alignment horizontal="right" vertical="center" wrapText="1"/>
      <protection hidden="1"/>
    </xf>
    <xf numFmtId="0" fontId="19" fillId="0" borderId="23" xfId="0" applyFont="1" applyBorder="1" applyAlignment="1" applyProtection="1">
      <alignment horizontal="right" vertical="center" wrapText="1"/>
      <protection hidden="1"/>
    </xf>
    <xf numFmtId="0" fontId="24" fillId="0" borderId="0" xfId="0" applyFont="1" applyAlignment="1" applyProtection="1">
      <alignment horizontal="center"/>
      <protection hidden="1"/>
    </xf>
    <xf numFmtId="0" fontId="20" fillId="0" borderId="0" xfId="0" applyFont="1" applyAlignment="1" applyProtection="1">
      <alignment horizontal="center" vertical="center"/>
      <protection hidden="1"/>
    </xf>
    <xf numFmtId="0" fontId="0" fillId="0" borderId="5" xfId="0" applyBorder="1" applyAlignment="1" applyProtection="1">
      <alignment horizontal="center" vertical="center" wrapText="1"/>
      <protection hidden="1"/>
    </xf>
    <xf numFmtId="0" fontId="0" fillId="0" borderId="0" xfId="0" applyAlignment="1">
      <alignment wrapText="1"/>
    </xf>
    <xf numFmtId="0" fontId="29" fillId="0" borderId="0" xfId="0" applyFont="1" applyAlignment="1">
      <alignment wrapText="1"/>
    </xf>
    <xf numFmtId="0" fontId="29" fillId="0" borderId="0" xfId="0" applyFont="1"/>
    <xf numFmtId="0" fontId="30" fillId="0" borderId="0" xfId="0" applyFont="1" applyAlignment="1">
      <alignment wrapText="1"/>
    </xf>
    <xf numFmtId="0" fontId="29" fillId="0" borderId="0" xfId="0" applyFont="1" applyAlignment="1">
      <alignment vertical="top" wrapText="1"/>
    </xf>
  </cellXfs>
  <cellStyles count="3">
    <cellStyle name="Figyelmeztetés" xfId="2" builtinId="11"/>
    <cellStyle name="Normál" xfId="0" builtinId="0"/>
    <cellStyle name="Százalék" xfId="1" builtinId="5"/>
  </cellStyles>
  <dxfs count="7">
    <dxf>
      <font>
        <color auto="1"/>
      </font>
      <fill>
        <patternFill>
          <bgColor rgb="FFCCFFCC"/>
        </patternFill>
      </fill>
    </dxf>
    <dxf>
      <font>
        <color rgb="FFCCFFCC"/>
      </font>
      <fill>
        <patternFill>
          <bgColor rgb="FFCCFFCC"/>
        </patternFill>
      </fill>
    </dxf>
    <dxf>
      <font>
        <color theme="0"/>
      </font>
      <fill>
        <patternFill patternType="none">
          <bgColor auto="1"/>
        </patternFill>
      </fill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>
        <top style="thin">
          <color rgb="FFFF0000"/>
        </top>
        <vertical/>
        <horizontal/>
      </border>
    </dxf>
    <dxf>
      <border>
        <top style="thin">
          <color rgb="FFFF0000"/>
        </top>
        <vertical/>
        <horizontal/>
      </border>
    </dxf>
    <dxf>
      <border>
        <top style="thin">
          <color rgb="FFFF0000"/>
        </top>
        <vertical/>
        <horizontal/>
      </border>
    </dxf>
  </dxfs>
  <tableStyles count="0" defaultTableStyle="TableStyleMedium2" defaultPivotStyle="PivotStyleLight16"/>
  <colors>
    <mruColors>
      <color rgb="FFCCFFCC"/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9B60-6B15-4FB7-9043-B753CE8EC5AF}">
  <dimension ref="B1:BT10000"/>
  <sheetViews>
    <sheetView topLeftCell="D1" workbookViewId="0">
      <pane ySplit="3" topLeftCell="A4" activePane="bottomLeft" state="frozen"/>
      <selection sqref="A1:J1"/>
      <selection pane="bottomLeft" activeCell="E4" sqref="E4"/>
    </sheetView>
  </sheetViews>
  <sheetFormatPr defaultColWidth="0" defaultRowHeight="15" zeroHeight="1" x14ac:dyDescent="0.25"/>
  <cols>
    <col min="1" max="3" width="8.85546875" style="1" hidden="1" customWidth="1"/>
    <col min="4" max="4" width="8" style="1" bestFit="1" customWidth="1"/>
    <col min="5" max="5" width="11.28515625" style="1" customWidth="1"/>
    <col min="6" max="6" width="22" style="1" customWidth="1"/>
    <col min="7" max="7" width="4.42578125" style="1" customWidth="1"/>
    <col min="8" max="8" width="5" style="1" bestFit="1" customWidth="1"/>
    <col min="9" max="9" width="4.7109375" style="1" customWidth="1"/>
    <col min="10" max="11" width="14" style="1" customWidth="1"/>
    <col min="12" max="17" width="9.140625" style="1" customWidth="1"/>
    <col min="18" max="18" width="28.7109375" style="1" customWidth="1"/>
    <col min="19" max="19" width="10.5703125" style="1" bestFit="1" customWidth="1"/>
    <col min="20" max="20" width="30.7109375" style="1" customWidth="1"/>
    <col min="21" max="24" width="8.85546875" style="1" hidden="1" customWidth="1"/>
    <col min="25" max="25" width="10.140625" style="1" hidden="1" customWidth="1"/>
    <col min="26" max="26" width="10.140625" style="68" hidden="1" customWidth="1"/>
    <col min="27" max="52" width="8.85546875" style="1" hidden="1" customWidth="1"/>
    <col min="53" max="53" width="25.28515625" style="1" hidden="1" customWidth="1"/>
    <col min="54" max="72" width="0" style="1" hidden="1" customWidth="1"/>
    <col min="73" max="16384" width="8.85546875" style="1" hidden="1"/>
  </cols>
  <sheetData>
    <row r="1" spans="2:72" ht="18.75" x14ac:dyDescent="0.3">
      <c r="B1" s="1">
        <f>Nyomtathato_munkanaplo!Q1</f>
        <v>2026</v>
      </c>
      <c r="D1" s="135" t="str">
        <f>Adatlap!C3&amp;" Református Egyházközség"</f>
        <v xml:space="preserve"> Református Egyházközség</v>
      </c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94"/>
      <c r="R1" s="94"/>
      <c r="S1" s="94"/>
      <c r="T1" s="130" t="s">
        <v>610</v>
      </c>
      <c r="Y1" s="68">
        <f>DATE(Adatlap!C1,1,1)</f>
        <v>46023</v>
      </c>
      <c r="Z1" s="68">
        <f>MAX(Z4,Z10000)</f>
        <v>1</v>
      </c>
      <c r="AB1" s="1" t="s">
        <v>357</v>
      </c>
      <c r="BB1" s="1" t="s">
        <v>358</v>
      </c>
      <c r="BD1" s="1" t="s">
        <v>359</v>
      </c>
      <c r="BE1" s="1" t="s">
        <v>360</v>
      </c>
      <c r="BH1" s="1" t="s">
        <v>361</v>
      </c>
      <c r="BM1" s="1" t="s">
        <v>362</v>
      </c>
      <c r="BP1" s="1" t="s">
        <v>363</v>
      </c>
      <c r="BS1" s="1" t="s">
        <v>364</v>
      </c>
      <c r="BT1" s="1">
        <f>IF(BU1=7,42,36)</f>
        <v>36</v>
      </c>
    </row>
    <row r="2" spans="2:72" x14ac:dyDescent="0.25">
      <c r="D2" s="136" t="s">
        <v>471</v>
      </c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94"/>
      <c r="R2" s="94"/>
      <c r="S2" s="94"/>
      <c r="T2" s="130" t="s">
        <v>611</v>
      </c>
      <c r="Y2" s="1">
        <v>1</v>
      </c>
      <c r="AB2" s="1" t="s">
        <v>461</v>
      </c>
      <c r="BB2" s="1" t="s">
        <v>365</v>
      </c>
      <c r="BC2" s="1" t="s">
        <v>366</v>
      </c>
      <c r="BE2" s="1" t="s">
        <v>367</v>
      </c>
      <c r="BF2" s="1" t="s">
        <v>368</v>
      </c>
      <c r="BG2" s="1" t="s">
        <v>369</v>
      </c>
      <c r="BH2" s="1" t="s">
        <v>370</v>
      </c>
      <c r="BI2" s="1" t="s">
        <v>371</v>
      </c>
      <c r="BM2" s="1" t="s">
        <v>372</v>
      </c>
      <c r="BN2" s="1" t="s">
        <v>373</v>
      </c>
      <c r="BO2" s="1" t="s">
        <v>369</v>
      </c>
      <c r="BP2" s="1" t="s">
        <v>372</v>
      </c>
      <c r="BQ2" s="1" t="s">
        <v>373</v>
      </c>
      <c r="BR2" s="1" t="s">
        <v>369</v>
      </c>
      <c r="BS2" s="1" t="s">
        <v>374</v>
      </c>
      <c r="BT2" s="1">
        <f>IF(ISNUMBER(BU2)=TRUE,BU2,0)</f>
        <v>0</v>
      </c>
    </row>
    <row r="3" spans="2:72" x14ac:dyDescent="0.25">
      <c r="D3" s="95" t="s">
        <v>375</v>
      </c>
      <c r="E3" s="95" t="s">
        <v>376</v>
      </c>
      <c r="F3" s="95" t="s">
        <v>377</v>
      </c>
      <c r="G3" s="95" t="s">
        <v>357</v>
      </c>
      <c r="H3" s="95" t="s">
        <v>372</v>
      </c>
      <c r="I3" s="95" t="s">
        <v>373</v>
      </c>
      <c r="J3" s="95" t="s">
        <v>378</v>
      </c>
      <c r="K3" s="95" t="s">
        <v>379</v>
      </c>
      <c r="L3" s="95" t="s">
        <v>380</v>
      </c>
      <c r="M3" s="95" t="s">
        <v>381</v>
      </c>
      <c r="N3" s="95" t="s">
        <v>382</v>
      </c>
      <c r="O3" s="95" t="s">
        <v>383</v>
      </c>
      <c r="P3" s="95" t="s">
        <v>384</v>
      </c>
      <c r="Q3" s="95" t="s">
        <v>385</v>
      </c>
      <c r="R3" s="95" t="s">
        <v>386</v>
      </c>
      <c r="S3" s="95" t="s">
        <v>387</v>
      </c>
      <c r="T3" s="95" t="s">
        <v>388</v>
      </c>
      <c r="AA3" s="1" t="s">
        <v>389</v>
      </c>
      <c r="AB3" s="1" t="s">
        <v>462</v>
      </c>
      <c r="AZ3" s="1">
        <v>1</v>
      </c>
      <c r="BA3" s="1" t="s">
        <v>451</v>
      </c>
      <c r="BB3" s="1">
        <f t="shared" ref="BB3:BB33" si="0">COUNTIF($AA$4:$AA$10000,BA3)</f>
        <v>0</v>
      </c>
      <c r="BC3" s="1">
        <f t="shared" ref="BC3:BC33" si="1">COUNTIF($AB$4:$AB$10000,BA3)</f>
        <v>0</v>
      </c>
      <c r="BE3" s="1">
        <f t="shared" ref="BE3:BE33" si="2">SUMIF($AA$4:$AA$10000,BA3,$H$4:$H$10000)</f>
        <v>0</v>
      </c>
      <c r="BF3" s="1">
        <f t="shared" ref="BF3:BF33" si="3">SUMIF($AA$4:$AA$10000,BA3,$I$4:$I$10000)</f>
        <v>0</v>
      </c>
      <c r="BG3" s="1">
        <f>SUM(BE3:BF3)</f>
        <v>0</v>
      </c>
      <c r="BH3" s="1">
        <f t="shared" ref="BH3:BH33" si="4">SUMIF($AB$4:$AB$10000,BA3,$H$4:$H$10000)</f>
        <v>0</v>
      </c>
      <c r="BI3" s="1">
        <f t="shared" ref="BI3:BI33" si="5">SUMIF($AB$4:$AB$10000,BA3,$I$4:$I$10000)</f>
        <v>0</v>
      </c>
      <c r="BJ3" s="1">
        <f>SUM(BH3:BI3)</f>
        <v>0</v>
      </c>
      <c r="BO3" s="1" t="str">
        <f>IF(BB3&lt;&gt;0,ROUND(BG3/BB3,2),"")</f>
        <v/>
      </c>
      <c r="BR3" s="1" t="str">
        <f>IF(BC3&lt;&gt;0,ROUND(BJ3/BC3,2),"")</f>
        <v/>
      </c>
    </row>
    <row r="4" spans="2:72" x14ac:dyDescent="0.25">
      <c r="B4" s="1">
        <f t="shared" ref="B4:B67" si="6">IF($B$1=YEAR(Z4),D4,0)</f>
        <v>0</v>
      </c>
      <c r="D4" s="95">
        <v>1</v>
      </c>
      <c r="E4" s="69"/>
      <c r="F4" s="70"/>
      <c r="G4" s="4"/>
      <c r="H4" s="71"/>
      <c r="I4" s="71"/>
      <c r="J4" s="70"/>
      <c r="K4" s="70"/>
      <c r="L4" s="70"/>
      <c r="M4" s="70"/>
      <c r="N4" s="70"/>
      <c r="O4" s="70"/>
      <c r="P4" s="70"/>
      <c r="Q4" s="70"/>
      <c r="R4" s="70"/>
      <c r="S4" s="86"/>
      <c r="T4" s="70"/>
      <c r="Z4" s="68">
        <f t="shared" ref="Z4:Z67" si="7">IF(CONCATENATE(F4,F5,F6,F7,F8,F9)&lt;&gt;"",IF(AND(E4&lt;&gt;0,ISNUMBER(E4)=TRUE),E4,Z3),$Y$2)</f>
        <v>1</v>
      </c>
      <c r="AC4" s="1" t="str">
        <f>YEAR(Z4)&amp;F4&amp;G4</f>
        <v>1900</v>
      </c>
      <c r="AZ4" s="1">
        <v>2</v>
      </c>
      <c r="BA4" s="1" t="s">
        <v>452</v>
      </c>
      <c r="BB4" s="1">
        <f t="shared" si="0"/>
        <v>0</v>
      </c>
      <c r="BC4" s="1">
        <f t="shared" si="1"/>
        <v>0</v>
      </c>
      <c r="BE4" s="1">
        <f t="shared" si="2"/>
        <v>0</v>
      </c>
      <c r="BF4" s="1">
        <f t="shared" si="3"/>
        <v>0</v>
      </c>
      <c r="BG4" s="1">
        <f>SUM(BE4:BF4)</f>
        <v>0</v>
      </c>
      <c r="BH4" s="1">
        <f t="shared" si="4"/>
        <v>0</v>
      </c>
      <c r="BI4" s="1">
        <f t="shared" si="5"/>
        <v>0</v>
      </c>
      <c r="BJ4" s="1">
        <f>SUM(BH4:BI4)</f>
        <v>0</v>
      </c>
      <c r="BO4" s="1" t="str">
        <f>IF(BB4&lt;&gt;0,ROUND(BG4/BB4,2),"")</f>
        <v/>
      </c>
      <c r="BR4" s="1" t="str">
        <f>IF(BC4&lt;&gt;0,ROUND(BJ4/BC4,2),"")</f>
        <v/>
      </c>
    </row>
    <row r="5" spans="2:72" x14ac:dyDescent="0.25">
      <c r="B5" s="1">
        <f t="shared" si="6"/>
        <v>0</v>
      </c>
      <c r="D5" s="95" t="str">
        <f t="shared" ref="D5:D67" si="8">IF(Z5&lt;&gt;$Y$2,IF(YEAR(Z5)=YEAR(Z4),D4+1,1),"")</f>
        <v/>
      </c>
      <c r="E5" s="69"/>
      <c r="F5" s="70"/>
      <c r="G5" s="4"/>
      <c r="H5" s="71"/>
      <c r="I5" s="71"/>
      <c r="J5" s="70"/>
      <c r="K5" s="70"/>
      <c r="L5" s="70"/>
      <c r="M5" s="70"/>
      <c r="N5" s="70"/>
      <c r="O5" s="70"/>
      <c r="P5" s="70"/>
      <c r="Q5" s="70"/>
      <c r="R5" s="70"/>
      <c r="S5" s="86"/>
      <c r="T5" s="70"/>
      <c r="Z5" s="68">
        <f t="shared" si="7"/>
        <v>1</v>
      </c>
      <c r="AC5" s="1" t="str">
        <f t="shared" ref="AC5:AC68" si="9">YEAR(Z5)&amp;F5&amp;G5</f>
        <v>1900</v>
      </c>
      <c r="AZ5" s="1">
        <v>3</v>
      </c>
      <c r="BA5" s="1" t="s">
        <v>453</v>
      </c>
      <c r="BB5" s="1">
        <f t="shared" si="0"/>
        <v>0</v>
      </c>
      <c r="BC5" s="1">
        <f t="shared" si="1"/>
        <v>0</v>
      </c>
      <c r="BE5" s="1">
        <f t="shared" si="2"/>
        <v>0</v>
      </c>
      <c r="BF5" s="1">
        <f t="shared" si="3"/>
        <v>0</v>
      </c>
      <c r="BG5" s="1">
        <f>SUM(BE5:BF5)</f>
        <v>0</v>
      </c>
      <c r="BH5" s="1">
        <f t="shared" si="4"/>
        <v>0</v>
      </c>
      <c r="BI5" s="1">
        <f t="shared" si="5"/>
        <v>0</v>
      </c>
      <c r="BJ5" s="1">
        <f>SUM(BH5:BI5)</f>
        <v>0</v>
      </c>
      <c r="BO5" s="1" t="str">
        <f>IF(BB5&lt;&gt;0,ROUND(BG5/BB5,2),"")</f>
        <v/>
      </c>
      <c r="BR5" s="1" t="str">
        <f>IF(BC5&lt;&gt;0,ROUND(BJ5/BC5,2),"")</f>
        <v/>
      </c>
    </row>
    <row r="6" spans="2:72" x14ac:dyDescent="0.25">
      <c r="B6" s="1">
        <f t="shared" si="6"/>
        <v>0</v>
      </c>
      <c r="D6" s="95" t="str">
        <f t="shared" si="8"/>
        <v/>
      </c>
      <c r="E6" s="69"/>
      <c r="F6" s="70"/>
      <c r="G6" s="4"/>
      <c r="H6" s="71"/>
      <c r="I6" s="71"/>
      <c r="J6" s="70"/>
      <c r="K6" s="70"/>
      <c r="L6" s="70"/>
      <c r="M6" s="70"/>
      <c r="N6" s="70"/>
      <c r="O6" s="70"/>
      <c r="P6" s="70"/>
      <c r="Q6" s="70"/>
      <c r="R6" s="70"/>
      <c r="S6" s="86"/>
      <c r="T6" s="70"/>
      <c r="Z6" s="68">
        <f t="shared" si="7"/>
        <v>1</v>
      </c>
      <c r="AC6" s="1" t="str">
        <f t="shared" si="9"/>
        <v>1900</v>
      </c>
      <c r="AZ6" s="1">
        <v>4</v>
      </c>
      <c r="BA6" s="1" t="s">
        <v>454</v>
      </c>
      <c r="BB6" s="1">
        <f t="shared" si="0"/>
        <v>0</v>
      </c>
      <c r="BC6" s="1">
        <f t="shared" si="1"/>
        <v>0</v>
      </c>
      <c r="BE6" s="1">
        <f t="shared" si="2"/>
        <v>0</v>
      </c>
      <c r="BF6" s="1">
        <f t="shared" si="3"/>
        <v>0</v>
      </c>
      <c r="BH6" s="1">
        <f t="shared" si="4"/>
        <v>0</v>
      </c>
      <c r="BI6" s="1">
        <f t="shared" si="5"/>
        <v>0</v>
      </c>
      <c r="BM6" s="1">
        <f>SUM(BE6,BH6,BE7,BH7)</f>
        <v>0</v>
      </c>
      <c r="BN6" s="1">
        <f>SUM(BF6,BI6,BF7,BI7)</f>
        <v>0</v>
      </c>
      <c r="BP6" s="1" t="str">
        <f>IF(BT2&lt;&gt;0,ROUND(BM6/BT2,2),"")</f>
        <v/>
      </c>
      <c r="BQ6" s="1" t="str">
        <f>IF(BT2&lt;&gt;0,ROUND(BN6/BT2,2),"")</f>
        <v/>
      </c>
      <c r="BR6" s="1" t="str">
        <f>IF(BC6&lt;&gt;0,ROUND(BJ6/BC6,2),"")</f>
        <v/>
      </c>
    </row>
    <row r="7" spans="2:72" x14ac:dyDescent="0.25">
      <c r="B7" s="1">
        <f t="shared" si="6"/>
        <v>0</v>
      </c>
      <c r="D7" s="95" t="str">
        <f t="shared" si="8"/>
        <v/>
      </c>
      <c r="E7" s="69"/>
      <c r="F7" s="70"/>
      <c r="G7" s="4"/>
      <c r="H7" s="71"/>
      <c r="I7" s="71"/>
      <c r="J7" s="70"/>
      <c r="K7" s="70"/>
      <c r="L7" s="70"/>
      <c r="M7" s="70"/>
      <c r="N7" s="70"/>
      <c r="O7" s="70"/>
      <c r="P7" s="70"/>
      <c r="Q7" s="70"/>
      <c r="R7" s="70"/>
      <c r="S7" s="86"/>
      <c r="T7" s="70"/>
      <c r="Z7" s="68">
        <f t="shared" si="7"/>
        <v>1</v>
      </c>
      <c r="AC7" s="1" t="str">
        <f t="shared" si="9"/>
        <v>1900</v>
      </c>
      <c r="AZ7" s="1">
        <v>5</v>
      </c>
      <c r="BA7" s="1" t="s">
        <v>391</v>
      </c>
      <c r="BB7" s="1">
        <f t="shared" si="0"/>
        <v>0</v>
      </c>
      <c r="BC7" s="1">
        <f t="shared" si="1"/>
        <v>0</v>
      </c>
      <c r="BE7" s="1">
        <f t="shared" si="2"/>
        <v>0</v>
      </c>
      <c r="BF7" s="1">
        <f t="shared" si="3"/>
        <v>0</v>
      </c>
      <c r="BH7" s="1">
        <f t="shared" si="4"/>
        <v>0</v>
      </c>
      <c r="BI7" s="1">
        <f t="shared" si="5"/>
        <v>0</v>
      </c>
    </row>
    <row r="8" spans="2:72" x14ac:dyDescent="0.25">
      <c r="B8" s="1">
        <f t="shared" si="6"/>
        <v>0</v>
      </c>
      <c r="D8" s="95" t="str">
        <f t="shared" si="8"/>
        <v/>
      </c>
      <c r="E8" s="69"/>
      <c r="F8" s="70"/>
      <c r="G8" s="4"/>
      <c r="H8" s="71"/>
      <c r="I8" s="71"/>
      <c r="J8" s="70"/>
      <c r="K8" s="70"/>
      <c r="L8" s="70"/>
      <c r="M8" s="70"/>
      <c r="N8" s="70"/>
      <c r="O8" s="70"/>
      <c r="P8" s="70"/>
      <c r="Q8" s="70"/>
      <c r="R8" s="70"/>
      <c r="S8" s="86"/>
      <c r="T8" s="70"/>
      <c r="Z8" s="68">
        <f t="shared" si="7"/>
        <v>1</v>
      </c>
      <c r="AC8" s="1" t="str">
        <f t="shared" si="9"/>
        <v>1900</v>
      </c>
      <c r="AZ8" s="1">
        <v>6</v>
      </c>
      <c r="BA8" s="1" t="s">
        <v>390</v>
      </c>
      <c r="BB8" s="1">
        <f t="shared" si="0"/>
        <v>0</v>
      </c>
      <c r="BC8" s="1">
        <f t="shared" si="1"/>
        <v>0</v>
      </c>
      <c r="BD8" s="1">
        <f t="shared" ref="BD8:BD21" si="10">SUM(BB8:BC8)</f>
        <v>0</v>
      </c>
      <c r="BE8" s="1">
        <f t="shared" si="2"/>
        <v>0</v>
      </c>
      <c r="BF8" s="1">
        <f t="shared" si="3"/>
        <v>0</v>
      </c>
      <c r="BG8" s="1">
        <f>SUM(BE8:BF8)</f>
        <v>0</v>
      </c>
      <c r="BH8" s="1">
        <f t="shared" si="4"/>
        <v>0</v>
      </c>
      <c r="BI8" s="1">
        <f t="shared" si="5"/>
        <v>0</v>
      </c>
      <c r="BJ8" s="1">
        <f>SUM(BH8:BI8)</f>
        <v>0</v>
      </c>
      <c r="BO8" s="1" t="str">
        <f>IF(SUM(BD8:BD11)&lt;&gt;0,ROUND(SUM(BG8:BG11,BJ8:BJ11)/SUM(BD8:BD11),2),"")</f>
        <v/>
      </c>
    </row>
    <row r="9" spans="2:72" x14ac:dyDescent="0.25">
      <c r="B9" s="1">
        <f t="shared" si="6"/>
        <v>0</v>
      </c>
      <c r="D9" s="95" t="str">
        <f t="shared" si="8"/>
        <v/>
      </c>
      <c r="E9" s="69"/>
      <c r="F9" s="70"/>
      <c r="G9" s="4"/>
      <c r="H9" s="71"/>
      <c r="I9" s="71"/>
      <c r="J9" s="70"/>
      <c r="K9" s="70"/>
      <c r="L9" s="70"/>
      <c r="M9" s="70"/>
      <c r="N9" s="70"/>
      <c r="O9" s="70"/>
      <c r="P9" s="70"/>
      <c r="Q9" s="70"/>
      <c r="R9" s="70"/>
      <c r="S9" s="86"/>
      <c r="T9" s="70"/>
      <c r="Z9" s="68">
        <f t="shared" si="7"/>
        <v>1</v>
      </c>
      <c r="AC9" s="1" t="str">
        <f t="shared" si="9"/>
        <v>1900</v>
      </c>
      <c r="AZ9" s="1">
        <v>7</v>
      </c>
      <c r="BA9" s="1" t="s">
        <v>392</v>
      </c>
      <c r="BB9" s="1">
        <f t="shared" si="0"/>
        <v>0</v>
      </c>
      <c r="BC9" s="1">
        <f t="shared" si="1"/>
        <v>0</v>
      </c>
      <c r="BD9" s="1">
        <f t="shared" si="10"/>
        <v>0</v>
      </c>
      <c r="BE9" s="1">
        <f t="shared" si="2"/>
        <v>0</v>
      </c>
      <c r="BF9" s="1">
        <f t="shared" si="3"/>
        <v>0</v>
      </c>
      <c r="BG9" s="1">
        <f>SUM(BE9:BF9)</f>
        <v>0</v>
      </c>
      <c r="BH9" s="1">
        <f t="shared" si="4"/>
        <v>0</v>
      </c>
      <c r="BI9" s="1">
        <f t="shared" si="5"/>
        <v>0</v>
      </c>
      <c r="BJ9" s="1">
        <f>SUM(BH9:BI9)</f>
        <v>0</v>
      </c>
    </row>
    <row r="10" spans="2:72" x14ac:dyDescent="0.25">
      <c r="B10" s="1">
        <f t="shared" si="6"/>
        <v>0</v>
      </c>
      <c r="D10" s="95" t="str">
        <f t="shared" si="8"/>
        <v/>
      </c>
      <c r="E10" s="69"/>
      <c r="F10" s="70"/>
      <c r="G10" s="4"/>
      <c r="H10" s="71"/>
      <c r="I10" s="71"/>
      <c r="J10" s="70"/>
      <c r="K10" s="70"/>
      <c r="L10" s="70"/>
      <c r="M10" s="70"/>
      <c r="N10" s="70"/>
      <c r="O10" s="70"/>
      <c r="P10" s="70"/>
      <c r="Q10" s="70"/>
      <c r="R10" s="70"/>
      <c r="S10" s="86"/>
      <c r="T10" s="70"/>
      <c r="Z10" s="68">
        <f t="shared" si="7"/>
        <v>1</v>
      </c>
      <c r="AC10" s="1" t="str">
        <f t="shared" si="9"/>
        <v>1900</v>
      </c>
      <c r="AZ10" s="1">
        <v>8</v>
      </c>
      <c r="BA10" s="1" t="s">
        <v>393</v>
      </c>
      <c r="BB10" s="1">
        <f t="shared" si="0"/>
        <v>0</v>
      </c>
      <c r="BC10" s="1">
        <f t="shared" si="1"/>
        <v>0</v>
      </c>
      <c r="BD10" s="1">
        <f t="shared" si="10"/>
        <v>0</v>
      </c>
      <c r="BE10" s="1">
        <f t="shared" si="2"/>
        <v>0</v>
      </c>
      <c r="BF10" s="1">
        <f t="shared" si="3"/>
        <v>0</v>
      </c>
      <c r="BG10" s="1">
        <f>SUM(BE10:BF10)</f>
        <v>0</v>
      </c>
      <c r="BH10" s="1">
        <f t="shared" si="4"/>
        <v>0</v>
      </c>
      <c r="BI10" s="1">
        <f t="shared" si="5"/>
        <v>0</v>
      </c>
      <c r="BJ10" s="1">
        <f>SUM(BH10:BI10)</f>
        <v>0</v>
      </c>
    </row>
    <row r="11" spans="2:72" x14ac:dyDescent="0.25">
      <c r="B11" s="1">
        <f t="shared" si="6"/>
        <v>0</v>
      </c>
      <c r="D11" s="95" t="str">
        <f t="shared" si="8"/>
        <v/>
      </c>
      <c r="E11" s="69"/>
      <c r="F11" s="70"/>
      <c r="G11" s="4"/>
      <c r="H11" s="71"/>
      <c r="I11" s="71"/>
      <c r="J11" s="70"/>
      <c r="K11" s="70"/>
      <c r="L11" s="70"/>
      <c r="M11" s="70"/>
      <c r="N11" s="70"/>
      <c r="O11" s="70"/>
      <c r="P11" s="70"/>
      <c r="Q11" s="70"/>
      <c r="R11" s="70"/>
      <c r="S11" s="86"/>
      <c r="T11" s="70"/>
      <c r="Z11" s="68">
        <f t="shared" si="7"/>
        <v>1</v>
      </c>
      <c r="AC11" s="1" t="str">
        <f t="shared" si="9"/>
        <v>1900</v>
      </c>
      <c r="AZ11" s="1">
        <v>9</v>
      </c>
      <c r="BA11" s="1" t="s">
        <v>394</v>
      </c>
      <c r="BB11" s="1">
        <f t="shared" si="0"/>
        <v>0</v>
      </c>
      <c r="BC11" s="1">
        <f t="shared" si="1"/>
        <v>0</v>
      </c>
      <c r="BD11" s="1">
        <f t="shared" si="10"/>
        <v>0</v>
      </c>
      <c r="BE11" s="1">
        <f t="shared" si="2"/>
        <v>0</v>
      </c>
      <c r="BF11" s="1">
        <f t="shared" si="3"/>
        <v>0</v>
      </c>
      <c r="BG11" s="1">
        <f>SUM(BE11:BF11)</f>
        <v>0</v>
      </c>
      <c r="BH11" s="1">
        <f t="shared" si="4"/>
        <v>0</v>
      </c>
      <c r="BI11" s="1">
        <f t="shared" si="5"/>
        <v>0</v>
      </c>
      <c r="BJ11" s="1">
        <f>SUM(BH11:BI11)</f>
        <v>0</v>
      </c>
    </row>
    <row r="12" spans="2:72" x14ac:dyDescent="0.25">
      <c r="B12" s="1">
        <f t="shared" si="6"/>
        <v>0</v>
      </c>
      <c r="D12" s="95" t="str">
        <f t="shared" si="8"/>
        <v/>
      </c>
      <c r="E12" s="69"/>
      <c r="F12" s="70"/>
      <c r="G12" s="4"/>
      <c r="H12" s="71"/>
      <c r="I12" s="71"/>
      <c r="J12" s="70"/>
      <c r="K12" s="70"/>
      <c r="L12" s="70"/>
      <c r="M12" s="70"/>
      <c r="N12" s="70"/>
      <c r="O12" s="70"/>
      <c r="P12" s="70"/>
      <c r="Q12" s="70"/>
      <c r="R12" s="70"/>
      <c r="S12" s="86"/>
      <c r="T12" s="70"/>
      <c r="Z12" s="68">
        <f t="shared" si="7"/>
        <v>1</v>
      </c>
      <c r="AC12" s="1" t="str">
        <f t="shared" si="9"/>
        <v>1900</v>
      </c>
      <c r="AZ12" s="1">
        <v>10</v>
      </c>
      <c r="BA12" s="1" t="s">
        <v>460</v>
      </c>
      <c r="BB12" s="1">
        <f t="shared" si="0"/>
        <v>0</v>
      </c>
      <c r="BC12" s="1">
        <f t="shared" si="1"/>
        <v>0</v>
      </c>
      <c r="BD12" s="1">
        <f t="shared" si="10"/>
        <v>0</v>
      </c>
      <c r="BE12" s="1">
        <f t="shared" si="2"/>
        <v>0</v>
      </c>
      <c r="BF12" s="1">
        <f t="shared" si="3"/>
        <v>0</v>
      </c>
      <c r="BH12" s="1">
        <f t="shared" si="4"/>
        <v>0</v>
      </c>
      <c r="BI12" s="1">
        <f t="shared" si="5"/>
        <v>0</v>
      </c>
    </row>
    <row r="13" spans="2:72" x14ac:dyDescent="0.25">
      <c r="B13" s="1">
        <f t="shared" si="6"/>
        <v>0</v>
      </c>
      <c r="D13" s="95" t="str">
        <f t="shared" si="8"/>
        <v/>
      </c>
      <c r="E13" s="69"/>
      <c r="F13" s="70"/>
      <c r="G13" s="4"/>
      <c r="H13" s="71"/>
      <c r="I13" s="71"/>
      <c r="J13" s="70"/>
      <c r="K13" s="70"/>
      <c r="L13" s="70"/>
      <c r="M13" s="70"/>
      <c r="N13" s="70"/>
      <c r="O13" s="70"/>
      <c r="P13" s="70"/>
      <c r="Q13" s="70"/>
      <c r="R13" s="70"/>
      <c r="S13" s="86"/>
      <c r="T13" s="70"/>
      <c r="Z13" s="68">
        <f t="shared" si="7"/>
        <v>1</v>
      </c>
      <c r="AC13" s="1" t="str">
        <f t="shared" si="9"/>
        <v>1900</v>
      </c>
      <c r="AZ13" s="1">
        <v>11</v>
      </c>
      <c r="BA13" s="1" t="s">
        <v>457</v>
      </c>
      <c r="BB13" s="1">
        <f t="shared" si="0"/>
        <v>0</v>
      </c>
      <c r="BC13" s="1">
        <f t="shared" si="1"/>
        <v>0</v>
      </c>
      <c r="BD13" s="1">
        <f t="shared" si="10"/>
        <v>0</v>
      </c>
      <c r="BE13" s="1">
        <f t="shared" si="2"/>
        <v>0</v>
      </c>
      <c r="BF13" s="1">
        <f t="shared" si="3"/>
        <v>0</v>
      </c>
      <c r="BH13" s="1">
        <f t="shared" si="4"/>
        <v>0</v>
      </c>
      <c r="BI13" s="1">
        <f t="shared" si="5"/>
        <v>0</v>
      </c>
    </row>
    <row r="14" spans="2:72" x14ac:dyDescent="0.25">
      <c r="B14" s="1">
        <f t="shared" si="6"/>
        <v>0</v>
      </c>
      <c r="D14" s="95" t="str">
        <f t="shared" si="8"/>
        <v/>
      </c>
      <c r="E14" s="69"/>
      <c r="F14" s="70"/>
      <c r="G14" s="4"/>
      <c r="H14" s="71"/>
      <c r="I14" s="71"/>
      <c r="J14" s="70"/>
      <c r="K14" s="70"/>
      <c r="L14" s="70"/>
      <c r="M14" s="70"/>
      <c r="N14" s="70"/>
      <c r="O14" s="70"/>
      <c r="P14" s="70"/>
      <c r="Q14" s="70"/>
      <c r="R14" s="70"/>
      <c r="S14" s="86"/>
      <c r="T14" s="70"/>
      <c r="Z14" s="68">
        <f t="shared" si="7"/>
        <v>1</v>
      </c>
      <c r="AC14" s="1" t="str">
        <f t="shared" si="9"/>
        <v>1900</v>
      </c>
      <c r="AZ14" s="1">
        <v>12</v>
      </c>
      <c r="BA14" s="1" t="s">
        <v>458</v>
      </c>
      <c r="BB14" s="1">
        <f t="shared" si="0"/>
        <v>0</v>
      </c>
      <c r="BC14" s="1">
        <f t="shared" si="1"/>
        <v>0</v>
      </c>
      <c r="BD14" s="1">
        <f t="shared" si="10"/>
        <v>0</v>
      </c>
      <c r="BE14" s="1">
        <f t="shared" si="2"/>
        <v>0</v>
      </c>
      <c r="BF14" s="1">
        <f t="shared" si="3"/>
        <v>0</v>
      </c>
      <c r="BH14" s="1">
        <f t="shared" si="4"/>
        <v>0</v>
      </c>
      <c r="BI14" s="1">
        <f t="shared" si="5"/>
        <v>0</v>
      </c>
    </row>
    <row r="15" spans="2:72" x14ac:dyDescent="0.25">
      <c r="B15" s="1">
        <f t="shared" si="6"/>
        <v>0</v>
      </c>
      <c r="D15" s="95" t="str">
        <f t="shared" si="8"/>
        <v/>
      </c>
      <c r="E15" s="69"/>
      <c r="F15" s="70"/>
      <c r="G15" s="4"/>
      <c r="H15" s="71"/>
      <c r="I15" s="71"/>
      <c r="J15" s="70"/>
      <c r="K15" s="70"/>
      <c r="L15" s="70"/>
      <c r="M15" s="70"/>
      <c r="N15" s="70"/>
      <c r="O15" s="70"/>
      <c r="P15" s="70"/>
      <c r="Q15" s="70"/>
      <c r="R15" s="70"/>
      <c r="S15" s="86"/>
      <c r="T15" s="70"/>
      <c r="Z15" s="68">
        <f t="shared" si="7"/>
        <v>1</v>
      </c>
      <c r="AC15" s="1" t="str">
        <f t="shared" si="9"/>
        <v>1900</v>
      </c>
      <c r="AZ15" s="1">
        <v>13</v>
      </c>
      <c r="BA15" s="1" t="s">
        <v>459</v>
      </c>
      <c r="BB15" s="1">
        <f t="shared" si="0"/>
        <v>0</v>
      </c>
      <c r="BC15" s="1">
        <f t="shared" si="1"/>
        <v>0</v>
      </c>
      <c r="BD15" s="1">
        <f t="shared" si="10"/>
        <v>0</v>
      </c>
      <c r="BE15" s="1">
        <f t="shared" si="2"/>
        <v>0</v>
      </c>
      <c r="BF15" s="1">
        <f t="shared" si="3"/>
        <v>0</v>
      </c>
      <c r="BH15" s="1">
        <f t="shared" si="4"/>
        <v>0</v>
      </c>
      <c r="BI15" s="1">
        <f t="shared" si="5"/>
        <v>0</v>
      </c>
    </row>
    <row r="16" spans="2:72" x14ac:dyDescent="0.25">
      <c r="B16" s="1">
        <f t="shared" si="6"/>
        <v>0</v>
      </c>
      <c r="D16" s="95" t="str">
        <f t="shared" si="8"/>
        <v/>
      </c>
      <c r="E16" s="69"/>
      <c r="F16" s="70"/>
      <c r="G16" s="4"/>
      <c r="H16" s="71"/>
      <c r="I16" s="71"/>
      <c r="J16" s="70"/>
      <c r="K16" s="70"/>
      <c r="L16" s="70"/>
      <c r="M16" s="70"/>
      <c r="N16" s="70"/>
      <c r="O16" s="70"/>
      <c r="P16" s="70"/>
      <c r="Q16" s="70"/>
      <c r="R16" s="70"/>
      <c r="S16" s="86"/>
      <c r="T16" s="70"/>
      <c r="Z16" s="68">
        <f t="shared" si="7"/>
        <v>1</v>
      </c>
      <c r="AC16" s="1" t="str">
        <f t="shared" si="9"/>
        <v>1900</v>
      </c>
      <c r="AZ16" s="1">
        <v>14</v>
      </c>
      <c r="BA16" s="1" t="s">
        <v>395</v>
      </c>
      <c r="BB16" s="1">
        <f t="shared" si="0"/>
        <v>0</v>
      </c>
      <c r="BC16" s="1">
        <f t="shared" si="1"/>
        <v>0</v>
      </c>
      <c r="BD16" s="1">
        <f t="shared" si="10"/>
        <v>0</v>
      </c>
      <c r="BE16" s="1">
        <f t="shared" si="2"/>
        <v>0</v>
      </c>
      <c r="BF16" s="1">
        <f t="shared" si="3"/>
        <v>0</v>
      </c>
      <c r="BH16" s="1">
        <f t="shared" si="4"/>
        <v>0</v>
      </c>
      <c r="BI16" s="1">
        <f t="shared" si="5"/>
        <v>0</v>
      </c>
    </row>
    <row r="17" spans="2:70" x14ac:dyDescent="0.25">
      <c r="B17" s="1">
        <f t="shared" si="6"/>
        <v>0</v>
      </c>
      <c r="D17" s="95" t="str">
        <f t="shared" si="8"/>
        <v/>
      </c>
      <c r="E17" s="69"/>
      <c r="F17" s="70"/>
      <c r="G17" s="4"/>
      <c r="H17" s="71"/>
      <c r="I17" s="71"/>
      <c r="J17" s="70"/>
      <c r="K17" s="70"/>
      <c r="L17" s="70"/>
      <c r="M17" s="70"/>
      <c r="N17" s="70"/>
      <c r="O17" s="70"/>
      <c r="P17" s="70"/>
      <c r="Q17" s="70"/>
      <c r="R17" s="70"/>
      <c r="S17" s="86"/>
      <c r="T17" s="70"/>
      <c r="Z17" s="68">
        <f t="shared" si="7"/>
        <v>1</v>
      </c>
      <c r="AC17" s="1" t="str">
        <f t="shared" si="9"/>
        <v>1900</v>
      </c>
      <c r="AZ17" s="1">
        <v>15</v>
      </c>
      <c r="BA17" s="1" t="s">
        <v>396</v>
      </c>
      <c r="BB17" s="1">
        <f t="shared" si="0"/>
        <v>0</v>
      </c>
      <c r="BC17" s="1">
        <f t="shared" si="1"/>
        <v>0</v>
      </c>
      <c r="BD17" s="1">
        <f t="shared" si="10"/>
        <v>0</v>
      </c>
      <c r="BE17" s="1">
        <f t="shared" si="2"/>
        <v>0</v>
      </c>
      <c r="BF17" s="1">
        <f t="shared" si="3"/>
        <v>0</v>
      </c>
      <c r="BH17" s="1">
        <f t="shared" si="4"/>
        <v>0</v>
      </c>
      <c r="BI17" s="1">
        <f t="shared" si="5"/>
        <v>0</v>
      </c>
    </row>
    <row r="18" spans="2:70" x14ac:dyDescent="0.25">
      <c r="B18" s="1">
        <f t="shared" si="6"/>
        <v>0</v>
      </c>
      <c r="D18" s="95" t="str">
        <f t="shared" si="8"/>
        <v/>
      </c>
      <c r="E18" s="69"/>
      <c r="F18" s="70"/>
      <c r="G18" s="4"/>
      <c r="H18" s="71"/>
      <c r="I18" s="71"/>
      <c r="J18" s="70"/>
      <c r="K18" s="70"/>
      <c r="L18" s="70"/>
      <c r="M18" s="70"/>
      <c r="N18" s="70"/>
      <c r="O18" s="70"/>
      <c r="P18" s="70"/>
      <c r="Q18" s="70"/>
      <c r="R18" s="70"/>
      <c r="S18" s="86"/>
      <c r="T18" s="70"/>
      <c r="Z18" s="68">
        <f t="shared" si="7"/>
        <v>1</v>
      </c>
      <c r="AC18" s="1" t="str">
        <f t="shared" si="9"/>
        <v>1900</v>
      </c>
      <c r="AZ18" s="1">
        <v>16</v>
      </c>
      <c r="BA18" s="1" t="s">
        <v>456</v>
      </c>
      <c r="BB18" s="1">
        <f t="shared" si="0"/>
        <v>0</v>
      </c>
      <c r="BC18" s="1">
        <f t="shared" si="1"/>
        <v>0</v>
      </c>
      <c r="BD18" s="1">
        <f t="shared" si="10"/>
        <v>0</v>
      </c>
      <c r="BE18" s="1">
        <f t="shared" si="2"/>
        <v>0</v>
      </c>
      <c r="BF18" s="1">
        <f t="shared" si="3"/>
        <v>0</v>
      </c>
      <c r="BH18" s="1">
        <f t="shared" si="4"/>
        <v>0</v>
      </c>
      <c r="BI18" s="1">
        <f t="shared" si="5"/>
        <v>0</v>
      </c>
    </row>
    <row r="19" spans="2:70" x14ac:dyDescent="0.25">
      <c r="B19" s="1">
        <f t="shared" si="6"/>
        <v>0</v>
      </c>
      <c r="D19" s="95" t="str">
        <f t="shared" si="8"/>
        <v/>
      </c>
      <c r="E19" s="69"/>
      <c r="F19" s="70"/>
      <c r="G19" s="4"/>
      <c r="H19" s="71"/>
      <c r="I19" s="71"/>
      <c r="J19" s="70"/>
      <c r="K19" s="70"/>
      <c r="L19" s="70"/>
      <c r="M19" s="70"/>
      <c r="N19" s="70"/>
      <c r="O19" s="70"/>
      <c r="P19" s="70"/>
      <c r="Q19" s="70"/>
      <c r="R19" s="70"/>
      <c r="S19" s="86"/>
      <c r="T19" s="70"/>
      <c r="Z19" s="68">
        <f t="shared" si="7"/>
        <v>1</v>
      </c>
      <c r="AC19" s="1" t="str">
        <f t="shared" si="9"/>
        <v>1900</v>
      </c>
      <c r="AZ19" s="1">
        <v>17</v>
      </c>
      <c r="BA19" s="1" t="s">
        <v>397</v>
      </c>
      <c r="BB19" s="1">
        <f t="shared" si="0"/>
        <v>0</v>
      </c>
      <c r="BC19" s="1">
        <f t="shared" si="1"/>
        <v>0</v>
      </c>
      <c r="BD19" s="1">
        <f t="shared" si="10"/>
        <v>0</v>
      </c>
      <c r="BE19" s="1">
        <f t="shared" si="2"/>
        <v>0</v>
      </c>
      <c r="BF19" s="1">
        <f t="shared" si="3"/>
        <v>0</v>
      </c>
      <c r="BH19" s="1">
        <f t="shared" si="4"/>
        <v>0</v>
      </c>
      <c r="BI19" s="1">
        <f t="shared" si="5"/>
        <v>0</v>
      </c>
    </row>
    <row r="20" spans="2:70" x14ac:dyDescent="0.25">
      <c r="B20" s="1">
        <f t="shared" si="6"/>
        <v>0</v>
      </c>
      <c r="D20" s="95" t="str">
        <f t="shared" si="8"/>
        <v/>
      </c>
      <c r="E20" s="69"/>
      <c r="F20" s="70"/>
      <c r="G20" s="4"/>
      <c r="H20" s="71"/>
      <c r="I20" s="71"/>
      <c r="J20" s="70"/>
      <c r="K20" s="70"/>
      <c r="L20" s="70"/>
      <c r="M20" s="70"/>
      <c r="N20" s="70"/>
      <c r="O20" s="70"/>
      <c r="P20" s="70"/>
      <c r="Q20" s="70"/>
      <c r="R20" s="70"/>
      <c r="S20" s="86"/>
      <c r="T20" s="70"/>
      <c r="Z20" s="68">
        <f t="shared" si="7"/>
        <v>1</v>
      </c>
      <c r="AC20" s="1" t="str">
        <f t="shared" si="9"/>
        <v>1900</v>
      </c>
      <c r="AZ20" s="1">
        <v>18</v>
      </c>
      <c r="BA20" s="1" t="s">
        <v>398</v>
      </c>
      <c r="BB20" s="1">
        <f t="shared" si="0"/>
        <v>0</v>
      </c>
      <c r="BC20" s="1">
        <f t="shared" si="1"/>
        <v>0</v>
      </c>
      <c r="BD20" s="1">
        <f t="shared" si="10"/>
        <v>0</v>
      </c>
      <c r="BE20" s="1">
        <f t="shared" si="2"/>
        <v>0</v>
      </c>
      <c r="BF20" s="1">
        <f t="shared" si="3"/>
        <v>0</v>
      </c>
      <c r="BG20" s="1">
        <f t="shared" ref="BG20:BG33" si="11">SUM(BE20:BF20)</f>
        <v>0</v>
      </c>
      <c r="BH20" s="1">
        <f t="shared" si="4"/>
        <v>0</v>
      </c>
      <c r="BI20" s="1">
        <f t="shared" si="5"/>
        <v>0</v>
      </c>
      <c r="BJ20" s="1">
        <f t="shared" ref="BJ20:BJ33" si="12">SUM(BH20:BI20)</f>
        <v>0</v>
      </c>
      <c r="BO20" s="1" t="str">
        <f>IF(BB20&lt;&gt;0,ROUND(BG20/BB20,2),"")</f>
        <v/>
      </c>
      <c r="BR20" s="1" t="str">
        <f t="shared" ref="BR20:BR30" si="13">IF(BC20&lt;&gt;0,ROUND(BJ20/BC20,2),"")</f>
        <v/>
      </c>
    </row>
    <row r="21" spans="2:70" x14ac:dyDescent="0.25">
      <c r="B21" s="1">
        <f t="shared" si="6"/>
        <v>0</v>
      </c>
      <c r="D21" s="95" t="str">
        <f t="shared" si="8"/>
        <v/>
      </c>
      <c r="E21" s="69"/>
      <c r="F21" s="70"/>
      <c r="G21" s="4"/>
      <c r="H21" s="71"/>
      <c r="I21" s="71"/>
      <c r="J21" s="70"/>
      <c r="K21" s="70"/>
      <c r="L21" s="70"/>
      <c r="M21" s="70"/>
      <c r="N21" s="70"/>
      <c r="O21" s="70"/>
      <c r="P21" s="70"/>
      <c r="Q21" s="70"/>
      <c r="R21" s="70"/>
      <c r="S21" s="86"/>
      <c r="T21" s="70"/>
      <c r="Z21" s="68">
        <f t="shared" si="7"/>
        <v>1</v>
      </c>
      <c r="AC21" s="1" t="str">
        <f t="shared" si="9"/>
        <v>1900</v>
      </c>
      <c r="AZ21" s="1">
        <v>19</v>
      </c>
      <c r="BA21" s="1" t="s">
        <v>399</v>
      </c>
      <c r="BB21" s="1">
        <f t="shared" si="0"/>
        <v>0</v>
      </c>
      <c r="BC21" s="1">
        <f t="shared" si="1"/>
        <v>0</v>
      </c>
      <c r="BD21" s="1">
        <f t="shared" si="10"/>
        <v>0</v>
      </c>
      <c r="BE21" s="1">
        <f t="shared" si="2"/>
        <v>0</v>
      </c>
      <c r="BF21" s="1">
        <f t="shared" si="3"/>
        <v>0</v>
      </c>
      <c r="BG21" s="1">
        <f t="shared" si="11"/>
        <v>0</v>
      </c>
      <c r="BH21" s="1">
        <f t="shared" si="4"/>
        <v>0</v>
      </c>
      <c r="BI21" s="1">
        <f t="shared" si="5"/>
        <v>0</v>
      </c>
      <c r="BJ21" s="1">
        <f t="shared" si="12"/>
        <v>0</v>
      </c>
      <c r="BO21" s="1" t="str">
        <f>IF(BD21&lt;&gt;0,ROUND(SUM(BG21,BJ21)/BD21,2),"")</f>
        <v/>
      </c>
      <c r="BR21" s="1" t="str">
        <f t="shared" si="13"/>
        <v/>
      </c>
    </row>
    <row r="22" spans="2:70" x14ac:dyDescent="0.25">
      <c r="B22" s="1">
        <f t="shared" si="6"/>
        <v>0</v>
      </c>
      <c r="D22" s="95" t="str">
        <f t="shared" si="8"/>
        <v/>
      </c>
      <c r="E22" s="69"/>
      <c r="F22" s="70"/>
      <c r="G22" s="4"/>
      <c r="H22" s="71"/>
      <c r="I22" s="71"/>
      <c r="J22" s="70"/>
      <c r="K22" s="70"/>
      <c r="L22" s="70"/>
      <c r="M22" s="70"/>
      <c r="N22" s="70"/>
      <c r="O22" s="70"/>
      <c r="P22" s="70"/>
      <c r="Q22" s="70"/>
      <c r="R22" s="70"/>
      <c r="S22" s="86"/>
      <c r="T22" s="70"/>
      <c r="Z22" s="68">
        <f t="shared" si="7"/>
        <v>1</v>
      </c>
      <c r="AC22" s="1" t="str">
        <f t="shared" si="9"/>
        <v>1900</v>
      </c>
      <c r="AZ22" s="1">
        <v>20</v>
      </c>
      <c r="BA22" s="1" t="s">
        <v>400</v>
      </c>
      <c r="BB22" s="1">
        <f t="shared" si="0"/>
        <v>0</v>
      </c>
      <c r="BC22" s="1">
        <f t="shared" si="1"/>
        <v>0</v>
      </c>
      <c r="BE22" s="1">
        <f t="shared" si="2"/>
        <v>0</v>
      </c>
      <c r="BF22" s="1">
        <f t="shared" si="3"/>
        <v>0</v>
      </c>
      <c r="BG22" s="1">
        <f t="shared" si="11"/>
        <v>0</v>
      </c>
      <c r="BH22" s="1">
        <f t="shared" si="4"/>
        <v>0</v>
      </c>
      <c r="BI22" s="1">
        <f t="shared" si="5"/>
        <v>0</v>
      </c>
      <c r="BJ22" s="1">
        <f t="shared" si="12"/>
        <v>0</v>
      </c>
      <c r="BO22" s="1" t="str">
        <f t="shared" ref="BO22:BO30" si="14">IF(BB22&lt;&gt;0,ROUND(BG22/BB22,2),"")</f>
        <v/>
      </c>
      <c r="BR22" s="1" t="str">
        <f t="shared" si="13"/>
        <v/>
      </c>
    </row>
    <row r="23" spans="2:70" x14ac:dyDescent="0.25">
      <c r="B23" s="1">
        <f t="shared" si="6"/>
        <v>0</v>
      </c>
      <c r="D23" s="95" t="str">
        <f t="shared" si="8"/>
        <v/>
      </c>
      <c r="E23" s="69"/>
      <c r="F23" s="70"/>
      <c r="G23" s="4"/>
      <c r="H23" s="71"/>
      <c r="I23" s="71"/>
      <c r="J23" s="70"/>
      <c r="K23" s="70"/>
      <c r="L23" s="70"/>
      <c r="M23" s="70"/>
      <c r="N23" s="70"/>
      <c r="O23" s="70"/>
      <c r="P23" s="70"/>
      <c r="Q23" s="70"/>
      <c r="R23" s="70"/>
      <c r="S23" s="86"/>
      <c r="T23" s="70"/>
      <c r="Z23" s="68">
        <f t="shared" si="7"/>
        <v>1</v>
      </c>
      <c r="AC23" s="1" t="str">
        <f t="shared" si="9"/>
        <v>1900</v>
      </c>
      <c r="AZ23" s="1">
        <v>21</v>
      </c>
      <c r="BA23" s="1" t="s">
        <v>401</v>
      </c>
      <c r="BB23" s="1">
        <f t="shared" si="0"/>
        <v>0</v>
      </c>
      <c r="BC23" s="1">
        <f t="shared" si="1"/>
        <v>0</v>
      </c>
      <c r="BE23" s="1">
        <f t="shared" si="2"/>
        <v>0</v>
      </c>
      <c r="BF23" s="1">
        <f t="shared" si="3"/>
        <v>0</v>
      </c>
      <c r="BG23" s="1">
        <f t="shared" si="11"/>
        <v>0</v>
      </c>
      <c r="BH23" s="1">
        <f t="shared" si="4"/>
        <v>0</v>
      </c>
      <c r="BI23" s="1">
        <f t="shared" si="5"/>
        <v>0</v>
      </c>
      <c r="BJ23" s="1">
        <f t="shared" si="12"/>
        <v>0</v>
      </c>
      <c r="BO23" s="1" t="str">
        <f t="shared" si="14"/>
        <v/>
      </c>
      <c r="BR23" s="1" t="str">
        <f t="shared" si="13"/>
        <v/>
      </c>
    </row>
    <row r="24" spans="2:70" x14ac:dyDescent="0.25">
      <c r="B24" s="1">
        <f t="shared" si="6"/>
        <v>0</v>
      </c>
      <c r="D24" s="95" t="str">
        <f t="shared" si="8"/>
        <v/>
      </c>
      <c r="E24" s="69"/>
      <c r="F24" s="70"/>
      <c r="G24" s="4"/>
      <c r="H24" s="71"/>
      <c r="I24" s="71"/>
      <c r="J24" s="70"/>
      <c r="K24" s="70"/>
      <c r="L24" s="70"/>
      <c r="M24" s="70"/>
      <c r="N24" s="70"/>
      <c r="O24" s="70"/>
      <c r="P24" s="70"/>
      <c r="Q24" s="70"/>
      <c r="R24" s="70"/>
      <c r="S24" s="86"/>
      <c r="T24" s="70"/>
      <c r="Z24" s="68">
        <f t="shared" si="7"/>
        <v>1</v>
      </c>
      <c r="AC24" s="1" t="str">
        <f t="shared" si="9"/>
        <v>1900</v>
      </c>
      <c r="AZ24" s="1">
        <v>22</v>
      </c>
      <c r="BA24" s="1" t="s">
        <v>402</v>
      </c>
      <c r="BB24" s="1">
        <f t="shared" si="0"/>
        <v>0</v>
      </c>
      <c r="BC24" s="1">
        <f t="shared" si="1"/>
        <v>0</v>
      </c>
      <c r="BE24" s="1">
        <f t="shared" si="2"/>
        <v>0</v>
      </c>
      <c r="BF24" s="1">
        <f t="shared" si="3"/>
        <v>0</v>
      </c>
      <c r="BG24" s="1">
        <f t="shared" si="11"/>
        <v>0</v>
      </c>
      <c r="BH24" s="1">
        <f t="shared" si="4"/>
        <v>0</v>
      </c>
      <c r="BI24" s="1">
        <f t="shared" si="5"/>
        <v>0</v>
      </c>
      <c r="BJ24" s="1">
        <f t="shared" si="12"/>
        <v>0</v>
      </c>
      <c r="BO24" s="1" t="str">
        <f t="shared" si="14"/>
        <v/>
      </c>
      <c r="BR24" s="1" t="str">
        <f t="shared" si="13"/>
        <v/>
      </c>
    </row>
    <row r="25" spans="2:70" x14ac:dyDescent="0.25">
      <c r="B25" s="1">
        <f t="shared" si="6"/>
        <v>0</v>
      </c>
      <c r="D25" s="95" t="str">
        <f t="shared" si="8"/>
        <v/>
      </c>
      <c r="E25" s="69"/>
      <c r="F25" s="70"/>
      <c r="G25" s="4"/>
      <c r="H25" s="71"/>
      <c r="I25" s="71"/>
      <c r="J25" s="70"/>
      <c r="K25" s="70"/>
      <c r="L25" s="70"/>
      <c r="M25" s="70"/>
      <c r="N25" s="70"/>
      <c r="O25" s="70"/>
      <c r="P25" s="70"/>
      <c r="Q25" s="70"/>
      <c r="R25" s="70"/>
      <c r="S25" s="86"/>
      <c r="T25" s="70"/>
      <c r="Z25" s="68">
        <f t="shared" si="7"/>
        <v>1</v>
      </c>
      <c r="AC25" s="1" t="str">
        <f t="shared" si="9"/>
        <v>1900</v>
      </c>
      <c r="AZ25" s="1">
        <v>23</v>
      </c>
      <c r="BA25" s="1" t="s">
        <v>455</v>
      </c>
      <c r="BB25" s="1">
        <f t="shared" si="0"/>
        <v>0</v>
      </c>
      <c r="BC25" s="1">
        <f t="shared" si="1"/>
        <v>0</v>
      </c>
      <c r="BE25" s="1">
        <f t="shared" si="2"/>
        <v>0</v>
      </c>
      <c r="BF25" s="1">
        <f t="shared" si="3"/>
        <v>0</v>
      </c>
      <c r="BG25" s="1">
        <f t="shared" si="11"/>
        <v>0</v>
      </c>
      <c r="BH25" s="1">
        <f t="shared" si="4"/>
        <v>0</v>
      </c>
      <c r="BI25" s="1">
        <f t="shared" si="5"/>
        <v>0</v>
      </c>
      <c r="BJ25" s="1">
        <f t="shared" si="12"/>
        <v>0</v>
      </c>
      <c r="BO25" s="1" t="str">
        <f t="shared" si="14"/>
        <v/>
      </c>
      <c r="BR25" s="1" t="str">
        <f t="shared" si="13"/>
        <v/>
      </c>
    </row>
    <row r="26" spans="2:70" x14ac:dyDescent="0.25">
      <c r="B26" s="1">
        <f t="shared" si="6"/>
        <v>0</v>
      </c>
      <c r="D26" s="95" t="str">
        <f t="shared" si="8"/>
        <v/>
      </c>
      <c r="E26" s="69"/>
      <c r="F26" s="70"/>
      <c r="G26" s="4"/>
      <c r="H26" s="71"/>
      <c r="I26" s="71"/>
      <c r="J26" s="70"/>
      <c r="K26" s="70"/>
      <c r="L26" s="70"/>
      <c r="M26" s="70"/>
      <c r="N26" s="70"/>
      <c r="O26" s="70"/>
      <c r="P26" s="70"/>
      <c r="Q26" s="70"/>
      <c r="R26" s="70"/>
      <c r="S26" s="86"/>
      <c r="T26" s="70"/>
      <c r="Z26" s="68">
        <f t="shared" si="7"/>
        <v>1</v>
      </c>
      <c r="AC26" s="1" t="str">
        <f t="shared" si="9"/>
        <v>1900</v>
      </c>
      <c r="AZ26" s="1">
        <v>24</v>
      </c>
      <c r="BA26" s="1" t="s">
        <v>403</v>
      </c>
      <c r="BB26" s="1">
        <f t="shared" si="0"/>
        <v>0</v>
      </c>
      <c r="BC26" s="1">
        <f t="shared" si="1"/>
        <v>0</v>
      </c>
      <c r="BE26" s="1">
        <f t="shared" si="2"/>
        <v>0</v>
      </c>
      <c r="BF26" s="1">
        <f t="shared" si="3"/>
        <v>0</v>
      </c>
      <c r="BG26" s="1">
        <f t="shared" si="11"/>
        <v>0</v>
      </c>
      <c r="BH26" s="1">
        <f t="shared" si="4"/>
        <v>0</v>
      </c>
      <c r="BI26" s="1">
        <f t="shared" si="5"/>
        <v>0</v>
      </c>
      <c r="BJ26" s="1">
        <f t="shared" si="12"/>
        <v>0</v>
      </c>
      <c r="BO26" s="1" t="str">
        <f t="shared" si="14"/>
        <v/>
      </c>
      <c r="BR26" s="1" t="str">
        <f t="shared" si="13"/>
        <v/>
      </c>
    </row>
    <row r="27" spans="2:70" x14ac:dyDescent="0.25">
      <c r="B27" s="1">
        <f t="shared" si="6"/>
        <v>0</v>
      </c>
      <c r="D27" s="95" t="str">
        <f t="shared" si="8"/>
        <v/>
      </c>
      <c r="E27" s="69"/>
      <c r="F27" s="70"/>
      <c r="G27" s="4"/>
      <c r="H27" s="71"/>
      <c r="I27" s="71"/>
      <c r="J27" s="70"/>
      <c r="K27" s="70"/>
      <c r="L27" s="70"/>
      <c r="M27" s="70"/>
      <c r="N27" s="70"/>
      <c r="O27" s="70"/>
      <c r="P27" s="70"/>
      <c r="Q27" s="70"/>
      <c r="R27" s="70"/>
      <c r="S27" s="86"/>
      <c r="T27" s="70"/>
      <c r="Z27" s="68">
        <f t="shared" si="7"/>
        <v>1</v>
      </c>
      <c r="AC27" s="1" t="str">
        <f t="shared" si="9"/>
        <v>1900</v>
      </c>
      <c r="AZ27" s="1">
        <v>25</v>
      </c>
      <c r="BA27" s="1" t="s">
        <v>404</v>
      </c>
      <c r="BB27" s="1">
        <f t="shared" si="0"/>
        <v>0</v>
      </c>
      <c r="BC27" s="1">
        <f t="shared" si="1"/>
        <v>0</v>
      </c>
      <c r="BE27" s="1">
        <f t="shared" si="2"/>
        <v>0</v>
      </c>
      <c r="BF27" s="1">
        <f t="shared" si="3"/>
        <v>0</v>
      </c>
      <c r="BG27" s="1">
        <f t="shared" si="11"/>
        <v>0</v>
      </c>
      <c r="BH27" s="1">
        <f t="shared" si="4"/>
        <v>0</v>
      </c>
      <c r="BI27" s="1">
        <f t="shared" si="5"/>
        <v>0</v>
      </c>
      <c r="BJ27" s="1">
        <f t="shared" si="12"/>
        <v>0</v>
      </c>
      <c r="BO27" s="1" t="str">
        <f t="shared" si="14"/>
        <v/>
      </c>
      <c r="BR27" s="1" t="str">
        <f t="shared" si="13"/>
        <v/>
      </c>
    </row>
    <row r="28" spans="2:70" x14ac:dyDescent="0.25">
      <c r="B28" s="1">
        <f t="shared" si="6"/>
        <v>0</v>
      </c>
      <c r="D28" s="95" t="str">
        <f t="shared" si="8"/>
        <v/>
      </c>
      <c r="E28" s="69"/>
      <c r="F28" s="70"/>
      <c r="G28" s="4"/>
      <c r="H28" s="71"/>
      <c r="I28" s="71"/>
      <c r="J28" s="70"/>
      <c r="K28" s="70"/>
      <c r="L28" s="70"/>
      <c r="M28" s="70"/>
      <c r="N28" s="70"/>
      <c r="O28" s="70"/>
      <c r="P28" s="70"/>
      <c r="Q28" s="70"/>
      <c r="R28" s="70"/>
      <c r="S28" s="86"/>
      <c r="T28" s="70"/>
      <c r="Z28" s="68">
        <f t="shared" si="7"/>
        <v>1</v>
      </c>
      <c r="AC28" s="1" t="str">
        <f t="shared" si="9"/>
        <v>1900</v>
      </c>
      <c r="AZ28" s="1">
        <v>26</v>
      </c>
      <c r="BA28" s="1" t="s">
        <v>405</v>
      </c>
      <c r="BB28" s="1">
        <f t="shared" si="0"/>
        <v>0</v>
      </c>
      <c r="BC28" s="1">
        <f t="shared" si="1"/>
        <v>0</v>
      </c>
      <c r="BE28" s="1">
        <f t="shared" si="2"/>
        <v>0</v>
      </c>
      <c r="BF28" s="1">
        <f t="shared" si="3"/>
        <v>0</v>
      </c>
      <c r="BG28" s="1">
        <f t="shared" si="11"/>
        <v>0</v>
      </c>
      <c r="BH28" s="1">
        <f t="shared" si="4"/>
        <v>0</v>
      </c>
      <c r="BI28" s="1">
        <f t="shared" si="5"/>
        <v>0</v>
      </c>
      <c r="BJ28" s="1">
        <f t="shared" si="12"/>
        <v>0</v>
      </c>
      <c r="BO28" s="1" t="str">
        <f t="shared" si="14"/>
        <v/>
      </c>
      <c r="BR28" s="1" t="str">
        <f t="shared" si="13"/>
        <v/>
      </c>
    </row>
    <row r="29" spans="2:70" x14ac:dyDescent="0.25">
      <c r="B29" s="1">
        <f t="shared" si="6"/>
        <v>0</v>
      </c>
      <c r="D29" s="95" t="str">
        <f t="shared" si="8"/>
        <v/>
      </c>
      <c r="E29" s="69"/>
      <c r="F29" s="70"/>
      <c r="G29" s="4"/>
      <c r="H29" s="71"/>
      <c r="I29" s="71"/>
      <c r="J29" s="70"/>
      <c r="K29" s="70"/>
      <c r="L29" s="70"/>
      <c r="M29" s="70"/>
      <c r="N29" s="70"/>
      <c r="O29" s="70"/>
      <c r="P29" s="70"/>
      <c r="Q29" s="70"/>
      <c r="R29" s="70"/>
      <c r="S29" s="86"/>
      <c r="T29" s="70"/>
      <c r="Z29" s="68">
        <f t="shared" si="7"/>
        <v>1</v>
      </c>
      <c r="AC29" s="1" t="str">
        <f t="shared" si="9"/>
        <v>1900</v>
      </c>
      <c r="AZ29" s="1">
        <v>27</v>
      </c>
      <c r="BA29" s="1" t="s">
        <v>406</v>
      </c>
      <c r="BB29" s="1">
        <f t="shared" si="0"/>
        <v>0</v>
      </c>
      <c r="BC29" s="1">
        <f t="shared" si="1"/>
        <v>0</v>
      </c>
      <c r="BE29" s="1">
        <f t="shared" si="2"/>
        <v>0</v>
      </c>
      <c r="BF29" s="1">
        <f t="shared" si="3"/>
        <v>0</v>
      </c>
      <c r="BG29" s="1">
        <f t="shared" si="11"/>
        <v>0</v>
      </c>
      <c r="BH29" s="1">
        <f t="shared" si="4"/>
        <v>0</v>
      </c>
      <c r="BI29" s="1">
        <f t="shared" si="5"/>
        <v>0</v>
      </c>
      <c r="BJ29" s="1">
        <f t="shared" si="12"/>
        <v>0</v>
      </c>
      <c r="BO29" s="1" t="str">
        <f t="shared" si="14"/>
        <v/>
      </c>
      <c r="BR29" s="1" t="str">
        <f t="shared" si="13"/>
        <v/>
      </c>
    </row>
    <row r="30" spans="2:70" x14ac:dyDescent="0.25">
      <c r="B30" s="1">
        <f t="shared" si="6"/>
        <v>0</v>
      </c>
      <c r="D30" s="95" t="str">
        <f t="shared" si="8"/>
        <v/>
      </c>
      <c r="E30" s="69"/>
      <c r="F30" s="70"/>
      <c r="G30" s="4"/>
      <c r="H30" s="71"/>
      <c r="I30" s="71"/>
      <c r="J30" s="70"/>
      <c r="K30" s="70"/>
      <c r="L30" s="70"/>
      <c r="M30" s="70"/>
      <c r="N30" s="70"/>
      <c r="O30" s="70"/>
      <c r="P30" s="70"/>
      <c r="Q30" s="70"/>
      <c r="R30" s="70"/>
      <c r="S30" s="86"/>
      <c r="T30" s="70"/>
      <c r="Z30" s="68">
        <f t="shared" si="7"/>
        <v>1</v>
      </c>
      <c r="AC30" s="1" t="str">
        <f t="shared" si="9"/>
        <v>1900</v>
      </c>
      <c r="AZ30" s="1">
        <v>28</v>
      </c>
      <c r="BA30" s="1" t="s">
        <v>407</v>
      </c>
      <c r="BB30" s="1">
        <f t="shared" si="0"/>
        <v>0</v>
      </c>
      <c r="BC30" s="1">
        <f t="shared" si="1"/>
        <v>0</v>
      </c>
      <c r="BE30" s="1">
        <f t="shared" si="2"/>
        <v>0</v>
      </c>
      <c r="BF30" s="1">
        <f t="shared" si="3"/>
        <v>0</v>
      </c>
      <c r="BG30" s="1">
        <f t="shared" si="11"/>
        <v>0</v>
      </c>
      <c r="BH30" s="1">
        <f t="shared" si="4"/>
        <v>0</v>
      </c>
      <c r="BI30" s="1">
        <f t="shared" si="5"/>
        <v>0</v>
      </c>
      <c r="BJ30" s="1">
        <f t="shared" si="12"/>
        <v>0</v>
      </c>
      <c r="BO30" s="1" t="str">
        <f t="shared" si="14"/>
        <v/>
      </c>
      <c r="BR30" s="1" t="str">
        <f t="shared" si="13"/>
        <v/>
      </c>
    </row>
    <row r="31" spans="2:70" x14ac:dyDescent="0.25">
      <c r="B31" s="1">
        <f t="shared" si="6"/>
        <v>0</v>
      </c>
      <c r="D31" s="95" t="str">
        <f t="shared" si="8"/>
        <v/>
      </c>
      <c r="E31" s="69"/>
      <c r="F31" s="70"/>
      <c r="G31" s="4"/>
      <c r="H31" s="71"/>
      <c r="I31" s="71"/>
      <c r="J31" s="70"/>
      <c r="K31" s="70"/>
      <c r="L31" s="70"/>
      <c r="M31" s="70"/>
      <c r="N31" s="70"/>
      <c r="O31" s="70"/>
      <c r="P31" s="70"/>
      <c r="Q31" s="70"/>
      <c r="R31" s="70"/>
      <c r="S31" s="86"/>
      <c r="T31" s="70"/>
      <c r="Z31" s="68">
        <f t="shared" si="7"/>
        <v>1</v>
      </c>
      <c r="AC31" s="1" t="str">
        <f t="shared" si="9"/>
        <v>1900</v>
      </c>
      <c r="AZ31" s="1">
        <v>29</v>
      </c>
      <c r="BA31" s="1" t="s">
        <v>408</v>
      </c>
      <c r="BB31" s="1">
        <f t="shared" si="0"/>
        <v>0</v>
      </c>
      <c r="BC31" s="1">
        <f t="shared" si="1"/>
        <v>0</v>
      </c>
      <c r="BD31" s="1">
        <f>SUM(BB31:BC31)</f>
        <v>0</v>
      </c>
      <c r="BE31" s="1">
        <f t="shared" si="2"/>
        <v>0</v>
      </c>
      <c r="BF31" s="1">
        <f t="shared" si="3"/>
        <v>0</v>
      </c>
      <c r="BG31" s="1">
        <f t="shared" si="11"/>
        <v>0</v>
      </c>
      <c r="BH31" s="1">
        <f t="shared" si="4"/>
        <v>0</v>
      </c>
      <c r="BI31" s="1">
        <f t="shared" si="5"/>
        <v>0</v>
      </c>
      <c r="BJ31" s="1">
        <f t="shared" si="12"/>
        <v>0</v>
      </c>
      <c r="BO31" s="1" t="str">
        <f>IF(BD31&lt;&gt;0,ROUND(SUM(BG31,BJ31)/BD31,2),"")</f>
        <v/>
      </c>
    </row>
    <row r="32" spans="2:70" x14ac:dyDescent="0.25">
      <c r="B32" s="1">
        <f t="shared" si="6"/>
        <v>0</v>
      </c>
      <c r="D32" s="95" t="str">
        <f t="shared" si="8"/>
        <v/>
      </c>
      <c r="E32" s="69"/>
      <c r="F32" s="70"/>
      <c r="G32" s="4"/>
      <c r="H32" s="71"/>
      <c r="I32" s="71"/>
      <c r="J32" s="70"/>
      <c r="K32" s="70"/>
      <c r="L32" s="70"/>
      <c r="M32" s="70"/>
      <c r="N32" s="70"/>
      <c r="O32" s="70"/>
      <c r="P32" s="70"/>
      <c r="Q32" s="70"/>
      <c r="R32" s="70"/>
      <c r="S32" s="86"/>
      <c r="T32" s="70"/>
      <c r="Z32" s="68">
        <f t="shared" si="7"/>
        <v>1</v>
      </c>
      <c r="AC32" s="1" t="str">
        <f t="shared" si="9"/>
        <v>1900</v>
      </c>
      <c r="AZ32" s="1">
        <v>30</v>
      </c>
      <c r="BA32" s="1" t="s">
        <v>409</v>
      </c>
      <c r="BB32" s="1">
        <f t="shared" si="0"/>
        <v>0</v>
      </c>
      <c r="BC32" s="1">
        <f t="shared" si="1"/>
        <v>0</v>
      </c>
      <c r="BD32" s="1">
        <f>SUM(BB32:BC32)</f>
        <v>0</v>
      </c>
      <c r="BE32" s="1">
        <f t="shared" si="2"/>
        <v>0</v>
      </c>
      <c r="BF32" s="1">
        <f t="shared" si="3"/>
        <v>0</v>
      </c>
      <c r="BG32" s="1">
        <f t="shared" si="11"/>
        <v>0</v>
      </c>
      <c r="BH32" s="1">
        <f t="shared" si="4"/>
        <v>0</v>
      </c>
      <c r="BI32" s="1">
        <f t="shared" si="5"/>
        <v>0</v>
      </c>
      <c r="BJ32" s="1">
        <f t="shared" si="12"/>
        <v>0</v>
      </c>
      <c r="BO32" s="1" t="str">
        <f>IF(BD32&lt;&gt;0,ROUND(SUM(BG32,BJ32)/BD32,2),"")</f>
        <v/>
      </c>
    </row>
    <row r="33" spans="2:67" x14ac:dyDescent="0.25">
      <c r="B33" s="1">
        <f t="shared" si="6"/>
        <v>0</v>
      </c>
      <c r="D33" s="95" t="str">
        <f t="shared" si="8"/>
        <v/>
      </c>
      <c r="E33" s="69"/>
      <c r="F33" s="70"/>
      <c r="G33" s="4"/>
      <c r="H33" s="71"/>
      <c r="I33" s="71"/>
      <c r="J33" s="70"/>
      <c r="K33" s="70"/>
      <c r="L33" s="70"/>
      <c r="M33" s="70"/>
      <c r="N33" s="70"/>
      <c r="O33" s="70"/>
      <c r="P33" s="70"/>
      <c r="Q33" s="70"/>
      <c r="R33" s="70"/>
      <c r="S33" s="86"/>
      <c r="T33" s="70"/>
      <c r="Z33" s="68">
        <f t="shared" si="7"/>
        <v>1</v>
      </c>
      <c r="AC33" s="1" t="str">
        <f t="shared" si="9"/>
        <v>1900</v>
      </c>
      <c r="AZ33" s="1">
        <v>31</v>
      </c>
      <c r="BA33" s="1" t="s">
        <v>410</v>
      </c>
      <c r="BB33" s="1">
        <f t="shared" si="0"/>
        <v>0</v>
      </c>
      <c r="BC33" s="1">
        <f t="shared" si="1"/>
        <v>0</v>
      </c>
      <c r="BD33" s="1">
        <f>SUM(BB33:BC33)</f>
        <v>0</v>
      </c>
      <c r="BE33" s="1">
        <f t="shared" si="2"/>
        <v>0</v>
      </c>
      <c r="BF33" s="1">
        <f t="shared" si="3"/>
        <v>0</v>
      </c>
      <c r="BG33" s="1">
        <f t="shared" si="11"/>
        <v>0</v>
      </c>
      <c r="BH33" s="1">
        <f t="shared" si="4"/>
        <v>0</v>
      </c>
      <c r="BI33" s="1">
        <f t="shared" si="5"/>
        <v>0</v>
      </c>
      <c r="BJ33" s="1">
        <f t="shared" si="12"/>
        <v>0</v>
      </c>
      <c r="BO33" s="1" t="str">
        <f>IF(BD33&lt;&gt;0,ROUND(SUM(BG33,BJ33)/BD33,2),"")</f>
        <v/>
      </c>
    </row>
    <row r="34" spans="2:67" x14ac:dyDescent="0.25">
      <c r="B34" s="1">
        <f t="shared" si="6"/>
        <v>0</v>
      </c>
      <c r="D34" s="95" t="str">
        <f t="shared" si="8"/>
        <v/>
      </c>
      <c r="E34" s="69"/>
      <c r="F34" s="70"/>
      <c r="G34" s="4"/>
      <c r="H34" s="71"/>
      <c r="I34" s="71"/>
      <c r="J34" s="70"/>
      <c r="K34" s="70"/>
      <c r="L34" s="70"/>
      <c r="M34" s="70"/>
      <c r="N34" s="70"/>
      <c r="O34" s="70"/>
      <c r="P34" s="70"/>
      <c r="Q34" s="70"/>
      <c r="R34" s="70"/>
      <c r="S34" s="86"/>
      <c r="T34" s="70"/>
      <c r="Z34" s="68">
        <f t="shared" si="7"/>
        <v>1</v>
      </c>
      <c r="AC34" s="1" t="str">
        <f t="shared" si="9"/>
        <v>1900</v>
      </c>
      <c r="AZ34" s="1">
        <v>32</v>
      </c>
      <c r="BA34" s="1" t="s">
        <v>411</v>
      </c>
    </row>
    <row r="35" spans="2:67" x14ac:dyDescent="0.25">
      <c r="B35" s="1">
        <f t="shared" si="6"/>
        <v>0</v>
      </c>
      <c r="D35" s="95" t="str">
        <f t="shared" si="8"/>
        <v/>
      </c>
      <c r="E35" s="69"/>
      <c r="F35" s="70"/>
      <c r="G35" s="4"/>
      <c r="H35" s="71"/>
      <c r="I35" s="71"/>
      <c r="J35" s="70"/>
      <c r="K35" s="70"/>
      <c r="L35" s="70"/>
      <c r="M35" s="70"/>
      <c r="N35" s="70"/>
      <c r="O35" s="70"/>
      <c r="P35" s="70"/>
      <c r="Q35" s="70"/>
      <c r="R35" s="70"/>
      <c r="S35" s="86"/>
      <c r="T35" s="70"/>
      <c r="Z35" s="68">
        <f t="shared" si="7"/>
        <v>1</v>
      </c>
      <c r="AC35" s="1" t="str">
        <f t="shared" si="9"/>
        <v>1900</v>
      </c>
      <c r="AZ35" s="1">
        <v>33</v>
      </c>
      <c r="BA35" s="1" t="s">
        <v>412</v>
      </c>
    </row>
    <row r="36" spans="2:67" x14ac:dyDescent="0.25">
      <c r="B36" s="1">
        <f t="shared" si="6"/>
        <v>0</v>
      </c>
      <c r="D36" s="95" t="str">
        <f t="shared" si="8"/>
        <v/>
      </c>
      <c r="E36" s="69"/>
      <c r="F36" s="70"/>
      <c r="G36" s="4"/>
      <c r="H36" s="71"/>
      <c r="I36" s="71"/>
      <c r="J36" s="70"/>
      <c r="K36" s="70"/>
      <c r="L36" s="70"/>
      <c r="M36" s="70"/>
      <c r="N36" s="70"/>
      <c r="O36" s="70"/>
      <c r="P36" s="70"/>
      <c r="Q36" s="70"/>
      <c r="R36" s="70"/>
      <c r="S36" s="86"/>
      <c r="T36" s="70"/>
      <c r="Z36" s="68">
        <f t="shared" si="7"/>
        <v>1</v>
      </c>
      <c r="AC36" s="1" t="str">
        <f t="shared" si="9"/>
        <v>1900</v>
      </c>
      <c r="AZ36" s="1">
        <v>34</v>
      </c>
      <c r="BA36" s="1" t="s">
        <v>413</v>
      </c>
    </row>
    <row r="37" spans="2:67" x14ac:dyDescent="0.25">
      <c r="B37" s="1">
        <f t="shared" si="6"/>
        <v>0</v>
      </c>
      <c r="D37" s="95" t="str">
        <f t="shared" si="8"/>
        <v/>
      </c>
      <c r="E37" s="69"/>
      <c r="F37" s="70"/>
      <c r="G37" s="4"/>
      <c r="H37" s="71"/>
      <c r="I37" s="71"/>
      <c r="J37" s="70"/>
      <c r="K37" s="70"/>
      <c r="L37" s="70"/>
      <c r="M37" s="70"/>
      <c r="N37" s="70"/>
      <c r="O37" s="70"/>
      <c r="P37" s="70"/>
      <c r="Q37" s="70"/>
      <c r="R37" s="70"/>
      <c r="S37" s="86"/>
      <c r="T37" s="70"/>
      <c r="Z37" s="68">
        <f t="shared" si="7"/>
        <v>1</v>
      </c>
      <c r="AC37" s="1" t="str">
        <f t="shared" si="9"/>
        <v>1900</v>
      </c>
      <c r="AZ37" s="1">
        <v>35</v>
      </c>
      <c r="BA37" s="1" t="s">
        <v>414</v>
      </c>
    </row>
    <row r="38" spans="2:67" x14ac:dyDescent="0.25">
      <c r="B38" s="1">
        <f t="shared" si="6"/>
        <v>0</v>
      </c>
      <c r="D38" s="95" t="str">
        <f t="shared" si="8"/>
        <v/>
      </c>
      <c r="E38" s="69"/>
      <c r="F38" s="70"/>
      <c r="G38" s="4"/>
      <c r="H38" s="71"/>
      <c r="I38" s="71"/>
      <c r="J38" s="70"/>
      <c r="K38" s="70"/>
      <c r="L38" s="70"/>
      <c r="M38" s="70"/>
      <c r="N38" s="70"/>
      <c r="O38" s="70"/>
      <c r="P38" s="70"/>
      <c r="Q38" s="70"/>
      <c r="R38" s="70"/>
      <c r="S38" s="86"/>
      <c r="T38" s="70"/>
      <c r="Z38" s="68">
        <f t="shared" si="7"/>
        <v>1</v>
      </c>
      <c r="AC38" s="1" t="str">
        <f t="shared" si="9"/>
        <v>1900</v>
      </c>
      <c r="AZ38" s="1">
        <v>36</v>
      </c>
      <c r="BA38" s="1" t="s">
        <v>415</v>
      </c>
    </row>
    <row r="39" spans="2:67" x14ac:dyDescent="0.25">
      <c r="B39" s="1">
        <f t="shared" si="6"/>
        <v>0</v>
      </c>
      <c r="D39" s="95" t="str">
        <f t="shared" si="8"/>
        <v/>
      </c>
      <c r="E39" s="69"/>
      <c r="F39" s="70"/>
      <c r="G39" s="4"/>
      <c r="H39" s="71"/>
      <c r="I39" s="71"/>
      <c r="J39" s="70"/>
      <c r="K39" s="70"/>
      <c r="L39" s="70"/>
      <c r="M39" s="70"/>
      <c r="N39" s="70"/>
      <c r="O39" s="70"/>
      <c r="P39" s="70"/>
      <c r="Q39" s="70"/>
      <c r="R39" s="70"/>
      <c r="S39" s="86"/>
      <c r="T39" s="70"/>
      <c r="Z39" s="68">
        <f t="shared" si="7"/>
        <v>1</v>
      </c>
      <c r="AC39" s="1" t="str">
        <f t="shared" si="9"/>
        <v>1900</v>
      </c>
      <c r="AZ39" s="1">
        <v>37</v>
      </c>
      <c r="BA39" s="1" t="s">
        <v>464</v>
      </c>
    </row>
    <row r="40" spans="2:67" x14ac:dyDescent="0.25">
      <c r="B40" s="1">
        <f t="shared" si="6"/>
        <v>0</v>
      </c>
      <c r="D40" s="95" t="str">
        <f t="shared" si="8"/>
        <v/>
      </c>
      <c r="E40" s="69"/>
      <c r="F40" s="70"/>
      <c r="G40" s="4"/>
      <c r="H40" s="71"/>
      <c r="I40" s="71"/>
      <c r="J40" s="70"/>
      <c r="K40" s="70"/>
      <c r="L40" s="70"/>
      <c r="M40" s="70"/>
      <c r="N40" s="70"/>
      <c r="O40" s="70"/>
      <c r="P40" s="70"/>
      <c r="Q40" s="70"/>
      <c r="R40" s="70"/>
      <c r="S40" s="86"/>
      <c r="T40" s="70"/>
      <c r="Z40" s="68">
        <f t="shared" si="7"/>
        <v>1</v>
      </c>
      <c r="AC40" s="1" t="str">
        <f t="shared" si="9"/>
        <v>1900</v>
      </c>
    </row>
    <row r="41" spans="2:67" x14ac:dyDescent="0.25">
      <c r="B41" s="1">
        <f t="shared" si="6"/>
        <v>0</v>
      </c>
      <c r="D41" s="95" t="str">
        <f t="shared" si="8"/>
        <v/>
      </c>
      <c r="E41" s="69"/>
      <c r="F41" s="70"/>
      <c r="G41" s="4"/>
      <c r="H41" s="71"/>
      <c r="I41" s="71"/>
      <c r="J41" s="70"/>
      <c r="K41" s="70"/>
      <c r="L41" s="70"/>
      <c r="M41" s="70"/>
      <c r="N41" s="70"/>
      <c r="O41" s="70"/>
      <c r="P41" s="70"/>
      <c r="Q41" s="70"/>
      <c r="R41" s="70"/>
      <c r="S41" s="86"/>
      <c r="T41" s="70"/>
      <c r="Z41" s="68">
        <f t="shared" si="7"/>
        <v>1</v>
      </c>
      <c r="AC41" s="1" t="str">
        <f t="shared" si="9"/>
        <v>1900</v>
      </c>
    </row>
    <row r="42" spans="2:67" x14ac:dyDescent="0.25">
      <c r="B42" s="1">
        <f t="shared" si="6"/>
        <v>0</v>
      </c>
      <c r="D42" s="95" t="str">
        <f t="shared" si="8"/>
        <v/>
      </c>
      <c r="E42" s="69"/>
      <c r="F42" s="70"/>
      <c r="G42" s="4"/>
      <c r="H42" s="71"/>
      <c r="I42" s="71"/>
      <c r="J42" s="70"/>
      <c r="K42" s="70"/>
      <c r="L42" s="70"/>
      <c r="M42" s="70"/>
      <c r="N42" s="70"/>
      <c r="O42" s="70"/>
      <c r="P42" s="70"/>
      <c r="Q42" s="70"/>
      <c r="R42" s="70"/>
      <c r="S42" s="86"/>
      <c r="T42" s="70"/>
      <c r="Z42" s="68">
        <f t="shared" si="7"/>
        <v>1</v>
      </c>
      <c r="AC42" s="1" t="str">
        <f t="shared" si="9"/>
        <v>1900</v>
      </c>
    </row>
    <row r="43" spans="2:67" x14ac:dyDescent="0.25">
      <c r="B43" s="1">
        <f t="shared" si="6"/>
        <v>0</v>
      </c>
      <c r="D43" s="95" t="str">
        <f t="shared" si="8"/>
        <v/>
      </c>
      <c r="E43" s="69"/>
      <c r="F43" s="70"/>
      <c r="G43" s="4"/>
      <c r="H43" s="71"/>
      <c r="I43" s="71"/>
      <c r="J43" s="70"/>
      <c r="K43" s="70"/>
      <c r="L43" s="70"/>
      <c r="M43" s="70"/>
      <c r="N43" s="70"/>
      <c r="O43" s="70"/>
      <c r="P43" s="70"/>
      <c r="Q43" s="70"/>
      <c r="R43" s="70"/>
      <c r="S43" s="86"/>
      <c r="T43" s="70"/>
      <c r="Z43" s="68">
        <f t="shared" si="7"/>
        <v>1</v>
      </c>
      <c r="AC43" s="1" t="str">
        <f t="shared" si="9"/>
        <v>1900</v>
      </c>
    </row>
    <row r="44" spans="2:67" x14ac:dyDescent="0.25">
      <c r="B44" s="1">
        <f t="shared" si="6"/>
        <v>0</v>
      </c>
      <c r="D44" s="95" t="str">
        <f t="shared" si="8"/>
        <v/>
      </c>
      <c r="E44" s="69"/>
      <c r="F44" s="70"/>
      <c r="G44" s="4"/>
      <c r="H44" s="71"/>
      <c r="I44" s="71"/>
      <c r="J44" s="70"/>
      <c r="K44" s="70"/>
      <c r="L44" s="70"/>
      <c r="M44" s="70"/>
      <c r="N44" s="70"/>
      <c r="O44" s="70"/>
      <c r="P44" s="70"/>
      <c r="Q44" s="70"/>
      <c r="R44" s="70"/>
      <c r="S44" s="86"/>
      <c r="T44" s="70"/>
      <c r="Z44" s="68">
        <f t="shared" si="7"/>
        <v>1</v>
      </c>
      <c r="AC44" s="1" t="str">
        <f t="shared" si="9"/>
        <v>1900</v>
      </c>
    </row>
    <row r="45" spans="2:67" x14ac:dyDescent="0.25">
      <c r="B45" s="1">
        <f t="shared" si="6"/>
        <v>0</v>
      </c>
      <c r="D45" s="95" t="str">
        <f t="shared" si="8"/>
        <v/>
      </c>
      <c r="E45" s="69"/>
      <c r="F45" s="70"/>
      <c r="G45" s="4"/>
      <c r="H45" s="71"/>
      <c r="I45" s="71"/>
      <c r="J45" s="70"/>
      <c r="K45" s="70"/>
      <c r="L45" s="70"/>
      <c r="M45" s="70"/>
      <c r="N45" s="70"/>
      <c r="O45" s="70"/>
      <c r="P45" s="70"/>
      <c r="Q45" s="70"/>
      <c r="R45" s="70"/>
      <c r="S45" s="86"/>
      <c r="T45" s="70"/>
      <c r="Z45" s="68">
        <f t="shared" si="7"/>
        <v>1</v>
      </c>
      <c r="AC45" s="1" t="str">
        <f t="shared" si="9"/>
        <v>1900</v>
      </c>
    </row>
    <row r="46" spans="2:67" x14ac:dyDescent="0.25">
      <c r="B46" s="1">
        <f t="shared" si="6"/>
        <v>0</v>
      </c>
      <c r="D46" s="95" t="str">
        <f t="shared" si="8"/>
        <v/>
      </c>
      <c r="E46" s="69"/>
      <c r="F46" s="70"/>
      <c r="G46" s="4"/>
      <c r="H46" s="71"/>
      <c r="I46" s="71"/>
      <c r="J46" s="70"/>
      <c r="K46" s="70"/>
      <c r="L46" s="70"/>
      <c r="M46" s="70"/>
      <c r="N46" s="70"/>
      <c r="O46" s="70"/>
      <c r="P46" s="70"/>
      <c r="Q46" s="70"/>
      <c r="R46" s="70"/>
      <c r="S46" s="86"/>
      <c r="T46" s="70"/>
      <c r="Z46" s="68">
        <f t="shared" si="7"/>
        <v>1</v>
      </c>
      <c r="AC46" s="1" t="str">
        <f t="shared" si="9"/>
        <v>1900</v>
      </c>
    </row>
    <row r="47" spans="2:67" x14ac:dyDescent="0.25">
      <c r="B47" s="1">
        <f t="shared" si="6"/>
        <v>0</v>
      </c>
      <c r="D47" s="95" t="str">
        <f t="shared" si="8"/>
        <v/>
      </c>
      <c r="E47" s="69"/>
      <c r="F47" s="70"/>
      <c r="G47" s="4"/>
      <c r="H47" s="71"/>
      <c r="I47" s="71"/>
      <c r="J47" s="70"/>
      <c r="K47" s="70"/>
      <c r="L47" s="70"/>
      <c r="M47" s="70"/>
      <c r="N47" s="70"/>
      <c r="O47" s="70"/>
      <c r="P47" s="70"/>
      <c r="Q47" s="70"/>
      <c r="R47" s="70"/>
      <c r="S47" s="86"/>
      <c r="T47" s="70"/>
      <c r="Z47" s="68">
        <f t="shared" si="7"/>
        <v>1</v>
      </c>
      <c r="AC47" s="1" t="str">
        <f t="shared" si="9"/>
        <v>1900</v>
      </c>
    </row>
    <row r="48" spans="2:67" x14ac:dyDescent="0.25">
      <c r="B48" s="1">
        <f t="shared" si="6"/>
        <v>0</v>
      </c>
      <c r="D48" s="95" t="str">
        <f t="shared" si="8"/>
        <v/>
      </c>
      <c r="E48" s="69"/>
      <c r="F48" s="70"/>
      <c r="G48" s="4"/>
      <c r="H48" s="71"/>
      <c r="I48" s="71"/>
      <c r="J48" s="70"/>
      <c r="K48" s="70"/>
      <c r="L48" s="70"/>
      <c r="M48" s="70"/>
      <c r="N48" s="70"/>
      <c r="O48" s="70"/>
      <c r="P48" s="70"/>
      <c r="Q48" s="70"/>
      <c r="R48" s="70"/>
      <c r="S48" s="86"/>
      <c r="T48" s="70"/>
      <c r="Z48" s="68">
        <f t="shared" si="7"/>
        <v>1</v>
      </c>
      <c r="AC48" s="1" t="str">
        <f t="shared" si="9"/>
        <v>1900</v>
      </c>
    </row>
    <row r="49" spans="2:29" x14ac:dyDescent="0.25">
      <c r="B49" s="1">
        <f t="shared" si="6"/>
        <v>0</v>
      </c>
      <c r="D49" s="95" t="str">
        <f t="shared" si="8"/>
        <v/>
      </c>
      <c r="E49" s="69"/>
      <c r="F49" s="70"/>
      <c r="G49" s="4"/>
      <c r="H49" s="71"/>
      <c r="I49" s="71"/>
      <c r="J49" s="70"/>
      <c r="K49" s="70"/>
      <c r="L49" s="70"/>
      <c r="M49" s="70"/>
      <c r="N49" s="70"/>
      <c r="O49" s="70"/>
      <c r="P49" s="70"/>
      <c r="Q49" s="70"/>
      <c r="R49" s="70"/>
      <c r="S49" s="86"/>
      <c r="T49" s="70"/>
      <c r="Z49" s="68">
        <f t="shared" si="7"/>
        <v>1</v>
      </c>
      <c r="AC49" s="1" t="str">
        <f t="shared" si="9"/>
        <v>1900</v>
      </c>
    </row>
    <row r="50" spans="2:29" x14ac:dyDescent="0.25">
      <c r="B50" s="1">
        <f t="shared" si="6"/>
        <v>0</v>
      </c>
      <c r="D50" s="95" t="str">
        <f t="shared" si="8"/>
        <v/>
      </c>
      <c r="E50" s="69"/>
      <c r="F50" s="70"/>
      <c r="G50" s="4"/>
      <c r="H50" s="71"/>
      <c r="I50" s="71"/>
      <c r="J50" s="70"/>
      <c r="K50" s="70"/>
      <c r="L50" s="70"/>
      <c r="M50" s="70"/>
      <c r="N50" s="70"/>
      <c r="O50" s="70"/>
      <c r="P50" s="70"/>
      <c r="Q50" s="70"/>
      <c r="R50" s="70"/>
      <c r="S50" s="86"/>
      <c r="T50" s="70"/>
      <c r="Z50" s="68">
        <f t="shared" si="7"/>
        <v>1</v>
      </c>
      <c r="AC50" s="1" t="str">
        <f t="shared" si="9"/>
        <v>1900</v>
      </c>
    </row>
    <row r="51" spans="2:29" x14ac:dyDescent="0.25">
      <c r="B51" s="1">
        <f t="shared" si="6"/>
        <v>0</v>
      </c>
      <c r="D51" s="95" t="str">
        <f t="shared" si="8"/>
        <v/>
      </c>
      <c r="E51" s="69"/>
      <c r="F51" s="70"/>
      <c r="G51" s="4"/>
      <c r="H51" s="71"/>
      <c r="I51" s="71"/>
      <c r="J51" s="70"/>
      <c r="K51" s="70"/>
      <c r="L51" s="70"/>
      <c r="M51" s="70"/>
      <c r="N51" s="70"/>
      <c r="O51" s="70"/>
      <c r="P51" s="70"/>
      <c r="Q51" s="70"/>
      <c r="R51" s="70"/>
      <c r="S51" s="86"/>
      <c r="T51" s="70"/>
      <c r="Z51" s="68">
        <f t="shared" si="7"/>
        <v>1</v>
      </c>
      <c r="AC51" s="1" t="str">
        <f t="shared" si="9"/>
        <v>1900</v>
      </c>
    </row>
    <row r="52" spans="2:29" x14ac:dyDescent="0.25">
      <c r="B52" s="1">
        <f t="shared" si="6"/>
        <v>0</v>
      </c>
      <c r="D52" s="95" t="str">
        <f t="shared" si="8"/>
        <v/>
      </c>
      <c r="E52" s="69"/>
      <c r="F52" s="70"/>
      <c r="G52" s="4"/>
      <c r="H52" s="71"/>
      <c r="I52" s="71"/>
      <c r="J52" s="70"/>
      <c r="K52" s="70"/>
      <c r="L52" s="70"/>
      <c r="M52" s="70"/>
      <c r="N52" s="70"/>
      <c r="O52" s="70"/>
      <c r="P52" s="70"/>
      <c r="Q52" s="70"/>
      <c r="R52" s="70"/>
      <c r="S52" s="86"/>
      <c r="T52" s="70"/>
      <c r="Z52" s="68">
        <f t="shared" si="7"/>
        <v>1</v>
      </c>
      <c r="AC52" s="1" t="str">
        <f t="shared" si="9"/>
        <v>1900</v>
      </c>
    </row>
    <row r="53" spans="2:29" x14ac:dyDescent="0.25">
      <c r="B53" s="1">
        <f t="shared" si="6"/>
        <v>0</v>
      </c>
      <c r="D53" s="95" t="str">
        <f t="shared" si="8"/>
        <v/>
      </c>
      <c r="E53" s="69"/>
      <c r="F53" s="70"/>
      <c r="G53" s="4"/>
      <c r="H53" s="71"/>
      <c r="I53" s="71"/>
      <c r="J53" s="70"/>
      <c r="K53" s="70"/>
      <c r="L53" s="70"/>
      <c r="M53" s="70"/>
      <c r="N53" s="70"/>
      <c r="O53" s="70"/>
      <c r="P53" s="70"/>
      <c r="Q53" s="70"/>
      <c r="R53" s="70"/>
      <c r="S53" s="86"/>
      <c r="T53" s="70"/>
      <c r="Z53" s="68">
        <f t="shared" si="7"/>
        <v>1</v>
      </c>
      <c r="AC53" s="1" t="str">
        <f t="shared" si="9"/>
        <v>1900</v>
      </c>
    </row>
    <row r="54" spans="2:29" x14ac:dyDescent="0.25">
      <c r="B54" s="1">
        <f t="shared" si="6"/>
        <v>0</v>
      </c>
      <c r="D54" s="95" t="str">
        <f t="shared" si="8"/>
        <v/>
      </c>
      <c r="E54" s="69"/>
      <c r="F54" s="70"/>
      <c r="G54" s="4"/>
      <c r="H54" s="71"/>
      <c r="I54" s="71"/>
      <c r="J54" s="70"/>
      <c r="K54" s="70"/>
      <c r="L54" s="70"/>
      <c r="M54" s="70"/>
      <c r="N54" s="70"/>
      <c r="O54" s="70"/>
      <c r="P54" s="70"/>
      <c r="Q54" s="70"/>
      <c r="R54" s="70"/>
      <c r="S54" s="86"/>
      <c r="T54" s="70"/>
      <c r="Z54" s="68">
        <f t="shared" si="7"/>
        <v>1</v>
      </c>
      <c r="AC54" s="1" t="str">
        <f t="shared" si="9"/>
        <v>1900</v>
      </c>
    </row>
    <row r="55" spans="2:29" x14ac:dyDescent="0.25">
      <c r="B55" s="1">
        <f t="shared" si="6"/>
        <v>0</v>
      </c>
      <c r="D55" s="95" t="str">
        <f t="shared" si="8"/>
        <v/>
      </c>
      <c r="E55" s="69"/>
      <c r="F55" s="70"/>
      <c r="G55" s="4"/>
      <c r="H55" s="71"/>
      <c r="I55" s="71"/>
      <c r="J55" s="70"/>
      <c r="K55" s="70"/>
      <c r="L55" s="70"/>
      <c r="M55" s="70"/>
      <c r="N55" s="70"/>
      <c r="O55" s="70"/>
      <c r="P55" s="70"/>
      <c r="Q55" s="70"/>
      <c r="R55" s="70"/>
      <c r="S55" s="86"/>
      <c r="T55" s="70"/>
      <c r="Z55" s="68">
        <f t="shared" si="7"/>
        <v>1</v>
      </c>
      <c r="AC55" s="1" t="str">
        <f t="shared" si="9"/>
        <v>1900</v>
      </c>
    </row>
    <row r="56" spans="2:29" x14ac:dyDescent="0.25">
      <c r="B56" s="1">
        <f t="shared" si="6"/>
        <v>0</v>
      </c>
      <c r="D56" s="95" t="str">
        <f t="shared" si="8"/>
        <v/>
      </c>
      <c r="E56" s="69"/>
      <c r="F56" s="70"/>
      <c r="G56" s="4"/>
      <c r="H56" s="71"/>
      <c r="I56" s="71"/>
      <c r="J56" s="70"/>
      <c r="K56" s="70"/>
      <c r="L56" s="70"/>
      <c r="M56" s="70"/>
      <c r="N56" s="70"/>
      <c r="O56" s="70"/>
      <c r="P56" s="70"/>
      <c r="Q56" s="70"/>
      <c r="R56" s="70"/>
      <c r="S56" s="86"/>
      <c r="T56" s="70"/>
      <c r="Z56" s="68">
        <f t="shared" si="7"/>
        <v>1</v>
      </c>
      <c r="AC56" s="1" t="str">
        <f t="shared" si="9"/>
        <v>1900</v>
      </c>
    </row>
    <row r="57" spans="2:29" x14ac:dyDescent="0.25">
      <c r="B57" s="1">
        <f t="shared" si="6"/>
        <v>0</v>
      </c>
      <c r="D57" s="95" t="str">
        <f t="shared" si="8"/>
        <v/>
      </c>
      <c r="E57" s="69"/>
      <c r="F57" s="70"/>
      <c r="G57" s="4"/>
      <c r="H57" s="71"/>
      <c r="I57" s="71"/>
      <c r="J57" s="70"/>
      <c r="K57" s="70"/>
      <c r="L57" s="70"/>
      <c r="M57" s="70"/>
      <c r="N57" s="70"/>
      <c r="O57" s="70"/>
      <c r="P57" s="70"/>
      <c r="Q57" s="70"/>
      <c r="R57" s="70"/>
      <c r="S57" s="86"/>
      <c r="T57" s="70"/>
      <c r="Z57" s="68">
        <f t="shared" si="7"/>
        <v>1</v>
      </c>
      <c r="AC57" s="1" t="str">
        <f t="shared" si="9"/>
        <v>1900</v>
      </c>
    </row>
    <row r="58" spans="2:29" x14ac:dyDescent="0.25">
      <c r="B58" s="1">
        <f t="shared" si="6"/>
        <v>0</v>
      </c>
      <c r="D58" s="95" t="str">
        <f t="shared" si="8"/>
        <v/>
      </c>
      <c r="E58" s="69"/>
      <c r="F58" s="70"/>
      <c r="G58" s="4"/>
      <c r="H58" s="71"/>
      <c r="I58" s="71"/>
      <c r="J58" s="70"/>
      <c r="K58" s="70"/>
      <c r="L58" s="70"/>
      <c r="M58" s="70"/>
      <c r="N58" s="70"/>
      <c r="O58" s="70"/>
      <c r="P58" s="70"/>
      <c r="Q58" s="70"/>
      <c r="R58" s="70"/>
      <c r="S58" s="86"/>
      <c r="T58" s="70"/>
      <c r="Z58" s="68">
        <f t="shared" si="7"/>
        <v>1</v>
      </c>
      <c r="AC58" s="1" t="str">
        <f t="shared" si="9"/>
        <v>1900</v>
      </c>
    </row>
    <row r="59" spans="2:29" x14ac:dyDescent="0.25">
      <c r="B59" s="1">
        <f t="shared" si="6"/>
        <v>0</v>
      </c>
      <c r="D59" s="95" t="str">
        <f t="shared" si="8"/>
        <v/>
      </c>
      <c r="E59" s="69"/>
      <c r="F59" s="70"/>
      <c r="G59" s="4"/>
      <c r="H59" s="71"/>
      <c r="I59" s="71"/>
      <c r="J59" s="70"/>
      <c r="K59" s="70"/>
      <c r="L59" s="70"/>
      <c r="M59" s="70"/>
      <c r="N59" s="70"/>
      <c r="O59" s="70"/>
      <c r="P59" s="70"/>
      <c r="Q59" s="70"/>
      <c r="R59" s="70"/>
      <c r="S59" s="86"/>
      <c r="T59" s="70"/>
      <c r="Z59" s="68">
        <f t="shared" si="7"/>
        <v>1</v>
      </c>
      <c r="AC59" s="1" t="str">
        <f t="shared" si="9"/>
        <v>1900</v>
      </c>
    </row>
    <row r="60" spans="2:29" x14ac:dyDescent="0.25">
      <c r="B60" s="1">
        <f t="shared" si="6"/>
        <v>0</v>
      </c>
      <c r="D60" s="95" t="str">
        <f t="shared" si="8"/>
        <v/>
      </c>
      <c r="E60" s="69"/>
      <c r="F60" s="70"/>
      <c r="G60" s="4"/>
      <c r="H60" s="71"/>
      <c r="I60" s="71"/>
      <c r="J60" s="70"/>
      <c r="K60" s="70"/>
      <c r="L60" s="70"/>
      <c r="M60" s="70"/>
      <c r="N60" s="70"/>
      <c r="O60" s="70"/>
      <c r="P60" s="70"/>
      <c r="Q60" s="70"/>
      <c r="R60" s="70"/>
      <c r="S60" s="86"/>
      <c r="T60" s="70"/>
      <c r="Z60" s="68">
        <f t="shared" si="7"/>
        <v>1</v>
      </c>
      <c r="AC60" s="1" t="str">
        <f t="shared" si="9"/>
        <v>1900</v>
      </c>
    </row>
    <row r="61" spans="2:29" x14ac:dyDescent="0.25">
      <c r="B61" s="1">
        <f t="shared" si="6"/>
        <v>0</v>
      </c>
      <c r="D61" s="95" t="str">
        <f t="shared" si="8"/>
        <v/>
      </c>
      <c r="E61" s="69"/>
      <c r="F61" s="70"/>
      <c r="G61" s="4"/>
      <c r="H61" s="71"/>
      <c r="I61" s="71"/>
      <c r="J61" s="70"/>
      <c r="K61" s="70"/>
      <c r="L61" s="70"/>
      <c r="M61" s="70"/>
      <c r="N61" s="70"/>
      <c r="O61" s="70"/>
      <c r="P61" s="70"/>
      <c r="Q61" s="70"/>
      <c r="R61" s="70"/>
      <c r="S61" s="86"/>
      <c r="T61" s="70"/>
      <c r="Z61" s="68">
        <f t="shared" si="7"/>
        <v>1</v>
      </c>
      <c r="AC61" s="1" t="str">
        <f t="shared" si="9"/>
        <v>1900</v>
      </c>
    </row>
    <row r="62" spans="2:29" x14ac:dyDescent="0.25">
      <c r="B62" s="1">
        <f t="shared" si="6"/>
        <v>0</v>
      </c>
      <c r="D62" s="95" t="str">
        <f t="shared" si="8"/>
        <v/>
      </c>
      <c r="E62" s="69"/>
      <c r="F62" s="70"/>
      <c r="G62" s="4"/>
      <c r="H62" s="71"/>
      <c r="I62" s="71"/>
      <c r="J62" s="70"/>
      <c r="K62" s="70"/>
      <c r="L62" s="70"/>
      <c r="M62" s="70"/>
      <c r="N62" s="70"/>
      <c r="O62" s="70"/>
      <c r="P62" s="70"/>
      <c r="Q62" s="70"/>
      <c r="R62" s="70"/>
      <c r="S62" s="86"/>
      <c r="T62" s="70"/>
      <c r="Z62" s="68">
        <f t="shared" si="7"/>
        <v>1</v>
      </c>
      <c r="AC62" s="1" t="str">
        <f t="shared" si="9"/>
        <v>1900</v>
      </c>
    </row>
    <row r="63" spans="2:29" x14ac:dyDescent="0.25">
      <c r="B63" s="1">
        <f t="shared" si="6"/>
        <v>0</v>
      </c>
      <c r="D63" s="95" t="str">
        <f t="shared" si="8"/>
        <v/>
      </c>
      <c r="E63" s="69"/>
      <c r="F63" s="70"/>
      <c r="G63" s="4"/>
      <c r="H63" s="71"/>
      <c r="I63" s="71"/>
      <c r="J63" s="70"/>
      <c r="K63" s="70"/>
      <c r="L63" s="70"/>
      <c r="M63" s="70"/>
      <c r="N63" s="70"/>
      <c r="O63" s="70"/>
      <c r="P63" s="70"/>
      <c r="Q63" s="70"/>
      <c r="R63" s="70"/>
      <c r="S63" s="86"/>
      <c r="T63" s="70"/>
      <c r="Z63" s="68">
        <f t="shared" si="7"/>
        <v>1</v>
      </c>
      <c r="AC63" s="1" t="str">
        <f t="shared" si="9"/>
        <v>1900</v>
      </c>
    </row>
    <row r="64" spans="2:29" x14ac:dyDescent="0.25">
      <c r="B64" s="1">
        <f t="shared" si="6"/>
        <v>0</v>
      </c>
      <c r="D64" s="95" t="str">
        <f t="shared" si="8"/>
        <v/>
      </c>
      <c r="E64" s="69"/>
      <c r="F64" s="70"/>
      <c r="G64" s="4"/>
      <c r="H64" s="71"/>
      <c r="I64" s="71"/>
      <c r="J64" s="70"/>
      <c r="K64" s="70"/>
      <c r="L64" s="70"/>
      <c r="M64" s="70"/>
      <c r="N64" s="70"/>
      <c r="O64" s="70"/>
      <c r="P64" s="70"/>
      <c r="Q64" s="70"/>
      <c r="R64" s="70"/>
      <c r="S64" s="86"/>
      <c r="T64" s="70"/>
      <c r="Z64" s="68">
        <f t="shared" si="7"/>
        <v>1</v>
      </c>
      <c r="AC64" s="1" t="str">
        <f t="shared" si="9"/>
        <v>1900</v>
      </c>
    </row>
    <row r="65" spans="2:29" x14ac:dyDescent="0.25">
      <c r="B65" s="1">
        <f t="shared" si="6"/>
        <v>0</v>
      </c>
      <c r="D65" s="95" t="str">
        <f t="shared" si="8"/>
        <v/>
      </c>
      <c r="E65" s="69"/>
      <c r="F65" s="70"/>
      <c r="G65" s="4"/>
      <c r="H65" s="71"/>
      <c r="I65" s="71"/>
      <c r="J65" s="70"/>
      <c r="K65" s="70"/>
      <c r="L65" s="70"/>
      <c r="M65" s="70"/>
      <c r="N65" s="70"/>
      <c r="O65" s="70"/>
      <c r="P65" s="70"/>
      <c r="Q65" s="70"/>
      <c r="R65" s="70"/>
      <c r="S65" s="86"/>
      <c r="T65" s="70"/>
      <c r="Z65" s="68">
        <f t="shared" si="7"/>
        <v>1</v>
      </c>
      <c r="AC65" s="1" t="str">
        <f t="shared" si="9"/>
        <v>1900</v>
      </c>
    </row>
    <row r="66" spans="2:29" x14ac:dyDescent="0.25">
      <c r="B66" s="1">
        <f t="shared" si="6"/>
        <v>0</v>
      </c>
      <c r="D66" s="95" t="str">
        <f t="shared" si="8"/>
        <v/>
      </c>
      <c r="E66" s="69"/>
      <c r="F66" s="70"/>
      <c r="G66" s="4"/>
      <c r="H66" s="71"/>
      <c r="I66" s="71"/>
      <c r="J66" s="70"/>
      <c r="K66" s="70"/>
      <c r="L66" s="70"/>
      <c r="M66" s="70"/>
      <c r="N66" s="70"/>
      <c r="O66" s="70"/>
      <c r="P66" s="70"/>
      <c r="Q66" s="70"/>
      <c r="R66" s="70"/>
      <c r="S66" s="86"/>
      <c r="T66" s="70"/>
      <c r="Z66" s="68">
        <f t="shared" si="7"/>
        <v>1</v>
      </c>
      <c r="AC66" s="1" t="str">
        <f t="shared" si="9"/>
        <v>1900</v>
      </c>
    </row>
    <row r="67" spans="2:29" x14ac:dyDescent="0.25">
      <c r="B67" s="1">
        <f t="shared" si="6"/>
        <v>0</v>
      </c>
      <c r="D67" s="95" t="str">
        <f t="shared" si="8"/>
        <v/>
      </c>
      <c r="E67" s="69"/>
      <c r="F67" s="70"/>
      <c r="G67" s="4"/>
      <c r="H67" s="71"/>
      <c r="I67" s="71"/>
      <c r="J67" s="70"/>
      <c r="K67" s="70"/>
      <c r="L67" s="70"/>
      <c r="M67" s="70"/>
      <c r="N67" s="70"/>
      <c r="O67" s="70"/>
      <c r="P67" s="70"/>
      <c r="Q67" s="70"/>
      <c r="R67" s="70"/>
      <c r="S67" s="86"/>
      <c r="T67" s="70"/>
      <c r="Z67" s="68">
        <f t="shared" si="7"/>
        <v>1</v>
      </c>
      <c r="AC67" s="1" t="str">
        <f t="shared" si="9"/>
        <v>1900</v>
      </c>
    </row>
    <row r="68" spans="2:29" x14ac:dyDescent="0.25">
      <c r="B68" s="1">
        <f t="shared" ref="B68:B131" si="15">IF($B$1=YEAR(Z68),D68,0)</f>
        <v>0</v>
      </c>
      <c r="D68" s="95" t="str">
        <f t="shared" ref="D68:D131" si="16">IF(Z68&lt;&gt;$Y$2,IF(YEAR(Z68)=YEAR(Z67),D67+1,1),"")</f>
        <v/>
      </c>
      <c r="E68" s="69"/>
      <c r="F68" s="70"/>
      <c r="G68" s="4"/>
      <c r="H68" s="71"/>
      <c r="I68" s="71"/>
      <c r="J68" s="70"/>
      <c r="K68" s="70"/>
      <c r="L68" s="70"/>
      <c r="M68" s="70"/>
      <c r="N68" s="70"/>
      <c r="O68" s="70"/>
      <c r="P68" s="70"/>
      <c r="Q68" s="70"/>
      <c r="R68" s="70"/>
      <c r="S68" s="86"/>
      <c r="T68" s="70"/>
      <c r="Z68" s="68">
        <f t="shared" ref="Z68:Z131" si="17">IF(CONCATENATE(F68,F69,F70,F71,F72,F73)&lt;&gt;"",IF(AND(E68&lt;&gt;0,ISNUMBER(E68)=TRUE),E68,Z67),$Y$2)</f>
        <v>1</v>
      </c>
      <c r="AC68" s="1" t="str">
        <f t="shared" si="9"/>
        <v>1900</v>
      </c>
    </row>
    <row r="69" spans="2:29" x14ac:dyDescent="0.25">
      <c r="B69" s="1">
        <f t="shared" si="15"/>
        <v>0</v>
      </c>
      <c r="D69" s="95" t="str">
        <f t="shared" si="16"/>
        <v/>
      </c>
      <c r="E69" s="69"/>
      <c r="F69" s="70"/>
      <c r="G69" s="4"/>
      <c r="H69" s="71"/>
      <c r="I69" s="71"/>
      <c r="J69" s="70"/>
      <c r="K69" s="70"/>
      <c r="L69" s="70"/>
      <c r="M69" s="70"/>
      <c r="N69" s="70"/>
      <c r="O69" s="70"/>
      <c r="P69" s="70"/>
      <c r="Q69" s="70"/>
      <c r="R69" s="70"/>
      <c r="S69" s="86"/>
      <c r="T69" s="70"/>
      <c r="Z69" s="68">
        <f t="shared" si="17"/>
        <v>1</v>
      </c>
      <c r="AC69" s="1" t="str">
        <f t="shared" ref="AC69:AC132" si="18">YEAR(Z69)&amp;F69&amp;G69</f>
        <v>1900</v>
      </c>
    </row>
    <row r="70" spans="2:29" x14ac:dyDescent="0.25">
      <c r="B70" s="1">
        <f t="shared" si="15"/>
        <v>0</v>
      </c>
      <c r="D70" s="95" t="str">
        <f t="shared" si="16"/>
        <v/>
      </c>
      <c r="E70" s="69"/>
      <c r="F70" s="70"/>
      <c r="G70" s="4"/>
      <c r="H70" s="71"/>
      <c r="I70" s="71"/>
      <c r="J70" s="70"/>
      <c r="K70" s="70"/>
      <c r="L70" s="70"/>
      <c r="M70" s="70"/>
      <c r="N70" s="70"/>
      <c r="O70" s="70"/>
      <c r="P70" s="70"/>
      <c r="Q70" s="70"/>
      <c r="R70" s="70"/>
      <c r="S70" s="86"/>
      <c r="T70" s="70"/>
      <c r="Z70" s="68">
        <f t="shared" si="17"/>
        <v>1</v>
      </c>
      <c r="AC70" s="1" t="str">
        <f t="shared" si="18"/>
        <v>1900</v>
      </c>
    </row>
    <row r="71" spans="2:29" x14ac:dyDescent="0.25">
      <c r="B71" s="1">
        <f t="shared" si="15"/>
        <v>0</v>
      </c>
      <c r="D71" s="95" t="str">
        <f t="shared" si="16"/>
        <v/>
      </c>
      <c r="E71" s="69"/>
      <c r="F71" s="70"/>
      <c r="G71" s="4"/>
      <c r="H71" s="71"/>
      <c r="I71" s="71"/>
      <c r="J71" s="70"/>
      <c r="K71" s="70"/>
      <c r="L71" s="70"/>
      <c r="M71" s="70"/>
      <c r="N71" s="70"/>
      <c r="O71" s="70"/>
      <c r="P71" s="70"/>
      <c r="Q71" s="70"/>
      <c r="R71" s="70"/>
      <c r="S71" s="86"/>
      <c r="T71" s="70"/>
      <c r="Z71" s="68">
        <f t="shared" si="17"/>
        <v>1</v>
      </c>
      <c r="AC71" s="1" t="str">
        <f t="shared" si="18"/>
        <v>1900</v>
      </c>
    </row>
    <row r="72" spans="2:29" x14ac:dyDescent="0.25">
      <c r="B72" s="1">
        <f t="shared" si="15"/>
        <v>0</v>
      </c>
      <c r="D72" s="95" t="str">
        <f t="shared" si="16"/>
        <v/>
      </c>
      <c r="E72" s="69"/>
      <c r="F72" s="70"/>
      <c r="G72" s="4"/>
      <c r="H72" s="71"/>
      <c r="I72" s="71"/>
      <c r="J72" s="70"/>
      <c r="K72" s="70"/>
      <c r="L72" s="70"/>
      <c r="M72" s="70"/>
      <c r="N72" s="70"/>
      <c r="O72" s="70"/>
      <c r="P72" s="70"/>
      <c r="Q72" s="70"/>
      <c r="R72" s="70"/>
      <c r="S72" s="86"/>
      <c r="T72" s="70"/>
      <c r="Z72" s="68">
        <f t="shared" si="17"/>
        <v>1</v>
      </c>
      <c r="AC72" s="1" t="str">
        <f t="shared" si="18"/>
        <v>1900</v>
      </c>
    </row>
    <row r="73" spans="2:29" x14ac:dyDescent="0.25">
      <c r="B73" s="1">
        <f t="shared" si="15"/>
        <v>0</v>
      </c>
      <c r="D73" s="95" t="str">
        <f t="shared" si="16"/>
        <v/>
      </c>
      <c r="E73" s="69"/>
      <c r="F73" s="70"/>
      <c r="G73" s="4"/>
      <c r="H73" s="71"/>
      <c r="I73" s="71"/>
      <c r="J73" s="70"/>
      <c r="K73" s="70"/>
      <c r="L73" s="70"/>
      <c r="M73" s="70"/>
      <c r="N73" s="70"/>
      <c r="O73" s="70"/>
      <c r="P73" s="70"/>
      <c r="Q73" s="70"/>
      <c r="R73" s="70"/>
      <c r="S73" s="86"/>
      <c r="T73" s="70"/>
      <c r="Z73" s="68">
        <f t="shared" si="17"/>
        <v>1</v>
      </c>
      <c r="AC73" s="1" t="str">
        <f t="shared" si="18"/>
        <v>1900</v>
      </c>
    </row>
    <row r="74" spans="2:29" x14ac:dyDescent="0.25">
      <c r="B74" s="1">
        <f t="shared" si="15"/>
        <v>0</v>
      </c>
      <c r="D74" s="95" t="str">
        <f t="shared" si="16"/>
        <v/>
      </c>
      <c r="E74" s="69"/>
      <c r="F74" s="70"/>
      <c r="G74" s="4"/>
      <c r="H74" s="71"/>
      <c r="I74" s="71"/>
      <c r="J74" s="70"/>
      <c r="K74" s="70"/>
      <c r="L74" s="70"/>
      <c r="M74" s="70"/>
      <c r="N74" s="70"/>
      <c r="O74" s="70"/>
      <c r="P74" s="70"/>
      <c r="Q74" s="70"/>
      <c r="R74" s="70"/>
      <c r="S74" s="86"/>
      <c r="T74" s="70"/>
      <c r="Z74" s="68">
        <f t="shared" si="17"/>
        <v>1</v>
      </c>
      <c r="AC74" s="1" t="str">
        <f t="shared" si="18"/>
        <v>1900</v>
      </c>
    </row>
    <row r="75" spans="2:29" x14ac:dyDescent="0.25">
      <c r="B75" s="1">
        <f t="shared" si="15"/>
        <v>0</v>
      </c>
      <c r="D75" s="95" t="str">
        <f t="shared" si="16"/>
        <v/>
      </c>
      <c r="E75" s="69"/>
      <c r="F75" s="70"/>
      <c r="G75" s="4"/>
      <c r="H75" s="71"/>
      <c r="I75" s="71"/>
      <c r="J75" s="70"/>
      <c r="K75" s="70"/>
      <c r="L75" s="70"/>
      <c r="M75" s="70"/>
      <c r="N75" s="70"/>
      <c r="O75" s="70"/>
      <c r="P75" s="70"/>
      <c r="Q75" s="70"/>
      <c r="R75" s="70"/>
      <c r="S75" s="86"/>
      <c r="T75" s="70"/>
      <c r="Z75" s="68">
        <f t="shared" si="17"/>
        <v>1</v>
      </c>
      <c r="AC75" s="1" t="str">
        <f t="shared" si="18"/>
        <v>1900</v>
      </c>
    </row>
    <row r="76" spans="2:29" x14ac:dyDescent="0.25">
      <c r="B76" s="1">
        <f t="shared" si="15"/>
        <v>0</v>
      </c>
      <c r="D76" s="95" t="str">
        <f t="shared" si="16"/>
        <v/>
      </c>
      <c r="E76" s="69"/>
      <c r="F76" s="70"/>
      <c r="G76" s="4"/>
      <c r="H76" s="71"/>
      <c r="I76" s="71"/>
      <c r="J76" s="70"/>
      <c r="K76" s="70"/>
      <c r="L76" s="70"/>
      <c r="M76" s="70"/>
      <c r="N76" s="70"/>
      <c r="O76" s="70"/>
      <c r="P76" s="70"/>
      <c r="Q76" s="70"/>
      <c r="R76" s="70"/>
      <c r="S76" s="86"/>
      <c r="T76" s="70"/>
      <c r="Z76" s="68">
        <f t="shared" si="17"/>
        <v>1</v>
      </c>
      <c r="AC76" s="1" t="str">
        <f t="shared" si="18"/>
        <v>1900</v>
      </c>
    </row>
    <row r="77" spans="2:29" x14ac:dyDescent="0.25">
      <c r="B77" s="1">
        <f t="shared" si="15"/>
        <v>0</v>
      </c>
      <c r="D77" s="95" t="str">
        <f t="shared" si="16"/>
        <v/>
      </c>
      <c r="E77" s="69"/>
      <c r="F77" s="70"/>
      <c r="G77" s="4"/>
      <c r="H77" s="71"/>
      <c r="I77" s="71"/>
      <c r="J77" s="70"/>
      <c r="K77" s="70"/>
      <c r="L77" s="70"/>
      <c r="M77" s="70"/>
      <c r="N77" s="70"/>
      <c r="O77" s="70"/>
      <c r="P77" s="70"/>
      <c r="Q77" s="70"/>
      <c r="R77" s="70"/>
      <c r="S77" s="86"/>
      <c r="T77" s="70"/>
      <c r="Z77" s="68">
        <f t="shared" si="17"/>
        <v>1</v>
      </c>
      <c r="AC77" s="1" t="str">
        <f t="shared" si="18"/>
        <v>1900</v>
      </c>
    </row>
    <row r="78" spans="2:29" x14ac:dyDescent="0.25">
      <c r="B78" s="1">
        <f t="shared" si="15"/>
        <v>0</v>
      </c>
      <c r="D78" s="95" t="str">
        <f t="shared" si="16"/>
        <v/>
      </c>
      <c r="E78" s="69"/>
      <c r="F78" s="70"/>
      <c r="G78" s="4"/>
      <c r="H78" s="71"/>
      <c r="I78" s="71"/>
      <c r="J78" s="70"/>
      <c r="K78" s="70"/>
      <c r="L78" s="70"/>
      <c r="M78" s="70"/>
      <c r="N78" s="70"/>
      <c r="O78" s="70"/>
      <c r="P78" s="70"/>
      <c r="Q78" s="70"/>
      <c r="R78" s="70"/>
      <c r="S78" s="86"/>
      <c r="T78" s="70"/>
      <c r="Z78" s="68">
        <f t="shared" si="17"/>
        <v>1</v>
      </c>
      <c r="AC78" s="1" t="str">
        <f t="shared" si="18"/>
        <v>1900</v>
      </c>
    </row>
    <row r="79" spans="2:29" x14ac:dyDescent="0.25">
      <c r="B79" s="1">
        <f t="shared" si="15"/>
        <v>0</v>
      </c>
      <c r="D79" s="95" t="str">
        <f t="shared" si="16"/>
        <v/>
      </c>
      <c r="E79" s="69"/>
      <c r="F79" s="70"/>
      <c r="G79" s="4"/>
      <c r="H79" s="71"/>
      <c r="I79" s="71"/>
      <c r="J79" s="70"/>
      <c r="K79" s="70"/>
      <c r="L79" s="70"/>
      <c r="M79" s="70"/>
      <c r="N79" s="70"/>
      <c r="O79" s="70"/>
      <c r="P79" s="70"/>
      <c r="Q79" s="70"/>
      <c r="R79" s="70"/>
      <c r="S79" s="86"/>
      <c r="T79" s="70"/>
      <c r="Z79" s="68">
        <f t="shared" si="17"/>
        <v>1</v>
      </c>
      <c r="AC79" s="1" t="str">
        <f t="shared" si="18"/>
        <v>1900</v>
      </c>
    </row>
    <row r="80" spans="2:29" x14ac:dyDescent="0.25">
      <c r="B80" s="1">
        <f t="shared" si="15"/>
        <v>0</v>
      </c>
      <c r="D80" s="95" t="str">
        <f t="shared" si="16"/>
        <v/>
      </c>
      <c r="E80" s="69"/>
      <c r="F80" s="70"/>
      <c r="G80" s="4"/>
      <c r="H80" s="71"/>
      <c r="I80" s="71"/>
      <c r="J80" s="70"/>
      <c r="K80" s="70"/>
      <c r="L80" s="70"/>
      <c r="M80" s="70"/>
      <c r="N80" s="70"/>
      <c r="O80" s="70"/>
      <c r="P80" s="70"/>
      <c r="Q80" s="70"/>
      <c r="R80" s="70"/>
      <c r="S80" s="86"/>
      <c r="T80" s="70"/>
      <c r="Z80" s="68">
        <f t="shared" si="17"/>
        <v>1</v>
      </c>
      <c r="AC80" s="1" t="str">
        <f t="shared" si="18"/>
        <v>1900</v>
      </c>
    </row>
    <row r="81" spans="2:29" x14ac:dyDescent="0.25">
      <c r="B81" s="1">
        <f t="shared" si="15"/>
        <v>0</v>
      </c>
      <c r="D81" s="95" t="str">
        <f t="shared" si="16"/>
        <v/>
      </c>
      <c r="E81" s="69"/>
      <c r="F81" s="70"/>
      <c r="G81" s="4"/>
      <c r="H81" s="71"/>
      <c r="I81" s="71"/>
      <c r="J81" s="70"/>
      <c r="K81" s="70"/>
      <c r="L81" s="70"/>
      <c r="M81" s="70"/>
      <c r="N81" s="70"/>
      <c r="O81" s="70"/>
      <c r="P81" s="70"/>
      <c r="Q81" s="70"/>
      <c r="R81" s="70"/>
      <c r="S81" s="86"/>
      <c r="T81" s="70"/>
      <c r="Z81" s="68">
        <f t="shared" si="17"/>
        <v>1</v>
      </c>
      <c r="AC81" s="1" t="str">
        <f t="shared" si="18"/>
        <v>1900</v>
      </c>
    </row>
    <row r="82" spans="2:29" x14ac:dyDescent="0.25">
      <c r="B82" s="1">
        <f t="shared" si="15"/>
        <v>0</v>
      </c>
      <c r="D82" s="95" t="str">
        <f t="shared" si="16"/>
        <v/>
      </c>
      <c r="E82" s="69"/>
      <c r="F82" s="70"/>
      <c r="G82" s="4"/>
      <c r="H82" s="71"/>
      <c r="I82" s="71"/>
      <c r="J82" s="70"/>
      <c r="K82" s="70"/>
      <c r="L82" s="70"/>
      <c r="M82" s="70"/>
      <c r="N82" s="70"/>
      <c r="O82" s="70"/>
      <c r="P82" s="70"/>
      <c r="Q82" s="70"/>
      <c r="R82" s="70"/>
      <c r="S82" s="86"/>
      <c r="T82" s="70"/>
      <c r="Z82" s="68">
        <f t="shared" si="17"/>
        <v>1</v>
      </c>
      <c r="AC82" s="1" t="str">
        <f t="shared" si="18"/>
        <v>1900</v>
      </c>
    </row>
    <row r="83" spans="2:29" x14ac:dyDescent="0.25">
      <c r="B83" s="1">
        <f t="shared" si="15"/>
        <v>0</v>
      </c>
      <c r="D83" s="95" t="str">
        <f t="shared" si="16"/>
        <v/>
      </c>
      <c r="E83" s="69"/>
      <c r="F83" s="70"/>
      <c r="G83" s="4"/>
      <c r="H83" s="71"/>
      <c r="I83" s="71"/>
      <c r="J83" s="70"/>
      <c r="K83" s="70"/>
      <c r="L83" s="70"/>
      <c r="M83" s="70"/>
      <c r="N83" s="70"/>
      <c r="O83" s="70"/>
      <c r="P83" s="70"/>
      <c r="Q83" s="70"/>
      <c r="R83" s="70"/>
      <c r="S83" s="86"/>
      <c r="T83" s="70"/>
      <c r="Z83" s="68">
        <f t="shared" si="17"/>
        <v>1</v>
      </c>
      <c r="AC83" s="1" t="str">
        <f t="shared" si="18"/>
        <v>1900</v>
      </c>
    </row>
    <row r="84" spans="2:29" x14ac:dyDescent="0.25">
      <c r="B84" s="1">
        <f t="shared" si="15"/>
        <v>0</v>
      </c>
      <c r="D84" s="95" t="str">
        <f t="shared" si="16"/>
        <v/>
      </c>
      <c r="E84" s="69"/>
      <c r="F84" s="70"/>
      <c r="G84" s="4"/>
      <c r="H84" s="71"/>
      <c r="I84" s="71"/>
      <c r="J84" s="70"/>
      <c r="K84" s="70"/>
      <c r="L84" s="70"/>
      <c r="M84" s="70"/>
      <c r="N84" s="70"/>
      <c r="O84" s="70"/>
      <c r="P84" s="70"/>
      <c r="Q84" s="70"/>
      <c r="R84" s="70"/>
      <c r="S84" s="86"/>
      <c r="T84" s="70"/>
      <c r="Z84" s="68">
        <f t="shared" si="17"/>
        <v>1</v>
      </c>
      <c r="AC84" s="1" t="str">
        <f t="shared" si="18"/>
        <v>1900</v>
      </c>
    </row>
    <row r="85" spans="2:29" x14ac:dyDescent="0.25">
      <c r="B85" s="1">
        <f t="shared" si="15"/>
        <v>0</v>
      </c>
      <c r="D85" s="95" t="str">
        <f t="shared" si="16"/>
        <v/>
      </c>
      <c r="E85" s="69"/>
      <c r="F85" s="70"/>
      <c r="G85" s="4"/>
      <c r="H85" s="71"/>
      <c r="I85" s="71"/>
      <c r="J85" s="70"/>
      <c r="K85" s="70"/>
      <c r="L85" s="70"/>
      <c r="M85" s="70"/>
      <c r="N85" s="70"/>
      <c r="O85" s="70"/>
      <c r="P85" s="70"/>
      <c r="Q85" s="70"/>
      <c r="R85" s="70"/>
      <c r="S85" s="86"/>
      <c r="T85" s="70"/>
      <c r="Z85" s="68">
        <f t="shared" si="17"/>
        <v>1</v>
      </c>
      <c r="AC85" s="1" t="str">
        <f t="shared" si="18"/>
        <v>1900</v>
      </c>
    </row>
    <row r="86" spans="2:29" x14ac:dyDescent="0.25">
      <c r="B86" s="1">
        <f t="shared" si="15"/>
        <v>0</v>
      </c>
      <c r="D86" s="95" t="str">
        <f t="shared" si="16"/>
        <v/>
      </c>
      <c r="E86" s="69"/>
      <c r="F86" s="70"/>
      <c r="G86" s="4"/>
      <c r="H86" s="71"/>
      <c r="I86" s="71"/>
      <c r="J86" s="70"/>
      <c r="K86" s="70"/>
      <c r="L86" s="70"/>
      <c r="M86" s="70"/>
      <c r="N86" s="70"/>
      <c r="O86" s="70"/>
      <c r="P86" s="70"/>
      <c r="Q86" s="70"/>
      <c r="R86" s="70"/>
      <c r="S86" s="86"/>
      <c r="T86" s="70"/>
      <c r="Z86" s="68">
        <f t="shared" si="17"/>
        <v>1</v>
      </c>
      <c r="AC86" s="1" t="str">
        <f t="shared" si="18"/>
        <v>1900</v>
      </c>
    </row>
    <row r="87" spans="2:29" x14ac:dyDescent="0.25">
      <c r="B87" s="1">
        <f t="shared" si="15"/>
        <v>0</v>
      </c>
      <c r="D87" s="95" t="str">
        <f t="shared" si="16"/>
        <v/>
      </c>
      <c r="E87" s="69"/>
      <c r="F87" s="70"/>
      <c r="G87" s="4"/>
      <c r="H87" s="71"/>
      <c r="I87" s="71"/>
      <c r="J87" s="70"/>
      <c r="K87" s="70"/>
      <c r="L87" s="70"/>
      <c r="M87" s="70"/>
      <c r="N87" s="70"/>
      <c r="O87" s="70"/>
      <c r="P87" s="70"/>
      <c r="Q87" s="70"/>
      <c r="R87" s="70"/>
      <c r="S87" s="86"/>
      <c r="T87" s="70"/>
      <c r="Z87" s="68">
        <f t="shared" si="17"/>
        <v>1</v>
      </c>
      <c r="AC87" s="1" t="str">
        <f t="shared" si="18"/>
        <v>1900</v>
      </c>
    </row>
    <row r="88" spans="2:29" x14ac:dyDescent="0.25">
      <c r="B88" s="1">
        <f t="shared" si="15"/>
        <v>0</v>
      </c>
      <c r="D88" s="95" t="str">
        <f t="shared" si="16"/>
        <v/>
      </c>
      <c r="E88" s="69"/>
      <c r="F88" s="70"/>
      <c r="G88" s="4"/>
      <c r="H88" s="71"/>
      <c r="I88" s="71"/>
      <c r="J88" s="70"/>
      <c r="K88" s="70"/>
      <c r="L88" s="70"/>
      <c r="M88" s="70"/>
      <c r="N88" s="70"/>
      <c r="O88" s="70"/>
      <c r="P88" s="70"/>
      <c r="Q88" s="70"/>
      <c r="R88" s="70"/>
      <c r="S88" s="86"/>
      <c r="T88" s="70"/>
      <c r="Z88" s="68">
        <f t="shared" si="17"/>
        <v>1</v>
      </c>
      <c r="AC88" s="1" t="str">
        <f t="shared" si="18"/>
        <v>1900</v>
      </c>
    </row>
    <row r="89" spans="2:29" x14ac:dyDescent="0.25">
      <c r="B89" s="1">
        <f t="shared" si="15"/>
        <v>0</v>
      </c>
      <c r="D89" s="95" t="str">
        <f t="shared" si="16"/>
        <v/>
      </c>
      <c r="E89" s="69"/>
      <c r="F89" s="70"/>
      <c r="G89" s="4"/>
      <c r="H89" s="71"/>
      <c r="I89" s="71"/>
      <c r="J89" s="70"/>
      <c r="K89" s="70"/>
      <c r="L89" s="70"/>
      <c r="M89" s="70"/>
      <c r="N89" s="70"/>
      <c r="O89" s="70"/>
      <c r="P89" s="70"/>
      <c r="Q89" s="70"/>
      <c r="R89" s="70"/>
      <c r="S89" s="86"/>
      <c r="T89" s="70"/>
      <c r="Z89" s="68">
        <f t="shared" si="17"/>
        <v>1</v>
      </c>
      <c r="AC89" s="1" t="str">
        <f t="shared" si="18"/>
        <v>1900</v>
      </c>
    </row>
    <row r="90" spans="2:29" x14ac:dyDescent="0.25">
      <c r="B90" s="1">
        <f t="shared" si="15"/>
        <v>0</v>
      </c>
      <c r="D90" s="95" t="str">
        <f t="shared" si="16"/>
        <v/>
      </c>
      <c r="E90" s="69"/>
      <c r="F90" s="70"/>
      <c r="G90" s="4"/>
      <c r="H90" s="71"/>
      <c r="I90" s="71"/>
      <c r="J90" s="70"/>
      <c r="K90" s="70"/>
      <c r="L90" s="70"/>
      <c r="M90" s="70"/>
      <c r="N90" s="70"/>
      <c r="O90" s="70"/>
      <c r="P90" s="70"/>
      <c r="Q90" s="70"/>
      <c r="R90" s="70"/>
      <c r="S90" s="86"/>
      <c r="T90" s="70"/>
      <c r="Z90" s="68">
        <f t="shared" si="17"/>
        <v>1</v>
      </c>
      <c r="AC90" s="1" t="str">
        <f t="shared" si="18"/>
        <v>1900</v>
      </c>
    </row>
    <row r="91" spans="2:29" x14ac:dyDescent="0.25">
      <c r="B91" s="1">
        <f t="shared" si="15"/>
        <v>0</v>
      </c>
      <c r="D91" s="95" t="str">
        <f t="shared" si="16"/>
        <v/>
      </c>
      <c r="E91" s="69"/>
      <c r="F91" s="70"/>
      <c r="G91" s="4"/>
      <c r="H91" s="71"/>
      <c r="I91" s="71"/>
      <c r="J91" s="70"/>
      <c r="K91" s="70"/>
      <c r="L91" s="70"/>
      <c r="M91" s="70"/>
      <c r="N91" s="70"/>
      <c r="O91" s="70"/>
      <c r="P91" s="70"/>
      <c r="Q91" s="70"/>
      <c r="R91" s="70"/>
      <c r="S91" s="86"/>
      <c r="T91" s="70"/>
      <c r="Z91" s="68">
        <f t="shared" si="17"/>
        <v>1</v>
      </c>
      <c r="AC91" s="1" t="str">
        <f t="shared" si="18"/>
        <v>1900</v>
      </c>
    </row>
    <row r="92" spans="2:29" x14ac:dyDescent="0.25">
      <c r="B92" s="1">
        <f t="shared" si="15"/>
        <v>0</v>
      </c>
      <c r="D92" s="95" t="str">
        <f t="shared" si="16"/>
        <v/>
      </c>
      <c r="E92" s="69"/>
      <c r="F92" s="70"/>
      <c r="G92" s="4"/>
      <c r="H92" s="71"/>
      <c r="I92" s="71"/>
      <c r="J92" s="70"/>
      <c r="K92" s="70"/>
      <c r="L92" s="70"/>
      <c r="M92" s="70"/>
      <c r="N92" s="70"/>
      <c r="O92" s="70"/>
      <c r="P92" s="70"/>
      <c r="Q92" s="70"/>
      <c r="R92" s="70"/>
      <c r="S92" s="86"/>
      <c r="T92" s="70"/>
      <c r="Z92" s="68">
        <f t="shared" si="17"/>
        <v>1</v>
      </c>
      <c r="AC92" s="1" t="str">
        <f t="shared" si="18"/>
        <v>1900</v>
      </c>
    </row>
    <row r="93" spans="2:29" x14ac:dyDescent="0.25">
      <c r="B93" s="1">
        <f t="shared" si="15"/>
        <v>0</v>
      </c>
      <c r="D93" s="95" t="str">
        <f t="shared" si="16"/>
        <v/>
      </c>
      <c r="E93" s="69"/>
      <c r="F93" s="70"/>
      <c r="G93" s="4"/>
      <c r="H93" s="71"/>
      <c r="I93" s="71"/>
      <c r="J93" s="70"/>
      <c r="K93" s="70"/>
      <c r="L93" s="70"/>
      <c r="M93" s="70"/>
      <c r="N93" s="70"/>
      <c r="O93" s="70"/>
      <c r="P93" s="70"/>
      <c r="Q93" s="70"/>
      <c r="R93" s="70"/>
      <c r="S93" s="86"/>
      <c r="T93" s="70"/>
      <c r="Z93" s="68">
        <f t="shared" si="17"/>
        <v>1</v>
      </c>
      <c r="AC93" s="1" t="str">
        <f t="shared" si="18"/>
        <v>1900</v>
      </c>
    </row>
    <row r="94" spans="2:29" x14ac:dyDescent="0.25">
      <c r="B94" s="1">
        <f t="shared" si="15"/>
        <v>0</v>
      </c>
      <c r="D94" s="95" t="str">
        <f t="shared" si="16"/>
        <v/>
      </c>
      <c r="E94" s="69"/>
      <c r="F94" s="70"/>
      <c r="G94" s="4"/>
      <c r="H94" s="71"/>
      <c r="I94" s="71"/>
      <c r="J94" s="70"/>
      <c r="K94" s="70"/>
      <c r="L94" s="70"/>
      <c r="M94" s="70"/>
      <c r="N94" s="70"/>
      <c r="O94" s="70"/>
      <c r="P94" s="70"/>
      <c r="Q94" s="70"/>
      <c r="R94" s="70"/>
      <c r="S94" s="86"/>
      <c r="T94" s="70"/>
      <c r="Z94" s="68">
        <f t="shared" si="17"/>
        <v>1</v>
      </c>
      <c r="AC94" s="1" t="str">
        <f t="shared" si="18"/>
        <v>1900</v>
      </c>
    </row>
    <row r="95" spans="2:29" x14ac:dyDescent="0.25">
      <c r="B95" s="1">
        <f t="shared" si="15"/>
        <v>0</v>
      </c>
      <c r="D95" s="95" t="str">
        <f t="shared" si="16"/>
        <v/>
      </c>
      <c r="E95" s="69"/>
      <c r="F95" s="70"/>
      <c r="G95" s="4"/>
      <c r="H95" s="71"/>
      <c r="I95" s="71"/>
      <c r="J95" s="70"/>
      <c r="K95" s="70"/>
      <c r="L95" s="70"/>
      <c r="M95" s="70"/>
      <c r="N95" s="70"/>
      <c r="O95" s="70"/>
      <c r="P95" s="70"/>
      <c r="Q95" s="70"/>
      <c r="R95" s="70"/>
      <c r="S95" s="86"/>
      <c r="T95" s="70"/>
      <c r="Z95" s="68">
        <f t="shared" si="17"/>
        <v>1</v>
      </c>
      <c r="AC95" s="1" t="str">
        <f t="shared" si="18"/>
        <v>1900</v>
      </c>
    </row>
    <row r="96" spans="2:29" x14ac:dyDescent="0.25">
      <c r="B96" s="1">
        <f t="shared" si="15"/>
        <v>0</v>
      </c>
      <c r="D96" s="95" t="str">
        <f t="shared" si="16"/>
        <v/>
      </c>
      <c r="E96" s="69"/>
      <c r="F96" s="70"/>
      <c r="G96" s="4"/>
      <c r="H96" s="71"/>
      <c r="I96" s="71"/>
      <c r="J96" s="70"/>
      <c r="K96" s="70"/>
      <c r="L96" s="70"/>
      <c r="M96" s="70"/>
      <c r="N96" s="70"/>
      <c r="O96" s="70"/>
      <c r="P96" s="70"/>
      <c r="Q96" s="70"/>
      <c r="R96" s="70"/>
      <c r="S96" s="86"/>
      <c r="T96" s="70"/>
      <c r="Z96" s="68">
        <f t="shared" si="17"/>
        <v>1</v>
      </c>
      <c r="AC96" s="1" t="str">
        <f t="shared" si="18"/>
        <v>1900</v>
      </c>
    </row>
    <row r="97" spans="2:29" x14ac:dyDescent="0.25">
      <c r="B97" s="1">
        <f t="shared" si="15"/>
        <v>0</v>
      </c>
      <c r="D97" s="95" t="str">
        <f t="shared" si="16"/>
        <v/>
      </c>
      <c r="E97" s="69"/>
      <c r="F97" s="70"/>
      <c r="G97" s="4"/>
      <c r="H97" s="71"/>
      <c r="I97" s="71"/>
      <c r="J97" s="70"/>
      <c r="K97" s="70"/>
      <c r="L97" s="70"/>
      <c r="M97" s="70"/>
      <c r="N97" s="70"/>
      <c r="O97" s="70"/>
      <c r="P97" s="70"/>
      <c r="Q97" s="70"/>
      <c r="R97" s="70"/>
      <c r="S97" s="86"/>
      <c r="T97" s="70"/>
      <c r="Z97" s="68">
        <f t="shared" si="17"/>
        <v>1</v>
      </c>
      <c r="AC97" s="1" t="str">
        <f t="shared" si="18"/>
        <v>1900</v>
      </c>
    </row>
    <row r="98" spans="2:29" x14ac:dyDescent="0.25">
      <c r="B98" s="1">
        <f t="shared" si="15"/>
        <v>0</v>
      </c>
      <c r="D98" s="95" t="str">
        <f t="shared" si="16"/>
        <v/>
      </c>
      <c r="E98" s="69"/>
      <c r="F98" s="70"/>
      <c r="G98" s="4"/>
      <c r="H98" s="71"/>
      <c r="I98" s="71"/>
      <c r="J98" s="70"/>
      <c r="K98" s="70"/>
      <c r="L98" s="70"/>
      <c r="M98" s="70"/>
      <c r="N98" s="70"/>
      <c r="O98" s="70"/>
      <c r="P98" s="70"/>
      <c r="Q98" s="70"/>
      <c r="R98" s="70"/>
      <c r="S98" s="86"/>
      <c r="T98" s="70"/>
      <c r="Z98" s="68">
        <f t="shared" si="17"/>
        <v>1</v>
      </c>
      <c r="AC98" s="1" t="str">
        <f t="shared" si="18"/>
        <v>1900</v>
      </c>
    </row>
    <row r="99" spans="2:29" x14ac:dyDescent="0.25">
      <c r="B99" s="1">
        <f t="shared" si="15"/>
        <v>0</v>
      </c>
      <c r="D99" s="95" t="str">
        <f t="shared" si="16"/>
        <v/>
      </c>
      <c r="E99" s="69"/>
      <c r="F99" s="70"/>
      <c r="G99" s="4"/>
      <c r="H99" s="71"/>
      <c r="I99" s="71"/>
      <c r="J99" s="70"/>
      <c r="K99" s="70"/>
      <c r="L99" s="70"/>
      <c r="M99" s="70"/>
      <c r="N99" s="70"/>
      <c r="O99" s="70"/>
      <c r="P99" s="70"/>
      <c r="Q99" s="70"/>
      <c r="R99" s="70"/>
      <c r="S99" s="86"/>
      <c r="T99" s="70"/>
      <c r="Z99" s="68">
        <f t="shared" si="17"/>
        <v>1</v>
      </c>
      <c r="AC99" s="1" t="str">
        <f t="shared" si="18"/>
        <v>1900</v>
      </c>
    </row>
    <row r="100" spans="2:29" x14ac:dyDescent="0.25">
      <c r="B100" s="1">
        <f t="shared" si="15"/>
        <v>0</v>
      </c>
      <c r="D100" s="95" t="str">
        <f t="shared" si="16"/>
        <v/>
      </c>
      <c r="E100" s="69"/>
      <c r="F100" s="70"/>
      <c r="G100" s="4"/>
      <c r="H100" s="71"/>
      <c r="I100" s="71"/>
      <c r="J100" s="70"/>
      <c r="K100" s="70"/>
      <c r="L100" s="70"/>
      <c r="M100" s="70"/>
      <c r="N100" s="70"/>
      <c r="O100" s="70"/>
      <c r="P100" s="70"/>
      <c r="Q100" s="70"/>
      <c r="R100" s="70"/>
      <c r="S100" s="86"/>
      <c r="T100" s="70"/>
      <c r="Z100" s="68">
        <f t="shared" si="17"/>
        <v>1</v>
      </c>
      <c r="AC100" s="1" t="str">
        <f t="shared" si="18"/>
        <v>1900</v>
      </c>
    </row>
    <row r="101" spans="2:29" x14ac:dyDescent="0.25">
      <c r="B101" s="1">
        <f t="shared" si="15"/>
        <v>0</v>
      </c>
      <c r="D101" s="95" t="str">
        <f t="shared" si="16"/>
        <v/>
      </c>
      <c r="E101" s="69"/>
      <c r="F101" s="70"/>
      <c r="G101" s="4"/>
      <c r="H101" s="71"/>
      <c r="I101" s="71"/>
      <c r="J101" s="70"/>
      <c r="K101" s="70"/>
      <c r="L101" s="70"/>
      <c r="M101" s="70"/>
      <c r="N101" s="70"/>
      <c r="O101" s="70"/>
      <c r="P101" s="70"/>
      <c r="Q101" s="70"/>
      <c r="R101" s="70"/>
      <c r="S101" s="86"/>
      <c r="T101" s="70"/>
      <c r="Z101" s="68">
        <f t="shared" si="17"/>
        <v>1</v>
      </c>
      <c r="AC101" s="1" t="str">
        <f t="shared" si="18"/>
        <v>1900</v>
      </c>
    </row>
    <row r="102" spans="2:29" x14ac:dyDescent="0.25">
      <c r="B102" s="1">
        <f t="shared" si="15"/>
        <v>0</v>
      </c>
      <c r="D102" s="95" t="str">
        <f t="shared" si="16"/>
        <v/>
      </c>
      <c r="E102" s="69"/>
      <c r="F102" s="70"/>
      <c r="G102" s="4"/>
      <c r="H102" s="71"/>
      <c r="I102" s="71"/>
      <c r="J102" s="70"/>
      <c r="K102" s="70"/>
      <c r="L102" s="70"/>
      <c r="M102" s="70"/>
      <c r="N102" s="70"/>
      <c r="O102" s="70"/>
      <c r="P102" s="70"/>
      <c r="Q102" s="70"/>
      <c r="R102" s="70"/>
      <c r="S102" s="86"/>
      <c r="T102" s="70"/>
      <c r="Z102" s="68">
        <f t="shared" si="17"/>
        <v>1</v>
      </c>
      <c r="AC102" s="1" t="str">
        <f t="shared" si="18"/>
        <v>1900</v>
      </c>
    </row>
    <row r="103" spans="2:29" x14ac:dyDescent="0.25">
      <c r="B103" s="1">
        <f t="shared" si="15"/>
        <v>0</v>
      </c>
      <c r="D103" s="95" t="str">
        <f t="shared" si="16"/>
        <v/>
      </c>
      <c r="E103" s="69"/>
      <c r="F103" s="70"/>
      <c r="G103" s="4"/>
      <c r="H103" s="71"/>
      <c r="I103" s="71"/>
      <c r="J103" s="70"/>
      <c r="K103" s="70"/>
      <c r="L103" s="70"/>
      <c r="M103" s="70"/>
      <c r="N103" s="70"/>
      <c r="O103" s="70"/>
      <c r="P103" s="70"/>
      <c r="Q103" s="70"/>
      <c r="R103" s="70"/>
      <c r="S103" s="86"/>
      <c r="T103" s="70"/>
      <c r="Z103" s="68">
        <f t="shared" si="17"/>
        <v>1</v>
      </c>
      <c r="AC103" s="1" t="str">
        <f t="shared" si="18"/>
        <v>1900</v>
      </c>
    </row>
    <row r="104" spans="2:29" x14ac:dyDescent="0.25">
      <c r="B104" s="1">
        <f t="shared" si="15"/>
        <v>0</v>
      </c>
      <c r="D104" s="95" t="str">
        <f t="shared" si="16"/>
        <v/>
      </c>
      <c r="E104" s="69"/>
      <c r="F104" s="70"/>
      <c r="G104" s="4"/>
      <c r="H104" s="71"/>
      <c r="I104" s="71"/>
      <c r="J104" s="70"/>
      <c r="K104" s="70"/>
      <c r="L104" s="70"/>
      <c r="M104" s="70"/>
      <c r="N104" s="70"/>
      <c r="O104" s="70"/>
      <c r="P104" s="70"/>
      <c r="Q104" s="70"/>
      <c r="R104" s="70"/>
      <c r="S104" s="86"/>
      <c r="T104" s="70"/>
      <c r="Z104" s="68">
        <f t="shared" si="17"/>
        <v>1</v>
      </c>
      <c r="AC104" s="1" t="str">
        <f t="shared" si="18"/>
        <v>1900</v>
      </c>
    </row>
    <row r="105" spans="2:29" x14ac:dyDescent="0.25">
      <c r="B105" s="1">
        <f t="shared" si="15"/>
        <v>0</v>
      </c>
      <c r="D105" s="95" t="str">
        <f t="shared" si="16"/>
        <v/>
      </c>
      <c r="E105" s="69"/>
      <c r="F105" s="70"/>
      <c r="G105" s="4"/>
      <c r="H105" s="71"/>
      <c r="I105" s="71"/>
      <c r="J105" s="70"/>
      <c r="K105" s="70"/>
      <c r="L105" s="70"/>
      <c r="M105" s="70"/>
      <c r="N105" s="70"/>
      <c r="O105" s="70"/>
      <c r="P105" s="70"/>
      <c r="Q105" s="70"/>
      <c r="R105" s="70"/>
      <c r="S105" s="86"/>
      <c r="T105" s="70"/>
      <c r="Z105" s="68">
        <f t="shared" si="17"/>
        <v>1</v>
      </c>
      <c r="AC105" s="1" t="str">
        <f t="shared" si="18"/>
        <v>1900</v>
      </c>
    </row>
    <row r="106" spans="2:29" x14ac:dyDescent="0.25">
      <c r="B106" s="1">
        <f t="shared" si="15"/>
        <v>0</v>
      </c>
      <c r="D106" s="95" t="str">
        <f t="shared" si="16"/>
        <v/>
      </c>
      <c r="E106" s="69"/>
      <c r="F106" s="70"/>
      <c r="G106" s="4"/>
      <c r="H106" s="71"/>
      <c r="I106" s="71"/>
      <c r="J106" s="70"/>
      <c r="K106" s="70"/>
      <c r="L106" s="70"/>
      <c r="M106" s="70"/>
      <c r="N106" s="70"/>
      <c r="O106" s="70"/>
      <c r="P106" s="70"/>
      <c r="Q106" s="70"/>
      <c r="R106" s="70"/>
      <c r="S106" s="86"/>
      <c r="T106" s="70"/>
      <c r="Z106" s="68">
        <f t="shared" si="17"/>
        <v>1</v>
      </c>
      <c r="AC106" s="1" t="str">
        <f t="shared" si="18"/>
        <v>1900</v>
      </c>
    </row>
    <row r="107" spans="2:29" x14ac:dyDescent="0.25">
      <c r="B107" s="1">
        <f t="shared" si="15"/>
        <v>0</v>
      </c>
      <c r="D107" s="95" t="str">
        <f t="shared" si="16"/>
        <v/>
      </c>
      <c r="E107" s="69"/>
      <c r="F107" s="70"/>
      <c r="G107" s="4"/>
      <c r="H107" s="71"/>
      <c r="I107" s="71"/>
      <c r="J107" s="70"/>
      <c r="K107" s="70"/>
      <c r="L107" s="70"/>
      <c r="M107" s="70"/>
      <c r="N107" s="70"/>
      <c r="O107" s="70"/>
      <c r="P107" s="70"/>
      <c r="Q107" s="70"/>
      <c r="R107" s="70"/>
      <c r="S107" s="86"/>
      <c r="T107" s="70"/>
      <c r="Z107" s="68">
        <f t="shared" si="17"/>
        <v>1</v>
      </c>
      <c r="AC107" s="1" t="str">
        <f t="shared" si="18"/>
        <v>1900</v>
      </c>
    </row>
    <row r="108" spans="2:29" x14ac:dyDescent="0.25">
      <c r="B108" s="1">
        <f t="shared" si="15"/>
        <v>0</v>
      </c>
      <c r="D108" s="95" t="str">
        <f t="shared" si="16"/>
        <v/>
      </c>
      <c r="E108" s="69"/>
      <c r="F108" s="70"/>
      <c r="G108" s="4"/>
      <c r="H108" s="71"/>
      <c r="I108" s="71"/>
      <c r="J108" s="70"/>
      <c r="K108" s="70"/>
      <c r="L108" s="70"/>
      <c r="M108" s="70"/>
      <c r="N108" s="70"/>
      <c r="O108" s="70"/>
      <c r="P108" s="70"/>
      <c r="Q108" s="70"/>
      <c r="R108" s="70"/>
      <c r="S108" s="86"/>
      <c r="T108" s="70"/>
      <c r="Z108" s="68">
        <f t="shared" si="17"/>
        <v>1</v>
      </c>
      <c r="AC108" s="1" t="str">
        <f t="shared" si="18"/>
        <v>1900</v>
      </c>
    </row>
    <row r="109" spans="2:29" x14ac:dyDescent="0.25">
      <c r="B109" s="1">
        <f t="shared" si="15"/>
        <v>0</v>
      </c>
      <c r="D109" s="95" t="str">
        <f t="shared" si="16"/>
        <v/>
      </c>
      <c r="E109" s="69"/>
      <c r="F109" s="70"/>
      <c r="G109" s="4"/>
      <c r="H109" s="71"/>
      <c r="I109" s="71"/>
      <c r="J109" s="70"/>
      <c r="K109" s="70"/>
      <c r="L109" s="70"/>
      <c r="M109" s="70"/>
      <c r="N109" s="70"/>
      <c r="O109" s="70"/>
      <c r="P109" s="70"/>
      <c r="Q109" s="70"/>
      <c r="R109" s="70"/>
      <c r="S109" s="86"/>
      <c r="T109" s="70"/>
      <c r="Z109" s="68">
        <f t="shared" si="17"/>
        <v>1</v>
      </c>
      <c r="AC109" s="1" t="str">
        <f t="shared" si="18"/>
        <v>1900</v>
      </c>
    </row>
    <row r="110" spans="2:29" x14ac:dyDescent="0.25">
      <c r="B110" s="1">
        <f t="shared" si="15"/>
        <v>0</v>
      </c>
      <c r="D110" s="95" t="str">
        <f t="shared" si="16"/>
        <v/>
      </c>
      <c r="E110" s="69"/>
      <c r="F110" s="70"/>
      <c r="G110" s="4"/>
      <c r="H110" s="71"/>
      <c r="I110" s="71"/>
      <c r="J110" s="70"/>
      <c r="K110" s="70"/>
      <c r="L110" s="70"/>
      <c r="M110" s="70"/>
      <c r="N110" s="70"/>
      <c r="O110" s="70"/>
      <c r="P110" s="70"/>
      <c r="Q110" s="70"/>
      <c r="R110" s="70"/>
      <c r="S110" s="86"/>
      <c r="T110" s="70"/>
      <c r="Z110" s="68">
        <f t="shared" si="17"/>
        <v>1</v>
      </c>
      <c r="AC110" s="1" t="str">
        <f t="shared" si="18"/>
        <v>1900</v>
      </c>
    </row>
    <row r="111" spans="2:29" x14ac:dyDescent="0.25">
      <c r="B111" s="1">
        <f t="shared" si="15"/>
        <v>0</v>
      </c>
      <c r="D111" s="95" t="str">
        <f t="shared" si="16"/>
        <v/>
      </c>
      <c r="E111" s="69"/>
      <c r="F111" s="70"/>
      <c r="G111" s="4"/>
      <c r="H111" s="71"/>
      <c r="I111" s="71"/>
      <c r="J111" s="70"/>
      <c r="K111" s="70"/>
      <c r="L111" s="70"/>
      <c r="M111" s="70"/>
      <c r="N111" s="70"/>
      <c r="O111" s="70"/>
      <c r="P111" s="70"/>
      <c r="Q111" s="70"/>
      <c r="R111" s="70"/>
      <c r="S111" s="86"/>
      <c r="T111" s="70"/>
      <c r="Z111" s="68">
        <f t="shared" si="17"/>
        <v>1</v>
      </c>
      <c r="AC111" s="1" t="str">
        <f t="shared" si="18"/>
        <v>1900</v>
      </c>
    </row>
    <row r="112" spans="2:29" x14ac:dyDescent="0.25">
      <c r="B112" s="1">
        <f t="shared" si="15"/>
        <v>0</v>
      </c>
      <c r="D112" s="95" t="str">
        <f t="shared" si="16"/>
        <v/>
      </c>
      <c r="E112" s="69"/>
      <c r="F112" s="70"/>
      <c r="G112" s="4"/>
      <c r="H112" s="71"/>
      <c r="I112" s="71"/>
      <c r="J112" s="70"/>
      <c r="K112" s="70"/>
      <c r="L112" s="70"/>
      <c r="M112" s="70"/>
      <c r="N112" s="70"/>
      <c r="O112" s="70"/>
      <c r="P112" s="70"/>
      <c r="Q112" s="70"/>
      <c r="R112" s="70"/>
      <c r="S112" s="86"/>
      <c r="T112" s="70"/>
      <c r="Z112" s="68">
        <f t="shared" si="17"/>
        <v>1</v>
      </c>
      <c r="AC112" s="1" t="str">
        <f t="shared" si="18"/>
        <v>1900</v>
      </c>
    </row>
    <row r="113" spans="2:29" x14ac:dyDescent="0.25">
      <c r="B113" s="1">
        <f t="shared" si="15"/>
        <v>0</v>
      </c>
      <c r="D113" s="95" t="str">
        <f t="shared" si="16"/>
        <v/>
      </c>
      <c r="E113" s="69"/>
      <c r="F113" s="70"/>
      <c r="G113" s="4"/>
      <c r="H113" s="71"/>
      <c r="I113" s="71"/>
      <c r="J113" s="70"/>
      <c r="K113" s="70"/>
      <c r="L113" s="70"/>
      <c r="M113" s="70"/>
      <c r="N113" s="70"/>
      <c r="O113" s="70"/>
      <c r="P113" s="70"/>
      <c r="Q113" s="70"/>
      <c r="R113" s="70"/>
      <c r="S113" s="86"/>
      <c r="T113" s="70"/>
      <c r="Z113" s="68">
        <f t="shared" si="17"/>
        <v>1</v>
      </c>
      <c r="AC113" s="1" t="str">
        <f t="shared" si="18"/>
        <v>1900</v>
      </c>
    </row>
    <row r="114" spans="2:29" x14ac:dyDescent="0.25">
      <c r="B114" s="1">
        <f t="shared" si="15"/>
        <v>0</v>
      </c>
      <c r="D114" s="95" t="str">
        <f t="shared" si="16"/>
        <v/>
      </c>
      <c r="E114" s="69"/>
      <c r="F114" s="70"/>
      <c r="G114" s="4"/>
      <c r="H114" s="71"/>
      <c r="I114" s="71"/>
      <c r="J114" s="70"/>
      <c r="K114" s="70"/>
      <c r="L114" s="70"/>
      <c r="M114" s="70"/>
      <c r="N114" s="70"/>
      <c r="O114" s="70"/>
      <c r="P114" s="70"/>
      <c r="Q114" s="70"/>
      <c r="R114" s="70"/>
      <c r="S114" s="86"/>
      <c r="T114" s="70"/>
      <c r="Z114" s="68">
        <f t="shared" si="17"/>
        <v>1</v>
      </c>
      <c r="AC114" s="1" t="str">
        <f t="shared" si="18"/>
        <v>1900</v>
      </c>
    </row>
    <row r="115" spans="2:29" x14ac:dyDescent="0.25">
      <c r="B115" s="1">
        <f t="shared" si="15"/>
        <v>0</v>
      </c>
      <c r="D115" s="95" t="str">
        <f t="shared" si="16"/>
        <v/>
      </c>
      <c r="E115" s="69"/>
      <c r="F115" s="70"/>
      <c r="G115" s="4"/>
      <c r="H115" s="71"/>
      <c r="I115" s="71"/>
      <c r="J115" s="70"/>
      <c r="K115" s="70"/>
      <c r="L115" s="70"/>
      <c r="M115" s="70"/>
      <c r="N115" s="70"/>
      <c r="O115" s="70"/>
      <c r="P115" s="70"/>
      <c r="Q115" s="70"/>
      <c r="R115" s="70"/>
      <c r="S115" s="86"/>
      <c r="T115" s="70"/>
      <c r="Z115" s="68">
        <f t="shared" si="17"/>
        <v>1</v>
      </c>
      <c r="AC115" s="1" t="str">
        <f t="shared" si="18"/>
        <v>1900</v>
      </c>
    </row>
    <row r="116" spans="2:29" x14ac:dyDescent="0.25">
      <c r="B116" s="1">
        <f t="shared" si="15"/>
        <v>0</v>
      </c>
      <c r="D116" s="95" t="str">
        <f t="shared" si="16"/>
        <v/>
      </c>
      <c r="E116" s="69"/>
      <c r="F116" s="70"/>
      <c r="G116" s="4"/>
      <c r="H116" s="71"/>
      <c r="I116" s="71"/>
      <c r="J116" s="70"/>
      <c r="K116" s="70"/>
      <c r="L116" s="70"/>
      <c r="M116" s="70"/>
      <c r="N116" s="70"/>
      <c r="O116" s="70"/>
      <c r="P116" s="70"/>
      <c r="Q116" s="70"/>
      <c r="R116" s="70"/>
      <c r="S116" s="86"/>
      <c r="T116" s="70"/>
      <c r="Z116" s="68">
        <f t="shared" si="17"/>
        <v>1</v>
      </c>
      <c r="AC116" s="1" t="str">
        <f t="shared" si="18"/>
        <v>1900</v>
      </c>
    </row>
    <row r="117" spans="2:29" x14ac:dyDescent="0.25">
      <c r="B117" s="1">
        <f t="shared" si="15"/>
        <v>0</v>
      </c>
      <c r="D117" s="95" t="str">
        <f t="shared" si="16"/>
        <v/>
      </c>
      <c r="E117" s="69"/>
      <c r="F117" s="70"/>
      <c r="G117" s="4"/>
      <c r="H117" s="71"/>
      <c r="I117" s="71"/>
      <c r="J117" s="70"/>
      <c r="K117" s="70"/>
      <c r="L117" s="70"/>
      <c r="M117" s="70"/>
      <c r="N117" s="70"/>
      <c r="O117" s="70"/>
      <c r="P117" s="70"/>
      <c r="Q117" s="70"/>
      <c r="R117" s="70"/>
      <c r="S117" s="86"/>
      <c r="T117" s="70"/>
      <c r="Z117" s="68">
        <f t="shared" si="17"/>
        <v>1</v>
      </c>
      <c r="AC117" s="1" t="str">
        <f t="shared" si="18"/>
        <v>1900</v>
      </c>
    </row>
    <row r="118" spans="2:29" x14ac:dyDescent="0.25">
      <c r="B118" s="1">
        <f t="shared" si="15"/>
        <v>0</v>
      </c>
      <c r="D118" s="95" t="str">
        <f t="shared" si="16"/>
        <v/>
      </c>
      <c r="E118" s="69"/>
      <c r="F118" s="70"/>
      <c r="G118" s="4"/>
      <c r="H118" s="71"/>
      <c r="I118" s="71"/>
      <c r="J118" s="70"/>
      <c r="K118" s="70"/>
      <c r="L118" s="70"/>
      <c r="M118" s="70"/>
      <c r="N118" s="70"/>
      <c r="O118" s="70"/>
      <c r="P118" s="70"/>
      <c r="Q118" s="70"/>
      <c r="R118" s="70"/>
      <c r="S118" s="86"/>
      <c r="T118" s="70"/>
      <c r="Z118" s="68">
        <f t="shared" si="17"/>
        <v>1</v>
      </c>
      <c r="AC118" s="1" t="str">
        <f t="shared" si="18"/>
        <v>1900</v>
      </c>
    </row>
    <row r="119" spans="2:29" x14ac:dyDescent="0.25">
      <c r="B119" s="1">
        <f t="shared" si="15"/>
        <v>0</v>
      </c>
      <c r="D119" s="95" t="str">
        <f t="shared" si="16"/>
        <v/>
      </c>
      <c r="E119" s="69"/>
      <c r="F119" s="70"/>
      <c r="G119" s="4"/>
      <c r="H119" s="71"/>
      <c r="I119" s="71"/>
      <c r="J119" s="70"/>
      <c r="K119" s="70"/>
      <c r="L119" s="70"/>
      <c r="M119" s="70"/>
      <c r="N119" s="70"/>
      <c r="O119" s="70"/>
      <c r="P119" s="70"/>
      <c r="Q119" s="70"/>
      <c r="R119" s="70"/>
      <c r="S119" s="86"/>
      <c r="T119" s="70"/>
      <c r="Z119" s="68">
        <f t="shared" si="17"/>
        <v>1</v>
      </c>
      <c r="AC119" s="1" t="str">
        <f t="shared" si="18"/>
        <v>1900</v>
      </c>
    </row>
    <row r="120" spans="2:29" x14ac:dyDescent="0.25">
      <c r="B120" s="1">
        <f t="shared" si="15"/>
        <v>0</v>
      </c>
      <c r="D120" s="95" t="str">
        <f t="shared" si="16"/>
        <v/>
      </c>
      <c r="E120" s="69"/>
      <c r="F120" s="70"/>
      <c r="G120" s="4"/>
      <c r="H120" s="71"/>
      <c r="I120" s="71"/>
      <c r="J120" s="70"/>
      <c r="K120" s="70"/>
      <c r="L120" s="70"/>
      <c r="M120" s="70"/>
      <c r="N120" s="70"/>
      <c r="O120" s="70"/>
      <c r="P120" s="70"/>
      <c r="Q120" s="70"/>
      <c r="R120" s="70"/>
      <c r="S120" s="86"/>
      <c r="T120" s="70"/>
      <c r="Z120" s="68">
        <f t="shared" si="17"/>
        <v>1</v>
      </c>
      <c r="AC120" s="1" t="str">
        <f t="shared" si="18"/>
        <v>1900</v>
      </c>
    </row>
    <row r="121" spans="2:29" x14ac:dyDescent="0.25">
      <c r="B121" s="1">
        <f t="shared" si="15"/>
        <v>0</v>
      </c>
      <c r="D121" s="95" t="str">
        <f t="shared" si="16"/>
        <v/>
      </c>
      <c r="E121" s="69"/>
      <c r="F121" s="70"/>
      <c r="G121" s="4"/>
      <c r="H121" s="71"/>
      <c r="I121" s="71"/>
      <c r="J121" s="70"/>
      <c r="K121" s="70"/>
      <c r="L121" s="70"/>
      <c r="M121" s="70"/>
      <c r="N121" s="70"/>
      <c r="O121" s="70"/>
      <c r="P121" s="70"/>
      <c r="Q121" s="70"/>
      <c r="R121" s="70"/>
      <c r="S121" s="86"/>
      <c r="T121" s="70"/>
      <c r="Z121" s="68">
        <f t="shared" si="17"/>
        <v>1</v>
      </c>
      <c r="AC121" s="1" t="str">
        <f t="shared" si="18"/>
        <v>1900</v>
      </c>
    </row>
    <row r="122" spans="2:29" x14ac:dyDescent="0.25">
      <c r="B122" s="1">
        <f t="shared" si="15"/>
        <v>0</v>
      </c>
      <c r="D122" s="95" t="str">
        <f t="shared" si="16"/>
        <v/>
      </c>
      <c r="E122" s="69"/>
      <c r="F122" s="70"/>
      <c r="G122" s="4"/>
      <c r="H122" s="71"/>
      <c r="I122" s="71"/>
      <c r="J122" s="70"/>
      <c r="K122" s="70"/>
      <c r="L122" s="70"/>
      <c r="M122" s="70"/>
      <c r="N122" s="70"/>
      <c r="O122" s="70"/>
      <c r="P122" s="70"/>
      <c r="Q122" s="70"/>
      <c r="R122" s="70"/>
      <c r="S122" s="86"/>
      <c r="T122" s="70"/>
      <c r="Z122" s="68">
        <f t="shared" si="17"/>
        <v>1</v>
      </c>
      <c r="AC122" s="1" t="str">
        <f t="shared" si="18"/>
        <v>1900</v>
      </c>
    </row>
    <row r="123" spans="2:29" x14ac:dyDescent="0.25">
      <c r="B123" s="1">
        <f t="shared" si="15"/>
        <v>0</v>
      </c>
      <c r="D123" s="95" t="str">
        <f t="shared" si="16"/>
        <v/>
      </c>
      <c r="E123" s="69"/>
      <c r="F123" s="70"/>
      <c r="G123" s="4"/>
      <c r="H123" s="71"/>
      <c r="I123" s="71"/>
      <c r="J123" s="70"/>
      <c r="K123" s="70"/>
      <c r="L123" s="70"/>
      <c r="M123" s="70"/>
      <c r="N123" s="70"/>
      <c r="O123" s="70"/>
      <c r="P123" s="70"/>
      <c r="Q123" s="70"/>
      <c r="R123" s="70"/>
      <c r="S123" s="86"/>
      <c r="T123" s="70"/>
      <c r="Z123" s="68">
        <f t="shared" si="17"/>
        <v>1</v>
      </c>
      <c r="AC123" s="1" t="str">
        <f t="shared" si="18"/>
        <v>1900</v>
      </c>
    </row>
    <row r="124" spans="2:29" x14ac:dyDescent="0.25">
      <c r="B124" s="1">
        <f t="shared" si="15"/>
        <v>0</v>
      </c>
      <c r="D124" s="95" t="str">
        <f t="shared" si="16"/>
        <v/>
      </c>
      <c r="E124" s="69"/>
      <c r="F124" s="70"/>
      <c r="G124" s="4"/>
      <c r="H124" s="71"/>
      <c r="I124" s="71"/>
      <c r="J124" s="70"/>
      <c r="K124" s="70"/>
      <c r="L124" s="70"/>
      <c r="M124" s="70"/>
      <c r="N124" s="70"/>
      <c r="O124" s="70"/>
      <c r="P124" s="70"/>
      <c r="Q124" s="70"/>
      <c r="R124" s="70"/>
      <c r="S124" s="86"/>
      <c r="T124" s="70"/>
      <c r="Z124" s="68">
        <f t="shared" si="17"/>
        <v>1</v>
      </c>
      <c r="AC124" s="1" t="str">
        <f t="shared" si="18"/>
        <v>1900</v>
      </c>
    </row>
    <row r="125" spans="2:29" x14ac:dyDescent="0.25">
      <c r="B125" s="1">
        <f t="shared" si="15"/>
        <v>0</v>
      </c>
      <c r="D125" s="95" t="str">
        <f t="shared" si="16"/>
        <v/>
      </c>
      <c r="E125" s="69"/>
      <c r="F125" s="70"/>
      <c r="G125" s="4"/>
      <c r="H125" s="71"/>
      <c r="I125" s="71"/>
      <c r="J125" s="70"/>
      <c r="K125" s="70"/>
      <c r="L125" s="70"/>
      <c r="M125" s="70"/>
      <c r="N125" s="70"/>
      <c r="O125" s="70"/>
      <c r="P125" s="70"/>
      <c r="Q125" s="70"/>
      <c r="R125" s="70"/>
      <c r="S125" s="86"/>
      <c r="T125" s="70"/>
      <c r="Z125" s="68">
        <f t="shared" si="17"/>
        <v>1</v>
      </c>
      <c r="AC125" s="1" t="str">
        <f t="shared" si="18"/>
        <v>1900</v>
      </c>
    </row>
    <row r="126" spans="2:29" x14ac:dyDescent="0.25">
      <c r="B126" s="1">
        <f t="shared" si="15"/>
        <v>0</v>
      </c>
      <c r="D126" s="95" t="str">
        <f t="shared" si="16"/>
        <v/>
      </c>
      <c r="E126" s="69"/>
      <c r="F126" s="70"/>
      <c r="G126" s="4"/>
      <c r="H126" s="71"/>
      <c r="I126" s="71"/>
      <c r="J126" s="70"/>
      <c r="K126" s="70"/>
      <c r="L126" s="70"/>
      <c r="M126" s="70"/>
      <c r="N126" s="70"/>
      <c r="O126" s="70"/>
      <c r="P126" s="70"/>
      <c r="Q126" s="70"/>
      <c r="R126" s="70"/>
      <c r="S126" s="86"/>
      <c r="T126" s="70"/>
      <c r="Z126" s="68">
        <f t="shared" si="17"/>
        <v>1</v>
      </c>
      <c r="AC126" s="1" t="str">
        <f t="shared" si="18"/>
        <v>1900</v>
      </c>
    </row>
    <row r="127" spans="2:29" x14ac:dyDescent="0.25">
      <c r="B127" s="1">
        <f t="shared" si="15"/>
        <v>0</v>
      </c>
      <c r="D127" s="95" t="str">
        <f t="shared" si="16"/>
        <v/>
      </c>
      <c r="E127" s="69"/>
      <c r="F127" s="70"/>
      <c r="G127" s="4"/>
      <c r="H127" s="71"/>
      <c r="I127" s="71"/>
      <c r="J127" s="70"/>
      <c r="K127" s="70"/>
      <c r="L127" s="70"/>
      <c r="M127" s="70"/>
      <c r="N127" s="70"/>
      <c r="O127" s="70"/>
      <c r="P127" s="70"/>
      <c r="Q127" s="70"/>
      <c r="R127" s="70"/>
      <c r="S127" s="86"/>
      <c r="T127" s="70"/>
      <c r="Z127" s="68">
        <f t="shared" si="17"/>
        <v>1</v>
      </c>
      <c r="AC127" s="1" t="str">
        <f t="shared" si="18"/>
        <v>1900</v>
      </c>
    </row>
    <row r="128" spans="2:29" x14ac:dyDescent="0.25">
      <c r="B128" s="1">
        <f t="shared" si="15"/>
        <v>0</v>
      </c>
      <c r="D128" s="95" t="str">
        <f t="shared" si="16"/>
        <v/>
      </c>
      <c r="E128" s="69"/>
      <c r="F128" s="70"/>
      <c r="G128" s="4"/>
      <c r="H128" s="71"/>
      <c r="I128" s="71"/>
      <c r="J128" s="70"/>
      <c r="K128" s="70"/>
      <c r="L128" s="70"/>
      <c r="M128" s="70"/>
      <c r="N128" s="70"/>
      <c r="O128" s="70"/>
      <c r="P128" s="70"/>
      <c r="Q128" s="70"/>
      <c r="R128" s="70"/>
      <c r="S128" s="86"/>
      <c r="T128" s="70"/>
      <c r="Z128" s="68">
        <f t="shared" si="17"/>
        <v>1</v>
      </c>
      <c r="AC128" s="1" t="str">
        <f t="shared" si="18"/>
        <v>1900</v>
      </c>
    </row>
    <row r="129" spans="2:29" x14ac:dyDescent="0.25">
      <c r="B129" s="1">
        <f t="shared" si="15"/>
        <v>0</v>
      </c>
      <c r="D129" s="95" t="str">
        <f t="shared" si="16"/>
        <v/>
      </c>
      <c r="E129" s="69"/>
      <c r="F129" s="70"/>
      <c r="G129" s="4"/>
      <c r="H129" s="71"/>
      <c r="I129" s="71"/>
      <c r="J129" s="70"/>
      <c r="K129" s="70"/>
      <c r="L129" s="70"/>
      <c r="M129" s="70"/>
      <c r="N129" s="70"/>
      <c r="O129" s="70"/>
      <c r="P129" s="70"/>
      <c r="Q129" s="70"/>
      <c r="R129" s="70"/>
      <c r="S129" s="86"/>
      <c r="T129" s="70"/>
      <c r="Z129" s="68">
        <f t="shared" si="17"/>
        <v>1</v>
      </c>
      <c r="AC129" s="1" t="str">
        <f t="shared" si="18"/>
        <v>1900</v>
      </c>
    </row>
    <row r="130" spans="2:29" x14ac:dyDescent="0.25">
      <c r="B130" s="1">
        <f t="shared" si="15"/>
        <v>0</v>
      </c>
      <c r="D130" s="95" t="str">
        <f t="shared" si="16"/>
        <v/>
      </c>
      <c r="E130" s="69"/>
      <c r="F130" s="70"/>
      <c r="G130" s="4"/>
      <c r="H130" s="71"/>
      <c r="I130" s="71"/>
      <c r="J130" s="70"/>
      <c r="K130" s="70"/>
      <c r="L130" s="70"/>
      <c r="M130" s="70"/>
      <c r="N130" s="70"/>
      <c r="O130" s="70"/>
      <c r="P130" s="70"/>
      <c r="Q130" s="70"/>
      <c r="R130" s="70"/>
      <c r="S130" s="86"/>
      <c r="T130" s="70"/>
      <c r="Z130" s="68">
        <f t="shared" si="17"/>
        <v>1</v>
      </c>
      <c r="AC130" s="1" t="str">
        <f t="shared" si="18"/>
        <v>1900</v>
      </c>
    </row>
    <row r="131" spans="2:29" x14ac:dyDescent="0.25">
      <c r="B131" s="1">
        <f t="shared" si="15"/>
        <v>0</v>
      </c>
      <c r="D131" s="95" t="str">
        <f t="shared" si="16"/>
        <v/>
      </c>
      <c r="E131" s="69"/>
      <c r="F131" s="70"/>
      <c r="G131" s="4"/>
      <c r="H131" s="71"/>
      <c r="I131" s="71"/>
      <c r="J131" s="70"/>
      <c r="K131" s="70"/>
      <c r="L131" s="70"/>
      <c r="M131" s="70"/>
      <c r="N131" s="70"/>
      <c r="O131" s="70"/>
      <c r="P131" s="70"/>
      <c r="Q131" s="70"/>
      <c r="R131" s="70"/>
      <c r="S131" s="86"/>
      <c r="T131" s="70"/>
      <c r="Z131" s="68">
        <f t="shared" si="17"/>
        <v>1</v>
      </c>
      <c r="AC131" s="1" t="str">
        <f t="shared" si="18"/>
        <v>1900</v>
      </c>
    </row>
    <row r="132" spans="2:29" x14ac:dyDescent="0.25">
      <c r="B132" s="1">
        <f t="shared" ref="B132:B195" si="19">IF($B$1=YEAR(Z132),D132,0)</f>
        <v>0</v>
      </c>
      <c r="D132" s="95" t="str">
        <f t="shared" ref="D132:D195" si="20">IF(Z132&lt;&gt;$Y$2,IF(YEAR(Z132)=YEAR(Z131),D131+1,1),"")</f>
        <v/>
      </c>
      <c r="E132" s="69"/>
      <c r="F132" s="70"/>
      <c r="G132" s="4"/>
      <c r="H132" s="71"/>
      <c r="I132" s="71"/>
      <c r="J132" s="70"/>
      <c r="K132" s="70"/>
      <c r="L132" s="70"/>
      <c r="M132" s="70"/>
      <c r="N132" s="70"/>
      <c r="O132" s="70"/>
      <c r="P132" s="70"/>
      <c r="Q132" s="70"/>
      <c r="R132" s="70"/>
      <c r="S132" s="86"/>
      <c r="T132" s="70"/>
      <c r="Z132" s="68">
        <f t="shared" ref="Z132:Z195" si="21">IF(CONCATENATE(F132,F133,F134,F135,F136,F137)&lt;&gt;"",IF(AND(E132&lt;&gt;0,ISNUMBER(E132)=TRUE),E132,Z131),$Y$2)</f>
        <v>1</v>
      </c>
      <c r="AC132" s="1" t="str">
        <f t="shared" si="18"/>
        <v>1900</v>
      </c>
    </row>
    <row r="133" spans="2:29" x14ac:dyDescent="0.25">
      <c r="B133" s="1">
        <f t="shared" si="19"/>
        <v>0</v>
      </c>
      <c r="D133" s="95" t="str">
        <f t="shared" si="20"/>
        <v/>
      </c>
      <c r="E133" s="69"/>
      <c r="F133" s="70"/>
      <c r="G133" s="4"/>
      <c r="H133" s="71"/>
      <c r="I133" s="71"/>
      <c r="J133" s="70"/>
      <c r="K133" s="70"/>
      <c r="L133" s="70"/>
      <c r="M133" s="70"/>
      <c r="N133" s="70"/>
      <c r="O133" s="70"/>
      <c r="P133" s="70"/>
      <c r="Q133" s="70"/>
      <c r="R133" s="70"/>
      <c r="S133" s="86"/>
      <c r="T133" s="70"/>
      <c r="Z133" s="68">
        <f t="shared" si="21"/>
        <v>1</v>
      </c>
      <c r="AC133" s="1" t="str">
        <f t="shared" ref="AC133:AC196" si="22">YEAR(Z133)&amp;F133&amp;G133</f>
        <v>1900</v>
      </c>
    </row>
    <row r="134" spans="2:29" x14ac:dyDescent="0.25">
      <c r="B134" s="1">
        <f t="shared" si="19"/>
        <v>0</v>
      </c>
      <c r="D134" s="95" t="str">
        <f t="shared" si="20"/>
        <v/>
      </c>
      <c r="E134" s="69"/>
      <c r="F134" s="70"/>
      <c r="G134" s="4"/>
      <c r="H134" s="71"/>
      <c r="I134" s="71"/>
      <c r="J134" s="70"/>
      <c r="K134" s="70"/>
      <c r="L134" s="70"/>
      <c r="M134" s="70"/>
      <c r="N134" s="70"/>
      <c r="O134" s="70"/>
      <c r="P134" s="70"/>
      <c r="Q134" s="70"/>
      <c r="R134" s="70"/>
      <c r="S134" s="86"/>
      <c r="T134" s="70"/>
      <c r="Z134" s="68">
        <f t="shared" si="21"/>
        <v>1</v>
      </c>
      <c r="AC134" s="1" t="str">
        <f t="shared" si="22"/>
        <v>1900</v>
      </c>
    </row>
    <row r="135" spans="2:29" x14ac:dyDescent="0.25">
      <c r="B135" s="1">
        <f t="shared" si="19"/>
        <v>0</v>
      </c>
      <c r="D135" s="95" t="str">
        <f t="shared" si="20"/>
        <v/>
      </c>
      <c r="E135" s="69"/>
      <c r="F135" s="70"/>
      <c r="G135" s="4"/>
      <c r="H135" s="71"/>
      <c r="I135" s="71"/>
      <c r="J135" s="70"/>
      <c r="K135" s="70"/>
      <c r="L135" s="70"/>
      <c r="M135" s="70"/>
      <c r="N135" s="70"/>
      <c r="O135" s="70"/>
      <c r="P135" s="70"/>
      <c r="Q135" s="70"/>
      <c r="R135" s="70"/>
      <c r="S135" s="86"/>
      <c r="T135" s="70"/>
      <c r="Z135" s="68">
        <f t="shared" si="21"/>
        <v>1</v>
      </c>
      <c r="AC135" s="1" t="str">
        <f t="shared" si="22"/>
        <v>1900</v>
      </c>
    </row>
    <row r="136" spans="2:29" x14ac:dyDescent="0.25">
      <c r="B136" s="1">
        <f t="shared" si="19"/>
        <v>0</v>
      </c>
      <c r="D136" s="95" t="str">
        <f t="shared" si="20"/>
        <v/>
      </c>
      <c r="E136" s="69"/>
      <c r="F136" s="70"/>
      <c r="G136" s="4"/>
      <c r="H136" s="71"/>
      <c r="I136" s="71"/>
      <c r="J136" s="70"/>
      <c r="K136" s="70"/>
      <c r="L136" s="70"/>
      <c r="M136" s="70"/>
      <c r="N136" s="70"/>
      <c r="O136" s="70"/>
      <c r="P136" s="70"/>
      <c r="Q136" s="70"/>
      <c r="R136" s="70"/>
      <c r="S136" s="86"/>
      <c r="T136" s="70"/>
      <c r="Z136" s="68">
        <f t="shared" si="21"/>
        <v>1</v>
      </c>
      <c r="AC136" s="1" t="str">
        <f t="shared" si="22"/>
        <v>1900</v>
      </c>
    </row>
    <row r="137" spans="2:29" x14ac:dyDescent="0.25">
      <c r="B137" s="1">
        <f t="shared" si="19"/>
        <v>0</v>
      </c>
      <c r="D137" s="95" t="str">
        <f t="shared" si="20"/>
        <v/>
      </c>
      <c r="E137" s="69"/>
      <c r="F137" s="70"/>
      <c r="G137" s="4"/>
      <c r="H137" s="71"/>
      <c r="I137" s="71"/>
      <c r="J137" s="70"/>
      <c r="K137" s="70"/>
      <c r="L137" s="70"/>
      <c r="M137" s="70"/>
      <c r="N137" s="70"/>
      <c r="O137" s="70"/>
      <c r="P137" s="70"/>
      <c r="Q137" s="70"/>
      <c r="R137" s="70"/>
      <c r="S137" s="86"/>
      <c r="T137" s="70"/>
      <c r="Z137" s="68">
        <f t="shared" si="21"/>
        <v>1</v>
      </c>
      <c r="AC137" s="1" t="str">
        <f t="shared" si="22"/>
        <v>1900</v>
      </c>
    </row>
    <row r="138" spans="2:29" x14ac:dyDescent="0.25">
      <c r="B138" s="1">
        <f t="shared" si="19"/>
        <v>0</v>
      </c>
      <c r="D138" s="95" t="str">
        <f t="shared" si="20"/>
        <v/>
      </c>
      <c r="E138" s="69"/>
      <c r="F138" s="70"/>
      <c r="G138" s="4"/>
      <c r="H138" s="71"/>
      <c r="I138" s="71"/>
      <c r="J138" s="70"/>
      <c r="K138" s="70"/>
      <c r="L138" s="70"/>
      <c r="M138" s="70"/>
      <c r="N138" s="70"/>
      <c r="O138" s="70"/>
      <c r="P138" s="70"/>
      <c r="Q138" s="70"/>
      <c r="R138" s="70"/>
      <c r="S138" s="86"/>
      <c r="T138" s="70"/>
      <c r="Z138" s="68">
        <f t="shared" si="21"/>
        <v>1</v>
      </c>
      <c r="AC138" s="1" t="str">
        <f t="shared" si="22"/>
        <v>1900</v>
      </c>
    </row>
    <row r="139" spans="2:29" x14ac:dyDescent="0.25">
      <c r="B139" s="1">
        <f t="shared" si="19"/>
        <v>0</v>
      </c>
      <c r="D139" s="95" t="str">
        <f t="shared" si="20"/>
        <v/>
      </c>
      <c r="E139" s="69"/>
      <c r="F139" s="70"/>
      <c r="G139" s="4"/>
      <c r="H139" s="71"/>
      <c r="I139" s="71"/>
      <c r="J139" s="70"/>
      <c r="K139" s="70"/>
      <c r="L139" s="70"/>
      <c r="M139" s="70"/>
      <c r="N139" s="70"/>
      <c r="O139" s="70"/>
      <c r="P139" s="70"/>
      <c r="Q139" s="70"/>
      <c r="R139" s="70"/>
      <c r="S139" s="86"/>
      <c r="T139" s="70"/>
      <c r="Z139" s="68">
        <f t="shared" si="21"/>
        <v>1</v>
      </c>
      <c r="AC139" s="1" t="str">
        <f t="shared" si="22"/>
        <v>1900</v>
      </c>
    </row>
    <row r="140" spans="2:29" x14ac:dyDescent="0.25">
      <c r="B140" s="1">
        <f t="shared" si="19"/>
        <v>0</v>
      </c>
      <c r="D140" s="95" t="str">
        <f t="shared" si="20"/>
        <v/>
      </c>
      <c r="E140" s="69"/>
      <c r="F140" s="70"/>
      <c r="G140" s="4"/>
      <c r="H140" s="71"/>
      <c r="I140" s="71"/>
      <c r="J140" s="70"/>
      <c r="K140" s="70"/>
      <c r="L140" s="70"/>
      <c r="M140" s="70"/>
      <c r="N140" s="70"/>
      <c r="O140" s="70"/>
      <c r="P140" s="70"/>
      <c r="Q140" s="70"/>
      <c r="R140" s="70"/>
      <c r="S140" s="86"/>
      <c r="T140" s="70"/>
      <c r="Z140" s="68">
        <f t="shared" si="21"/>
        <v>1</v>
      </c>
      <c r="AC140" s="1" t="str">
        <f t="shared" si="22"/>
        <v>1900</v>
      </c>
    </row>
    <row r="141" spans="2:29" x14ac:dyDescent="0.25">
      <c r="B141" s="1">
        <f t="shared" si="19"/>
        <v>0</v>
      </c>
      <c r="D141" s="95" t="str">
        <f t="shared" si="20"/>
        <v/>
      </c>
      <c r="E141" s="69"/>
      <c r="F141" s="70"/>
      <c r="G141" s="4"/>
      <c r="H141" s="71"/>
      <c r="I141" s="71"/>
      <c r="J141" s="70"/>
      <c r="K141" s="70"/>
      <c r="L141" s="70"/>
      <c r="M141" s="70"/>
      <c r="N141" s="70"/>
      <c r="O141" s="70"/>
      <c r="P141" s="70"/>
      <c r="Q141" s="70"/>
      <c r="R141" s="70"/>
      <c r="S141" s="86"/>
      <c r="T141" s="70"/>
      <c r="Z141" s="68">
        <f t="shared" si="21"/>
        <v>1</v>
      </c>
      <c r="AC141" s="1" t="str">
        <f t="shared" si="22"/>
        <v>1900</v>
      </c>
    </row>
    <row r="142" spans="2:29" x14ac:dyDescent="0.25">
      <c r="B142" s="1">
        <f t="shared" si="19"/>
        <v>0</v>
      </c>
      <c r="D142" s="95" t="str">
        <f t="shared" si="20"/>
        <v/>
      </c>
      <c r="E142" s="69"/>
      <c r="F142" s="70"/>
      <c r="G142" s="4"/>
      <c r="H142" s="71"/>
      <c r="I142" s="71"/>
      <c r="J142" s="70"/>
      <c r="K142" s="70"/>
      <c r="L142" s="70"/>
      <c r="M142" s="70"/>
      <c r="N142" s="70"/>
      <c r="O142" s="70"/>
      <c r="P142" s="70"/>
      <c r="Q142" s="70"/>
      <c r="R142" s="70"/>
      <c r="S142" s="86"/>
      <c r="T142" s="70"/>
      <c r="Z142" s="68">
        <f t="shared" si="21"/>
        <v>1</v>
      </c>
      <c r="AC142" s="1" t="str">
        <f t="shared" si="22"/>
        <v>1900</v>
      </c>
    </row>
    <row r="143" spans="2:29" x14ac:dyDescent="0.25">
      <c r="B143" s="1">
        <f t="shared" si="19"/>
        <v>0</v>
      </c>
      <c r="D143" s="95" t="str">
        <f t="shared" si="20"/>
        <v/>
      </c>
      <c r="E143" s="69"/>
      <c r="F143" s="70"/>
      <c r="G143" s="4"/>
      <c r="H143" s="71"/>
      <c r="I143" s="71"/>
      <c r="J143" s="70"/>
      <c r="K143" s="70"/>
      <c r="L143" s="70"/>
      <c r="M143" s="70"/>
      <c r="N143" s="70"/>
      <c r="O143" s="70"/>
      <c r="P143" s="70"/>
      <c r="Q143" s="70"/>
      <c r="R143" s="70"/>
      <c r="S143" s="86"/>
      <c r="T143" s="70"/>
      <c r="Z143" s="68">
        <f t="shared" si="21"/>
        <v>1</v>
      </c>
      <c r="AC143" s="1" t="str">
        <f t="shared" si="22"/>
        <v>1900</v>
      </c>
    </row>
    <row r="144" spans="2:29" x14ac:dyDescent="0.25">
      <c r="B144" s="1">
        <f t="shared" si="19"/>
        <v>0</v>
      </c>
      <c r="D144" s="95" t="str">
        <f t="shared" si="20"/>
        <v/>
      </c>
      <c r="E144" s="69"/>
      <c r="F144" s="70"/>
      <c r="G144" s="4"/>
      <c r="H144" s="71"/>
      <c r="I144" s="71"/>
      <c r="J144" s="70"/>
      <c r="K144" s="70"/>
      <c r="L144" s="70"/>
      <c r="M144" s="70"/>
      <c r="N144" s="70"/>
      <c r="O144" s="70"/>
      <c r="P144" s="70"/>
      <c r="Q144" s="70"/>
      <c r="R144" s="70"/>
      <c r="S144" s="86"/>
      <c r="T144" s="70"/>
      <c r="Z144" s="68">
        <f t="shared" si="21"/>
        <v>1</v>
      </c>
      <c r="AC144" s="1" t="str">
        <f t="shared" si="22"/>
        <v>1900</v>
      </c>
    </row>
    <row r="145" spans="2:29" x14ac:dyDescent="0.25">
      <c r="B145" s="1">
        <f t="shared" si="19"/>
        <v>0</v>
      </c>
      <c r="D145" s="95" t="str">
        <f t="shared" si="20"/>
        <v/>
      </c>
      <c r="E145" s="69"/>
      <c r="F145" s="70"/>
      <c r="G145" s="4"/>
      <c r="H145" s="71"/>
      <c r="I145" s="71"/>
      <c r="J145" s="70"/>
      <c r="K145" s="70"/>
      <c r="L145" s="70"/>
      <c r="M145" s="70"/>
      <c r="N145" s="70"/>
      <c r="O145" s="70"/>
      <c r="P145" s="70"/>
      <c r="Q145" s="70"/>
      <c r="R145" s="70"/>
      <c r="S145" s="86"/>
      <c r="T145" s="70"/>
      <c r="Z145" s="68">
        <f t="shared" si="21"/>
        <v>1</v>
      </c>
      <c r="AC145" s="1" t="str">
        <f t="shared" si="22"/>
        <v>1900</v>
      </c>
    </row>
    <row r="146" spans="2:29" x14ac:dyDescent="0.25">
      <c r="B146" s="1">
        <f t="shared" si="19"/>
        <v>0</v>
      </c>
      <c r="D146" s="95" t="str">
        <f t="shared" si="20"/>
        <v/>
      </c>
      <c r="E146" s="69"/>
      <c r="F146" s="70"/>
      <c r="G146" s="4"/>
      <c r="H146" s="71"/>
      <c r="I146" s="71"/>
      <c r="J146" s="70"/>
      <c r="K146" s="70"/>
      <c r="L146" s="70"/>
      <c r="M146" s="70"/>
      <c r="N146" s="70"/>
      <c r="O146" s="70"/>
      <c r="P146" s="70"/>
      <c r="Q146" s="70"/>
      <c r="R146" s="70"/>
      <c r="S146" s="86"/>
      <c r="T146" s="70"/>
      <c r="Z146" s="68">
        <f t="shared" si="21"/>
        <v>1</v>
      </c>
      <c r="AC146" s="1" t="str">
        <f t="shared" si="22"/>
        <v>1900</v>
      </c>
    </row>
    <row r="147" spans="2:29" x14ac:dyDescent="0.25">
      <c r="B147" s="1">
        <f t="shared" si="19"/>
        <v>0</v>
      </c>
      <c r="D147" s="95" t="str">
        <f t="shared" si="20"/>
        <v/>
      </c>
      <c r="E147" s="69"/>
      <c r="F147" s="70"/>
      <c r="G147" s="4"/>
      <c r="H147" s="71"/>
      <c r="I147" s="71"/>
      <c r="J147" s="70"/>
      <c r="K147" s="70"/>
      <c r="L147" s="70"/>
      <c r="M147" s="70"/>
      <c r="N147" s="70"/>
      <c r="O147" s="70"/>
      <c r="P147" s="70"/>
      <c r="Q147" s="70"/>
      <c r="R147" s="70"/>
      <c r="S147" s="86"/>
      <c r="T147" s="70"/>
      <c r="Z147" s="68">
        <f t="shared" si="21"/>
        <v>1</v>
      </c>
      <c r="AC147" s="1" t="str">
        <f t="shared" si="22"/>
        <v>1900</v>
      </c>
    </row>
    <row r="148" spans="2:29" x14ac:dyDescent="0.25">
      <c r="B148" s="1">
        <f t="shared" si="19"/>
        <v>0</v>
      </c>
      <c r="D148" s="95" t="str">
        <f t="shared" si="20"/>
        <v/>
      </c>
      <c r="E148" s="69"/>
      <c r="F148" s="70"/>
      <c r="G148" s="4"/>
      <c r="H148" s="71"/>
      <c r="I148" s="71"/>
      <c r="J148" s="70"/>
      <c r="K148" s="70"/>
      <c r="L148" s="70"/>
      <c r="M148" s="70"/>
      <c r="N148" s="70"/>
      <c r="O148" s="70"/>
      <c r="P148" s="70"/>
      <c r="Q148" s="70"/>
      <c r="R148" s="70"/>
      <c r="S148" s="86"/>
      <c r="T148" s="70"/>
      <c r="Z148" s="68">
        <f t="shared" si="21"/>
        <v>1</v>
      </c>
      <c r="AC148" s="1" t="str">
        <f t="shared" si="22"/>
        <v>1900</v>
      </c>
    </row>
    <row r="149" spans="2:29" x14ac:dyDescent="0.25">
      <c r="B149" s="1">
        <f t="shared" si="19"/>
        <v>0</v>
      </c>
      <c r="D149" s="95" t="str">
        <f t="shared" si="20"/>
        <v/>
      </c>
      <c r="E149" s="69"/>
      <c r="F149" s="70"/>
      <c r="G149" s="4"/>
      <c r="H149" s="71"/>
      <c r="I149" s="71"/>
      <c r="J149" s="70"/>
      <c r="K149" s="70"/>
      <c r="L149" s="70"/>
      <c r="M149" s="70"/>
      <c r="N149" s="70"/>
      <c r="O149" s="70"/>
      <c r="P149" s="70"/>
      <c r="Q149" s="70"/>
      <c r="R149" s="70"/>
      <c r="S149" s="86"/>
      <c r="T149" s="70"/>
      <c r="Z149" s="68">
        <f t="shared" si="21"/>
        <v>1</v>
      </c>
      <c r="AC149" s="1" t="str">
        <f t="shared" si="22"/>
        <v>1900</v>
      </c>
    </row>
    <row r="150" spans="2:29" x14ac:dyDescent="0.25">
      <c r="B150" s="1">
        <f t="shared" si="19"/>
        <v>0</v>
      </c>
      <c r="D150" s="95" t="str">
        <f t="shared" si="20"/>
        <v/>
      </c>
      <c r="E150" s="69"/>
      <c r="F150" s="70"/>
      <c r="G150" s="4"/>
      <c r="H150" s="71"/>
      <c r="I150" s="71"/>
      <c r="J150" s="70"/>
      <c r="K150" s="70"/>
      <c r="L150" s="70"/>
      <c r="M150" s="70"/>
      <c r="N150" s="70"/>
      <c r="O150" s="70"/>
      <c r="P150" s="70"/>
      <c r="Q150" s="70"/>
      <c r="R150" s="70"/>
      <c r="S150" s="86"/>
      <c r="T150" s="70"/>
      <c r="Z150" s="68">
        <f t="shared" si="21"/>
        <v>1</v>
      </c>
      <c r="AC150" s="1" t="str">
        <f t="shared" si="22"/>
        <v>1900</v>
      </c>
    </row>
    <row r="151" spans="2:29" x14ac:dyDescent="0.25">
      <c r="B151" s="1">
        <f t="shared" si="19"/>
        <v>0</v>
      </c>
      <c r="D151" s="95" t="str">
        <f t="shared" si="20"/>
        <v/>
      </c>
      <c r="E151" s="69"/>
      <c r="F151" s="70"/>
      <c r="G151" s="4"/>
      <c r="H151" s="71"/>
      <c r="I151" s="71"/>
      <c r="J151" s="70"/>
      <c r="K151" s="70"/>
      <c r="L151" s="70"/>
      <c r="M151" s="70"/>
      <c r="N151" s="70"/>
      <c r="O151" s="70"/>
      <c r="P151" s="70"/>
      <c r="Q151" s="70"/>
      <c r="R151" s="70"/>
      <c r="S151" s="86"/>
      <c r="T151" s="70"/>
      <c r="Z151" s="68">
        <f t="shared" si="21"/>
        <v>1</v>
      </c>
      <c r="AC151" s="1" t="str">
        <f t="shared" si="22"/>
        <v>1900</v>
      </c>
    </row>
    <row r="152" spans="2:29" x14ac:dyDescent="0.25">
      <c r="B152" s="1">
        <f t="shared" si="19"/>
        <v>0</v>
      </c>
      <c r="D152" s="95" t="str">
        <f t="shared" si="20"/>
        <v/>
      </c>
      <c r="E152" s="69"/>
      <c r="F152" s="70"/>
      <c r="G152" s="4"/>
      <c r="H152" s="71"/>
      <c r="I152" s="71"/>
      <c r="J152" s="70"/>
      <c r="K152" s="70"/>
      <c r="L152" s="70"/>
      <c r="M152" s="70"/>
      <c r="N152" s="70"/>
      <c r="O152" s="70"/>
      <c r="P152" s="70"/>
      <c r="Q152" s="70"/>
      <c r="R152" s="70"/>
      <c r="S152" s="86"/>
      <c r="T152" s="70"/>
      <c r="Z152" s="68">
        <f t="shared" si="21"/>
        <v>1</v>
      </c>
      <c r="AC152" s="1" t="str">
        <f t="shared" si="22"/>
        <v>1900</v>
      </c>
    </row>
    <row r="153" spans="2:29" x14ac:dyDescent="0.25">
      <c r="B153" s="1">
        <f t="shared" si="19"/>
        <v>0</v>
      </c>
      <c r="D153" s="95" t="str">
        <f t="shared" si="20"/>
        <v/>
      </c>
      <c r="E153" s="69"/>
      <c r="F153" s="70"/>
      <c r="G153" s="4"/>
      <c r="H153" s="71"/>
      <c r="I153" s="71"/>
      <c r="J153" s="70"/>
      <c r="K153" s="70"/>
      <c r="L153" s="70"/>
      <c r="M153" s="70"/>
      <c r="N153" s="70"/>
      <c r="O153" s="70"/>
      <c r="P153" s="70"/>
      <c r="Q153" s="70"/>
      <c r="R153" s="70"/>
      <c r="S153" s="86"/>
      <c r="T153" s="70"/>
      <c r="Z153" s="68">
        <f t="shared" si="21"/>
        <v>1</v>
      </c>
      <c r="AC153" s="1" t="str">
        <f t="shared" si="22"/>
        <v>1900</v>
      </c>
    </row>
    <row r="154" spans="2:29" x14ac:dyDescent="0.25">
      <c r="B154" s="1">
        <f t="shared" si="19"/>
        <v>0</v>
      </c>
      <c r="D154" s="95" t="str">
        <f t="shared" si="20"/>
        <v/>
      </c>
      <c r="E154" s="69"/>
      <c r="F154" s="70"/>
      <c r="G154" s="4"/>
      <c r="H154" s="71"/>
      <c r="I154" s="71"/>
      <c r="J154" s="70"/>
      <c r="K154" s="70"/>
      <c r="L154" s="70"/>
      <c r="M154" s="70"/>
      <c r="N154" s="70"/>
      <c r="O154" s="70"/>
      <c r="P154" s="70"/>
      <c r="Q154" s="70"/>
      <c r="R154" s="70"/>
      <c r="S154" s="86"/>
      <c r="T154" s="70"/>
      <c r="Z154" s="68">
        <f t="shared" si="21"/>
        <v>1</v>
      </c>
      <c r="AC154" s="1" t="str">
        <f t="shared" si="22"/>
        <v>1900</v>
      </c>
    </row>
    <row r="155" spans="2:29" x14ac:dyDescent="0.25">
      <c r="B155" s="1">
        <f t="shared" si="19"/>
        <v>0</v>
      </c>
      <c r="D155" s="95" t="str">
        <f t="shared" si="20"/>
        <v/>
      </c>
      <c r="E155" s="69"/>
      <c r="F155" s="70"/>
      <c r="G155" s="4"/>
      <c r="H155" s="71"/>
      <c r="I155" s="71"/>
      <c r="J155" s="70"/>
      <c r="K155" s="70"/>
      <c r="L155" s="70"/>
      <c r="M155" s="70"/>
      <c r="N155" s="70"/>
      <c r="O155" s="70"/>
      <c r="P155" s="70"/>
      <c r="Q155" s="70"/>
      <c r="R155" s="70"/>
      <c r="S155" s="86"/>
      <c r="T155" s="70"/>
      <c r="Z155" s="68">
        <f t="shared" si="21"/>
        <v>1</v>
      </c>
      <c r="AC155" s="1" t="str">
        <f t="shared" si="22"/>
        <v>1900</v>
      </c>
    </row>
    <row r="156" spans="2:29" x14ac:dyDescent="0.25">
      <c r="B156" s="1">
        <f t="shared" si="19"/>
        <v>0</v>
      </c>
      <c r="D156" s="95" t="str">
        <f t="shared" si="20"/>
        <v/>
      </c>
      <c r="E156" s="69"/>
      <c r="F156" s="70"/>
      <c r="G156" s="4"/>
      <c r="H156" s="71"/>
      <c r="I156" s="71"/>
      <c r="J156" s="70"/>
      <c r="K156" s="70"/>
      <c r="L156" s="70"/>
      <c r="M156" s="70"/>
      <c r="N156" s="70"/>
      <c r="O156" s="70"/>
      <c r="P156" s="70"/>
      <c r="Q156" s="70"/>
      <c r="R156" s="70"/>
      <c r="S156" s="86"/>
      <c r="T156" s="70"/>
      <c r="Z156" s="68">
        <f t="shared" si="21"/>
        <v>1</v>
      </c>
      <c r="AC156" s="1" t="str">
        <f t="shared" si="22"/>
        <v>1900</v>
      </c>
    </row>
    <row r="157" spans="2:29" x14ac:dyDescent="0.25">
      <c r="B157" s="1">
        <f t="shared" si="19"/>
        <v>0</v>
      </c>
      <c r="D157" s="95" t="str">
        <f t="shared" si="20"/>
        <v/>
      </c>
      <c r="E157" s="69"/>
      <c r="F157" s="70"/>
      <c r="G157" s="4"/>
      <c r="H157" s="71"/>
      <c r="I157" s="71"/>
      <c r="J157" s="70"/>
      <c r="K157" s="70"/>
      <c r="L157" s="70"/>
      <c r="M157" s="70"/>
      <c r="N157" s="70"/>
      <c r="O157" s="70"/>
      <c r="P157" s="70"/>
      <c r="Q157" s="70"/>
      <c r="R157" s="70"/>
      <c r="S157" s="86"/>
      <c r="T157" s="70"/>
      <c r="Z157" s="68">
        <f t="shared" si="21"/>
        <v>1</v>
      </c>
      <c r="AC157" s="1" t="str">
        <f t="shared" si="22"/>
        <v>1900</v>
      </c>
    </row>
    <row r="158" spans="2:29" x14ac:dyDescent="0.25">
      <c r="B158" s="1">
        <f t="shared" si="19"/>
        <v>0</v>
      </c>
      <c r="D158" s="95" t="str">
        <f t="shared" si="20"/>
        <v/>
      </c>
      <c r="E158" s="69"/>
      <c r="F158" s="70"/>
      <c r="G158" s="4"/>
      <c r="H158" s="71"/>
      <c r="I158" s="71"/>
      <c r="J158" s="70"/>
      <c r="K158" s="70"/>
      <c r="L158" s="70"/>
      <c r="M158" s="70"/>
      <c r="N158" s="70"/>
      <c r="O158" s="70"/>
      <c r="P158" s="70"/>
      <c r="Q158" s="70"/>
      <c r="R158" s="70"/>
      <c r="S158" s="86"/>
      <c r="T158" s="70"/>
      <c r="Z158" s="68">
        <f t="shared" si="21"/>
        <v>1</v>
      </c>
      <c r="AC158" s="1" t="str">
        <f t="shared" si="22"/>
        <v>1900</v>
      </c>
    </row>
    <row r="159" spans="2:29" x14ac:dyDescent="0.25">
      <c r="B159" s="1">
        <f t="shared" si="19"/>
        <v>0</v>
      </c>
      <c r="D159" s="95" t="str">
        <f t="shared" si="20"/>
        <v/>
      </c>
      <c r="E159" s="69"/>
      <c r="F159" s="70"/>
      <c r="G159" s="4"/>
      <c r="H159" s="71"/>
      <c r="I159" s="71"/>
      <c r="J159" s="70"/>
      <c r="K159" s="70"/>
      <c r="L159" s="70"/>
      <c r="M159" s="70"/>
      <c r="N159" s="70"/>
      <c r="O159" s="70"/>
      <c r="P159" s="70"/>
      <c r="Q159" s="70"/>
      <c r="R159" s="70"/>
      <c r="S159" s="86"/>
      <c r="T159" s="70"/>
      <c r="Z159" s="68">
        <f t="shared" si="21"/>
        <v>1</v>
      </c>
      <c r="AC159" s="1" t="str">
        <f t="shared" si="22"/>
        <v>1900</v>
      </c>
    </row>
    <row r="160" spans="2:29" x14ac:dyDescent="0.25">
      <c r="B160" s="1">
        <f t="shared" si="19"/>
        <v>0</v>
      </c>
      <c r="D160" s="95" t="str">
        <f t="shared" si="20"/>
        <v/>
      </c>
      <c r="E160" s="69"/>
      <c r="F160" s="70"/>
      <c r="G160" s="4"/>
      <c r="H160" s="71"/>
      <c r="I160" s="71"/>
      <c r="J160" s="70"/>
      <c r="K160" s="70"/>
      <c r="L160" s="70"/>
      <c r="M160" s="70"/>
      <c r="N160" s="70"/>
      <c r="O160" s="70"/>
      <c r="P160" s="70"/>
      <c r="Q160" s="70"/>
      <c r="R160" s="70"/>
      <c r="S160" s="86"/>
      <c r="T160" s="70"/>
      <c r="Z160" s="68">
        <f t="shared" si="21"/>
        <v>1</v>
      </c>
      <c r="AC160" s="1" t="str">
        <f t="shared" si="22"/>
        <v>1900</v>
      </c>
    </row>
    <row r="161" spans="2:29" x14ac:dyDescent="0.25">
      <c r="B161" s="1">
        <f t="shared" si="19"/>
        <v>0</v>
      </c>
      <c r="D161" s="95" t="str">
        <f t="shared" si="20"/>
        <v/>
      </c>
      <c r="E161" s="69"/>
      <c r="F161" s="70"/>
      <c r="G161" s="4"/>
      <c r="H161" s="71"/>
      <c r="I161" s="71"/>
      <c r="J161" s="70"/>
      <c r="K161" s="70"/>
      <c r="L161" s="70"/>
      <c r="M161" s="70"/>
      <c r="N161" s="70"/>
      <c r="O161" s="70"/>
      <c r="P161" s="70"/>
      <c r="Q161" s="70"/>
      <c r="R161" s="70"/>
      <c r="S161" s="86"/>
      <c r="T161" s="70"/>
      <c r="Z161" s="68">
        <f t="shared" si="21"/>
        <v>1</v>
      </c>
      <c r="AC161" s="1" t="str">
        <f t="shared" si="22"/>
        <v>1900</v>
      </c>
    </row>
    <row r="162" spans="2:29" x14ac:dyDescent="0.25">
      <c r="B162" s="1">
        <f t="shared" si="19"/>
        <v>0</v>
      </c>
      <c r="D162" s="95" t="str">
        <f t="shared" si="20"/>
        <v/>
      </c>
      <c r="E162" s="69"/>
      <c r="F162" s="70"/>
      <c r="G162" s="4"/>
      <c r="H162" s="71"/>
      <c r="I162" s="71"/>
      <c r="J162" s="70"/>
      <c r="K162" s="70"/>
      <c r="L162" s="70"/>
      <c r="M162" s="70"/>
      <c r="N162" s="70"/>
      <c r="O162" s="70"/>
      <c r="P162" s="70"/>
      <c r="Q162" s="70"/>
      <c r="R162" s="70"/>
      <c r="S162" s="86"/>
      <c r="T162" s="70"/>
      <c r="Z162" s="68">
        <f t="shared" si="21"/>
        <v>1</v>
      </c>
      <c r="AC162" s="1" t="str">
        <f t="shared" si="22"/>
        <v>1900</v>
      </c>
    </row>
    <row r="163" spans="2:29" x14ac:dyDescent="0.25">
      <c r="B163" s="1">
        <f t="shared" si="19"/>
        <v>0</v>
      </c>
      <c r="D163" s="95" t="str">
        <f t="shared" si="20"/>
        <v/>
      </c>
      <c r="E163" s="69"/>
      <c r="F163" s="70"/>
      <c r="G163" s="4"/>
      <c r="H163" s="71"/>
      <c r="I163" s="71"/>
      <c r="J163" s="70"/>
      <c r="K163" s="70"/>
      <c r="L163" s="70"/>
      <c r="M163" s="70"/>
      <c r="N163" s="70"/>
      <c r="O163" s="70"/>
      <c r="P163" s="70"/>
      <c r="Q163" s="70"/>
      <c r="R163" s="70"/>
      <c r="S163" s="86"/>
      <c r="T163" s="70"/>
      <c r="Z163" s="68">
        <f t="shared" si="21"/>
        <v>1</v>
      </c>
      <c r="AC163" s="1" t="str">
        <f t="shared" si="22"/>
        <v>1900</v>
      </c>
    </row>
    <row r="164" spans="2:29" x14ac:dyDescent="0.25">
      <c r="B164" s="1">
        <f t="shared" si="19"/>
        <v>0</v>
      </c>
      <c r="D164" s="95" t="str">
        <f t="shared" si="20"/>
        <v/>
      </c>
      <c r="E164" s="69"/>
      <c r="F164" s="70"/>
      <c r="G164" s="4"/>
      <c r="H164" s="71"/>
      <c r="I164" s="71"/>
      <c r="J164" s="70"/>
      <c r="K164" s="70"/>
      <c r="L164" s="70"/>
      <c r="M164" s="70"/>
      <c r="N164" s="70"/>
      <c r="O164" s="70"/>
      <c r="P164" s="70"/>
      <c r="Q164" s="70"/>
      <c r="R164" s="70"/>
      <c r="S164" s="86"/>
      <c r="T164" s="70"/>
      <c r="Z164" s="68">
        <f t="shared" si="21"/>
        <v>1</v>
      </c>
      <c r="AC164" s="1" t="str">
        <f t="shared" si="22"/>
        <v>1900</v>
      </c>
    </row>
    <row r="165" spans="2:29" x14ac:dyDescent="0.25">
      <c r="B165" s="1">
        <f t="shared" si="19"/>
        <v>0</v>
      </c>
      <c r="D165" s="95" t="str">
        <f t="shared" si="20"/>
        <v/>
      </c>
      <c r="E165" s="69"/>
      <c r="F165" s="70"/>
      <c r="G165" s="4"/>
      <c r="H165" s="71"/>
      <c r="I165" s="71"/>
      <c r="J165" s="70"/>
      <c r="K165" s="70"/>
      <c r="L165" s="70"/>
      <c r="M165" s="70"/>
      <c r="N165" s="70"/>
      <c r="O165" s="70"/>
      <c r="P165" s="70"/>
      <c r="Q165" s="70"/>
      <c r="R165" s="70"/>
      <c r="S165" s="86"/>
      <c r="T165" s="70"/>
      <c r="Z165" s="68">
        <f t="shared" si="21"/>
        <v>1</v>
      </c>
      <c r="AC165" s="1" t="str">
        <f t="shared" si="22"/>
        <v>1900</v>
      </c>
    </row>
    <row r="166" spans="2:29" x14ac:dyDescent="0.25">
      <c r="B166" s="1">
        <f t="shared" si="19"/>
        <v>0</v>
      </c>
      <c r="D166" s="95" t="str">
        <f t="shared" si="20"/>
        <v/>
      </c>
      <c r="E166" s="69"/>
      <c r="F166" s="70"/>
      <c r="G166" s="4"/>
      <c r="H166" s="71"/>
      <c r="I166" s="71"/>
      <c r="J166" s="70"/>
      <c r="K166" s="70"/>
      <c r="L166" s="70"/>
      <c r="M166" s="70"/>
      <c r="N166" s="70"/>
      <c r="O166" s="70"/>
      <c r="P166" s="70"/>
      <c r="Q166" s="70"/>
      <c r="R166" s="70"/>
      <c r="S166" s="86"/>
      <c r="T166" s="70"/>
      <c r="Z166" s="68">
        <f t="shared" si="21"/>
        <v>1</v>
      </c>
      <c r="AC166" s="1" t="str">
        <f t="shared" si="22"/>
        <v>1900</v>
      </c>
    </row>
    <row r="167" spans="2:29" x14ac:dyDescent="0.25">
      <c r="B167" s="1">
        <f t="shared" si="19"/>
        <v>0</v>
      </c>
      <c r="D167" s="95" t="str">
        <f t="shared" si="20"/>
        <v/>
      </c>
      <c r="E167" s="69"/>
      <c r="F167" s="70"/>
      <c r="G167" s="4"/>
      <c r="H167" s="71"/>
      <c r="I167" s="71"/>
      <c r="J167" s="70"/>
      <c r="K167" s="70"/>
      <c r="L167" s="70"/>
      <c r="M167" s="70"/>
      <c r="N167" s="70"/>
      <c r="O167" s="70"/>
      <c r="P167" s="70"/>
      <c r="Q167" s="70"/>
      <c r="R167" s="70"/>
      <c r="S167" s="86"/>
      <c r="T167" s="70"/>
      <c r="Z167" s="68">
        <f t="shared" si="21"/>
        <v>1</v>
      </c>
      <c r="AC167" s="1" t="str">
        <f t="shared" si="22"/>
        <v>1900</v>
      </c>
    </row>
    <row r="168" spans="2:29" x14ac:dyDescent="0.25">
      <c r="B168" s="1">
        <f t="shared" si="19"/>
        <v>0</v>
      </c>
      <c r="D168" s="95" t="str">
        <f t="shared" si="20"/>
        <v/>
      </c>
      <c r="E168" s="69"/>
      <c r="F168" s="70"/>
      <c r="G168" s="4"/>
      <c r="H168" s="71"/>
      <c r="I168" s="71"/>
      <c r="J168" s="70"/>
      <c r="K168" s="70"/>
      <c r="L168" s="70"/>
      <c r="M168" s="70"/>
      <c r="N168" s="70"/>
      <c r="O168" s="70"/>
      <c r="P168" s="70"/>
      <c r="Q168" s="70"/>
      <c r="R168" s="70"/>
      <c r="S168" s="86"/>
      <c r="T168" s="70"/>
      <c r="Z168" s="68">
        <f t="shared" si="21"/>
        <v>1</v>
      </c>
      <c r="AC168" s="1" t="str">
        <f t="shared" si="22"/>
        <v>1900</v>
      </c>
    </row>
    <row r="169" spans="2:29" x14ac:dyDescent="0.25">
      <c r="B169" s="1">
        <f t="shared" si="19"/>
        <v>0</v>
      </c>
      <c r="D169" s="95" t="str">
        <f t="shared" si="20"/>
        <v/>
      </c>
      <c r="E169" s="69"/>
      <c r="F169" s="70"/>
      <c r="G169" s="4"/>
      <c r="H169" s="71"/>
      <c r="I169" s="71"/>
      <c r="J169" s="70"/>
      <c r="K169" s="70"/>
      <c r="L169" s="70"/>
      <c r="M169" s="70"/>
      <c r="N169" s="70"/>
      <c r="O169" s="70"/>
      <c r="P169" s="70"/>
      <c r="Q169" s="70"/>
      <c r="R169" s="70"/>
      <c r="S169" s="86"/>
      <c r="T169" s="70"/>
      <c r="Z169" s="68">
        <f t="shared" si="21"/>
        <v>1</v>
      </c>
      <c r="AC169" s="1" t="str">
        <f t="shared" si="22"/>
        <v>1900</v>
      </c>
    </row>
    <row r="170" spans="2:29" x14ac:dyDescent="0.25">
      <c r="B170" s="1">
        <f t="shared" si="19"/>
        <v>0</v>
      </c>
      <c r="D170" s="95" t="str">
        <f t="shared" si="20"/>
        <v/>
      </c>
      <c r="E170" s="69"/>
      <c r="F170" s="70"/>
      <c r="G170" s="4"/>
      <c r="H170" s="71"/>
      <c r="I170" s="71"/>
      <c r="J170" s="70"/>
      <c r="K170" s="70"/>
      <c r="L170" s="70"/>
      <c r="M170" s="70"/>
      <c r="N170" s="70"/>
      <c r="O170" s="70"/>
      <c r="P170" s="70"/>
      <c r="Q170" s="70"/>
      <c r="R170" s="70"/>
      <c r="S170" s="86"/>
      <c r="T170" s="70"/>
      <c r="Z170" s="68">
        <f t="shared" si="21"/>
        <v>1</v>
      </c>
      <c r="AC170" s="1" t="str">
        <f t="shared" si="22"/>
        <v>1900</v>
      </c>
    </row>
    <row r="171" spans="2:29" x14ac:dyDescent="0.25">
      <c r="B171" s="1">
        <f t="shared" si="19"/>
        <v>0</v>
      </c>
      <c r="D171" s="95" t="str">
        <f t="shared" si="20"/>
        <v/>
      </c>
      <c r="E171" s="69"/>
      <c r="F171" s="70"/>
      <c r="G171" s="4"/>
      <c r="H171" s="71"/>
      <c r="I171" s="71"/>
      <c r="J171" s="70"/>
      <c r="K171" s="70"/>
      <c r="L171" s="70"/>
      <c r="M171" s="70"/>
      <c r="N171" s="70"/>
      <c r="O171" s="70"/>
      <c r="P171" s="70"/>
      <c r="Q171" s="70"/>
      <c r="R171" s="70"/>
      <c r="S171" s="86"/>
      <c r="T171" s="70"/>
      <c r="Z171" s="68">
        <f t="shared" si="21"/>
        <v>1</v>
      </c>
      <c r="AC171" s="1" t="str">
        <f t="shared" si="22"/>
        <v>1900</v>
      </c>
    </row>
    <row r="172" spans="2:29" x14ac:dyDescent="0.25">
      <c r="B172" s="1">
        <f t="shared" si="19"/>
        <v>0</v>
      </c>
      <c r="D172" s="95" t="str">
        <f t="shared" si="20"/>
        <v/>
      </c>
      <c r="E172" s="69"/>
      <c r="F172" s="70"/>
      <c r="G172" s="4"/>
      <c r="H172" s="71"/>
      <c r="I172" s="71"/>
      <c r="J172" s="70"/>
      <c r="K172" s="70"/>
      <c r="L172" s="70"/>
      <c r="M172" s="70"/>
      <c r="N172" s="70"/>
      <c r="O172" s="70"/>
      <c r="P172" s="70"/>
      <c r="Q172" s="70"/>
      <c r="R172" s="70"/>
      <c r="S172" s="86"/>
      <c r="T172" s="70"/>
      <c r="Z172" s="68">
        <f t="shared" si="21"/>
        <v>1</v>
      </c>
      <c r="AC172" s="1" t="str">
        <f t="shared" si="22"/>
        <v>1900</v>
      </c>
    </row>
    <row r="173" spans="2:29" x14ac:dyDescent="0.25">
      <c r="B173" s="1">
        <f t="shared" si="19"/>
        <v>0</v>
      </c>
      <c r="D173" s="95" t="str">
        <f t="shared" si="20"/>
        <v/>
      </c>
      <c r="E173" s="69"/>
      <c r="F173" s="70"/>
      <c r="G173" s="4"/>
      <c r="H173" s="71"/>
      <c r="I173" s="71"/>
      <c r="J173" s="70"/>
      <c r="K173" s="70"/>
      <c r="L173" s="70"/>
      <c r="M173" s="70"/>
      <c r="N173" s="70"/>
      <c r="O173" s="70"/>
      <c r="P173" s="70"/>
      <c r="Q173" s="70"/>
      <c r="R173" s="70"/>
      <c r="S173" s="86"/>
      <c r="T173" s="70"/>
      <c r="Z173" s="68">
        <f t="shared" si="21"/>
        <v>1</v>
      </c>
      <c r="AC173" s="1" t="str">
        <f t="shared" si="22"/>
        <v>1900</v>
      </c>
    </row>
    <row r="174" spans="2:29" x14ac:dyDescent="0.25">
      <c r="B174" s="1">
        <f t="shared" si="19"/>
        <v>0</v>
      </c>
      <c r="D174" s="95" t="str">
        <f t="shared" si="20"/>
        <v/>
      </c>
      <c r="E174" s="69"/>
      <c r="F174" s="70"/>
      <c r="G174" s="4"/>
      <c r="H174" s="71"/>
      <c r="I174" s="71"/>
      <c r="J174" s="70"/>
      <c r="K174" s="70"/>
      <c r="L174" s="70"/>
      <c r="M174" s="70"/>
      <c r="N174" s="70"/>
      <c r="O174" s="70"/>
      <c r="P174" s="70"/>
      <c r="Q174" s="70"/>
      <c r="R174" s="70"/>
      <c r="S174" s="86"/>
      <c r="T174" s="70"/>
      <c r="Z174" s="68">
        <f t="shared" si="21"/>
        <v>1</v>
      </c>
      <c r="AC174" s="1" t="str">
        <f t="shared" si="22"/>
        <v>1900</v>
      </c>
    </row>
    <row r="175" spans="2:29" x14ac:dyDescent="0.25">
      <c r="B175" s="1">
        <f t="shared" si="19"/>
        <v>0</v>
      </c>
      <c r="D175" s="95" t="str">
        <f t="shared" si="20"/>
        <v/>
      </c>
      <c r="E175" s="69"/>
      <c r="F175" s="70"/>
      <c r="G175" s="4"/>
      <c r="H175" s="71"/>
      <c r="I175" s="71"/>
      <c r="J175" s="70"/>
      <c r="K175" s="70"/>
      <c r="L175" s="70"/>
      <c r="M175" s="70"/>
      <c r="N175" s="70"/>
      <c r="O175" s="70"/>
      <c r="P175" s="70"/>
      <c r="Q175" s="70"/>
      <c r="R175" s="70"/>
      <c r="S175" s="86"/>
      <c r="T175" s="70"/>
      <c r="Z175" s="68">
        <f t="shared" si="21"/>
        <v>1</v>
      </c>
      <c r="AC175" s="1" t="str">
        <f t="shared" si="22"/>
        <v>1900</v>
      </c>
    </row>
    <row r="176" spans="2:29" x14ac:dyDescent="0.25">
      <c r="B176" s="1">
        <f t="shared" si="19"/>
        <v>0</v>
      </c>
      <c r="D176" s="95" t="str">
        <f t="shared" si="20"/>
        <v/>
      </c>
      <c r="E176" s="69"/>
      <c r="F176" s="70"/>
      <c r="G176" s="4"/>
      <c r="H176" s="71"/>
      <c r="I176" s="71"/>
      <c r="J176" s="70"/>
      <c r="K176" s="70"/>
      <c r="L176" s="70"/>
      <c r="M176" s="70"/>
      <c r="N176" s="70"/>
      <c r="O176" s="70"/>
      <c r="P176" s="70"/>
      <c r="Q176" s="70"/>
      <c r="R176" s="70"/>
      <c r="S176" s="86"/>
      <c r="T176" s="70"/>
      <c r="Z176" s="68">
        <f t="shared" si="21"/>
        <v>1</v>
      </c>
      <c r="AC176" s="1" t="str">
        <f t="shared" si="22"/>
        <v>1900</v>
      </c>
    </row>
    <row r="177" spans="2:29" x14ac:dyDescent="0.25">
      <c r="B177" s="1">
        <f t="shared" si="19"/>
        <v>0</v>
      </c>
      <c r="D177" s="95" t="str">
        <f t="shared" si="20"/>
        <v/>
      </c>
      <c r="E177" s="69"/>
      <c r="F177" s="70"/>
      <c r="G177" s="4"/>
      <c r="H177" s="71"/>
      <c r="I177" s="71"/>
      <c r="J177" s="70"/>
      <c r="K177" s="70"/>
      <c r="L177" s="70"/>
      <c r="M177" s="70"/>
      <c r="N177" s="70"/>
      <c r="O177" s="70"/>
      <c r="P177" s="70"/>
      <c r="Q177" s="70"/>
      <c r="R177" s="70"/>
      <c r="S177" s="86"/>
      <c r="T177" s="70"/>
      <c r="Z177" s="68">
        <f t="shared" si="21"/>
        <v>1</v>
      </c>
      <c r="AC177" s="1" t="str">
        <f t="shared" si="22"/>
        <v>1900</v>
      </c>
    </row>
    <row r="178" spans="2:29" x14ac:dyDescent="0.25">
      <c r="B178" s="1">
        <f t="shared" si="19"/>
        <v>0</v>
      </c>
      <c r="D178" s="95" t="str">
        <f t="shared" si="20"/>
        <v/>
      </c>
      <c r="E178" s="69"/>
      <c r="F178" s="70"/>
      <c r="G178" s="4"/>
      <c r="H178" s="71"/>
      <c r="I178" s="71"/>
      <c r="J178" s="70"/>
      <c r="K178" s="70"/>
      <c r="L178" s="70"/>
      <c r="M178" s="70"/>
      <c r="N178" s="70"/>
      <c r="O178" s="70"/>
      <c r="P178" s="70"/>
      <c r="Q178" s="70"/>
      <c r="R178" s="70"/>
      <c r="S178" s="86"/>
      <c r="T178" s="70"/>
      <c r="Z178" s="68">
        <f t="shared" si="21"/>
        <v>1</v>
      </c>
      <c r="AC178" s="1" t="str">
        <f t="shared" si="22"/>
        <v>1900</v>
      </c>
    </row>
    <row r="179" spans="2:29" x14ac:dyDescent="0.25">
      <c r="B179" s="1">
        <f t="shared" si="19"/>
        <v>0</v>
      </c>
      <c r="D179" s="95" t="str">
        <f t="shared" si="20"/>
        <v/>
      </c>
      <c r="E179" s="69"/>
      <c r="F179" s="70"/>
      <c r="G179" s="4"/>
      <c r="H179" s="71"/>
      <c r="I179" s="71"/>
      <c r="J179" s="70"/>
      <c r="K179" s="70"/>
      <c r="L179" s="70"/>
      <c r="M179" s="70"/>
      <c r="N179" s="70"/>
      <c r="O179" s="70"/>
      <c r="P179" s="70"/>
      <c r="Q179" s="70"/>
      <c r="R179" s="70"/>
      <c r="S179" s="86"/>
      <c r="T179" s="70"/>
      <c r="Z179" s="68">
        <f t="shared" si="21"/>
        <v>1</v>
      </c>
      <c r="AC179" s="1" t="str">
        <f t="shared" si="22"/>
        <v>1900</v>
      </c>
    </row>
    <row r="180" spans="2:29" x14ac:dyDescent="0.25">
      <c r="B180" s="1">
        <f t="shared" si="19"/>
        <v>0</v>
      </c>
      <c r="D180" s="95" t="str">
        <f t="shared" si="20"/>
        <v/>
      </c>
      <c r="E180" s="69"/>
      <c r="F180" s="70"/>
      <c r="G180" s="4"/>
      <c r="H180" s="71"/>
      <c r="I180" s="71"/>
      <c r="J180" s="70"/>
      <c r="K180" s="70"/>
      <c r="L180" s="70"/>
      <c r="M180" s="70"/>
      <c r="N180" s="70"/>
      <c r="O180" s="70"/>
      <c r="P180" s="70"/>
      <c r="Q180" s="70"/>
      <c r="R180" s="70"/>
      <c r="S180" s="86"/>
      <c r="T180" s="70"/>
      <c r="Z180" s="68">
        <f t="shared" si="21"/>
        <v>1</v>
      </c>
      <c r="AC180" s="1" t="str">
        <f t="shared" si="22"/>
        <v>1900</v>
      </c>
    </row>
    <row r="181" spans="2:29" x14ac:dyDescent="0.25">
      <c r="B181" s="1">
        <f t="shared" si="19"/>
        <v>0</v>
      </c>
      <c r="D181" s="95" t="str">
        <f t="shared" si="20"/>
        <v/>
      </c>
      <c r="E181" s="69"/>
      <c r="F181" s="70"/>
      <c r="G181" s="4"/>
      <c r="H181" s="71"/>
      <c r="I181" s="71"/>
      <c r="J181" s="70"/>
      <c r="K181" s="70"/>
      <c r="L181" s="70"/>
      <c r="M181" s="70"/>
      <c r="N181" s="70"/>
      <c r="O181" s="70"/>
      <c r="P181" s="70"/>
      <c r="Q181" s="70"/>
      <c r="R181" s="70"/>
      <c r="S181" s="86"/>
      <c r="T181" s="70"/>
      <c r="Z181" s="68">
        <f t="shared" si="21"/>
        <v>1</v>
      </c>
      <c r="AC181" s="1" t="str">
        <f t="shared" si="22"/>
        <v>1900</v>
      </c>
    </row>
    <row r="182" spans="2:29" x14ac:dyDescent="0.25">
      <c r="B182" s="1">
        <f t="shared" si="19"/>
        <v>0</v>
      </c>
      <c r="D182" s="95" t="str">
        <f t="shared" si="20"/>
        <v/>
      </c>
      <c r="E182" s="69"/>
      <c r="F182" s="70"/>
      <c r="G182" s="4"/>
      <c r="H182" s="71"/>
      <c r="I182" s="71"/>
      <c r="J182" s="70"/>
      <c r="K182" s="70"/>
      <c r="L182" s="70"/>
      <c r="M182" s="70"/>
      <c r="N182" s="70"/>
      <c r="O182" s="70"/>
      <c r="P182" s="70"/>
      <c r="Q182" s="70"/>
      <c r="R182" s="70"/>
      <c r="S182" s="86"/>
      <c r="T182" s="70"/>
      <c r="Z182" s="68">
        <f t="shared" si="21"/>
        <v>1</v>
      </c>
      <c r="AC182" s="1" t="str">
        <f t="shared" si="22"/>
        <v>1900</v>
      </c>
    </row>
    <row r="183" spans="2:29" x14ac:dyDescent="0.25">
      <c r="B183" s="1">
        <f t="shared" si="19"/>
        <v>0</v>
      </c>
      <c r="D183" s="95" t="str">
        <f t="shared" si="20"/>
        <v/>
      </c>
      <c r="E183" s="69"/>
      <c r="F183" s="70"/>
      <c r="G183" s="4"/>
      <c r="H183" s="71"/>
      <c r="I183" s="71"/>
      <c r="J183" s="70"/>
      <c r="K183" s="70"/>
      <c r="L183" s="70"/>
      <c r="M183" s="70"/>
      <c r="N183" s="70"/>
      <c r="O183" s="70"/>
      <c r="P183" s="70"/>
      <c r="Q183" s="70"/>
      <c r="R183" s="70"/>
      <c r="S183" s="86"/>
      <c r="T183" s="70"/>
      <c r="Z183" s="68">
        <f t="shared" si="21"/>
        <v>1</v>
      </c>
      <c r="AC183" s="1" t="str">
        <f t="shared" si="22"/>
        <v>1900</v>
      </c>
    </row>
    <row r="184" spans="2:29" x14ac:dyDescent="0.25">
      <c r="B184" s="1">
        <f t="shared" si="19"/>
        <v>0</v>
      </c>
      <c r="D184" s="95" t="str">
        <f t="shared" si="20"/>
        <v/>
      </c>
      <c r="E184" s="69"/>
      <c r="F184" s="70"/>
      <c r="G184" s="4"/>
      <c r="H184" s="71"/>
      <c r="I184" s="71"/>
      <c r="J184" s="70"/>
      <c r="K184" s="70"/>
      <c r="L184" s="70"/>
      <c r="M184" s="70"/>
      <c r="N184" s="70"/>
      <c r="O184" s="70"/>
      <c r="P184" s="70"/>
      <c r="Q184" s="70"/>
      <c r="R184" s="70"/>
      <c r="S184" s="86"/>
      <c r="T184" s="70"/>
      <c r="Z184" s="68">
        <f t="shared" si="21"/>
        <v>1</v>
      </c>
      <c r="AC184" s="1" t="str">
        <f t="shared" si="22"/>
        <v>1900</v>
      </c>
    </row>
    <row r="185" spans="2:29" x14ac:dyDescent="0.25">
      <c r="B185" s="1">
        <f t="shared" si="19"/>
        <v>0</v>
      </c>
      <c r="D185" s="95" t="str">
        <f t="shared" si="20"/>
        <v/>
      </c>
      <c r="E185" s="69"/>
      <c r="F185" s="70"/>
      <c r="G185" s="4"/>
      <c r="H185" s="71"/>
      <c r="I185" s="71"/>
      <c r="J185" s="70"/>
      <c r="K185" s="70"/>
      <c r="L185" s="70"/>
      <c r="M185" s="70"/>
      <c r="N185" s="70"/>
      <c r="O185" s="70"/>
      <c r="P185" s="70"/>
      <c r="Q185" s="70"/>
      <c r="R185" s="70"/>
      <c r="S185" s="86"/>
      <c r="T185" s="70"/>
      <c r="Z185" s="68">
        <f t="shared" si="21"/>
        <v>1</v>
      </c>
      <c r="AC185" s="1" t="str">
        <f t="shared" si="22"/>
        <v>1900</v>
      </c>
    </row>
    <row r="186" spans="2:29" x14ac:dyDescent="0.25">
      <c r="B186" s="1">
        <f t="shared" si="19"/>
        <v>0</v>
      </c>
      <c r="D186" s="95" t="str">
        <f t="shared" si="20"/>
        <v/>
      </c>
      <c r="E186" s="69"/>
      <c r="F186" s="70"/>
      <c r="G186" s="4"/>
      <c r="H186" s="71"/>
      <c r="I186" s="71"/>
      <c r="J186" s="70"/>
      <c r="K186" s="70"/>
      <c r="L186" s="70"/>
      <c r="M186" s="70"/>
      <c r="N186" s="70"/>
      <c r="O186" s="70"/>
      <c r="P186" s="70"/>
      <c r="Q186" s="70"/>
      <c r="R186" s="70"/>
      <c r="S186" s="86"/>
      <c r="T186" s="70"/>
      <c r="Z186" s="68">
        <f t="shared" si="21"/>
        <v>1</v>
      </c>
      <c r="AC186" s="1" t="str">
        <f t="shared" si="22"/>
        <v>1900</v>
      </c>
    </row>
    <row r="187" spans="2:29" x14ac:dyDescent="0.25">
      <c r="B187" s="1">
        <f t="shared" si="19"/>
        <v>0</v>
      </c>
      <c r="D187" s="95" t="str">
        <f t="shared" si="20"/>
        <v/>
      </c>
      <c r="E187" s="69"/>
      <c r="F187" s="70"/>
      <c r="G187" s="4"/>
      <c r="H187" s="71"/>
      <c r="I187" s="71"/>
      <c r="J187" s="70"/>
      <c r="K187" s="70"/>
      <c r="L187" s="70"/>
      <c r="M187" s="70"/>
      <c r="N187" s="70"/>
      <c r="O187" s="70"/>
      <c r="P187" s="70"/>
      <c r="Q187" s="70"/>
      <c r="R187" s="70"/>
      <c r="S187" s="86"/>
      <c r="T187" s="70"/>
      <c r="Z187" s="68">
        <f t="shared" si="21"/>
        <v>1</v>
      </c>
      <c r="AC187" s="1" t="str">
        <f t="shared" si="22"/>
        <v>1900</v>
      </c>
    </row>
    <row r="188" spans="2:29" x14ac:dyDescent="0.25">
      <c r="B188" s="1">
        <f t="shared" si="19"/>
        <v>0</v>
      </c>
      <c r="D188" s="95" t="str">
        <f t="shared" si="20"/>
        <v/>
      </c>
      <c r="E188" s="69"/>
      <c r="F188" s="70"/>
      <c r="G188" s="4"/>
      <c r="H188" s="71"/>
      <c r="I188" s="71"/>
      <c r="J188" s="70"/>
      <c r="K188" s="70"/>
      <c r="L188" s="70"/>
      <c r="M188" s="70"/>
      <c r="N188" s="70"/>
      <c r="O188" s="70"/>
      <c r="P188" s="70"/>
      <c r="Q188" s="70"/>
      <c r="R188" s="70"/>
      <c r="S188" s="86"/>
      <c r="T188" s="70"/>
      <c r="Z188" s="68">
        <f t="shared" si="21"/>
        <v>1</v>
      </c>
      <c r="AC188" s="1" t="str">
        <f t="shared" si="22"/>
        <v>1900</v>
      </c>
    </row>
    <row r="189" spans="2:29" x14ac:dyDescent="0.25">
      <c r="B189" s="1">
        <f t="shared" si="19"/>
        <v>0</v>
      </c>
      <c r="D189" s="95" t="str">
        <f t="shared" si="20"/>
        <v/>
      </c>
      <c r="E189" s="69"/>
      <c r="F189" s="70"/>
      <c r="G189" s="4"/>
      <c r="H189" s="71"/>
      <c r="I189" s="71"/>
      <c r="J189" s="70"/>
      <c r="K189" s="70"/>
      <c r="L189" s="70"/>
      <c r="M189" s="70"/>
      <c r="N189" s="70"/>
      <c r="O189" s="70"/>
      <c r="P189" s="70"/>
      <c r="Q189" s="70"/>
      <c r="R189" s="70"/>
      <c r="S189" s="86"/>
      <c r="T189" s="70"/>
      <c r="Z189" s="68">
        <f t="shared" si="21"/>
        <v>1</v>
      </c>
      <c r="AC189" s="1" t="str">
        <f t="shared" si="22"/>
        <v>1900</v>
      </c>
    </row>
    <row r="190" spans="2:29" x14ac:dyDescent="0.25">
      <c r="B190" s="1">
        <f t="shared" si="19"/>
        <v>0</v>
      </c>
      <c r="D190" s="95" t="str">
        <f t="shared" si="20"/>
        <v/>
      </c>
      <c r="E190" s="69"/>
      <c r="F190" s="70"/>
      <c r="G190" s="4"/>
      <c r="H190" s="71"/>
      <c r="I190" s="71"/>
      <c r="J190" s="70"/>
      <c r="K190" s="70"/>
      <c r="L190" s="70"/>
      <c r="M190" s="70"/>
      <c r="N190" s="70"/>
      <c r="O190" s="70"/>
      <c r="P190" s="70"/>
      <c r="Q190" s="70"/>
      <c r="R190" s="70"/>
      <c r="S190" s="86"/>
      <c r="T190" s="70"/>
      <c r="Z190" s="68">
        <f t="shared" si="21"/>
        <v>1</v>
      </c>
      <c r="AC190" s="1" t="str">
        <f t="shared" si="22"/>
        <v>1900</v>
      </c>
    </row>
    <row r="191" spans="2:29" x14ac:dyDescent="0.25">
      <c r="B191" s="1">
        <f t="shared" si="19"/>
        <v>0</v>
      </c>
      <c r="D191" s="95" t="str">
        <f t="shared" si="20"/>
        <v/>
      </c>
      <c r="E191" s="69"/>
      <c r="F191" s="70"/>
      <c r="G191" s="4"/>
      <c r="H191" s="71"/>
      <c r="I191" s="71"/>
      <c r="J191" s="70"/>
      <c r="K191" s="70"/>
      <c r="L191" s="70"/>
      <c r="M191" s="70"/>
      <c r="N191" s="70"/>
      <c r="O191" s="70"/>
      <c r="P191" s="70"/>
      <c r="Q191" s="70"/>
      <c r="R191" s="70"/>
      <c r="S191" s="86"/>
      <c r="T191" s="70"/>
      <c r="Z191" s="68">
        <f t="shared" si="21"/>
        <v>1</v>
      </c>
      <c r="AC191" s="1" t="str">
        <f t="shared" si="22"/>
        <v>1900</v>
      </c>
    </row>
    <row r="192" spans="2:29" x14ac:dyDescent="0.25">
      <c r="B192" s="1">
        <f t="shared" si="19"/>
        <v>0</v>
      </c>
      <c r="D192" s="95" t="str">
        <f t="shared" si="20"/>
        <v/>
      </c>
      <c r="E192" s="69"/>
      <c r="F192" s="70"/>
      <c r="G192" s="4"/>
      <c r="H192" s="71"/>
      <c r="I192" s="71"/>
      <c r="J192" s="70"/>
      <c r="K192" s="70"/>
      <c r="L192" s="70"/>
      <c r="M192" s="70"/>
      <c r="N192" s="70"/>
      <c r="O192" s="70"/>
      <c r="P192" s="70"/>
      <c r="Q192" s="70"/>
      <c r="R192" s="70"/>
      <c r="S192" s="86"/>
      <c r="T192" s="70"/>
      <c r="Z192" s="68">
        <f t="shared" si="21"/>
        <v>1</v>
      </c>
      <c r="AC192" s="1" t="str">
        <f t="shared" si="22"/>
        <v>1900</v>
      </c>
    </row>
    <row r="193" spans="2:29" x14ac:dyDescent="0.25">
      <c r="B193" s="1">
        <f t="shared" si="19"/>
        <v>0</v>
      </c>
      <c r="D193" s="95" t="str">
        <f t="shared" si="20"/>
        <v/>
      </c>
      <c r="E193" s="69"/>
      <c r="F193" s="70"/>
      <c r="G193" s="4"/>
      <c r="H193" s="71"/>
      <c r="I193" s="71"/>
      <c r="J193" s="70"/>
      <c r="K193" s="70"/>
      <c r="L193" s="70"/>
      <c r="M193" s="70"/>
      <c r="N193" s="70"/>
      <c r="O193" s="70"/>
      <c r="P193" s="70"/>
      <c r="Q193" s="70"/>
      <c r="R193" s="70"/>
      <c r="S193" s="86"/>
      <c r="T193" s="70"/>
      <c r="Z193" s="68">
        <f t="shared" si="21"/>
        <v>1</v>
      </c>
      <c r="AC193" s="1" t="str">
        <f t="shared" si="22"/>
        <v>1900</v>
      </c>
    </row>
    <row r="194" spans="2:29" x14ac:dyDescent="0.25">
      <c r="B194" s="1">
        <f t="shared" si="19"/>
        <v>0</v>
      </c>
      <c r="D194" s="95" t="str">
        <f t="shared" si="20"/>
        <v/>
      </c>
      <c r="E194" s="69"/>
      <c r="F194" s="70"/>
      <c r="G194" s="4"/>
      <c r="H194" s="71"/>
      <c r="I194" s="71"/>
      <c r="J194" s="70"/>
      <c r="K194" s="70"/>
      <c r="L194" s="70"/>
      <c r="M194" s="70"/>
      <c r="N194" s="70"/>
      <c r="O194" s="70"/>
      <c r="P194" s="70"/>
      <c r="Q194" s="70"/>
      <c r="R194" s="70"/>
      <c r="S194" s="86"/>
      <c r="T194" s="70"/>
      <c r="Z194" s="68">
        <f t="shared" si="21"/>
        <v>1</v>
      </c>
      <c r="AC194" s="1" t="str">
        <f t="shared" si="22"/>
        <v>1900</v>
      </c>
    </row>
    <row r="195" spans="2:29" x14ac:dyDescent="0.25">
      <c r="B195" s="1">
        <f t="shared" si="19"/>
        <v>0</v>
      </c>
      <c r="D195" s="95" t="str">
        <f t="shared" si="20"/>
        <v/>
      </c>
      <c r="E195" s="69"/>
      <c r="F195" s="70"/>
      <c r="G195" s="4"/>
      <c r="H195" s="71"/>
      <c r="I195" s="71"/>
      <c r="J195" s="70"/>
      <c r="K195" s="70"/>
      <c r="L195" s="70"/>
      <c r="M195" s="70"/>
      <c r="N195" s="70"/>
      <c r="O195" s="70"/>
      <c r="P195" s="70"/>
      <c r="Q195" s="70"/>
      <c r="R195" s="70"/>
      <c r="S195" s="86"/>
      <c r="T195" s="70"/>
      <c r="Z195" s="68">
        <f t="shared" si="21"/>
        <v>1</v>
      </c>
      <c r="AC195" s="1" t="str">
        <f t="shared" si="22"/>
        <v>1900</v>
      </c>
    </row>
    <row r="196" spans="2:29" x14ac:dyDescent="0.25">
      <c r="B196" s="1">
        <f t="shared" ref="B196:B259" si="23">IF($B$1=YEAR(Z196),D196,0)</f>
        <v>0</v>
      </c>
      <c r="D196" s="95" t="str">
        <f t="shared" ref="D196:D259" si="24">IF(Z196&lt;&gt;$Y$2,IF(YEAR(Z196)=YEAR(Z195),D195+1,1),"")</f>
        <v/>
      </c>
      <c r="E196" s="69"/>
      <c r="F196" s="70"/>
      <c r="G196" s="4"/>
      <c r="H196" s="71"/>
      <c r="I196" s="71"/>
      <c r="J196" s="70"/>
      <c r="K196" s="70"/>
      <c r="L196" s="70"/>
      <c r="M196" s="70"/>
      <c r="N196" s="70"/>
      <c r="O196" s="70"/>
      <c r="P196" s="70"/>
      <c r="Q196" s="70"/>
      <c r="R196" s="70"/>
      <c r="S196" s="86"/>
      <c r="T196" s="70"/>
      <c r="Z196" s="68">
        <f t="shared" ref="Z196:Z259" si="25">IF(CONCATENATE(F196,F197,F198,F199,F200,F201)&lt;&gt;"",IF(AND(E196&lt;&gt;0,ISNUMBER(E196)=TRUE),E196,Z195),$Y$2)</f>
        <v>1</v>
      </c>
      <c r="AC196" s="1" t="str">
        <f t="shared" si="22"/>
        <v>1900</v>
      </c>
    </row>
    <row r="197" spans="2:29" x14ac:dyDescent="0.25">
      <c r="B197" s="1">
        <f t="shared" si="23"/>
        <v>0</v>
      </c>
      <c r="D197" s="95" t="str">
        <f t="shared" si="24"/>
        <v/>
      </c>
      <c r="E197" s="69"/>
      <c r="F197" s="70"/>
      <c r="G197" s="4"/>
      <c r="H197" s="71"/>
      <c r="I197" s="71"/>
      <c r="J197" s="70"/>
      <c r="K197" s="70"/>
      <c r="L197" s="70"/>
      <c r="M197" s="70"/>
      <c r="N197" s="70"/>
      <c r="O197" s="70"/>
      <c r="P197" s="70"/>
      <c r="Q197" s="70"/>
      <c r="R197" s="70"/>
      <c r="S197" s="86"/>
      <c r="T197" s="70"/>
      <c r="Z197" s="68">
        <f t="shared" si="25"/>
        <v>1</v>
      </c>
      <c r="AC197" s="1" t="str">
        <f t="shared" ref="AC197:AC260" si="26">YEAR(Z197)&amp;F197&amp;G197</f>
        <v>1900</v>
      </c>
    </row>
    <row r="198" spans="2:29" x14ac:dyDescent="0.25">
      <c r="B198" s="1">
        <f t="shared" si="23"/>
        <v>0</v>
      </c>
      <c r="D198" s="95" t="str">
        <f t="shared" si="24"/>
        <v/>
      </c>
      <c r="E198" s="69"/>
      <c r="F198" s="70"/>
      <c r="G198" s="4"/>
      <c r="H198" s="71"/>
      <c r="I198" s="71"/>
      <c r="J198" s="70"/>
      <c r="K198" s="70"/>
      <c r="L198" s="70"/>
      <c r="M198" s="70"/>
      <c r="N198" s="70"/>
      <c r="O198" s="70"/>
      <c r="P198" s="70"/>
      <c r="Q198" s="70"/>
      <c r="R198" s="70"/>
      <c r="S198" s="86"/>
      <c r="T198" s="70"/>
      <c r="Z198" s="68">
        <f t="shared" si="25"/>
        <v>1</v>
      </c>
      <c r="AC198" s="1" t="str">
        <f t="shared" si="26"/>
        <v>1900</v>
      </c>
    </row>
    <row r="199" spans="2:29" x14ac:dyDescent="0.25">
      <c r="B199" s="1">
        <f t="shared" si="23"/>
        <v>0</v>
      </c>
      <c r="D199" s="95" t="str">
        <f t="shared" si="24"/>
        <v/>
      </c>
      <c r="E199" s="69"/>
      <c r="F199" s="70"/>
      <c r="G199" s="4"/>
      <c r="H199" s="71"/>
      <c r="I199" s="71"/>
      <c r="J199" s="70"/>
      <c r="K199" s="70"/>
      <c r="L199" s="70"/>
      <c r="M199" s="70"/>
      <c r="N199" s="70"/>
      <c r="O199" s="70"/>
      <c r="P199" s="70"/>
      <c r="Q199" s="70"/>
      <c r="R199" s="70"/>
      <c r="S199" s="86"/>
      <c r="T199" s="70"/>
      <c r="Z199" s="68">
        <f t="shared" si="25"/>
        <v>1</v>
      </c>
      <c r="AC199" s="1" t="str">
        <f t="shared" si="26"/>
        <v>1900</v>
      </c>
    </row>
    <row r="200" spans="2:29" x14ac:dyDescent="0.25">
      <c r="B200" s="1">
        <f t="shared" si="23"/>
        <v>0</v>
      </c>
      <c r="D200" s="95" t="str">
        <f t="shared" si="24"/>
        <v/>
      </c>
      <c r="E200" s="69"/>
      <c r="F200" s="70"/>
      <c r="G200" s="4"/>
      <c r="H200" s="71"/>
      <c r="I200" s="71"/>
      <c r="J200" s="70"/>
      <c r="K200" s="70"/>
      <c r="L200" s="70"/>
      <c r="M200" s="70"/>
      <c r="N200" s="70"/>
      <c r="O200" s="70"/>
      <c r="P200" s="70"/>
      <c r="Q200" s="70"/>
      <c r="R200" s="70"/>
      <c r="S200" s="86"/>
      <c r="T200" s="70"/>
      <c r="Z200" s="68">
        <f t="shared" si="25"/>
        <v>1</v>
      </c>
      <c r="AC200" s="1" t="str">
        <f t="shared" si="26"/>
        <v>1900</v>
      </c>
    </row>
    <row r="201" spans="2:29" x14ac:dyDescent="0.25">
      <c r="B201" s="1">
        <f t="shared" si="23"/>
        <v>0</v>
      </c>
      <c r="D201" s="95" t="str">
        <f t="shared" si="24"/>
        <v/>
      </c>
      <c r="E201" s="69"/>
      <c r="F201" s="70"/>
      <c r="G201" s="4"/>
      <c r="H201" s="71"/>
      <c r="I201" s="71"/>
      <c r="J201" s="70"/>
      <c r="K201" s="70"/>
      <c r="L201" s="70"/>
      <c r="M201" s="70"/>
      <c r="N201" s="70"/>
      <c r="O201" s="70"/>
      <c r="P201" s="70"/>
      <c r="Q201" s="70"/>
      <c r="R201" s="70"/>
      <c r="S201" s="86"/>
      <c r="T201" s="70"/>
      <c r="Z201" s="68">
        <f t="shared" si="25"/>
        <v>1</v>
      </c>
      <c r="AC201" s="1" t="str">
        <f t="shared" si="26"/>
        <v>1900</v>
      </c>
    </row>
    <row r="202" spans="2:29" x14ac:dyDescent="0.25">
      <c r="B202" s="1">
        <f t="shared" si="23"/>
        <v>0</v>
      </c>
      <c r="D202" s="95" t="str">
        <f t="shared" si="24"/>
        <v/>
      </c>
      <c r="E202" s="69"/>
      <c r="F202" s="70"/>
      <c r="G202" s="4"/>
      <c r="H202" s="71"/>
      <c r="I202" s="71"/>
      <c r="J202" s="70"/>
      <c r="K202" s="70"/>
      <c r="L202" s="70"/>
      <c r="M202" s="70"/>
      <c r="N202" s="70"/>
      <c r="O202" s="70"/>
      <c r="P202" s="70"/>
      <c r="Q202" s="70"/>
      <c r="R202" s="70"/>
      <c r="S202" s="86"/>
      <c r="T202" s="70"/>
      <c r="Z202" s="68">
        <f t="shared" si="25"/>
        <v>1</v>
      </c>
      <c r="AC202" s="1" t="str">
        <f t="shared" si="26"/>
        <v>1900</v>
      </c>
    </row>
    <row r="203" spans="2:29" x14ac:dyDescent="0.25">
      <c r="B203" s="1">
        <f t="shared" si="23"/>
        <v>0</v>
      </c>
      <c r="D203" s="95" t="str">
        <f t="shared" si="24"/>
        <v/>
      </c>
      <c r="E203" s="69"/>
      <c r="F203" s="70"/>
      <c r="G203" s="4"/>
      <c r="H203" s="71"/>
      <c r="I203" s="71"/>
      <c r="J203" s="70"/>
      <c r="K203" s="70"/>
      <c r="L203" s="70"/>
      <c r="M203" s="70"/>
      <c r="N203" s="70"/>
      <c r="O203" s="70"/>
      <c r="P203" s="70"/>
      <c r="Q203" s="70"/>
      <c r="R203" s="70"/>
      <c r="S203" s="86"/>
      <c r="T203" s="70"/>
      <c r="Z203" s="68">
        <f t="shared" si="25"/>
        <v>1</v>
      </c>
      <c r="AC203" s="1" t="str">
        <f t="shared" si="26"/>
        <v>1900</v>
      </c>
    </row>
    <row r="204" spans="2:29" x14ac:dyDescent="0.25">
      <c r="B204" s="1">
        <f t="shared" si="23"/>
        <v>0</v>
      </c>
      <c r="D204" s="95" t="str">
        <f t="shared" si="24"/>
        <v/>
      </c>
      <c r="E204" s="69"/>
      <c r="F204" s="70"/>
      <c r="G204" s="4"/>
      <c r="H204" s="71"/>
      <c r="I204" s="71"/>
      <c r="J204" s="70"/>
      <c r="K204" s="70"/>
      <c r="L204" s="70"/>
      <c r="M204" s="70"/>
      <c r="N204" s="70"/>
      <c r="O204" s="70"/>
      <c r="P204" s="70"/>
      <c r="Q204" s="70"/>
      <c r="R204" s="70"/>
      <c r="S204" s="86"/>
      <c r="T204" s="70"/>
      <c r="Z204" s="68">
        <f t="shared" si="25"/>
        <v>1</v>
      </c>
      <c r="AC204" s="1" t="str">
        <f t="shared" si="26"/>
        <v>1900</v>
      </c>
    </row>
    <row r="205" spans="2:29" x14ac:dyDescent="0.25">
      <c r="B205" s="1">
        <f t="shared" si="23"/>
        <v>0</v>
      </c>
      <c r="D205" s="95" t="str">
        <f t="shared" si="24"/>
        <v/>
      </c>
      <c r="E205" s="69"/>
      <c r="F205" s="70"/>
      <c r="G205" s="4"/>
      <c r="H205" s="71"/>
      <c r="I205" s="71"/>
      <c r="J205" s="70"/>
      <c r="K205" s="70"/>
      <c r="L205" s="70"/>
      <c r="M205" s="70"/>
      <c r="N205" s="70"/>
      <c r="O205" s="70"/>
      <c r="P205" s="70"/>
      <c r="Q205" s="70"/>
      <c r="R205" s="70"/>
      <c r="S205" s="86"/>
      <c r="T205" s="70"/>
      <c r="Z205" s="68">
        <f t="shared" si="25"/>
        <v>1</v>
      </c>
      <c r="AC205" s="1" t="str">
        <f t="shared" si="26"/>
        <v>1900</v>
      </c>
    </row>
    <row r="206" spans="2:29" x14ac:dyDescent="0.25">
      <c r="B206" s="1">
        <f t="shared" si="23"/>
        <v>0</v>
      </c>
      <c r="D206" s="95" t="str">
        <f t="shared" si="24"/>
        <v/>
      </c>
      <c r="E206" s="69"/>
      <c r="F206" s="70"/>
      <c r="G206" s="4"/>
      <c r="H206" s="71"/>
      <c r="I206" s="71"/>
      <c r="J206" s="70"/>
      <c r="K206" s="70"/>
      <c r="L206" s="70"/>
      <c r="M206" s="70"/>
      <c r="N206" s="70"/>
      <c r="O206" s="70"/>
      <c r="P206" s="70"/>
      <c r="Q206" s="70"/>
      <c r="R206" s="70"/>
      <c r="S206" s="86"/>
      <c r="T206" s="70"/>
      <c r="Z206" s="68">
        <f t="shared" si="25"/>
        <v>1</v>
      </c>
      <c r="AC206" s="1" t="str">
        <f t="shared" si="26"/>
        <v>1900</v>
      </c>
    </row>
    <row r="207" spans="2:29" x14ac:dyDescent="0.25">
      <c r="B207" s="1">
        <f t="shared" si="23"/>
        <v>0</v>
      </c>
      <c r="D207" s="95" t="str">
        <f t="shared" si="24"/>
        <v/>
      </c>
      <c r="E207" s="69"/>
      <c r="F207" s="70"/>
      <c r="G207" s="4"/>
      <c r="H207" s="71"/>
      <c r="I207" s="71"/>
      <c r="J207" s="70"/>
      <c r="K207" s="70"/>
      <c r="L207" s="70"/>
      <c r="M207" s="70"/>
      <c r="N207" s="70"/>
      <c r="O207" s="70"/>
      <c r="P207" s="70"/>
      <c r="Q207" s="70"/>
      <c r="R207" s="70"/>
      <c r="S207" s="86"/>
      <c r="T207" s="70"/>
      <c r="Z207" s="68">
        <f t="shared" si="25"/>
        <v>1</v>
      </c>
      <c r="AC207" s="1" t="str">
        <f t="shared" si="26"/>
        <v>1900</v>
      </c>
    </row>
    <row r="208" spans="2:29" x14ac:dyDescent="0.25">
      <c r="B208" s="1">
        <f t="shared" si="23"/>
        <v>0</v>
      </c>
      <c r="D208" s="95" t="str">
        <f t="shared" si="24"/>
        <v/>
      </c>
      <c r="E208" s="69"/>
      <c r="F208" s="70"/>
      <c r="G208" s="4"/>
      <c r="H208" s="71"/>
      <c r="I208" s="71"/>
      <c r="J208" s="70"/>
      <c r="K208" s="70"/>
      <c r="L208" s="70"/>
      <c r="M208" s="70"/>
      <c r="N208" s="70"/>
      <c r="O208" s="70"/>
      <c r="P208" s="70"/>
      <c r="Q208" s="70"/>
      <c r="R208" s="70"/>
      <c r="S208" s="86"/>
      <c r="T208" s="70"/>
      <c r="Z208" s="68">
        <f t="shared" si="25"/>
        <v>1</v>
      </c>
      <c r="AC208" s="1" t="str">
        <f t="shared" si="26"/>
        <v>1900</v>
      </c>
    </row>
    <row r="209" spans="2:29" x14ac:dyDescent="0.25">
      <c r="B209" s="1">
        <f t="shared" si="23"/>
        <v>0</v>
      </c>
      <c r="D209" s="95" t="str">
        <f t="shared" si="24"/>
        <v/>
      </c>
      <c r="E209" s="69"/>
      <c r="F209" s="70"/>
      <c r="G209" s="4"/>
      <c r="H209" s="71"/>
      <c r="I209" s="71"/>
      <c r="J209" s="70"/>
      <c r="K209" s="70"/>
      <c r="L209" s="70"/>
      <c r="M209" s="70"/>
      <c r="N209" s="70"/>
      <c r="O209" s="70"/>
      <c r="P209" s="70"/>
      <c r="Q209" s="70"/>
      <c r="R209" s="70"/>
      <c r="S209" s="86"/>
      <c r="T209" s="70"/>
      <c r="Z209" s="68">
        <f t="shared" si="25"/>
        <v>1</v>
      </c>
      <c r="AC209" s="1" t="str">
        <f t="shared" si="26"/>
        <v>1900</v>
      </c>
    </row>
    <row r="210" spans="2:29" x14ac:dyDescent="0.25">
      <c r="B210" s="1">
        <f t="shared" si="23"/>
        <v>0</v>
      </c>
      <c r="D210" s="95" t="str">
        <f t="shared" si="24"/>
        <v/>
      </c>
      <c r="E210" s="69"/>
      <c r="F210" s="70"/>
      <c r="G210" s="4"/>
      <c r="H210" s="71"/>
      <c r="I210" s="71"/>
      <c r="J210" s="70"/>
      <c r="K210" s="70"/>
      <c r="L210" s="70"/>
      <c r="M210" s="70"/>
      <c r="N210" s="70"/>
      <c r="O210" s="70"/>
      <c r="P210" s="70"/>
      <c r="Q210" s="70"/>
      <c r="R210" s="70"/>
      <c r="S210" s="86"/>
      <c r="T210" s="70"/>
      <c r="Z210" s="68">
        <f t="shared" si="25"/>
        <v>1</v>
      </c>
      <c r="AC210" s="1" t="str">
        <f t="shared" si="26"/>
        <v>1900</v>
      </c>
    </row>
    <row r="211" spans="2:29" x14ac:dyDescent="0.25">
      <c r="B211" s="1">
        <f t="shared" si="23"/>
        <v>0</v>
      </c>
      <c r="D211" s="95" t="str">
        <f t="shared" si="24"/>
        <v/>
      </c>
      <c r="E211" s="69"/>
      <c r="F211" s="70"/>
      <c r="G211" s="4"/>
      <c r="H211" s="71"/>
      <c r="I211" s="71"/>
      <c r="J211" s="70"/>
      <c r="K211" s="70"/>
      <c r="L211" s="70"/>
      <c r="M211" s="70"/>
      <c r="N211" s="70"/>
      <c r="O211" s="70"/>
      <c r="P211" s="70"/>
      <c r="Q211" s="70"/>
      <c r="R211" s="70"/>
      <c r="S211" s="86"/>
      <c r="T211" s="70"/>
      <c r="Z211" s="68">
        <f t="shared" si="25"/>
        <v>1</v>
      </c>
      <c r="AC211" s="1" t="str">
        <f t="shared" si="26"/>
        <v>1900</v>
      </c>
    </row>
    <row r="212" spans="2:29" x14ac:dyDescent="0.25">
      <c r="B212" s="1">
        <f t="shared" si="23"/>
        <v>0</v>
      </c>
      <c r="D212" s="95" t="str">
        <f t="shared" si="24"/>
        <v/>
      </c>
      <c r="E212" s="69"/>
      <c r="F212" s="70"/>
      <c r="G212" s="4"/>
      <c r="H212" s="71"/>
      <c r="I212" s="71"/>
      <c r="J212" s="70"/>
      <c r="K212" s="70"/>
      <c r="L212" s="70"/>
      <c r="M212" s="70"/>
      <c r="N212" s="70"/>
      <c r="O212" s="70"/>
      <c r="P212" s="70"/>
      <c r="Q212" s="70"/>
      <c r="R212" s="70"/>
      <c r="S212" s="86"/>
      <c r="T212" s="70"/>
      <c r="Z212" s="68">
        <f t="shared" si="25"/>
        <v>1</v>
      </c>
      <c r="AC212" s="1" t="str">
        <f t="shared" si="26"/>
        <v>1900</v>
      </c>
    </row>
    <row r="213" spans="2:29" x14ac:dyDescent="0.25">
      <c r="B213" s="1">
        <f t="shared" si="23"/>
        <v>0</v>
      </c>
      <c r="D213" s="95" t="str">
        <f t="shared" si="24"/>
        <v/>
      </c>
      <c r="E213" s="69"/>
      <c r="F213" s="70"/>
      <c r="G213" s="4"/>
      <c r="H213" s="71"/>
      <c r="I213" s="71"/>
      <c r="J213" s="70"/>
      <c r="K213" s="70"/>
      <c r="L213" s="70"/>
      <c r="M213" s="70"/>
      <c r="N213" s="70"/>
      <c r="O213" s="70"/>
      <c r="P213" s="70"/>
      <c r="Q213" s="70"/>
      <c r="R213" s="70"/>
      <c r="S213" s="86"/>
      <c r="T213" s="70"/>
      <c r="Z213" s="68">
        <f t="shared" si="25"/>
        <v>1</v>
      </c>
      <c r="AC213" s="1" t="str">
        <f t="shared" si="26"/>
        <v>1900</v>
      </c>
    </row>
    <row r="214" spans="2:29" x14ac:dyDescent="0.25">
      <c r="B214" s="1">
        <f t="shared" si="23"/>
        <v>0</v>
      </c>
      <c r="D214" s="95" t="str">
        <f t="shared" si="24"/>
        <v/>
      </c>
      <c r="E214" s="69"/>
      <c r="F214" s="70"/>
      <c r="G214" s="4"/>
      <c r="H214" s="71"/>
      <c r="I214" s="71"/>
      <c r="J214" s="70"/>
      <c r="K214" s="70"/>
      <c r="L214" s="70"/>
      <c r="M214" s="70"/>
      <c r="N214" s="70"/>
      <c r="O214" s="70"/>
      <c r="P214" s="70"/>
      <c r="Q214" s="70"/>
      <c r="R214" s="70"/>
      <c r="S214" s="86"/>
      <c r="T214" s="70"/>
      <c r="Z214" s="68">
        <f t="shared" si="25"/>
        <v>1</v>
      </c>
      <c r="AC214" s="1" t="str">
        <f t="shared" si="26"/>
        <v>1900</v>
      </c>
    </row>
    <row r="215" spans="2:29" x14ac:dyDescent="0.25">
      <c r="B215" s="1">
        <f t="shared" si="23"/>
        <v>0</v>
      </c>
      <c r="D215" s="95" t="str">
        <f t="shared" si="24"/>
        <v/>
      </c>
      <c r="E215" s="69"/>
      <c r="F215" s="70"/>
      <c r="G215" s="4"/>
      <c r="H215" s="71"/>
      <c r="I215" s="71"/>
      <c r="J215" s="70"/>
      <c r="K215" s="70"/>
      <c r="L215" s="70"/>
      <c r="M215" s="70"/>
      <c r="N215" s="70"/>
      <c r="O215" s="70"/>
      <c r="P215" s="70"/>
      <c r="Q215" s="70"/>
      <c r="R215" s="70"/>
      <c r="S215" s="86"/>
      <c r="T215" s="70"/>
      <c r="Z215" s="68">
        <f t="shared" si="25"/>
        <v>1</v>
      </c>
      <c r="AC215" s="1" t="str">
        <f t="shared" si="26"/>
        <v>1900</v>
      </c>
    </row>
    <row r="216" spans="2:29" x14ac:dyDescent="0.25">
      <c r="B216" s="1">
        <f t="shared" si="23"/>
        <v>0</v>
      </c>
      <c r="D216" s="95" t="str">
        <f t="shared" si="24"/>
        <v/>
      </c>
      <c r="E216" s="69"/>
      <c r="F216" s="70"/>
      <c r="G216" s="4"/>
      <c r="H216" s="71"/>
      <c r="I216" s="71"/>
      <c r="J216" s="70"/>
      <c r="K216" s="70"/>
      <c r="L216" s="70"/>
      <c r="M216" s="70"/>
      <c r="N216" s="70"/>
      <c r="O216" s="70"/>
      <c r="P216" s="70"/>
      <c r="Q216" s="70"/>
      <c r="R216" s="70"/>
      <c r="S216" s="86"/>
      <c r="T216" s="70"/>
      <c r="Z216" s="68">
        <f t="shared" si="25"/>
        <v>1</v>
      </c>
      <c r="AC216" s="1" t="str">
        <f t="shared" si="26"/>
        <v>1900</v>
      </c>
    </row>
    <row r="217" spans="2:29" x14ac:dyDescent="0.25">
      <c r="B217" s="1">
        <f t="shared" si="23"/>
        <v>0</v>
      </c>
      <c r="D217" s="95" t="str">
        <f t="shared" si="24"/>
        <v/>
      </c>
      <c r="E217" s="69"/>
      <c r="F217" s="70"/>
      <c r="G217" s="4"/>
      <c r="H217" s="71"/>
      <c r="I217" s="71"/>
      <c r="J217" s="70"/>
      <c r="K217" s="70"/>
      <c r="L217" s="70"/>
      <c r="M217" s="70"/>
      <c r="N217" s="70"/>
      <c r="O217" s="70"/>
      <c r="P217" s="70"/>
      <c r="Q217" s="70"/>
      <c r="R217" s="70"/>
      <c r="S217" s="86"/>
      <c r="T217" s="70"/>
      <c r="Z217" s="68">
        <f t="shared" si="25"/>
        <v>1</v>
      </c>
      <c r="AC217" s="1" t="str">
        <f t="shared" si="26"/>
        <v>1900</v>
      </c>
    </row>
    <row r="218" spans="2:29" x14ac:dyDescent="0.25">
      <c r="B218" s="1">
        <f t="shared" si="23"/>
        <v>0</v>
      </c>
      <c r="D218" s="95" t="str">
        <f t="shared" si="24"/>
        <v/>
      </c>
      <c r="E218" s="69"/>
      <c r="F218" s="70"/>
      <c r="G218" s="4"/>
      <c r="H218" s="71"/>
      <c r="I218" s="71"/>
      <c r="J218" s="70"/>
      <c r="K218" s="70"/>
      <c r="L218" s="70"/>
      <c r="M218" s="70"/>
      <c r="N218" s="70"/>
      <c r="O218" s="70"/>
      <c r="P218" s="70"/>
      <c r="Q218" s="70"/>
      <c r="R218" s="70"/>
      <c r="S218" s="86"/>
      <c r="T218" s="70"/>
      <c r="Z218" s="68">
        <f t="shared" si="25"/>
        <v>1</v>
      </c>
      <c r="AC218" s="1" t="str">
        <f t="shared" si="26"/>
        <v>1900</v>
      </c>
    </row>
    <row r="219" spans="2:29" x14ac:dyDescent="0.25">
      <c r="B219" s="1">
        <f t="shared" si="23"/>
        <v>0</v>
      </c>
      <c r="D219" s="95" t="str">
        <f t="shared" si="24"/>
        <v/>
      </c>
      <c r="E219" s="69"/>
      <c r="F219" s="70"/>
      <c r="G219" s="4"/>
      <c r="H219" s="71"/>
      <c r="I219" s="71"/>
      <c r="J219" s="70"/>
      <c r="K219" s="70"/>
      <c r="L219" s="70"/>
      <c r="M219" s="70"/>
      <c r="N219" s="70"/>
      <c r="O219" s="70"/>
      <c r="P219" s="70"/>
      <c r="Q219" s="70"/>
      <c r="R219" s="70"/>
      <c r="S219" s="86"/>
      <c r="T219" s="70"/>
      <c r="Z219" s="68">
        <f t="shared" si="25"/>
        <v>1</v>
      </c>
      <c r="AC219" s="1" t="str">
        <f t="shared" si="26"/>
        <v>1900</v>
      </c>
    </row>
    <row r="220" spans="2:29" x14ac:dyDescent="0.25">
      <c r="B220" s="1">
        <f t="shared" si="23"/>
        <v>0</v>
      </c>
      <c r="D220" s="95" t="str">
        <f t="shared" si="24"/>
        <v/>
      </c>
      <c r="E220" s="69"/>
      <c r="F220" s="70"/>
      <c r="G220" s="4"/>
      <c r="H220" s="71"/>
      <c r="I220" s="71"/>
      <c r="J220" s="70"/>
      <c r="K220" s="70"/>
      <c r="L220" s="70"/>
      <c r="M220" s="70"/>
      <c r="N220" s="70"/>
      <c r="O220" s="70"/>
      <c r="P220" s="70"/>
      <c r="Q220" s="70"/>
      <c r="R220" s="70"/>
      <c r="S220" s="86"/>
      <c r="T220" s="70"/>
      <c r="Z220" s="68">
        <f t="shared" si="25"/>
        <v>1</v>
      </c>
      <c r="AC220" s="1" t="str">
        <f t="shared" si="26"/>
        <v>1900</v>
      </c>
    </row>
    <row r="221" spans="2:29" x14ac:dyDescent="0.25">
      <c r="B221" s="1">
        <f t="shared" si="23"/>
        <v>0</v>
      </c>
      <c r="D221" s="95" t="str">
        <f t="shared" si="24"/>
        <v/>
      </c>
      <c r="E221" s="69"/>
      <c r="F221" s="70"/>
      <c r="G221" s="4"/>
      <c r="H221" s="71"/>
      <c r="I221" s="71"/>
      <c r="J221" s="70"/>
      <c r="K221" s="70"/>
      <c r="L221" s="70"/>
      <c r="M221" s="70"/>
      <c r="N221" s="70"/>
      <c r="O221" s="70"/>
      <c r="P221" s="70"/>
      <c r="Q221" s="70"/>
      <c r="R221" s="70"/>
      <c r="S221" s="86"/>
      <c r="T221" s="70"/>
      <c r="Z221" s="68">
        <f t="shared" si="25"/>
        <v>1</v>
      </c>
      <c r="AC221" s="1" t="str">
        <f t="shared" si="26"/>
        <v>1900</v>
      </c>
    </row>
    <row r="222" spans="2:29" x14ac:dyDescent="0.25">
      <c r="B222" s="1">
        <f t="shared" si="23"/>
        <v>0</v>
      </c>
      <c r="D222" s="95" t="str">
        <f t="shared" si="24"/>
        <v/>
      </c>
      <c r="E222" s="69"/>
      <c r="F222" s="70"/>
      <c r="G222" s="4"/>
      <c r="H222" s="71"/>
      <c r="I222" s="71"/>
      <c r="J222" s="70"/>
      <c r="K222" s="70"/>
      <c r="L222" s="70"/>
      <c r="M222" s="70"/>
      <c r="N222" s="70"/>
      <c r="O222" s="70"/>
      <c r="P222" s="70"/>
      <c r="Q222" s="70"/>
      <c r="R222" s="70"/>
      <c r="S222" s="86"/>
      <c r="T222" s="70"/>
      <c r="Z222" s="68">
        <f t="shared" si="25"/>
        <v>1</v>
      </c>
      <c r="AC222" s="1" t="str">
        <f t="shared" si="26"/>
        <v>1900</v>
      </c>
    </row>
    <row r="223" spans="2:29" x14ac:dyDescent="0.25">
      <c r="B223" s="1">
        <f t="shared" si="23"/>
        <v>0</v>
      </c>
      <c r="D223" s="95" t="str">
        <f t="shared" si="24"/>
        <v/>
      </c>
      <c r="E223" s="69"/>
      <c r="F223" s="70"/>
      <c r="G223" s="4"/>
      <c r="H223" s="71"/>
      <c r="I223" s="71"/>
      <c r="J223" s="70"/>
      <c r="K223" s="70"/>
      <c r="L223" s="70"/>
      <c r="M223" s="70"/>
      <c r="N223" s="70"/>
      <c r="O223" s="70"/>
      <c r="P223" s="70"/>
      <c r="Q223" s="70"/>
      <c r="R223" s="70"/>
      <c r="S223" s="86"/>
      <c r="T223" s="70"/>
      <c r="Z223" s="68">
        <f t="shared" si="25"/>
        <v>1</v>
      </c>
      <c r="AC223" s="1" t="str">
        <f t="shared" si="26"/>
        <v>1900</v>
      </c>
    </row>
    <row r="224" spans="2:29" x14ac:dyDescent="0.25">
      <c r="B224" s="1">
        <f t="shared" si="23"/>
        <v>0</v>
      </c>
      <c r="D224" s="95" t="str">
        <f t="shared" si="24"/>
        <v/>
      </c>
      <c r="E224" s="69"/>
      <c r="F224" s="70"/>
      <c r="G224" s="4"/>
      <c r="H224" s="71"/>
      <c r="I224" s="71"/>
      <c r="J224" s="70"/>
      <c r="K224" s="70"/>
      <c r="L224" s="70"/>
      <c r="M224" s="70"/>
      <c r="N224" s="70"/>
      <c r="O224" s="70"/>
      <c r="P224" s="70"/>
      <c r="Q224" s="70"/>
      <c r="R224" s="70"/>
      <c r="S224" s="86"/>
      <c r="T224" s="70"/>
      <c r="Z224" s="68">
        <f t="shared" si="25"/>
        <v>1</v>
      </c>
      <c r="AC224" s="1" t="str">
        <f t="shared" si="26"/>
        <v>1900</v>
      </c>
    </row>
    <row r="225" spans="2:29" x14ac:dyDescent="0.25">
      <c r="B225" s="1">
        <f t="shared" si="23"/>
        <v>0</v>
      </c>
      <c r="D225" s="95" t="str">
        <f t="shared" si="24"/>
        <v/>
      </c>
      <c r="E225" s="69"/>
      <c r="F225" s="70"/>
      <c r="G225" s="4"/>
      <c r="H225" s="71"/>
      <c r="I225" s="71"/>
      <c r="J225" s="70"/>
      <c r="K225" s="70"/>
      <c r="L225" s="70"/>
      <c r="M225" s="70"/>
      <c r="N225" s="70"/>
      <c r="O225" s="70"/>
      <c r="P225" s="70"/>
      <c r="Q225" s="70"/>
      <c r="R225" s="70"/>
      <c r="S225" s="86"/>
      <c r="T225" s="70"/>
      <c r="Z225" s="68">
        <f t="shared" si="25"/>
        <v>1</v>
      </c>
      <c r="AC225" s="1" t="str">
        <f t="shared" si="26"/>
        <v>1900</v>
      </c>
    </row>
    <row r="226" spans="2:29" x14ac:dyDescent="0.25">
      <c r="B226" s="1">
        <f t="shared" si="23"/>
        <v>0</v>
      </c>
      <c r="D226" s="95" t="str">
        <f t="shared" si="24"/>
        <v/>
      </c>
      <c r="E226" s="69"/>
      <c r="F226" s="70"/>
      <c r="G226" s="4"/>
      <c r="H226" s="71"/>
      <c r="I226" s="71"/>
      <c r="J226" s="70"/>
      <c r="K226" s="70"/>
      <c r="L226" s="70"/>
      <c r="M226" s="70"/>
      <c r="N226" s="70"/>
      <c r="O226" s="70"/>
      <c r="P226" s="70"/>
      <c r="Q226" s="70"/>
      <c r="R226" s="70"/>
      <c r="S226" s="86"/>
      <c r="T226" s="70"/>
      <c r="Z226" s="68">
        <f t="shared" si="25"/>
        <v>1</v>
      </c>
      <c r="AC226" s="1" t="str">
        <f t="shared" si="26"/>
        <v>1900</v>
      </c>
    </row>
    <row r="227" spans="2:29" x14ac:dyDescent="0.25">
      <c r="B227" s="1">
        <f t="shared" si="23"/>
        <v>0</v>
      </c>
      <c r="D227" s="95" t="str">
        <f t="shared" si="24"/>
        <v/>
      </c>
      <c r="E227" s="69"/>
      <c r="F227" s="70"/>
      <c r="G227" s="4"/>
      <c r="H227" s="71"/>
      <c r="I227" s="71"/>
      <c r="J227" s="70"/>
      <c r="K227" s="70"/>
      <c r="L227" s="70"/>
      <c r="M227" s="70"/>
      <c r="N227" s="70"/>
      <c r="O227" s="70"/>
      <c r="P227" s="70"/>
      <c r="Q227" s="70"/>
      <c r="R227" s="70"/>
      <c r="S227" s="86"/>
      <c r="T227" s="70"/>
      <c r="Z227" s="68">
        <f t="shared" si="25"/>
        <v>1</v>
      </c>
      <c r="AC227" s="1" t="str">
        <f t="shared" si="26"/>
        <v>1900</v>
      </c>
    </row>
    <row r="228" spans="2:29" x14ac:dyDescent="0.25">
      <c r="B228" s="1">
        <f t="shared" si="23"/>
        <v>0</v>
      </c>
      <c r="D228" s="95" t="str">
        <f t="shared" si="24"/>
        <v/>
      </c>
      <c r="E228" s="69"/>
      <c r="F228" s="70"/>
      <c r="G228" s="4"/>
      <c r="H228" s="71"/>
      <c r="I228" s="71"/>
      <c r="J228" s="70"/>
      <c r="K228" s="70"/>
      <c r="L228" s="70"/>
      <c r="M228" s="70"/>
      <c r="N228" s="70"/>
      <c r="O228" s="70"/>
      <c r="P228" s="70"/>
      <c r="Q228" s="70"/>
      <c r="R228" s="70"/>
      <c r="S228" s="86"/>
      <c r="T228" s="70"/>
      <c r="Z228" s="68">
        <f t="shared" si="25"/>
        <v>1</v>
      </c>
      <c r="AC228" s="1" t="str">
        <f t="shared" si="26"/>
        <v>1900</v>
      </c>
    </row>
    <row r="229" spans="2:29" x14ac:dyDescent="0.25">
      <c r="B229" s="1">
        <f t="shared" si="23"/>
        <v>0</v>
      </c>
      <c r="D229" s="95" t="str">
        <f t="shared" si="24"/>
        <v/>
      </c>
      <c r="E229" s="69"/>
      <c r="F229" s="70"/>
      <c r="G229" s="4"/>
      <c r="H229" s="71"/>
      <c r="I229" s="71"/>
      <c r="J229" s="70"/>
      <c r="K229" s="70"/>
      <c r="L229" s="70"/>
      <c r="M229" s="70"/>
      <c r="N229" s="70"/>
      <c r="O229" s="70"/>
      <c r="P229" s="70"/>
      <c r="Q229" s="70"/>
      <c r="R229" s="70"/>
      <c r="S229" s="86"/>
      <c r="T229" s="70"/>
      <c r="Z229" s="68">
        <f t="shared" si="25"/>
        <v>1</v>
      </c>
      <c r="AC229" s="1" t="str">
        <f t="shared" si="26"/>
        <v>1900</v>
      </c>
    </row>
    <row r="230" spans="2:29" x14ac:dyDescent="0.25">
      <c r="B230" s="1">
        <f t="shared" si="23"/>
        <v>0</v>
      </c>
      <c r="D230" s="95" t="str">
        <f t="shared" si="24"/>
        <v/>
      </c>
      <c r="E230" s="69"/>
      <c r="F230" s="70"/>
      <c r="G230" s="4"/>
      <c r="H230" s="71"/>
      <c r="I230" s="71"/>
      <c r="J230" s="70"/>
      <c r="K230" s="70"/>
      <c r="L230" s="70"/>
      <c r="M230" s="70"/>
      <c r="N230" s="70"/>
      <c r="O230" s="70"/>
      <c r="P230" s="70"/>
      <c r="Q230" s="70"/>
      <c r="R230" s="70"/>
      <c r="S230" s="86"/>
      <c r="T230" s="70"/>
      <c r="Z230" s="68">
        <f t="shared" si="25"/>
        <v>1</v>
      </c>
      <c r="AC230" s="1" t="str">
        <f t="shared" si="26"/>
        <v>1900</v>
      </c>
    </row>
    <row r="231" spans="2:29" x14ac:dyDescent="0.25">
      <c r="B231" s="1">
        <f t="shared" si="23"/>
        <v>0</v>
      </c>
      <c r="D231" s="95" t="str">
        <f t="shared" si="24"/>
        <v/>
      </c>
      <c r="E231" s="69"/>
      <c r="F231" s="70"/>
      <c r="G231" s="4"/>
      <c r="H231" s="71"/>
      <c r="I231" s="71"/>
      <c r="J231" s="70"/>
      <c r="K231" s="70"/>
      <c r="L231" s="70"/>
      <c r="M231" s="70"/>
      <c r="N231" s="70"/>
      <c r="O231" s="70"/>
      <c r="P231" s="70"/>
      <c r="Q231" s="70"/>
      <c r="R231" s="70"/>
      <c r="S231" s="86"/>
      <c r="T231" s="70"/>
      <c r="Z231" s="68">
        <f t="shared" si="25"/>
        <v>1</v>
      </c>
      <c r="AC231" s="1" t="str">
        <f t="shared" si="26"/>
        <v>1900</v>
      </c>
    </row>
    <row r="232" spans="2:29" x14ac:dyDescent="0.25">
      <c r="B232" s="1">
        <f t="shared" si="23"/>
        <v>0</v>
      </c>
      <c r="D232" s="95" t="str">
        <f t="shared" si="24"/>
        <v/>
      </c>
      <c r="E232" s="69"/>
      <c r="F232" s="70"/>
      <c r="G232" s="4"/>
      <c r="H232" s="71"/>
      <c r="I232" s="71"/>
      <c r="J232" s="70"/>
      <c r="K232" s="70"/>
      <c r="L232" s="70"/>
      <c r="M232" s="70"/>
      <c r="N232" s="70"/>
      <c r="O232" s="70"/>
      <c r="P232" s="70"/>
      <c r="Q232" s="70"/>
      <c r="R232" s="70"/>
      <c r="S232" s="86"/>
      <c r="T232" s="70"/>
      <c r="Z232" s="68">
        <f t="shared" si="25"/>
        <v>1</v>
      </c>
      <c r="AC232" s="1" t="str">
        <f t="shared" si="26"/>
        <v>1900</v>
      </c>
    </row>
    <row r="233" spans="2:29" x14ac:dyDescent="0.25">
      <c r="B233" s="1">
        <f t="shared" si="23"/>
        <v>0</v>
      </c>
      <c r="D233" s="95" t="str">
        <f t="shared" si="24"/>
        <v/>
      </c>
      <c r="E233" s="69"/>
      <c r="F233" s="70"/>
      <c r="G233" s="4"/>
      <c r="H233" s="71"/>
      <c r="I233" s="71"/>
      <c r="J233" s="70"/>
      <c r="K233" s="70"/>
      <c r="L233" s="70"/>
      <c r="M233" s="70"/>
      <c r="N233" s="70"/>
      <c r="O233" s="70"/>
      <c r="P233" s="70"/>
      <c r="Q233" s="70"/>
      <c r="R233" s="70"/>
      <c r="S233" s="86"/>
      <c r="T233" s="70"/>
      <c r="Z233" s="68">
        <f t="shared" si="25"/>
        <v>1</v>
      </c>
      <c r="AC233" s="1" t="str">
        <f t="shared" si="26"/>
        <v>1900</v>
      </c>
    </row>
    <row r="234" spans="2:29" x14ac:dyDescent="0.25">
      <c r="B234" s="1">
        <f t="shared" si="23"/>
        <v>0</v>
      </c>
      <c r="D234" s="95" t="str">
        <f t="shared" si="24"/>
        <v/>
      </c>
      <c r="E234" s="69"/>
      <c r="F234" s="70"/>
      <c r="G234" s="4"/>
      <c r="H234" s="71"/>
      <c r="I234" s="71"/>
      <c r="J234" s="70"/>
      <c r="K234" s="70"/>
      <c r="L234" s="70"/>
      <c r="M234" s="70"/>
      <c r="N234" s="70"/>
      <c r="O234" s="70"/>
      <c r="P234" s="70"/>
      <c r="Q234" s="70"/>
      <c r="R234" s="70"/>
      <c r="S234" s="86"/>
      <c r="T234" s="70"/>
      <c r="Z234" s="68">
        <f t="shared" si="25"/>
        <v>1</v>
      </c>
      <c r="AC234" s="1" t="str">
        <f t="shared" si="26"/>
        <v>1900</v>
      </c>
    </row>
    <row r="235" spans="2:29" x14ac:dyDescent="0.25">
      <c r="B235" s="1">
        <f t="shared" si="23"/>
        <v>0</v>
      </c>
      <c r="D235" s="95" t="str">
        <f t="shared" si="24"/>
        <v/>
      </c>
      <c r="E235" s="69"/>
      <c r="F235" s="70"/>
      <c r="G235" s="4"/>
      <c r="H235" s="71"/>
      <c r="I235" s="71"/>
      <c r="J235" s="70"/>
      <c r="K235" s="70"/>
      <c r="L235" s="70"/>
      <c r="M235" s="70"/>
      <c r="N235" s="70"/>
      <c r="O235" s="70"/>
      <c r="P235" s="70"/>
      <c r="Q235" s="70"/>
      <c r="R235" s="70"/>
      <c r="S235" s="86"/>
      <c r="T235" s="70"/>
      <c r="Z235" s="68">
        <f t="shared" si="25"/>
        <v>1</v>
      </c>
      <c r="AC235" s="1" t="str">
        <f t="shared" si="26"/>
        <v>1900</v>
      </c>
    </row>
    <row r="236" spans="2:29" x14ac:dyDescent="0.25">
      <c r="B236" s="1">
        <f t="shared" si="23"/>
        <v>0</v>
      </c>
      <c r="D236" s="95" t="str">
        <f t="shared" si="24"/>
        <v/>
      </c>
      <c r="E236" s="69"/>
      <c r="F236" s="70"/>
      <c r="G236" s="4"/>
      <c r="H236" s="71"/>
      <c r="I236" s="71"/>
      <c r="J236" s="70"/>
      <c r="K236" s="70"/>
      <c r="L236" s="70"/>
      <c r="M236" s="70"/>
      <c r="N236" s="70"/>
      <c r="O236" s="70"/>
      <c r="P236" s="70"/>
      <c r="Q236" s="70"/>
      <c r="R236" s="70"/>
      <c r="S236" s="86"/>
      <c r="T236" s="70"/>
      <c r="Z236" s="68">
        <f t="shared" si="25"/>
        <v>1</v>
      </c>
      <c r="AC236" s="1" t="str">
        <f t="shared" si="26"/>
        <v>1900</v>
      </c>
    </row>
    <row r="237" spans="2:29" x14ac:dyDescent="0.25">
      <c r="B237" s="1">
        <f t="shared" si="23"/>
        <v>0</v>
      </c>
      <c r="D237" s="95" t="str">
        <f t="shared" si="24"/>
        <v/>
      </c>
      <c r="E237" s="69"/>
      <c r="F237" s="70"/>
      <c r="G237" s="4"/>
      <c r="H237" s="71"/>
      <c r="I237" s="71"/>
      <c r="J237" s="70"/>
      <c r="K237" s="70"/>
      <c r="L237" s="70"/>
      <c r="M237" s="70"/>
      <c r="N237" s="70"/>
      <c r="O237" s="70"/>
      <c r="P237" s="70"/>
      <c r="Q237" s="70"/>
      <c r="R237" s="70"/>
      <c r="S237" s="86"/>
      <c r="T237" s="70"/>
      <c r="Z237" s="68">
        <f t="shared" si="25"/>
        <v>1</v>
      </c>
      <c r="AC237" s="1" t="str">
        <f t="shared" si="26"/>
        <v>1900</v>
      </c>
    </row>
    <row r="238" spans="2:29" x14ac:dyDescent="0.25">
      <c r="B238" s="1">
        <f t="shared" si="23"/>
        <v>0</v>
      </c>
      <c r="D238" s="95" t="str">
        <f t="shared" si="24"/>
        <v/>
      </c>
      <c r="E238" s="69"/>
      <c r="F238" s="70"/>
      <c r="G238" s="4"/>
      <c r="H238" s="71"/>
      <c r="I238" s="71"/>
      <c r="J238" s="70"/>
      <c r="K238" s="70"/>
      <c r="L238" s="70"/>
      <c r="M238" s="70"/>
      <c r="N238" s="70"/>
      <c r="O238" s="70"/>
      <c r="P238" s="70"/>
      <c r="Q238" s="70"/>
      <c r="R238" s="70"/>
      <c r="S238" s="86"/>
      <c r="T238" s="70"/>
      <c r="Z238" s="68">
        <f t="shared" si="25"/>
        <v>1</v>
      </c>
      <c r="AC238" s="1" t="str">
        <f t="shared" si="26"/>
        <v>1900</v>
      </c>
    </row>
    <row r="239" spans="2:29" x14ac:dyDescent="0.25">
      <c r="B239" s="1">
        <f t="shared" si="23"/>
        <v>0</v>
      </c>
      <c r="D239" s="95" t="str">
        <f t="shared" si="24"/>
        <v/>
      </c>
      <c r="E239" s="69"/>
      <c r="F239" s="70"/>
      <c r="G239" s="4"/>
      <c r="H239" s="71"/>
      <c r="I239" s="71"/>
      <c r="J239" s="70"/>
      <c r="K239" s="70"/>
      <c r="L239" s="70"/>
      <c r="M239" s="70"/>
      <c r="N239" s="70"/>
      <c r="O239" s="70"/>
      <c r="P239" s="70"/>
      <c r="Q239" s="70"/>
      <c r="R239" s="70"/>
      <c r="S239" s="86"/>
      <c r="T239" s="70"/>
      <c r="Z239" s="68">
        <f t="shared" si="25"/>
        <v>1</v>
      </c>
      <c r="AC239" s="1" t="str">
        <f t="shared" si="26"/>
        <v>1900</v>
      </c>
    </row>
    <row r="240" spans="2:29" x14ac:dyDescent="0.25">
      <c r="B240" s="1">
        <f t="shared" si="23"/>
        <v>0</v>
      </c>
      <c r="D240" s="95" t="str">
        <f t="shared" si="24"/>
        <v/>
      </c>
      <c r="E240" s="69"/>
      <c r="F240" s="70"/>
      <c r="G240" s="4"/>
      <c r="H240" s="71"/>
      <c r="I240" s="71"/>
      <c r="J240" s="70"/>
      <c r="K240" s="70"/>
      <c r="L240" s="70"/>
      <c r="M240" s="70"/>
      <c r="N240" s="70"/>
      <c r="O240" s="70"/>
      <c r="P240" s="70"/>
      <c r="Q240" s="70"/>
      <c r="R240" s="70"/>
      <c r="S240" s="86"/>
      <c r="T240" s="70"/>
      <c r="Z240" s="68">
        <f t="shared" si="25"/>
        <v>1</v>
      </c>
      <c r="AC240" s="1" t="str">
        <f t="shared" si="26"/>
        <v>1900</v>
      </c>
    </row>
    <row r="241" spans="2:29" x14ac:dyDescent="0.25">
      <c r="B241" s="1">
        <f t="shared" si="23"/>
        <v>0</v>
      </c>
      <c r="D241" s="95" t="str">
        <f t="shared" si="24"/>
        <v/>
      </c>
      <c r="E241" s="69"/>
      <c r="F241" s="70"/>
      <c r="G241" s="4"/>
      <c r="H241" s="71"/>
      <c r="I241" s="71"/>
      <c r="J241" s="70"/>
      <c r="K241" s="70"/>
      <c r="L241" s="70"/>
      <c r="M241" s="70"/>
      <c r="N241" s="70"/>
      <c r="O241" s="70"/>
      <c r="P241" s="70"/>
      <c r="Q241" s="70"/>
      <c r="R241" s="70"/>
      <c r="S241" s="86"/>
      <c r="T241" s="70"/>
      <c r="Z241" s="68">
        <f t="shared" si="25"/>
        <v>1</v>
      </c>
      <c r="AC241" s="1" t="str">
        <f t="shared" si="26"/>
        <v>1900</v>
      </c>
    </row>
    <row r="242" spans="2:29" x14ac:dyDescent="0.25">
      <c r="B242" s="1">
        <f t="shared" si="23"/>
        <v>0</v>
      </c>
      <c r="D242" s="95" t="str">
        <f t="shared" si="24"/>
        <v/>
      </c>
      <c r="E242" s="69"/>
      <c r="F242" s="70"/>
      <c r="G242" s="4"/>
      <c r="H242" s="71"/>
      <c r="I242" s="71"/>
      <c r="J242" s="70"/>
      <c r="K242" s="70"/>
      <c r="L242" s="70"/>
      <c r="M242" s="70"/>
      <c r="N242" s="70"/>
      <c r="O242" s="70"/>
      <c r="P242" s="70"/>
      <c r="Q242" s="70"/>
      <c r="R242" s="70"/>
      <c r="S242" s="86"/>
      <c r="T242" s="70"/>
      <c r="Z242" s="68">
        <f t="shared" si="25"/>
        <v>1</v>
      </c>
      <c r="AC242" s="1" t="str">
        <f t="shared" si="26"/>
        <v>1900</v>
      </c>
    </row>
    <row r="243" spans="2:29" x14ac:dyDescent="0.25">
      <c r="B243" s="1">
        <f t="shared" si="23"/>
        <v>0</v>
      </c>
      <c r="D243" s="95" t="str">
        <f t="shared" si="24"/>
        <v/>
      </c>
      <c r="E243" s="69"/>
      <c r="F243" s="70"/>
      <c r="G243" s="4"/>
      <c r="H243" s="71"/>
      <c r="I243" s="71"/>
      <c r="J243" s="70"/>
      <c r="K243" s="70"/>
      <c r="L243" s="70"/>
      <c r="M243" s="70"/>
      <c r="N243" s="70"/>
      <c r="O243" s="70"/>
      <c r="P243" s="70"/>
      <c r="Q243" s="70"/>
      <c r="R243" s="70"/>
      <c r="S243" s="86"/>
      <c r="T243" s="70"/>
      <c r="Z243" s="68">
        <f t="shared" si="25"/>
        <v>1</v>
      </c>
      <c r="AC243" s="1" t="str">
        <f t="shared" si="26"/>
        <v>1900</v>
      </c>
    </row>
    <row r="244" spans="2:29" x14ac:dyDescent="0.25">
      <c r="B244" s="1">
        <f t="shared" si="23"/>
        <v>0</v>
      </c>
      <c r="D244" s="95" t="str">
        <f t="shared" si="24"/>
        <v/>
      </c>
      <c r="E244" s="69"/>
      <c r="F244" s="70"/>
      <c r="G244" s="4"/>
      <c r="H244" s="71"/>
      <c r="I244" s="71"/>
      <c r="J244" s="70"/>
      <c r="K244" s="70"/>
      <c r="L244" s="70"/>
      <c r="M244" s="70"/>
      <c r="N244" s="70"/>
      <c r="O244" s="70"/>
      <c r="P244" s="70"/>
      <c r="Q244" s="70"/>
      <c r="R244" s="70"/>
      <c r="S244" s="86"/>
      <c r="T244" s="70"/>
      <c r="Z244" s="68">
        <f t="shared" si="25"/>
        <v>1</v>
      </c>
      <c r="AC244" s="1" t="str">
        <f t="shared" si="26"/>
        <v>1900</v>
      </c>
    </row>
    <row r="245" spans="2:29" x14ac:dyDescent="0.25">
      <c r="B245" s="1">
        <f t="shared" si="23"/>
        <v>0</v>
      </c>
      <c r="D245" s="95" t="str">
        <f t="shared" si="24"/>
        <v/>
      </c>
      <c r="E245" s="69"/>
      <c r="F245" s="70"/>
      <c r="G245" s="4"/>
      <c r="H245" s="71"/>
      <c r="I245" s="71"/>
      <c r="J245" s="70"/>
      <c r="K245" s="70"/>
      <c r="L245" s="70"/>
      <c r="M245" s="70"/>
      <c r="N245" s="70"/>
      <c r="O245" s="70"/>
      <c r="P245" s="70"/>
      <c r="Q245" s="70"/>
      <c r="R245" s="70"/>
      <c r="S245" s="86"/>
      <c r="T245" s="70"/>
      <c r="Z245" s="68">
        <f t="shared" si="25"/>
        <v>1</v>
      </c>
      <c r="AC245" s="1" t="str">
        <f t="shared" si="26"/>
        <v>1900</v>
      </c>
    </row>
    <row r="246" spans="2:29" x14ac:dyDescent="0.25">
      <c r="B246" s="1">
        <f t="shared" si="23"/>
        <v>0</v>
      </c>
      <c r="D246" s="95" t="str">
        <f t="shared" si="24"/>
        <v/>
      </c>
      <c r="E246" s="69"/>
      <c r="F246" s="70"/>
      <c r="G246" s="4"/>
      <c r="H246" s="71"/>
      <c r="I246" s="71"/>
      <c r="J246" s="70"/>
      <c r="K246" s="70"/>
      <c r="L246" s="70"/>
      <c r="M246" s="70"/>
      <c r="N246" s="70"/>
      <c r="O246" s="70"/>
      <c r="P246" s="70"/>
      <c r="Q246" s="70"/>
      <c r="R246" s="70"/>
      <c r="S246" s="86"/>
      <c r="T246" s="70"/>
      <c r="Z246" s="68">
        <f t="shared" si="25"/>
        <v>1</v>
      </c>
      <c r="AC246" s="1" t="str">
        <f t="shared" si="26"/>
        <v>1900</v>
      </c>
    </row>
    <row r="247" spans="2:29" x14ac:dyDescent="0.25">
      <c r="B247" s="1">
        <f t="shared" si="23"/>
        <v>0</v>
      </c>
      <c r="D247" s="95" t="str">
        <f t="shared" si="24"/>
        <v/>
      </c>
      <c r="E247" s="69"/>
      <c r="F247" s="70"/>
      <c r="G247" s="4"/>
      <c r="H247" s="71"/>
      <c r="I247" s="71"/>
      <c r="J247" s="70"/>
      <c r="K247" s="70"/>
      <c r="L247" s="70"/>
      <c r="M247" s="70"/>
      <c r="N247" s="70"/>
      <c r="O247" s="70"/>
      <c r="P247" s="70"/>
      <c r="Q247" s="70"/>
      <c r="R247" s="70"/>
      <c r="S247" s="86"/>
      <c r="T247" s="70"/>
      <c r="Z247" s="68">
        <f t="shared" si="25"/>
        <v>1</v>
      </c>
      <c r="AC247" s="1" t="str">
        <f t="shared" si="26"/>
        <v>1900</v>
      </c>
    </row>
    <row r="248" spans="2:29" x14ac:dyDescent="0.25">
      <c r="B248" s="1">
        <f t="shared" si="23"/>
        <v>0</v>
      </c>
      <c r="D248" s="95" t="str">
        <f t="shared" si="24"/>
        <v/>
      </c>
      <c r="E248" s="69"/>
      <c r="F248" s="70"/>
      <c r="G248" s="4"/>
      <c r="H248" s="71"/>
      <c r="I248" s="71"/>
      <c r="J248" s="70"/>
      <c r="K248" s="70"/>
      <c r="L248" s="70"/>
      <c r="M248" s="70"/>
      <c r="N248" s="70"/>
      <c r="O248" s="70"/>
      <c r="P248" s="70"/>
      <c r="Q248" s="70"/>
      <c r="R248" s="70"/>
      <c r="S248" s="86"/>
      <c r="T248" s="70"/>
      <c r="Z248" s="68">
        <f t="shared" si="25"/>
        <v>1</v>
      </c>
      <c r="AC248" s="1" t="str">
        <f t="shared" si="26"/>
        <v>1900</v>
      </c>
    </row>
    <row r="249" spans="2:29" x14ac:dyDescent="0.25">
      <c r="B249" s="1">
        <f t="shared" si="23"/>
        <v>0</v>
      </c>
      <c r="D249" s="95" t="str">
        <f t="shared" si="24"/>
        <v/>
      </c>
      <c r="E249" s="69"/>
      <c r="F249" s="70"/>
      <c r="G249" s="4"/>
      <c r="H249" s="71"/>
      <c r="I249" s="71"/>
      <c r="J249" s="70"/>
      <c r="K249" s="70"/>
      <c r="L249" s="70"/>
      <c r="M249" s="70"/>
      <c r="N249" s="70"/>
      <c r="O249" s="70"/>
      <c r="P249" s="70"/>
      <c r="Q249" s="70"/>
      <c r="R249" s="70"/>
      <c r="S249" s="86"/>
      <c r="T249" s="70"/>
      <c r="Z249" s="68">
        <f t="shared" si="25"/>
        <v>1</v>
      </c>
      <c r="AC249" s="1" t="str">
        <f t="shared" si="26"/>
        <v>1900</v>
      </c>
    </row>
    <row r="250" spans="2:29" x14ac:dyDescent="0.25">
      <c r="B250" s="1">
        <f t="shared" si="23"/>
        <v>0</v>
      </c>
      <c r="D250" s="95" t="str">
        <f t="shared" si="24"/>
        <v/>
      </c>
      <c r="E250" s="69"/>
      <c r="F250" s="70"/>
      <c r="G250" s="4"/>
      <c r="H250" s="71"/>
      <c r="I250" s="71"/>
      <c r="J250" s="70"/>
      <c r="K250" s="70"/>
      <c r="L250" s="70"/>
      <c r="M250" s="70"/>
      <c r="N250" s="70"/>
      <c r="O250" s="70"/>
      <c r="P250" s="70"/>
      <c r="Q250" s="70"/>
      <c r="R250" s="70"/>
      <c r="S250" s="86"/>
      <c r="T250" s="70"/>
      <c r="Z250" s="68">
        <f t="shared" si="25"/>
        <v>1</v>
      </c>
      <c r="AC250" s="1" t="str">
        <f t="shared" si="26"/>
        <v>1900</v>
      </c>
    </row>
    <row r="251" spans="2:29" x14ac:dyDescent="0.25">
      <c r="B251" s="1">
        <f t="shared" si="23"/>
        <v>0</v>
      </c>
      <c r="D251" s="95" t="str">
        <f t="shared" si="24"/>
        <v/>
      </c>
      <c r="E251" s="69"/>
      <c r="F251" s="70"/>
      <c r="G251" s="4"/>
      <c r="H251" s="71"/>
      <c r="I251" s="71"/>
      <c r="J251" s="70"/>
      <c r="K251" s="70"/>
      <c r="L251" s="70"/>
      <c r="M251" s="70"/>
      <c r="N251" s="70"/>
      <c r="O251" s="70"/>
      <c r="P251" s="70"/>
      <c r="Q251" s="70"/>
      <c r="R251" s="70"/>
      <c r="S251" s="86"/>
      <c r="T251" s="70"/>
      <c r="Z251" s="68">
        <f t="shared" si="25"/>
        <v>1</v>
      </c>
      <c r="AC251" s="1" t="str">
        <f t="shared" si="26"/>
        <v>1900</v>
      </c>
    </row>
    <row r="252" spans="2:29" x14ac:dyDescent="0.25">
      <c r="B252" s="1">
        <f t="shared" si="23"/>
        <v>0</v>
      </c>
      <c r="D252" s="95" t="str">
        <f t="shared" si="24"/>
        <v/>
      </c>
      <c r="E252" s="69"/>
      <c r="F252" s="70"/>
      <c r="G252" s="4"/>
      <c r="H252" s="71"/>
      <c r="I252" s="71"/>
      <c r="J252" s="70"/>
      <c r="K252" s="70"/>
      <c r="L252" s="70"/>
      <c r="M252" s="70"/>
      <c r="N252" s="70"/>
      <c r="O252" s="70"/>
      <c r="P252" s="70"/>
      <c r="Q252" s="70"/>
      <c r="R252" s="70"/>
      <c r="S252" s="86"/>
      <c r="T252" s="70"/>
      <c r="Z252" s="68">
        <f t="shared" si="25"/>
        <v>1</v>
      </c>
      <c r="AC252" s="1" t="str">
        <f t="shared" si="26"/>
        <v>1900</v>
      </c>
    </row>
    <row r="253" spans="2:29" x14ac:dyDescent="0.25">
      <c r="B253" s="1">
        <f t="shared" si="23"/>
        <v>0</v>
      </c>
      <c r="D253" s="95" t="str">
        <f t="shared" si="24"/>
        <v/>
      </c>
      <c r="E253" s="69"/>
      <c r="F253" s="70"/>
      <c r="G253" s="4"/>
      <c r="H253" s="71"/>
      <c r="I253" s="71"/>
      <c r="J253" s="70"/>
      <c r="K253" s="70"/>
      <c r="L253" s="70"/>
      <c r="M253" s="70"/>
      <c r="N253" s="70"/>
      <c r="O253" s="70"/>
      <c r="P253" s="70"/>
      <c r="Q253" s="70"/>
      <c r="R253" s="70"/>
      <c r="S253" s="86"/>
      <c r="T253" s="70"/>
      <c r="Z253" s="68">
        <f t="shared" si="25"/>
        <v>1</v>
      </c>
      <c r="AC253" s="1" t="str">
        <f t="shared" si="26"/>
        <v>1900</v>
      </c>
    </row>
    <row r="254" spans="2:29" x14ac:dyDescent="0.25">
      <c r="B254" s="1">
        <f t="shared" si="23"/>
        <v>0</v>
      </c>
      <c r="D254" s="95" t="str">
        <f t="shared" si="24"/>
        <v/>
      </c>
      <c r="E254" s="69"/>
      <c r="F254" s="70"/>
      <c r="G254" s="4"/>
      <c r="H254" s="71"/>
      <c r="I254" s="71"/>
      <c r="J254" s="70"/>
      <c r="K254" s="70"/>
      <c r="L254" s="70"/>
      <c r="M254" s="70"/>
      <c r="N254" s="70"/>
      <c r="O254" s="70"/>
      <c r="P254" s="70"/>
      <c r="Q254" s="70"/>
      <c r="R254" s="70"/>
      <c r="S254" s="86"/>
      <c r="T254" s="70"/>
      <c r="Z254" s="68">
        <f t="shared" si="25"/>
        <v>1</v>
      </c>
      <c r="AC254" s="1" t="str">
        <f t="shared" si="26"/>
        <v>1900</v>
      </c>
    </row>
    <row r="255" spans="2:29" x14ac:dyDescent="0.25">
      <c r="B255" s="1">
        <f t="shared" si="23"/>
        <v>0</v>
      </c>
      <c r="D255" s="95" t="str">
        <f t="shared" si="24"/>
        <v/>
      </c>
      <c r="E255" s="69"/>
      <c r="F255" s="70"/>
      <c r="G255" s="4"/>
      <c r="H255" s="71"/>
      <c r="I255" s="71"/>
      <c r="J255" s="70"/>
      <c r="K255" s="70"/>
      <c r="L255" s="70"/>
      <c r="M255" s="70"/>
      <c r="N255" s="70"/>
      <c r="O255" s="70"/>
      <c r="P255" s="70"/>
      <c r="Q255" s="70"/>
      <c r="R255" s="70"/>
      <c r="S255" s="86"/>
      <c r="T255" s="70"/>
      <c r="Z255" s="68">
        <f t="shared" si="25"/>
        <v>1</v>
      </c>
      <c r="AC255" s="1" t="str">
        <f t="shared" si="26"/>
        <v>1900</v>
      </c>
    </row>
    <row r="256" spans="2:29" x14ac:dyDescent="0.25">
      <c r="B256" s="1">
        <f t="shared" si="23"/>
        <v>0</v>
      </c>
      <c r="D256" s="95" t="str">
        <f t="shared" si="24"/>
        <v/>
      </c>
      <c r="E256" s="69"/>
      <c r="F256" s="70"/>
      <c r="G256" s="4"/>
      <c r="H256" s="71"/>
      <c r="I256" s="71"/>
      <c r="J256" s="70"/>
      <c r="K256" s="70"/>
      <c r="L256" s="70"/>
      <c r="M256" s="70"/>
      <c r="N256" s="70"/>
      <c r="O256" s="70"/>
      <c r="P256" s="70"/>
      <c r="Q256" s="70"/>
      <c r="R256" s="70"/>
      <c r="S256" s="86"/>
      <c r="T256" s="70"/>
      <c r="Z256" s="68">
        <f t="shared" si="25"/>
        <v>1</v>
      </c>
      <c r="AC256" s="1" t="str">
        <f t="shared" si="26"/>
        <v>1900</v>
      </c>
    </row>
    <row r="257" spans="2:29" x14ac:dyDescent="0.25">
      <c r="B257" s="1">
        <f t="shared" si="23"/>
        <v>0</v>
      </c>
      <c r="D257" s="95" t="str">
        <f t="shared" si="24"/>
        <v/>
      </c>
      <c r="E257" s="69"/>
      <c r="F257" s="70"/>
      <c r="G257" s="4"/>
      <c r="H257" s="71"/>
      <c r="I257" s="71"/>
      <c r="J257" s="70"/>
      <c r="K257" s="70"/>
      <c r="L257" s="70"/>
      <c r="M257" s="70"/>
      <c r="N257" s="70"/>
      <c r="O257" s="70"/>
      <c r="P257" s="70"/>
      <c r="Q257" s="70"/>
      <c r="R257" s="70"/>
      <c r="S257" s="86"/>
      <c r="T257" s="70"/>
      <c r="Z257" s="68">
        <f t="shared" si="25"/>
        <v>1</v>
      </c>
      <c r="AC257" s="1" t="str">
        <f t="shared" si="26"/>
        <v>1900</v>
      </c>
    </row>
    <row r="258" spans="2:29" x14ac:dyDescent="0.25">
      <c r="B258" s="1">
        <f t="shared" si="23"/>
        <v>0</v>
      </c>
      <c r="D258" s="95" t="str">
        <f t="shared" si="24"/>
        <v/>
      </c>
      <c r="E258" s="69"/>
      <c r="F258" s="70"/>
      <c r="G258" s="4"/>
      <c r="H258" s="71"/>
      <c r="I258" s="71"/>
      <c r="J258" s="70"/>
      <c r="K258" s="70"/>
      <c r="L258" s="70"/>
      <c r="M258" s="70"/>
      <c r="N258" s="70"/>
      <c r="O258" s="70"/>
      <c r="P258" s="70"/>
      <c r="Q258" s="70"/>
      <c r="R258" s="70"/>
      <c r="S258" s="86"/>
      <c r="T258" s="70"/>
      <c r="Z258" s="68">
        <f t="shared" si="25"/>
        <v>1</v>
      </c>
      <c r="AC258" s="1" t="str">
        <f t="shared" si="26"/>
        <v>1900</v>
      </c>
    </row>
    <row r="259" spans="2:29" x14ac:dyDescent="0.25">
      <c r="B259" s="1">
        <f t="shared" si="23"/>
        <v>0</v>
      </c>
      <c r="D259" s="95" t="str">
        <f t="shared" si="24"/>
        <v/>
      </c>
      <c r="E259" s="69"/>
      <c r="F259" s="70"/>
      <c r="G259" s="4"/>
      <c r="H259" s="71"/>
      <c r="I259" s="71"/>
      <c r="J259" s="70"/>
      <c r="K259" s="70"/>
      <c r="L259" s="70"/>
      <c r="M259" s="70"/>
      <c r="N259" s="70"/>
      <c r="O259" s="70"/>
      <c r="P259" s="70"/>
      <c r="Q259" s="70"/>
      <c r="R259" s="70"/>
      <c r="S259" s="86"/>
      <c r="T259" s="70"/>
      <c r="Z259" s="68">
        <f t="shared" si="25"/>
        <v>1</v>
      </c>
      <c r="AC259" s="1" t="str">
        <f t="shared" si="26"/>
        <v>1900</v>
      </c>
    </row>
    <row r="260" spans="2:29" x14ac:dyDescent="0.25">
      <c r="B260" s="1">
        <f t="shared" ref="B260:B323" si="27">IF($B$1=YEAR(Z260),D260,0)</f>
        <v>0</v>
      </c>
      <c r="D260" s="95" t="str">
        <f t="shared" ref="D260:D323" si="28">IF(Z260&lt;&gt;$Y$2,IF(YEAR(Z260)=YEAR(Z259),D259+1,1),"")</f>
        <v/>
      </c>
      <c r="E260" s="69"/>
      <c r="F260" s="70"/>
      <c r="G260" s="4"/>
      <c r="H260" s="71"/>
      <c r="I260" s="71"/>
      <c r="J260" s="70"/>
      <c r="K260" s="70"/>
      <c r="L260" s="70"/>
      <c r="M260" s="70"/>
      <c r="N260" s="70"/>
      <c r="O260" s="70"/>
      <c r="P260" s="70"/>
      <c r="Q260" s="70"/>
      <c r="R260" s="70"/>
      <c r="S260" s="86"/>
      <c r="T260" s="70"/>
      <c r="Z260" s="68">
        <f t="shared" ref="Z260:Z323" si="29">IF(CONCATENATE(F260,F261,F262,F263,F264,F265)&lt;&gt;"",IF(AND(E260&lt;&gt;0,ISNUMBER(E260)=TRUE),E260,Z259),$Y$2)</f>
        <v>1</v>
      </c>
      <c r="AC260" s="1" t="str">
        <f t="shared" si="26"/>
        <v>1900</v>
      </c>
    </row>
    <row r="261" spans="2:29" x14ac:dyDescent="0.25">
      <c r="B261" s="1">
        <f t="shared" si="27"/>
        <v>0</v>
      </c>
      <c r="D261" s="95" t="str">
        <f t="shared" si="28"/>
        <v/>
      </c>
      <c r="E261" s="69"/>
      <c r="F261" s="70"/>
      <c r="G261" s="4"/>
      <c r="H261" s="71"/>
      <c r="I261" s="71"/>
      <c r="J261" s="70"/>
      <c r="K261" s="70"/>
      <c r="L261" s="70"/>
      <c r="M261" s="70"/>
      <c r="N261" s="70"/>
      <c r="O261" s="70"/>
      <c r="P261" s="70"/>
      <c r="Q261" s="70"/>
      <c r="R261" s="70"/>
      <c r="S261" s="86"/>
      <c r="T261" s="70"/>
      <c r="Z261" s="68">
        <f t="shared" si="29"/>
        <v>1</v>
      </c>
      <c r="AC261" s="1" t="str">
        <f t="shared" ref="AC261:AC324" si="30">YEAR(Z261)&amp;F261&amp;G261</f>
        <v>1900</v>
      </c>
    </row>
    <row r="262" spans="2:29" x14ac:dyDescent="0.25">
      <c r="B262" s="1">
        <f t="shared" si="27"/>
        <v>0</v>
      </c>
      <c r="D262" s="95" t="str">
        <f t="shared" si="28"/>
        <v/>
      </c>
      <c r="E262" s="69"/>
      <c r="F262" s="70"/>
      <c r="G262" s="4"/>
      <c r="H262" s="71"/>
      <c r="I262" s="71"/>
      <c r="J262" s="70"/>
      <c r="K262" s="70"/>
      <c r="L262" s="70"/>
      <c r="M262" s="70"/>
      <c r="N262" s="70"/>
      <c r="O262" s="70"/>
      <c r="P262" s="70"/>
      <c r="Q262" s="70"/>
      <c r="R262" s="70"/>
      <c r="S262" s="86"/>
      <c r="T262" s="70"/>
      <c r="Z262" s="68">
        <f t="shared" si="29"/>
        <v>1</v>
      </c>
      <c r="AC262" s="1" t="str">
        <f t="shared" si="30"/>
        <v>1900</v>
      </c>
    </row>
    <row r="263" spans="2:29" x14ac:dyDescent="0.25">
      <c r="B263" s="1">
        <f t="shared" si="27"/>
        <v>0</v>
      </c>
      <c r="D263" s="95" t="str">
        <f t="shared" si="28"/>
        <v/>
      </c>
      <c r="E263" s="69"/>
      <c r="F263" s="70"/>
      <c r="G263" s="4"/>
      <c r="H263" s="71"/>
      <c r="I263" s="71"/>
      <c r="J263" s="70"/>
      <c r="K263" s="70"/>
      <c r="L263" s="70"/>
      <c r="M263" s="70"/>
      <c r="N263" s="70"/>
      <c r="O263" s="70"/>
      <c r="P263" s="70"/>
      <c r="Q263" s="70"/>
      <c r="R263" s="70"/>
      <c r="S263" s="86"/>
      <c r="T263" s="70"/>
      <c r="Z263" s="68">
        <f t="shared" si="29"/>
        <v>1</v>
      </c>
      <c r="AC263" s="1" t="str">
        <f t="shared" si="30"/>
        <v>1900</v>
      </c>
    </row>
    <row r="264" spans="2:29" x14ac:dyDescent="0.25">
      <c r="B264" s="1">
        <f t="shared" si="27"/>
        <v>0</v>
      </c>
      <c r="D264" s="95" t="str">
        <f t="shared" si="28"/>
        <v/>
      </c>
      <c r="E264" s="69"/>
      <c r="F264" s="70"/>
      <c r="G264" s="4"/>
      <c r="H264" s="71"/>
      <c r="I264" s="71"/>
      <c r="J264" s="70"/>
      <c r="K264" s="70"/>
      <c r="L264" s="70"/>
      <c r="M264" s="70"/>
      <c r="N264" s="70"/>
      <c r="O264" s="70"/>
      <c r="P264" s="70"/>
      <c r="Q264" s="70"/>
      <c r="R264" s="70"/>
      <c r="S264" s="86"/>
      <c r="T264" s="70"/>
      <c r="Z264" s="68">
        <f t="shared" si="29"/>
        <v>1</v>
      </c>
      <c r="AC264" s="1" t="str">
        <f t="shared" si="30"/>
        <v>1900</v>
      </c>
    </row>
    <row r="265" spans="2:29" x14ac:dyDescent="0.25">
      <c r="B265" s="1">
        <f t="shared" si="27"/>
        <v>0</v>
      </c>
      <c r="D265" s="95" t="str">
        <f t="shared" si="28"/>
        <v/>
      </c>
      <c r="E265" s="69"/>
      <c r="F265" s="70"/>
      <c r="G265" s="4"/>
      <c r="H265" s="71"/>
      <c r="I265" s="71"/>
      <c r="J265" s="70"/>
      <c r="K265" s="70"/>
      <c r="L265" s="70"/>
      <c r="M265" s="70"/>
      <c r="N265" s="70"/>
      <c r="O265" s="70"/>
      <c r="P265" s="70"/>
      <c r="Q265" s="70"/>
      <c r="R265" s="70"/>
      <c r="S265" s="86"/>
      <c r="T265" s="70"/>
      <c r="Z265" s="68">
        <f t="shared" si="29"/>
        <v>1</v>
      </c>
      <c r="AC265" s="1" t="str">
        <f t="shared" si="30"/>
        <v>1900</v>
      </c>
    </row>
    <row r="266" spans="2:29" x14ac:dyDescent="0.25">
      <c r="B266" s="1">
        <f t="shared" si="27"/>
        <v>0</v>
      </c>
      <c r="D266" s="95" t="str">
        <f t="shared" si="28"/>
        <v/>
      </c>
      <c r="E266" s="69"/>
      <c r="F266" s="70"/>
      <c r="G266" s="4"/>
      <c r="H266" s="71"/>
      <c r="I266" s="71"/>
      <c r="J266" s="70"/>
      <c r="K266" s="70"/>
      <c r="L266" s="70"/>
      <c r="M266" s="70"/>
      <c r="N266" s="70"/>
      <c r="O266" s="70"/>
      <c r="P266" s="70"/>
      <c r="Q266" s="70"/>
      <c r="R266" s="70"/>
      <c r="S266" s="86"/>
      <c r="T266" s="70"/>
      <c r="Z266" s="68">
        <f t="shared" si="29"/>
        <v>1</v>
      </c>
      <c r="AC266" s="1" t="str">
        <f t="shared" si="30"/>
        <v>1900</v>
      </c>
    </row>
    <row r="267" spans="2:29" x14ac:dyDescent="0.25">
      <c r="B267" s="1">
        <f t="shared" si="27"/>
        <v>0</v>
      </c>
      <c r="D267" s="95" t="str">
        <f t="shared" si="28"/>
        <v/>
      </c>
      <c r="E267" s="69"/>
      <c r="F267" s="70"/>
      <c r="G267" s="4"/>
      <c r="H267" s="71"/>
      <c r="I267" s="71"/>
      <c r="J267" s="70"/>
      <c r="K267" s="70"/>
      <c r="L267" s="70"/>
      <c r="M267" s="70"/>
      <c r="N267" s="70"/>
      <c r="O267" s="70"/>
      <c r="P267" s="70"/>
      <c r="Q267" s="70"/>
      <c r="R267" s="70"/>
      <c r="S267" s="86"/>
      <c r="T267" s="70"/>
      <c r="Z267" s="68">
        <f t="shared" si="29"/>
        <v>1</v>
      </c>
      <c r="AC267" s="1" t="str">
        <f t="shared" si="30"/>
        <v>1900</v>
      </c>
    </row>
    <row r="268" spans="2:29" x14ac:dyDescent="0.25">
      <c r="B268" s="1">
        <f t="shared" si="27"/>
        <v>0</v>
      </c>
      <c r="D268" s="95" t="str">
        <f t="shared" si="28"/>
        <v/>
      </c>
      <c r="E268" s="69"/>
      <c r="F268" s="70"/>
      <c r="G268" s="4"/>
      <c r="H268" s="71"/>
      <c r="I268" s="71"/>
      <c r="J268" s="70"/>
      <c r="K268" s="70"/>
      <c r="L268" s="70"/>
      <c r="M268" s="70"/>
      <c r="N268" s="70"/>
      <c r="O268" s="70"/>
      <c r="P268" s="70"/>
      <c r="Q268" s="70"/>
      <c r="R268" s="70"/>
      <c r="S268" s="86"/>
      <c r="T268" s="70"/>
      <c r="Z268" s="68">
        <f t="shared" si="29"/>
        <v>1</v>
      </c>
      <c r="AC268" s="1" t="str">
        <f t="shared" si="30"/>
        <v>1900</v>
      </c>
    </row>
    <row r="269" spans="2:29" x14ac:dyDescent="0.25">
      <c r="B269" s="1">
        <f t="shared" si="27"/>
        <v>0</v>
      </c>
      <c r="D269" s="95" t="str">
        <f t="shared" si="28"/>
        <v/>
      </c>
      <c r="E269" s="69"/>
      <c r="F269" s="70"/>
      <c r="G269" s="4"/>
      <c r="H269" s="71"/>
      <c r="I269" s="71"/>
      <c r="J269" s="70"/>
      <c r="K269" s="70"/>
      <c r="L269" s="70"/>
      <c r="M269" s="70"/>
      <c r="N269" s="70"/>
      <c r="O269" s="70"/>
      <c r="P269" s="70"/>
      <c r="Q269" s="70"/>
      <c r="R269" s="70"/>
      <c r="S269" s="86"/>
      <c r="T269" s="70"/>
      <c r="Z269" s="68">
        <f t="shared" si="29"/>
        <v>1</v>
      </c>
      <c r="AC269" s="1" t="str">
        <f t="shared" si="30"/>
        <v>1900</v>
      </c>
    </row>
    <row r="270" spans="2:29" x14ac:dyDescent="0.25">
      <c r="B270" s="1">
        <f t="shared" si="27"/>
        <v>0</v>
      </c>
      <c r="D270" s="95" t="str">
        <f t="shared" si="28"/>
        <v/>
      </c>
      <c r="E270" s="69"/>
      <c r="F270" s="70"/>
      <c r="G270" s="4"/>
      <c r="H270" s="71"/>
      <c r="I270" s="71"/>
      <c r="J270" s="70"/>
      <c r="K270" s="70"/>
      <c r="L270" s="70"/>
      <c r="M270" s="70"/>
      <c r="N270" s="70"/>
      <c r="O270" s="70"/>
      <c r="P270" s="70"/>
      <c r="Q270" s="70"/>
      <c r="R270" s="70"/>
      <c r="S270" s="86"/>
      <c r="T270" s="70"/>
      <c r="Z270" s="68">
        <f t="shared" si="29"/>
        <v>1</v>
      </c>
      <c r="AC270" s="1" t="str">
        <f t="shared" si="30"/>
        <v>1900</v>
      </c>
    </row>
    <row r="271" spans="2:29" x14ac:dyDescent="0.25">
      <c r="B271" s="1">
        <f t="shared" si="27"/>
        <v>0</v>
      </c>
      <c r="D271" s="95" t="str">
        <f t="shared" si="28"/>
        <v/>
      </c>
      <c r="E271" s="69"/>
      <c r="F271" s="70"/>
      <c r="G271" s="4"/>
      <c r="H271" s="71"/>
      <c r="I271" s="71"/>
      <c r="J271" s="70"/>
      <c r="K271" s="70"/>
      <c r="L271" s="70"/>
      <c r="M271" s="70"/>
      <c r="N271" s="70"/>
      <c r="O271" s="70"/>
      <c r="P271" s="70"/>
      <c r="Q271" s="70"/>
      <c r="R271" s="70"/>
      <c r="S271" s="86"/>
      <c r="T271" s="70"/>
      <c r="Z271" s="68">
        <f t="shared" si="29"/>
        <v>1</v>
      </c>
      <c r="AC271" s="1" t="str">
        <f t="shared" si="30"/>
        <v>1900</v>
      </c>
    </row>
    <row r="272" spans="2:29" x14ac:dyDescent="0.25">
      <c r="B272" s="1">
        <f t="shared" si="27"/>
        <v>0</v>
      </c>
      <c r="D272" s="95" t="str">
        <f t="shared" si="28"/>
        <v/>
      </c>
      <c r="E272" s="69"/>
      <c r="F272" s="70"/>
      <c r="G272" s="4"/>
      <c r="H272" s="71"/>
      <c r="I272" s="71"/>
      <c r="J272" s="70"/>
      <c r="K272" s="70"/>
      <c r="L272" s="70"/>
      <c r="M272" s="70"/>
      <c r="N272" s="70"/>
      <c r="O272" s="70"/>
      <c r="P272" s="70"/>
      <c r="Q272" s="70"/>
      <c r="R272" s="70"/>
      <c r="S272" s="86"/>
      <c r="T272" s="70"/>
      <c r="Z272" s="68">
        <f t="shared" si="29"/>
        <v>1</v>
      </c>
      <c r="AC272" s="1" t="str">
        <f t="shared" si="30"/>
        <v>1900</v>
      </c>
    </row>
    <row r="273" spans="2:29" x14ac:dyDescent="0.25">
      <c r="B273" s="1">
        <f t="shared" si="27"/>
        <v>0</v>
      </c>
      <c r="D273" s="95" t="str">
        <f t="shared" si="28"/>
        <v/>
      </c>
      <c r="E273" s="69"/>
      <c r="F273" s="70"/>
      <c r="G273" s="4"/>
      <c r="H273" s="71"/>
      <c r="I273" s="71"/>
      <c r="J273" s="70"/>
      <c r="K273" s="70"/>
      <c r="L273" s="70"/>
      <c r="M273" s="70"/>
      <c r="N273" s="70"/>
      <c r="O273" s="70"/>
      <c r="P273" s="70"/>
      <c r="Q273" s="70"/>
      <c r="R273" s="70"/>
      <c r="S273" s="86"/>
      <c r="T273" s="70"/>
      <c r="Z273" s="68">
        <f t="shared" si="29"/>
        <v>1</v>
      </c>
      <c r="AC273" s="1" t="str">
        <f t="shared" si="30"/>
        <v>1900</v>
      </c>
    </row>
    <row r="274" spans="2:29" x14ac:dyDescent="0.25">
      <c r="B274" s="1">
        <f t="shared" si="27"/>
        <v>0</v>
      </c>
      <c r="D274" s="95" t="str">
        <f t="shared" si="28"/>
        <v/>
      </c>
      <c r="E274" s="69"/>
      <c r="F274" s="70"/>
      <c r="G274" s="4"/>
      <c r="H274" s="71"/>
      <c r="I274" s="71"/>
      <c r="J274" s="70"/>
      <c r="K274" s="70"/>
      <c r="L274" s="70"/>
      <c r="M274" s="70"/>
      <c r="N274" s="70"/>
      <c r="O274" s="70"/>
      <c r="P274" s="70"/>
      <c r="Q274" s="70"/>
      <c r="R274" s="70"/>
      <c r="S274" s="86"/>
      <c r="T274" s="70"/>
      <c r="Z274" s="68">
        <f t="shared" si="29"/>
        <v>1</v>
      </c>
      <c r="AC274" s="1" t="str">
        <f t="shared" si="30"/>
        <v>1900</v>
      </c>
    </row>
    <row r="275" spans="2:29" x14ac:dyDescent="0.25">
      <c r="B275" s="1">
        <f t="shared" si="27"/>
        <v>0</v>
      </c>
      <c r="D275" s="95" t="str">
        <f t="shared" si="28"/>
        <v/>
      </c>
      <c r="E275" s="69"/>
      <c r="F275" s="70"/>
      <c r="G275" s="4"/>
      <c r="H275" s="71"/>
      <c r="I275" s="71"/>
      <c r="J275" s="70"/>
      <c r="K275" s="70"/>
      <c r="L275" s="70"/>
      <c r="M275" s="70"/>
      <c r="N275" s="70"/>
      <c r="O275" s="70"/>
      <c r="P275" s="70"/>
      <c r="Q275" s="70"/>
      <c r="R275" s="70"/>
      <c r="S275" s="86"/>
      <c r="T275" s="70"/>
      <c r="Z275" s="68">
        <f t="shared" si="29"/>
        <v>1</v>
      </c>
      <c r="AC275" s="1" t="str">
        <f t="shared" si="30"/>
        <v>1900</v>
      </c>
    </row>
    <row r="276" spans="2:29" x14ac:dyDescent="0.25">
      <c r="B276" s="1">
        <f t="shared" si="27"/>
        <v>0</v>
      </c>
      <c r="D276" s="95" t="str">
        <f t="shared" si="28"/>
        <v/>
      </c>
      <c r="E276" s="69"/>
      <c r="F276" s="70"/>
      <c r="G276" s="4"/>
      <c r="H276" s="71"/>
      <c r="I276" s="71"/>
      <c r="J276" s="70"/>
      <c r="K276" s="70"/>
      <c r="L276" s="70"/>
      <c r="M276" s="70"/>
      <c r="N276" s="70"/>
      <c r="O276" s="70"/>
      <c r="P276" s="70"/>
      <c r="Q276" s="70"/>
      <c r="R276" s="70"/>
      <c r="S276" s="86"/>
      <c r="T276" s="70"/>
      <c r="Z276" s="68">
        <f t="shared" si="29"/>
        <v>1</v>
      </c>
      <c r="AC276" s="1" t="str">
        <f t="shared" si="30"/>
        <v>1900</v>
      </c>
    </row>
    <row r="277" spans="2:29" x14ac:dyDescent="0.25">
      <c r="B277" s="1">
        <f t="shared" si="27"/>
        <v>0</v>
      </c>
      <c r="D277" s="95" t="str">
        <f t="shared" si="28"/>
        <v/>
      </c>
      <c r="E277" s="69"/>
      <c r="F277" s="70"/>
      <c r="G277" s="4"/>
      <c r="H277" s="71"/>
      <c r="I277" s="71"/>
      <c r="J277" s="70"/>
      <c r="K277" s="70"/>
      <c r="L277" s="70"/>
      <c r="M277" s="70"/>
      <c r="N277" s="70"/>
      <c r="O277" s="70"/>
      <c r="P277" s="70"/>
      <c r="Q277" s="70"/>
      <c r="R277" s="70"/>
      <c r="S277" s="86"/>
      <c r="T277" s="70"/>
      <c r="Z277" s="68">
        <f t="shared" si="29"/>
        <v>1</v>
      </c>
      <c r="AC277" s="1" t="str">
        <f t="shared" si="30"/>
        <v>1900</v>
      </c>
    </row>
    <row r="278" spans="2:29" x14ac:dyDescent="0.25">
      <c r="B278" s="1">
        <f t="shared" si="27"/>
        <v>0</v>
      </c>
      <c r="D278" s="95" t="str">
        <f t="shared" si="28"/>
        <v/>
      </c>
      <c r="E278" s="69"/>
      <c r="F278" s="70"/>
      <c r="G278" s="4"/>
      <c r="H278" s="71"/>
      <c r="I278" s="71"/>
      <c r="J278" s="70"/>
      <c r="K278" s="70"/>
      <c r="L278" s="70"/>
      <c r="M278" s="70"/>
      <c r="N278" s="70"/>
      <c r="O278" s="70"/>
      <c r="P278" s="70"/>
      <c r="Q278" s="70"/>
      <c r="R278" s="70"/>
      <c r="S278" s="86"/>
      <c r="T278" s="70"/>
      <c r="Z278" s="68">
        <f t="shared" si="29"/>
        <v>1</v>
      </c>
      <c r="AC278" s="1" t="str">
        <f t="shared" si="30"/>
        <v>1900</v>
      </c>
    </row>
    <row r="279" spans="2:29" x14ac:dyDescent="0.25">
      <c r="B279" s="1">
        <f t="shared" si="27"/>
        <v>0</v>
      </c>
      <c r="D279" s="95" t="str">
        <f t="shared" si="28"/>
        <v/>
      </c>
      <c r="E279" s="69"/>
      <c r="F279" s="70"/>
      <c r="G279" s="4"/>
      <c r="H279" s="71"/>
      <c r="I279" s="71"/>
      <c r="J279" s="70"/>
      <c r="K279" s="70"/>
      <c r="L279" s="70"/>
      <c r="M279" s="70"/>
      <c r="N279" s="70"/>
      <c r="O279" s="70"/>
      <c r="P279" s="70"/>
      <c r="Q279" s="70"/>
      <c r="R279" s="70"/>
      <c r="S279" s="86"/>
      <c r="T279" s="70"/>
      <c r="Z279" s="68">
        <f t="shared" si="29"/>
        <v>1</v>
      </c>
      <c r="AC279" s="1" t="str">
        <f t="shared" si="30"/>
        <v>1900</v>
      </c>
    </row>
    <row r="280" spans="2:29" x14ac:dyDescent="0.25">
      <c r="B280" s="1">
        <f t="shared" si="27"/>
        <v>0</v>
      </c>
      <c r="D280" s="95" t="str">
        <f t="shared" si="28"/>
        <v/>
      </c>
      <c r="E280" s="69"/>
      <c r="F280" s="70"/>
      <c r="G280" s="4"/>
      <c r="H280" s="71"/>
      <c r="I280" s="71"/>
      <c r="J280" s="70"/>
      <c r="K280" s="70"/>
      <c r="L280" s="70"/>
      <c r="M280" s="70"/>
      <c r="N280" s="70"/>
      <c r="O280" s="70"/>
      <c r="P280" s="70"/>
      <c r="Q280" s="70"/>
      <c r="R280" s="70"/>
      <c r="S280" s="86"/>
      <c r="T280" s="70"/>
      <c r="Z280" s="68">
        <f t="shared" si="29"/>
        <v>1</v>
      </c>
      <c r="AC280" s="1" t="str">
        <f t="shared" si="30"/>
        <v>1900</v>
      </c>
    </row>
    <row r="281" spans="2:29" x14ac:dyDescent="0.25">
      <c r="B281" s="1">
        <f t="shared" si="27"/>
        <v>0</v>
      </c>
      <c r="D281" s="95" t="str">
        <f t="shared" si="28"/>
        <v/>
      </c>
      <c r="E281" s="69"/>
      <c r="F281" s="70"/>
      <c r="G281" s="4"/>
      <c r="H281" s="71"/>
      <c r="I281" s="71"/>
      <c r="J281" s="70"/>
      <c r="K281" s="70"/>
      <c r="L281" s="70"/>
      <c r="M281" s="70"/>
      <c r="N281" s="70"/>
      <c r="O281" s="70"/>
      <c r="P281" s="70"/>
      <c r="Q281" s="70"/>
      <c r="R281" s="70"/>
      <c r="S281" s="86"/>
      <c r="T281" s="70"/>
      <c r="Z281" s="68">
        <f t="shared" si="29"/>
        <v>1</v>
      </c>
      <c r="AC281" s="1" t="str">
        <f t="shared" si="30"/>
        <v>1900</v>
      </c>
    </row>
    <row r="282" spans="2:29" x14ac:dyDescent="0.25">
      <c r="B282" s="1">
        <f t="shared" si="27"/>
        <v>0</v>
      </c>
      <c r="D282" s="95" t="str">
        <f t="shared" si="28"/>
        <v/>
      </c>
      <c r="E282" s="69"/>
      <c r="F282" s="70"/>
      <c r="G282" s="4"/>
      <c r="H282" s="71"/>
      <c r="I282" s="71"/>
      <c r="J282" s="70"/>
      <c r="K282" s="70"/>
      <c r="L282" s="70"/>
      <c r="M282" s="70"/>
      <c r="N282" s="70"/>
      <c r="O282" s="70"/>
      <c r="P282" s="70"/>
      <c r="Q282" s="70"/>
      <c r="R282" s="70"/>
      <c r="S282" s="86"/>
      <c r="T282" s="70"/>
      <c r="Z282" s="68">
        <f t="shared" si="29"/>
        <v>1</v>
      </c>
      <c r="AC282" s="1" t="str">
        <f t="shared" si="30"/>
        <v>1900</v>
      </c>
    </row>
    <row r="283" spans="2:29" x14ac:dyDescent="0.25">
      <c r="B283" s="1">
        <f t="shared" si="27"/>
        <v>0</v>
      </c>
      <c r="D283" s="95" t="str">
        <f t="shared" si="28"/>
        <v/>
      </c>
      <c r="E283" s="69"/>
      <c r="F283" s="70"/>
      <c r="G283" s="4"/>
      <c r="H283" s="71"/>
      <c r="I283" s="71"/>
      <c r="J283" s="70"/>
      <c r="K283" s="70"/>
      <c r="L283" s="70"/>
      <c r="M283" s="70"/>
      <c r="N283" s="70"/>
      <c r="O283" s="70"/>
      <c r="P283" s="70"/>
      <c r="Q283" s="70"/>
      <c r="R283" s="70"/>
      <c r="S283" s="86"/>
      <c r="T283" s="70"/>
      <c r="Z283" s="68">
        <f t="shared" si="29"/>
        <v>1</v>
      </c>
      <c r="AC283" s="1" t="str">
        <f t="shared" si="30"/>
        <v>1900</v>
      </c>
    </row>
    <row r="284" spans="2:29" x14ac:dyDescent="0.25">
      <c r="B284" s="1">
        <f t="shared" si="27"/>
        <v>0</v>
      </c>
      <c r="D284" s="95" t="str">
        <f t="shared" si="28"/>
        <v/>
      </c>
      <c r="E284" s="69"/>
      <c r="F284" s="70"/>
      <c r="G284" s="4"/>
      <c r="H284" s="71"/>
      <c r="I284" s="71"/>
      <c r="J284" s="70"/>
      <c r="K284" s="70"/>
      <c r="L284" s="70"/>
      <c r="M284" s="70"/>
      <c r="N284" s="70"/>
      <c r="O284" s="70"/>
      <c r="P284" s="70"/>
      <c r="Q284" s="70"/>
      <c r="R284" s="70"/>
      <c r="S284" s="86"/>
      <c r="T284" s="70"/>
      <c r="Z284" s="68">
        <f t="shared" si="29"/>
        <v>1</v>
      </c>
      <c r="AC284" s="1" t="str">
        <f t="shared" si="30"/>
        <v>1900</v>
      </c>
    </row>
    <row r="285" spans="2:29" x14ac:dyDescent="0.25">
      <c r="B285" s="1">
        <f t="shared" si="27"/>
        <v>0</v>
      </c>
      <c r="D285" s="95" t="str">
        <f t="shared" si="28"/>
        <v/>
      </c>
      <c r="E285" s="69"/>
      <c r="F285" s="70"/>
      <c r="G285" s="4"/>
      <c r="H285" s="71"/>
      <c r="I285" s="71"/>
      <c r="J285" s="70"/>
      <c r="K285" s="70"/>
      <c r="L285" s="70"/>
      <c r="M285" s="70"/>
      <c r="N285" s="70"/>
      <c r="O285" s="70"/>
      <c r="P285" s="70"/>
      <c r="Q285" s="70"/>
      <c r="R285" s="70"/>
      <c r="S285" s="86"/>
      <c r="T285" s="70"/>
      <c r="Z285" s="68">
        <f t="shared" si="29"/>
        <v>1</v>
      </c>
      <c r="AC285" s="1" t="str">
        <f t="shared" si="30"/>
        <v>1900</v>
      </c>
    </row>
    <row r="286" spans="2:29" x14ac:dyDescent="0.25">
      <c r="B286" s="1">
        <f t="shared" si="27"/>
        <v>0</v>
      </c>
      <c r="D286" s="95" t="str">
        <f t="shared" si="28"/>
        <v/>
      </c>
      <c r="E286" s="69"/>
      <c r="F286" s="70"/>
      <c r="G286" s="4"/>
      <c r="H286" s="71"/>
      <c r="I286" s="71"/>
      <c r="J286" s="70"/>
      <c r="K286" s="70"/>
      <c r="L286" s="70"/>
      <c r="M286" s="70"/>
      <c r="N286" s="70"/>
      <c r="O286" s="70"/>
      <c r="P286" s="70"/>
      <c r="Q286" s="70"/>
      <c r="R286" s="70"/>
      <c r="S286" s="86"/>
      <c r="T286" s="70"/>
      <c r="Z286" s="68">
        <f t="shared" si="29"/>
        <v>1</v>
      </c>
      <c r="AC286" s="1" t="str">
        <f t="shared" si="30"/>
        <v>1900</v>
      </c>
    </row>
    <row r="287" spans="2:29" x14ac:dyDescent="0.25">
      <c r="B287" s="1">
        <f t="shared" si="27"/>
        <v>0</v>
      </c>
      <c r="D287" s="95" t="str">
        <f t="shared" si="28"/>
        <v/>
      </c>
      <c r="E287" s="69"/>
      <c r="F287" s="70"/>
      <c r="G287" s="4"/>
      <c r="H287" s="71"/>
      <c r="I287" s="71"/>
      <c r="J287" s="70"/>
      <c r="K287" s="70"/>
      <c r="L287" s="70"/>
      <c r="M287" s="70"/>
      <c r="N287" s="70"/>
      <c r="O287" s="70"/>
      <c r="P287" s="70"/>
      <c r="Q287" s="70"/>
      <c r="R287" s="70"/>
      <c r="S287" s="86"/>
      <c r="T287" s="70"/>
      <c r="Z287" s="68">
        <f t="shared" si="29"/>
        <v>1</v>
      </c>
      <c r="AC287" s="1" t="str">
        <f t="shared" si="30"/>
        <v>1900</v>
      </c>
    </row>
    <row r="288" spans="2:29" x14ac:dyDescent="0.25">
      <c r="B288" s="1">
        <f t="shared" si="27"/>
        <v>0</v>
      </c>
      <c r="D288" s="95" t="str">
        <f t="shared" si="28"/>
        <v/>
      </c>
      <c r="E288" s="69"/>
      <c r="F288" s="70"/>
      <c r="G288" s="4"/>
      <c r="H288" s="71"/>
      <c r="I288" s="71"/>
      <c r="J288" s="70"/>
      <c r="K288" s="70"/>
      <c r="L288" s="70"/>
      <c r="M288" s="70"/>
      <c r="N288" s="70"/>
      <c r="O288" s="70"/>
      <c r="P288" s="70"/>
      <c r="Q288" s="70"/>
      <c r="R288" s="70"/>
      <c r="S288" s="86"/>
      <c r="T288" s="70"/>
      <c r="Z288" s="68">
        <f t="shared" si="29"/>
        <v>1</v>
      </c>
      <c r="AC288" s="1" t="str">
        <f t="shared" si="30"/>
        <v>1900</v>
      </c>
    </row>
    <row r="289" spans="2:29" x14ac:dyDescent="0.25">
      <c r="B289" s="1">
        <f t="shared" si="27"/>
        <v>0</v>
      </c>
      <c r="D289" s="95" t="str">
        <f t="shared" si="28"/>
        <v/>
      </c>
      <c r="E289" s="69"/>
      <c r="F289" s="70"/>
      <c r="G289" s="4"/>
      <c r="H289" s="71"/>
      <c r="I289" s="71"/>
      <c r="J289" s="70"/>
      <c r="K289" s="70"/>
      <c r="L289" s="70"/>
      <c r="M289" s="70"/>
      <c r="N289" s="70"/>
      <c r="O289" s="70"/>
      <c r="P289" s="70"/>
      <c r="Q289" s="70"/>
      <c r="R289" s="70"/>
      <c r="S289" s="86"/>
      <c r="T289" s="70"/>
      <c r="Z289" s="68">
        <f t="shared" si="29"/>
        <v>1</v>
      </c>
      <c r="AC289" s="1" t="str">
        <f t="shared" si="30"/>
        <v>1900</v>
      </c>
    </row>
    <row r="290" spans="2:29" x14ac:dyDescent="0.25">
      <c r="B290" s="1">
        <f t="shared" si="27"/>
        <v>0</v>
      </c>
      <c r="D290" s="95" t="str">
        <f t="shared" si="28"/>
        <v/>
      </c>
      <c r="E290" s="69"/>
      <c r="F290" s="70"/>
      <c r="G290" s="4"/>
      <c r="H290" s="71"/>
      <c r="I290" s="71"/>
      <c r="J290" s="70"/>
      <c r="K290" s="70"/>
      <c r="L290" s="70"/>
      <c r="M290" s="70"/>
      <c r="N290" s="70"/>
      <c r="O290" s="70"/>
      <c r="P290" s="70"/>
      <c r="Q290" s="70"/>
      <c r="R290" s="70"/>
      <c r="S290" s="86"/>
      <c r="T290" s="70"/>
      <c r="Z290" s="68">
        <f t="shared" si="29"/>
        <v>1</v>
      </c>
      <c r="AC290" s="1" t="str">
        <f t="shared" si="30"/>
        <v>1900</v>
      </c>
    </row>
    <row r="291" spans="2:29" x14ac:dyDescent="0.25">
      <c r="B291" s="1">
        <f t="shared" si="27"/>
        <v>0</v>
      </c>
      <c r="D291" s="95" t="str">
        <f t="shared" si="28"/>
        <v/>
      </c>
      <c r="E291" s="69"/>
      <c r="F291" s="70"/>
      <c r="G291" s="4"/>
      <c r="H291" s="71"/>
      <c r="I291" s="71"/>
      <c r="J291" s="70"/>
      <c r="K291" s="70"/>
      <c r="L291" s="70"/>
      <c r="M291" s="70"/>
      <c r="N291" s="70"/>
      <c r="O291" s="70"/>
      <c r="P291" s="70"/>
      <c r="Q291" s="70"/>
      <c r="R291" s="70"/>
      <c r="S291" s="86"/>
      <c r="T291" s="70"/>
      <c r="Z291" s="68">
        <f t="shared" si="29"/>
        <v>1</v>
      </c>
      <c r="AC291" s="1" t="str">
        <f t="shared" si="30"/>
        <v>1900</v>
      </c>
    </row>
    <row r="292" spans="2:29" x14ac:dyDescent="0.25">
      <c r="B292" s="1">
        <f t="shared" si="27"/>
        <v>0</v>
      </c>
      <c r="D292" s="95" t="str">
        <f t="shared" si="28"/>
        <v/>
      </c>
      <c r="E292" s="69"/>
      <c r="F292" s="70"/>
      <c r="G292" s="4"/>
      <c r="H292" s="71"/>
      <c r="I292" s="71"/>
      <c r="J292" s="70"/>
      <c r="K292" s="70"/>
      <c r="L292" s="70"/>
      <c r="M292" s="70"/>
      <c r="N292" s="70"/>
      <c r="O292" s="70"/>
      <c r="P292" s="70"/>
      <c r="Q292" s="70"/>
      <c r="R292" s="70"/>
      <c r="S292" s="86"/>
      <c r="T292" s="70"/>
      <c r="Z292" s="68">
        <f t="shared" si="29"/>
        <v>1</v>
      </c>
      <c r="AC292" s="1" t="str">
        <f t="shared" si="30"/>
        <v>1900</v>
      </c>
    </row>
    <row r="293" spans="2:29" x14ac:dyDescent="0.25">
      <c r="B293" s="1">
        <f t="shared" si="27"/>
        <v>0</v>
      </c>
      <c r="D293" s="95" t="str">
        <f t="shared" si="28"/>
        <v/>
      </c>
      <c r="E293" s="69"/>
      <c r="F293" s="70"/>
      <c r="G293" s="4"/>
      <c r="H293" s="71"/>
      <c r="I293" s="71"/>
      <c r="J293" s="70"/>
      <c r="K293" s="70"/>
      <c r="L293" s="70"/>
      <c r="M293" s="70"/>
      <c r="N293" s="70"/>
      <c r="O293" s="70"/>
      <c r="P293" s="70"/>
      <c r="Q293" s="70"/>
      <c r="R293" s="70"/>
      <c r="S293" s="86"/>
      <c r="T293" s="70"/>
      <c r="Z293" s="68">
        <f t="shared" si="29"/>
        <v>1</v>
      </c>
      <c r="AC293" s="1" t="str">
        <f t="shared" si="30"/>
        <v>1900</v>
      </c>
    </row>
    <row r="294" spans="2:29" x14ac:dyDescent="0.25">
      <c r="B294" s="1">
        <f t="shared" si="27"/>
        <v>0</v>
      </c>
      <c r="D294" s="95" t="str">
        <f t="shared" si="28"/>
        <v/>
      </c>
      <c r="E294" s="69"/>
      <c r="F294" s="70"/>
      <c r="G294" s="4"/>
      <c r="H294" s="71"/>
      <c r="I294" s="71"/>
      <c r="J294" s="70"/>
      <c r="K294" s="70"/>
      <c r="L294" s="70"/>
      <c r="M294" s="70"/>
      <c r="N294" s="70"/>
      <c r="O294" s="70"/>
      <c r="P294" s="70"/>
      <c r="Q294" s="70"/>
      <c r="R294" s="70"/>
      <c r="S294" s="86"/>
      <c r="T294" s="70"/>
      <c r="Z294" s="68">
        <f t="shared" si="29"/>
        <v>1</v>
      </c>
      <c r="AC294" s="1" t="str">
        <f t="shared" si="30"/>
        <v>1900</v>
      </c>
    </row>
    <row r="295" spans="2:29" x14ac:dyDescent="0.25">
      <c r="B295" s="1">
        <f t="shared" si="27"/>
        <v>0</v>
      </c>
      <c r="D295" s="95" t="str">
        <f t="shared" si="28"/>
        <v/>
      </c>
      <c r="E295" s="69"/>
      <c r="F295" s="70"/>
      <c r="G295" s="4"/>
      <c r="H295" s="71"/>
      <c r="I295" s="71"/>
      <c r="J295" s="70"/>
      <c r="K295" s="70"/>
      <c r="L295" s="70"/>
      <c r="M295" s="70"/>
      <c r="N295" s="70"/>
      <c r="O295" s="70"/>
      <c r="P295" s="70"/>
      <c r="Q295" s="70"/>
      <c r="R295" s="70"/>
      <c r="S295" s="86"/>
      <c r="T295" s="70"/>
      <c r="Z295" s="68">
        <f t="shared" si="29"/>
        <v>1</v>
      </c>
      <c r="AC295" s="1" t="str">
        <f t="shared" si="30"/>
        <v>1900</v>
      </c>
    </row>
    <row r="296" spans="2:29" x14ac:dyDescent="0.25">
      <c r="B296" s="1">
        <f t="shared" si="27"/>
        <v>0</v>
      </c>
      <c r="D296" s="95" t="str">
        <f t="shared" si="28"/>
        <v/>
      </c>
      <c r="E296" s="69"/>
      <c r="F296" s="70"/>
      <c r="G296" s="4"/>
      <c r="H296" s="71"/>
      <c r="I296" s="71"/>
      <c r="J296" s="70"/>
      <c r="K296" s="70"/>
      <c r="L296" s="70"/>
      <c r="M296" s="70"/>
      <c r="N296" s="70"/>
      <c r="O296" s="70"/>
      <c r="P296" s="70"/>
      <c r="Q296" s="70"/>
      <c r="R296" s="70"/>
      <c r="S296" s="86"/>
      <c r="T296" s="70"/>
      <c r="Z296" s="68">
        <f t="shared" si="29"/>
        <v>1</v>
      </c>
      <c r="AC296" s="1" t="str">
        <f t="shared" si="30"/>
        <v>1900</v>
      </c>
    </row>
    <row r="297" spans="2:29" x14ac:dyDescent="0.25">
      <c r="B297" s="1">
        <f t="shared" si="27"/>
        <v>0</v>
      </c>
      <c r="D297" s="95" t="str">
        <f t="shared" si="28"/>
        <v/>
      </c>
      <c r="E297" s="69"/>
      <c r="F297" s="70"/>
      <c r="G297" s="4"/>
      <c r="H297" s="71"/>
      <c r="I297" s="71"/>
      <c r="J297" s="70"/>
      <c r="K297" s="70"/>
      <c r="L297" s="70"/>
      <c r="M297" s="70"/>
      <c r="N297" s="70"/>
      <c r="O297" s="70"/>
      <c r="P297" s="70"/>
      <c r="Q297" s="70"/>
      <c r="R297" s="70"/>
      <c r="S297" s="86"/>
      <c r="T297" s="70"/>
      <c r="Z297" s="68">
        <f t="shared" si="29"/>
        <v>1</v>
      </c>
      <c r="AC297" s="1" t="str">
        <f t="shared" si="30"/>
        <v>1900</v>
      </c>
    </row>
    <row r="298" spans="2:29" x14ac:dyDescent="0.25">
      <c r="B298" s="1">
        <f t="shared" si="27"/>
        <v>0</v>
      </c>
      <c r="D298" s="95" t="str">
        <f t="shared" si="28"/>
        <v/>
      </c>
      <c r="E298" s="69"/>
      <c r="F298" s="70"/>
      <c r="G298" s="4"/>
      <c r="H298" s="71"/>
      <c r="I298" s="71"/>
      <c r="J298" s="70"/>
      <c r="K298" s="70"/>
      <c r="L298" s="70"/>
      <c r="M298" s="70"/>
      <c r="N298" s="70"/>
      <c r="O298" s="70"/>
      <c r="P298" s="70"/>
      <c r="Q298" s="70"/>
      <c r="R298" s="70"/>
      <c r="S298" s="86"/>
      <c r="T298" s="70"/>
      <c r="Z298" s="68">
        <f t="shared" si="29"/>
        <v>1</v>
      </c>
      <c r="AC298" s="1" t="str">
        <f t="shared" si="30"/>
        <v>1900</v>
      </c>
    </row>
    <row r="299" spans="2:29" x14ac:dyDescent="0.25">
      <c r="B299" s="1">
        <f t="shared" si="27"/>
        <v>0</v>
      </c>
      <c r="D299" s="95" t="str">
        <f t="shared" si="28"/>
        <v/>
      </c>
      <c r="E299" s="69"/>
      <c r="F299" s="70"/>
      <c r="G299" s="4"/>
      <c r="H299" s="71"/>
      <c r="I299" s="71"/>
      <c r="J299" s="70"/>
      <c r="K299" s="70"/>
      <c r="L299" s="70"/>
      <c r="M299" s="70"/>
      <c r="N299" s="70"/>
      <c r="O299" s="70"/>
      <c r="P299" s="70"/>
      <c r="Q299" s="70"/>
      <c r="R299" s="70"/>
      <c r="S299" s="86"/>
      <c r="T299" s="70"/>
      <c r="Z299" s="68">
        <f t="shared" si="29"/>
        <v>1</v>
      </c>
      <c r="AC299" s="1" t="str">
        <f t="shared" si="30"/>
        <v>1900</v>
      </c>
    </row>
    <row r="300" spans="2:29" x14ac:dyDescent="0.25">
      <c r="B300" s="1">
        <f t="shared" si="27"/>
        <v>0</v>
      </c>
      <c r="D300" s="95" t="str">
        <f t="shared" si="28"/>
        <v/>
      </c>
      <c r="E300" s="69"/>
      <c r="F300" s="70"/>
      <c r="G300" s="4"/>
      <c r="H300" s="71"/>
      <c r="I300" s="71"/>
      <c r="J300" s="70"/>
      <c r="K300" s="70"/>
      <c r="L300" s="70"/>
      <c r="M300" s="70"/>
      <c r="N300" s="70"/>
      <c r="O300" s="70"/>
      <c r="P300" s="70"/>
      <c r="Q300" s="70"/>
      <c r="R300" s="70"/>
      <c r="S300" s="86"/>
      <c r="T300" s="70"/>
      <c r="Z300" s="68">
        <f t="shared" si="29"/>
        <v>1</v>
      </c>
      <c r="AC300" s="1" t="str">
        <f t="shared" si="30"/>
        <v>1900</v>
      </c>
    </row>
    <row r="301" spans="2:29" x14ac:dyDescent="0.25">
      <c r="B301" s="1">
        <f t="shared" si="27"/>
        <v>0</v>
      </c>
      <c r="D301" s="95" t="str">
        <f t="shared" si="28"/>
        <v/>
      </c>
      <c r="E301" s="69"/>
      <c r="F301" s="70"/>
      <c r="G301" s="4"/>
      <c r="H301" s="71"/>
      <c r="I301" s="71"/>
      <c r="J301" s="70"/>
      <c r="K301" s="70"/>
      <c r="L301" s="70"/>
      <c r="M301" s="70"/>
      <c r="N301" s="70"/>
      <c r="O301" s="70"/>
      <c r="P301" s="70"/>
      <c r="Q301" s="70"/>
      <c r="R301" s="70"/>
      <c r="S301" s="86"/>
      <c r="T301" s="70"/>
      <c r="Z301" s="68">
        <f t="shared" si="29"/>
        <v>1</v>
      </c>
      <c r="AC301" s="1" t="str">
        <f t="shared" si="30"/>
        <v>1900</v>
      </c>
    </row>
    <row r="302" spans="2:29" x14ac:dyDescent="0.25">
      <c r="B302" s="1">
        <f t="shared" si="27"/>
        <v>0</v>
      </c>
      <c r="D302" s="95" t="str">
        <f t="shared" si="28"/>
        <v/>
      </c>
      <c r="E302" s="69"/>
      <c r="F302" s="70"/>
      <c r="G302" s="4"/>
      <c r="H302" s="71"/>
      <c r="I302" s="71"/>
      <c r="J302" s="70"/>
      <c r="K302" s="70"/>
      <c r="L302" s="70"/>
      <c r="M302" s="70"/>
      <c r="N302" s="70"/>
      <c r="O302" s="70"/>
      <c r="P302" s="70"/>
      <c r="Q302" s="70"/>
      <c r="R302" s="70"/>
      <c r="S302" s="86"/>
      <c r="T302" s="70"/>
      <c r="Z302" s="68">
        <f t="shared" si="29"/>
        <v>1</v>
      </c>
      <c r="AC302" s="1" t="str">
        <f t="shared" si="30"/>
        <v>1900</v>
      </c>
    </row>
    <row r="303" spans="2:29" x14ac:dyDescent="0.25">
      <c r="B303" s="1">
        <f t="shared" si="27"/>
        <v>0</v>
      </c>
      <c r="D303" s="95" t="str">
        <f t="shared" si="28"/>
        <v/>
      </c>
      <c r="E303" s="69"/>
      <c r="F303" s="70"/>
      <c r="G303" s="4"/>
      <c r="H303" s="71"/>
      <c r="I303" s="71"/>
      <c r="J303" s="70"/>
      <c r="K303" s="70"/>
      <c r="L303" s="70"/>
      <c r="M303" s="70"/>
      <c r="N303" s="70"/>
      <c r="O303" s="70"/>
      <c r="P303" s="70"/>
      <c r="Q303" s="70"/>
      <c r="R303" s="70"/>
      <c r="S303" s="86"/>
      <c r="T303" s="70"/>
      <c r="Z303" s="68">
        <f t="shared" si="29"/>
        <v>1</v>
      </c>
      <c r="AC303" s="1" t="str">
        <f t="shared" si="30"/>
        <v>1900</v>
      </c>
    </row>
    <row r="304" spans="2:29" x14ac:dyDescent="0.25">
      <c r="B304" s="1">
        <f t="shared" si="27"/>
        <v>0</v>
      </c>
      <c r="D304" s="95" t="str">
        <f t="shared" si="28"/>
        <v/>
      </c>
      <c r="E304" s="69"/>
      <c r="F304" s="70"/>
      <c r="G304" s="4"/>
      <c r="H304" s="71"/>
      <c r="I304" s="71"/>
      <c r="J304" s="70"/>
      <c r="K304" s="70"/>
      <c r="L304" s="70"/>
      <c r="M304" s="70"/>
      <c r="N304" s="70"/>
      <c r="O304" s="70"/>
      <c r="P304" s="70"/>
      <c r="Q304" s="70"/>
      <c r="R304" s="70"/>
      <c r="S304" s="86"/>
      <c r="T304" s="70"/>
      <c r="Z304" s="68">
        <f t="shared" si="29"/>
        <v>1</v>
      </c>
      <c r="AC304" s="1" t="str">
        <f t="shared" si="30"/>
        <v>1900</v>
      </c>
    </row>
    <row r="305" spans="2:29" x14ac:dyDescent="0.25">
      <c r="B305" s="1">
        <f t="shared" si="27"/>
        <v>0</v>
      </c>
      <c r="D305" s="95" t="str">
        <f t="shared" si="28"/>
        <v/>
      </c>
      <c r="E305" s="69"/>
      <c r="F305" s="70"/>
      <c r="G305" s="4"/>
      <c r="H305" s="71"/>
      <c r="I305" s="71"/>
      <c r="J305" s="70"/>
      <c r="K305" s="70"/>
      <c r="L305" s="70"/>
      <c r="M305" s="70"/>
      <c r="N305" s="70"/>
      <c r="O305" s="70"/>
      <c r="P305" s="70"/>
      <c r="Q305" s="70"/>
      <c r="R305" s="70"/>
      <c r="S305" s="86"/>
      <c r="T305" s="70"/>
      <c r="Z305" s="68">
        <f t="shared" si="29"/>
        <v>1</v>
      </c>
      <c r="AC305" s="1" t="str">
        <f t="shared" si="30"/>
        <v>1900</v>
      </c>
    </row>
    <row r="306" spans="2:29" x14ac:dyDescent="0.25">
      <c r="B306" s="1">
        <f t="shared" si="27"/>
        <v>0</v>
      </c>
      <c r="D306" s="95" t="str">
        <f t="shared" si="28"/>
        <v/>
      </c>
      <c r="E306" s="69"/>
      <c r="F306" s="70"/>
      <c r="G306" s="4"/>
      <c r="H306" s="71"/>
      <c r="I306" s="71"/>
      <c r="J306" s="70"/>
      <c r="K306" s="70"/>
      <c r="L306" s="70"/>
      <c r="M306" s="70"/>
      <c r="N306" s="70"/>
      <c r="O306" s="70"/>
      <c r="P306" s="70"/>
      <c r="Q306" s="70"/>
      <c r="R306" s="70"/>
      <c r="S306" s="86"/>
      <c r="T306" s="70"/>
      <c r="Z306" s="68">
        <f t="shared" si="29"/>
        <v>1</v>
      </c>
      <c r="AC306" s="1" t="str">
        <f t="shared" si="30"/>
        <v>1900</v>
      </c>
    </row>
    <row r="307" spans="2:29" x14ac:dyDescent="0.25">
      <c r="B307" s="1">
        <f t="shared" si="27"/>
        <v>0</v>
      </c>
      <c r="D307" s="95" t="str">
        <f t="shared" si="28"/>
        <v/>
      </c>
      <c r="E307" s="69"/>
      <c r="F307" s="70"/>
      <c r="G307" s="4"/>
      <c r="H307" s="71"/>
      <c r="I307" s="71"/>
      <c r="J307" s="70"/>
      <c r="K307" s="70"/>
      <c r="L307" s="70"/>
      <c r="M307" s="70"/>
      <c r="N307" s="70"/>
      <c r="O307" s="70"/>
      <c r="P307" s="70"/>
      <c r="Q307" s="70"/>
      <c r="R307" s="70"/>
      <c r="S307" s="86"/>
      <c r="T307" s="70"/>
      <c r="Z307" s="68">
        <f t="shared" si="29"/>
        <v>1</v>
      </c>
      <c r="AC307" s="1" t="str">
        <f t="shared" si="30"/>
        <v>1900</v>
      </c>
    </row>
    <row r="308" spans="2:29" x14ac:dyDescent="0.25">
      <c r="B308" s="1">
        <f t="shared" si="27"/>
        <v>0</v>
      </c>
      <c r="D308" s="95" t="str">
        <f t="shared" si="28"/>
        <v/>
      </c>
      <c r="E308" s="69"/>
      <c r="F308" s="70"/>
      <c r="G308" s="4"/>
      <c r="H308" s="71"/>
      <c r="I308" s="71"/>
      <c r="J308" s="70"/>
      <c r="K308" s="70"/>
      <c r="L308" s="70"/>
      <c r="M308" s="70"/>
      <c r="N308" s="70"/>
      <c r="O308" s="70"/>
      <c r="P308" s="70"/>
      <c r="Q308" s="70"/>
      <c r="R308" s="70"/>
      <c r="S308" s="86"/>
      <c r="T308" s="70"/>
      <c r="Z308" s="68">
        <f t="shared" si="29"/>
        <v>1</v>
      </c>
      <c r="AC308" s="1" t="str">
        <f t="shared" si="30"/>
        <v>1900</v>
      </c>
    </row>
    <row r="309" spans="2:29" x14ac:dyDescent="0.25">
      <c r="B309" s="1">
        <f t="shared" si="27"/>
        <v>0</v>
      </c>
      <c r="D309" s="95" t="str">
        <f t="shared" si="28"/>
        <v/>
      </c>
      <c r="E309" s="69"/>
      <c r="F309" s="70"/>
      <c r="G309" s="4"/>
      <c r="H309" s="71"/>
      <c r="I309" s="71"/>
      <c r="J309" s="70"/>
      <c r="K309" s="70"/>
      <c r="L309" s="70"/>
      <c r="M309" s="70"/>
      <c r="N309" s="70"/>
      <c r="O309" s="70"/>
      <c r="P309" s="70"/>
      <c r="Q309" s="70"/>
      <c r="R309" s="70"/>
      <c r="S309" s="86"/>
      <c r="T309" s="70"/>
      <c r="Z309" s="68">
        <f t="shared" si="29"/>
        <v>1</v>
      </c>
      <c r="AC309" s="1" t="str">
        <f t="shared" si="30"/>
        <v>1900</v>
      </c>
    </row>
    <row r="310" spans="2:29" x14ac:dyDescent="0.25">
      <c r="B310" s="1">
        <f t="shared" si="27"/>
        <v>0</v>
      </c>
      <c r="D310" s="95" t="str">
        <f t="shared" si="28"/>
        <v/>
      </c>
      <c r="E310" s="69"/>
      <c r="F310" s="70"/>
      <c r="G310" s="4"/>
      <c r="H310" s="71"/>
      <c r="I310" s="71"/>
      <c r="J310" s="70"/>
      <c r="K310" s="70"/>
      <c r="L310" s="70"/>
      <c r="M310" s="70"/>
      <c r="N310" s="70"/>
      <c r="O310" s="70"/>
      <c r="P310" s="70"/>
      <c r="Q310" s="70"/>
      <c r="R310" s="70"/>
      <c r="S310" s="86"/>
      <c r="T310" s="70"/>
      <c r="Z310" s="68">
        <f t="shared" si="29"/>
        <v>1</v>
      </c>
      <c r="AC310" s="1" t="str">
        <f t="shared" si="30"/>
        <v>1900</v>
      </c>
    </row>
    <row r="311" spans="2:29" x14ac:dyDescent="0.25">
      <c r="B311" s="1">
        <f t="shared" si="27"/>
        <v>0</v>
      </c>
      <c r="D311" s="95" t="str">
        <f t="shared" si="28"/>
        <v/>
      </c>
      <c r="E311" s="69"/>
      <c r="F311" s="70"/>
      <c r="G311" s="4"/>
      <c r="H311" s="71"/>
      <c r="I311" s="71"/>
      <c r="J311" s="70"/>
      <c r="K311" s="70"/>
      <c r="L311" s="70"/>
      <c r="M311" s="70"/>
      <c r="N311" s="70"/>
      <c r="O311" s="70"/>
      <c r="P311" s="70"/>
      <c r="Q311" s="70"/>
      <c r="R311" s="70"/>
      <c r="S311" s="86"/>
      <c r="T311" s="70"/>
      <c r="Z311" s="68">
        <f t="shared" si="29"/>
        <v>1</v>
      </c>
      <c r="AC311" s="1" t="str">
        <f t="shared" si="30"/>
        <v>1900</v>
      </c>
    </row>
    <row r="312" spans="2:29" x14ac:dyDescent="0.25">
      <c r="B312" s="1">
        <f t="shared" si="27"/>
        <v>0</v>
      </c>
      <c r="D312" s="95" t="str">
        <f t="shared" si="28"/>
        <v/>
      </c>
      <c r="E312" s="69"/>
      <c r="F312" s="70"/>
      <c r="G312" s="4"/>
      <c r="H312" s="71"/>
      <c r="I312" s="71"/>
      <c r="J312" s="70"/>
      <c r="K312" s="70"/>
      <c r="L312" s="70"/>
      <c r="M312" s="70"/>
      <c r="N312" s="70"/>
      <c r="O312" s="70"/>
      <c r="P312" s="70"/>
      <c r="Q312" s="70"/>
      <c r="R312" s="70"/>
      <c r="S312" s="86"/>
      <c r="T312" s="70"/>
      <c r="Z312" s="68">
        <f t="shared" si="29"/>
        <v>1</v>
      </c>
      <c r="AC312" s="1" t="str">
        <f t="shared" si="30"/>
        <v>1900</v>
      </c>
    </row>
    <row r="313" spans="2:29" x14ac:dyDescent="0.25">
      <c r="B313" s="1">
        <f t="shared" si="27"/>
        <v>0</v>
      </c>
      <c r="D313" s="95" t="str">
        <f t="shared" si="28"/>
        <v/>
      </c>
      <c r="E313" s="69"/>
      <c r="F313" s="70"/>
      <c r="G313" s="4"/>
      <c r="H313" s="71"/>
      <c r="I313" s="71"/>
      <c r="J313" s="70"/>
      <c r="K313" s="70"/>
      <c r="L313" s="70"/>
      <c r="M313" s="70"/>
      <c r="N313" s="70"/>
      <c r="O313" s="70"/>
      <c r="P313" s="70"/>
      <c r="Q313" s="70"/>
      <c r="R313" s="70"/>
      <c r="S313" s="86"/>
      <c r="T313" s="70"/>
      <c r="Z313" s="68">
        <f t="shared" si="29"/>
        <v>1</v>
      </c>
      <c r="AC313" s="1" t="str">
        <f t="shared" si="30"/>
        <v>1900</v>
      </c>
    </row>
    <row r="314" spans="2:29" x14ac:dyDescent="0.25">
      <c r="B314" s="1">
        <f t="shared" si="27"/>
        <v>0</v>
      </c>
      <c r="D314" s="95" t="str">
        <f t="shared" si="28"/>
        <v/>
      </c>
      <c r="E314" s="69"/>
      <c r="F314" s="70"/>
      <c r="G314" s="4"/>
      <c r="H314" s="71"/>
      <c r="I314" s="71"/>
      <c r="J314" s="70"/>
      <c r="K314" s="70"/>
      <c r="L314" s="70"/>
      <c r="M314" s="70"/>
      <c r="N314" s="70"/>
      <c r="O314" s="70"/>
      <c r="P314" s="70"/>
      <c r="Q314" s="70"/>
      <c r="R314" s="70"/>
      <c r="S314" s="86"/>
      <c r="T314" s="70"/>
      <c r="Z314" s="68">
        <f t="shared" si="29"/>
        <v>1</v>
      </c>
      <c r="AC314" s="1" t="str">
        <f t="shared" si="30"/>
        <v>1900</v>
      </c>
    </row>
    <row r="315" spans="2:29" x14ac:dyDescent="0.25">
      <c r="B315" s="1">
        <f t="shared" si="27"/>
        <v>0</v>
      </c>
      <c r="D315" s="95" t="str">
        <f t="shared" si="28"/>
        <v/>
      </c>
      <c r="E315" s="69"/>
      <c r="F315" s="70"/>
      <c r="G315" s="4"/>
      <c r="H315" s="71"/>
      <c r="I315" s="71"/>
      <c r="J315" s="70"/>
      <c r="K315" s="70"/>
      <c r="L315" s="70"/>
      <c r="M315" s="70"/>
      <c r="N315" s="70"/>
      <c r="O315" s="70"/>
      <c r="P315" s="70"/>
      <c r="Q315" s="70"/>
      <c r="R315" s="70"/>
      <c r="S315" s="86"/>
      <c r="T315" s="70"/>
      <c r="Z315" s="68">
        <f t="shared" si="29"/>
        <v>1</v>
      </c>
      <c r="AC315" s="1" t="str">
        <f t="shared" si="30"/>
        <v>1900</v>
      </c>
    </row>
    <row r="316" spans="2:29" x14ac:dyDescent="0.25">
      <c r="B316" s="1">
        <f t="shared" si="27"/>
        <v>0</v>
      </c>
      <c r="D316" s="95" t="str">
        <f t="shared" si="28"/>
        <v/>
      </c>
      <c r="E316" s="69"/>
      <c r="F316" s="70"/>
      <c r="G316" s="4"/>
      <c r="H316" s="71"/>
      <c r="I316" s="71"/>
      <c r="J316" s="70"/>
      <c r="K316" s="70"/>
      <c r="L316" s="70"/>
      <c r="M316" s="70"/>
      <c r="N316" s="70"/>
      <c r="O316" s="70"/>
      <c r="P316" s="70"/>
      <c r="Q316" s="70"/>
      <c r="R316" s="70"/>
      <c r="S316" s="86"/>
      <c r="T316" s="70"/>
      <c r="Z316" s="68">
        <f t="shared" si="29"/>
        <v>1</v>
      </c>
      <c r="AC316" s="1" t="str">
        <f t="shared" si="30"/>
        <v>1900</v>
      </c>
    </row>
    <row r="317" spans="2:29" x14ac:dyDescent="0.25">
      <c r="B317" s="1">
        <f t="shared" si="27"/>
        <v>0</v>
      </c>
      <c r="D317" s="95" t="str">
        <f t="shared" si="28"/>
        <v/>
      </c>
      <c r="E317" s="69"/>
      <c r="F317" s="70"/>
      <c r="G317" s="4"/>
      <c r="H317" s="71"/>
      <c r="I317" s="71"/>
      <c r="J317" s="70"/>
      <c r="K317" s="70"/>
      <c r="L317" s="70"/>
      <c r="M317" s="70"/>
      <c r="N317" s="70"/>
      <c r="O317" s="70"/>
      <c r="P317" s="70"/>
      <c r="Q317" s="70"/>
      <c r="R317" s="70"/>
      <c r="S317" s="86"/>
      <c r="T317" s="70"/>
      <c r="Z317" s="68">
        <f t="shared" si="29"/>
        <v>1</v>
      </c>
      <c r="AC317" s="1" t="str">
        <f t="shared" si="30"/>
        <v>1900</v>
      </c>
    </row>
    <row r="318" spans="2:29" x14ac:dyDescent="0.25">
      <c r="B318" s="1">
        <f t="shared" si="27"/>
        <v>0</v>
      </c>
      <c r="D318" s="95" t="str">
        <f t="shared" si="28"/>
        <v/>
      </c>
      <c r="E318" s="69"/>
      <c r="F318" s="70"/>
      <c r="G318" s="4"/>
      <c r="H318" s="71"/>
      <c r="I318" s="71"/>
      <c r="J318" s="70"/>
      <c r="K318" s="70"/>
      <c r="L318" s="70"/>
      <c r="M318" s="70"/>
      <c r="N318" s="70"/>
      <c r="O318" s="70"/>
      <c r="P318" s="70"/>
      <c r="Q318" s="70"/>
      <c r="R318" s="70"/>
      <c r="S318" s="86"/>
      <c r="T318" s="70"/>
      <c r="Z318" s="68">
        <f t="shared" si="29"/>
        <v>1</v>
      </c>
      <c r="AC318" s="1" t="str">
        <f t="shared" si="30"/>
        <v>1900</v>
      </c>
    </row>
    <row r="319" spans="2:29" x14ac:dyDescent="0.25">
      <c r="B319" s="1">
        <f t="shared" si="27"/>
        <v>0</v>
      </c>
      <c r="D319" s="95" t="str">
        <f t="shared" si="28"/>
        <v/>
      </c>
      <c r="E319" s="69"/>
      <c r="F319" s="70"/>
      <c r="G319" s="4"/>
      <c r="H319" s="71"/>
      <c r="I319" s="71"/>
      <c r="J319" s="70"/>
      <c r="K319" s="70"/>
      <c r="L319" s="70"/>
      <c r="M319" s="70"/>
      <c r="N319" s="70"/>
      <c r="O319" s="70"/>
      <c r="P319" s="70"/>
      <c r="Q319" s="70"/>
      <c r="R319" s="70"/>
      <c r="S319" s="86"/>
      <c r="T319" s="70"/>
      <c r="Z319" s="68">
        <f t="shared" si="29"/>
        <v>1</v>
      </c>
      <c r="AC319" s="1" t="str">
        <f t="shared" si="30"/>
        <v>1900</v>
      </c>
    </row>
    <row r="320" spans="2:29" x14ac:dyDescent="0.25">
      <c r="B320" s="1">
        <f t="shared" si="27"/>
        <v>0</v>
      </c>
      <c r="D320" s="95" t="str">
        <f t="shared" si="28"/>
        <v/>
      </c>
      <c r="E320" s="69"/>
      <c r="F320" s="70"/>
      <c r="G320" s="4"/>
      <c r="H320" s="71"/>
      <c r="I320" s="71"/>
      <c r="J320" s="70"/>
      <c r="K320" s="70"/>
      <c r="L320" s="70"/>
      <c r="M320" s="70"/>
      <c r="N320" s="70"/>
      <c r="O320" s="70"/>
      <c r="P320" s="70"/>
      <c r="Q320" s="70"/>
      <c r="R320" s="70"/>
      <c r="S320" s="86"/>
      <c r="T320" s="70"/>
      <c r="Z320" s="68">
        <f t="shared" si="29"/>
        <v>1</v>
      </c>
      <c r="AC320" s="1" t="str">
        <f t="shared" si="30"/>
        <v>1900</v>
      </c>
    </row>
    <row r="321" spans="2:29" x14ac:dyDescent="0.25">
      <c r="B321" s="1">
        <f t="shared" si="27"/>
        <v>0</v>
      </c>
      <c r="D321" s="95" t="str">
        <f t="shared" si="28"/>
        <v/>
      </c>
      <c r="E321" s="69"/>
      <c r="F321" s="70"/>
      <c r="G321" s="4"/>
      <c r="H321" s="71"/>
      <c r="I321" s="71"/>
      <c r="J321" s="70"/>
      <c r="K321" s="70"/>
      <c r="L321" s="70"/>
      <c r="M321" s="70"/>
      <c r="N321" s="70"/>
      <c r="O321" s="70"/>
      <c r="P321" s="70"/>
      <c r="Q321" s="70"/>
      <c r="R321" s="70"/>
      <c r="S321" s="86"/>
      <c r="T321" s="70"/>
      <c r="Z321" s="68">
        <f t="shared" si="29"/>
        <v>1</v>
      </c>
      <c r="AC321" s="1" t="str">
        <f t="shared" si="30"/>
        <v>1900</v>
      </c>
    </row>
    <row r="322" spans="2:29" x14ac:dyDescent="0.25">
      <c r="B322" s="1">
        <f t="shared" si="27"/>
        <v>0</v>
      </c>
      <c r="D322" s="95" t="str">
        <f t="shared" si="28"/>
        <v/>
      </c>
      <c r="E322" s="69"/>
      <c r="F322" s="70"/>
      <c r="G322" s="4"/>
      <c r="H322" s="71"/>
      <c r="I322" s="71"/>
      <c r="J322" s="70"/>
      <c r="K322" s="70"/>
      <c r="L322" s="70"/>
      <c r="M322" s="70"/>
      <c r="N322" s="70"/>
      <c r="O322" s="70"/>
      <c r="P322" s="70"/>
      <c r="Q322" s="70"/>
      <c r="R322" s="70"/>
      <c r="S322" s="86"/>
      <c r="T322" s="70"/>
      <c r="Z322" s="68">
        <f t="shared" si="29"/>
        <v>1</v>
      </c>
      <c r="AC322" s="1" t="str">
        <f t="shared" si="30"/>
        <v>1900</v>
      </c>
    </row>
    <row r="323" spans="2:29" x14ac:dyDescent="0.25">
      <c r="B323" s="1">
        <f t="shared" si="27"/>
        <v>0</v>
      </c>
      <c r="D323" s="95" t="str">
        <f t="shared" si="28"/>
        <v/>
      </c>
      <c r="E323" s="69"/>
      <c r="F323" s="70"/>
      <c r="G323" s="4"/>
      <c r="H323" s="71"/>
      <c r="I323" s="71"/>
      <c r="J323" s="70"/>
      <c r="K323" s="70"/>
      <c r="L323" s="70"/>
      <c r="M323" s="70"/>
      <c r="N323" s="70"/>
      <c r="O323" s="70"/>
      <c r="P323" s="70"/>
      <c r="Q323" s="70"/>
      <c r="R323" s="70"/>
      <c r="S323" s="86"/>
      <c r="T323" s="70"/>
      <c r="Z323" s="68">
        <f t="shared" si="29"/>
        <v>1</v>
      </c>
      <c r="AC323" s="1" t="str">
        <f t="shared" si="30"/>
        <v>1900</v>
      </c>
    </row>
    <row r="324" spans="2:29" x14ac:dyDescent="0.25">
      <c r="B324" s="1">
        <f t="shared" ref="B324:B387" si="31">IF($B$1=YEAR(Z324),D324,0)</f>
        <v>0</v>
      </c>
      <c r="D324" s="95" t="str">
        <f t="shared" ref="D324:D387" si="32">IF(Z324&lt;&gt;$Y$2,IF(YEAR(Z324)=YEAR(Z323),D323+1,1),"")</f>
        <v/>
      </c>
      <c r="E324" s="69"/>
      <c r="F324" s="70"/>
      <c r="G324" s="4"/>
      <c r="H324" s="71"/>
      <c r="I324" s="71"/>
      <c r="J324" s="70"/>
      <c r="K324" s="70"/>
      <c r="L324" s="70"/>
      <c r="M324" s="70"/>
      <c r="N324" s="70"/>
      <c r="O324" s="70"/>
      <c r="P324" s="70"/>
      <c r="Q324" s="70"/>
      <c r="R324" s="70"/>
      <c r="S324" s="86"/>
      <c r="T324" s="70"/>
      <c r="Z324" s="68">
        <f t="shared" ref="Z324:Z387" si="33">IF(CONCATENATE(F324,F325,F326,F327,F328,F329)&lt;&gt;"",IF(AND(E324&lt;&gt;0,ISNUMBER(E324)=TRUE),E324,Z323),$Y$2)</f>
        <v>1</v>
      </c>
      <c r="AC324" s="1" t="str">
        <f t="shared" si="30"/>
        <v>1900</v>
      </c>
    </row>
    <row r="325" spans="2:29" x14ac:dyDescent="0.25">
      <c r="B325" s="1">
        <f t="shared" si="31"/>
        <v>0</v>
      </c>
      <c r="D325" s="95" t="str">
        <f t="shared" si="32"/>
        <v/>
      </c>
      <c r="E325" s="69"/>
      <c r="F325" s="70"/>
      <c r="G325" s="4"/>
      <c r="H325" s="71"/>
      <c r="I325" s="71"/>
      <c r="J325" s="70"/>
      <c r="K325" s="70"/>
      <c r="L325" s="70"/>
      <c r="M325" s="70"/>
      <c r="N325" s="70"/>
      <c r="O325" s="70"/>
      <c r="P325" s="70"/>
      <c r="Q325" s="70"/>
      <c r="R325" s="70"/>
      <c r="S325" s="86"/>
      <c r="T325" s="70"/>
      <c r="Z325" s="68">
        <f t="shared" si="33"/>
        <v>1</v>
      </c>
      <c r="AC325" s="1" t="str">
        <f t="shared" ref="AC325:AC388" si="34">YEAR(Z325)&amp;F325&amp;G325</f>
        <v>1900</v>
      </c>
    </row>
    <row r="326" spans="2:29" x14ac:dyDescent="0.25">
      <c r="B326" s="1">
        <f t="shared" si="31"/>
        <v>0</v>
      </c>
      <c r="D326" s="95" t="str">
        <f t="shared" si="32"/>
        <v/>
      </c>
      <c r="E326" s="69"/>
      <c r="F326" s="70"/>
      <c r="G326" s="4"/>
      <c r="H326" s="71"/>
      <c r="I326" s="71"/>
      <c r="J326" s="70"/>
      <c r="K326" s="70"/>
      <c r="L326" s="70"/>
      <c r="M326" s="70"/>
      <c r="N326" s="70"/>
      <c r="O326" s="70"/>
      <c r="P326" s="70"/>
      <c r="Q326" s="70"/>
      <c r="R326" s="70"/>
      <c r="S326" s="86"/>
      <c r="T326" s="70"/>
      <c r="Z326" s="68">
        <f t="shared" si="33"/>
        <v>1</v>
      </c>
      <c r="AC326" s="1" t="str">
        <f t="shared" si="34"/>
        <v>1900</v>
      </c>
    </row>
    <row r="327" spans="2:29" x14ac:dyDescent="0.25">
      <c r="B327" s="1">
        <f t="shared" si="31"/>
        <v>0</v>
      </c>
      <c r="D327" s="95" t="str">
        <f t="shared" si="32"/>
        <v/>
      </c>
      <c r="E327" s="69"/>
      <c r="F327" s="70"/>
      <c r="G327" s="4"/>
      <c r="H327" s="71"/>
      <c r="I327" s="71"/>
      <c r="J327" s="70"/>
      <c r="K327" s="70"/>
      <c r="L327" s="70"/>
      <c r="M327" s="70"/>
      <c r="N327" s="70"/>
      <c r="O327" s="70"/>
      <c r="P327" s="70"/>
      <c r="Q327" s="70"/>
      <c r="R327" s="70"/>
      <c r="S327" s="86"/>
      <c r="T327" s="70"/>
      <c r="Z327" s="68">
        <f t="shared" si="33"/>
        <v>1</v>
      </c>
      <c r="AC327" s="1" t="str">
        <f t="shared" si="34"/>
        <v>1900</v>
      </c>
    </row>
    <row r="328" spans="2:29" x14ac:dyDescent="0.25">
      <c r="B328" s="1">
        <f t="shared" si="31"/>
        <v>0</v>
      </c>
      <c r="D328" s="95" t="str">
        <f t="shared" si="32"/>
        <v/>
      </c>
      <c r="E328" s="69"/>
      <c r="F328" s="70"/>
      <c r="G328" s="4"/>
      <c r="H328" s="71"/>
      <c r="I328" s="71"/>
      <c r="J328" s="70"/>
      <c r="K328" s="70"/>
      <c r="L328" s="70"/>
      <c r="M328" s="70"/>
      <c r="N328" s="70"/>
      <c r="O328" s="70"/>
      <c r="P328" s="70"/>
      <c r="Q328" s="70"/>
      <c r="R328" s="70"/>
      <c r="S328" s="86"/>
      <c r="T328" s="70"/>
      <c r="Z328" s="68">
        <f t="shared" si="33"/>
        <v>1</v>
      </c>
      <c r="AC328" s="1" t="str">
        <f t="shared" si="34"/>
        <v>1900</v>
      </c>
    </row>
    <row r="329" spans="2:29" x14ac:dyDescent="0.25">
      <c r="B329" s="1">
        <f t="shared" si="31"/>
        <v>0</v>
      </c>
      <c r="D329" s="95" t="str">
        <f t="shared" si="32"/>
        <v/>
      </c>
      <c r="E329" s="69"/>
      <c r="F329" s="70"/>
      <c r="G329" s="4"/>
      <c r="H329" s="71"/>
      <c r="I329" s="71"/>
      <c r="J329" s="70"/>
      <c r="K329" s="70"/>
      <c r="L329" s="70"/>
      <c r="M329" s="70"/>
      <c r="N329" s="70"/>
      <c r="O329" s="70"/>
      <c r="P329" s="70"/>
      <c r="Q329" s="70"/>
      <c r="R329" s="70"/>
      <c r="S329" s="86"/>
      <c r="T329" s="70"/>
      <c r="Z329" s="68">
        <f t="shared" si="33"/>
        <v>1</v>
      </c>
      <c r="AC329" s="1" t="str">
        <f t="shared" si="34"/>
        <v>1900</v>
      </c>
    </row>
    <row r="330" spans="2:29" x14ac:dyDescent="0.25">
      <c r="B330" s="1">
        <f t="shared" si="31"/>
        <v>0</v>
      </c>
      <c r="D330" s="95" t="str">
        <f t="shared" si="32"/>
        <v/>
      </c>
      <c r="E330" s="69"/>
      <c r="F330" s="70"/>
      <c r="G330" s="4"/>
      <c r="H330" s="71"/>
      <c r="I330" s="71"/>
      <c r="J330" s="70"/>
      <c r="K330" s="70"/>
      <c r="L330" s="70"/>
      <c r="M330" s="70"/>
      <c r="N330" s="70"/>
      <c r="O330" s="70"/>
      <c r="P330" s="70"/>
      <c r="Q330" s="70"/>
      <c r="R330" s="70"/>
      <c r="S330" s="86"/>
      <c r="T330" s="70"/>
      <c r="Z330" s="68">
        <f t="shared" si="33"/>
        <v>1</v>
      </c>
      <c r="AC330" s="1" t="str">
        <f t="shared" si="34"/>
        <v>1900</v>
      </c>
    </row>
    <row r="331" spans="2:29" x14ac:dyDescent="0.25">
      <c r="B331" s="1">
        <f t="shared" si="31"/>
        <v>0</v>
      </c>
      <c r="D331" s="95" t="str">
        <f t="shared" si="32"/>
        <v/>
      </c>
      <c r="E331" s="69"/>
      <c r="F331" s="70"/>
      <c r="G331" s="4"/>
      <c r="H331" s="71"/>
      <c r="I331" s="71"/>
      <c r="J331" s="70"/>
      <c r="K331" s="70"/>
      <c r="L331" s="70"/>
      <c r="M331" s="70"/>
      <c r="N331" s="70"/>
      <c r="O331" s="70"/>
      <c r="P331" s="70"/>
      <c r="Q331" s="70"/>
      <c r="R331" s="70"/>
      <c r="S331" s="86"/>
      <c r="T331" s="70"/>
      <c r="Z331" s="68">
        <f t="shared" si="33"/>
        <v>1</v>
      </c>
      <c r="AC331" s="1" t="str">
        <f t="shared" si="34"/>
        <v>1900</v>
      </c>
    </row>
    <row r="332" spans="2:29" x14ac:dyDescent="0.25">
      <c r="B332" s="1">
        <f t="shared" si="31"/>
        <v>0</v>
      </c>
      <c r="D332" s="95" t="str">
        <f t="shared" si="32"/>
        <v/>
      </c>
      <c r="E332" s="69"/>
      <c r="F332" s="70"/>
      <c r="G332" s="4"/>
      <c r="H332" s="71"/>
      <c r="I332" s="71"/>
      <c r="J332" s="70"/>
      <c r="K332" s="70"/>
      <c r="L332" s="70"/>
      <c r="M332" s="70"/>
      <c r="N332" s="70"/>
      <c r="O332" s="70"/>
      <c r="P332" s="70"/>
      <c r="Q332" s="70"/>
      <c r="R332" s="70"/>
      <c r="S332" s="86"/>
      <c r="T332" s="70"/>
      <c r="Z332" s="68">
        <f t="shared" si="33"/>
        <v>1</v>
      </c>
      <c r="AC332" s="1" t="str">
        <f t="shared" si="34"/>
        <v>1900</v>
      </c>
    </row>
    <row r="333" spans="2:29" x14ac:dyDescent="0.25">
      <c r="B333" s="1">
        <f t="shared" si="31"/>
        <v>0</v>
      </c>
      <c r="D333" s="95" t="str">
        <f t="shared" si="32"/>
        <v/>
      </c>
      <c r="E333" s="69"/>
      <c r="F333" s="70"/>
      <c r="G333" s="4"/>
      <c r="H333" s="71"/>
      <c r="I333" s="71"/>
      <c r="J333" s="70"/>
      <c r="K333" s="70"/>
      <c r="L333" s="70"/>
      <c r="M333" s="70"/>
      <c r="N333" s="70"/>
      <c r="O333" s="70"/>
      <c r="P333" s="70"/>
      <c r="Q333" s="70"/>
      <c r="R333" s="70"/>
      <c r="S333" s="86"/>
      <c r="T333" s="70"/>
      <c r="Z333" s="68">
        <f t="shared" si="33"/>
        <v>1</v>
      </c>
      <c r="AC333" s="1" t="str">
        <f t="shared" si="34"/>
        <v>1900</v>
      </c>
    </row>
    <row r="334" spans="2:29" x14ac:dyDescent="0.25">
      <c r="B334" s="1">
        <f t="shared" si="31"/>
        <v>0</v>
      </c>
      <c r="D334" s="95" t="str">
        <f t="shared" si="32"/>
        <v/>
      </c>
      <c r="E334" s="69"/>
      <c r="F334" s="70"/>
      <c r="G334" s="4"/>
      <c r="H334" s="71"/>
      <c r="I334" s="71"/>
      <c r="J334" s="70"/>
      <c r="K334" s="70"/>
      <c r="L334" s="70"/>
      <c r="M334" s="70"/>
      <c r="N334" s="70"/>
      <c r="O334" s="70"/>
      <c r="P334" s="70"/>
      <c r="Q334" s="70"/>
      <c r="R334" s="70"/>
      <c r="S334" s="86"/>
      <c r="T334" s="70"/>
      <c r="Z334" s="68">
        <f t="shared" si="33"/>
        <v>1</v>
      </c>
      <c r="AC334" s="1" t="str">
        <f t="shared" si="34"/>
        <v>1900</v>
      </c>
    </row>
    <row r="335" spans="2:29" x14ac:dyDescent="0.25">
      <c r="B335" s="1">
        <f t="shared" si="31"/>
        <v>0</v>
      </c>
      <c r="D335" s="95" t="str">
        <f t="shared" si="32"/>
        <v/>
      </c>
      <c r="E335" s="69"/>
      <c r="F335" s="70"/>
      <c r="G335" s="4"/>
      <c r="H335" s="71"/>
      <c r="I335" s="71"/>
      <c r="J335" s="70"/>
      <c r="K335" s="70"/>
      <c r="L335" s="70"/>
      <c r="M335" s="70"/>
      <c r="N335" s="70"/>
      <c r="O335" s="70"/>
      <c r="P335" s="70"/>
      <c r="Q335" s="70"/>
      <c r="R335" s="70"/>
      <c r="S335" s="86"/>
      <c r="T335" s="70"/>
      <c r="Z335" s="68">
        <f t="shared" si="33"/>
        <v>1</v>
      </c>
      <c r="AC335" s="1" t="str">
        <f t="shared" si="34"/>
        <v>1900</v>
      </c>
    </row>
    <row r="336" spans="2:29" x14ac:dyDescent="0.25">
      <c r="B336" s="1">
        <f t="shared" si="31"/>
        <v>0</v>
      </c>
      <c r="D336" s="95" t="str">
        <f t="shared" si="32"/>
        <v/>
      </c>
      <c r="E336" s="69"/>
      <c r="F336" s="70"/>
      <c r="G336" s="4"/>
      <c r="H336" s="71"/>
      <c r="I336" s="71"/>
      <c r="J336" s="70"/>
      <c r="K336" s="70"/>
      <c r="L336" s="70"/>
      <c r="M336" s="70"/>
      <c r="N336" s="70"/>
      <c r="O336" s="70"/>
      <c r="P336" s="70"/>
      <c r="Q336" s="70"/>
      <c r="R336" s="70"/>
      <c r="S336" s="86"/>
      <c r="T336" s="70"/>
      <c r="Z336" s="68">
        <f t="shared" si="33"/>
        <v>1</v>
      </c>
      <c r="AC336" s="1" t="str">
        <f t="shared" si="34"/>
        <v>1900</v>
      </c>
    </row>
    <row r="337" spans="2:29" x14ac:dyDescent="0.25">
      <c r="B337" s="1">
        <f t="shared" si="31"/>
        <v>0</v>
      </c>
      <c r="D337" s="95" t="str">
        <f t="shared" si="32"/>
        <v/>
      </c>
      <c r="E337" s="69"/>
      <c r="F337" s="70"/>
      <c r="G337" s="4"/>
      <c r="H337" s="71"/>
      <c r="I337" s="71"/>
      <c r="J337" s="70"/>
      <c r="K337" s="70"/>
      <c r="L337" s="70"/>
      <c r="M337" s="70"/>
      <c r="N337" s="70"/>
      <c r="O337" s="70"/>
      <c r="P337" s="70"/>
      <c r="Q337" s="70"/>
      <c r="R337" s="70"/>
      <c r="S337" s="86"/>
      <c r="T337" s="70"/>
      <c r="Z337" s="68">
        <f t="shared" si="33"/>
        <v>1</v>
      </c>
      <c r="AC337" s="1" t="str">
        <f t="shared" si="34"/>
        <v>1900</v>
      </c>
    </row>
    <row r="338" spans="2:29" x14ac:dyDescent="0.25">
      <c r="B338" s="1">
        <f t="shared" si="31"/>
        <v>0</v>
      </c>
      <c r="D338" s="95" t="str">
        <f t="shared" si="32"/>
        <v/>
      </c>
      <c r="E338" s="69"/>
      <c r="F338" s="70"/>
      <c r="G338" s="4"/>
      <c r="H338" s="71"/>
      <c r="I338" s="71"/>
      <c r="J338" s="70"/>
      <c r="K338" s="70"/>
      <c r="L338" s="70"/>
      <c r="M338" s="70"/>
      <c r="N338" s="70"/>
      <c r="O338" s="70"/>
      <c r="P338" s="70"/>
      <c r="Q338" s="70"/>
      <c r="R338" s="70"/>
      <c r="S338" s="86"/>
      <c r="T338" s="70"/>
      <c r="Z338" s="68">
        <f t="shared" si="33"/>
        <v>1</v>
      </c>
      <c r="AC338" s="1" t="str">
        <f t="shared" si="34"/>
        <v>1900</v>
      </c>
    </row>
    <row r="339" spans="2:29" x14ac:dyDescent="0.25">
      <c r="B339" s="1">
        <f t="shared" si="31"/>
        <v>0</v>
      </c>
      <c r="D339" s="95" t="str">
        <f t="shared" si="32"/>
        <v/>
      </c>
      <c r="E339" s="69"/>
      <c r="F339" s="70"/>
      <c r="G339" s="4"/>
      <c r="H339" s="71"/>
      <c r="I339" s="71"/>
      <c r="J339" s="70"/>
      <c r="K339" s="70"/>
      <c r="L339" s="70"/>
      <c r="M339" s="70"/>
      <c r="N339" s="70"/>
      <c r="O339" s="70"/>
      <c r="P339" s="70"/>
      <c r="Q339" s="70"/>
      <c r="R339" s="70"/>
      <c r="S339" s="86"/>
      <c r="T339" s="70"/>
      <c r="Z339" s="68">
        <f t="shared" si="33"/>
        <v>1</v>
      </c>
      <c r="AC339" s="1" t="str">
        <f t="shared" si="34"/>
        <v>1900</v>
      </c>
    </row>
    <row r="340" spans="2:29" x14ac:dyDescent="0.25">
      <c r="B340" s="1">
        <f t="shared" si="31"/>
        <v>0</v>
      </c>
      <c r="D340" s="95" t="str">
        <f t="shared" si="32"/>
        <v/>
      </c>
      <c r="E340" s="69"/>
      <c r="F340" s="70"/>
      <c r="G340" s="4"/>
      <c r="H340" s="71"/>
      <c r="I340" s="71"/>
      <c r="J340" s="70"/>
      <c r="K340" s="70"/>
      <c r="L340" s="70"/>
      <c r="M340" s="70"/>
      <c r="N340" s="70"/>
      <c r="O340" s="70"/>
      <c r="P340" s="70"/>
      <c r="Q340" s="70"/>
      <c r="R340" s="70"/>
      <c r="S340" s="86"/>
      <c r="T340" s="70"/>
      <c r="Z340" s="68">
        <f t="shared" si="33"/>
        <v>1</v>
      </c>
      <c r="AC340" s="1" t="str">
        <f t="shared" si="34"/>
        <v>1900</v>
      </c>
    </row>
    <row r="341" spans="2:29" x14ac:dyDescent="0.25">
      <c r="B341" s="1">
        <f t="shared" si="31"/>
        <v>0</v>
      </c>
      <c r="D341" s="95" t="str">
        <f t="shared" si="32"/>
        <v/>
      </c>
      <c r="E341" s="69"/>
      <c r="F341" s="70"/>
      <c r="G341" s="4"/>
      <c r="H341" s="71"/>
      <c r="I341" s="71"/>
      <c r="J341" s="70"/>
      <c r="K341" s="70"/>
      <c r="L341" s="70"/>
      <c r="M341" s="70"/>
      <c r="N341" s="70"/>
      <c r="O341" s="70"/>
      <c r="P341" s="70"/>
      <c r="Q341" s="70"/>
      <c r="R341" s="70"/>
      <c r="S341" s="86"/>
      <c r="T341" s="70"/>
      <c r="Z341" s="68">
        <f t="shared" si="33"/>
        <v>1</v>
      </c>
      <c r="AC341" s="1" t="str">
        <f t="shared" si="34"/>
        <v>1900</v>
      </c>
    </row>
    <row r="342" spans="2:29" x14ac:dyDescent="0.25">
      <c r="B342" s="1">
        <f t="shared" si="31"/>
        <v>0</v>
      </c>
      <c r="D342" s="95" t="str">
        <f t="shared" si="32"/>
        <v/>
      </c>
      <c r="E342" s="69"/>
      <c r="F342" s="70"/>
      <c r="G342" s="4"/>
      <c r="H342" s="71"/>
      <c r="I342" s="71"/>
      <c r="J342" s="70"/>
      <c r="K342" s="70"/>
      <c r="L342" s="70"/>
      <c r="M342" s="70"/>
      <c r="N342" s="70"/>
      <c r="O342" s="70"/>
      <c r="P342" s="70"/>
      <c r="Q342" s="70"/>
      <c r="R342" s="70"/>
      <c r="S342" s="86"/>
      <c r="T342" s="70"/>
      <c r="Z342" s="68">
        <f t="shared" si="33"/>
        <v>1</v>
      </c>
      <c r="AC342" s="1" t="str">
        <f t="shared" si="34"/>
        <v>1900</v>
      </c>
    </row>
    <row r="343" spans="2:29" x14ac:dyDescent="0.25">
      <c r="B343" s="1">
        <f t="shared" si="31"/>
        <v>0</v>
      </c>
      <c r="D343" s="95" t="str">
        <f t="shared" si="32"/>
        <v/>
      </c>
      <c r="E343" s="69"/>
      <c r="F343" s="70"/>
      <c r="G343" s="4"/>
      <c r="H343" s="71"/>
      <c r="I343" s="71"/>
      <c r="J343" s="70"/>
      <c r="K343" s="70"/>
      <c r="L343" s="70"/>
      <c r="M343" s="70"/>
      <c r="N343" s="70"/>
      <c r="O343" s="70"/>
      <c r="P343" s="70"/>
      <c r="Q343" s="70"/>
      <c r="R343" s="70"/>
      <c r="S343" s="86"/>
      <c r="T343" s="70"/>
      <c r="Z343" s="68">
        <f t="shared" si="33"/>
        <v>1</v>
      </c>
      <c r="AC343" s="1" t="str">
        <f t="shared" si="34"/>
        <v>1900</v>
      </c>
    </row>
    <row r="344" spans="2:29" x14ac:dyDescent="0.25">
      <c r="B344" s="1">
        <f t="shared" si="31"/>
        <v>0</v>
      </c>
      <c r="D344" s="95" t="str">
        <f t="shared" si="32"/>
        <v/>
      </c>
      <c r="E344" s="69"/>
      <c r="F344" s="70"/>
      <c r="G344" s="4"/>
      <c r="H344" s="71"/>
      <c r="I344" s="71"/>
      <c r="J344" s="70"/>
      <c r="K344" s="70"/>
      <c r="L344" s="70"/>
      <c r="M344" s="70"/>
      <c r="N344" s="70"/>
      <c r="O344" s="70"/>
      <c r="P344" s="70"/>
      <c r="Q344" s="70"/>
      <c r="R344" s="70"/>
      <c r="S344" s="86"/>
      <c r="T344" s="70"/>
      <c r="Z344" s="68">
        <f t="shared" si="33"/>
        <v>1</v>
      </c>
      <c r="AC344" s="1" t="str">
        <f t="shared" si="34"/>
        <v>1900</v>
      </c>
    </row>
    <row r="345" spans="2:29" x14ac:dyDescent="0.25">
      <c r="B345" s="1">
        <f t="shared" si="31"/>
        <v>0</v>
      </c>
      <c r="D345" s="95" t="str">
        <f t="shared" si="32"/>
        <v/>
      </c>
      <c r="E345" s="69"/>
      <c r="F345" s="70"/>
      <c r="G345" s="4"/>
      <c r="H345" s="71"/>
      <c r="I345" s="71"/>
      <c r="J345" s="70"/>
      <c r="K345" s="70"/>
      <c r="L345" s="70"/>
      <c r="M345" s="70"/>
      <c r="N345" s="70"/>
      <c r="O345" s="70"/>
      <c r="P345" s="70"/>
      <c r="Q345" s="70"/>
      <c r="R345" s="70"/>
      <c r="S345" s="86"/>
      <c r="T345" s="70"/>
      <c r="Z345" s="68">
        <f t="shared" si="33"/>
        <v>1</v>
      </c>
      <c r="AC345" s="1" t="str">
        <f t="shared" si="34"/>
        <v>1900</v>
      </c>
    </row>
    <row r="346" spans="2:29" x14ac:dyDescent="0.25">
      <c r="B346" s="1">
        <f t="shared" si="31"/>
        <v>0</v>
      </c>
      <c r="D346" s="95" t="str">
        <f t="shared" si="32"/>
        <v/>
      </c>
      <c r="E346" s="69"/>
      <c r="F346" s="70"/>
      <c r="G346" s="4"/>
      <c r="H346" s="71"/>
      <c r="I346" s="71"/>
      <c r="J346" s="70"/>
      <c r="K346" s="70"/>
      <c r="L346" s="70"/>
      <c r="M346" s="70"/>
      <c r="N346" s="70"/>
      <c r="O346" s="70"/>
      <c r="P346" s="70"/>
      <c r="Q346" s="70"/>
      <c r="R346" s="70"/>
      <c r="S346" s="86"/>
      <c r="T346" s="70"/>
      <c r="Z346" s="68">
        <f t="shared" si="33"/>
        <v>1</v>
      </c>
      <c r="AC346" s="1" t="str">
        <f t="shared" si="34"/>
        <v>1900</v>
      </c>
    </row>
    <row r="347" spans="2:29" x14ac:dyDescent="0.25">
      <c r="B347" s="1">
        <f t="shared" si="31"/>
        <v>0</v>
      </c>
      <c r="D347" s="95" t="str">
        <f t="shared" si="32"/>
        <v/>
      </c>
      <c r="E347" s="69"/>
      <c r="F347" s="70"/>
      <c r="G347" s="4"/>
      <c r="H347" s="71"/>
      <c r="I347" s="71"/>
      <c r="J347" s="70"/>
      <c r="K347" s="70"/>
      <c r="L347" s="70"/>
      <c r="M347" s="70"/>
      <c r="N347" s="70"/>
      <c r="O347" s="70"/>
      <c r="P347" s="70"/>
      <c r="Q347" s="70"/>
      <c r="R347" s="70"/>
      <c r="S347" s="86"/>
      <c r="T347" s="70"/>
      <c r="Z347" s="68">
        <f t="shared" si="33"/>
        <v>1</v>
      </c>
      <c r="AC347" s="1" t="str">
        <f t="shared" si="34"/>
        <v>1900</v>
      </c>
    </row>
    <row r="348" spans="2:29" x14ac:dyDescent="0.25">
      <c r="B348" s="1">
        <f t="shared" si="31"/>
        <v>0</v>
      </c>
      <c r="D348" s="95" t="str">
        <f t="shared" si="32"/>
        <v/>
      </c>
      <c r="E348" s="69"/>
      <c r="F348" s="70"/>
      <c r="G348" s="4"/>
      <c r="H348" s="71"/>
      <c r="I348" s="71"/>
      <c r="J348" s="70"/>
      <c r="K348" s="70"/>
      <c r="L348" s="70"/>
      <c r="M348" s="70"/>
      <c r="N348" s="70"/>
      <c r="O348" s="70"/>
      <c r="P348" s="70"/>
      <c r="Q348" s="70"/>
      <c r="R348" s="70"/>
      <c r="S348" s="86"/>
      <c r="T348" s="70"/>
      <c r="Z348" s="68">
        <f t="shared" si="33"/>
        <v>1</v>
      </c>
      <c r="AC348" s="1" t="str">
        <f t="shared" si="34"/>
        <v>1900</v>
      </c>
    </row>
    <row r="349" spans="2:29" x14ac:dyDescent="0.25">
      <c r="B349" s="1">
        <f t="shared" si="31"/>
        <v>0</v>
      </c>
      <c r="D349" s="95" t="str">
        <f t="shared" si="32"/>
        <v/>
      </c>
      <c r="E349" s="69"/>
      <c r="F349" s="70"/>
      <c r="G349" s="4"/>
      <c r="H349" s="71"/>
      <c r="I349" s="71"/>
      <c r="J349" s="70"/>
      <c r="K349" s="70"/>
      <c r="L349" s="70"/>
      <c r="M349" s="70"/>
      <c r="N349" s="70"/>
      <c r="O349" s="70"/>
      <c r="P349" s="70"/>
      <c r="Q349" s="70"/>
      <c r="R349" s="70"/>
      <c r="S349" s="86"/>
      <c r="T349" s="70"/>
      <c r="Z349" s="68">
        <f t="shared" si="33"/>
        <v>1</v>
      </c>
      <c r="AC349" s="1" t="str">
        <f t="shared" si="34"/>
        <v>1900</v>
      </c>
    </row>
    <row r="350" spans="2:29" x14ac:dyDescent="0.25">
      <c r="B350" s="1">
        <f t="shared" si="31"/>
        <v>0</v>
      </c>
      <c r="D350" s="95" t="str">
        <f t="shared" si="32"/>
        <v/>
      </c>
      <c r="E350" s="69"/>
      <c r="F350" s="70"/>
      <c r="G350" s="4"/>
      <c r="H350" s="71"/>
      <c r="I350" s="71"/>
      <c r="J350" s="70"/>
      <c r="K350" s="70"/>
      <c r="L350" s="70"/>
      <c r="M350" s="70"/>
      <c r="N350" s="70"/>
      <c r="O350" s="70"/>
      <c r="P350" s="70"/>
      <c r="Q350" s="70"/>
      <c r="R350" s="70"/>
      <c r="S350" s="86"/>
      <c r="T350" s="70"/>
      <c r="Z350" s="68">
        <f t="shared" si="33"/>
        <v>1</v>
      </c>
      <c r="AC350" s="1" t="str">
        <f t="shared" si="34"/>
        <v>1900</v>
      </c>
    </row>
    <row r="351" spans="2:29" x14ac:dyDescent="0.25">
      <c r="B351" s="1">
        <f t="shared" si="31"/>
        <v>0</v>
      </c>
      <c r="D351" s="95" t="str">
        <f t="shared" si="32"/>
        <v/>
      </c>
      <c r="E351" s="69"/>
      <c r="F351" s="70"/>
      <c r="G351" s="4"/>
      <c r="H351" s="71"/>
      <c r="I351" s="71"/>
      <c r="J351" s="70"/>
      <c r="K351" s="70"/>
      <c r="L351" s="70"/>
      <c r="M351" s="70"/>
      <c r="N351" s="70"/>
      <c r="O351" s="70"/>
      <c r="P351" s="70"/>
      <c r="Q351" s="70"/>
      <c r="R351" s="70"/>
      <c r="S351" s="86"/>
      <c r="T351" s="70"/>
      <c r="Z351" s="68">
        <f t="shared" si="33"/>
        <v>1</v>
      </c>
      <c r="AC351" s="1" t="str">
        <f t="shared" si="34"/>
        <v>1900</v>
      </c>
    </row>
    <row r="352" spans="2:29" x14ac:dyDescent="0.25">
      <c r="B352" s="1">
        <f t="shared" si="31"/>
        <v>0</v>
      </c>
      <c r="D352" s="95" t="str">
        <f t="shared" si="32"/>
        <v/>
      </c>
      <c r="E352" s="69"/>
      <c r="F352" s="70"/>
      <c r="G352" s="4"/>
      <c r="H352" s="71"/>
      <c r="I352" s="71"/>
      <c r="J352" s="70"/>
      <c r="K352" s="70"/>
      <c r="L352" s="70"/>
      <c r="M352" s="70"/>
      <c r="N352" s="70"/>
      <c r="O352" s="70"/>
      <c r="P352" s="70"/>
      <c r="Q352" s="70"/>
      <c r="R352" s="70"/>
      <c r="S352" s="86"/>
      <c r="T352" s="70"/>
      <c r="Z352" s="68">
        <f t="shared" si="33"/>
        <v>1</v>
      </c>
      <c r="AC352" s="1" t="str">
        <f t="shared" si="34"/>
        <v>1900</v>
      </c>
    </row>
    <row r="353" spans="2:29" x14ac:dyDescent="0.25">
      <c r="B353" s="1">
        <f t="shared" si="31"/>
        <v>0</v>
      </c>
      <c r="D353" s="95" t="str">
        <f t="shared" si="32"/>
        <v/>
      </c>
      <c r="E353" s="69"/>
      <c r="F353" s="70"/>
      <c r="G353" s="4"/>
      <c r="H353" s="71"/>
      <c r="I353" s="71"/>
      <c r="J353" s="70"/>
      <c r="K353" s="70"/>
      <c r="L353" s="70"/>
      <c r="M353" s="70"/>
      <c r="N353" s="70"/>
      <c r="O353" s="70"/>
      <c r="P353" s="70"/>
      <c r="Q353" s="70"/>
      <c r="R353" s="70"/>
      <c r="S353" s="86"/>
      <c r="T353" s="70"/>
      <c r="Z353" s="68">
        <f t="shared" si="33"/>
        <v>1</v>
      </c>
      <c r="AC353" s="1" t="str">
        <f t="shared" si="34"/>
        <v>1900</v>
      </c>
    </row>
    <row r="354" spans="2:29" x14ac:dyDescent="0.25">
      <c r="B354" s="1">
        <f t="shared" si="31"/>
        <v>0</v>
      </c>
      <c r="D354" s="95" t="str">
        <f t="shared" si="32"/>
        <v/>
      </c>
      <c r="E354" s="69"/>
      <c r="F354" s="70"/>
      <c r="G354" s="4"/>
      <c r="H354" s="71"/>
      <c r="I354" s="71"/>
      <c r="J354" s="70"/>
      <c r="K354" s="70"/>
      <c r="L354" s="70"/>
      <c r="M354" s="70"/>
      <c r="N354" s="70"/>
      <c r="O354" s="70"/>
      <c r="P354" s="70"/>
      <c r="Q354" s="70"/>
      <c r="R354" s="70"/>
      <c r="S354" s="86"/>
      <c r="T354" s="70"/>
      <c r="Z354" s="68">
        <f t="shared" si="33"/>
        <v>1</v>
      </c>
      <c r="AC354" s="1" t="str">
        <f t="shared" si="34"/>
        <v>1900</v>
      </c>
    </row>
    <row r="355" spans="2:29" x14ac:dyDescent="0.25">
      <c r="B355" s="1">
        <f t="shared" si="31"/>
        <v>0</v>
      </c>
      <c r="D355" s="95" t="str">
        <f t="shared" si="32"/>
        <v/>
      </c>
      <c r="E355" s="69"/>
      <c r="F355" s="70"/>
      <c r="G355" s="4"/>
      <c r="H355" s="71"/>
      <c r="I355" s="71"/>
      <c r="J355" s="70"/>
      <c r="K355" s="70"/>
      <c r="L355" s="70"/>
      <c r="M355" s="70"/>
      <c r="N355" s="70"/>
      <c r="O355" s="70"/>
      <c r="P355" s="70"/>
      <c r="Q355" s="70"/>
      <c r="R355" s="70"/>
      <c r="S355" s="86"/>
      <c r="T355" s="70"/>
      <c r="Z355" s="68">
        <f t="shared" si="33"/>
        <v>1</v>
      </c>
      <c r="AC355" s="1" t="str">
        <f t="shared" si="34"/>
        <v>1900</v>
      </c>
    </row>
    <row r="356" spans="2:29" x14ac:dyDescent="0.25">
      <c r="B356" s="1">
        <f t="shared" si="31"/>
        <v>0</v>
      </c>
      <c r="D356" s="95" t="str">
        <f t="shared" si="32"/>
        <v/>
      </c>
      <c r="E356" s="69"/>
      <c r="F356" s="70"/>
      <c r="G356" s="4"/>
      <c r="H356" s="71"/>
      <c r="I356" s="71"/>
      <c r="J356" s="70"/>
      <c r="K356" s="70"/>
      <c r="L356" s="70"/>
      <c r="M356" s="70"/>
      <c r="N356" s="70"/>
      <c r="O356" s="70"/>
      <c r="P356" s="70"/>
      <c r="Q356" s="70"/>
      <c r="R356" s="70"/>
      <c r="S356" s="86"/>
      <c r="T356" s="70"/>
      <c r="Z356" s="68">
        <f t="shared" si="33"/>
        <v>1</v>
      </c>
      <c r="AC356" s="1" t="str">
        <f t="shared" si="34"/>
        <v>1900</v>
      </c>
    </row>
    <row r="357" spans="2:29" x14ac:dyDescent="0.25">
      <c r="B357" s="1">
        <f t="shared" si="31"/>
        <v>0</v>
      </c>
      <c r="D357" s="95" t="str">
        <f t="shared" si="32"/>
        <v/>
      </c>
      <c r="E357" s="69"/>
      <c r="F357" s="70"/>
      <c r="G357" s="4"/>
      <c r="H357" s="71"/>
      <c r="I357" s="71"/>
      <c r="J357" s="70"/>
      <c r="K357" s="70"/>
      <c r="L357" s="70"/>
      <c r="M357" s="70"/>
      <c r="N357" s="70"/>
      <c r="O357" s="70"/>
      <c r="P357" s="70"/>
      <c r="Q357" s="70"/>
      <c r="R357" s="70"/>
      <c r="S357" s="86"/>
      <c r="T357" s="70"/>
      <c r="Z357" s="68">
        <f t="shared" si="33"/>
        <v>1</v>
      </c>
      <c r="AC357" s="1" t="str">
        <f t="shared" si="34"/>
        <v>1900</v>
      </c>
    </row>
    <row r="358" spans="2:29" x14ac:dyDescent="0.25">
      <c r="B358" s="1">
        <f t="shared" si="31"/>
        <v>0</v>
      </c>
      <c r="D358" s="95" t="str">
        <f t="shared" si="32"/>
        <v/>
      </c>
      <c r="E358" s="69"/>
      <c r="F358" s="70"/>
      <c r="G358" s="4"/>
      <c r="H358" s="71"/>
      <c r="I358" s="71"/>
      <c r="J358" s="70"/>
      <c r="K358" s="70"/>
      <c r="L358" s="70"/>
      <c r="M358" s="70"/>
      <c r="N358" s="70"/>
      <c r="O358" s="70"/>
      <c r="P358" s="70"/>
      <c r="Q358" s="70"/>
      <c r="R358" s="70"/>
      <c r="S358" s="86"/>
      <c r="T358" s="70"/>
      <c r="Z358" s="68">
        <f t="shared" si="33"/>
        <v>1</v>
      </c>
      <c r="AC358" s="1" t="str">
        <f t="shared" si="34"/>
        <v>1900</v>
      </c>
    </row>
    <row r="359" spans="2:29" x14ac:dyDescent="0.25">
      <c r="B359" s="1">
        <f t="shared" si="31"/>
        <v>0</v>
      </c>
      <c r="D359" s="95" t="str">
        <f t="shared" si="32"/>
        <v/>
      </c>
      <c r="E359" s="69"/>
      <c r="F359" s="70"/>
      <c r="G359" s="4"/>
      <c r="H359" s="71"/>
      <c r="I359" s="71"/>
      <c r="J359" s="70"/>
      <c r="K359" s="70"/>
      <c r="L359" s="70"/>
      <c r="M359" s="70"/>
      <c r="N359" s="70"/>
      <c r="O359" s="70"/>
      <c r="P359" s="70"/>
      <c r="Q359" s="70"/>
      <c r="R359" s="70"/>
      <c r="S359" s="86"/>
      <c r="T359" s="70"/>
      <c r="Z359" s="68">
        <f t="shared" si="33"/>
        <v>1</v>
      </c>
      <c r="AC359" s="1" t="str">
        <f t="shared" si="34"/>
        <v>1900</v>
      </c>
    </row>
    <row r="360" spans="2:29" x14ac:dyDescent="0.25">
      <c r="B360" s="1">
        <f t="shared" si="31"/>
        <v>0</v>
      </c>
      <c r="D360" s="95" t="str">
        <f t="shared" si="32"/>
        <v/>
      </c>
      <c r="E360" s="69"/>
      <c r="F360" s="70"/>
      <c r="G360" s="4"/>
      <c r="H360" s="71"/>
      <c r="I360" s="71"/>
      <c r="J360" s="70"/>
      <c r="K360" s="70"/>
      <c r="L360" s="70"/>
      <c r="M360" s="70"/>
      <c r="N360" s="70"/>
      <c r="O360" s="70"/>
      <c r="P360" s="70"/>
      <c r="Q360" s="70"/>
      <c r="R360" s="70"/>
      <c r="S360" s="86"/>
      <c r="T360" s="70"/>
      <c r="Z360" s="68">
        <f t="shared" si="33"/>
        <v>1</v>
      </c>
      <c r="AC360" s="1" t="str">
        <f t="shared" si="34"/>
        <v>1900</v>
      </c>
    </row>
    <row r="361" spans="2:29" x14ac:dyDescent="0.25">
      <c r="B361" s="1">
        <f t="shared" si="31"/>
        <v>0</v>
      </c>
      <c r="D361" s="95" t="str">
        <f t="shared" si="32"/>
        <v/>
      </c>
      <c r="E361" s="69"/>
      <c r="F361" s="70"/>
      <c r="G361" s="4"/>
      <c r="H361" s="71"/>
      <c r="I361" s="71"/>
      <c r="J361" s="70"/>
      <c r="K361" s="70"/>
      <c r="L361" s="70"/>
      <c r="M361" s="70"/>
      <c r="N361" s="70"/>
      <c r="O361" s="70"/>
      <c r="P361" s="70"/>
      <c r="Q361" s="70"/>
      <c r="R361" s="70"/>
      <c r="S361" s="86"/>
      <c r="T361" s="70"/>
      <c r="Z361" s="68">
        <f t="shared" si="33"/>
        <v>1</v>
      </c>
      <c r="AC361" s="1" t="str">
        <f t="shared" si="34"/>
        <v>1900</v>
      </c>
    </row>
    <row r="362" spans="2:29" x14ac:dyDescent="0.25">
      <c r="B362" s="1">
        <f t="shared" si="31"/>
        <v>0</v>
      </c>
      <c r="D362" s="95" t="str">
        <f t="shared" si="32"/>
        <v/>
      </c>
      <c r="E362" s="69"/>
      <c r="F362" s="70"/>
      <c r="G362" s="4"/>
      <c r="H362" s="71"/>
      <c r="I362" s="71"/>
      <c r="J362" s="70"/>
      <c r="K362" s="70"/>
      <c r="L362" s="70"/>
      <c r="M362" s="70"/>
      <c r="N362" s="70"/>
      <c r="O362" s="70"/>
      <c r="P362" s="70"/>
      <c r="Q362" s="70"/>
      <c r="R362" s="70"/>
      <c r="S362" s="86"/>
      <c r="T362" s="70"/>
      <c r="Z362" s="68">
        <f t="shared" si="33"/>
        <v>1</v>
      </c>
      <c r="AC362" s="1" t="str">
        <f t="shared" si="34"/>
        <v>1900</v>
      </c>
    </row>
    <row r="363" spans="2:29" x14ac:dyDescent="0.25">
      <c r="B363" s="1">
        <f t="shared" si="31"/>
        <v>0</v>
      </c>
      <c r="D363" s="95" t="str">
        <f t="shared" si="32"/>
        <v/>
      </c>
      <c r="E363" s="69"/>
      <c r="F363" s="70"/>
      <c r="G363" s="4"/>
      <c r="H363" s="71"/>
      <c r="I363" s="71"/>
      <c r="J363" s="70"/>
      <c r="K363" s="70"/>
      <c r="L363" s="70"/>
      <c r="M363" s="70"/>
      <c r="N363" s="70"/>
      <c r="O363" s="70"/>
      <c r="P363" s="70"/>
      <c r="Q363" s="70"/>
      <c r="R363" s="70"/>
      <c r="S363" s="86"/>
      <c r="T363" s="70"/>
      <c r="Z363" s="68">
        <f t="shared" si="33"/>
        <v>1</v>
      </c>
      <c r="AC363" s="1" t="str">
        <f t="shared" si="34"/>
        <v>1900</v>
      </c>
    </row>
    <row r="364" spans="2:29" x14ac:dyDescent="0.25">
      <c r="B364" s="1">
        <f t="shared" si="31"/>
        <v>0</v>
      </c>
      <c r="D364" s="95" t="str">
        <f t="shared" si="32"/>
        <v/>
      </c>
      <c r="E364" s="69"/>
      <c r="F364" s="70"/>
      <c r="G364" s="4"/>
      <c r="H364" s="71"/>
      <c r="I364" s="71"/>
      <c r="J364" s="70"/>
      <c r="K364" s="70"/>
      <c r="L364" s="70"/>
      <c r="M364" s="70"/>
      <c r="N364" s="70"/>
      <c r="O364" s="70"/>
      <c r="P364" s="70"/>
      <c r="Q364" s="70"/>
      <c r="R364" s="70"/>
      <c r="S364" s="86"/>
      <c r="T364" s="70"/>
      <c r="Z364" s="68">
        <f t="shared" si="33"/>
        <v>1</v>
      </c>
      <c r="AC364" s="1" t="str">
        <f t="shared" si="34"/>
        <v>1900</v>
      </c>
    </row>
    <row r="365" spans="2:29" x14ac:dyDescent="0.25">
      <c r="B365" s="1">
        <f t="shared" si="31"/>
        <v>0</v>
      </c>
      <c r="D365" s="95" t="str">
        <f t="shared" si="32"/>
        <v/>
      </c>
      <c r="E365" s="69"/>
      <c r="F365" s="70"/>
      <c r="G365" s="4"/>
      <c r="H365" s="71"/>
      <c r="I365" s="71"/>
      <c r="J365" s="70"/>
      <c r="K365" s="70"/>
      <c r="L365" s="70"/>
      <c r="M365" s="70"/>
      <c r="N365" s="70"/>
      <c r="O365" s="70"/>
      <c r="P365" s="70"/>
      <c r="Q365" s="70"/>
      <c r="R365" s="70"/>
      <c r="S365" s="86"/>
      <c r="T365" s="70"/>
      <c r="Z365" s="68">
        <f t="shared" si="33"/>
        <v>1</v>
      </c>
      <c r="AC365" s="1" t="str">
        <f t="shared" si="34"/>
        <v>1900</v>
      </c>
    </row>
    <row r="366" spans="2:29" x14ac:dyDescent="0.25">
      <c r="B366" s="1">
        <f t="shared" si="31"/>
        <v>0</v>
      </c>
      <c r="D366" s="95" t="str">
        <f t="shared" si="32"/>
        <v/>
      </c>
      <c r="E366" s="69"/>
      <c r="F366" s="70"/>
      <c r="G366" s="4"/>
      <c r="H366" s="71"/>
      <c r="I366" s="71"/>
      <c r="J366" s="70"/>
      <c r="K366" s="70"/>
      <c r="L366" s="70"/>
      <c r="M366" s="70"/>
      <c r="N366" s="70"/>
      <c r="O366" s="70"/>
      <c r="P366" s="70"/>
      <c r="Q366" s="70"/>
      <c r="R366" s="70"/>
      <c r="S366" s="86"/>
      <c r="T366" s="70"/>
      <c r="Z366" s="68">
        <f t="shared" si="33"/>
        <v>1</v>
      </c>
      <c r="AC366" s="1" t="str">
        <f t="shared" si="34"/>
        <v>1900</v>
      </c>
    </row>
    <row r="367" spans="2:29" x14ac:dyDescent="0.25">
      <c r="B367" s="1">
        <f t="shared" si="31"/>
        <v>0</v>
      </c>
      <c r="D367" s="95" t="str">
        <f t="shared" si="32"/>
        <v/>
      </c>
      <c r="E367" s="69"/>
      <c r="F367" s="70"/>
      <c r="G367" s="4"/>
      <c r="H367" s="71"/>
      <c r="I367" s="71"/>
      <c r="J367" s="70"/>
      <c r="K367" s="70"/>
      <c r="L367" s="70"/>
      <c r="M367" s="70"/>
      <c r="N367" s="70"/>
      <c r="O367" s="70"/>
      <c r="P367" s="70"/>
      <c r="Q367" s="70"/>
      <c r="R367" s="70"/>
      <c r="S367" s="86"/>
      <c r="T367" s="70"/>
      <c r="Z367" s="68">
        <f t="shared" si="33"/>
        <v>1</v>
      </c>
      <c r="AC367" s="1" t="str">
        <f t="shared" si="34"/>
        <v>1900</v>
      </c>
    </row>
    <row r="368" spans="2:29" x14ac:dyDescent="0.25">
      <c r="B368" s="1">
        <f t="shared" si="31"/>
        <v>0</v>
      </c>
      <c r="D368" s="95" t="str">
        <f t="shared" si="32"/>
        <v/>
      </c>
      <c r="E368" s="69"/>
      <c r="F368" s="70"/>
      <c r="G368" s="4"/>
      <c r="H368" s="71"/>
      <c r="I368" s="71"/>
      <c r="J368" s="70"/>
      <c r="K368" s="70"/>
      <c r="L368" s="70"/>
      <c r="M368" s="70"/>
      <c r="N368" s="70"/>
      <c r="O368" s="70"/>
      <c r="P368" s="70"/>
      <c r="Q368" s="70"/>
      <c r="R368" s="70"/>
      <c r="S368" s="86"/>
      <c r="T368" s="70"/>
      <c r="Z368" s="68">
        <f t="shared" si="33"/>
        <v>1</v>
      </c>
      <c r="AC368" s="1" t="str">
        <f t="shared" si="34"/>
        <v>1900</v>
      </c>
    </row>
    <row r="369" spans="2:29" x14ac:dyDescent="0.25">
      <c r="B369" s="1">
        <f t="shared" si="31"/>
        <v>0</v>
      </c>
      <c r="D369" s="95" t="str">
        <f t="shared" si="32"/>
        <v/>
      </c>
      <c r="E369" s="69"/>
      <c r="F369" s="70"/>
      <c r="G369" s="4"/>
      <c r="H369" s="71"/>
      <c r="I369" s="71"/>
      <c r="J369" s="70"/>
      <c r="K369" s="70"/>
      <c r="L369" s="70"/>
      <c r="M369" s="70"/>
      <c r="N369" s="70"/>
      <c r="O369" s="70"/>
      <c r="P369" s="70"/>
      <c r="Q369" s="70"/>
      <c r="R369" s="70"/>
      <c r="S369" s="86"/>
      <c r="T369" s="70"/>
      <c r="Z369" s="68">
        <f t="shared" si="33"/>
        <v>1</v>
      </c>
      <c r="AC369" s="1" t="str">
        <f t="shared" si="34"/>
        <v>1900</v>
      </c>
    </row>
    <row r="370" spans="2:29" x14ac:dyDescent="0.25">
      <c r="B370" s="1">
        <f t="shared" si="31"/>
        <v>0</v>
      </c>
      <c r="D370" s="95" t="str">
        <f t="shared" si="32"/>
        <v/>
      </c>
      <c r="E370" s="69"/>
      <c r="F370" s="70"/>
      <c r="G370" s="4"/>
      <c r="H370" s="71"/>
      <c r="I370" s="71"/>
      <c r="J370" s="70"/>
      <c r="K370" s="70"/>
      <c r="L370" s="70"/>
      <c r="M370" s="70"/>
      <c r="N370" s="70"/>
      <c r="O370" s="70"/>
      <c r="P370" s="70"/>
      <c r="Q370" s="70"/>
      <c r="R370" s="70"/>
      <c r="S370" s="86"/>
      <c r="T370" s="70"/>
      <c r="Z370" s="68">
        <f t="shared" si="33"/>
        <v>1</v>
      </c>
      <c r="AC370" s="1" t="str">
        <f t="shared" si="34"/>
        <v>1900</v>
      </c>
    </row>
    <row r="371" spans="2:29" x14ac:dyDescent="0.25">
      <c r="B371" s="1">
        <f t="shared" si="31"/>
        <v>0</v>
      </c>
      <c r="D371" s="95" t="str">
        <f t="shared" si="32"/>
        <v/>
      </c>
      <c r="E371" s="69"/>
      <c r="F371" s="70"/>
      <c r="G371" s="4"/>
      <c r="H371" s="71"/>
      <c r="I371" s="71"/>
      <c r="J371" s="70"/>
      <c r="K371" s="70"/>
      <c r="L371" s="70"/>
      <c r="M371" s="70"/>
      <c r="N371" s="70"/>
      <c r="O371" s="70"/>
      <c r="P371" s="70"/>
      <c r="Q371" s="70"/>
      <c r="R371" s="70"/>
      <c r="S371" s="86"/>
      <c r="T371" s="70"/>
      <c r="Z371" s="68">
        <f t="shared" si="33"/>
        <v>1</v>
      </c>
      <c r="AC371" s="1" t="str">
        <f t="shared" si="34"/>
        <v>1900</v>
      </c>
    </row>
    <row r="372" spans="2:29" x14ac:dyDescent="0.25">
      <c r="B372" s="1">
        <f t="shared" si="31"/>
        <v>0</v>
      </c>
      <c r="D372" s="95" t="str">
        <f t="shared" si="32"/>
        <v/>
      </c>
      <c r="E372" s="69"/>
      <c r="F372" s="70"/>
      <c r="G372" s="4"/>
      <c r="H372" s="71"/>
      <c r="I372" s="71"/>
      <c r="J372" s="70"/>
      <c r="K372" s="70"/>
      <c r="L372" s="70"/>
      <c r="M372" s="70"/>
      <c r="N372" s="70"/>
      <c r="O372" s="70"/>
      <c r="P372" s="70"/>
      <c r="Q372" s="70"/>
      <c r="R372" s="70"/>
      <c r="S372" s="86"/>
      <c r="T372" s="70"/>
      <c r="Z372" s="68">
        <f t="shared" si="33"/>
        <v>1</v>
      </c>
      <c r="AC372" s="1" t="str">
        <f t="shared" si="34"/>
        <v>1900</v>
      </c>
    </row>
    <row r="373" spans="2:29" x14ac:dyDescent="0.25">
      <c r="B373" s="1">
        <f t="shared" si="31"/>
        <v>0</v>
      </c>
      <c r="D373" s="95" t="str">
        <f t="shared" si="32"/>
        <v/>
      </c>
      <c r="E373" s="69"/>
      <c r="F373" s="70"/>
      <c r="G373" s="4"/>
      <c r="H373" s="71"/>
      <c r="I373" s="71"/>
      <c r="J373" s="70"/>
      <c r="K373" s="70"/>
      <c r="L373" s="70"/>
      <c r="M373" s="70"/>
      <c r="N373" s="70"/>
      <c r="O373" s="70"/>
      <c r="P373" s="70"/>
      <c r="Q373" s="70"/>
      <c r="R373" s="70"/>
      <c r="S373" s="86"/>
      <c r="T373" s="70"/>
      <c r="Z373" s="68">
        <f t="shared" si="33"/>
        <v>1</v>
      </c>
      <c r="AC373" s="1" t="str">
        <f t="shared" si="34"/>
        <v>1900</v>
      </c>
    </row>
    <row r="374" spans="2:29" x14ac:dyDescent="0.25">
      <c r="B374" s="1">
        <f t="shared" si="31"/>
        <v>0</v>
      </c>
      <c r="D374" s="95" t="str">
        <f t="shared" si="32"/>
        <v/>
      </c>
      <c r="E374" s="69"/>
      <c r="F374" s="70"/>
      <c r="G374" s="4"/>
      <c r="H374" s="71"/>
      <c r="I374" s="71"/>
      <c r="J374" s="70"/>
      <c r="K374" s="70"/>
      <c r="L374" s="70"/>
      <c r="M374" s="70"/>
      <c r="N374" s="70"/>
      <c r="O374" s="70"/>
      <c r="P374" s="70"/>
      <c r="Q374" s="70"/>
      <c r="R374" s="70"/>
      <c r="S374" s="86"/>
      <c r="T374" s="70"/>
      <c r="Z374" s="68">
        <f t="shared" si="33"/>
        <v>1</v>
      </c>
      <c r="AC374" s="1" t="str">
        <f t="shared" si="34"/>
        <v>1900</v>
      </c>
    </row>
    <row r="375" spans="2:29" x14ac:dyDescent="0.25">
      <c r="B375" s="1">
        <f t="shared" si="31"/>
        <v>0</v>
      </c>
      <c r="D375" s="95" t="str">
        <f t="shared" si="32"/>
        <v/>
      </c>
      <c r="E375" s="69"/>
      <c r="F375" s="70"/>
      <c r="G375" s="4"/>
      <c r="H375" s="71"/>
      <c r="I375" s="71"/>
      <c r="J375" s="70"/>
      <c r="K375" s="70"/>
      <c r="L375" s="70"/>
      <c r="M375" s="70"/>
      <c r="N375" s="70"/>
      <c r="O375" s="70"/>
      <c r="P375" s="70"/>
      <c r="Q375" s="70"/>
      <c r="R375" s="70"/>
      <c r="S375" s="86"/>
      <c r="T375" s="70"/>
      <c r="Z375" s="68">
        <f t="shared" si="33"/>
        <v>1</v>
      </c>
      <c r="AC375" s="1" t="str">
        <f t="shared" si="34"/>
        <v>1900</v>
      </c>
    </row>
    <row r="376" spans="2:29" x14ac:dyDescent="0.25">
      <c r="B376" s="1">
        <f t="shared" si="31"/>
        <v>0</v>
      </c>
      <c r="D376" s="95" t="str">
        <f t="shared" si="32"/>
        <v/>
      </c>
      <c r="E376" s="69"/>
      <c r="F376" s="70"/>
      <c r="G376" s="4"/>
      <c r="H376" s="71"/>
      <c r="I376" s="71"/>
      <c r="J376" s="70"/>
      <c r="K376" s="70"/>
      <c r="L376" s="70"/>
      <c r="M376" s="70"/>
      <c r="N376" s="70"/>
      <c r="O376" s="70"/>
      <c r="P376" s="70"/>
      <c r="Q376" s="70"/>
      <c r="R376" s="70"/>
      <c r="S376" s="86"/>
      <c r="T376" s="70"/>
      <c r="Z376" s="68">
        <f t="shared" si="33"/>
        <v>1</v>
      </c>
      <c r="AC376" s="1" t="str">
        <f t="shared" si="34"/>
        <v>1900</v>
      </c>
    </row>
    <row r="377" spans="2:29" x14ac:dyDescent="0.25">
      <c r="B377" s="1">
        <f t="shared" si="31"/>
        <v>0</v>
      </c>
      <c r="D377" s="95" t="str">
        <f t="shared" si="32"/>
        <v/>
      </c>
      <c r="E377" s="69"/>
      <c r="F377" s="70"/>
      <c r="G377" s="4"/>
      <c r="H377" s="71"/>
      <c r="I377" s="71"/>
      <c r="J377" s="70"/>
      <c r="K377" s="70"/>
      <c r="L377" s="70"/>
      <c r="M377" s="70"/>
      <c r="N377" s="70"/>
      <c r="O377" s="70"/>
      <c r="P377" s="70"/>
      <c r="Q377" s="70"/>
      <c r="R377" s="70"/>
      <c r="S377" s="86"/>
      <c r="T377" s="70"/>
      <c r="Z377" s="68">
        <f t="shared" si="33"/>
        <v>1</v>
      </c>
      <c r="AC377" s="1" t="str">
        <f t="shared" si="34"/>
        <v>1900</v>
      </c>
    </row>
    <row r="378" spans="2:29" x14ac:dyDescent="0.25">
      <c r="B378" s="1">
        <f t="shared" si="31"/>
        <v>0</v>
      </c>
      <c r="D378" s="95" t="str">
        <f t="shared" si="32"/>
        <v/>
      </c>
      <c r="E378" s="69"/>
      <c r="F378" s="70"/>
      <c r="G378" s="4"/>
      <c r="H378" s="71"/>
      <c r="I378" s="71"/>
      <c r="J378" s="70"/>
      <c r="K378" s="70"/>
      <c r="L378" s="70"/>
      <c r="M378" s="70"/>
      <c r="N378" s="70"/>
      <c r="O378" s="70"/>
      <c r="P378" s="70"/>
      <c r="Q378" s="70"/>
      <c r="R378" s="70"/>
      <c r="S378" s="86"/>
      <c r="T378" s="70"/>
      <c r="Z378" s="68">
        <f t="shared" si="33"/>
        <v>1</v>
      </c>
      <c r="AC378" s="1" t="str">
        <f t="shared" si="34"/>
        <v>1900</v>
      </c>
    </row>
    <row r="379" spans="2:29" x14ac:dyDescent="0.25">
      <c r="B379" s="1">
        <f t="shared" si="31"/>
        <v>0</v>
      </c>
      <c r="D379" s="95" t="str">
        <f t="shared" si="32"/>
        <v/>
      </c>
      <c r="E379" s="69"/>
      <c r="F379" s="70"/>
      <c r="G379" s="4"/>
      <c r="H379" s="71"/>
      <c r="I379" s="71"/>
      <c r="J379" s="70"/>
      <c r="K379" s="70"/>
      <c r="L379" s="70"/>
      <c r="M379" s="70"/>
      <c r="N379" s="70"/>
      <c r="O379" s="70"/>
      <c r="P379" s="70"/>
      <c r="Q379" s="70"/>
      <c r="R379" s="70"/>
      <c r="S379" s="86"/>
      <c r="T379" s="70"/>
      <c r="Z379" s="68">
        <f t="shared" si="33"/>
        <v>1</v>
      </c>
      <c r="AC379" s="1" t="str">
        <f t="shared" si="34"/>
        <v>1900</v>
      </c>
    </row>
    <row r="380" spans="2:29" x14ac:dyDescent="0.25">
      <c r="B380" s="1">
        <f t="shared" si="31"/>
        <v>0</v>
      </c>
      <c r="D380" s="95" t="str">
        <f t="shared" si="32"/>
        <v/>
      </c>
      <c r="E380" s="69"/>
      <c r="F380" s="70"/>
      <c r="G380" s="4"/>
      <c r="H380" s="71"/>
      <c r="I380" s="71"/>
      <c r="J380" s="70"/>
      <c r="K380" s="70"/>
      <c r="L380" s="70"/>
      <c r="M380" s="70"/>
      <c r="N380" s="70"/>
      <c r="O380" s="70"/>
      <c r="P380" s="70"/>
      <c r="Q380" s="70"/>
      <c r="R380" s="70"/>
      <c r="S380" s="86"/>
      <c r="T380" s="70"/>
      <c r="Z380" s="68">
        <f t="shared" si="33"/>
        <v>1</v>
      </c>
      <c r="AC380" s="1" t="str">
        <f t="shared" si="34"/>
        <v>1900</v>
      </c>
    </row>
    <row r="381" spans="2:29" x14ac:dyDescent="0.25">
      <c r="B381" s="1">
        <f t="shared" si="31"/>
        <v>0</v>
      </c>
      <c r="D381" s="95" t="str">
        <f t="shared" si="32"/>
        <v/>
      </c>
      <c r="E381" s="69"/>
      <c r="F381" s="70"/>
      <c r="G381" s="4"/>
      <c r="H381" s="71"/>
      <c r="I381" s="71"/>
      <c r="J381" s="70"/>
      <c r="K381" s="70"/>
      <c r="L381" s="70"/>
      <c r="M381" s="70"/>
      <c r="N381" s="70"/>
      <c r="O381" s="70"/>
      <c r="P381" s="70"/>
      <c r="Q381" s="70"/>
      <c r="R381" s="70"/>
      <c r="S381" s="86"/>
      <c r="T381" s="70"/>
      <c r="Z381" s="68">
        <f t="shared" si="33"/>
        <v>1</v>
      </c>
      <c r="AC381" s="1" t="str">
        <f t="shared" si="34"/>
        <v>1900</v>
      </c>
    </row>
    <row r="382" spans="2:29" x14ac:dyDescent="0.25">
      <c r="B382" s="1">
        <f t="shared" si="31"/>
        <v>0</v>
      </c>
      <c r="D382" s="95" t="str">
        <f t="shared" si="32"/>
        <v/>
      </c>
      <c r="E382" s="69"/>
      <c r="F382" s="70"/>
      <c r="G382" s="4"/>
      <c r="H382" s="71"/>
      <c r="I382" s="71"/>
      <c r="J382" s="70"/>
      <c r="K382" s="70"/>
      <c r="L382" s="70"/>
      <c r="M382" s="70"/>
      <c r="N382" s="70"/>
      <c r="O382" s="70"/>
      <c r="P382" s="70"/>
      <c r="Q382" s="70"/>
      <c r="R382" s="70"/>
      <c r="S382" s="86"/>
      <c r="T382" s="70"/>
      <c r="Z382" s="68">
        <f t="shared" si="33"/>
        <v>1</v>
      </c>
      <c r="AC382" s="1" t="str">
        <f t="shared" si="34"/>
        <v>1900</v>
      </c>
    </row>
    <row r="383" spans="2:29" x14ac:dyDescent="0.25">
      <c r="B383" s="1">
        <f t="shared" si="31"/>
        <v>0</v>
      </c>
      <c r="D383" s="95" t="str">
        <f t="shared" si="32"/>
        <v/>
      </c>
      <c r="E383" s="69"/>
      <c r="F383" s="70"/>
      <c r="G383" s="4"/>
      <c r="H383" s="71"/>
      <c r="I383" s="71"/>
      <c r="J383" s="70"/>
      <c r="K383" s="70"/>
      <c r="L383" s="70"/>
      <c r="M383" s="70"/>
      <c r="N383" s="70"/>
      <c r="O383" s="70"/>
      <c r="P383" s="70"/>
      <c r="Q383" s="70"/>
      <c r="R383" s="70"/>
      <c r="S383" s="86"/>
      <c r="T383" s="70"/>
      <c r="Z383" s="68">
        <f t="shared" si="33"/>
        <v>1</v>
      </c>
      <c r="AC383" s="1" t="str">
        <f t="shared" si="34"/>
        <v>1900</v>
      </c>
    </row>
    <row r="384" spans="2:29" x14ac:dyDescent="0.25">
      <c r="B384" s="1">
        <f t="shared" si="31"/>
        <v>0</v>
      </c>
      <c r="D384" s="95" t="str">
        <f t="shared" si="32"/>
        <v/>
      </c>
      <c r="E384" s="69"/>
      <c r="F384" s="70"/>
      <c r="G384" s="4"/>
      <c r="H384" s="71"/>
      <c r="I384" s="71"/>
      <c r="J384" s="70"/>
      <c r="K384" s="70"/>
      <c r="L384" s="70"/>
      <c r="M384" s="70"/>
      <c r="N384" s="70"/>
      <c r="O384" s="70"/>
      <c r="P384" s="70"/>
      <c r="Q384" s="70"/>
      <c r="R384" s="70"/>
      <c r="S384" s="86"/>
      <c r="T384" s="70"/>
      <c r="Z384" s="68">
        <f t="shared" si="33"/>
        <v>1</v>
      </c>
      <c r="AC384" s="1" t="str">
        <f t="shared" si="34"/>
        <v>1900</v>
      </c>
    </row>
    <row r="385" spans="2:29" x14ac:dyDescent="0.25">
      <c r="B385" s="1">
        <f t="shared" si="31"/>
        <v>0</v>
      </c>
      <c r="D385" s="95" t="str">
        <f t="shared" si="32"/>
        <v/>
      </c>
      <c r="E385" s="69"/>
      <c r="F385" s="70"/>
      <c r="G385" s="4"/>
      <c r="H385" s="71"/>
      <c r="I385" s="71"/>
      <c r="J385" s="70"/>
      <c r="K385" s="70"/>
      <c r="L385" s="70"/>
      <c r="M385" s="70"/>
      <c r="N385" s="70"/>
      <c r="O385" s="70"/>
      <c r="P385" s="70"/>
      <c r="Q385" s="70"/>
      <c r="R385" s="70"/>
      <c r="S385" s="86"/>
      <c r="T385" s="70"/>
      <c r="Z385" s="68">
        <f t="shared" si="33"/>
        <v>1</v>
      </c>
      <c r="AC385" s="1" t="str">
        <f t="shared" si="34"/>
        <v>1900</v>
      </c>
    </row>
    <row r="386" spans="2:29" x14ac:dyDescent="0.25">
      <c r="B386" s="1">
        <f t="shared" si="31"/>
        <v>0</v>
      </c>
      <c r="D386" s="95" t="str">
        <f t="shared" si="32"/>
        <v/>
      </c>
      <c r="E386" s="69"/>
      <c r="F386" s="70"/>
      <c r="G386" s="4"/>
      <c r="H386" s="71"/>
      <c r="I386" s="71"/>
      <c r="J386" s="70"/>
      <c r="K386" s="70"/>
      <c r="L386" s="70"/>
      <c r="M386" s="70"/>
      <c r="N386" s="70"/>
      <c r="O386" s="70"/>
      <c r="P386" s="70"/>
      <c r="Q386" s="70"/>
      <c r="R386" s="70"/>
      <c r="S386" s="86"/>
      <c r="T386" s="70"/>
      <c r="Z386" s="68">
        <f t="shared" si="33"/>
        <v>1</v>
      </c>
      <c r="AC386" s="1" t="str">
        <f t="shared" si="34"/>
        <v>1900</v>
      </c>
    </row>
    <row r="387" spans="2:29" x14ac:dyDescent="0.25">
      <c r="B387" s="1">
        <f t="shared" si="31"/>
        <v>0</v>
      </c>
      <c r="D387" s="95" t="str">
        <f t="shared" si="32"/>
        <v/>
      </c>
      <c r="E387" s="69"/>
      <c r="F387" s="70"/>
      <c r="G387" s="4"/>
      <c r="H387" s="71"/>
      <c r="I387" s="71"/>
      <c r="J387" s="70"/>
      <c r="K387" s="70"/>
      <c r="L387" s="70"/>
      <c r="M387" s="70"/>
      <c r="N387" s="70"/>
      <c r="O387" s="70"/>
      <c r="P387" s="70"/>
      <c r="Q387" s="70"/>
      <c r="R387" s="70"/>
      <c r="S387" s="86"/>
      <c r="T387" s="70"/>
      <c r="Z387" s="68">
        <f t="shared" si="33"/>
        <v>1</v>
      </c>
      <c r="AC387" s="1" t="str">
        <f t="shared" si="34"/>
        <v>1900</v>
      </c>
    </row>
    <row r="388" spans="2:29" x14ac:dyDescent="0.25">
      <c r="B388" s="1">
        <f t="shared" ref="B388:B451" si="35">IF($B$1=YEAR(Z388),D388,0)</f>
        <v>0</v>
      </c>
      <c r="D388" s="95" t="str">
        <f t="shared" ref="D388:D451" si="36">IF(Z388&lt;&gt;$Y$2,IF(YEAR(Z388)=YEAR(Z387),D387+1,1),"")</f>
        <v/>
      </c>
      <c r="E388" s="69"/>
      <c r="F388" s="70"/>
      <c r="G388" s="4"/>
      <c r="H388" s="71"/>
      <c r="I388" s="71"/>
      <c r="J388" s="70"/>
      <c r="K388" s="70"/>
      <c r="L388" s="70"/>
      <c r="M388" s="70"/>
      <c r="N388" s="70"/>
      <c r="O388" s="70"/>
      <c r="P388" s="70"/>
      <c r="Q388" s="70"/>
      <c r="R388" s="70"/>
      <c r="S388" s="86"/>
      <c r="T388" s="70"/>
      <c r="Z388" s="68">
        <f t="shared" ref="Z388:Z451" si="37">IF(CONCATENATE(F388,F389,F390,F391,F392,F393)&lt;&gt;"",IF(AND(E388&lt;&gt;0,ISNUMBER(E388)=TRUE),E388,Z387),$Y$2)</f>
        <v>1</v>
      </c>
      <c r="AC388" s="1" t="str">
        <f t="shared" si="34"/>
        <v>1900</v>
      </c>
    </row>
    <row r="389" spans="2:29" x14ac:dyDescent="0.25">
      <c r="B389" s="1">
        <f t="shared" si="35"/>
        <v>0</v>
      </c>
      <c r="D389" s="95" t="str">
        <f t="shared" si="36"/>
        <v/>
      </c>
      <c r="E389" s="69"/>
      <c r="F389" s="70"/>
      <c r="G389" s="4"/>
      <c r="H389" s="71"/>
      <c r="I389" s="71"/>
      <c r="J389" s="70"/>
      <c r="K389" s="70"/>
      <c r="L389" s="70"/>
      <c r="M389" s="70"/>
      <c r="N389" s="70"/>
      <c r="O389" s="70"/>
      <c r="P389" s="70"/>
      <c r="Q389" s="70"/>
      <c r="R389" s="70"/>
      <c r="S389" s="86"/>
      <c r="T389" s="70"/>
      <c r="Z389" s="68">
        <f t="shared" si="37"/>
        <v>1</v>
      </c>
      <c r="AC389" s="1" t="str">
        <f t="shared" ref="AC389:AC452" si="38">YEAR(Z389)&amp;F389&amp;G389</f>
        <v>1900</v>
      </c>
    </row>
    <row r="390" spans="2:29" x14ac:dyDescent="0.25">
      <c r="B390" s="1">
        <f t="shared" si="35"/>
        <v>0</v>
      </c>
      <c r="D390" s="95" t="str">
        <f t="shared" si="36"/>
        <v/>
      </c>
      <c r="E390" s="69"/>
      <c r="F390" s="70"/>
      <c r="G390" s="4"/>
      <c r="H390" s="71"/>
      <c r="I390" s="71"/>
      <c r="J390" s="70"/>
      <c r="K390" s="70"/>
      <c r="L390" s="70"/>
      <c r="M390" s="70"/>
      <c r="N390" s="70"/>
      <c r="O390" s="70"/>
      <c r="P390" s="70"/>
      <c r="Q390" s="70"/>
      <c r="R390" s="70"/>
      <c r="S390" s="86"/>
      <c r="T390" s="70"/>
      <c r="Z390" s="68">
        <f t="shared" si="37"/>
        <v>1</v>
      </c>
      <c r="AC390" s="1" t="str">
        <f t="shared" si="38"/>
        <v>1900</v>
      </c>
    </row>
    <row r="391" spans="2:29" x14ac:dyDescent="0.25">
      <c r="B391" s="1">
        <f t="shared" si="35"/>
        <v>0</v>
      </c>
      <c r="D391" s="95" t="str">
        <f t="shared" si="36"/>
        <v/>
      </c>
      <c r="E391" s="69"/>
      <c r="F391" s="70"/>
      <c r="G391" s="4"/>
      <c r="H391" s="71"/>
      <c r="I391" s="71"/>
      <c r="J391" s="70"/>
      <c r="K391" s="70"/>
      <c r="L391" s="70"/>
      <c r="M391" s="70"/>
      <c r="N391" s="70"/>
      <c r="O391" s="70"/>
      <c r="P391" s="70"/>
      <c r="Q391" s="70"/>
      <c r="R391" s="70"/>
      <c r="S391" s="86"/>
      <c r="T391" s="70"/>
      <c r="Z391" s="68">
        <f t="shared" si="37"/>
        <v>1</v>
      </c>
      <c r="AC391" s="1" t="str">
        <f t="shared" si="38"/>
        <v>1900</v>
      </c>
    </row>
    <row r="392" spans="2:29" x14ac:dyDescent="0.25">
      <c r="B392" s="1">
        <f t="shared" si="35"/>
        <v>0</v>
      </c>
      <c r="D392" s="95" t="str">
        <f t="shared" si="36"/>
        <v/>
      </c>
      <c r="E392" s="69"/>
      <c r="F392" s="70"/>
      <c r="G392" s="4"/>
      <c r="H392" s="71"/>
      <c r="I392" s="71"/>
      <c r="J392" s="70"/>
      <c r="K392" s="70"/>
      <c r="L392" s="70"/>
      <c r="M392" s="70"/>
      <c r="N392" s="70"/>
      <c r="O392" s="70"/>
      <c r="P392" s="70"/>
      <c r="Q392" s="70"/>
      <c r="R392" s="70"/>
      <c r="S392" s="86"/>
      <c r="T392" s="70"/>
      <c r="Z392" s="68">
        <f t="shared" si="37"/>
        <v>1</v>
      </c>
      <c r="AC392" s="1" t="str">
        <f t="shared" si="38"/>
        <v>1900</v>
      </c>
    </row>
    <row r="393" spans="2:29" x14ac:dyDescent="0.25">
      <c r="B393" s="1">
        <f t="shared" si="35"/>
        <v>0</v>
      </c>
      <c r="D393" s="95" t="str">
        <f t="shared" si="36"/>
        <v/>
      </c>
      <c r="E393" s="69"/>
      <c r="F393" s="70"/>
      <c r="G393" s="4"/>
      <c r="H393" s="71"/>
      <c r="I393" s="71"/>
      <c r="J393" s="70"/>
      <c r="K393" s="70"/>
      <c r="L393" s="70"/>
      <c r="M393" s="70"/>
      <c r="N393" s="70"/>
      <c r="O393" s="70"/>
      <c r="P393" s="70"/>
      <c r="Q393" s="70"/>
      <c r="R393" s="70"/>
      <c r="S393" s="86"/>
      <c r="T393" s="70"/>
      <c r="Z393" s="68">
        <f t="shared" si="37"/>
        <v>1</v>
      </c>
      <c r="AC393" s="1" t="str">
        <f t="shared" si="38"/>
        <v>1900</v>
      </c>
    </row>
    <row r="394" spans="2:29" x14ac:dyDescent="0.25">
      <c r="B394" s="1">
        <f t="shared" si="35"/>
        <v>0</v>
      </c>
      <c r="D394" s="95" t="str">
        <f t="shared" si="36"/>
        <v/>
      </c>
      <c r="E394" s="69"/>
      <c r="F394" s="70"/>
      <c r="G394" s="4"/>
      <c r="H394" s="71"/>
      <c r="I394" s="71"/>
      <c r="J394" s="70"/>
      <c r="K394" s="70"/>
      <c r="L394" s="70"/>
      <c r="M394" s="70"/>
      <c r="N394" s="70"/>
      <c r="O394" s="70"/>
      <c r="P394" s="70"/>
      <c r="Q394" s="70"/>
      <c r="R394" s="70"/>
      <c r="S394" s="86"/>
      <c r="T394" s="70"/>
      <c r="Z394" s="68">
        <f t="shared" si="37"/>
        <v>1</v>
      </c>
      <c r="AC394" s="1" t="str">
        <f t="shared" si="38"/>
        <v>1900</v>
      </c>
    </row>
    <row r="395" spans="2:29" x14ac:dyDescent="0.25">
      <c r="B395" s="1">
        <f t="shared" si="35"/>
        <v>0</v>
      </c>
      <c r="D395" s="95" t="str">
        <f t="shared" si="36"/>
        <v/>
      </c>
      <c r="E395" s="69"/>
      <c r="F395" s="70"/>
      <c r="G395" s="4"/>
      <c r="H395" s="71"/>
      <c r="I395" s="71"/>
      <c r="J395" s="70"/>
      <c r="K395" s="70"/>
      <c r="L395" s="70"/>
      <c r="M395" s="70"/>
      <c r="N395" s="70"/>
      <c r="O395" s="70"/>
      <c r="P395" s="70"/>
      <c r="Q395" s="70"/>
      <c r="R395" s="70"/>
      <c r="S395" s="86"/>
      <c r="T395" s="70"/>
      <c r="Z395" s="68">
        <f t="shared" si="37"/>
        <v>1</v>
      </c>
      <c r="AC395" s="1" t="str">
        <f t="shared" si="38"/>
        <v>1900</v>
      </c>
    </row>
    <row r="396" spans="2:29" x14ac:dyDescent="0.25">
      <c r="B396" s="1">
        <f t="shared" si="35"/>
        <v>0</v>
      </c>
      <c r="D396" s="95" t="str">
        <f t="shared" si="36"/>
        <v/>
      </c>
      <c r="E396" s="69"/>
      <c r="F396" s="70"/>
      <c r="G396" s="4"/>
      <c r="H396" s="71"/>
      <c r="I396" s="71"/>
      <c r="J396" s="70"/>
      <c r="K396" s="70"/>
      <c r="L396" s="70"/>
      <c r="M396" s="70"/>
      <c r="N396" s="70"/>
      <c r="O396" s="70"/>
      <c r="P396" s="70"/>
      <c r="Q396" s="70"/>
      <c r="R396" s="70"/>
      <c r="S396" s="86"/>
      <c r="T396" s="70"/>
      <c r="Z396" s="68">
        <f t="shared" si="37"/>
        <v>1</v>
      </c>
      <c r="AC396" s="1" t="str">
        <f t="shared" si="38"/>
        <v>1900</v>
      </c>
    </row>
    <row r="397" spans="2:29" x14ac:dyDescent="0.25">
      <c r="B397" s="1">
        <f t="shared" si="35"/>
        <v>0</v>
      </c>
      <c r="D397" s="95" t="str">
        <f t="shared" si="36"/>
        <v/>
      </c>
      <c r="E397" s="69"/>
      <c r="F397" s="70"/>
      <c r="G397" s="4"/>
      <c r="H397" s="71"/>
      <c r="I397" s="71"/>
      <c r="J397" s="70"/>
      <c r="K397" s="70"/>
      <c r="L397" s="70"/>
      <c r="M397" s="70"/>
      <c r="N397" s="70"/>
      <c r="O397" s="70"/>
      <c r="P397" s="70"/>
      <c r="Q397" s="70"/>
      <c r="R397" s="70"/>
      <c r="S397" s="86"/>
      <c r="T397" s="70"/>
      <c r="Z397" s="68">
        <f t="shared" si="37"/>
        <v>1</v>
      </c>
      <c r="AC397" s="1" t="str">
        <f t="shared" si="38"/>
        <v>1900</v>
      </c>
    </row>
    <row r="398" spans="2:29" x14ac:dyDescent="0.25">
      <c r="B398" s="1">
        <f t="shared" si="35"/>
        <v>0</v>
      </c>
      <c r="D398" s="95" t="str">
        <f t="shared" si="36"/>
        <v/>
      </c>
      <c r="E398" s="69"/>
      <c r="F398" s="70"/>
      <c r="G398" s="4"/>
      <c r="H398" s="71"/>
      <c r="I398" s="71"/>
      <c r="J398" s="70"/>
      <c r="K398" s="70"/>
      <c r="L398" s="70"/>
      <c r="M398" s="70"/>
      <c r="N398" s="70"/>
      <c r="O398" s="70"/>
      <c r="P398" s="70"/>
      <c r="Q398" s="70"/>
      <c r="R398" s="70"/>
      <c r="S398" s="86"/>
      <c r="T398" s="70"/>
      <c r="Z398" s="68">
        <f t="shared" si="37"/>
        <v>1</v>
      </c>
      <c r="AC398" s="1" t="str">
        <f t="shared" si="38"/>
        <v>1900</v>
      </c>
    </row>
    <row r="399" spans="2:29" x14ac:dyDescent="0.25">
      <c r="B399" s="1">
        <f t="shared" si="35"/>
        <v>0</v>
      </c>
      <c r="D399" s="95" t="str">
        <f t="shared" si="36"/>
        <v/>
      </c>
      <c r="E399" s="69"/>
      <c r="F399" s="70"/>
      <c r="G399" s="4"/>
      <c r="H399" s="71"/>
      <c r="I399" s="71"/>
      <c r="J399" s="70"/>
      <c r="K399" s="70"/>
      <c r="L399" s="70"/>
      <c r="M399" s="70"/>
      <c r="N399" s="70"/>
      <c r="O399" s="70"/>
      <c r="P399" s="70"/>
      <c r="Q399" s="70"/>
      <c r="R399" s="70"/>
      <c r="S399" s="86"/>
      <c r="T399" s="70"/>
      <c r="Z399" s="68">
        <f t="shared" si="37"/>
        <v>1</v>
      </c>
      <c r="AC399" s="1" t="str">
        <f t="shared" si="38"/>
        <v>1900</v>
      </c>
    </row>
    <row r="400" spans="2:29" x14ac:dyDescent="0.25">
      <c r="B400" s="1">
        <f t="shared" si="35"/>
        <v>0</v>
      </c>
      <c r="D400" s="95" t="str">
        <f t="shared" si="36"/>
        <v/>
      </c>
      <c r="E400" s="69"/>
      <c r="F400" s="70"/>
      <c r="G400" s="4"/>
      <c r="H400" s="71"/>
      <c r="I400" s="71"/>
      <c r="J400" s="70"/>
      <c r="K400" s="70"/>
      <c r="L400" s="70"/>
      <c r="M400" s="70"/>
      <c r="N400" s="70"/>
      <c r="O400" s="70"/>
      <c r="P400" s="70"/>
      <c r="Q400" s="70"/>
      <c r="R400" s="70"/>
      <c r="S400" s="86"/>
      <c r="T400" s="70"/>
      <c r="Z400" s="68">
        <f t="shared" si="37"/>
        <v>1</v>
      </c>
      <c r="AC400" s="1" t="str">
        <f t="shared" si="38"/>
        <v>1900</v>
      </c>
    </row>
    <row r="401" spans="2:29" x14ac:dyDescent="0.25">
      <c r="B401" s="1">
        <f t="shared" si="35"/>
        <v>0</v>
      </c>
      <c r="D401" s="95" t="str">
        <f t="shared" si="36"/>
        <v/>
      </c>
      <c r="E401" s="69"/>
      <c r="F401" s="70"/>
      <c r="G401" s="4"/>
      <c r="H401" s="71"/>
      <c r="I401" s="71"/>
      <c r="J401" s="70"/>
      <c r="K401" s="70"/>
      <c r="L401" s="70"/>
      <c r="M401" s="70"/>
      <c r="N401" s="70"/>
      <c r="O401" s="70"/>
      <c r="P401" s="70"/>
      <c r="Q401" s="70"/>
      <c r="R401" s="70"/>
      <c r="S401" s="86"/>
      <c r="T401" s="70"/>
      <c r="Z401" s="68">
        <f t="shared" si="37"/>
        <v>1</v>
      </c>
      <c r="AC401" s="1" t="str">
        <f t="shared" si="38"/>
        <v>1900</v>
      </c>
    </row>
    <row r="402" spans="2:29" x14ac:dyDescent="0.25">
      <c r="B402" s="1">
        <f t="shared" si="35"/>
        <v>0</v>
      </c>
      <c r="D402" s="95" t="str">
        <f t="shared" si="36"/>
        <v/>
      </c>
      <c r="E402" s="69"/>
      <c r="F402" s="70"/>
      <c r="G402" s="4"/>
      <c r="H402" s="71"/>
      <c r="I402" s="71"/>
      <c r="J402" s="70"/>
      <c r="K402" s="70"/>
      <c r="L402" s="70"/>
      <c r="M402" s="70"/>
      <c r="N402" s="70"/>
      <c r="O402" s="70"/>
      <c r="P402" s="70"/>
      <c r="Q402" s="70"/>
      <c r="R402" s="70"/>
      <c r="S402" s="86"/>
      <c r="T402" s="70"/>
      <c r="Z402" s="68">
        <f t="shared" si="37"/>
        <v>1</v>
      </c>
      <c r="AC402" s="1" t="str">
        <f t="shared" si="38"/>
        <v>1900</v>
      </c>
    </row>
    <row r="403" spans="2:29" x14ac:dyDescent="0.25">
      <c r="B403" s="1">
        <f t="shared" si="35"/>
        <v>0</v>
      </c>
      <c r="D403" s="95" t="str">
        <f t="shared" si="36"/>
        <v/>
      </c>
      <c r="E403" s="69"/>
      <c r="F403" s="70"/>
      <c r="G403" s="4"/>
      <c r="H403" s="71"/>
      <c r="I403" s="71"/>
      <c r="J403" s="70"/>
      <c r="K403" s="70"/>
      <c r="L403" s="70"/>
      <c r="M403" s="70"/>
      <c r="N403" s="70"/>
      <c r="O403" s="70"/>
      <c r="P403" s="70"/>
      <c r="Q403" s="70"/>
      <c r="R403" s="70"/>
      <c r="S403" s="86"/>
      <c r="T403" s="70"/>
      <c r="Z403" s="68">
        <f t="shared" si="37"/>
        <v>1</v>
      </c>
      <c r="AC403" s="1" t="str">
        <f t="shared" si="38"/>
        <v>1900</v>
      </c>
    </row>
    <row r="404" spans="2:29" x14ac:dyDescent="0.25">
      <c r="B404" s="1">
        <f t="shared" si="35"/>
        <v>0</v>
      </c>
      <c r="D404" s="95" t="str">
        <f t="shared" si="36"/>
        <v/>
      </c>
      <c r="E404" s="69"/>
      <c r="F404" s="70"/>
      <c r="G404" s="4"/>
      <c r="H404" s="71"/>
      <c r="I404" s="71"/>
      <c r="J404" s="70"/>
      <c r="K404" s="70"/>
      <c r="L404" s="70"/>
      <c r="M404" s="70"/>
      <c r="N404" s="70"/>
      <c r="O404" s="70"/>
      <c r="P404" s="70"/>
      <c r="Q404" s="70"/>
      <c r="R404" s="70"/>
      <c r="S404" s="86"/>
      <c r="T404" s="70"/>
      <c r="Z404" s="68">
        <f t="shared" si="37"/>
        <v>1</v>
      </c>
      <c r="AC404" s="1" t="str">
        <f t="shared" si="38"/>
        <v>1900</v>
      </c>
    </row>
    <row r="405" spans="2:29" x14ac:dyDescent="0.25">
      <c r="B405" s="1">
        <f t="shared" si="35"/>
        <v>0</v>
      </c>
      <c r="D405" s="95" t="str">
        <f t="shared" si="36"/>
        <v/>
      </c>
      <c r="E405" s="69"/>
      <c r="F405" s="70"/>
      <c r="G405" s="4"/>
      <c r="H405" s="71"/>
      <c r="I405" s="71"/>
      <c r="J405" s="70"/>
      <c r="K405" s="70"/>
      <c r="L405" s="70"/>
      <c r="M405" s="70"/>
      <c r="N405" s="70"/>
      <c r="O405" s="70"/>
      <c r="P405" s="70"/>
      <c r="Q405" s="70"/>
      <c r="R405" s="70"/>
      <c r="S405" s="86"/>
      <c r="T405" s="70"/>
      <c r="Z405" s="68">
        <f t="shared" si="37"/>
        <v>1</v>
      </c>
      <c r="AC405" s="1" t="str">
        <f t="shared" si="38"/>
        <v>1900</v>
      </c>
    </row>
    <row r="406" spans="2:29" x14ac:dyDescent="0.25">
      <c r="B406" s="1">
        <f t="shared" si="35"/>
        <v>0</v>
      </c>
      <c r="D406" s="95" t="str">
        <f t="shared" si="36"/>
        <v/>
      </c>
      <c r="E406" s="69"/>
      <c r="F406" s="70"/>
      <c r="G406" s="4"/>
      <c r="H406" s="71"/>
      <c r="I406" s="71"/>
      <c r="J406" s="70"/>
      <c r="K406" s="70"/>
      <c r="L406" s="70"/>
      <c r="M406" s="70"/>
      <c r="N406" s="70"/>
      <c r="O406" s="70"/>
      <c r="P406" s="70"/>
      <c r="Q406" s="70"/>
      <c r="R406" s="70"/>
      <c r="S406" s="86"/>
      <c r="T406" s="70"/>
      <c r="Z406" s="68">
        <f t="shared" si="37"/>
        <v>1</v>
      </c>
      <c r="AC406" s="1" t="str">
        <f t="shared" si="38"/>
        <v>1900</v>
      </c>
    </row>
    <row r="407" spans="2:29" x14ac:dyDescent="0.25">
      <c r="B407" s="1">
        <f t="shared" si="35"/>
        <v>0</v>
      </c>
      <c r="D407" s="95" t="str">
        <f t="shared" si="36"/>
        <v/>
      </c>
      <c r="E407" s="69"/>
      <c r="F407" s="70"/>
      <c r="G407" s="4"/>
      <c r="H407" s="71"/>
      <c r="I407" s="71"/>
      <c r="J407" s="70"/>
      <c r="K407" s="70"/>
      <c r="L407" s="70"/>
      <c r="M407" s="70"/>
      <c r="N407" s="70"/>
      <c r="O407" s="70"/>
      <c r="P407" s="70"/>
      <c r="Q407" s="70"/>
      <c r="R407" s="70"/>
      <c r="S407" s="86"/>
      <c r="T407" s="70"/>
      <c r="Z407" s="68">
        <f t="shared" si="37"/>
        <v>1</v>
      </c>
      <c r="AC407" s="1" t="str">
        <f t="shared" si="38"/>
        <v>1900</v>
      </c>
    </row>
    <row r="408" spans="2:29" x14ac:dyDescent="0.25">
      <c r="B408" s="1">
        <f t="shared" si="35"/>
        <v>0</v>
      </c>
      <c r="D408" s="95" t="str">
        <f t="shared" si="36"/>
        <v/>
      </c>
      <c r="E408" s="69"/>
      <c r="F408" s="70"/>
      <c r="G408" s="4"/>
      <c r="H408" s="71"/>
      <c r="I408" s="71"/>
      <c r="J408" s="70"/>
      <c r="K408" s="70"/>
      <c r="L408" s="70"/>
      <c r="M408" s="70"/>
      <c r="N408" s="70"/>
      <c r="O408" s="70"/>
      <c r="P408" s="70"/>
      <c r="Q408" s="70"/>
      <c r="R408" s="70"/>
      <c r="S408" s="86"/>
      <c r="T408" s="70"/>
      <c r="Z408" s="68">
        <f t="shared" si="37"/>
        <v>1</v>
      </c>
      <c r="AC408" s="1" t="str">
        <f t="shared" si="38"/>
        <v>1900</v>
      </c>
    </row>
    <row r="409" spans="2:29" x14ac:dyDescent="0.25">
      <c r="B409" s="1">
        <f t="shared" si="35"/>
        <v>0</v>
      </c>
      <c r="D409" s="95" t="str">
        <f t="shared" si="36"/>
        <v/>
      </c>
      <c r="E409" s="69"/>
      <c r="F409" s="70"/>
      <c r="G409" s="4"/>
      <c r="H409" s="71"/>
      <c r="I409" s="71"/>
      <c r="J409" s="70"/>
      <c r="K409" s="70"/>
      <c r="L409" s="70"/>
      <c r="M409" s="70"/>
      <c r="N409" s="70"/>
      <c r="O409" s="70"/>
      <c r="P409" s="70"/>
      <c r="Q409" s="70"/>
      <c r="R409" s="70"/>
      <c r="S409" s="86"/>
      <c r="T409" s="70"/>
      <c r="Z409" s="68">
        <f t="shared" si="37"/>
        <v>1</v>
      </c>
      <c r="AC409" s="1" t="str">
        <f t="shared" si="38"/>
        <v>1900</v>
      </c>
    </row>
    <row r="410" spans="2:29" x14ac:dyDescent="0.25">
      <c r="B410" s="1">
        <f t="shared" si="35"/>
        <v>0</v>
      </c>
      <c r="D410" s="95" t="str">
        <f t="shared" si="36"/>
        <v/>
      </c>
      <c r="E410" s="69"/>
      <c r="F410" s="70"/>
      <c r="G410" s="4"/>
      <c r="H410" s="71"/>
      <c r="I410" s="71"/>
      <c r="J410" s="70"/>
      <c r="K410" s="70"/>
      <c r="L410" s="70"/>
      <c r="M410" s="70"/>
      <c r="N410" s="70"/>
      <c r="O410" s="70"/>
      <c r="P410" s="70"/>
      <c r="Q410" s="70"/>
      <c r="R410" s="70"/>
      <c r="S410" s="86"/>
      <c r="T410" s="70"/>
      <c r="Z410" s="68">
        <f t="shared" si="37"/>
        <v>1</v>
      </c>
      <c r="AC410" s="1" t="str">
        <f t="shared" si="38"/>
        <v>1900</v>
      </c>
    </row>
    <row r="411" spans="2:29" x14ac:dyDescent="0.25">
      <c r="B411" s="1">
        <f t="shared" si="35"/>
        <v>0</v>
      </c>
      <c r="D411" s="95" t="str">
        <f t="shared" si="36"/>
        <v/>
      </c>
      <c r="E411" s="69"/>
      <c r="F411" s="70"/>
      <c r="G411" s="4"/>
      <c r="H411" s="71"/>
      <c r="I411" s="71"/>
      <c r="J411" s="70"/>
      <c r="K411" s="70"/>
      <c r="L411" s="70"/>
      <c r="M411" s="70"/>
      <c r="N411" s="70"/>
      <c r="O411" s="70"/>
      <c r="P411" s="70"/>
      <c r="Q411" s="70"/>
      <c r="R411" s="70"/>
      <c r="S411" s="86"/>
      <c r="T411" s="70"/>
      <c r="Z411" s="68">
        <f t="shared" si="37"/>
        <v>1</v>
      </c>
      <c r="AC411" s="1" t="str">
        <f t="shared" si="38"/>
        <v>1900</v>
      </c>
    </row>
    <row r="412" spans="2:29" x14ac:dyDescent="0.25">
      <c r="B412" s="1">
        <f t="shared" si="35"/>
        <v>0</v>
      </c>
      <c r="D412" s="95" t="str">
        <f t="shared" si="36"/>
        <v/>
      </c>
      <c r="E412" s="69"/>
      <c r="F412" s="70"/>
      <c r="G412" s="4"/>
      <c r="H412" s="71"/>
      <c r="I412" s="71"/>
      <c r="J412" s="70"/>
      <c r="K412" s="70"/>
      <c r="L412" s="70"/>
      <c r="M412" s="70"/>
      <c r="N412" s="70"/>
      <c r="O412" s="70"/>
      <c r="P412" s="70"/>
      <c r="Q412" s="70"/>
      <c r="R412" s="70"/>
      <c r="S412" s="86"/>
      <c r="T412" s="70"/>
      <c r="Z412" s="68">
        <f t="shared" si="37"/>
        <v>1</v>
      </c>
      <c r="AC412" s="1" t="str">
        <f t="shared" si="38"/>
        <v>1900</v>
      </c>
    </row>
    <row r="413" spans="2:29" x14ac:dyDescent="0.25">
      <c r="B413" s="1">
        <f t="shared" si="35"/>
        <v>0</v>
      </c>
      <c r="D413" s="95" t="str">
        <f t="shared" si="36"/>
        <v/>
      </c>
      <c r="E413" s="69"/>
      <c r="F413" s="70"/>
      <c r="G413" s="4"/>
      <c r="H413" s="71"/>
      <c r="I413" s="71"/>
      <c r="J413" s="70"/>
      <c r="K413" s="70"/>
      <c r="L413" s="70"/>
      <c r="M413" s="70"/>
      <c r="N413" s="70"/>
      <c r="O413" s="70"/>
      <c r="P413" s="70"/>
      <c r="Q413" s="70"/>
      <c r="R413" s="70"/>
      <c r="S413" s="86"/>
      <c r="T413" s="70"/>
      <c r="Z413" s="68">
        <f t="shared" si="37"/>
        <v>1</v>
      </c>
      <c r="AC413" s="1" t="str">
        <f t="shared" si="38"/>
        <v>1900</v>
      </c>
    </row>
    <row r="414" spans="2:29" x14ac:dyDescent="0.25">
      <c r="B414" s="1">
        <f t="shared" si="35"/>
        <v>0</v>
      </c>
      <c r="D414" s="95" t="str">
        <f t="shared" si="36"/>
        <v/>
      </c>
      <c r="E414" s="69"/>
      <c r="F414" s="70"/>
      <c r="G414" s="4"/>
      <c r="H414" s="71"/>
      <c r="I414" s="71"/>
      <c r="J414" s="70"/>
      <c r="K414" s="70"/>
      <c r="L414" s="70"/>
      <c r="M414" s="70"/>
      <c r="N414" s="70"/>
      <c r="O414" s="70"/>
      <c r="P414" s="70"/>
      <c r="Q414" s="70"/>
      <c r="R414" s="70"/>
      <c r="S414" s="86"/>
      <c r="T414" s="70"/>
      <c r="Z414" s="68">
        <f t="shared" si="37"/>
        <v>1</v>
      </c>
      <c r="AC414" s="1" t="str">
        <f t="shared" si="38"/>
        <v>1900</v>
      </c>
    </row>
    <row r="415" spans="2:29" x14ac:dyDescent="0.25">
      <c r="B415" s="1">
        <f t="shared" si="35"/>
        <v>0</v>
      </c>
      <c r="D415" s="95" t="str">
        <f t="shared" si="36"/>
        <v/>
      </c>
      <c r="E415" s="69"/>
      <c r="F415" s="70"/>
      <c r="G415" s="4"/>
      <c r="H415" s="71"/>
      <c r="I415" s="71"/>
      <c r="J415" s="70"/>
      <c r="K415" s="70"/>
      <c r="L415" s="70"/>
      <c r="M415" s="70"/>
      <c r="N415" s="70"/>
      <c r="O415" s="70"/>
      <c r="P415" s="70"/>
      <c r="Q415" s="70"/>
      <c r="R415" s="70"/>
      <c r="S415" s="86"/>
      <c r="T415" s="70"/>
      <c r="Z415" s="68">
        <f t="shared" si="37"/>
        <v>1</v>
      </c>
      <c r="AC415" s="1" t="str">
        <f t="shared" si="38"/>
        <v>1900</v>
      </c>
    </row>
    <row r="416" spans="2:29" x14ac:dyDescent="0.25">
      <c r="B416" s="1">
        <f t="shared" si="35"/>
        <v>0</v>
      </c>
      <c r="D416" s="95" t="str">
        <f t="shared" si="36"/>
        <v/>
      </c>
      <c r="E416" s="69"/>
      <c r="F416" s="70"/>
      <c r="G416" s="4"/>
      <c r="H416" s="71"/>
      <c r="I416" s="71"/>
      <c r="J416" s="70"/>
      <c r="K416" s="70"/>
      <c r="L416" s="70"/>
      <c r="M416" s="70"/>
      <c r="N416" s="70"/>
      <c r="O416" s="70"/>
      <c r="P416" s="70"/>
      <c r="Q416" s="70"/>
      <c r="R416" s="70"/>
      <c r="S416" s="86"/>
      <c r="T416" s="70"/>
      <c r="Z416" s="68">
        <f t="shared" si="37"/>
        <v>1</v>
      </c>
      <c r="AC416" s="1" t="str">
        <f t="shared" si="38"/>
        <v>1900</v>
      </c>
    </row>
    <row r="417" spans="2:29" x14ac:dyDescent="0.25">
      <c r="B417" s="1">
        <f t="shared" si="35"/>
        <v>0</v>
      </c>
      <c r="D417" s="95" t="str">
        <f t="shared" si="36"/>
        <v/>
      </c>
      <c r="E417" s="69"/>
      <c r="F417" s="70"/>
      <c r="G417" s="4"/>
      <c r="H417" s="71"/>
      <c r="I417" s="71"/>
      <c r="J417" s="70"/>
      <c r="K417" s="70"/>
      <c r="L417" s="70"/>
      <c r="M417" s="70"/>
      <c r="N417" s="70"/>
      <c r="O417" s="70"/>
      <c r="P417" s="70"/>
      <c r="Q417" s="70"/>
      <c r="R417" s="70"/>
      <c r="S417" s="86"/>
      <c r="T417" s="70"/>
      <c r="Z417" s="68">
        <f t="shared" si="37"/>
        <v>1</v>
      </c>
      <c r="AC417" s="1" t="str">
        <f t="shared" si="38"/>
        <v>1900</v>
      </c>
    </row>
    <row r="418" spans="2:29" x14ac:dyDescent="0.25">
      <c r="B418" s="1">
        <f t="shared" si="35"/>
        <v>0</v>
      </c>
      <c r="D418" s="95" t="str">
        <f t="shared" si="36"/>
        <v/>
      </c>
      <c r="E418" s="69"/>
      <c r="F418" s="70"/>
      <c r="G418" s="4"/>
      <c r="H418" s="71"/>
      <c r="I418" s="71"/>
      <c r="J418" s="70"/>
      <c r="K418" s="70"/>
      <c r="L418" s="70"/>
      <c r="M418" s="70"/>
      <c r="N418" s="70"/>
      <c r="O418" s="70"/>
      <c r="P418" s="70"/>
      <c r="Q418" s="70"/>
      <c r="R418" s="70"/>
      <c r="S418" s="86"/>
      <c r="T418" s="70"/>
      <c r="Z418" s="68">
        <f t="shared" si="37"/>
        <v>1</v>
      </c>
      <c r="AC418" s="1" t="str">
        <f t="shared" si="38"/>
        <v>1900</v>
      </c>
    </row>
    <row r="419" spans="2:29" x14ac:dyDescent="0.25">
      <c r="B419" s="1">
        <f t="shared" si="35"/>
        <v>0</v>
      </c>
      <c r="D419" s="95" t="str">
        <f t="shared" si="36"/>
        <v/>
      </c>
      <c r="E419" s="69"/>
      <c r="F419" s="70"/>
      <c r="G419" s="4"/>
      <c r="H419" s="71"/>
      <c r="I419" s="71"/>
      <c r="J419" s="70"/>
      <c r="K419" s="70"/>
      <c r="L419" s="70"/>
      <c r="M419" s="70"/>
      <c r="N419" s="70"/>
      <c r="O419" s="70"/>
      <c r="P419" s="70"/>
      <c r="Q419" s="70"/>
      <c r="R419" s="70"/>
      <c r="S419" s="86"/>
      <c r="T419" s="70"/>
      <c r="Z419" s="68">
        <f t="shared" si="37"/>
        <v>1</v>
      </c>
      <c r="AC419" s="1" t="str">
        <f t="shared" si="38"/>
        <v>1900</v>
      </c>
    </row>
    <row r="420" spans="2:29" x14ac:dyDescent="0.25">
      <c r="B420" s="1">
        <f t="shared" si="35"/>
        <v>0</v>
      </c>
      <c r="D420" s="95" t="str">
        <f t="shared" si="36"/>
        <v/>
      </c>
      <c r="E420" s="69"/>
      <c r="F420" s="70"/>
      <c r="G420" s="4"/>
      <c r="H420" s="71"/>
      <c r="I420" s="71"/>
      <c r="J420" s="70"/>
      <c r="K420" s="70"/>
      <c r="L420" s="70"/>
      <c r="M420" s="70"/>
      <c r="N420" s="70"/>
      <c r="O420" s="70"/>
      <c r="P420" s="70"/>
      <c r="Q420" s="70"/>
      <c r="R420" s="70"/>
      <c r="S420" s="86"/>
      <c r="T420" s="70"/>
      <c r="Z420" s="68">
        <f t="shared" si="37"/>
        <v>1</v>
      </c>
      <c r="AC420" s="1" t="str">
        <f t="shared" si="38"/>
        <v>1900</v>
      </c>
    </row>
    <row r="421" spans="2:29" x14ac:dyDescent="0.25">
      <c r="B421" s="1">
        <f t="shared" si="35"/>
        <v>0</v>
      </c>
      <c r="D421" s="95" t="str">
        <f t="shared" si="36"/>
        <v/>
      </c>
      <c r="E421" s="69"/>
      <c r="F421" s="70"/>
      <c r="G421" s="4"/>
      <c r="H421" s="71"/>
      <c r="I421" s="71"/>
      <c r="J421" s="70"/>
      <c r="K421" s="70"/>
      <c r="L421" s="70"/>
      <c r="M421" s="70"/>
      <c r="N421" s="70"/>
      <c r="O421" s="70"/>
      <c r="P421" s="70"/>
      <c r="Q421" s="70"/>
      <c r="R421" s="70"/>
      <c r="S421" s="86"/>
      <c r="T421" s="70"/>
      <c r="Z421" s="68">
        <f t="shared" si="37"/>
        <v>1</v>
      </c>
      <c r="AC421" s="1" t="str">
        <f t="shared" si="38"/>
        <v>1900</v>
      </c>
    </row>
    <row r="422" spans="2:29" x14ac:dyDescent="0.25">
      <c r="B422" s="1">
        <f t="shared" si="35"/>
        <v>0</v>
      </c>
      <c r="D422" s="95" t="str">
        <f t="shared" si="36"/>
        <v/>
      </c>
      <c r="E422" s="69"/>
      <c r="F422" s="70"/>
      <c r="G422" s="4"/>
      <c r="H422" s="71"/>
      <c r="I422" s="71"/>
      <c r="J422" s="70"/>
      <c r="K422" s="70"/>
      <c r="L422" s="70"/>
      <c r="M422" s="70"/>
      <c r="N422" s="70"/>
      <c r="O422" s="70"/>
      <c r="P422" s="70"/>
      <c r="Q422" s="70"/>
      <c r="R422" s="70"/>
      <c r="S422" s="86"/>
      <c r="T422" s="70"/>
      <c r="Z422" s="68">
        <f t="shared" si="37"/>
        <v>1</v>
      </c>
      <c r="AC422" s="1" t="str">
        <f t="shared" si="38"/>
        <v>1900</v>
      </c>
    </row>
    <row r="423" spans="2:29" x14ac:dyDescent="0.25">
      <c r="B423" s="1">
        <f t="shared" si="35"/>
        <v>0</v>
      </c>
      <c r="D423" s="95" t="str">
        <f t="shared" si="36"/>
        <v/>
      </c>
      <c r="E423" s="69"/>
      <c r="F423" s="70"/>
      <c r="G423" s="4"/>
      <c r="H423" s="71"/>
      <c r="I423" s="71"/>
      <c r="J423" s="70"/>
      <c r="K423" s="70"/>
      <c r="L423" s="70"/>
      <c r="M423" s="70"/>
      <c r="N423" s="70"/>
      <c r="O423" s="70"/>
      <c r="P423" s="70"/>
      <c r="Q423" s="70"/>
      <c r="R423" s="70"/>
      <c r="S423" s="86"/>
      <c r="T423" s="70"/>
      <c r="Z423" s="68">
        <f t="shared" si="37"/>
        <v>1</v>
      </c>
      <c r="AC423" s="1" t="str">
        <f t="shared" si="38"/>
        <v>1900</v>
      </c>
    </row>
    <row r="424" spans="2:29" x14ac:dyDescent="0.25">
      <c r="B424" s="1">
        <f t="shared" si="35"/>
        <v>0</v>
      </c>
      <c r="D424" s="95" t="str">
        <f t="shared" si="36"/>
        <v/>
      </c>
      <c r="E424" s="69"/>
      <c r="F424" s="70"/>
      <c r="G424" s="4"/>
      <c r="H424" s="71"/>
      <c r="I424" s="71"/>
      <c r="J424" s="70"/>
      <c r="K424" s="70"/>
      <c r="L424" s="70"/>
      <c r="M424" s="70"/>
      <c r="N424" s="70"/>
      <c r="O424" s="70"/>
      <c r="P424" s="70"/>
      <c r="Q424" s="70"/>
      <c r="R424" s="70"/>
      <c r="S424" s="86"/>
      <c r="T424" s="70"/>
      <c r="Z424" s="68">
        <f t="shared" si="37"/>
        <v>1</v>
      </c>
      <c r="AC424" s="1" t="str">
        <f t="shared" si="38"/>
        <v>1900</v>
      </c>
    </row>
    <row r="425" spans="2:29" x14ac:dyDescent="0.25">
      <c r="B425" s="1">
        <f t="shared" si="35"/>
        <v>0</v>
      </c>
      <c r="D425" s="95" t="str">
        <f t="shared" si="36"/>
        <v/>
      </c>
      <c r="E425" s="69"/>
      <c r="F425" s="70"/>
      <c r="G425" s="4"/>
      <c r="H425" s="71"/>
      <c r="I425" s="71"/>
      <c r="J425" s="70"/>
      <c r="K425" s="70"/>
      <c r="L425" s="70"/>
      <c r="M425" s="70"/>
      <c r="N425" s="70"/>
      <c r="O425" s="70"/>
      <c r="P425" s="70"/>
      <c r="Q425" s="70"/>
      <c r="R425" s="70"/>
      <c r="S425" s="86"/>
      <c r="T425" s="70"/>
      <c r="Z425" s="68">
        <f t="shared" si="37"/>
        <v>1</v>
      </c>
      <c r="AC425" s="1" t="str">
        <f t="shared" si="38"/>
        <v>1900</v>
      </c>
    </row>
    <row r="426" spans="2:29" x14ac:dyDescent="0.25">
      <c r="B426" s="1">
        <f t="shared" si="35"/>
        <v>0</v>
      </c>
      <c r="D426" s="95" t="str">
        <f t="shared" si="36"/>
        <v/>
      </c>
      <c r="E426" s="69"/>
      <c r="F426" s="70"/>
      <c r="G426" s="4"/>
      <c r="H426" s="71"/>
      <c r="I426" s="71"/>
      <c r="J426" s="70"/>
      <c r="K426" s="70"/>
      <c r="L426" s="70"/>
      <c r="M426" s="70"/>
      <c r="N426" s="70"/>
      <c r="O426" s="70"/>
      <c r="P426" s="70"/>
      <c r="Q426" s="70"/>
      <c r="R426" s="70"/>
      <c r="S426" s="86"/>
      <c r="T426" s="70"/>
      <c r="Z426" s="68">
        <f t="shared" si="37"/>
        <v>1</v>
      </c>
      <c r="AC426" s="1" t="str">
        <f t="shared" si="38"/>
        <v>1900</v>
      </c>
    </row>
    <row r="427" spans="2:29" x14ac:dyDescent="0.25">
      <c r="B427" s="1">
        <f t="shared" si="35"/>
        <v>0</v>
      </c>
      <c r="D427" s="95" t="str">
        <f t="shared" si="36"/>
        <v/>
      </c>
      <c r="E427" s="69"/>
      <c r="F427" s="70"/>
      <c r="G427" s="4"/>
      <c r="H427" s="71"/>
      <c r="I427" s="71"/>
      <c r="J427" s="70"/>
      <c r="K427" s="70"/>
      <c r="L427" s="70"/>
      <c r="M427" s="70"/>
      <c r="N427" s="70"/>
      <c r="O427" s="70"/>
      <c r="P427" s="70"/>
      <c r="Q427" s="70"/>
      <c r="R427" s="70"/>
      <c r="S427" s="86"/>
      <c r="T427" s="70"/>
      <c r="Z427" s="68">
        <f t="shared" si="37"/>
        <v>1</v>
      </c>
      <c r="AC427" s="1" t="str">
        <f t="shared" si="38"/>
        <v>1900</v>
      </c>
    </row>
    <row r="428" spans="2:29" x14ac:dyDescent="0.25">
      <c r="B428" s="1">
        <f t="shared" si="35"/>
        <v>0</v>
      </c>
      <c r="D428" s="95" t="str">
        <f t="shared" si="36"/>
        <v/>
      </c>
      <c r="E428" s="69"/>
      <c r="F428" s="70"/>
      <c r="G428" s="4"/>
      <c r="H428" s="71"/>
      <c r="I428" s="71"/>
      <c r="J428" s="70"/>
      <c r="K428" s="70"/>
      <c r="L428" s="70"/>
      <c r="M428" s="70"/>
      <c r="N428" s="70"/>
      <c r="O428" s="70"/>
      <c r="P428" s="70"/>
      <c r="Q428" s="70"/>
      <c r="R428" s="70"/>
      <c r="S428" s="86"/>
      <c r="T428" s="70"/>
      <c r="Z428" s="68">
        <f t="shared" si="37"/>
        <v>1</v>
      </c>
      <c r="AC428" s="1" t="str">
        <f t="shared" si="38"/>
        <v>1900</v>
      </c>
    </row>
    <row r="429" spans="2:29" x14ac:dyDescent="0.25">
      <c r="B429" s="1">
        <f t="shared" si="35"/>
        <v>0</v>
      </c>
      <c r="D429" s="95" t="str">
        <f t="shared" si="36"/>
        <v/>
      </c>
      <c r="E429" s="69"/>
      <c r="F429" s="70"/>
      <c r="G429" s="4"/>
      <c r="H429" s="71"/>
      <c r="I429" s="71"/>
      <c r="J429" s="70"/>
      <c r="K429" s="70"/>
      <c r="L429" s="70"/>
      <c r="M429" s="70"/>
      <c r="N429" s="70"/>
      <c r="O429" s="70"/>
      <c r="P429" s="70"/>
      <c r="Q429" s="70"/>
      <c r="R429" s="70"/>
      <c r="S429" s="86"/>
      <c r="T429" s="70"/>
      <c r="Z429" s="68">
        <f t="shared" si="37"/>
        <v>1</v>
      </c>
      <c r="AC429" s="1" t="str">
        <f t="shared" si="38"/>
        <v>1900</v>
      </c>
    </row>
    <row r="430" spans="2:29" x14ac:dyDescent="0.25">
      <c r="B430" s="1">
        <f t="shared" si="35"/>
        <v>0</v>
      </c>
      <c r="D430" s="95" t="str">
        <f t="shared" si="36"/>
        <v/>
      </c>
      <c r="E430" s="69"/>
      <c r="F430" s="70"/>
      <c r="G430" s="4"/>
      <c r="H430" s="71"/>
      <c r="I430" s="71"/>
      <c r="J430" s="70"/>
      <c r="K430" s="70"/>
      <c r="L430" s="70"/>
      <c r="M430" s="70"/>
      <c r="N430" s="70"/>
      <c r="O430" s="70"/>
      <c r="P430" s="70"/>
      <c r="Q430" s="70"/>
      <c r="R430" s="70"/>
      <c r="S430" s="86"/>
      <c r="T430" s="70"/>
      <c r="Z430" s="68">
        <f t="shared" si="37"/>
        <v>1</v>
      </c>
      <c r="AC430" s="1" t="str">
        <f t="shared" si="38"/>
        <v>1900</v>
      </c>
    </row>
    <row r="431" spans="2:29" x14ac:dyDescent="0.25">
      <c r="B431" s="1">
        <f t="shared" si="35"/>
        <v>0</v>
      </c>
      <c r="D431" s="95" t="str">
        <f t="shared" si="36"/>
        <v/>
      </c>
      <c r="E431" s="69"/>
      <c r="F431" s="70"/>
      <c r="G431" s="4"/>
      <c r="H431" s="71"/>
      <c r="I431" s="71"/>
      <c r="J431" s="70"/>
      <c r="K431" s="70"/>
      <c r="L431" s="70"/>
      <c r="M431" s="70"/>
      <c r="N431" s="70"/>
      <c r="O431" s="70"/>
      <c r="P431" s="70"/>
      <c r="Q431" s="70"/>
      <c r="R431" s="70"/>
      <c r="S431" s="86"/>
      <c r="T431" s="70"/>
      <c r="Z431" s="68">
        <f t="shared" si="37"/>
        <v>1</v>
      </c>
      <c r="AC431" s="1" t="str">
        <f t="shared" si="38"/>
        <v>1900</v>
      </c>
    </row>
    <row r="432" spans="2:29" x14ac:dyDescent="0.25">
      <c r="B432" s="1">
        <f t="shared" si="35"/>
        <v>0</v>
      </c>
      <c r="D432" s="95" t="str">
        <f t="shared" si="36"/>
        <v/>
      </c>
      <c r="E432" s="69"/>
      <c r="F432" s="70"/>
      <c r="G432" s="4"/>
      <c r="H432" s="71"/>
      <c r="I432" s="71"/>
      <c r="J432" s="70"/>
      <c r="K432" s="70"/>
      <c r="L432" s="70"/>
      <c r="M432" s="70"/>
      <c r="N432" s="70"/>
      <c r="O432" s="70"/>
      <c r="P432" s="70"/>
      <c r="Q432" s="70"/>
      <c r="R432" s="70"/>
      <c r="S432" s="86"/>
      <c r="T432" s="70"/>
      <c r="Z432" s="68">
        <f t="shared" si="37"/>
        <v>1</v>
      </c>
      <c r="AC432" s="1" t="str">
        <f t="shared" si="38"/>
        <v>1900</v>
      </c>
    </row>
    <row r="433" spans="2:29" x14ac:dyDescent="0.25">
      <c r="B433" s="1">
        <f t="shared" si="35"/>
        <v>0</v>
      </c>
      <c r="D433" s="95" t="str">
        <f t="shared" si="36"/>
        <v/>
      </c>
      <c r="E433" s="69"/>
      <c r="F433" s="70"/>
      <c r="G433" s="4"/>
      <c r="H433" s="71"/>
      <c r="I433" s="71"/>
      <c r="J433" s="70"/>
      <c r="K433" s="70"/>
      <c r="L433" s="70"/>
      <c r="M433" s="70"/>
      <c r="N433" s="70"/>
      <c r="O433" s="70"/>
      <c r="P433" s="70"/>
      <c r="Q433" s="70"/>
      <c r="R433" s="70"/>
      <c r="S433" s="86"/>
      <c r="T433" s="70"/>
      <c r="Z433" s="68">
        <f t="shared" si="37"/>
        <v>1</v>
      </c>
      <c r="AC433" s="1" t="str">
        <f t="shared" si="38"/>
        <v>1900</v>
      </c>
    </row>
    <row r="434" spans="2:29" x14ac:dyDescent="0.25">
      <c r="B434" s="1">
        <f t="shared" si="35"/>
        <v>0</v>
      </c>
      <c r="D434" s="95" t="str">
        <f t="shared" si="36"/>
        <v/>
      </c>
      <c r="E434" s="69"/>
      <c r="F434" s="70"/>
      <c r="G434" s="4"/>
      <c r="H434" s="71"/>
      <c r="I434" s="71"/>
      <c r="J434" s="70"/>
      <c r="K434" s="70"/>
      <c r="L434" s="70"/>
      <c r="M434" s="70"/>
      <c r="N434" s="70"/>
      <c r="O434" s="70"/>
      <c r="P434" s="70"/>
      <c r="Q434" s="70"/>
      <c r="R434" s="70"/>
      <c r="S434" s="86"/>
      <c r="T434" s="70"/>
      <c r="Z434" s="68">
        <f t="shared" si="37"/>
        <v>1</v>
      </c>
      <c r="AC434" s="1" t="str">
        <f t="shared" si="38"/>
        <v>1900</v>
      </c>
    </row>
    <row r="435" spans="2:29" x14ac:dyDescent="0.25">
      <c r="B435" s="1">
        <f t="shared" si="35"/>
        <v>0</v>
      </c>
      <c r="D435" s="95" t="str">
        <f t="shared" si="36"/>
        <v/>
      </c>
      <c r="E435" s="69"/>
      <c r="F435" s="70"/>
      <c r="G435" s="4"/>
      <c r="H435" s="71"/>
      <c r="I435" s="71"/>
      <c r="J435" s="70"/>
      <c r="K435" s="70"/>
      <c r="L435" s="70"/>
      <c r="M435" s="70"/>
      <c r="N435" s="70"/>
      <c r="O435" s="70"/>
      <c r="P435" s="70"/>
      <c r="Q435" s="70"/>
      <c r="R435" s="70"/>
      <c r="S435" s="86"/>
      <c r="T435" s="70"/>
      <c r="Z435" s="68">
        <f t="shared" si="37"/>
        <v>1</v>
      </c>
      <c r="AC435" s="1" t="str">
        <f t="shared" si="38"/>
        <v>1900</v>
      </c>
    </row>
    <row r="436" spans="2:29" x14ac:dyDescent="0.25">
      <c r="B436" s="1">
        <f t="shared" si="35"/>
        <v>0</v>
      </c>
      <c r="D436" s="95" t="str">
        <f t="shared" si="36"/>
        <v/>
      </c>
      <c r="E436" s="69"/>
      <c r="F436" s="70"/>
      <c r="G436" s="4"/>
      <c r="H436" s="71"/>
      <c r="I436" s="71"/>
      <c r="J436" s="70"/>
      <c r="K436" s="70"/>
      <c r="L436" s="70"/>
      <c r="M436" s="70"/>
      <c r="N436" s="70"/>
      <c r="O436" s="70"/>
      <c r="P436" s="70"/>
      <c r="Q436" s="70"/>
      <c r="R436" s="70"/>
      <c r="S436" s="86"/>
      <c r="T436" s="70"/>
      <c r="Z436" s="68">
        <f t="shared" si="37"/>
        <v>1</v>
      </c>
      <c r="AC436" s="1" t="str">
        <f t="shared" si="38"/>
        <v>1900</v>
      </c>
    </row>
    <row r="437" spans="2:29" x14ac:dyDescent="0.25">
      <c r="B437" s="1">
        <f t="shared" si="35"/>
        <v>0</v>
      </c>
      <c r="D437" s="95" t="str">
        <f t="shared" si="36"/>
        <v/>
      </c>
      <c r="E437" s="69"/>
      <c r="F437" s="70"/>
      <c r="G437" s="4"/>
      <c r="H437" s="71"/>
      <c r="I437" s="71"/>
      <c r="J437" s="70"/>
      <c r="K437" s="70"/>
      <c r="L437" s="70"/>
      <c r="M437" s="70"/>
      <c r="N437" s="70"/>
      <c r="O437" s="70"/>
      <c r="P437" s="70"/>
      <c r="Q437" s="70"/>
      <c r="R437" s="70"/>
      <c r="S437" s="86"/>
      <c r="T437" s="70"/>
      <c r="Z437" s="68">
        <f t="shared" si="37"/>
        <v>1</v>
      </c>
      <c r="AC437" s="1" t="str">
        <f t="shared" si="38"/>
        <v>1900</v>
      </c>
    </row>
    <row r="438" spans="2:29" x14ac:dyDescent="0.25">
      <c r="B438" s="1">
        <f t="shared" si="35"/>
        <v>0</v>
      </c>
      <c r="D438" s="95" t="str">
        <f t="shared" si="36"/>
        <v/>
      </c>
      <c r="E438" s="69"/>
      <c r="F438" s="70"/>
      <c r="G438" s="4"/>
      <c r="H438" s="71"/>
      <c r="I438" s="71"/>
      <c r="J438" s="70"/>
      <c r="K438" s="70"/>
      <c r="L438" s="70"/>
      <c r="M438" s="70"/>
      <c r="N438" s="70"/>
      <c r="O438" s="70"/>
      <c r="P438" s="70"/>
      <c r="Q438" s="70"/>
      <c r="R438" s="70"/>
      <c r="S438" s="86"/>
      <c r="T438" s="70"/>
      <c r="Z438" s="68">
        <f t="shared" si="37"/>
        <v>1</v>
      </c>
      <c r="AC438" s="1" t="str">
        <f t="shared" si="38"/>
        <v>1900</v>
      </c>
    </row>
    <row r="439" spans="2:29" x14ac:dyDescent="0.25">
      <c r="B439" s="1">
        <f t="shared" si="35"/>
        <v>0</v>
      </c>
      <c r="D439" s="95" t="str">
        <f t="shared" si="36"/>
        <v/>
      </c>
      <c r="E439" s="69"/>
      <c r="F439" s="70"/>
      <c r="G439" s="4"/>
      <c r="H439" s="71"/>
      <c r="I439" s="71"/>
      <c r="J439" s="70"/>
      <c r="K439" s="70"/>
      <c r="L439" s="70"/>
      <c r="M439" s="70"/>
      <c r="N439" s="70"/>
      <c r="O439" s="70"/>
      <c r="P439" s="70"/>
      <c r="Q439" s="70"/>
      <c r="R439" s="70"/>
      <c r="S439" s="86"/>
      <c r="T439" s="70"/>
      <c r="Z439" s="68">
        <f t="shared" si="37"/>
        <v>1</v>
      </c>
      <c r="AC439" s="1" t="str">
        <f t="shared" si="38"/>
        <v>1900</v>
      </c>
    </row>
    <row r="440" spans="2:29" x14ac:dyDescent="0.25">
      <c r="B440" s="1">
        <f t="shared" si="35"/>
        <v>0</v>
      </c>
      <c r="D440" s="95" t="str">
        <f t="shared" si="36"/>
        <v/>
      </c>
      <c r="E440" s="69"/>
      <c r="F440" s="70"/>
      <c r="G440" s="4"/>
      <c r="H440" s="71"/>
      <c r="I440" s="71"/>
      <c r="J440" s="70"/>
      <c r="K440" s="70"/>
      <c r="L440" s="70"/>
      <c r="M440" s="70"/>
      <c r="N440" s="70"/>
      <c r="O440" s="70"/>
      <c r="P440" s="70"/>
      <c r="Q440" s="70"/>
      <c r="R440" s="70"/>
      <c r="S440" s="86"/>
      <c r="T440" s="70"/>
      <c r="Z440" s="68">
        <f t="shared" si="37"/>
        <v>1</v>
      </c>
      <c r="AC440" s="1" t="str">
        <f t="shared" si="38"/>
        <v>1900</v>
      </c>
    </row>
    <row r="441" spans="2:29" x14ac:dyDescent="0.25">
      <c r="B441" s="1">
        <f t="shared" si="35"/>
        <v>0</v>
      </c>
      <c r="D441" s="95" t="str">
        <f t="shared" si="36"/>
        <v/>
      </c>
      <c r="E441" s="69"/>
      <c r="F441" s="70"/>
      <c r="G441" s="4"/>
      <c r="H441" s="71"/>
      <c r="I441" s="71"/>
      <c r="J441" s="70"/>
      <c r="K441" s="70"/>
      <c r="L441" s="70"/>
      <c r="M441" s="70"/>
      <c r="N441" s="70"/>
      <c r="O441" s="70"/>
      <c r="P441" s="70"/>
      <c r="Q441" s="70"/>
      <c r="R441" s="70"/>
      <c r="S441" s="86"/>
      <c r="T441" s="70"/>
      <c r="Z441" s="68">
        <f t="shared" si="37"/>
        <v>1</v>
      </c>
      <c r="AC441" s="1" t="str">
        <f t="shared" si="38"/>
        <v>1900</v>
      </c>
    </row>
    <row r="442" spans="2:29" x14ac:dyDescent="0.25">
      <c r="B442" s="1">
        <f t="shared" si="35"/>
        <v>0</v>
      </c>
      <c r="D442" s="95" t="str">
        <f t="shared" si="36"/>
        <v/>
      </c>
      <c r="E442" s="69"/>
      <c r="F442" s="70"/>
      <c r="G442" s="4"/>
      <c r="H442" s="71"/>
      <c r="I442" s="71"/>
      <c r="J442" s="70"/>
      <c r="K442" s="70"/>
      <c r="L442" s="70"/>
      <c r="M442" s="70"/>
      <c r="N442" s="70"/>
      <c r="O442" s="70"/>
      <c r="P442" s="70"/>
      <c r="Q442" s="70"/>
      <c r="R442" s="70"/>
      <c r="S442" s="86"/>
      <c r="T442" s="70"/>
      <c r="Z442" s="68">
        <f t="shared" si="37"/>
        <v>1</v>
      </c>
      <c r="AC442" s="1" t="str">
        <f t="shared" si="38"/>
        <v>1900</v>
      </c>
    </row>
    <row r="443" spans="2:29" x14ac:dyDescent="0.25">
      <c r="B443" s="1">
        <f t="shared" si="35"/>
        <v>0</v>
      </c>
      <c r="D443" s="95" t="str">
        <f t="shared" si="36"/>
        <v/>
      </c>
      <c r="E443" s="69"/>
      <c r="F443" s="70"/>
      <c r="G443" s="4"/>
      <c r="H443" s="71"/>
      <c r="I443" s="71"/>
      <c r="J443" s="70"/>
      <c r="K443" s="70"/>
      <c r="L443" s="70"/>
      <c r="M443" s="70"/>
      <c r="N443" s="70"/>
      <c r="O443" s="70"/>
      <c r="P443" s="70"/>
      <c r="Q443" s="70"/>
      <c r="R443" s="70"/>
      <c r="S443" s="86"/>
      <c r="T443" s="70"/>
      <c r="Z443" s="68">
        <f t="shared" si="37"/>
        <v>1</v>
      </c>
      <c r="AC443" s="1" t="str">
        <f t="shared" si="38"/>
        <v>1900</v>
      </c>
    </row>
    <row r="444" spans="2:29" x14ac:dyDescent="0.25">
      <c r="B444" s="1">
        <f t="shared" si="35"/>
        <v>0</v>
      </c>
      <c r="D444" s="95" t="str">
        <f t="shared" si="36"/>
        <v/>
      </c>
      <c r="E444" s="69"/>
      <c r="F444" s="70"/>
      <c r="G444" s="4"/>
      <c r="H444" s="71"/>
      <c r="I444" s="71"/>
      <c r="J444" s="70"/>
      <c r="K444" s="70"/>
      <c r="L444" s="70"/>
      <c r="M444" s="70"/>
      <c r="N444" s="70"/>
      <c r="O444" s="70"/>
      <c r="P444" s="70"/>
      <c r="Q444" s="70"/>
      <c r="R444" s="70"/>
      <c r="S444" s="86"/>
      <c r="T444" s="70"/>
      <c r="Z444" s="68">
        <f t="shared" si="37"/>
        <v>1</v>
      </c>
      <c r="AC444" s="1" t="str">
        <f t="shared" si="38"/>
        <v>1900</v>
      </c>
    </row>
    <row r="445" spans="2:29" x14ac:dyDescent="0.25">
      <c r="B445" s="1">
        <f t="shared" si="35"/>
        <v>0</v>
      </c>
      <c r="D445" s="95" t="str">
        <f t="shared" si="36"/>
        <v/>
      </c>
      <c r="E445" s="69"/>
      <c r="F445" s="70"/>
      <c r="G445" s="4"/>
      <c r="H445" s="71"/>
      <c r="I445" s="71"/>
      <c r="J445" s="70"/>
      <c r="K445" s="70"/>
      <c r="L445" s="70"/>
      <c r="M445" s="70"/>
      <c r="N445" s="70"/>
      <c r="O445" s="70"/>
      <c r="P445" s="70"/>
      <c r="Q445" s="70"/>
      <c r="R445" s="70"/>
      <c r="S445" s="86"/>
      <c r="T445" s="70"/>
      <c r="Z445" s="68">
        <f t="shared" si="37"/>
        <v>1</v>
      </c>
      <c r="AC445" s="1" t="str">
        <f t="shared" si="38"/>
        <v>1900</v>
      </c>
    </row>
    <row r="446" spans="2:29" x14ac:dyDescent="0.25">
      <c r="B446" s="1">
        <f t="shared" si="35"/>
        <v>0</v>
      </c>
      <c r="D446" s="95" t="str">
        <f t="shared" si="36"/>
        <v/>
      </c>
      <c r="E446" s="69"/>
      <c r="F446" s="70"/>
      <c r="G446" s="4"/>
      <c r="H446" s="71"/>
      <c r="I446" s="71"/>
      <c r="J446" s="70"/>
      <c r="K446" s="70"/>
      <c r="L446" s="70"/>
      <c r="M446" s="70"/>
      <c r="N446" s="70"/>
      <c r="O446" s="70"/>
      <c r="P446" s="70"/>
      <c r="Q446" s="70"/>
      <c r="R446" s="70"/>
      <c r="S446" s="86"/>
      <c r="T446" s="70"/>
      <c r="Z446" s="68">
        <f t="shared" si="37"/>
        <v>1</v>
      </c>
      <c r="AC446" s="1" t="str">
        <f t="shared" si="38"/>
        <v>1900</v>
      </c>
    </row>
    <row r="447" spans="2:29" x14ac:dyDescent="0.25">
      <c r="B447" s="1">
        <f t="shared" si="35"/>
        <v>0</v>
      </c>
      <c r="D447" s="95" t="str">
        <f t="shared" si="36"/>
        <v/>
      </c>
      <c r="E447" s="69"/>
      <c r="F447" s="70"/>
      <c r="G447" s="4"/>
      <c r="H447" s="71"/>
      <c r="I447" s="71"/>
      <c r="J447" s="70"/>
      <c r="K447" s="70"/>
      <c r="L447" s="70"/>
      <c r="M447" s="70"/>
      <c r="N447" s="70"/>
      <c r="O447" s="70"/>
      <c r="P447" s="70"/>
      <c r="Q447" s="70"/>
      <c r="R447" s="70"/>
      <c r="S447" s="86"/>
      <c r="T447" s="70"/>
      <c r="Z447" s="68">
        <f t="shared" si="37"/>
        <v>1</v>
      </c>
      <c r="AC447" s="1" t="str">
        <f t="shared" si="38"/>
        <v>1900</v>
      </c>
    </row>
    <row r="448" spans="2:29" x14ac:dyDescent="0.25">
      <c r="B448" s="1">
        <f t="shared" si="35"/>
        <v>0</v>
      </c>
      <c r="D448" s="95" t="str">
        <f t="shared" si="36"/>
        <v/>
      </c>
      <c r="E448" s="69"/>
      <c r="F448" s="70"/>
      <c r="G448" s="4"/>
      <c r="H448" s="71"/>
      <c r="I448" s="71"/>
      <c r="J448" s="70"/>
      <c r="K448" s="70"/>
      <c r="L448" s="70"/>
      <c r="M448" s="70"/>
      <c r="N448" s="70"/>
      <c r="O448" s="70"/>
      <c r="P448" s="70"/>
      <c r="Q448" s="70"/>
      <c r="R448" s="70"/>
      <c r="S448" s="86"/>
      <c r="T448" s="70"/>
      <c r="Z448" s="68">
        <f t="shared" si="37"/>
        <v>1</v>
      </c>
      <c r="AC448" s="1" t="str">
        <f t="shared" si="38"/>
        <v>1900</v>
      </c>
    </row>
    <row r="449" spans="2:29" x14ac:dyDescent="0.25">
      <c r="B449" s="1">
        <f t="shared" si="35"/>
        <v>0</v>
      </c>
      <c r="D449" s="95" t="str">
        <f t="shared" si="36"/>
        <v/>
      </c>
      <c r="E449" s="69"/>
      <c r="F449" s="70"/>
      <c r="G449" s="4"/>
      <c r="H449" s="71"/>
      <c r="I449" s="71"/>
      <c r="J449" s="70"/>
      <c r="K449" s="70"/>
      <c r="L449" s="70"/>
      <c r="M449" s="70"/>
      <c r="N449" s="70"/>
      <c r="O449" s="70"/>
      <c r="P449" s="70"/>
      <c r="Q449" s="70"/>
      <c r="R449" s="70"/>
      <c r="S449" s="86"/>
      <c r="T449" s="70"/>
      <c r="Z449" s="68">
        <f t="shared" si="37"/>
        <v>1</v>
      </c>
      <c r="AC449" s="1" t="str">
        <f t="shared" si="38"/>
        <v>1900</v>
      </c>
    </row>
    <row r="450" spans="2:29" x14ac:dyDescent="0.25">
      <c r="B450" s="1">
        <f t="shared" si="35"/>
        <v>0</v>
      </c>
      <c r="D450" s="95" t="str">
        <f t="shared" si="36"/>
        <v/>
      </c>
      <c r="E450" s="69"/>
      <c r="F450" s="70"/>
      <c r="G450" s="4"/>
      <c r="H450" s="71"/>
      <c r="I450" s="71"/>
      <c r="J450" s="70"/>
      <c r="K450" s="70"/>
      <c r="L450" s="70"/>
      <c r="M450" s="70"/>
      <c r="N450" s="70"/>
      <c r="O450" s="70"/>
      <c r="P450" s="70"/>
      <c r="Q450" s="70"/>
      <c r="R450" s="70"/>
      <c r="S450" s="86"/>
      <c r="T450" s="70"/>
      <c r="Z450" s="68">
        <f t="shared" si="37"/>
        <v>1</v>
      </c>
      <c r="AC450" s="1" t="str">
        <f t="shared" si="38"/>
        <v>1900</v>
      </c>
    </row>
    <row r="451" spans="2:29" x14ac:dyDescent="0.25">
      <c r="B451" s="1">
        <f t="shared" si="35"/>
        <v>0</v>
      </c>
      <c r="D451" s="95" t="str">
        <f t="shared" si="36"/>
        <v/>
      </c>
      <c r="E451" s="69"/>
      <c r="F451" s="70"/>
      <c r="G451" s="4"/>
      <c r="H451" s="71"/>
      <c r="I451" s="71"/>
      <c r="J451" s="70"/>
      <c r="K451" s="70"/>
      <c r="L451" s="70"/>
      <c r="M451" s="70"/>
      <c r="N451" s="70"/>
      <c r="O451" s="70"/>
      <c r="P451" s="70"/>
      <c r="Q451" s="70"/>
      <c r="R451" s="70"/>
      <c r="S451" s="86"/>
      <c r="T451" s="70"/>
      <c r="Z451" s="68">
        <f t="shared" si="37"/>
        <v>1</v>
      </c>
      <c r="AC451" s="1" t="str">
        <f t="shared" si="38"/>
        <v>1900</v>
      </c>
    </row>
    <row r="452" spans="2:29" x14ac:dyDescent="0.25">
      <c r="B452" s="1">
        <f t="shared" ref="B452:B515" si="39">IF($B$1=YEAR(Z452),D452,0)</f>
        <v>0</v>
      </c>
      <c r="D452" s="95" t="str">
        <f t="shared" ref="D452:D515" si="40">IF(Z452&lt;&gt;$Y$2,IF(YEAR(Z452)=YEAR(Z451),D451+1,1),"")</f>
        <v/>
      </c>
      <c r="E452" s="69"/>
      <c r="F452" s="70"/>
      <c r="G452" s="4"/>
      <c r="H452" s="71"/>
      <c r="I452" s="71"/>
      <c r="J452" s="70"/>
      <c r="K452" s="70"/>
      <c r="L452" s="70"/>
      <c r="M452" s="70"/>
      <c r="N452" s="70"/>
      <c r="O452" s="70"/>
      <c r="P452" s="70"/>
      <c r="Q452" s="70"/>
      <c r="R452" s="70"/>
      <c r="S452" s="86"/>
      <c r="T452" s="70"/>
      <c r="Z452" s="68">
        <f t="shared" ref="Z452:Z515" si="41">IF(CONCATENATE(F452,F453,F454,F455,F456,F457)&lt;&gt;"",IF(AND(E452&lt;&gt;0,ISNUMBER(E452)=TRUE),E452,Z451),$Y$2)</f>
        <v>1</v>
      </c>
      <c r="AC452" s="1" t="str">
        <f t="shared" si="38"/>
        <v>1900</v>
      </c>
    </row>
    <row r="453" spans="2:29" x14ac:dyDescent="0.25">
      <c r="B453" s="1">
        <f t="shared" si="39"/>
        <v>0</v>
      </c>
      <c r="D453" s="95" t="str">
        <f t="shared" si="40"/>
        <v/>
      </c>
      <c r="E453" s="69"/>
      <c r="F453" s="70"/>
      <c r="G453" s="4"/>
      <c r="H453" s="71"/>
      <c r="I453" s="71"/>
      <c r="J453" s="70"/>
      <c r="K453" s="70"/>
      <c r="L453" s="70"/>
      <c r="M453" s="70"/>
      <c r="N453" s="70"/>
      <c r="O453" s="70"/>
      <c r="P453" s="70"/>
      <c r="Q453" s="70"/>
      <c r="R453" s="70"/>
      <c r="S453" s="86"/>
      <c r="T453" s="70"/>
      <c r="Z453" s="68">
        <f t="shared" si="41"/>
        <v>1</v>
      </c>
      <c r="AC453" s="1" t="str">
        <f t="shared" ref="AC453:AC516" si="42">YEAR(Z453)&amp;F453&amp;G453</f>
        <v>1900</v>
      </c>
    </row>
    <row r="454" spans="2:29" x14ac:dyDescent="0.25">
      <c r="B454" s="1">
        <f t="shared" si="39"/>
        <v>0</v>
      </c>
      <c r="D454" s="95" t="str">
        <f t="shared" si="40"/>
        <v/>
      </c>
      <c r="E454" s="69"/>
      <c r="F454" s="70"/>
      <c r="G454" s="4"/>
      <c r="H454" s="71"/>
      <c r="I454" s="71"/>
      <c r="J454" s="70"/>
      <c r="K454" s="70"/>
      <c r="L454" s="70"/>
      <c r="M454" s="70"/>
      <c r="N454" s="70"/>
      <c r="O454" s="70"/>
      <c r="P454" s="70"/>
      <c r="Q454" s="70"/>
      <c r="R454" s="70"/>
      <c r="S454" s="86"/>
      <c r="T454" s="70"/>
      <c r="Z454" s="68">
        <f t="shared" si="41"/>
        <v>1</v>
      </c>
      <c r="AC454" s="1" t="str">
        <f t="shared" si="42"/>
        <v>1900</v>
      </c>
    </row>
    <row r="455" spans="2:29" x14ac:dyDescent="0.25">
      <c r="B455" s="1">
        <f t="shared" si="39"/>
        <v>0</v>
      </c>
      <c r="D455" s="95" t="str">
        <f t="shared" si="40"/>
        <v/>
      </c>
      <c r="E455" s="69"/>
      <c r="F455" s="70"/>
      <c r="G455" s="4"/>
      <c r="H455" s="71"/>
      <c r="I455" s="71"/>
      <c r="J455" s="70"/>
      <c r="K455" s="70"/>
      <c r="L455" s="70"/>
      <c r="M455" s="70"/>
      <c r="N455" s="70"/>
      <c r="O455" s="70"/>
      <c r="P455" s="70"/>
      <c r="Q455" s="70"/>
      <c r="R455" s="70"/>
      <c r="S455" s="86"/>
      <c r="T455" s="70"/>
      <c r="Z455" s="68">
        <f t="shared" si="41"/>
        <v>1</v>
      </c>
      <c r="AC455" s="1" t="str">
        <f t="shared" si="42"/>
        <v>1900</v>
      </c>
    </row>
    <row r="456" spans="2:29" x14ac:dyDescent="0.25">
      <c r="B456" s="1">
        <f t="shared" si="39"/>
        <v>0</v>
      </c>
      <c r="D456" s="95" t="str">
        <f t="shared" si="40"/>
        <v/>
      </c>
      <c r="E456" s="69"/>
      <c r="F456" s="70"/>
      <c r="G456" s="4"/>
      <c r="H456" s="71"/>
      <c r="I456" s="71"/>
      <c r="J456" s="70"/>
      <c r="K456" s="70"/>
      <c r="L456" s="70"/>
      <c r="M456" s="70"/>
      <c r="N456" s="70"/>
      <c r="O456" s="70"/>
      <c r="P456" s="70"/>
      <c r="Q456" s="70"/>
      <c r="R456" s="70"/>
      <c r="S456" s="86"/>
      <c r="T456" s="70"/>
      <c r="Z456" s="68">
        <f t="shared" si="41"/>
        <v>1</v>
      </c>
      <c r="AC456" s="1" t="str">
        <f t="shared" si="42"/>
        <v>1900</v>
      </c>
    </row>
    <row r="457" spans="2:29" x14ac:dyDescent="0.25">
      <c r="B457" s="1">
        <f t="shared" si="39"/>
        <v>0</v>
      </c>
      <c r="D457" s="95" t="str">
        <f t="shared" si="40"/>
        <v/>
      </c>
      <c r="E457" s="69"/>
      <c r="F457" s="70"/>
      <c r="G457" s="4"/>
      <c r="H457" s="71"/>
      <c r="I457" s="71"/>
      <c r="J457" s="70"/>
      <c r="K457" s="70"/>
      <c r="L457" s="70"/>
      <c r="M457" s="70"/>
      <c r="N457" s="70"/>
      <c r="O457" s="70"/>
      <c r="P457" s="70"/>
      <c r="Q457" s="70"/>
      <c r="R457" s="70"/>
      <c r="S457" s="86"/>
      <c r="T457" s="70"/>
      <c r="Z457" s="68">
        <f t="shared" si="41"/>
        <v>1</v>
      </c>
      <c r="AC457" s="1" t="str">
        <f t="shared" si="42"/>
        <v>1900</v>
      </c>
    </row>
    <row r="458" spans="2:29" x14ac:dyDescent="0.25">
      <c r="B458" s="1">
        <f t="shared" si="39"/>
        <v>0</v>
      </c>
      <c r="D458" s="95" t="str">
        <f t="shared" si="40"/>
        <v/>
      </c>
      <c r="E458" s="69"/>
      <c r="F458" s="70"/>
      <c r="G458" s="4"/>
      <c r="H458" s="71"/>
      <c r="I458" s="71"/>
      <c r="J458" s="70"/>
      <c r="K458" s="70"/>
      <c r="L458" s="70"/>
      <c r="M458" s="70"/>
      <c r="N458" s="70"/>
      <c r="O458" s="70"/>
      <c r="P458" s="70"/>
      <c r="Q458" s="70"/>
      <c r="R458" s="70"/>
      <c r="S458" s="86"/>
      <c r="T458" s="70"/>
      <c r="Z458" s="68">
        <f t="shared" si="41"/>
        <v>1</v>
      </c>
      <c r="AC458" s="1" t="str">
        <f t="shared" si="42"/>
        <v>1900</v>
      </c>
    </row>
    <row r="459" spans="2:29" x14ac:dyDescent="0.25">
      <c r="B459" s="1">
        <f t="shared" si="39"/>
        <v>0</v>
      </c>
      <c r="D459" s="95" t="str">
        <f t="shared" si="40"/>
        <v/>
      </c>
      <c r="E459" s="69"/>
      <c r="F459" s="70"/>
      <c r="G459" s="4"/>
      <c r="H459" s="71"/>
      <c r="I459" s="71"/>
      <c r="J459" s="70"/>
      <c r="K459" s="70"/>
      <c r="L459" s="70"/>
      <c r="M459" s="70"/>
      <c r="N459" s="70"/>
      <c r="O459" s="70"/>
      <c r="P459" s="70"/>
      <c r="Q459" s="70"/>
      <c r="R459" s="70"/>
      <c r="S459" s="86"/>
      <c r="T459" s="70"/>
      <c r="Z459" s="68">
        <f t="shared" si="41"/>
        <v>1</v>
      </c>
      <c r="AC459" s="1" t="str">
        <f t="shared" si="42"/>
        <v>1900</v>
      </c>
    </row>
    <row r="460" spans="2:29" x14ac:dyDescent="0.25">
      <c r="B460" s="1">
        <f t="shared" si="39"/>
        <v>0</v>
      </c>
      <c r="D460" s="95" t="str">
        <f t="shared" si="40"/>
        <v/>
      </c>
      <c r="E460" s="69"/>
      <c r="F460" s="70"/>
      <c r="G460" s="4"/>
      <c r="H460" s="71"/>
      <c r="I460" s="71"/>
      <c r="J460" s="70"/>
      <c r="K460" s="70"/>
      <c r="L460" s="70"/>
      <c r="M460" s="70"/>
      <c r="N460" s="70"/>
      <c r="O460" s="70"/>
      <c r="P460" s="70"/>
      <c r="Q460" s="70"/>
      <c r="R460" s="70"/>
      <c r="S460" s="86"/>
      <c r="T460" s="70"/>
      <c r="Z460" s="68">
        <f t="shared" si="41"/>
        <v>1</v>
      </c>
      <c r="AC460" s="1" t="str">
        <f t="shared" si="42"/>
        <v>1900</v>
      </c>
    </row>
    <row r="461" spans="2:29" x14ac:dyDescent="0.25">
      <c r="B461" s="1">
        <f t="shared" si="39"/>
        <v>0</v>
      </c>
      <c r="D461" s="95" t="str">
        <f t="shared" si="40"/>
        <v/>
      </c>
      <c r="E461" s="69"/>
      <c r="F461" s="70"/>
      <c r="G461" s="4"/>
      <c r="H461" s="71"/>
      <c r="I461" s="71"/>
      <c r="J461" s="70"/>
      <c r="K461" s="70"/>
      <c r="L461" s="70"/>
      <c r="M461" s="70"/>
      <c r="N461" s="70"/>
      <c r="O461" s="70"/>
      <c r="P461" s="70"/>
      <c r="Q461" s="70"/>
      <c r="R461" s="70"/>
      <c r="S461" s="86"/>
      <c r="T461" s="70"/>
      <c r="Z461" s="68">
        <f t="shared" si="41"/>
        <v>1</v>
      </c>
      <c r="AC461" s="1" t="str">
        <f t="shared" si="42"/>
        <v>1900</v>
      </c>
    </row>
    <row r="462" spans="2:29" x14ac:dyDescent="0.25">
      <c r="B462" s="1">
        <f t="shared" si="39"/>
        <v>0</v>
      </c>
      <c r="D462" s="95" t="str">
        <f t="shared" si="40"/>
        <v/>
      </c>
      <c r="E462" s="69"/>
      <c r="F462" s="70"/>
      <c r="G462" s="4"/>
      <c r="H462" s="71"/>
      <c r="I462" s="71"/>
      <c r="J462" s="70"/>
      <c r="K462" s="70"/>
      <c r="L462" s="70"/>
      <c r="M462" s="70"/>
      <c r="N462" s="70"/>
      <c r="O462" s="70"/>
      <c r="P462" s="70"/>
      <c r="Q462" s="70"/>
      <c r="R462" s="70"/>
      <c r="S462" s="86"/>
      <c r="T462" s="70"/>
      <c r="Z462" s="68">
        <f t="shared" si="41"/>
        <v>1</v>
      </c>
      <c r="AC462" s="1" t="str">
        <f t="shared" si="42"/>
        <v>1900</v>
      </c>
    </row>
    <row r="463" spans="2:29" x14ac:dyDescent="0.25">
      <c r="B463" s="1">
        <f t="shared" si="39"/>
        <v>0</v>
      </c>
      <c r="D463" s="95" t="str">
        <f t="shared" si="40"/>
        <v/>
      </c>
      <c r="E463" s="69"/>
      <c r="F463" s="70"/>
      <c r="G463" s="4"/>
      <c r="H463" s="71"/>
      <c r="I463" s="71"/>
      <c r="J463" s="70"/>
      <c r="K463" s="70"/>
      <c r="L463" s="70"/>
      <c r="M463" s="70"/>
      <c r="N463" s="70"/>
      <c r="O463" s="70"/>
      <c r="P463" s="70"/>
      <c r="Q463" s="70"/>
      <c r="R463" s="70"/>
      <c r="S463" s="86"/>
      <c r="T463" s="70"/>
      <c r="Z463" s="68">
        <f t="shared" si="41"/>
        <v>1</v>
      </c>
      <c r="AC463" s="1" t="str">
        <f t="shared" si="42"/>
        <v>1900</v>
      </c>
    </row>
    <row r="464" spans="2:29" x14ac:dyDescent="0.25">
      <c r="B464" s="1">
        <f t="shared" si="39"/>
        <v>0</v>
      </c>
      <c r="D464" s="95" t="str">
        <f t="shared" si="40"/>
        <v/>
      </c>
      <c r="E464" s="69"/>
      <c r="F464" s="70"/>
      <c r="G464" s="4"/>
      <c r="H464" s="71"/>
      <c r="I464" s="71"/>
      <c r="J464" s="70"/>
      <c r="K464" s="70"/>
      <c r="L464" s="70"/>
      <c r="M464" s="70"/>
      <c r="N464" s="70"/>
      <c r="O464" s="70"/>
      <c r="P464" s="70"/>
      <c r="Q464" s="70"/>
      <c r="R464" s="70"/>
      <c r="S464" s="86"/>
      <c r="T464" s="70"/>
      <c r="Z464" s="68">
        <f t="shared" si="41"/>
        <v>1</v>
      </c>
      <c r="AC464" s="1" t="str">
        <f t="shared" si="42"/>
        <v>1900</v>
      </c>
    </row>
    <row r="465" spans="2:29" x14ac:dyDescent="0.25">
      <c r="B465" s="1">
        <f t="shared" si="39"/>
        <v>0</v>
      </c>
      <c r="D465" s="95" t="str">
        <f t="shared" si="40"/>
        <v/>
      </c>
      <c r="E465" s="69"/>
      <c r="F465" s="70"/>
      <c r="G465" s="4"/>
      <c r="H465" s="71"/>
      <c r="I465" s="71"/>
      <c r="J465" s="70"/>
      <c r="K465" s="70"/>
      <c r="L465" s="70"/>
      <c r="M465" s="70"/>
      <c r="N465" s="70"/>
      <c r="O465" s="70"/>
      <c r="P465" s="70"/>
      <c r="Q465" s="70"/>
      <c r="R465" s="70"/>
      <c r="S465" s="86"/>
      <c r="T465" s="70"/>
      <c r="Z465" s="68">
        <f t="shared" si="41"/>
        <v>1</v>
      </c>
      <c r="AC465" s="1" t="str">
        <f t="shared" si="42"/>
        <v>1900</v>
      </c>
    </row>
    <row r="466" spans="2:29" x14ac:dyDescent="0.25">
      <c r="B466" s="1">
        <f t="shared" si="39"/>
        <v>0</v>
      </c>
      <c r="D466" s="95" t="str">
        <f t="shared" si="40"/>
        <v/>
      </c>
      <c r="E466" s="69"/>
      <c r="F466" s="70"/>
      <c r="G466" s="4"/>
      <c r="H466" s="71"/>
      <c r="I466" s="71"/>
      <c r="J466" s="70"/>
      <c r="K466" s="70"/>
      <c r="L466" s="70"/>
      <c r="M466" s="70"/>
      <c r="N466" s="70"/>
      <c r="O466" s="70"/>
      <c r="P466" s="70"/>
      <c r="Q466" s="70"/>
      <c r="R466" s="70"/>
      <c r="S466" s="86"/>
      <c r="T466" s="70"/>
      <c r="Z466" s="68">
        <f t="shared" si="41"/>
        <v>1</v>
      </c>
      <c r="AC466" s="1" t="str">
        <f t="shared" si="42"/>
        <v>1900</v>
      </c>
    </row>
    <row r="467" spans="2:29" x14ac:dyDescent="0.25">
      <c r="B467" s="1">
        <f t="shared" si="39"/>
        <v>0</v>
      </c>
      <c r="D467" s="95" t="str">
        <f t="shared" si="40"/>
        <v/>
      </c>
      <c r="E467" s="69"/>
      <c r="F467" s="70"/>
      <c r="G467" s="4"/>
      <c r="H467" s="71"/>
      <c r="I467" s="71"/>
      <c r="J467" s="70"/>
      <c r="K467" s="70"/>
      <c r="L467" s="70"/>
      <c r="M467" s="70"/>
      <c r="N467" s="70"/>
      <c r="O467" s="70"/>
      <c r="P467" s="70"/>
      <c r="Q467" s="70"/>
      <c r="R467" s="70"/>
      <c r="S467" s="86"/>
      <c r="T467" s="70"/>
      <c r="Z467" s="68">
        <f t="shared" si="41"/>
        <v>1</v>
      </c>
      <c r="AC467" s="1" t="str">
        <f t="shared" si="42"/>
        <v>1900</v>
      </c>
    </row>
    <row r="468" spans="2:29" x14ac:dyDescent="0.25">
      <c r="B468" s="1">
        <f t="shared" si="39"/>
        <v>0</v>
      </c>
      <c r="D468" s="95" t="str">
        <f t="shared" si="40"/>
        <v/>
      </c>
      <c r="E468" s="69"/>
      <c r="F468" s="70"/>
      <c r="G468" s="4"/>
      <c r="H468" s="71"/>
      <c r="I468" s="71"/>
      <c r="J468" s="70"/>
      <c r="K468" s="70"/>
      <c r="L468" s="70"/>
      <c r="M468" s="70"/>
      <c r="N468" s="70"/>
      <c r="O468" s="70"/>
      <c r="P468" s="70"/>
      <c r="Q468" s="70"/>
      <c r="R468" s="70"/>
      <c r="S468" s="86"/>
      <c r="T468" s="70"/>
      <c r="Z468" s="68">
        <f t="shared" si="41"/>
        <v>1</v>
      </c>
      <c r="AC468" s="1" t="str">
        <f t="shared" si="42"/>
        <v>1900</v>
      </c>
    </row>
    <row r="469" spans="2:29" x14ac:dyDescent="0.25">
      <c r="B469" s="1">
        <f t="shared" si="39"/>
        <v>0</v>
      </c>
      <c r="D469" s="95" t="str">
        <f t="shared" si="40"/>
        <v/>
      </c>
      <c r="E469" s="69"/>
      <c r="F469" s="70"/>
      <c r="G469" s="4"/>
      <c r="H469" s="71"/>
      <c r="I469" s="71"/>
      <c r="J469" s="70"/>
      <c r="K469" s="70"/>
      <c r="L469" s="70"/>
      <c r="M469" s="70"/>
      <c r="N469" s="70"/>
      <c r="O469" s="70"/>
      <c r="P469" s="70"/>
      <c r="Q469" s="70"/>
      <c r="R469" s="70"/>
      <c r="S469" s="86"/>
      <c r="T469" s="70"/>
      <c r="Z469" s="68">
        <f t="shared" si="41"/>
        <v>1</v>
      </c>
      <c r="AC469" s="1" t="str">
        <f t="shared" si="42"/>
        <v>1900</v>
      </c>
    </row>
    <row r="470" spans="2:29" x14ac:dyDescent="0.25">
      <c r="B470" s="1">
        <f t="shared" si="39"/>
        <v>0</v>
      </c>
      <c r="D470" s="95" t="str">
        <f t="shared" si="40"/>
        <v/>
      </c>
      <c r="E470" s="69"/>
      <c r="F470" s="70"/>
      <c r="G470" s="4"/>
      <c r="H470" s="71"/>
      <c r="I470" s="71"/>
      <c r="J470" s="70"/>
      <c r="K470" s="70"/>
      <c r="L470" s="70"/>
      <c r="M470" s="70"/>
      <c r="N470" s="70"/>
      <c r="O470" s="70"/>
      <c r="P470" s="70"/>
      <c r="Q470" s="70"/>
      <c r="R470" s="70"/>
      <c r="S470" s="86"/>
      <c r="T470" s="70"/>
      <c r="Z470" s="68">
        <f t="shared" si="41"/>
        <v>1</v>
      </c>
      <c r="AC470" s="1" t="str">
        <f t="shared" si="42"/>
        <v>1900</v>
      </c>
    </row>
    <row r="471" spans="2:29" x14ac:dyDescent="0.25">
      <c r="B471" s="1">
        <f t="shared" si="39"/>
        <v>0</v>
      </c>
      <c r="D471" s="95" t="str">
        <f t="shared" si="40"/>
        <v/>
      </c>
      <c r="E471" s="69"/>
      <c r="F471" s="70"/>
      <c r="G471" s="4"/>
      <c r="H471" s="71"/>
      <c r="I471" s="71"/>
      <c r="J471" s="70"/>
      <c r="K471" s="70"/>
      <c r="L471" s="70"/>
      <c r="M471" s="70"/>
      <c r="N471" s="70"/>
      <c r="O471" s="70"/>
      <c r="P471" s="70"/>
      <c r="Q471" s="70"/>
      <c r="R471" s="70"/>
      <c r="S471" s="86"/>
      <c r="T471" s="70"/>
      <c r="Z471" s="68">
        <f t="shared" si="41"/>
        <v>1</v>
      </c>
      <c r="AC471" s="1" t="str">
        <f t="shared" si="42"/>
        <v>1900</v>
      </c>
    </row>
    <row r="472" spans="2:29" x14ac:dyDescent="0.25">
      <c r="B472" s="1">
        <f t="shared" si="39"/>
        <v>0</v>
      </c>
      <c r="D472" s="95" t="str">
        <f t="shared" si="40"/>
        <v/>
      </c>
      <c r="E472" s="69"/>
      <c r="F472" s="70"/>
      <c r="G472" s="4"/>
      <c r="H472" s="71"/>
      <c r="I472" s="71"/>
      <c r="J472" s="70"/>
      <c r="K472" s="70"/>
      <c r="L472" s="70"/>
      <c r="M472" s="70"/>
      <c r="N472" s="70"/>
      <c r="O472" s="70"/>
      <c r="P472" s="70"/>
      <c r="Q472" s="70"/>
      <c r="R472" s="70"/>
      <c r="S472" s="86"/>
      <c r="T472" s="70"/>
      <c r="Z472" s="68">
        <f t="shared" si="41"/>
        <v>1</v>
      </c>
      <c r="AC472" s="1" t="str">
        <f t="shared" si="42"/>
        <v>1900</v>
      </c>
    </row>
    <row r="473" spans="2:29" x14ac:dyDescent="0.25">
      <c r="B473" s="1">
        <f t="shared" si="39"/>
        <v>0</v>
      </c>
      <c r="D473" s="95" t="str">
        <f t="shared" si="40"/>
        <v/>
      </c>
      <c r="E473" s="69"/>
      <c r="F473" s="70"/>
      <c r="G473" s="4"/>
      <c r="H473" s="71"/>
      <c r="I473" s="71"/>
      <c r="J473" s="70"/>
      <c r="K473" s="70"/>
      <c r="L473" s="70"/>
      <c r="M473" s="70"/>
      <c r="N473" s="70"/>
      <c r="O473" s="70"/>
      <c r="P473" s="70"/>
      <c r="Q473" s="70"/>
      <c r="R473" s="70"/>
      <c r="S473" s="86"/>
      <c r="T473" s="70"/>
      <c r="Z473" s="68">
        <f t="shared" si="41"/>
        <v>1</v>
      </c>
      <c r="AC473" s="1" t="str">
        <f t="shared" si="42"/>
        <v>1900</v>
      </c>
    </row>
    <row r="474" spans="2:29" x14ac:dyDescent="0.25">
      <c r="B474" s="1">
        <f t="shared" si="39"/>
        <v>0</v>
      </c>
      <c r="D474" s="95" t="str">
        <f t="shared" si="40"/>
        <v/>
      </c>
      <c r="E474" s="69"/>
      <c r="F474" s="70"/>
      <c r="G474" s="4"/>
      <c r="H474" s="71"/>
      <c r="I474" s="71"/>
      <c r="J474" s="70"/>
      <c r="K474" s="70"/>
      <c r="L474" s="70"/>
      <c r="M474" s="70"/>
      <c r="N474" s="70"/>
      <c r="O474" s="70"/>
      <c r="P474" s="70"/>
      <c r="Q474" s="70"/>
      <c r="R474" s="70"/>
      <c r="S474" s="86"/>
      <c r="T474" s="70"/>
      <c r="Z474" s="68">
        <f t="shared" si="41"/>
        <v>1</v>
      </c>
      <c r="AC474" s="1" t="str">
        <f t="shared" si="42"/>
        <v>1900</v>
      </c>
    </row>
    <row r="475" spans="2:29" x14ac:dyDescent="0.25">
      <c r="B475" s="1">
        <f t="shared" si="39"/>
        <v>0</v>
      </c>
      <c r="D475" s="95" t="str">
        <f t="shared" si="40"/>
        <v/>
      </c>
      <c r="E475" s="69"/>
      <c r="F475" s="70"/>
      <c r="G475" s="4"/>
      <c r="H475" s="71"/>
      <c r="I475" s="71"/>
      <c r="J475" s="70"/>
      <c r="K475" s="70"/>
      <c r="L475" s="70"/>
      <c r="M475" s="70"/>
      <c r="N475" s="70"/>
      <c r="O475" s="70"/>
      <c r="P475" s="70"/>
      <c r="Q475" s="70"/>
      <c r="R475" s="70"/>
      <c r="S475" s="86"/>
      <c r="T475" s="70"/>
      <c r="Z475" s="68">
        <f t="shared" si="41"/>
        <v>1</v>
      </c>
      <c r="AC475" s="1" t="str">
        <f t="shared" si="42"/>
        <v>1900</v>
      </c>
    </row>
    <row r="476" spans="2:29" x14ac:dyDescent="0.25">
      <c r="B476" s="1">
        <f t="shared" si="39"/>
        <v>0</v>
      </c>
      <c r="D476" s="95" t="str">
        <f t="shared" si="40"/>
        <v/>
      </c>
      <c r="E476" s="69"/>
      <c r="F476" s="70"/>
      <c r="G476" s="4"/>
      <c r="H476" s="71"/>
      <c r="I476" s="71"/>
      <c r="J476" s="70"/>
      <c r="K476" s="70"/>
      <c r="L476" s="70"/>
      <c r="M476" s="70"/>
      <c r="N476" s="70"/>
      <c r="O476" s="70"/>
      <c r="P476" s="70"/>
      <c r="Q476" s="70"/>
      <c r="R476" s="70"/>
      <c r="S476" s="86"/>
      <c r="T476" s="70"/>
      <c r="Z476" s="68">
        <f t="shared" si="41"/>
        <v>1</v>
      </c>
      <c r="AC476" s="1" t="str">
        <f t="shared" si="42"/>
        <v>1900</v>
      </c>
    </row>
    <row r="477" spans="2:29" x14ac:dyDescent="0.25">
      <c r="B477" s="1">
        <f t="shared" si="39"/>
        <v>0</v>
      </c>
      <c r="D477" s="95" t="str">
        <f t="shared" si="40"/>
        <v/>
      </c>
      <c r="E477" s="69"/>
      <c r="F477" s="70"/>
      <c r="G477" s="4"/>
      <c r="H477" s="71"/>
      <c r="I477" s="71"/>
      <c r="J477" s="70"/>
      <c r="K477" s="70"/>
      <c r="L477" s="70"/>
      <c r="M477" s="70"/>
      <c r="N477" s="70"/>
      <c r="O477" s="70"/>
      <c r="P477" s="70"/>
      <c r="Q477" s="70"/>
      <c r="R477" s="70"/>
      <c r="S477" s="86"/>
      <c r="T477" s="70"/>
      <c r="Z477" s="68">
        <f t="shared" si="41"/>
        <v>1</v>
      </c>
      <c r="AC477" s="1" t="str">
        <f t="shared" si="42"/>
        <v>1900</v>
      </c>
    </row>
    <row r="478" spans="2:29" x14ac:dyDescent="0.25">
      <c r="B478" s="1">
        <f t="shared" si="39"/>
        <v>0</v>
      </c>
      <c r="D478" s="95" t="str">
        <f t="shared" si="40"/>
        <v/>
      </c>
      <c r="E478" s="69"/>
      <c r="F478" s="70"/>
      <c r="G478" s="4"/>
      <c r="H478" s="71"/>
      <c r="I478" s="71"/>
      <c r="J478" s="70"/>
      <c r="K478" s="70"/>
      <c r="L478" s="70"/>
      <c r="M478" s="70"/>
      <c r="N478" s="70"/>
      <c r="O478" s="70"/>
      <c r="P478" s="70"/>
      <c r="Q478" s="70"/>
      <c r="R478" s="70"/>
      <c r="S478" s="86"/>
      <c r="T478" s="70"/>
      <c r="Z478" s="68">
        <f t="shared" si="41"/>
        <v>1</v>
      </c>
      <c r="AC478" s="1" t="str">
        <f t="shared" si="42"/>
        <v>1900</v>
      </c>
    </row>
    <row r="479" spans="2:29" x14ac:dyDescent="0.25">
      <c r="B479" s="1">
        <f t="shared" si="39"/>
        <v>0</v>
      </c>
      <c r="D479" s="95" t="str">
        <f t="shared" si="40"/>
        <v/>
      </c>
      <c r="E479" s="69"/>
      <c r="F479" s="70"/>
      <c r="G479" s="4"/>
      <c r="H479" s="71"/>
      <c r="I479" s="71"/>
      <c r="J479" s="70"/>
      <c r="K479" s="70"/>
      <c r="L479" s="70"/>
      <c r="M479" s="70"/>
      <c r="N479" s="70"/>
      <c r="O479" s="70"/>
      <c r="P479" s="70"/>
      <c r="Q479" s="70"/>
      <c r="R479" s="70"/>
      <c r="S479" s="86"/>
      <c r="T479" s="70"/>
      <c r="Z479" s="68">
        <f t="shared" si="41"/>
        <v>1</v>
      </c>
      <c r="AC479" s="1" t="str">
        <f t="shared" si="42"/>
        <v>1900</v>
      </c>
    </row>
    <row r="480" spans="2:29" x14ac:dyDescent="0.25">
      <c r="B480" s="1">
        <f t="shared" si="39"/>
        <v>0</v>
      </c>
      <c r="D480" s="95" t="str">
        <f t="shared" si="40"/>
        <v/>
      </c>
      <c r="E480" s="69"/>
      <c r="F480" s="70"/>
      <c r="G480" s="4"/>
      <c r="H480" s="71"/>
      <c r="I480" s="71"/>
      <c r="J480" s="70"/>
      <c r="K480" s="70"/>
      <c r="L480" s="70"/>
      <c r="M480" s="70"/>
      <c r="N480" s="70"/>
      <c r="O480" s="70"/>
      <c r="P480" s="70"/>
      <c r="Q480" s="70"/>
      <c r="R480" s="70"/>
      <c r="S480" s="86"/>
      <c r="T480" s="70"/>
      <c r="Z480" s="68">
        <f t="shared" si="41"/>
        <v>1</v>
      </c>
      <c r="AC480" s="1" t="str">
        <f t="shared" si="42"/>
        <v>1900</v>
      </c>
    </row>
    <row r="481" spans="2:29" x14ac:dyDescent="0.25">
      <c r="B481" s="1">
        <f t="shared" si="39"/>
        <v>0</v>
      </c>
      <c r="D481" s="95" t="str">
        <f t="shared" si="40"/>
        <v/>
      </c>
      <c r="E481" s="69"/>
      <c r="F481" s="70"/>
      <c r="G481" s="4"/>
      <c r="H481" s="71"/>
      <c r="I481" s="71"/>
      <c r="J481" s="70"/>
      <c r="K481" s="70"/>
      <c r="L481" s="70"/>
      <c r="M481" s="70"/>
      <c r="N481" s="70"/>
      <c r="O481" s="70"/>
      <c r="P481" s="70"/>
      <c r="Q481" s="70"/>
      <c r="R481" s="70"/>
      <c r="S481" s="86"/>
      <c r="T481" s="70"/>
      <c r="Z481" s="68">
        <f t="shared" si="41"/>
        <v>1</v>
      </c>
      <c r="AC481" s="1" t="str">
        <f t="shared" si="42"/>
        <v>1900</v>
      </c>
    </row>
    <row r="482" spans="2:29" x14ac:dyDescent="0.25">
      <c r="B482" s="1">
        <f t="shared" si="39"/>
        <v>0</v>
      </c>
      <c r="D482" s="95" t="str">
        <f t="shared" si="40"/>
        <v/>
      </c>
      <c r="E482" s="69"/>
      <c r="F482" s="70"/>
      <c r="G482" s="4"/>
      <c r="H482" s="71"/>
      <c r="I482" s="71"/>
      <c r="J482" s="70"/>
      <c r="K482" s="70"/>
      <c r="L482" s="70"/>
      <c r="M482" s="70"/>
      <c r="N482" s="70"/>
      <c r="O482" s="70"/>
      <c r="P482" s="70"/>
      <c r="Q482" s="70"/>
      <c r="R482" s="70"/>
      <c r="S482" s="86"/>
      <c r="T482" s="70"/>
      <c r="Z482" s="68">
        <f t="shared" si="41"/>
        <v>1</v>
      </c>
      <c r="AC482" s="1" t="str">
        <f t="shared" si="42"/>
        <v>1900</v>
      </c>
    </row>
    <row r="483" spans="2:29" x14ac:dyDescent="0.25">
      <c r="B483" s="1">
        <f t="shared" si="39"/>
        <v>0</v>
      </c>
      <c r="D483" s="95" t="str">
        <f t="shared" si="40"/>
        <v/>
      </c>
      <c r="E483" s="69"/>
      <c r="F483" s="70"/>
      <c r="G483" s="4"/>
      <c r="H483" s="71"/>
      <c r="I483" s="71"/>
      <c r="J483" s="70"/>
      <c r="K483" s="70"/>
      <c r="L483" s="70"/>
      <c r="M483" s="70"/>
      <c r="N483" s="70"/>
      <c r="O483" s="70"/>
      <c r="P483" s="70"/>
      <c r="Q483" s="70"/>
      <c r="R483" s="70"/>
      <c r="S483" s="86"/>
      <c r="T483" s="70"/>
      <c r="Z483" s="68">
        <f t="shared" si="41"/>
        <v>1</v>
      </c>
      <c r="AC483" s="1" t="str">
        <f t="shared" si="42"/>
        <v>1900</v>
      </c>
    </row>
    <row r="484" spans="2:29" x14ac:dyDescent="0.25">
      <c r="B484" s="1">
        <f t="shared" si="39"/>
        <v>0</v>
      </c>
      <c r="D484" s="95" t="str">
        <f t="shared" si="40"/>
        <v/>
      </c>
      <c r="E484" s="69"/>
      <c r="F484" s="70"/>
      <c r="G484" s="4"/>
      <c r="H484" s="71"/>
      <c r="I484" s="71"/>
      <c r="J484" s="70"/>
      <c r="K484" s="70"/>
      <c r="L484" s="70"/>
      <c r="M484" s="70"/>
      <c r="N484" s="70"/>
      <c r="O484" s="70"/>
      <c r="P484" s="70"/>
      <c r="Q484" s="70"/>
      <c r="R484" s="70"/>
      <c r="S484" s="86"/>
      <c r="T484" s="70"/>
      <c r="Z484" s="68">
        <f t="shared" si="41"/>
        <v>1</v>
      </c>
      <c r="AC484" s="1" t="str">
        <f t="shared" si="42"/>
        <v>1900</v>
      </c>
    </row>
    <row r="485" spans="2:29" x14ac:dyDescent="0.25">
      <c r="B485" s="1">
        <f t="shared" si="39"/>
        <v>0</v>
      </c>
      <c r="D485" s="95" t="str">
        <f t="shared" si="40"/>
        <v/>
      </c>
      <c r="E485" s="69"/>
      <c r="F485" s="70"/>
      <c r="G485" s="4"/>
      <c r="H485" s="71"/>
      <c r="I485" s="71"/>
      <c r="J485" s="70"/>
      <c r="K485" s="70"/>
      <c r="L485" s="70"/>
      <c r="M485" s="70"/>
      <c r="N485" s="70"/>
      <c r="O485" s="70"/>
      <c r="P485" s="70"/>
      <c r="Q485" s="70"/>
      <c r="R485" s="70"/>
      <c r="S485" s="86"/>
      <c r="T485" s="70"/>
      <c r="Z485" s="68">
        <f t="shared" si="41"/>
        <v>1</v>
      </c>
      <c r="AC485" s="1" t="str">
        <f t="shared" si="42"/>
        <v>1900</v>
      </c>
    </row>
    <row r="486" spans="2:29" x14ac:dyDescent="0.25">
      <c r="B486" s="1">
        <f t="shared" si="39"/>
        <v>0</v>
      </c>
      <c r="D486" s="95" t="str">
        <f t="shared" si="40"/>
        <v/>
      </c>
      <c r="E486" s="69"/>
      <c r="F486" s="70"/>
      <c r="G486" s="4"/>
      <c r="H486" s="71"/>
      <c r="I486" s="71"/>
      <c r="J486" s="70"/>
      <c r="K486" s="70"/>
      <c r="L486" s="70"/>
      <c r="M486" s="70"/>
      <c r="N486" s="70"/>
      <c r="O486" s="70"/>
      <c r="P486" s="70"/>
      <c r="Q486" s="70"/>
      <c r="R486" s="70"/>
      <c r="S486" s="86"/>
      <c r="T486" s="70"/>
      <c r="Z486" s="68">
        <f t="shared" si="41"/>
        <v>1</v>
      </c>
      <c r="AC486" s="1" t="str">
        <f t="shared" si="42"/>
        <v>1900</v>
      </c>
    </row>
    <row r="487" spans="2:29" x14ac:dyDescent="0.25">
      <c r="B487" s="1">
        <f t="shared" si="39"/>
        <v>0</v>
      </c>
      <c r="D487" s="95" t="str">
        <f t="shared" si="40"/>
        <v/>
      </c>
      <c r="E487" s="69"/>
      <c r="F487" s="70"/>
      <c r="G487" s="4"/>
      <c r="H487" s="71"/>
      <c r="I487" s="71"/>
      <c r="J487" s="70"/>
      <c r="K487" s="70"/>
      <c r="L487" s="70"/>
      <c r="M487" s="70"/>
      <c r="N487" s="70"/>
      <c r="O487" s="70"/>
      <c r="P487" s="70"/>
      <c r="Q487" s="70"/>
      <c r="R487" s="70"/>
      <c r="S487" s="86"/>
      <c r="T487" s="70"/>
      <c r="Z487" s="68">
        <f t="shared" si="41"/>
        <v>1</v>
      </c>
      <c r="AC487" s="1" t="str">
        <f t="shared" si="42"/>
        <v>1900</v>
      </c>
    </row>
    <row r="488" spans="2:29" x14ac:dyDescent="0.25">
      <c r="B488" s="1">
        <f t="shared" si="39"/>
        <v>0</v>
      </c>
      <c r="D488" s="95" t="str">
        <f t="shared" si="40"/>
        <v/>
      </c>
      <c r="E488" s="69"/>
      <c r="F488" s="70"/>
      <c r="G488" s="4"/>
      <c r="H488" s="71"/>
      <c r="I488" s="71"/>
      <c r="J488" s="70"/>
      <c r="K488" s="70"/>
      <c r="L488" s="70"/>
      <c r="M488" s="70"/>
      <c r="N488" s="70"/>
      <c r="O488" s="70"/>
      <c r="P488" s="70"/>
      <c r="Q488" s="70"/>
      <c r="R488" s="70"/>
      <c r="S488" s="86"/>
      <c r="T488" s="70"/>
      <c r="Z488" s="68">
        <f t="shared" si="41"/>
        <v>1</v>
      </c>
      <c r="AC488" s="1" t="str">
        <f t="shared" si="42"/>
        <v>1900</v>
      </c>
    </row>
    <row r="489" spans="2:29" x14ac:dyDescent="0.25">
      <c r="B489" s="1">
        <f t="shared" si="39"/>
        <v>0</v>
      </c>
      <c r="D489" s="95" t="str">
        <f t="shared" si="40"/>
        <v/>
      </c>
      <c r="E489" s="69"/>
      <c r="F489" s="70"/>
      <c r="G489" s="4"/>
      <c r="H489" s="71"/>
      <c r="I489" s="71"/>
      <c r="J489" s="70"/>
      <c r="K489" s="70"/>
      <c r="L489" s="70"/>
      <c r="M489" s="70"/>
      <c r="N489" s="70"/>
      <c r="O489" s="70"/>
      <c r="P489" s="70"/>
      <c r="Q489" s="70"/>
      <c r="R489" s="70"/>
      <c r="S489" s="86"/>
      <c r="T489" s="70"/>
      <c r="Z489" s="68">
        <f t="shared" si="41"/>
        <v>1</v>
      </c>
      <c r="AC489" s="1" t="str">
        <f t="shared" si="42"/>
        <v>1900</v>
      </c>
    </row>
    <row r="490" spans="2:29" x14ac:dyDescent="0.25">
      <c r="B490" s="1">
        <f t="shared" si="39"/>
        <v>0</v>
      </c>
      <c r="D490" s="95" t="str">
        <f t="shared" si="40"/>
        <v/>
      </c>
      <c r="E490" s="69"/>
      <c r="F490" s="70"/>
      <c r="G490" s="4"/>
      <c r="H490" s="71"/>
      <c r="I490" s="71"/>
      <c r="J490" s="70"/>
      <c r="K490" s="70"/>
      <c r="L490" s="70"/>
      <c r="M490" s="70"/>
      <c r="N490" s="70"/>
      <c r="O490" s="70"/>
      <c r="P490" s="70"/>
      <c r="Q490" s="70"/>
      <c r="R490" s="70"/>
      <c r="S490" s="86"/>
      <c r="T490" s="70"/>
      <c r="Z490" s="68">
        <f t="shared" si="41"/>
        <v>1</v>
      </c>
      <c r="AC490" s="1" t="str">
        <f t="shared" si="42"/>
        <v>1900</v>
      </c>
    </row>
    <row r="491" spans="2:29" x14ac:dyDescent="0.25">
      <c r="B491" s="1">
        <f t="shared" si="39"/>
        <v>0</v>
      </c>
      <c r="D491" s="95" t="str">
        <f t="shared" si="40"/>
        <v/>
      </c>
      <c r="E491" s="69"/>
      <c r="F491" s="70"/>
      <c r="G491" s="4"/>
      <c r="H491" s="71"/>
      <c r="I491" s="71"/>
      <c r="J491" s="70"/>
      <c r="K491" s="70"/>
      <c r="L491" s="70"/>
      <c r="M491" s="70"/>
      <c r="N491" s="70"/>
      <c r="O491" s="70"/>
      <c r="P491" s="70"/>
      <c r="Q491" s="70"/>
      <c r="R491" s="70"/>
      <c r="S491" s="86"/>
      <c r="T491" s="70"/>
      <c r="Z491" s="68">
        <f t="shared" si="41"/>
        <v>1</v>
      </c>
      <c r="AC491" s="1" t="str">
        <f t="shared" si="42"/>
        <v>1900</v>
      </c>
    </row>
    <row r="492" spans="2:29" x14ac:dyDescent="0.25">
      <c r="B492" s="1">
        <f t="shared" si="39"/>
        <v>0</v>
      </c>
      <c r="D492" s="95" t="str">
        <f t="shared" si="40"/>
        <v/>
      </c>
      <c r="E492" s="69"/>
      <c r="F492" s="70"/>
      <c r="G492" s="4"/>
      <c r="H492" s="71"/>
      <c r="I492" s="71"/>
      <c r="J492" s="70"/>
      <c r="K492" s="70"/>
      <c r="L492" s="70"/>
      <c r="M492" s="70"/>
      <c r="N492" s="70"/>
      <c r="O492" s="70"/>
      <c r="P492" s="70"/>
      <c r="Q492" s="70"/>
      <c r="R492" s="70"/>
      <c r="S492" s="86"/>
      <c r="T492" s="70"/>
      <c r="Z492" s="68">
        <f t="shared" si="41"/>
        <v>1</v>
      </c>
      <c r="AC492" s="1" t="str">
        <f t="shared" si="42"/>
        <v>1900</v>
      </c>
    </row>
    <row r="493" spans="2:29" x14ac:dyDescent="0.25">
      <c r="B493" s="1">
        <f t="shared" si="39"/>
        <v>0</v>
      </c>
      <c r="D493" s="95" t="str">
        <f t="shared" si="40"/>
        <v/>
      </c>
      <c r="E493" s="69"/>
      <c r="F493" s="70"/>
      <c r="G493" s="4"/>
      <c r="H493" s="71"/>
      <c r="I493" s="71"/>
      <c r="J493" s="70"/>
      <c r="K493" s="70"/>
      <c r="L493" s="70"/>
      <c r="M493" s="70"/>
      <c r="N493" s="70"/>
      <c r="O493" s="70"/>
      <c r="P493" s="70"/>
      <c r="Q493" s="70"/>
      <c r="R493" s="70"/>
      <c r="S493" s="86"/>
      <c r="T493" s="70"/>
      <c r="Z493" s="68">
        <f t="shared" si="41"/>
        <v>1</v>
      </c>
      <c r="AC493" s="1" t="str">
        <f t="shared" si="42"/>
        <v>1900</v>
      </c>
    </row>
    <row r="494" spans="2:29" x14ac:dyDescent="0.25">
      <c r="B494" s="1">
        <f t="shared" si="39"/>
        <v>0</v>
      </c>
      <c r="D494" s="95" t="str">
        <f t="shared" si="40"/>
        <v/>
      </c>
      <c r="E494" s="69"/>
      <c r="F494" s="70"/>
      <c r="G494" s="4"/>
      <c r="H494" s="71"/>
      <c r="I494" s="71"/>
      <c r="J494" s="70"/>
      <c r="K494" s="70"/>
      <c r="L494" s="70"/>
      <c r="M494" s="70"/>
      <c r="N494" s="70"/>
      <c r="O494" s="70"/>
      <c r="P494" s="70"/>
      <c r="Q494" s="70"/>
      <c r="R494" s="70"/>
      <c r="S494" s="86"/>
      <c r="T494" s="70"/>
      <c r="Z494" s="68">
        <f t="shared" si="41"/>
        <v>1</v>
      </c>
      <c r="AC494" s="1" t="str">
        <f t="shared" si="42"/>
        <v>1900</v>
      </c>
    </row>
    <row r="495" spans="2:29" x14ac:dyDescent="0.25">
      <c r="B495" s="1">
        <f t="shared" si="39"/>
        <v>0</v>
      </c>
      <c r="D495" s="95" t="str">
        <f t="shared" si="40"/>
        <v/>
      </c>
      <c r="E495" s="69"/>
      <c r="F495" s="70"/>
      <c r="G495" s="4"/>
      <c r="H495" s="71"/>
      <c r="I495" s="71"/>
      <c r="J495" s="70"/>
      <c r="K495" s="70"/>
      <c r="L495" s="70"/>
      <c r="M495" s="70"/>
      <c r="N495" s="70"/>
      <c r="O495" s="70"/>
      <c r="P495" s="70"/>
      <c r="Q495" s="70"/>
      <c r="R495" s="70"/>
      <c r="S495" s="86"/>
      <c r="T495" s="70"/>
      <c r="Z495" s="68">
        <f t="shared" si="41"/>
        <v>1</v>
      </c>
      <c r="AC495" s="1" t="str">
        <f t="shared" si="42"/>
        <v>1900</v>
      </c>
    </row>
    <row r="496" spans="2:29" x14ac:dyDescent="0.25">
      <c r="B496" s="1">
        <f t="shared" si="39"/>
        <v>0</v>
      </c>
      <c r="D496" s="95" t="str">
        <f t="shared" si="40"/>
        <v/>
      </c>
      <c r="E496" s="69"/>
      <c r="F496" s="70"/>
      <c r="G496" s="4"/>
      <c r="H496" s="71"/>
      <c r="I496" s="71"/>
      <c r="J496" s="70"/>
      <c r="K496" s="70"/>
      <c r="L496" s="70"/>
      <c r="M496" s="70"/>
      <c r="N496" s="70"/>
      <c r="O496" s="70"/>
      <c r="P496" s="70"/>
      <c r="Q496" s="70"/>
      <c r="R496" s="70"/>
      <c r="S496" s="86"/>
      <c r="T496" s="70"/>
      <c r="Z496" s="68">
        <f t="shared" si="41"/>
        <v>1</v>
      </c>
      <c r="AC496" s="1" t="str">
        <f t="shared" si="42"/>
        <v>1900</v>
      </c>
    </row>
    <row r="497" spans="2:29" x14ac:dyDescent="0.25">
      <c r="B497" s="1">
        <f t="shared" si="39"/>
        <v>0</v>
      </c>
      <c r="D497" s="95" t="str">
        <f t="shared" si="40"/>
        <v/>
      </c>
      <c r="E497" s="69"/>
      <c r="F497" s="70"/>
      <c r="G497" s="4"/>
      <c r="H497" s="71"/>
      <c r="I497" s="71"/>
      <c r="J497" s="70"/>
      <c r="K497" s="70"/>
      <c r="L497" s="70"/>
      <c r="M497" s="70"/>
      <c r="N497" s="70"/>
      <c r="O497" s="70"/>
      <c r="P497" s="70"/>
      <c r="Q497" s="70"/>
      <c r="R497" s="70"/>
      <c r="S497" s="86"/>
      <c r="T497" s="70"/>
      <c r="Z497" s="68">
        <f t="shared" si="41"/>
        <v>1</v>
      </c>
      <c r="AC497" s="1" t="str">
        <f t="shared" si="42"/>
        <v>1900</v>
      </c>
    </row>
    <row r="498" spans="2:29" x14ac:dyDescent="0.25">
      <c r="B498" s="1">
        <f t="shared" si="39"/>
        <v>0</v>
      </c>
      <c r="D498" s="95" t="str">
        <f t="shared" si="40"/>
        <v/>
      </c>
      <c r="E498" s="69"/>
      <c r="F498" s="70"/>
      <c r="G498" s="4"/>
      <c r="H498" s="71"/>
      <c r="I498" s="71"/>
      <c r="J498" s="70"/>
      <c r="K498" s="70"/>
      <c r="L498" s="70"/>
      <c r="M498" s="70"/>
      <c r="N498" s="70"/>
      <c r="O498" s="70"/>
      <c r="P498" s="70"/>
      <c r="Q498" s="70"/>
      <c r="R498" s="70"/>
      <c r="S498" s="86"/>
      <c r="T498" s="70"/>
      <c r="Z498" s="68">
        <f t="shared" si="41"/>
        <v>1</v>
      </c>
      <c r="AC498" s="1" t="str">
        <f t="shared" si="42"/>
        <v>1900</v>
      </c>
    </row>
    <row r="499" spans="2:29" x14ac:dyDescent="0.25">
      <c r="B499" s="1">
        <f t="shared" si="39"/>
        <v>0</v>
      </c>
      <c r="D499" s="95" t="str">
        <f t="shared" si="40"/>
        <v/>
      </c>
      <c r="E499" s="69"/>
      <c r="F499" s="70"/>
      <c r="G499" s="4"/>
      <c r="H499" s="71"/>
      <c r="I499" s="71"/>
      <c r="J499" s="70"/>
      <c r="K499" s="70"/>
      <c r="L499" s="70"/>
      <c r="M499" s="70"/>
      <c r="N499" s="70"/>
      <c r="O499" s="70"/>
      <c r="P499" s="70"/>
      <c r="Q499" s="70"/>
      <c r="R499" s="70"/>
      <c r="S499" s="86"/>
      <c r="T499" s="70"/>
      <c r="Z499" s="68">
        <f t="shared" si="41"/>
        <v>1</v>
      </c>
      <c r="AC499" s="1" t="str">
        <f t="shared" si="42"/>
        <v>1900</v>
      </c>
    </row>
    <row r="500" spans="2:29" x14ac:dyDescent="0.25">
      <c r="B500" s="1">
        <f t="shared" si="39"/>
        <v>0</v>
      </c>
      <c r="D500" s="95" t="str">
        <f t="shared" si="40"/>
        <v/>
      </c>
      <c r="E500" s="69"/>
      <c r="F500" s="70"/>
      <c r="G500" s="4"/>
      <c r="H500" s="71"/>
      <c r="I500" s="71"/>
      <c r="J500" s="70"/>
      <c r="K500" s="70"/>
      <c r="L500" s="70"/>
      <c r="M500" s="70"/>
      <c r="N500" s="70"/>
      <c r="O500" s="70"/>
      <c r="P500" s="70"/>
      <c r="Q500" s="70"/>
      <c r="R500" s="70"/>
      <c r="S500" s="86"/>
      <c r="T500" s="70"/>
      <c r="Z500" s="68">
        <f t="shared" si="41"/>
        <v>1</v>
      </c>
      <c r="AC500" s="1" t="str">
        <f t="shared" si="42"/>
        <v>1900</v>
      </c>
    </row>
    <row r="501" spans="2:29" x14ac:dyDescent="0.25">
      <c r="B501" s="1">
        <f t="shared" si="39"/>
        <v>0</v>
      </c>
      <c r="D501" s="95" t="str">
        <f t="shared" si="40"/>
        <v/>
      </c>
      <c r="E501" s="69"/>
      <c r="F501" s="70"/>
      <c r="G501" s="4"/>
      <c r="H501" s="71"/>
      <c r="I501" s="71"/>
      <c r="J501" s="70"/>
      <c r="K501" s="70"/>
      <c r="L501" s="70"/>
      <c r="M501" s="70"/>
      <c r="N501" s="70"/>
      <c r="O501" s="70"/>
      <c r="P501" s="70"/>
      <c r="Q501" s="70"/>
      <c r="R501" s="70"/>
      <c r="S501" s="86"/>
      <c r="T501" s="70"/>
      <c r="Z501" s="68">
        <f t="shared" si="41"/>
        <v>1</v>
      </c>
      <c r="AC501" s="1" t="str">
        <f t="shared" si="42"/>
        <v>1900</v>
      </c>
    </row>
    <row r="502" spans="2:29" x14ac:dyDescent="0.25">
      <c r="B502" s="1">
        <f t="shared" si="39"/>
        <v>0</v>
      </c>
      <c r="D502" s="95" t="str">
        <f t="shared" si="40"/>
        <v/>
      </c>
      <c r="E502" s="69"/>
      <c r="F502" s="70"/>
      <c r="G502" s="4"/>
      <c r="H502" s="71"/>
      <c r="I502" s="71"/>
      <c r="J502" s="70"/>
      <c r="K502" s="70"/>
      <c r="L502" s="70"/>
      <c r="M502" s="70"/>
      <c r="N502" s="70"/>
      <c r="O502" s="70"/>
      <c r="P502" s="70"/>
      <c r="Q502" s="70"/>
      <c r="R502" s="70"/>
      <c r="S502" s="86"/>
      <c r="T502" s="70"/>
      <c r="Z502" s="68">
        <f t="shared" si="41"/>
        <v>1</v>
      </c>
      <c r="AC502" s="1" t="str">
        <f t="shared" si="42"/>
        <v>1900</v>
      </c>
    </row>
    <row r="503" spans="2:29" x14ac:dyDescent="0.25">
      <c r="B503" s="1">
        <f t="shared" si="39"/>
        <v>0</v>
      </c>
      <c r="D503" s="95" t="str">
        <f t="shared" si="40"/>
        <v/>
      </c>
      <c r="E503" s="69"/>
      <c r="F503" s="70"/>
      <c r="G503" s="4"/>
      <c r="H503" s="71"/>
      <c r="I503" s="71"/>
      <c r="J503" s="70"/>
      <c r="K503" s="70"/>
      <c r="L503" s="70"/>
      <c r="M503" s="70"/>
      <c r="N503" s="70"/>
      <c r="O503" s="70"/>
      <c r="P503" s="70"/>
      <c r="Q503" s="70"/>
      <c r="R503" s="70"/>
      <c r="S503" s="86"/>
      <c r="T503" s="70"/>
      <c r="Z503" s="68">
        <f t="shared" si="41"/>
        <v>1</v>
      </c>
      <c r="AC503" s="1" t="str">
        <f t="shared" si="42"/>
        <v>1900</v>
      </c>
    </row>
    <row r="504" spans="2:29" x14ac:dyDescent="0.25">
      <c r="B504" s="1">
        <f t="shared" si="39"/>
        <v>0</v>
      </c>
      <c r="D504" s="95" t="str">
        <f t="shared" si="40"/>
        <v/>
      </c>
      <c r="E504" s="69"/>
      <c r="F504" s="70"/>
      <c r="G504" s="4"/>
      <c r="H504" s="71"/>
      <c r="I504" s="71"/>
      <c r="J504" s="70"/>
      <c r="K504" s="70"/>
      <c r="L504" s="70"/>
      <c r="M504" s="70"/>
      <c r="N504" s="70"/>
      <c r="O504" s="70"/>
      <c r="P504" s="70"/>
      <c r="Q504" s="70"/>
      <c r="R504" s="70"/>
      <c r="S504" s="86"/>
      <c r="T504" s="70"/>
      <c r="Z504" s="68">
        <f t="shared" si="41"/>
        <v>1</v>
      </c>
      <c r="AC504" s="1" t="str">
        <f t="shared" si="42"/>
        <v>1900</v>
      </c>
    </row>
    <row r="505" spans="2:29" x14ac:dyDescent="0.25">
      <c r="B505" s="1">
        <f t="shared" si="39"/>
        <v>0</v>
      </c>
      <c r="D505" s="95" t="str">
        <f t="shared" si="40"/>
        <v/>
      </c>
      <c r="E505" s="69"/>
      <c r="F505" s="70"/>
      <c r="G505" s="4"/>
      <c r="H505" s="71"/>
      <c r="I505" s="71"/>
      <c r="J505" s="70"/>
      <c r="K505" s="70"/>
      <c r="L505" s="70"/>
      <c r="M505" s="70"/>
      <c r="N505" s="70"/>
      <c r="O505" s="70"/>
      <c r="P505" s="70"/>
      <c r="Q505" s="70"/>
      <c r="R505" s="70"/>
      <c r="S505" s="86"/>
      <c r="T505" s="70"/>
      <c r="Z505" s="68">
        <f t="shared" si="41"/>
        <v>1</v>
      </c>
      <c r="AC505" s="1" t="str">
        <f t="shared" si="42"/>
        <v>1900</v>
      </c>
    </row>
    <row r="506" spans="2:29" x14ac:dyDescent="0.25">
      <c r="B506" s="1">
        <f t="shared" si="39"/>
        <v>0</v>
      </c>
      <c r="D506" s="95" t="str">
        <f t="shared" si="40"/>
        <v/>
      </c>
      <c r="E506" s="69"/>
      <c r="F506" s="70"/>
      <c r="G506" s="4"/>
      <c r="H506" s="71"/>
      <c r="I506" s="71"/>
      <c r="J506" s="70"/>
      <c r="K506" s="70"/>
      <c r="L506" s="70"/>
      <c r="M506" s="70"/>
      <c r="N506" s="70"/>
      <c r="O506" s="70"/>
      <c r="P506" s="70"/>
      <c r="Q506" s="70"/>
      <c r="R506" s="70"/>
      <c r="S506" s="86"/>
      <c r="T506" s="70"/>
      <c r="Z506" s="68">
        <f t="shared" si="41"/>
        <v>1</v>
      </c>
      <c r="AC506" s="1" t="str">
        <f t="shared" si="42"/>
        <v>1900</v>
      </c>
    </row>
    <row r="507" spans="2:29" x14ac:dyDescent="0.25">
      <c r="B507" s="1">
        <f t="shared" si="39"/>
        <v>0</v>
      </c>
      <c r="D507" s="95" t="str">
        <f t="shared" si="40"/>
        <v/>
      </c>
      <c r="E507" s="69"/>
      <c r="F507" s="70"/>
      <c r="G507" s="4"/>
      <c r="H507" s="71"/>
      <c r="I507" s="71"/>
      <c r="J507" s="70"/>
      <c r="K507" s="70"/>
      <c r="L507" s="70"/>
      <c r="M507" s="70"/>
      <c r="N507" s="70"/>
      <c r="O507" s="70"/>
      <c r="P507" s="70"/>
      <c r="Q507" s="70"/>
      <c r="R507" s="70"/>
      <c r="S507" s="86"/>
      <c r="T507" s="70"/>
      <c r="Z507" s="68">
        <f t="shared" si="41"/>
        <v>1</v>
      </c>
      <c r="AC507" s="1" t="str">
        <f t="shared" si="42"/>
        <v>1900</v>
      </c>
    </row>
    <row r="508" spans="2:29" x14ac:dyDescent="0.25">
      <c r="B508" s="1">
        <f t="shared" si="39"/>
        <v>0</v>
      </c>
      <c r="D508" s="95" t="str">
        <f t="shared" si="40"/>
        <v/>
      </c>
      <c r="E508" s="69"/>
      <c r="F508" s="70"/>
      <c r="G508" s="4"/>
      <c r="H508" s="71"/>
      <c r="I508" s="71"/>
      <c r="J508" s="70"/>
      <c r="K508" s="70"/>
      <c r="L508" s="70"/>
      <c r="M508" s="70"/>
      <c r="N508" s="70"/>
      <c r="O508" s="70"/>
      <c r="P508" s="70"/>
      <c r="Q508" s="70"/>
      <c r="R508" s="70"/>
      <c r="S508" s="86"/>
      <c r="T508" s="70"/>
      <c r="Z508" s="68">
        <f t="shared" si="41"/>
        <v>1</v>
      </c>
      <c r="AC508" s="1" t="str">
        <f t="shared" si="42"/>
        <v>1900</v>
      </c>
    </row>
    <row r="509" spans="2:29" x14ac:dyDescent="0.25">
      <c r="B509" s="1">
        <f t="shared" si="39"/>
        <v>0</v>
      </c>
      <c r="D509" s="95" t="str">
        <f t="shared" si="40"/>
        <v/>
      </c>
      <c r="E509" s="69"/>
      <c r="F509" s="70"/>
      <c r="G509" s="4"/>
      <c r="H509" s="71"/>
      <c r="I509" s="71"/>
      <c r="J509" s="70"/>
      <c r="K509" s="70"/>
      <c r="L509" s="70"/>
      <c r="M509" s="70"/>
      <c r="N509" s="70"/>
      <c r="O509" s="70"/>
      <c r="P509" s="70"/>
      <c r="Q509" s="70"/>
      <c r="R509" s="70"/>
      <c r="S509" s="86"/>
      <c r="T509" s="70"/>
      <c r="Z509" s="68">
        <f t="shared" si="41"/>
        <v>1</v>
      </c>
      <c r="AC509" s="1" t="str">
        <f t="shared" si="42"/>
        <v>1900</v>
      </c>
    </row>
    <row r="510" spans="2:29" x14ac:dyDescent="0.25">
      <c r="B510" s="1">
        <f t="shared" si="39"/>
        <v>0</v>
      </c>
      <c r="D510" s="95" t="str">
        <f t="shared" si="40"/>
        <v/>
      </c>
      <c r="E510" s="69"/>
      <c r="F510" s="70"/>
      <c r="G510" s="4"/>
      <c r="H510" s="71"/>
      <c r="I510" s="71"/>
      <c r="J510" s="70"/>
      <c r="K510" s="70"/>
      <c r="L510" s="70"/>
      <c r="M510" s="70"/>
      <c r="N510" s="70"/>
      <c r="O510" s="70"/>
      <c r="P510" s="70"/>
      <c r="Q510" s="70"/>
      <c r="R510" s="70"/>
      <c r="S510" s="86"/>
      <c r="T510" s="70"/>
      <c r="Z510" s="68">
        <f t="shared" si="41"/>
        <v>1</v>
      </c>
      <c r="AC510" s="1" t="str">
        <f t="shared" si="42"/>
        <v>1900</v>
      </c>
    </row>
    <row r="511" spans="2:29" x14ac:dyDescent="0.25">
      <c r="B511" s="1">
        <f t="shared" si="39"/>
        <v>0</v>
      </c>
      <c r="D511" s="95" t="str">
        <f t="shared" si="40"/>
        <v/>
      </c>
      <c r="E511" s="69"/>
      <c r="F511" s="70"/>
      <c r="G511" s="4"/>
      <c r="H511" s="71"/>
      <c r="I511" s="71"/>
      <c r="J511" s="70"/>
      <c r="K511" s="70"/>
      <c r="L511" s="70"/>
      <c r="M511" s="70"/>
      <c r="N511" s="70"/>
      <c r="O511" s="70"/>
      <c r="P511" s="70"/>
      <c r="Q511" s="70"/>
      <c r="R511" s="70"/>
      <c r="S511" s="86"/>
      <c r="T511" s="70"/>
      <c r="Z511" s="68">
        <f t="shared" si="41"/>
        <v>1</v>
      </c>
      <c r="AC511" s="1" t="str">
        <f t="shared" si="42"/>
        <v>1900</v>
      </c>
    </row>
    <row r="512" spans="2:29" x14ac:dyDescent="0.25">
      <c r="B512" s="1">
        <f t="shared" si="39"/>
        <v>0</v>
      </c>
      <c r="D512" s="95" t="str">
        <f t="shared" si="40"/>
        <v/>
      </c>
      <c r="E512" s="69"/>
      <c r="F512" s="70"/>
      <c r="G512" s="4"/>
      <c r="H512" s="71"/>
      <c r="I512" s="71"/>
      <c r="J512" s="70"/>
      <c r="K512" s="70"/>
      <c r="L512" s="70"/>
      <c r="M512" s="70"/>
      <c r="N512" s="70"/>
      <c r="O512" s="70"/>
      <c r="P512" s="70"/>
      <c r="Q512" s="70"/>
      <c r="R512" s="70"/>
      <c r="S512" s="86"/>
      <c r="T512" s="70"/>
      <c r="Z512" s="68">
        <f t="shared" si="41"/>
        <v>1</v>
      </c>
      <c r="AC512" s="1" t="str">
        <f t="shared" si="42"/>
        <v>1900</v>
      </c>
    </row>
    <row r="513" spans="2:29" x14ac:dyDescent="0.25">
      <c r="B513" s="1">
        <f t="shared" si="39"/>
        <v>0</v>
      </c>
      <c r="D513" s="95" t="str">
        <f t="shared" si="40"/>
        <v/>
      </c>
      <c r="E513" s="69"/>
      <c r="F513" s="70"/>
      <c r="G513" s="4"/>
      <c r="H513" s="71"/>
      <c r="I513" s="71"/>
      <c r="J513" s="70"/>
      <c r="K513" s="70"/>
      <c r="L513" s="70"/>
      <c r="M513" s="70"/>
      <c r="N513" s="70"/>
      <c r="O513" s="70"/>
      <c r="P513" s="70"/>
      <c r="Q513" s="70"/>
      <c r="R513" s="70"/>
      <c r="S513" s="86"/>
      <c r="T513" s="70"/>
      <c r="Z513" s="68">
        <f t="shared" si="41"/>
        <v>1</v>
      </c>
      <c r="AC513" s="1" t="str">
        <f t="shared" si="42"/>
        <v>1900</v>
      </c>
    </row>
    <row r="514" spans="2:29" x14ac:dyDescent="0.25">
      <c r="B514" s="1">
        <f t="shared" si="39"/>
        <v>0</v>
      </c>
      <c r="D514" s="95" t="str">
        <f t="shared" si="40"/>
        <v/>
      </c>
      <c r="E514" s="69"/>
      <c r="F514" s="70"/>
      <c r="G514" s="4"/>
      <c r="H514" s="71"/>
      <c r="I514" s="71"/>
      <c r="J514" s="70"/>
      <c r="K514" s="70"/>
      <c r="L514" s="70"/>
      <c r="M514" s="70"/>
      <c r="N514" s="70"/>
      <c r="O514" s="70"/>
      <c r="P514" s="70"/>
      <c r="Q514" s="70"/>
      <c r="R514" s="70"/>
      <c r="S514" s="86"/>
      <c r="T514" s="70"/>
      <c r="Z514" s="68">
        <f t="shared" si="41"/>
        <v>1</v>
      </c>
      <c r="AC514" s="1" t="str">
        <f t="shared" si="42"/>
        <v>1900</v>
      </c>
    </row>
    <row r="515" spans="2:29" x14ac:dyDescent="0.25">
      <c r="B515" s="1">
        <f t="shared" si="39"/>
        <v>0</v>
      </c>
      <c r="D515" s="95" t="str">
        <f t="shared" si="40"/>
        <v/>
      </c>
      <c r="E515" s="69"/>
      <c r="F515" s="70"/>
      <c r="G515" s="4"/>
      <c r="H515" s="71"/>
      <c r="I515" s="71"/>
      <c r="J515" s="70"/>
      <c r="K515" s="70"/>
      <c r="L515" s="70"/>
      <c r="M515" s="70"/>
      <c r="N515" s="70"/>
      <c r="O515" s="70"/>
      <c r="P515" s="70"/>
      <c r="Q515" s="70"/>
      <c r="R515" s="70"/>
      <c r="S515" s="86"/>
      <c r="T515" s="70"/>
      <c r="Z515" s="68">
        <f t="shared" si="41"/>
        <v>1</v>
      </c>
      <c r="AC515" s="1" t="str">
        <f t="shared" si="42"/>
        <v>1900</v>
      </c>
    </row>
    <row r="516" spans="2:29" x14ac:dyDescent="0.25">
      <c r="B516" s="1">
        <f t="shared" ref="B516:B579" si="43">IF($B$1=YEAR(Z516),D516,0)</f>
        <v>0</v>
      </c>
      <c r="D516" s="95" t="str">
        <f t="shared" ref="D516:D579" si="44">IF(Z516&lt;&gt;$Y$2,IF(YEAR(Z516)=YEAR(Z515),D515+1,1),"")</f>
        <v/>
      </c>
      <c r="E516" s="69"/>
      <c r="F516" s="70"/>
      <c r="G516" s="4"/>
      <c r="H516" s="71"/>
      <c r="I516" s="71"/>
      <c r="J516" s="70"/>
      <c r="K516" s="70"/>
      <c r="L516" s="70"/>
      <c r="M516" s="70"/>
      <c r="N516" s="70"/>
      <c r="O516" s="70"/>
      <c r="P516" s="70"/>
      <c r="Q516" s="70"/>
      <c r="R516" s="70"/>
      <c r="S516" s="86"/>
      <c r="T516" s="70"/>
      <c r="Z516" s="68">
        <f t="shared" ref="Z516:Z579" si="45">IF(CONCATENATE(F516,F517,F518,F519,F520,F521)&lt;&gt;"",IF(AND(E516&lt;&gt;0,ISNUMBER(E516)=TRUE),E516,Z515),$Y$2)</f>
        <v>1</v>
      </c>
      <c r="AC516" s="1" t="str">
        <f t="shared" si="42"/>
        <v>1900</v>
      </c>
    </row>
    <row r="517" spans="2:29" x14ac:dyDescent="0.25">
      <c r="B517" s="1">
        <f t="shared" si="43"/>
        <v>0</v>
      </c>
      <c r="D517" s="95" t="str">
        <f t="shared" si="44"/>
        <v/>
      </c>
      <c r="E517" s="69"/>
      <c r="F517" s="70"/>
      <c r="G517" s="4"/>
      <c r="H517" s="71"/>
      <c r="I517" s="71"/>
      <c r="J517" s="70"/>
      <c r="K517" s="70"/>
      <c r="L517" s="70"/>
      <c r="M517" s="70"/>
      <c r="N517" s="70"/>
      <c r="O517" s="70"/>
      <c r="P517" s="70"/>
      <c r="Q517" s="70"/>
      <c r="R517" s="70"/>
      <c r="S517" s="86"/>
      <c r="T517" s="70"/>
      <c r="Z517" s="68">
        <f t="shared" si="45"/>
        <v>1</v>
      </c>
      <c r="AC517" s="1" t="str">
        <f t="shared" ref="AC517:AC580" si="46">YEAR(Z517)&amp;F517&amp;G517</f>
        <v>1900</v>
      </c>
    </row>
    <row r="518" spans="2:29" x14ac:dyDescent="0.25">
      <c r="B518" s="1">
        <f t="shared" si="43"/>
        <v>0</v>
      </c>
      <c r="D518" s="95" t="str">
        <f t="shared" si="44"/>
        <v/>
      </c>
      <c r="E518" s="69"/>
      <c r="F518" s="70"/>
      <c r="G518" s="4"/>
      <c r="H518" s="71"/>
      <c r="I518" s="71"/>
      <c r="J518" s="70"/>
      <c r="K518" s="70"/>
      <c r="L518" s="70"/>
      <c r="M518" s="70"/>
      <c r="N518" s="70"/>
      <c r="O518" s="70"/>
      <c r="P518" s="70"/>
      <c r="Q518" s="70"/>
      <c r="R518" s="70"/>
      <c r="S518" s="86"/>
      <c r="T518" s="70"/>
      <c r="Z518" s="68">
        <f t="shared" si="45"/>
        <v>1</v>
      </c>
      <c r="AC518" s="1" t="str">
        <f t="shared" si="46"/>
        <v>1900</v>
      </c>
    </row>
    <row r="519" spans="2:29" x14ac:dyDescent="0.25">
      <c r="B519" s="1">
        <f t="shared" si="43"/>
        <v>0</v>
      </c>
      <c r="D519" s="95" t="str">
        <f t="shared" si="44"/>
        <v/>
      </c>
      <c r="E519" s="69"/>
      <c r="F519" s="70"/>
      <c r="G519" s="4"/>
      <c r="H519" s="71"/>
      <c r="I519" s="71"/>
      <c r="J519" s="70"/>
      <c r="K519" s="70"/>
      <c r="L519" s="70"/>
      <c r="M519" s="70"/>
      <c r="N519" s="70"/>
      <c r="O519" s="70"/>
      <c r="P519" s="70"/>
      <c r="Q519" s="70"/>
      <c r="R519" s="70"/>
      <c r="S519" s="86"/>
      <c r="T519" s="70"/>
      <c r="Z519" s="68">
        <f t="shared" si="45"/>
        <v>1</v>
      </c>
      <c r="AC519" s="1" t="str">
        <f t="shared" si="46"/>
        <v>1900</v>
      </c>
    </row>
    <row r="520" spans="2:29" x14ac:dyDescent="0.25">
      <c r="B520" s="1">
        <f t="shared" si="43"/>
        <v>0</v>
      </c>
      <c r="D520" s="95" t="str">
        <f t="shared" si="44"/>
        <v/>
      </c>
      <c r="E520" s="69"/>
      <c r="F520" s="70"/>
      <c r="G520" s="4"/>
      <c r="H520" s="71"/>
      <c r="I520" s="71"/>
      <c r="J520" s="70"/>
      <c r="K520" s="70"/>
      <c r="L520" s="70"/>
      <c r="M520" s="70"/>
      <c r="N520" s="70"/>
      <c r="O520" s="70"/>
      <c r="P520" s="70"/>
      <c r="Q520" s="70"/>
      <c r="R520" s="70"/>
      <c r="S520" s="86"/>
      <c r="T520" s="70"/>
      <c r="Z520" s="68">
        <f t="shared" si="45"/>
        <v>1</v>
      </c>
      <c r="AC520" s="1" t="str">
        <f t="shared" si="46"/>
        <v>1900</v>
      </c>
    </row>
    <row r="521" spans="2:29" x14ac:dyDescent="0.25">
      <c r="B521" s="1">
        <f t="shared" si="43"/>
        <v>0</v>
      </c>
      <c r="D521" s="95" t="str">
        <f t="shared" si="44"/>
        <v/>
      </c>
      <c r="E521" s="69"/>
      <c r="F521" s="70"/>
      <c r="G521" s="4"/>
      <c r="H521" s="71"/>
      <c r="I521" s="71"/>
      <c r="J521" s="70"/>
      <c r="K521" s="70"/>
      <c r="L521" s="70"/>
      <c r="M521" s="70"/>
      <c r="N521" s="70"/>
      <c r="O521" s="70"/>
      <c r="P521" s="70"/>
      <c r="Q521" s="70"/>
      <c r="R521" s="70"/>
      <c r="S521" s="86"/>
      <c r="T521" s="70"/>
      <c r="Z521" s="68">
        <f t="shared" si="45"/>
        <v>1</v>
      </c>
      <c r="AC521" s="1" t="str">
        <f t="shared" si="46"/>
        <v>1900</v>
      </c>
    </row>
    <row r="522" spans="2:29" x14ac:dyDescent="0.25">
      <c r="B522" s="1">
        <f t="shared" si="43"/>
        <v>0</v>
      </c>
      <c r="D522" s="95" t="str">
        <f t="shared" si="44"/>
        <v/>
      </c>
      <c r="E522" s="69"/>
      <c r="F522" s="70"/>
      <c r="G522" s="4"/>
      <c r="H522" s="71"/>
      <c r="I522" s="71"/>
      <c r="J522" s="70"/>
      <c r="K522" s="70"/>
      <c r="L522" s="70"/>
      <c r="M522" s="70"/>
      <c r="N522" s="70"/>
      <c r="O522" s="70"/>
      <c r="P522" s="70"/>
      <c r="Q522" s="70"/>
      <c r="R522" s="70"/>
      <c r="S522" s="86"/>
      <c r="T522" s="70"/>
      <c r="Z522" s="68">
        <f t="shared" si="45"/>
        <v>1</v>
      </c>
      <c r="AC522" s="1" t="str">
        <f t="shared" si="46"/>
        <v>1900</v>
      </c>
    </row>
    <row r="523" spans="2:29" x14ac:dyDescent="0.25">
      <c r="B523" s="1">
        <f t="shared" si="43"/>
        <v>0</v>
      </c>
      <c r="D523" s="95" t="str">
        <f t="shared" si="44"/>
        <v/>
      </c>
      <c r="E523" s="69"/>
      <c r="F523" s="70"/>
      <c r="G523" s="4"/>
      <c r="H523" s="71"/>
      <c r="I523" s="71"/>
      <c r="J523" s="70"/>
      <c r="K523" s="70"/>
      <c r="L523" s="70"/>
      <c r="M523" s="70"/>
      <c r="N523" s="70"/>
      <c r="O523" s="70"/>
      <c r="P523" s="70"/>
      <c r="Q523" s="70"/>
      <c r="R523" s="70"/>
      <c r="S523" s="86"/>
      <c r="T523" s="70"/>
      <c r="Z523" s="68">
        <f t="shared" si="45"/>
        <v>1</v>
      </c>
      <c r="AC523" s="1" t="str">
        <f t="shared" si="46"/>
        <v>1900</v>
      </c>
    </row>
    <row r="524" spans="2:29" x14ac:dyDescent="0.25">
      <c r="B524" s="1">
        <f t="shared" si="43"/>
        <v>0</v>
      </c>
      <c r="D524" s="95" t="str">
        <f t="shared" si="44"/>
        <v/>
      </c>
      <c r="E524" s="69"/>
      <c r="F524" s="70"/>
      <c r="G524" s="4"/>
      <c r="H524" s="71"/>
      <c r="I524" s="71"/>
      <c r="J524" s="70"/>
      <c r="K524" s="70"/>
      <c r="L524" s="70"/>
      <c r="M524" s="70"/>
      <c r="N524" s="70"/>
      <c r="O524" s="70"/>
      <c r="P524" s="70"/>
      <c r="Q524" s="70"/>
      <c r="R524" s="70"/>
      <c r="S524" s="86"/>
      <c r="T524" s="70"/>
      <c r="Z524" s="68">
        <f t="shared" si="45"/>
        <v>1</v>
      </c>
      <c r="AC524" s="1" t="str">
        <f t="shared" si="46"/>
        <v>1900</v>
      </c>
    </row>
    <row r="525" spans="2:29" x14ac:dyDescent="0.25">
      <c r="B525" s="1">
        <f t="shared" si="43"/>
        <v>0</v>
      </c>
      <c r="D525" s="95" t="str">
        <f t="shared" si="44"/>
        <v/>
      </c>
      <c r="E525" s="69"/>
      <c r="F525" s="70"/>
      <c r="G525" s="4"/>
      <c r="H525" s="71"/>
      <c r="I525" s="71"/>
      <c r="J525" s="70"/>
      <c r="K525" s="70"/>
      <c r="L525" s="70"/>
      <c r="M525" s="70"/>
      <c r="N525" s="70"/>
      <c r="O525" s="70"/>
      <c r="P525" s="70"/>
      <c r="Q525" s="70"/>
      <c r="R525" s="70"/>
      <c r="S525" s="86"/>
      <c r="T525" s="70"/>
      <c r="Z525" s="68">
        <f t="shared" si="45"/>
        <v>1</v>
      </c>
      <c r="AC525" s="1" t="str">
        <f t="shared" si="46"/>
        <v>1900</v>
      </c>
    </row>
    <row r="526" spans="2:29" x14ac:dyDescent="0.25">
      <c r="B526" s="1">
        <f t="shared" si="43"/>
        <v>0</v>
      </c>
      <c r="D526" s="95" t="str">
        <f t="shared" si="44"/>
        <v/>
      </c>
      <c r="E526" s="69"/>
      <c r="F526" s="70"/>
      <c r="G526" s="4"/>
      <c r="H526" s="71"/>
      <c r="I526" s="71"/>
      <c r="J526" s="70"/>
      <c r="K526" s="70"/>
      <c r="L526" s="70"/>
      <c r="M526" s="70"/>
      <c r="N526" s="70"/>
      <c r="O526" s="70"/>
      <c r="P526" s="70"/>
      <c r="Q526" s="70"/>
      <c r="R526" s="70"/>
      <c r="S526" s="86"/>
      <c r="T526" s="70"/>
      <c r="Z526" s="68">
        <f t="shared" si="45"/>
        <v>1</v>
      </c>
      <c r="AC526" s="1" t="str">
        <f t="shared" si="46"/>
        <v>1900</v>
      </c>
    </row>
    <row r="527" spans="2:29" x14ac:dyDescent="0.25">
      <c r="B527" s="1">
        <f t="shared" si="43"/>
        <v>0</v>
      </c>
      <c r="D527" s="95" t="str">
        <f t="shared" si="44"/>
        <v/>
      </c>
      <c r="E527" s="69"/>
      <c r="F527" s="70"/>
      <c r="G527" s="4"/>
      <c r="H527" s="71"/>
      <c r="I527" s="71"/>
      <c r="J527" s="70"/>
      <c r="K527" s="70"/>
      <c r="L527" s="70"/>
      <c r="M527" s="70"/>
      <c r="N527" s="70"/>
      <c r="O527" s="70"/>
      <c r="P527" s="70"/>
      <c r="Q527" s="70"/>
      <c r="R527" s="70"/>
      <c r="S527" s="86"/>
      <c r="T527" s="70"/>
      <c r="Z527" s="68">
        <f t="shared" si="45"/>
        <v>1</v>
      </c>
      <c r="AC527" s="1" t="str">
        <f t="shared" si="46"/>
        <v>1900</v>
      </c>
    </row>
    <row r="528" spans="2:29" x14ac:dyDescent="0.25">
      <c r="B528" s="1">
        <f t="shared" si="43"/>
        <v>0</v>
      </c>
      <c r="D528" s="95" t="str">
        <f t="shared" si="44"/>
        <v/>
      </c>
      <c r="E528" s="69"/>
      <c r="F528" s="70"/>
      <c r="G528" s="4"/>
      <c r="H528" s="71"/>
      <c r="I528" s="71"/>
      <c r="J528" s="70"/>
      <c r="K528" s="70"/>
      <c r="L528" s="70"/>
      <c r="M528" s="70"/>
      <c r="N528" s="70"/>
      <c r="O528" s="70"/>
      <c r="P528" s="70"/>
      <c r="Q528" s="70"/>
      <c r="R528" s="70"/>
      <c r="S528" s="86"/>
      <c r="T528" s="70"/>
      <c r="Z528" s="68">
        <f t="shared" si="45"/>
        <v>1</v>
      </c>
      <c r="AC528" s="1" t="str">
        <f t="shared" si="46"/>
        <v>1900</v>
      </c>
    </row>
    <row r="529" spans="2:29" x14ac:dyDescent="0.25">
      <c r="B529" s="1">
        <f t="shared" si="43"/>
        <v>0</v>
      </c>
      <c r="D529" s="95" t="str">
        <f t="shared" si="44"/>
        <v/>
      </c>
      <c r="E529" s="69"/>
      <c r="F529" s="70"/>
      <c r="G529" s="4"/>
      <c r="H529" s="71"/>
      <c r="I529" s="71"/>
      <c r="J529" s="70"/>
      <c r="K529" s="70"/>
      <c r="L529" s="70"/>
      <c r="M529" s="70"/>
      <c r="N529" s="70"/>
      <c r="O529" s="70"/>
      <c r="P529" s="70"/>
      <c r="Q529" s="70"/>
      <c r="R529" s="70"/>
      <c r="S529" s="86"/>
      <c r="T529" s="70"/>
      <c r="Z529" s="68">
        <f t="shared" si="45"/>
        <v>1</v>
      </c>
      <c r="AC529" s="1" t="str">
        <f t="shared" si="46"/>
        <v>1900</v>
      </c>
    </row>
    <row r="530" spans="2:29" x14ac:dyDescent="0.25">
      <c r="B530" s="1">
        <f t="shared" si="43"/>
        <v>0</v>
      </c>
      <c r="D530" s="95" t="str">
        <f t="shared" si="44"/>
        <v/>
      </c>
      <c r="E530" s="69"/>
      <c r="F530" s="70"/>
      <c r="G530" s="4"/>
      <c r="H530" s="71"/>
      <c r="I530" s="71"/>
      <c r="J530" s="70"/>
      <c r="K530" s="70"/>
      <c r="L530" s="70"/>
      <c r="M530" s="70"/>
      <c r="N530" s="70"/>
      <c r="O530" s="70"/>
      <c r="P530" s="70"/>
      <c r="Q530" s="70"/>
      <c r="R530" s="70"/>
      <c r="S530" s="86"/>
      <c r="T530" s="70"/>
      <c r="Z530" s="68">
        <f t="shared" si="45"/>
        <v>1</v>
      </c>
      <c r="AC530" s="1" t="str">
        <f t="shared" si="46"/>
        <v>1900</v>
      </c>
    </row>
    <row r="531" spans="2:29" x14ac:dyDescent="0.25">
      <c r="B531" s="1">
        <f t="shared" si="43"/>
        <v>0</v>
      </c>
      <c r="D531" s="95" t="str">
        <f t="shared" si="44"/>
        <v/>
      </c>
      <c r="E531" s="69"/>
      <c r="F531" s="70"/>
      <c r="G531" s="4"/>
      <c r="H531" s="71"/>
      <c r="I531" s="71"/>
      <c r="J531" s="70"/>
      <c r="K531" s="70"/>
      <c r="L531" s="70"/>
      <c r="M531" s="70"/>
      <c r="N531" s="70"/>
      <c r="O531" s="70"/>
      <c r="P531" s="70"/>
      <c r="Q531" s="70"/>
      <c r="R531" s="70"/>
      <c r="S531" s="86"/>
      <c r="T531" s="70"/>
      <c r="Z531" s="68">
        <f t="shared" si="45"/>
        <v>1</v>
      </c>
      <c r="AC531" s="1" t="str">
        <f t="shared" si="46"/>
        <v>1900</v>
      </c>
    </row>
    <row r="532" spans="2:29" x14ac:dyDescent="0.25">
      <c r="B532" s="1">
        <f t="shared" si="43"/>
        <v>0</v>
      </c>
      <c r="D532" s="95" t="str">
        <f t="shared" si="44"/>
        <v/>
      </c>
      <c r="E532" s="69"/>
      <c r="F532" s="70"/>
      <c r="G532" s="4"/>
      <c r="H532" s="71"/>
      <c r="I532" s="71"/>
      <c r="J532" s="70"/>
      <c r="K532" s="70"/>
      <c r="L532" s="70"/>
      <c r="M532" s="70"/>
      <c r="N532" s="70"/>
      <c r="O532" s="70"/>
      <c r="P532" s="70"/>
      <c r="Q532" s="70"/>
      <c r="R532" s="70"/>
      <c r="S532" s="86"/>
      <c r="T532" s="70"/>
      <c r="Z532" s="68">
        <f t="shared" si="45"/>
        <v>1</v>
      </c>
      <c r="AC532" s="1" t="str">
        <f t="shared" si="46"/>
        <v>1900</v>
      </c>
    </row>
    <row r="533" spans="2:29" x14ac:dyDescent="0.25">
      <c r="B533" s="1">
        <f t="shared" si="43"/>
        <v>0</v>
      </c>
      <c r="D533" s="95" t="str">
        <f t="shared" si="44"/>
        <v/>
      </c>
      <c r="E533" s="69"/>
      <c r="F533" s="70"/>
      <c r="G533" s="4"/>
      <c r="H533" s="71"/>
      <c r="I533" s="71"/>
      <c r="J533" s="70"/>
      <c r="K533" s="70"/>
      <c r="L533" s="70"/>
      <c r="M533" s="70"/>
      <c r="N533" s="70"/>
      <c r="O533" s="70"/>
      <c r="P533" s="70"/>
      <c r="Q533" s="70"/>
      <c r="R533" s="70"/>
      <c r="S533" s="86"/>
      <c r="T533" s="70"/>
      <c r="Z533" s="68">
        <f t="shared" si="45"/>
        <v>1</v>
      </c>
      <c r="AC533" s="1" t="str">
        <f t="shared" si="46"/>
        <v>1900</v>
      </c>
    </row>
    <row r="534" spans="2:29" x14ac:dyDescent="0.25">
      <c r="B534" s="1">
        <f t="shared" si="43"/>
        <v>0</v>
      </c>
      <c r="D534" s="95" t="str">
        <f t="shared" si="44"/>
        <v/>
      </c>
      <c r="E534" s="69"/>
      <c r="F534" s="70"/>
      <c r="G534" s="4"/>
      <c r="H534" s="71"/>
      <c r="I534" s="71"/>
      <c r="J534" s="70"/>
      <c r="K534" s="70"/>
      <c r="L534" s="70"/>
      <c r="M534" s="70"/>
      <c r="N534" s="70"/>
      <c r="O534" s="70"/>
      <c r="P534" s="70"/>
      <c r="Q534" s="70"/>
      <c r="R534" s="70"/>
      <c r="S534" s="86"/>
      <c r="T534" s="70"/>
      <c r="Z534" s="68">
        <f t="shared" si="45"/>
        <v>1</v>
      </c>
      <c r="AC534" s="1" t="str">
        <f t="shared" si="46"/>
        <v>1900</v>
      </c>
    </row>
    <row r="535" spans="2:29" x14ac:dyDescent="0.25">
      <c r="B535" s="1">
        <f t="shared" si="43"/>
        <v>0</v>
      </c>
      <c r="D535" s="95" t="str">
        <f t="shared" si="44"/>
        <v/>
      </c>
      <c r="E535" s="69"/>
      <c r="F535" s="70"/>
      <c r="G535" s="4"/>
      <c r="H535" s="71"/>
      <c r="I535" s="71"/>
      <c r="J535" s="70"/>
      <c r="K535" s="70"/>
      <c r="L535" s="70"/>
      <c r="M535" s="70"/>
      <c r="N535" s="70"/>
      <c r="O535" s="70"/>
      <c r="P535" s="70"/>
      <c r="Q535" s="70"/>
      <c r="R535" s="70"/>
      <c r="S535" s="86"/>
      <c r="T535" s="70"/>
      <c r="Z535" s="68">
        <f t="shared" si="45"/>
        <v>1</v>
      </c>
      <c r="AC535" s="1" t="str">
        <f t="shared" si="46"/>
        <v>1900</v>
      </c>
    </row>
    <row r="536" spans="2:29" x14ac:dyDescent="0.25">
      <c r="B536" s="1">
        <f t="shared" si="43"/>
        <v>0</v>
      </c>
      <c r="D536" s="95" t="str">
        <f t="shared" si="44"/>
        <v/>
      </c>
      <c r="E536" s="69"/>
      <c r="F536" s="70"/>
      <c r="G536" s="4"/>
      <c r="H536" s="71"/>
      <c r="I536" s="71"/>
      <c r="J536" s="70"/>
      <c r="K536" s="70"/>
      <c r="L536" s="70"/>
      <c r="M536" s="70"/>
      <c r="N536" s="70"/>
      <c r="O536" s="70"/>
      <c r="P536" s="70"/>
      <c r="Q536" s="70"/>
      <c r="R536" s="70"/>
      <c r="S536" s="86"/>
      <c r="T536" s="70"/>
      <c r="Z536" s="68">
        <f t="shared" si="45"/>
        <v>1</v>
      </c>
      <c r="AC536" s="1" t="str">
        <f t="shared" si="46"/>
        <v>1900</v>
      </c>
    </row>
    <row r="537" spans="2:29" x14ac:dyDescent="0.25">
      <c r="B537" s="1">
        <f t="shared" si="43"/>
        <v>0</v>
      </c>
      <c r="D537" s="95" t="str">
        <f t="shared" si="44"/>
        <v/>
      </c>
      <c r="E537" s="69"/>
      <c r="F537" s="70"/>
      <c r="G537" s="4"/>
      <c r="H537" s="71"/>
      <c r="I537" s="71"/>
      <c r="J537" s="70"/>
      <c r="K537" s="70"/>
      <c r="L537" s="70"/>
      <c r="M537" s="70"/>
      <c r="N537" s="70"/>
      <c r="O537" s="70"/>
      <c r="P537" s="70"/>
      <c r="Q537" s="70"/>
      <c r="R537" s="70"/>
      <c r="S537" s="86"/>
      <c r="T537" s="70"/>
      <c r="Z537" s="68">
        <f t="shared" si="45"/>
        <v>1</v>
      </c>
      <c r="AC537" s="1" t="str">
        <f t="shared" si="46"/>
        <v>1900</v>
      </c>
    </row>
    <row r="538" spans="2:29" x14ac:dyDescent="0.25">
      <c r="B538" s="1">
        <f t="shared" si="43"/>
        <v>0</v>
      </c>
      <c r="D538" s="95" t="str">
        <f t="shared" si="44"/>
        <v/>
      </c>
      <c r="E538" s="69"/>
      <c r="F538" s="70"/>
      <c r="G538" s="4"/>
      <c r="H538" s="71"/>
      <c r="I538" s="71"/>
      <c r="J538" s="70"/>
      <c r="K538" s="70"/>
      <c r="L538" s="70"/>
      <c r="M538" s="70"/>
      <c r="N538" s="70"/>
      <c r="O538" s="70"/>
      <c r="P538" s="70"/>
      <c r="Q538" s="70"/>
      <c r="R538" s="70"/>
      <c r="S538" s="86"/>
      <c r="T538" s="70"/>
      <c r="Z538" s="68">
        <f t="shared" si="45"/>
        <v>1</v>
      </c>
      <c r="AC538" s="1" t="str">
        <f t="shared" si="46"/>
        <v>1900</v>
      </c>
    </row>
    <row r="539" spans="2:29" x14ac:dyDescent="0.25">
      <c r="B539" s="1">
        <f t="shared" si="43"/>
        <v>0</v>
      </c>
      <c r="D539" s="95" t="str">
        <f t="shared" si="44"/>
        <v/>
      </c>
      <c r="E539" s="69"/>
      <c r="F539" s="70"/>
      <c r="G539" s="4"/>
      <c r="H539" s="71"/>
      <c r="I539" s="71"/>
      <c r="J539" s="70"/>
      <c r="K539" s="70"/>
      <c r="L539" s="70"/>
      <c r="M539" s="70"/>
      <c r="N539" s="70"/>
      <c r="O539" s="70"/>
      <c r="P539" s="70"/>
      <c r="Q539" s="70"/>
      <c r="R539" s="70"/>
      <c r="S539" s="86"/>
      <c r="T539" s="70"/>
      <c r="Z539" s="68">
        <f t="shared" si="45"/>
        <v>1</v>
      </c>
      <c r="AC539" s="1" t="str">
        <f t="shared" si="46"/>
        <v>1900</v>
      </c>
    </row>
    <row r="540" spans="2:29" x14ac:dyDescent="0.25">
      <c r="B540" s="1">
        <f t="shared" si="43"/>
        <v>0</v>
      </c>
      <c r="D540" s="95" t="str">
        <f t="shared" si="44"/>
        <v/>
      </c>
      <c r="E540" s="69"/>
      <c r="F540" s="70"/>
      <c r="G540" s="4"/>
      <c r="H540" s="71"/>
      <c r="I540" s="71"/>
      <c r="J540" s="70"/>
      <c r="K540" s="70"/>
      <c r="L540" s="70"/>
      <c r="M540" s="70"/>
      <c r="N540" s="70"/>
      <c r="O540" s="70"/>
      <c r="P540" s="70"/>
      <c r="Q540" s="70"/>
      <c r="R540" s="70"/>
      <c r="S540" s="86"/>
      <c r="T540" s="70"/>
      <c r="Z540" s="68">
        <f t="shared" si="45"/>
        <v>1</v>
      </c>
      <c r="AC540" s="1" t="str">
        <f t="shared" si="46"/>
        <v>1900</v>
      </c>
    </row>
    <row r="541" spans="2:29" x14ac:dyDescent="0.25">
      <c r="B541" s="1">
        <f t="shared" si="43"/>
        <v>0</v>
      </c>
      <c r="D541" s="95" t="str">
        <f t="shared" si="44"/>
        <v/>
      </c>
      <c r="E541" s="69"/>
      <c r="F541" s="70"/>
      <c r="G541" s="4"/>
      <c r="H541" s="71"/>
      <c r="I541" s="71"/>
      <c r="J541" s="70"/>
      <c r="K541" s="70"/>
      <c r="L541" s="70"/>
      <c r="M541" s="70"/>
      <c r="N541" s="70"/>
      <c r="O541" s="70"/>
      <c r="P541" s="70"/>
      <c r="Q541" s="70"/>
      <c r="R541" s="70"/>
      <c r="S541" s="86"/>
      <c r="T541" s="70"/>
      <c r="Z541" s="68">
        <f t="shared" si="45"/>
        <v>1</v>
      </c>
      <c r="AC541" s="1" t="str">
        <f t="shared" si="46"/>
        <v>1900</v>
      </c>
    </row>
    <row r="542" spans="2:29" x14ac:dyDescent="0.25">
      <c r="B542" s="1">
        <f t="shared" si="43"/>
        <v>0</v>
      </c>
      <c r="D542" s="95" t="str">
        <f t="shared" si="44"/>
        <v/>
      </c>
      <c r="E542" s="69"/>
      <c r="F542" s="70"/>
      <c r="G542" s="4"/>
      <c r="H542" s="71"/>
      <c r="I542" s="71"/>
      <c r="J542" s="70"/>
      <c r="K542" s="70"/>
      <c r="L542" s="70"/>
      <c r="M542" s="70"/>
      <c r="N542" s="70"/>
      <c r="O542" s="70"/>
      <c r="P542" s="70"/>
      <c r="Q542" s="70"/>
      <c r="R542" s="70"/>
      <c r="S542" s="86"/>
      <c r="T542" s="70"/>
      <c r="Z542" s="68">
        <f t="shared" si="45"/>
        <v>1</v>
      </c>
      <c r="AC542" s="1" t="str">
        <f t="shared" si="46"/>
        <v>1900</v>
      </c>
    </row>
    <row r="543" spans="2:29" x14ac:dyDescent="0.25">
      <c r="B543" s="1">
        <f t="shared" si="43"/>
        <v>0</v>
      </c>
      <c r="D543" s="95" t="str">
        <f t="shared" si="44"/>
        <v/>
      </c>
      <c r="E543" s="69"/>
      <c r="F543" s="70"/>
      <c r="G543" s="4"/>
      <c r="H543" s="71"/>
      <c r="I543" s="71"/>
      <c r="J543" s="70"/>
      <c r="K543" s="70"/>
      <c r="L543" s="70"/>
      <c r="M543" s="70"/>
      <c r="N543" s="70"/>
      <c r="O543" s="70"/>
      <c r="P543" s="70"/>
      <c r="Q543" s="70"/>
      <c r="R543" s="70"/>
      <c r="S543" s="86"/>
      <c r="T543" s="70"/>
      <c r="Z543" s="68">
        <f t="shared" si="45"/>
        <v>1</v>
      </c>
      <c r="AC543" s="1" t="str">
        <f t="shared" si="46"/>
        <v>1900</v>
      </c>
    </row>
    <row r="544" spans="2:29" x14ac:dyDescent="0.25">
      <c r="B544" s="1">
        <f t="shared" si="43"/>
        <v>0</v>
      </c>
      <c r="D544" s="95" t="str">
        <f t="shared" si="44"/>
        <v/>
      </c>
      <c r="E544" s="69"/>
      <c r="F544" s="70"/>
      <c r="G544" s="4"/>
      <c r="H544" s="71"/>
      <c r="I544" s="71"/>
      <c r="J544" s="70"/>
      <c r="K544" s="70"/>
      <c r="L544" s="70"/>
      <c r="M544" s="70"/>
      <c r="N544" s="70"/>
      <c r="O544" s="70"/>
      <c r="P544" s="70"/>
      <c r="Q544" s="70"/>
      <c r="R544" s="70"/>
      <c r="S544" s="86"/>
      <c r="T544" s="70"/>
      <c r="Z544" s="68">
        <f t="shared" si="45"/>
        <v>1</v>
      </c>
      <c r="AC544" s="1" t="str">
        <f t="shared" si="46"/>
        <v>1900</v>
      </c>
    </row>
    <row r="545" spans="2:29" x14ac:dyDescent="0.25">
      <c r="B545" s="1">
        <f t="shared" si="43"/>
        <v>0</v>
      </c>
      <c r="D545" s="95" t="str">
        <f t="shared" si="44"/>
        <v/>
      </c>
      <c r="E545" s="69"/>
      <c r="F545" s="70"/>
      <c r="G545" s="4"/>
      <c r="H545" s="71"/>
      <c r="I545" s="71"/>
      <c r="J545" s="70"/>
      <c r="K545" s="70"/>
      <c r="L545" s="70"/>
      <c r="M545" s="70"/>
      <c r="N545" s="70"/>
      <c r="O545" s="70"/>
      <c r="P545" s="70"/>
      <c r="Q545" s="70"/>
      <c r="R545" s="70"/>
      <c r="S545" s="86"/>
      <c r="T545" s="70"/>
      <c r="Z545" s="68">
        <f t="shared" si="45"/>
        <v>1</v>
      </c>
      <c r="AC545" s="1" t="str">
        <f t="shared" si="46"/>
        <v>1900</v>
      </c>
    </row>
    <row r="546" spans="2:29" x14ac:dyDescent="0.25">
      <c r="B546" s="1">
        <f t="shared" si="43"/>
        <v>0</v>
      </c>
      <c r="D546" s="95" t="str">
        <f t="shared" si="44"/>
        <v/>
      </c>
      <c r="E546" s="69"/>
      <c r="F546" s="70"/>
      <c r="G546" s="4"/>
      <c r="H546" s="71"/>
      <c r="I546" s="71"/>
      <c r="J546" s="70"/>
      <c r="K546" s="70"/>
      <c r="L546" s="70"/>
      <c r="M546" s="70"/>
      <c r="N546" s="70"/>
      <c r="O546" s="70"/>
      <c r="P546" s="70"/>
      <c r="Q546" s="70"/>
      <c r="R546" s="70"/>
      <c r="S546" s="86"/>
      <c r="T546" s="70"/>
      <c r="Z546" s="68">
        <f t="shared" si="45"/>
        <v>1</v>
      </c>
      <c r="AC546" s="1" t="str">
        <f t="shared" si="46"/>
        <v>1900</v>
      </c>
    </row>
    <row r="547" spans="2:29" x14ac:dyDescent="0.25">
      <c r="B547" s="1">
        <f t="shared" si="43"/>
        <v>0</v>
      </c>
      <c r="D547" s="95" t="str">
        <f t="shared" si="44"/>
        <v/>
      </c>
      <c r="E547" s="69"/>
      <c r="F547" s="70"/>
      <c r="G547" s="4"/>
      <c r="H547" s="71"/>
      <c r="I547" s="71"/>
      <c r="J547" s="70"/>
      <c r="K547" s="70"/>
      <c r="L547" s="70"/>
      <c r="M547" s="70"/>
      <c r="N547" s="70"/>
      <c r="O547" s="70"/>
      <c r="P547" s="70"/>
      <c r="Q547" s="70"/>
      <c r="R547" s="70"/>
      <c r="S547" s="86"/>
      <c r="T547" s="70"/>
      <c r="Z547" s="68">
        <f t="shared" si="45"/>
        <v>1</v>
      </c>
      <c r="AC547" s="1" t="str">
        <f t="shared" si="46"/>
        <v>1900</v>
      </c>
    </row>
    <row r="548" spans="2:29" x14ac:dyDescent="0.25">
      <c r="B548" s="1">
        <f t="shared" si="43"/>
        <v>0</v>
      </c>
      <c r="D548" s="95" t="str">
        <f t="shared" si="44"/>
        <v/>
      </c>
      <c r="E548" s="69"/>
      <c r="F548" s="70"/>
      <c r="G548" s="4"/>
      <c r="H548" s="71"/>
      <c r="I548" s="71"/>
      <c r="J548" s="70"/>
      <c r="K548" s="70"/>
      <c r="L548" s="70"/>
      <c r="M548" s="70"/>
      <c r="N548" s="70"/>
      <c r="O548" s="70"/>
      <c r="P548" s="70"/>
      <c r="Q548" s="70"/>
      <c r="R548" s="70"/>
      <c r="S548" s="86"/>
      <c r="T548" s="70"/>
      <c r="Z548" s="68">
        <f t="shared" si="45"/>
        <v>1</v>
      </c>
      <c r="AC548" s="1" t="str">
        <f t="shared" si="46"/>
        <v>1900</v>
      </c>
    </row>
    <row r="549" spans="2:29" x14ac:dyDescent="0.25">
      <c r="B549" s="1">
        <f t="shared" si="43"/>
        <v>0</v>
      </c>
      <c r="D549" s="95" t="str">
        <f t="shared" si="44"/>
        <v/>
      </c>
      <c r="E549" s="69"/>
      <c r="F549" s="70"/>
      <c r="G549" s="4"/>
      <c r="H549" s="71"/>
      <c r="I549" s="71"/>
      <c r="J549" s="70"/>
      <c r="K549" s="70"/>
      <c r="L549" s="70"/>
      <c r="M549" s="70"/>
      <c r="N549" s="70"/>
      <c r="O549" s="70"/>
      <c r="P549" s="70"/>
      <c r="Q549" s="70"/>
      <c r="R549" s="70"/>
      <c r="S549" s="86"/>
      <c r="T549" s="70"/>
      <c r="Z549" s="68">
        <f t="shared" si="45"/>
        <v>1</v>
      </c>
      <c r="AC549" s="1" t="str">
        <f t="shared" si="46"/>
        <v>1900</v>
      </c>
    </row>
    <row r="550" spans="2:29" x14ac:dyDescent="0.25">
      <c r="B550" s="1">
        <f t="shared" si="43"/>
        <v>0</v>
      </c>
      <c r="D550" s="95" t="str">
        <f t="shared" si="44"/>
        <v/>
      </c>
      <c r="E550" s="69"/>
      <c r="F550" s="70"/>
      <c r="G550" s="4"/>
      <c r="H550" s="71"/>
      <c r="I550" s="71"/>
      <c r="J550" s="70"/>
      <c r="K550" s="70"/>
      <c r="L550" s="70"/>
      <c r="M550" s="70"/>
      <c r="N550" s="70"/>
      <c r="O550" s="70"/>
      <c r="P550" s="70"/>
      <c r="Q550" s="70"/>
      <c r="R550" s="70"/>
      <c r="S550" s="86"/>
      <c r="T550" s="70"/>
      <c r="Z550" s="68">
        <f t="shared" si="45"/>
        <v>1</v>
      </c>
      <c r="AC550" s="1" t="str">
        <f t="shared" si="46"/>
        <v>1900</v>
      </c>
    </row>
    <row r="551" spans="2:29" x14ac:dyDescent="0.25">
      <c r="B551" s="1">
        <f t="shared" si="43"/>
        <v>0</v>
      </c>
      <c r="D551" s="95" t="str">
        <f t="shared" si="44"/>
        <v/>
      </c>
      <c r="E551" s="69"/>
      <c r="F551" s="70"/>
      <c r="G551" s="4"/>
      <c r="H551" s="71"/>
      <c r="I551" s="71"/>
      <c r="J551" s="70"/>
      <c r="K551" s="70"/>
      <c r="L551" s="70"/>
      <c r="M551" s="70"/>
      <c r="N551" s="70"/>
      <c r="O551" s="70"/>
      <c r="P551" s="70"/>
      <c r="Q551" s="70"/>
      <c r="R551" s="70"/>
      <c r="S551" s="86"/>
      <c r="T551" s="70"/>
      <c r="Z551" s="68">
        <f t="shared" si="45"/>
        <v>1</v>
      </c>
      <c r="AC551" s="1" t="str">
        <f t="shared" si="46"/>
        <v>1900</v>
      </c>
    </row>
    <row r="552" spans="2:29" x14ac:dyDescent="0.25">
      <c r="B552" s="1">
        <f t="shared" si="43"/>
        <v>0</v>
      </c>
      <c r="D552" s="95" t="str">
        <f t="shared" si="44"/>
        <v/>
      </c>
      <c r="E552" s="69"/>
      <c r="F552" s="70"/>
      <c r="G552" s="4"/>
      <c r="H552" s="71"/>
      <c r="I552" s="71"/>
      <c r="J552" s="70"/>
      <c r="K552" s="70"/>
      <c r="L552" s="70"/>
      <c r="M552" s="70"/>
      <c r="N552" s="70"/>
      <c r="O552" s="70"/>
      <c r="P552" s="70"/>
      <c r="Q552" s="70"/>
      <c r="R552" s="70"/>
      <c r="S552" s="86"/>
      <c r="T552" s="70"/>
      <c r="Z552" s="68">
        <f t="shared" si="45"/>
        <v>1</v>
      </c>
      <c r="AC552" s="1" t="str">
        <f t="shared" si="46"/>
        <v>1900</v>
      </c>
    </row>
    <row r="553" spans="2:29" x14ac:dyDescent="0.25">
      <c r="B553" s="1">
        <f t="shared" si="43"/>
        <v>0</v>
      </c>
      <c r="D553" s="95" t="str">
        <f t="shared" si="44"/>
        <v/>
      </c>
      <c r="E553" s="69"/>
      <c r="F553" s="70"/>
      <c r="G553" s="4"/>
      <c r="H553" s="71"/>
      <c r="I553" s="71"/>
      <c r="J553" s="70"/>
      <c r="K553" s="70"/>
      <c r="L553" s="70"/>
      <c r="M553" s="70"/>
      <c r="N553" s="70"/>
      <c r="O553" s="70"/>
      <c r="P553" s="70"/>
      <c r="Q553" s="70"/>
      <c r="R553" s="70"/>
      <c r="S553" s="86"/>
      <c r="T553" s="70"/>
      <c r="Z553" s="68">
        <f t="shared" si="45"/>
        <v>1</v>
      </c>
      <c r="AC553" s="1" t="str">
        <f t="shared" si="46"/>
        <v>1900</v>
      </c>
    </row>
    <row r="554" spans="2:29" x14ac:dyDescent="0.25">
      <c r="B554" s="1">
        <f t="shared" si="43"/>
        <v>0</v>
      </c>
      <c r="D554" s="95" t="str">
        <f t="shared" si="44"/>
        <v/>
      </c>
      <c r="E554" s="69"/>
      <c r="F554" s="70"/>
      <c r="G554" s="4"/>
      <c r="H554" s="71"/>
      <c r="I554" s="71"/>
      <c r="J554" s="70"/>
      <c r="K554" s="70"/>
      <c r="L554" s="70"/>
      <c r="M554" s="70"/>
      <c r="N554" s="70"/>
      <c r="O554" s="70"/>
      <c r="P554" s="70"/>
      <c r="Q554" s="70"/>
      <c r="R554" s="70"/>
      <c r="S554" s="86"/>
      <c r="T554" s="70"/>
      <c r="Z554" s="68">
        <f t="shared" si="45"/>
        <v>1</v>
      </c>
      <c r="AC554" s="1" t="str">
        <f t="shared" si="46"/>
        <v>1900</v>
      </c>
    </row>
    <row r="555" spans="2:29" x14ac:dyDescent="0.25">
      <c r="B555" s="1">
        <f t="shared" si="43"/>
        <v>0</v>
      </c>
      <c r="D555" s="95" t="str">
        <f t="shared" si="44"/>
        <v/>
      </c>
      <c r="E555" s="69"/>
      <c r="F555" s="70"/>
      <c r="G555" s="4"/>
      <c r="H555" s="71"/>
      <c r="I555" s="71"/>
      <c r="J555" s="70"/>
      <c r="K555" s="70"/>
      <c r="L555" s="70"/>
      <c r="M555" s="70"/>
      <c r="N555" s="70"/>
      <c r="O555" s="70"/>
      <c r="P555" s="70"/>
      <c r="Q555" s="70"/>
      <c r="R555" s="70"/>
      <c r="S555" s="86"/>
      <c r="T555" s="70"/>
      <c r="Z555" s="68">
        <f t="shared" si="45"/>
        <v>1</v>
      </c>
      <c r="AC555" s="1" t="str">
        <f t="shared" si="46"/>
        <v>1900</v>
      </c>
    </row>
    <row r="556" spans="2:29" x14ac:dyDescent="0.25">
      <c r="B556" s="1">
        <f t="shared" si="43"/>
        <v>0</v>
      </c>
      <c r="D556" s="95" t="str">
        <f t="shared" si="44"/>
        <v/>
      </c>
      <c r="E556" s="69"/>
      <c r="F556" s="70"/>
      <c r="G556" s="4"/>
      <c r="H556" s="71"/>
      <c r="I556" s="71"/>
      <c r="J556" s="70"/>
      <c r="K556" s="70"/>
      <c r="L556" s="70"/>
      <c r="M556" s="70"/>
      <c r="N556" s="70"/>
      <c r="O556" s="70"/>
      <c r="P556" s="70"/>
      <c r="Q556" s="70"/>
      <c r="R556" s="70"/>
      <c r="S556" s="86"/>
      <c r="T556" s="70"/>
      <c r="Z556" s="68">
        <f t="shared" si="45"/>
        <v>1</v>
      </c>
      <c r="AC556" s="1" t="str">
        <f t="shared" si="46"/>
        <v>1900</v>
      </c>
    </row>
    <row r="557" spans="2:29" x14ac:dyDescent="0.25">
      <c r="B557" s="1">
        <f t="shared" si="43"/>
        <v>0</v>
      </c>
      <c r="D557" s="95" t="str">
        <f t="shared" si="44"/>
        <v/>
      </c>
      <c r="E557" s="69"/>
      <c r="F557" s="70"/>
      <c r="G557" s="4"/>
      <c r="H557" s="71"/>
      <c r="I557" s="71"/>
      <c r="J557" s="70"/>
      <c r="K557" s="70"/>
      <c r="L557" s="70"/>
      <c r="M557" s="70"/>
      <c r="N557" s="70"/>
      <c r="O557" s="70"/>
      <c r="P557" s="70"/>
      <c r="Q557" s="70"/>
      <c r="R557" s="70"/>
      <c r="S557" s="86"/>
      <c r="T557" s="70"/>
      <c r="Z557" s="68">
        <f t="shared" si="45"/>
        <v>1</v>
      </c>
      <c r="AC557" s="1" t="str">
        <f t="shared" si="46"/>
        <v>1900</v>
      </c>
    </row>
    <row r="558" spans="2:29" x14ac:dyDescent="0.25">
      <c r="B558" s="1">
        <f t="shared" si="43"/>
        <v>0</v>
      </c>
      <c r="D558" s="95" t="str">
        <f t="shared" si="44"/>
        <v/>
      </c>
      <c r="E558" s="69"/>
      <c r="F558" s="70"/>
      <c r="G558" s="4"/>
      <c r="H558" s="71"/>
      <c r="I558" s="71"/>
      <c r="J558" s="70"/>
      <c r="K558" s="70"/>
      <c r="L558" s="70"/>
      <c r="M558" s="70"/>
      <c r="N558" s="70"/>
      <c r="O558" s="70"/>
      <c r="P558" s="70"/>
      <c r="Q558" s="70"/>
      <c r="R558" s="70"/>
      <c r="S558" s="86"/>
      <c r="T558" s="70"/>
      <c r="Z558" s="68">
        <f t="shared" si="45"/>
        <v>1</v>
      </c>
      <c r="AC558" s="1" t="str">
        <f t="shared" si="46"/>
        <v>1900</v>
      </c>
    </row>
    <row r="559" spans="2:29" x14ac:dyDescent="0.25">
      <c r="B559" s="1">
        <f t="shared" si="43"/>
        <v>0</v>
      </c>
      <c r="D559" s="95" t="str">
        <f t="shared" si="44"/>
        <v/>
      </c>
      <c r="E559" s="69"/>
      <c r="F559" s="70"/>
      <c r="G559" s="4"/>
      <c r="H559" s="71"/>
      <c r="I559" s="71"/>
      <c r="J559" s="70"/>
      <c r="K559" s="70"/>
      <c r="L559" s="70"/>
      <c r="M559" s="70"/>
      <c r="N559" s="70"/>
      <c r="O559" s="70"/>
      <c r="P559" s="70"/>
      <c r="Q559" s="70"/>
      <c r="R559" s="70"/>
      <c r="S559" s="86"/>
      <c r="T559" s="70"/>
      <c r="Z559" s="68">
        <f t="shared" si="45"/>
        <v>1</v>
      </c>
      <c r="AC559" s="1" t="str">
        <f t="shared" si="46"/>
        <v>1900</v>
      </c>
    </row>
    <row r="560" spans="2:29" x14ac:dyDescent="0.25">
      <c r="B560" s="1">
        <f t="shared" si="43"/>
        <v>0</v>
      </c>
      <c r="D560" s="95" t="str">
        <f t="shared" si="44"/>
        <v/>
      </c>
      <c r="E560" s="69"/>
      <c r="F560" s="70"/>
      <c r="G560" s="4"/>
      <c r="H560" s="71"/>
      <c r="I560" s="71"/>
      <c r="J560" s="70"/>
      <c r="K560" s="70"/>
      <c r="L560" s="70"/>
      <c r="M560" s="70"/>
      <c r="N560" s="70"/>
      <c r="O560" s="70"/>
      <c r="P560" s="70"/>
      <c r="Q560" s="70"/>
      <c r="R560" s="70"/>
      <c r="S560" s="86"/>
      <c r="T560" s="70"/>
      <c r="Z560" s="68">
        <f t="shared" si="45"/>
        <v>1</v>
      </c>
      <c r="AC560" s="1" t="str">
        <f t="shared" si="46"/>
        <v>1900</v>
      </c>
    </row>
    <row r="561" spans="2:29" x14ac:dyDescent="0.25">
      <c r="B561" s="1">
        <f t="shared" si="43"/>
        <v>0</v>
      </c>
      <c r="D561" s="95" t="str">
        <f t="shared" si="44"/>
        <v/>
      </c>
      <c r="E561" s="69"/>
      <c r="F561" s="70"/>
      <c r="G561" s="4"/>
      <c r="H561" s="71"/>
      <c r="I561" s="71"/>
      <c r="J561" s="70"/>
      <c r="K561" s="70"/>
      <c r="L561" s="70"/>
      <c r="M561" s="70"/>
      <c r="N561" s="70"/>
      <c r="O561" s="70"/>
      <c r="P561" s="70"/>
      <c r="Q561" s="70"/>
      <c r="R561" s="70"/>
      <c r="S561" s="86"/>
      <c r="T561" s="70"/>
      <c r="Z561" s="68">
        <f t="shared" si="45"/>
        <v>1</v>
      </c>
      <c r="AC561" s="1" t="str">
        <f t="shared" si="46"/>
        <v>1900</v>
      </c>
    </row>
    <row r="562" spans="2:29" x14ac:dyDescent="0.25">
      <c r="B562" s="1">
        <f t="shared" si="43"/>
        <v>0</v>
      </c>
      <c r="D562" s="95" t="str">
        <f t="shared" si="44"/>
        <v/>
      </c>
      <c r="E562" s="69"/>
      <c r="F562" s="70"/>
      <c r="G562" s="4"/>
      <c r="H562" s="71"/>
      <c r="I562" s="71"/>
      <c r="J562" s="70"/>
      <c r="K562" s="70"/>
      <c r="L562" s="70"/>
      <c r="M562" s="70"/>
      <c r="N562" s="70"/>
      <c r="O562" s="70"/>
      <c r="P562" s="70"/>
      <c r="Q562" s="70"/>
      <c r="R562" s="70"/>
      <c r="S562" s="86"/>
      <c r="T562" s="70"/>
      <c r="Z562" s="68">
        <f t="shared" si="45"/>
        <v>1</v>
      </c>
      <c r="AC562" s="1" t="str">
        <f t="shared" si="46"/>
        <v>1900</v>
      </c>
    </row>
    <row r="563" spans="2:29" x14ac:dyDescent="0.25">
      <c r="B563" s="1">
        <f t="shared" si="43"/>
        <v>0</v>
      </c>
      <c r="D563" s="95" t="str">
        <f t="shared" si="44"/>
        <v/>
      </c>
      <c r="E563" s="69"/>
      <c r="F563" s="70"/>
      <c r="G563" s="4"/>
      <c r="H563" s="71"/>
      <c r="I563" s="71"/>
      <c r="J563" s="70"/>
      <c r="K563" s="70"/>
      <c r="L563" s="70"/>
      <c r="M563" s="70"/>
      <c r="N563" s="70"/>
      <c r="O563" s="70"/>
      <c r="P563" s="70"/>
      <c r="Q563" s="70"/>
      <c r="R563" s="70"/>
      <c r="S563" s="86"/>
      <c r="T563" s="70"/>
      <c r="Z563" s="68">
        <f t="shared" si="45"/>
        <v>1</v>
      </c>
      <c r="AC563" s="1" t="str">
        <f t="shared" si="46"/>
        <v>1900</v>
      </c>
    </row>
    <row r="564" spans="2:29" x14ac:dyDescent="0.25">
      <c r="B564" s="1">
        <f t="shared" si="43"/>
        <v>0</v>
      </c>
      <c r="D564" s="95" t="str">
        <f t="shared" si="44"/>
        <v/>
      </c>
      <c r="E564" s="69"/>
      <c r="F564" s="70"/>
      <c r="G564" s="4"/>
      <c r="H564" s="71"/>
      <c r="I564" s="71"/>
      <c r="J564" s="70"/>
      <c r="K564" s="70"/>
      <c r="L564" s="70"/>
      <c r="M564" s="70"/>
      <c r="N564" s="70"/>
      <c r="O564" s="70"/>
      <c r="P564" s="70"/>
      <c r="Q564" s="70"/>
      <c r="R564" s="70"/>
      <c r="S564" s="86"/>
      <c r="T564" s="70"/>
      <c r="Z564" s="68">
        <f t="shared" si="45"/>
        <v>1</v>
      </c>
      <c r="AC564" s="1" t="str">
        <f t="shared" si="46"/>
        <v>1900</v>
      </c>
    </row>
    <row r="565" spans="2:29" x14ac:dyDescent="0.25">
      <c r="B565" s="1">
        <f t="shared" si="43"/>
        <v>0</v>
      </c>
      <c r="D565" s="95" t="str">
        <f t="shared" si="44"/>
        <v/>
      </c>
      <c r="E565" s="69"/>
      <c r="F565" s="70"/>
      <c r="G565" s="4"/>
      <c r="H565" s="71"/>
      <c r="I565" s="71"/>
      <c r="J565" s="70"/>
      <c r="K565" s="70"/>
      <c r="L565" s="70"/>
      <c r="M565" s="70"/>
      <c r="N565" s="70"/>
      <c r="O565" s="70"/>
      <c r="P565" s="70"/>
      <c r="Q565" s="70"/>
      <c r="R565" s="70"/>
      <c r="S565" s="86"/>
      <c r="T565" s="70"/>
      <c r="Z565" s="68">
        <f t="shared" si="45"/>
        <v>1</v>
      </c>
      <c r="AC565" s="1" t="str">
        <f t="shared" si="46"/>
        <v>1900</v>
      </c>
    </row>
    <row r="566" spans="2:29" x14ac:dyDescent="0.25">
      <c r="B566" s="1">
        <f t="shared" si="43"/>
        <v>0</v>
      </c>
      <c r="D566" s="95" t="str">
        <f t="shared" si="44"/>
        <v/>
      </c>
      <c r="E566" s="69"/>
      <c r="F566" s="70"/>
      <c r="G566" s="4"/>
      <c r="H566" s="71"/>
      <c r="I566" s="71"/>
      <c r="J566" s="70"/>
      <c r="K566" s="70"/>
      <c r="L566" s="70"/>
      <c r="M566" s="70"/>
      <c r="N566" s="70"/>
      <c r="O566" s="70"/>
      <c r="P566" s="70"/>
      <c r="Q566" s="70"/>
      <c r="R566" s="70"/>
      <c r="S566" s="86"/>
      <c r="T566" s="70"/>
      <c r="Z566" s="68">
        <f t="shared" si="45"/>
        <v>1</v>
      </c>
      <c r="AC566" s="1" t="str">
        <f t="shared" si="46"/>
        <v>1900</v>
      </c>
    </row>
    <row r="567" spans="2:29" x14ac:dyDescent="0.25">
      <c r="B567" s="1">
        <f t="shared" si="43"/>
        <v>0</v>
      </c>
      <c r="D567" s="95" t="str">
        <f t="shared" si="44"/>
        <v/>
      </c>
      <c r="E567" s="69"/>
      <c r="F567" s="70"/>
      <c r="G567" s="4"/>
      <c r="H567" s="71"/>
      <c r="I567" s="71"/>
      <c r="J567" s="70"/>
      <c r="K567" s="70"/>
      <c r="L567" s="70"/>
      <c r="M567" s="70"/>
      <c r="N567" s="70"/>
      <c r="O567" s="70"/>
      <c r="P567" s="70"/>
      <c r="Q567" s="70"/>
      <c r="R567" s="70"/>
      <c r="S567" s="86"/>
      <c r="T567" s="70"/>
      <c r="Z567" s="68">
        <f t="shared" si="45"/>
        <v>1</v>
      </c>
      <c r="AC567" s="1" t="str">
        <f t="shared" si="46"/>
        <v>1900</v>
      </c>
    </row>
    <row r="568" spans="2:29" x14ac:dyDescent="0.25">
      <c r="B568" s="1">
        <f t="shared" si="43"/>
        <v>0</v>
      </c>
      <c r="D568" s="95" t="str">
        <f t="shared" si="44"/>
        <v/>
      </c>
      <c r="E568" s="69"/>
      <c r="F568" s="70"/>
      <c r="G568" s="4"/>
      <c r="H568" s="71"/>
      <c r="I568" s="71"/>
      <c r="J568" s="70"/>
      <c r="K568" s="70"/>
      <c r="L568" s="70"/>
      <c r="M568" s="70"/>
      <c r="N568" s="70"/>
      <c r="O568" s="70"/>
      <c r="P568" s="70"/>
      <c r="Q568" s="70"/>
      <c r="R568" s="70"/>
      <c r="S568" s="86"/>
      <c r="T568" s="70"/>
      <c r="Z568" s="68">
        <f t="shared" si="45"/>
        <v>1</v>
      </c>
      <c r="AC568" s="1" t="str">
        <f t="shared" si="46"/>
        <v>1900</v>
      </c>
    </row>
    <row r="569" spans="2:29" x14ac:dyDescent="0.25">
      <c r="B569" s="1">
        <f t="shared" si="43"/>
        <v>0</v>
      </c>
      <c r="D569" s="95" t="str">
        <f t="shared" si="44"/>
        <v/>
      </c>
      <c r="E569" s="69"/>
      <c r="F569" s="70"/>
      <c r="G569" s="4"/>
      <c r="H569" s="71"/>
      <c r="I569" s="71"/>
      <c r="J569" s="70"/>
      <c r="K569" s="70"/>
      <c r="L569" s="70"/>
      <c r="M569" s="70"/>
      <c r="N569" s="70"/>
      <c r="O569" s="70"/>
      <c r="P569" s="70"/>
      <c r="Q569" s="70"/>
      <c r="R569" s="70"/>
      <c r="S569" s="86"/>
      <c r="T569" s="70"/>
      <c r="Z569" s="68">
        <f t="shared" si="45"/>
        <v>1</v>
      </c>
      <c r="AC569" s="1" t="str">
        <f t="shared" si="46"/>
        <v>1900</v>
      </c>
    </row>
    <row r="570" spans="2:29" x14ac:dyDescent="0.25">
      <c r="B570" s="1">
        <f t="shared" si="43"/>
        <v>0</v>
      </c>
      <c r="D570" s="95" t="str">
        <f t="shared" si="44"/>
        <v/>
      </c>
      <c r="E570" s="69"/>
      <c r="F570" s="70"/>
      <c r="G570" s="4"/>
      <c r="H570" s="71"/>
      <c r="I570" s="71"/>
      <c r="J570" s="70"/>
      <c r="K570" s="70"/>
      <c r="L570" s="70"/>
      <c r="M570" s="70"/>
      <c r="N570" s="70"/>
      <c r="O570" s="70"/>
      <c r="P570" s="70"/>
      <c r="Q570" s="70"/>
      <c r="R570" s="70"/>
      <c r="S570" s="86"/>
      <c r="T570" s="70"/>
      <c r="Z570" s="68">
        <f t="shared" si="45"/>
        <v>1</v>
      </c>
      <c r="AC570" s="1" t="str">
        <f t="shared" si="46"/>
        <v>1900</v>
      </c>
    </row>
    <row r="571" spans="2:29" x14ac:dyDescent="0.25">
      <c r="B571" s="1">
        <f t="shared" si="43"/>
        <v>0</v>
      </c>
      <c r="D571" s="95" t="str">
        <f t="shared" si="44"/>
        <v/>
      </c>
      <c r="E571" s="69"/>
      <c r="F571" s="70"/>
      <c r="G571" s="4"/>
      <c r="H571" s="71"/>
      <c r="I571" s="71"/>
      <c r="J571" s="70"/>
      <c r="K571" s="70"/>
      <c r="L571" s="70"/>
      <c r="M571" s="70"/>
      <c r="N571" s="70"/>
      <c r="O571" s="70"/>
      <c r="P571" s="70"/>
      <c r="Q571" s="70"/>
      <c r="R571" s="70"/>
      <c r="S571" s="86"/>
      <c r="T571" s="70"/>
      <c r="Z571" s="68">
        <f t="shared" si="45"/>
        <v>1</v>
      </c>
      <c r="AC571" s="1" t="str">
        <f t="shared" si="46"/>
        <v>1900</v>
      </c>
    </row>
    <row r="572" spans="2:29" x14ac:dyDescent="0.25">
      <c r="B572" s="1">
        <f t="shared" si="43"/>
        <v>0</v>
      </c>
      <c r="D572" s="95" t="str">
        <f t="shared" si="44"/>
        <v/>
      </c>
      <c r="E572" s="69"/>
      <c r="F572" s="70"/>
      <c r="G572" s="4"/>
      <c r="H572" s="71"/>
      <c r="I572" s="71"/>
      <c r="J572" s="70"/>
      <c r="K572" s="70"/>
      <c r="L572" s="70"/>
      <c r="M572" s="70"/>
      <c r="N572" s="70"/>
      <c r="O572" s="70"/>
      <c r="P572" s="70"/>
      <c r="Q572" s="70"/>
      <c r="R572" s="70"/>
      <c r="S572" s="86"/>
      <c r="T572" s="70"/>
      <c r="Z572" s="68">
        <f t="shared" si="45"/>
        <v>1</v>
      </c>
      <c r="AC572" s="1" t="str">
        <f t="shared" si="46"/>
        <v>1900</v>
      </c>
    </row>
    <row r="573" spans="2:29" x14ac:dyDescent="0.25">
      <c r="B573" s="1">
        <f t="shared" si="43"/>
        <v>0</v>
      </c>
      <c r="D573" s="95" t="str">
        <f t="shared" si="44"/>
        <v/>
      </c>
      <c r="E573" s="69"/>
      <c r="F573" s="70"/>
      <c r="G573" s="4"/>
      <c r="H573" s="71"/>
      <c r="I573" s="71"/>
      <c r="J573" s="70"/>
      <c r="K573" s="70"/>
      <c r="L573" s="70"/>
      <c r="M573" s="70"/>
      <c r="N573" s="70"/>
      <c r="O573" s="70"/>
      <c r="P573" s="70"/>
      <c r="Q573" s="70"/>
      <c r="R573" s="70"/>
      <c r="S573" s="86"/>
      <c r="T573" s="70"/>
      <c r="Z573" s="68">
        <f t="shared" si="45"/>
        <v>1</v>
      </c>
      <c r="AC573" s="1" t="str">
        <f t="shared" si="46"/>
        <v>1900</v>
      </c>
    </row>
    <row r="574" spans="2:29" x14ac:dyDescent="0.25">
      <c r="B574" s="1">
        <f t="shared" si="43"/>
        <v>0</v>
      </c>
      <c r="D574" s="95" t="str">
        <f t="shared" si="44"/>
        <v/>
      </c>
      <c r="E574" s="69"/>
      <c r="F574" s="70"/>
      <c r="G574" s="4"/>
      <c r="H574" s="71"/>
      <c r="I574" s="71"/>
      <c r="J574" s="70"/>
      <c r="K574" s="70"/>
      <c r="L574" s="70"/>
      <c r="M574" s="70"/>
      <c r="N574" s="70"/>
      <c r="O574" s="70"/>
      <c r="P574" s="70"/>
      <c r="Q574" s="70"/>
      <c r="R574" s="70"/>
      <c r="S574" s="86"/>
      <c r="T574" s="70"/>
      <c r="Z574" s="68">
        <f t="shared" si="45"/>
        <v>1</v>
      </c>
      <c r="AC574" s="1" t="str">
        <f t="shared" si="46"/>
        <v>1900</v>
      </c>
    </row>
    <row r="575" spans="2:29" x14ac:dyDescent="0.25">
      <c r="B575" s="1">
        <f t="shared" si="43"/>
        <v>0</v>
      </c>
      <c r="D575" s="95" t="str">
        <f t="shared" si="44"/>
        <v/>
      </c>
      <c r="E575" s="69"/>
      <c r="F575" s="70"/>
      <c r="G575" s="4"/>
      <c r="H575" s="71"/>
      <c r="I575" s="71"/>
      <c r="J575" s="70"/>
      <c r="K575" s="70"/>
      <c r="L575" s="70"/>
      <c r="M575" s="70"/>
      <c r="N575" s="70"/>
      <c r="O575" s="70"/>
      <c r="P575" s="70"/>
      <c r="Q575" s="70"/>
      <c r="R575" s="70"/>
      <c r="S575" s="86"/>
      <c r="T575" s="70"/>
      <c r="Z575" s="68">
        <f t="shared" si="45"/>
        <v>1</v>
      </c>
      <c r="AC575" s="1" t="str">
        <f t="shared" si="46"/>
        <v>1900</v>
      </c>
    </row>
    <row r="576" spans="2:29" x14ac:dyDescent="0.25">
      <c r="B576" s="1">
        <f t="shared" si="43"/>
        <v>0</v>
      </c>
      <c r="D576" s="95" t="str">
        <f t="shared" si="44"/>
        <v/>
      </c>
      <c r="E576" s="69"/>
      <c r="F576" s="70"/>
      <c r="G576" s="4"/>
      <c r="H576" s="71"/>
      <c r="I576" s="71"/>
      <c r="J576" s="70"/>
      <c r="K576" s="70"/>
      <c r="L576" s="70"/>
      <c r="M576" s="70"/>
      <c r="N576" s="70"/>
      <c r="O576" s="70"/>
      <c r="P576" s="70"/>
      <c r="Q576" s="70"/>
      <c r="R576" s="70"/>
      <c r="S576" s="86"/>
      <c r="T576" s="70"/>
      <c r="Z576" s="68">
        <f t="shared" si="45"/>
        <v>1</v>
      </c>
      <c r="AC576" s="1" t="str">
        <f t="shared" si="46"/>
        <v>1900</v>
      </c>
    </row>
    <row r="577" spans="2:29" x14ac:dyDescent="0.25">
      <c r="B577" s="1">
        <f t="shared" si="43"/>
        <v>0</v>
      </c>
      <c r="D577" s="95" t="str">
        <f t="shared" si="44"/>
        <v/>
      </c>
      <c r="E577" s="69"/>
      <c r="F577" s="70"/>
      <c r="G577" s="4"/>
      <c r="H577" s="71"/>
      <c r="I577" s="71"/>
      <c r="J577" s="70"/>
      <c r="K577" s="70"/>
      <c r="L577" s="70"/>
      <c r="M577" s="70"/>
      <c r="N577" s="70"/>
      <c r="O577" s="70"/>
      <c r="P577" s="70"/>
      <c r="Q577" s="70"/>
      <c r="R577" s="70"/>
      <c r="S577" s="86"/>
      <c r="T577" s="70"/>
      <c r="Z577" s="68">
        <f t="shared" si="45"/>
        <v>1</v>
      </c>
      <c r="AC577" s="1" t="str">
        <f t="shared" si="46"/>
        <v>1900</v>
      </c>
    </row>
    <row r="578" spans="2:29" x14ac:dyDescent="0.25">
      <c r="B578" s="1">
        <f t="shared" si="43"/>
        <v>0</v>
      </c>
      <c r="D578" s="95" t="str">
        <f t="shared" si="44"/>
        <v/>
      </c>
      <c r="E578" s="69"/>
      <c r="F578" s="70"/>
      <c r="G578" s="4"/>
      <c r="H578" s="71"/>
      <c r="I578" s="71"/>
      <c r="J578" s="70"/>
      <c r="K578" s="70"/>
      <c r="L578" s="70"/>
      <c r="M578" s="70"/>
      <c r="N578" s="70"/>
      <c r="O578" s="70"/>
      <c r="P578" s="70"/>
      <c r="Q578" s="70"/>
      <c r="R578" s="70"/>
      <c r="S578" s="86"/>
      <c r="T578" s="70"/>
      <c r="Z578" s="68">
        <f t="shared" si="45"/>
        <v>1</v>
      </c>
      <c r="AC578" s="1" t="str">
        <f t="shared" si="46"/>
        <v>1900</v>
      </c>
    </row>
    <row r="579" spans="2:29" x14ac:dyDescent="0.25">
      <c r="B579" s="1">
        <f t="shared" si="43"/>
        <v>0</v>
      </c>
      <c r="D579" s="95" t="str">
        <f t="shared" si="44"/>
        <v/>
      </c>
      <c r="E579" s="69"/>
      <c r="F579" s="70"/>
      <c r="G579" s="4"/>
      <c r="H579" s="71"/>
      <c r="I579" s="71"/>
      <c r="J579" s="70"/>
      <c r="K579" s="70"/>
      <c r="L579" s="70"/>
      <c r="M579" s="70"/>
      <c r="N579" s="70"/>
      <c r="O579" s="70"/>
      <c r="P579" s="70"/>
      <c r="Q579" s="70"/>
      <c r="R579" s="70"/>
      <c r="S579" s="86"/>
      <c r="T579" s="70"/>
      <c r="Z579" s="68">
        <f t="shared" si="45"/>
        <v>1</v>
      </c>
      <c r="AC579" s="1" t="str">
        <f t="shared" si="46"/>
        <v>1900</v>
      </c>
    </row>
    <row r="580" spans="2:29" x14ac:dyDescent="0.25">
      <c r="B580" s="1">
        <f t="shared" ref="B580:B643" si="47">IF($B$1=YEAR(Z580),D580,0)</f>
        <v>0</v>
      </c>
      <c r="D580" s="95" t="str">
        <f t="shared" ref="D580:D643" si="48">IF(Z580&lt;&gt;$Y$2,IF(YEAR(Z580)=YEAR(Z579),D579+1,1),"")</f>
        <v/>
      </c>
      <c r="E580" s="69"/>
      <c r="F580" s="70"/>
      <c r="G580" s="4"/>
      <c r="H580" s="71"/>
      <c r="I580" s="71"/>
      <c r="J580" s="70"/>
      <c r="K580" s="70"/>
      <c r="L580" s="70"/>
      <c r="M580" s="70"/>
      <c r="N580" s="70"/>
      <c r="O580" s="70"/>
      <c r="P580" s="70"/>
      <c r="Q580" s="70"/>
      <c r="R580" s="70"/>
      <c r="S580" s="86"/>
      <c r="T580" s="70"/>
      <c r="Z580" s="68">
        <f t="shared" ref="Z580:Z643" si="49">IF(CONCATENATE(F580,F581,F582,F583,F584,F585)&lt;&gt;"",IF(AND(E580&lt;&gt;0,ISNUMBER(E580)=TRUE),E580,Z579),$Y$2)</f>
        <v>1</v>
      </c>
      <c r="AC580" s="1" t="str">
        <f t="shared" si="46"/>
        <v>1900</v>
      </c>
    </row>
    <row r="581" spans="2:29" x14ac:dyDescent="0.25">
      <c r="B581" s="1">
        <f t="shared" si="47"/>
        <v>0</v>
      </c>
      <c r="D581" s="95" t="str">
        <f t="shared" si="48"/>
        <v/>
      </c>
      <c r="E581" s="69"/>
      <c r="F581" s="70"/>
      <c r="G581" s="4"/>
      <c r="H581" s="71"/>
      <c r="I581" s="71"/>
      <c r="J581" s="70"/>
      <c r="K581" s="70"/>
      <c r="L581" s="70"/>
      <c r="M581" s="70"/>
      <c r="N581" s="70"/>
      <c r="O581" s="70"/>
      <c r="P581" s="70"/>
      <c r="Q581" s="70"/>
      <c r="R581" s="70"/>
      <c r="S581" s="86"/>
      <c r="T581" s="70"/>
      <c r="Z581" s="68">
        <f t="shared" si="49"/>
        <v>1</v>
      </c>
      <c r="AC581" s="1" t="str">
        <f t="shared" ref="AC581:AC644" si="50">YEAR(Z581)&amp;F581&amp;G581</f>
        <v>1900</v>
      </c>
    </row>
    <row r="582" spans="2:29" x14ac:dyDescent="0.25">
      <c r="B582" s="1">
        <f t="shared" si="47"/>
        <v>0</v>
      </c>
      <c r="D582" s="95" t="str">
        <f t="shared" si="48"/>
        <v/>
      </c>
      <c r="E582" s="69"/>
      <c r="F582" s="70"/>
      <c r="G582" s="4"/>
      <c r="H582" s="71"/>
      <c r="I582" s="71"/>
      <c r="J582" s="70"/>
      <c r="K582" s="70"/>
      <c r="L582" s="70"/>
      <c r="M582" s="70"/>
      <c r="N582" s="70"/>
      <c r="O582" s="70"/>
      <c r="P582" s="70"/>
      <c r="Q582" s="70"/>
      <c r="R582" s="70"/>
      <c r="S582" s="86"/>
      <c r="T582" s="70"/>
      <c r="Z582" s="68">
        <f t="shared" si="49"/>
        <v>1</v>
      </c>
      <c r="AC582" s="1" t="str">
        <f t="shared" si="50"/>
        <v>1900</v>
      </c>
    </row>
    <row r="583" spans="2:29" x14ac:dyDescent="0.25">
      <c r="B583" s="1">
        <f t="shared" si="47"/>
        <v>0</v>
      </c>
      <c r="D583" s="95" t="str">
        <f t="shared" si="48"/>
        <v/>
      </c>
      <c r="E583" s="69"/>
      <c r="F583" s="70"/>
      <c r="G583" s="4"/>
      <c r="H583" s="71"/>
      <c r="I583" s="71"/>
      <c r="J583" s="70"/>
      <c r="K583" s="70"/>
      <c r="L583" s="70"/>
      <c r="M583" s="70"/>
      <c r="N583" s="70"/>
      <c r="O583" s="70"/>
      <c r="P583" s="70"/>
      <c r="Q583" s="70"/>
      <c r="R583" s="70"/>
      <c r="S583" s="86"/>
      <c r="T583" s="70"/>
      <c r="Z583" s="68">
        <f t="shared" si="49"/>
        <v>1</v>
      </c>
      <c r="AC583" s="1" t="str">
        <f t="shared" si="50"/>
        <v>1900</v>
      </c>
    </row>
    <row r="584" spans="2:29" x14ac:dyDescent="0.25">
      <c r="B584" s="1">
        <f t="shared" si="47"/>
        <v>0</v>
      </c>
      <c r="D584" s="95" t="str">
        <f t="shared" si="48"/>
        <v/>
      </c>
      <c r="E584" s="69"/>
      <c r="F584" s="70"/>
      <c r="G584" s="4"/>
      <c r="H584" s="71"/>
      <c r="I584" s="71"/>
      <c r="J584" s="70"/>
      <c r="K584" s="70"/>
      <c r="L584" s="70"/>
      <c r="M584" s="70"/>
      <c r="N584" s="70"/>
      <c r="O584" s="70"/>
      <c r="P584" s="70"/>
      <c r="Q584" s="70"/>
      <c r="R584" s="70"/>
      <c r="S584" s="86"/>
      <c r="T584" s="70"/>
      <c r="Z584" s="68">
        <f t="shared" si="49"/>
        <v>1</v>
      </c>
      <c r="AC584" s="1" t="str">
        <f t="shared" si="50"/>
        <v>1900</v>
      </c>
    </row>
    <row r="585" spans="2:29" x14ac:dyDescent="0.25">
      <c r="B585" s="1">
        <f t="shared" si="47"/>
        <v>0</v>
      </c>
      <c r="D585" s="95" t="str">
        <f t="shared" si="48"/>
        <v/>
      </c>
      <c r="E585" s="69"/>
      <c r="F585" s="70"/>
      <c r="G585" s="4"/>
      <c r="H585" s="71"/>
      <c r="I585" s="71"/>
      <c r="J585" s="70"/>
      <c r="K585" s="70"/>
      <c r="L585" s="70"/>
      <c r="M585" s="70"/>
      <c r="N585" s="70"/>
      <c r="O585" s="70"/>
      <c r="P585" s="70"/>
      <c r="Q585" s="70"/>
      <c r="R585" s="70"/>
      <c r="S585" s="86"/>
      <c r="T585" s="70"/>
      <c r="Z585" s="68">
        <f t="shared" si="49"/>
        <v>1</v>
      </c>
      <c r="AC585" s="1" t="str">
        <f t="shared" si="50"/>
        <v>1900</v>
      </c>
    </row>
    <row r="586" spans="2:29" x14ac:dyDescent="0.25">
      <c r="B586" s="1">
        <f t="shared" si="47"/>
        <v>0</v>
      </c>
      <c r="D586" s="95" t="str">
        <f t="shared" si="48"/>
        <v/>
      </c>
      <c r="E586" s="69"/>
      <c r="F586" s="70"/>
      <c r="G586" s="4"/>
      <c r="H586" s="71"/>
      <c r="I586" s="71"/>
      <c r="J586" s="70"/>
      <c r="K586" s="70"/>
      <c r="L586" s="70"/>
      <c r="M586" s="70"/>
      <c r="N586" s="70"/>
      <c r="O586" s="70"/>
      <c r="P586" s="70"/>
      <c r="Q586" s="70"/>
      <c r="R586" s="70"/>
      <c r="S586" s="86"/>
      <c r="T586" s="70"/>
      <c r="Z586" s="68">
        <f t="shared" si="49"/>
        <v>1</v>
      </c>
      <c r="AC586" s="1" t="str">
        <f t="shared" si="50"/>
        <v>1900</v>
      </c>
    </row>
    <row r="587" spans="2:29" x14ac:dyDescent="0.25">
      <c r="B587" s="1">
        <f t="shared" si="47"/>
        <v>0</v>
      </c>
      <c r="D587" s="95" t="str">
        <f t="shared" si="48"/>
        <v/>
      </c>
      <c r="E587" s="69"/>
      <c r="F587" s="70"/>
      <c r="G587" s="4"/>
      <c r="H587" s="71"/>
      <c r="I587" s="71"/>
      <c r="J587" s="70"/>
      <c r="K587" s="70"/>
      <c r="L587" s="70"/>
      <c r="M587" s="70"/>
      <c r="N587" s="70"/>
      <c r="O587" s="70"/>
      <c r="P587" s="70"/>
      <c r="Q587" s="70"/>
      <c r="R587" s="70"/>
      <c r="S587" s="86"/>
      <c r="T587" s="70"/>
      <c r="Z587" s="68">
        <f t="shared" si="49"/>
        <v>1</v>
      </c>
      <c r="AC587" s="1" t="str">
        <f t="shared" si="50"/>
        <v>1900</v>
      </c>
    </row>
    <row r="588" spans="2:29" x14ac:dyDescent="0.25">
      <c r="B588" s="1">
        <f t="shared" si="47"/>
        <v>0</v>
      </c>
      <c r="D588" s="95" t="str">
        <f t="shared" si="48"/>
        <v/>
      </c>
      <c r="E588" s="69"/>
      <c r="F588" s="70"/>
      <c r="G588" s="4"/>
      <c r="H588" s="71"/>
      <c r="I588" s="71"/>
      <c r="J588" s="70"/>
      <c r="K588" s="70"/>
      <c r="L588" s="70"/>
      <c r="M588" s="70"/>
      <c r="N588" s="70"/>
      <c r="O588" s="70"/>
      <c r="P588" s="70"/>
      <c r="Q588" s="70"/>
      <c r="R588" s="70"/>
      <c r="S588" s="86"/>
      <c r="T588" s="70"/>
      <c r="Z588" s="68">
        <f t="shared" si="49"/>
        <v>1</v>
      </c>
      <c r="AC588" s="1" t="str">
        <f t="shared" si="50"/>
        <v>1900</v>
      </c>
    </row>
    <row r="589" spans="2:29" x14ac:dyDescent="0.25">
      <c r="B589" s="1">
        <f t="shared" si="47"/>
        <v>0</v>
      </c>
      <c r="D589" s="95" t="str">
        <f t="shared" si="48"/>
        <v/>
      </c>
      <c r="E589" s="69"/>
      <c r="F589" s="70"/>
      <c r="G589" s="4"/>
      <c r="H589" s="71"/>
      <c r="I589" s="71"/>
      <c r="J589" s="70"/>
      <c r="K589" s="70"/>
      <c r="L589" s="70"/>
      <c r="M589" s="70"/>
      <c r="N589" s="70"/>
      <c r="O589" s="70"/>
      <c r="P589" s="70"/>
      <c r="Q589" s="70"/>
      <c r="R589" s="70"/>
      <c r="S589" s="86"/>
      <c r="T589" s="70"/>
      <c r="Z589" s="68">
        <f t="shared" si="49"/>
        <v>1</v>
      </c>
      <c r="AC589" s="1" t="str">
        <f t="shared" si="50"/>
        <v>1900</v>
      </c>
    </row>
    <row r="590" spans="2:29" x14ac:dyDescent="0.25">
      <c r="B590" s="1">
        <f t="shared" si="47"/>
        <v>0</v>
      </c>
      <c r="D590" s="95" t="str">
        <f t="shared" si="48"/>
        <v/>
      </c>
      <c r="E590" s="69"/>
      <c r="F590" s="70"/>
      <c r="G590" s="4"/>
      <c r="H590" s="71"/>
      <c r="I590" s="71"/>
      <c r="J590" s="70"/>
      <c r="K590" s="70"/>
      <c r="L590" s="70"/>
      <c r="M590" s="70"/>
      <c r="N590" s="70"/>
      <c r="O590" s="70"/>
      <c r="P590" s="70"/>
      <c r="Q590" s="70"/>
      <c r="R590" s="70"/>
      <c r="S590" s="86"/>
      <c r="T590" s="70"/>
      <c r="Z590" s="68">
        <f t="shared" si="49"/>
        <v>1</v>
      </c>
      <c r="AC590" s="1" t="str">
        <f t="shared" si="50"/>
        <v>1900</v>
      </c>
    </row>
    <row r="591" spans="2:29" x14ac:dyDescent="0.25">
      <c r="B591" s="1">
        <f t="shared" si="47"/>
        <v>0</v>
      </c>
      <c r="D591" s="95" t="str">
        <f t="shared" si="48"/>
        <v/>
      </c>
      <c r="E591" s="69"/>
      <c r="F591" s="70"/>
      <c r="G591" s="4"/>
      <c r="H591" s="71"/>
      <c r="I591" s="71"/>
      <c r="J591" s="70"/>
      <c r="K591" s="70"/>
      <c r="L591" s="70"/>
      <c r="M591" s="70"/>
      <c r="N591" s="70"/>
      <c r="O591" s="70"/>
      <c r="P591" s="70"/>
      <c r="Q591" s="70"/>
      <c r="R591" s="70"/>
      <c r="S591" s="86"/>
      <c r="T591" s="70"/>
      <c r="Z591" s="68">
        <f t="shared" si="49"/>
        <v>1</v>
      </c>
      <c r="AC591" s="1" t="str">
        <f t="shared" si="50"/>
        <v>1900</v>
      </c>
    </row>
    <row r="592" spans="2:29" x14ac:dyDescent="0.25">
      <c r="B592" s="1">
        <f t="shared" si="47"/>
        <v>0</v>
      </c>
      <c r="D592" s="95" t="str">
        <f t="shared" si="48"/>
        <v/>
      </c>
      <c r="E592" s="69"/>
      <c r="F592" s="70"/>
      <c r="G592" s="4"/>
      <c r="H592" s="71"/>
      <c r="I592" s="71"/>
      <c r="J592" s="70"/>
      <c r="K592" s="70"/>
      <c r="L592" s="70"/>
      <c r="M592" s="70"/>
      <c r="N592" s="70"/>
      <c r="O592" s="70"/>
      <c r="P592" s="70"/>
      <c r="Q592" s="70"/>
      <c r="R592" s="70"/>
      <c r="S592" s="86"/>
      <c r="T592" s="70"/>
      <c r="Z592" s="68">
        <f t="shared" si="49"/>
        <v>1</v>
      </c>
      <c r="AC592" s="1" t="str">
        <f t="shared" si="50"/>
        <v>1900</v>
      </c>
    </row>
    <row r="593" spans="2:29" x14ac:dyDescent="0.25">
      <c r="B593" s="1">
        <f t="shared" si="47"/>
        <v>0</v>
      </c>
      <c r="D593" s="95" t="str">
        <f t="shared" si="48"/>
        <v/>
      </c>
      <c r="E593" s="69"/>
      <c r="F593" s="70"/>
      <c r="G593" s="4"/>
      <c r="H593" s="71"/>
      <c r="I593" s="71"/>
      <c r="J593" s="70"/>
      <c r="K593" s="70"/>
      <c r="L593" s="70"/>
      <c r="M593" s="70"/>
      <c r="N593" s="70"/>
      <c r="O593" s="70"/>
      <c r="P593" s="70"/>
      <c r="Q593" s="70"/>
      <c r="R593" s="70"/>
      <c r="S593" s="86"/>
      <c r="T593" s="70"/>
      <c r="Z593" s="68">
        <f t="shared" si="49"/>
        <v>1</v>
      </c>
      <c r="AC593" s="1" t="str">
        <f t="shared" si="50"/>
        <v>1900</v>
      </c>
    </row>
    <row r="594" spans="2:29" x14ac:dyDescent="0.25">
      <c r="B594" s="1">
        <f t="shared" si="47"/>
        <v>0</v>
      </c>
      <c r="D594" s="95" t="str">
        <f t="shared" si="48"/>
        <v/>
      </c>
      <c r="E594" s="69"/>
      <c r="F594" s="70"/>
      <c r="G594" s="4"/>
      <c r="H594" s="71"/>
      <c r="I594" s="71"/>
      <c r="J594" s="70"/>
      <c r="K594" s="70"/>
      <c r="L594" s="70"/>
      <c r="M594" s="70"/>
      <c r="N594" s="70"/>
      <c r="O594" s="70"/>
      <c r="P594" s="70"/>
      <c r="Q594" s="70"/>
      <c r="R594" s="70"/>
      <c r="S594" s="86"/>
      <c r="T594" s="70"/>
      <c r="Z594" s="68">
        <f t="shared" si="49"/>
        <v>1</v>
      </c>
      <c r="AC594" s="1" t="str">
        <f t="shared" si="50"/>
        <v>1900</v>
      </c>
    </row>
    <row r="595" spans="2:29" x14ac:dyDescent="0.25">
      <c r="B595" s="1">
        <f t="shared" si="47"/>
        <v>0</v>
      </c>
      <c r="D595" s="95" t="str">
        <f t="shared" si="48"/>
        <v/>
      </c>
      <c r="E595" s="69"/>
      <c r="F595" s="70"/>
      <c r="G595" s="4"/>
      <c r="H595" s="71"/>
      <c r="I595" s="71"/>
      <c r="J595" s="70"/>
      <c r="K595" s="70"/>
      <c r="L595" s="70"/>
      <c r="M595" s="70"/>
      <c r="N595" s="70"/>
      <c r="O595" s="70"/>
      <c r="P595" s="70"/>
      <c r="Q595" s="70"/>
      <c r="R595" s="70"/>
      <c r="S595" s="86"/>
      <c r="T595" s="70"/>
      <c r="Z595" s="68">
        <f t="shared" si="49"/>
        <v>1</v>
      </c>
      <c r="AC595" s="1" t="str">
        <f t="shared" si="50"/>
        <v>1900</v>
      </c>
    </row>
    <row r="596" spans="2:29" x14ac:dyDescent="0.25">
      <c r="B596" s="1">
        <f t="shared" si="47"/>
        <v>0</v>
      </c>
      <c r="D596" s="95" t="str">
        <f t="shared" si="48"/>
        <v/>
      </c>
      <c r="E596" s="69"/>
      <c r="F596" s="70"/>
      <c r="G596" s="4"/>
      <c r="H596" s="71"/>
      <c r="I596" s="71"/>
      <c r="J596" s="70"/>
      <c r="K596" s="70"/>
      <c r="L596" s="70"/>
      <c r="M596" s="70"/>
      <c r="N596" s="70"/>
      <c r="O596" s="70"/>
      <c r="P596" s="70"/>
      <c r="Q596" s="70"/>
      <c r="R596" s="70"/>
      <c r="S596" s="86"/>
      <c r="T596" s="70"/>
      <c r="Z596" s="68">
        <f t="shared" si="49"/>
        <v>1</v>
      </c>
      <c r="AC596" s="1" t="str">
        <f t="shared" si="50"/>
        <v>1900</v>
      </c>
    </row>
    <row r="597" spans="2:29" x14ac:dyDescent="0.25">
      <c r="B597" s="1">
        <f t="shared" si="47"/>
        <v>0</v>
      </c>
      <c r="D597" s="95" t="str">
        <f t="shared" si="48"/>
        <v/>
      </c>
      <c r="E597" s="69"/>
      <c r="F597" s="70"/>
      <c r="G597" s="4"/>
      <c r="H597" s="71"/>
      <c r="I597" s="71"/>
      <c r="J597" s="70"/>
      <c r="K597" s="70"/>
      <c r="L597" s="70"/>
      <c r="M597" s="70"/>
      <c r="N597" s="70"/>
      <c r="O597" s="70"/>
      <c r="P597" s="70"/>
      <c r="Q597" s="70"/>
      <c r="R597" s="70"/>
      <c r="S597" s="86"/>
      <c r="T597" s="70"/>
      <c r="Z597" s="68">
        <f t="shared" si="49"/>
        <v>1</v>
      </c>
      <c r="AC597" s="1" t="str">
        <f t="shared" si="50"/>
        <v>1900</v>
      </c>
    </row>
    <row r="598" spans="2:29" x14ac:dyDescent="0.25">
      <c r="B598" s="1">
        <f t="shared" si="47"/>
        <v>0</v>
      </c>
      <c r="D598" s="95" t="str">
        <f t="shared" si="48"/>
        <v/>
      </c>
      <c r="E598" s="69"/>
      <c r="F598" s="70"/>
      <c r="G598" s="4"/>
      <c r="H598" s="71"/>
      <c r="I598" s="71"/>
      <c r="J598" s="70"/>
      <c r="K598" s="70"/>
      <c r="L598" s="70"/>
      <c r="M598" s="70"/>
      <c r="N598" s="70"/>
      <c r="O598" s="70"/>
      <c r="P598" s="70"/>
      <c r="Q598" s="70"/>
      <c r="R598" s="70"/>
      <c r="S598" s="86"/>
      <c r="T598" s="70"/>
      <c r="Z598" s="68">
        <f t="shared" si="49"/>
        <v>1</v>
      </c>
      <c r="AC598" s="1" t="str">
        <f t="shared" si="50"/>
        <v>1900</v>
      </c>
    </row>
    <row r="599" spans="2:29" x14ac:dyDescent="0.25">
      <c r="B599" s="1">
        <f t="shared" si="47"/>
        <v>0</v>
      </c>
      <c r="D599" s="95" t="str">
        <f t="shared" si="48"/>
        <v/>
      </c>
      <c r="E599" s="69"/>
      <c r="F599" s="70"/>
      <c r="G599" s="4"/>
      <c r="H599" s="71"/>
      <c r="I599" s="71"/>
      <c r="J599" s="70"/>
      <c r="K599" s="70"/>
      <c r="L599" s="70"/>
      <c r="M599" s="70"/>
      <c r="N599" s="70"/>
      <c r="O599" s="70"/>
      <c r="P599" s="70"/>
      <c r="Q599" s="70"/>
      <c r="R599" s="70"/>
      <c r="S599" s="86"/>
      <c r="T599" s="70"/>
      <c r="Z599" s="68">
        <f t="shared" si="49"/>
        <v>1</v>
      </c>
      <c r="AC599" s="1" t="str">
        <f t="shared" si="50"/>
        <v>1900</v>
      </c>
    </row>
    <row r="600" spans="2:29" x14ac:dyDescent="0.25">
      <c r="B600" s="1">
        <f t="shared" si="47"/>
        <v>0</v>
      </c>
      <c r="D600" s="95" t="str">
        <f t="shared" si="48"/>
        <v/>
      </c>
      <c r="E600" s="69"/>
      <c r="F600" s="70"/>
      <c r="G600" s="4"/>
      <c r="H600" s="71"/>
      <c r="I600" s="71"/>
      <c r="J600" s="70"/>
      <c r="K600" s="70"/>
      <c r="L600" s="70"/>
      <c r="M600" s="70"/>
      <c r="N600" s="70"/>
      <c r="O600" s="70"/>
      <c r="P600" s="70"/>
      <c r="Q600" s="70"/>
      <c r="R600" s="70"/>
      <c r="S600" s="86"/>
      <c r="T600" s="70"/>
      <c r="Z600" s="68">
        <f t="shared" si="49"/>
        <v>1</v>
      </c>
      <c r="AC600" s="1" t="str">
        <f t="shared" si="50"/>
        <v>1900</v>
      </c>
    </row>
    <row r="601" spans="2:29" x14ac:dyDescent="0.25">
      <c r="B601" s="1">
        <f t="shared" si="47"/>
        <v>0</v>
      </c>
      <c r="D601" s="95" t="str">
        <f t="shared" si="48"/>
        <v/>
      </c>
      <c r="E601" s="69"/>
      <c r="F601" s="70"/>
      <c r="G601" s="4"/>
      <c r="H601" s="71"/>
      <c r="I601" s="71"/>
      <c r="J601" s="70"/>
      <c r="K601" s="70"/>
      <c r="L601" s="70"/>
      <c r="M601" s="70"/>
      <c r="N601" s="70"/>
      <c r="O601" s="70"/>
      <c r="P601" s="70"/>
      <c r="Q601" s="70"/>
      <c r="R601" s="70"/>
      <c r="S601" s="86"/>
      <c r="T601" s="70"/>
      <c r="Z601" s="68">
        <f t="shared" si="49"/>
        <v>1</v>
      </c>
      <c r="AC601" s="1" t="str">
        <f t="shared" si="50"/>
        <v>1900</v>
      </c>
    </row>
    <row r="602" spans="2:29" x14ac:dyDescent="0.25">
      <c r="B602" s="1">
        <f t="shared" si="47"/>
        <v>0</v>
      </c>
      <c r="D602" s="95" t="str">
        <f t="shared" si="48"/>
        <v/>
      </c>
      <c r="E602" s="69"/>
      <c r="F602" s="70"/>
      <c r="G602" s="4"/>
      <c r="H602" s="71"/>
      <c r="I602" s="71"/>
      <c r="J602" s="70"/>
      <c r="K602" s="70"/>
      <c r="L602" s="70"/>
      <c r="M602" s="70"/>
      <c r="N602" s="70"/>
      <c r="O602" s="70"/>
      <c r="P602" s="70"/>
      <c r="Q602" s="70"/>
      <c r="R602" s="70"/>
      <c r="S602" s="86"/>
      <c r="T602" s="70"/>
      <c r="Z602" s="68">
        <f t="shared" si="49"/>
        <v>1</v>
      </c>
      <c r="AC602" s="1" t="str">
        <f t="shared" si="50"/>
        <v>1900</v>
      </c>
    </row>
    <row r="603" spans="2:29" x14ac:dyDescent="0.25">
      <c r="B603" s="1">
        <f t="shared" si="47"/>
        <v>0</v>
      </c>
      <c r="D603" s="95" t="str">
        <f t="shared" si="48"/>
        <v/>
      </c>
      <c r="E603" s="69"/>
      <c r="F603" s="70"/>
      <c r="G603" s="4"/>
      <c r="H603" s="71"/>
      <c r="I603" s="71"/>
      <c r="J603" s="70"/>
      <c r="K603" s="70"/>
      <c r="L603" s="70"/>
      <c r="M603" s="70"/>
      <c r="N603" s="70"/>
      <c r="O603" s="70"/>
      <c r="P603" s="70"/>
      <c r="Q603" s="70"/>
      <c r="R603" s="70"/>
      <c r="S603" s="86"/>
      <c r="T603" s="70"/>
      <c r="Z603" s="68">
        <f t="shared" si="49"/>
        <v>1</v>
      </c>
      <c r="AC603" s="1" t="str">
        <f t="shared" si="50"/>
        <v>1900</v>
      </c>
    </row>
    <row r="604" spans="2:29" x14ac:dyDescent="0.25">
      <c r="B604" s="1">
        <f t="shared" si="47"/>
        <v>0</v>
      </c>
      <c r="D604" s="95" t="str">
        <f t="shared" si="48"/>
        <v/>
      </c>
      <c r="E604" s="69"/>
      <c r="F604" s="70"/>
      <c r="G604" s="4"/>
      <c r="H604" s="71"/>
      <c r="I604" s="71"/>
      <c r="J604" s="70"/>
      <c r="K604" s="70"/>
      <c r="L604" s="70"/>
      <c r="M604" s="70"/>
      <c r="N604" s="70"/>
      <c r="O604" s="70"/>
      <c r="P604" s="70"/>
      <c r="Q604" s="70"/>
      <c r="R604" s="70"/>
      <c r="S604" s="86"/>
      <c r="T604" s="70"/>
      <c r="Z604" s="68">
        <f t="shared" si="49"/>
        <v>1</v>
      </c>
      <c r="AC604" s="1" t="str">
        <f t="shared" si="50"/>
        <v>1900</v>
      </c>
    </row>
    <row r="605" spans="2:29" x14ac:dyDescent="0.25">
      <c r="B605" s="1">
        <f t="shared" si="47"/>
        <v>0</v>
      </c>
      <c r="D605" s="95" t="str">
        <f t="shared" si="48"/>
        <v/>
      </c>
      <c r="E605" s="69"/>
      <c r="F605" s="70"/>
      <c r="G605" s="4"/>
      <c r="H605" s="71"/>
      <c r="I605" s="71"/>
      <c r="J605" s="70"/>
      <c r="K605" s="70"/>
      <c r="L605" s="70"/>
      <c r="M605" s="70"/>
      <c r="N605" s="70"/>
      <c r="O605" s="70"/>
      <c r="P605" s="70"/>
      <c r="Q605" s="70"/>
      <c r="R605" s="70"/>
      <c r="S605" s="86"/>
      <c r="T605" s="70"/>
      <c r="Z605" s="68">
        <f t="shared" si="49"/>
        <v>1</v>
      </c>
      <c r="AC605" s="1" t="str">
        <f t="shared" si="50"/>
        <v>1900</v>
      </c>
    </row>
    <row r="606" spans="2:29" x14ac:dyDescent="0.25">
      <c r="B606" s="1">
        <f t="shared" si="47"/>
        <v>0</v>
      </c>
      <c r="D606" s="95" t="str">
        <f t="shared" si="48"/>
        <v/>
      </c>
      <c r="E606" s="69"/>
      <c r="F606" s="70"/>
      <c r="G606" s="4"/>
      <c r="H606" s="71"/>
      <c r="I606" s="71"/>
      <c r="J606" s="70"/>
      <c r="K606" s="70"/>
      <c r="L606" s="70"/>
      <c r="M606" s="70"/>
      <c r="N606" s="70"/>
      <c r="O606" s="70"/>
      <c r="P606" s="70"/>
      <c r="Q606" s="70"/>
      <c r="R606" s="70"/>
      <c r="S606" s="86"/>
      <c r="T606" s="70"/>
      <c r="Z606" s="68">
        <f t="shared" si="49"/>
        <v>1</v>
      </c>
      <c r="AC606" s="1" t="str">
        <f t="shared" si="50"/>
        <v>1900</v>
      </c>
    </row>
    <row r="607" spans="2:29" x14ac:dyDescent="0.25">
      <c r="B607" s="1">
        <f t="shared" si="47"/>
        <v>0</v>
      </c>
      <c r="D607" s="95" t="str">
        <f t="shared" si="48"/>
        <v/>
      </c>
      <c r="E607" s="69"/>
      <c r="F607" s="70"/>
      <c r="G607" s="4"/>
      <c r="H607" s="71"/>
      <c r="I607" s="71"/>
      <c r="J607" s="70"/>
      <c r="K607" s="70"/>
      <c r="L607" s="70"/>
      <c r="M607" s="70"/>
      <c r="N607" s="70"/>
      <c r="O607" s="70"/>
      <c r="P607" s="70"/>
      <c r="Q607" s="70"/>
      <c r="R607" s="70"/>
      <c r="S607" s="86"/>
      <c r="T607" s="70"/>
      <c r="Z607" s="68">
        <f t="shared" si="49"/>
        <v>1</v>
      </c>
      <c r="AC607" s="1" t="str">
        <f t="shared" si="50"/>
        <v>1900</v>
      </c>
    </row>
    <row r="608" spans="2:29" x14ac:dyDescent="0.25">
      <c r="B608" s="1">
        <f t="shared" si="47"/>
        <v>0</v>
      </c>
      <c r="D608" s="95" t="str">
        <f t="shared" si="48"/>
        <v/>
      </c>
      <c r="E608" s="69"/>
      <c r="F608" s="70"/>
      <c r="G608" s="4"/>
      <c r="H608" s="71"/>
      <c r="I608" s="71"/>
      <c r="J608" s="70"/>
      <c r="K608" s="70"/>
      <c r="L608" s="70"/>
      <c r="M608" s="70"/>
      <c r="N608" s="70"/>
      <c r="O608" s="70"/>
      <c r="P608" s="70"/>
      <c r="Q608" s="70"/>
      <c r="R608" s="70"/>
      <c r="S608" s="86"/>
      <c r="T608" s="70"/>
      <c r="Z608" s="68">
        <f t="shared" si="49"/>
        <v>1</v>
      </c>
      <c r="AC608" s="1" t="str">
        <f t="shared" si="50"/>
        <v>1900</v>
      </c>
    </row>
    <row r="609" spans="2:29" x14ac:dyDescent="0.25">
      <c r="B609" s="1">
        <f t="shared" si="47"/>
        <v>0</v>
      </c>
      <c r="D609" s="95" t="str">
        <f t="shared" si="48"/>
        <v/>
      </c>
      <c r="E609" s="69"/>
      <c r="F609" s="70"/>
      <c r="G609" s="4"/>
      <c r="H609" s="71"/>
      <c r="I609" s="71"/>
      <c r="J609" s="70"/>
      <c r="K609" s="70"/>
      <c r="L609" s="70"/>
      <c r="M609" s="70"/>
      <c r="N609" s="70"/>
      <c r="O609" s="70"/>
      <c r="P609" s="70"/>
      <c r="Q609" s="70"/>
      <c r="R609" s="70"/>
      <c r="S609" s="86"/>
      <c r="T609" s="70"/>
      <c r="Z609" s="68">
        <f t="shared" si="49"/>
        <v>1</v>
      </c>
      <c r="AC609" s="1" t="str">
        <f t="shared" si="50"/>
        <v>1900</v>
      </c>
    </row>
    <row r="610" spans="2:29" x14ac:dyDescent="0.25">
      <c r="B610" s="1">
        <f t="shared" si="47"/>
        <v>0</v>
      </c>
      <c r="D610" s="95" t="str">
        <f t="shared" si="48"/>
        <v/>
      </c>
      <c r="E610" s="69"/>
      <c r="F610" s="70"/>
      <c r="G610" s="4"/>
      <c r="H610" s="71"/>
      <c r="I610" s="71"/>
      <c r="J610" s="70"/>
      <c r="K610" s="70"/>
      <c r="L610" s="70"/>
      <c r="M610" s="70"/>
      <c r="N610" s="70"/>
      <c r="O610" s="70"/>
      <c r="P610" s="70"/>
      <c r="Q610" s="70"/>
      <c r="R610" s="70"/>
      <c r="S610" s="86"/>
      <c r="T610" s="70"/>
      <c r="Z610" s="68">
        <f t="shared" si="49"/>
        <v>1</v>
      </c>
      <c r="AC610" s="1" t="str">
        <f t="shared" si="50"/>
        <v>1900</v>
      </c>
    </row>
    <row r="611" spans="2:29" x14ac:dyDescent="0.25">
      <c r="B611" s="1">
        <f t="shared" si="47"/>
        <v>0</v>
      </c>
      <c r="D611" s="95" t="str">
        <f t="shared" si="48"/>
        <v/>
      </c>
      <c r="E611" s="69"/>
      <c r="F611" s="70"/>
      <c r="G611" s="4"/>
      <c r="H611" s="71"/>
      <c r="I611" s="71"/>
      <c r="J611" s="70"/>
      <c r="K611" s="70"/>
      <c r="L611" s="70"/>
      <c r="M611" s="70"/>
      <c r="N611" s="70"/>
      <c r="O611" s="70"/>
      <c r="P611" s="70"/>
      <c r="Q611" s="70"/>
      <c r="R611" s="70"/>
      <c r="S611" s="86"/>
      <c r="T611" s="70"/>
      <c r="Z611" s="68">
        <f t="shared" si="49"/>
        <v>1</v>
      </c>
      <c r="AC611" s="1" t="str">
        <f t="shared" si="50"/>
        <v>1900</v>
      </c>
    </row>
    <row r="612" spans="2:29" x14ac:dyDescent="0.25">
      <c r="B612" s="1">
        <f t="shared" si="47"/>
        <v>0</v>
      </c>
      <c r="D612" s="95" t="str">
        <f t="shared" si="48"/>
        <v/>
      </c>
      <c r="E612" s="69"/>
      <c r="F612" s="70"/>
      <c r="G612" s="4"/>
      <c r="H612" s="71"/>
      <c r="I612" s="71"/>
      <c r="J612" s="70"/>
      <c r="K612" s="70"/>
      <c r="L612" s="70"/>
      <c r="M612" s="70"/>
      <c r="N612" s="70"/>
      <c r="O612" s="70"/>
      <c r="P612" s="70"/>
      <c r="Q612" s="70"/>
      <c r="R612" s="70"/>
      <c r="S612" s="86"/>
      <c r="T612" s="70"/>
      <c r="Z612" s="68">
        <f t="shared" si="49"/>
        <v>1</v>
      </c>
      <c r="AC612" s="1" t="str">
        <f t="shared" si="50"/>
        <v>1900</v>
      </c>
    </row>
    <row r="613" spans="2:29" x14ac:dyDescent="0.25">
      <c r="B613" s="1">
        <f t="shared" si="47"/>
        <v>0</v>
      </c>
      <c r="D613" s="95" t="str">
        <f t="shared" si="48"/>
        <v/>
      </c>
      <c r="E613" s="69"/>
      <c r="F613" s="70"/>
      <c r="G613" s="4"/>
      <c r="H613" s="71"/>
      <c r="I613" s="71"/>
      <c r="J613" s="70"/>
      <c r="K613" s="70"/>
      <c r="L613" s="70"/>
      <c r="M613" s="70"/>
      <c r="N613" s="70"/>
      <c r="O613" s="70"/>
      <c r="P613" s="70"/>
      <c r="Q613" s="70"/>
      <c r="R613" s="70"/>
      <c r="S613" s="86"/>
      <c r="T613" s="70"/>
      <c r="Z613" s="68">
        <f t="shared" si="49"/>
        <v>1</v>
      </c>
      <c r="AC613" s="1" t="str">
        <f t="shared" si="50"/>
        <v>1900</v>
      </c>
    </row>
    <row r="614" spans="2:29" x14ac:dyDescent="0.25">
      <c r="B614" s="1">
        <f t="shared" si="47"/>
        <v>0</v>
      </c>
      <c r="D614" s="95" t="str">
        <f t="shared" si="48"/>
        <v/>
      </c>
      <c r="E614" s="69"/>
      <c r="F614" s="70"/>
      <c r="G614" s="4"/>
      <c r="H614" s="71"/>
      <c r="I614" s="71"/>
      <c r="J614" s="70"/>
      <c r="K614" s="70"/>
      <c r="L614" s="70"/>
      <c r="M614" s="70"/>
      <c r="N614" s="70"/>
      <c r="O614" s="70"/>
      <c r="P614" s="70"/>
      <c r="Q614" s="70"/>
      <c r="R614" s="70"/>
      <c r="S614" s="86"/>
      <c r="T614" s="70"/>
      <c r="Z614" s="68">
        <f t="shared" si="49"/>
        <v>1</v>
      </c>
      <c r="AC614" s="1" t="str">
        <f t="shared" si="50"/>
        <v>1900</v>
      </c>
    </row>
    <row r="615" spans="2:29" x14ac:dyDescent="0.25">
      <c r="B615" s="1">
        <f t="shared" si="47"/>
        <v>0</v>
      </c>
      <c r="D615" s="95" t="str">
        <f t="shared" si="48"/>
        <v/>
      </c>
      <c r="E615" s="69"/>
      <c r="F615" s="70"/>
      <c r="G615" s="4"/>
      <c r="H615" s="71"/>
      <c r="I615" s="71"/>
      <c r="J615" s="70"/>
      <c r="K615" s="70"/>
      <c r="L615" s="70"/>
      <c r="M615" s="70"/>
      <c r="N615" s="70"/>
      <c r="O615" s="70"/>
      <c r="P615" s="70"/>
      <c r="Q615" s="70"/>
      <c r="R615" s="70"/>
      <c r="S615" s="86"/>
      <c r="T615" s="70"/>
      <c r="Z615" s="68">
        <f t="shared" si="49"/>
        <v>1</v>
      </c>
      <c r="AC615" s="1" t="str">
        <f t="shared" si="50"/>
        <v>1900</v>
      </c>
    </row>
    <row r="616" spans="2:29" x14ac:dyDescent="0.25">
      <c r="B616" s="1">
        <f t="shared" si="47"/>
        <v>0</v>
      </c>
      <c r="D616" s="95" t="str">
        <f t="shared" si="48"/>
        <v/>
      </c>
      <c r="E616" s="69"/>
      <c r="F616" s="70"/>
      <c r="G616" s="4"/>
      <c r="H616" s="71"/>
      <c r="I616" s="71"/>
      <c r="J616" s="70"/>
      <c r="K616" s="70"/>
      <c r="L616" s="70"/>
      <c r="M616" s="70"/>
      <c r="N616" s="70"/>
      <c r="O616" s="70"/>
      <c r="P616" s="70"/>
      <c r="Q616" s="70"/>
      <c r="R616" s="70"/>
      <c r="S616" s="86"/>
      <c r="T616" s="70"/>
      <c r="Z616" s="68">
        <f t="shared" si="49"/>
        <v>1</v>
      </c>
      <c r="AC616" s="1" t="str">
        <f t="shared" si="50"/>
        <v>1900</v>
      </c>
    </row>
    <row r="617" spans="2:29" x14ac:dyDescent="0.25">
      <c r="B617" s="1">
        <f t="shared" si="47"/>
        <v>0</v>
      </c>
      <c r="D617" s="95" t="str">
        <f t="shared" si="48"/>
        <v/>
      </c>
      <c r="E617" s="69"/>
      <c r="F617" s="70"/>
      <c r="G617" s="4"/>
      <c r="H617" s="71"/>
      <c r="I617" s="71"/>
      <c r="J617" s="70"/>
      <c r="K617" s="70"/>
      <c r="L617" s="70"/>
      <c r="M617" s="70"/>
      <c r="N617" s="70"/>
      <c r="O617" s="70"/>
      <c r="P617" s="70"/>
      <c r="Q617" s="70"/>
      <c r="R617" s="70"/>
      <c r="S617" s="86"/>
      <c r="T617" s="70"/>
      <c r="Z617" s="68">
        <f t="shared" si="49"/>
        <v>1</v>
      </c>
      <c r="AC617" s="1" t="str">
        <f t="shared" si="50"/>
        <v>1900</v>
      </c>
    </row>
    <row r="618" spans="2:29" x14ac:dyDescent="0.25">
      <c r="B618" s="1">
        <f t="shared" si="47"/>
        <v>0</v>
      </c>
      <c r="D618" s="95" t="str">
        <f t="shared" si="48"/>
        <v/>
      </c>
      <c r="E618" s="69"/>
      <c r="F618" s="70"/>
      <c r="G618" s="4"/>
      <c r="H618" s="71"/>
      <c r="I618" s="71"/>
      <c r="J618" s="70"/>
      <c r="K618" s="70"/>
      <c r="L618" s="70"/>
      <c r="M618" s="70"/>
      <c r="N618" s="70"/>
      <c r="O618" s="70"/>
      <c r="P618" s="70"/>
      <c r="Q618" s="70"/>
      <c r="R618" s="70"/>
      <c r="S618" s="86"/>
      <c r="T618" s="70"/>
      <c r="Z618" s="68">
        <f t="shared" si="49"/>
        <v>1</v>
      </c>
      <c r="AC618" s="1" t="str">
        <f t="shared" si="50"/>
        <v>1900</v>
      </c>
    </row>
    <row r="619" spans="2:29" x14ac:dyDescent="0.25">
      <c r="B619" s="1">
        <f t="shared" si="47"/>
        <v>0</v>
      </c>
      <c r="D619" s="95" t="str">
        <f t="shared" si="48"/>
        <v/>
      </c>
      <c r="E619" s="69"/>
      <c r="F619" s="70"/>
      <c r="G619" s="4"/>
      <c r="H619" s="71"/>
      <c r="I619" s="71"/>
      <c r="J619" s="70"/>
      <c r="K619" s="70"/>
      <c r="L619" s="70"/>
      <c r="M619" s="70"/>
      <c r="N619" s="70"/>
      <c r="O619" s="70"/>
      <c r="P619" s="70"/>
      <c r="Q619" s="70"/>
      <c r="R619" s="70"/>
      <c r="S619" s="86"/>
      <c r="T619" s="70"/>
      <c r="Z619" s="68">
        <f t="shared" si="49"/>
        <v>1</v>
      </c>
      <c r="AC619" s="1" t="str">
        <f t="shared" si="50"/>
        <v>1900</v>
      </c>
    </row>
    <row r="620" spans="2:29" x14ac:dyDescent="0.25">
      <c r="B620" s="1">
        <f t="shared" si="47"/>
        <v>0</v>
      </c>
      <c r="D620" s="95" t="str">
        <f t="shared" si="48"/>
        <v/>
      </c>
      <c r="E620" s="69"/>
      <c r="F620" s="70"/>
      <c r="G620" s="4"/>
      <c r="H620" s="71"/>
      <c r="I620" s="71"/>
      <c r="J620" s="70"/>
      <c r="K620" s="70"/>
      <c r="L620" s="70"/>
      <c r="M620" s="70"/>
      <c r="N620" s="70"/>
      <c r="O620" s="70"/>
      <c r="P620" s="70"/>
      <c r="Q620" s="70"/>
      <c r="R620" s="70"/>
      <c r="S620" s="86"/>
      <c r="T620" s="70"/>
      <c r="Z620" s="68">
        <f t="shared" si="49"/>
        <v>1</v>
      </c>
      <c r="AC620" s="1" t="str">
        <f t="shared" si="50"/>
        <v>1900</v>
      </c>
    </row>
    <row r="621" spans="2:29" x14ac:dyDescent="0.25">
      <c r="B621" s="1">
        <f t="shared" si="47"/>
        <v>0</v>
      </c>
      <c r="D621" s="95" t="str">
        <f t="shared" si="48"/>
        <v/>
      </c>
      <c r="E621" s="69"/>
      <c r="F621" s="70"/>
      <c r="G621" s="4"/>
      <c r="H621" s="71"/>
      <c r="I621" s="71"/>
      <c r="J621" s="70"/>
      <c r="K621" s="70"/>
      <c r="L621" s="70"/>
      <c r="M621" s="70"/>
      <c r="N621" s="70"/>
      <c r="O621" s="70"/>
      <c r="P621" s="70"/>
      <c r="Q621" s="70"/>
      <c r="R621" s="70"/>
      <c r="S621" s="86"/>
      <c r="T621" s="70"/>
      <c r="Z621" s="68">
        <f t="shared" si="49"/>
        <v>1</v>
      </c>
      <c r="AC621" s="1" t="str">
        <f t="shared" si="50"/>
        <v>1900</v>
      </c>
    </row>
    <row r="622" spans="2:29" x14ac:dyDescent="0.25">
      <c r="B622" s="1">
        <f t="shared" si="47"/>
        <v>0</v>
      </c>
      <c r="D622" s="95" t="str">
        <f t="shared" si="48"/>
        <v/>
      </c>
      <c r="E622" s="69"/>
      <c r="F622" s="70"/>
      <c r="G622" s="4"/>
      <c r="H622" s="71"/>
      <c r="I622" s="71"/>
      <c r="J622" s="70"/>
      <c r="K622" s="70"/>
      <c r="L622" s="70"/>
      <c r="M622" s="70"/>
      <c r="N622" s="70"/>
      <c r="O622" s="70"/>
      <c r="P622" s="70"/>
      <c r="Q622" s="70"/>
      <c r="R622" s="70"/>
      <c r="S622" s="86"/>
      <c r="T622" s="70"/>
      <c r="Z622" s="68">
        <f t="shared" si="49"/>
        <v>1</v>
      </c>
      <c r="AC622" s="1" t="str">
        <f t="shared" si="50"/>
        <v>1900</v>
      </c>
    </row>
    <row r="623" spans="2:29" x14ac:dyDescent="0.25">
      <c r="B623" s="1">
        <f t="shared" si="47"/>
        <v>0</v>
      </c>
      <c r="D623" s="95" t="str">
        <f t="shared" si="48"/>
        <v/>
      </c>
      <c r="E623" s="69"/>
      <c r="F623" s="70"/>
      <c r="G623" s="4"/>
      <c r="H623" s="71"/>
      <c r="I623" s="71"/>
      <c r="J623" s="70"/>
      <c r="K623" s="70"/>
      <c r="L623" s="70"/>
      <c r="M623" s="70"/>
      <c r="N623" s="70"/>
      <c r="O623" s="70"/>
      <c r="P623" s="70"/>
      <c r="Q623" s="70"/>
      <c r="R623" s="70"/>
      <c r="S623" s="86"/>
      <c r="T623" s="70"/>
      <c r="Z623" s="68">
        <f t="shared" si="49"/>
        <v>1</v>
      </c>
      <c r="AC623" s="1" t="str">
        <f t="shared" si="50"/>
        <v>1900</v>
      </c>
    </row>
    <row r="624" spans="2:29" x14ac:dyDescent="0.25">
      <c r="B624" s="1">
        <f t="shared" si="47"/>
        <v>0</v>
      </c>
      <c r="D624" s="95" t="str">
        <f t="shared" si="48"/>
        <v/>
      </c>
      <c r="E624" s="69"/>
      <c r="F624" s="70"/>
      <c r="G624" s="4"/>
      <c r="H624" s="71"/>
      <c r="I624" s="71"/>
      <c r="J624" s="70"/>
      <c r="K624" s="70"/>
      <c r="L624" s="70"/>
      <c r="M624" s="70"/>
      <c r="N624" s="70"/>
      <c r="O624" s="70"/>
      <c r="P624" s="70"/>
      <c r="Q624" s="70"/>
      <c r="R624" s="70"/>
      <c r="S624" s="86"/>
      <c r="T624" s="70"/>
      <c r="Z624" s="68">
        <f t="shared" si="49"/>
        <v>1</v>
      </c>
      <c r="AC624" s="1" t="str">
        <f t="shared" si="50"/>
        <v>1900</v>
      </c>
    </row>
    <row r="625" spans="2:29" x14ac:dyDescent="0.25">
      <c r="B625" s="1">
        <f t="shared" si="47"/>
        <v>0</v>
      </c>
      <c r="D625" s="95" t="str">
        <f t="shared" si="48"/>
        <v/>
      </c>
      <c r="E625" s="69"/>
      <c r="F625" s="70"/>
      <c r="G625" s="4"/>
      <c r="H625" s="71"/>
      <c r="I625" s="71"/>
      <c r="J625" s="70"/>
      <c r="K625" s="70"/>
      <c r="L625" s="70"/>
      <c r="M625" s="70"/>
      <c r="N625" s="70"/>
      <c r="O625" s="70"/>
      <c r="P625" s="70"/>
      <c r="Q625" s="70"/>
      <c r="R625" s="70"/>
      <c r="S625" s="86"/>
      <c r="T625" s="70"/>
      <c r="Z625" s="68">
        <f t="shared" si="49"/>
        <v>1</v>
      </c>
      <c r="AC625" s="1" t="str">
        <f t="shared" si="50"/>
        <v>1900</v>
      </c>
    </row>
    <row r="626" spans="2:29" x14ac:dyDescent="0.25">
      <c r="B626" s="1">
        <f t="shared" si="47"/>
        <v>0</v>
      </c>
      <c r="D626" s="95" t="str">
        <f t="shared" si="48"/>
        <v/>
      </c>
      <c r="E626" s="69"/>
      <c r="F626" s="70"/>
      <c r="G626" s="4"/>
      <c r="H626" s="71"/>
      <c r="I626" s="71"/>
      <c r="J626" s="70"/>
      <c r="K626" s="70"/>
      <c r="L626" s="70"/>
      <c r="M626" s="70"/>
      <c r="N626" s="70"/>
      <c r="O626" s="70"/>
      <c r="P626" s="70"/>
      <c r="Q626" s="70"/>
      <c r="R626" s="70"/>
      <c r="S626" s="86"/>
      <c r="T626" s="70"/>
      <c r="Z626" s="68">
        <f t="shared" si="49"/>
        <v>1</v>
      </c>
      <c r="AC626" s="1" t="str">
        <f t="shared" si="50"/>
        <v>1900</v>
      </c>
    </row>
    <row r="627" spans="2:29" x14ac:dyDescent="0.25">
      <c r="B627" s="1">
        <f t="shared" si="47"/>
        <v>0</v>
      </c>
      <c r="D627" s="95" t="str">
        <f t="shared" si="48"/>
        <v/>
      </c>
      <c r="E627" s="69"/>
      <c r="F627" s="70"/>
      <c r="G627" s="4"/>
      <c r="H627" s="71"/>
      <c r="I627" s="71"/>
      <c r="J627" s="70"/>
      <c r="K627" s="70"/>
      <c r="L627" s="70"/>
      <c r="M627" s="70"/>
      <c r="N627" s="70"/>
      <c r="O627" s="70"/>
      <c r="P627" s="70"/>
      <c r="Q627" s="70"/>
      <c r="R627" s="70"/>
      <c r="S627" s="86"/>
      <c r="T627" s="70"/>
      <c r="Z627" s="68">
        <f t="shared" si="49"/>
        <v>1</v>
      </c>
      <c r="AC627" s="1" t="str">
        <f t="shared" si="50"/>
        <v>1900</v>
      </c>
    </row>
    <row r="628" spans="2:29" x14ac:dyDescent="0.25">
      <c r="B628" s="1">
        <f t="shared" si="47"/>
        <v>0</v>
      </c>
      <c r="D628" s="95" t="str">
        <f t="shared" si="48"/>
        <v/>
      </c>
      <c r="E628" s="69"/>
      <c r="F628" s="70"/>
      <c r="G628" s="4"/>
      <c r="H628" s="71"/>
      <c r="I628" s="71"/>
      <c r="J628" s="70"/>
      <c r="K628" s="70"/>
      <c r="L628" s="70"/>
      <c r="M628" s="70"/>
      <c r="N628" s="70"/>
      <c r="O628" s="70"/>
      <c r="P628" s="70"/>
      <c r="Q628" s="70"/>
      <c r="R628" s="70"/>
      <c r="S628" s="86"/>
      <c r="T628" s="70"/>
      <c r="Z628" s="68">
        <f t="shared" si="49"/>
        <v>1</v>
      </c>
      <c r="AC628" s="1" t="str">
        <f t="shared" si="50"/>
        <v>1900</v>
      </c>
    </row>
    <row r="629" spans="2:29" x14ac:dyDescent="0.25">
      <c r="B629" s="1">
        <f t="shared" si="47"/>
        <v>0</v>
      </c>
      <c r="D629" s="95" t="str">
        <f t="shared" si="48"/>
        <v/>
      </c>
      <c r="E629" s="69"/>
      <c r="F629" s="70"/>
      <c r="G629" s="4"/>
      <c r="H629" s="71"/>
      <c r="I629" s="71"/>
      <c r="J629" s="70"/>
      <c r="K629" s="70"/>
      <c r="L629" s="70"/>
      <c r="M629" s="70"/>
      <c r="N629" s="70"/>
      <c r="O629" s="70"/>
      <c r="P629" s="70"/>
      <c r="Q629" s="70"/>
      <c r="R629" s="70"/>
      <c r="S629" s="86"/>
      <c r="T629" s="70"/>
      <c r="Z629" s="68">
        <f t="shared" si="49"/>
        <v>1</v>
      </c>
      <c r="AC629" s="1" t="str">
        <f t="shared" si="50"/>
        <v>1900</v>
      </c>
    </row>
    <row r="630" spans="2:29" x14ac:dyDescent="0.25">
      <c r="B630" s="1">
        <f t="shared" si="47"/>
        <v>0</v>
      </c>
      <c r="D630" s="95" t="str">
        <f t="shared" si="48"/>
        <v/>
      </c>
      <c r="E630" s="69"/>
      <c r="F630" s="70"/>
      <c r="G630" s="4"/>
      <c r="H630" s="71"/>
      <c r="I630" s="71"/>
      <c r="J630" s="70"/>
      <c r="K630" s="70"/>
      <c r="L630" s="70"/>
      <c r="M630" s="70"/>
      <c r="N630" s="70"/>
      <c r="O630" s="70"/>
      <c r="P630" s="70"/>
      <c r="Q630" s="70"/>
      <c r="R630" s="70"/>
      <c r="S630" s="86"/>
      <c r="T630" s="70"/>
      <c r="Z630" s="68">
        <f t="shared" si="49"/>
        <v>1</v>
      </c>
      <c r="AC630" s="1" t="str">
        <f t="shared" si="50"/>
        <v>1900</v>
      </c>
    </row>
    <row r="631" spans="2:29" x14ac:dyDescent="0.25">
      <c r="B631" s="1">
        <f t="shared" si="47"/>
        <v>0</v>
      </c>
      <c r="D631" s="95" t="str">
        <f t="shared" si="48"/>
        <v/>
      </c>
      <c r="E631" s="69"/>
      <c r="F631" s="70"/>
      <c r="G631" s="4"/>
      <c r="H631" s="71"/>
      <c r="I631" s="71"/>
      <c r="J631" s="70"/>
      <c r="K631" s="70"/>
      <c r="L631" s="70"/>
      <c r="M631" s="70"/>
      <c r="N631" s="70"/>
      <c r="O631" s="70"/>
      <c r="P631" s="70"/>
      <c r="Q631" s="70"/>
      <c r="R631" s="70"/>
      <c r="S631" s="86"/>
      <c r="T631" s="70"/>
      <c r="Z631" s="68">
        <f t="shared" si="49"/>
        <v>1</v>
      </c>
      <c r="AC631" s="1" t="str">
        <f t="shared" si="50"/>
        <v>1900</v>
      </c>
    </row>
    <row r="632" spans="2:29" x14ac:dyDescent="0.25">
      <c r="B632" s="1">
        <f t="shared" si="47"/>
        <v>0</v>
      </c>
      <c r="D632" s="95" t="str">
        <f t="shared" si="48"/>
        <v/>
      </c>
      <c r="E632" s="69"/>
      <c r="F632" s="70"/>
      <c r="G632" s="4"/>
      <c r="H632" s="71"/>
      <c r="I632" s="71"/>
      <c r="J632" s="70"/>
      <c r="K632" s="70"/>
      <c r="L632" s="70"/>
      <c r="M632" s="70"/>
      <c r="N632" s="70"/>
      <c r="O632" s="70"/>
      <c r="P632" s="70"/>
      <c r="Q632" s="70"/>
      <c r="R632" s="70"/>
      <c r="S632" s="86"/>
      <c r="T632" s="70"/>
      <c r="Z632" s="68">
        <f t="shared" si="49"/>
        <v>1</v>
      </c>
      <c r="AC632" s="1" t="str">
        <f t="shared" si="50"/>
        <v>1900</v>
      </c>
    </row>
    <row r="633" spans="2:29" x14ac:dyDescent="0.25">
      <c r="B633" s="1">
        <f t="shared" si="47"/>
        <v>0</v>
      </c>
      <c r="D633" s="95" t="str">
        <f t="shared" si="48"/>
        <v/>
      </c>
      <c r="E633" s="69"/>
      <c r="F633" s="70"/>
      <c r="G633" s="4"/>
      <c r="H633" s="71"/>
      <c r="I633" s="71"/>
      <c r="J633" s="70"/>
      <c r="K633" s="70"/>
      <c r="L633" s="70"/>
      <c r="M633" s="70"/>
      <c r="N633" s="70"/>
      <c r="O633" s="70"/>
      <c r="P633" s="70"/>
      <c r="Q633" s="70"/>
      <c r="R633" s="70"/>
      <c r="S633" s="86"/>
      <c r="T633" s="70"/>
      <c r="Z633" s="68">
        <f t="shared" si="49"/>
        <v>1</v>
      </c>
      <c r="AC633" s="1" t="str">
        <f t="shared" si="50"/>
        <v>1900</v>
      </c>
    </row>
    <row r="634" spans="2:29" x14ac:dyDescent="0.25">
      <c r="B634" s="1">
        <f t="shared" si="47"/>
        <v>0</v>
      </c>
      <c r="D634" s="95" t="str">
        <f t="shared" si="48"/>
        <v/>
      </c>
      <c r="E634" s="69"/>
      <c r="F634" s="70"/>
      <c r="G634" s="4"/>
      <c r="H634" s="71"/>
      <c r="I634" s="71"/>
      <c r="J634" s="70"/>
      <c r="K634" s="70"/>
      <c r="L634" s="70"/>
      <c r="M634" s="70"/>
      <c r="N634" s="70"/>
      <c r="O634" s="70"/>
      <c r="P634" s="70"/>
      <c r="Q634" s="70"/>
      <c r="R634" s="70"/>
      <c r="S634" s="86"/>
      <c r="T634" s="70"/>
      <c r="Z634" s="68">
        <f t="shared" si="49"/>
        <v>1</v>
      </c>
      <c r="AC634" s="1" t="str">
        <f t="shared" si="50"/>
        <v>1900</v>
      </c>
    </row>
    <row r="635" spans="2:29" x14ac:dyDescent="0.25">
      <c r="B635" s="1">
        <f t="shared" si="47"/>
        <v>0</v>
      </c>
      <c r="D635" s="95" t="str">
        <f t="shared" si="48"/>
        <v/>
      </c>
      <c r="E635" s="69"/>
      <c r="F635" s="70"/>
      <c r="G635" s="4"/>
      <c r="H635" s="71"/>
      <c r="I635" s="71"/>
      <c r="J635" s="70"/>
      <c r="K635" s="70"/>
      <c r="L635" s="70"/>
      <c r="M635" s="70"/>
      <c r="N635" s="70"/>
      <c r="O635" s="70"/>
      <c r="P635" s="70"/>
      <c r="Q635" s="70"/>
      <c r="R635" s="70"/>
      <c r="S635" s="86"/>
      <c r="T635" s="70"/>
      <c r="Z635" s="68">
        <f t="shared" si="49"/>
        <v>1</v>
      </c>
      <c r="AC635" s="1" t="str">
        <f t="shared" si="50"/>
        <v>1900</v>
      </c>
    </row>
    <row r="636" spans="2:29" x14ac:dyDescent="0.25">
      <c r="B636" s="1">
        <f t="shared" si="47"/>
        <v>0</v>
      </c>
      <c r="D636" s="95" t="str">
        <f t="shared" si="48"/>
        <v/>
      </c>
      <c r="E636" s="69"/>
      <c r="F636" s="70"/>
      <c r="G636" s="4"/>
      <c r="H636" s="71"/>
      <c r="I636" s="71"/>
      <c r="J636" s="70"/>
      <c r="K636" s="70"/>
      <c r="L636" s="70"/>
      <c r="M636" s="70"/>
      <c r="N636" s="70"/>
      <c r="O636" s="70"/>
      <c r="P636" s="70"/>
      <c r="Q636" s="70"/>
      <c r="R636" s="70"/>
      <c r="S636" s="86"/>
      <c r="T636" s="70"/>
      <c r="Z636" s="68">
        <f t="shared" si="49"/>
        <v>1</v>
      </c>
      <c r="AC636" s="1" t="str">
        <f t="shared" si="50"/>
        <v>1900</v>
      </c>
    </row>
    <row r="637" spans="2:29" x14ac:dyDescent="0.25">
      <c r="B637" s="1">
        <f t="shared" si="47"/>
        <v>0</v>
      </c>
      <c r="D637" s="95" t="str">
        <f t="shared" si="48"/>
        <v/>
      </c>
      <c r="E637" s="69"/>
      <c r="F637" s="70"/>
      <c r="G637" s="4"/>
      <c r="H637" s="71"/>
      <c r="I637" s="71"/>
      <c r="J637" s="70"/>
      <c r="K637" s="70"/>
      <c r="L637" s="70"/>
      <c r="M637" s="70"/>
      <c r="N637" s="70"/>
      <c r="O637" s="70"/>
      <c r="P637" s="70"/>
      <c r="Q637" s="70"/>
      <c r="R637" s="70"/>
      <c r="S637" s="86"/>
      <c r="T637" s="70"/>
      <c r="Z637" s="68">
        <f t="shared" si="49"/>
        <v>1</v>
      </c>
      <c r="AC637" s="1" t="str">
        <f t="shared" si="50"/>
        <v>1900</v>
      </c>
    </row>
    <row r="638" spans="2:29" x14ac:dyDescent="0.25">
      <c r="B638" s="1">
        <f t="shared" si="47"/>
        <v>0</v>
      </c>
      <c r="D638" s="95" t="str">
        <f t="shared" si="48"/>
        <v/>
      </c>
      <c r="E638" s="69"/>
      <c r="F638" s="70"/>
      <c r="G638" s="4"/>
      <c r="H638" s="71"/>
      <c r="I638" s="71"/>
      <c r="J638" s="70"/>
      <c r="K638" s="70"/>
      <c r="L638" s="70"/>
      <c r="M638" s="70"/>
      <c r="N638" s="70"/>
      <c r="O638" s="70"/>
      <c r="P638" s="70"/>
      <c r="Q638" s="70"/>
      <c r="R638" s="70"/>
      <c r="S638" s="86"/>
      <c r="T638" s="70"/>
      <c r="Z638" s="68">
        <f t="shared" si="49"/>
        <v>1</v>
      </c>
      <c r="AC638" s="1" t="str">
        <f t="shared" si="50"/>
        <v>1900</v>
      </c>
    </row>
    <row r="639" spans="2:29" x14ac:dyDescent="0.25">
      <c r="B639" s="1">
        <f t="shared" si="47"/>
        <v>0</v>
      </c>
      <c r="D639" s="95" t="str">
        <f t="shared" si="48"/>
        <v/>
      </c>
      <c r="E639" s="69"/>
      <c r="F639" s="70"/>
      <c r="G639" s="4"/>
      <c r="H639" s="71"/>
      <c r="I639" s="71"/>
      <c r="J639" s="70"/>
      <c r="K639" s="70"/>
      <c r="L639" s="70"/>
      <c r="M639" s="70"/>
      <c r="N639" s="70"/>
      <c r="O639" s="70"/>
      <c r="P639" s="70"/>
      <c r="Q639" s="70"/>
      <c r="R639" s="70"/>
      <c r="S639" s="86"/>
      <c r="T639" s="70"/>
      <c r="Z639" s="68">
        <f t="shared" si="49"/>
        <v>1</v>
      </c>
      <c r="AC639" s="1" t="str">
        <f t="shared" si="50"/>
        <v>1900</v>
      </c>
    </row>
    <row r="640" spans="2:29" x14ac:dyDescent="0.25">
      <c r="B640" s="1">
        <f t="shared" si="47"/>
        <v>0</v>
      </c>
      <c r="D640" s="95" t="str">
        <f t="shared" si="48"/>
        <v/>
      </c>
      <c r="E640" s="69"/>
      <c r="F640" s="70"/>
      <c r="G640" s="4"/>
      <c r="H640" s="71"/>
      <c r="I640" s="71"/>
      <c r="J640" s="70"/>
      <c r="K640" s="70"/>
      <c r="L640" s="70"/>
      <c r="M640" s="70"/>
      <c r="N640" s="70"/>
      <c r="O640" s="70"/>
      <c r="P640" s="70"/>
      <c r="Q640" s="70"/>
      <c r="R640" s="70"/>
      <c r="S640" s="86"/>
      <c r="T640" s="70"/>
      <c r="Z640" s="68">
        <f t="shared" si="49"/>
        <v>1</v>
      </c>
      <c r="AC640" s="1" t="str">
        <f t="shared" si="50"/>
        <v>1900</v>
      </c>
    </row>
    <row r="641" spans="2:29" x14ac:dyDescent="0.25">
      <c r="B641" s="1">
        <f t="shared" si="47"/>
        <v>0</v>
      </c>
      <c r="D641" s="95" t="str">
        <f t="shared" si="48"/>
        <v/>
      </c>
      <c r="E641" s="69"/>
      <c r="F641" s="70"/>
      <c r="G641" s="4"/>
      <c r="H641" s="71"/>
      <c r="I641" s="71"/>
      <c r="J641" s="70"/>
      <c r="K641" s="70"/>
      <c r="L641" s="70"/>
      <c r="M641" s="70"/>
      <c r="N641" s="70"/>
      <c r="O641" s="70"/>
      <c r="P641" s="70"/>
      <c r="Q641" s="70"/>
      <c r="R641" s="70"/>
      <c r="S641" s="86"/>
      <c r="T641" s="70"/>
      <c r="Z641" s="68">
        <f t="shared" si="49"/>
        <v>1</v>
      </c>
      <c r="AC641" s="1" t="str">
        <f t="shared" si="50"/>
        <v>1900</v>
      </c>
    </row>
    <row r="642" spans="2:29" x14ac:dyDescent="0.25">
      <c r="B642" s="1">
        <f t="shared" si="47"/>
        <v>0</v>
      </c>
      <c r="D642" s="95" t="str">
        <f t="shared" si="48"/>
        <v/>
      </c>
      <c r="E642" s="69"/>
      <c r="F642" s="70"/>
      <c r="G642" s="4"/>
      <c r="H642" s="71"/>
      <c r="I642" s="71"/>
      <c r="J642" s="70"/>
      <c r="K642" s="70"/>
      <c r="L642" s="70"/>
      <c r="M642" s="70"/>
      <c r="N642" s="70"/>
      <c r="O642" s="70"/>
      <c r="P642" s="70"/>
      <c r="Q642" s="70"/>
      <c r="R642" s="70"/>
      <c r="S642" s="86"/>
      <c r="T642" s="70"/>
      <c r="Z642" s="68">
        <f t="shared" si="49"/>
        <v>1</v>
      </c>
      <c r="AC642" s="1" t="str">
        <f t="shared" si="50"/>
        <v>1900</v>
      </c>
    </row>
    <row r="643" spans="2:29" x14ac:dyDescent="0.25">
      <c r="B643" s="1">
        <f t="shared" si="47"/>
        <v>0</v>
      </c>
      <c r="D643" s="95" t="str">
        <f t="shared" si="48"/>
        <v/>
      </c>
      <c r="E643" s="69"/>
      <c r="F643" s="70"/>
      <c r="G643" s="4"/>
      <c r="H643" s="71"/>
      <c r="I643" s="71"/>
      <c r="J643" s="70"/>
      <c r="K643" s="70"/>
      <c r="L643" s="70"/>
      <c r="M643" s="70"/>
      <c r="N643" s="70"/>
      <c r="O643" s="70"/>
      <c r="P643" s="70"/>
      <c r="Q643" s="70"/>
      <c r="R643" s="70"/>
      <c r="S643" s="86"/>
      <c r="T643" s="70"/>
      <c r="Z643" s="68">
        <f t="shared" si="49"/>
        <v>1</v>
      </c>
      <c r="AC643" s="1" t="str">
        <f t="shared" si="50"/>
        <v>1900</v>
      </c>
    </row>
    <row r="644" spans="2:29" x14ac:dyDescent="0.25">
      <c r="B644" s="1">
        <f t="shared" ref="B644:B707" si="51">IF($B$1=YEAR(Z644),D644,0)</f>
        <v>0</v>
      </c>
      <c r="D644" s="95" t="str">
        <f t="shared" ref="D644:D707" si="52">IF(Z644&lt;&gt;$Y$2,IF(YEAR(Z644)=YEAR(Z643),D643+1,1),"")</f>
        <v/>
      </c>
      <c r="E644" s="69"/>
      <c r="F644" s="70"/>
      <c r="G644" s="4"/>
      <c r="H644" s="71"/>
      <c r="I644" s="71"/>
      <c r="J644" s="70"/>
      <c r="K644" s="70"/>
      <c r="L644" s="70"/>
      <c r="M644" s="70"/>
      <c r="N644" s="70"/>
      <c r="O644" s="70"/>
      <c r="P644" s="70"/>
      <c r="Q644" s="70"/>
      <c r="R644" s="70"/>
      <c r="S644" s="86"/>
      <c r="T644" s="70"/>
      <c r="Z644" s="68">
        <f t="shared" ref="Z644:Z707" si="53">IF(CONCATENATE(F644,F645,F646,F647,F648,F649)&lt;&gt;"",IF(AND(E644&lt;&gt;0,ISNUMBER(E644)=TRUE),E644,Z643),$Y$2)</f>
        <v>1</v>
      </c>
      <c r="AC644" s="1" t="str">
        <f t="shared" si="50"/>
        <v>1900</v>
      </c>
    </row>
    <row r="645" spans="2:29" x14ac:dyDescent="0.25">
      <c r="B645" s="1">
        <f t="shared" si="51"/>
        <v>0</v>
      </c>
      <c r="D645" s="95" t="str">
        <f t="shared" si="52"/>
        <v/>
      </c>
      <c r="E645" s="69"/>
      <c r="F645" s="70"/>
      <c r="G645" s="4"/>
      <c r="H645" s="71"/>
      <c r="I645" s="71"/>
      <c r="J645" s="70"/>
      <c r="K645" s="70"/>
      <c r="L645" s="70"/>
      <c r="M645" s="70"/>
      <c r="N645" s="70"/>
      <c r="O645" s="70"/>
      <c r="P645" s="70"/>
      <c r="Q645" s="70"/>
      <c r="R645" s="70"/>
      <c r="S645" s="86"/>
      <c r="T645" s="70"/>
      <c r="Z645" s="68">
        <f t="shared" si="53"/>
        <v>1</v>
      </c>
      <c r="AC645" s="1" t="str">
        <f t="shared" ref="AC645:AC708" si="54">YEAR(Z645)&amp;F645&amp;G645</f>
        <v>1900</v>
      </c>
    </row>
    <row r="646" spans="2:29" x14ac:dyDescent="0.25">
      <c r="B646" s="1">
        <f t="shared" si="51"/>
        <v>0</v>
      </c>
      <c r="D646" s="95" t="str">
        <f t="shared" si="52"/>
        <v/>
      </c>
      <c r="E646" s="69"/>
      <c r="F646" s="70"/>
      <c r="G646" s="4"/>
      <c r="H646" s="71"/>
      <c r="I646" s="71"/>
      <c r="J646" s="70"/>
      <c r="K646" s="70"/>
      <c r="L646" s="70"/>
      <c r="M646" s="70"/>
      <c r="N646" s="70"/>
      <c r="O646" s="70"/>
      <c r="P646" s="70"/>
      <c r="Q646" s="70"/>
      <c r="R646" s="70"/>
      <c r="S646" s="86"/>
      <c r="T646" s="70"/>
      <c r="Z646" s="68">
        <f t="shared" si="53"/>
        <v>1</v>
      </c>
      <c r="AC646" s="1" t="str">
        <f t="shared" si="54"/>
        <v>1900</v>
      </c>
    </row>
    <row r="647" spans="2:29" x14ac:dyDescent="0.25">
      <c r="B647" s="1">
        <f t="shared" si="51"/>
        <v>0</v>
      </c>
      <c r="D647" s="95" t="str">
        <f t="shared" si="52"/>
        <v/>
      </c>
      <c r="E647" s="69"/>
      <c r="F647" s="70"/>
      <c r="G647" s="4"/>
      <c r="H647" s="71"/>
      <c r="I647" s="71"/>
      <c r="J647" s="70"/>
      <c r="K647" s="70"/>
      <c r="L647" s="70"/>
      <c r="M647" s="70"/>
      <c r="N647" s="70"/>
      <c r="O647" s="70"/>
      <c r="P647" s="70"/>
      <c r="Q647" s="70"/>
      <c r="R647" s="70"/>
      <c r="S647" s="86"/>
      <c r="T647" s="70"/>
      <c r="Z647" s="68">
        <f t="shared" si="53"/>
        <v>1</v>
      </c>
      <c r="AC647" s="1" t="str">
        <f t="shared" si="54"/>
        <v>1900</v>
      </c>
    </row>
    <row r="648" spans="2:29" x14ac:dyDescent="0.25">
      <c r="B648" s="1">
        <f t="shared" si="51"/>
        <v>0</v>
      </c>
      <c r="D648" s="95" t="str">
        <f t="shared" si="52"/>
        <v/>
      </c>
      <c r="E648" s="69"/>
      <c r="F648" s="70"/>
      <c r="G648" s="4"/>
      <c r="H648" s="71"/>
      <c r="I648" s="71"/>
      <c r="J648" s="70"/>
      <c r="K648" s="70"/>
      <c r="L648" s="70"/>
      <c r="M648" s="70"/>
      <c r="N648" s="70"/>
      <c r="O648" s="70"/>
      <c r="P648" s="70"/>
      <c r="Q648" s="70"/>
      <c r="R648" s="70"/>
      <c r="S648" s="86"/>
      <c r="T648" s="70"/>
      <c r="Z648" s="68">
        <f t="shared" si="53"/>
        <v>1</v>
      </c>
      <c r="AC648" s="1" t="str">
        <f t="shared" si="54"/>
        <v>1900</v>
      </c>
    </row>
    <row r="649" spans="2:29" x14ac:dyDescent="0.25">
      <c r="B649" s="1">
        <f t="shared" si="51"/>
        <v>0</v>
      </c>
      <c r="D649" s="95" t="str">
        <f t="shared" si="52"/>
        <v/>
      </c>
      <c r="E649" s="69"/>
      <c r="F649" s="70"/>
      <c r="G649" s="4"/>
      <c r="H649" s="71"/>
      <c r="I649" s="71"/>
      <c r="J649" s="70"/>
      <c r="K649" s="70"/>
      <c r="L649" s="70"/>
      <c r="M649" s="70"/>
      <c r="N649" s="70"/>
      <c r="O649" s="70"/>
      <c r="P649" s="70"/>
      <c r="Q649" s="70"/>
      <c r="R649" s="70"/>
      <c r="S649" s="86"/>
      <c r="T649" s="70"/>
      <c r="Z649" s="68">
        <f t="shared" si="53"/>
        <v>1</v>
      </c>
      <c r="AC649" s="1" t="str">
        <f t="shared" si="54"/>
        <v>1900</v>
      </c>
    </row>
    <row r="650" spans="2:29" x14ac:dyDescent="0.25">
      <c r="B650" s="1">
        <f t="shared" si="51"/>
        <v>0</v>
      </c>
      <c r="D650" s="95" t="str">
        <f t="shared" si="52"/>
        <v/>
      </c>
      <c r="E650" s="69"/>
      <c r="F650" s="70"/>
      <c r="G650" s="4"/>
      <c r="H650" s="71"/>
      <c r="I650" s="71"/>
      <c r="J650" s="70"/>
      <c r="K650" s="70"/>
      <c r="L650" s="70"/>
      <c r="M650" s="70"/>
      <c r="N650" s="70"/>
      <c r="O650" s="70"/>
      <c r="P650" s="70"/>
      <c r="Q650" s="70"/>
      <c r="R650" s="70"/>
      <c r="S650" s="86"/>
      <c r="T650" s="70"/>
      <c r="Z650" s="68">
        <f t="shared" si="53"/>
        <v>1</v>
      </c>
      <c r="AC650" s="1" t="str">
        <f t="shared" si="54"/>
        <v>1900</v>
      </c>
    </row>
    <row r="651" spans="2:29" x14ac:dyDescent="0.25">
      <c r="B651" s="1">
        <f t="shared" si="51"/>
        <v>0</v>
      </c>
      <c r="D651" s="95" t="str">
        <f t="shared" si="52"/>
        <v/>
      </c>
      <c r="E651" s="69"/>
      <c r="F651" s="70"/>
      <c r="G651" s="4"/>
      <c r="H651" s="71"/>
      <c r="I651" s="71"/>
      <c r="J651" s="70"/>
      <c r="K651" s="70"/>
      <c r="L651" s="70"/>
      <c r="M651" s="70"/>
      <c r="N651" s="70"/>
      <c r="O651" s="70"/>
      <c r="P651" s="70"/>
      <c r="Q651" s="70"/>
      <c r="R651" s="70"/>
      <c r="S651" s="86"/>
      <c r="T651" s="70"/>
      <c r="Z651" s="68">
        <f t="shared" si="53"/>
        <v>1</v>
      </c>
      <c r="AC651" s="1" t="str">
        <f t="shared" si="54"/>
        <v>1900</v>
      </c>
    </row>
    <row r="652" spans="2:29" x14ac:dyDescent="0.25">
      <c r="B652" s="1">
        <f t="shared" si="51"/>
        <v>0</v>
      </c>
      <c r="D652" s="95" t="str">
        <f t="shared" si="52"/>
        <v/>
      </c>
      <c r="E652" s="69"/>
      <c r="F652" s="70"/>
      <c r="G652" s="4"/>
      <c r="H652" s="71"/>
      <c r="I652" s="71"/>
      <c r="J652" s="70"/>
      <c r="K652" s="70"/>
      <c r="L652" s="70"/>
      <c r="M652" s="70"/>
      <c r="N652" s="70"/>
      <c r="O652" s="70"/>
      <c r="P652" s="70"/>
      <c r="Q652" s="70"/>
      <c r="R652" s="70"/>
      <c r="S652" s="86"/>
      <c r="T652" s="70"/>
      <c r="Z652" s="68">
        <f t="shared" si="53"/>
        <v>1</v>
      </c>
      <c r="AC652" s="1" t="str">
        <f t="shared" si="54"/>
        <v>1900</v>
      </c>
    </row>
    <row r="653" spans="2:29" x14ac:dyDescent="0.25">
      <c r="B653" s="1">
        <f t="shared" si="51"/>
        <v>0</v>
      </c>
      <c r="D653" s="95" t="str">
        <f t="shared" si="52"/>
        <v/>
      </c>
      <c r="E653" s="69"/>
      <c r="F653" s="70"/>
      <c r="G653" s="4"/>
      <c r="H653" s="71"/>
      <c r="I653" s="71"/>
      <c r="J653" s="70"/>
      <c r="K653" s="70"/>
      <c r="L653" s="70"/>
      <c r="M653" s="70"/>
      <c r="N653" s="70"/>
      <c r="O653" s="70"/>
      <c r="P653" s="70"/>
      <c r="Q653" s="70"/>
      <c r="R653" s="70"/>
      <c r="S653" s="86"/>
      <c r="T653" s="70"/>
      <c r="Z653" s="68">
        <f t="shared" si="53"/>
        <v>1</v>
      </c>
      <c r="AC653" s="1" t="str">
        <f t="shared" si="54"/>
        <v>1900</v>
      </c>
    </row>
    <row r="654" spans="2:29" x14ac:dyDescent="0.25">
      <c r="B654" s="1">
        <f t="shared" si="51"/>
        <v>0</v>
      </c>
      <c r="D654" s="95" t="str">
        <f t="shared" si="52"/>
        <v/>
      </c>
      <c r="E654" s="69"/>
      <c r="F654" s="70"/>
      <c r="G654" s="4"/>
      <c r="H654" s="71"/>
      <c r="I654" s="71"/>
      <c r="J654" s="70"/>
      <c r="K654" s="70"/>
      <c r="L654" s="70"/>
      <c r="M654" s="70"/>
      <c r="N654" s="70"/>
      <c r="O654" s="70"/>
      <c r="P654" s="70"/>
      <c r="Q654" s="70"/>
      <c r="R654" s="70"/>
      <c r="S654" s="86"/>
      <c r="T654" s="70"/>
      <c r="Z654" s="68">
        <f t="shared" si="53"/>
        <v>1</v>
      </c>
      <c r="AC654" s="1" t="str">
        <f t="shared" si="54"/>
        <v>1900</v>
      </c>
    </row>
    <row r="655" spans="2:29" x14ac:dyDescent="0.25">
      <c r="B655" s="1">
        <f t="shared" si="51"/>
        <v>0</v>
      </c>
      <c r="D655" s="95" t="str">
        <f t="shared" si="52"/>
        <v/>
      </c>
      <c r="E655" s="69"/>
      <c r="F655" s="70"/>
      <c r="G655" s="4"/>
      <c r="H655" s="71"/>
      <c r="I655" s="71"/>
      <c r="J655" s="70"/>
      <c r="K655" s="70"/>
      <c r="L655" s="70"/>
      <c r="M655" s="70"/>
      <c r="N655" s="70"/>
      <c r="O655" s="70"/>
      <c r="P655" s="70"/>
      <c r="Q655" s="70"/>
      <c r="R655" s="70"/>
      <c r="S655" s="86"/>
      <c r="T655" s="70"/>
      <c r="Z655" s="68">
        <f t="shared" si="53"/>
        <v>1</v>
      </c>
      <c r="AC655" s="1" t="str">
        <f t="shared" si="54"/>
        <v>1900</v>
      </c>
    </row>
    <row r="656" spans="2:29" x14ac:dyDescent="0.25">
      <c r="B656" s="1">
        <f t="shared" si="51"/>
        <v>0</v>
      </c>
      <c r="D656" s="95" t="str">
        <f t="shared" si="52"/>
        <v/>
      </c>
      <c r="E656" s="69"/>
      <c r="F656" s="70"/>
      <c r="G656" s="4"/>
      <c r="H656" s="71"/>
      <c r="I656" s="71"/>
      <c r="J656" s="70"/>
      <c r="K656" s="70"/>
      <c r="L656" s="70"/>
      <c r="M656" s="70"/>
      <c r="N656" s="70"/>
      <c r="O656" s="70"/>
      <c r="P656" s="70"/>
      <c r="Q656" s="70"/>
      <c r="R656" s="70"/>
      <c r="S656" s="86"/>
      <c r="T656" s="70"/>
      <c r="Z656" s="68">
        <f t="shared" si="53"/>
        <v>1</v>
      </c>
      <c r="AC656" s="1" t="str">
        <f t="shared" si="54"/>
        <v>1900</v>
      </c>
    </row>
    <row r="657" spans="2:29" x14ac:dyDescent="0.25">
      <c r="B657" s="1">
        <f t="shared" si="51"/>
        <v>0</v>
      </c>
      <c r="D657" s="95" t="str">
        <f t="shared" si="52"/>
        <v/>
      </c>
      <c r="E657" s="69"/>
      <c r="F657" s="70"/>
      <c r="G657" s="4"/>
      <c r="H657" s="71"/>
      <c r="I657" s="71"/>
      <c r="J657" s="70"/>
      <c r="K657" s="70"/>
      <c r="L657" s="70"/>
      <c r="M657" s="70"/>
      <c r="N657" s="70"/>
      <c r="O657" s="70"/>
      <c r="P657" s="70"/>
      <c r="Q657" s="70"/>
      <c r="R657" s="70"/>
      <c r="S657" s="86"/>
      <c r="T657" s="70"/>
      <c r="Z657" s="68">
        <f t="shared" si="53"/>
        <v>1</v>
      </c>
      <c r="AC657" s="1" t="str">
        <f t="shared" si="54"/>
        <v>1900</v>
      </c>
    </row>
    <row r="658" spans="2:29" x14ac:dyDescent="0.25">
      <c r="B658" s="1">
        <f t="shared" si="51"/>
        <v>0</v>
      </c>
      <c r="D658" s="95" t="str">
        <f t="shared" si="52"/>
        <v/>
      </c>
      <c r="E658" s="69"/>
      <c r="F658" s="70"/>
      <c r="G658" s="4"/>
      <c r="H658" s="71"/>
      <c r="I658" s="71"/>
      <c r="J658" s="70"/>
      <c r="K658" s="70"/>
      <c r="L658" s="70"/>
      <c r="M658" s="70"/>
      <c r="N658" s="70"/>
      <c r="O658" s="70"/>
      <c r="P658" s="70"/>
      <c r="Q658" s="70"/>
      <c r="R658" s="70"/>
      <c r="S658" s="86"/>
      <c r="T658" s="70"/>
      <c r="Z658" s="68">
        <f t="shared" si="53"/>
        <v>1</v>
      </c>
      <c r="AC658" s="1" t="str">
        <f t="shared" si="54"/>
        <v>1900</v>
      </c>
    </row>
    <row r="659" spans="2:29" x14ac:dyDescent="0.25">
      <c r="B659" s="1">
        <f t="shared" si="51"/>
        <v>0</v>
      </c>
      <c r="D659" s="95" t="str">
        <f t="shared" si="52"/>
        <v/>
      </c>
      <c r="E659" s="69"/>
      <c r="F659" s="70"/>
      <c r="G659" s="4"/>
      <c r="H659" s="71"/>
      <c r="I659" s="71"/>
      <c r="J659" s="70"/>
      <c r="K659" s="70"/>
      <c r="L659" s="70"/>
      <c r="M659" s="70"/>
      <c r="N659" s="70"/>
      <c r="O659" s="70"/>
      <c r="P659" s="70"/>
      <c r="Q659" s="70"/>
      <c r="R659" s="70"/>
      <c r="S659" s="86"/>
      <c r="T659" s="70"/>
      <c r="Z659" s="68">
        <f t="shared" si="53"/>
        <v>1</v>
      </c>
      <c r="AC659" s="1" t="str">
        <f t="shared" si="54"/>
        <v>1900</v>
      </c>
    </row>
    <row r="660" spans="2:29" x14ac:dyDescent="0.25">
      <c r="B660" s="1">
        <f t="shared" si="51"/>
        <v>0</v>
      </c>
      <c r="D660" s="95" t="str">
        <f t="shared" si="52"/>
        <v/>
      </c>
      <c r="E660" s="69"/>
      <c r="F660" s="70"/>
      <c r="G660" s="4"/>
      <c r="H660" s="71"/>
      <c r="I660" s="71"/>
      <c r="J660" s="70"/>
      <c r="K660" s="70"/>
      <c r="L660" s="70"/>
      <c r="M660" s="70"/>
      <c r="N660" s="70"/>
      <c r="O660" s="70"/>
      <c r="P660" s="70"/>
      <c r="Q660" s="70"/>
      <c r="R660" s="70"/>
      <c r="S660" s="86"/>
      <c r="T660" s="70"/>
      <c r="Z660" s="68">
        <f t="shared" si="53"/>
        <v>1</v>
      </c>
      <c r="AC660" s="1" t="str">
        <f t="shared" si="54"/>
        <v>1900</v>
      </c>
    </row>
    <row r="661" spans="2:29" x14ac:dyDescent="0.25">
      <c r="B661" s="1">
        <f t="shared" si="51"/>
        <v>0</v>
      </c>
      <c r="D661" s="95" t="str">
        <f t="shared" si="52"/>
        <v/>
      </c>
      <c r="E661" s="69"/>
      <c r="F661" s="70"/>
      <c r="G661" s="4"/>
      <c r="H661" s="71"/>
      <c r="I661" s="71"/>
      <c r="J661" s="70"/>
      <c r="K661" s="70"/>
      <c r="L661" s="70"/>
      <c r="M661" s="70"/>
      <c r="N661" s="70"/>
      <c r="O661" s="70"/>
      <c r="P661" s="70"/>
      <c r="Q661" s="70"/>
      <c r="R661" s="70"/>
      <c r="S661" s="86"/>
      <c r="T661" s="70"/>
      <c r="Z661" s="68">
        <f t="shared" si="53"/>
        <v>1</v>
      </c>
      <c r="AC661" s="1" t="str">
        <f t="shared" si="54"/>
        <v>1900</v>
      </c>
    </row>
    <row r="662" spans="2:29" x14ac:dyDescent="0.25">
      <c r="B662" s="1">
        <f t="shared" si="51"/>
        <v>0</v>
      </c>
      <c r="D662" s="95" t="str">
        <f t="shared" si="52"/>
        <v/>
      </c>
      <c r="E662" s="69"/>
      <c r="F662" s="70"/>
      <c r="G662" s="4"/>
      <c r="H662" s="71"/>
      <c r="I662" s="71"/>
      <c r="J662" s="70"/>
      <c r="K662" s="70"/>
      <c r="L662" s="70"/>
      <c r="M662" s="70"/>
      <c r="N662" s="70"/>
      <c r="O662" s="70"/>
      <c r="P662" s="70"/>
      <c r="Q662" s="70"/>
      <c r="R662" s="70"/>
      <c r="S662" s="86"/>
      <c r="T662" s="70"/>
      <c r="Z662" s="68">
        <f t="shared" si="53"/>
        <v>1</v>
      </c>
      <c r="AC662" s="1" t="str">
        <f t="shared" si="54"/>
        <v>1900</v>
      </c>
    </row>
    <row r="663" spans="2:29" x14ac:dyDescent="0.25">
      <c r="B663" s="1">
        <f t="shared" si="51"/>
        <v>0</v>
      </c>
      <c r="D663" s="95" t="str">
        <f t="shared" si="52"/>
        <v/>
      </c>
      <c r="E663" s="69"/>
      <c r="F663" s="70"/>
      <c r="G663" s="4"/>
      <c r="H663" s="71"/>
      <c r="I663" s="71"/>
      <c r="J663" s="70"/>
      <c r="K663" s="70"/>
      <c r="L663" s="70"/>
      <c r="M663" s="70"/>
      <c r="N663" s="70"/>
      <c r="O663" s="70"/>
      <c r="P663" s="70"/>
      <c r="Q663" s="70"/>
      <c r="R663" s="70"/>
      <c r="S663" s="86"/>
      <c r="T663" s="70"/>
      <c r="Z663" s="68">
        <f t="shared" si="53"/>
        <v>1</v>
      </c>
      <c r="AC663" s="1" t="str">
        <f t="shared" si="54"/>
        <v>1900</v>
      </c>
    </row>
    <row r="664" spans="2:29" x14ac:dyDescent="0.25">
      <c r="B664" s="1">
        <f t="shared" si="51"/>
        <v>0</v>
      </c>
      <c r="D664" s="95" t="str">
        <f t="shared" si="52"/>
        <v/>
      </c>
      <c r="E664" s="69"/>
      <c r="F664" s="70"/>
      <c r="G664" s="4"/>
      <c r="H664" s="71"/>
      <c r="I664" s="71"/>
      <c r="J664" s="70"/>
      <c r="K664" s="70"/>
      <c r="L664" s="70"/>
      <c r="M664" s="70"/>
      <c r="N664" s="70"/>
      <c r="O664" s="70"/>
      <c r="P664" s="70"/>
      <c r="Q664" s="70"/>
      <c r="R664" s="70"/>
      <c r="S664" s="86"/>
      <c r="T664" s="70"/>
      <c r="Z664" s="68">
        <f t="shared" si="53"/>
        <v>1</v>
      </c>
      <c r="AC664" s="1" t="str">
        <f t="shared" si="54"/>
        <v>1900</v>
      </c>
    </row>
    <row r="665" spans="2:29" x14ac:dyDescent="0.25">
      <c r="B665" s="1">
        <f t="shared" si="51"/>
        <v>0</v>
      </c>
      <c r="D665" s="95" t="str">
        <f t="shared" si="52"/>
        <v/>
      </c>
      <c r="E665" s="69"/>
      <c r="F665" s="70"/>
      <c r="G665" s="4"/>
      <c r="H665" s="71"/>
      <c r="I665" s="71"/>
      <c r="J665" s="70"/>
      <c r="K665" s="70"/>
      <c r="L665" s="70"/>
      <c r="M665" s="70"/>
      <c r="N665" s="70"/>
      <c r="O665" s="70"/>
      <c r="P665" s="70"/>
      <c r="Q665" s="70"/>
      <c r="R665" s="70"/>
      <c r="S665" s="86"/>
      <c r="T665" s="70"/>
      <c r="Z665" s="68">
        <f t="shared" si="53"/>
        <v>1</v>
      </c>
      <c r="AC665" s="1" t="str">
        <f t="shared" si="54"/>
        <v>1900</v>
      </c>
    </row>
    <row r="666" spans="2:29" x14ac:dyDescent="0.25">
      <c r="B666" s="1">
        <f t="shared" si="51"/>
        <v>0</v>
      </c>
      <c r="D666" s="95" t="str">
        <f t="shared" si="52"/>
        <v/>
      </c>
      <c r="E666" s="69"/>
      <c r="F666" s="70"/>
      <c r="G666" s="4"/>
      <c r="H666" s="71"/>
      <c r="I666" s="71"/>
      <c r="J666" s="70"/>
      <c r="K666" s="70"/>
      <c r="L666" s="70"/>
      <c r="M666" s="70"/>
      <c r="N666" s="70"/>
      <c r="O666" s="70"/>
      <c r="P666" s="70"/>
      <c r="Q666" s="70"/>
      <c r="R666" s="70"/>
      <c r="S666" s="86"/>
      <c r="T666" s="70"/>
      <c r="Z666" s="68">
        <f t="shared" si="53"/>
        <v>1</v>
      </c>
      <c r="AC666" s="1" t="str">
        <f t="shared" si="54"/>
        <v>1900</v>
      </c>
    </row>
    <row r="667" spans="2:29" x14ac:dyDescent="0.25">
      <c r="B667" s="1">
        <f t="shared" si="51"/>
        <v>0</v>
      </c>
      <c r="D667" s="95" t="str">
        <f t="shared" si="52"/>
        <v/>
      </c>
      <c r="E667" s="69"/>
      <c r="F667" s="70"/>
      <c r="G667" s="4"/>
      <c r="H667" s="71"/>
      <c r="I667" s="71"/>
      <c r="J667" s="70"/>
      <c r="K667" s="70"/>
      <c r="L667" s="70"/>
      <c r="M667" s="70"/>
      <c r="N667" s="70"/>
      <c r="O667" s="70"/>
      <c r="P667" s="70"/>
      <c r="Q667" s="70"/>
      <c r="R667" s="70"/>
      <c r="S667" s="86"/>
      <c r="T667" s="70"/>
      <c r="Z667" s="68">
        <f t="shared" si="53"/>
        <v>1</v>
      </c>
      <c r="AC667" s="1" t="str">
        <f t="shared" si="54"/>
        <v>1900</v>
      </c>
    </row>
    <row r="668" spans="2:29" x14ac:dyDescent="0.25">
      <c r="B668" s="1">
        <f t="shared" si="51"/>
        <v>0</v>
      </c>
      <c r="D668" s="95" t="str">
        <f t="shared" si="52"/>
        <v/>
      </c>
      <c r="E668" s="69"/>
      <c r="F668" s="70"/>
      <c r="G668" s="4"/>
      <c r="H668" s="71"/>
      <c r="I668" s="71"/>
      <c r="J668" s="70"/>
      <c r="K668" s="70"/>
      <c r="L668" s="70"/>
      <c r="M668" s="70"/>
      <c r="N668" s="70"/>
      <c r="O668" s="70"/>
      <c r="P668" s="70"/>
      <c r="Q668" s="70"/>
      <c r="R668" s="70"/>
      <c r="S668" s="86"/>
      <c r="T668" s="70"/>
      <c r="Z668" s="68">
        <f t="shared" si="53"/>
        <v>1</v>
      </c>
      <c r="AC668" s="1" t="str">
        <f t="shared" si="54"/>
        <v>1900</v>
      </c>
    </row>
    <row r="669" spans="2:29" x14ac:dyDescent="0.25">
      <c r="B669" s="1">
        <f t="shared" si="51"/>
        <v>0</v>
      </c>
      <c r="D669" s="95" t="str">
        <f t="shared" si="52"/>
        <v/>
      </c>
      <c r="E669" s="69"/>
      <c r="F669" s="70"/>
      <c r="G669" s="4"/>
      <c r="H669" s="71"/>
      <c r="I669" s="71"/>
      <c r="J669" s="70"/>
      <c r="K669" s="70"/>
      <c r="L669" s="70"/>
      <c r="M669" s="70"/>
      <c r="N669" s="70"/>
      <c r="O669" s="70"/>
      <c r="P669" s="70"/>
      <c r="Q669" s="70"/>
      <c r="R669" s="70"/>
      <c r="S669" s="86"/>
      <c r="T669" s="70"/>
      <c r="Z669" s="68">
        <f t="shared" si="53"/>
        <v>1</v>
      </c>
      <c r="AC669" s="1" t="str">
        <f t="shared" si="54"/>
        <v>1900</v>
      </c>
    </row>
    <row r="670" spans="2:29" x14ac:dyDescent="0.25">
      <c r="B670" s="1">
        <f t="shared" si="51"/>
        <v>0</v>
      </c>
      <c r="D670" s="95" t="str">
        <f t="shared" si="52"/>
        <v/>
      </c>
      <c r="E670" s="69"/>
      <c r="F670" s="70"/>
      <c r="G670" s="4"/>
      <c r="H670" s="71"/>
      <c r="I670" s="71"/>
      <c r="J670" s="70"/>
      <c r="K670" s="70"/>
      <c r="L670" s="70"/>
      <c r="M670" s="70"/>
      <c r="N670" s="70"/>
      <c r="O670" s="70"/>
      <c r="P670" s="70"/>
      <c r="Q670" s="70"/>
      <c r="R670" s="70"/>
      <c r="S670" s="86"/>
      <c r="T670" s="70"/>
      <c r="Z670" s="68">
        <f t="shared" si="53"/>
        <v>1</v>
      </c>
      <c r="AC670" s="1" t="str">
        <f t="shared" si="54"/>
        <v>1900</v>
      </c>
    </row>
    <row r="671" spans="2:29" x14ac:dyDescent="0.25">
      <c r="B671" s="1">
        <f t="shared" si="51"/>
        <v>0</v>
      </c>
      <c r="D671" s="95" t="str">
        <f t="shared" si="52"/>
        <v/>
      </c>
      <c r="E671" s="69"/>
      <c r="F671" s="70"/>
      <c r="G671" s="4"/>
      <c r="H671" s="71"/>
      <c r="I671" s="71"/>
      <c r="J671" s="70"/>
      <c r="K671" s="70"/>
      <c r="L671" s="70"/>
      <c r="M671" s="70"/>
      <c r="N671" s="70"/>
      <c r="O671" s="70"/>
      <c r="P671" s="70"/>
      <c r="Q671" s="70"/>
      <c r="R671" s="70"/>
      <c r="S671" s="86"/>
      <c r="T671" s="70"/>
      <c r="Z671" s="68">
        <f t="shared" si="53"/>
        <v>1</v>
      </c>
      <c r="AC671" s="1" t="str">
        <f t="shared" si="54"/>
        <v>1900</v>
      </c>
    </row>
    <row r="672" spans="2:29" x14ac:dyDescent="0.25">
      <c r="B672" s="1">
        <f t="shared" si="51"/>
        <v>0</v>
      </c>
      <c r="D672" s="95" t="str">
        <f t="shared" si="52"/>
        <v/>
      </c>
      <c r="E672" s="69"/>
      <c r="F672" s="70"/>
      <c r="G672" s="4"/>
      <c r="H672" s="71"/>
      <c r="I672" s="71"/>
      <c r="J672" s="70"/>
      <c r="K672" s="70"/>
      <c r="L672" s="70"/>
      <c r="M672" s="70"/>
      <c r="N672" s="70"/>
      <c r="O672" s="70"/>
      <c r="P672" s="70"/>
      <c r="Q672" s="70"/>
      <c r="R672" s="70"/>
      <c r="S672" s="86"/>
      <c r="T672" s="70"/>
      <c r="Z672" s="68">
        <f t="shared" si="53"/>
        <v>1</v>
      </c>
      <c r="AC672" s="1" t="str">
        <f t="shared" si="54"/>
        <v>1900</v>
      </c>
    </row>
    <row r="673" spans="2:29" x14ac:dyDescent="0.25">
      <c r="B673" s="1">
        <f t="shared" si="51"/>
        <v>0</v>
      </c>
      <c r="D673" s="95" t="str">
        <f t="shared" si="52"/>
        <v/>
      </c>
      <c r="E673" s="69"/>
      <c r="F673" s="70"/>
      <c r="G673" s="4"/>
      <c r="H673" s="71"/>
      <c r="I673" s="71"/>
      <c r="J673" s="70"/>
      <c r="K673" s="70"/>
      <c r="L673" s="70"/>
      <c r="M673" s="70"/>
      <c r="N673" s="70"/>
      <c r="O673" s="70"/>
      <c r="P673" s="70"/>
      <c r="Q673" s="70"/>
      <c r="R673" s="70"/>
      <c r="S673" s="86"/>
      <c r="T673" s="70"/>
      <c r="Z673" s="68">
        <f t="shared" si="53"/>
        <v>1</v>
      </c>
      <c r="AC673" s="1" t="str">
        <f t="shared" si="54"/>
        <v>1900</v>
      </c>
    </row>
    <row r="674" spans="2:29" x14ac:dyDescent="0.25">
      <c r="B674" s="1">
        <f t="shared" si="51"/>
        <v>0</v>
      </c>
      <c r="D674" s="95" t="str">
        <f t="shared" si="52"/>
        <v/>
      </c>
      <c r="E674" s="69"/>
      <c r="F674" s="70"/>
      <c r="G674" s="4"/>
      <c r="H674" s="71"/>
      <c r="I674" s="71"/>
      <c r="J674" s="70"/>
      <c r="K674" s="70"/>
      <c r="L674" s="70"/>
      <c r="M674" s="70"/>
      <c r="N674" s="70"/>
      <c r="O674" s="70"/>
      <c r="P674" s="70"/>
      <c r="Q674" s="70"/>
      <c r="R674" s="70"/>
      <c r="S674" s="86"/>
      <c r="T674" s="70"/>
      <c r="Z674" s="68">
        <f t="shared" si="53"/>
        <v>1</v>
      </c>
      <c r="AC674" s="1" t="str">
        <f t="shared" si="54"/>
        <v>1900</v>
      </c>
    </row>
    <row r="675" spans="2:29" x14ac:dyDescent="0.25">
      <c r="B675" s="1">
        <f t="shared" si="51"/>
        <v>0</v>
      </c>
      <c r="D675" s="95" t="str">
        <f t="shared" si="52"/>
        <v/>
      </c>
      <c r="E675" s="69"/>
      <c r="F675" s="70"/>
      <c r="G675" s="4"/>
      <c r="H675" s="71"/>
      <c r="I675" s="71"/>
      <c r="J675" s="70"/>
      <c r="K675" s="70"/>
      <c r="L675" s="70"/>
      <c r="M675" s="70"/>
      <c r="N675" s="70"/>
      <c r="O675" s="70"/>
      <c r="P675" s="70"/>
      <c r="Q675" s="70"/>
      <c r="R675" s="70"/>
      <c r="S675" s="86"/>
      <c r="T675" s="70"/>
      <c r="Z675" s="68">
        <f t="shared" si="53"/>
        <v>1</v>
      </c>
      <c r="AC675" s="1" t="str">
        <f t="shared" si="54"/>
        <v>1900</v>
      </c>
    </row>
    <row r="676" spans="2:29" x14ac:dyDescent="0.25">
      <c r="B676" s="1">
        <f t="shared" si="51"/>
        <v>0</v>
      </c>
      <c r="D676" s="95" t="str">
        <f t="shared" si="52"/>
        <v/>
      </c>
      <c r="E676" s="69"/>
      <c r="F676" s="70"/>
      <c r="G676" s="4"/>
      <c r="H676" s="71"/>
      <c r="I676" s="71"/>
      <c r="J676" s="70"/>
      <c r="K676" s="70"/>
      <c r="L676" s="70"/>
      <c r="M676" s="70"/>
      <c r="N676" s="70"/>
      <c r="O676" s="70"/>
      <c r="P676" s="70"/>
      <c r="Q676" s="70"/>
      <c r="R676" s="70"/>
      <c r="S676" s="86"/>
      <c r="T676" s="70"/>
      <c r="Z676" s="68">
        <f t="shared" si="53"/>
        <v>1</v>
      </c>
      <c r="AC676" s="1" t="str">
        <f t="shared" si="54"/>
        <v>1900</v>
      </c>
    </row>
    <row r="677" spans="2:29" x14ac:dyDescent="0.25">
      <c r="B677" s="1">
        <f t="shared" si="51"/>
        <v>0</v>
      </c>
      <c r="D677" s="95" t="str">
        <f t="shared" si="52"/>
        <v/>
      </c>
      <c r="E677" s="69"/>
      <c r="F677" s="70"/>
      <c r="G677" s="4"/>
      <c r="H677" s="71"/>
      <c r="I677" s="71"/>
      <c r="J677" s="70"/>
      <c r="K677" s="70"/>
      <c r="L677" s="70"/>
      <c r="M677" s="70"/>
      <c r="N677" s="70"/>
      <c r="O677" s="70"/>
      <c r="P677" s="70"/>
      <c r="Q677" s="70"/>
      <c r="R677" s="70"/>
      <c r="S677" s="86"/>
      <c r="T677" s="70"/>
      <c r="Z677" s="68">
        <f t="shared" si="53"/>
        <v>1</v>
      </c>
      <c r="AC677" s="1" t="str">
        <f t="shared" si="54"/>
        <v>1900</v>
      </c>
    </row>
    <row r="678" spans="2:29" x14ac:dyDescent="0.25">
      <c r="B678" s="1">
        <f t="shared" si="51"/>
        <v>0</v>
      </c>
      <c r="D678" s="95" t="str">
        <f t="shared" si="52"/>
        <v/>
      </c>
      <c r="E678" s="69"/>
      <c r="F678" s="70"/>
      <c r="G678" s="4"/>
      <c r="H678" s="71"/>
      <c r="I678" s="71"/>
      <c r="J678" s="70"/>
      <c r="K678" s="70"/>
      <c r="L678" s="70"/>
      <c r="M678" s="70"/>
      <c r="N678" s="70"/>
      <c r="O678" s="70"/>
      <c r="P678" s="70"/>
      <c r="Q678" s="70"/>
      <c r="R678" s="70"/>
      <c r="S678" s="86"/>
      <c r="T678" s="70"/>
      <c r="Z678" s="68">
        <f t="shared" si="53"/>
        <v>1</v>
      </c>
      <c r="AC678" s="1" t="str">
        <f t="shared" si="54"/>
        <v>1900</v>
      </c>
    </row>
    <row r="679" spans="2:29" x14ac:dyDescent="0.25">
      <c r="B679" s="1">
        <f t="shared" si="51"/>
        <v>0</v>
      </c>
      <c r="D679" s="95" t="str">
        <f t="shared" si="52"/>
        <v/>
      </c>
      <c r="E679" s="69"/>
      <c r="F679" s="70"/>
      <c r="G679" s="4"/>
      <c r="H679" s="71"/>
      <c r="I679" s="71"/>
      <c r="J679" s="70"/>
      <c r="K679" s="70"/>
      <c r="L679" s="70"/>
      <c r="M679" s="70"/>
      <c r="N679" s="70"/>
      <c r="O679" s="70"/>
      <c r="P679" s="70"/>
      <c r="Q679" s="70"/>
      <c r="R679" s="70"/>
      <c r="S679" s="86"/>
      <c r="T679" s="70"/>
      <c r="Z679" s="68">
        <f t="shared" si="53"/>
        <v>1</v>
      </c>
      <c r="AC679" s="1" t="str">
        <f t="shared" si="54"/>
        <v>1900</v>
      </c>
    </row>
    <row r="680" spans="2:29" x14ac:dyDescent="0.25">
      <c r="B680" s="1">
        <f t="shared" si="51"/>
        <v>0</v>
      </c>
      <c r="D680" s="95" t="str">
        <f t="shared" si="52"/>
        <v/>
      </c>
      <c r="E680" s="69"/>
      <c r="F680" s="70"/>
      <c r="G680" s="4"/>
      <c r="H680" s="71"/>
      <c r="I680" s="71"/>
      <c r="J680" s="70"/>
      <c r="K680" s="70"/>
      <c r="L680" s="70"/>
      <c r="M680" s="70"/>
      <c r="N680" s="70"/>
      <c r="O680" s="70"/>
      <c r="P680" s="70"/>
      <c r="Q680" s="70"/>
      <c r="R680" s="70"/>
      <c r="S680" s="86"/>
      <c r="T680" s="70"/>
      <c r="Z680" s="68">
        <f t="shared" si="53"/>
        <v>1</v>
      </c>
      <c r="AC680" s="1" t="str">
        <f t="shared" si="54"/>
        <v>1900</v>
      </c>
    </row>
    <row r="681" spans="2:29" x14ac:dyDescent="0.25">
      <c r="B681" s="1">
        <f t="shared" si="51"/>
        <v>0</v>
      </c>
      <c r="D681" s="95" t="str">
        <f t="shared" si="52"/>
        <v/>
      </c>
      <c r="E681" s="69"/>
      <c r="F681" s="70"/>
      <c r="G681" s="4"/>
      <c r="H681" s="71"/>
      <c r="I681" s="71"/>
      <c r="J681" s="70"/>
      <c r="K681" s="70"/>
      <c r="L681" s="70"/>
      <c r="M681" s="70"/>
      <c r="N681" s="70"/>
      <c r="O681" s="70"/>
      <c r="P681" s="70"/>
      <c r="Q681" s="70"/>
      <c r="R681" s="70"/>
      <c r="S681" s="86"/>
      <c r="T681" s="70"/>
      <c r="Z681" s="68">
        <f t="shared" si="53"/>
        <v>1</v>
      </c>
      <c r="AC681" s="1" t="str">
        <f t="shared" si="54"/>
        <v>1900</v>
      </c>
    </row>
    <row r="682" spans="2:29" x14ac:dyDescent="0.25">
      <c r="B682" s="1">
        <f t="shared" si="51"/>
        <v>0</v>
      </c>
      <c r="D682" s="95" t="str">
        <f t="shared" si="52"/>
        <v/>
      </c>
      <c r="E682" s="69"/>
      <c r="F682" s="70"/>
      <c r="G682" s="4"/>
      <c r="H682" s="71"/>
      <c r="I682" s="71"/>
      <c r="J682" s="70"/>
      <c r="K682" s="70"/>
      <c r="L682" s="70"/>
      <c r="M682" s="70"/>
      <c r="N682" s="70"/>
      <c r="O682" s="70"/>
      <c r="P682" s="70"/>
      <c r="Q682" s="70"/>
      <c r="R682" s="70"/>
      <c r="S682" s="86"/>
      <c r="T682" s="70"/>
      <c r="Z682" s="68">
        <f t="shared" si="53"/>
        <v>1</v>
      </c>
      <c r="AC682" s="1" t="str">
        <f t="shared" si="54"/>
        <v>1900</v>
      </c>
    </row>
    <row r="683" spans="2:29" x14ac:dyDescent="0.25">
      <c r="B683" s="1">
        <f t="shared" si="51"/>
        <v>0</v>
      </c>
      <c r="D683" s="95" t="str">
        <f t="shared" si="52"/>
        <v/>
      </c>
      <c r="E683" s="69"/>
      <c r="F683" s="70"/>
      <c r="G683" s="4"/>
      <c r="H683" s="71"/>
      <c r="I683" s="71"/>
      <c r="J683" s="70"/>
      <c r="K683" s="70"/>
      <c r="L683" s="70"/>
      <c r="M683" s="70"/>
      <c r="N683" s="70"/>
      <c r="O683" s="70"/>
      <c r="P683" s="70"/>
      <c r="Q683" s="70"/>
      <c r="R683" s="70"/>
      <c r="S683" s="86"/>
      <c r="T683" s="70"/>
      <c r="Z683" s="68">
        <f t="shared" si="53"/>
        <v>1</v>
      </c>
      <c r="AC683" s="1" t="str">
        <f t="shared" si="54"/>
        <v>1900</v>
      </c>
    </row>
    <row r="684" spans="2:29" x14ac:dyDescent="0.25">
      <c r="B684" s="1">
        <f t="shared" si="51"/>
        <v>0</v>
      </c>
      <c r="D684" s="95" t="str">
        <f t="shared" si="52"/>
        <v/>
      </c>
      <c r="E684" s="69"/>
      <c r="F684" s="70"/>
      <c r="G684" s="4"/>
      <c r="H684" s="71"/>
      <c r="I684" s="71"/>
      <c r="J684" s="70"/>
      <c r="K684" s="70"/>
      <c r="L684" s="70"/>
      <c r="M684" s="70"/>
      <c r="N684" s="70"/>
      <c r="O684" s="70"/>
      <c r="P684" s="70"/>
      <c r="Q684" s="70"/>
      <c r="R684" s="70"/>
      <c r="S684" s="86"/>
      <c r="T684" s="70"/>
      <c r="Z684" s="68">
        <f t="shared" si="53"/>
        <v>1</v>
      </c>
      <c r="AC684" s="1" t="str">
        <f t="shared" si="54"/>
        <v>1900</v>
      </c>
    </row>
    <row r="685" spans="2:29" x14ac:dyDescent="0.25">
      <c r="B685" s="1">
        <f t="shared" si="51"/>
        <v>0</v>
      </c>
      <c r="D685" s="95" t="str">
        <f t="shared" si="52"/>
        <v/>
      </c>
      <c r="E685" s="69"/>
      <c r="F685" s="70"/>
      <c r="G685" s="4"/>
      <c r="H685" s="71"/>
      <c r="I685" s="71"/>
      <c r="J685" s="70"/>
      <c r="K685" s="70"/>
      <c r="L685" s="70"/>
      <c r="M685" s="70"/>
      <c r="N685" s="70"/>
      <c r="O685" s="70"/>
      <c r="P685" s="70"/>
      <c r="Q685" s="70"/>
      <c r="R685" s="70"/>
      <c r="S685" s="86"/>
      <c r="T685" s="70"/>
      <c r="Z685" s="68">
        <f t="shared" si="53"/>
        <v>1</v>
      </c>
      <c r="AC685" s="1" t="str">
        <f t="shared" si="54"/>
        <v>1900</v>
      </c>
    </row>
    <row r="686" spans="2:29" x14ac:dyDescent="0.25">
      <c r="B686" s="1">
        <f t="shared" si="51"/>
        <v>0</v>
      </c>
      <c r="D686" s="95" t="str">
        <f t="shared" si="52"/>
        <v/>
      </c>
      <c r="E686" s="69"/>
      <c r="F686" s="70"/>
      <c r="G686" s="4"/>
      <c r="H686" s="71"/>
      <c r="I686" s="71"/>
      <c r="J686" s="70"/>
      <c r="K686" s="70"/>
      <c r="L686" s="70"/>
      <c r="M686" s="70"/>
      <c r="N686" s="70"/>
      <c r="O686" s="70"/>
      <c r="P686" s="70"/>
      <c r="Q686" s="70"/>
      <c r="R686" s="70"/>
      <c r="S686" s="86"/>
      <c r="T686" s="70"/>
      <c r="Z686" s="68">
        <f t="shared" si="53"/>
        <v>1</v>
      </c>
      <c r="AC686" s="1" t="str">
        <f t="shared" si="54"/>
        <v>1900</v>
      </c>
    </row>
    <row r="687" spans="2:29" x14ac:dyDescent="0.25">
      <c r="B687" s="1">
        <f t="shared" si="51"/>
        <v>0</v>
      </c>
      <c r="D687" s="95" t="str">
        <f t="shared" si="52"/>
        <v/>
      </c>
      <c r="E687" s="69"/>
      <c r="F687" s="70"/>
      <c r="G687" s="4"/>
      <c r="H687" s="71"/>
      <c r="I687" s="71"/>
      <c r="J687" s="70"/>
      <c r="K687" s="70"/>
      <c r="L687" s="70"/>
      <c r="M687" s="70"/>
      <c r="N687" s="70"/>
      <c r="O687" s="70"/>
      <c r="P687" s="70"/>
      <c r="Q687" s="70"/>
      <c r="R687" s="70"/>
      <c r="S687" s="86"/>
      <c r="T687" s="70"/>
      <c r="Z687" s="68">
        <f t="shared" si="53"/>
        <v>1</v>
      </c>
      <c r="AC687" s="1" t="str">
        <f t="shared" si="54"/>
        <v>1900</v>
      </c>
    </row>
    <row r="688" spans="2:29" x14ac:dyDescent="0.25">
      <c r="B688" s="1">
        <f t="shared" si="51"/>
        <v>0</v>
      </c>
      <c r="D688" s="95" t="str">
        <f t="shared" si="52"/>
        <v/>
      </c>
      <c r="E688" s="69"/>
      <c r="F688" s="70"/>
      <c r="G688" s="4"/>
      <c r="H688" s="71"/>
      <c r="I688" s="71"/>
      <c r="J688" s="70"/>
      <c r="K688" s="70"/>
      <c r="L688" s="70"/>
      <c r="M688" s="70"/>
      <c r="N688" s="70"/>
      <c r="O688" s="70"/>
      <c r="P688" s="70"/>
      <c r="Q688" s="70"/>
      <c r="R688" s="70"/>
      <c r="S688" s="86"/>
      <c r="T688" s="70"/>
      <c r="Z688" s="68">
        <f t="shared" si="53"/>
        <v>1</v>
      </c>
      <c r="AC688" s="1" t="str">
        <f t="shared" si="54"/>
        <v>1900</v>
      </c>
    </row>
    <row r="689" spans="2:29" x14ac:dyDescent="0.25">
      <c r="B689" s="1">
        <f t="shared" si="51"/>
        <v>0</v>
      </c>
      <c r="D689" s="95" t="str">
        <f t="shared" si="52"/>
        <v/>
      </c>
      <c r="E689" s="69"/>
      <c r="F689" s="70"/>
      <c r="G689" s="4"/>
      <c r="H689" s="71"/>
      <c r="I689" s="71"/>
      <c r="J689" s="70"/>
      <c r="K689" s="70"/>
      <c r="L689" s="70"/>
      <c r="M689" s="70"/>
      <c r="N689" s="70"/>
      <c r="O689" s="70"/>
      <c r="P689" s="70"/>
      <c r="Q689" s="70"/>
      <c r="R689" s="70"/>
      <c r="S689" s="86"/>
      <c r="T689" s="70"/>
      <c r="Z689" s="68">
        <f t="shared" si="53"/>
        <v>1</v>
      </c>
      <c r="AC689" s="1" t="str">
        <f t="shared" si="54"/>
        <v>1900</v>
      </c>
    </row>
    <row r="690" spans="2:29" x14ac:dyDescent="0.25">
      <c r="B690" s="1">
        <f t="shared" si="51"/>
        <v>0</v>
      </c>
      <c r="D690" s="95" t="str">
        <f t="shared" si="52"/>
        <v/>
      </c>
      <c r="E690" s="69"/>
      <c r="F690" s="70"/>
      <c r="G690" s="4"/>
      <c r="H690" s="71"/>
      <c r="I690" s="71"/>
      <c r="J690" s="70"/>
      <c r="K690" s="70"/>
      <c r="L690" s="70"/>
      <c r="M690" s="70"/>
      <c r="N690" s="70"/>
      <c r="O690" s="70"/>
      <c r="P690" s="70"/>
      <c r="Q690" s="70"/>
      <c r="R690" s="70"/>
      <c r="S690" s="86"/>
      <c r="T690" s="70"/>
      <c r="Z690" s="68">
        <f t="shared" si="53"/>
        <v>1</v>
      </c>
      <c r="AC690" s="1" t="str">
        <f t="shared" si="54"/>
        <v>1900</v>
      </c>
    </row>
    <row r="691" spans="2:29" x14ac:dyDescent="0.25">
      <c r="B691" s="1">
        <f t="shared" si="51"/>
        <v>0</v>
      </c>
      <c r="D691" s="95" t="str">
        <f t="shared" si="52"/>
        <v/>
      </c>
      <c r="E691" s="69"/>
      <c r="F691" s="70"/>
      <c r="G691" s="4"/>
      <c r="H691" s="71"/>
      <c r="I691" s="71"/>
      <c r="J691" s="70"/>
      <c r="K691" s="70"/>
      <c r="L691" s="70"/>
      <c r="M691" s="70"/>
      <c r="N691" s="70"/>
      <c r="O691" s="70"/>
      <c r="P691" s="70"/>
      <c r="Q691" s="70"/>
      <c r="R691" s="70"/>
      <c r="S691" s="86"/>
      <c r="T691" s="70"/>
      <c r="Z691" s="68">
        <f t="shared" si="53"/>
        <v>1</v>
      </c>
      <c r="AC691" s="1" t="str">
        <f t="shared" si="54"/>
        <v>1900</v>
      </c>
    </row>
    <row r="692" spans="2:29" x14ac:dyDescent="0.25">
      <c r="B692" s="1">
        <f t="shared" si="51"/>
        <v>0</v>
      </c>
      <c r="D692" s="95" t="str">
        <f t="shared" si="52"/>
        <v/>
      </c>
      <c r="E692" s="69"/>
      <c r="F692" s="70"/>
      <c r="G692" s="4"/>
      <c r="H692" s="71"/>
      <c r="I692" s="71"/>
      <c r="J692" s="70"/>
      <c r="K692" s="70"/>
      <c r="L692" s="70"/>
      <c r="M692" s="70"/>
      <c r="N692" s="70"/>
      <c r="O692" s="70"/>
      <c r="P692" s="70"/>
      <c r="Q692" s="70"/>
      <c r="R692" s="70"/>
      <c r="S692" s="86"/>
      <c r="T692" s="70"/>
      <c r="Z692" s="68">
        <f t="shared" si="53"/>
        <v>1</v>
      </c>
      <c r="AC692" s="1" t="str">
        <f t="shared" si="54"/>
        <v>1900</v>
      </c>
    </row>
    <row r="693" spans="2:29" x14ac:dyDescent="0.25">
      <c r="B693" s="1">
        <f t="shared" si="51"/>
        <v>0</v>
      </c>
      <c r="D693" s="95" t="str">
        <f t="shared" si="52"/>
        <v/>
      </c>
      <c r="E693" s="69"/>
      <c r="F693" s="70"/>
      <c r="G693" s="4"/>
      <c r="H693" s="71"/>
      <c r="I693" s="71"/>
      <c r="J693" s="70"/>
      <c r="K693" s="70"/>
      <c r="L693" s="70"/>
      <c r="M693" s="70"/>
      <c r="N693" s="70"/>
      <c r="O693" s="70"/>
      <c r="P693" s="70"/>
      <c r="Q693" s="70"/>
      <c r="R693" s="70"/>
      <c r="S693" s="86"/>
      <c r="T693" s="70"/>
      <c r="Z693" s="68">
        <f t="shared" si="53"/>
        <v>1</v>
      </c>
      <c r="AC693" s="1" t="str">
        <f t="shared" si="54"/>
        <v>1900</v>
      </c>
    </row>
    <row r="694" spans="2:29" x14ac:dyDescent="0.25">
      <c r="B694" s="1">
        <f t="shared" si="51"/>
        <v>0</v>
      </c>
      <c r="D694" s="95" t="str">
        <f t="shared" si="52"/>
        <v/>
      </c>
      <c r="E694" s="69"/>
      <c r="F694" s="70"/>
      <c r="G694" s="4"/>
      <c r="H694" s="71"/>
      <c r="I694" s="71"/>
      <c r="J694" s="70"/>
      <c r="K694" s="70"/>
      <c r="L694" s="70"/>
      <c r="M694" s="70"/>
      <c r="N694" s="70"/>
      <c r="O694" s="70"/>
      <c r="P694" s="70"/>
      <c r="Q694" s="70"/>
      <c r="R694" s="70"/>
      <c r="S694" s="86"/>
      <c r="T694" s="70"/>
      <c r="Z694" s="68">
        <f t="shared" si="53"/>
        <v>1</v>
      </c>
      <c r="AC694" s="1" t="str">
        <f t="shared" si="54"/>
        <v>1900</v>
      </c>
    </row>
    <row r="695" spans="2:29" x14ac:dyDescent="0.25">
      <c r="B695" s="1">
        <f t="shared" si="51"/>
        <v>0</v>
      </c>
      <c r="D695" s="95" t="str">
        <f t="shared" si="52"/>
        <v/>
      </c>
      <c r="E695" s="69"/>
      <c r="F695" s="70"/>
      <c r="G695" s="4"/>
      <c r="H695" s="71"/>
      <c r="I695" s="71"/>
      <c r="J695" s="70"/>
      <c r="K695" s="70"/>
      <c r="L695" s="70"/>
      <c r="M695" s="70"/>
      <c r="N695" s="70"/>
      <c r="O695" s="70"/>
      <c r="P695" s="70"/>
      <c r="Q695" s="70"/>
      <c r="R695" s="70"/>
      <c r="S695" s="86"/>
      <c r="T695" s="70"/>
      <c r="Z695" s="68">
        <f t="shared" si="53"/>
        <v>1</v>
      </c>
      <c r="AC695" s="1" t="str">
        <f t="shared" si="54"/>
        <v>1900</v>
      </c>
    </row>
    <row r="696" spans="2:29" x14ac:dyDescent="0.25">
      <c r="B696" s="1">
        <f t="shared" si="51"/>
        <v>0</v>
      </c>
      <c r="D696" s="95" t="str">
        <f t="shared" si="52"/>
        <v/>
      </c>
      <c r="E696" s="69"/>
      <c r="F696" s="70"/>
      <c r="G696" s="4"/>
      <c r="H696" s="71"/>
      <c r="I696" s="71"/>
      <c r="J696" s="70"/>
      <c r="K696" s="70"/>
      <c r="L696" s="70"/>
      <c r="M696" s="70"/>
      <c r="N696" s="70"/>
      <c r="O696" s="70"/>
      <c r="P696" s="70"/>
      <c r="Q696" s="70"/>
      <c r="R696" s="70"/>
      <c r="S696" s="86"/>
      <c r="T696" s="70"/>
      <c r="Z696" s="68">
        <f t="shared" si="53"/>
        <v>1</v>
      </c>
      <c r="AC696" s="1" t="str">
        <f t="shared" si="54"/>
        <v>1900</v>
      </c>
    </row>
    <row r="697" spans="2:29" x14ac:dyDescent="0.25">
      <c r="B697" s="1">
        <f t="shared" si="51"/>
        <v>0</v>
      </c>
      <c r="D697" s="95" t="str">
        <f t="shared" si="52"/>
        <v/>
      </c>
      <c r="E697" s="69"/>
      <c r="F697" s="70"/>
      <c r="G697" s="4"/>
      <c r="H697" s="71"/>
      <c r="I697" s="71"/>
      <c r="J697" s="70"/>
      <c r="K697" s="70"/>
      <c r="L697" s="70"/>
      <c r="M697" s="70"/>
      <c r="N697" s="70"/>
      <c r="O697" s="70"/>
      <c r="P697" s="70"/>
      <c r="Q697" s="70"/>
      <c r="R697" s="70"/>
      <c r="S697" s="86"/>
      <c r="T697" s="70"/>
      <c r="Z697" s="68">
        <f t="shared" si="53"/>
        <v>1</v>
      </c>
      <c r="AC697" s="1" t="str">
        <f t="shared" si="54"/>
        <v>1900</v>
      </c>
    </row>
    <row r="698" spans="2:29" x14ac:dyDescent="0.25">
      <c r="B698" s="1">
        <f t="shared" si="51"/>
        <v>0</v>
      </c>
      <c r="D698" s="95" t="str">
        <f t="shared" si="52"/>
        <v/>
      </c>
      <c r="E698" s="69"/>
      <c r="F698" s="70"/>
      <c r="G698" s="4"/>
      <c r="H698" s="71"/>
      <c r="I698" s="71"/>
      <c r="J698" s="70"/>
      <c r="K698" s="70"/>
      <c r="L698" s="70"/>
      <c r="M698" s="70"/>
      <c r="N698" s="70"/>
      <c r="O698" s="70"/>
      <c r="P698" s="70"/>
      <c r="Q698" s="70"/>
      <c r="R698" s="70"/>
      <c r="S698" s="86"/>
      <c r="T698" s="70"/>
      <c r="Z698" s="68">
        <f t="shared" si="53"/>
        <v>1</v>
      </c>
      <c r="AC698" s="1" t="str">
        <f t="shared" si="54"/>
        <v>1900</v>
      </c>
    </row>
    <row r="699" spans="2:29" x14ac:dyDescent="0.25">
      <c r="B699" s="1">
        <f t="shared" si="51"/>
        <v>0</v>
      </c>
      <c r="D699" s="95" t="str">
        <f t="shared" si="52"/>
        <v/>
      </c>
      <c r="E699" s="69"/>
      <c r="F699" s="70"/>
      <c r="G699" s="4"/>
      <c r="H699" s="71"/>
      <c r="I699" s="71"/>
      <c r="J699" s="70"/>
      <c r="K699" s="70"/>
      <c r="L699" s="70"/>
      <c r="M699" s="70"/>
      <c r="N699" s="70"/>
      <c r="O699" s="70"/>
      <c r="P699" s="70"/>
      <c r="Q699" s="70"/>
      <c r="R699" s="70"/>
      <c r="S699" s="86"/>
      <c r="T699" s="70"/>
      <c r="Z699" s="68">
        <f t="shared" si="53"/>
        <v>1</v>
      </c>
      <c r="AC699" s="1" t="str">
        <f t="shared" si="54"/>
        <v>1900</v>
      </c>
    </row>
    <row r="700" spans="2:29" x14ac:dyDescent="0.25">
      <c r="B700" s="1">
        <f t="shared" si="51"/>
        <v>0</v>
      </c>
      <c r="D700" s="95" t="str">
        <f t="shared" si="52"/>
        <v/>
      </c>
      <c r="E700" s="69"/>
      <c r="F700" s="70"/>
      <c r="G700" s="4"/>
      <c r="H700" s="71"/>
      <c r="I700" s="71"/>
      <c r="J700" s="70"/>
      <c r="K700" s="70"/>
      <c r="L700" s="70"/>
      <c r="M700" s="70"/>
      <c r="N700" s="70"/>
      <c r="O700" s="70"/>
      <c r="P700" s="70"/>
      <c r="Q700" s="70"/>
      <c r="R700" s="70"/>
      <c r="S700" s="86"/>
      <c r="T700" s="70"/>
      <c r="Z700" s="68">
        <f t="shared" si="53"/>
        <v>1</v>
      </c>
      <c r="AC700" s="1" t="str">
        <f t="shared" si="54"/>
        <v>1900</v>
      </c>
    </row>
    <row r="701" spans="2:29" x14ac:dyDescent="0.25">
      <c r="B701" s="1">
        <f t="shared" si="51"/>
        <v>0</v>
      </c>
      <c r="D701" s="95" t="str">
        <f t="shared" si="52"/>
        <v/>
      </c>
      <c r="E701" s="69"/>
      <c r="F701" s="70"/>
      <c r="G701" s="4"/>
      <c r="H701" s="71"/>
      <c r="I701" s="71"/>
      <c r="J701" s="70"/>
      <c r="K701" s="70"/>
      <c r="L701" s="70"/>
      <c r="M701" s="70"/>
      <c r="N701" s="70"/>
      <c r="O701" s="70"/>
      <c r="P701" s="70"/>
      <c r="Q701" s="70"/>
      <c r="R701" s="70"/>
      <c r="S701" s="86"/>
      <c r="T701" s="70"/>
      <c r="Z701" s="68">
        <f t="shared" si="53"/>
        <v>1</v>
      </c>
      <c r="AC701" s="1" t="str">
        <f t="shared" si="54"/>
        <v>1900</v>
      </c>
    </row>
    <row r="702" spans="2:29" x14ac:dyDescent="0.25">
      <c r="B702" s="1">
        <f t="shared" si="51"/>
        <v>0</v>
      </c>
      <c r="D702" s="95" t="str">
        <f t="shared" si="52"/>
        <v/>
      </c>
      <c r="E702" s="69"/>
      <c r="F702" s="70"/>
      <c r="G702" s="4"/>
      <c r="H702" s="71"/>
      <c r="I702" s="71"/>
      <c r="J702" s="70"/>
      <c r="K702" s="70"/>
      <c r="L702" s="70"/>
      <c r="M702" s="70"/>
      <c r="N702" s="70"/>
      <c r="O702" s="70"/>
      <c r="P702" s="70"/>
      <c r="Q702" s="70"/>
      <c r="R702" s="70"/>
      <c r="S702" s="86"/>
      <c r="T702" s="70"/>
      <c r="Z702" s="68">
        <f t="shared" si="53"/>
        <v>1</v>
      </c>
      <c r="AC702" s="1" t="str">
        <f t="shared" si="54"/>
        <v>1900</v>
      </c>
    </row>
    <row r="703" spans="2:29" x14ac:dyDescent="0.25">
      <c r="B703" s="1">
        <f t="shared" si="51"/>
        <v>0</v>
      </c>
      <c r="D703" s="95" t="str">
        <f t="shared" si="52"/>
        <v/>
      </c>
      <c r="E703" s="69"/>
      <c r="F703" s="70"/>
      <c r="G703" s="4"/>
      <c r="H703" s="71"/>
      <c r="I703" s="71"/>
      <c r="J703" s="70"/>
      <c r="K703" s="70"/>
      <c r="L703" s="70"/>
      <c r="M703" s="70"/>
      <c r="N703" s="70"/>
      <c r="O703" s="70"/>
      <c r="P703" s="70"/>
      <c r="Q703" s="70"/>
      <c r="R703" s="70"/>
      <c r="S703" s="86"/>
      <c r="T703" s="70"/>
      <c r="Z703" s="68">
        <f t="shared" si="53"/>
        <v>1</v>
      </c>
      <c r="AC703" s="1" t="str">
        <f t="shared" si="54"/>
        <v>1900</v>
      </c>
    </row>
    <row r="704" spans="2:29" x14ac:dyDescent="0.25">
      <c r="B704" s="1">
        <f t="shared" si="51"/>
        <v>0</v>
      </c>
      <c r="D704" s="95" t="str">
        <f t="shared" si="52"/>
        <v/>
      </c>
      <c r="E704" s="69"/>
      <c r="F704" s="70"/>
      <c r="G704" s="4"/>
      <c r="H704" s="71"/>
      <c r="I704" s="71"/>
      <c r="J704" s="70"/>
      <c r="K704" s="70"/>
      <c r="L704" s="70"/>
      <c r="M704" s="70"/>
      <c r="N704" s="70"/>
      <c r="O704" s="70"/>
      <c r="P704" s="70"/>
      <c r="Q704" s="70"/>
      <c r="R704" s="70"/>
      <c r="S704" s="86"/>
      <c r="T704" s="70"/>
      <c r="Z704" s="68">
        <f t="shared" si="53"/>
        <v>1</v>
      </c>
      <c r="AC704" s="1" t="str">
        <f t="shared" si="54"/>
        <v>1900</v>
      </c>
    </row>
    <row r="705" spans="2:29" x14ac:dyDescent="0.25">
      <c r="B705" s="1">
        <f t="shared" si="51"/>
        <v>0</v>
      </c>
      <c r="D705" s="95" t="str">
        <f t="shared" si="52"/>
        <v/>
      </c>
      <c r="E705" s="69"/>
      <c r="F705" s="70"/>
      <c r="G705" s="4"/>
      <c r="H705" s="71"/>
      <c r="I705" s="71"/>
      <c r="J705" s="70"/>
      <c r="K705" s="70"/>
      <c r="L705" s="70"/>
      <c r="M705" s="70"/>
      <c r="N705" s="70"/>
      <c r="O705" s="70"/>
      <c r="P705" s="70"/>
      <c r="Q705" s="70"/>
      <c r="R705" s="70"/>
      <c r="S705" s="86"/>
      <c r="T705" s="70"/>
      <c r="Z705" s="68">
        <f t="shared" si="53"/>
        <v>1</v>
      </c>
      <c r="AC705" s="1" t="str">
        <f t="shared" si="54"/>
        <v>1900</v>
      </c>
    </row>
    <row r="706" spans="2:29" x14ac:dyDescent="0.25">
      <c r="B706" s="1">
        <f t="shared" si="51"/>
        <v>0</v>
      </c>
      <c r="D706" s="95" t="str">
        <f t="shared" si="52"/>
        <v/>
      </c>
      <c r="E706" s="69"/>
      <c r="F706" s="70"/>
      <c r="G706" s="4"/>
      <c r="H706" s="71"/>
      <c r="I706" s="71"/>
      <c r="J706" s="70"/>
      <c r="K706" s="70"/>
      <c r="L706" s="70"/>
      <c r="M706" s="70"/>
      <c r="N706" s="70"/>
      <c r="O706" s="70"/>
      <c r="P706" s="70"/>
      <c r="Q706" s="70"/>
      <c r="R706" s="70"/>
      <c r="S706" s="86"/>
      <c r="T706" s="70"/>
      <c r="Z706" s="68">
        <f t="shared" si="53"/>
        <v>1</v>
      </c>
      <c r="AC706" s="1" t="str">
        <f t="shared" si="54"/>
        <v>1900</v>
      </c>
    </row>
    <row r="707" spans="2:29" x14ac:dyDescent="0.25">
      <c r="B707" s="1">
        <f t="shared" si="51"/>
        <v>0</v>
      </c>
      <c r="D707" s="95" t="str">
        <f t="shared" si="52"/>
        <v/>
      </c>
      <c r="E707" s="69"/>
      <c r="F707" s="70"/>
      <c r="G707" s="4"/>
      <c r="H707" s="71"/>
      <c r="I707" s="71"/>
      <c r="J707" s="70"/>
      <c r="K707" s="70"/>
      <c r="L707" s="70"/>
      <c r="M707" s="70"/>
      <c r="N707" s="70"/>
      <c r="O707" s="70"/>
      <c r="P707" s="70"/>
      <c r="Q707" s="70"/>
      <c r="R707" s="70"/>
      <c r="S707" s="86"/>
      <c r="T707" s="70"/>
      <c r="Z707" s="68">
        <f t="shared" si="53"/>
        <v>1</v>
      </c>
      <c r="AC707" s="1" t="str">
        <f t="shared" si="54"/>
        <v>1900</v>
      </c>
    </row>
    <row r="708" spans="2:29" x14ac:dyDescent="0.25">
      <c r="B708" s="1">
        <f t="shared" ref="B708:B771" si="55">IF($B$1=YEAR(Z708),D708,0)</f>
        <v>0</v>
      </c>
      <c r="D708" s="95" t="str">
        <f t="shared" ref="D708:D771" si="56">IF(Z708&lt;&gt;$Y$2,IF(YEAR(Z708)=YEAR(Z707),D707+1,1),"")</f>
        <v/>
      </c>
      <c r="E708" s="69"/>
      <c r="F708" s="70"/>
      <c r="G708" s="4"/>
      <c r="H708" s="71"/>
      <c r="I708" s="71"/>
      <c r="J708" s="70"/>
      <c r="K708" s="70"/>
      <c r="L708" s="70"/>
      <c r="M708" s="70"/>
      <c r="N708" s="70"/>
      <c r="O708" s="70"/>
      <c r="P708" s="70"/>
      <c r="Q708" s="70"/>
      <c r="R708" s="70"/>
      <c r="S708" s="86"/>
      <c r="T708" s="70"/>
      <c r="Z708" s="68">
        <f t="shared" ref="Z708:Z771" si="57">IF(CONCATENATE(F708,F709,F710,F711,F712,F713)&lt;&gt;"",IF(AND(E708&lt;&gt;0,ISNUMBER(E708)=TRUE),E708,Z707),$Y$2)</f>
        <v>1</v>
      </c>
      <c r="AC708" s="1" t="str">
        <f t="shared" si="54"/>
        <v>1900</v>
      </c>
    </row>
    <row r="709" spans="2:29" x14ac:dyDescent="0.25">
      <c r="B709" s="1">
        <f t="shared" si="55"/>
        <v>0</v>
      </c>
      <c r="D709" s="95" t="str">
        <f t="shared" si="56"/>
        <v/>
      </c>
      <c r="E709" s="69"/>
      <c r="F709" s="70"/>
      <c r="G709" s="4"/>
      <c r="H709" s="71"/>
      <c r="I709" s="71"/>
      <c r="J709" s="70"/>
      <c r="K709" s="70"/>
      <c r="L709" s="70"/>
      <c r="M709" s="70"/>
      <c r="N709" s="70"/>
      <c r="O709" s="70"/>
      <c r="P709" s="70"/>
      <c r="Q709" s="70"/>
      <c r="R709" s="70"/>
      <c r="S709" s="86"/>
      <c r="T709" s="70"/>
      <c r="Z709" s="68">
        <f t="shared" si="57"/>
        <v>1</v>
      </c>
      <c r="AC709" s="1" t="str">
        <f t="shared" ref="AC709:AC772" si="58">YEAR(Z709)&amp;F709&amp;G709</f>
        <v>1900</v>
      </c>
    </row>
    <row r="710" spans="2:29" x14ac:dyDescent="0.25">
      <c r="B710" s="1">
        <f t="shared" si="55"/>
        <v>0</v>
      </c>
      <c r="D710" s="95" t="str">
        <f t="shared" si="56"/>
        <v/>
      </c>
      <c r="E710" s="69"/>
      <c r="F710" s="70"/>
      <c r="G710" s="4"/>
      <c r="H710" s="71"/>
      <c r="I710" s="71"/>
      <c r="J710" s="70"/>
      <c r="K710" s="70"/>
      <c r="L710" s="70"/>
      <c r="M710" s="70"/>
      <c r="N710" s="70"/>
      <c r="O710" s="70"/>
      <c r="P710" s="70"/>
      <c r="Q710" s="70"/>
      <c r="R710" s="70"/>
      <c r="S710" s="86"/>
      <c r="T710" s="70"/>
      <c r="Z710" s="68">
        <f t="shared" si="57"/>
        <v>1</v>
      </c>
      <c r="AC710" s="1" t="str">
        <f t="shared" si="58"/>
        <v>1900</v>
      </c>
    </row>
    <row r="711" spans="2:29" x14ac:dyDescent="0.25">
      <c r="B711" s="1">
        <f t="shared" si="55"/>
        <v>0</v>
      </c>
      <c r="D711" s="95" t="str">
        <f t="shared" si="56"/>
        <v/>
      </c>
      <c r="E711" s="69"/>
      <c r="F711" s="70"/>
      <c r="G711" s="4"/>
      <c r="H711" s="71"/>
      <c r="I711" s="71"/>
      <c r="J711" s="70"/>
      <c r="K711" s="70"/>
      <c r="L711" s="70"/>
      <c r="M711" s="70"/>
      <c r="N711" s="70"/>
      <c r="O711" s="70"/>
      <c r="P711" s="70"/>
      <c r="Q711" s="70"/>
      <c r="R711" s="70"/>
      <c r="S711" s="86"/>
      <c r="T711" s="70"/>
      <c r="Z711" s="68">
        <f t="shared" si="57"/>
        <v>1</v>
      </c>
      <c r="AC711" s="1" t="str">
        <f t="shared" si="58"/>
        <v>1900</v>
      </c>
    </row>
    <row r="712" spans="2:29" x14ac:dyDescent="0.25">
      <c r="B712" s="1">
        <f t="shared" si="55"/>
        <v>0</v>
      </c>
      <c r="D712" s="95" t="str">
        <f t="shared" si="56"/>
        <v/>
      </c>
      <c r="E712" s="69"/>
      <c r="F712" s="70"/>
      <c r="G712" s="4"/>
      <c r="H712" s="71"/>
      <c r="I712" s="71"/>
      <c r="J712" s="70"/>
      <c r="K712" s="70"/>
      <c r="L712" s="70"/>
      <c r="M712" s="70"/>
      <c r="N712" s="70"/>
      <c r="O712" s="70"/>
      <c r="P712" s="70"/>
      <c r="Q712" s="70"/>
      <c r="R712" s="70"/>
      <c r="S712" s="86"/>
      <c r="T712" s="70"/>
      <c r="Z712" s="68">
        <f t="shared" si="57"/>
        <v>1</v>
      </c>
      <c r="AC712" s="1" t="str">
        <f t="shared" si="58"/>
        <v>1900</v>
      </c>
    </row>
    <row r="713" spans="2:29" x14ac:dyDescent="0.25">
      <c r="B713" s="1">
        <f t="shared" si="55"/>
        <v>0</v>
      </c>
      <c r="D713" s="95" t="str">
        <f t="shared" si="56"/>
        <v/>
      </c>
      <c r="E713" s="69"/>
      <c r="F713" s="70"/>
      <c r="G713" s="4"/>
      <c r="H713" s="71"/>
      <c r="I713" s="71"/>
      <c r="J713" s="70"/>
      <c r="K713" s="70"/>
      <c r="L713" s="70"/>
      <c r="M713" s="70"/>
      <c r="N713" s="70"/>
      <c r="O713" s="70"/>
      <c r="P713" s="70"/>
      <c r="Q713" s="70"/>
      <c r="R713" s="70"/>
      <c r="S713" s="86"/>
      <c r="T713" s="70"/>
      <c r="Z713" s="68">
        <f t="shared" si="57"/>
        <v>1</v>
      </c>
      <c r="AC713" s="1" t="str">
        <f t="shared" si="58"/>
        <v>1900</v>
      </c>
    </row>
    <row r="714" spans="2:29" x14ac:dyDescent="0.25">
      <c r="B714" s="1">
        <f t="shared" si="55"/>
        <v>0</v>
      </c>
      <c r="D714" s="95" t="str">
        <f t="shared" si="56"/>
        <v/>
      </c>
      <c r="E714" s="69"/>
      <c r="F714" s="70"/>
      <c r="G714" s="4"/>
      <c r="H714" s="71"/>
      <c r="I714" s="71"/>
      <c r="J714" s="70"/>
      <c r="K714" s="70"/>
      <c r="L714" s="70"/>
      <c r="M714" s="70"/>
      <c r="N714" s="70"/>
      <c r="O714" s="70"/>
      <c r="P714" s="70"/>
      <c r="Q714" s="70"/>
      <c r="R714" s="70"/>
      <c r="S714" s="86"/>
      <c r="T714" s="70"/>
      <c r="Z714" s="68">
        <f t="shared" si="57"/>
        <v>1</v>
      </c>
      <c r="AC714" s="1" t="str">
        <f t="shared" si="58"/>
        <v>1900</v>
      </c>
    </row>
    <row r="715" spans="2:29" x14ac:dyDescent="0.25">
      <c r="B715" s="1">
        <f t="shared" si="55"/>
        <v>0</v>
      </c>
      <c r="D715" s="95" t="str">
        <f t="shared" si="56"/>
        <v/>
      </c>
      <c r="E715" s="69"/>
      <c r="F715" s="70"/>
      <c r="G715" s="4"/>
      <c r="H715" s="71"/>
      <c r="I715" s="71"/>
      <c r="J715" s="70"/>
      <c r="K715" s="70"/>
      <c r="L715" s="70"/>
      <c r="M715" s="70"/>
      <c r="N715" s="70"/>
      <c r="O715" s="70"/>
      <c r="P715" s="70"/>
      <c r="Q715" s="70"/>
      <c r="R715" s="70"/>
      <c r="S715" s="86"/>
      <c r="T715" s="70"/>
      <c r="Z715" s="68">
        <f t="shared" si="57"/>
        <v>1</v>
      </c>
      <c r="AC715" s="1" t="str">
        <f t="shared" si="58"/>
        <v>1900</v>
      </c>
    </row>
    <row r="716" spans="2:29" x14ac:dyDescent="0.25">
      <c r="B716" s="1">
        <f t="shared" si="55"/>
        <v>0</v>
      </c>
      <c r="D716" s="95" t="str">
        <f t="shared" si="56"/>
        <v/>
      </c>
      <c r="E716" s="69"/>
      <c r="F716" s="70"/>
      <c r="G716" s="4"/>
      <c r="H716" s="71"/>
      <c r="I716" s="71"/>
      <c r="J716" s="70"/>
      <c r="K716" s="70"/>
      <c r="L716" s="70"/>
      <c r="M716" s="70"/>
      <c r="N716" s="70"/>
      <c r="O716" s="70"/>
      <c r="P716" s="70"/>
      <c r="Q716" s="70"/>
      <c r="R716" s="70"/>
      <c r="S716" s="86"/>
      <c r="T716" s="70"/>
      <c r="Z716" s="68">
        <f t="shared" si="57"/>
        <v>1</v>
      </c>
      <c r="AC716" s="1" t="str">
        <f t="shared" si="58"/>
        <v>1900</v>
      </c>
    </row>
    <row r="717" spans="2:29" x14ac:dyDescent="0.25">
      <c r="B717" s="1">
        <f t="shared" si="55"/>
        <v>0</v>
      </c>
      <c r="D717" s="95" t="str">
        <f t="shared" si="56"/>
        <v/>
      </c>
      <c r="E717" s="69"/>
      <c r="F717" s="70"/>
      <c r="G717" s="4"/>
      <c r="H717" s="71"/>
      <c r="I717" s="71"/>
      <c r="J717" s="70"/>
      <c r="K717" s="70"/>
      <c r="L717" s="70"/>
      <c r="M717" s="70"/>
      <c r="N717" s="70"/>
      <c r="O717" s="70"/>
      <c r="P717" s="70"/>
      <c r="Q717" s="70"/>
      <c r="R717" s="70"/>
      <c r="S717" s="86"/>
      <c r="T717" s="70"/>
      <c r="Z717" s="68">
        <f t="shared" si="57"/>
        <v>1</v>
      </c>
      <c r="AC717" s="1" t="str">
        <f t="shared" si="58"/>
        <v>1900</v>
      </c>
    </row>
    <row r="718" spans="2:29" x14ac:dyDescent="0.25">
      <c r="B718" s="1">
        <f t="shared" si="55"/>
        <v>0</v>
      </c>
      <c r="D718" s="95" t="str">
        <f t="shared" si="56"/>
        <v/>
      </c>
      <c r="E718" s="69"/>
      <c r="F718" s="70"/>
      <c r="G718" s="4"/>
      <c r="H718" s="71"/>
      <c r="I718" s="71"/>
      <c r="J718" s="70"/>
      <c r="K718" s="70"/>
      <c r="L718" s="70"/>
      <c r="M718" s="70"/>
      <c r="N718" s="70"/>
      <c r="O718" s="70"/>
      <c r="P718" s="70"/>
      <c r="Q718" s="70"/>
      <c r="R718" s="70"/>
      <c r="S718" s="86"/>
      <c r="T718" s="70"/>
      <c r="Z718" s="68">
        <f t="shared" si="57"/>
        <v>1</v>
      </c>
      <c r="AC718" s="1" t="str">
        <f t="shared" si="58"/>
        <v>1900</v>
      </c>
    </row>
    <row r="719" spans="2:29" x14ac:dyDescent="0.25">
      <c r="B719" s="1">
        <f t="shared" si="55"/>
        <v>0</v>
      </c>
      <c r="D719" s="95" t="str">
        <f t="shared" si="56"/>
        <v/>
      </c>
      <c r="E719" s="69"/>
      <c r="F719" s="70"/>
      <c r="G719" s="4"/>
      <c r="H719" s="71"/>
      <c r="I719" s="71"/>
      <c r="J719" s="70"/>
      <c r="K719" s="70"/>
      <c r="L719" s="70"/>
      <c r="M719" s="70"/>
      <c r="N719" s="70"/>
      <c r="O719" s="70"/>
      <c r="P719" s="70"/>
      <c r="Q719" s="70"/>
      <c r="R719" s="70"/>
      <c r="S719" s="86"/>
      <c r="T719" s="70"/>
      <c r="Z719" s="68">
        <f t="shared" si="57"/>
        <v>1</v>
      </c>
      <c r="AC719" s="1" t="str">
        <f t="shared" si="58"/>
        <v>1900</v>
      </c>
    </row>
    <row r="720" spans="2:29" x14ac:dyDescent="0.25">
      <c r="B720" s="1">
        <f t="shared" si="55"/>
        <v>0</v>
      </c>
      <c r="D720" s="95" t="str">
        <f t="shared" si="56"/>
        <v/>
      </c>
      <c r="E720" s="69"/>
      <c r="F720" s="70"/>
      <c r="G720" s="4"/>
      <c r="H720" s="71"/>
      <c r="I720" s="71"/>
      <c r="J720" s="70"/>
      <c r="K720" s="70"/>
      <c r="L720" s="70"/>
      <c r="M720" s="70"/>
      <c r="N720" s="70"/>
      <c r="O720" s="70"/>
      <c r="P720" s="70"/>
      <c r="Q720" s="70"/>
      <c r="R720" s="70"/>
      <c r="S720" s="86"/>
      <c r="T720" s="70"/>
      <c r="Z720" s="68">
        <f t="shared" si="57"/>
        <v>1</v>
      </c>
      <c r="AC720" s="1" t="str">
        <f t="shared" si="58"/>
        <v>1900</v>
      </c>
    </row>
    <row r="721" spans="2:29" x14ac:dyDescent="0.25">
      <c r="B721" s="1">
        <f t="shared" si="55"/>
        <v>0</v>
      </c>
      <c r="D721" s="95" t="str">
        <f t="shared" si="56"/>
        <v/>
      </c>
      <c r="E721" s="69"/>
      <c r="F721" s="70"/>
      <c r="G721" s="4"/>
      <c r="H721" s="71"/>
      <c r="I721" s="71"/>
      <c r="J721" s="70"/>
      <c r="K721" s="70"/>
      <c r="L721" s="70"/>
      <c r="M721" s="70"/>
      <c r="N721" s="70"/>
      <c r="O721" s="70"/>
      <c r="P721" s="70"/>
      <c r="Q721" s="70"/>
      <c r="R721" s="70"/>
      <c r="S721" s="86"/>
      <c r="T721" s="70"/>
      <c r="Z721" s="68">
        <f t="shared" si="57"/>
        <v>1</v>
      </c>
      <c r="AC721" s="1" t="str">
        <f t="shared" si="58"/>
        <v>1900</v>
      </c>
    </row>
    <row r="722" spans="2:29" x14ac:dyDescent="0.25">
      <c r="B722" s="1">
        <f t="shared" si="55"/>
        <v>0</v>
      </c>
      <c r="D722" s="95" t="str">
        <f t="shared" si="56"/>
        <v/>
      </c>
      <c r="E722" s="69"/>
      <c r="F722" s="70"/>
      <c r="G722" s="4"/>
      <c r="H722" s="71"/>
      <c r="I722" s="71"/>
      <c r="J722" s="70"/>
      <c r="K722" s="70"/>
      <c r="L722" s="70"/>
      <c r="M722" s="70"/>
      <c r="N722" s="70"/>
      <c r="O722" s="70"/>
      <c r="P722" s="70"/>
      <c r="Q722" s="70"/>
      <c r="R722" s="70"/>
      <c r="S722" s="86"/>
      <c r="T722" s="70"/>
      <c r="Z722" s="68">
        <f t="shared" si="57"/>
        <v>1</v>
      </c>
      <c r="AC722" s="1" t="str">
        <f t="shared" si="58"/>
        <v>1900</v>
      </c>
    </row>
    <row r="723" spans="2:29" x14ac:dyDescent="0.25">
      <c r="B723" s="1">
        <f t="shared" si="55"/>
        <v>0</v>
      </c>
      <c r="D723" s="95" t="str">
        <f t="shared" si="56"/>
        <v/>
      </c>
      <c r="E723" s="69"/>
      <c r="F723" s="70"/>
      <c r="G723" s="4"/>
      <c r="H723" s="71"/>
      <c r="I723" s="71"/>
      <c r="J723" s="70"/>
      <c r="K723" s="70"/>
      <c r="L723" s="70"/>
      <c r="M723" s="70"/>
      <c r="N723" s="70"/>
      <c r="O723" s="70"/>
      <c r="P723" s="70"/>
      <c r="Q723" s="70"/>
      <c r="R723" s="70"/>
      <c r="S723" s="86"/>
      <c r="T723" s="70"/>
      <c r="Z723" s="68">
        <f t="shared" si="57"/>
        <v>1</v>
      </c>
      <c r="AC723" s="1" t="str">
        <f t="shared" si="58"/>
        <v>1900</v>
      </c>
    </row>
    <row r="724" spans="2:29" x14ac:dyDescent="0.25">
      <c r="B724" s="1">
        <f t="shared" si="55"/>
        <v>0</v>
      </c>
      <c r="D724" s="95" t="str">
        <f t="shared" si="56"/>
        <v/>
      </c>
      <c r="E724" s="69"/>
      <c r="F724" s="70"/>
      <c r="G724" s="4"/>
      <c r="H724" s="71"/>
      <c r="I724" s="71"/>
      <c r="J724" s="70"/>
      <c r="K724" s="70"/>
      <c r="L724" s="70"/>
      <c r="M724" s="70"/>
      <c r="N724" s="70"/>
      <c r="O724" s="70"/>
      <c r="P724" s="70"/>
      <c r="Q724" s="70"/>
      <c r="R724" s="70"/>
      <c r="S724" s="86"/>
      <c r="T724" s="70"/>
      <c r="Z724" s="68">
        <f t="shared" si="57"/>
        <v>1</v>
      </c>
      <c r="AC724" s="1" t="str">
        <f t="shared" si="58"/>
        <v>1900</v>
      </c>
    </row>
    <row r="725" spans="2:29" x14ac:dyDescent="0.25">
      <c r="B725" s="1">
        <f t="shared" si="55"/>
        <v>0</v>
      </c>
      <c r="D725" s="95" t="str">
        <f t="shared" si="56"/>
        <v/>
      </c>
      <c r="E725" s="69"/>
      <c r="F725" s="70"/>
      <c r="G725" s="4"/>
      <c r="H725" s="71"/>
      <c r="I725" s="71"/>
      <c r="J725" s="70"/>
      <c r="K725" s="70"/>
      <c r="L725" s="70"/>
      <c r="M725" s="70"/>
      <c r="N725" s="70"/>
      <c r="O725" s="70"/>
      <c r="P725" s="70"/>
      <c r="Q725" s="70"/>
      <c r="R725" s="70"/>
      <c r="S725" s="86"/>
      <c r="T725" s="70"/>
      <c r="Z725" s="68">
        <f t="shared" si="57"/>
        <v>1</v>
      </c>
      <c r="AC725" s="1" t="str">
        <f t="shared" si="58"/>
        <v>1900</v>
      </c>
    </row>
    <row r="726" spans="2:29" x14ac:dyDescent="0.25">
      <c r="B726" s="1">
        <f t="shared" si="55"/>
        <v>0</v>
      </c>
      <c r="D726" s="95" t="str">
        <f t="shared" si="56"/>
        <v/>
      </c>
      <c r="E726" s="69"/>
      <c r="F726" s="70"/>
      <c r="G726" s="4"/>
      <c r="H726" s="71"/>
      <c r="I726" s="71"/>
      <c r="J726" s="70"/>
      <c r="K726" s="70"/>
      <c r="L726" s="70"/>
      <c r="M726" s="70"/>
      <c r="N726" s="70"/>
      <c r="O726" s="70"/>
      <c r="P726" s="70"/>
      <c r="Q726" s="70"/>
      <c r="R726" s="70"/>
      <c r="S726" s="86"/>
      <c r="T726" s="70"/>
      <c r="Z726" s="68">
        <f t="shared" si="57"/>
        <v>1</v>
      </c>
      <c r="AC726" s="1" t="str">
        <f t="shared" si="58"/>
        <v>1900</v>
      </c>
    </row>
    <row r="727" spans="2:29" x14ac:dyDescent="0.25">
      <c r="B727" s="1">
        <f t="shared" si="55"/>
        <v>0</v>
      </c>
      <c r="D727" s="95" t="str">
        <f t="shared" si="56"/>
        <v/>
      </c>
      <c r="E727" s="69"/>
      <c r="F727" s="70"/>
      <c r="G727" s="4"/>
      <c r="H727" s="71"/>
      <c r="I727" s="71"/>
      <c r="J727" s="70"/>
      <c r="K727" s="70"/>
      <c r="L727" s="70"/>
      <c r="M727" s="70"/>
      <c r="N727" s="70"/>
      <c r="O727" s="70"/>
      <c r="P727" s="70"/>
      <c r="Q727" s="70"/>
      <c r="R727" s="70"/>
      <c r="S727" s="86"/>
      <c r="T727" s="70"/>
      <c r="Z727" s="68">
        <f t="shared" si="57"/>
        <v>1</v>
      </c>
      <c r="AC727" s="1" t="str">
        <f t="shared" si="58"/>
        <v>1900</v>
      </c>
    </row>
    <row r="728" spans="2:29" x14ac:dyDescent="0.25">
      <c r="B728" s="1">
        <f t="shared" si="55"/>
        <v>0</v>
      </c>
      <c r="D728" s="95" t="str">
        <f t="shared" si="56"/>
        <v/>
      </c>
      <c r="E728" s="69"/>
      <c r="F728" s="70"/>
      <c r="G728" s="4"/>
      <c r="H728" s="71"/>
      <c r="I728" s="71"/>
      <c r="J728" s="70"/>
      <c r="K728" s="70"/>
      <c r="L728" s="70"/>
      <c r="M728" s="70"/>
      <c r="N728" s="70"/>
      <c r="O728" s="70"/>
      <c r="P728" s="70"/>
      <c r="Q728" s="70"/>
      <c r="R728" s="70"/>
      <c r="S728" s="86"/>
      <c r="T728" s="70"/>
      <c r="Z728" s="68">
        <f t="shared" si="57"/>
        <v>1</v>
      </c>
      <c r="AC728" s="1" t="str">
        <f t="shared" si="58"/>
        <v>1900</v>
      </c>
    </row>
    <row r="729" spans="2:29" x14ac:dyDescent="0.25">
      <c r="B729" s="1">
        <f t="shared" si="55"/>
        <v>0</v>
      </c>
      <c r="D729" s="95" t="str">
        <f t="shared" si="56"/>
        <v/>
      </c>
      <c r="E729" s="69"/>
      <c r="F729" s="70"/>
      <c r="G729" s="4"/>
      <c r="H729" s="71"/>
      <c r="I729" s="71"/>
      <c r="J729" s="70"/>
      <c r="K729" s="70"/>
      <c r="L729" s="70"/>
      <c r="M729" s="70"/>
      <c r="N729" s="70"/>
      <c r="O729" s="70"/>
      <c r="P729" s="70"/>
      <c r="Q729" s="70"/>
      <c r="R729" s="70"/>
      <c r="S729" s="86"/>
      <c r="T729" s="70"/>
      <c r="Z729" s="68">
        <f t="shared" si="57"/>
        <v>1</v>
      </c>
      <c r="AC729" s="1" t="str">
        <f t="shared" si="58"/>
        <v>1900</v>
      </c>
    </row>
    <row r="730" spans="2:29" x14ac:dyDescent="0.25">
      <c r="B730" s="1">
        <f t="shared" si="55"/>
        <v>0</v>
      </c>
      <c r="D730" s="95" t="str">
        <f t="shared" si="56"/>
        <v/>
      </c>
      <c r="E730" s="69"/>
      <c r="F730" s="70"/>
      <c r="G730" s="4"/>
      <c r="H730" s="71"/>
      <c r="I730" s="71"/>
      <c r="J730" s="70"/>
      <c r="K730" s="70"/>
      <c r="L730" s="70"/>
      <c r="M730" s="70"/>
      <c r="N730" s="70"/>
      <c r="O730" s="70"/>
      <c r="P730" s="70"/>
      <c r="Q730" s="70"/>
      <c r="R730" s="70"/>
      <c r="S730" s="86"/>
      <c r="T730" s="70"/>
      <c r="Z730" s="68">
        <f t="shared" si="57"/>
        <v>1</v>
      </c>
      <c r="AC730" s="1" t="str">
        <f t="shared" si="58"/>
        <v>1900</v>
      </c>
    </row>
    <row r="731" spans="2:29" x14ac:dyDescent="0.25">
      <c r="B731" s="1">
        <f t="shared" si="55"/>
        <v>0</v>
      </c>
      <c r="D731" s="95" t="str">
        <f t="shared" si="56"/>
        <v/>
      </c>
      <c r="E731" s="69"/>
      <c r="F731" s="70"/>
      <c r="G731" s="4"/>
      <c r="H731" s="71"/>
      <c r="I731" s="71"/>
      <c r="J731" s="70"/>
      <c r="K731" s="70"/>
      <c r="L731" s="70"/>
      <c r="M731" s="70"/>
      <c r="N731" s="70"/>
      <c r="O731" s="70"/>
      <c r="P731" s="70"/>
      <c r="Q731" s="70"/>
      <c r="R731" s="70"/>
      <c r="S731" s="86"/>
      <c r="T731" s="70"/>
      <c r="Z731" s="68">
        <f t="shared" si="57"/>
        <v>1</v>
      </c>
      <c r="AC731" s="1" t="str">
        <f t="shared" si="58"/>
        <v>1900</v>
      </c>
    </row>
    <row r="732" spans="2:29" x14ac:dyDescent="0.25">
      <c r="B732" s="1">
        <f t="shared" si="55"/>
        <v>0</v>
      </c>
      <c r="D732" s="95" t="str">
        <f t="shared" si="56"/>
        <v/>
      </c>
      <c r="E732" s="69"/>
      <c r="F732" s="70"/>
      <c r="G732" s="4"/>
      <c r="H732" s="71"/>
      <c r="I732" s="71"/>
      <c r="J732" s="70"/>
      <c r="K732" s="70"/>
      <c r="L732" s="70"/>
      <c r="M732" s="70"/>
      <c r="N732" s="70"/>
      <c r="O732" s="70"/>
      <c r="P732" s="70"/>
      <c r="Q732" s="70"/>
      <c r="R732" s="70"/>
      <c r="S732" s="86"/>
      <c r="T732" s="70"/>
      <c r="Z732" s="68">
        <f t="shared" si="57"/>
        <v>1</v>
      </c>
      <c r="AC732" s="1" t="str">
        <f t="shared" si="58"/>
        <v>1900</v>
      </c>
    </row>
    <row r="733" spans="2:29" x14ac:dyDescent="0.25">
      <c r="B733" s="1">
        <f t="shared" si="55"/>
        <v>0</v>
      </c>
      <c r="D733" s="95" t="str">
        <f t="shared" si="56"/>
        <v/>
      </c>
      <c r="E733" s="69"/>
      <c r="F733" s="70"/>
      <c r="G733" s="4"/>
      <c r="H733" s="71"/>
      <c r="I733" s="71"/>
      <c r="J733" s="70"/>
      <c r="K733" s="70"/>
      <c r="L733" s="70"/>
      <c r="M733" s="70"/>
      <c r="N733" s="70"/>
      <c r="O733" s="70"/>
      <c r="P733" s="70"/>
      <c r="Q733" s="70"/>
      <c r="R733" s="70"/>
      <c r="S733" s="86"/>
      <c r="T733" s="70"/>
      <c r="Z733" s="68">
        <f t="shared" si="57"/>
        <v>1</v>
      </c>
      <c r="AC733" s="1" t="str">
        <f t="shared" si="58"/>
        <v>1900</v>
      </c>
    </row>
    <row r="734" spans="2:29" x14ac:dyDescent="0.25">
      <c r="B734" s="1">
        <f t="shared" si="55"/>
        <v>0</v>
      </c>
      <c r="D734" s="95" t="str">
        <f t="shared" si="56"/>
        <v/>
      </c>
      <c r="E734" s="69"/>
      <c r="F734" s="70"/>
      <c r="G734" s="4"/>
      <c r="H734" s="71"/>
      <c r="I734" s="71"/>
      <c r="J734" s="70"/>
      <c r="K734" s="70"/>
      <c r="L734" s="70"/>
      <c r="M734" s="70"/>
      <c r="N734" s="70"/>
      <c r="O734" s="70"/>
      <c r="P734" s="70"/>
      <c r="Q734" s="70"/>
      <c r="R734" s="70"/>
      <c r="S734" s="86"/>
      <c r="T734" s="70"/>
      <c r="Z734" s="68">
        <f t="shared" si="57"/>
        <v>1</v>
      </c>
      <c r="AC734" s="1" t="str">
        <f t="shared" si="58"/>
        <v>1900</v>
      </c>
    </row>
    <row r="735" spans="2:29" x14ac:dyDescent="0.25">
      <c r="B735" s="1">
        <f t="shared" si="55"/>
        <v>0</v>
      </c>
      <c r="D735" s="95" t="str">
        <f t="shared" si="56"/>
        <v/>
      </c>
      <c r="E735" s="69"/>
      <c r="F735" s="70"/>
      <c r="G735" s="4"/>
      <c r="H735" s="71"/>
      <c r="I735" s="71"/>
      <c r="J735" s="70"/>
      <c r="K735" s="70"/>
      <c r="L735" s="70"/>
      <c r="M735" s="70"/>
      <c r="N735" s="70"/>
      <c r="O735" s="70"/>
      <c r="P735" s="70"/>
      <c r="Q735" s="70"/>
      <c r="R735" s="70"/>
      <c r="S735" s="86"/>
      <c r="T735" s="70"/>
      <c r="Z735" s="68">
        <f t="shared" si="57"/>
        <v>1</v>
      </c>
      <c r="AC735" s="1" t="str">
        <f t="shared" si="58"/>
        <v>1900</v>
      </c>
    </row>
    <row r="736" spans="2:29" x14ac:dyDescent="0.25">
      <c r="B736" s="1">
        <f t="shared" si="55"/>
        <v>0</v>
      </c>
      <c r="D736" s="95" t="str">
        <f t="shared" si="56"/>
        <v/>
      </c>
      <c r="E736" s="69"/>
      <c r="F736" s="70"/>
      <c r="G736" s="4"/>
      <c r="H736" s="71"/>
      <c r="I736" s="71"/>
      <c r="J736" s="70"/>
      <c r="K736" s="70"/>
      <c r="L736" s="70"/>
      <c r="M736" s="70"/>
      <c r="N736" s="70"/>
      <c r="O736" s="70"/>
      <c r="P736" s="70"/>
      <c r="Q736" s="70"/>
      <c r="R736" s="70"/>
      <c r="S736" s="86"/>
      <c r="T736" s="70"/>
      <c r="Z736" s="68">
        <f t="shared" si="57"/>
        <v>1</v>
      </c>
      <c r="AC736" s="1" t="str">
        <f t="shared" si="58"/>
        <v>1900</v>
      </c>
    </row>
    <row r="737" spans="2:29" x14ac:dyDescent="0.25">
      <c r="B737" s="1">
        <f t="shared" si="55"/>
        <v>0</v>
      </c>
      <c r="D737" s="95" t="str">
        <f t="shared" si="56"/>
        <v/>
      </c>
      <c r="E737" s="69"/>
      <c r="F737" s="70"/>
      <c r="G737" s="4"/>
      <c r="H737" s="71"/>
      <c r="I737" s="71"/>
      <c r="J737" s="70"/>
      <c r="K737" s="70"/>
      <c r="L737" s="70"/>
      <c r="M737" s="70"/>
      <c r="N737" s="70"/>
      <c r="O737" s="70"/>
      <c r="P737" s="70"/>
      <c r="Q737" s="70"/>
      <c r="R737" s="70"/>
      <c r="S737" s="86"/>
      <c r="T737" s="70"/>
      <c r="Z737" s="68">
        <f t="shared" si="57"/>
        <v>1</v>
      </c>
      <c r="AC737" s="1" t="str">
        <f t="shared" si="58"/>
        <v>1900</v>
      </c>
    </row>
    <row r="738" spans="2:29" x14ac:dyDescent="0.25">
      <c r="B738" s="1">
        <f t="shared" si="55"/>
        <v>0</v>
      </c>
      <c r="D738" s="95" t="str">
        <f t="shared" si="56"/>
        <v/>
      </c>
      <c r="E738" s="69"/>
      <c r="F738" s="70"/>
      <c r="G738" s="4"/>
      <c r="H738" s="71"/>
      <c r="I738" s="71"/>
      <c r="J738" s="70"/>
      <c r="K738" s="70"/>
      <c r="L738" s="70"/>
      <c r="M738" s="70"/>
      <c r="N738" s="70"/>
      <c r="O738" s="70"/>
      <c r="P738" s="70"/>
      <c r="Q738" s="70"/>
      <c r="R738" s="70"/>
      <c r="S738" s="86"/>
      <c r="T738" s="70"/>
      <c r="Z738" s="68">
        <f t="shared" si="57"/>
        <v>1</v>
      </c>
      <c r="AC738" s="1" t="str">
        <f t="shared" si="58"/>
        <v>1900</v>
      </c>
    </row>
    <row r="739" spans="2:29" x14ac:dyDescent="0.25">
      <c r="B739" s="1">
        <f t="shared" si="55"/>
        <v>0</v>
      </c>
      <c r="D739" s="95" t="str">
        <f t="shared" si="56"/>
        <v/>
      </c>
      <c r="E739" s="69"/>
      <c r="F739" s="70"/>
      <c r="G739" s="4"/>
      <c r="H739" s="71"/>
      <c r="I739" s="71"/>
      <c r="J739" s="70"/>
      <c r="K739" s="70"/>
      <c r="L739" s="70"/>
      <c r="M739" s="70"/>
      <c r="N739" s="70"/>
      <c r="O739" s="70"/>
      <c r="P739" s="70"/>
      <c r="Q739" s="70"/>
      <c r="R739" s="70"/>
      <c r="S739" s="86"/>
      <c r="T739" s="70"/>
      <c r="Z739" s="68">
        <f t="shared" si="57"/>
        <v>1</v>
      </c>
      <c r="AC739" s="1" t="str">
        <f t="shared" si="58"/>
        <v>1900</v>
      </c>
    </row>
    <row r="740" spans="2:29" x14ac:dyDescent="0.25">
      <c r="B740" s="1">
        <f t="shared" si="55"/>
        <v>0</v>
      </c>
      <c r="D740" s="95" t="str">
        <f t="shared" si="56"/>
        <v/>
      </c>
      <c r="E740" s="69"/>
      <c r="F740" s="70"/>
      <c r="G740" s="4"/>
      <c r="H740" s="71"/>
      <c r="I740" s="71"/>
      <c r="J740" s="70"/>
      <c r="K740" s="70"/>
      <c r="L740" s="70"/>
      <c r="M740" s="70"/>
      <c r="N740" s="70"/>
      <c r="O740" s="70"/>
      <c r="P740" s="70"/>
      <c r="Q740" s="70"/>
      <c r="R740" s="70"/>
      <c r="S740" s="86"/>
      <c r="T740" s="70"/>
      <c r="Z740" s="68">
        <f t="shared" si="57"/>
        <v>1</v>
      </c>
      <c r="AC740" s="1" t="str">
        <f t="shared" si="58"/>
        <v>1900</v>
      </c>
    </row>
    <row r="741" spans="2:29" x14ac:dyDescent="0.25">
      <c r="B741" s="1">
        <f t="shared" si="55"/>
        <v>0</v>
      </c>
      <c r="D741" s="95" t="str">
        <f t="shared" si="56"/>
        <v/>
      </c>
      <c r="E741" s="69"/>
      <c r="F741" s="70"/>
      <c r="G741" s="4"/>
      <c r="H741" s="71"/>
      <c r="I741" s="71"/>
      <c r="J741" s="70"/>
      <c r="K741" s="70"/>
      <c r="L741" s="70"/>
      <c r="M741" s="70"/>
      <c r="N741" s="70"/>
      <c r="O741" s="70"/>
      <c r="P741" s="70"/>
      <c r="Q741" s="70"/>
      <c r="R741" s="70"/>
      <c r="S741" s="86"/>
      <c r="T741" s="70"/>
      <c r="Z741" s="68">
        <f t="shared" si="57"/>
        <v>1</v>
      </c>
      <c r="AC741" s="1" t="str">
        <f t="shared" si="58"/>
        <v>1900</v>
      </c>
    </row>
    <row r="742" spans="2:29" x14ac:dyDescent="0.25">
      <c r="B742" s="1">
        <f t="shared" si="55"/>
        <v>0</v>
      </c>
      <c r="D742" s="95" t="str">
        <f t="shared" si="56"/>
        <v/>
      </c>
      <c r="E742" s="69"/>
      <c r="F742" s="70"/>
      <c r="G742" s="4"/>
      <c r="H742" s="71"/>
      <c r="I742" s="71"/>
      <c r="J742" s="70"/>
      <c r="K742" s="70"/>
      <c r="L742" s="70"/>
      <c r="M742" s="70"/>
      <c r="N742" s="70"/>
      <c r="O742" s="70"/>
      <c r="P742" s="70"/>
      <c r="Q742" s="70"/>
      <c r="R742" s="70"/>
      <c r="S742" s="86"/>
      <c r="T742" s="70"/>
      <c r="Z742" s="68">
        <f t="shared" si="57"/>
        <v>1</v>
      </c>
      <c r="AC742" s="1" t="str">
        <f t="shared" si="58"/>
        <v>1900</v>
      </c>
    </row>
    <row r="743" spans="2:29" x14ac:dyDescent="0.25">
      <c r="B743" s="1">
        <f t="shared" si="55"/>
        <v>0</v>
      </c>
      <c r="D743" s="95" t="str">
        <f t="shared" si="56"/>
        <v/>
      </c>
      <c r="E743" s="69"/>
      <c r="F743" s="70"/>
      <c r="G743" s="4"/>
      <c r="H743" s="71"/>
      <c r="I743" s="71"/>
      <c r="J743" s="70"/>
      <c r="K743" s="70"/>
      <c r="L743" s="70"/>
      <c r="M743" s="70"/>
      <c r="N743" s="70"/>
      <c r="O743" s="70"/>
      <c r="P743" s="70"/>
      <c r="Q743" s="70"/>
      <c r="R743" s="70"/>
      <c r="S743" s="86"/>
      <c r="T743" s="70"/>
      <c r="Z743" s="68">
        <f t="shared" si="57"/>
        <v>1</v>
      </c>
      <c r="AC743" s="1" t="str">
        <f t="shared" si="58"/>
        <v>1900</v>
      </c>
    </row>
    <row r="744" spans="2:29" x14ac:dyDescent="0.25">
      <c r="B744" s="1">
        <f t="shared" si="55"/>
        <v>0</v>
      </c>
      <c r="D744" s="95" t="str">
        <f t="shared" si="56"/>
        <v/>
      </c>
      <c r="E744" s="69"/>
      <c r="F744" s="70"/>
      <c r="G744" s="4"/>
      <c r="H744" s="71"/>
      <c r="I744" s="71"/>
      <c r="J744" s="70"/>
      <c r="K744" s="70"/>
      <c r="L744" s="70"/>
      <c r="M744" s="70"/>
      <c r="N744" s="70"/>
      <c r="O744" s="70"/>
      <c r="P744" s="70"/>
      <c r="Q744" s="70"/>
      <c r="R744" s="70"/>
      <c r="S744" s="86"/>
      <c r="T744" s="70"/>
      <c r="Z744" s="68">
        <f t="shared" si="57"/>
        <v>1</v>
      </c>
      <c r="AC744" s="1" t="str">
        <f t="shared" si="58"/>
        <v>1900</v>
      </c>
    </row>
    <row r="745" spans="2:29" x14ac:dyDescent="0.25">
      <c r="B745" s="1">
        <f t="shared" si="55"/>
        <v>0</v>
      </c>
      <c r="D745" s="95" t="str">
        <f t="shared" si="56"/>
        <v/>
      </c>
      <c r="E745" s="69"/>
      <c r="F745" s="70"/>
      <c r="G745" s="4"/>
      <c r="H745" s="71"/>
      <c r="I745" s="71"/>
      <c r="J745" s="70"/>
      <c r="K745" s="70"/>
      <c r="L745" s="70"/>
      <c r="M745" s="70"/>
      <c r="N745" s="70"/>
      <c r="O745" s="70"/>
      <c r="P745" s="70"/>
      <c r="Q745" s="70"/>
      <c r="R745" s="70"/>
      <c r="S745" s="86"/>
      <c r="T745" s="70"/>
      <c r="Z745" s="68">
        <f t="shared" si="57"/>
        <v>1</v>
      </c>
      <c r="AC745" s="1" t="str">
        <f t="shared" si="58"/>
        <v>1900</v>
      </c>
    </row>
    <row r="746" spans="2:29" x14ac:dyDescent="0.25">
      <c r="B746" s="1">
        <f t="shared" si="55"/>
        <v>0</v>
      </c>
      <c r="D746" s="95" t="str">
        <f t="shared" si="56"/>
        <v/>
      </c>
      <c r="E746" s="69"/>
      <c r="F746" s="70"/>
      <c r="G746" s="4"/>
      <c r="H746" s="71"/>
      <c r="I746" s="71"/>
      <c r="J746" s="70"/>
      <c r="K746" s="70"/>
      <c r="L746" s="70"/>
      <c r="M746" s="70"/>
      <c r="N746" s="70"/>
      <c r="O746" s="70"/>
      <c r="P746" s="70"/>
      <c r="Q746" s="70"/>
      <c r="R746" s="70"/>
      <c r="S746" s="86"/>
      <c r="T746" s="70"/>
      <c r="Z746" s="68">
        <f t="shared" si="57"/>
        <v>1</v>
      </c>
      <c r="AC746" s="1" t="str">
        <f t="shared" si="58"/>
        <v>1900</v>
      </c>
    </row>
    <row r="747" spans="2:29" x14ac:dyDescent="0.25">
      <c r="B747" s="1">
        <f t="shared" si="55"/>
        <v>0</v>
      </c>
      <c r="D747" s="95" t="str">
        <f t="shared" si="56"/>
        <v/>
      </c>
      <c r="E747" s="69"/>
      <c r="F747" s="70"/>
      <c r="G747" s="4"/>
      <c r="H747" s="71"/>
      <c r="I747" s="71"/>
      <c r="J747" s="70"/>
      <c r="K747" s="70"/>
      <c r="L747" s="70"/>
      <c r="M747" s="70"/>
      <c r="N747" s="70"/>
      <c r="O747" s="70"/>
      <c r="P747" s="70"/>
      <c r="Q747" s="70"/>
      <c r="R747" s="70"/>
      <c r="S747" s="86"/>
      <c r="T747" s="70"/>
      <c r="Z747" s="68">
        <f t="shared" si="57"/>
        <v>1</v>
      </c>
      <c r="AC747" s="1" t="str">
        <f t="shared" si="58"/>
        <v>1900</v>
      </c>
    </row>
    <row r="748" spans="2:29" x14ac:dyDescent="0.25">
      <c r="B748" s="1">
        <f t="shared" si="55"/>
        <v>0</v>
      </c>
      <c r="D748" s="95" t="str">
        <f t="shared" si="56"/>
        <v/>
      </c>
      <c r="E748" s="69"/>
      <c r="F748" s="70"/>
      <c r="G748" s="4"/>
      <c r="H748" s="71"/>
      <c r="I748" s="71"/>
      <c r="J748" s="70"/>
      <c r="K748" s="70"/>
      <c r="L748" s="70"/>
      <c r="M748" s="70"/>
      <c r="N748" s="70"/>
      <c r="O748" s="70"/>
      <c r="P748" s="70"/>
      <c r="Q748" s="70"/>
      <c r="R748" s="70"/>
      <c r="S748" s="86"/>
      <c r="T748" s="70"/>
      <c r="Z748" s="68">
        <f t="shared" si="57"/>
        <v>1</v>
      </c>
      <c r="AC748" s="1" t="str">
        <f t="shared" si="58"/>
        <v>1900</v>
      </c>
    </row>
    <row r="749" spans="2:29" x14ac:dyDescent="0.25">
      <c r="B749" s="1">
        <f t="shared" si="55"/>
        <v>0</v>
      </c>
      <c r="D749" s="95" t="str">
        <f t="shared" si="56"/>
        <v/>
      </c>
      <c r="E749" s="69"/>
      <c r="F749" s="70"/>
      <c r="G749" s="4"/>
      <c r="H749" s="71"/>
      <c r="I749" s="71"/>
      <c r="J749" s="70"/>
      <c r="K749" s="70"/>
      <c r="L749" s="70"/>
      <c r="M749" s="70"/>
      <c r="N749" s="70"/>
      <c r="O749" s="70"/>
      <c r="P749" s="70"/>
      <c r="Q749" s="70"/>
      <c r="R749" s="70"/>
      <c r="S749" s="86"/>
      <c r="T749" s="70"/>
      <c r="Z749" s="68">
        <f t="shared" si="57"/>
        <v>1</v>
      </c>
      <c r="AC749" s="1" t="str">
        <f t="shared" si="58"/>
        <v>1900</v>
      </c>
    </row>
    <row r="750" spans="2:29" x14ac:dyDescent="0.25">
      <c r="B750" s="1">
        <f t="shared" si="55"/>
        <v>0</v>
      </c>
      <c r="D750" s="95" t="str">
        <f t="shared" si="56"/>
        <v/>
      </c>
      <c r="E750" s="69"/>
      <c r="F750" s="70"/>
      <c r="G750" s="4"/>
      <c r="H750" s="71"/>
      <c r="I750" s="71"/>
      <c r="J750" s="70"/>
      <c r="K750" s="70"/>
      <c r="L750" s="70"/>
      <c r="M750" s="70"/>
      <c r="N750" s="70"/>
      <c r="O750" s="70"/>
      <c r="P750" s="70"/>
      <c r="Q750" s="70"/>
      <c r="R750" s="70"/>
      <c r="S750" s="86"/>
      <c r="T750" s="70"/>
      <c r="Z750" s="68">
        <f t="shared" si="57"/>
        <v>1</v>
      </c>
      <c r="AC750" s="1" t="str">
        <f t="shared" si="58"/>
        <v>1900</v>
      </c>
    </row>
    <row r="751" spans="2:29" x14ac:dyDescent="0.25">
      <c r="B751" s="1">
        <f t="shared" si="55"/>
        <v>0</v>
      </c>
      <c r="D751" s="95" t="str">
        <f t="shared" si="56"/>
        <v/>
      </c>
      <c r="E751" s="69"/>
      <c r="F751" s="70"/>
      <c r="G751" s="4"/>
      <c r="H751" s="71"/>
      <c r="I751" s="71"/>
      <c r="J751" s="70"/>
      <c r="K751" s="70"/>
      <c r="L751" s="70"/>
      <c r="M751" s="70"/>
      <c r="N751" s="70"/>
      <c r="O751" s="70"/>
      <c r="P751" s="70"/>
      <c r="Q751" s="70"/>
      <c r="R751" s="70"/>
      <c r="S751" s="86"/>
      <c r="T751" s="70"/>
      <c r="Z751" s="68">
        <f t="shared" si="57"/>
        <v>1</v>
      </c>
      <c r="AC751" s="1" t="str">
        <f t="shared" si="58"/>
        <v>1900</v>
      </c>
    </row>
    <row r="752" spans="2:29" x14ac:dyDescent="0.25">
      <c r="B752" s="1">
        <f t="shared" si="55"/>
        <v>0</v>
      </c>
      <c r="D752" s="95" t="str">
        <f t="shared" si="56"/>
        <v/>
      </c>
      <c r="E752" s="69"/>
      <c r="F752" s="70"/>
      <c r="G752" s="4"/>
      <c r="H752" s="71"/>
      <c r="I752" s="71"/>
      <c r="J752" s="70"/>
      <c r="K752" s="70"/>
      <c r="L752" s="70"/>
      <c r="M752" s="70"/>
      <c r="N752" s="70"/>
      <c r="O752" s="70"/>
      <c r="P752" s="70"/>
      <c r="Q752" s="70"/>
      <c r="R752" s="70"/>
      <c r="S752" s="86"/>
      <c r="T752" s="70"/>
      <c r="Z752" s="68">
        <f t="shared" si="57"/>
        <v>1</v>
      </c>
      <c r="AC752" s="1" t="str">
        <f t="shared" si="58"/>
        <v>1900</v>
      </c>
    </row>
    <row r="753" spans="2:29" x14ac:dyDescent="0.25">
      <c r="B753" s="1">
        <f t="shared" si="55"/>
        <v>0</v>
      </c>
      <c r="D753" s="95" t="str">
        <f t="shared" si="56"/>
        <v/>
      </c>
      <c r="E753" s="69"/>
      <c r="F753" s="70"/>
      <c r="G753" s="4"/>
      <c r="H753" s="71"/>
      <c r="I753" s="71"/>
      <c r="J753" s="70"/>
      <c r="K753" s="70"/>
      <c r="L753" s="70"/>
      <c r="M753" s="70"/>
      <c r="N753" s="70"/>
      <c r="O753" s="70"/>
      <c r="P753" s="70"/>
      <c r="Q753" s="70"/>
      <c r="R753" s="70"/>
      <c r="S753" s="86"/>
      <c r="T753" s="70"/>
      <c r="Z753" s="68">
        <f t="shared" si="57"/>
        <v>1</v>
      </c>
      <c r="AC753" s="1" t="str">
        <f t="shared" si="58"/>
        <v>1900</v>
      </c>
    </row>
    <row r="754" spans="2:29" x14ac:dyDescent="0.25">
      <c r="B754" s="1">
        <f t="shared" si="55"/>
        <v>0</v>
      </c>
      <c r="D754" s="95" t="str">
        <f t="shared" si="56"/>
        <v/>
      </c>
      <c r="E754" s="69"/>
      <c r="F754" s="70"/>
      <c r="G754" s="4"/>
      <c r="H754" s="71"/>
      <c r="I754" s="71"/>
      <c r="J754" s="70"/>
      <c r="K754" s="70"/>
      <c r="L754" s="70"/>
      <c r="M754" s="70"/>
      <c r="N754" s="70"/>
      <c r="O754" s="70"/>
      <c r="P754" s="70"/>
      <c r="Q754" s="70"/>
      <c r="R754" s="70"/>
      <c r="S754" s="86"/>
      <c r="T754" s="70"/>
      <c r="Z754" s="68">
        <f t="shared" si="57"/>
        <v>1</v>
      </c>
      <c r="AC754" s="1" t="str">
        <f t="shared" si="58"/>
        <v>1900</v>
      </c>
    </row>
    <row r="755" spans="2:29" x14ac:dyDescent="0.25">
      <c r="B755" s="1">
        <f t="shared" si="55"/>
        <v>0</v>
      </c>
      <c r="D755" s="95" t="str">
        <f t="shared" si="56"/>
        <v/>
      </c>
      <c r="E755" s="69"/>
      <c r="F755" s="70"/>
      <c r="G755" s="4"/>
      <c r="H755" s="71"/>
      <c r="I755" s="71"/>
      <c r="J755" s="70"/>
      <c r="K755" s="70"/>
      <c r="L755" s="70"/>
      <c r="M755" s="70"/>
      <c r="N755" s="70"/>
      <c r="O755" s="70"/>
      <c r="P755" s="70"/>
      <c r="Q755" s="70"/>
      <c r="R755" s="70"/>
      <c r="S755" s="86"/>
      <c r="T755" s="70"/>
      <c r="Z755" s="68">
        <f t="shared" si="57"/>
        <v>1</v>
      </c>
      <c r="AC755" s="1" t="str">
        <f t="shared" si="58"/>
        <v>1900</v>
      </c>
    </row>
    <row r="756" spans="2:29" x14ac:dyDescent="0.25">
      <c r="B756" s="1">
        <f t="shared" si="55"/>
        <v>0</v>
      </c>
      <c r="D756" s="95" t="str">
        <f t="shared" si="56"/>
        <v/>
      </c>
      <c r="E756" s="69"/>
      <c r="F756" s="70"/>
      <c r="G756" s="4"/>
      <c r="H756" s="71"/>
      <c r="I756" s="71"/>
      <c r="J756" s="70"/>
      <c r="K756" s="70"/>
      <c r="L756" s="70"/>
      <c r="M756" s="70"/>
      <c r="N756" s="70"/>
      <c r="O756" s="70"/>
      <c r="P756" s="70"/>
      <c r="Q756" s="70"/>
      <c r="R756" s="70"/>
      <c r="S756" s="86"/>
      <c r="T756" s="70"/>
      <c r="Z756" s="68">
        <f t="shared" si="57"/>
        <v>1</v>
      </c>
      <c r="AC756" s="1" t="str">
        <f t="shared" si="58"/>
        <v>1900</v>
      </c>
    </row>
    <row r="757" spans="2:29" x14ac:dyDescent="0.25">
      <c r="B757" s="1">
        <f t="shared" si="55"/>
        <v>0</v>
      </c>
      <c r="D757" s="95" t="str">
        <f t="shared" si="56"/>
        <v/>
      </c>
      <c r="E757" s="69"/>
      <c r="F757" s="70"/>
      <c r="G757" s="4"/>
      <c r="H757" s="71"/>
      <c r="I757" s="71"/>
      <c r="J757" s="70"/>
      <c r="K757" s="70"/>
      <c r="L757" s="70"/>
      <c r="M757" s="70"/>
      <c r="N757" s="70"/>
      <c r="O757" s="70"/>
      <c r="P757" s="70"/>
      <c r="Q757" s="70"/>
      <c r="R757" s="70"/>
      <c r="S757" s="86"/>
      <c r="T757" s="70"/>
      <c r="Z757" s="68">
        <f t="shared" si="57"/>
        <v>1</v>
      </c>
      <c r="AC757" s="1" t="str">
        <f t="shared" si="58"/>
        <v>1900</v>
      </c>
    </row>
    <row r="758" spans="2:29" x14ac:dyDescent="0.25">
      <c r="B758" s="1">
        <f t="shared" si="55"/>
        <v>0</v>
      </c>
      <c r="D758" s="95" t="str">
        <f t="shared" si="56"/>
        <v/>
      </c>
      <c r="E758" s="69"/>
      <c r="F758" s="70"/>
      <c r="G758" s="4"/>
      <c r="H758" s="71"/>
      <c r="I758" s="71"/>
      <c r="J758" s="70"/>
      <c r="K758" s="70"/>
      <c r="L758" s="70"/>
      <c r="M758" s="70"/>
      <c r="N758" s="70"/>
      <c r="O758" s="70"/>
      <c r="P758" s="70"/>
      <c r="Q758" s="70"/>
      <c r="R758" s="70"/>
      <c r="S758" s="86"/>
      <c r="T758" s="70"/>
      <c r="Z758" s="68">
        <f t="shared" si="57"/>
        <v>1</v>
      </c>
      <c r="AC758" s="1" t="str">
        <f t="shared" si="58"/>
        <v>1900</v>
      </c>
    </row>
    <row r="759" spans="2:29" x14ac:dyDescent="0.25">
      <c r="B759" s="1">
        <f t="shared" si="55"/>
        <v>0</v>
      </c>
      <c r="D759" s="95" t="str">
        <f t="shared" si="56"/>
        <v/>
      </c>
      <c r="E759" s="69"/>
      <c r="F759" s="70"/>
      <c r="G759" s="4"/>
      <c r="H759" s="71"/>
      <c r="I759" s="71"/>
      <c r="J759" s="70"/>
      <c r="K759" s="70"/>
      <c r="L759" s="70"/>
      <c r="M759" s="70"/>
      <c r="N759" s="70"/>
      <c r="O759" s="70"/>
      <c r="P759" s="70"/>
      <c r="Q759" s="70"/>
      <c r="R759" s="70"/>
      <c r="S759" s="86"/>
      <c r="T759" s="70"/>
      <c r="Z759" s="68">
        <f t="shared" si="57"/>
        <v>1</v>
      </c>
      <c r="AC759" s="1" t="str">
        <f t="shared" si="58"/>
        <v>1900</v>
      </c>
    </row>
    <row r="760" spans="2:29" x14ac:dyDescent="0.25">
      <c r="B760" s="1">
        <f t="shared" si="55"/>
        <v>0</v>
      </c>
      <c r="D760" s="95" t="str">
        <f t="shared" si="56"/>
        <v/>
      </c>
      <c r="E760" s="69"/>
      <c r="F760" s="70"/>
      <c r="G760" s="4"/>
      <c r="H760" s="71"/>
      <c r="I760" s="71"/>
      <c r="J760" s="70"/>
      <c r="K760" s="70"/>
      <c r="L760" s="70"/>
      <c r="M760" s="70"/>
      <c r="N760" s="70"/>
      <c r="O760" s="70"/>
      <c r="P760" s="70"/>
      <c r="Q760" s="70"/>
      <c r="R760" s="70"/>
      <c r="S760" s="86"/>
      <c r="T760" s="70"/>
      <c r="Z760" s="68">
        <f t="shared" si="57"/>
        <v>1</v>
      </c>
      <c r="AC760" s="1" t="str">
        <f t="shared" si="58"/>
        <v>1900</v>
      </c>
    </row>
    <row r="761" spans="2:29" x14ac:dyDescent="0.25">
      <c r="B761" s="1">
        <f t="shared" si="55"/>
        <v>0</v>
      </c>
      <c r="D761" s="95" t="str">
        <f t="shared" si="56"/>
        <v/>
      </c>
      <c r="E761" s="69"/>
      <c r="F761" s="70"/>
      <c r="G761" s="4"/>
      <c r="H761" s="71"/>
      <c r="I761" s="71"/>
      <c r="J761" s="70"/>
      <c r="K761" s="70"/>
      <c r="L761" s="70"/>
      <c r="M761" s="70"/>
      <c r="N761" s="70"/>
      <c r="O761" s="70"/>
      <c r="P761" s="70"/>
      <c r="Q761" s="70"/>
      <c r="R761" s="70"/>
      <c r="S761" s="86"/>
      <c r="T761" s="70"/>
      <c r="Z761" s="68">
        <f t="shared" si="57"/>
        <v>1</v>
      </c>
      <c r="AC761" s="1" t="str">
        <f t="shared" si="58"/>
        <v>1900</v>
      </c>
    </row>
    <row r="762" spans="2:29" x14ac:dyDescent="0.25">
      <c r="B762" s="1">
        <f t="shared" si="55"/>
        <v>0</v>
      </c>
      <c r="D762" s="95" t="str">
        <f t="shared" si="56"/>
        <v/>
      </c>
      <c r="E762" s="69"/>
      <c r="F762" s="70"/>
      <c r="G762" s="4"/>
      <c r="H762" s="71"/>
      <c r="I762" s="71"/>
      <c r="J762" s="70"/>
      <c r="K762" s="70"/>
      <c r="L762" s="70"/>
      <c r="M762" s="70"/>
      <c r="N762" s="70"/>
      <c r="O762" s="70"/>
      <c r="P762" s="70"/>
      <c r="Q762" s="70"/>
      <c r="R762" s="70"/>
      <c r="S762" s="86"/>
      <c r="T762" s="70"/>
      <c r="Z762" s="68">
        <f t="shared" si="57"/>
        <v>1</v>
      </c>
      <c r="AC762" s="1" t="str">
        <f t="shared" si="58"/>
        <v>1900</v>
      </c>
    </row>
    <row r="763" spans="2:29" x14ac:dyDescent="0.25">
      <c r="B763" s="1">
        <f t="shared" si="55"/>
        <v>0</v>
      </c>
      <c r="D763" s="95" t="str">
        <f t="shared" si="56"/>
        <v/>
      </c>
      <c r="E763" s="69"/>
      <c r="F763" s="70"/>
      <c r="G763" s="4"/>
      <c r="H763" s="71"/>
      <c r="I763" s="71"/>
      <c r="J763" s="70"/>
      <c r="K763" s="70"/>
      <c r="L763" s="70"/>
      <c r="M763" s="70"/>
      <c r="N763" s="70"/>
      <c r="O763" s="70"/>
      <c r="P763" s="70"/>
      <c r="Q763" s="70"/>
      <c r="R763" s="70"/>
      <c r="S763" s="86"/>
      <c r="T763" s="70"/>
      <c r="Z763" s="68">
        <f t="shared" si="57"/>
        <v>1</v>
      </c>
      <c r="AC763" s="1" t="str">
        <f t="shared" si="58"/>
        <v>1900</v>
      </c>
    </row>
    <row r="764" spans="2:29" x14ac:dyDescent="0.25">
      <c r="B764" s="1">
        <f t="shared" si="55"/>
        <v>0</v>
      </c>
      <c r="D764" s="95" t="str">
        <f t="shared" si="56"/>
        <v/>
      </c>
      <c r="E764" s="69"/>
      <c r="F764" s="70"/>
      <c r="G764" s="4"/>
      <c r="H764" s="71"/>
      <c r="I764" s="71"/>
      <c r="J764" s="70"/>
      <c r="K764" s="70"/>
      <c r="L764" s="70"/>
      <c r="M764" s="70"/>
      <c r="N764" s="70"/>
      <c r="O764" s="70"/>
      <c r="P764" s="70"/>
      <c r="Q764" s="70"/>
      <c r="R764" s="70"/>
      <c r="S764" s="86"/>
      <c r="T764" s="70"/>
      <c r="Z764" s="68">
        <f t="shared" si="57"/>
        <v>1</v>
      </c>
      <c r="AC764" s="1" t="str">
        <f t="shared" si="58"/>
        <v>1900</v>
      </c>
    </row>
    <row r="765" spans="2:29" x14ac:dyDescent="0.25">
      <c r="B765" s="1">
        <f t="shared" si="55"/>
        <v>0</v>
      </c>
      <c r="D765" s="95" t="str">
        <f t="shared" si="56"/>
        <v/>
      </c>
      <c r="E765" s="69"/>
      <c r="F765" s="70"/>
      <c r="G765" s="4"/>
      <c r="H765" s="71"/>
      <c r="I765" s="71"/>
      <c r="J765" s="70"/>
      <c r="K765" s="70"/>
      <c r="L765" s="70"/>
      <c r="M765" s="70"/>
      <c r="N765" s="70"/>
      <c r="O765" s="70"/>
      <c r="P765" s="70"/>
      <c r="Q765" s="70"/>
      <c r="R765" s="70"/>
      <c r="S765" s="86"/>
      <c r="T765" s="70"/>
      <c r="Z765" s="68">
        <f t="shared" si="57"/>
        <v>1</v>
      </c>
      <c r="AC765" s="1" t="str">
        <f t="shared" si="58"/>
        <v>1900</v>
      </c>
    </row>
    <row r="766" spans="2:29" x14ac:dyDescent="0.25">
      <c r="B766" s="1">
        <f t="shared" si="55"/>
        <v>0</v>
      </c>
      <c r="D766" s="95" t="str">
        <f t="shared" si="56"/>
        <v/>
      </c>
      <c r="E766" s="69"/>
      <c r="F766" s="70"/>
      <c r="G766" s="4"/>
      <c r="H766" s="71"/>
      <c r="I766" s="71"/>
      <c r="J766" s="70"/>
      <c r="K766" s="70"/>
      <c r="L766" s="70"/>
      <c r="M766" s="70"/>
      <c r="N766" s="70"/>
      <c r="O766" s="70"/>
      <c r="P766" s="70"/>
      <c r="Q766" s="70"/>
      <c r="R766" s="70"/>
      <c r="S766" s="86"/>
      <c r="T766" s="70"/>
      <c r="Z766" s="68">
        <f t="shared" si="57"/>
        <v>1</v>
      </c>
      <c r="AC766" s="1" t="str">
        <f t="shared" si="58"/>
        <v>1900</v>
      </c>
    </row>
    <row r="767" spans="2:29" x14ac:dyDescent="0.25">
      <c r="B767" s="1">
        <f t="shared" si="55"/>
        <v>0</v>
      </c>
      <c r="D767" s="95" t="str">
        <f t="shared" si="56"/>
        <v/>
      </c>
      <c r="E767" s="69"/>
      <c r="F767" s="70"/>
      <c r="G767" s="4"/>
      <c r="H767" s="71"/>
      <c r="I767" s="71"/>
      <c r="J767" s="70"/>
      <c r="K767" s="70"/>
      <c r="L767" s="70"/>
      <c r="M767" s="70"/>
      <c r="N767" s="70"/>
      <c r="O767" s="70"/>
      <c r="P767" s="70"/>
      <c r="Q767" s="70"/>
      <c r="R767" s="70"/>
      <c r="S767" s="86"/>
      <c r="T767" s="70"/>
      <c r="Z767" s="68">
        <f t="shared" si="57"/>
        <v>1</v>
      </c>
      <c r="AC767" s="1" t="str">
        <f t="shared" si="58"/>
        <v>1900</v>
      </c>
    </row>
    <row r="768" spans="2:29" x14ac:dyDescent="0.25">
      <c r="B768" s="1">
        <f t="shared" si="55"/>
        <v>0</v>
      </c>
      <c r="D768" s="95" t="str">
        <f t="shared" si="56"/>
        <v/>
      </c>
      <c r="E768" s="69"/>
      <c r="F768" s="70"/>
      <c r="G768" s="4"/>
      <c r="H768" s="71"/>
      <c r="I768" s="71"/>
      <c r="J768" s="70"/>
      <c r="K768" s="70"/>
      <c r="L768" s="70"/>
      <c r="M768" s="70"/>
      <c r="N768" s="70"/>
      <c r="O768" s="70"/>
      <c r="P768" s="70"/>
      <c r="Q768" s="70"/>
      <c r="R768" s="70"/>
      <c r="S768" s="86"/>
      <c r="T768" s="70"/>
      <c r="Z768" s="68">
        <f t="shared" si="57"/>
        <v>1</v>
      </c>
      <c r="AC768" s="1" t="str">
        <f t="shared" si="58"/>
        <v>1900</v>
      </c>
    </row>
    <row r="769" spans="2:29" x14ac:dyDescent="0.25">
      <c r="B769" s="1">
        <f t="shared" si="55"/>
        <v>0</v>
      </c>
      <c r="D769" s="95" t="str">
        <f t="shared" si="56"/>
        <v/>
      </c>
      <c r="E769" s="69"/>
      <c r="F769" s="70"/>
      <c r="G769" s="4"/>
      <c r="H769" s="71"/>
      <c r="I769" s="71"/>
      <c r="J769" s="70"/>
      <c r="K769" s="70"/>
      <c r="L769" s="70"/>
      <c r="M769" s="70"/>
      <c r="N769" s="70"/>
      <c r="O769" s="70"/>
      <c r="P769" s="70"/>
      <c r="Q769" s="70"/>
      <c r="R769" s="70"/>
      <c r="S769" s="86"/>
      <c r="T769" s="70"/>
      <c r="Z769" s="68">
        <f t="shared" si="57"/>
        <v>1</v>
      </c>
      <c r="AC769" s="1" t="str">
        <f t="shared" si="58"/>
        <v>1900</v>
      </c>
    </row>
    <row r="770" spans="2:29" x14ac:dyDescent="0.25">
      <c r="B770" s="1">
        <f t="shared" si="55"/>
        <v>0</v>
      </c>
      <c r="D770" s="95" t="str">
        <f t="shared" si="56"/>
        <v/>
      </c>
      <c r="E770" s="69"/>
      <c r="F770" s="70"/>
      <c r="G770" s="4"/>
      <c r="H770" s="71"/>
      <c r="I770" s="71"/>
      <c r="J770" s="70"/>
      <c r="K770" s="70"/>
      <c r="L770" s="70"/>
      <c r="M770" s="70"/>
      <c r="N770" s="70"/>
      <c r="O770" s="70"/>
      <c r="P770" s="70"/>
      <c r="Q770" s="70"/>
      <c r="R770" s="70"/>
      <c r="S770" s="86"/>
      <c r="T770" s="70"/>
      <c r="Z770" s="68">
        <f t="shared" si="57"/>
        <v>1</v>
      </c>
      <c r="AC770" s="1" t="str">
        <f t="shared" si="58"/>
        <v>1900</v>
      </c>
    </row>
    <row r="771" spans="2:29" x14ac:dyDescent="0.25">
      <c r="B771" s="1">
        <f t="shared" si="55"/>
        <v>0</v>
      </c>
      <c r="D771" s="95" t="str">
        <f t="shared" si="56"/>
        <v/>
      </c>
      <c r="E771" s="69"/>
      <c r="F771" s="70"/>
      <c r="G771" s="4"/>
      <c r="H771" s="71"/>
      <c r="I771" s="71"/>
      <c r="J771" s="70"/>
      <c r="K771" s="70"/>
      <c r="L771" s="70"/>
      <c r="M771" s="70"/>
      <c r="N771" s="70"/>
      <c r="O771" s="70"/>
      <c r="P771" s="70"/>
      <c r="Q771" s="70"/>
      <c r="R771" s="70"/>
      <c r="S771" s="86"/>
      <c r="T771" s="70"/>
      <c r="Z771" s="68">
        <f t="shared" si="57"/>
        <v>1</v>
      </c>
      <c r="AC771" s="1" t="str">
        <f t="shared" si="58"/>
        <v>1900</v>
      </c>
    </row>
    <row r="772" spans="2:29" x14ac:dyDescent="0.25">
      <c r="B772" s="1">
        <f t="shared" ref="B772:B835" si="59">IF($B$1=YEAR(Z772),D772,0)</f>
        <v>0</v>
      </c>
      <c r="D772" s="95" t="str">
        <f t="shared" ref="D772:D835" si="60">IF(Z772&lt;&gt;$Y$2,IF(YEAR(Z772)=YEAR(Z771),D771+1,1),"")</f>
        <v/>
      </c>
      <c r="E772" s="69"/>
      <c r="F772" s="70"/>
      <c r="G772" s="4"/>
      <c r="H772" s="71"/>
      <c r="I772" s="71"/>
      <c r="J772" s="70"/>
      <c r="K772" s="70"/>
      <c r="L772" s="70"/>
      <c r="M772" s="70"/>
      <c r="N772" s="70"/>
      <c r="O772" s="70"/>
      <c r="P772" s="70"/>
      <c r="Q772" s="70"/>
      <c r="R772" s="70"/>
      <c r="S772" s="86"/>
      <c r="T772" s="70"/>
      <c r="Z772" s="68">
        <f t="shared" ref="Z772:Z835" si="61">IF(CONCATENATE(F772,F773,F774,F775,F776,F777)&lt;&gt;"",IF(AND(E772&lt;&gt;0,ISNUMBER(E772)=TRUE),E772,Z771),$Y$2)</f>
        <v>1</v>
      </c>
      <c r="AC772" s="1" t="str">
        <f t="shared" si="58"/>
        <v>1900</v>
      </c>
    </row>
    <row r="773" spans="2:29" x14ac:dyDescent="0.25">
      <c r="B773" s="1">
        <f t="shared" si="59"/>
        <v>0</v>
      </c>
      <c r="D773" s="95" t="str">
        <f t="shared" si="60"/>
        <v/>
      </c>
      <c r="E773" s="69"/>
      <c r="F773" s="70"/>
      <c r="G773" s="4"/>
      <c r="H773" s="71"/>
      <c r="I773" s="71"/>
      <c r="J773" s="70"/>
      <c r="K773" s="70"/>
      <c r="L773" s="70"/>
      <c r="M773" s="70"/>
      <c r="N773" s="70"/>
      <c r="O773" s="70"/>
      <c r="P773" s="70"/>
      <c r="Q773" s="70"/>
      <c r="R773" s="70"/>
      <c r="S773" s="86"/>
      <c r="T773" s="70"/>
      <c r="Z773" s="68">
        <f t="shared" si="61"/>
        <v>1</v>
      </c>
      <c r="AC773" s="1" t="str">
        <f t="shared" ref="AC773:AC836" si="62">YEAR(Z773)&amp;F773&amp;G773</f>
        <v>1900</v>
      </c>
    </row>
    <row r="774" spans="2:29" x14ac:dyDescent="0.25">
      <c r="B774" s="1">
        <f t="shared" si="59"/>
        <v>0</v>
      </c>
      <c r="D774" s="95" t="str">
        <f t="shared" si="60"/>
        <v/>
      </c>
      <c r="E774" s="69"/>
      <c r="F774" s="70"/>
      <c r="G774" s="4"/>
      <c r="H774" s="71"/>
      <c r="I774" s="71"/>
      <c r="J774" s="70"/>
      <c r="K774" s="70"/>
      <c r="L774" s="70"/>
      <c r="M774" s="70"/>
      <c r="N774" s="70"/>
      <c r="O774" s="70"/>
      <c r="P774" s="70"/>
      <c r="Q774" s="70"/>
      <c r="R774" s="70"/>
      <c r="S774" s="86"/>
      <c r="T774" s="70"/>
      <c r="Z774" s="68">
        <f t="shared" si="61"/>
        <v>1</v>
      </c>
      <c r="AC774" s="1" t="str">
        <f t="shared" si="62"/>
        <v>1900</v>
      </c>
    </row>
    <row r="775" spans="2:29" x14ac:dyDescent="0.25">
      <c r="B775" s="1">
        <f t="shared" si="59"/>
        <v>0</v>
      </c>
      <c r="D775" s="95" t="str">
        <f t="shared" si="60"/>
        <v/>
      </c>
      <c r="E775" s="69"/>
      <c r="F775" s="70"/>
      <c r="G775" s="4"/>
      <c r="H775" s="71"/>
      <c r="I775" s="71"/>
      <c r="J775" s="70"/>
      <c r="K775" s="70"/>
      <c r="L775" s="70"/>
      <c r="M775" s="70"/>
      <c r="N775" s="70"/>
      <c r="O775" s="70"/>
      <c r="P775" s="70"/>
      <c r="Q775" s="70"/>
      <c r="R775" s="70"/>
      <c r="S775" s="86"/>
      <c r="T775" s="70"/>
      <c r="Z775" s="68">
        <f t="shared" si="61"/>
        <v>1</v>
      </c>
      <c r="AC775" s="1" t="str">
        <f t="shared" si="62"/>
        <v>1900</v>
      </c>
    </row>
    <row r="776" spans="2:29" x14ac:dyDescent="0.25">
      <c r="B776" s="1">
        <f t="shared" si="59"/>
        <v>0</v>
      </c>
      <c r="D776" s="95" t="str">
        <f t="shared" si="60"/>
        <v/>
      </c>
      <c r="E776" s="69"/>
      <c r="F776" s="70"/>
      <c r="G776" s="4"/>
      <c r="H776" s="71"/>
      <c r="I776" s="71"/>
      <c r="J776" s="70"/>
      <c r="K776" s="70"/>
      <c r="L776" s="70"/>
      <c r="M776" s="70"/>
      <c r="N776" s="70"/>
      <c r="O776" s="70"/>
      <c r="P776" s="70"/>
      <c r="Q776" s="70"/>
      <c r="R776" s="70"/>
      <c r="S776" s="86"/>
      <c r="T776" s="70"/>
      <c r="Z776" s="68">
        <f t="shared" si="61"/>
        <v>1</v>
      </c>
      <c r="AC776" s="1" t="str">
        <f t="shared" si="62"/>
        <v>1900</v>
      </c>
    </row>
    <row r="777" spans="2:29" x14ac:dyDescent="0.25">
      <c r="B777" s="1">
        <f t="shared" si="59"/>
        <v>0</v>
      </c>
      <c r="D777" s="95" t="str">
        <f t="shared" si="60"/>
        <v/>
      </c>
      <c r="E777" s="69"/>
      <c r="F777" s="70"/>
      <c r="G777" s="4"/>
      <c r="H777" s="71"/>
      <c r="I777" s="71"/>
      <c r="J777" s="70"/>
      <c r="K777" s="70"/>
      <c r="L777" s="70"/>
      <c r="M777" s="70"/>
      <c r="N777" s="70"/>
      <c r="O777" s="70"/>
      <c r="P777" s="70"/>
      <c r="Q777" s="70"/>
      <c r="R777" s="70"/>
      <c r="S777" s="86"/>
      <c r="T777" s="70"/>
      <c r="Z777" s="68">
        <f t="shared" si="61"/>
        <v>1</v>
      </c>
      <c r="AC777" s="1" t="str">
        <f t="shared" si="62"/>
        <v>1900</v>
      </c>
    </row>
    <row r="778" spans="2:29" x14ac:dyDescent="0.25">
      <c r="B778" s="1">
        <f t="shared" si="59"/>
        <v>0</v>
      </c>
      <c r="D778" s="95" t="str">
        <f t="shared" si="60"/>
        <v/>
      </c>
      <c r="E778" s="69"/>
      <c r="F778" s="70"/>
      <c r="G778" s="4"/>
      <c r="H778" s="71"/>
      <c r="I778" s="71"/>
      <c r="J778" s="70"/>
      <c r="K778" s="70"/>
      <c r="L778" s="70"/>
      <c r="M778" s="70"/>
      <c r="N778" s="70"/>
      <c r="O778" s="70"/>
      <c r="P778" s="70"/>
      <c r="Q778" s="70"/>
      <c r="R778" s="70"/>
      <c r="S778" s="86"/>
      <c r="T778" s="70"/>
      <c r="Z778" s="68">
        <f t="shared" si="61"/>
        <v>1</v>
      </c>
      <c r="AC778" s="1" t="str">
        <f t="shared" si="62"/>
        <v>1900</v>
      </c>
    </row>
    <row r="779" spans="2:29" x14ac:dyDescent="0.25">
      <c r="B779" s="1">
        <f t="shared" si="59"/>
        <v>0</v>
      </c>
      <c r="D779" s="95" t="str">
        <f t="shared" si="60"/>
        <v/>
      </c>
      <c r="E779" s="69"/>
      <c r="F779" s="70"/>
      <c r="G779" s="4"/>
      <c r="H779" s="71"/>
      <c r="I779" s="71"/>
      <c r="J779" s="70"/>
      <c r="K779" s="70"/>
      <c r="L779" s="70"/>
      <c r="M779" s="70"/>
      <c r="N779" s="70"/>
      <c r="O779" s="70"/>
      <c r="P779" s="70"/>
      <c r="Q779" s="70"/>
      <c r="R779" s="70"/>
      <c r="S779" s="86"/>
      <c r="T779" s="70"/>
      <c r="Z779" s="68">
        <f t="shared" si="61"/>
        <v>1</v>
      </c>
      <c r="AC779" s="1" t="str">
        <f t="shared" si="62"/>
        <v>1900</v>
      </c>
    </row>
    <row r="780" spans="2:29" x14ac:dyDescent="0.25">
      <c r="B780" s="1">
        <f t="shared" si="59"/>
        <v>0</v>
      </c>
      <c r="D780" s="95" t="str">
        <f t="shared" si="60"/>
        <v/>
      </c>
      <c r="E780" s="69"/>
      <c r="F780" s="70"/>
      <c r="G780" s="4"/>
      <c r="H780" s="71"/>
      <c r="I780" s="71"/>
      <c r="J780" s="70"/>
      <c r="K780" s="70"/>
      <c r="L780" s="70"/>
      <c r="M780" s="70"/>
      <c r="N780" s="70"/>
      <c r="O780" s="70"/>
      <c r="P780" s="70"/>
      <c r="Q780" s="70"/>
      <c r="R780" s="70"/>
      <c r="S780" s="86"/>
      <c r="T780" s="70"/>
      <c r="Z780" s="68">
        <f t="shared" si="61"/>
        <v>1</v>
      </c>
      <c r="AC780" s="1" t="str">
        <f t="shared" si="62"/>
        <v>1900</v>
      </c>
    </row>
    <row r="781" spans="2:29" x14ac:dyDescent="0.25">
      <c r="B781" s="1">
        <f t="shared" si="59"/>
        <v>0</v>
      </c>
      <c r="D781" s="95" t="str">
        <f t="shared" si="60"/>
        <v/>
      </c>
      <c r="E781" s="69"/>
      <c r="F781" s="70"/>
      <c r="G781" s="4"/>
      <c r="H781" s="71"/>
      <c r="I781" s="71"/>
      <c r="J781" s="70"/>
      <c r="K781" s="70"/>
      <c r="L781" s="70"/>
      <c r="M781" s="70"/>
      <c r="N781" s="70"/>
      <c r="O781" s="70"/>
      <c r="P781" s="70"/>
      <c r="Q781" s="70"/>
      <c r="R781" s="70"/>
      <c r="S781" s="86"/>
      <c r="T781" s="70"/>
      <c r="Z781" s="68">
        <f t="shared" si="61"/>
        <v>1</v>
      </c>
      <c r="AC781" s="1" t="str">
        <f t="shared" si="62"/>
        <v>1900</v>
      </c>
    </row>
    <row r="782" spans="2:29" x14ac:dyDescent="0.25">
      <c r="B782" s="1">
        <f t="shared" si="59"/>
        <v>0</v>
      </c>
      <c r="D782" s="95" t="str">
        <f t="shared" si="60"/>
        <v/>
      </c>
      <c r="E782" s="69"/>
      <c r="F782" s="70"/>
      <c r="G782" s="4"/>
      <c r="H782" s="71"/>
      <c r="I782" s="71"/>
      <c r="J782" s="70"/>
      <c r="K782" s="70"/>
      <c r="L782" s="70"/>
      <c r="M782" s="70"/>
      <c r="N782" s="70"/>
      <c r="O782" s="70"/>
      <c r="P782" s="70"/>
      <c r="Q782" s="70"/>
      <c r="R782" s="70"/>
      <c r="S782" s="86"/>
      <c r="T782" s="70"/>
      <c r="Z782" s="68">
        <f t="shared" si="61"/>
        <v>1</v>
      </c>
      <c r="AC782" s="1" t="str">
        <f t="shared" si="62"/>
        <v>1900</v>
      </c>
    </row>
    <row r="783" spans="2:29" x14ac:dyDescent="0.25">
      <c r="B783" s="1">
        <f t="shared" si="59"/>
        <v>0</v>
      </c>
      <c r="D783" s="95" t="str">
        <f t="shared" si="60"/>
        <v/>
      </c>
      <c r="E783" s="69"/>
      <c r="F783" s="70"/>
      <c r="G783" s="4"/>
      <c r="H783" s="71"/>
      <c r="I783" s="71"/>
      <c r="J783" s="70"/>
      <c r="K783" s="70"/>
      <c r="L783" s="70"/>
      <c r="M783" s="70"/>
      <c r="N783" s="70"/>
      <c r="O783" s="70"/>
      <c r="P783" s="70"/>
      <c r="Q783" s="70"/>
      <c r="R783" s="70"/>
      <c r="S783" s="86"/>
      <c r="T783" s="70"/>
      <c r="Z783" s="68">
        <f t="shared" si="61"/>
        <v>1</v>
      </c>
      <c r="AC783" s="1" t="str">
        <f t="shared" si="62"/>
        <v>1900</v>
      </c>
    </row>
    <row r="784" spans="2:29" x14ac:dyDescent="0.25">
      <c r="B784" s="1">
        <f t="shared" si="59"/>
        <v>0</v>
      </c>
      <c r="D784" s="95" t="str">
        <f t="shared" si="60"/>
        <v/>
      </c>
      <c r="E784" s="69"/>
      <c r="F784" s="70"/>
      <c r="G784" s="4"/>
      <c r="H784" s="71"/>
      <c r="I784" s="71"/>
      <c r="J784" s="70"/>
      <c r="K784" s="70"/>
      <c r="L784" s="70"/>
      <c r="M784" s="70"/>
      <c r="N784" s="70"/>
      <c r="O784" s="70"/>
      <c r="P784" s="70"/>
      <c r="Q784" s="70"/>
      <c r="R784" s="70"/>
      <c r="S784" s="86"/>
      <c r="T784" s="70"/>
      <c r="Z784" s="68">
        <f t="shared" si="61"/>
        <v>1</v>
      </c>
      <c r="AC784" s="1" t="str">
        <f t="shared" si="62"/>
        <v>1900</v>
      </c>
    </row>
    <row r="785" spans="2:29" x14ac:dyDescent="0.25">
      <c r="B785" s="1">
        <f t="shared" si="59"/>
        <v>0</v>
      </c>
      <c r="D785" s="95" t="str">
        <f t="shared" si="60"/>
        <v/>
      </c>
      <c r="E785" s="69"/>
      <c r="F785" s="70"/>
      <c r="G785" s="4"/>
      <c r="H785" s="71"/>
      <c r="I785" s="71"/>
      <c r="J785" s="70"/>
      <c r="K785" s="70"/>
      <c r="L785" s="70"/>
      <c r="M785" s="70"/>
      <c r="N785" s="70"/>
      <c r="O785" s="70"/>
      <c r="P785" s="70"/>
      <c r="Q785" s="70"/>
      <c r="R785" s="70"/>
      <c r="S785" s="86"/>
      <c r="T785" s="70"/>
      <c r="Z785" s="68">
        <f t="shared" si="61"/>
        <v>1</v>
      </c>
      <c r="AC785" s="1" t="str">
        <f t="shared" si="62"/>
        <v>1900</v>
      </c>
    </row>
    <row r="786" spans="2:29" x14ac:dyDescent="0.25">
      <c r="B786" s="1">
        <f t="shared" si="59"/>
        <v>0</v>
      </c>
      <c r="D786" s="95" t="str">
        <f t="shared" si="60"/>
        <v/>
      </c>
      <c r="E786" s="69"/>
      <c r="F786" s="70"/>
      <c r="G786" s="4"/>
      <c r="H786" s="71"/>
      <c r="I786" s="71"/>
      <c r="J786" s="70"/>
      <c r="K786" s="70"/>
      <c r="L786" s="70"/>
      <c r="M786" s="70"/>
      <c r="N786" s="70"/>
      <c r="O786" s="70"/>
      <c r="P786" s="70"/>
      <c r="Q786" s="70"/>
      <c r="R786" s="70"/>
      <c r="S786" s="86"/>
      <c r="T786" s="70"/>
      <c r="Z786" s="68">
        <f t="shared" si="61"/>
        <v>1</v>
      </c>
      <c r="AC786" s="1" t="str">
        <f t="shared" si="62"/>
        <v>1900</v>
      </c>
    </row>
    <row r="787" spans="2:29" x14ac:dyDescent="0.25">
      <c r="B787" s="1">
        <f t="shared" si="59"/>
        <v>0</v>
      </c>
      <c r="D787" s="95" t="str">
        <f t="shared" si="60"/>
        <v/>
      </c>
      <c r="E787" s="69"/>
      <c r="F787" s="70"/>
      <c r="G787" s="4"/>
      <c r="H787" s="71"/>
      <c r="I787" s="71"/>
      <c r="J787" s="70"/>
      <c r="K787" s="70"/>
      <c r="L787" s="70"/>
      <c r="M787" s="70"/>
      <c r="N787" s="70"/>
      <c r="O787" s="70"/>
      <c r="P787" s="70"/>
      <c r="Q787" s="70"/>
      <c r="R787" s="70"/>
      <c r="S787" s="86"/>
      <c r="T787" s="70"/>
      <c r="Z787" s="68">
        <f t="shared" si="61"/>
        <v>1</v>
      </c>
      <c r="AC787" s="1" t="str">
        <f t="shared" si="62"/>
        <v>1900</v>
      </c>
    </row>
    <row r="788" spans="2:29" x14ac:dyDescent="0.25">
      <c r="B788" s="1">
        <f t="shared" si="59"/>
        <v>0</v>
      </c>
      <c r="D788" s="95" t="str">
        <f t="shared" si="60"/>
        <v/>
      </c>
      <c r="E788" s="69"/>
      <c r="F788" s="70"/>
      <c r="G788" s="4"/>
      <c r="H788" s="71"/>
      <c r="I788" s="71"/>
      <c r="J788" s="70"/>
      <c r="K788" s="70"/>
      <c r="L788" s="70"/>
      <c r="M788" s="70"/>
      <c r="N788" s="70"/>
      <c r="O788" s="70"/>
      <c r="P788" s="70"/>
      <c r="Q788" s="70"/>
      <c r="R788" s="70"/>
      <c r="S788" s="86"/>
      <c r="T788" s="70"/>
      <c r="Z788" s="68">
        <f t="shared" si="61"/>
        <v>1</v>
      </c>
      <c r="AC788" s="1" t="str">
        <f t="shared" si="62"/>
        <v>1900</v>
      </c>
    </row>
    <row r="789" spans="2:29" x14ac:dyDescent="0.25">
      <c r="B789" s="1">
        <f t="shared" si="59"/>
        <v>0</v>
      </c>
      <c r="D789" s="95" t="str">
        <f t="shared" si="60"/>
        <v/>
      </c>
      <c r="E789" s="69"/>
      <c r="F789" s="70"/>
      <c r="G789" s="4"/>
      <c r="H789" s="71"/>
      <c r="I789" s="71"/>
      <c r="J789" s="70"/>
      <c r="K789" s="70"/>
      <c r="L789" s="70"/>
      <c r="M789" s="70"/>
      <c r="N789" s="70"/>
      <c r="O789" s="70"/>
      <c r="P789" s="70"/>
      <c r="Q789" s="70"/>
      <c r="R789" s="70"/>
      <c r="S789" s="86"/>
      <c r="T789" s="70"/>
      <c r="Z789" s="68">
        <f t="shared" si="61"/>
        <v>1</v>
      </c>
      <c r="AC789" s="1" t="str">
        <f t="shared" si="62"/>
        <v>1900</v>
      </c>
    </row>
    <row r="790" spans="2:29" x14ac:dyDescent="0.25">
      <c r="B790" s="1">
        <f t="shared" si="59"/>
        <v>0</v>
      </c>
      <c r="D790" s="95" t="str">
        <f t="shared" si="60"/>
        <v/>
      </c>
      <c r="E790" s="69"/>
      <c r="F790" s="70"/>
      <c r="G790" s="4"/>
      <c r="H790" s="71"/>
      <c r="I790" s="71"/>
      <c r="J790" s="70"/>
      <c r="K790" s="70"/>
      <c r="L790" s="70"/>
      <c r="M790" s="70"/>
      <c r="N790" s="70"/>
      <c r="O790" s="70"/>
      <c r="P790" s="70"/>
      <c r="Q790" s="70"/>
      <c r="R790" s="70"/>
      <c r="S790" s="86"/>
      <c r="T790" s="70"/>
      <c r="Z790" s="68">
        <f t="shared" si="61"/>
        <v>1</v>
      </c>
      <c r="AC790" s="1" t="str">
        <f t="shared" si="62"/>
        <v>1900</v>
      </c>
    </row>
    <row r="791" spans="2:29" x14ac:dyDescent="0.25">
      <c r="B791" s="1">
        <f t="shared" si="59"/>
        <v>0</v>
      </c>
      <c r="D791" s="95" t="str">
        <f t="shared" si="60"/>
        <v/>
      </c>
      <c r="E791" s="69"/>
      <c r="F791" s="70"/>
      <c r="G791" s="4"/>
      <c r="H791" s="71"/>
      <c r="I791" s="71"/>
      <c r="J791" s="70"/>
      <c r="K791" s="70"/>
      <c r="L791" s="70"/>
      <c r="M791" s="70"/>
      <c r="N791" s="70"/>
      <c r="O791" s="70"/>
      <c r="P791" s="70"/>
      <c r="Q791" s="70"/>
      <c r="R791" s="70"/>
      <c r="S791" s="86"/>
      <c r="T791" s="70"/>
      <c r="Z791" s="68">
        <f t="shared" si="61"/>
        <v>1</v>
      </c>
      <c r="AC791" s="1" t="str">
        <f t="shared" si="62"/>
        <v>1900</v>
      </c>
    </row>
    <row r="792" spans="2:29" x14ac:dyDescent="0.25">
      <c r="B792" s="1">
        <f t="shared" si="59"/>
        <v>0</v>
      </c>
      <c r="D792" s="95" t="str">
        <f t="shared" si="60"/>
        <v/>
      </c>
      <c r="E792" s="69"/>
      <c r="F792" s="70"/>
      <c r="G792" s="4"/>
      <c r="H792" s="71"/>
      <c r="I792" s="71"/>
      <c r="J792" s="70"/>
      <c r="K792" s="70"/>
      <c r="L792" s="70"/>
      <c r="M792" s="70"/>
      <c r="N792" s="70"/>
      <c r="O792" s="70"/>
      <c r="P792" s="70"/>
      <c r="Q792" s="70"/>
      <c r="R792" s="70"/>
      <c r="S792" s="86"/>
      <c r="T792" s="70"/>
      <c r="Z792" s="68">
        <f t="shared" si="61"/>
        <v>1</v>
      </c>
      <c r="AC792" s="1" t="str">
        <f t="shared" si="62"/>
        <v>1900</v>
      </c>
    </row>
    <row r="793" spans="2:29" x14ac:dyDescent="0.25">
      <c r="B793" s="1">
        <f t="shared" si="59"/>
        <v>0</v>
      </c>
      <c r="D793" s="95" t="str">
        <f t="shared" si="60"/>
        <v/>
      </c>
      <c r="E793" s="69"/>
      <c r="F793" s="70"/>
      <c r="G793" s="4"/>
      <c r="H793" s="71"/>
      <c r="I793" s="71"/>
      <c r="J793" s="70"/>
      <c r="K793" s="70"/>
      <c r="L793" s="70"/>
      <c r="M793" s="70"/>
      <c r="N793" s="70"/>
      <c r="O793" s="70"/>
      <c r="P793" s="70"/>
      <c r="Q793" s="70"/>
      <c r="R793" s="70"/>
      <c r="S793" s="86"/>
      <c r="T793" s="70"/>
      <c r="Z793" s="68">
        <f t="shared" si="61"/>
        <v>1</v>
      </c>
      <c r="AC793" s="1" t="str">
        <f t="shared" si="62"/>
        <v>1900</v>
      </c>
    </row>
    <row r="794" spans="2:29" x14ac:dyDescent="0.25">
      <c r="B794" s="1">
        <f t="shared" si="59"/>
        <v>0</v>
      </c>
      <c r="D794" s="95" t="str">
        <f t="shared" si="60"/>
        <v/>
      </c>
      <c r="E794" s="69"/>
      <c r="F794" s="70"/>
      <c r="G794" s="4"/>
      <c r="H794" s="71"/>
      <c r="I794" s="71"/>
      <c r="J794" s="70"/>
      <c r="K794" s="70"/>
      <c r="L794" s="70"/>
      <c r="M794" s="70"/>
      <c r="N794" s="70"/>
      <c r="O794" s="70"/>
      <c r="P794" s="70"/>
      <c r="Q794" s="70"/>
      <c r="R794" s="70"/>
      <c r="S794" s="86"/>
      <c r="T794" s="70"/>
      <c r="Z794" s="68">
        <f t="shared" si="61"/>
        <v>1</v>
      </c>
      <c r="AC794" s="1" t="str">
        <f t="shared" si="62"/>
        <v>1900</v>
      </c>
    </row>
    <row r="795" spans="2:29" x14ac:dyDescent="0.25">
      <c r="B795" s="1">
        <f t="shared" si="59"/>
        <v>0</v>
      </c>
      <c r="D795" s="95" t="str">
        <f t="shared" si="60"/>
        <v/>
      </c>
      <c r="E795" s="69"/>
      <c r="F795" s="70"/>
      <c r="G795" s="4"/>
      <c r="H795" s="71"/>
      <c r="I795" s="71"/>
      <c r="J795" s="70"/>
      <c r="K795" s="70"/>
      <c r="L795" s="70"/>
      <c r="M795" s="70"/>
      <c r="N795" s="70"/>
      <c r="O795" s="70"/>
      <c r="P795" s="70"/>
      <c r="Q795" s="70"/>
      <c r="R795" s="70"/>
      <c r="S795" s="86"/>
      <c r="T795" s="70"/>
      <c r="Z795" s="68">
        <f t="shared" si="61"/>
        <v>1</v>
      </c>
      <c r="AC795" s="1" t="str">
        <f t="shared" si="62"/>
        <v>1900</v>
      </c>
    </row>
    <row r="796" spans="2:29" x14ac:dyDescent="0.25">
      <c r="B796" s="1">
        <f t="shared" si="59"/>
        <v>0</v>
      </c>
      <c r="D796" s="95" t="str">
        <f t="shared" si="60"/>
        <v/>
      </c>
      <c r="E796" s="69"/>
      <c r="F796" s="70"/>
      <c r="G796" s="4"/>
      <c r="H796" s="71"/>
      <c r="I796" s="71"/>
      <c r="J796" s="70"/>
      <c r="K796" s="70"/>
      <c r="L796" s="70"/>
      <c r="M796" s="70"/>
      <c r="N796" s="70"/>
      <c r="O796" s="70"/>
      <c r="P796" s="70"/>
      <c r="Q796" s="70"/>
      <c r="R796" s="70"/>
      <c r="S796" s="86"/>
      <c r="T796" s="70"/>
      <c r="Z796" s="68">
        <f t="shared" si="61"/>
        <v>1</v>
      </c>
      <c r="AC796" s="1" t="str">
        <f t="shared" si="62"/>
        <v>1900</v>
      </c>
    </row>
    <row r="797" spans="2:29" x14ac:dyDescent="0.25">
      <c r="B797" s="1">
        <f t="shared" si="59"/>
        <v>0</v>
      </c>
      <c r="D797" s="95" t="str">
        <f t="shared" si="60"/>
        <v/>
      </c>
      <c r="E797" s="69"/>
      <c r="F797" s="70"/>
      <c r="G797" s="4"/>
      <c r="H797" s="71"/>
      <c r="I797" s="71"/>
      <c r="J797" s="70"/>
      <c r="K797" s="70"/>
      <c r="L797" s="70"/>
      <c r="M797" s="70"/>
      <c r="N797" s="70"/>
      <c r="O797" s="70"/>
      <c r="P797" s="70"/>
      <c r="Q797" s="70"/>
      <c r="R797" s="70"/>
      <c r="S797" s="86"/>
      <c r="T797" s="70"/>
      <c r="Z797" s="68">
        <f t="shared" si="61"/>
        <v>1</v>
      </c>
      <c r="AC797" s="1" t="str">
        <f t="shared" si="62"/>
        <v>1900</v>
      </c>
    </row>
    <row r="798" spans="2:29" x14ac:dyDescent="0.25">
      <c r="B798" s="1">
        <f t="shared" si="59"/>
        <v>0</v>
      </c>
      <c r="D798" s="95" t="str">
        <f t="shared" si="60"/>
        <v/>
      </c>
      <c r="E798" s="69"/>
      <c r="F798" s="70"/>
      <c r="G798" s="4"/>
      <c r="H798" s="71"/>
      <c r="I798" s="71"/>
      <c r="J798" s="70"/>
      <c r="K798" s="70"/>
      <c r="L798" s="70"/>
      <c r="M798" s="70"/>
      <c r="N798" s="70"/>
      <c r="O798" s="70"/>
      <c r="P798" s="70"/>
      <c r="Q798" s="70"/>
      <c r="R798" s="70"/>
      <c r="S798" s="86"/>
      <c r="T798" s="70"/>
      <c r="Z798" s="68">
        <f t="shared" si="61"/>
        <v>1</v>
      </c>
      <c r="AC798" s="1" t="str">
        <f t="shared" si="62"/>
        <v>1900</v>
      </c>
    </row>
    <row r="799" spans="2:29" x14ac:dyDescent="0.25">
      <c r="B799" s="1">
        <f t="shared" si="59"/>
        <v>0</v>
      </c>
      <c r="D799" s="95" t="str">
        <f t="shared" si="60"/>
        <v/>
      </c>
      <c r="E799" s="69"/>
      <c r="F799" s="70"/>
      <c r="G799" s="4"/>
      <c r="H799" s="71"/>
      <c r="I799" s="71"/>
      <c r="J799" s="70"/>
      <c r="K799" s="70"/>
      <c r="L799" s="70"/>
      <c r="M799" s="70"/>
      <c r="N799" s="70"/>
      <c r="O799" s="70"/>
      <c r="P799" s="70"/>
      <c r="Q799" s="70"/>
      <c r="R799" s="70"/>
      <c r="S799" s="86"/>
      <c r="T799" s="70"/>
      <c r="Z799" s="68">
        <f t="shared" si="61"/>
        <v>1</v>
      </c>
      <c r="AC799" s="1" t="str">
        <f t="shared" si="62"/>
        <v>1900</v>
      </c>
    </row>
    <row r="800" spans="2:29" x14ac:dyDescent="0.25">
      <c r="B800" s="1">
        <f t="shared" si="59"/>
        <v>0</v>
      </c>
      <c r="D800" s="95" t="str">
        <f t="shared" si="60"/>
        <v/>
      </c>
      <c r="E800" s="69"/>
      <c r="F800" s="70"/>
      <c r="G800" s="4"/>
      <c r="H800" s="71"/>
      <c r="I800" s="71"/>
      <c r="J800" s="70"/>
      <c r="K800" s="70"/>
      <c r="L800" s="70"/>
      <c r="M800" s="70"/>
      <c r="N800" s="70"/>
      <c r="O800" s="70"/>
      <c r="P800" s="70"/>
      <c r="Q800" s="70"/>
      <c r="R800" s="70"/>
      <c r="S800" s="86"/>
      <c r="T800" s="70"/>
      <c r="Z800" s="68">
        <f t="shared" si="61"/>
        <v>1</v>
      </c>
      <c r="AC800" s="1" t="str">
        <f t="shared" si="62"/>
        <v>1900</v>
      </c>
    </row>
    <row r="801" spans="2:29" x14ac:dyDescent="0.25">
      <c r="B801" s="1">
        <f t="shared" si="59"/>
        <v>0</v>
      </c>
      <c r="D801" s="95" t="str">
        <f t="shared" si="60"/>
        <v/>
      </c>
      <c r="E801" s="69"/>
      <c r="F801" s="70"/>
      <c r="G801" s="4"/>
      <c r="H801" s="71"/>
      <c r="I801" s="71"/>
      <c r="J801" s="70"/>
      <c r="K801" s="70"/>
      <c r="L801" s="70"/>
      <c r="M801" s="70"/>
      <c r="N801" s="70"/>
      <c r="O801" s="70"/>
      <c r="P801" s="70"/>
      <c r="Q801" s="70"/>
      <c r="R801" s="70"/>
      <c r="S801" s="86"/>
      <c r="T801" s="70"/>
      <c r="Z801" s="68">
        <f t="shared" si="61"/>
        <v>1</v>
      </c>
      <c r="AC801" s="1" t="str">
        <f t="shared" si="62"/>
        <v>1900</v>
      </c>
    </row>
    <row r="802" spans="2:29" x14ac:dyDescent="0.25">
      <c r="B802" s="1">
        <f t="shared" si="59"/>
        <v>0</v>
      </c>
      <c r="D802" s="95" t="str">
        <f t="shared" si="60"/>
        <v/>
      </c>
      <c r="E802" s="69"/>
      <c r="F802" s="70"/>
      <c r="G802" s="4"/>
      <c r="H802" s="71"/>
      <c r="I802" s="71"/>
      <c r="J802" s="70"/>
      <c r="K802" s="70"/>
      <c r="L802" s="70"/>
      <c r="M802" s="70"/>
      <c r="N802" s="70"/>
      <c r="O802" s="70"/>
      <c r="P802" s="70"/>
      <c r="Q802" s="70"/>
      <c r="R802" s="70"/>
      <c r="S802" s="86"/>
      <c r="T802" s="70"/>
      <c r="Z802" s="68">
        <f t="shared" si="61"/>
        <v>1</v>
      </c>
      <c r="AC802" s="1" t="str">
        <f t="shared" si="62"/>
        <v>1900</v>
      </c>
    </row>
    <row r="803" spans="2:29" x14ac:dyDescent="0.25">
      <c r="B803" s="1">
        <f t="shared" si="59"/>
        <v>0</v>
      </c>
      <c r="D803" s="95" t="str">
        <f t="shared" si="60"/>
        <v/>
      </c>
      <c r="E803" s="69"/>
      <c r="F803" s="70"/>
      <c r="G803" s="4"/>
      <c r="H803" s="71"/>
      <c r="I803" s="71"/>
      <c r="J803" s="70"/>
      <c r="K803" s="70"/>
      <c r="L803" s="70"/>
      <c r="M803" s="70"/>
      <c r="N803" s="70"/>
      <c r="O803" s="70"/>
      <c r="P803" s="70"/>
      <c r="Q803" s="70"/>
      <c r="R803" s="70"/>
      <c r="S803" s="86"/>
      <c r="T803" s="70"/>
      <c r="Z803" s="68">
        <f t="shared" si="61"/>
        <v>1</v>
      </c>
      <c r="AC803" s="1" t="str">
        <f t="shared" si="62"/>
        <v>1900</v>
      </c>
    </row>
    <row r="804" spans="2:29" x14ac:dyDescent="0.25">
      <c r="B804" s="1">
        <f t="shared" si="59"/>
        <v>0</v>
      </c>
      <c r="D804" s="95" t="str">
        <f t="shared" si="60"/>
        <v/>
      </c>
      <c r="E804" s="69"/>
      <c r="F804" s="70"/>
      <c r="G804" s="4"/>
      <c r="H804" s="71"/>
      <c r="I804" s="71"/>
      <c r="J804" s="70"/>
      <c r="K804" s="70"/>
      <c r="L804" s="70"/>
      <c r="M804" s="70"/>
      <c r="N804" s="70"/>
      <c r="O804" s="70"/>
      <c r="P804" s="70"/>
      <c r="Q804" s="70"/>
      <c r="R804" s="70"/>
      <c r="S804" s="86"/>
      <c r="T804" s="70"/>
      <c r="Z804" s="68">
        <f t="shared" si="61"/>
        <v>1</v>
      </c>
      <c r="AC804" s="1" t="str">
        <f t="shared" si="62"/>
        <v>1900</v>
      </c>
    </row>
    <row r="805" spans="2:29" x14ac:dyDescent="0.25">
      <c r="B805" s="1">
        <f t="shared" si="59"/>
        <v>0</v>
      </c>
      <c r="D805" s="95" t="str">
        <f t="shared" si="60"/>
        <v/>
      </c>
      <c r="E805" s="69"/>
      <c r="F805" s="70"/>
      <c r="G805" s="4"/>
      <c r="H805" s="71"/>
      <c r="I805" s="71"/>
      <c r="J805" s="70"/>
      <c r="K805" s="70"/>
      <c r="L805" s="70"/>
      <c r="M805" s="70"/>
      <c r="N805" s="70"/>
      <c r="O805" s="70"/>
      <c r="P805" s="70"/>
      <c r="Q805" s="70"/>
      <c r="R805" s="70"/>
      <c r="S805" s="86"/>
      <c r="T805" s="70"/>
      <c r="Z805" s="68">
        <f t="shared" si="61"/>
        <v>1</v>
      </c>
      <c r="AC805" s="1" t="str">
        <f t="shared" si="62"/>
        <v>1900</v>
      </c>
    </row>
    <row r="806" spans="2:29" x14ac:dyDescent="0.25">
      <c r="B806" s="1">
        <f t="shared" si="59"/>
        <v>0</v>
      </c>
      <c r="D806" s="95" t="str">
        <f t="shared" si="60"/>
        <v/>
      </c>
      <c r="E806" s="69"/>
      <c r="F806" s="70"/>
      <c r="G806" s="4"/>
      <c r="H806" s="71"/>
      <c r="I806" s="71"/>
      <c r="J806" s="70"/>
      <c r="K806" s="70"/>
      <c r="L806" s="70"/>
      <c r="M806" s="70"/>
      <c r="N806" s="70"/>
      <c r="O806" s="70"/>
      <c r="P806" s="70"/>
      <c r="Q806" s="70"/>
      <c r="R806" s="70"/>
      <c r="S806" s="86"/>
      <c r="T806" s="70"/>
      <c r="Z806" s="68">
        <f t="shared" si="61"/>
        <v>1</v>
      </c>
      <c r="AC806" s="1" t="str">
        <f t="shared" si="62"/>
        <v>1900</v>
      </c>
    </row>
    <row r="807" spans="2:29" x14ac:dyDescent="0.25">
      <c r="B807" s="1">
        <f t="shared" si="59"/>
        <v>0</v>
      </c>
      <c r="D807" s="95" t="str">
        <f t="shared" si="60"/>
        <v/>
      </c>
      <c r="E807" s="69"/>
      <c r="F807" s="70"/>
      <c r="G807" s="4"/>
      <c r="H807" s="71"/>
      <c r="I807" s="71"/>
      <c r="J807" s="70"/>
      <c r="K807" s="70"/>
      <c r="L807" s="70"/>
      <c r="M807" s="70"/>
      <c r="N807" s="70"/>
      <c r="O807" s="70"/>
      <c r="P807" s="70"/>
      <c r="Q807" s="70"/>
      <c r="R807" s="70"/>
      <c r="S807" s="86"/>
      <c r="T807" s="70"/>
      <c r="Z807" s="68">
        <f t="shared" si="61"/>
        <v>1</v>
      </c>
      <c r="AC807" s="1" t="str">
        <f t="shared" si="62"/>
        <v>1900</v>
      </c>
    </row>
    <row r="808" spans="2:29" x14ac:dyDescent="0.25">
      <c r="B808" s="1">
        <f t="shared" si="59"/>
        <v>0</v>
      </c>
      <c r="D808" s="95" t="str">
        <f t="shared" si="60"/>
        <v/>
      </c>
      <c r="E808" s="69"/>
      <c r="F808" s="70"/>
      <c r="G808" s="4"/>
      <c r="H808" s="71"/>
      <c r="I808" s="71"/>
      <c r="J808" s="70"/>
      <c r="K808" s="70"/>
      <c r="L808" s="70"/>
      <c r="M808" s="70"/>
      <c r="N808" s="70"/>
      <c r="O808" s="70"/>
      <c r="P808" s="70"/>
      <c r="Q808" s="70"/>
      <c r="R808" s="70"/>
      <c r="S808" s="86"/>
      <c r="T808" s="70"/>
      <c r="Z808" s="68">
        <f t="shared" si="61"/>
        <v>1</v>
      </c>
      <c r="AC808" s="1" t="str">
        <f t="shared" si="62"/>
        <v>1900</v>
      </c>
    </row>
    <row r="809" spans="2:29" x14ac:dyDescent="0.25">
      <c r="B809" s="1">
        <f t="shared" si="59"/>
        <v>0</v>
      </c>
      <c r="D809" s="95" t="str">
        <f t="shared" si="60"/>
        <v/>
      </c>
      <c r="E809" s="69"/>
      <c r="F809" s="70"/>
      <c r="G809" s="4"/>
      <c r="H809" s="71"/>
      <c r="I809" s="71"/>
      <c r="J809" s="70"/>
      <c r="K809" s="70"/>
      <c r="L809" s="70"/>
      <c r="M809" s="70"/>
      <c r="N809" s="70"/>
      <c r="O809" s="70"/>
      <c r="P809" s="70"/>
      <c r="Q809" s="70"/>
      <c r="R809" s="70"/>
      <c r="S809" s="86"/>
      <c r="T809" s="70"/>
      <c r="Z809" s="68">
        <f t="shared" si="61"/>
        <v>1</v>
      </c>
      <c r="AC809" s="1" t="str">
        <f t="shared" si="62"/>
        <v>1900</v>
      </c>
    </row>
    <row r="810" spans="2:29" x14ac:dyDescent="0.25">
      <c r="B810" s="1">
        <f t="shared" si="59"/>
        <v>0</v>
      </c>
      <c r="D810" s="95" t="str">
        <f t="shared" si="60"/>
        <v/>
      </c>
      <c r="E810" s="69"/>
      <c r="F810" s="70"/>
      <c r="G810" s="4"/>
      <c r="H810" s="71"/>
      <c r="I810" s="71"/>
      <c r="J810" s="70"/>
      <c r="K810" s="70"/>
      <c r="L810" s="70"/>
      <c r="M810" s="70"/>
      <c r="N810" s="70"/>
      <c r="O810" s="70"/>
      <c r="P810" s="70"/>
      <c r="Q810" s="70"/>
      <c r="R810" s="70"/>
      <c r="S810" s="86"/>
      <c r="T810" s="70"/>
      <c r="Z810" s="68">
        <f t="shared" si="61"/>
        <v>1</v>
      </c>
      <c r="AC810" s="1" t="str">
        <f t="shared" si="62"/>
        <v>1900</v>
      </c>
    </row>
    <row r="811" spans="2:29" x14ac:dyDescent="0.25">
      <c r="B811" s="1">
        <f t="shared" si="59"/>
        <v>0</v>
      </c>
      <c r="D811" s="95" t="str">
        <f t="shared" si="60"/>
        <v/>
      </c>
      <c r="E811" s="69"/>
      <c r="F811" s="70"/>
      <c r="G811" s="4"/>
      <c r="H811" s="71"/>
      <c r="I811" s="71"/>
      <c r="J811" s="70"/>
      <c r="K811" s="70"/>
      <c r="L811" s="70"/>
      <c r="M811" s="70"/>
      <c r="N811" s="70"/>
      <c r="O811" s="70"/>
      <c r="P811" s="70"/>
      <c r="Q811" s="70"/>
      <c r="R811" s="70"/>
      <c r="S811" s="86"/>
      <c r="T811" s="70"/>
      <c r="Z811" s="68">
        <f t="shared" si="61"/>
        <v>1</v>
      </c>
      <c r="AC811" s="1" t="str">
        <f t="shared" si="62"/>
        <v>1900</v>
      </c>
    </row>
    <row r="812" spans="2:29" x14ac:dyDescent="0.25">
      <c r="B812" s="1">
        <f t="shared" si="59"/>
        <v>0</v>
      </c>
      <c r="D812" s="95" t="str">
        <f t="shared" si="60"/>
        <v/>
      </c>
      <c r="E812" s="69"/>
      <c r="F812" s="70"/>
      <c r="G812" s="4"/>
      <c r="H812" s="71"/>
      <c r="I812" s="71"/>
      <c r="J812" s="70"/>
      <c r="K812" s="70"/>
      <c r="L812" s="70"/>
      <c r="M812" s="70"/>
      <c r="N812" s="70"/>
      <c r="O812" s="70"/>
      <c r="P812" s="70"/>
      <c r="Q812" s="70"/>
      <c r="R812" s="70"/>
      <c r="S812" s="86"/>
      <c r="T812" s="70"/>
      <c r="Z812" s="68">
        <f t="shared" si="61"/>
        <v>1</v>
      </c>
      <c r="AC812" s="1" t="str">
        <f t="shared" si="62"/>
        <v>1900</v>
      </c>
    </row>
    <row r="813" spans="2:29" x14ac:dyDescent="0.25">
      <c r="B813" s="1">
        <f t="shared" si="59"/>
        <v>0</v>
      </c>
      <c r="D813" s="95" t="str">
        <f t="shared" si="60"/>
        <v/>
      </c>
      <c r="E813" s="69"/>
      <c r="F813" s="70"/>
      <c r="G813" s="4"/>
      <c r="H813" s="71"/>
      <c r="I813" s="71"/>
      <c r="J813" s="70"/>
      <c r="K813" s="70"/>
      <c r="L813" s="70"/>
      <c r="M813" s="70"/>
      <c r="N813" s="70"/>
      <c r="O813" s="70"/>
      <c r="P813" s="70"/>
      <c r="Q813" s="70"/>
      <c r="R813" s="70"/>
      <c r="S813" s="86"/>
      <c r="T813" s="70"/>
      <c r="Z813" s="68">
        <f t="shared" si="61"/>
        <v>1</v>
      </c>
      <c r="AC813" s="1" t="str">
        <f t="shared" si="62"/>
        <v>1900</v>
      </c>
    </row>
    <row r="814" spans="2:29" x14ac:dyDescent="0.25">
      <c r="B814" s="1">
        <f t="shared" si="59"/>
        <v>0</v>
      </c>
      <c r="D814" s="95" t="str">
        <f t="shared" si="60"/>
        <v/>
      </c>
      <c r="E814" s="69"/>
      <c r="F814" s="70"/>
      <c r="G814" s="4"/>
      <c r="H814" s="71"/>
      <c r="I814" s="71"/>
      <c r="J814" s="70"/>
      <c r="K814" s="70"/>
      <c r="L814" s="70"/>
      <c r="M814" s="70"/>
      <c r="N814" s="70"/>
      <c r="O814" s="70"/>
      <c r="P814" s="70"/>
      <c r="Q814" s="70"/>
      <c r="R814" s="70"/>
      <c r="S814" s="86"/>
      <c r="T814" s="70"/>
      <c r="Z814" s="68">
        <f t="shared" si="61"/>
        <v>1</v>
      </c>
      <c r="AC814" s="1" t="str">
        <f t="shared" si="62"/>
        <v>1900</v>
      </c>
    </row>
    <row r="815" spans="2:29" x14ac:dyDescent="0.25">
      <c r="B815" s="1">
        <f t="shared" si="59"/>
        <v>0</v>
      </c>
      <c r="D815" s="95" t="str">
        <f t="shared" si="60"/>
        <v/>
      </c>
      <c r="E815" s="69"/>
      <c r="F815" s="70"/>
      <c r="G815" s="4"/>
      <c r="H815" s="71"/>
      <c r="I815" s="71"/>
      <c r="J815" s="70"/>
      <c r="K815" s="70"/>
      <c r="L815" s="70"/>
      <c r="M815" s="70"/>
      <c r="N815" s="70"/>
      <c r="O815" s="70"/>
      <c r="P815" s="70"/>
      <c r="Q815" s="70"/>
      <c r="R815" s="70"/>
      <c r="S815" s="86"/>
      <c r="T815" s="70"/>
      <c r="Z815" s="68">
        <f t="shared" si="61"/>
        <v>1</v>
      </c>
      <c r="AC815" s="1" t="str">
        <f t="shared" si="62"/>
        <v>1900</v>
      </c>
    </row>
    <row r="816" spans="2:29" x14ac:dyDescent="0.25">
      <c r="B816" s="1">
        <f t="shared" si="59"/>
        <v>0</v>
      </c>
      <c r="D816" s="95" t="str">
        <f t="shared" si="60"/>
        <v/>
      </c>
      <c r="E816" s="69"/>
      <c r="F816" s="70"/>
      <c r="G816" s="4"/>
      <c r="H816" s="71"/>
      <c r="I816" s="71"/>
      <c r="J816" s="70"/>
      <c r="K816" s="70"/>
      <c r="L816" s="70"/>
      <c r="M816" s="70"/>
      <c r="N816" s="70"/>
      <c r="O816" s="70"/>
      <c r="P816" s="70"/>
      <c r="Q816" s="70"/>
      <c r="R816" s="70"/>
      <c r="S816" s="86"/>
      <c r="T816" s="70"/>
      <c r="Z816" s="68">
        <f t="shared" si="61"/>
        <v>1</v>
      </c>
      <c r="AC816" s="1" t="str">
        <f t="shared" si="62"/>
        <v>1900</v>
      </c>
    </row>
    <row r="817" spans="2:29" x14ac:dyDescent="0.25">
      <c r="B817" s="1">
        <f t="shared" si="59"/>
        <v>0</v>
      </c>
      <c r="D817" s="95" t="str">
        <f t="shared" si="60"/>
        <v/>
      </c>
      <c r="E817" s="69"/>
      <c r="F817" s="70"/>
      <c r="G817" s="4"/>
      <c r="H817" s="71"/>
      <c r="I817" s="71"/>
      <c r="J817" s="70"/>
      <c r="K817" s="70"/>
      <c r="L817" s="70"/>
      <c r="M817" s="70"/>
      <c r="N817" s="70"/>
      <c r="O817" s="70"/>
      <c r="P817" s="70"/>
      <c r="Q817" s="70"/>
      <c r="R817" s="70"/>
      <c r="S817" s="86"/>
      <c r="T817" s="70"/>
      <c r="Z817" s="68">
        <f t="shared" si="61"/>
        <v>1</v>
      </c>
      <c r="AC817" s="1" t="str">
        <f t="shared" si="62"/>
        <v>1900</v>
      </c>
    </row>
    <row r="818" spans="2:29" x14ac:dyDescent="0.25">
      <c r="B818" s="1">
        <f t="shared" si="59"/>
        <v>0</v>
      </c>
      <c r="D818" s="95" t="str">
        <f t="shared" si="60"/>
        <v/>
      </c>
      <c r="E818" s="69"/>
      <c r="F818" s="70"/>
      <c r="G818" s="4"/>
      <c r="H818" s="71"/>
      <c r="I818" s="71"/>
      <c r="J818" s="70"/>
      <c r="K818" s="70"/>
      <c r="L818" s="70"/>
      <c r="M818" s="70"/>
      <c r="N818" s="70"/>
      <c r="O818" s="70"/>
      <c r="P818" s="70"/>
      <c r="Q818" s="70"/>
      <c r="R818" s="70"/>
      <c r="S818" s="86"/>
      <c r="T818" s="70"/>
      <c r="Z818" s="68">
        <f t="shared" si="61"/>
        <v>1</v>
      </c>
      <c r="AC818" s="1" t="str">
        <f t="shared" si="62"/>
        <v>1900</v>
      </c>
    </row>
    <row r="819" spans="2:29" x14ac:dyDescent="0.25">
      <c r="B819" s="1">
        <f t="shared" si="59"/>
        <v>0</v>
      </c>
      <c r="D819" s="95" t="str">
        <f t="shared" si="60"/>
        <v/>
      </c>
      <c r="E819" s="69"/>
      <c r="F819" s="70"/>
      <c r="G819" s="4"/>
      <c r="H819" s="71"/>
      <c r="I819" s="71"/>
      <c r="J819" s="70"/>
      <c r="K819" s="70"/>
      <c r="L819" s="70"/>
      <c r="M819" s="70"/>
      <c r="N819" s="70"/>
      <c r="O819" s="70"/>
      <c r="P819" s="70"/>
      <c r="Q819" s="70"/>
      <c r="R819" s="70"/>
      <c r="S819" s="86"/>
      <c r="T819" s="70"/>
      <c r="Z819" s="68">
        <f t="shared" si="61"/>
        <v>1</v>
      </c>
      <c r="AC819" s="1" t="str">
        <f t="shared" si="62"/>
        <v>1900</v>
      </c>
    </row>
    <row r="820" spans="2:29" x14ac:dyDescent="0.25">
      <c r="B820" s="1">
        <f t="shared" si="59"/>
        <v>0</v>
      </c>
      <c r="D820" s="95" t="str">
        <f t="shared" si="60"/>
        <v/>
      </c>
      <c r="E820" s="69"/>
      <c r="F820" s="70"/>
      <c r="G820" s="4"/>
      <c r="H820" s="71"/>
      <c r="I820" s="71"/>
      <c r="J820" s="70"/>
      <c r="K820" s="70"/>
      <c r="L820" s="70"/>
      <c r="M820" s="70"/>
      <c r="N820" s="70"/>
      <c r="O820" s="70"/>
      <c r="P820" s="70"/>
      <c r="Q820" s="70"/>
      <c r="R820" s="70"/>
      <c r="S820" s="86"/>
      <c r="T820" s="70"/>
      <c r="Z820" s="68">
        <f t="shared" si="61"/>
        <v>1</v>
      </c>
      <c r="AC820" s="1" t="str">
        <f t="shared" si="62"/>
        <v>1900</v>
      </c>
    </row>
    <row r="821" spans="2:29" x14ac:dyDescent="0.25">
      <c r="B821" s="1">
        <f t="shared" si="59"/>
        <v>0</v>
      </c>
      <c r="D821" s="95" t="str">
        <f t="shared" si="60"/>
        <v/>
      </c>
      <c r="E821" s="69"/>
      <c r="F821" s="70"/>
      <c r="G821" s="4"/>
      <c r="H821" s="71"/>
      <c r="I821" s="71"/>
      <c r="J821" s="70"/>
      <c r="K821" s="70"/>
      <c r="L821" s="70"/>
      <c r="M821" s="70"/>
      <c r="N821" s="70"/>
      <c r="O821" s="70"/>
      <c r="P821" s="70"/>
      <c r="Q821" s="70"/>
      <c r="R821" s="70"/>
      <c r="S821" s="86"/>
      <c r="T821" s="70"/>
      <c r="Z821" s="68">
        <f t="shared" si="61"/>
        <v>1</v>
      </c>
      <c r="AC821" s="1" t="str">
        <f t="shared" si="62"/>
        <v>1900</v>
      </c>
    </row>
    <row r="822" spans="2:29" x14ac:dyDescent="0.25">
      <c r="B822" s="1">
        <f t="shared" si="59"/>
        <v>0</v>
      </c>
      <c r="D822" s="95" t="str">
        <f t="shared" si="60"/>
        <v/>
      </c>
      <c r="E822" s="69"/>
      <c r="F822" s="70"/>
      <c r="G822" s="4"/>
      <c r="H822" s="71"/>
      <c r="I822" s="71"/>
      <c r="J822" s="70"/>
      <c r="K822" s="70"/>
      <c r="L822" s="70"/>
      <c r="M822" s="70"/>
      <c r="N822" s="70"/>
      <c r="O822" s="70"/>
      <c r="P822" s="70"/>
      <c r="Q822" s="70"/>
      <c r="R822" s="70"/>
      <c r="S822" s="86"/>
      <c r="T822" s="70"/>
      <c r="Z822" s="68">
        <f t="shared" si="61"/>
        <v>1</v>
      </c>
      <c r="AC822" s="1" t="str">
        <f t="shared" si="62"/>
        <v>1900</v>
      </c>
    </row>
    <row r="823" spans="2:29" x14ac:dyDescent="0.25">
      <c r="B823" s="1">
        <f t="shared" si="59"/>
        <v>0</v>
      </c>
      <c r="D823" s="95" t="str">
        <f t="shared" si="60"/>
        <v/>
      </c>
      <c r="E823" s="69"/>
      <c r="F823" s="70"/>
      <c r="G823" s="4"/>
      <c r="H823" s="71"/>
      <c r="I823" s="71"/>
      <c r="J823" s="70"/>
      <c r="K823" s="70"/>
      <c r="L823" s="70"/>
      <c r="M823" s="70"/>
      <c r="N823" s="70"/>
      <c r="O823" s="70"/>
      <c r="P823" s="70"/>
      <c r="Q823" s="70"/>
      <c r="R823" s="70"/>
      <c r="S823" s="86"/>
      <c r="T823" s="70"/>
      <c r="Z823" s="68">
        <f t="shared" si="61"/>
        <v>1</v>
      </c>
      <c r="AC823" s="1" t="str">
        <f t="shared" si="62"/>
        <v>1900</v>
      </c>
    </row>
    <row r="824" spans="2:29" x14ac:dyDescent="0.25">
      <c r="B824" s="1">
        <f t="shared" si="59"/>
        <v>0</v>
      </c>
      <c r="D824" s="95" t="str">
        <f t="shared" si="60"/>
        <v/>
      </c>
      <c r="E824" s="69"/>
      <c r="F824" s="70"/>
      <c r="G824" s="4"/>
      <c r="H824" s="71"/>
      <c r="I824" s="71"/>
      <c r="J824" s="70"/>
      <c r="K824" s="70"/>
      <c r="L824" s="70"/>
      <c r="M824" s="70"/>
      <c r="N824" s="70"/>
      <c r="O824" s="70"/>
      <c r="P824" s="70"/>
      <c r="Q824" s="70"/>
      <c r="R824" s="70"/>
      <c r="S824" s="86"/>
      <c r="T824" s="70"/>
      <c r="Z824" s="68">
        <f t="shared" si="61"/>
        <v>1</v>
      </c>
      <c r="AC824" s="1" t="str">
        <f t="shared" si="62"/>
        <v>1900</v>
      </c>
    </row>
    <row r="825" spans="2:29" x14ac:dyDescent="0.25">
      <c r="B825" s="1">
        <f t="shared" si="59"/>
        <v>0</v>
      </c>
      <c r="D825" s="95" t="str">
        <f t="shared" si="60"/>
        <v/>
      </c>
      <c r="E825" s="69"/>
      <c r="F825" s="70"/>
      <c r="G825" s="4"/>
      <c r="H825" s="71"/>
      <c r="I825" s="71"/>
      <c r="J825" s="70"/>
      <c r="K825" s="70"/>
      <c r="L825" s="70"/>
      <c r="M825" s="70"/>
      <c r="N825" s="70"/>
      <c r="O825" s="70"/>
      <c r="P825" s="70"/>
      <c r="Q825" s="70"/>
      <c r="R825" s="70"/>
      <c r="S825" s="86"/>
      <c r="T825" s="70"/>
      <c r="Z825" s="68">
        <f t="shared" si="61"/>
        <v>1</v>
      </c>
      <c r="AC825" s="1" t="str">
        <f t="shared" si="62"/>
        <v>1900</v>
      </c>
    </row>
    <row r="826" spans="2:29" x14ac:dyDescent="0.25">
      <c r="B826" s="1">
        <f t="shared" si="59"/>
        <v>0</v>
      </c>
      <c r="D826" s="95" t="str">
        <f t="shared" si="60"/>
        <v/>
      </c>
      <c r="E826" s="69"/>
      <c r="F826" s="70"/>
      <c r="G826" s="4"/>
      <c r="H826" s="71"/>
      <c r="I826" s="71"/>
      <c r="J826" s="70"/>
      <c r="K826" s="70"/>
      <c r="L826" s="70"/>
      <c r="M826" s="70"/>
      <c r="N826" s="70"/>
      <c r="O826" s="70"/>
      <c r="P826" s="70"/>
      <c r="Q826" s="70"/>
      <c r="R826" s="70"/>
      <c r="S826" s="86"/>
      <c r="T826" s="70"/>
      <c r="Z826" s="68">
        <f t="shared" si="61"/>
        <v>1</v>
      </c>
      <c r="AC826" s="1" t="str">
        <f t="shared" si="62"/>
        <v>1900</v>
      </c>
    </row>
    <row r="827" spans="2:29" x14ac:dyDescent="0.25">
      <c r="B827" s="1">
        <f t="shared" si="59"/>
        <v>0</v>
      </c>
      <c r="D827" s="95" t="str">
        <f t="shared" si="60"/>
        <v/>
      </c>
      <c r="E827" s="69"/>
      <c r="F827" s="70"/>
      <c r="G827" s="4"/>
      <c r="H827" s="71"/>
      <c r="I827" s="71"/>
      <c r="J827" s="70"/>
      <c r="K827" s="70"/>
      <c r="L827" s="70"/>
      <c r="M827" s="70"/>
      <c r="N827" s="70"/>
      <c r="O827" s="70"/>
      <c r="P827" s="70"/>
      <c r="Q827" s="70"/>
      <c r="R827" s="70"/>
      <c r="S827" s="86"/>
      <c r="T827" s="70"/>
      <c r="Z827" s="68">
        <f t="shared" si="61"/>
        <v>1</v>
      </c>
      <c r="AC827" s="1" t="str">
        <f t="shared" si="62"/>
        <v>1900</v>
      </c>
    </row>
    <row r="828" spans="2:29" x14ac:dyDescent="0.25">
      <c r="B828" s="1">
        <f t="shared" si="59"/>
        <v>0</v>
      </c>
      <c r="D828" s="95" t="str">
        <f t="shared" si="60"/>
        <v/>
      </c>
      <c r="E828" s="69"/>
      <c r="F828" s="70"/>
      <c r="G828" s="4"/>
      <c r="H828" s="71"/>
      <c r="I828" s="71"/>
      <c r="J828" s="70"/>
      <c r="K828" s="70"/>
      <c r="L828" s="70"/>
      <c r="M828" s="70"/>
      <c r="N828" s="70"/>
      <c r="O828" s="70"/>
      <c r="P828" s="70"/>
      <c r="Q828" s="70"/>
      <c r="R828" s="70"/>
      <c r="S828" s="86"/>
      <c r="T828" s="70"/>
      <c r="Z828" s="68">
        <f t="shared" si="61"/>
        <v>1</v>
      </c>
      <c r="AC828" s="1" t="str">
        <f t="shared" si="62"/>
        <v>1900</v>
      </c>
    </row>
    <row r="829" spans="2:29" x14ac:dyDescent="0.25">
      <c r="B829" s="1">
        <f t="shared" si="59"/>
        <v>0</v>
      </c>
      <c r="D829" s="95" t="str">
        <f t="shared" si="60"/>
        <v/>
      </c>
      <c r="E829" s="69"/>
      <c r="F829" s="70"/>
      <c r="G829" s="4"/>
      <c r="H829" s="71"/>
      <c r="I829" s="71"/>
      <c r="J829" s="70"/>
      <c r="K829" s="70"/>
      <c r="L829" s="70"/>
      <c r="M829" s="70"/>
      <c r="N829" s="70"/>
      <c r="O829" s="70"/>
      <c r="P829" s="70"/>
      <c r="Q829" s="70"/>
      <c r="R829" s="70"/>
      <c r="S829" s="86"/>
      <c r="T829" s="70"/>
      <c r="Z829" s="68">
        <f t="shared" si="61"/>
        <v>1</v>
      </c>
      <c r="AC829" s="1" t="str">
        <f t="shared" si="62"/>
        <v>1900</v>
      </c>
    </row>
    <row r="830" spans="2:29" x14ac:dyDescent="0.25">
      <c r="B830" s="1">
        <f t="shared" si="59"/>
        <v>0</v>
      </c>
      <c r="D830" s="95" t="str">
        <f t="shared" si="60"/>
        <v/>
      </c>
      <c r="E830" s="69"/>
      <c r="F830" s="70"/>
      <c r="G830" s="4"/>
      <c r="H830" s="71"/>
      <c r="I830" s="71"/>
      <c r="J830" s="70"/>
      <c r="K830" s="70"/>
      <c r="L830" s="70"/>
      <c r="M830" s="70"/>
      <c r="N830" s="70"/>
      <c r="O830" s="70"/>
      <c r="P830" s="70"/>
      <c r="Q830" s="70"/>
      <c r="R830" s="70"/>
      <c r="S830" s="86"/>
      <c r="T830" s="70"/>
      <c r="Z830" s="68">
        <f t="shared" si="61"/>
        <v>1</v>
      </c>
      <c r="AC830" s="1" t="str">
        <f t="shared" si="62"/>
        <v>1900</v>
      </c>
    </row>
    <row r="831" spans="2:29" x14ac:dyDescent="0.25">
      <c r="B831" s="1">
        <f t="shared" si="59"/>
        <v>0</v>
      </c>
      <c r="D831" s="95" t="str">
        <f t="shared" si="60"/>
        <v/>
      </c>
      <c r="E831" s="69"/>
      <c r="F831" s="70"/>
      <c r="G831" s="4"/>
      <c r="H831" s="71"/>
      <c r="I831" s="71"/>
      <c r="J831" s="70"/>
      <c r="K831" s="70"/>
      <c r="L831" s="70"/>
      <c r="M831" s="70"/>
      <c r="N831" s="70"/>
      <c r="O831" s="70"/>
      <c r="P831" s="70"/>
      <c r="Q831" s="70"/>
      <c r="R831" s="70"/>
      <c r="S831" s="86"/>
      <c r="T831" s="70"/>
      <c r="Z831" s="68">
        <f t="shared" si="61"/>
        <v>1</v>
      </c>
      <c r="AC831" s="1" t="str">
        <f t="shared" si="62"/>
        <v>1900</v>
      </c>
    </row>
    <row r="832" spans="2:29" x14ac:dyDescent="0.25">
      <c r="B832" s="1">
        <f t="shared" si="59"/>
        <v>0</v>
      </c>
      <c r="D832" s="95" t="str">
        <f t="shared" si="60"/>
        <v/>
      </c>
      <c r="E832" s="69"/>
      <c r="F832" s="70"/>
      <c r="G832" s="4"/>
      <c r="H832" s="71"/>
      <c r="I832" s="71"/>
      <c r="J832" s="70"/>
      <c r="K832" s="70"/>
      <c r="L832" s="70"/>
      <c r="M832" s="70"/>
      <c r="N832" s="70"/>
      <c r="O832" s="70"/>
      <c r="P832" s="70"/>
      <c r="Q832" s="70"/>
      <c r="R832" s="70"/>
      <c r="S832" s="86"/>
      <c r="T832" s="70"/>
      <c r="Z832" s="68">
        <f t="shared" si="61"/>
        <v>1</v>
      </c>
      <c r="AC832" s="1" t="str">
        <f t="shared" si="62"/>
        <v>1900</v>
      </c>
    </row>
    <row r="833" spans="2:29" x14ac:dyDescent="0.25">
      <c r="B833" s="1">
        <f t="shared" si="59"/>
        <v>0</v>
      </c>
      <c r="D833" s="95" t="str">
        <f t="shared" si="60"/>
        <v/>
      </c>
      <c r="E833" s="69"/>
      <c r="F833" s="70"/>
      <c r="G833" s="4"/>
      <c r="H833" s="71"/>
      <c r="I833" s="71"/>
      <c r="J833" s="70"/>
      <c r="K833" s="70"/>
      <c r="L833" s="70"/>
      <c r="M833" s="70"/>
      <c r="N833" s="70"/>
      <c r="O833" s="70"/>
      <c r="P833" s="70"/>
      <c r="Q833" s="70"/>
      <c r="R833" s="70"/>
      <c r="S833" s="86"/>
      <c r="T833" s="70"/>
      <c r="Z833" s="68">
        <f t="shared" si="61"/>
        <v>1</v>
      </c>
      <c r="AC833" s="1" t="str">
        <f t="shared" si="62"/>
        <v>1900</v>
      </c>
    </row>
    <row r="834" spans="2:29" x14ac:dyDescent="0.25">
      <c r="B834" s="1">
        <f t="shared" si="59"/>
        <v>0</v>
      </c>
      <c r="D834" s="95" t="str">
        <f t="shared" si="60"/>
        <v/>
      </c>
      <c r="E834" s="69"/>
      <c r="F834" s="70"/>
      <c r="G834" s="4"/>
      <c r="H834" s="71"/>
      <c r="I834" s="71"/>
      <c r="J834" s="70"/>
      <c r="K834" s="70"/>
      <c r="L834" s="70"/>
      <c r="M834" s="70"/>
      <c r="N834" s="70"/>
      <c r="O834" s="70"/>
      <c r="P834" s="70"/>
      <c r="Q834" s="70"/>
      <c r="R834" s="70"/>
      <c r="S834" s="86"/>
      <c r="T834" s="70"/>
      <c r="Z834" s="68">
        <f t="shared" si="61"/>
        <v>1</v>
      </c>
      <c r="AC834" s="1" t="str">
        <f t="shared" si="62"/>
        <v>1900</v>
      </c>
    </row>
    <row r="835" spans="2:29" x14ac:dyDescent="0.25">
      <c r="B835" s="1">
        <f t="shared" si="59"/>
        <v>0</v>
      </c>
      <c r="D835" s="95" t="str">
        <f t="shared" si="60"/>
        <v/>
      </c>
      <c r="E835" s="69"/>
      <c r="F835" s="70"/>
      <c r="G835" s="4"/>
      <c r="H835" s="71"/>
      <c r="I835" s="71"/>
      <c r="J835" s="70"/>
      <c r="K835" s="70"/>
      <c r="L835" s="70"/>
      <c r="M835" s="70"/>
      <c r="N835" s="70"/>
      <c r="O835" s="70"/>
      <c r="P835" s="70"/>
      <c r="Q835" s="70"/>
      <c r="R835" s="70"/>
      <c r="S835" s="86"/>
      <c r="T835" s="70"/>
      <c r="Z835" s="68">
        <f t="shared" si="61"/>
        <v>1</v>
      </c>
      <c r="AC835" s="1" t="str">
        <f t="shared" si="62"/>
        <v>1900</v>
      </c>
    </row>
    <row r="836" spans="2:29" x14ac:dyDescent="0.25">
      <c r="B836" s="1">
        <f t="shared" ref="B836:B899" si="63">IF($B$1=YEAR(Z836),D836,0)</f>
        <v>0</v>
      </c>
      <c r="D836" s="95" t="str">
        <f t="shared" ref="D836:D899" si="64">IF(Z836&lt;&gt;$Y$2,IF(YEAR(Z836)=YEAR(Z835),D835+1,1),"")</f>
        <v/>
      </c>
      <c r="E836" s="69"/>
      <c r="F836" s="70"/>
      <c r="G836" s="4"/>
      <c r="H836" s="71"/>
      <c r="I836" s="71"/>
      <c r="J836" s="70"/>
      <c r="K836" s="70"/>
      <c r="L836" s="70"/>
      <c r="M836" s="70"/>
      <c r="N836" s="70"/>
      <c r="O836" s="70"/>
      <c r="P836" s="70"/>
      <c r="Q836" s="70"/>
      <c r="R836" s="70"/>
      <c r="S836" s="86"/>
      <c r="T836" s="70"/>
      <c r="Z836" s="68">
        <f t="shared" ref="Z836:Z899" si="65">IF(CONCATENATE(F836,F837,F838,F839,F840,F841)&lt;&gt;"",IF(AND(E836&lt;&gt;0,ISNUMBER(E836)=TRUE),E836,Z835),$Y$2)</f>
        <v>1</v>
      </c>
      <c r="AC836" s="1" t="str">
        <f t="shared" si="62"/>
        <v>1900</v>
      </c>
    </row>
    <row r="837" spans="2:29" x14ac:dyDescent="0.25">
      <c r="B837" s="1">
        <f t="shared" si="63"/>
        <v>0</v>
      </c>
      <c r="D837" s="95" t="str">
        <f t="shared" si="64"/>
        <v/>
      </c>
      <c r="E837" s="69"/>
      <c r="F837" s="70"/>
      <c r="G837" s="4"/>
      <c r="H837" s="71"/>
      <c r="I837" s="71"/>
      <c r="J837" s="70"/>
      <c r="K837" s="70"/>
      <c r="L837" s="70"/>
      <c r="M837" s="70"/>
      <c r="N837" s="70"/>
      <c r="O837" s="70"/>
      <c r="P837" s="70"/>
      <c r="Q837" s="70"/>
      <c r="R837" s="70"/>
      <c r="S837" s="86"/>
      <c r="T837" s="70"/>
      <c r="Z837" s="68">
        <f t="shared" si="65"/>
        <v>1</v>
      </c>
      <c r="AC837" s="1" t="str">
        <f t="shared" ref="AC837:AC900" si="66">YEAR(Z837)&amp;F837&amp;G837</f>
        <v>1900</v>
      </c>
    </row>
    <row r="838" spans="2:29" x14ac:dyDescent="0.25">
      <c r="B838" s="1">
        <f t="shared" si="63"/>
        <v>0</v>
      </c>
      <c r="D838" s="95" t="str">
        <f t="shared" si="64"/>
        <v/>
      </c>
      <c r="E838" s="69"/>
      <c r="F838" s="70"/>
      <c r="G838" s="4"/>
      <c r="H838" s="71"/>
      <c r="I838" s="71"/>
      <c r="J838" s="70"/>
      <c r="K838" s="70"/>
      <c r="L838" s="70"/>
      <c r="M838" s="70"/>
      <c r="N838" s="70"/>
      <c r="O838" s="70"/>
      <c r="P838" s="70"/>
      <c r="Q838" s="70"/>
      <c r="R838" s="70"/>
      <c r="S838" s="86"/>
      <c r="T838" s="70"/>
      <c r="Z838" s="68">
        <f t="shared" si="65"/>
        <v>1</v>
      </c>
      <c r="AC838" s="1" t="str">
        <f t="shared" si="66"/>
        <v>1900</v>
      </c>
    </row>
    <row r="839" spans="2:29" x14ac:dyDescent="0.25">
      <c r="B839" s="1">
        <f t="shared" si="63"/>
        <v>0</v>
      </c>
      <c r="D839" s="95" t="str">
        <f t="shared" si="64"/>
        <v/>
      </c>
      <c r="E839" s="69"/>
      <c r="F839" s="70"/>
      <c r="G839" s="4"/>
      <c r="H839" s="71"/>
      <c r="I839" s="71"/>
      <c r="J839" s="70"/>
      <c r="K839" s="70"/>
      <c r="L839" s="70"/>
      <c r="M839" s="70"/>
      <c r="N839" s="70"/>
      <c r="O839" s="70"/>
      <c r="P839" s="70"/>
      <c r="Q839" s="70"/>
      <c r="R839" s="70"/>
      <c r="S839" s="86"/>
      <c r="T839" s="70"/>
      <c r="Z839" s="68">
        <f t="shared" si="65"/>
        <v>1</v>
      </c>
      <c r="AC839" s="1" t="str">
        <f t="shared" si="66"/>
        <v>1900</v>
      </c>
    </row>
    <row r="840" spans="2:29" x14ac:dyDescent="0.25">
      <c r="B840" s="1">
        <f t="shared" si="63"/>
        <v>0</v>
      </c>
      <c r="D840" s="95" t="str">
        <f t="shared" si="64"/>
        <v/>
      </c>
      <c r="E840" s="69"/>
      <c r="F840" s="70"/>
      <c r="G840" s="4"/>
      <c r="H840" s="71"/>
      <c r="I840" s="71"/>
      <c r="J840" s="70"/>
      <c r="K840" s="70"/>
      <c r="L840" s="70"/>
      <c r="M840" s="70"/>
      <c r="N840" s="70"/>
      <c r="O840" s="70"/>
      <c r="P840" s="70"/>
      <c r="Q840" s="70"/>
      <c r="R840" s="70"/>
      <c r="S840" s="86"/>
      <c r="T840" s="70"/>
      <c r="Z840" s="68">
        <f t="shared" si="65"/>
        <v>1</v>
      </c>
      <c r="AC840" s="1" t="str">
        <f t="shared" si="66"/>
        <v>1900</v>
      </c>
    </row>
    <row r="841" spans="2:29" x14ac:dyDescent="0.25">
      <c r="B841" s="1">
        <f t="shared" si="63"/>
        <v>0</v>
      </c>
      <c r="D841" s="95" t="str">
        <f t="shared" si="64"/>
        <v/>
      </c>
      <c r="E841" s="69"/>
      <c r="F841" s="70"/>
      <c r="G841" s="4"/>
      <c r="H841" s="71"/>
      <c r="I841" s="71"/>
      <c r="J841" s="70"/>
      <c r="K841" s="70"/>
      <c r="L841" s="70"/>
      <c r="M841" s="70"/>
      <c r="N841" s="70"/>
      <c r="O841" s="70"/>
      <c r="P841" s="70"/>
      <c r="Q841" s="70"/>
      <c r="R841" s="70"/>
      <c r="S841" s="86"/>
      <c r="T841" s="70"/>
      <c r="Z841" s="68">
        <f t="shared" si="65"/>
        <v>1</v>
      </c>
      <c r="AC841" s="1" t="str">
        <f t="shared" si="66"/>
        <v>1900</v>
      </c>
    </row>
    <row r="842" spans="2:29" x14ac:dyDescent="0.25">
      <c r="B842" s="1">
        <f t="shared" si="63"/>
        <v>0</v>
      </c>
      <c r="D842" s="95" t="str">
        <f t="shared" si="64"/>
        <v/>
      </c>
      <c r="E842" s="69"/>
      <c r="F842" s="70"/>
      <c r="G842" s="4"/>
      <c r="H842" s="71"/>
      <c r="I842" s="71"/>
      <c r="J842" s="70"/>
      <c r="K842" s="70"/>
      <c r="L842" s="70"/>
      <c r="M842" s="70"/>
      <c r="N842" s="70"/>
      <c r="O842" s="70"/>
      <c r="P842" s="70"/>
      <c r="Q842" s="70"/>
      <c r="R842" s="70"/>
      <c r="S842" s="86"/>
      <c r="T842" s="70"/>
      <c r="Z842" s="68">
        <f t="shared" si="65"/>
        <v>1</v>
      </c>
      <c r="AC842" s="1" t="str">
        <f t="shared" si="66"/>
        <v>1900</v>
      </c>
    </row>
    <row r="843" spans="2:29" x14ac:dyDescent="0.25">
      <c r="B843" s="1">
        <f t="shared" si="63"/>
        <v>0</v>
      </c>
      <c r="D843" s="95" t="str">
        <f t="shared" si="64"/>
        <v/>
      </c>
      <c r="E843" s="69"/>
      <c r="F843" s="70"/>
      <c r="G843" s="4"/>
      <c r="H843" s="71"/>
      <c r="I843" s="71"/>
      <c r="J843" s="70"/>
      <c r="K843" s="70"/>
      <c r="L843" s="70"/>
      <c r="M843" s="70"/>
      <c r="N843" s="70"/>
      <c r="O843" s="70"/>
      <c r="P843" s="70"/>
      <c r="Q843" s="70"/>
      <c r="R843" s="70"/>
      <c r="S843" s="86"/>
      <c r="T843" s="70"/>
      <c r="Z843" s="68">
        <f t="shared" si="65"/>
        <v>1</v>
      </c>
      <c r="AC843" s="1" t="str">
        <f t="shared" si="66"/>
        <v>1900</v>
      </c>
    </row>
    <row r="844" spans="2:29" x14ac:dyDescent="0.25">
      <c r="B844" s="1">
        <f t="shared" si="63"/>
        <v>0</v>
      </c>
      <c r="D844" s="95" t="str">
        <f t="shared" si="64"/>
        <v/>
      </c>
      <c r="E844" s="69"/>
      <c r="F844" s="70"/>
      <c r="G844" s="4"/>
      <c r="H844" s="71"/>
      <c r="I844" s="71"/>
      <c r="J844" s="70"/>
      <c r="K844" s="70"/>
      <c r="L844" s="70"/>
      <c r="M844" s="70"/>
      <c r="N844" s="70"/>
      <c r="O844" s="70"/>
      <c r="P844" s="70"/>
      <c r="Q844" s="70"/>
      <c r="R844" s="70"/>
      <c r="S844" s="86"/>
      <c r="T844" s="70"/>
      <c r="Z844" s="68">
        <f t="shared" si="65"/>
        <v>1</v>
      </c>
      <c r="AC844" s="1" t="str">
        <f t="shared" si="66"/>
        <v>1900</v>
      </c>
    </row>
    <row r="845" spans="2:29" x14ac:dyDescent="0.25">
      <c r="B845" s="1">
        <f t="shared" si="63"/>
        <v>0</v>
      </c>
      <c r="D845" s="95" t="str">
        <f t="shared" si="64"/>
        <v/>
      </c>
      <c r="E845" s="69"/>
      <c r="F845" s="70"/>
      <c r="G845" s="4"/>
      <c r="H845" s="71"/>
      <c r="I845" s="71"/>
      <c r="J845" s="70"/>
      <c r="K845" s="70"/>
      <c r="L845" s="70"/>
      <c r="M845" s="70"/>
      <c r="N845" s="70"/>
      <c r="O845" s="70"/>
      <c r="P845" s="70"/>
      <c r="Q845" s="70"/>
      <c r="R845" s="70"/>
      <c r="S845" s="86"/>
      <c r="T845" s="70"/>
      <c r="Z845" s="68">
        <f t="shared" si="65"/>
        <v>1</v>
      </c>
      <c r="AC845" s="1" t="str">
        <f t="shared" si="66"/>
        <v>1900</v>
      </c>
    </row>
    <row r="846" spans="2:29" x14ac:dyDescent="0.25">
      <c r="B846" s="1">
        <f t="shared" si="63"/>
        <v>0</v>
      </c>
      <c r="D846" s="95" t="str">
        <f t="shared" si="64"/>
        <v/>
      </c>
      <c r="E846" s="69"/>
      <c r="F846" s="70"/>
      <c r="G846" s="4"/>
      <c r="H846" s="71"/>
      <c r="I846" s="71"/>
      <c r="J846" s="70"/>
      <c r="K846" s="70"/>
      <c r="L846" s="70"/>
      <c r="M846" s="70"/>
      <c r="N846" s="70"/>
      <c r="O846" s="70"/>
      <c r="P846" s="70"/>
      <c r="Q846" s="70"/>
      <c r="R846" s="70"/>
      <c r="S846" s="86"/>
      <c r="T846" s="70"/>
      <c r="Z846" s="68">
        <f t="shared" si="65"/>
        <v>1</v>
      </c>
      <c r="AC846" s="1" t="str">
        <f t="shared" si="66"/>
        <v>1900</v>
      </c>
    </row>
    <row r="847" spans="2:29" x14ac:dyDescent="0.25">
      <c r="B847" s="1">
        <f t="shared" si="63"/>
        <v>0</v>
      </c>
      <c r="D847" s="95" t="str">
        <f t="shared" si="64"/>
        <v/>
      </c>
      <c r="E847" s="69"/>
      <c r="F847" s="70"/>
      <c r="G847" s="4"/>
      <c r="H847" s="71"/>
      <c r="I847" s="71"/>
      <c r="J847" s="70"/>
      <c r="K847" s="70"/>
      <c r="L847" s="70"/>
      <c r="M847" s="70"/>
      <c r="N847" s="70"/>
      <c r="O847" s="70"/>
      <c r="P847" s="70"/>
      <c r="Q847" s="70"/>
      <c r="R847" s="70"/>
      <c r="S847" s="86"/>
      <c r="T847" s="70"/>
      <c r="Z847" s="68">
        <f t="shared" si="65"/>
        <v>1</v>
      </c>
      <c r="AC847" s="1" t="str">
        <f t="shared" si="66"/>
        <v>1900</v>
      </c>
    </row>
    <row r="848" spans="2:29" x14ac:dyDescent="0.25">
      <c r="B848" s="1">
        <f t="shared" si="63"/>
        <v>0</v>
      </c>
      <c r="D848" s="95" t="str">
        <f t="shared" si="64"/>
        <v/>
      </c>
      <c r="E848" s="69"/>
      <c r="F848" s="70"/>
      <c r="G848" s="4"/>
      <c r="H848" s="71"/>
      <c r="I848" s="71"/>
      <c r="J848" s="70"/>
      <c r="K848" s="70"/>
      <c r="L848" s="70"/>
      <c r="M848" s="70"/>
      <c r="N848" s="70"/>
      <c r="O848" s="70"/>
      <c r="P848" s="70"/>
      <c r="Q848" s="70"/>
      <c r="R848" s="70"/>
      <c r="S848" s="86"/>
      <c r="T848" s="70"/>
      <c r="Z848" s="68">
        <f t="shared" si="65"/>
        <v>1</v>
      </c>
      <c r="AC848" s="1" t="str">
        <f t="shared" si="66"/>
        <v>1900</v>
      </c>
    </row>
    <row r="849" spans="2:29" x14ac:dyDescent="0.25">
      <c r="B849" s="1">
        <f t="shared" si="63"/>
        <v>0</v>
      </c>
      <c r="D849" s="95" t="str">
        <f t="shared" si="64"/>
        <v/>
      </c>
      <c r="E849" s="69"/>
      <c r="F849" s="70"/>
      <c r="G849" s="4"/>
      <c r="H849" s="71"/>
      <c r="I849" s="71"/>
      <c r="J849" s="70"/>
      <c r="K849" s="70"/>
      <c r="L849" s="70"/>
      <c r="M849" s="70"/>
      <c r="N849" s="70"/>
      <c r="O849" s="70"/>
      <c r="P849" s="70"/>
      <c r="Q849" s="70"/>
      <c r="R849" s="70"/>
      <c r="S849" s="86"/>
      <c r="T849" s="70"/>
      <c r="Z849" s="68">
        <f t="shared" si="65"/>
        <v>1</v>
      </c>
      <c r="AC849" s="1" t="str">
        <f t="shared" si="66"/>
        <v>1900</v>
      </c>
    </row>
    <row r="850" spans="2:29" x14ac:dyDescent="0.25">
      <c r="B850" s="1">
        <f t="shared" si="63"/>
        <v>0</v>
      </c>
      <c r="D850" s="95" t="str">
        <f t="shared" si="64"/>
        <v/>
      </c>
      <c r="E850" s="69"/>
      <c r="F850" s="70"/>
      <c r="G850" s="4"/>
      <c r="H850" s="71"/>
      <c r="I850" s="71"/>
      <c r="J850" s="70"/>
      <c r="K850" s="70"/>
      <c r="L850" s="70"/>
      <c r="M850" s="70"/>
      <c r="N850" s="70"/>
      <c r="O850" s="70"/>
      <c r="P850" s="70"/>
      <c r="Q850" s="70"/>
      <c r="R850" s="70"/>
      <c r="S850" s="86"/>
      <c r="T850" s="70"/>
      <c r="Z850" s="68">
        <f t="shared" si="65"/>
        <v>1</v>
      </c>
      <c r="AC850" s="1" t="str">
        <f t="shared" si="66"/>
        <v>1900</v>
      </c>
    </row>
    <row r="851" spans="2:29" x14ac:dyDescent="0.25">
      <c r="B851" s="1">
        <f t="shared" si="63"/>
        <v>0</v>
      </c>
      <c r="D851" s="95" t="str">
        <f t="shared" si="64"/>
        <v/>
      </c>
      <c r="E851" s="69"/>
      <c r="F851" s="70"/>
      <c r="G851" s="4"/>
      <c r="H851" s="71"/>
      <c r="I851" s="71"/>
      <c r="J851" s="70"/>
      <c r="K851" s="70"/>
      <c r="L851" s="70"/>
      <c r="M851" s="70"/>
      <c r="N851" s="70"/>
      <c r="O851" s="70"/>
      <c r="P851" s="70"/>
      <c r="Q851" s="70"/>
      <c r="R851" s="70"/>
      <c r="S851" s="86"/>
      <c r="T851" s="70"/>
      <c r="Z851" s="68">
        <f t="shared" si="65"/>
        <v>1</v>
      </c>
      <c r="AC851" s="1" t="str">
        <f t="shared" si="66"/>
        <v>1900</v>
      </c>
    </row>
    <row r="852" spans="2:29" x14ac:dyDescent="0.25">
      <c r="B852" s="1">
        <f t="shared" si="63"/>
        <v>0</v>
      </c>
      <c r="D852" s="95" t="str">
        <f t="shared" si="64"/>
        <v/>
      </c>
      <c r="E852" s="69"/>
      <c r="F852" s="70"/>
      <c r="G852" s="4"/>
      <c r="H852" s="71"/>
      <c r="I852" s="71"/>
      <c r="J852" s="70"/>
      <c r="K852" s="70"/>
      <c r="L852" s="70"/>
      <c r="M852" s="70"/>
      <c r="N852" s="70"/>
      <c r="O852" s="70"/>
      <c r="P852" s="70"/>
      <c r="Q852" s="70"/>
      <c r="R852" s="70"/>
      <c r="S852" s="86"/>
      <c r="T852" s="70"/>
      <c r="Z852" s="68">
        <f t="shared" si="65"/>
        <v>1</v>
      </c>
      <c r="AC852" s="1" t="str">
        <f t="shared" si="66"/>
        <v>1900</v>
      </c>
    </row>
    <row r="853" spans="2:29" x14ac:dyDescent="0.25">
      <c r="B853" s="1">
        <f t="shared" si="63"/>
        <v>0</v>
      </c>
      <c r="D853" s="95" t="str">
        <f t="shared" si="64"/>
        <v/>
      </c>
      <c r="E853" s="69"/>
      <c r="F853" s="70"/>
      <c r="G853" s="4"/>
      <c r="H853" s="71"/>
      <c r="I853" s="71"/>
      <c r="J853" s="70"/>
      <c r="K853" s="70"/>
      <c r="L853" s="70"/>
      <c r="M853" s="70"/>
      <c r="N853" s="70"/>
      <c r="O853" s="70"/>
      <c r="P853" s="70"/>
      <c r="Q853" s="70"/>
      <c r="R853" s="70"/>
      <c r="S853" s="86"/>
      <c r="T853" s="70"/>
      <c r="Z853" s="68">
        <f t="shared" si="65"/>
        <v>1</v>
      </c>
      <c r="AC853" s="1" t="str">
        <f t="shared" si="66"/>
        <v>1900</v>
      </c>
    </row>
    <row r="854" spans="2:29" x14ac:dyDescent="0.25">
      <c r="B854" s="1">
        <f t="shared" si="63"/>
        <v>0</v>
      </c>
      <c r="D854" s="95" t="str">
        <f t="shared" si="64"/>
        <v/>
      </c>
      <c r="E854" s="69"/>
      <c r="F854" s="70"/>
      <c r="G854" s="4"/>
      <c r="H854" s="71"/>
      <c r="I854" s="71"/>
      <c r="J854" s="70"/>
      <c r="K854" s="70"/>
      <c r="L854" s="70"/>
      <c r="M854" s="70"/>
      <c r="N854" s="70"/>
      <c r="O854" s="70"/>
      <c r="P854" s="70"/>
      <c r="Q854" s="70"/>
      <c r="R854" s="70"/>
      <c r="S854" s="86"/>
      <c r="T854" s="70"/>
      <c r="Z854" s="68">
        <f t="shared" si="65"/>
        <v>1</v>
      </c>
      <c r="AC854" s="1" t="str">
        <f t="shared" si="66"/>
        <v>1900</v>
      </c>
    </row>
    <row r="855" spans="2:29" x14ac:dyDescent="0.25">
      <c r="B855" s="1">
        <f t="shared" si="63"/>
        <v>0</v>
      </c>
      <c r="D855" s="95" t="str">
        <f t="shared" si="64"/>
        <v/>
      </c>
      <c r="E855" s="69"/>
      <c r="F855" s="70"/>
      <c r="G855" s="4"/>
      <c r="H855" s="71"/>
      <c r="I855" s="71"/>
      <c r="J855" s="70"/>
      <c r="K855" s="70"/>
      <c r="L855" s="70"/>
      <c r="M855" s="70"/>
      <c r="N855" s="70"/>
      <c r="O855" s="70"/>
      <c r="P855" s="70"/>
      <c r="Q855" s="70"/>
      <c r="R855" s="70"/>
      <c r="S855" s="86"/>
      <c r="T855" s="70"/>
      <c r="Z855" s="68">
        <f t="shared" si="65"/>
        <v>1</v>
      </c>
      <c r="AC855" s="1" t="str">
        <f t="shared" si="66"/>
        <v>1900</v>
      </c>
    </row>
    <row r="856" spans="2:29" x14ac:dyDescent="0.25">
      <c r="B856" s="1">
        <f t="shared" si="63"/>
        <v>0</v>
      </c>
      <c r="D856" s="95" t="str">
        <f t="shared" si="64"/>
        <v/>
      </c>
      <c r="E856" s="69"/>
      <c r="F856" s="70"/>
      <c r="G856" s="4"/>
      <c r="H856" s="71"/>
      <c r="I856" s="71"/>
      <c r="J856" s="70"/>
      <c r="K856" s="70"/>
      <c r="L856" s="70"/>
      <c r="M856" s="70"/>
      <c r="N856" s="70"/>
      <c r="O856" s="70"/>
      <c r="P856" s="70"/>
      <c r="Q856" s="70"/>
      <c r="R856" s="70"/>
      <c r="S856" s="86"/>
      <c r="T856" s="70"/>
      <c r="Z856" s="68">
        <f t="shared" si="65"/>
        <v>1</v>
      </c>
      <c r="AC856" s="1" t="str">
        <f t="shared" si="66"/>
        <v>1900</v>
      </c>
    </row>
    <row r="857" spans="2:29" x14ac:dyDescent="0.25">
      <c r="B857" s="1">
        <f t="shared" si="63"/>
        <v>0</v>
      </c>
      <c r="D857" s="95" t="str">
        <f t="shared" si="64"/>
        <v/>
      </c>
      <c r="E857" s="69"/>
      <c r="F857" s="70"/>
      <c r="G857" s="4"/>
      <c r="H857" s="71"/>
      <c r="I857" s="71"/>
      <c r="J857" s="70"/>
      <c r="K857" s="70"/>
      <c r="L857" s="70"/>
      <c r="M857" s="70"/>
      <c r="N857" s="70"/>
      <c r="O857" s="70"/>
      <c r="P857" s="70"/>
      <c r="Q857" s="70"/>
      <c r="R857" s="70"/>
      <c r="S857" s="86"/>
      <c r="T857" s="70"/>
      <c r="Z857" s="68">
        <f t="shared" si="65"/>
        <v>1</v>
      </c>
      <c r="AC857" s="1" t="str">
        <f t="shared" si="66"/>
        <v>1900</v>
      </c>
    </row>
    <row r="858" spans="2:29" x14ac:dyDescent="0.25">
      <c r="B858" s="1">
        <f t="shared" si="63"/>
        <v>0</v>
      </c>
      <c r="D858" s="95" t="str">
        <f t="shared" si="64"/>
        <v/>
      </c>
      <c r="E858" s="69"/>
      <c r="F858" s="70"/>
      <c r="G858" s="4"/>
      <c r="H858" s="71"/>
      <c r="I858" s="71"/>
      <c r="J858" s="70"/>
      <c r="K858" s="70"/>
      <c r="L858" s="70"/>
      <c r="M858" s="70"/>
      <c r="N858" s="70"/>
      <c r="O858" s="70"/>
      <c r="P858" s="70"/>
      <c r="Q858" s="70"/>
      <c r="R858" s="70"/>
      <c r="S858" s="86"/>
      <c r="T858" s="70"/>
      <c r="Z858" s="68">
        <f t="shared" si="65"/>
        <v>1</v>
      </c>
      <c r="AC858" s="1" t="str">
        <f t="shared" si="66"/>
        <v>1900</v>
      </c>
    </row>
    <row r="859" spans="2:29" x14ac:dyDescent="0.25">
      <c r="B859" s="1">
        <f t="shared" si="63"/>
        <v>0</v>
      </c>
      <c r="D859" s="95" t="str">
        <f t="shared" si="64"/>
        <v/>
      </c>
      <c r="E859" s="69"/>
      <c r="F859" s="70"/>
      <c r="G859" s="4"/>
      <c r="H859" s="71"/>
      <c r="I859" s="71"/>
      <c r="J859" s="70"/>
      <c r="K859" s="70"/>
      <c r="L859" s="70"/>
      <c r="M859" s="70"/>
      <c r="N859" s="70"/>
      <c r="O859" s="70"/>
      <c r="P859" s="70"/>
      <c r="Q859" s="70"/>
      <c r="R859" s="70"/>
      <c r="S859" s="86"/>
      <c r="T859" s="70"/>
      <c r="Z859" s="68">
        <f t="shared" si="65"/>
        <v>1</v>
      </c>
      <c r="AC859" s="1" t="str">
        <f t="shared" si="66"/>
        <v>1900</v>
      </c>
    </row>
    <row r="860" spans="2:29" x14ac:dyDescent="0.25">
      <c r="B860" s="1">
        <f t="shared" si="63"/>
        <v>0</v>
      </c>
      <c r="D860" s="95" t="str">
        <f t="shared" si="64"/>
        <v/>
      </c>
      <c r="E860" s="69"/>
      <c r="F860" s="70"/>
      <c r="G860" s="4"/>
      <c r="H860" s="71"/>
      <c r="I860" s="71"/>
      <c r="J860" s="70"/>
      <c r="K860" s="70"/>
      <c r="L860" s="70"/>
      <c r="M860" s="70"/>
      <c r="N860" s="70"/>
      <c r="O860" s="70"/>
      <c r="P860" s="70"/>
      <c r="Q860" s="70"/>
      <c r="R860" s="70"/>
      <c r="S860" s="86"/>
      <c r="T860" s="70"/>
      <c r="Z860" s="68">
        <f t="shared" si="65"/>
        <v>1</v>
      </c>
      <c r="AC860" s="1" t="str">
        <f t="shared" si="66"/>
        <v>1900</v>
      </c>
    </row>
    <row r="861" spans="2:29" x14ac:dyDescent="0.25">
      <c r="B861" s="1">
        <f t="shared" si="63"/>
        <v>0</v>
      </c>
      <c r="D861" s="95" t="str">
        <f t="shared" si="64"/>
        <v/>
      </c>
      <c r="E861" s="69"/>
      <c r="F861" s="70"/>
      <c r="G861" s="4"/>
      <c r="H861" s="71"/>
      <c r="I861" s="71"/>
      <c r="J861" s="70"/>
      <c r="K861" s="70"/>
      <c r="L861" s="70"/>
      <c r="M861" s="70"/>
      <c r="N861" s="70"/>
      <c r="O861" s="70"/>
      <c r="P861" s="70"/>
      <c r="Q861" s="70"/>
      <c r="R861" s="70"/>
      <c r="S861" s="86"/>
      <c r="T861" s="70"/>
      <c r="Z861" s="68">
        <f t="shared" si="65"/>
        <v>1</v>
      </c>
      <c r="AC861" s="1" t="str">
        <f t="shared" si="66"/>
        <v>1900</v>
      </c>
    </row>
    <row r="862" spans="2:29" x14ac:dyDescent="0.25">
      <c r="B862" s="1">
        <f t="shared" si="63"/>
        <v>0</v>
      </c>
      <c r="D862" s="95" t="str">
        <f t="shared" si="64"/>
        <v/>
      </c>
      <c r="E862" s="69"/>
      <c r="F862" s="70"/>
      <c r="G862" s="4"/>
      <c r="H862" s="71"/>
      <c r="I862" s="71"/>
      <c r="J862" s="70"/>
      <c r="K862" s="70"/>
      <c r="L862" s="70"/>
      <c r="M862" s="70"/>
      <c r="N862" s="70"/>
      <c r="O862" s="70"/>
      <c r="P862" s="70"/>
      <c r="Q862" s="70"/>
      <c r="R862" s="70"/>
      <c r="S862" s="86"/>
      <c r="T862" s="70"/>
      <c r="Z862" s="68">
        <f t="shared" si="65"/>
        <v>1</v>
      </c>
      <c r="AC862" s="1" t="str">
        <f t="shared" si="66"/>
        <v>1900</v>
      </c>
    </row>
    <row r="863" spans="2:29" x14ac:dyDescent="0.25">
      <c r="B863" s="1">
        <f t="shared" si="63"/>
        <v>0</v>
      </c>
      <c r="D863" s="95" t="str">
        <f t="shared" si="64"/>
        <v/>
      </c>
      <c r="E863" s="69"/>
      <c r="F863" s="70"/>
      <c r="G863" s="4"/>
      <c r="H863" s="71"/>
      <c r="I863" s="71"/>
      <c r="J863" s="70"/>
      <c r="K863" s="70"/>
      <c r="L863" s="70"/>
      <c r="M863" s="70"/>
      <c r="N863" s="70"/>
      <c r="O863" s="70"/>
      <c r="P863" s="70"/>
      <c r="Q863" s="70"/>
      <c r="R863" s="70"/>
      <c r="S863" s="86"/>
      <c r="T863" s="70"/>
      <c r="Z863" s="68">
        <f t="shared" si="65"/>
        <v>1</v>
      </c>
      <c r="AC863" s="1" t="str">
        <f t="shared" si="66"/>
        <v>1900</v>
      </c>
    </row>
    <row r="864" spans="2:29" x14ac:dyDescent="0.25">
      <c r="B864" s="1">
        <f t="shared" si="63"/>
        <v>0</v>
      </c>
      <c r="D864" s="95" t="str">
        <f t="shared" si="64"/>
        <v/>
      </c>
      <c r="E864" s="69"/>
      <c r="F864" s="70"/>
      <c r="G864" s="4"/>
      <c r="H864" s="71"/>
      <c r="I864" s="71"/>
      <c r="J864" s="70"/>
      <c r="K864" s="70"/>
      <c r="L864" s="70"/>
      <c r="M864" s="70"/>
      <c r="N864" s="70"/>
      <c r="O864" s="70"/>
      <c r="P864" s="70"/>
      <c r="Q864" s="70"/>
      <c r="R864" s="70"/>
      <c r="S864" s="86"/>
      <c r="T864" s="70"/>
      <c r="Z864" s="68">
        <f t="shared" si="65"/>
        <v>1</v>
      </c>
      <c r="AC864" s="1" t="str">
        <f t="shared" si="66"/>
        <v>1900</v>
      </c>
    </row>
    <row r="865" spans="2:29" x14ac:dyDescent="0.25">
      <c r="B865" s="1">
        <f t="shared" si="63"/>
        <v>0</v>
      </c>
      <c r="D865" s="95" t="str">
        <f t="shared" si="64"/>
        <v/>
      </c>
      <c r="E865" s="69"/>
      <c r="F865" s="70"/>
      <c r="G865" s="4"/>
      <c r="H865" s="71"/>
      <c r="I865" s="71"/>
      <c r="J865" s="70"/>
      <c r="K865" s="70"/>
      <c r="L865" s="70"/>
      <c r="M865" s="70"/>
      <c r="N865" s="70"/>
      <c r="O865" s="70"/>
      <c r="P865" s="70"/>
      <c r="Q865" s="70"/>
      <c r="R865" s="70"/>
      <c r="S865" s="86"/>
      <c r="T865" s="70"/>
      <c r="Z865" s="68">
        <f t="shared" si="65"/>
        <v>1</v>
      </c>
      <c r="AC865" s="1" t="str">
        <f t="shared" si="66"/>
        <v>1900</v>
      </c>
    </row>
    <row r="866" spans="2:29" x14ac:dyDescent="0.25">
      <c r="B866" s="1">
        <f t="shared" si="63"/>
        <v>0</v>
      </c>
      <c r="D866" s="95" t="str">
        <f t="shared" si="64"/>
        <v/>
      </c>
      <c r="E866" s="69"/>
      <c r="F866" s="70"/>
      <c r="G866" s="4"/>
      <c r="H866" s="71"/>
      <c r="I866" s="71"/>
      <c r="J866" s="70"/>
      <c r="K866" s="70"/>
      <c r="L866" s="70"/>
      <c r="M866" s="70"/>
      <c r="N866" s="70"/>
      <c r="O866" s="70"/>
      <c r="P866" s="70"/>
      <c r="Q866" s="70"/>
      <c r="R866" s="70"/>
      <c r="S866" s="86"/>
      <c r="T866" s="70"/>
      <c r="Z866" s="68">
        <f t="shared" si="65"/>
        <v>1</v>
      </c>
      <c r="AC866" s="1" t="str">
        <f t="shared" si="66"/>
        <v>1900</v>
      </c>
    </row>
    <row r="867" spans="2:29" x14ac:dyDescent="0.25">
      <c r="B867" s="1">
        <f t="shared" si="63"/>
        <v>0</v>
      </c>
      <c r="D867" s="95" t="str">
        <f t="shared" si="64"/>
        <v/>
      </c>
      <c r="E867" s="69"/>
      <c r="F867" s="70"/>
      <c r="G867" s="4"/>
      <c r="H867" s="71"/>
      <c r="I867" s="71"/>
      <c r="J867" s="70"/>
      <c r="K867" s="70"/>
      <c r="L867" s="70"/>
      <c r="M867" s="70"/>
      <c r="N867" s="70"/>
      <c r="O867" s="70"/>
      <c r="P867" s="70"/>
      <c r="Q867" s="70"/>
      <c r="R867" s="70"/>
      <c r="S867" s="86"/>
      <c r="T867" s="70"/>
      <c r="Z867" s="68">
        <f t="shared" si="65"/>
        <v>1</v>
      </c>
      <c r="AC867" s="1" t="str">
        <f t="shared" si="66"/>
        <v>1900</v>
      </c>
    </row>
    <row r="868" spans="2:29" x14ac:dyDescent="0.25">
      <c r="B868" s="1">
        <f t="shared" si="63"/>
        <v>0</v>
      </c>
      <c r="D868" s="95" t="str">
        <f t="shared" si="64"/>
        <v/>
      </c>
      <c r="E868" s="69"/>
      <c r="F868" s="70"/>
      <c r="G868" s="4"/>
      <c r="H868" s="71"/>
      <c r="I868" s="71"/>
      <c r="J868" s="70"/>
      <c r="K868" s="70"/>
      <c r="L868" s="70"/>
      <c r="M868" s="70"/>
      <c r="N868" s="70"/>
      <c r="O868" s="70"/>
      <c r="P868" s="70"/>
      <c r="Q868" s="70"/>
      <c r="R868" s="70"/>
      <c r="S868" s="86"/>
      <c r="T868" s="70"/>
      <c r="Z868" s="68">
        <f t="shared" si="65"/>
        <v>1</v>
      </c>
      <c r="AC868" s="1" t="str">
        <f t="shared" si="66"/>
        <v>1900</v>
      </c>
    </row>
    <row r="869" spans="2:29" x14ac:dyDescent="0.25">
      <c r="B869" s="1">
        <f t="shared" si="63"/>
        <v>0</v>
      </c>
      <c r="D869" s="95" t="str">
        <f t="shared" si="64"/>
        <v/>
      </c>
      <c r="E869" s="69"/>
      <c r="F869" s="70"/>
      <c r="G869" s="4"/>
      <c r="H869" s="71"/>
      <c r="I869" s="71"/>
      <c r="J869" s="70"/>
      <c r="K869" s="70"/>
      <c r="L869" s="70"/>
      <c r="M869" s="70"/>
      <c r="N869" s="70"/>
      <c r="O869" s="70"/>
      <c r="P869" s="70"/>
      <c r="Q869" s="70"/>
      <c r="R869" s="70"/>
      <c r="S869" s="86"/>
      <c r="T869" s="70"/>
      <c r="Z869" s="68">
        <f t="shared" si="65"/>
        <v>1</v>
      </c>
      <c r="AC869" s="1" t="str">
        <f t="shared" si="66"/>
        <v>1900</v>
      </c>
    </row>
    <row r="870" spans="2:29" x14ac:dyDescent="0.25">
      <c r="B870" s="1">
        <f t="shared" si="63"/>
        <v>0</v>
      </c>
      <c r="D870" s="95" t="str">
        <f t="shared" si="64"/>
        <v/>
      </c>
      <c r="E870" s="69"/>
      <c r="F870" s="70"/>
      <c r="G870" s="4"/>
      <c r="H870" s="71"/>
      <c r="I870" s="71"/>
      <c r="J870" s="70"/>
      <c r="K870" s="70"/>
      <c r="L870" s="70"/>
      <c r="M870" s="70"/>
      <c r="N870" s="70"/>
      <c r="O870" s="70"/>
      <c r="P870" s="70"/>
      <c r="Q870" s="70"/>
      <c r="R870" s="70"/>
      <c r="S870" s="86"/>
      <c r="T870" s="70"/>
      <c r="Z870" s="68">
        <f t="shared" si="65"/>
        <v>1</v>
      </c>
      <c r="AC870" s="1" t="str">
        <f t="shared" si="66"/>
        <v>1900</v>
      </c>
    </row>
    <row r="871" spans="2:29" x14ac:dyDescent="0.25">
      <c r="B871" s="1">
        <f t="shared" si="63"/>
        <v>0</v>
      </c>
      <c r="D871" s="95" t="str">
        <f t="shared" si="64"/>
        <v/>
      </c>
      <c r="E871" s="69"/>
      <c r="F871" s="70"/>
      <c r="G871" s="4"/>
      <c r="H871" s="71"/>
      <c r="I871" s="71"/>
      <c r="J871" s="70"/>
      <c r="K871" s="70"/>
      <c r="L871" s="70"/>
      <c r="M871" s="70"/>
      <c r="N871" s="70"/>
      <c r="O871" s="70"/>
      <c r="P871" s="70"/>
      <c r="Q871" s="70"/>
      <c r="R871" s="70"/>
      <c r="S871" s="86"/>
      <c r="T871" s="70"/>
      <c r="Z871" s="68">
        <f t="shared" si="65"/>
        <v>1</v>
      </c>
      <c r="AC871" s="1" t="str">
        <f t="shared" si="66"/>
        <v>1900</v>
      </c>
    </row>
    <row r="872" spans="2:29" x14ac:dyDescent="0.25">
      <c r="B872" s="1">
        <f t="shared" si="63"/>
        <v>0</v>
      </c>
      <c r="D872" s="95" t="str">
        <f t="shared" si="64"/>
        <v/>
      </c>
      <c r="E872" s="69"/>
      <c r="F872" s="70"/>
      <c r="G872" s="4"/>
      <c r="H872" s="71"/>
      <c r="I872" s="71"/>
      <c r="J872" s="70"/>
      <c r="K872" s="70"/>
      <c r="L872" s="70"/>
      <c r="M872" s="70"/>
      <c r="N872" s="70"/>
      <c r="O872" s="70"/>
      <c r="P872" s="70"/>
      <c r="Q872" s="70"/>
      <c r="R872" s="70"/>
      <c r="S872" s="86"/>
      <c r="T872" s="70"/>
      <c r="Z872" s="68">
        <f t="shared" si="65"/>
        <v>1</v>
      </c>
      <c r="AC872" s="1" t="str">
        <f t="shared" si="66"/>
        <v>1900</v>
      </c>
    </row>
    <row r="873" spans="2:29" x14ac:dyDescent="0.25">
      <c r="B873" s="1">
        <f t="shared" si="63"/>
        <v>0</v>
      </c>
      <c r="D873" s="95" t="str">
        <f t="shared" si="64"/>
        <v/>
      </c>
      <c r="E873" s="69"/>
      <c r="F873" s="70"/>
      <c r="G873" s="4"/>
      <c r="H873" s="71"/>
      <c r="I873" s="71"/>
      <c r="J873" s="70"/>
      <c r="K873" s="70"/>
      <c r="L873" s="70"/>
      <c r="M873" s="70"/>
      <c r="N873" s="70"/>
      <c r="O873" s="70"/>
      <c r="P873" s="70"/>
      <c r="Q873" s="70"/>
      <c r="R873" s="70"/>
      <c r="S873" s="86"/>
      <c r="T873" s="70"/>
      <c r="Z873" s="68">
        <f t="shared" si="65"/>
        <v>1</v>
      </c>
      <c r="AC873" s="1" t="str">
        <f t="shared" si="66"/>
        <v>1900</v>
      </c>
    </row>
    <row r="874" spans="2:29" x14ac:dyDescent="0.25">
      <c r="B874" s="1">
        <f t="shared" si="63"/>
        <v>0</v>
      </c>
      <c r="D874" s="95" t="str">
        <f t="shared" si="64"/>
        <v/>
      </c>
      <c r="E874" s="69"/>
      <c r="F874" s="70"/>
      <c r="G874" s="4"/>
      <c r="H874" s="71"/>
      <c r="I874" s="71"/>
      <c r="J874" s="70"/>
      <c r="K874" s="70"/>
      <c r="L874" s="70"/>
      <c r="M874" s="70"/>
      <c r="N874" s="70"/>
      <c r="O874" s="70"/>
      <c r="P874" s="70"/>
      <c r="Q874" s="70"/>
      <c r="R874" s="70"/>
      <c r="S874" s="86"/>
      <c r="T874" s="70"/>
      <c r="Z874" s="68">
        <f t="shared" si="65"/>
        <v>1</v>
      </c>
      <c r="AC874" s="1" t="str">
        <f t="shared" si="66"/>
        <v>1900</v>
      </c>
    </row>
    <row r="875" spans="2:29" x14ac:dyDescent="0.25">
      <c r="B875" s="1">
        <f t="shared" si="63"/>
        <v>0</v>
      </c>
      <c r="D875" s="95" t="str">
        <f t="shared" si="64"/>
        <v/>
      </c>
      <c r="E875" s="69"/>
      <c r="F875" s="70"/>
      <c r="G875" s="4"/>
      <c r="H875" s="71"/>
      <c r="I875" s="71"/>
      <c r="J875" s="70"/>
      <c r="K875" s="70"/>
      <c r="L875" s="70"/>
      <c r="M875" s="70"/>
      <c r="N875" s="70"/>
      <c r="O875" s="70"/>
      <c r="P875" s="70"/>
      <c r="Q875" s="70"/>
      <c r="R875" s="70"/>
      <c r="S875" s="86"/>
      <c r="T875" s="70"/>
      <c r="Z875" s="68">
        <f t="shared" si="65"/>
        <v>1</v>
      </c>
      <c r="AC875" s="1" t="str">
        <f t="shared" si="66"/>
        <v>1900</v>
      </c>
    </row>
    <row r="876" spans="2:29" x14ac:dyDescent="0.25">
      <c r="B876" s="1">
        <f t="shared" si="63"/>
        <v>0</v>
      </c>
      <c r="D876" s="95" t="str">
        <f t="shared" si="64"/>
        <v/>
      </c>
      <c r="E876" s="69"/>
      <c r="F876" s="70"/>
      <c r="G876" s="4"/>
      <c r="H876" s="71"/>
      <c r="I876" s="71"/>
      <c r="J876" s="70"/>
      <c r="K876" s="70"/>
      <c r="L876" s="70"/>
      <c r="M876" s="70"/>
      <c r="N876" s="70"/>
      <c r="O876" s="70"/>
      <c r="P876" s="70"/>
      <c r="Q876" s="70"/>
      <c r="R876" s="70"/>
      <c r="S876" s="86"/>
      <c r="T876" s="70"/>
      <c r="Z876" s="68">
        <f t="shared" si="65"/>
        <v>1</v>
      </c>
      <c r="AC876" s="1" t="str">
        <f t="shared" si="66"/>
        <v>1900</v>
      </c>
    </row>
    <row r="877" spans="2:29" x14ac:dyDescent="0.25">
      <c r="B877" s="1">
        <f t="shared" si="63"/>
        <v>0</v>
      </c>
      <c r="D877" s="95" t="str">
        <f t="shared" si="64"/>
        <v/>
      </c>
      <c r="E877" s="69"/>
      <c r="F877" s="70"/>
      <c r="G877" s="4"/>
      <c r="H877" s="71"/>
      <c r="I877" s="71"/>
      <c r="J877" s="70"/>
      <c r="K877" s="70"/>
      <c r="L877" s="70"/>
      <c r="M877" s="70"/>
      <c r="N877" s="70"/>
      <c r="O877" s="70"/>
      <c r="P877" s="70"/>
      <c r="Q877" s="70"/>
      <c r="R877" s="70"/>
      <c r="S877" s="86"/>
      <c r="T877" s="70"/>
      <c r="Z877" s="68">
        <f t="shared" si="65"/>
        <v>1</v>
      </c>
      <c r="AC877" s="1" t="str">
        <f t="shared" si="66"/>
        <v>1900</v>
      </c>
    </row>
    <row r="878" spans="2:29" x14ac:dyDescent="0.25">
      <c r="B878" s="1">
        <f t="shared" si="63"/>
        <v>0</v>
      </c>
      <c r="D878" s="95" t="str">
        <f t="shared" si="64"/>
        <v/>
      </c>
      <c r="E878" s="69"/>
      <c r="F878" s="70"/>
      <c r="G878" s="4"/>
      <c r="H878" s="71"/>
      <c r="I878" s="71"/>
      <c r="J878" s="70"/>
      <c r="K878" s="70"/>
      <c r="L878" s="70"/>
      <c r="M878" s="70"/>
      <c r="N878" s="70"/>
      <c r="O878" s="70"/>
      <c r="P878" s="70"/>
      <c r="Q878" s="70"/>
      <c r="R878" s="70"/>
      <c r="S878" s="86"/>
      <c r="T878" s="70"/>
      <c r="Z878" s="68">
        <f t="shared" si="65"/>
        <v>1</v>
      </c>
      <c r="AC878" s="1" t="str">
        <f t="shared" si="66"/>
        <v>1900</v>
      </c>
    </row>
    <row r="879" spans="2:29" x14ac:dyDescent="0.25">
      <c r="B879" s="1">
        <f t="shared" si="63"/>
        <v>0</v>
      </c>
      <c r="D879" s="95" t="str">
        <f t="shared" si="64"/>
        <v/>
      </c>
      <c r="E879" s="69"/>
      <c r="F879" s="70"/>
      <c r="G879" s="4"/>
      <c r="H879" s="71"/>
      <c r="I879" s="71"/>
      <c r="J879" s="70"/>
      <c r="K879" s="70"/>
      <c r="L879" s="70"/>
      <c r="M879" s="70"/>
      <c r="N879" s="70"/>
      <c r="O879" s="70"/>
      <c r="P879" s="70"/>
      <c r="Q879" s="70"/>
      <c r="R879" s="70"/>
      <c r="S879" s="86"/>
      <c r="T879" s="70"/>
      <c r="Z879" s="68">
        <f t="shared" si="65"/>
        <v>1</v>
      </c>
      <c r="AC879" s="1" t="str">
        <f t="shared" si="66"/>
        <v>1900</v>
      </c>
    </row>
    <row r="880" spans="2:29" x14ac:dyDescent="0.25">
      <c r="B880" s="1">
        <f t="shared" si="63"/>
        <v>0</v>
      </c>
      <c r="D880" s="95" t="str">
        <f t="shared" si="64"/>
        <v/>
      </c>
      <c r="E880" s="69"/>
      <c r="F880" s="70"/>
      <c r="G880" s="4"/>
      <c r="H880" s="71"/>
      <c r="I880" s="71"/>
      <c r="J880" s="70"/>
      <c r="K880" s="70"/>
      <c r="L880" s="70"/>
      <c r="M880" s="70"/>
      <c r="N880" s="70"/>
      <c r="O880" s="70"/>
      <c r="P880" s="70"/>
      <c r="Q880" s="70"/>
      <c r="R880" s="70"/>
      <c r="S880" s="86"/>
      <c r="T880" s="70"/>
      <c r="Z880" s="68">
        <f t="shared" si="65"/>
        <v>1</v>
      </c>
      <c r="AC880" s="1" t="str">
        <f t="shared" si="66"/>
        <v>1900</v>
      </c>
    </row>
    <row r="881" spans="2:29" x14ac:dyDescent="0.25">
      <c r="B881" s="1">
        <f t="shared" si="63"/>
        <v>0</v>
      </c>
      <c r="D881" s="95" t="str">
        <f t="shared" si="64"/>
        <v/>
      </c>
      <c r="E881" s="69"/>
      <c r="F881" s="70"/>
      <c r="G881" s="4"/>
      <c r="H881" s="71"/>
      <c r="I881" s="71"/>
      <c r="J881" s="70"/>
      <c r="K881" s="70"/>
      <c r="L881" s="70"/>
      <c r="M881" s="70"/>
      <c r="N881" s="70"/>
      <c r="O881" s="70"/>
      <c r="P881" s="70"/>
      <c r="Q881" s="70"/>
      <c r="R881" s="70"/>
      <c r="S881" s="86"/>
      <c r="T881" s="70"/>
      <c r="Z881" s="68">
        <f t="shared" si="65"/>
        <v>1</v>
      </c>
      <c r="AC881" s="1" t="str">
        <f t="shared" si="66"/>
        <v>1900</v>
      </c>
    </row>
    <row r="882" spans="2:29" x14ac:dyDescent="0.25">
      <c r="B882" s="1">
        <f t="shared" si="63"/>
        <v>0</v>
      </c>
      <c r="D882" s="95" t="str">
        <f t="shared" si="64"/>
        <v/>
      </c>
      <c r="E882" s="69"/>
      <c r="F882" s="70"/>
      <c r="G882" s="4"/>
      <c r="H882" s="71"/>
      <c r="I882" s="71"/>
      <c r="J882" s="70"/>
      <c r="K882" s="70"/>
      <c r="L882" s="70"/>
      <c r="M882" s="70"/>
      <c r="N882" s="70"/>
      <c r="O882" s="70"/>
      <c r="P882" s="70"/>
      <c r="Q882" s="70"/>
      <c r="R882" s="70"/>
      <c r="S882" s="86"/>
      <c r="T882" s="70"/>
      <c r="Z882" s="68">
        <f t="shared" si="65"/>
        <v>1</v>
      </c>
      <c r="AC882" s="1" t="str">
        <f t="shared" si="66"/>
        <v>1900</v>
      </c>
    </row>
    <row r="883" spans="2:29" x14ac:dyDescent="0.25">
      <c r="B883" s="1">
        <f t="shared" si="63"/>
        <v>0</v>
      </c>
      <c r="D883" s="95" t="str">
        <f t="shared" si="64"/>
        <v/>
      </c>
      <c r="E883" s="69"/>
      <c r="F883" s="70"/>
      <c r="G883" s="4"/>
      <c r="H883" s="71"/>
      <c r="I883" s="71"/>
      <c r="J883" s="70"/>
      <c r="K883" s="70"/>
      <c r="L883" s="70"/>
      <c r="M883" s="70"/>
      <c r="N883" s="70"/>
      <c r="O883" s="70"/>
      <c r="P883" s="70"/>
      <c r="Q883" s="70"/>
      <c r="R883" s="70"/>
      <c r="S883" s="86"/>
      <c r="T883" s="70"/>
      <c r="Z883" s="68">
        <f t="shared" si="65"/>
        <v>1</v>
      </c>
      <c r="AC883" s="1" t="str">
        <f t="shared" si="66"/>
        <v>1900</v>
      </c>
    </row>
    <row r="884" spans="2:29" x14ac:dyDescent="0.25">
      <c r="B884" s="1">
        <f t="shared" si="63"/>
        <v>0</v>
      </c>
      <c r="D884" s="95" t="str">
        <f t="shared" si="64"/>
        <v/>
      </c>
      <c r="E884" s="69"/>
      <c r="F884" s="70"/>
      <c r="G884" s="4"/>
      <c r="H884" s="71"/>
      <c r="I884" s="71"/>
      <c r="J884" s="70"/>
      <c r="K884" s="70"/>
      <c r="L884" s="70"/>
      <c r="M884" s="70"/>
      <c r="N884" s="70"/>
      <c r="O884" s="70"/>
      <c r="P884" s="70"/>
      <c r="Q884" s="70"/>
      <c r="R884" s="70"/>
      <c r="S884" s="86"/>
      <c r="T884" s="70"/>
      <c r="Z884" s="68">
        <f t="shared" si="65"/>
        <v>1</v>
      </c>
      <c r="AC884" s="1" t="str">
        <f t="shared" si="66"/>
        <v>1900</v>
      </c>
    </row>
    <row r="885" spans="2:29" x14ac:dyDescent="0.25">
      <c r="B885" s="1">
        <f t="shared" si="63"/>
        <v>0</v>
      </c>
      <c r="D885" s="95" t="str">
        <f t="shared" si="64"/>
        <v/>
      </c>
      <c r="E885" s="69"/>
      <c r="F885" s="70"/>
      <c r="G885" s="4"/>
      <c r="H885" s="71"/>
      <c r="I885" s="71"/>
      <c r="J885" s="70"/>
      <c r="K885" s="70"/>
      <c r="L885" s="70"/>
      <c r="M885" s="70"/>
      <c r="N885" s="70"/>
      <c r="O885" s="70"/>
      <c r="P885" s="70"/>
      <c r="Q885" s="70"/>
      <c r="R885" s="70"/>
      <c r="S885" s="86"/>
      <c r="T885" s="70"/>
      <c r="Z885" s="68">
        <f t="shared" si="65"/>
        <v>1</v>
      </c>
      <c r="AC885" s="1" t="str">
        <f t="shared" si="66"/>
        <v>1900</v>
      </c>
    </row>
    <row r="886" spans="2:29" x14ac:dyDescent="0.25">
      <c r="B886" s="1">
        <f t="shared" si="63"/>
        <v>0</v>
      </c>
      <c r="D886" s="95" t="str">
        <f t="shared" si="64"/>
        <v/>
      </c>
      <c r="E886" s="69"/>
      <c r="F886" s="70"/>
      <c r="G886" s="4"/>
      <c r="H886" s="71"/>
      <c r="I886" s="71"/>
      <c r="J886" s="70"/>
      <c r="K886" s="70"/>
      <c r="L886" s="70"/>
      <c r="M886" s="70"/>
      <c r="N886" s="70"/>
      <c r="O886" s="70"/>
      <c r="P886" s="70"/>
      <c r="Q886" s="70"/>
      <c r="R886" s="70"/>
      <c r="S886" s="86"/>
      <c r="T886" s="70"/>
      <c r="Z886" s="68">
        <f t="shared" si="65"/>
        <v>1</v>
      </c>
      <c r="AC886" s="1" t="str">
        <f t="shared" si="66"/>
        <v>1900</v>
      </c>
    </row>
    <row r="887" spans="2:29" x14ac:dyDescent="0.25">
      <c r="B887" s="1">
        <f t="shared" si="63"/>
        <v>0</v>
      </c>
      <c r="D887" s="95" t="str">
        <f t="shared" si="64"/>
        <v/>
      </c>
      <c r="E887" s="69"/>
      <c r="F887" s="70"/>
      <c r="G887" s="4"/>
      <c r="H887" s="71"/>
      <c r="I887" s="71"/>
      <c r="J887" s="70"/>
      <c r="K887" s="70"/>
      <c r="L887" s="70"/>
      <c r="M887" s="70"/>
      <c r="N887" s="70"/>
      <c r="O887" s="70"/>
      <c r="P887" s="70"/>
      <c r="Q887" s="70"/>
      <c r="R887" s="70"/>
      <c r="S887" s="86"/>
      <c r="T887" s="70"/>
      <c r="Z887" s="68">
        <f t="shared" si="65"/>
        <v>1</v>
      </c>
      <c r="AC887" s="1" t="str">
        <f t="shared" si="66"/>
        <v>1900</v>
      </c>
    </row>
    <row r="888" spans="2:29" x14ac:dyDescent="0.25">
      <c r="B888" s="1">
        <f t="shared" si="63"/>
        <v>0</v>
      </c>
      <c r="D888" s="95" t="str">
        <f t="shared" si="64"/>
        <v/>
      </c>
      <c r="E888" s="69"/>
      <c r="F888" s="70"/>
      <c r="G888" s="4"/>
      <c r="H888" s="71"/>
      <c r="I888" s="71"/>
      <c r="J888" s="70"/>
      <c r="K888" s="70"/>
      <c r="L888" s="70"/>
      <c r="M888" s="70"/>
      <c r="N888" s="70"/>
      <c r="O888" s="70"/>
      <c r="P888" s="70"/>
      <c r="Q888" s="70"/>
      <c r="R888" s="70"/>
      <c r="S888" s="86"/>
      <c r="T888" s="70"/>
      <c r="Z888" s="68">
        <f t="shared" si="65"/>
        <v>1</v>
      </c>
      <c r="AC888" s="1" t="str">
        <f t="shared" si="66"/>
        <v>1900</v>
      </c>
    </row>
    <row r="889" spans="2:29" x14ac:dyDescent="0.25">
      <c r="B889" s="1">
        <f t="shared" si="63"/>
        <v>0</v>
      </c>
      <c r="D889" s="95" t="str">
        <f t="shared" si="64"/>
        <v/>
      </c>
      <c r="E889" s="69"/>
      <c r="F889" s="70"/>
      <c r="G889" s="4"/>
      <c r="H889" s="71"/>
      <c r="I889" s="71"/>
      <c r="J889" s="70"/>
      <c r="K889" s="70"/>
      <c r="L889" s="70"/>
      <c r="M889" s="70"/>
      <c r="N889" s="70"/>
      <c r="O889" s="70"/>
      <c r="P889" s="70"/>
      <c r="Q889" s="70"/>
      <c r="R889" s="70"/>
      <c r="S889" s="86"/>
      <c r="T889" s="70"/>
      <c r="Z889" s="68">
        <f t="shared" si="65"/>
        <v>1</v>
      </c>
      <c r="AC889" s="1" t="str">
        <f t="shared" si="66"/>
        <v>1900</v>
      </c>
    </row>
    <row r="890" spans="2:29" x14ac:dyDescent="0.25">
      <c r="B890" s="1">
        <f t="shared" si="63"/>
        <v>0</v>
      </c>
      <c r="D890" s="95" t="str">
        <f t="shared" si="64"/>
        <v/>
      </c>
      <c r="E890" s="69"/>
      <c r="F890" s="70"/>
      <c r="G890" s="4"/>
      <c r="H890" s="71"/>
      <c r="I890" s="71"/>
      <c r="J890" s="70"/>
      <c r="K890" s="70"/>
      <c r="L890" s="70"/>
      <c r="M890" s="70"/>
      <c r="N890" s="70"/>
      <c r="O890" s="70"/>
      <c r="P890" s="70"/>
      <c r="Q890" s="70"/>
      <c r="R890" s="70"/>
      <c r="S890" s="86"/>
      <c r="T890" s="70"/>
      <c r="Z890" s="68">
        <f t="shared" si="65"/>
        <v>1</v>
      </c>
      <c r="AC890" s="1" t="str">
        <f t="shared" si="66"/>
        <v>1900</v>
      </c>
    </row>
    <row r="891" spans="2:29" x14ac:dyDescent="0.25">
      <c r="B891" s="1">
        <f t="shared" si="63"/>
        <v>0</v>
      </c>
      <c r="D891" s="95" t="str">
        <f t="shared" si="64"/>
        <v/>
      </c>
      <c r="E891" s="69"/>
      <c r="F891" s="70"/>
      <c r="G891" s="4"/>
      <c r="H891" s="71"/>
      <c r="I891" s="71"/>
      <c r="J891" s="70"/>
      <c r="K891" s="70"/>
      <c r="L891" s="70"/>
      <c r="M891" s="70"/>
      <c r="N891" s="70"/>
      <c r="O891" s="70"/>
      <c r="P891" s="70"/>
      <c r="Q891" s="70"/>
      <c r="R891" s="70"/>
      <c r="S891" s="86"/>
      <c r="T891" s="70"/>
      <c r="Z891" s="68">
        <f t="shared" si="65"/>
        <v>1</v>
      </c>
      <c r="AC891" s="1" t="str">
        <f t="shared" si="66"/>
        <v>1900</v>
      </c>
    </row>
    <row r="892" spans="2:29" x14ac:dyDescent="0.25">
      <c r="B892" s="1">
        <f t="shared" si="63"/>
        <v>0</v>
      </c>
      <c r="D892" s="95" t="str">
        <f t="shared" si="64"/>
        <v/>
      </c>
      <c r="E892" s="69"/>
      <c r="F892" s="70"/>
      <c r="G892" s="4"/>
      <c r="H892" s="71"/>
      <c r="I892" s="71"/>
      <c r="J892" s="70"/>
      <c r="K892" s="70"/>
      <c r="L892" s="70"/>
      <c r="M892" s="70"/>
      <c r="N892" s="70"/>
      <c r="O892" s="70"/>
      <c r="P892" s="70"/>
      <c r="Q892" s="70"/>
      <c r="R892" s="70"/>
      <c r="S892" s="86"/>
      <c r="T892" s="70"/>
      <c r="Z892" s="68">
        <f t="shared" si="65"/>
        <v>1</v>
      </c>
      <c r="AC892" s="1" t="str">
        <f t="shared" si="66"/>
        <v>1900</v>
      </c>
    </row>
    <row r="893" spans="2:29" x14ac:dyDescent="0.25">
      <c r="B893" s="1">
        <f t="shared" si="63"/>
        <v>0</v>
      </c>
      <c r="D893" s="95" t="str">
        <f t="shared" si="64"/>
        <v/>
      </c>
      <c r="E893" s="69"/>
      <c r="F893" s="70"/>
      <c r="G893" s="4"/>
      <c r="H893" s="71"/>
      <c r="I893" s="71"/>
      <c r="J893" s="70"/>
      <c r="K893" s="70"/>
      <c r="L893" s="70"/>
      <c r="M893" s="70"/>
      <c r="N893" s="70"/>
      <c r="O893" s="70"/>
      <c r="P893" s="70"/>
      <c r="Q893" s="70"/>
      <c r="R893" s="70"/>
      <c r="S893" s="86"/>
      <c r="T893" s="70"/>
      <c r="Z893" s="68">
        <f t="shared" si="65"/>
        <v>1</v>
      </c>
      <c r="AC893" s="1" t="str">
        <f t="shared" si="66"/>
        <v>1900</v>
      </c>
    </row>
    <row r="894" spans="2:29" x14ac:dyDescent="0.25">
      <c r="B894" s="1">
        <f t="shared" si="63"/>
        <v>0</v>
      </c>
      <c r="D894" s="95" t="str">
        <f t="shared" si="64"/>
        <v/>
      </c>
      <c r="E894" s="69"/>
      <c r="F894" s="70"/>
      <c r="G894" s="4"/>
      <c r="H894" s="71"/>
      <c r="I894" s="71"/>
      <c r="J894" s="70"/>
      <c r="K894" s="70"/>
      <c r="L894" s="70"/>
      <c r="M894" s="70"/>
      <c r="N894" s="70"/>
      <c r="O894" s="70"/>
      <c r="P894" s="70"/>
      <c r="Q894" s="70"/>
      <c r="R894" s="70"/>
      <c r="S894" s="86"/>
      <c r="T894" s="70"/>
      <c r="Z894" s="68">
        <f t="shared" si="65"/>
        <v>1</v>
      </c>
      <c r="AC894" s="1" t="str">
        <f t="shared" si="66"/>
        <v>1900</v>
      </c>
    </row>
    <row r="895" spans="2:29" x14ac:dyDescent="0.25">
      <c r="B895" s="1">
        <f t="shared" si="63"/>
        <v>0</v>
      </c>
      <c r="D895" s="95" t="str">
        <f t="shared" si="64"/>
        <v/>
      </c>
      <c r="E895" s="69"/>
      <c r="F895" s="70"/>
      <c r="G895" s="4"/>
      <c r="H895" s="71"/>
      <c r="I895" s="71"/>
      <c r="J895" s="70"/>
      <c r="K895" s="70"/>
      <c r="L895" s="70"/>
      <c r="M895" s="70"/>
      <c r="N895" s="70"/>
      <c r="O895" s="70"/>
      <c r="P895" s="70"/>
      <c r="Q895" s="70"/>
      <c r="R895" s="70"/>
      <c r="S895" s="86"/>
      <c r="T895" s="70"/>
      <c r="Z895" s="68">
        <f t="shared" si="65"/>
        <v>1</v>
      </c>
      <c r="AC895" s="1" t="str">
        <f t="shared" si="66"/>
        <v>1900</v>
      </c>
    </row>
    <row r="896" spans="2:29" x14ac:dyDescent="0.25">
      <c r="B896" s="1">
        <f t="shared" si="63"/>
        <v>0</v>
      </c>
      <c r="D896" s="95" t="str">
        <f t="shared" si="64"/>
        <v/>
      </c>
      <c r="E896" s="69"/>
      <c r="F896" s="70"/>
      <c r="G896" s="4"/>
      <c r="H896" s="71"/>
      <c r="I896" s="71"/>
      <c r="J896" s="70"/>
      <c r="K896" s="70"/>
      <c r="L896" s="70"/>
      <c r="M896" s="70"/>
      <c r="N896" s="70"/>
      <c r="O896" s="70"/>
      <c r="P896" s="70"/>
      <c r="Q896" s="70"/>
      <c r="R896" s="70"/>
      <c r="S896" s="86"/>
      <c r="T896" s="70"/>
      <c r="Z896" s="68">
        <f t="shared" si="65"/>
        <v>1</v>
      </c>
      <c r="AC896" s="1" t="str">
        <f t="shared" si="66"/>
        <v>1900</v>
      </c>
    </row>
    <row r="897" spans="2:29" x14ac:dyDescent="0.25">
      <c r="B897" s="1">
        <f t="shared" si="63"/>
        <v>0</v>
      </c>
      <c r="D897" s="95" t="str">
        <f t="shared" si="64"/>
        <v/>
      </c>
      <c r="E897" s="69"/>
      <c r="F897" s="70"/>
      <c r="G897" s="4"/>
      <c r="H897" s="71"/>
      <c r="I897" s="71"/>
      <c r="J897" s="70"/>
      <c r="K897" s="70"/>
      <c r="L897" s="70"/>
      <c r="M897" s="70"/>
      <c r="N897" s="70"/>
      <c r="O897" s="70"/>
      <c r="P897" s="70"/>
      <c r="Q897" s="70"/>
      <c r="R897" s="70"/>
      <c r="S897" s="86"/>
      <c r="T897" s="70"/>
      <c r="Z897" s="68">
        <f t="shared" si="65"/>
        <v>1</v>
      </c>
      <c r="AC897" s="1" t="str">
        <f t="shared" si="66"/>
        <v>1900</v>
      </c>
    </row>
    <row r="898" spans="2:29" x14ac:dyDescent="0.25">
      <c r="B898" s="1">
        <f t="shared" si="63"/>
        <v>0</v>
      </c>
      <c r="D898" s="95" t="str">
        <f t="shared" si="64"/>
        <v/>
      </c>
      <c r="E898" s="69"/>
      <c r="F898" s="70"/>
      <c r="G898" s="4"/>
      <c r="H898" s="71"/>
      <c r="I898" s="71"/>
      <c r="J898" s="70"/>
      <c r="K898" s="70"/>
      <c r="L898" s="70"/>
      <c r="M898" s="70"/>
      <c r="N898" s="70"/>
      <c r="O898" s="70"/>
      <c r="P898" s="70"/>
      <c r="Q898" s="70"/>
      <c r="R898" s="70"/>
      <c r="S898" s="86"/>
      <c r="T898" s="70"/>
      <c r="Z898" s="68">
        <f t="shared" si="65"/>
        <v>1</v>
      </c>
      <c r="AC898" s="1" t="str">
        <f t="shared" si="66"/>
        <v>1900</v>
      </c>
    </row>
    <row r="899" spans="2:29" x14ac:dyDescent="0.25">
      <c r="B899" s="1">
        <f t="shared" si="63"/>
        <v>0</v>
      </c>
      <c r="D899" s="95" t="str">
        <f t="shared" si="64"/>
        <v/>
      </c>
      <c r="E899" s="69"/>
      <c r="F899" s="70"/>
      <c r="G899" s="4"/>
      <c r="H899" s="71"/>
      <c r="I899" s="71"/>
      <c r="J899" s="70"/>
      <c r="K899" s="70"/>
      <c r="L899" s="70"/>
      <c r="M899" s="70"/>
      <c r="N899" s="70"/>
      <c r="O899" s="70"/>
      <c r="P899" s="70"/>
      <c r="Q899" s="70"/>
      <c r="R899" s="70"/>
      <c r="S899" s="86"/>
      <c r="T899" s="70"/>
      <c r="Z899" s="68">
        <f t="shared" si="65"/>
        <v>1</v>
      </c>
      <c r="AC899" s="1" t="str">
        <f t="shared" si="66"/>
        <v>1900</v>
      </c>
    </row>
    <row r="900" spans="2:29" x14ac:dyDescent="0.25">
      <c r="B900" s="1">
        <f t="shared" ref="B900:B963" si="67">IF($B$1=YEAR(Z900),D900,0)</f>
        <v>0</v>
      </c>
      <c r="D900" s="95" t="str">
        <f t="shared" ref="D900:D963" si="68">IF(Z900&lt;&gt;$Y$2,IF(YEAR(Z900)=YEAR(Z899),D899+1,1),"")</f>
        <v/>
      </c>
      <c r="E900" s="69"/>
      <c r="F900" s="70"/>
      <c r="G900" s="4"/>
      <c r="H900" s="71"/>
      <c r="I900" s="71"/>
      <c r="J900" s="70"/>
      <c r="K900" s="70"/>
      <c r="L900" s="70"/>
      <c r="M900" s="70"/>
      <c r="N900" s="70"/>
      <c r="O900" s="70"/>
      <c r="P900" s="70"/>
      <c r="Q900" s="70"/>
      <c r="R900" s="70"/>
      <c r="S900" s="86"/>
      <c r="T900" s="70"/>
      <c r="Z900" s="68">
        <f t="shared" ref="Z900:Z963" si="69">IF(CONCATENATE(F900,F901,F902,F903,F904,F905)&lt;&gt;"",IF(AND(E900&lt;&gt;0,ISNUMBER(E900)=TRUE),E900,Z899),$Y$2)</f>
        <v>1</v>
      </c>
      <c r="AC900" s="1" t="str">
        <f t="shared" si="66"/>
        <v>1900</v>
      </c>
    </row>
    <row r="901" spans="2:29" x14ac:dyDescent="0.25">
      <c r="B901" s="1">
        <f t="shared" si="67"/>
        <v>0</v>
      </c>
      <c r="D901" s="95" t="str">
        <f t="shared" si="68"/>
        <v/>
      </c>
      <c r="E901" s="69"/>
      <c r="F901" s="70"/>
      <c r="G901" s="4"/>
      <c r="H901" s="71"/>
      <c r="I901" s="71"/>
      <c r="J901" s="70"/>
      <c r="K901" s="70"/>
      <c r="L901" s="70"/>
      <c r="M901" s="70"/>
      <c r="N901" s="70"/>
      <c r="O901" s="70"/>
      <c r="P901" s="70"/>
      <c r="Q901" s="70"/>
      <c r="R901" s="70"/>
      <c r="S901" s="86"/>
      <c r="T901" s="70"/>
      <c r="Z901" s="68">
        <f t="shared" si="69"/>
        <v>1</v>
      </c>
      <c r="AC901" s="1" t="str">
        <f t="shared" ref="AC901:AC964" si="70">YEAR(Z901)&amp;F901&amp;G901</f>
        <v>1900</v>
      </c>
    </row>
    <row r="902" spans="2:29" x14ac:dyDescent="0.25">
      <c r="B902" s="1">
        <f t="shared" si="67"/>
        <v>0</v>
      </c>
      <c r="D902" s="95" t="str">
        <f t="shared" si="68"/>
        <v/>
      </c>
      <c r="E902" s="69"/>
      <c r="F902" s="70"/>
      <c r="G902" s="4"/>
      <c r="H902" s="71"/>
      <c r="I902" s="71"/>
      <c r="J902" s="70"/>
      <c r="K902" s="70"/>
      <c r="L902" s="70"/>
      <c r="M902" s="70"/>
      <c r="N902" s="70"/>
      <c r="O902" s="70"/>
      <c r="P902" s="70"/>
      <c r="Q902" s="70"/>
      <c r="R902" s="70"/>
      <c r="S902" s="86"/>
      <c r="T902" s="70"/>
      <c r="Z902" s="68">
        <f t="shared" si="69"/>
        <v>1</v>
      </c>
      <c r="AC902" s="1" t="str">
        <f t="shared" si="70"/>
        <v>1900</v>
      </c>
    </row>
    <row r="903" spans="2:29" x14ac:dyDescent="0.25">
      <c r="B903" s="1">
        <f t="shared" si="67"/>
        <v>0</v>
      </c>
      <c r="D903" s="95" t="str">
        <f t="shared" si="68"/>
        <v/>
      </c>
      <c r="E903" s="69"/>
      <c r="F903" s="70"/>
      <c r="G903" s="4"/>
      <c r="H903" s="71"/>
      <c r="I903" s="71"/>
      <c r="J903" s="70"/>
      <c r="K903" s="70"/>
      <c r="L903" s="70"/>
      <c r="M903" s="70"/>
      <c r="N903" s="70"/>
      <c r="O903" s="70"/>
      <c r="P903" s="70"/>
      <c r="Q903" s="70"/>
      <c r="R903" s="70"/>
      <c r="S903" s="86"/>
      <c r="T903" s="70"/>
      <c r="Z903" s="68">
        <f t="shared" si="69"/>
        <v>1</v>
      </c>
      <c r="AC903" s="1" t="str">
        <f t="shared" si="70"/>
        <v>1900</v>
      </c>
    </row>
    <row r="904" spans="2:29" x14ac:dyDescent="0.25">
      <c r="B904" s="1">
        <f t="shared" si="67"/>
        <v>0</v>
      </c>
      <c r="D904" s="95" t="str">
        <f t="shared" si="68"/>
        <v/>
      </c>
      <c r="E904" s="69"/>
      <c r="F904" s="70"/>
      <c r="G904" s="4"/>
      <c r="H904" s="71"/>
      <c r="I904" s="71"/>
      <c r="J904" s="70"/>
      <c r="K904" s="70"/>
      <c r="L904" s="70"/>
      <c r="M904" s="70"/>
      <c r="N904" s="70"/>
      <c r="O904" s="70"/>
      <c r="P904" s="70"/>
      <c r="Q904" s="70"/>
      <c r="R904" s="70"/>
      <c r="S904" s="86"/>
      <c r="T904" s="70"/>
      <c r="Z904" s="68">
        <f t="shared" si="69"/>
        <v>1</v>
      </c>
      <c r="AC904" s="1" t="str">
        <f t="shared" si="70"/>
        <v>1900</v>
      </c>
    </row>
    <row r="905" spans="2:29" x14ac:dyDescent="0.25">
      <c r="B905" s="1">
        <f t="shared" si="67"/>
        <v>0</v>
      </c>
      <c r="D905" s="95" t="str">
        <f t="shared" si="68"/>
        <v/>
      </c>
      <c r="E905" s="69"/>
      <c r="F905" s="70"/>
      <c r="G905" s="4"/>
      <c r="H905" s="71"/>
      <c r="I905" s="71"/>
      <c r="J905" s="70"/>
      <c r="K905" s="70"/>
      <c r="L905" s="70"/>
      <c r="M905" s="70"/>
      <c r="N905" s="70"/>
      <c r="O905" s="70"/>
      <c r="P905" s="70"/>
      <c r="Q905" s="70"/>
      <c r="R905" s="70"/>
      <c r="S905" s="86"/>
      <c r="T905" s="70"/>
      <c r="Z905" s="68">
        <f t="shared" si="69"/>
        <v>1</v>
      </c>
      <c r="AC905" s="1" t="str">
        <f t="shared" si="70"/>
        <v>1900</v>
      </c>
    </row>
    <row r="906" spans="2:29" x14ac:dyDescent="0.25">
      <c r="B906" s="1">
        <f t="shared" si="67"/>
        <v>0</v>
      </c>
      <c r="D906" s="95" t="str">
        <f t="shared" si="68"/>
        <v/>
      </c>
      <c r="E906" s="69"/>
      <c r="F906" s="70"/>
      <c r="G906" s="4"/>
      <c r="H906" s="71"/>
      <c r="I906" s="71"/>
      <c r="J906" s="70"/>
      <c r="K906" s="70"/>
      <c r="L906" s="70"/>
      <c r="M906" s="70"/>
      <c r="N906" s="70"/>
      <c r="O906" s="70"/>
      <c r="P906" s="70"/>
      <c r="Q906" s="70"/>
      <c r="R906" s="70"/>
      <c r="S906" s="86"/>
      <c r="T906" s="70"/>
      <c r="Z906" s="68">
        <f t="shared" si="69"/>
        <v>1</v>
      </c>
      <c r="AC906" s="1" t="str">
        <f t="shared" si="70"/>
        <v>1900</v>
      </c>
    </row>
    <row r="907" spans="2:29" x14ac:dyDescent="0.25">
      <c r="B907" s="1">
        <f t="shared" si="67"/>
        <v>0</v>
      </c>
      <c r="D907" s="95" t="str">
        <f t="shared" si="68"/>
        <v/>
      </c>
      <c r="E907" s="69"/>
      <c r="F907" s="70"/>
      <c r="G907" s="4"/>
      <c r="H907" s="71"/>
      <c r="I907" s="71"/>
      <c r="J907" s="70"/>
      <c r="K907" s="70"/>
      <c r="L907" s="70"/>
      <c r="M907" s="70"/>
      <c r="N907" s="70"/>
      <c r="O907" s="70"/>
      <c r="P907" s="70"/>
      <c r="Q907" s="70"/>
      <c r="R907" s="70"/>
      <c r="S907" s="86"/>
      <c r="T907" s="70"/>
      <c r="Z907" s="68">
        <f t="shared" si="69"/>
        <v>1</v>
      </c>
      <c r="AC907" s="1" t="str">
        <f t="shared" si="70"/>
        <v>1900</v>
      </c>
    </row>
    <row r="908" spans="2:29" x14ac:dyDescent="0.25">
      <c r="B908" s="1">
        <f t="shared" si="67"/>
        <v>0</v>
      </c>
      <c r="D908" s="95" t="str">
        <f t="shared" si="68"/>
        <v/>
      </c>
      <c r="E908" s="69"/>
      <c r="F908" s="70"/>
      <c r="G908" s="4"/>
      <c r="H908" s="71"/>
      <c r="I908" s="71"/>
      <c r="J908" s="70"/>
      <c r="K908" s="70"/>
      <c r="L908" s="70"/>
      <c r="M908" s="70"/>
      <c r="N908" s="70"/>
      <c r="O908" s="70"/>
      <c r="P908" s="70"/>
      <c r="Q908" s="70"/>
      <c r="R908" s="70"/>
      <c r="S908" s="86"/>
      <c r="T908" s="70"/>
      <c r="Z908" s="68">
        <f t="shared" si="69"/>
        <v>1</v>
      </c>
      <c r="AC908" s="1" t="str">
        <f t="shared" si="70"/>
        <v>1900</v>
      </c>
    </row>
    <row r="909" spans="2:29" x14ac:dyDescent="0.25">
      <c r="B909" s="1">
        <f t="shared" si="67"/>
        <v>0</v>
      </c>
      <c r="D909" s="95" t="str">
        <f t="shared" si="68"/>
        <v/>
      </c>
      <c r="E909" s="69"/>
      <c r="F909" s="70"/>
      <c r="G909" s="4"/>
      <c r="H909" s="71"/>
      <c r="I909" s="71"/>
      <c r="J909" s="70"/>
      <c r="K909" s="70"/>
      <c r="L909" s="70"/>
      <c r="M909" s="70"/>
      <c r="N909" s="70"/>
      <c r="O909" s="70"/>
      <c r="P909" s="70"/>
      <c r="Q909" s="70"/>
      <c r="R909" s="70"/>
      <c r="S909" s="86"/>
      <c r="T909" s="70"/>
      <c r="Z909" s="68">
        <f t="shared" si="69"/>
        <v>1</v>
      </c>
      <c r="AC909" s="1" t="str">
        <f t="shared" si="70"/>
        <v>1900</v>
      </c>
    </row>
    <row r="910" spans="2:29" x14ac:dyDescent="0.25">
      <c r="B910" s="1">
        <f t="shared" si="67"/>
        <v>0</v>
      </c>
      <c r="D910" s="95" t="str">
        <f t="shared" si="68"/>
        <v/>
      </c>
      <c r="E910" s="69"/>
      <c r="F910" s="70"/>
      <c r="G910" s="4"/>
      <c r="H910" s="71"/>
      <c r="I910" s="71"/>
      <c r="J910" s="70"/>
      <c r="K910" s="70"/>
      <c r="L910" s="70"/>
      <c r="M910" s="70"/>
      <c r="N910" s="70"/>
      <c r="O910" s="70"/>
      <c r="P910" s="70"/>
      <c r="Q910" s="70"/>
      <c r="R910" s="70"/>
      <c r="S910" s="86"/>
      <c r="T910" s="70"/>
      <c r="Z910" s="68">
        <f t="shared" si="69"/>
        <v>1</v>
      </c>
      <c r="AC910" s="1" t="str">
        <f t="shared" si="70"/>
        <v>1900</v>
      </c>
    </row>
    <row r="911" spans="2:29" x14ac:dyDescent="0.25">
      <c r="B911" s="1">
        <f t="shared" si="67"/>
        <v>0</v>
      </c>
      <c r="D911" s="95" t="str">
        <f t="shared" si="68"/>
        <v/>
      </c>
      <c r="E911" s="69"/>
      <c r="F911" s="70"/>
      <c r="G911" s="4"/>
      <c r="H911" s="71"/>
      <c r="I911" s="71"/>
      <c r="J911" s="70"/>
      <c r="K911" s="70"/>
      <c r="L911" s="70"/>
      <c r="M911" s="70"/>
      <c r="N911" s="70"/>
      <c r="O911" s="70"/>
      <c r="P911" s="70"/>
      <c r="Q911" s="70"/>
      <c r="R911" s="70"/>
      <c r="S911" s="86"/>
      <c r="T911" s="70"/>
      <c r="Z911" s="68">
        <f t="shared" si="69"/>
        <v>1</v>
      </c>
      <c r="AC911" s="1" t="str">
        <f t="shared" si="70"/>
        <v>1900</v>
      </c>
    </row>
    <row r="912" spans="2:29" x14ac:dyDescent="0.25">
      <c r="B912" s="1">
        <f t="shared" si="67"/>
        <v>0</v>
      </c>
      <c r="D912" s="95" t="str">
        <f t="shared" si="68"/>
        <v/>
      </c>
      <c r="E912" s="69"/>
      <c r="F912" s="70"/>
      <c r="G912" s="4"/>
      <c r="H912" s="71"/>
      <c r="I912" s="71"/>
      <c r="J912" s="70"/>
      <c r="K912" s="70"/>
      <c r="L912" s="70"/>
      <c r="M912" s="70"/>
      <c r="N912" s="70"/>
      <c r="O912" s="70"/>
      <c r="P912" s="70"/>
      <c r="Q912" s="70"/>
      <c r="R912" s="70"/>
      <c r="S912" s="86"/>
      <c r="T912" s="70"/>
      <c r="Z912" s="68">
        <f t="shared" si="69"/>
        <v>1</v>
      </c>
      <c r="AC912" s="1" t="str">
        <f t="shared" si="70"/>
        <v>1900</v>
      </c>
    </row>
    <row r="913" spans="2:29" x14ac:dyDescent="0.25">
      <c r="B913" s="1">
        <f t="shared" si="67"/>
        <v>0</v>
      </c>
      <c r="D913" s="95" t="str">
        <f t="shared" si="68"/>
        <v/>
      </c>
      <c r="E913" s="69"/>
      <c r="F913" s="70"/>
      <c r="G913" s="4"/>
      <c r="H913" s="71"/>
      <c r="I913" s="71"/>
      <c r="J913" s="70"/>
      <c r="K913" s="70"/>
      <c r="L913" s="70"/>
      <c r="M913" s="70"/>
      <c r="N913" s="70"/>
      <c r="O913" s="70"/>
      <c r="P913" s="70"/>
      <c r="Q913" s="70"/>
      <c r="R913" s="70"/>
      <c r="S913" s="86"/>
      <c r="T913" s="70"/>
      <c r="Z913" s="68">
        <f t="shared" si="69"/>
        <v>1</v>
      </c>
      <c r="AC913" s="1" t="str">
        <f t="shared" si="70"/>
        <v>1900</v>
      </c>
    </row>
    <row r="914" spans="2:29" x14ac:dyDescent="0.25">
      <c r="B914" s="1">
        <f t="shared" si="67"/>
        <v>0</v>
      </c>
      <c r="D914" s="95" t="str">
        <f t="shared" si="68"/>
        <v/>
      </c>
      <c r="E914" s="69"/>
      <c r="F914" s="70"/>
      <c r="G914" s="4"/>
      <c r="H914" s="71"/>
      <c r="I914" s="71"/>
      <c r="J914" s="70"/>
      <c r="K914" s="70"/>
      <c r="L914" s="70"/>
      <c r="M914" s="70"/>
      <c r="N914" s="70"/>
      <c r="O914" s="70"/>
      <c r="P914" s="70"/>
      <c r="Q914" s="70"/>
      <c r="R914" s="70"/>
      <c r="S914" s="86"/>
      <c r="T914" s="70"/>
      <c r="Z914" s="68">
        <f t="shared" si="69"/>
        <v>1</v>
      </c>
      <c r="AC914" s="1" t="str">
        <f t="shared" si="70"/>
        <v>1900</v>
      </c>
    </row>
    <row r="915" spans="2:29" x14ac:dyDescent="0.25">
      <c r="B915" s="1">
        <f t="shared" si="67"/>
        <v>0</v>
      </c>
      <c r="D915" s="95" t="str">
        <f t="shared" si="68"/>
        <v/>
      </c>
      <c r="E915" s="69"/>
      <c r="F915" s="70"/>
      <c r="G915" s="4"/>
      <c r="H915" s="71"/>
      <c r="I915" s="71"/>
      <c r="J915" s="70"/>
      <c r="K915" s="70"/>
      <c r="L915" s="70"/>
      <c r="M915" s="70"/>
      <c r="N915" s="70"/>
      <c r="O915" s="70"/>
      <c r="P915" s="70"/>
      <c r="Q915" s="70"/>
      <c r="R915" s="70"/>
      <c r="S915" s="86"/>
      <c r="T915" s="70"/>
      <c r="Z915" s="68">
        <f t="shared" si="69"/>
        <v>1</v>
      </c>
      <c r="AC915" s="1" t="str">
        <f t="shared" si="70"/>
        <v>1900</v>
      </c>
    </row>
    <row r="916" spans="2:29" x14ac:dyDescent="0.25">
      <c r="B916" s="1">
        <f t="shared" si="67"/>
        <v>0</v>
      </c>
      <c r="D916" s="95" t="str">
        <f t="shared" si="68"/>
        <v/>
      </c>
      <c r="E916" s="69"/>
      <c r="F916" s="70"/>
      <c r="G916" s="4"/>
      <c r="H916" s="71"/>
      <c r="I916" s="71"/>
      <c r="J916" s="70"/>
      <c r="K916" s="70"/>
      <c r="L916" s="70"/>
      <c r="M916" s="70"/>
      <c r="N916" s="70"/>
      <c r="O916" s="70"/>
      <c r="P916" s="70"/>
      <c r="Q916" s="70"/>
      <c r="R916" s="70"/>
      <c r="S916" s="86"/>
      <c r="T916" s="70"/>
      <c r="Z916" s="68">
        <f t="shared" si="69"/>
        <v>1</v>
      </c>
      <c r="AC916" s="1" t="str">
        <f t="shared" si="70"/>
        <v>1900</v>
      </c>
    </row>
    <row r="917" spans="2:29" x14ac:dyDescent="0.25">
      <c r="B917" s="1">
        <f t="shared" si="67"/>
        <v>0</v>
      </c>
      <c r="D917" s="95" t="str">
        <f t="shared" si="68"/>
        <v/>
      </c>
      <c r="E917" s="69"/>
      <c r="F917" s="70"/>
      <c r="G917" s="4"/>
      <c r="H917" s="71"/>
      <c r="I917" s="71"/>
      <c r="J917" s="70"/>
      <c r="K917" s="70"/>
      <c r="L917" s="70"/>
      <c r="M917" s="70"/>
      <c r="N917" s="70"/>
      <c r="O917" s="70"/>
      <c r="P917" s="70"/>
      <c r="Q917" s="70"/>
      <c r="R917" s="70"/>
      <c r="S917" s="86"/>
      <c r="T917" s="70"/>
      <c r="Z917" s="68">
        <f t="shared" si="69"/>
        <v>1</v>
      </c>
      <c r="AC917" s="1" t="str">
        <f t="shared" si="70"/>
        <v>1900</v>
      </c>
    </row>
    <row r="918" spans="2:29" x14ac:dyDescent="0.25">
      <c r="B918" s="1">
        <f t="shared" si="67"/>
        <v>0</v>
      </c>
      <c r="D918" s="95" t="str">
        <f t="shared" si="68"/>
        <v/>
      </c>
      <c r="E918" s="69"/>
      <c r="F918" s="70"/>
      <c r="G918" s="4"/>
      <c r="H918" s="71"/>
      <c r="I918" s="71"/>
      <c r="J918" s="70"/>
      <c r="K918" s="70"/>
      <c r="L918" s="70"/>
      <c r="M918" s="70"/>
      <c r="N918" s="70"/>
      <c r="O918" s="70"/>
      <c r="P918" s="70"/>
      <c r="Q918" s="70"/>
      <c r="R918" s="70"/>
      <c r="S918" s="86"/>
      <c r="T918" s="70"/>
      <c r="Z918" s="68">
        <f t="shared" si="69"/>
        <v>1</v>
      </c>
      <c r="AC918" s="1" t="str">
        <f t="shared" si="70"/>
        <v>1900</v>
      </c>
    </row>
    <row r="919" spans="2:29" x14ac:dyDescent="0.25">
      <c r="B919" s="1">
        <f t="shared" si="67"/>
        <v>0</v>
      </c>
      <c r="D919" s="95" t="str">
        <f t="shared" si="68"/>
        <v/>
      </c>
      <c r="E919" s="69"/>
      <c r="F919" s="70"/>
      <c r="G919" s="4"/>
      <c r="H919" s="71"/>
      <c r="I919" s="71"/>
      <c r="J919" s="70"/>
      <c r="K919" s="70"/>
      <c r="L919" s="70"/>
      <c r="M919" s="70"/>
      <c r="N919" s="70"/>
      <c r="O919" s="70"/>
      <c r="P919" s="70"/>
      <c r="Q919" s="70"/>
      <c r="R919" s="70"/>
      <c r="S919" s="86"/>
      <c r="T919" s="70"/>
      <c r="Z919" s="68">
        <f t="shared" si="69"/>
        <v>1</v>
      </c>
      <c r="AC919" s="1" t="str">
        <f t="shared" si="70"/>
        <v>1900</v>
      </c>
    </row>
    <row r="920" spans="2:29" x14ac:dyDescent="0.25">
      <c r="B920" s="1">
        <f t="shared" si="67"/>
        <v>0</v>
      </c>
      <c r="D920" s="95" t="str">
        <f t="shared" si="68"/>
        <v/>
      </c>
      <c r="E920" s="69"/>
      <c r="F920" s="70"/>
      <c r="G920" s="4"/>
      <c r="H920" s="71"/>
      <c r="I920" s="71"/>
      <c r="J920" s="70"/>
      <c r="K920" s="70"/>
      <c r="L920" s="70"/>
      <c r="M920" s="70"/>
      <c r="N920" s="70"/>
      <c r="O920" s="70"/>
      <c r="P920" s="70"/>
      <c r="Q920" s="70"/>
      <c r="R920" s="70"/>
      <c r="S920" s="86"/>
      <c r="T920" s="70"/>
      <c r="Z920" s="68">
        <f t="shared" si="69"/>
        <v>1</v>
      </c>
      <c r="AC920" s="1" t="str">
        <f t="shared" si="70"/>
        <v>1900</v>
      </c>
    </row>
    <row r="921" spans="2:29" x14ac:dyDescent="0.25">
      <c r="B921" s="1">
        <f t="shared" si="67"/>
        <v>0</v>
      </c>
      <c r="D921" s="95" t="str">
        <f t="shared" si="68"/>
        <v/>
      </c>
      <c r="E921" s="69"/>
      <c r="F921" s="70"/>
      <c r="G921" s="4"/>
      <c r="H921" s="71"/>
      <c r="I921" s="71"/>
      <c r="J921" s="70"/>
      <c r="K921" s="70"/>
      <c r="L921" s="70"/>
      <c r="M921" s="70"/>
      <c r="N921" s="70"/>
      <c r="O921" s="70"/>
      <c r="P921" s="70"/>
      <c r="Q921" s="70"/>
      <c r="R921" s="70"/>
      <c r="S921" s="86"/>
      <c r="T921" s="70"/>
      <c r="Z921" s="68">
        <f t="shared" si="69"/>
        <v>1</v>
      </c>
      <c r="AC921" s="1" t="str">
        <f t="shared" si="70"/>
        <v>1900</v>
      </c>
    </row>
    <row r="922" spans="2:29" x14ac:dyDescent="0.25">
      <c r="B922" s="1">
        <f t="shared" si="67"/>
        <v>0</v>
      </c>
      <c r="D922" s="95" t="str">
        <f t="shared" si="68"/>
        <v/>
      </c>
      <c r="E922" s="69"/>
      <c r="F922" s="70"/>
      <c r="G922" s="4"/>
      <c r="H922" s="71"/>
      <c r="I922" s="71"/>
      <c r="J922" s="70"/>
      <c r="K922" s="70"/>
      <c r="L922" s="70"/>
      <c r="M922" s="70"/>
      <c r="N922" s="70"/>
      <c r="O922" s="70"/>
      <c r="P922" s="70"/>
      <c r="Q922" s="70"/>
      <c r="R922" s="70"/>
      <c r="S922" s="86"/>
      <c r="T922" s="70"/>
      <c r="Z922" s="68">
        <f t="shared" si="69"/>
        <v>1</v>
      </c>
      <c r="AC922" s="1" t="str">
        <f t="shared" si="70"/>
        <v>1900</v>
      </c>
    </row>
    <row r="923" spans="2:29" x14ac:dyDescent="0.25">
      <c r="B923" s="1">
        <f t="shared" si="67"/>
        <v>0</v>
      </c>
      <c r="D923" s="95" t="str">
        <f t="shared" si="68"/>
        <v/>
      </c>
      <c r="E923" s="69"/>
      <c r="F923" s="70"/>
      <c r="G923" s="4"/>
      <c r="H923" s="71"/>
      <c r="I923" s="71"/>
      <c r="J923" s="70"/>
      <c r="K923" s="70"/>
      <c r="L923" s="70"/>
      <c r="M923" s="70"/>
      <c r="N923" s="70"/>
      <c r="O923" s="70"/>
      <c r="P923" s="70"/>
      <c r="Q923" s="70"/>
      <c r="R923" s="70"/>
      <c r="S923" s="86"/>
      <c r="T923" s="70"/>
      <c r="Z923" s="68">
        <f t="shared" si="69"/>
        <v>1</v>
      </c>
      <c r="AC923" s="1" t="str">
        <f t="shared" si="70"/>
        <v>1900</v>
      </c>
    </row>
    <row r="924" spans="2:29" x14ac:dyDescent="0.25">
      <c r="B924" s="1">
        <f t="shared" si="67"/>
        <v>0</v>
      </c>
      <c r="D924" s="95" t="str">
        <f t="shared" si="68"/>
        <v/>
      </c>
      <c r="E924" s="69"/>
      <c r="F924" s="70"/>
      <c r="G924" s="4"/>
      <c r="H924" s="71"/>
      <c r="I924" s="71"/>
      <c r="J924" s="70"/>
      <c r="K924" s="70"/>
      <c r="L924" s="70"/>
      <c r="M924" s="70"/>
      <c r="N924" s="70"/>
      <c r="O924" s="70"/>
      <c r="P924" s="70"/>
      <c r="Q924" s="70"/>
      <c r="R924" s="70"/>
      <c r="S924" s="86"/>
      <c r="T924" s="70"/>
      <c r="Z924" s="68">
        <f t="shared" si="69"/>
        <v>1</v>
      </c>
      <c r="AC924" s="1" t="str">
        <f t="shared" si="70"/>
        <v>1900</v>
      </c>
    </row>
    <row r="925" spans="2:29" x14ac:dyDescent="0.25">
      <c r="B925" s="1">
        <f t="shared" si="67"/>
        <v>0</v>
      </c>
      <c r="D925" s="95" t="str">
        <f t="shared" si="68"/>
        <v/>
      </c>
      <c r="E925" s="69"/>
      <c r="F925" s="70"/>
      <c r="G925" s="4"/>
      <c r="H925" s="71"/>
      <c r="I925" s="71"/>
      <c r="J925" s="70"/>
      <c r="K925" s="70"/>
      <c r="L925" s="70"/>
      <c r="M925" s="70"/>
      <c r="N925" s="70"/>
      <c r="O925" s="70"/>
      <c r="P925" s="70"/>
      <c r="Q925" s="70"/>
      <c r="R925" s="70"/>
      <c r="S925" s="86"/>
      <c r="T925" s="70"/>
      <c r="Z925" s="68">
        <f t="shared" si="69"/>
        <v>1</v>
      </c>
      <c r="AC925" s="1" t="str">
        <f t="shared" si="70"/>
        <v>1900</v>
      </c>
    </row>
    <row r="926" spans="2:29" x14ac:dyDescent="0.25">
      <c r="B926" s="1">
        <f t="shared" si="67"/>
        <v>0</v>
      </c>
      <c r="D926" s="95" t="str">
        <f t="shared" si="68"/>
        <v/>
      </c>
      <c r="E926" s="69"/>
      <c r="F926" s="70"/>
      <c r="G926" s="4"/>
      <c r="H926" s="71"/>
      <c r="I926" s="71"/>
      <c r="J926" s="70"/>
      <c r="K926" s="70"/>
      <c r="L926" s="70"/>
      <c r="M926" s="70"/>
      <c r="N926" s="70"/>
      <c r="O926" s="70"/>
      <c r="P926" s="70"/>
      <c r="Q926" s="70"/>
      <c r="R926" s="70"/>
      <c r="S926" s="86"/>
      <c r="T926" s="70"/>
      <c r="Z926" s="68">
        <f t="shared" si="69"/>
        <v>1</v>
      </c>
      <c r="AC926" s="1" t="str">
        <f t="shared" si="70"/>
        <v>1900</v>
      </c>
    </row>
    <row r="927" spans="2:29" x14ac:dyDescent="0.25">
      <c r="B927" s="1">
        <f t="shared" si="67"/>
        <v>0</v>
      </c>
      <c r="D927" s="95" t="str">
        <f t="shared" si="68"/>
        <v/>
      </c>
      <c r="E927" s="69"/>
      <c r="F927" s="70"/>
      <c r="G927" s="4"/>
      <c r="H927" s="71"/>
      <c r="I927" s="71"/>
      <c r="J927" s="70"/>
      <c r="K927" s="70"/>
      <c r="L927" s="70"/>
      <c r="M927" s="70"/>
      <c r="N927" s="70"/>
      <c r="O927" s="70"/>
      <c r="P927" s="70"/>
      <c r="Q927" s="70"/>
      <c r="R927" s="70"/>
      <c r="S927" s="86"/>
      <c r="T927" s="70"/>
      <c r="Z927" s="68">
        <f t="shared" si="69"/>
        <v>1</v>
      </c>
      <c r="AC927" s="1" t="str">
        <f t="shared" si="70"/>
        <v>1900</v>
      </c>
    </row>
    <row r="928" spans="2:29" x14ac:dyDescent="0.25">
      <c r="B928" s="1">
        <f t="shared" si="67"/>
        <v>0</v>
      </c>
      <c r="D928" s="95" t="str">
        <f t="shared" si="68"/>
        <v/>
      </c>
      <c r="E928" s="69"/>
      <c r="F928" s="70"/>
      <c r="G928" s="4"/>
      <c r="H928" s="71"/>
      <c r="I928" s="71"/>
      <c r="J928" s="70"/>
      <c r="K928" s="70"/>
      <c r="L928" s="70"/>
      <c r="M928" s="70"/>
      <c r="N928" s="70"/>
      <c r="O928" s="70"/>
      <c r="P928" s="70"/>
      <c r="Q928" s="70"/>
      <c r="R928" s="70"/>
      <c r="S928" s="86"/>
      <c r="T928" s="70"/>
      <c r="Z928" s="68">
        <f t="shared" si="69"/>
        <v>1</v>
      </c>
      <c r="AC928" s="1" t="str">
        <f t="shared" si="70"/>
        <v>1900</v>
      </c>
    </row>
    <row r="929" spans="2:29" x14ac:dyDescent="0.25">
      <c r="B929" s="1">
        <f t="shared" si="67"/>
        <v>0</v>
      </c>
      <c r="D929" s="95" t="str">
        <f t="shared" si="68"/>
        <v/>
      </c>
      <c r="E929" s="69"/>
      <c r="F929" s="70"/>
      <c r="G929" s="4"/>
      <c r="H929" s="71"/>
      <c r="I929" s="71"/>
      <c r="J929" s="70"/>
      <c r="K929" s="70"/>
      <c r="L929" s="70"/>
      <c r="M929" s="70"/>
      <c r="N929" s="70"/>
      <c r="O929" s="70"/>
      <c r="P929" s="70"/>
      <c r="Q929" s="70"/>
      <c r="R929" s="70"/>
      <c r="S929" s="86"/>
      <c r="T929" s="70"/>
      <c r="Z929" s="68">
        <f t="shared" si="69"/>
        <v>1</v>
      </c>
      <c r="AC929" s="1" t="str">
        <f t="shared" si="70"/>
        <v>1900</v>
      </c>
    </row>
    <row r="930" spans="2:29" x14ac:dyDescent="0.25">
      <c r="B930" s="1">
        <f t="shared" si="67"/>
        <v>0</v>
      </c>
      <c r="D930" s="95" t="str">
        <f t="shared" si="68"/>
        <v/>
      </c>
      <c r="E930" s="69"/>
      <c r="F930" s="70"/>
      <c r="G930" s="4"/>
      <c r="H930" s="71"/>
      <c r="I930" s="71"/>
      <c r="J930" s="70"/>
      <c r="K930" s="70"/>
      <c r="L930" s="70"/>
      <c r="M930" s="70"/>
      <c r="N930" s="70"/>
      <c r="O930" s="70"/>
      <c r="P930" s="70"/>
      <c r="Q930" s="70"/>
      <c r="R930" s="70"/>
      <c r="S930" s="86"/>
      <c r="T930" s="70"/>
      <c r="Z930" s="68">
        <f t="shared" si="69"/>
        <v>1</v>
      </c>
      <c r="AC930" s="1" t="str">
        <f t="shared" si="70"/>
        <v>1900</v>
      </c>
    </row>
    <row r="931" spans="2:29" x14ac:dyDescent="0.25">
      <c r="B931" s="1">
        <f t="shared" si="67"/>
        <v>0</v>
      </c>
      <c r="D931" s="95" t="str">
        <f t="shared" si="68"/>
        <v/>
      </c>
      <c r="E931" s="69"/>
      <c r="F931" s="70"/>
      <c r="G931" s="4"/>
      <c r="H931" s="71"/>
      <c r="I931" s="71"/>
      <c r="J931" s="70"/>
      <c r="K931" s="70"/>
      <c r="L931" s="70"/>
      <c r="M931" s="70"/>
      <c r="N931" s="70"/>
      <c r="O931" s="70"/>
      <c r="P931" s="70"/>
      <c r="Q931" s="70"/>
      <c r="R931" s="70"/>
      <c r="S931" s="86"/>
      <c r="T931" s="70"/>
      <c r="Z931" s="68">
        <f t="shared" si="69"/>
        <v>1</v>
      </c>
      <c r="AC931" s="1" t="str">
        <f t="shared" si="70"/>
        <v>1900</v>
      </c>
    </row>
    <row r="932" spans="2:29" x14ac:dyDescent="0.25">
      <c r="B932" s="1">
        <f t="shared" si="67"/>
        <v>0</v>
      </c>
      <c r="D932" s="95" t="str">
        <f t="shared" si="68"/>
        <v/>
      </c>
      <c r="E932" s="69"/>
      <c r="F932" s="70"/>
      <c r="G932" s="4"/>
      <c r="H932" s="71"/>
      <c r="I932" s="71"/>
      <c r="J932" s="70"/>
      <c r="K932" s="70"/>
      <c r="L932" s="70"/>
      <c r="M932" s="70"/>
      <c r="N932" s="70"/>
      <c r="O932" s="70"/>
      <c r="P932" s="70"/>
      <c r="Q932" s="70"/>
      <c r="R932" s="70"/>
      <c r="S932" s="86"/>
      <c r="T932" s="70"/>
      <c r="Z932" s="68">
        <f t="shared" si="69"/>
        <v>1</v>
      </c>
      <c r="AC932" s="1" t="str">
        <f t="shared" si="70"/>
        <v>1900</v>
      </c>
    </row>
    <row r="933" spans="2:29" x14ac:dyDescent="0.25">
      <c r="B933" s="1">
        <f t="shared" si="67"/>
        <v>0</v>
      </c>
      <c r="D933" s="95" t="str">
        <f t="shared" si="68"/>
        <v/>
      </c>
      <c r="E933" s="69"/>
      <c r="F933" s="70"/>
      <c r="G933" s="4"/>
      <c r="H933" s="71"/>
      <c r="I933" s="71"/>
      <c r="J933" s="70"/>
      <c r="K933" s="70"/>
      <c r="L933" s="70"/>
      <c r="M933" s="70"/>
      <c r="N933" s="70"/>
      <c r="O933" s="70"/>
      <c r="P933" s="70"/>
      <c r="Q933" s="70"/>
      <c r="R933" s="70"/>
      <c r="S933" s="86"/>
      <c r="T933" s="70"/>
      <c r="Z933" s="68">
        <f t="shared" si="69"/>
        <v>1</v>
      </c>
      <c r="AC933" s="1" t="str">
        <f t="shared" si="70"/>
        <v>1900</v>
      </c>
    </row>
    <row r="934" spans="2:29" x14ac:dyDescent="0.25">
      <c r="B934" s="1">
        <f t="shared" si="67"/>
        <v>0</v>
      </c>
      <c r="D934" s="95" t="str">
        <f t="shared" si="68"/>
        <v/>
      </c>
      <c r="E934" s="69"/>
      <c r="F934" s="70"/>
      <c r="G934" s="4"/>
      <c r="H934" s="71"/>
      <c r="I934" s="71"/>
      <c r="J934" s="70"/>
      <c r="K934" s="70"/>
      <c r="L934" s="70"/>
      <c r="M934" s="70"/>
      <c r="N934" s="70"/>
      <c r="O934" s="70"/>
      <c r="P934" s="70"/>
      <c r="Q934" s="70"/>
      <c r="R934" s="70"/>
      <c r="S934" s="86"/>
      <c r="T934" s="70"/>
      <c r="Z934" s="68">
        <f t="shared" si="69"/>
        <v>1</v>
      </c>
      <c r="AC934" s="1" t="str">
        <f t="shared" si="70"/>
        <v>1900</v>
      </c>
    </row>
    <row r="935" spans="2:29" x14ac:dyDescent="0.25">
      <c r="B935" s="1">
        <f t="shared" si="67"/>
        <v>0</v>
      </c>
      <c r="D935" s="95" t="str">
        <f t="shared" si="68"/>
        <v/>
      </c>
      <c r="E935" s="69"/>
      <c r="F935" s="70"/>
      <c r="G935" s="4"/>
      <c r="H935" s="71"/>
      <c r="I935" s="71"/>
      <c r="J935" s="70"/>
      <c r="K935" s="70"/>
      <c r="L935" s="70"/>
      <c r="M935" s="70"/>
      <c r="N935" s="70"/>
      <c r="O935" s="70"/>
      <c r="P935" s="70"/>
      <c r="Q935" s="70"/>
      <c r="R935" s="70"/>
      <c r="S935" s="86"/>
      <c r="T935" s="70"/>
      <c r="Z935" s="68">
        <f t="shared" si="69"/>
        <v>1</v>
      </c>
      <c r="AC935" s="1" t="str">
        <f t="shared" si="70"/>
        <v>1900</v>
      </c>
    </row>
    <row r="936" spans="2:29" x14ac:dyDescent="0.25">
      <c r="B936" s="1">
        <f t="shared" si="67"/>
        <v>0</v>
      </c>
      <c r="D936" s="95" t="str">
        <f t="shared" si="68"/>
        <v/>
      </c>
      <c r="E936" s="69"/>
      <c r="F936" s="70"/>
      <c r="G936" s="4"/>
      <c r="H936" s="71"/>
      <c r="I936" s="71"/>
      <c r="J936" s="70"/>
      <c r="K936" s="70"/>
      <c r="L936" s="70"/>
      <c r="M936" s="70"/>
      <c r="N936" s="70"/>
      <c r="O936" s="70"/>
      <c r="P936" s="70"/>
      <c r="Q936" s="70"/>
      <c r="R936" s="70"/>
      <c r="S936" s="86"/>
      <c r="T936" s="70"/>
      <c r="Z936" s="68">
        <f t="shared" si="69"/>
        <v>1</v>
      </c>
      <c r="AC936" s="1" t="str">
        <f t="shared" si="70"/>
        <v>1900</v>
      </c>
    </row>
    <row r="937" spans="2:29" x14ac:dyDescent="0.25">
      <c r="B937" s="1">
        <f t="shared" si="67"/>
        <v>0</v>
      </c>
      <c r="D937" s="95" t="str">
        <f t="shared" si="68"/>
        <v/>
      </c>
      <c r="E937" s="69"/>
      <c r="F937" s="70"/>
      <c r="G937" s="4"/>
      <c r="H937" s="71"/>
      <c r="I937" s="71"/>
      <c r="J937" s="70"/>
      <c r="K937" s="70"/>
      <c r="L937" s="70"/>
      <c r="M937" s="70"/>
      <c r="N937" s="70"/>
      <c r="O937" s="70"/>
      <c r="P937" s="70"/>
      <c r="Q937" s="70"/>
      <c r="R937" s="70"/>
      <c r="S937" s="86"/>
      <c r="T937" s="70"/>
      <c r="Z937" s="68">
        <f t="shared" si="69"/>
        <v>1</v>
      </c>
      <c r="AC937" s="1" t="str">
        <f t="shared" si="70"/>
        <v>1900</v>
      </c>
    </row>
    <row r="938" spans="2:29" x14ac:dyDescent="0.25">
      <c r="B938" s="1">
        <f t="shared" si="67"/>
        <v>0</v>
      </c>
      <c r="D938" s="95" t="str">
        <f t="shared" si="68"/>
        <v/>
      </c>
      <c r="E938" s="69"/>
      <c r="F938" s="70"/>
      <c r="G938" s="4"/>
      <c r="H938" s="71"/>
      <c r="I938" s="71"/>
      <c r="J938" s="70"/>
      <c r="K938" s="70"/>
      <c r="L938" s="70"/>
      <c r="M938" s="70"/>
      <c r="N938" s="70"/>
      <c r="O938" s="70"/>
      <c r="P938" s="70"/>
      <c r="Q938" s="70"/>
      <c r="R938" s="70"/>
      <c r="S938" s="86"/>
      <c r="T938" s="70"/>
      <c r="Z938" s="68">
        <f t="shared" si="69"/>
        <v>1</v>
      </c>
      <c r="AC938" s="1" t="str">
        <f t="shared" si="70"/>
        <v>1900</v>
      </c>
    </row>
    <row r="939" spans="2:29" x14ac:dyDescent="0.25">
      <c r="B939" s="1">
        <f t="shared" si="67"/>
        <v>0</v>
      </c>
      <c r="D939" s="95" t="str">
        <f t="shared" si="68"/>
        <v/>
      </c>
      <c r="E939" s="69"/>
      <c r="F939" s="70"/>
      <c r="G939" s="4"/>
      <c r="H939" s="71"/>
      <c r="I939" s="71"/>
      <c r="J939" s="70"/>
      <c r="K939" s="70"/>
      <c r="L939" s="70"/>
      <c r="M939" s="70"/>
      <c r="N939" s="70"/>
      <c r="O939" s="70"/>
      <c r="P939" s="70"/>
      <c r="Q939" s="70"/>
      <c r="R939" s="70"/>
      <c r="S939" s="86"/>
      <c r="T939" s="70"/>
      <c r="Z939" s="68">
        <f t="shared" si="69"/>
        <v>1</v>
      </c>
      <c r="AC939" s="1" t="str">
        <f t="shared" si="70"/>
        <v>1900</v>
      </c>
    </row>
    <row r="940" spans="2:29" x14ac:dyDescent="0.25">
      <c r="B940" s="1">
        <f t="shared" si="67"/>
        <v>0</v>
      </c>
      <c r="D940" s="95" t="str">
        <f t="shared" si="68"/>
        <v/>
      </c>
      <c r="E940" s="69"/>
      <c r="F940" s="70"/>
      <c r="G940" s="4"/>
      <c r="H940" s="71"/>
      <c r="I940" s="71"/>
      <c r="J940" s="70"/>
      <c r="K940" s="70"/>
      <c r="L940" s="70"/>
      <c r="M940" s="70"/>
      <c r="N940" s="70"/>
      <c r="O940" s="70"/>
      <c r="P940" s="70"/>
      <c r="Q940" s="70"/>
      <c r="R940" s="70"/>
      <c r="S940" s="86"/>
      <c r="T940" s="70"/>
      <c r="Z940" s="68">
        <f t="shared" si="69"/>
        <v>1</v>
      </c>
      <c r="AC940" s="1" t="str">
        <f t="shared" si="70"/>
        <v>1900</v>
      </c>
    </row>
    <row r="941" spans="2:29" x14ac:dyDescent="0.25">
      <c r="B941" s="1">
        <f t="shared" si="67"/>
        <v>0</v>
      </c>
      <c r="D941" s="95" t="str">
        <f t="shared" si="68"/>
        <v/>
      </c>
      <c r="E941" s="69"/>
      <c r="F941" s="70"/>
      <c r="G941" s="4"/>
      <c r="H941" s="71"/>
      <c r="I941" s="71"/>
      <c r="J941" s="70"/>
      <c r="K941" s="70"/>
      <c r="L941" s="70"/>
      <c r="M941" s="70"/>
      <c r="N941" s="70"/>
      <c r="O941" s="70"/>
      <c r="P941" s="70"/>
      <c r="Q941" s="70"/>
      <c r="R941" s="70"/>
      <c r="S941" s="86"/>
      <c r="T941" s="70"/>
      <c r="Z941" s="68">
        <f t="shared" si="69"/>
        <v>1</v>
      </c>
      <c r="AC941" s="1" t="str">
        <f t="shared" si="70"/>
        <v>1900</v>
      </c>
    </row>
    <row r="942" spans="2:29" x14ac:dyDescent="0.25">
      <c r="B942" s="1">
        <f t="shared" si="67"/>
        <v>0</v>
      </c>
      <c r="D942" s="95" t="str">
        <f t="shared" si="68"/>
        <v/>
      </c>
      <c r="E942" s="69"/>
      <c r="F942" s="70"/>
      <c r="G942" s="4"/>
      <c r="H942" s="71"/>
      <c r="I942" s="71"/>
      <c r="J942" s="70"/>
      <c r="K942" s="70"/>
      <c r="L942" s="70"/>
      <c r="M942" s="70"/>
      <c r="N942" s="70"/>
      <c r="O942" s="70"/>
      <c r="P942" s="70"/>
      <c r="Q942" s="70"/>
      <c r="R942" s="70"/>
      <c r="S942" s="86"/>
      <c r="T942" s="70"/>
      <c r="Z942" s="68">
        <f t="shared" si="69"/>
        <v>1</v>
      </c>
      <c r="AC942" s="1" t="str">
        <f t="shared" si="70"/>
        <v>1900</v>
      </c>
    </row>
    <row r="943" spans="2:29" x14ac:dyDescent="0.25">
      <c r="B943" s="1">
        <f t="shared" si="67"/>
        <v>0</v>
      </c>
      <c r="D943" s="95" t="str">
        <f t="shared" si="68"/>
        <v/>
      </c>
      <c r="E943" s="69"/>
      <c r="F943" s="70"/>
      <c r="G943" s="4"/>
      <c r="H943" s="71"/>
      <c r="I943" s="71"/>
      <c r="J943" s="70"/>
      <c r="K943" s="70"/>
      <c r="L943" s="70"/>
      <c r="M943" s="70"/>
      <c r="N943" s="70"/>
      <c r="O943" s="70"/>
      <c r="P943" s="70"/>
      <c r="Q943" s="70"/>
      <c r="R943" s="70"/>
      <c r="S943" s="86"/>
      <c r="T943" s="70"/>
      <c r="Z943" s="68">
        <f t="shared" si="69"/>
        <v>1</v>
      </c>
      <c r="AC943" s="1" t="str">
        <f t="shared" si="70"/>
        <v>1900</v>
      </c>
    </row>
    <row r="944" spans="2:29" x14ac:dyDescent="0.25">
      <c r="B944" s="1">
        <f t="shared" si="67"/>
        <v>0</v>
      </c>
      <c r="D944" s="95" t="str">
        <f t="shared" si="68"/>
        <v/>
      </c>
      <c r="E944" s="69"/>
      <c r="F944" s="70"/>
      <c r="G944" s="4"/>
      <c r="H944" s="71"/>
      <c r="I944" s="71"/>
      <c r="J944" s="70"/>
      <c r="K944" s="70"/>
      <c r="L944" s="70"/>
      <c r="M944" s="70"/>
      <c r="N944" s="70"/>
      <c r="O944" s="70"/>
      <c r="P944" s="70"/>
      <c r="Q944" s="70"/>
      <c r="R944" s="70"/>
      <c r="S944" s="86"/>
      <c r="T944" s="70"/>
      <c r="Z944" s="68">
        <f t="shared" si="69"/>
        <v>1</v>
      </c>
      <c r="AC944" s="1" t="str">
        <f t="shared" si="70"/>
        <v>1900</v>
      </c>
    </row>
    <row r="945" spans="2:29" x14ac:dyDescent="0.25">
      <c r="B945" s="1">
        <f t="shared" si="67"/>
        <v>0</v>
      </c>
      <c r="D945" s="95" t="str">
        <f t="shared" si="68"/>
        <v/>
      </c>
      <c r="E945" s="69"/>
      <c r="F945" s="70"/>
      <c r="G945" s="4"/>
      <c r="H945" s="71"/>
      <c r="I945" s="71"/>
      <c r="J945" s="70"/>
      <c r="K945" s="70"/>
      <c r="L945" s="70"/>
      <c r="M945" s="70"/>
      <c r="N945" s="70"/>
      <c r="O945" s="70"/>
      <c r="P945" s="70"/>
      <c r="Q945" s="70"/>
      <c r="R945" s="70"/>
      <c r="S945" s="86"/>
      <c r="T945" s="70"/>
      <c r="Z945" s="68">
        <f t="shared" si="69"/>
        <v>1</v>
      </c>
      <c r="AC945" s="1" t="str">
        <f t="shared" si="70"/>
        <v>1900</v>
      </c>
    </row>
    <row r="946" spans="2:29" x14ac:dyDescent="0.25">
      <c r="B946" s="1">
        <f t="shared" si="67"/>
        <v>0</v>
      </c>
      <c r="D946" s="95" t="str">
        <f t="shared" si="68"/>
        <v/>
      </c>
      <c r="E946" s="69"/>
      <c r="F946" s="70"/>
      <c r="G946" s="4"/>
      <c r="H946" s="71"/>
      <c r="I946" s="71"/>
      <c r="J946" s="70"/>
      <c r="K946" s="70"/>
      <c r="L946" s="70"/>
      <c r="M946" s="70"/>
      <c r="N946" s="70"/>
      <c r="O946" s="70"/>
      <c r="P946" s="70"/>
      <c r="Q946" s="70"/>
      <c r="R946" s="70"/>
      <c r="S946" s="86"/>
      <c r="T946" s="70"/>
      <c r="Z946" s="68">
        <f t="shared" si="69"/>
        <v>1</v>
      </c>
      <c r="AC946" s="1" t="str">
        <f t="shared" si="70"/>
        <v>1900</v>
      </c>
    </row>
    <row r="947" spans="2:29" x14ac:dyDescent="0.25">
      <c r="B947" s="1">
        <f t="shared" si="67"/>
        <v>0</v>
      </c>
      <c r="D947" s="95" t="str">
        <f t="shared" si="68"/>
        <v/>
      </c>
      <c r="E947" s="69"/>
      <c r="F947" s="70"/>
      <c r="G947" s="4"/>
      <c r="H947" s="71"/>
      <c r="I947" s="71"/>
      <c r="J947" s="70"/>
      <c r="K947" s="70"/>
      <c r="L947" s="70"/>
      <c r="M947" s="70"/>
      <c r="N947" s="70"/>
      <c r="O947" s="70"/>
      <c r="P947" s="70"/>
      <c r="Q947" s="70"/>
      <c r="R947" s="70"/>
      <c r="S947" s="86"/>
      <c r="T947" s="70"/>
      <c r="Z947" s="68">
        <f t="shared" si="69"/>
        <v>1</v>
      </c>
      <c r="AC947" s="1" t="str">
        <f t="shared" si="70"/>
        <v>1900</v>
      </c>
    </row>
    <row r="948" spans="2:29" x14ac:dyDescent="0.25">
      <c r="B948" s="1">
        <f t="shared" si="67"/>
        <v>0</v>
      </c>
      <c r="D948" s="95" t="str">
        <f t="shared" si="68"/>
        <v/>
      </c>
      <c r="E948" s="69"/>
      <c r="F948" s="70"/>
      <c r="G948" s="4"/>
      <c r="H948" s="71"/>
      <c r="I948" s="71"/>
      <c r="J948" s="70"/>
      <c r="K948" s="70"/>
      <c r="L948" s="70"/>
      <c r="M948" s="70"/>
      <c r="N948" s="70"/>
      <c r="O948" s="70"/>
      <c r="P948" s="70"/>
      <c r="Q948" s="70"/>
      <c r="R948" s="70"/>
      <c r="S948" s="86"/>
      <c r="T948" s="70"/>
      <c r="Z948" s="68">
        <f t="shared" si="69"/>
        <v>1</v>
      </c>
      <c r="AC948" s="1" t="str">
        <f t="shared" si="70"/>
        <v>1900</v>
      </c>
    </row>
    <row r="949" spans="2:29" x14ac:dyDescent="0.25">
      <c r="B949" s="1">
        <f t="shared" si="67"/>
        <v>0</v>
      </c>
      <c r="D949" s="95" t="str">
        <f t="shared" si="68"/>
        <v/>
      </c>
      <c r="E949" s="69"/>
      <c r="F949" s="70"/>
      <c r="G949" s="4"/>
      <c r="H949" s="71"/>
      <c r="I949" s="71"/>
      <c r="J949" s="70"/>
      <c r="K949" s="70"/>
      <c r="L949" s="70"/>
      <c r="M949" s="70"/>
      <c r="N949" s="70"/>
      <c r="O949" s="70"/>
      <c r="P949" s="70"/>
      <c r="Q949" s="70"/>
      <c r="R949" s="70"/>
      <c r="S949" s="86"/>
      <c r="T949" s="70"/>
      <c r="Z949" s="68">
        <f t="shared" si="69"/>
        <v>1</v>
      </c>
      <c r="AC949" s="1" t="str">
        <f t="shared" si="70"/>
        <v>1900</v>
      </c>
    </row>
    <row r="950" spans="2:29" x14ac:dyDescent="0.25">
      <c r="B950" s="1">
        <f t="shared" si="67"/>
        <v>0</v>
      </c>
      <c r="D950" s="95" t="str">
        <f t="shared" si="68"/>
        <v/>
      </c>
      <c r="E950" s="69"/>
      <c r="F950" s="70"/>
      <c r="G950" s="4"/>
      <c r="H950" s="71"/>
      <c r="I950" s="71"/>
      <c r="J950" s="70"/>
      <c r="K950" s="70"/>
      <c r="L950" s="70"/>
      <c r="M950" s="70"/>
      <c r="N950" s="70"/>
      <c r="O950" s="70"/>
      <c r="P950" s="70"/>
      <c r="Q950" s="70"/>
      <c r="R950" s="70"/>
      <c r="S950" s="86"/>
      <c r="T950" s="70"/>
      <c r="Z950" s="68">
        <f t="shared" si="69"/>
        <v>1</v>
      </c>
      <c r="AC950" s="1" t="str">
        <f t="shared" si="70"/>
        <v>1900</v>
      </c>
    </row>
    <row r="951" spans="2:29" x14ac:dyDescent="0.25">
      <c r="B951" s="1">
        <f t="shared" si="67"/>
        <v>0</v>
      </c>
      <c r="D951" s="95" t="str">
        <f t="shared" si="68"/>
        <v/>
      </c>
      <c r="E951" s="69"/>
      <c r="F951" s="70"/>
      <c r="G951" s="4"/>
      <c r="H951" s="71"/>
      <c r="I951" s="71"/>
      <c r="J951" s="70"/>
      <c r="K951" s="70"/>
      <c r="L951" s="70"/>
      <c r="M951" s="70"/>
      <c r="N951" s="70"/>
      <c r="O951" s="70"/>
      <c r="P951" s="70"/>
      <c r="Q951" s="70"/>
      <c r="R951" s="70"/>
      <c r="S951" s="86"/>
      <c r="T951" s="70"/>
      <c r="Z951" s="68">
        <f t="shared" si="69"/>
        <v>1</v>
      </c>
      <c r="AC951" s="1" t="str">
        <f t="shared" si="70"/>
        <v>1900</v>
      </c>
    </row>
    <row r="952" spans="2:29" x14ac:dyDescent="0.25">
      <c r="B952" s="1">
        <f t="shared" si="67"/>
        <v>0</v>
      </c>
      <c r="D952" s="95" t="str">
        <f t="shared" si="68"/>
        <v/>
      </c>
      <c r="E952" s="69"/>
      <c r="F952" s="70"/>
      <c r="G952" s="4"/>
      <c r="H952" s="71"/>
      <c r="I952" s="71"/>
      <c r="J952" s="70"/>
      <c r="K952" s="70"/>
      <c r="L952" s="70"/>
      <c r="M952" s="70"/>
      <c r="N952" s="70"/>
      <c r="O952" s="70"/>
      <c r="P952" s="70"/>
      <c r="Q952" s="70"/>
      <c r="R952" s="70"/>
      <c r="S952" s="86"/>
      <c r="T952" s="70"/>
      <c r="Z952" s="68">
        <f t="shared" si="69"/>
        <v>1</v>
      </c>
      <c r="AC952" s="1" t="str">
        <f t="shared" si="70"/>
        <v>1900</v>
      </c>
    </row>
    <row r="953" spans="2:29" x14ac:dyDescent="0.25">
      <c r="B953" s="1">
        <f t="shared" si="67"/>
        <v>0</v>
      </c>
      <c r="D953" s="95" t="str">
        <f t="shared" si="68"/>
        <v/>
      </c>
      <c r="E953" s="69"/>
      <c r="F953" s="70"/>
      <c r="G953" s="4"/>
      <c r="H953" s="71"/>
      <c r="I953" s="71"/>
      <c r="J953" s="70"/>
      <c r="K953" s="70"/>
      <c r="L953" s="70"/>
      <c r="M953" s="70"/>
      <c r="N953" s="70"/>
      <c r="O953" s="70"/>
      <c r="P953" s="70"/>
      <c r="Q953" s="70"/>
      <c r="R953" s="70"/>
      <c r="S953" s="86"/>
      <c r="T953" s="70"/>
      <c r="Z953" s="68">
        <f t="shared" si="69"/>
        <v>1</v>
      </c>
      <c r="AC953" s="1" t="str">
        <f t="shared" si="70"/>
        <v>1900</v>
      </c>
    </row>
    <row r="954" spans="2:29" x14ac:dyDescent="0.25">
      <c r="B954" s="1">
        <f t="shared" si="67"/>
        <v>0</v>
      </c>
      <c r="D954" s="95" t="str">
        <f t="shared" si="68"/>
        <v/>
      </c>
      <c r="E954" s="69"/>
      <c r="F954" s="70"/>
      <c r="G954" s="4"/>
      <c r="H954" s="71"/>
      <c r="I954" s="71"/>
      <c r="J954" s="70"/>
      <c r="K954" s="70"/>
      <c r="L954" s="70"/>
      <c r="M954" s="70"/>
      <c r="N954" s="70"/>
      <c r="O954" s="70"/>
      <c r="P954" s="70"/>
      <c r="Q954" s="70"/>
      <c r="R954" s="70"/>
      <c r="S954" s="86"/>
      <c r="T954" s="70"/>
      <c r="Z954" s="68">
        <f t="shared" si="69"/>
        <v>1</v>
      </c>
      <c r="AC954" s="1" t="str">
        <f t="shared" si="70"/>
        <v>1900</v>
      </c>
    </row>
    <row r="955" spans="2:29" x14ac:dyDescent="0.25">
      <c r="B955" s="1">
        <f t="shared" si="67"/>
        <v>0</v>
      </c>
      <c r="D955" s="95" t="str">
        <f t="shared" si="68"/>
        <v/>
      </c>
      <c r="E955" s="69"/>
      <c r="F955" s="70"/>
      <c r="G955" s="4"/>
      <c r="H955" s="71"/>
      <c r="I955" s="71"/>
      <c r="J955" s="70"/>
      <c r="K955" s="70"/>
      <c r="L955" s="70"/>
      <c r="M955" s="70"/>
      <c r="N955" s="70"/>
      <c r="O955" s="70"/>
      <c r="P955" s="70"/>
      <c r="Q955" s="70"/>
      <c r="R955" s="70"/>
      <c r="S955" s="86"/>
      <c r="T955" s="70"/>
      <c r="Z955" s="68">
        <f t="shared" si="69"/>
        <v>1</v>
      </c>
      <c r="AC955" s="1" t="str">
        <f t="shared" si="70"/>
        <v>1900</v>
      </c>
    </row>
    <row r="956" spans="2:29" x14ac:dyDescent="0.25">
      <c r="B956" s="1">
        <f t="shared" si="67"/>
        <v>0</v>
      </c>
      <c r="D956" s="95" t="str">
        <f t="shared" si="68"/>
        <v/>
      </c>
      <c r="E956" s="69"/>
      <c r="F956" s="70"/>
      <c r="G956" s="4"/>
      <c r="H956" s="71"/>
      <c r="I956" s="71"/>
      <c r="J956" s="70"/>
      <c r="K956" s="70"/>
      <c r="L956" s="70"/>
      <c r="M956" s="70"/>
      <c r="N956" s="70"/>
      <c r="O956" s="70"/>
      <c r="P956" s="70"/>
      <c r="Q956" s="70"/>
      <c r="R956" s="70"/>
      <c r="S956" s="86"/>
      <c r="T956" s="70"/>
      <c r="Z956" s="68">
        <f t="shared" si="69"/>
        <v>1</v>
      </c>
      <c r="AC956" s="1" t="str">
        <f t="shared" si="70"/>
        <v>1900</v>
      </c>
    </row>
    <row r="957" spans="2:29" x14ac:dyDescent="0.25">
      <c r="B957" s="1">
        <f t="shared" si="67"/>
        <v>0</v>
      </c>
      <c r="D957" s="95" t="str">
        <f t="shared" si="68"/>
        <v/>
      </c>
      <c r="E957" s="69"/>
      <c r="F957" s="70"/>
      <c r="G957" s="4"/>
      <c r="H957" s="71"/>
      <c r="I957" s="71"/>
      <c r="J957" s="70"/>
      <c r="K957" s="70"/>
      <c r="L957" s="70"/>
      <c r="M957" s="70"/>
      <c r="N957" s="70"/>
      <c r="O957" s="70"/>
      <c r="P957" s="70"/>
      <c r="Q957" s="70"/>
      <c r="R957" s="70"/>
      <c r="S957" s="86"/>
      <c r="T957" s="70"/>
      <c r="Z957" s="68">
        <f t="shared" si="69"/>
        <v>1</v>
      </c>
      <c r="AC957" s="1" t="str">
        <f t="shared" si="70"/>
        <v>1900</v>
      </c>
    </row>
    <row r="958" spans="2:29" x14ac:dyDescent="0.25">
      <c r="B958" s="1">
        <f t="shared" si="67"/>
        <v>0</v>
      </c>
      <c r="D958" s="95" t="str">
        <f t="shared" si="68"/>
        <v/>
      </c>
      <c r="E958" s="69"/>
      <c r="F958" s="70"/>
      <c r="G958" s="4"/>
      <c r="H958" s="71"/>
      <c r="I958" s="71"/>
      <c r="J958" s="70"/>
      <c r="K958" s="70"/>
      <c r="L958" s="70"/>
      <c r="M958" s="70"/>
      <c r="N958" s="70"/>
      <c r="O958" s="70"/>
      <c r="P958" s="70"/>
      <c r="Q958" s="70"/>
      <c r="R958" s="70"/>
      <c r="S958" s="86"/>
      <c r="T958" s="70"/>
      <c r="Z958" s="68">
        <f t="shared" si="69"/>
        <v>1</v>
      </c>
      <c r="AC958" s="1" t="str">
        <f t="shared" si="70"/>
        <v>1900</v>
      </c>
    </row>
    <row r="959" spans="2:29" x14ac:dyDescent="0.25">
      <c r="B959" s="1">
        <f t="shared" si="67"/>
        <v>0</v>
      </c>
      <c r="D959" s="95" t="str">
        <f t="shared" si="68"/>
        <v/>
      </c>
      <c r="E959" s="69"/>
      <c r="F959" s="70"/>
      <c r="G959" s="4"/>
      <c r="H959" s="71"/>
      <c r="I959" s="71"/>
      <c r="J959" s="70"/>
      <c r="K959" s="70"/>
      <c r="L959" s="70"/>
      <c r="M959" s="70"/>
      <c r="N959" s="70"/>
      <c r="O959" s="70"/>
      <c r="P959" s="70"/>
      <c r="Q959" s="70"/>
      <c r="R959" s="70"/>
      <c r="S959" s="86"/>
      <c r="T959" s="70"/>
      <c r="Z959" s="68">
        <f t="shared" si="69"/>
        <v>1</v>
      </c>
      <c r="AC959" s="1" t="str">
        <f t="shared" si="70"/>
        <v>1900</v>
      </c>
    </row>
    <row r="960" spans="2:29" x14ac:dyDescent="0.25">
      <c r="B960" s="1">
        <f t="shared" si="67"/>
        <v>0</v>
      </c>
      <c r="D960" s="95" t="str">
        <f t="shared" si="68"/>
        <v/>
      </c>
      <c r="E960" s="69"/>
      <c r="F960" s="70"/>
      <c r="G960" s="4"/>
      <c r="H960" s="71"/>
      <c r="I960" s="71"/>
      <c r="J960" s="70"/>
      <c r="K960" s="70"/>
      <c r="L960" s="70"/>
      <c r="M960" s="70"/>
      <c r="N960" s="70"/>
      <c r="O960" s="70"/>
      <c r="P960" s="70"/>
      <c r="Q960" s="70"/>
      <c r="R960" s="70"/>
      <c r="S960" s="86"/>
      <c r="T960" s="70"/>
      <c r="Z960" s="68">
        <f t="shared" si="69"/>
        <v>1</v>
      </c>
      <c r="AC960" s="1" t="str">
        <f t="shared" si="70"/>
        <v>1900</v>
      </c>
    </row>
    <row r="961" spans="2:29" x14ac:dyDescent="0.25">
      <c r="B961" s="1">
        <f t="shared" si="67"/>
        <v>0</v>
      </c>
      <c r="D961" s="95" t="str">
        <f t="shared" si="68"/>
        <v/>
      </c>
      <c r="E961" s="69"/>
      <c r="F961" s="70"/>
      <c r="G961" s="4"/>
      <c r="H961" s="71"/>
      <c r="I961" s="71"/>
      <c r="J961" s="70"/>
      <c r="K961" s="70"/>
      <c r="L961" s="70"/>
      <c r="M961" s="70"/>
      <c r="N961" s="70"/>
      <c r="O961" s="70"/>
      <c r="P961" s="70"/>
      <c r="Q961" s="70"/>
      <c r="R961" s="70"/>
      <c r="S961" s="86"/>
      <c r="T961" s="70"/>
      <c r="Z961" s="68">
        <f t="shared" si="69"/>
        <v>1</v>
      </c>
      <c r="AC961" s="1" t="str">
        <f t="shared" si="70"/>
        <v>1900</v>
      </c>
    </row>
    <row r="962" spans="2:29" x14ac:dyDescent="0.25">
      <c r="B962" s="1">
        <f t="shared" si="67"/>
        <v>0</v>
      </c>
      <c r="D962" s="95" t="str">
        <f t="shared" si="68"/>
        <v/>
      </c>
      <c r="E962" s="69"/>
      <c r="F962" s="70"/>
      <c r="G962" s="4"/>
      <c r="H962" s="71"/>
      <c r="I962" s="71"/>
      <c r="J962" s="70"/>
      <c r="K962" s="70"/>
      <c r="L962" s="70"/>
      <c r="M962" s="70"/>
      <c r="N962" s="70"/>
      <c r="O962" s="70"/>
      <c r="P962" s="70"/>
      <c r="Q962" s="70"/>
      <c r="R962" s="70"/>
      <c r="S962" s="86"/>
      <c r="T962" s="70"/>
      <c r="Z962" s="68">
        <f t="shared" si="69"/>
        <v>1</v>
      </c>
      <c r="AC962" s="1" t="str">
        <f t="shared" si="70"/>
        <v>1900</v>
      </c>
    </row>
    <row r="963" spans="2:29" x14ac:dyDescent="0.25">
      <c r="B963" s="1">
        <f t="shared" si="67"/>
        <v>0</v>
      </c>
      <c r="D963" s="95" t="str">
        <f t="shared" si="68"/>
        <v/>
      </c>
      <c r="E963" s="69"/>
      <c r="F963" s="70"/>
      <c r="G963" s="4"/>
      <c r="H963" s="71"/>
      <c r="I963" s="71"/>
      <c r="J963" s="70"/>
      <c r="K963" s="70"/>
      <c r="L963" s="70"/>
      <c r="M963" s="70"/>
      <c r="N963" s="70"/>
      <c r="O963" s="70"/>
      <c r="P963" s="70"/>
      <c r="Q963" s="70"/>
      <c r="R963" s="70"/>
      <c r="S963" s="86"/>
      <c r="T963" s="70"/>
      <c r="Z963" s="68">
        <f t="shared" si="69"/>
        <v>1</v>
      </c>
      <c r="AC963" s="1" t="str">
        <f t="shared" si="70"/>
        <v>1900</v>
      </c>
    </row>
    <row r="964" spans="2:29" x14ac:dyDescent="0.25">
      <c r="B964" s="1">
        <f t="shared" ref="B964:B1027" si="71">IF($B$1=YEAR(Z964),D964,0)</f>
        <v>0</v>
      </c>
      <c r="D964" s="95" t="str">
        <f t="shared" ref="D964:D1027" si="72">IF(Z964&lt;&gt;$Y$2,IF(YEAR(Z964)=YEAR(Z963),D963+1,1),"")</f>
        <v/>
      </c>
      <c r="E964" s="69"/>
      <c r="F964" s="70"/>
      <c r="G964" s="4"/>
      <c r="H964" s="71"/>
      <c r="I964" s="71"/>
      <c r="J964" s="70"/>
      <c r="K964" s="70"/>
      <c r="L964" s="70"/>
      <c r="M964" s="70"/>
      <c r="N964" s="70"/>
      <c r="O964" s="70"/>
      <c r="P964" s="70"/>
      <c r="Q964" s="70"/>
      <c r="R964" s="70"/>
      <c r="S964" s="86"/>
      <c r="T964" s="70"/>
      <c r="Z964" s="68">
        <f t="shared" ref="Z964:Z1027" si="73">IF(CONCATENATE(F964,F965,F966,F967,F968,F969)&lt;&gt;"",IF(AND(E964&lt;&gt;0,ISNUMBER(E964)=TRUE),E964,Z963),$Y$2)</f>
        <v>1</v>
      </c>
      <c r="AC964" s="1" t="str">
        <f t="shared" si="70"/>
        <v>1900</v>
      </c>
    </row>
    <row r="965" spans="2:29" x14ac:dyDescent="0.25">
      <c r="B965" s="1">
        <f t="shared" si="71"/>
        <v>0</v>
      </c>
      <c r="D965" s="95" t="str">
        <f t="shared" si="72"/>
        <v/>
      </c>
      <c r="E965" s="69"/>
      <c r="F965" s="70"/>
      <c r="G965" s="4"/>
      <c r="H965" s="71"/>
      <c r="I965" s="71"/>
      <c r="J965" s="70"/>
      <c r="K965" s="70"/>
      <c r="L965" s="70"/>
      <c r="M965" s="70"/>
      <c r="N965" s="70"/>
      <c r="O965" s="70"/>
      <c r="P965" s="70"/>
      <c r="Q965" s="70"/>
      <c r="R965" s="70"/>
      <c r="S965" s="86"/>
      <c r="T965" s="70"/>
      <c r="Z965" s="68">
        <f t="shared" si="73"/>
        <v>1</v>
      </c>
      <c r="AC965" s="1" t="str">
        <f t="shared" ref="AC965:AC1028" si="74">YEAR(Z965)&amp;F965&amp;G965</f>
        <v>1900</v>
      </c>
    </row>
    <row r="966" spans="2:29" x14ac:dyDescent="0.25">
      <c r="B966" s="1">
        <f t="shared" si="71"/>
        <v>0</v>
      </c>
      <c r="D966" s="95" t="str">
        <f t="shared" si="72"/>
        <v/>
      </c>
      <c r="E966" s="69"/>
      <c r="F966" s="70"/>
      <c r="G966" s="4"/>
      <c r="H966" s="71"/>
      <c r="I966" s="71"/>
      <c r="J966" s="70"/>
      <c r="K966" s="70"/>
      <c r="L966" s="70"/>
      <c r="M966" s="70"/>
      <c r="N966" s="70"/>
      <c r="O966" s="70"/>
      <c r="P966" s="70"/>
      <c r="Q966" s="70"/>
      <c r="R966" s="70"/>
      <c r="S966" s="86"/>
      <c r="T966" s="70"/>
      <c r="Z966" s="68">
        <f t="shared" si="73"/>
        <v>1</v>
      </c>
      <c r="AC966" s="1" t="str">
        <f t="shared" si="74"/>
        <v>1900</v>
      </c>
    </row>
    <row r="967" spans="2:29" x14ac:dyDescent="0.25">
      <c r="B967" s="1">
        <f t="shared" si="71"/>
        <v>0</v>
      </c>
      <c r="D967" s="95" t="str">
        <f t="shared" si="72"/>
        <v/>
      </c>
      <c r="E967" s="69"/>
      <c r="F967" s="70"/>
      <c r="G967" s="4"/>
      <c r="H967" s="71"/>
      <c r="I967" s="71"/>
      <c r="J967" s="70"/>
      <c r="K967" s="70"/>
      <c r="L967" s="70"/>
      <c r="M967" s="70"/>
      <c r="N967" s="70"/>
      <c r="O967" s="70"/>
      <c r="P967" s="70"/>
      <c r="Q967" s="70"/>
      <c r="R967" s="70"/>
      <c r="S967" s="86"/>
      <c r="T967" s="70"/>
      <c r="Z967" s="68">
        <f t="shared" si="73"/>
        <v>1</v>
      </c>
      <c r="AC967" s="1" t="str">
        <f t="shared" si="74"/>
        <v>1900</v>
      </c>
    </row>
    <row r="968" spans="2:29" x14ac:dyDescent="0.25">
      <c r="B968" s="1">
        <f t="shared" si="71"/>
        <v>0</v>
      </c>
      <c r="D968" s="95" t="str">
        <f t="shared" si="72"/>
        <v/>
      </c>
      <c r="E968" s="69"/>
      <c r="F968" s="70"/>
      <c r="G968" s="4"/>
      <c r="H968" s="71"/>
      <c r="I968" s="71"/>
      <c r="J968" s="70"/>
      <c r="K968" s="70"/>
      <c r="L968" s="70"/>
      <c r="M968" s="70"/>
      <c r="N968" s="70"/>
      <c r="O968" s="70"/>
      <c r="P968" s="70"/>
      <c r="Q968" s="70"/>
      <c r="R968" s="70"/>
      <c r="S968" s="86"/>
      <c r="T968" s="70"/>
      <c r="Z968" s="68">
        <f t="shared" si="73"/>
        <v>1</v>
      </c>
      <c r="AC968" s="1" t="str">
        <f t="shared" si="74"/>
        <v>1900</v>
      </c>
    </row>
    <row r="969" spans="2:29" x14ac:dyDescent="0.25">
      <c r="B969" s="1">
        <f t="shared" si="71"/>
        <v>0</v>
      </c>
      <c r="D969" s="95" t="str">
        <f t="shared" si="72"/>
        <v/>
      </c>
      <c r="E969" s="69"/>
      <c r="F969" s="70"/>
      <c r="G969" s="4"/>
      <c r="H969" s="71"/>
      <c r="I969" s="71"/>
      <c r="J969" s="70"/>
      <c r="K969" s="70"/>
      <c r="L969" s="70"/>
      <c r="M969" s="70"/>
      <c r="N969" s="70"/>
      <c r="O969" s="70"/>
      <c r="P969" s="70"/>
      <c r="Q969" s="70"/>
      <c r="R969" s="70"/>
      <c r="S969" s="86"/>
      <c r="T969" s="70"/>
      <c r="Z969" s="68">
        <f t="shared" si="73"/>
        <v>1</v>
      </c>
      <c r="AC969" s="1" t="str">
        <f t="shared" si="74"/>
        <v>1900</v>
      </c>
    </row>
    <row r="970" spans="2:29" x14ac:dyDescent="0.25">
      <c r="B970" s="1">
        <f t="shared" si="71"/>
        <v>0</v>
      </c>
      <c r="D970" s="95" t="str">
        <f t="shared" si="72"/>
        <v/>
      </c>
      <c r="E970" s="69"/>
      <c r="F970" s="70"/>
      <c r="G970" s="4"/>
      <c r="H970" s="71"/>
      <c r="I970" s="71"/>
      <c r="J970" s="70"/>
      <c r="K970" s="70"/>
      <c r="L970" s="70"/>
      <c r="M970" s="70"/>
      <c r="N970" s="70"/>
      <c r="O970" s="70"/>
      <c r="P970" s="70"/>
      <c r="Q970" s="70"/>
      <c r="R970" s="70"/>
      <c r="S970" s="86"/>
      <c r="T970" s="70"/>
      <c r="Z970" s="68">
        <f t="shared" si="73"/>
        <v>1</v>
      </c>
      <c r="AC970" s="1" t="str">
        <f t="shared" si="74"/>
        <v>1900</v>
      </c>
    </row>
    <row r="971" spans="2:29" x14ac:dyDescent="0.25">
      <c r="B971" s="1">
        <f t="shared" si="71"/>
        <v>0</v>
      </c>
      <c r="D971" s="95" t="str">
        <f t="shared" si="72"/>
        <v/>
      </c>
      <c r="E971" s="69"/>
      <c r="F971" s="70"/>
      <c r="G971" s="4"/>
      <c r="H971" s="71"/>
      <c r="I971" s="71"/>
      <c r="J971" s="70"/>
      <c r="K971" s="70"/>
      <c r="L971" s="70"/>
      <c r="M971" s="70"/>
      <c r="N971" s="70"/>
      <c r="O971" s="70"/>
      <c r="P971" s="70"/>
      <c r="Q971" s="70"/>
      <c r="R971" s="70"/>
      <c r="S971" s="86"/>
      <c r="T971" s="70"/>
      <c r="Z971" s="68">
        <f t="shared" si="73"/>
        <v>1</v>
      </c>
      <c r="AC971" s="1" t="str">
        <f t="shared" si="74"/>
        <v>1900</v>
      </c>
    </row>
    <row r="972" spans="2:29" x14ac:dyDescent="0.25">
      <c r="B972" s="1">
        <f t="shared" si="71"/>
        <v>0</v>
      </c>
      <c r="D972" s="95" t="str">
        <f t="shared" si="72"/>
        <v/>
      </c>
      <c r="E972" s="69"/>
      <c r="F972" s="70"/>
      <c r="G972" s="4"/>
      <c r="H972" s="71"/>
      <c r="I972" s="71"/>
      <c r="J972" s="70"/>
      <c r="K972" s="70"/>
      <c r="L972" s="70"/>
      <c r="M972" s="70"/>
      <c r="N972" s="70"/>
      <c r="O972" s="70"/>
      <c r="P972" s="70"/>
      <c r="Q972" s="70"/>
      <c r="R972" s="70"/>
      <c r="S972" s="86"/>
      <c r="T972" s="70"/>
      <c r="Z972" s="68">
        <f t="shared" si="73"/>
        <v>1</v>
      </c>
      <c r="AC972" s="1" t="str">
        <f t="shared" si="74"/>
        <v>1900</v>
      </c>
    </row>
    <row r="973" spans="2:29" x14ac:dyDescent="0.25">
      <c r="B973" s="1">
        <f t="shared" si="71"/>
        <v>0</v>
      </c>
      <c r="D973" s="95" t="str">
        <f t="shared" si="72"/>
        <v/>
      </c>
      <c r="E973" s="69"/>
      <c r="F973" s="70"/>
      <c r="G973" s="4"/>
      <c r="H973" s="71"/>
      <c r="I973" s="71"/>
      <c r="J973" s="70"/>
      <c r="K973" s="70"/>
      <c r="L973" s="70"/>
      <c r="M973" s="70"/>
      <c r="N973" s="70"/>
      <c r="O973" s="70"/>
      <c r="P973" s="70"/>
      <c r="Q973" s="70"/>
      <c r="R973" s="70"/>
      <c r="S973" s="86"/>
      <c r="T973" s="70"/>
      <c r="Z973" s="68">
        <f t="shared" si="73"/>
        <v>1</v>
      </c>
      <c r="AC973" s="1" t="str">
        <f t="shared" si="74"/>
        <v>1900</v>
      </c>
    </row>
    <row r="974" spans="2:29" x14ac:dyDescent="0.25">
      <c r="B974" s="1">
        <f t="shared" si="71"/>
        <v>0</v>
      </c>
      <c r="D974" s="95" t="str">
        <f t="shared" si="72"/>
        <v/>
      </c>
      <c r="E974" s="69"/>
      <c r="F974" s="70"/>
      <c r="G974" s="4"/>
      <c r="H974" s="71"/>
      <c r="I974" s="71"/>
      <c r="J974" s="70"/>
      <c r="K974" s="70"/>
      <c r="L974" s="70"/>
      <c r="M974" s="70"/>
      <c r="N974" s="70"/>
      <c r="O974" s="70"/>
      <c r="P974" s="70"/>
      <c r="Q974" s="70"/>
      <c r="R974" s="70"/>
      <c r="S974" s="86"/>
      <c r="T974" s="70"/>
      <c r="Z974" s="68">
        <f t="shared" si="73"/>
        <v>1</v>
      </c>
      <c r="AC974" s="1" t="str">
        <f t="shared" si="74"/>
        <v>1900</v>
      </c>
    </row>
    <row r="975" spans="2:29" x14ac:dyDescent="0.25">
      <c r="B975" s="1">
        <f t="shared" si="71"/>
        <v>0</v>
      </c>
      <c r="D975" s="95" t="str">
        <f t="shared" si="72"/>
        <v/>
      </c>
      <c r="E975" s="69"/>
      <c r="F975" s="70"/>
      <c r="G975" s="4"/>
      <c r="H975" s="71"/>
      <c r="I975" s="71"/>
      <c r="J975" s="70"/>
      <c r="K975" s="70"/>
      <c r="L975" s="70"/>
      <c r="M975" s="70"/>
      <c r="N975" s="70"/>
      <c r="O975" s="70"/>
      <c r="P975" s="70"/>
      <c r="Q975" s="70"/>
      <c r="R975" s="70"/>
      <c r="S975" s="86"/>
      <c r="T975" s="70"/>
      <c r="Z975" s="68">
        <f t="shared" si="73"/>
        <v>1</v>
      </c>
      <c r="AC975" s="1" t="str">
        <f t="shared" si="74"/>
        <v>1900</v>
      </c>
    </row>
    <row r="976" spans="2:29" x14ac:dyDescent="0.25">
      <c r="B976" s="1">
        <f t="shared" si="71"/>
        <v>0</v>
      </c>
      <c r="D976" s="95" t="str">
        <f t="shared" si="72"/>
        <v/>
      </c>
      <c r="E976" s="69"/>
      <c r="F976" s="70"/>
      <c r="G976" s="4"/>
      <c r="H976" s="71"/>
      <c r="I976" s="71"/>
      <c r="J976" s="70"/>
      <c r="K976" s="70"/>
      <c r="L976" s="70"/>
      <c r="M976" s="70"/>
      <c r="N976" s="70"/>
      <c r="O976" s="70"/>
      <c r="P976" s="70"/>
      <c r="Q976" s="70"/>
      <c r="R976" s="70"/>
      <c r="S976" s="86"/>
      <c r="T976" s="70"/>
      <c r="Z976" s="68">
        <f t="shared" si="73"/>
        <v>1</v>
      </c>
      <c r="AC976" s="1" t="str">
        <f t="shared" si="74"/>
        <v>1900</v>
      </c>
    </row>
    <row r="977" spans="2:29" x14ac:dyDescent="0.25">
      <c r="B977" s="1">
        <f t="shared" si="71"/>
        <v>0</v>
      </c>
      <c r="D977" s="95" t="str">
        <f t="shared" si="72"/>
        <v/>
      </c>
      <c r="E977" s="69"/>
      <c r="F977" s="70"/>
      <c r="G977" s="4"/>
      <c r="H977" s="71"/>
      <c r="I977" s="71"/>
      <c r="J977" s="70"/>
      <c r="K977" s="70"/>
      <c r="L977" s="70"/>
      <c r="M977" s="70"/>
      <c r="N977" s="70"/>
      <c r="O977" s="70"/>
      <c r="P977" s="70"/>
      <c r="Q977" s="70"/>
      <c r="R977" s="70"/>
      <c r="S977" s="86"/>
      <c r="T977" s="70"/>
      <c r="Z977" s="68">
        <f t="shared" si="73"/>
        <v>1</v>
      </c>
      <c r="AC977" s="1" t="str">
        <f t="shared" si="74"/>
        <v>1900</v>
      </c>
    </row>
    <row r="978" spans="2:29" x14ac:dyDescent="0.25">
      <c r="B978" s="1">
        <f t="shared" si="71"/>
        <v>0</v>
      </c>
      <c r="D978" s="95" t="str">
        <f t="shared" si="72"/>
        <v/>
      </c>
      <c r="E978" s="69"/>
      <c r="F978" s="70"/>
      <c r="G978" s="4"/>
      <c r="H978" s="71"/>
      <c r="I978" s="71"/>
      <c r="J978" s="70"/>
      <c r="K978" s="70"/>
      <c r="L978" s="70"/>
      <c r="M978" s="70"/>
      <c r="N978" s="70"/>
      <c r="O978" s="70"/>
      <c r="P978" s="70"/>
      <c r="Q978" s="70"/>
      <c r="R978" s="70"/>
      <c r="S978" s="86"/>
      <c r="T978" s="70"/>
      <c r="Z978" s="68">
        <f t="shared" si="73"/>
        <v>1</v>
      </c>
      <c r="AC978" s="1" t="str">
        <f t="shared" si="74"/>
        <v>1900</v>
      </c>
    </row>
    <row r="979" spans="2:29" x14ac:dyDescent="0.25">
      <c r="B979" s="1">
        <f t="shared" si="71"/>
        <v>0</v>
      </c>
      <c r="D979" s="95" t="str">
        <f t="shared" si="72"/>
        <v/>
      </c>
      <c r="E979" s="69"/>
      <c r="F979" s="70"/>
      <c r="G979" s="4"/>
      <c r="H979" s="71"/>
      <c r="I979" s="71"/>
      <c r="J979" s="70"/>
      <c r="K979" s="70"/>
      <c r="L979" s="70"/>
      <c r="M979" s="70"/>
      <c r="N979" s="70"/>
      <c r="O979" s="70"/>
      <c r="P979" s="70"/>
      <c r="Q979" s="70"/>
      <c r="R979" s="70"/>
      <c r="S979" s="86"/>
      <c r="T979" s="70"/>
      <c r="Z979" s="68">
        <f t="shared" si="73"/>
        <v>1</v>
      </c>
      <c r="AC979" s="1" t="str">
        <f t="shared" si="74"/>
        <v>1900</v>
      </c>
    </row>
    <row r="980" spans="2:29" x14ac:dyDescent="0.25">
      <c r="B980" s="1">
        <f t="shared" si="71"/>
        <v>0</v>
      </c>
      <c r="D980" s="95" t="str">
        <f t="shared" si="72"/>
        <v/>
      </c>
      <c r="E980" s="69"/>
      <c r="F980" s="70"/>
      <c r="G980" s="4"/>
      <c r="H980" s="71"/>
      <c r="I980" s="71"/>
      <c r="J980" s="70"/>
      <c r="K980" s="70"/>
      <c r="L980" s="70"/>
      <c r="M980" s="70"/>
      <c r="N980" s="70"/>
      <c r="O980" s="70"/>
      <c r="P980" s="70"/>
      <c r="Q980" s="70"/>
      <c r="R980" s="70"/>
      <c r="S980" s="86"/>
      <c r="T980" s="70"/>
      <c r="Z980" s="68">
        <f t="shared" si="73"/>
        <v>1</v>
      </c>
      <c r="AC980" s="1" t="str">
        <f t="shared" si="74"/>
        <v>1900</v>
      </c>
    </row>
    <row r="981" spans="2:29" x14ac:dyDescent="0.25">
      <c r="B981" s="1">
        <f t="shared" si="71"/>
        <v>0</v>
      </c>
      <c r="D981" s="95" t="str">
        <f t="shared" si="72"/>
        <v/>
      </c>
      <c r="E981" s="69"/>
      <c r="F981" s="70"/>
      <c r="G981" s="4"/>
      <c r="H981" s="71"/>
      <c r="I981" s="71"/>
      <c r="J981" s="70"/>
      <c r="K981" s="70"/>
      <c r="L981" s="70"/>
      <c r="M981" s="70"/>
      <c r="N981" s="70"/>
      <c r="O981" s="70"/>
      <c r="P981" s="70"/>
      <c r="Q981" s="70"/>
      <c r="R981" s="70"/>
      <c r="S981" s="86"/>
      <c r="T981" s="70"/>
      <c r="Z981" s="68">
        <f t="shared" si="73"/>
        <v>1</v>
      </c>
      <c r="AC981" s="1" t="str">
        <f t="shared" si="74"/>
        <v>1900</v>
      </c>
    </row>
    <row r="982" spans="2:29" x14ac:dyDescent="0.25">
      <c r="B982" s="1">
        <f t="shared" si="71"/>
        <v>0</v>
      </c>
      <c r="D982" s="95" t="str">
        <f t="shared" si="72"/>
        <v/>
      </c>
      <c r="E982" s="69"/>
      <c r="F982" s="70"/>
      <c r="G982" s="4"/>
      <c r="H982" s="71"/>
      <c r="I982" s="71"/>
      <c r="J982" s="70"/>
      <c r="K982" s="70"/>
      <c r="L982" s="70"/>
      <c r="M982" s="70"/>
      <c r="N982" s="70"/>
      <c r="O982" s="70"/>
      <c r="P982" s="70"/>
      <c r="Q982" s="70"/>
      <c r="R982" s="70"/>
      <c r="S982" s="86"/>
      <c r="T982" s="70"/>
      <c r="Z982" s="68">
        <f t="shared" si="73"/>
        <v>1</v>
      </c>
      <c r="AC982" s="1" t="str">
        <f t="shared" si="74"/>
        <v>1900</v>
      </c>
    </row>
    <row r="983" spans="2:29" x14ac:dyDescent="0.25">
      <c r="B983" s="1">
        <f t="shared" si="71"/>
        <v>0</v>
      </c>
      <c r="D983" s="95" t="str">
        <f t="shared" si="72"/>
        <v/>
      </c>
      <c r="E983" s="69"/>
      <c r="F983" s="70"/>
      <c r="G983" s="4"/>
      <c r="H983" s="71"/>
      <c r="I983" s="71"/>
      <c r="J983" s="70"/>
      <c r="K983" s="70"/>
      <c r="L983" s="70"/>
      <c r="M983" s="70"/>
      <c r="N983" s="70"/>
      <c r="O983" s="70"/>
      <c r="P983" s="70"/>
      <c r="Q983" s="70"/>
      <c r="R983" s="70"/>
      <c r="S983" s="86"/>
      <c r="T983" s="70"/>
      <c r="Z983" s="68">
        <f t="shared" si="73"/>
        <v>1</v>
      </c>
      <c r="AC983" s="1" t="str">
        <f t="shared" si="74"/>
        <v>1900</v>
      </c>
    </row>
    <row r="984" spans="2:29" x14ac:dyDescent="0.25">
      <c r="B984" s="1">
        <f t="shared" si="71"/>
        <v>0</v>
      </c>
      <c r="D984" s="95" t="str">
        <f t="shared" si="72"/>
        <v/>
      </c>
      <c r="E984" s="69"/>
      <c r="F984" s="70"/>
      <c r="G984" s="4"/>
      <c r="H984" s="71"/>
      <c r="I984" s="71"/>
      <c r="J984" s="70"/>
      <c r="K984" s="70"/>
      <c r="L984" s="70"/>
      <c r="M984" s="70"/>
      <c r="N984" s="70"/>
      <c r="O984" s="70"/>
      <c r="P984" s="70"/>
      <c r="Q984" s="70"/>
      <c r="R984" s="70"/>
      <c r="S984" s="86"/>
      <c r="T984" s="70"/>
      <c r="Z984" s="68">
        <f t="shared" si="73"/>
        <v>1</v>
      </c>
      <c r="AC984" s="1" t="str">
        <f t="shared" si="74"/>
        <v>1900</v>
      </c>
    </row>
    <row r="985" spans="2:29" x14ac:dyDescent="0.25">
      <c r="B985" s="1">
        <f t="shared" si="71"/>
        <v>0</v>
      </c>
      <c r="D985" s="95" t="str">
        <f t="shared" si="72"/>
        <v/>
      </c>
      <c r="E985" s="69"/>
      <c r="F985" s="70"/>
      <c r="G985" s="4"/>
      <c r="H985" s="71"/>
      <c r="I985" s="71"/>
      <c r="J985" s="70"/>
      <c r="K985" s="70"/>
      <c r="L985" s="70"/>
      <c r="M985" s="70"/>
      <c r="N985" s="70"/>
      <c r="O985" s="70"/>
      <c r="P985" s="70"/>
      <c r="Q985" s="70"/>
      <c r="R985" s="70"/>
      <c r="S985" s="86"/>
      <c r="T985" s="70"/>
      <c r="Z985" s="68">
        <f t="shared" si="73"/>
        <v>1</v>
      </c>
      <c r="AC985" s="1" t="str">
        <f t="shared" si="74"/>
        <v>1900</v>
      </c>
    </row>
    <row r="986" spans="2:29" x14ac:dyDescent="0.25">
      <c r="B986" s="1">
        <f t="shared" si="71"/>
        <v>0</v>
      </c>
      <c r="D986" s="95" t="str">
        <f t="shared" si="72"/>
        <v/>
      </c>
      <c r="E986" s="69"/>
      <c r="F986" s="70"/>
      <c r="G986" s="4"/>
      <c r="H986" s="71"/>
      <c r="I986" s="71"/>
      <c r="J986" s="70"/>
      <c r="K986" s="70"/>
      <c r="L986" s="70"/>
      <c r="M986" s="70"/>
      <c r="N986" s="70"/>
      <c r="O986" s="70"/>
      <c r="P986" s="70"/>
      <c r="Q986" s="70"/>
      <c r="R986" s="70"/>
      <c r="S986" s="86"/>
      <c r="T986" s="70"/>
      <c r="Z986" s="68">
        <f t="shared" si="73"/>
        <v>1</v>
      </c>
      <c r="AC986" s="1" t="str">
        <f t="shared" si="74"/>
        <v>1900</v>
      </c>
    </row>
    <row r="987" spans="2:29" x14ac:dyDescent="0.25">
      <c r="B987" s="1">
        <f t="shared" si="71"/>
        <v>0</v>
      </c>
      <c r="D987" s="95" t="str">
        <f t="shared" si="72"/>
        <v/>
      </c>
      <c r="E987" s="69"/>
      <c r="F987" s="70"/>
      <c r="G987" s="4"/>
      <c r="H987" s="71"/>
      <c r="I987" s="71"/>
      <c r="J987" s="70"/>
      <c r="K987" s="70"/>
      <c r="L987" s="70"/>
      <c r="M987" s="70"/>
      <c r="N987" s="70"/>
      <c r="O987" s="70"/>
      <c r="P987" s="70"/>
      <c r="Q987" s="70"/>
      <c r="R987" s="70"/>
      <c r="S987" s="86"/>
      <c r="T987" s="70"/>
      <c r="Z987" s="68">
        <f t="shared" si="73"/>
        <v>1</v>
      </c>
      <c r="AC987" s="1" t="str">
        <f t="shared" si="74"/>
        <v>1900</v>
      </c>
    </row>
    <row r="988" spans="2:29" x14ac:dyDescent="0.25">
      <c r="B988" s="1">
        <f t="shared" si="71"/>
        <v>0</v>
      </c>
      <c r="D988" s="95" t="str">
        <f t="shared" si="72"/>
        <v/>
      </c>
      <c r="E988" s="69"/>
      <c r="F988" s="70"/>
      <c r="G988" s="4"/>
      <c r="H988" s="71"/>
      <c r="I988" s="71"/>
      <c r="J988" s="70"/>
      <c r="K988" s="70"/>
      <c r="L988" s="70"/>
      <c r="M988" s="70"/>
      <c r="N988" s="70"/>
      <c r="O988" s="70"/>
      <c r="P988" s="70"/>
      <c r="Q988" s="70"/>
      <c r="R988" s="70"/>
      <c r="S988" s="86"/>
      <c r="T988" s="70"/>
      <c r="Z988" s="68">
        <f t="shared" si="73"/>
        <v>1</v>
      </c>
      <c r="AC988" s="1" t="str">
        <f t="shared" si="74"/>
        <v>1900</v>
      </c>
    </row>
    <row r="989" spans="2:29" x14ac:dyDescent="0.25">
      <c r="B989" s="1">
        <f t="shared" si="71"/>
        <v>0</v>
      </c>
      <c r="D989" s="95" t="str">
        <f t="shared" si="72"/>
        <v/>
      </c>
      <c r="E989" s="69"/>
      <c r="F989" s="70"/>
      <c r="G989" s="4"/>
      <c r="H989" s="71"/>
      <c r="I989" s="71"/>
      <c r="J989" s="70"/>
      <c r="K989" s="70"/>
      <c r="L989" s="70"/>
      <c r="M989" s="70"/>
      <c r="N989" s="70"/>
      <c r="O989" s="70"/>
      <c r="P989" s="70"/>
      <c r="Q989" s="70"/>
      <c r="R989" s="70"/>
      <c r="S989" s="86"/>
      <c r="T989" s="70"/>
      <c r="Z989" s="68">
        <f t="shared" si="73"/>
        <v>1</v>
      </c>
      <c r="AC989" s="1" t="str">
        <f t="shared" si="74"/>
        <v>1900</v>
      </c>
    </row>
    <row r="990" spans="2:29" x14ac:dyDescent="0.25">
      <c r="B990" s="1">
        <f t="shared" si="71"/>
        <v>0</v>
      </c>
      <c r="D990" s="95" t="str">
        <f t="shared" si="72"/>
        <v/>
      </c>
      <c r="E990" s="69"/>
      <c r="F990" s="70"/>
      <c r="G990" s="4"/>
      <c r="H990" s="71"/>
      <c r="I990" s="71"/>
      <c r="J990" s="70"/>
      <c r="K990" s="70"/>
      <c r="L990" s="70"/>
      <c r="M990" s="70"/>
      <c r="N990" s="70"/>
      <c r="O990" s="70"/>
      <c r="P990" s="70"/>
      <c r="Q990" s="70"/>
      <c r="R990" s="70"/>
      <c r="S990" s="86"/>
      <c r="T990" s="70"/>
      <c r="Z990" s="68">
        <f t="shared" si="73"/>
        <v>1</v>
      </c>
      <c r="AC990" s="1" t="str">
        <f t="shared" si="74"/>
        <v>1900</v>
      </c>
    </row>
    <row r="991" spans="2:29" x14ac:dyDescent="0.25">
      <c r="B991" s="1">
        <f t="shared" si="71"/>
        <v>0</v>
      </c>
      <c r="D991" s="95" t="str">
        <f t="shared" si="72"/>
        <v/>
      </c>
      <c r="E991" s="69"/>
      <c r="F991" s="70"/>
      <c r="G991" s="4"/>
      <c r="H991" s="71"/>
      <c r="I991" s="71"/>
      <c r="J991" s="70"/>
      <c r="K991" s="70"/>
      <c r="L991" s="70"/>
      <c r="M991" s="70"/>
      <c r="N991" s="70"/>
      <c r="O991" s="70"/>
      <c r="P991" s="70"/>
      <c r="Q991" s="70"/>
      <c r="R991" s="70"/>
      <c r="S991" s="86"/>
      <c r="T991" s="70"/>
      <c r="Z991" s="68">
        <f t="shared" si="73"/>
        <v>1</v>
      </c>
      <c r="AC991" s="1" t="str">
        <f t="shared" si="74"/>
        <v>1900</v>
      </c>
    </row>
    <row r="992" spans="2:29" x14ac:dyDescent="0.25">
      <c r="B992" s="1">
        <f t="shared" si="71"/>
        <v>0</v>
      </c>
      <c r="D992" s="95" t="str">
        <f t="shared" si="72"/>
        <v/>
      </c>
      <c r="E992" s="69"/>
      <c r="F992" s="70"/>
      <c r="G992" s="4"/>
      <c r="H992" s="71"/>
      <c r="I992" s="71"/>
      <c r="J992" s="70"/>
      <c r="K992" s="70"/>
      <c r="L992" s="70"/>
      <c r="M992" s="70"/>
      <c r="N992" s="70"/>
      <c r="O992" s="70"/>
      <c r="P992" s="70"/>
      <c r="Q992" s="70"/>
      <c r="R992" s="70"/>
      <c r="S992" s="86"/>
      <c r="T992" s="70"/>
      <c r="Z992" s="68">
        <f t="shared" si="73"/>
        <v>1</v>
      </c>
      <c r="AC992" s="1" t="str">
        <f t="shared" si="74"/>
        <v>1900</v>
      </c>
    </row>
    <row r="993" spans="2:29" x14ac:dyDescent="0.25">
      <c r="B993" s="1">
        <f t="shared" si="71"/>
        <v>0</v>
      </c>
      <c r="D993" s="95" t="str">
        <f t="shared" si="72"/>
        <v/>
      </c>
      <c r="E993" s="69"/>
      <c r="F993" s="70"/>
      <c r="G993" s="4"/>
      <c r="H993" s="71"/>
      <c r="I993" s="71"/>
      <c r="J993" s="70"/>
      <c r="K993" s="70"/>
      <c r="L993" s="70"/>
      <c r="M993" s="70"/>
      <c r="N993" s="70"/>
      <c r="O993" s="70"/>
      <c r="P993" s="70"/>
      <c r="Q993" s="70"/>
      <c r="R993" s="70"/>
      <c r="S993" s="86"/>
      <c r="T993" s="70"/>
      <c r="Z993" s="68">
        <f t="shared" si="73"/>
        <v>1</v>
      </c>
      <c r="AC993" s="1" t="str">
        <f t="shared" si="74"/>
        <v>1900</v>
      </c>
    </row>
    <row r="994" spans="2:29" x14ac:dyDescent="0.25">
      <c r="B994" s="1">
        <f t="shared" si="71"/>
        <v>0</v>
      </c>
      <c r="D994" s="95" t="str">
        <f t="shared" si="72"/>
        <v/>
      </c>
      <c r="E994" s="69"/>
      <c r="F994" s="70"/>
      <c r="G994" s="4"/>
      <c r="H994" s="71"/>
      <c r="I994" s="71"/>
      <c r="J994" s="70"/>
      <c r="K994" s="70"/>
      <c r="L994" s="70"/>
      <c r="M994" s="70"/>
      <c r="N994" s="70"/>
      <c r="O994" s="70"/>
      <c r="P994" s="70"/>
      <c r="Q994" s="70"/>
      <c r="R994" s="70"/>
      <c r="S994" s="86"/>
      <c r="T994" s="70"/>
      <c r="Z994" s="68">
        <f t="shared" si="73"/>
        <v>1</v>
      </c>
      <c r="AC994" s="1" t="str">
        <f t="shared" si="74"/>
        <v>1900</v>
      </c>
    </row>
    <row r="995" spans="2:29" x14ac:dyDescent="0.25">
      <c r="B995" s="1">
        <f t="shared" si="71"/>
        <v>0</v>
      </c>
      <c r="D995" s="95" t="str">
        <f t="shared" si="72"/>
        <v/>
      </c>
      <c r="E995" s="69"/>
      <c r="F995" s="70"/>
      <c r="G995" s="4"/>
      <c r="H995" s="71"/>
      <c r="I995" s="71"/>
      <c r="J995" s="70"/>
      <c r="K995" s="70"/>
      <c r="L995" s="70"/>
      <c r="M995" s="70"/>
      <c r="N995" s="70"/>
      <c r="O995" s="70"/>
      <c r="P995" s="70"/>
      <c r="Q995" s="70"/>
      <c r="R995" s="70"/>
      <c r="S995" s="86"/>
      <c r="T995" s="70"/>
      <c r="Z995" s="68">
        <f t="shared" si="73"/>
        <v>1</v>
      </c>
      <c r="AC995" s="1" t="str">
        <f t="shared" si="74"/>
        <v>1900</v>
      </c>
    </row>
    <row r="996" spans="2:29" x14ac:dyDescent="0.25">
      <c r="B996" s="1">
        <f t="shared" si="71"/>
        <v>0</v>
      </c>
      <c r="D996" s="95" t="str">
        <f t="shared" si="72"/>
        <v/>
      </c>
      <c r="E996" s="69"/>
      <c r="F996" s="70"/>
      <c r="G996" s="4"/>
      <c r="H996" s="71"/>
      <c r="I996" s="71"/>
      <c r="J996" s="70"/>
      <c r="K996" s="70"/>
      <c r="L996" s="70"/>
      <c r="M996" s="70"/>
      <c r="N996" s="70"/>
      <c r="O996" s="70"/>
      <c r="P996" s="70"/>
      <c r="Q996" s="70"/>
      <c r="R996" s="70"/>
      <c r="S996" s="86"/>
      <c r="T996" s="70"/>
      <c r="Z996" s="68">
        <f t="shared" si="73"/>
        <v>1</v>
      </c>
      <c r="AC996" s="1" t="str">
        <f t="shared" si="74"/>
        <v>1900</v>
      </c>
    </row>
    <row r="997" spans="2:29" x14ac:dyDescent="0.25">
      <c r="B997" s="1">
        <f t="shared" si="71"/>
        <v>0</v>
      </c>
      <c r="D997" s="95" t="str">
        <f t="shared" si="72"/>
        <v/>
      </c>
      <c r="E997" s="69"/>
      <c r="F997" s="70"/>
      <c r="G997" s="4"/>
      <c r="H997" s="71"/>
      <c r="I997" s="71"/>
      <c r="J997" s="70"/>
      <c r="K997" s="70"/>
      <c r="L997" s="70"/>
      <c r="M997" s="70"/>
      <c r="N997" s="70"/>
      <c r="O997" s="70"/>
      <c r="P997" s="70"/>
      <c r="Q997" s="70"/>
      <c r="R997" s="70"/>
      <c r="S997" s="86"/>
      <c r="T997" s="70"/>
      <c r="Z997" s="68">
        <f t="shared" si="73"/>
        <v>1</v>
      </c>
      <c r="AC997" s="1" t="str">
        <f t="shared" si="74"/>
        <v>1900</v>
      </c>
    </row>
    <row r="998" spans="2:29" x14ac:dyDescent="0.25">
      <c r="B998" s="1">
        <f t="shared" si="71"/>
        <v>0</v>
      </c>
      <c r="D998" s="95" t="str">
        <f t="shared" si="72"/>
        <v/>
      </c>
      <c r="E998" s="69"/>
      <c r="F998" s="70"/>
      <c r="G998" s="4"/>
      <c r="H998" s="71"/>
      <c r="I998" s="71"/>
      <c r="J998" s="70"/>
      <c r="K998" s="70"/>
      <c r="L998" s="70"/>
      <c r="M998" s="70"/>
      <c r="N998" s="70"/>
      <c r="O998" s="70"/>
      <c r="P998" s="70"/>
      <c r="Q998" s="70"/>
      <c r="R998" s="70"/>
      <c r="S998" s="86"/>
      <c r="T998" s="70"/>
      <c r="Z998" s="68">
        <f t="shared" si="73"/>
        <v>1</v>
      </c>
      <c r="AC998" s="1" t="str">
        <f t="shared" si="74"/>
        <v>1900</v>
      </c>
    </row>
    <row r="999" spans="2:29" x14ac:dyDescent="0.25">
      <c r="B999" s="1">
        <f t="shared" si="71"/>
        <v>0</v>
      </c>
      <c r="D999" s="95" t="str">
        <f t="shared" si="72"/>
        <v/>
      </c>
      <c r="E999" s="69"/>
      <c r="F999" s="70"/>
      <c r="G999" s="4"/>
      <c r="H999" s="71"/>
      <c r="I999" s="71"/>
      <c r="J999" s="70"/>
      <c r="K999" s="70"/>
      <c r="L999" s="70"/>
      <c r="M999" s="70"/>
      <c r="N999" s="70"/>
      <c r="O999" s="70"/>
      <c r="P999" s="70"/>
      <c r="Q999" s="70"/>
      <c r="R999" s="70"/>
      <c r="S999" s="86"/>
      <c r="T999" s="70"/>
      <c r="Z999" s="68">
        <f t="shared" si="73"/>
        <v>1</v>
      </c>
      <c r="AC999" s="1" t="str">
        <f t="shared" si="74"/>
        <v>1900</v>
      </c>
    </row>
    <row r="1000" spans="2:29" x14ac:dyDescent="0.25">
      <c r="B1000" s="1">
        <f t="shared" si="71"/>
        <v>0</v>
      </c>
      <c r="D1000" s="95" t="str">
        <f t="shared" si="72"/>
        <v/>
      </c>
      <c r="E1000" s="69"/>
      <c r="F1000" s="70"/>
      <c r="G1000" s="4"/>
      <c r="H1000" s="71"/>
      <c r="I1000" s="71"/>
      <c r="J1000" s="70"/>
      <c r="K1000" s="70"/>
      <c r="L1000" s="70"/>
      <c r="M1000" s="70"/>
      <c r="N1000" s="70"/>
      <c r="O1000" s="70"/>
      <c r="P1000" s="70"/>
      <c r="Q1000" s="70"/>
      <c r="R1000" s="70"/>
      <c r="S1000" s="86"/>
      <c r="T1000" s="70"/>
      <c r="Z1000" s="68">
        <f t="shared" si="73"/>
        <v>1</v>
      </c>
      <c r="AC1000" s="1" t="str">
        <f t="shared" si="74"/>
        <v>1900</v>
      </c>
    </row>
    <row r="1001" spans="2:29" x14ac:dyDescent="0.25">
      <c r="B1001" s="1">
        <f t="shared" si="71"/>
        <v>0</v>
      </c>
      <c r="D1001" s="95" t="str">
        <f t="shared" si="72"/>
        <v/>
      </c>
      <c r="E1001" s="69"/>
      <c r="F1001" s="70"/>
      <c r="G1001" s="4"/>
      <c r="H1001" s="71"/>
      <c r="I1001" s="71"/>
      <c r="J1001" s="70"/>
      <c r="K1001" s="70"/>
      <c r="L1001" s="70"/>
      <c r="M1001" s="70"/>
      <c r="N1001" s="70"/>
      <c r="O1001" s="70"/>
      <c r="P1001" s="70"/>
      <c r="Q1001" s="70"/>
      <c r="R1001" s="70"/>
      <c r="S1001" s="86"/>
      <c r="T1001" s="70"/>
      <c r="Z1001" s="68">
        <f t="shared" si="73"/>
        <v>1</v>
      </c>
      <c r="AC1001" s="1" t="str">
        <f t="shared" si="74"/>
        <v>1900</v>
      </c>
    </row>
    <row r="1002" spans="2:29" x14ac:dyDescent="0.25">
      <c r="B1002" s="1">
        <f t="shared" si="71"/>
        <v>0</v>
      </c>
      <c r="D1002" s="95" t="str">
        <f t="shared" si="72"/>
        <v/>
      </c>
      <c r="E1002" s="69"/>
      <c r="F1002" s="70"/>
      <c r="G1002" s="4"/>
      <c r="H1002" s="71"/>
      <c r="I1002" s="71"/>
      <c r="J1002" s="70"/>
      <c r="K1002" s="70"/>
      <c r="L1002" s="70"/>
      <c r="M1002" s="70"/>
      <c r="N1002" s="70"/>
      <c r="O1002" s="70"/>
      <c r="P1002" s="70"/>
      <c r="Q1002" s="70"/>
      <c r="R1002" s="70"/>
      <c r="S1002" s="86"/>
      <c r="T1002" s="70"/>
      <c r="Z1002" s="68">
        <f t="shared" si="73"/>
        <v>1</v>
      </c>
      <c r="AC1002" s="1" t="str">
        <f t="shared" si="74"/>
        <v>1900</v>
      </c>
    </row>
    <row r="1003" spans="2:29" x14ac:dyDescent="0.25">
      <c r="B1003" s="1">
        <f t="shared" si="71"/>
        <v>0</v>
      </c>
      <c r="D1003" s="95" t="str">
        <f t="shared" si="72"/>
        <v/>
      </c>
      <c r="E1003" s="69"/>
      <c r="F1003" s="70"/>
      <c r="G1003" s="4"/>
      <c r="H1003" s="71"/>
      <c r="I1003" s="71"/>
      <c r="J1003" s="70"/>
      <c r="K1003" s="70"/>
      <c r="L1003" s="70"/>
      <c r="M1003" s="70"/>
      <c r="N1003" s="70"/>
      <c r="O1003" s="70"/>
      <c r="P1003" s="70"/>
      <c r="Q1003" s="70"/>
      <c r="R1003" s="70"/>
      <c r="S1003" s="86"/>
      <c r="T1003" s="70"/>
      <c r="Z1003" s="68">
        <f t="shared" si="73"/>
        <v>1</v>
      </c>
      <c r="AC1003" s="1" t="str">
        <f t="shared" si="74"/>
        <v>1900</v>
      </c>
    </row>
    <row r="1004" spans="2:29" x14ac:dyDescent="0.25">
      <c r="B1004" s="1">
        <f t="shared" si="71"/>
        <v>0</v>
      </c>
      <c r="D1004" s="95" t="str">
        <f t="shared" si="72"/>
        <v/>
      </c>
      <c r="E1004" s="69"/>
      <c r="F1004" s="70"/>
      <c r="G1004" s="4"/>
      <c r="H1004" s="71"/>
      <c r="I1004" s="71"/>
      <c r="J1004" s="70"/>
      <c r="K1004" s="70"/>
      <c r="L1004" s="70"/>
      <c r="M1004" s="70"/>
      <c r="N1004" s="70"/>
      <c r="O1004" s="70"/>
      <c r="P1004" s="70"/>
      <c r="Q1004" s="70"/>
      <c r="R1004" s="70"/>
      <c r="S1004" s="86"/>
      <c r="T1004" s="70"/>
      <c r="Z1004" s="68">
        <f t="shared" si="73"/>
        <v>1</v>
      </c>
      <c r="AC1004" s="1" t="str">
        <f t="shared" si="74"/>
        <v>1900</v>
      </c>
    </row>
    <row r="1005" spans="2:29" x14ac:dyDescent="0.25">
      <c r="B1005" s="1">
        <f t="shared" si="71"/>
        <v>0</v>
      </c>
      <c r="D1005" s="95" t="str">
        <f t="shared" si="72"/>
        <v/>
      </c>
      <c r="E1005" s="69"/>
      <c r="F1005" s="70"/>
      <c r="G1005" s="4"/>
      <c r="H1005" s="71"/>
      <c r="I1005" s="71"/>
      <c r="J1005" s="70"/>
      <c r="K1005" s="70"/>
      <c r="L1005" s="70"/>
      <c r="M1005" s="70"/>
      <c r="N1005" s="70"/>
      <c r="O1005" s="70"/>
      <c r="P1005" s="70"/>
      <c r="Q1005" s="70"/>
      <c r="R1005" s="70"/>
      <c r="S1005" s="86"/>
      <c r="T1005" s="70"/>
      <c r="Z1005" s="68">
        <f t="shared" si="73"/>
        <v>1</v>
      </c>
      <c r="AC1005" s="1" t="str">
        <f t="shared" si="74"/>
        <v>1900</v>
      </c>
    </row>
    <row r="1006" spans="2:29" x14ac:dyDescent="0.25">
      <c r="B1006" s="1">
        <f t="shared" si="71"/>
        <v>0</v>
      </c>
      <c r="D1006" s="95" t="str">
        <f t="shared" si="72"/>
        <v/>
      </c>
      <c r="E1006" s="69"/>
      <c r="F1006" s="70"/>
      <c r="G1006" s="4"/>
      <c r="H1006" s="71"/>
      <c r="I1006" s="71"/>
      <c r="J1006" s="70"/>
      <c r="K1006" s="70"/>
      <c r="L1006" s="70"/>
      <c r="M1006" s="70"/>
      <c r="N1006" s="70"/>
      <c r="O1006" s="70"/>
      <c r="P1006" s="70"/>
      <c r="Q1006" s="70"/>
      <c r="R1006" s="70"/>
      <c r="S1006" s="86"/>
      <c r="T1006" s="70"/>
      <c r="Z1006" s="68">
        <f t="shared" si="73"/>
        <v>1</v>
      </c>
      <c r="AC1006" s="1" t="str">
        <f t="shared" si="74"/>
        <v>1900</v>
      </c>
    </row>
    <row r="1007" spans="2:29" x14ac:dyDescent="0.25">
      <c r="B1007" s="1">
        <f t="shared" si="71"/>
        <v>0</v>
      </c>
      <c r="D1007" s="95" t="str">
        <f t="shared" si="72"/>
        <v/>
      </c>
      <c r="E1007" s="69"/>
      <c r="F1007" s="70"/>
      <c r="G1007" s="4"/>
      <c r="H1007" s="71"/>
      <c r="I1007" s="71"/>
      <c r="J1007" s="70"/>
      <c r="K1007" s="70"/>
      <c r="L1007" s="70"/>
      <c r="M1007" s="70"/>
      <c r="N1007" s="70"/>
      <c r="O1007" s="70"/>
      <c r="P1007" s="70"/>
      <c r="Q1007" s="70"/>
      <c r="R1007" s="70"/>
      <c r="S1007" s="86"/>
      <c r="T1007" s="70"/>
      <c r="Z1007" s="68">
        <f t="shared" si="73"/>
        <v>1</v>
      </c>
      <c r="AC1007" s="1" t="str">
        <f t="shared" si="74"/>
        <v>1900</v>
      </c>
    </row>
    <row r="1008" spans="2:29" x14ac:dyDescent="0.25">
      <c r="B1008" s="1">
        <f t="shared" si="71"/>
        <v>0</v>
      </c>
      <c r="D1008" s="95" t="str">
        <f t="shared" si="72"/>
        <v/>
      </c>
      <c r="E1008" s="69"/>
      <c r="F1008" s="70"/>
      <c r="G1008" s="4"/>
      <c r="H1008" s="71"/>
      <c r="I1008" s="71"/>
      <c r="J1008" s="70"/>
      <c r="K1008" s="70"/>
      <c r="L1008" s="70"/>
      <c r="M1008" s="70"/>
      <c r="N1008" s="70"/>
      <c r="O1008" s="70"/>
      <c r="P1008" s="70"/>
      <c r="Q1008" s="70"/>
      <c r="R1008" s="70"/>
      <c r="S1008" s="86"/>
      <c r="T1008" s="70"/>
      <c r="Z1008" s="68">
        <f t="shared" si="73"/>
        <v>1</v>
      </c>
      <c r="AC1008" s="1" t="str">
        <f t="shared" si="74"/>
        <v>1900</v>
      </c>
    </row>
    <row r="1009" spans="2:29" x14ac:dyDescent="0.25">
      <c r="B1009" s="1">
        <f t="shared" si="71"/>
        <v>0</v>
      </c>
      <c r="D1009" s="95" t="str">
        <f t="shared" si="72"/>
        <v/>
      </c>
      <c r="E1009" s="69"/>
      <c r="F1009" s="70"/>
      <c r="G1009" s="4"/>
      <c r="H1009" s="71"/>
      <c r="I1009" s="71"/>
      <c r="J1009" s="70"/>
      <c r="K1009" s="70"/>
      <c r="L1009" s="70"/>
      <c r="M1009" s="70"/>
      <c r="N1009" s="70"/>
      <c r="O1009" s="70"/>
      <c r="P1009" s="70"/>
      <c r="Q1009" s="70"/>
      <c r="R1009" s="70"/>
      <c r="S1009" s="86"/>
      <c r="T1009" s="70"/>
      <c r="Z1009" s="68">
        <f t="shared" si="73"/>
        <v>1</v>
      </c>
      <c r="AC1009" s="1" t="str">
        <f t="shared" si="74"/>
        <v>1900</v>
      </c>
    </row>
    <row r="1010" spans="2:29" x14ac:dyDescent="0.25">
      <c r="B1010" s="1">
        <f t="shared" si="71"/>
        <v>0</v>
      </c>
      <c r="D1010" s="95" t="str">
        <f t="shared" si="72"/>
        <v/>
      </c>
      <c r="E1010" s="69"/>
      <c r="F1010" s="70"/>
      <c r="G1010" s="4"/>
      <c r="H1010" s="71"/>
      <c r="I1010" s="71"/>
      <c r="J1010" s="70"/>
      <c r="K1010" s="70"/>
      <c r="L1010" s="70"/>
      <c r="M1010" s="70"/>
      <c r="N1010" s="70"/>
      <c r="O1010" s="70"/>
      <c r="P1010" s="70"/>
      <c r="Q1010" s="70"/>
      <c r="R1010" s="70"/>
      <c r="S1010" s="86"/>
      <c r="T1010" s="70"/>
      <c r="Z1010" s="68">
        <f t="shared" si="73"/>
        <v>1</v>
      </c>
      <c r="AC1010" s="1" t="str">
        <f t="shared" si="74"/>
        <v>1900</v>
      </c>
    </row>
    <row r="1011" spans="2:29" x14ac:dyDescent="0.25">
      <c r="B1011" s="1">
        <f t="shared" si="71"/>
        <v>0</v>
      </c>
      <c r="D1011" s="95" t="str">
        <f t="shared" si="72"/>
        <v/>
      </c>
      <c r="E1011" s="69"/>
      <c r="F1011" s="70"/>
      <c r="G1011" s="4"/>
      <c r="H1011" s="71"/>
      <c r="I1011" s="71"/>
      <c r="J1011" s="70"/>
      <c r="K1011" s="70"/>
      <c r="L1011" s="70"/>
      <c r="M1011" s="70"/>
      <c r="N1011" s="70"/>
      <c r="O1011" s="70"/>
      <c r="P1011" s="70"/>
      <c r="Q1011" s="70"/>
      <c r="R1011" s="70"/>
      <c r="S1011" s="86"/>
      <c r="T1011" s="70"/>
      <c r="Z1011" s="68">
        <f t="shared" si="73"/>
        <v>1</v>
      </c>
      <c r="AC1011" s="1" t="str">
        <f t="shared" si="74"/>
        <v>1900</v>
      </c>
    </row>
    <row r="1012" spans="2:29" x14ac:dyDescent="0.25">
      <c r="B1012" s="1">
        <f t="shared" si="71"/>
        <v>0</v>
      </c>
      <c r="D1012" s="95" t="str">
        <f t="shared" si="72"/>
        <v/>
      </c>
      <c r="E1012" s="69"/>
      <c r="F1012" s="70"/>
      <c r="G1012" s="4"/>
      <c r="H1012" s="71"/>
      <c r="I1012" s="71"/>
      <c r="J1012" s="70"/>
      <c r="K1012" s="70"/>
      <c r="L1012" s="70"/>
      <c r="M1012" s="70"/>
      <c r="N1012" s="70"/>
      <c r="O1012" s="70"/>
      <c r="P1012" s="70"/>
      <c r="Q1012" s="70"/>
      <c r="R1012" s="70"/>
      <c r="S1012" s="86"/>
      <c r="T1012" s="70"/>
      <c r="Z1012" s="68">
        <f t="shared" si="73"/>
        <v>1</v>
      </c>
      <c r="AC1012" s="1" t="str">
        <f t="shared" si="74"/>
        <v>1900</v>
      </c>
    </row>
    <row r="1013" spans="2:29" x14ac:dyDescent="0.25">
      <c r="B1013" s="1">
        <f t="shared" si="71"/>
        <v>0</v>
      </c>
      <c r="D1013" s="95" t="str">
        <f t="shared" si="72"/>
        <v/>
      </c>
      <c r="E1013" s="69"/>
      <c r="F1013" s="70"/>
      <c r="G1013" s="4"/>
      <c r="H1013" s="71"/>
      <c r="I1013" s="71"/>
      <c r="J1013" s="70"/>
      <c r="K1013" s="70"/>
      <c r="L1013" s="70"/>
      <c r="M1013" s="70"/>
      <c r="N1013" s="70"/>
      <c r="O1013" s="70"/>
      <c r="P1013" s="70"/>
      <c r="Q1013" s="70"/>
      <c r="R1013" s="70"/>
      <c r="S1013" s="86"/>
      <c r="T1013" s="70"/>
      <c r="Z1013" s="68">
        <f t="shared" si="73"/>
        <v>1</v>
      </c>
      <c r="AC1013" s="1" t="str">
        <f t="shared" si="74"/>
        <v>1900</v>
      </c>
    </row>
    <row r="1014" spans="2:29" x14ac:dyDescent="0.25">
      <c r="B1014" s="1">
        <f t="shared" si="71"/>
        <v>0</v>
      </c>
      <c r="D1014" s="95" t="str">
        <f t="shared" si="72"/>
        <v/>
      </c>
      <c r="E1014" s="69"/>
      <c r="F1014" s="70"/>
      <c r="G1014" s="4"/>
      <c r="H1014" s="71"/>
      <c r="I1014" s="71"/>
      <c r="J1014" s="70"/>
      <c r="K1014" s="70"/>
      <c r="L1014" s="70"/>
      <c r="M1014" s="70"/>
      <c r="N1014" s="70"/>
      <c r="O1014" s="70"/>
      <c r="P1014" s="70"/>
      <c r="Q1014" s="70"/>
      <c r="R1014" s="70"/>
      <c r="S1014" s="86"/>
      <c r="T1014" s="70"/>
      <c r="Z1014" s="68">
        <f t="shared" si="73"/>
        <v>1</v>
      </c>
      <c r="AC1014" s="1" t="str">
        <f t="shared" si="74"/>
        <v>1900</v>
      </c>
    </row>
    <row r="1015" spans="2:29" x14ac:dyDescent="0.25">
      <c r="B1015" s="1">
        <f t="shared" si="71"/>
        <v>0</v>
      </c>
      <c r="D1015" s="95" t="str">
        <f t="shared" si="72"/>
        <v/>
      </c>
      <c r="E1015" s="69"/>
      <c r="F1015" s="70"/>
      <c r="G1015" s="4"/>
      <c r="H1015" s="71"/>
      <c r="I1015" s="71"/>
      <c r="J1015" s="70"/>
      <c r="K1015" s="70"/>
      <c r="L1015" s="70"/>
      <c r="M1015" s="70"/>
      <c r="N1015" s="70"/>
      <c r="O1015" s="70"/>
      <c r="P1015" s="70"/>
      <c r="Q1015" s="70"/>
      <c r="R1015" s="70"/>
      <c r="S1015" s="86"/>
      <c r="T1015" s="70"/>
      <c r="Z1015" s="68">
        <f t="shared" si="73"/>
        <v>1</v>
      </c>
      <c r="AC1015" s="1" t="str">
        <f t="shared" si="74"/>
        <v>1900</v>
      </c>
    </row>
    <row r="1016" spans="2:29" x14ac:dyDescent="0.25">
      <c r="B1016" s="1">
        <f t="shared" si="71"/>
        <v>0</v>
      </c>
      <c r="D1016" s="95" t="str">
        <f t="shared" si="72"/>
        <v/>
      </c>
      <c r="E1016" s="69"/>
      <c r="F1016" s="70"/>
      <c r="G1016" s="4"/>
      <c r="H1016" s="71"/>
      <c r="I1016" s="71"/>
      <c r="J1016" s="70"/>
      <c r="K1016" s="70"/>
      <c r="L1016" s="70"/>
      <c r="M1016" s="70"/>
      <c r="N1016" s="70"/>
      <c r="O1016" s="70"/>
      <c r="P1016" s="70"/>
      <c r="Q1016" s="70"/>
      <c r="R1016" s="70"/>
      <c r="S1016" s="86"/>
      <c r="T1016" s="70"/>
      <c r="Z1016" s="68">
        <f t="shared" si="73"/>
        <v>1</v>
      </c>
      <c r="AC1016" s="1" t="str">
        <f t="shared" si="74"/>
        <v>1900</v>
      </c>
    </row>
    <row r="1017" spans="2:29" x14ac:dyDescent="0.25">
      <c r="B1017" s="1">
        <f t="shared" si="71"/>
        <v>0</v>
      </c>
      <c r="D1017" s="95" t="str">
        <f t="shared" si="72"/>
        <v/>
      </c>
      <c r="E1017" s="69"/>
      <c r="F1017" s="70"/>
      <c r="G1017" s="4"/>
      <c r="H1017" s="71"/>
      <c r="I1017" s="71"/>
      <c r="J1017" s="70"/>
      <c r="K1017" s="70"/>
      <c r="L1017" s="70"/>
      <c r="M1017" s="70"/>
      <c r="N1017" s="70"/>
      <c r="O1017" s="70"/>
      <c r="P1017" s="70"/>
      <c r="Q1017" s="70"/>
      <c r="R1017" s="70"/>
      <c r="S1017" s="86"/>
      <c r="T1017" s="70"/>
      <c r="Z1017" s="68">
        <f t="shared" si="73"/>
        <v>1</v>
      </c>
      <c r="AC1017" s="1" t="str">
        <f t="shared" si="74"/>
        <v>1900</v>
      </c>
    </row>
    <row r="1018" spans="2:29" x14ac:dyDescent="0.25">
      <c r="B1018" s="1">
        <f t="shared" si="71"/>
        <v>0</v>
      </c>
      <c r="D1018" s="95" t="str">
        <f t="shared" si="72"/>
        <v/>
      </c>
      <c r="E1018" s="69"/>
      <c r="F1018" s="70"/>
      <c r="G1018" s="4"/>
      <c r="H1018" s="71"/>
      <c r="I1018" s="71"/>
      <c r="J1018" s="70"/>
      <c r="K1018" s="70"/>
      <c r="L1018" s="70"/>
      <c r="M1018" s="70"/>
      <c r="N1018" s="70"/>
      <c r="O1018" s="70"/>
      <c r="P1018" s="70"/>
      <c r="Q1018" s="70"/>
      <c r="R1018" s="70"/>
      <c r="S1018" s="86"/>
      <c r="T1018" s="70"/>
      <c r="Z1018" s="68">
        <f t="shared" si="73"/>
        <v>1</v>
      </c>
      <c r="AC1018" s="1" t="str">
        <f t="shared" si="74"/>
        <v>1900</v>
      </c>
    </row>
    <row r="1019" spans="2:29" x14ac:dyDescent="0.25">
      <c r="B1019" s="1">
        <f t="shared" si="71"/>
        <v>0</v>
      </c>
      <c r="D1019" s="95" t="str">
        <f t="shared" si="72"/>
        <v/>
      </c>
      <c r="E1019" s="69"/>
      <c r="F1019" s="70"/>
      <c r="G1019" s="4"/>
      <c r="H1019" s="71"/>
      <c r="I1019" s="71"/>
      <c r="J1019" s="70"/>
      <c r="K1019" s="70"/>
      <c r="L1019" s="70"/>
      <c r="M1019" s="70"/>
      <c r="N1019" s="70"/>
      <c r="O1019" s="70"/>
      <c r="P1019" s="70"/>
      <c r="Q1019" s="70"/>
      <c r="R1019" s="70"/>
      <c r="S1019" s="86"/>
      <c r="T1019" s="70"/>
      <c r="Z1019" s="68">
        <f t="shared" si="73"/>
        <v>1</v>
      </c>
      <c r="AC1019" s="1" t="str">
        <f t="shared" si="74"/>
        <v>1900</v>
      </c>
    </row>
    <row r="1020" spans="2:29" x14ac:dyDescent="0.25">
      <c r="B1020" s="1">
        <f t="shared" si="71"/>
        <v>0</v>
      </c>
      <c r="D1020" s="95" t="str">
        <f t="shared" si="72"/>
        <v/>
      </c>
      <c r="E1020" s="69"/>
      <c r="F1020" s="70"/>
      <c r="G1020" s="4"/>
      <c r="H1020" s="71"/>
      <c r="I1020" s="71"/>
      <c r="J1020" s="70"/>
      <c r="K1020" s="70"/>
      <c r="L1020" s="70"/>
      <c r="M1020" s="70"/>
      <c r="N1020" s="70"/>
      <c r="O1020" s="70"/>
      <c r="P1020" s="70"/>
      <c r="Q1020" s="70"/>
      <c r="R1020" s="70"/>
      <c r="S1020" s="86"/>
      <c r="T1020" s="70"/>
      <c r="Z1020" s="68">
        <f t="shared" si="73"/>
        <v>1</v>
      </c>
      <c r="AC1020" s="1" t="str">
        <f t="shared" si="74"/>
        <v>1900</v>
      </c>
    </row>
    <row r="1021" spans="2:29" x14ac:dyDescent="0.25">
      <c r="B1021" s="1">
        <f t="shared" si="71"/>
        <v>0</v>
      </c>
      <c r="D1021" s="95" t="str">
        <f t="shared" si="72"/>
        <v/>
      </c>
      <c r="E1021" s="69"/>
      <c r="F1021" s="70"/>
      <c r="G1021" s="4"/>
      <c r="H1021" s="71"/>
      <c r="I1021" s="71"/>
      <c r="J1021" s="70"/>
      <c r="K1021" s="70"/>
      <c r="L1021" s="70"/>
      <c r="M1021" s="70"/>
      <c r="N1021" s="70"/>
      <c r="O1021" s="70"/>
      <c r="P1021" s="70"/>
      <c r="Q1021" s="70"/>
      <c r="R1021" s="70"/>
      <c r="S1021" s="86"/>
      <c r="T1021" s="70"/>
      <c r="Z1021" s="68">
        <f t="shared" si="73"/>
        <v>1</v>
      </c>
      <c r="AC1021" s="1" t="str">
        <f t="shared" si="74"/>
        <v>1900</v>
      </c>
    </row>
    <row r="1022" spans="2:29" x14ac:dyDescent="0.25">
      <c r="B1022" s="1">
        <f t="shared" si="71"/>
        <v>0</v>
      </c>
      <c r="D1022" s="95" t="str">
        <f t="shared" si="72"/>
        <v/>
      </c>
      <c r="E1022" s="69"/>
      <c r="F1022" s="70"/>
      <c r="G1022" s="4"/>
      <c r="H1022" s="71"/>
      <c r="I1022" s="71"/>
      <c r="J1022" s="70"/>
      <c r="K1022" s="70"/>
      <c r="L1022" s="70"/>
      <c r="M1022" s="70"/>
      <c r="N1022" s="70"/>
      <c r="O1022" s="70"/>
      <c r="P1022" s="70"/>
      <c r="Q1022" s="70"/>
      <c r="R1022" s="70"/>
      <c r="S1022" s="86"/>
      <c r="T1022" s="70"/>
      <c r="Z1022" s="68">
        <f t="shared" si="73"/>
        <v>1</v>
      </c>
      <c r="AC1022" s="1" t="str">
        <f t="shared" si="74"/>
        <v>1900</v>
      </c>
    </row>
    <row r="1023" spans="2:29" x14ac:dyDescent="0.25">
      <c r="B1023" s="1">
        <f t="shared" si="71"/>
        <v>0</v>
      </c>
      <c r="D1023" s="95" t="str">
        <f t="shared" si="72"/>
        <v/>
      </c>
      <c r="E1023" s="69"/>
      <c r="F1023" s="70"/>
      <c r="G1023" s="4"/>
      <c r="H1023" s="71"/>
      <c r="I1023" s="71"/>
      <c r="J1023" s="70"/>
      <c r="K1023" s="70"/>
      <c r="L1023" s="70"/>
      <c r="M1023" s="70"/>
      <c r="N1023" s="70"/>
      <c r="O1023" s="70"/>
      <c r="P1023" s="70"/>
      <c r="Q1023" s="70"/>
      <c r="R1023" s="70"/>
      <c r="S1023" s="86"/>
      <c r="T1023" s="70"/>
      <c r="Z1023" s="68">
        <f t="shared" si="73"/>
        <v>1</v>
      </c>
      <c r="AC1023" s="1" t="str">
        <f t="shared" si="74"/>
        <v>1900</v>
      </c>
    </row>
    <row r="1024" spans="2:29" x14ac:dyDescent="0.25">
      <c r="B1024" s="1">
        <f t="shared" si="71"/>
        <v>0</v>
      </c>
      <c r="D1024" s="95" t="str">
        <f t="shared" si="72"/>
        <v/>
      </c>
      <c r="E1024" s="69"/>
      <c r="F1024" s="70"/>
      <c r="G1024" s="4"/>
      <c r="H1024" s="71"/>
      <c r="I1024" s="71"/>
      <c r="J1024" s="70"/>
      <c r="K1024" s="70"/>
      <c r="L1024" s="70"/>
      <c r="M1024" s="70"/>
      <c r="N1024" s="70"/>
      <c r="O1024" s="70"/>
      <c r="P1024" s="70"/>
      <c r="Q1024" s="70"/>
      <c r="R1024" s="70"/>
      <c r="S1024" s="86"/>
      <c r="T1024" s="70"/>
      <c r="Z1024" s="68">
        <f t="shared" si="73"/>
        <v>1</v>
      </c>
      <c r="AC1024" s="1" t="str">
        <f t="shared" si="74"/>
        <v>1900</v>
      </c>
    </row>
    <row r="1025" spans="2:29" x14ac:dyDescent="0.25">
      <c r="B1025" s="1">
        <f t="shared" si="71"/>
        <v>0</v>
      </c>
      <c r="D1025" s="95" t="str">
        <f t="shared" si="72"/>
        <v/>
      </c>
      <c r="E1025" s="69"/>
      <c r="F1025" s="70"/>
      <c r="G1025" s="4"/>
      <c r="H1025" s="71"/>
      <c r="I1025" s="71"/>
      <c r="J1025" s="70"/>
      <c r="K1025" s="70"/>
      <c r="L1025" s="70"/>
      <c r="M1025" s="70"/>
      <c r="N1025" s="70"/>
      <c r="O1025" s="70"/>
      <c r="P1025" s="70"/>
      <c r="Q1025" s="70"/>
      <c r="R1025" s="70"/>
      <c r="S1025" s="86"/>
      <c r="T1025" s="70"/>
      <c r="Z1025" s="68">
        <f t="shared" si="73"/>
        <v>1</v>
      </c>
      <c r="AC1025" s="1" t="str">
        <f t="shared" si="74"/>
        <v>1900</v>
      </c>
    </row>
    <row r="1026" spans="2:29" x14ac:dyDescent="0.25">
      <c r="B1026" s="1">
        <f t="shared" si="71"/>
        <v>0</v>
      </c>
      <c r="D1026" s="95" t="str">
        <f t="shared" si="72"/>
        <v/>
      </c>
      <c r="E1026" s="69"/>
      <c r="F1026" s="70"/>
      <c r="G1026" s="4"/>
      <c r="H1026" s="71"/>
      <c r="I1026" s="71"/>
      <c r="J1026" s="70"/>
      <c r="K1026" s="70"/>
      <c r="L1026" s="70"/>
      <c r="M1026" s="70"/>
      <c r="N1026" s="70"/>
      <c r="O1026" s="70"/>
      <c r="P1026" s="70"/>
      <c r="Q1026" s="70"/>
      <c r="R1026" s="70"/>
      <c r="S1026" s="86"/>
      <c r="T1026" s="70"/>
      <c r="Z1026" s="68">
        <f t="shared" si="73"/>
        <v>1</v>
      </c>
      <c r="AC1026" s="1" t="str">
        <f t="shared" si="74"/>
        <v>1900</v>
      </c>
    </row>
    <row r="1027" spans="2:29" x14ac:dyDescent="0.25">
      <c r="B1027" s="1">
        <f t="shared" si="71"/>
        <v>0</v>
      </c>
      <c r="D1027" s="95" t="str">
        <f t="shared" si="72"/>
        <v/>
      </c>
      <c r="E1027" s="69"/>
      <c r="F1027" s="70"/>
      <c r="G1027" s="4"/>
      <c r="H1027" s="71"/>
      <c r="I1027" s="71"/>
      <c r="J1027" s="70"/>
      <c r="K1027" s="70"/>
      <c r="L1027" s="70"/>
      <c r="M1027" s="70"/>
      <c r="N1027" s="70"/>
      <c r="O1027" s="70"/>
      <c r="P1027" s="70"/>
      <c r="Q1027" s="70"/>
      <c r="R1027" s="70"/>
      <c r="S1027" s="86"/>
      <c r="T1027" s="70"/>
      <c r="Z1027" s="68">
        <f t="shared" si="73"/>
        <v>1</v>
      </c>
      <c r="AC1027" s="1" t="str">
        <f t="shared" si="74"/>
        <v>1900</v>
      </c>
    </row>
    <row r="1028" spans="2:29" x14ac:dyDescent="0.25">
      <c r="B1028" s="1">
        <f t="shared" ref="B1028:B1091" si="75">IF($B$1=YEAR(Z1028),D1028,0)</f>
        <v>0</v>
      </c>
      <c r="D1028" s="95" t="str">
        <f t="shared" ref="D1028:D1091" si="76">IF(Z1028&lt;&gt;$Y$2,IF(YEAR(Z1028)=YEAR(Z1027),D1027+1,1),"")</f>
        <v/>
      </c>
      <c r="E1028" s="69"/>
      <c r="F1028" s="70"/>
      <c r="G1028" s="4"/>
      <c r="H1028" s="71"/>
      <c r="I1028" s="71"/>
      <c r="J1028" s="70"/>
      <c r="K1028" s="70"/>
      <c r="L1028" s="70"/>
      <c r="M1028" s="70"/>
      <c r="N1028" s="70"/>
      <c r="O1028" s="70"/>
      <c r="P1028" s="70"/>
      <c r="Q1028" s="70"/>
      <c r="R1028" s="70"/>
      <c r="S1028" s="86"/>
      <c r="T1028" s="70"/>
      <c r="Z1028" s="68">
        <f t="shared" ref="Z1028:Z1091" si="77">IF(CONCATENATE(F1028,F1029,F1030,F1031,F1032,F1033)&lt;&gt;"",IF(AND(E1028&lt;&gt;0,ISNUMBER(E1028)=TRUE),E1028,Z1027),$Y$2)</f>
        <v>1</v>
      </c>
      <c r="AC1028" s="1" t="str">
        <f t="shared" si="74"/>
        <v>1900</v>
      </c>
    </row>
    <row r="1029" spans="2:29" x14ac:dyDescent="0.25">
      <c r="B1029" s="1">
        <f t="shared" si="75"/>
        <v>0</v>
      </c>
      <c r="D1029" s="95" t="str">
        <f t="shared" si="76"/>
        <v/>
      </c>
      <c r="E1029" s="69"/>
      <c r="F1029" s="70"/>
      <c r="G1029" s="4"/>
      <c r="H1029" s="71"/>
      <c r="I1029" s="71"/>
      <c r="J1029" s="70"/>
      <c r="K1029" s="70"/>
      <c r="L1029" s="70"/>
      <c r="M1029" s="70"/>
      <c r="N1029" s="70"/>
      <c r="O1029" s="70"/>
      <c r="P1029" s="70"/>
      <c r="Q1029" s="70"/>
      <c r="R1029" s="70"/>
      <c r="S1029" s="86"/>
      <c r="T1029" s="70"/>
      <c r="Z1029" s="68">
        <f t="shared" si="77"/>
        <v>1</v>
      </c>
      <c r="AC1029" s="1" t="str">
        <f t="shared" ref="AC1029:AC1092" si="78">YEAR(Z1029)&amp;F1029&amp;G1029</f>
        <v>1900</v>
      </c>
    </row>
    <row r="1030" spans="2:29" x14ac:dyDescent="0.25">
      <c r="B1030" s="1">
        <f t="shared" si="75"/>
        <v>0</v>
      </c>
      <c r="D1030" s="95" t="str">
        <f t="shared" si="76"/>
        <v/>
      </c>
      <c r="E1030" s="69"/>
      <c r="F1030" s="70"/>
      <c r="G1030" s="4"/>
      <c r="H1030" s="71"/>
      <c r="I1030" s="71"/>
      <c r="J1030" s="70"/>
      <c r="K1030" s="70"/>
      <c r="L1030" s="70"/>
      <c r="M1030" s="70"/>
      <c r="N1030" s="70"/>
      <c r="O1030" s="70"/>
      <c r="P1030" s="70"/>
      <c r="Q1030" s="70"/>
      <c r="R1030" s="70"/>
      <c r="S1030" s="86"/>
      <c r="T1030" s="70"/>
      <c r="Z1030" s="68">
        <f t="shared" si="77"/>
        <v>1</v>
      </c>
      <c r="AC1030" s="1" t="str">
        <f t="shared" si="78"/>
        <v>1900</v>
      </c>
    </row>
    <row r="1031" spans="2:29" x14ac:dyDescent="0.25">
      <c r="B1031" s="1">
        <f t="shared" si="75"/>
        <v>0</v>
      </c>
      <c r="D1031" s="95" t="str">
        <f t="shared" si="76"/>
        <v/>
      </c>
      <c r="E1031" s="69"/>
      <c r="F1031" s="70"/>
      <c r="G1031" s="4"/>
      <c r="H1031" s="71"/>
      <c r="I1031" s="71"/>
      <c r="J1031" s="70"/>
      <c r="K1031" s="70"/>
      <c r="L1031" s="70"/>
      <c r="M1031" s="70"/>
      <c r="N1031" s="70"/>
      <c r="O1031" s="70"/>
      <c r="P1031" s="70"/>
      <c r="Q1031" s="70"/>
      <c r="R1031" s="70"/>
      <c r="S1031" s="86"/>
      <c r="T1031" s="70"/>
      <c r="Z1031" s="68">
        <f t="shared" si="77"/>
        <v>1</v>
      </c>
      <c r="AC1031" s="1" t="str">
        <f t="shared" si="78"/>
        <v>1900</v>
      </c>
    </row>
    <row r="1032" spans="2:29" x14ac:dyDescent="0.25">
      <c r="B1032" s="1">
        <f t="shared" si="75"/>
        <v>0</v>
      </c>
      <c r="D1032" s="95" t="str">
        <f t="shared" si="76"/>
        <v/>
      </c>
      <c r="E1032" s="69"/>
      <c r="F1032" s="70"/>
      <c r="G1032" s="4"/>
      <c r="H1032" s="71"/>
      <c r="I1032" s="71"/>
      <c r="J1032" s="70"/>
      <c r="K1032" s="70"/>
      <c r="L1032" s="70"/>
      <c r="M1032" s="70"/>
      <c r="N1032" s="70"/>
      <c r="O1032" s="70"/>
      <c r="P1032" s="70"/>
      <c r="Q1032" s="70"/>
      <c r="R1032" s="70"/>
      <c r="S1032" s="86"/>
      <c r="T1032" s="70"/>
      <c r="Z1032" s="68">
        <f t="shared" si="77"/>
        <v>1</v>
      </c>
      <c r="AC1032" s="1" t="str">
        <f t="shared" si="78"/>
        <v>1900</v>
      </c>
    </row>
    <row r="1033" spans="2:29" x14ac:dyDescent="0.25">
      <c r="B1033" s="1">
        <f t="shared" si="75"/>
        <v>0</v>
      </c>
      <c r="D1033" s="95" t="str">
        <f t="shared" si="76"/>
        <v/>
      </c>
      <c r="E1033" s="69"/>
      <c r="F1033" s="70"/>
      <c r="G1033" s="4"/>
      <c r="H1033" s="71"/>
      <c r="I1033" s="71"/>
      <c r="J1033" s="70"/>
      <c r="K1033" s="70"/>
      <c r="L1033" s="70"/>
      <c r="M1033" s="70"/>
      <c r="N1033" s="70"/>
      <c r="O1033" s="70"/>
      <c r="P1033" s="70"/>
      <c r="Q1033" s="70"/>
      <c r="R1033" s="70"/>
      <c r="S1033" s="86"/>
      <c r="T1033" s="70"/>
      <c r="Z1033" s="68">
        <f t="shared" si="77"/>
        <v>1</v>
      </c>
      <c r="AC1033" s="1" t="str">
        <f t="shared" si="78"/>
        <v>1900</v>
      </c>
    </row>
    <row r="1034" spans="2:29" x14ac:dyDescent="0.25">
      <c r="B1034" s="1">
        <f t="shared" si="75"/>
        <v>0</v>
      </c>
      <c r="D1034" s="95" t="str">
        <f t="shared" si="76"/>
        <v/>
      </c>
      <c r="E1034" s="69"/>
      <c r="F1034" s="70"/>
      <c r="G1034" s="4"/>
      <c r="H1034" s="71"/>
      <c r="I1034" s="71"/>
      <c r="J1034" s="70"/>
      <c r="K1034" s="70"/>
      <c r="L1034" s="70"/>
      <c r="M1034" s="70"/>
      <c r="N1034" s="70"/>
      <c r="O1034" s="70"/>
      <c r="P1034" s="70"/>
      <c r="Q1034" s="70"/>
      <c r="R1034" s="70"/>
      <c r="S1034" s="86"/>
      <c r="T1034" s="70"/>
      <c r="Z1034" s="68">
        <f t="shared" si="77"/>
        <v>1</v>
      </c>
      <c r="AC1034" s="1" t="str">
        <f t="shared" si="78"/>
        <v>1900</v>
      </c>
    </row>
    <row r="1035" spans="2:29" x14ac:dyDescent="0.25">
      <c r="B1035" s="1">
        <f t="shared" si="75"/>
        <v>0</v>
      </c>
      <c r="D1035" s="95" t="str">
        <f t="shared" si="76"/>
        <v/>
      </c>
      <c r="E1035" s="69"/>
      <c r="F1035" s="70"/>
      <c r="G1035" s="4"/>
      <c r="H1035" s="71"/>
      <c r="I1035" s="71"/>
      <c r="J1035" s="70"/>
      <c r="K1035" s="70"/>
      <c r="L1035" s="70"/>
      <c r="M1035" s="70"/>
      <c r="N1035" s="70"/>
      <c r="O1035" s="70"/>
      <c r="P1035" s="70"/>
      <c r="Q1035" s="70"/>
      <c r="R1035" s="70"/>
      <c r="S1035" s="86"/>
      <c r="T1035" s="70"/>
      <c r="Z1035" s="68">
        <f t="shared" si="77"/>
        <v>1</v>
      </c>
      <c r="AC1035" s="1" t="str">
        <f t="shared" si="78"/>
        <v>1900</v>
      </c>
    </row>
    <row r="1036" spans="2:29" x14ac:dyDescent="0.25">
      <c r="B1036" s="1">
        <f t="shared" si="75"/>
        <v>0</v>
      </c>
      <c r="D1036" s="95" t="str">
        <f t="shared" si="76"/>
        <v/>
      </c>
      <c r="E1036" s="69"/>
      <c r="F1036" s="70"/>
      <c r="G1036" s="4"/>
      <c r="H1036" s="71"/>
      <c r="I1036" s="71"/>
      <c r="J1036" s="70"/>
      <c r="K1036" s="70"/>
      <c r="L1036" s="70"/>
      <c r="M1036" s="70"/>
      <c r="N1036" s="70"/>
      <c r="O1036" s="70"/>
      <c r="P1036" s="70"/>
      <c r="Q1036" s="70"/>
      <c r="R1036" s="70"/>
      <c r="S1036" s="86"/>
      <c r="T1036" s="70"/>
      <c r="Z1036" s="68">
        <f t="shared" si="77"/>
        <v>1</v>
      </c>
      <c r="AC1036" s="1" t="str">
        <f t="shared" si="78"/>
        <v>1900</v>
      </c>
    </row>
    <row r="1037" spans="2:29" x14ac:dyDescent="0.25">
      <c r="B1037" s="1">
        <f t="shared" si="75"/>
        <v>0</v>
      </c>
      <c r="D1037" s="95" t="str">
        <f t="shared" si="76"/>
        <v/>
      </c>
      <c r="E1037" s="69"/>
      <c r="F1037" s="70"/>
      <c r="G1037" s="4"/>
      <c r="H1037" s="71"/>
      <c r="I1037" s="71"/>
      <c r="J1037" s="70"/>
      <c r="K1037" s="70"/>
      <c r="L1037" s="70"/>
      <c r="M1037" s="70"/>
      <c r="N1037" s="70"/>
      <c r="O1037" s="70"/>
      <c r="P1037" s="70"/>
      <c r="Q1037" s="70"/>
      <c r="R1037" s="70"/>
      <c r="S1037" s="86"/>
      <c r="T1037" s="70"/>
      <c r="Z1037" s="68">
        <f t="shared" si="77"/>
        <v>1</v>
      </c>
      <c r="AC1037" s="1" t="str">
        <f t="shared" si="78"/>
        <v>1900</v>
      </c>
    </row>
    <row r="1038" spans="2:29" x14ac:dyDescent="0.25">
      <c r="B1038" s="1">
        <f t="shared" si="75"/>
        <v>0</v>
      </c>
      <c r="D1038" s="95" t="str">
        <f t="shared" si="76"/>
        <v/>
      </c>
      <c r="E1038" s="69"/>
      <c r="F1038" s="70"/>
      <c r="G1038" s="4"/>
      <c r="H1038" s="71"/>
      <c r="I1038" s="71"/>
      <c r="J1038" s="70"/>
      <c r="K1038" s="70"/>
      <c r="L1038" s="70"/>
      <c r="M1038" s="70"/>
      <c r="N1038" s="70"/>
      <c r="O1038" s="70"/>
      <c r="P1038" s="70"/>
      <c r="Q1038" s="70"/>
      <c r="R1038" s="70"/>
      <c r="S1038" s="86"/>
      <c r="T1038" s="70"/>
      <c r="Z1038" s="68">
        <f t="shared" si="77"/>
        <v>1</v>
      </c>
      <c r="AC1038" s="1" t="str">
        <f t="shared" si="78"/>
        <v>1900</v>
      </c>
    </row>
    <row r="1039" spans="2:29" x14ac:dyDescent="0.25">
      <c r="B1039" s="1">
        <f t="shared" si="75"/>
        <v>0</v>
      </c>
      <c r="D1039" s="95" t="str">
        <f t="shared" si="76"/>
        <v/>
      </c>
      <c r="E1039" s="69"/>
      <c r="F1039" s="70"/>
      <c r="G1039" s="4"/>
      <c r="H1039" s="71"/>
      <c r="I1039" s="71"/>
      <c r="J1039" s="70"/>
      <c r="K1039" s="70"/>
      <c r="L1039" s="70"/>
      <c r="M1039" s="70"/>
      <c r="N1039" s="70"/>
      <c r="O1039" s="70"/>
      <c r="P1039" s="70"/>
      <c r="Q1039" s="70"/>
      <c r="R1039" s="70"/>
      <c r="S1039" s="86"/>
      <c r="T1039" s="70"/>
      <c r="Z1039" s="68">
        <f t="shared" si="77"/>
        <v>1</v>
      </c>
      <c r="AC1039" s="1" t="str">
        <f t="shared" si="78"/>
        <v>1900</v>
      </c>
    </row>
    <row r="1040" spans="2:29" x14ac:dyDescent="0.25">
      <c r="B1040" s="1">
        <f t="shared" si="75"/>
        <v>0</v>
      </c>
      <c r="D1040" s="95" t="str">
        <f t="shared" si="76"/>
        <v/>
      </c>
      <c r="E1040" s="69"/>
      <c r="F1040" s="70"/>
      <c r="G1040" s="4"/>
      <c r="H1040" s="71"/>
      <c r="I1040" s="71"/>
      <c r="J1040" s="70"/>
      <c r="K1040" s="70"/>
      <c r="L1040" s="70"/>
      <c r="M1040" s="70"/>
      <c r="N1040" s="70"/>
      <c r="O1040" s="70"/>
      <c r="P1040" s="70"/>
      <c r="Q1040" s="70"/>
      <c r="R1040" s="70"/>
      <c r="S1040" s="86"/>
      <c r="T1040" s="70"/>
      <c r="Z1040" s="68">
        <f t="shared" si="77"/>
        <v>1</v>
      </c>
      <c r="AC1040" s="1" t="str">
        <f t="shared" si="78"/>
        <v>1900</v>
      </c>
    </row>
    <row r="1041" spans="2:29" x14ac:dyDescent="0.25">
      <c r="B1041" s="1">
        <f t="shared" si="75"/>
        <v>0</v>
      </c>
      <c r="D1041" s="95" t="str">
        <f t="shared" si="76"/>
        <v/>
      </c>
      <c r="E1041" s="69"/>
      <c r="F1041" s="70"/>
      <c r="G1041" s="4"/>
      <c r="H1041" s="71"/>
      <c r="I1041" s="71"/>
      <c r="J1041" s="70"/>
      <c r="K1041" s="70"/>
      <c r="L1041" s="70"/>
      <c r="M1041" s="70"/>
      <c r="N1041" s="70"/>
      <c r="O1041" s="70"/>
      <c r="P1041" s="70"/>
      <c r="Q1041" s="70"/>
      <c r="R1041" s="70"/>
      <c r="S1041" s="86"/>
      <c r="T1041" s="70"/>
      <c r="Z1041" s="68">
        <f t="shared" si="77"/>
        <v>1</v>
      </c>
      <c r="AC1041" s="1" t="str">
        <f t="shared" si="78"/>
        <v>1900</v>
      </c>
    </row>
    <row r="1042" spans="2:29" x14ac:dyDescent="0.25">
      <c r="B1042" s="1">
        <f t="shared" si="75"/>
        <v>0</v>
      </c>
      <c r="D1042" s="95" t="str">
        <f t="shared" si="76"/>
        <v/>
      </c>
      <c r="E1042" s="69"/>
      <c r="F1042" s="70"/>
      <c r="G1042" s="4"/>
      <c r="H1042" s="71"/>
      <c r="I1042" s="71"/>
      <c r="J1042" s="70"/>
      <c r="K1042" s="70"/>
      <c r="L1042" s="70"/>
      <c r="M1042" s="70"/>
      <c r="N1042" s="70"/>
      <c r="O1042" s="70"/>
      <c r="P1042" s="70"/>
      <c r="Q1042" s="70"/>
      <c r="R1042" s="70"/>
      <c r="S1042" s="86"/>
      <c r="T1042" s="70"/>
      <c r="Z1042" s="68">
        <f t="shared" si="77"/>
        <v>1</v>
      </c>
      <c r="AC1042" s="1" t="str">
        <f t="shared" si="78"/>
        <v>1900</v>
      </c>
    </row>
    <row r="1043" spans="2:29" x14ac:dyDescent="0.25">
      <c r="B1043" s="1">
        <f t="shared" si="75"/>
        <v>0</v>
      </c>
      <c r="D1043" s="95" t="str">
        <f t="shared" si="76"/>
        <v/>
      </c>
      <c r="E1043" s="69"/>
      <c r="F1043" s="70"/>
      <c r="G1043" s="4"/>
      <c r="H1043" s="71"/>
      <c r="I1043" s="71"/>
      <c r="J1043" s="70"/>
      <c r="K1043" s="70"/>
      <c r="L1043" s="70"/>
      <c r="M1043" s="70"/>
      <c r="N1043" s="70"/>
      <c r="O1043" s="70"/>
      <c r="P1043" s="70"/>
      <c r="Q1043" s="70"/>
      <c r="R1043" s="70"/>
      <c r="S1043" s="86"/>
      <c r="T1043" s="70"/>
      <c r="Z1043" s="68">
        <f t="shared" si="77"/>
        <v>1</v>
      </c>
      <c r="AC1043" s="1" t="str">
        <f t="shared" si="78"/>
        <v>1900</v>
      </c>
    </row>
    <row r="1044" spans="2:29" x14ac:dyDescent="0.25">
      <c r="B1044" s="1">
        <f t="shared" si="75"/>
        <v>0</v>
      </c>
      <c r="D1044" s="95" t="str">
        <f t="shared" si="76"/>
        <v/>
      </c>
      <c r="E1044" s="69"/>
      <c r="F1044" s="70"/>
      <c r="G1044" s="4"/>
      <c r="H1044" s="71"/>
      <c r="I1044" s="71"/>
      <c r="J1044" s="70"/>
      <c r="K1044" s="70"/>
      <c r="L1044" s="70"/>
      <c r="M1044" s="70"/>
      <c r="N1044" s="70"/>
      <c r="O1044" s="70"/>
      <c r="P1044" s="70"/>
      <c r="Q1044" s="70"/>
      <c r="R1044" s="70"/>
      <c r="S1044" s="86"/>
      <c r="T1044" s="70"/>
      <c r="Z1044" s="68">
        <f t="shared" si="77"/>
        <v>1</v>
      </c>
      <c r="AC1044" s="1" t="str">
        <f t="shared" si="78"/>
        <v>1900</v>
      </c>
    </row>
    <row r="1045" spans="2:29" x14ac:dyDescent="0.25">
      <c r="B1045" s="1">
        <f t="shared" si="75"/>
        <v>0</v>
      </c>
      <c r="D1045" s="95" t="str">
        <f t="shared" si="76"/>
        <v/>
      </c>
      <c r="E1045" s="69"/>
      <c r="F1045" s="70"/>
      <c r="G1045" s="4"/>
      <c r="H1045" s="71"/>
      <c r="I1045" s="71"/>
      <c r="J1045" s="70"/>
      <c r="K1045" s="70"/>
      <c r="L1045" s="70"/>
      <c r="M1045" s="70"/>
      <c r="N1045" s="70"/>
      <c r="O1045" s="70"/>
      <c r="P1045" s="70"/>
      <c r="Q1045" s="70"/>
      <c r="R1045" s="70"/>
      <c r="S1045" s="86"/>
      <c r="T1045" s="70"/>
      <c r="Z1045" s="68">
        <f t="shared" si="77"/>
        <v>1</v>
      </c>
      <c r="AC1045" s="1" t="str">
        <f t="shared" si="78"/>
        <v>1900</v>
      </c>
    </row>
    <row r="1046" spans="2:29" x14ac:dyDescent="0.25">
      <c r="B1046" s="1">
        <f t="shared" si="75"/>
        <v>0</v>
      </c>
      <c r="D1046" s="95" t="str">
        <f t="shared" si="76"/>
        <v/>
      </c>
      <c r="E1046" s="69"/>
      <c r="F1046" s="70"/>
      <c r="G1046" s="4"/>
      <c r="H1046" s="71"/>
      <c r="I1046" s="71"/>
      <c r="J1046" s="70"/>
      <c r="K1046" s="70"/>
      <c r="L1046" s="70"/>
      <c r="M1046" s="70"/>
      <c r="N1046" s="70"/>
      <c r="O1046" s="70"/>
      <c r="P1046" s="70"/>
      <c r="Q1046" s="70"/>
      <c r="R1046" s="70"/>
      <c r="S1046" s="86"/>
      <c r="T1046" s="70"/>
      <c r="Z1046" s="68">
        <f t="shared" si="77"/>
        <v>1</v>
      </c>
      <c r="AC1046" s="1" t="str">
        <f t="shared" si="78"/>
        <v>1900</v>
      </c>
    </row>
    <row r="1047" spans="2:29" x14ac:dyDescent="0.25">
      <c r="B1047" s="1">
        <f t="shared" si="75"/>
        <v>0</v>
      </c>
      <c r="D1047" s="95" t="str">
        <f t="shared" si="76"/>
        <v/>
      </c>
      <c r="E1047" s="69"/>
      <c r="F1047" s="70"/>
      <c r="G1047" s="4"/>
      <c r="H1047" s="71"/>
      <c r="I1047" s="71"/>
      <c r="J1047" s="70"/>
      <c r="K1047" s="70"/>
      <c r="L1047" s="70"/>
      <c r="M1047" s="70"/>
      <c r="N1047" s="70"/>
      <c r="O1047" s="70"/>
      <c r="P1047" s="70"/>
      <c r="Q1047" s="70"/>
      <c r="R1047" s="70"/>
      <c r="S1047" s="86"/>
      <c r="T1047" s="70"/>
      <c r="Z1047" s="68">
        <f t="shared" si="77"/>
        <v>1</v>
      </c>
      <c r="AC1047" s="1" t="str">
        <f t="shared" si="78"/>
        <v>1900</v>
      </c>
    </row>
    <row r="1048" spans="2:29" x14ac:dyDescent="0.25">
      <c r="B1048" s="1">
        <f t="shared" si="75"/>
        <v>0</v>
      </c>
      <c r="D1048" s="95" t="str">
        <f t="shared" si="76"/>
        <v/>
      </c>
      <c r="E1048" s="69"/>
      <c r="F1048" s="70"/>
      <c r="G1048" s="4"/>
      <c r="H1048" s="71"/>
      <c r="I1048" s="71"/>
      <c r="J1048" s="70"/>
      <c r="K1048" s="70"/>
      <c r="L1048" s="70"/>
      <c r="M1048" s="70"/>
      <c r="N1048" s="70"/>
      <c r="O1048" s="70"/>
      <c r="P1048" s="70"/>
      <c r="Q1048" s="70"/>
      <c r="R1048" s="70"/>
      <c r="S1048" s="86"/>
      <c r="T1048" s="70"/>
      <c r="Z1048" s="68">
        <f t="shared" si="77"/>
        <v>1</v>
      </c>
      <c r="AC1048" s="1" t="str">
        <f t="shared" si="78"/>
        <v>1900</v>
      </c>
    </row>
    <row r="1049" spans="2:29" x14ac:dyDescent="0.25">
      <c r="B1049" s="1">
        <f t="shared" si="75"/>
        <v>0</v>
      </c>
      <c r="D1049" s="95" t="str">
        <f t="shared" si="76"/>
        <v/>
      </c>
      <c r="E1049" s="69"/>
      <c r="F1049" s="70"/>
      <c r="G1049" s="4"/>
      <c r="H1049" s="71"/>
      <c r="I1049" s="71"/>
      <c r="J1049" s="70"/>
      <c r="K1049" s="70"/>
      <c r="L1049" s="70"/>
      <c r="M1049" s="70"/>
      <c r="N1049" s="70"/>
      <c r="O1049" s="70"/>
      <c r="P1049" s="70"/>
      <c r="Q1049" s="70"/>
      <c r="R1049" s="70"/>
      <c r="S1049" s="86"/>
      <c r="T1049" s="70"/>
      <c r="Z1049" s="68">
        <f t="shared" si="77"/>
        <v>1</v>
      </c>
      <c r="AC1049" s="1" t="str">
        <f t="shared" si="78"/>
        <v>1900</v>
      </c>
    </row>
    <row r="1050" spans="2:29" x14ac:dyDescent="0.25">
      <c r="B1050" s="1">
        <f t="shared" si="75"/>
        <v>0</v>
      </c>
      <c r="D1050" s="95" t="str">
        <f t="shared" si="76"/>
        <v/>
      </c>
      <c r="E1050" s="69"/>
      <c r="F1050" s="70"/>
      <c r="G1050" s="4"/>
      <c r="H1050" s="71"/>
      <c r="I1050" s="71"/>
      <c r="J1050" s="70"/>
      <c r="K1050" s="70"/>
      <c r="L1050" s="70"/>
      <c r="M1050" s="70"/>
      <c r="N1050" s="70"/>
      <c r="O1050" s="70"/>
      <c r="P1050" s="70"/>
      <c r="Q1050" s="70"/>
      <c r="R1050" s="70"/>
      <c r="S1050" s="86"/>
      <c r="T1050" s="70"/>
      <c r="Z1050" s="68">
        <f t="shared" si="77"/>
        <v>1</v>
      </c>
      <c r="AC1050" s="1" t="str">
        <f t="shared" si="78"/>
        <v>1900</v>
      </c>
    </row>
    <row r="1051" spans="2:29" x14ac:dyDescent="0.25">
      <c r="B1051" s="1">
        <f t="shared" si="75"/>
        <v>0</v>
      </c>
      <c r="D1051" s="95" t="str">
        <f t="shared" si="76"/>
        <v/>
      </c>
      <c r="E1051" s="69"/>
      <c r="F1051" s="70"/>
      <c r="G1051" s="4"/>
      <c r="H1051" s="71"/>
      <c r="I1051" s="71"/>
      <c r="J1051" s="70"/>
      <c r="K1051" s="70"/>
      <c r="L1051" s="70"/>
      <c r="M1051" s="70"/>
      <c r="N1051" s="70"/>
      <c r="O1051" s="70"/>
      <c r="P1051" s="70"/>
      <c r="Q1051" s="70"/>
      <c r="R1051" s="70"/>
      <c r="S1051" s="86"/>
      <c r="T1051" s="70"/>
      <c r="Z1051" s="68">
        <f t="shared" si="77"/>
        <v>1</v>
      </c>
      <c r="AC1051" s="1" t="str">
        <f t="shared" si="78"/>
        <v>1900</v>
      </c>
    </row>
    <row r="1052" spans="2:29" x14ac:dyDescent="0.25">
      <c r="B1052" s="1">
        <f t="shared" si="75"/>
        <v>0</v>
      </c>
      <c r="D1052" s="95" t="str">
        <f t="shared" si="76"/>
        <v/>
      </c>
      <c r="E1052" s="69"/>
      <c r="F1052" s="70"/>
      <c r="G1052" s="4"/>
      <c r="H1052" s="71"/>
      <c r="I1052" s="71"/>
      <c r="J1052" s="70"/>
      <c r="K1052" s="70"/>
      <c r="L1052" s="70"/>
      <c r="M1052" s="70"/>
      <c r="N1052" s="70"/>
      <c r="O1052" s="70"/>
      <c r="P1052" s="70"/>
      <c r="Q1052" s="70"/>
      <c r="R1052" s="70"/>
      <c r="S1052" s="86"/>
      <c r="T1052" s="70"/>
      <c r="Z1052" s="68">
        <f t="shared" si="77"/>
        <v>1</v>
      </c>
      <c r="AC1052" s="1" t="str">
        <f t="shared" si="78"/>
        <v>1900</v>
      </c>
    </row>
    <row r="1053" spans="2:29" x14ac:dyDescent="0.25">
      <c r="B1053" s="1">
        <f t="shared" si="75"/>
        <v>0</v>
      </c>
      <c r="D1053" s="95" t="str">
        <f t="shared" si="76"/>
        <v/>
      </c>
      <c r="E1053" s="69"/>
      <c r="F1053" s="70"/>
      <c r="G1053" s="4"/>
      <c r="H1053" s="71"/>
      <c r="I1053" s="71"/>
      <c r="J1053" s="70"/>
      <c r="K1053" s="70"/>
      <c r="L1053" s="70"/>
      <c r="M1053" s="70"/>
      <c r="N1053" s="70"/>
      <c r="O1053" s="70"/>
      <c r="P1053" s="70"/>
      <c r="Q1053" s="70"/>
      <c r="R1053" s="70"/>
      <c r="S1053" s="86"/>
      <c r="T1053" s="70"/>
      <c r="Z1053" s="68">
        <f t="shared" si="77"/>
        <v>1</v>
      </c>
      <c r="AC1053" s="1" t="str">
        <f t="shared" si="78"/>
        <v>1900</v>
      </c>
    </row>
    <row r="1054" spans="2:29" x14ac:dyDescent="0.25">
      <c r="B1054" s="1">
        <f t="shared" si="75"/>
        <v>0</v>
      </c>
      <c r="D1054" s="95" t="str">
        <f t="shared" si="76"/>
        <v/>
      </c>
      <c r="E1054" s="69"/>
      <c r="F1054" s="70"/>
      <c r="G1054" s="4"/>
      <c r="H1054" s="71"/>
      <c r="I1054" s="71"/>
      <c r="J1054" s="70"/>
      <c r="K1054" s="70"/>
      <c r="L1054" s="70"/>
      <c r="M1054" s="70"/>
      <c r="N1054" s="70"/>
      <c r="O1054" s="70"/>
      <c r="P1054" s="70"/>
      <c r="Q1054" s="70"/>
      <c r="R1054" s="70"/>
      <c r="S1054" s="86"/>
      <c r="T1054" s="70"/>
      <c r="Z1054" s="68">
        <f t="shared" si="77"/>
        <v>1</v>
      </c>
      <c r="AC1054" s="1" t="str">
        <f t="shared" si="78"/>
        <v>1900</v>
      </c>
    </row>
    <row r="1055" spans="2:29" x14ac:dyDescent="0.25">
      <c r="B1055" s="1">
        <f t="shared" si="75"/>
        <v>0</v>
      </c>
      <c r="D1055" s="95" t="str">
        <f t="shared" si="76"/>
        <v/>
      </c>
      <c r="E1055" s="69"/>
      <c r="F1055" s="70"/>
      <c r="G1055" s="4"/>
      <c r="H1055" s="71"/>
      <c r="I1055" s="71"/>
      <c r="J1055" s="70"/>
      <c r="K1055" s="70"/>
      <c r="L1055" s="70"/>
      <c r="M1055" s="70"/>
      <c r="N1055" s="70"/>
      <c r="O1055" s="70"/>
      <c r="P1055" s="70"/>
      <c r="Q1055" s="70"/>
      <c r="R1055" s="70"/>
      <c r="S1055" s="86"/>
      <c r="T1055" s="70"/>
      <c r="Z1055" s="68">
        <f t="shared" si="77"/>
        <v>1</v>
      </c>
      <c r="AC1055" s="1" t="str">
        <f t="shared" si="78"/>
        <v>1900</v>
      </c>
    </row>
    <row r="1056" spans="2:29" x14ac:dyDescent="0.25">
      <c r="B1056" s="1">
        <f t="shared" si="75"/>
        <v>0</v>
      </c>
      <c r="D1056" s="95" t="str">
        <f t="shared" si="76"/>
        <v/>
      </c>
      <c r="E1056" s="69"/>
      <c r="F1056" s="70"/>
      <c r="G1056" s="4"/>
      <c r="H1056" s="71"/>
      <c r="I1056" s="71"/>
      <c r="J1056" s="70"/>
      <c r="K1056" s="70"/>
      <c r="L1056" s="70"/>
      <c r="M1056" s="70"/>
      <c r="N1056" s="70"/>
      <c r="O1056" s="70"/>
      <c r="P1056" s="70"/>
      <c r="Q1056" s="70"/>
      <c r="R1056" s="70"/>
      <c r="S1056" s="86"/>
      <c r="T1056" s="70"/>
      <c r="Z1056" s="68">
        <f t="shared" si="77"/>
        <v>1</v>
      </c>
      <c r="AC1056" s="1" t="str">
        <f t="shared" si="78"/>
        <v>1900</v>
      </c>
    </row>
    <row r="1057" spans="2:29" x14ac:dyDescent="0.25">
      <c r="B1057" s="1">
        <f t="shared" si="75"/>
        <v>0</v>
      </c>
      <c r="D1057" s="95" t="str">
        <f t="shared" si="76"/>
        <v/>
      </c>
      <c r="E1057" s="69"/>
      <c r="F1057" s="70"/>
      <c r="G1057" s="4"/>
      <c r="H1057" s="71"/>
      <c r="I1057" s="71"/>
      <c r="J1057" s="70"/>
      <c r="K1057" s="70"/>
      <c r="L1057" s="70"/>
      <c r="M1057" s="70"/>
      <c r="N1057" s="70"/>
      <c r="O1057" s="70"/>
      <c r="P1057" s="70"/>
      <c r="Q1057" s="70"/>
      <c r="R1057" s="70"/>
      <c r="S1057" s="86"/>
      <c r="T1057" s="70"/>
      <c r="Z1057" s="68">
        <f t="shared" si="77"/>
        <v>1</v>
      </c>
      <c r="AC1057" s="1" t="str">
        <f t="shared" si="78"/>
        <v>1900</v>
      </c>
    </row>
    <row r="1058" spans="2:29" x14ac:dyDescent="0.25">
      <c r="B1058" s="1">
        <f t="shared" si="75"/>
        <v>0</v>
      </c>
      <c r="D1058" s="95" t="str">
        <f t="shared" si="76"/>
        <v/>
      </c>
      <c r="E1058" s="69"/>
      <c r="F1058" s="70"/>
      <c r="G1058" s="4"/>
      <c r="H1058" s="71"/>
      <c r="I1058" s="71"/>
      <c r="J1058" s="70"/>
      <c r="K1058" s="70"/>
      <c r="L1058" s="70"/>
      <c r="M1058" s="70"/>
      <c r="N1058" s="70"/>
      <c r="O1058" s="70"/>
      <c r="P1058" s="70"/>
      <c r="Q1058" s="70"/>
      <c r="R1058" s="70"/>
      <c r="S1058" s="86"/>
      <c r="T1058" s="70"/>
      <c r="Z1058" s="68">
        <f t="shared" si="77"/>
        <v>1</v>
      </c>
      <c r="AC1058" s="1" t="str">
        <f t="shared" si="78"/>
        <v>1900</v>
      </c>
    </row>
    <row r="1059" spans="2:29" x14ac:dyDescent="0.25">
      <c r="B1059" s="1">
        <f t="shared" si="75"/>
        <v>0</v>
      </c>
      <c r="D1059" s="95" t="str">
        <f t="shared" si="76"/>
        <v/>
      </c>
      <c r="E1059" s="69"/>
      <c r="F1059" s="70"/>
      <c r="G1059" s="4"/>
      <c r="H1059" s="71"/>
      <c r="I1059" s="71"/>
      <c r="J1059" s="70"/>
      <c r="K1059" s="70"/>
      <c r="L1059" s="70"/>
      <c r="M1059" s="70"/>
      <c r="N1059" s="70"/>
      <c r="O1059" s="70"/>
      <c r="P1059" s="70"/>
      <c r="Q1059" s="70"/>
      <c r="R1059" s="70"/>
      <c r="S1059" s="86"/>
      <c r="T1059" s="70"/>
      <c r="Z1059" s="68">
        <f t="shared" si="77"/>
        <v>1</v>
      </c>
      <c r="AC1059" s="1" t="str">
        <f t="shared" si="78"/>
        <v>1900</v>
      </c>
    </row>
    <row r="1060" spans="2:29" x14ac:dyDescent="0.25">
      <c r="B1060" s="1">
        <f t="shared" si="75"/>
        <v>0</v>
      </c>
      <c r="D1060" s="95" t="str">
        <f t="shared" si="76"/>
        <v/>
      </c>
      <c r="E1060" s="69"/>
      <c r="F1060" s="70"/>
      <c r="G1060" s="4"/>
      <c r="H1060" s="71"/>
      <c r="I1060" s="71"/>
      <c r="J1060" s="70"/>
      <c r="K1060" s="70"/>
      <c r="L1060" s="70"/>
      <c r="M1060" s="70"/>
      <c r="N1060" s="70"/>
      <c r="O1060" s="70"/>
      <c r="P1060" s="70"/>
      <c r="Q1060" s="70"/>
      <c r="R1060" s="70"/>
      <c r="S1060" s="86"/>
      <c r="T1060" s="70"/>
      <c r="Z1060" s="68">
        <f t="shared" si="77"/>
        <v>1</v>
      </c>
      <c r="AC1060" s="1" t="str">
        <f t="shared" si="78"/>
        <v>1900</v>
      </c>
    </row>
    <row r="1061" spans="2:29" x14ac:dyDescent="0.25">
      <c r="B1061" s="1">
        <f t="shared" si="75"/>
        <v>0</v>
      </c>
      <c r="D1061" s="95" t="str">
        <f t="shared" si="76"/>
        <v/>
      </c>
      <c r="E1061" s="69"/>
      <c r="F1061" s="70"/>
      <c r="G1061" s="4"/>
      <c r="H1061" s="71"/>
      <c r="I1061" s="71"/>
      <c r="J1061" s="70"/>
      <c r="K1061" s="70"/>
      <c r="L1061" s="70"/>
      <c r="M1061" s="70"/>
      <c r="N1061" s="70"/>
      <c r="O1061" s="70"/>
      <c r="P1061" s="70"/>
      <c r="Q1061" s="70"/>
      <c r="R1061" s="70"/>
      <c r="S1061" s="86"/>
      <c r="T1061" s="70"/>
      <c r="Z1061" s="68">
        <f t="shared" si="77"/>
        <v>1</v>
      </c>
      <c r="AC1061" s="1" t="str">
        <f t="shared" si="78"/>
        <v>1900</v>
      </c>
    </row>
    <row r="1062" spans="2:29" x14ac:dyDescent="0.25">
      <c r="B1062" s="1">
        <f t="shared" si="75"/>
        <v>0</v>
      </c>
      <c r="D1062" s="95" t="str">
        <f t="shared" si="76"/>
        <v/>
      </c>
      <c r="E1062" s="69"/>
      <c r="F1062" s="70"/>
      <c r="G1062" s="4"/>
      <c r="H1062" s="71"/>
      <c r="I1062" s="71"/>
      <c r="J1062" s="70"/>
      <c r="K1062" s="70"/>
      <c r="L1062" s="70"/>
      <c r="M1062" s="70"/>
      <c r="N1062" s="70"/>
      <c r="O1062" s="70"/>
      <c r="P1062" s="70"/>
      <c r="Q1062" s="70"/>
      <c r="R1062" s="70"/>
      <c r="S1062" s="86"/>
      <c r="T1062" s="70"/>
      <c r="Z1062" s="68">
        <f t="shared" si="77"/>
        <v>1</v>
      </c>
      <c r="AC1062" s="1" t="str">
        <f t="shared" si="78"/>
        <v>1900</v>
      </c>
    </row>
    <row r="1063" spans="2:29" x14ac:dyDescent="0.25">
      <c r="B1063" s="1">
        <f t="shared" si="75"/>
        <v>0</v>
      </c>
      <c r="D1063" s="95" t="str">
        <f t="shared" si="76"/>
        <v/>
      </c>
      <c r="E1063" s="69"/>
      <c r="F1063" s="70"/>
      <c r="G1063" s="4"/>
      <c r="H1063" s="71"/>
      <c r="I1063" s="71"/>
      <c r="J1063" s="70"/>
      <c r="K1063" s="70"/>
      <c r="L1063" s="70"/>
      <c r="M1063" s="70"/>
      <c r="N1063" s="70"/>
      <c r="O1063" s="70"/>
      <c r="P1063" s="70"/>
      <c r="Q1063" s="70"/>
      <c r="R1063" s="70"/>
      <c r="S1063" s="86"/>
      <c r="T1063" s="70"/>
      <c r="Z1063" s="68">
        <f t="shared" si="77"/>
        <v>1</v>
      </c>
      <c r="AC1063" s="1" t="str">
        <f t="shared" si="78"/>
        <v>1900</v>
      </c>
    </row>
    <row r="1064" spans="2:29" x14ac:dyDescent="0.25">
      <c r="B1064" s="1">
        <f t="shared" si="75"/>
        <v>0</v>
      </c>
      <c r="D1064" s="95" t="str">
        <f t="shared" si="76"/>
        <v/>
      </c>
      <c r="E1064" s="69"/>
      <c r="F1064" s="70"/>
      <c r="G1064" s="4"/>
      <c r="H1064" s="71"/>
      <c r="I1064" s="71"/>
      <c r="J1064" s="70"/>
      <c r="K1064" s="70"/>
      <c r="L1064" s="70"/>
      <c r="M1064" s="70"/>
      <c r="N1064" s="70"/>
      <c r="O1064" s="70"/>
      <c r="P1064" s="70"/>
      <c r="Q1064" s="70"/>
      <c r="R1064" s="70"/>
      <c r="S1064" s="86"/>
      <c r="T1064" s="70"/>
      <c r="Z1064" s="68">
        <f t="shared" si="77"/>
        <v>1</v>
      </c>
      <c r="AC1064" s="1" t="str">
        <f t="shared" si="78"/>
        <v>1900</v>
      </c>
    </row>
    <row r="1065" spans="2:29" x14ac:dyDescent="0.25">
      <c r="B1065" s="1">
        <f t="shared" si="75"/>
        <v>0</v>
      </c>
      <c r="D1065" s="95" t="str">
        <f t="shared" si="76"/>
        <v/>
      </c>
      <c r="E1065" s="69"/>
      <c r="F1065" s="70"/>
      <c r="G1065" s="4"/>
      <c r="H1065" s="71"/>
      <c r="I1065" s="71"/>
      <c r="J1065" s="70"/>
      <c r="K1065" s="70"/>
      <c r="L1065" s="70"/>
      <c r="M1065" s="70"/>
      <c r="N1065" s="70"/>
      <c r="O1065" s="70"/>
      <c r="P1065" s="70"/>
      <c r="Q1065" s="70"/>
      <c r="R1065" s="70"/>
      <c r="S1065" s="86"/>
      <c r="T1065" s="70"/>
      <c r="Z1065" s="68">
        <f t="shared" si="77"/>
        <v>1</v>
      </c>
      <c r="AC1065" s="1" t="str">
        <f t="shared" si="78"/>
        <v>1900</v>
      </c>
    </row>
    <row r="1066" spans="2:29" x14ac:dyDescent="0.25">
      <c r="B1066" s="1">
        <f t="shared" si="75"/>
        <v>0</v>
      </c>
      <c r="D1066" s="95" t="str">
        <f t="shared" si="76"/>
        <v/>
      </c>
      <c r="E1066" s="69"/>
      <c r="F1066" s="70"/>
      <c r="G1066" s="4"/>
      <c r="H1066" s="71"/>
      <c r="I1066" s="71"/>
      <c r="J1066" s="70"/>
      <c r="K1066" s="70"/>
      <c r="L1066" s="70"/>
      <c r="M1066" s="70"/>
      <c r="N1066" s="70"/>
      <c r="O1066" s="70"/>
      <c r="P1066" s="70"/>
      <c r="Q1066" s="70"/>
      <c r="R1066" s="70"/>
      <c r="S1066" s="86"/>
      <c r="T1066" s="70"/>
      <c r="Z1066" s="68">
        <f t="shared" si="77"/>
        <v>1</v>
      </c>
      <c r="AC1066" s="1" t="str">
        <f t="shared" si="78"/>
        <v>1900</v>
      </c>
    </row>
    <row r="1067" spans="2:29" x14ac:dyDescent="0.25">
      <c r="B1067" s="1">
        <f t="shared" si="75"/>
        <v>0</v>
      </c>
      <c r="D1067" s="95" t="str">
        <f t="shared" si="76"/>
        <v/>
      </c>
      <c r="E1067" s="69"/>
      <c r="F1067" s="70"/>
      <c r="G1067" s="4"/>
      <c r="H1067" s="71"/>
      <c r="I1067" s="71"/>
      <c r="J1067" s="70"/>
      <c r="K1067" s="70"/>
      <c r="L1067" s="70"/>
      <c r="M1067" s="70"/>
      <c r="N1067" s="70"/>
      <c r="O1067" s="70"/>
      <c r="P1067" s="70"/>
      <c r="Q1067" s="70"/>
      <c r="R1067" s="70"/>
      <c r="S1067" s="86"/>
      <c r="T1067" s="70"/>
      <c r="Z1067" s="68">
        <f t="shared" si="77"/>
        <v>1</v>
      </c>
      <c r="AC1067" s="1" t="str">
        <f t="shared" si="78"/>
        <v>1900</v>
      </c>
    </row>
    <row r="1068" spans="2:29" x14ac:dyDescent="0.25">
      <c r="B1068" s="1">
        <f t="shared" si="75"/>
        <v>0</v>
      </c>
      <c r="D1068" s="95" t="str">
        <f t="shared" si="76"/>
        <v/>
      </c>
      <c r="E1068" s="69"/>
      <c r="F1068" s="70"/>
      <c r="G1068" s="4"/>
      <c r="H1068" s="71"/>
      <c r="I1068" s="71"/>
      <c r="J1068" s="70"/>
      <c r="K1068" s="70"/>
      <c r="L1068" s="70"/>
      <c r="M1068" s="70"/>
      <c r="N1068" s="70"/>
      <c r="O1068" s="70"/>
      <c r="P1068" s="70"/>
      <c r="Q1068" s="70"/>
      <c r="R1068" s="70"/>
      <c r="S1068" s="86"/>
      <c r="T1068" s="70"/>
      <c r="Z1068" s="68">
        <f t="shared" si="77"/>
        <v>1</v>
      </c>
      <c r="AC1068" s="1" t="str">
        <f t="shared" si="78"/>
        <v>1900</v>
      </c>
    </row>
    <row r="1069" spans="2:29" x14ac:dyDescent="0.25">
      <c r="B1069" s="1">
        <f t="shared" si="75"/>
        <v>0</v>
      </c>
      <c r="D1069" s="95" t="str">
        <f t="shared" si="76"/>
        <v/>
      </c>
      <c r="E1069" s="69"/>
      <c r="F1069" s="70"/>
      <c r="G1069" s="4"/>
      <c r="H1069" s="71"/>
      <c r="I1069" s="71"/>
      <c r="J1069" s="70"/>
      <c r="K1069" s="70"/>
      <c r="L1069" s="70"/>
      <c r="M1069" s="70"/>
      <c r="N1069" s="70"/>
      <c r="O1069" s="70"/>
      <c r="P1069" s="70"/>
      <c r="Q1069" s="70"/>
      <c r="R1069" s="70"/>
      <c r="S1069" s="86"/>
      <c r="T1069" s="70"/>
      <c r="Z1069" s="68">
        <f t="shared" si="77"/>
        <v>1</v>
      </c>
      <c r="AC1069" s="1" t="str">
        <f t="shared" si="78"/>
        <v>1900</v>
      </c>
    </row>
    <row r="1070" spans="2:29" x14ac:dyDescent="0.25">
      <c r="B1070" s="1">
        <f t="shared" si="75"/>
        <v>0</v>
      </c>
      <c r="D1070" s="95" t="str">
        <f t="shared" si="76"/>
        <v/>
      </c>
      <c r="E1070" s="69"/>
      <c r="F1070" s="70"/>
      <c r="G1070" s="4"/>
      <c r="H1070" s="71"/>
      <c r="I1070" s="71"/>
      <c r="J1070" s="70"/>
      <c r="K1070" s="70"/>
      <c r="L1070" s="70"/>
      <c r="M1070" s="70"/>
      <c r="N1070" s="70"/>
      <c r="O1070" s="70"/>
      <c r="P1070" s="70"/>
      <c r="Q1070" s="70"/>
      <c r="R1070" s="70"/>
      <c r="S1070" s="86"/>
      <c r="T1070" s="70"/>
      <c r="Z1070" s="68">
        <f t="shared" si="77"/>
        <v>1</v>
      </c>
      <c r="AC1070" s="1" t="str">
        <f t="shared" si="78"/>
        <v>1900</v>
      </c>
    </row>
    <row r="1071" spans="2:29" x14ac:dyDescent="0.25">
      <c r="B1071" s="1">
        <f t="shared" si="75"/>
        <v>0</v>
      </c>
      <c r="D1071" s="95" t="str">
        <f t="shared" si="76"/>
        <v/>
      </c>
      <c r="E1071" s="69"/>
      <c r="F1071" s="70"/>
      <c r="G1071" s="4"/>
      <c r="H1071" s="71"/>
      <c r="I1071" s="71"/>
      <c r="J1071" s="70"/>
      <c r="K1071" s="70"/>
      <c r="L1071" s="70"/>
      <c r="M1071" s="70"/>
      <c r="N1071" s="70"/>
      <c r="O1071" s="70"/>
      <c r="P1071" s="70"/>
      <c r="Q1071" s="70"/>
      <c r="R1071" s="70"/>
      <c r="S1071" s="86"/>
      <c r="T1071" s="70"/>
      <c r="Z1071" s="68">
        <f t="shared" si="77"/>
        <v>1</v>
      </c>
      <c r="AC1071" s="1" t="str">
        <f t="shared" si="78"/>
        <v>1900</v>
      </c>
    </row>
    <row r="1072" spans="2:29" x14ac:dyDescent="0.25">
      <c r="B1072" s="1">
        <f t="shared" si="75"/>
        <v>0</v>
      </c>
      <c r="D1072" s="95" t="str">
        <f t="shared" si="76"/>
        <v/>
      </c>
      <c r="E1072" s="69"/>
      <c r="F1072" s="70"/>
      <c r="G1072" s="4"/>
      <c r="H1072" s="71"/>
      <c r="I1072" s="71"/>
      <c r="J1072" s="70"/>
      <c r="K1072" s="70"/>
      <c r="L1072" s="70"/>
      <c r="M1072" s="70"/>
      <c r="N1072" s="70"/>
      <c r="O1072" s="70"/>
      <c r="P1072" s="70"/>
      <c r="Q1072" s="70"/>
      <c r="R1072" s="70"/>
      <c r="S1072" s="86"/>
      <c r="T1072" s="70"/>
      <c r="Z1072" s="68">
        <f t="shared" si="77"/>
        <v>1</v>
      </c>
      <c r="AC1072" s="1" t="str">
        <f t="shared" si="78"/>
        <v>1900</v>
      </c>
    </row>
    <row r="1073" spans="2:29" x14ac:dyDescent="0.25">
      <c r="B1073" s="1">
        <f t="shared" si="75"/>
        <v>0</v>
      </c>
      <c r="D1073" s="95" t="str">
        <f t="shared" si="76"/>
        <v/>
      </c>
      <c r="E1073" s="69"/>
      <c r="F1073" s="70"/>
      <c r="G1073" s="4"/>
      <c r="H1073" s="71"/>
      <c r="I1073" s="71"/>
      <c r="J1073" s="70"/>
      <c r="K1073" s="70"/>
      <c r="L1073" s="70"/>
      <c r="M1073" s="70"/>
      <c r="N1073" s="70"/>
      <c r="O1073" s="70"/>
      <c r="P1073" s="70"/>
      <c r="Q1073" s="70"/>
      <c r="R1073" s="70"/>
      <c r="S1073" s="86"/>
      <c r="T1073" s="70"/>
      <c r="Z1073" s="68">
        <f t="shared" si="77"/>
        <v>1</v>
      </c>
      <c r="AC1073" s="1" t="str">
        <f t="shared" si="78"/>
        <v>1900</v>
      </c>
    </row>
    <row r="1074" spans="2:29" x14ac:dyDescent="0.25">
      <c r="B1074" s="1">
        <f t="shared" si="75"/>
        <v>0</v>
      </c>
      <c r="D1074" s="95" t="str">
        <f t="shared" si="76"/>
        <v/>
      </c>
      <c r="E1074" s="69"/>
      <c r="F1074" s="70"/>
      <c r="G1074" s="4"/>
      <c r="H1074" s="71"/>
      <c r="I1074" s="71"/>
      <c r="J1074" s="70"/>
      <c r="K1074" s="70"/>
      <c r="L1074" s="70"/>
      <c r="M1074" s="70"/>
      <c r="N1074" s="70"/>
      <c r="O1074" s="70"/>
      <c r="P1074" s="70"/>
      <c r="Q1074" s="70"/>
      <c r="R1074" s="70"/>
      <c r="S1074" s="86"/>
      <c r="T1074" s="70"/>
      <c r="Z1074" s="68">
        <f t="shared" si="77"/>
        <v>1</v>
      </c>
      <c r="AC1074" s="1" t="str">
        <f t="shared" si="78"/>
        <v>1900</v>
      </c>
    </row>
    <row r="1075" spans="2:29" x14ac:dyDescent="0.25">
      <c r="B1075" s="1">
        <f t="shared" si="75"/>
        <v>0</v>
      </c>
      <c r="D1075" s="95" t="str">
        <f t="shared" si="76"/>
        <v/>
      </c>
      <c r="E1075" s="69"/>
      <c r="F1075" s="70"/>
      <c r="G1075" s="4"/>
      <c r="H1075" s="71"/>
      <c r="I1075" s="71"/>
      <c r="J1075" s="70"/>
      <c r="K1075" s="70"/>
      <c r="L1075" s="70"/>
      <c r="M1075" s="70"/>
      <c r="N1075" s="70"/>
      <c r="O1075" s="70"/>
      <c r="P1075" s="70"/>
      <c r="Q1075" s="70"/>
      <c r="R1075" s="70"/>
      <c r="S1075" s="86"/>
      <c r="T1075" s="70"/>
      <c r="Z1075" s="68">
        <f t="shared" si="77"/>
        <v>1</v>
      </c>
      <c r="AC1075" s="1" t="str">
        <f t="shared" si="78"/>
        <v>1900</v>
      </c>
    </row>
    <row r="1076" spans="2:29" x14ac:dyDescent="0.25">
      <c r="B1076" s="1">
        <f t="shared" si="75"/>
        <v>0</v>
      </c>
      <c r="D1076" s="95" t="str">
        <f t="shared" si="76"/>
        <v/>
      </c>
      <c r="E1076" s="69"/>
      <c r="F1076" s="70"/>
      <c r="G1076" s="4"/>
      <c r="H1076" s="71"/>
      <c r="I1076" s="71"/>
      <c r="J1076" s="70"/>
      <c r="K1076" s="70"/>
      <c r="L1076" s="70"/>
      <c r="M1076" s="70"/>
      <c r="N1076" s="70"/>
      <c r="O1076" s="70"/>
      <c r="P1076" s="70"/>
      <c r="Q1076" s="70"/>
      <c r="R1076" s="70"/>
      <c r="S1076" s="86"/>
      <c r="T1076" s="70"/>
      <c r="Z1076" s="68">
        <f t="shared" si="77"/>
        <v>1</v>
      </c>
      <c r="AC1076" s="1" t="str">
        <f t="shared" si="78"/>
        <v>1900</v>
      </c>
    </row>
    <row r="1077" spans="2:29" x14ac:dyDescent="0.25">
      <c r="B1077" s="1">
        <f t="shared" si="75"/>
        <v>0</v>
      </c>
      <c r="D1077" s="95" t="str">
        <f t="shared" si="76"/>
        <v/>
      </c>
      <c r="E1077" s="69"/>
      <c r="F1077" s="70"/>
      <c r="G1077" s="4"/>
      <c r="H1077" s="71"/>
      <c r="I1077" s="71"/>
      <c r="J1077" s="70"/>
      <c r="K1077" s="70"/>
      <c r="L1077" s="70"/>
      <c r="M1077" s="70"/>
      <c r="N1077" s="70"/>
      <c r="O1077" s="70"/>
      <c r="P1077" s="70"/>
      <c r="Q1077" s="70"/>
      <c r="R1077" s="70"/>
      <c r="S1077" s="86"/>
      <c r="T1077" s="70"/>
      <c r="Z1077" s="68">
        <f t="shared" si="77"/>
        <v>1</v>
      </c>
      <c r="AC1077" s="1" t="str">
        <f t="shared" si="78"/>
        <v>1900</v>
      </c>
    </row>
    <row r="1078" spans="2:29" x14ac:dyDescent="0.25">
      <c r="B1078" s="1">
        <f t="shared" si="75"/>
        <v>0</v>
      </c>
      <c r="D1078" s="95" t="str">
        <f t="shared" si="76"/>
        <v/>
      </c>
      <c r="E1078" s="69"/>
      <c r="F1078" s="70"/>
      <c r="G1078" s="4"/>
      <c r="H1078" s="71"/>
      <c r="I1078" s="71"/>
      <c r="J1078" s="70"/>
      <c r="K1078" s="70"/>
      <c r="L1078" s="70"/>
      <c r="M1078" s="70"/>
      <c r="N1078" s="70"/>
      <c r="O1078" s="70"/>
      <c r="P1078" s="70"/>
      <c r="Q1078" s="70"/>
      <c r="R1078" s="70"/>
      <c r="S1078" s="86"/>
      <c r="T1078" s="70"/>
      <c r="Z1078" s="68">
        <f t="shared" si="77"/>
        <v>1</v>
      </c>
      <c r="AC1078" s="1" t="str">
        <f t="shared" si="78"/>
        <v>1900</v>
      </c>
    </row>
    <row r="1079" spans="2:29" x14ac:dyDescent="0.25">
      <c r="B1079" s="1">
        <f t="shared" si="75"/>
        <v>0</v>
      </c>
      <c r="D1079" s="95" t="str">
        <f t="shared" si="76"/>
        <v/>
      </c>
      <c r="E1079" s="69"/>
      <c r="F1079" s="70"/>
      <c r="G1079" s="4"/>
      <c r="H1079" s="71"/>
      <c r="I1079" s="71"/>
      <c r="J1079" s="70"/>
      <c r="K1079" s="70"/>
      <c r="L1079" s="70"/>
      <c r="M1079" s="70"/>
      <c r="N1079" s="70"/>
      <c r="O1079" s="70"/>
      <c r="P1079" s="70"/>
      <c r="Q1079" s="70"/>
      <c r="R1079" s="70"/>
      <c r="S1079" s="86"/>
      <c r="T1079" s="70"/>
      <c r="Z1079" s="68">
        <f t="shared" si="77"/>
        <v>1</v>
      </c>
      <c r="AC1079" s="1" t="str">
        <f t="shared" si="78"/>
        <v>1900</v>
      </c>
    </row>
    <row r="1080" spans="2:29" x14ac:dyDescent="0.25">
      <c r="B1080" s="1">
        <f t="shared" si="75"/>
        <v>0</v>
      </c>
      <c r="D1080" s="95" t="str">
        <f t="shared" si="76"/>
        <v/>
      </c>
      <c r="E1080" s="69"/>
      <c r="F1080" s="70"/>
      <c r="G1080" s="4"/>
      <c r="H1080" s="71"/>
      <c r="I1080" s="71"/>
      <c r="J1080" s="70"/>
      <c r="K1080" s="70"/>
      <c r="L1080" s="70"/>
      <c r="M1080" s="70"/>
      <c r="N1080" s="70"/>
      <c r="O1080" s="70"/>
      <c r="P1080" s="70"/>
      <c r="Q1080" s="70"/>
      <c r="R1080" s="70"/>
      <c r="S1080" s="86"/>
      <c r="T1080" s="70"/>
      <c r="Z1080" s="68">
        <f t="shared" si="77"/>
        <v>1</v>
      </c>
      <c r="AC1080" s="1" t="str">
        <f t="shared" si="78"/>
        <v>1900</v>
      </c>
    </row>
    <row r="1081" spans="2:29" x14ac:dyDescent="0.25">
      <c r="B1081" s="1">
        <f t="shared" si="75"/>
        <v>0</v>
      </c>
      <c r="D1081" s="95" t="str">
        <f t="shared" si="76"/>
        <v/>
      </c>
      <c r="E1081" s="69"/>
      <c r="F1081" s="70"/>
      <c r="G1081" s="4"/>
      <c r="H1081" s="71"/>
      <c r="I1081" s="71"/>
      <c r="J1081" s="70"/>
      <c r="K1081" s="70"/>
      <c r="L1081" s="70"/>
      <c r="M1081" s="70"/>
      <c r="N1081" s="70"/>
      <c r="O1081" s="70"/>
      <c r="P1081" s="70"/>
      <c r="Q1081" s="70"/>
      <c r="R1081" s="70"/>
      <c r="S1081" s="86"/>
      <c r="T1081" s="70"/>
      <c r="Z1081" s="68">
        <f t="shared" si="77"/>
        <v>1</v>
      </c>
      <c r="AC1081" s="1" t="str">
        <f t="shared" si="78"/>
        <v>1900</v>
      </c>
    </row>
    <row r="1082" spans="2:29" x14ac:dyDescent="0.25">
      <c r="B1082" s="1">
        <f t="shared" si="75"/>
        <v>0</v>
      </c>
      <c r="D1082" s="95" t="str">
        <f t="shared" si="76"/>
        <v/>
      </c>
      <c r="E1082" s="69"/>
      <c r="F1082" s="70"/>
      <c r="G1082" s="4"/>
      <c r="H1082" s="71"/>
      <c r="I1082" s="71"/>
      <c r="J1082" s="70"/>
      <c r="K1082" s="70"/>
      <c r="L1082" s="70"/>
      <c r="M1082" s="70"/>
      <c r="N1082" s="70"/>
      <c r="O1082" s="70"/>
      <c r="P1082" s="70"/>
      <c r="Q1082" s="70"/>
      <c r="R1082" s="70"/>
      <c r="S1082" s="86"/>
      <c r="T1082" s="70"/>
      <c r="Z1082" s="68">
        <f t="shared" si="77"/>
        <v>1</v>
      </c>
      <c r="AC1082" s="1" t="str">
        <f t="shared" si="78"/>
        <v>1900</v>
      </c>
    </row>
    <row r="1083" spans="2:29" x14ac:dyDescent="0.25">
      <c r="B1083" s="1">
        <f t="shared" si="75"/>
        <v>0</v>
      </c>
      <c r="D1083" s="95" t="str">
        <f t="shared" si="76"/>
        <v/>
      </c>
      <c r="E1083" s="69"/>
      <c r="F1083" s="70"/>
      <c r="G1083" s="4"/>
      <c r="H1083" s="71"/>
      <c r="I1083" s="71"/>
      <c r="J1083" s="70"/>
      <c r="K1083" s="70"/>
      <c r="L1083" s="70"/>
      <c r="M1083" s="70"/>
      <c r="N1083" s="70"/>
      <c r="O1083" s="70"/>
      <c r="P1083" s="70"/>
      <c r="Q1083" s="70"/>
      <c r="R1083" s="70"/>
      <c r="S1083" s="86"/>
      <c r="T1083" s="70"/>
      <c r="Z1083" s="68">
        <f t="shared" si="77"/>
        <v>1</v>
      </c>
      <c r="AC1083" s="1" t="str">
        <f t="shared" si="78"/>
        <v>1900</v>
      </c>
    </row>
    <row r="1084" spans="2:29" x14ac:dyDescent="0.25">
      <c r="B1084" s="1">
        <f t="shared" si="75"/>
        <v>0</v>
      </c>
      <c r="D1084" s="95" t="str">
        <f t="shared" si="76"/>
        <v/>
      </c>
      <c r="E1084" s="69"/>
      <c r="F1084" s="70"/>
      <c r="G1084" s="4"/>
      <c r="H1084" s="71"/>
      <c r="I1084" s="71"/>
      <c r="J1084" s="70"/>
      <c r="K1084" s="70"/>
      <c r="L1084" s="70"/>
      <c r="M1084" s="70"/>
      <c r="N1084" s="70"/>
      <c r="O1084" s="70"/>
      <c r="P1084" s="70"/>
      <c r="Q1084" s="70"/>
      <c r="R1084" s="70"/>
      <c r="S1084" s="86"/>
      <c r="T1084" s="70"/>
      <c r="Z1084" s="68">
        <f t="shared" si="77"/>
        <v>1</v>
      </c>
      <c r="AC1084" s="1" t="str">
        <f t="shared" si="78"/>
        <v>1900</v>
      </c>
    </row>
    <row r="1085" spans="2:29" x14ac:dyDescent="0.25">
      <c r="B1085" s="1">
        <f t="shared" si="75"/>
        <v>0</v>
      </c>
      <c r="D1085" s="95" t="str">
        <f t="shared" si="76"/>
        <v/>
      </c>
      <c r="E1085" s="69"/>
      <c r="F1085" s="70"/>
      <c r="G1085" s="4"/>
      <c r="H1085" s="71"/>
      <c r="I1085" s="71"/>
      <c r="J1085" s="70"/>
      <c r="K1085" s="70"/>
      <c r="L1085" s="70"/>
      <c r="M1085" s="70"/>
      <c r="N1085" s="70"/>
      <c r="O1085" s="70"/>
      <c r="P1085" s="70"/>
      <c r="Q1085" s="70"/>
      <c r="R1085" s="70"/>
      <c r="S1085" s="86"/>
      <c r="T1085" s="70"/>
      <c r="Z1085" s="68">
        <f t="shared" si="77"/>
        <v>1</v>
      </c>
      <c r="AC1085" s="1" t="str">
        <f t="shared" si="78"/>
        <v>1900</v>
      </c>
    </row>
    <row r="1086" spans="2:29" x14ac:dyDescent="0.25">
      <c r="B1086" s="1">
        <f t="shared" si="75"/>
        <v>0</v>
      </c>
      <c r="D1086" s="95" t="str">
        <f t="shared" si="76"/>
        <v/>
      </c>
      <c r="E1086" s="69"/>
      <c r="F1086" s="70"/>
      <c r="G1086" s="4"/>
      <c r="H1086" s="71"/>
      <c r="I1086" s="71"/>
      <c r="J1086" s="70"/>
      <c r="K1086" s="70"/>
      <c r="L1086" s="70"/>
      <c r="M1086" s="70"/>
      <c r="N1086" s="70"/>
      <c r="O1086" s="70"/>
      <c r="P1086" s="70"/>
      <c r="Q1086" s="70"/>
      <c r="R1086" s="70"/>
      <c r="S1086" s="86"/>
      <c r="T1086" s="70"/>
      <c r="Z1086" s="68">
        <f t="shared" si="77"/>
        <v>1</v>
      </c>
      <c r="AC1086" s="1" t="str">
        <f t="shared" si="78"/>
        <v>1900</v>
      </c>
    </row>
    <row r="1087" spans="2:29" x14ac:dyDescent="0.25">
      <c r="B1087" s="1">
        <f t="shared" si="75"/>
        <v>0</v>
      </c>
      <c r="D1087" s="95" t="str">
        <f t="shared" si="76"/>
        <v/>
      </c>
      <c r="E1087" s="69"/>
      <c r="F1087" s="70"/>
      <c r="G1087" s="4"/>
      <c r="H1087" s="71"/>
      <c r="I1087" s="71"/>
      <c r="J1087" s="70"/>
      <c r="K1087" s="70"/>
      <c r="L1087" s="70"/>
      <c r="M1087" s="70"/>
      <c r="N1087" s="70"/>
      <c r="O1087" s="70"/>
      <c r="P1087" s="70"/>
      <c r="Q1087" s="70"/>
      <c r="R1087" s="70"/>
      <c r="S1087" s="86"/>
      <c r="T1087" s="70"/>
      <c r="Z1087" s="68">
        <f t="shared" si="77"/>
        <v>1</v>
      </c>
      <c r="AC1087" s="1" t="str">
        <f t="shared" si="78"/>
        <v>1900</v>
      </c>
    </row>
    <row r="1088" spans="2:29" x14ac:dyDescent="0.25">
      <c r="B1088" s="1">
        <f t="shared" si="75"/>
        <v>0</v>
      </c>
      <c r="D1088" s="95" t="str">
        <f t="shared" si="76"/>
        <v/>
      </c>
      <c r="E1088" s="69"/>
      <c r="F1088" s="70"/>
      <c r="G1088" s="4"/>
      <c r="H1088" s="71"/>
      <c r="I1088" s="71"/>
      <c r="J1088" s="70"/>
      <c r="K1088" s="70"/>
      <c r="L1088" s="70"/>
      <c r="M1088" s="70"/>
      <c r="N1088" s="70"/>
      <c r="O1088" s="70"/>
      <c r="P1088" s="70"/>
      <c r="Q1088" s="70"/>
      <c r="R1088" s="70"/>
      <c r="S1088" s="86"/>
      <c r="T1088" s="70"/>
      <c r="Z1088" s="68">
        <f t="shared" si="77"/>
        <v>1</v>
      </c>
      <c r="AC1088" s="1" t="str">
        <f t="shared" si="78"/>
        <v>1900</v>
      </c>
    </row>
    <row r="1089" spans="2:29" x14ac:dyDescent="0.25">
      <c r="B1089" s="1">
        <f t="shared" si="75"/>
        <v>0</v>
      </c>
      <c r="D1089" s="95" t="str">
        <f t="shared" si="76"/>
        <v/>
      </c>
      <c r="E1089" s="69"/>
      <c r="F1089" s="70"/>
      <c r="G1089" s="4"/>
      <c r="H1089" s="71"/>
      <c r="I1089" s="71"/>
      <c r="J1089" s="70"/>
      <c r="K1089" s="70"/>
      <c r="L1089" s="70"/>
      <c r="M1089" s="70"/>
      <c r="N1089" s="70"/>
      <c r="O1089" s="70"/>
      <c r="P1089" s="70"/>
      <c r="Q1089" s="70"/>
      <c r="R1089" s="70"/>
      <c r="S1089" s="86"/>
      <c r="T1089" s="70"/>
      <c r="Z1089" s="68">
        <f t="shared" si="77"/>
        <v>1</v>
      </c>
      <c r="AC1089" s="1" t="str">
        <f t="shared" si="78"/>
        <v>1900</v>
      </c>
    </row>
    <row r="1090" spans="2:29" x14ac:dyDescent="0.25">
      <c r="B1090" s="1">
        <f t="shared" si="75"/>
        <v>0</v>
      </c>
      <c r="D1090" s="95" t="str">
        <f t="shared" si="76"/>
        <v/>
      </c>
      <c r="E1090" s="69"/>
      <c r="F1090" s="70"/>
      <c r="G1090" s="4"/>
      <c r="H1090" s="71"/>
      <c r="I1090" s="71"/>
      <c r="J1090" s="70"/>
      <c r="K1090" s="70"/>
      <c r="L1090" s="70"/>
      <c r="M1090" s="70"/>
      <c r="N1090" s="70"/>
      <c r="O1090" s="70"/>
      <c r="P1090" s="70"/>
      <c r="Q1090" s="70"/>
      <c r="R1090" s="70"/>
      <c r="S1090" s="86"/>
      <c r="T1090" s="70"/>
      <c r="Z1090" s="68">
        <f t="shared" si="77"/>
        <v>1</v>
      </c>
      <c r="AC1090" s="1" t="str">
        <f t="shared" si="78"/>
        <v>1900</v>
      </c>
    </row>
    <row r="1091" spans="2:29" x14ac:dyDescent="0.25">
      <c r="B1091" s="1">
        <f t="shared" si="75"/>
        <v>0</v>
      </c>
      <c r="D1091" s="95" t="str">
        <f t="shared" si="76"/>
        <v/>
      </c>
      <c r="E1091" s="69"/>
      <c r="F1091" s="70"/>
      <c r="G1091" s="4"/>
      <c r="H1091" s="71"/>
      <c r="I1091" s="71"/>
      <c r="J1091" s="70"/>
      <c r="K1091" s="70"/>
      <c r="L1091" s="70"/>
      <c r="M1091" s="70"/>
      <c r="N1091" s="70"/>
      <c r="O1091" s="70"/>
      <c r="P1091" s="70"/>
      <c r="Q1091" s="70"/>
      <c r="R1091" s="70"/>
      <c r="S1091" s="86"/>
      <c r="T1091" s="70"/>
      <c r="Z1091" s="68">
        <f t="shared" si="77"/>
        <v>1</v>
      </c>
      <c r="AC1091" s="1" t="str">
        <f t="shared" si="78"/>
        <v>1900</v>
      </c>
    </row>
    <row r="1092" spans="2:29" x14ac:dyDescent="0.25">
      <c r="B1092" s="1">
        <f t="shared" ref="B1092:B1155" si="79">IF($B$1=YEAR(Z1092),D1092,0)</f>
        <v>0</v>
      </c>
      <c r="D1092" s="95" t="str">
        <f t="shared" ref="D1092:D1155" si="80">IF(Z1092&lt;&gt;$Y$2,IF(YEAR(Z1092)=YEAR(Z1091),D1091+1,1),"")</f>
        <v/>
      </c>
      <c r="E1092" s="69"/>
      <c r="F1092" s="70"/>
      <c r="G1092" s="4"/>
      <c r="H1092" s="71"/>
      <c r="I1092" s="71"/>
      <c r="J1092" s="70"/>
      <c r="K1092" s="70"/>
      <c r="L1092" s="70"/>
      <c r="M1092" s="70"/>
      <c r="N1092" s="70"/>
      <c r="O1092" s="70"/>
      <c r="P1092" s="70"/>
      <c r="Q1092" s="70"/>
      <c r="R1092" s="70"/>
      <c r="S1092" s="86"/>
      <c r="T1092" s="70"/>
      <c r="Z1092" s="68">
        <f t="shared" ref="Z1092:Z1155" si="81">IF(CONCATENATE(F1092,F1093,F1094,F1095,F1096,F1097)&lt;&gt;"",IF(AND(E1092&lt;&gt;0,ISNUMBER(E1092)=TRUE),E1092,Z1091),$Y$2)</f>
        <v>1</v>
      </c>
      <c r="AC1092" s="1" t="str">
        <f t="shared" si="78"/>
        <v>1900</v>
      </c>
    </row>
    <row r="1093" spans="2:29" x14ac:dyDescent="0.25">
      <c r="B1093" s="1">
        <f t="shared" si="79"/>
        <v>0</v>
      </c>
      <c r="D1093" s="95" t="str">
        <f t="shared" si="80"/>
        <v/>
      </c>
      <c r="E1093" s="69"/>
      <c r="F1093" s="70"/>
      <c r="G1093" s="4"/>
      <c r="H1093" s="71"/>
      <c r="I1093" s="71"/>
      <c r="J1093" s="70"/>
      <c r="K1093" s="70"/>
      <c r="L1093" s="70"/>
      <c r="M1093" s="70"/>
      <c r="N1093" s="70"/>
      <c r="O1093" s="70"/>
      <c r="P1093" s="70"/>
      <c r="Q1093" s="70"/>
      <c r="R1093" s="70"/>
      <c r="S1093" s="86"/>
      <c r="T1093" s="70"/>
      <c r="Z1093" s="68">
        <f t="shared" si="81"/>
        <v>1</v>
      </c>
      <c r="AC1093" s="1" t="str">
        <f t="shared" ref="AC1093:AC1156" si="82">YEAR(Z1093)&amp;F1093&amp;G1093</f>
        <v>1900</v>
      </c>
    </row>
    <row r="1094" spans="2:29" x14ac:dyDescent="0.25">
      <c r="B1094" s="1">
        <f t="shared" si="79"/>
        <v>0</v>
      </c>
      <c r="D1094" s="95" t="str">
        <f t="shared" si="80"/>
        <v/>
      </c>
      <c r="E1094" s="69"/>
      <c r="F1094" s="70"/>
      <c r="G1094" s="4"/>
      <c r="H1094" s="71"/>
      <c r="I1094" s="71"/>
      <c r="J1094" s="70"/>
      <c r="K1094" s="70"/>
      <c r="L1094" s="70"/>
      <c r="M1094" s="70"/>
      <c r="N1094" s="70"/>
      <c r="O1094" s="70"/>
      <c r="P1094" s="70"/>
      <c r="Q1094" s="70"/>
      <c r="R1094" s="70"/>
      <c r="S1094" s="86"/>
      <c r="T1094" s="70"/>
      <c r="Z1094" s="68">
        <f t="shared" si="81"/>
        <v>1</v>
      </c>
      <c r="AC1094" s="1" t="str">
        <f t="shared" si="82"/>
        <v>1900</v>
      </c>
    </row>
    <row r="1095" spans="2:29" x14ac:dyDescent="0.25">
      <c r="B1095" s="1">
        <f t="shared" si="79"/>
        <v>0</v>
      </c>
      <c r="D1095" s="95" t="str">
        <f t="shared" si="80"/>
        <v/>
      </c>
      <c r="E1095" s="69"/>
      <c r="F1095" s="70"/>
      <c r="G1095" s="4"/>
      <c r="H1095" s="71"/>
      <c r="I1095" s="71"/>
      <c r="J1095" s="70"/>
      <c r="K1095" s="70"/>
      <c r="L1095" s="70"/>
      <c r="M1095" s="70"/>
      <c r="N1095" s="70"/>
      <c r="O1095" s="70"/>
      <c r="P1095" s="70"/>
      <c r="Q1095" s="70"/>
      <c r="R1095" s="70"/>
      <c r="S1095" s="86"/>
      <c r="T1095" s="70"/>
      <c r="Z1095" s="68">
        <f t="shared" si="81"/>
        <v>1</v>
      </c>
      <c r="AC1095" s="1" t="str">
        <f t="shared" si="82"/>
        <v>1900</v>
      </c>
    </row>
    <row r="1096" spans="2:29" x14ac:dyDescent="0.25">
      <c r="B1096" s="1">
        <f t="shared" si="79"/>
        <v>0</v>
      </c>
      <c r="D1096" s="95" t="str">
        <f t="shared" si="80"/>
        <v/>
      </c>
      <c r="E1096" s="69"/>
      <c r="F1096" s="70"/>
      <c r="G1096" s="4"/>
      <c r="H1096" s="71"/>
      <c r="I1096" s="71"/>
      <c r="J1096" s="70"/>
      <c r="K1096" s="70"/>
      <c r="L1096" s="70"/>
      <c r="M1096" s="70"/>
      <c r="N1096" s="70"/>
      <c r="O1096" s="70"/>
      <c r="P1096" s="70"/>
      <c r="Q1096" s="70"/>
      <c r="R1096" s="70"/>
      <c r="S1096" s="86"/>
      <c r="T1096" s="70"/>
      <c r="Z1096" s="68">
        <f t="shared" si="81"/>
        <v>1</v>
      </c>
      <c r="AC1096" s="1" t="str">
        <f t="shared" si="82"/>
        <v>1900</v>
      </c>
    </row>
    <row r="1097" spans="2:29" x14ac:dyDescent="0.25">
      <c r="B1097" s="1">
        <f t="shared" si="79"/>
        <v>0</v>
      </c>
      <c r="D1097" s="95" t="str">
        <f t="shared" si="80"/>
        <v/>
      </c>
      <c r="E1097" s="69"/>
      <c r="F1097" s="70"/>
      <c r="G1097" s="4"/>
      <c r="H1097" s="71"/>
      <c r="I1097" s="71"/>
      <c r="J1097" s="70"/>
      <c r="K1097" s="70"/>
      <c r="L1097" s="70"/>
      <c r="M1097" s="70"/>
      <c r="N1097" s="70"/>
      <c r="O1097" s="70"/>
      <c r="P1097" s="70"/>
      <c r="Q1097" s="70"/>
      <c r="R1097" s="70"/>
      <c r="S1097" s="86"/>
      <c r="T1097" s="70"/>
      <c r="Z1097" s="68">
        <f t="shared" si="81"/>
        <v>1</v>
      </c>
      <c r="AC1097" s="1" t="str">
        <f t="shared" si="82"/>
        <v>1900</v>
      </c>
    </row>
    <row r="1098" spans="2:29" x14ac:dyDescent="0.25">
      <c r="B1098" s="1">
        <f t="shared" si="79"/>
        <v>0</v>
      </c>
      <c r="D1098" s="95" t="str">
        <f t="shared" si="80"/>
        <v/>
      </c>
      <c r="E1098" s="69"/>
      <c r="F1098" s="70"/>
      <c r="G1098" s="4"/>
      <c r="H1098" s="71"/>
      <c r="I1098" s="71"/>
      <c r="J1098" s="70"/>
      <c r="K1098" s="70"/>
      <c r="L1098" s="70"/>
      <c r="M1098" s="70"/>
      <c r="N1098" s="70"/>
      <c r="O1098" s="70"/>
      <c r="P1098" s="70"/>
      <c r="Q1098" s="70"/>
      <c r="R1098" s="70"/>
      <c r="S1098" s="86"/>
      <c r="T1098" s="70"/>
      <c r="Z1098" s="68">
        <f t="shared" si="81"/>
        <v>1</v>
      </c>
      <c r="AC1098" s="1" t="str">
        <f t="shared" si="82"/>
        <v>1900</v>
      </c>
    </row>
    <row r="1099" spans="2:29" x14ac:dyDescent="0.25">
      <c r="B1099" s="1">
        <f t="shared" si="79"/>
        <v>0</v>
      </c>
      <c r="D1099" s="95" t="str">
        <f t="shared" si="80"/>
        <v/>
      </c>
      <c r="E1099" s="69"/>
      <c r="F1099" s="70"/>
      <c r="G1099" s="4"/>
      <c r="H1099" s="71"/>
      <c r="I1099" s="71"/>
      <c r="J1099" s="70"/>
      <c r="K1099" s="70"/>
      <c r="L1099" s="70"/>
      <c r="M1099" s="70"/>
      <c r="N1099" s="70"/>
      <c r="O1099" s="70"/>
      <c r="P1099" s="70"/>
      <c r="Q1099" s="70"/>
      <c r="R1099" s="70"/>
      <c r="S1099" s="86"/>
      <c r="T1099" s="70"/>
      <c r="Z1099" s="68">
        <f t="shared" si="81"/>
        <v>1</v>
      </c>
      <c r="AC1099" s="1" t="str">
        <f t="shared" si="82"/>
        <v>1900</v>
      </c>
    </row>
    <row r="1100" spans="2:29" x14ac:dyDescent="0.25">
      <c r="B1100" s="1">
        <f t="shared" si="79"/>
        <v>0</v>
      </c>
      <c r="D1100" s="95" t="str">
        <f t="shared" si="80"/>
        <v/>
      </c>
      <c r="E1100" s="69"/>
      <c r="F1100" s="70"/>
      <c r="G1100" s="4"/>
      <c r="H1100" s="71"/>
      <c r="I1100" s="71"/>
      <c r="J1100" s="70"/>
      <c r="K1100" s="70"/>
      <c r="L1100" s="70"/>
      <c r="M1100" s="70"/>
      <c r="N1100" s="70"/>
      <c r="O1100" s="70"/>
      <c r="P1100" s="70"/>
      <c r="Q1100" s="70"/>
      <c r="R1100" s="70"/>
      <c r="S1100" s="86"/>
      <c r="T1100" s="70"/>
      <c r="Z1100" s="68">
        <f t="shared" si="81"/>
        <v>1</v>
      </c>
      <c r="AC1100" s="1" t="str">
        <f t="shared" si="82"/>
        <v>1900</v>
      </c>
    </row>
    <row r="1101" spans="2:29" x14ac:dyDescent="0.25">
      <c r="B1101" s="1">
        <f t="shared" si="79"/>
        <v>0</v>
      </c>
      <c r="D1101" s="95" t="str">
        <f t="shared" si="80"/>
        <v/>
      </c>
      <c r="E1101" s="69"/>
      <c r="F1101" s="70"/>
      <c r="G1101" s="4"/>
      <c r="H1101" s="71"/>
      <c r="I1101" s="71"/>
      <c r="J1101" s="70"/>
      <c r="K1101" s="70"/>
      <c r="L1101" s="70"/>
      <c r="M1101" s="70"/>
      <c r="N1101" s="70"/>
      <c r="O1101" s="70"/>
      <c r="P1101" s="70"/>
      <c r="Q1101" s="70"/>
      <c r="R1101" s="70"/>
      <c r="S1101" s="86"/>
      <c r="T1101" s="70"/>
      <c r="Z1101" s="68">
        <f t="shared" si="81"/>
        <v>1</v>
      </c>
      <c r="AC1101" s="1" t="str">
        <f t="shared" si="82"/>
        <v>1900</v>
      </c>
    </row>
    <row r="1102" spans="2:29" x14ac:dyDescent="0.25">
      <c r="B1102" s="1">
        <f t="shared" si="79"/>
        <v>0</v>
      </c>
      <c r="D1102" s="95" t="str">
        <f t="shared" si="80"/>
        <v/>
      </c>
      <c r="E1102" s="69"/>
      <c r="F1102" s="70"/>
      <c r="G1102" s="4"/>
      <c r="H1102" s="71"/>
      <c r="I1102" s="71"/>
      <c r="J1102" s="70"/>
      <c r="K1102" s="70"/>
      <c r="L1102" s="70"/>
      <c r="M1102" s="70"/>
      <c r="N1102" s="70"/>
      <c r="O1102" s="70"/>
      <c r="P1102" s="70"/>
      <c r="Q1102" s="70"/>
      <c r="R1102" s="70"/>
      <c r="S1102" s="86"/>
      <c r="T1102" s="70"/>
      <c r="Z1102" s="68">
        <f t="shared" si="81"/>
        <v>1</v>
      </c>
      <c r="AC1102" s="1" t="str">
        <f t="shared" si="82"/>
        <v>1900</v>
      </c>
    </row>
    <row r="1103" spans="2:29" x14ac:dyDescent="0.25">
      <c r="B1103" s="1">
        <f t="shared" si="79"/>
        <v>0</v>
      </c>
      <c r="D1103" s="95" t="str">
        <f t="shared" si="80"/>
        <v/>
      </c>
      <c r="E1103" s="69"/>
      <c r="F1103" s="70"/>
      <c r="G1103" s="4"/>
      <c r="H1103" s="71"/>
      <c r="I1103" s="71"/>
      <c r="J1103" s="70"/>
      <c r="K1103" s="70"/>
      <c r="L1103" s="70"/>
      <c r="M1103" s="70"/>
      <c r="N1103" s="70"/>
      <c r="O1103" s="70"/>
      <c r="P1103" s="70"/>
      <c r="Q1103" s="70"/>
      <c r="R1103" s="70"/>
      <c r="S1103" s="86"/>
      <c r="T1103" s="70"/>
      <c r="Z1103" s="68">
        <f t="shared" si="81"/>
        <v>1</v>
      </c>
      <c r="AC1103" s="1" t="str">
        <f t="shared" si="82"/>
        <v>1900</v>
      </c>
    </row>
    <row r="1104" spans="2:29" x14ac:dyDescent="0.25">
      <c r="B1104" s="1">
        <f t="shared" si="79"/>
        <v>0</v>
      </c>
      <c r="D1104" s="95" t="str">
        <f t="shared" si="80"/>
        <v/>
      </c>
      <c r="E1104" s="69"/>
      <c r="F1104" s="70"/>
      <c r="G1104" s="4"/>
      <c r="H1104" s="71"/>
      <c r="I1104" s="71"/>
      <c r="J1104" s="70"/>
      <c r="K1104" s="70"/>
      <c r="L1104" s="70"/>
      <c r="M1104" s="70"/>
      <c r="N1104" s="70"/>
      <c r="O1104" s="70"/>
      <c r="P1104" s="70"/>
      <c r="Q1104" s="70"/>
      <c r="R1104" s="70"/>
      <c r="S1104" s="86"/>
      <c r="T1104" s="70"/>
      <c r="Z1104" s="68">
        <f t="shared" si="81"/>
        <v>1</v>
      </c>
      <c r="AC1104" s="1" t="str">
        <f t="shared" si="82"/>
        <v>1900</v>
      </c>
    </row>
    <row r="1105" spans="2:29" x14ac:dyDescent="0.25">
      <c r="B1105" s="1">
        <f t="shared" si="79"/>
        <v>0</v>
      </c>
      <c r="D1105" s="95" t="str">
        <f t="shared" si="80"/>
        <v/>
      </c>
      <c r="E1105" s="69"/>
      <c r="F1105" s="70"/>
      <c r="G1105" s="4"/>
      <c r="H1105" s="71"/>
      <c r="I1105" s="71"/>
      <c r="J1105" s="70"/>
      <c r="K1105" s="70"/>
      <c r="L1105" s="70"/>
      <c r="M1105" s="70"/>
      <c r="N1105" s="70"/>
      <c r="O1105" s="70"/>
      <c r="P1105" s="70"/>
      <c r="Q1105" s="70"/>
      <c r="R1105" s="70"/>
      <c r="S1105" s="86"/>
      <c r="T1105" s="70"/>
      <c r="Z1105" s="68">
        <f t="shared" si="81"/>
        <v>1</v>
      </c>
      <c r="AC1105" s="1" t="str">
        <f t="shared" si="82"/>
        <v>1900</v>
      </c>
    </row>
    <row r="1106" spans="2:29" x14ac:dyDescent="0.25">
      <c r="B1106" s="1">
        <f t="shared" si="79"/>
        <v>0</v>
      </c>
      <c r="D1106" s="95" t="str">
        <f t="shared" si="80"/>
        <v/>
      </c>
      <c r="E1106" s="69"/>
      <c r="F1106" s="70"/>
      <c r="G1106" s="4"/>
      <c r="H1106" s="71"/>
      <c r="I1106" s="71"/>
      <c r="J1106" s="70"/>
      <c r="K1106" s="70"/>
      <c r="L1106" s="70"/>
      <c r="M1106" s="70"/>
      <c r="N1106" s="70"/>
      <c r="O1106" s="70"/>
      <c r="P1106" s="70"/>
      <c r="Q1106" s="70"/>
      <c r="R1106" s="70"/>
      <c r="S1106" s="86"/>
      <c r="T1106" s="70"/>
      <c r="Z1106" s="68">
        <f t="shared" si="81"/>
        <v>1</v>
      </c>
      <c r="AC1106" s="1" t="str">
        <f t="shared" si="82"/>
        <v>1900</v>
      </c>
    </row>
    <row r="1107" spans="2:29" x14ac:dyDescent="0.25">
      <c r="B1107" s="1">
        <f t="shared" si="79"/>
        <v>0</v>
      </c>
      <c r="D1107" s="95" t="str">
        <f t="shared" si="80"/>
        <v/>
      </c>
      <c r="E1107" s="69"/>
      <c r="F1107" s="70"/>
      <c r="G1107" s="4"/>
      <c r="H1107" s="71"/>
      <c r="I1107" s="71"/>
      <c r="J1107" s="70"/>
      <c r="K1107" s="70"/>
      <c r="L1107" s="70"/>
      <c r="M1107" s="70"/>
      <c r="N1107" s="70"/>
      <c r="O1107" s="70"/>
      <c r="P1107" s="70"/>
      <c r="Q1107" s="70"/>
      <c r="R1107" s="70"/>
      <c r="S1107" s="86"/>
      <c r="T1107" s="70"/>
      <c r="Z1107" s="68">
        <f t="shared" si="81"/>
        <v>1</v>
      </c>
      <c r="AC1107" s="1" t="str">
        <f t="shared" si="82"/>
        <v>1900</v>
      </c>
    </row>
    <row r="1108" spans="2:29" x14ac:dyDescent="0.25">
      <c r="B1108" s="1">
        <f t="shared" si="79"/>
        <v>0</v>
      </c>
      <c r="D1108" s="95" t="str">
        <f t="shared" si="80"/>
        <v/>
      </c>
      <c r="E1108" s="69"/>
      <c r="F1108" s="70"/>
      <c r="G1108" s="4"/>
      <c r="H1108" s="71"/>
      <c r="I1108" s="71"/>
      <c r="J1108" s="70"/>
      <c r="K1108" s="70"/>
      <c r="L1108" s="70"/>
      <c r="M1108" s="70"/>
      <c r="N1108" s="70"/>
      <c r="O1108" s="70"/>
      <c r="P1108" s="70"/>
      <c r="Q1108" s="70"/>
      <c r="R1108" s="70"/>
      <c r="S1108" s="86"/>
      <c r="T1108" s="70"/>
      <c r="Z1108" s="68">
        <f t="shared" si="81"/>
        <v>1</v>
      </c>
      <c r="AC1108" s="1" t="str">
        <f t="shared" si="82"/>
        <v>1900</v>
      </c>
    </row>
    <row r="1109" spans="2:29" x14ac:dyDescent="0.25">
      <c r="B1109" s="1">
        <f t="shared" si="79"/>
        <v>0</v>
      </c>
      <c r="D1109" s="95" t="str">
        <f t="shared" si="80"/>
        <v/>
      </c>
      <c r="E1109" s="69"/>
      <c r="F1109" s="70"/>
      <c r="G1109" s="4"/>
      <c r="H1109" s="71"/>
      <c r="I1109" s="71"/>
      <c r="J1109" s="70"/>
      <c r="K1109" s="70"/>
      <c r="L1109" s="70"/>
      <c r="M1109" s="70"/>
      <c r="N1109" s="70"/>
      <c r="O1109" s="70"/>
      <c r="P1109" s="70"/>
      <c r="Q1109" s="70"/>
      <c r="R1109" s="70"/>
      <c r="S1109" s="86"/>
      <c r="T1109" s="70"/>
      <c r="Z1109" s="68">
        <f t="shared" si="81"/>
        <v>1</v>
      </c>
      <c r="AC1109" s="1" t="str">
        <f t="shared" si="82"/>
        <v>1900</v>
      </c>
    </row>
    <row r="1110" spans="2:29" x14ac:dyDescent="0.25">
      <c r="B1110" s="1">
        <f t="shared" si="79"/>
        <v>0</v>
      </c>
      <c r="D1110" s="95" t="str">
        <f t="shared" si="80"/>
        <v/>
      </c>
      <c r="E1110" s="69"/>
      <c r="F1110" s="70"/>
      <c r="G1110" s="4"/>
      <c r="H1110" s="71"/>
      <c r="I1110" s="71"/>
      <c r="J1110" s="70"/>
      <c r="K1110" s="70"/>
      <c r="L1110" s="70"/>
      <c r="M1110" s="70"/>
      <c r="N1110" s="70"/>
      <c r="O1110" s="70"/>
      <c r="P1110" s="70"/>
      <c r="Q1110" s="70"/>
      <c r="R1110" s="70"/>
      <c r="S1110" s="86"/>
      <c r="T1110" s="70"/>
      <c r="Z1110" s="68">
        <f t="shared" si="81"/>
        <v>1</v>
      </c>
      <c r="AC1110" s="1" t="str">
        <f t="shared" si="82"/>
        <v>1900</v>
      </c>
    </row>
    <row r="1111" spans="2:29" x14ac:dyDescent="0.25">
      <c r="B1111" s="1">
        <f t="shared" si="79"/>
        <v>0</v>
      </c>
      <c r="D1111" s="95" t="str">
        <f t="shared" si="80"/>
        <v/>
      </c>
      <c r="E1111" s="69"/>
      <c r="F1111" s="70"/>
      <c r="G1111" s="4"/>
      <c r="H1111" s="71"/>
      <c r="I1111" s="71"/>
      <c r="J1111" s="70"/>
      <c r="K1111" s="70"/>
      <c r="L1111" s="70"/>
      <c r="M1111" s="70"/>
      <c r="N1111" s="70"/>
      <c r="O1111" s="70"/>
      <c r="P1111" s="70"/>
      <c r="Q1111" s="70"/>
      <c r="R1111" s="70"/>
      <c r="S1111" s="86"/>
      <c r="T1111" s="70"/>
      <c r="Z1111" s="68">
        <f t="shared" si="81"/>
        <v>1</v>
      </c>
      <c r="AC1111" s="1" t="str">
        <f t="shared" si="82"/>
        <v>1900</v>
      </c>
    </row>
    <row r="1112" spans="2:29" x14ac:dyDescent="0.25">
      <c r="B1112" s="1">
        <f t="shared" si="79"/>
        <v>0</v>
      </c>
      <c r="D1112" s="95" t="str">
        <f t="shared" si="80"/>
        <v/>
      </c>
      <c r="E1112" s="69"/>
      <c r="F1112" s="70"/>
      <c r="G1112" s="4"/>
      <c r="H1112" s="71"/>
      <c r="I1112" s="71"/>
      <c r="J1112" s="70"/>
      <c r="K1112" s="70"/>
      <c r="L1112" s="70"/>
      <c r="M1112" s="70"/>
      <c r="N1112" s="70"/>
      <c r="O1112" s="70"/>
      <c r="P1112" s="70"/>
      <c r="Q1112" s="70"/>
      <c r="R1112" s="70"/>
      <c r="S1112" s="86"/>
      <c r="T1112" s="70"/>
      <c r="Z1112" s="68">
        <f t="shared" si="81"/>
        <v>1</v>
      </c>
      <c r="AC1112" s="1" t="str">
        <f t="shared" si="82"/>
        <v>1900</v>
      </c>
    </row>
    <row r="1113" spans="2:29" x14ac:dyDescent="0.25">
      <c r="B1113" s="1">
        <f t="shared" si="79"/>
        <v>0</v>
      </c>
      <c r="D1113" s="95" t="str">
        <f t="shared" si="80"/>
        <v/>
      </c>
      <c r="E1113" s="69"/>
      <c r="F1113" s="70"/>
      <c r="G1113" s="4"/>
      <c r="H1113" s="71"/>
      <c r="I1113" s="71"/>
      <c r="J1113" s="70"/>
      <c r="K1113" s="70"/>
      <c r="L1113" s="70"/>
      <c r="M1113" s="70"/>
      <c r="N1113" s="70"/>
      <c r="O1113" s="70"/>
      <c r="P1113" s="70"/>
      <c r="Q1113" s="70"/>
      <c r="R1113" s="70"/>
      <c r="S1113" s="86"/>
      <c r="T1113" s="70"/>
      <c r="Z1113" s="68">
        <f t="shared" si="81"/>
        <v>1</v>
      </c>
      <c r="AC1113" s="1" t="str">
        <f t="shared" si="82"/>
        <v>1900</v>
      </c>
    </row>
    <row r="1114" spans="2:29" x14ac:dyDescent="0.25">
      <c r="B1114" s="1">
        <f t="shared" si="79"/>
        <v>0</v>
      </c>
      <c r="D1114" s="95" t="str">
        <f t="shared" si="80"/>
        <v/>
      </c>
      <c r="E1114" s="69"/>
      <c r="F1114" s="70"/>
      <c r="G1114" s="4"/>
      <c r="H1114" s="71"/>
      <c r="I1114" s="71"/>
      <c r="J1114" s="70"/>
      <c r="K1114" s="70"/>
      <c r="L1114" s="70"/>
      <c r="M1114" s="70"/>
      <c r="N1114" s="70"/>
      <c r="O1114" s="70"/>
      <c r="P1114" s="70"/>
      <c r="Q1114" s="70"/>
      <c r="R1114" s="70"/>
      <c r="S1114" s="86"/>
      <c r="T1114" s="70"/>
      <c r="Z1114" s="68">
        <f t="shared" si="81"/>
        <v>1</v>
      </c>
      <c r="AC1114" s="1" t="str">
        <f t="shared" si="82"/>
        <v>1900</v>
      </c>
    </row>
    <row r="1115" spans="2:29" x14ac:dyDescent="0.25">
      <c r="B1115" s="1">
        <f t="shared" si="79"/>
        <v>0</v>
      </c>
      <c r="D1115" s="95" t="str">
        <f t="shared" si="80"/>
        <v/>
      </c>
      <c r="E1115" s="69"/>
      <c r="F1115" s="70"/>
      <c r="G1115" s="4"/>
      <c r="H1115" s="71"/>
      <c r="I1115" s="71"/>
      <c r="J1115" s="70"/>
      <c r="K1115" s="70"/>
      <c r="L1115" s="70"/>
      <c r="M1115" s="70"/>
      <c r="N1115" s="70"/>
      <c r="O1115" s="70"/>
      <c r="P1115" s="70"/>
      <c r="Q1115" s="70"/>
      <c r="R1115" s="70"/>
      <c r="S1115" s="86"/>
      <c r="T1115" s="70"/>
      <c r="Z1115" s="68">
        <f t="shared" si="81"/>
        <v>1</v>
      </c>
      <c r="AC1115" s="1" t="str">
        <f t="shared" si="82"/>
        <v>1900</v>
      </c>
    </row>
    <row r="1116" spans="2:29" x14ac:dyDescent="0.25">
      <c r="B1116" s="1">
        <f t="shared" si="79"/>
        <v>0</v>
      </c>
      <c r="D1116" s="95" t="str">
        <f t="shared" si="80"/>
        <v/>
      </c>
      <c r="E1116" s="69"/>
      <c r="F1116" s="70"/>
      <c r="G1116" s="4"/>
      <c r="H1116" s="71"/>
      <c r="I1116" s="71"/>
      <c r="J1116" s="70"/>
      <c r="K1116" s="70"/>
      <c r="L1116" s="70"/>
      <c r="M1116" s="70"/>
      <c r="N1116" s="70"/>
      <c r="O1116" s="70"/>
      <c r="P1116" s="70"/>
      <c r="Q1116" s="70"/>
      <c r="R1116" s="70"/>
      <c r="S1116" s="86"/>
      <c r="T1116" s="70"/>
      <c r="Z1116" s="68">
        <f t="shared" si="81"/>
        <v>1</v>
      </c>
      <c r="AC1116" s="1" t="str">
        <f t="shared" si="82"/>
        <v>1900</v>
      </c>
    </row>
    <row r="1117" spans="2:29" x14ac:dyDescent="0.25">
      <c r="B1117" s="1">
        <f t="shared" si="79"/>
        <v>0</v>
      </c>
      <c r="D1117" s="95" t="str">
        <f t="shared" si="80"/>
        <v/>
      </c>
      <c r="E1117" s="69"/>
      <c r="F1117" s="70"/>
      <c r="G1117" s="4"/>
      <c r="H1117" s="71"/>
      <c r="I1117" s="71"/>
      <c r="J1117" s="70"/>
      <c r="K1117" s="70"/>
      <c r="L1117" s="70"/>
      <c r="M1117" s="70"/>
      <c r="N1117" s="70"/>
      <c r="O1117" s="70"/>
      <c r="P1117" s="70"/>
      <c r="Q1117" s="70"/>
      <c r="R1117" s="70"/>
      <c r="S1117" s="86"/>
      <c r="T1117" s="70"/>
      <c r="Z1117" s="68">
        <f t="shared" si="81"/>
        <v>1</v>
      </c>
      <c r="AC1117" s="1" t="str">
        <f t="shared" si="82"/>
        <v>1900</v>
      </c>
    </row>
    <row r="1118" spans="2:29" x14ac:dyDescent="0.25">
      <c r="B1118" s="1">
        <f t="shared" si="79"/>
        <v>0</v>
      </c>
      <c r="D1118" s="95" t="str">
        <f t="shared" si="80"/>
        <v/>
      </c>
      <c r="E1118" s="69"/>
      <c r="F1118" s="70"/>
      <c r="G1118" s="4"/>
      <c r="H1118" s="71"/>
      <c r="I1118" s="71"/>
      <c r="J1118" s="70"/>
      <c r="K1118" s="70"/>
      <c r="L1118" s="70"/>
      <c r="M1118" s="70"/>
      <c r="N1118" s="70"/>
      <c r="O1118" s="70"/>
      <c r="P1118" s="70"/>
      <c r="Q1118" s="70"/>
      <c r="R1118" s="70"/>
      <c r="S1118" s="86"/>
      <c r="T1118" s="70"/>
      <c r="Z1118" s="68">
        <f t="shared" si="81"/>
        <v>1</v>
      </c>
      <c r="AC1118" s="1" t="str">
        <f t="shared" si="82"/>
        <v>1900</v>
      </c>
    </row>
    <row r="1119" spans="2:29" x14ac:dyDescent="0.25">
      <c r="B1119" s="1">
        <f t="shared" si="79"/>
        <v>0</v>
      </c>
      <c r="D1119" s="95" t="str">
        <f t="shared" si="80"/>
        <v/>
      </c>
      <c r="E1119" s="69"/>
      <c r="F1119" s="70"/>
      <c r="G1119" s="4"/>
      <c r="H1119" s="71"/>
      <c r="I1119" s="71"/>
      <c r="J1119" s="70"/>
      <c r="K1119" s="70"/>
      <c r="L1119" s="70"/>
      <c r="M1119" s="70"/>
      <c r="N1119" s="70"/>
      <c r="O1119" s="70"/>
      <c r="P1119" s="70"/>
      <c r="Q1119" s="70"/>
      <c r="R1119" s="70"/>
      <c r="S1119" s="86"/>
      <c r="T1119" s="70"/>
      <c r="Z1119" s="68">
        <f t="shared" si="81"/>
        <v>1</v>
      </c>
      <c r="AC1119" s="1" t="str">
        <f t="shared" si="82"/>
        <v>1900</v>
      </c>
    </row>
    <row r="1120" spans="2:29" x14ac:dyDescent="0.25">
      <c r="B1120" s="1">
        <f t="shared" si="79"/>
        <v>0</v>
      </c>
      <c r="D1120" s="95" t="str">
        <f t="shared" si="80"/>
        <v/>
      </c>
      <c r="E1120" s="69"/>
      <c r="F1120" s="70"/>
      <c r="G1120" s="4"/>
      <c r="H1120" s="71"/>
      <c r="I1120" s="71"/>
      <c r="J1120" s="70"/>
      <c r="K1120" s="70"/>
      <c r="L1120" s="70"/>
      <c r="M1120" s="70"/>
      <c r="N1120" s="70"/>
      <c r="O1120" s="70"/>
      <c r="P1120" s="70"/>
      <c r="Q1120" s="70"/>
      <c r="R1120" s="70"/>
      <c r="S1120" s="86"/>
      <c r="T1120" s="70"/>
      <c r="Z1120" s="68">
        <f t="shared" si="81"/>
        <v>1</v>
      </c>
      <c r="AC1120" s="1" t="str">
        <f t="shared" si="82"/>
        <v>1900</v>
      </c>
    </row>
    <row r="1121" spans="2:29" x14ac:dyDescent="0.25">
      <c r="B1121" s="1">
        <f t="shared" si="79"/>
        <v>0</v>
      </c>
      <c r="D1121" s="95" t="str">
        <f t="shared" si="80"/>
        <v/>
      </c>
      <c r="E1121" s="69"/>
      <c r="F1121" s="70"/>
      <c r="G1121" s="4"/>
      <c r="H1121" s="71"/>
      <c r="I1121" s="71"/>
      <c r="J1121" s="70"/>
      <c r="K1121" s="70"/>
      <c r="L1121" s="70"/>
      <c r="M1121" s="70"/>
      <c r="N1121" s="70"/>
      <c r="O1121" s="70"/>
      <c r="P1121" s="70"/>
      <c r="Q1121" s="70"/>
      <c r="R1121" s="70"/>
      <c r="S1121" s="86"/>
      <c r="T1121" s="70"/>
      <c r="Z1121" s="68">
        <f t="shared" si="81"/>
        <v>1</v>
      </c>
      <c r="AC1121" s="1" t="str">
        <f t="shared" si="82"/>
        <v>1900</v>
      </c>
    </row>
    <row r="1122" spans="2:29" x14ac:dyDescent="0.25">
      <c r="B1122" s="1">
        <f t="shared" si="79"/>
        <v>0</v>
      </c>
      <c r="D1122" s="95" t="str">
        <f t="shared" si="80"/>
        <v/>
      </c>
      <c r="E1122" s="69"/>
      <c r="F1122" s="70"/>
      <c r="G1122" s="4"/>
      <c r="H1122" s="71"/>
      <c r="I1122" s="71"/>
      <c r="J1122" s="70"/>
      <c r="K1122" s="70"/>
      <c r="L1122" s="70"/>
      <c r="M1122" s="70"/>
      <c r="N1122" s="70"/>
      <c r="O1122" s="70"/>
      <c r="P1122" s="70"/>
      <c r="Q1122" s="70"/>
      <c r="R1122" s="70"/>
      <c r="S1122" s="86"/>
      <c r="T1122" s="70"/>
      <c r="Z1122" s="68">
        <f t="shared" si="81"/>
        <v>1</v>
      </c>
      <c r="AC1122" s="1" t="str">
        <f t="shared" si="82"/>
        <v>1900</v>
      </c>
    </row>
    <row r="1123" spans="2:29" x14ac:dyDescent="0.25">
      <c r="B1123" s="1">
        <f t="shared" si="79"/>
        <v>0</v>
      </c>
      <c r="D1123" s="95" t="str">
        <f t="shared" si="80"/>
        <v/>
      </c>
      <c r="E1123" s="69"/>
      <c r="F1123" s="70"/>
      <c r="G1123" s="4"/>
      <c r="H1123" s="71"/>
      <c r="I1123" s="71"/>
      <c r="J1123" s="70"/>
      <c r="K1123" s="70"/>
      <c r="L1123" s="70"/>
      <c r="M1123" s="70"/>
      <c r="N1123" s="70"/>
      <c r="O1123" s="70"/>
      <c r="P1123" s="70"/>
      <c r="Q1123" s="70"/>
      <c r="R1123" s="70"/>
      <c r="S1123" s="86"/>
      <c r="T1123" s="70"/>
      <c r="Z1123" s="68">
        <f t="shared" si="81"/>
        <v>1</v>
      </c>
      <c r="AC1123" s="1" t="str">
        <f t="shared" si="82"/>
        <v>1900</v>
      </c>
    </row>
    <row r="1124" spans="2:29" x14ac:dyDescent="0.25">
      <c r="B1124" s="1">
        <f t="shared" si="79"/>
        <v>0</v>
      </c>
      <c r="D1124" s="95" t="str">
        <f t="shared" si="80"/>
        <v/>
      </c>
      <c r="E1124" s="69"/>
      <c r="F1124" s="70"/>
      <c r="G1124" s="4"/>
      <c r="H1124" s="71"/>
      <c r="I1124" s="71"/>
      <c r="J1124" s="70"/>
      <c r="K1124" s="70"/>
      <c r="L1124" s="70"/>
      <c r="M1124" s="70"/>
      <c r="N1124" s="70"/>
      <c r="O1124" s="70"/>
      <c r="P1124" s="70"/>
      <c r="Q1124" s="70"/>
      <c r="R1124" s="70"/>
      <c r="S1124" s="86"/>
      <c r="T1124" s="70"/>
      <c r="Z1124" s="68">
        <f t="shared" si="81"/>
        <v>1</v>
      </c>
      <c r="AC1124" s="1" t="str">
        <f t="shared" si="82"/>
        <v>1900</v>
      </c>
    </row>
    <row r="1125" spans="2:29" x14ac:dyDescent="0.25">
      <c r="B1125" s="1">
        <f t="shared" si="79"/>
        <v>0</v>
      </c>
      <c r="D1125" s="95" t="str">
        <f t="shared" si="80"/>
        <v/>
      </c>
      <c r="E1125" s="69"/>
      <c r="F1125" s="70"/>
      <c r="G1125" s="4"/>
      <c r="H1125" s="71"/>
      <c r="I1125" s="71"/>
      <c r="J1125" s="70"/>
      <c r="K1125" s="70"/>
      <c r="L1125" s="70"/>
      <c r="M1125" s="70"/>
      <c r="N1125" s="70"/>
      <c r="O1125" s="70"/>
      <c r="P1125" s="70"/>
      <c r="Q1125" s="70"/>
      <c r="R1125" s="70"/>
      <c r="S1125" s="86"/>
      <c r="T1125" s="70"/>
      <c r="Z1125" s="68">
        <f t="shared" si="81"/>
        <v>1</v>
      </c>
      <c r="AC1125" s="1" t="str">
        <f t="shared" si="82"/>
        <v>1900</v>
      </c>
    </row>
    <row r="1126" spans="2:29" x14ac:dyDescent="0.25">
      <c r="B1126" s="1">
        <f t="shared" si="79"/>
        <v>0</v>
      </c>
      <c r="D1126" s="95" t="str">
        <f t="shared" si="80"/>
        <v/>
      </c>
      <c r="E1126" s="69"/>
      <c r="F1126" s="70"/>
      <c r="G1126" s="4"/>
      <c r="H1126" s="71"/>
      <c r="I1126" s="71"/>
      <c r="J1126" s="70"/>
      <c r="K1126" s="70"/>
      <c r="L1126" s="70"/>
      <c r="M1126" s="70"/>
      <c r="N1126" s="70"/>
      <c r="O1126" s="70"/>
      <c r="P1126" s="70"/>
      <c r="Q1126" s="70"/>
      <c r="R1126" s="70"/>
      <c r="S1126" s="86"/>
      <c r="T1126" s="70"/>
      <c r="Z1126" s="68">
        <f t="shared" si="81"/>
        <v>1</v>
      </c>
      <c r="AC1126" s="1" t="str">
        <f t="shared" si="82"/>
        <v>1900</v>
      </c>
    </row>
    <row r="1127" spans="2:29" x14ac:dyDescent="0.25">
      <c r="B1127" s="1">
        <f t="shared" si="79"/>
        <v>0</v>
      </c>
      <c r="D1127" s="95" t="str">
        <f t="shared" si="80"/>
        <v/>
      </c>
      <c r="E1127" s="69"/>
      <c r="F1127" s="70"/>
      <c r="G1127" s="4"/>
      <c r="H1127" s="71"/>
      <c r="I1127" s="71"/>
      <c r="J1127" s="70"/>
      <c r="K1127" s="70"/>
      <c r="L1127" s="70"/>
      <c r="M1127" s="70"/>
      <c r="N1127" s="70"/>
      <c r="O1127" s="70"/>
      <c r="P1127" s="70"/>
      <c r="Q1127" s="70"/>
      <c r="R1127" s="70"/>
      <c r="S1127" s="86"/>
      <c r="T1127" s="70"/>
      <c r="Z1127" s="68">
        <f t="shared" si="81"/>
        <v>1</v>
      </c>
      <c r="AC1127" s="1" t="str">
        <f t="shared" si="82"/>
        <v>1900</v>
      </c>
    </row>
    <row r="1128" spans="2:29" x14ac:dyDescent="0.25">
      <c r="B1128" s="1">
        <f t="shared" si="79"/>
        <v>0</v>
      </c>
      <c r="D1128" s="95" t="str">
        <f t="shared" si="80"/>
        <v/>
      </c>
      <c r="E1128" s="69"/>
      <c r="F1128" s="70"/>
      <c r="G1128" s="4"/>
      <c r="H1128" s="71"/>
      <c r="I1128" s="71"/>
      <c r="J1128" s="70"/>
      <c r="K1128" s="70"/>
      <c r="L1128" s="70"/>
      <c r="M1128" s="70"/>
      <c r="N1128" s="70"/>
      <c r="O1128" s="70"/>
      <c r="P1128" s="70"/>
      <c r="Q1128" s="70"/>
      <c r="R1128" s="70"/>
      <c r="S1128" s="86"/>
      <c r="T1128" s="70"/>
      <c r="Z1128" s="68">
        <f t="shared" si="81"/>
        <v>1</v>
      </c>
      <c r="AC1128" s="1" t="str">
        <f t="shared" si="82"/>
        <v>1900</v>
      </c>
    </row>
    <row r="1129" spans="2:29" x14ac:dyDescent="0.25">
      <c r="B1129" s="1">
        <f t="shared" si="79"/>
        <v>0</v>
      </c>
      <c r="D1129" s="95" t="str">
        <f t="shared" si="80"/>
        <v/>
      </c>
      <c r="E1129" s="69"/>
      <c r="F1129" s="70"/>
      <c r="G1129" s="4"/>
      <c r="H1129" s="71"/>
      <c r="I1129" s="71"/>
      <c r="J1129" s="70"/>
      <c r="K1129" s="70"/>
      <c r="L1129" s="70"/>
      <c r="M1129" s="70"/>
      <c r="N1129" s="70"/>
      <c r="O1129" s="70"/>
      <c r="P1129" s="70"/>
      <c r="Q1129" s="70"/>
      <c r="R1129" s="70"/>
      <c r="S1129" s="86"/>
      <c r="T1129" s="70"/>
      <c r="Z1129" s="68">
        <f t="shared" si="81"/>
        <v>1</v>
      </c>
      <c r="AC1129" s="1" t="str">
        <f t="shared" si="82"/>
        <v>1900</v>
      </c>
    </row>
    <row r="1130" spans="2:29" x14ac:dyDescent="0.25">
      <c r="B1130" s="1">
        <f t="shared" si="79"/>
        <v>0</v>
      </c>
      <c r="D1130" s="95" t="str">
        <f t="shared" si="80"/>
        <v/>
      </c>
      <c r="E1130" s="69"/>
      <c r="F1130" s="70"/>
      <c r="G1130" s="4"/>
      <c r="H1130" s="71"/>
      <c r="I1130" s="71"/>
      <c r="J1130" s="70"/>
      <c r="K1130" s="70"/>
      <c r="L1130" s="70"/>
      <c r="M1130" s="70"/>
      <c r="N1130" s="70"/>
      <c r="O1130" s="70"/>
      <c r="P1130" s="70"/>
      <c r="Q1130" s="70"/>
      <c r="R1130" s="70"/>
      <c r="S1130" s="86"/>
      <c r="T1130" s="70"/>
      <c r="Z1130" s="68">
        <f t="shared" si="81"/>
        <v>1</v>
      </c>
      <c r="AC1130" s="1" t="str">
        <f t="shared" si="82"/>
        <v>1900</v>
      </c>
    </row>
    <row r="1131" spans="2:29" x14ac:dyDescent="0.25">
      <c r="B1131" s="1">
        <f t="shared" si="79"/>
        <v>0</v>
      </c>
      <c r="D1131" s="95" t="str">
        <f t="shared" si="80"/>
        <v/>
      </c>
      <c r="E1131" s="69"/>
      <c r="F1131" s="70"/>
      <c r="G1131" s="4"/>
      <c r="H1131" s="71"/>
      <c r="I1131" s="71"/>
      <c r="J1131" s="70"/>
      <c r="K1131" s="70"/>
      <c r="L1131" s="70"/>
      <c r="M1131" s="70"/>
      <c r="N1131" s="70"/>
      <c r="O1131" s="70"/>
      <c r="P1131" s="70"/>
      <c r="Q1131" s="70"/>
      <c r="R1131" s="70"/>
      <c r="S1131" s="86"/>
      <c r="T1131" s="70"/>
      <c r="Z1131" s="68">
        <f t="shared" si="81"/>
        <v>1</v>
      </c>
      <c r="AC1131" s="1" t="str">
        <f t="shared" si="82"/>
        <v>1900</v>
      </c>
    </row>
    <row r="1132" spans="2:29" x14ac:dyDescent="0.25">
      <c r="B1132" s="1">
        <f t="shared" si="79"/>
        <v>0</v>
      </c>
      <c r="D1132" s="95" t="str">
        <f t="shared" si="80"/>
        <v/>
      </c>
      <c r="E1132" s="69"/>
      <c r="F1132" s="70"/>
      <c r="G1132" s="4"/>
      <c r="H1132" s="71"/>
      <c r="I1132" s="71"/>
      <c r="J1132" s="70"/>
      <c r="K1132" s="70"/>
      <c r="L1132" s="70"/>
      <c r="M1132" s="70"/>
      <c r="N1132" s="70"/>
      <c r="O1132" s="70"/>
      <c r="P1132" s="70"/>
      <c r="Q1132" s="70"/>
      <c r="R1132" s="70"/>
      <c r="S1132" s="86"/>
      <c r="T1132" s="70"/>
      <c r="Z1132" s="68">
        <f t="shared" si="81"/>
        <v>1</v>
      </c>
      <c r="AC1132" s="1" t="str">
        <f t="shared" si="82"/>
        <v>1900</v>
      </c>
    </row>
    <row r="1133" spans="2:29" x14ac:dyDescent="0.25">
      <c r="B1133" s="1">
        <f t="shared" si="79"/>
        <v>0</v>
      </c>
      <c r="D1133" s="95" t="str">
        <f t="shared" si="80"/>
        <v/>
      </c>
      <c r="E1133" s="69"/>
      <c r="F1133" s="70"/>
      <c r="G1133" s="4"/>
      <c r="H1133" s="71"/>
      <c r="I1133" s="71"/>
      <c r="J1133" s="70"/>
      <c r="K1133" s="70"/>
      <c r="L1133" s="70"/>
      <c r="M1133" s="70"/>
      <c r="N1133" s="70"/>
      <c r="O1133" s="70"/>
      <c r="P1133" s="70"/>
      <c r="Q1133" s="70"/>
      <c r="R1133" s="70"/>
      <c r="S1133" s="86"/>
      <c r="T1133" s="70"/>
      <c r="Z1133" s="68">
        <f t="shared" si="81"/>
        <v>1</v>
      </c>
      <c r="AC1133" s="1" t="str">
        <f t="shared" si="82"/>
        <v>1900</v>
      </c>
    </row>
    <row r="1134" spans="2:29" x14ac:dyDescent="0.25">
      <c r="B1134" s="1">
        <f t="shared" si="79"/>
        <v>0</v>
      </c>
      <c r="D1134" s="95" t="str">
        <f t="shared" si="80"/>
        <v/>
      </c>
      <c r="E1134" s="69"/>
      <c r="F1134" s="70"/>
      <c r="G1134" s="4"/>
      <c r="H1134" s="71"/>
      <c r="I1134" s="71"/>
      <c r="J1134" s="70"/>
      <c r="K1134" s="70"/>
      <c r="L1134" s="70"/>
      <c r="M1134" s="70"/>
      <c r="N1134" s="70"/>
      <c r="O1134" s="70"/>
      <c r="P1134" s="70"/>
      <c r="Q1134" s="70"/>
      <c r="R1134" s="70"/>
      <c r="S1134" s="86"/>
      <c r="T1134" s="70"/>
      <c r="Z1134" s="68">
        <f t="shared" si="81"/>
        <v>1</v>
      </c>
      <c r="AC1134" s="1" t="str">
        <f t="shared" si="82"/>
        <v>1900</v>
      </c>
    </row>
    <row r="1135" spans="2:29" x14ac:dyDescent="0.25">
      <c r="B1135" s="1">
        <f t="shared" si="79"/>
        <v>0</v>
      </c>
      <c r="D1135" s="95" t="str">
        <f t="shared" si="80"/>
        <v/>
      </c>
      <c r="E1135" s="69"/>
      <c r="F1135" s="70"/>
      <c r="G1135" s="4"/>
      <c r="H1135" s="71"/>
      <c r="I1135" s="71"/>
      <c r="J1135" s="70"/>
      <c r="K1135" s="70"/>
      <c r="L1135" s="70"/>
      <c r="M1135" s="70"/>
      <c r="N1135" s="70"/>
      <c r="O1135" s="70"/>
      <c r="P1135" s="70"/>
      <c r="Q1135" s="70"/>
      <c r="R1135" s="70"/>
      <c r="S1135" s="86"/>
      <c r="T1135" s="70"/>
      <c r="Z1135" s="68">
        <f t="shared" si="81"/>
        <v>1</v>
      </c>
      <c r="AC1135" s="1" t="str">
        <f t="shared" si="82"/>
        <v>1900</v>
      </c>
    </row>
    <row r="1136" spans="2:29" x14ac:dyDescent="0.25">
      <c r="B1136" s="1">
        <f t="shared" si="79"/>
        <v>0</v>
      </c>
      <c r="D1136" s="95" t="str">
        <f t="shared" si="80"/>
        <v/>
      </c>
      <c r="E1136" s="69"/>
      <c r="F1136" s="70"/>
      <c r="G1136" s="4"/>
      <c r="H1136" s="71"/>
      <c r="I1136" s="71"/>
      <c r="J1136" s="70"/>
      <c r="K1136" s="70"/>
      <c r="L1136" s="70"/>
      <c r="M1136" s="70"/>
      <c r="N1136" s="70"/>
      <c r="O1136" s="70"/>
      <c r="P1136" s="70"/>
      <c r="Q1136" s="70"/>
      <c r="R1136" s="70"/>
      <c r="S1136" s="86"/>
      <c r="T1136" s="70"/>
      <c r="Z1136" s="68">
        <f t="shared" si="81"/>
        <v>1</v>
      </c>
      <c r="AC1136" s="1" t="str">
        <f t="shared" si="82"/>
        <v>1900</v>
      </c>
    </row>
    <row r="1137" spans="2:29" x14ac:dyDescent="0.25">
      <c r="B1137" s="1">
        <f t="shared" si="79"/>
        <v>0</v>
      </c>
      <c r="D1137" s="95" t="str">
        <f t="shared" si="80"/>
        <v/>
      </c>
      <c r="E1137" s="69"/>
      <c r="F1137" s="70"/>
      <c r="G1137" s="4"/>
      <c r="H1137" s="71"/>
      <c r="I1137" s="71"/>
      <c r="J1137" s="70"/>
      <c r="K1137" s="70"/>
      <c r="L1137" s="70"/>
      <c r="M1137" s="70"/>
      <c r="N1137" s="70"/>
      <c r="O1137" s="70"/>
      <c r="P1137" s="70"/>
      <c r="Q1137" s="70"/>
      <c r="R1137" s="70"/>
      <c r="S1137" s="86"/>
      <c r="T1137" s="70"/>
      <c r="Z1137" s="68">
        <f t="shared" si="81"/>
        <v>1</v>
      </c>
      <c r="AC1137" s="1" t="str">
        <f t="shared" si="82"/>
        <v>1900</v>
      </c>
    </row>
    <row r="1138" spans="2:29" x14ac:dyDescent="0.25">
      <c r="B1138" s="1">
        <f t="shared" si="79"/>
        <v>0</v>
      </c>
      <c r="D1138" s="95" t="str">
        <f t="shared" si="80"/>
        <v/>
      </c>
      <c r="E1138" s="69"/>
      <c r="F1138" s="70"/>
      <c r="G1138" s="4"/>
      <c r="H1138" s="71"/>
      <c r="I1138" s="71"/>
      <c r="J1138" s="70"/>
      <c r="K1138" s="70"/>
      <c r="L1138" s="70"/>
      <c r="M1138" s="70"/>
      <c r="N1138" s="70"/>
      <c r="O1138" s="70"/>
      <c r="P1138" s="70"/>
      <c r="Q1138" s="70"/>
      <c r="R1138" s="70"/>
      <c r="S1138" s="86"/>
      <c r="T1138" s="70"/>
      <c r="Z1138" s="68">
        <f t="shared" si="81"/>
        <v>1</v>
      </c>
      <c r="AC1138" s="1" t="str">
        <f t="shared" si="82"/>
        <v>1900</v>
      </c>
    </row>
    <row r="1139" spans="2:29" x14ac:dyDescent="0.25">
      <c r="B1139" s="1">
        <f t="shared" si="79"/>
        <v>0</v>
      </c>
      <c r="D1139" s="95" t="str">
        <f t="shared" si="80"/>
        <v/>
      </c>
      <c r="E1139" s="69"/>
      <c r="F1139" s="70"/>
      <c r="G1139" s="4"/>
      <c r="H1139" s="71"/>
      <c r="I1139" s="71"/>
      <c r="J1139" s="70"/>
      <c r="K1139" s="70"/>
      <c r="L1139" s="70"/>
      <c r="M1139" s="70"/>
      <c r="N1139" s="70"/>
      <c r="O1139" s="70"/>
      <c r="P1139" s="70"/>
      <c r="Q1139" s="70"/>
      <c r="R1139" s="70"/>
      <c r="S1139" s="86"/>
      <c r="T1139" s="70"/>
      <c r="Z1139" s="68">
        <f t="shared" si="81"/>
        <v>1</v>
      </c>
      <c r="AC1139" s="1" t="str">
        <f t="shared" si="82"/>
        <v>1900</v>
      </c>
    </row>
    <row r="1140" spans="2:29" x14ac:dyDescent="0.25">
      <c r="B1140" s="1">
        <f t="shared" si="79"/>
        <v>0</v>
      </c>
      <c r="D1140" s="95" t="str">
        <f t="shared" si="80"/>
        <v/>
      </c>
      <c r="E1140" s="69"/>
      <c r="F1140" s="70"/>
      <c r="G1140" s="4"/>
      <c r="H1140" s="71"/>
      <c r="I1140" s="71"/>
      <c r="J1140" s="70"/>
      <c r="K1140" s="70"/>
      <c r="L1140" s="70"/>
      <c r="M1140" s="70"/>
      <c r="N1140" s="70"/>
      <c r="O1140" s="70"/>
      <c r="P1140" s="70"/>
      <c r="Q1140" s="70"/>
      <c r="R1140" s="70"/>
      <c r="S1140" s="86"/>
      <c r="T1140" s="70"/>
      <c r="Z1140" s="68">
        <f t="shared" si="81"/>
        <v>1</v>
      </c>
      <c r="AC1140" s="1" t="str">
        <f t="shared" si="82"/>
        <v>1900</v>
      </c>
    </row>
    <row r="1141" spans="2:29" x14ac:dyDescent="0.25">
      <c r="B1141" s="1">
        <f t="shared" si="79"/>
        <v>0</v>
      </c>
      <c r="D1141" s="95" t="str">
        <f t="shared" si="80"/>
        <v/>
      </c>
      <c r="E1141" s="69"/>
      <c r="F1141" s="70"/>
      <c r="G1141" s="4"/>
      <c r="H1141" s="71"/>
      <c r="I1141" s="71"/>
      <c r="J1141" s="70"/>
      <c r="K1141" s="70"/>
      <c r="L1141" s="70"/>
      <c r="M1141" s="70"/>
      <c r="N1141" s="70"/>
      <c r="O1141" s="70"/>
      <c r="P1141" s="70"/>
      <c r="Q1141" s="70"/>
      <c r="R1141" s="70"/>
      <c r="S1141" s="86"/>
      <c r="T1141" s="70"/>
      <c r="Z1141" s="68">
        <f t="shared" si="81"/>
        <v>1</v>
      </c>
      <c r="AC1141" s="1" t="str">
        <f t="shared" si="82"/>
        <v>1900</v>
      </c>
    </row>
    <row r="1142" spans="2:29" x14ac:dyDescent="0.25">
      <c r="B1142" s="1">
        <f t="shared" si="79"/>
        <v>0</v>
      </c>
      <c r="D1142" s="95" t="str">
        <f t="shared" si="80"/>
        <v/>
      </c>
      <c r="E1142" s="69"/>
      <c r="F1142" s="70"/>
      <c r="G1142" s="4"/>
      <c r="H1142" s="71"/>
      <c r="I1142" s="71"/>
      <c r="J1142" s="70"/>
      <c r="K1142" s="70"/>
      <c r="L1142" s="70"/>
      <c r="M1142" s="70"/>
      <c r="N1142" s="70"/>
      <c r="O1142" s="70"/>
      <c r="P1142" s="70"/>
      <c r="Q1142" s="70"/>
      <c r="R1142" s="70"/>
      <c r="S1142" s="86"/>
      <c r="T1142" s="70"/>
      <c r="Z1142" s="68">
        <f t="shared" si="81"/>
        <v>1</v>
      </c>
      <c r="AC1142" s="1" t="str">
        <f t="shared" si="82"/>
        <v>1900</v>
      </c>
    </row>
    <row r="1143" spans="2:29" x14ac:dyDescent="0.25">
      <c r="B1143" s="1">
        <f t="shared" si="79"/>
        <v>0</v>
      </c>
      <c r="D1143" s="95" t="str">
        <f t="shared" si="80"/>
        <v/>
      </c>
      <c r="E1143" s="69"/>
      <c r="F1143" s="70"/>
      <c r="G1143" s="4"/>
      <c r="H1143" s="71"/>
      <c r="I1143" s="71"/>
      <c r="J1143" s="70"/>
      <c r="K1143" s="70"/>
      <c r="L1143" s="70"/>
      <c r="M1143" s="70"/>
      <c r="N1143" s="70"/>
      <c r="O1143" s="70"/>
      <c r="P1143" s="70"/>
      <c r="Q1143" s="70"/>
      <c r="R1143" s="70"/>
      <c r="S1143" s="86"/>
      <c r="T1143" s="70"/>
      <c r="Z1143" s="68">
        <f t="shared" si="81"/>
        <v>1</v>
      </c>
      <c r="AC1143" s="1" t="str">
        <f t="shared" si="82"/>
        <v>1900</v>
      </c>
    </row>
    <row r="1144" spans="2:29" x14ac:dyDescent="0.25">
      <c r="B1144" s="1">
        <f t="shared" si="79"/>
        <v>0</v>
      </c>
      <c r="D1144" s="95" t="str">
        <f t="shared" si="80"/>
        <v/>
      </c>
      <c r="E1144" s="69"/>
      <c r="F1144" s="70"/>
      <c r="G1144" s="4"/>
      <c r="H1144" s="71"/>
      <c r="I1144" s="71"/>
      <c r="J1144" s="70"/>
      <c r="K1144" s="70"/>
      <c r="L1144" s="70"/>
      <c r="M1144" s="70"/>
      <c r="N1144" s="70"/>
      <c r="O1144" s="70"/>
      <c r="P1144" s="70"/>
      <c r="Q1144" s="70"/>
      <c r="R1144" s="70"/>
      <c r="S1144" s="86"/>
      <c r="T1144" s="70"/>
      <c r="Z1144" s="68">
        <f t="shared" si="81"/>
        <v>1</v>
      </c>
      <c r="AC1144" s="1" t="str">
        <f t="shared" si="82"/>
        <v>1900</v>
      </c>
    </row>
    <row r="1145" spans="2:29" x14ac:dyDescent="0.25">
      <c r="B1145" s="1">
        <f t="shared" si="79"/>
        <v>0</v>
      </c>
      <c r="D1145" s="95" t="str">
        <f t="shared" si="80"/>
        <v/>
      </c>
      <c r="E1145" s="69"/>
      <c r="F1145" s="70"/>
      <c r="G1145" s="4"/>
      <c r="H1145" s="71"/>
      <c r="I1145" s="71"/>
      <c r="J1145" s="70"/>
      <c r="K1145" s="70"/>
      <c r="L1145" s="70"/>
      <c r="M1145" s="70"/>
      <c r="N1145" s="70"/>
      <c r="O1145" s="70"/>
      <c r="P1145" s="70"/>
      <c r="Q1145" s="70"/>
      <c r="R1145" s="70"/>
      <c r="S1145" s="86"/>
      <c r="T1145" s="70"/>
      <c r="Z1145" s="68">
        <f t="shared" si="81"/>
        <v>1</v>
      </c>
      <c r="AC1145" s="1" t="str">
        <f t="shared" si="82"/>
        <v>1900</v>
      </c>
    </row>
    <row r="1146" spans="2:29" x14ac:dyDescent="0.25">
      <c r="B1146" s="1">
        <f t="shared" si="79"/>
        <v>0</v>
      </c>
      <c r="D1146" s="95" t="str">
        <f t="shared" si="80"/>
        <v/>
      </c>
      <c r="E1146" s="69"/>
      <c r="F1146" s="70"/>
      <c r="G1146" s="4"/>
      <c r="H1146" s="71"/>
      <c r="I1146" s="71"/>
      <c r="J1146" s="70"/>
      <c r="K1146" s="70"/>
      <c r="L1146" s="70"/>
      <c r="M1146" s="70"/>
      <c r="N1146" s="70"/>
      <c r="O1146" s="70"/>
      <c r="P1146" s="70"/>
      <c r="Q1146" s="70"/>
      <c r="R1146" s="70"/>
      <c r="S1146" s="86"/>
      <c r="T1146" s="70"/>
      <c r="Z1146" s="68">
        <f t="shared" si="81"/>
        <v>1</v>
      </c>
      <c r="AC1146" s="1" t="str">
        <f t="shared" si="82"/>
        <v>1900</v>
      </c>
    </row>
    <row r="1147" spans="2:29" x14ac:dyDescent="0.25">
      <c r="B1147" s="1">
        <f t="shared" si="79"/>
        <v>0</v>
      </c>
      <c r="D1147" s="95" t="str">
        <f t="shared" si="80"/>
        <v/>
      </c>
      <c r="E1147" s="69"/>
      <c r="F1147" s="70"/>
      <c r="G1147" s="4"/>
      <c r="H1147" s="71"/>
      <c r="I1147" s="71"/>
      <c r="J1147" s="70"/>
      <c r="K1147" s="70"/>
      <c r="L1147" s="70"/>
      <c r="M1147" s="70"/>
      <c r="N1147" s="70"/>
      <c r="O1147" s="70"/>
      <c r="P1147" s="70"/>
      <c r="Q1147" s="70"/>
      <c r="R1147" s="70"/>
      <c r="S1147" s="86"/>
      <c r="T1147" s="70"/>
      <c r="Z1147" s="68">
        <f t="shared" si="81"/>
        <v>1</v>
      </c>
      <c r="AC1147" s="1" t="str">
        <f t="shared" si="82"/>
        <v>1900</v>
      </c>
    </row>
    <row r="1148" spans="2:29" x14ac:dyDescent="0.25">
      <c r="B1148" s="1">
        <f t="shared" si="79"/>
        <v>0</v>
      </c>
      <c r="D1148" s="95" t="str">
        <f t="shared" si="80"/>
        <v/>
      </c>
      <c r="E1148" s="69"/>
      <c r="F1148" s="70"/>
      <c r="G1148" s="4"/>
      <c r="H1148" s="71"/>
      <c r="I1148" s="71"/>
      <c r="J1148" s="70"/>
      <c r="K1148" s="70"/>
      <c r="L1148" s="70"/>
      <c r="M1148" s="70"/>
      <c r="N1148" s="70"/>
      <c r="O1148" s="70"/>
      <c r="P1148" s="70"/>
      <c r="Q1148" s="70"/>
      <c r="R1148" s="70"/>
      <c r="S1148" s="86"/>
      <c r="T1148" s="70"/>
      <c r="Z1148" s="68">
        <f t="shared" si="81"/>
        <v>1</v>
      </c>
      <c r="AC1148" s="1" t="str">
        <f t="shared" si="82"/>
        <v>1900</v>
      </c>
    </row>
    <row r="1149" spans="2:29" x14ac:dyDescent="0.25">
      <c r="B1149" s="1">
        <f t="shared" si="79"/>
        <v>0</v>
      </c>
      <c r="D1149" s="95" t="str">
        <f t="shared" si="80"/>
        <v/>
      </c>
      <c r="E1149" s="69"/>
      <c r="F1149" s="70"/>
      <c r="G1149" s="4"/>
      <c r="H1149" s="71"/>
      <c r="I1149" s="71"/>
      <c r="J1149" s="70"/>
      <c r="K1149" s="70"/>
      <c r="L1149" s="70"/>
      <c r="M1149" s="70"/>
      <c r="N1149" s="70"/>
      <c r="O1149" s="70"/>
      <c r="P1149" s="70"/>
      <c r="Q1149" s="70"/>
      <c r="R1149" s="70"/>
      <c r="S1149" s="86"/>
      <c r="T1149" s="70"/>
      <c r="Z1149" s="68">
        <f t="shared" si="81"/>
        <v>1</v>
      </c>
      <c r="AC1149" s="1" t="str">
        <f t="shared" si="82"/>
        <v>1900</v>
      </c>
    </row>
    <row r="1150" spans="2:29" x14ac:dyDescent="0.25">
      <c r="B1150" s="1">
        <f t="shared" si="79"/>
        <v>0</v>
      </c>
      <c r="D1150" s="95" t="str">
        <f t="shared" si="80"/>
        <v/>
      </c>
      <c r="E1150" s="69"/>
      <c r="F1150" s="70"/>
      <c r="G1150" s="4"/>
      <c r="H1150" s="71"/>
      <c r="I1150" s="71"/>
      <c r="J1150" s="70"/>
      <c r="K1150" s="70"/>
      <c r="L1150" s="70"/>
      <c r="M1150" s="70"/>
      <c r="N1150" s="70"/>
      <c r="O1150" s="70"/>
      <c r="P1150" s="70"/>
      <c r="Q1150" s="70"/>
      <c r="R1150" s="70"/>
      <c r="S1150" s="86"/>
      <c r="T1150" s="70"/>
      <c r="Z1150" s="68">
        <f t="shared" si="81"/>
        <v>1</v>
      </c>
      <c r="AC1150" s="1" t="str">
        <f t="shared" si="82"/>
        <v>1900</v>
      </c>
    </row>
    <row r="1151" spans="2:29" x14ac:dyDescent="0.25">
      <c r="B1151" s="1">
        <f t="shared" si="79"/>
        <v>0</v>
      </c>
      <c r="D1151" s="95" t="str">
        <f t="shared" si="80"/>
        <v/>
      </c>
      <c r="E1151" s="69"/>
      <c r="F1151" s="70"/>
      <c r="G1151" s="4"/>
      <c r="H1151" s="71"/>
      <c r="I1151" s="71"/>
      <c r="J1151" s="70"/>
      <c r="K1151" s="70"/>
      <c r="L1151" s="70"/>
      <c r="M1151" s="70"/>
      <c r="N1151" s="70"/>
      <c r="O1151" s="70"/>
      <c r="P1151" s="70"/>
      <c r="Q1151" s="70"/>
      <c r="R1151" s="70"/>
      <c r="S1151" s="86"/>
      <c r="T1151" s="70"/>
      <c r="Z1151" s="68">
        <f t="shared" si="81"/>
        <v>1</v>
      </c>
      <c r="AC1151" s="1" t="str">
        <f t="shared" si="82"/>
        <v>1900</v>
      </c>
    </row>
    <row r="1152" spans="2:29" x14ac:dyDescent="0.25">
      <c r="B1152" s="1">
        <f t="shared" si="79"/>
        <v>0</v>
      </c>
      <c r="D1152" s="95" t="str">
        <f t="shared" si="80"/>
        <v/>
      </c>
      <c r="E1152" s="69"/>
      <c r="F1152" s="70"/>
      <c r="G1152" s="4"/>
      <c r="H1152" s="71"/>
      <c r="I1152" s="71"/>
      <c r="J1152" s="70"/>
      <c r="K1152" s="70"/>
      <c r="L1152" s="70"/>
      <c r="M1152" s="70"/>
      <c r="N1152" s="70"/>
      <c r="O1152" s="70"/>
      <c r="P1152" s="70"/>
      <c r="Q1152" s="70"/>
      <c r="R1152" s="70"/>
      <c r="S1152" s="86"/>
      <c r="T1152" s="70"/>
      <c r="Z1152" s="68">
        <f t="shared" si="81"/>
        <v>1</v>
      </c>
      <c r="AC1152" s="1" t="str">
        <f t="shared" si="82"/>
        <v>1900</v>
      </c>
    </row>
    <row r="1153" spans="2:29" x14ac:dyDescent="0.25">
      <c r="B1153" s="1">
        <f t="shared" si="79"/>
        <v>0</v>
      </c>
      <c r="D1153" s="95" t="str">
        <f t="shared" si="80"/>
        <v/>
      </c>
      <c r="E1153" s="69"/>
      <c r="F1153" s="70"/>
      <c r="G1153" s="4"/>
      <c r="H1153" s="71"/>
      <c r="I1153" s="71"/>
      <c r="J1153" s="70"/>
      <c r="K1153" s="70"/>
      <c r="L1153" s="70"/>
      <c r="M1153" s="70"/>
      <c r="N1153" s="70"/>
      <c r="O1153" s="70"/>
      <c r="P1153" s="70"/>
      <c r="Q1153" s="70"/>
      <c r="R1153" s="70"/>
      <c r="S1153" s="86"/>
      <c r="T1153" s="70"/>
      <c r="Z1153" s="68">
        <f t="shared" si="81"/>
        <v>1</v>
      </c>
      <c r="AC1153" s="1" t="str">
        <f t="shared" si="82"/>
        <v>1900</v>
      </c>
    </row>
    <row r="1154" spans="2:29" x14ac:dyDescent="0.25">
      <c r="B1154" s="1">
        <f t="shared" si="79"/>
        <v>0</v>
      </c>
      <c r="D1154" s="95" t="str">
        <f t="shared" si="80"/>
        <v/>
      </c>
      <c r="E1154" s="69"/>
      <c r="F1154" s="70"/>
      <c r="G1154" s="4"/>
      <c r="H1154" s="71"/>
      <c r="I1154" s="71"/>
      <c r="J1154" s="70"/>
      <c r="K1154" s="70"/>
      <c r="L1154" s="70"/>
      <c r="M1154" s="70"/>
      <c r="N1154" s="70"/>
      <c r="O1154" s="70"/>
      <c r="P1154" s="70"/>
      <c r="Q1154" s="70"/>
      <c r="R1154" s="70"/>
      <c r="S1154" s="86"/>
      <c r="T1154" s="70"/>
      <c r="Z1154" s="68">
        <f t="shared" si="81"/>
        <v>1</v>
      </c>
      <c r="AC1154" s="1" t="str">
        <f t="shared" si="82"/>
        <v>1900</v>
      </c>
    </row>
    <row r="1155" spans="2:29" x14ac:dyDescent="0.25">
      <c r="B1155" s="1">
        <f t="shared" si="79"/>
        <v>0</v>
      </c>
      <c r="D1155" s="95" t="str">
        <f t="shared" si="80"/>
        <v/>
      </c>
      <c r="E1155" s="69"/>
      <c r="F1155" s="70"/>
      <c r="G1155" s="4"/>
      <c r="H1155" s="71"/>
      <c r="I1155" s="71"/>
      <c r="J1155" s="70"/>
      <c r="K1155" s="70"/>
      <c r="L1155" s="70"/>
      <c r="M1155" s="70"/>
      <c r="N1155" s="70"/>
      <c r="O1155" s="70"/>
      <c r="P1155" s="70"/>
      <c r="Q1155" s="70"/>
      <c r="R1155" s="70"/>
      <c r="S1155" s="86"/>
      <c r="T1155" s="70"/>
      <c r="Z1155" s="68">
        <f t="shared" si="81"/>
        <v>1</v>
      </c>
      <c r="AC1155" s="1" t="str">
        <f t="shared" si="82"/>
        <v>1900</v>
      </c>
    </row>
    <row r="1156" spans="2:29" x14ac:dyDescent="0.25">
      <c r="B1156" s="1">
        <f t="shared" ref="B1156:B1219" si="83">IF($B$1=YEAR(Z1156),D1156,0)</f>
        <v>0</v>
      </c>
      <c r="D1156" s="95" t="str">
        <f t="shared" ref="D1156:D1219" si="84">IF(Z1156&lt;&gt;$Y$2,IF(YEAR(Z1156)=YEAR(Z1155),D1155+1,1),"")</f>
        <v/>
      </c>
      <c r="E1156" s="69"/>
      <c r="F1156" s="70"/>
      <c r="G1156" s="4"/>
      <c r="H1156" s="71"/>
      <c r="I1156" s="71"/>
      <c r="J1156" s="70"/>
      <c r="K1156" s="70"/>
      <c r="L1156" s="70"/>
      <c r="M1156" s="70"/>
      <c r="N1156" s="70"/>
      <c r="O1156" s="70"/>
      <c r="P1156" s="70"/>
      <c r="Q1156" s="70"/>
      <c r="R1156" s="70"/>
      <c r="S1156" s="86"/>
      <c r="T1156" s="70"/>
      <c r="Z1156" s="68">
        <f t="shared" ref="Z1156:Z1219" si="85">IF(CONCATENATE(F1156,F1157,F1158,F1159,F1160,F1161)&lt;&gt;"",IF(AND(E1156&lt;&gt;0,ISNUMBER(E1156)=TRUE),E1156,Z1155),$Y$2)</f>
        <v>1</v>
      </c>
      <c r="AC1156" s="1" t="str">
        <f t="shared" si="82"/>
        <v>1900</v>
      </c>
    </row>
    <row r="1157" spans="2:29" x14ac:dyDescent="0.25">
      <c r="B1157" s="1">
        <f t="shared" si="83"/>
        <v>0</v>
      </c>
      <c r="D1157" s="95" t="str">
        <f t="shared" si="84"/>
        <v/>
      </c>
      <c r="E1157" s="69"/>
      <c r="F1157" s="70"/>
      <c r="G1157" s="4"/>
      <c r="H1157" s="71"/>
      <c r="I1157" s="71"/>
      <c r="J1157" s="70"/>
      <c r="K1157" s="70"/>
      <c r="L1157" s="70"/>
      <c r="M1157" s="70"/>
      <c r="N1157" s="70"/>
      <c r="O1157" s="70"/>
      <c r="P1157" s="70"/>
      <c r="Q1157" s="70"/>
      <c r="R1157" s="70"/>
      <c r="S1157" s="86"/>
      <c r="T1157" s="70"/>
      <c r="Z1157" s="68">
        <f t="shared" si="85"/>
        <v>1</v>
      </c>
      <c r="AC1157" s="1" t="str">
        <f t="shared" ref="AC1157:AC1220" si="86">YEAR(Z1157)&amp;F1157&amp;G1157</f>
        <v>1900</v>
      </c>
    </row>
    <row r="1158" spans="2:29" x14ac:dyDescent="0.25">
      <c r="B1158" s="1">
        <f t="shared" si="83"/>
        <v>0</v>
      </c>
      <c r="D1158" s="95" t="str">
        <f t="shared" si="84"/>
        <v/>
      </c>
      <c r="E1158" s="69"/>
      <c r="F1158" s="70"/>
      <c r="G1158" s="4"/>
      <c r="H1158" s="71"/>
      <c r="I1158" s="71"/>
      <c r="J1158" s="70"/>
      <c r="K1158" s="70"/>
      <c r="L1158" s="70"/>
      <c r="M1158" s="70"/>
      <c r="N1158" s="70"/>
      <c r="O1158" s="70"/>
      <c r="P1158" s="70"/>
      <c r="Q1158" s="70"/>
      <c r="R1158" s="70"/>
      <c r="S1158" s="86"/>
      <c r="T1158" s="70"/>
      <c r="Z1158" s="68">
        <f t="shared" si="85"/>
        <v>1</v>
      </c>
      <c r="AC1158" s="1" t="str">
        <f t="shared" si="86"/>
        <v>1900</v>
      </c>
    </row>
    <row r="1159" spans="2:29" x14ac:dyDescent="0.25">
      <c r="B1159" s="1">
        <f t="shared" si="83"/>
        <v>0</v>
      </c>
      <c r="D1159" s="95" t="str">
        <f t="shared" si="84"/>
        <v/>
      </c>
      <c r="E1159" s="69"/>
      <c r="F1159" s="70"/>
      <c r="G1159" s="4"/>
      <c r="H1159" s="71"/>
      <c r="I1159" s="71"/>
      <c r="J1159" s="70"/>
      <c r="K1159" s="70"/>
      <c r="L1159" s="70"/>
      <c r="M1159" s="70"/>
      <c r="N1159" s="70"/>
      <c r="O1159" s="70"/>
      <c r="P1159" s="70"/>
      <c r="Q1159" s="70"/>
      <c r="R1159" s="70"/>
      <c r="S1159" s="86"/>
      <c r="T1159" s="70"/>
      <c r="Z1159" s="68">
        <f t="shared" si="85"/>
        <v>1</v>
      </c>
      <c r="AC1159" s="1" t="str">
        <f t="shared" si="86"/>
        <v>1900</v>
      </c>
    </row>
    <row r="1160" spans="2:29" x14ac:dyDescent="0.25">
      <c r="B1160" s="1">
        <f t="shared" si="83"/>
        <v>0</v>
      </c>
      <c r="D1160" s="95" t="str">
        <f t="shared" si="84"/>
        <v/>
      </c>
      <c r="E1160" s="69"/>
      <c r="F1160" s="70"/>
      <c r="G1160" s="4"/>
      <c r="H1160" s="71"/>
      <c r="I1160" s="71"/>
      <c r="J1160" s="70"/>
      <c r="K1160" s="70"/>
      <c r="L1160" s="70"/>
      <c r="M1160" s="70"/>
      <c r="N1160" s="70"/>
      <c r="O1160" s="70"/>
      <c r="P1160" s="70"/>
      <c r="Q1160" s="70"/>
      <c r="R1160" s="70"/>
      <c r="S1160" s="86"/>
      <c r="T1160" s="70"/>
      <c r="Z1160" s="68">
        <f t="shared" si="85"/>
        <v>1</v>
      </c>
      <c r="AC1160" s="1" t="str">
        <f t="shared" si="86"/>
        <v>1900</v>
      </c>
    </row>
    <row r="1161" spans="2:29" x14ac:dyDescent="0.25">
      <c r="B1161" s="1">
        <f t="shared" si="83"/>
        <v>0</v>
      </c>
      <c r="D1161" s="95" t="str">
        <f t="shared" si="84"/>
        <v/>
      </c>
      <c r="E1161" s="69"/>
      <c r="F1161" s="70"/>
      <c r="G1161" s="4"/>
      <c r="H1161" s="71"/>
      <c r="I1161" s="71"/>
      <c r="J1161" s="70"/>
      <c r="K1161" s="70"/>
      <c r="L1161" s="70"/>
      <c r="M1161" s="70"/>
      <c r="N1161" s="70"/>
      <c r="O1161" s="70"/>
      <c r="P1161" s="70"/>
      <c r="Q1161" s="70"/>
      <c r="R1161" s="70"/>
      <c r="S1161" s="86"/>
      <c r="T1161" s="70"/>
      <c r="Z1161" s="68">
        <f t="shared" si="85"/>
        <v>1</v>
      </c>
      <c r="AC1161" s="1" t="str">
        <f t="shared" si="86"/>
        <v>1900</v>
      </c>
    </row>
    <row r="1162" spans="2:29" x14ac:dyDescent="0.25">
      <c r="B1162" s="1">
        <f t="shared" si="83"/>
        <v>0</v>
      </c>
      <c r="D1162" s="95" t="str">
        <f t="shared" si="84"/>
        <v/>
      </c>
      <c r="E1162" s="69"/>
      <c r="F1162" s="70"/>
      <c r="G1162" s="4"/>
      <c r="H1162" s="71"/>
      <c r="I1162" s="71"/>
      <c r="J1162" s="70"/>
      <c r="K1162" s="70"/>
      <c r="L1162" s="70"/>
      <c r="M1162" s="70"/>
      <c r="N1162" s="70"/>
      <c r="O1162" s="70"/>
      <c r="P1162" s="70"/>
      <c r="Q1162" s="70"/>
      <c r="R1162" s="70"/>
      <c r="S1162" s="86"/>
      <c r="T1162" s="70"/>
      <c r="Z1162" s="68">
        <f t="shared" si="85"/>
        <v>1</v>
      </c>
      <c r="AC1162" s="1" t="str">
        <f t="shared" si="86"/>
        <v>1900</v>
      </c>
    </row>
    <row r="1163" spans="2:29" x14ac:dyDescent="0.25">
      <c r="B1163" s="1">
        <f t="shared" si="83"/>
        <v>0</v>
      </c>
      <c r="D1163" s="95" t="str">
        <f t="shared" si="84"/>
        <v/>
      </c>
      <c r="E1163" s="69"/>
      <c r="F1163" s="70"/>
      <c r="G1163" s="4"/>
      <c r="H1163" s="71"/>
      <c r="I1163" s="71"/>
      <c r="J1163" s="70"/>
      <c r="K1163" s="70"/>
      <c r="L1163" s="70"/>
      <c r="M1163" s="70"/>
      <c r="N1163" s="70"/>
      <c r="O1163" s="70"/>
      <c r="P1163" s="70"/>
      <c r="Q1163" s="70"/>
      <c r="R1163" s="70"/>
      <c r="S1163" s="86"/>
      <c r="T1163" s="70"/>
      <c r="Z1163" s="68">
        <f t="shared" si="85"/>
        <v>1</v>
      </c>
      <c r="AC1163" s="1" t="str">
        <f t="shared" si="86"/>
        <v>1900</v>
      </c>
    </row>
    <row r="1164" spans="2:29" x14ac:dyDescent="0.25">
      <c r="B1164" s="1">
        <f t="shared" si="83"/>
        <v>0</v>
      </c>
      <c r="D1164" s="95" t="str">
        <f t="shared" si="84"/>
        <v/>
      </c>
      <c r="E1164" s="69"/>
      <c r="F1164" s="70"/>
      <c r="G1164" s="4"/>
      <c r="H1164" s="71"/>
      <c r="I1164" s="71"/>
      <c r="J1164" s="70"/>
      <c r="K1164" s="70"/>
      <c r="L1164" s="70"/>
      <c r="M1164" s="70"/>
      <c r="N1164" s="70"/>
      <c r="O1164" s="70"/>
      <c r="P1164" s="70"/>
      <c r="Q1164" s="70"/>
      <c r="R1164" s="70"/>
      <c r="S1164" s="86"/>
      <c r="T1164" s="70"/>
      <c r="Z1164" s="68">
        <f t="shared" si="85"/>
        <v>1</v>
      </c>
      <c r="AC1164" s="1" t="str">
        <f t="shared" si="86"/>
        <v>1900</v>
      </c>
    </row>
    <row r="1165" spans="2:29" x14ac:dyDescent="0.25">
      <c r="B1165" s="1">
        <f t="shared" si="83"/>
        <v>0</v>
      </c>
      <c r="D1165" s="95" t="str">
        <f t="shared" si="84"/>
        <v/>
      </c>
      <c r="E1165" s="69"/>
      <c r="F1165" s="70"/>
      <c r="G1165" s="4"/>
      <c r="H1165" s="71"/>
      <c r="I1165" s="71"/>
      <c r="J1165" s="70"/>
      <c r="K1165" s="70"/>
      <c r="L1165" s="70"/>
      <c r="M1165" s="70"/>
      <c r="N1165" s="70"/>
      <c r="O1165" s="70"/>
      <c r="P1165" s="70"/>
      <c r="Q1165" s="70"/>
      <c r="R1165" s="70"/>
      <c r="S1165" s="86"/>
      <c r="T1165" s="70"/>
      <c r="Z1165" s="68">
        <f t="shared" si="85"/>
        <v>1</v>
      </c>
      <c r="AC1165" s="1" t="str">
        <f t="shared" si="86"/>
        <v>1900</v>
      </c>
    </row>
    <row r="1166" spans="2:29" x14ac:dyDescent="0.25">
      <c r="B1166" s="1">
        <f t="shared" si="83"/>
        <v>0</v>
      </c>
      <c r="D1166" s="95" t="str">
        <f t="shared" si="84"/>
        <v/>
      </c>
      <c r="E1166" s="69"/>
      <c r="F1166" s="70"/>
      <c r="G1166" s="4"/>
      <c r="H1166" s="71"/>
      <c r="I1166" s="71"/>
      <c r="J1166" s="70"/>
      <c r="K1166" s="70"/>
      <c r="L1166" s="70"/>
      <c r="M1166" s="70"/>
      <c r="N1166" s="70"/>
      <c r="O1166" s="70"/>
      <c r="P1166" s="70"/>
      <c r="Q1166" s="70"/>
      <c r="R1166" s="70"/>
      <c r="S1166" s="86"/>
      <c r="T1166" s="70"/>
      <c r="Z1166" s="68">
        <f t="shared" si="85"/>
        <v>1</v>
      </c>
      <c r="AC1166" s="1" t="str">
        <f t="shared" si="86"/>
        <v>1900</v>
      </c>
    </row>
    <row r="1167" spans="2:29" x14ac:dyDescent="0.25">
      <c r="B1167" s="1">
        <f t="shared" si="83"/>
        <v>0</v>
      </c>
      <c r="D1167" s="95" t="str">
        <f t="shared" si="84"/>
        <v/>
      </c>
      <c r="E1167" s="69"/>
      <c r="F1167" s="70"/>
      <c r="G1167" s="4"/>
      <c r="H1167" s="71"/>
      <c r="I1167" s="71"/>
      <c r="J1167" s="70"/>
      <c r="K1167" s="70"/>
      <c r="L1167" s="70"/>
      <c r="M1167" s="70"/>
      <c r="N1167" s="70"/>
      <c r="O1167" s="70"/>
      <c r="P1167" s="70"/>
      <c r="Q1167" s="70"/>
      <c r="R1167" s="70"/>
      <c r="S1167" s="86"/>
      <c r="T1167" s="70"/>
      <c r="Z1167" s="68">
        <f t="shared" si="85"/>
        <v>1</v>
      </c>
      <c r="AC1167" s="1" t="str">
        <f t="shared" si="86"/>
        <v>1900</v>
      </c>
    </row>
    <row r="1168" spans="2:29" x14ac:dyDescent="0.25">
      <c r="B1168" s="1">
        <f t="shared" si="83"/>
        <v>0</v>
      </c>
      <c r="D1168" s="95" t="str">
        <f t="shared" si="84"/>
        <v/>
      </c>
      <c r="E1168" s="69"/>
      <c r="F1168" s="70"/>
      <c r="G1168" s="4"/>
      <c r="H1168" s="71"/>
      <c r="I1168" s="71"/>
      <c r="J1168" s="70"/>
      <c r="K1168" s="70"/>
      <c r="L1168" s="70"/>
      <c r="M1168" s="70"/>
      <c r="N1168" s="70"/>
      <c r="O1168" s="70"/>
      <c r="P1168" s="70"/>
      <c r="Q1168" s="70"/>
      <c r="R1168" s="70"/>
      <c r="S1168" s="86"/>
      <c r="T1168" s="70"/>
      <c r="Z1168" s="68">
        <f t="shared" si="85"/>
        <v>1</v>
      </c>
      <c r="AC1168" s="1" t="str">
        <f t="shared" si="86"/>
        <v>1900</v>
      </c>
    </row>
    <row r="1169" spans="2:29" x14ac:dyDescent="0.25">
      <c r="B1169" s="1">
        <f t="shared" si="83"/>
        <v>0</v>
      </c>
      <c r="D1169" s="95" t="str">
        <f t="shared" si="84"/>
        <v/>
      </c>
      <c r="E1169" s="69"/>
      <c r="F1169" s="70"/>
      <c r="G1169" s="4"/>
      <c r="H1169" s="71"/>
      <c r="I1169" s="71"/>
      <c r="J1169" s="70"/>
      <c r="K1169" s="70"/>
      <c r="L1169" s="70"/>
      <c r="M1169" s="70"/>
      <c r="N1169" s="70"/>
      <c r="O1169" s="70"/>
      <c r="P1169" s="70"/>
      <c r="Q1169" s="70"/>
      <c r="R1169" s="70"/>
      <c r="S1169" s="86"/>
      <c r="T1169" s="70"/>
      <c r="Z1169" s="68">
        <f t="shared" si="85"/>
        <v>1</v>
      </c>
      <c r="AC1169" s="1" t="str">
        <f t="shared" si="86"/>
        <v>1900</v>
      </c>
    </row>
    <row r="1170" spans="2:29" x14ac:dyDescent="0.25">
      <c r="B1170" s="1">
        <f t="shared" si="83"/>
        <v>0</v>
      </c>
      <c r="D1170" s="95" t="str">
        <f t="shared" si="84"/>
        <v/>
      </c>
      <c r="E1170" s="69"/>
      <c r="F1170" s="70"/>
      <c r="G1170" s="4"/>
      <c r="H1170" s="71"/>
      <c r="I1170" s="71"/>
      <c r="J1170" s="70"/>
      <c r="K1170" s="70"/>
      <c r="L1170" s="70"/>
      <c r="M1170" s="70"/>
      <c r="N1170" s="70"/>
      <c r="O1170" s="70"/>
      <c r="P1170" s="70"/>
      <c r="Q1170" s="70"/>
      <c r="R1170" s="70"/>
      <c r="S1170" s="86"/>
      <c r="T1170" s="70"/>
      <c r="Z1170" s="68">
        <f t="shared" si="85"/>
        <v>1</v>
      </c>
      <c r="AC1170" s="1" t="str">
        <f t="shared" si="86"/>
        <v>1900</v>
      </c>
    </row>
    <row r="1171" spans="2:29" x14ac:dyDescent="0.25">
      <c r="B1171" s="1">
        <f t="shared" si="83"/>
        <v>0</v>
      </c>
      <c r="D1171" s="95" t="str">
        <f t="shared" si="84"/>
        <v/>
      </c>
      <c r="E1171" s="69"/>
      <c r="F1171" s="70"/>
      <c r="G1171" s="4"/>
      <c r="H1171" s="71"/>
      <c r="I1171" s="71"/>
      <c r="J1171" s="70"/>
      <c r="K1171" s="70"/>
      <c r="L1171" s="70"/>
      <c r="M1171" s="70"/>
      <c r="N1171" s="70"/>
      <c r="O1171" s="70"/>
      <c r="P1171" s="70"/>
      <c r="Q1171" s="70"/>
      <c r="R1171" s="70"/>
      <c r="S1171" s="86"/>
      <c r="T1171" s="70"/>
      <c r="Z1171" s="68">
        <f t="shared" si="85"/>
        <v>1</v>
      </c>
      <c r="AC1171" s="1" t="str">
        <f t="shared" si="86"/>
        <v>1900</v>
      </c>
    </row>
    <row r="1172" spans="2:29" x14ac:dyDescent="0.25">
      <c r="B1172" s="1">
        <f t="shared" si="83"/>
        <v>0</v>
      </c>
      <c r="D1172" s="95" t="str">
        <f t="shared" si="84"/>
        <v/>
      </c>
      <c r="E1172" s="69"/>
      <c r="F1172" s="70"/>
      <c r="G1172" s="4"/>
      <c r="H1172" s="71"/>
      <c r="I1172" s="71"/>
      <c r="J1172" s="70"/>
      <c r="K1172" s="70"/>
      <c r="L1172" s="70"/>
      <c r="M1172" s="70"/>
      <c r="N1172" s="70"/>
      <c r="O1172" s="70"/>
      <c r="P1172" s="70"/>
      <c r="Q1172" s="70"/>
      <c r="R1172" s="70"/>
      <c r="S1172" s="86"/>
      <c r="T1172" s="70"/>
      <c r="Z1172" s="68">
        <f t="shared" si="85"/>
        <v>1</v>
      </c>
      <c r="AC1172" s="1" t="str">
        <f t="shared" si="86"/>
        <v>1900</v>
      </c>
    </row>
    <row r="1173" spans="2:29" x14ac:dyDescent="0.25">
      <c r="B1173" s="1">
        <f t="shared" si="83"/>
        <v>0</v>
      </c>
      <c r="D1173" s="95" t="str">
        <f t="shared" si="84"/>
        <v/>
      </c>
      <c r="E1173" s="69"/>
      <c r="F1173" s="70"/>
      <c r="G1173" s="4"/>
      <c r="H1173" s="71"/>
      <c r="I1173" s="71"/>
      <c r="J1173" s="70"/>
      <c r="K1173" s="70"/>
      <c r="L1173" s="70"/>
      <c r="M1173" s="70"/>
      <c r="N1173" s="70"/>
      <c r="O1173" s="70"/>
      <c r="P1173" s="70"/>
      <c r="Q1173" s="70"/>
      <c r="R1173" s="70"/>
      <c r="S1173" s="86"/>
      <c r="T1173" s="70"/>
      <c r="Z1173" s="68">
        <f t="shared" si="85"/>
        <v>1</v>
      </c>
      <c r="AC1173" s="1" t="str">
        <f t="shared" si="86"/>
        <v>1900</v>
      </c>
    </row>
    <row r="1174" spans="2:29" x14ac:dyDescent="0.25">
      <c r="B1174" s="1">
        <f t="shared" si="83"/>
        <v>0</v>
      </c>
      <c r="D1174" s="95" t="str">
        <f t="shared" si="84"/>
        <v/>
      </c>
      <c r="E1174" s="69"/>
      <c r="F1174" s="70"/>
      <c r="G1174" s="4"/>
      <c r="H1174" s="71"/>
      <c r="I1174" s="71"/>
      <c r="J1174" s="70"/>
      <c r="K1174" s="70"/>
      <c r="L1174" s="70"/>
      <c r="M1174" s="70"/>
      <c r="N1174" s="70"/>
      <c r="O1174" s="70"/>
      <c r="P1174" s="70"/>
      <c r="Q1174" s="70"/>
      <c r="R1174" s="70"/>
      <c r="S1174" s="86"/>
      <c r="T1174" s="70"/>
      <c r="Z1174" s="68">
        <f t="shared" si="85"/>
        <v>1</v>
      </c>
      <c r="AC1174" s="1" t="str">
        <f t="shared" si="86"/>
        <v>1900</v>
      </c>
    </row>
    <row r="1175" spans="2:29" x14ac:dyDescent="0.25">
      <c r="B1175" s="1">
        <f t="shared" si="83"/>
        <v>0</v>
      </c>
      <c r="D1175" s="95" t="str">
        <f t="shared" si="84"/>
        <v/>
      </c>
      <c r="E1175" s="69"/>
      <c r="F1175" s="70"/>
      <c r="G1175" s="4"/>
      <c r="H1175" s="71"/>
      <c r="I1175" s="71"/>
      <c r="J1175" s="70"/>
      <c r="K1175" s="70"/>
      <c r="L1175" s="70"/>
      <c r="M1175" s="70"/>
      <c r="N1175" s="70"/>
      <c r="O1175" s="70"/>
      <c r="P1175" s="70"/>
      <c r="Q1175" s="70"/>
      <c r="R1175" s="70"/>
      <c r="S1175" s="86"/>
      <c r="T1175" s="70"/>
      <c r="Z1175" s="68">
        <f t="shared" si="85"/>
        <v>1</v>
      </c>
      <c r="AC1175" s="1" t="str">
        <f t="shared" si="86"/>
        <v>1900</v>
      </c>
    </row>
    <row r="1176" spans="2:29" x14ac:dyDescent="0.25">
      <c r="B1176" s="1">
        <f t="shared" si="83"/>
        <v>0</v>
      </c>
      <c r="D1176" s="95" t="str">
        <f t="shared" si="84"/>
        <v/>
      </c>
      <c r="E1176" s="69"/>
      <c r="F1176" s="70"/>
      <c r="G1176" s="4"/>
      <c r="H1176" s="71"/>
      <c r="I1176" s="71"/>
      <c r="J1176" s="70"/>
      <c r="K1176" s="70"/>
      <c r="L1176" s="70"/>
      <c r="M1176" s="70"/>
      <c r="N1176" s="70"/>
      <c r="O1176" s="70"/>
      <c r="P1176" s="70"/>
      <c r="Q1176" s="70"/>
      <c r="R1176" s="70"/>
      <c r="S1176" s="86"/>
      <c r="T1176" s="70"/>
      <c r="Z1176" s="68">
        <f t="shared" si="85"/>
        <v>1</v>
      </c>
      <c r="AC1176" s="1" t="str">
        <f t="shared" si="86"/>
        <v>1900</v>
      </c>
    </row>
    <row r="1177" spans="2:29" x14ac:dyDescent="0.25">
      <c r="B1177" s="1">
        <f t="shared" si="83"/>
        <v>0</v>
      </c>
      <c r="D1177" s="95" t="str">
        <f t="shared" si="84"/>
        <v/>
      </c>
      <c r="E1177" s="69"/>
      <c r="F1177" s="70"/>
      <c r="G1177" s="4"/>
      <c r="H1177" s="71"/>
      <c r="I1177" s="71"/>
      <c r="J1177" s="70"/>
      <c r="K1177" s="70"/>
      <c r="L1177" s="70"/>
      <c r="M1177" s="70"/>
      <c r="N1177" s="70"/>
      <c r="O1177" s="70"/>
      <c r="P1177" s="70"/>
      <c r="Q1177" s="70"/>
      <c r="R1177" s="70"/>
      <c r="S1177" s="86"/>
      <c r="T1177" s="70"/>
      <c r="Z1177" s="68">
        <f t="shared" si="85"/>
        <v>1</v>
      </c>
      <c r="AC1177" s="1" t="str">
        <f t="shared" si="86"/>
        <v>1900</v>
      </c>
    </row>
    <row r="1178" spans="2:29" x14ac:dyDescent="0.25">
      <c r="B1178" s="1">
        <f t="shared" si="83"/>
        <v>0</v>
      </c>
      <c r="D1178" s="95" t="str">
        <f t="shared" si="84"/>
        <v/>
      </c>
      <c r="E1178" s="69"/>
      <c r="F1178" s="70"/>
      <c r="G1178" s="4"/>
      <c r="H1178" s="71"/>
      <c r="I1178" s="71"/>
      <c r="J1178" s="70"/>
      <c r="K1178" s="70"/>
      <c r="L1178" s="70"/>
      <c r="M1178" s="70"/>
      <c r="N1178" s="70"/>
      <c r="O1178" s="70"/>
      <c r="P1178" s="70"/>
      <c r="Q1178" s="70"/>
      <c r="R1178" s="70"/>
      <c r="S1178" s="86"/>
      <c r="T1178" s="70"/>
      <c r="Z1178" s="68">
        <f t="shared" si="85"/>
        <v>1</v>
      </c>
      <c r="AC1178" s="1" t="str">
        <f t="shared" si="86"/>
        <v>1900</v>
      </c>
    </row>
    <row r="1179" spans="2:29" x14ac:dyDescent="0.25">
      <c r="B1179" s="1">
        <f t="shared" si="83"/>
        <v>0</v>
      </c>
      <c r="D1179" s="95" t="str">
        <f t="shared" si="84"/>
        <v/>
      </c>
      <c r="E1179" s="69"/>
      <c r="F1179" s="70"/>
      <c r="G1179" s="4"/>
      <c r="H1179" s="71"/>
      <c r="I1179" s="71"/>
      <c r="J1179" s="70"/>
      <c r="K1179" s="70"/>
      <c r="L1179" s="70"/>
      <c r="M1179" s="70"/>
      <c r="N1179" s="70"/>
      <c r="O1179" s="70"/>
      <c r="P1179" s="70"/>
      <c r="Q1179" s="70"/>
      <c r="R1179" s="70"/>
      <c r="S1179" s="86"/>
      <c r="T1179" s="70"/>
      <c r="Z1179" s="68">
        <f t="shared" si="85"/>
        <v>1</v>
      </c>
      <c r="AC1179" s="1" t="str">
        <f t="shared" si="86"/>
        <v>1900</v>
      </c>
    </row>
    <row r="1180" spans="2:29" x14ac:dyDescent="0.25">
      <c r="B1180" s="1">
        <f t="shared" si="83"/>
        <v>0</v>
      </c>
      <c r="D1180" s="95" t="str">
        <f t="shared" si="84"/>
        <v/>
      </c>
      <c r="E1180" s="69"/>
      <c r="F1180" s="70"/>
      <c r="G1180" s="4"/>
      <c r="H1180" s="71"/>
      <c r="I1180" s="71"/>
      <c r="J1180" s="70"/>
      <c r="K1180" s="70"/>
      <c r="L1180" s="70"/>
      <c r="M1180" s="70"/>
      <c r="N1180" s="70"/>
      <c r="O1180" s="70"/>
      <c r="P1180" s="70"/>
      <c r="Q1180" s="70"/>
      <c r="R1180" s="70"/>
      <c r="S1180" s="86"/>
      <c r="T1180" s="70"/>
      <c r="Z1180" s="68">
        <f t="shared" si="85"/>
        <v>1</v>
      </c>
      <c r="AC1180" s="1" t="str">
        <f t="shared" si="86"/>
        <v>1900</v>
      </c>
    </row>
    <row r="1181" spans="2:29" x14ac:dyDescent="0.25">
      <c r="B1181" s="1">
        <f t="shared" si="83"/>
        <v>0</v>
      </c>
      <c r="D1181" s="95" t="str">
        <f t="shared" si="84"/>
        <v/>
      </c>
      <c r="E1181" s="69"/>
      <c r="F1181" s="70"/>
      <c r="G1181" s="4"/>
      <c r="H1181" s="71"/>
      <c r="I1181" s="71"/>
      <c r="J1181" s="70"/>
      <c r="K1181" s="70"/>
      <c r="L1181" s="70"/>
      <c r="M1181" s="70"/>
      <c r="N1181" s="70"/>
      <c r="O1181" s="70"/>
      <c r="P1181" s="70"/>
      <c r="Q1181" s="70"/>
      <c r="R1181" s="70"/>
      <c r="S1181" s="86"/>
      <c r="T1181" s="70"/>
      <c r="Z1181" s="68">
        <f t="shared" si="85"/>
        <v>1</v>
      </c>
      <c r="AC1181" s="1" t="str">
        <f t="shared" si="86"/>
        <v>1900</v>
      </c>
    </row>
    <row r="1182" spans="2:29" x14ac:dyDescent="0.25">
      <c r="B1182" s="1">
        <f t="shared" si="83"/>
        <v>0</v>
      </c>
      <c r="D1182" s="95" t="str">
        <f t="shared" si="84"/>
        <v/>
      </c>
      <c r="E1182" s="69"/>
      <c r="F1182" s="70"/>
      <c r="G1182" s="4"/>
      <c r="H1182" s="71"/>
      <c r="I1182" s="71"/>
      <c r="J1182" s="70"/>
      <c r="K1182" s="70"/>
      <c r="L1182" s="70"/>
      <c r="M1182" s="70"/>
      <c r="N1182" s="70"/>
      <c r="O1182" s="70"/>
      <c r="P1182" s="70"/>
      <c r="Q1182" s="70"/>
      <c r="R1182" s="70"/>
      <c r="S1182" s="86"/>
      <c r="T1182" s="70"/>
      <c r="Z1182" s="68">
        <f t="shared" si="85"/>
        <v>1</v>
      </c>
      <c r="AC1182" s="1" t="str">
        <f t="shared" si="86"/>
        <v>1900</v>
      </c>
    </row>
    <row r="1183" spans="2:29" x14ac:dyDescent="0.25">
      <c r="B1183" s="1">
        <f t="shared" si="83"/>
        <v>0</v>
      </c>
      <c r="D1183" s="95" t="str">
        <f t="shared" si="84"/>
        <v/>
      </c>
      <c r="E1183" s="69"/>
      <c r="F1183" s="70"/>
      <c r="G1183" s="4"/>
      <c r="H1183" s="71"/>
      <c r="I1183" s="71"/>
      <c r="J1183" s="70"/>
      <c r="K1183" s="70"/>
      <c r="L1183" s="70"/>
      <c r="M1183" s="70"/>
      <c r="N1183" s="70"/>
      <c r="O1183" s="70"/>
      <c r="P1183" s="70"/>
      <c r="Q1183" s="70"/>
      <c r="R1183" s="70"/>
      <c r="S1183" s="86"/>
      <c r="T1183" s="70"/>
      <c r="Z1183" s="68">
        <f t="shared" si="85"/>
        <v>1</v>
      </c>
      <c r="AC1183" s="1" t="str">
        <f t="shared" si="86"/>
        <v>1900</v>
      </c>
    </row>
    <row r="1184" spans="2:29" x14ac:dyDescent="0.25">
      <c r="B1184" s="1">
        <f t="shared" si="83"/>
        <v>0</v>
      </c>
      <c r="D1184" s="95" t="str">
        <f t="shared" si="84"/>
        <v/>
      </c>
      <c r="E1184" s="69"/>
      <c r="F1184" s="70"/>
      <c r="G1184" s="4"/>
      <c r="H1184" s="71"/>
      <c r="I1184" s="71"/>
      <c r="J1184" s="70"/>
      <c r="K1184" s="70"/>
      <c r="L1184" s="70"/>
      <c r="M1184" s="70"/>
      <c r="N1184" s="70"/>
      <c r="O1184" s="70"/>
      <c r="P1184" s="70"/>
      <c r="Q1184" s="70"/>
      <c r="R1184" s="70"/>
      <c r="S1184" s="86"/>
      <c r="T1184" s="70"/>
      <c r="Z1184" s="68">
        <f t="shared" si="85"/>
        <v>1</v>
      </c>
      <c r="AC1184" s="1" t="str">
        <f t="shared" si="86"/>
        <v>1900</v>
      </c>
    </row>
    <row r="1185" spans="2:29" x14ac:dyDescent="0.25">
      <c r="B1185" s="1">
        <f t="shared" si="83"/>
        <v>0</v>
      </c>
      <c r="D1185" s="95" t="str">
        <f t="shared" si="84"/>
        <v/>
      </c>
      <c r="E1185" s="69"/>
      <c r="F1185" s="70"/>
      <c r="G1185" s="4"/>
      <c r="H1185" s="71"/>
      <c r="I1185" s="71"/>
      <c r="J1185" s="70"/>
      <c r="K1185" s="70"/>
      <c r="L1185" s="70"/>
      <c r="M1185" s="70"/>
      <c r="N1185" s="70"/>
      <c r="O1185" s="70"/>
      <c r="P1185" s="70"/>
      <c r="Q1185" s="70"/>
      <c r="R1185" s="70"/>
      <c r="S1185" s="86"/>
      <c r="T1185" s="70"/>
      <c r="Z1185" s="68">
        <f t="shared" si="85"/>
        <v>1</v>
      </c>
      <c r="AC1185" s="1" t="str">
        <f t="shared" si="86"/>
        <v>1900</v>
      </c>
    </row>
    <row r="1186" spans="2:29" x14ac:dyDescent="0.25">
      <c r="B1186" s="1">
        <f t="shared" si="83"/>
        <v>0</v>
      </c>
      <c r="D1186" s="95" t="str">
        <f t="shared" si="84"/>
        <v/>
      </c>
      <c r="E1186" s="69"/>
      <c r="F1186" s="70"/>
      <c r="G1186" s="4"/>
      <c r="H1186" s="71"/>
      <c r="I1186" s="71"/>
      <c r="J1186" s="70"/>
      <c r="K1186" s="70"/>
      <c r="L1186" s="70"/>
      <c r="M1186" s="70"/>
      <c r="N1186" s="70"/>
      <c r="O1186" s="70"/>
      <c r="P1186" s="70"/>
      <c r="Q1186" s="70"/>
      <c r="R1186" s="70"/>
      <c r="S1186" s="86"/>
      <c r="T1186" s="70"/>
      <c r="Z1186" s="68">
        <f t="shared" si="85"/>
        <v>1</v>
      </c>
      <c r="AC1186" s="1" t="str">
        <f t="shared" si="86"/>
        <v>1900</v>
      </c>
    </row>
    <row r="1187" spans="2:29" x14ac:dyDescent="0.25">
      <c r="B1187" s="1">
        <f t="shared" si="83"/>
        <v>0</v>
      </c>
      <c r="D1187" s="95" t="str">
        <f t="shared" si="84"/>
        <v/>
      </c>
      <c r="E1187" s="69"/>
      <c r="F1187" s="70"/>
      <c r="G1187" s="4"/>
      <c r="H1187" s="71"/>
      <c r="I1187" s="71"/>
      <c r="J1187" s="70"/>
      <c r="K1187" s="70"/>
      <c r="L1187" s="70"/>
      <c r="M1187" s="70"/>
      <c r="N1187" s="70"/>
      <c r="O1187" s="70"/>
      <c r="P1187" s="70"/>
      <c r="Q1187" s="70"/>
      <c r="R1187" s="70"/>
      <c r="S1187" s="86"/>
      <c r="T1187" s="70"/>
      <c r="Z1187" s="68">
        <f t="shared" si="85"/>
        <v>1</v>
      </c>
      <c r="AC1187" s="1" t="str">
        <f t="shared" si="86"/>
        <v>1900</v>
      </c>
    </row>
    <row r="1188" spans="2:29" x14ac:dyDescent="0.25">
      <c r="B1188" s="1">
        <f t="shared" si="83"/>
        <v>0</v>
      </c>
      <c r="D1188" s="95" t="str">
        <f t="shared" si="84"/>
        <v/>
      </c>
      <c r="E1188" s="69"/>
      <c r="F1188" s="70"/>
      <c r="G1188" s="4"/>
      <c r="H1188" s="71"/>
      <c r="I1188" s="71"/>
      <c r="J1188" s="70"/>
      <c r="K1188" s="70"/>
      <c r="L1188" s="70"/>
      <c r="M1188" s="70"/>
      <c r="N1188" s="70"/>
      <c r="O1188" s="70"/>
      <c r="P1188" s="70"/>
      <c r="Q1188" s="70"/>
      <c r="R1188" s="70"/>
      <c r="S1188" s="86"/>
      <c r="T1188" s="70"/>
      <c r="Z1188" s="68">
        <f t="shared" si="85"/>
        <v>1</v>
      </c>
      <c r="AC1188" s="1" t="str">
        <f t="shared" si="86"/>
        <v>1900</v>
      </c>
    </row>
    <row r="1189" spans="2:29" x14ac:dyDescent="0.25">
      <c r="B1189" s="1">
        <f t="shared" si="83"/>
        <v>0</v>
      </c>
      <c r="D1189" s="95" t="str">
        <f t="shared" si="84"/>
        <v/>
      </c>
      <c r="E1189" s="69"/>
      <c r="F1189" s="70"/>
      <c r="G1189" s="4"/>
      <c r="H1189" s="71"/>
      <c r="I1189" s="71"/>
      <c r="J1189" s="70"/>
      <c r="K1189" s="70"/>
      <c r="L1189" s="70"/>
      <c r="M1189" s="70"/>
      <c r="N1189" s="70"/>
      <c r="O1189" s="70"/>
      <c r="P1189" s="70"/>
      <c r="Q1189" s="70"/>
      <c r="R1189" s="70"/>
      <c r="S1189" s="86"/>
      <c r="T1189" s="70"/>
      <c r="Z1189" s="68">
        <f t="shared" si="85"/>
        <v>1</v>
      </c>
      <c r="AC1189" s="1" t="str">
        <f t="shared" si="86"/>
        <v>1900</v>
      </c>
    </row>
    <row r="1190" spans="2:29" x14ac:dyDescent="0.25">
      <c r="B1190" s="1">
        <f t="shared" si="83"/>
        <v>0</v>
      </c>
      <c r="D1190" s="95" t="str">
        <f t="shared" si="84"/>
        <v/>
      </c>
      <c r="E1190" s="69"/>
      <c r="F1190" s="70"/>
      <c r="G1190" s="4"/>
      <c r="H1190" s="71"/>
      <c r="I1190" s="71"/>
      <c r="J1190" s="70"/>
      <c r="K1190" s="70"/>
      <c r="L1190" s="70"/>
      <c r="M1190" s="70"/>
      <c r="N1190" s="70"/>
      <c r="O1190" s="70"/>
      <c r="P1190" s="70"/>
      <c r="Q1190" s="70"/>
      <c r="R1190" s="70"/>
      <c r="S1190" s="86"/>
      <c r="T1190" s="70"/>
      <c r="Z1190" s="68">
        <f t="shared" si="85"/>
        <v>1</v>
      </c>
      <c r="AC1190" s="1" t="str">
        <f t="shared" si="86"/>
        <v>1900</v>
      </c>
    </row>
    <row r="1191" spans="2:29" x14ac:dyDescent="0.25">
      <c r="B1191" s="1">
        <f t="shared" si="83"/>
        <v>0</v>
      </c>
      <c r="D1191" s="95" t="str">
        <f t="shared" si="84"/>
        <v/>
      </c>
      <c r="E1191" s="69"/>
      <c r="F1191" s="70"/>
      <c r="G1191" s="4"/>
      <c r="H1191" s="71"/>
      <c r="I1191" s="71"/>
      <c r="J1191" s="70"/>
      <c r="K1191" s="70"/>
      <c r="L1191" s="70"/>
      <c r="M1191" s="70"/>
      <c r="N1191" s="70"/>
      <c r="O1191" s="70"/>
      <c r="P1191" s="70"/>
      <c r="Q1191" s="70"/>
      <c r="R1191" s="70"/>
      <c r="S1191" s="86"/>
      <c r="T1191" s="70"/>
      <c r="Z1191" s="68">
        <f t="shared" si="85"/>
        <v>1</v>
      </c>
      <c r="AC1191" s="1" t="str">
        <f t="shared" si="86"/>
        <v>1900</v>
      </c>
    </row>
    <row r="1192" spans="2:29" x14ac:dyDescent="0.25">
      <c r="B1192" s="1">
        <f t="shared" si="83"/>
        <v>0</v>
      </c>
      <c r="D1192" s="95" t="str">
        <f t="shared" si="84"/>
        <v/>
      </c>
      <c r="E1192" s="69"/>
      <c r="F1192" s="70"/>
      <c r="G1192" s="4"/>
      <c r="H1192" s="71"/>
      <c r="I1192" s="71"/>
      <c r="J1192" s="70"/>
      <c r="K1192" s="70"/>
      <c r="L1192" s="70"/>
      <c r="M1192" s="70"/>
      <c r="N1192" s="70"/>
      <c r="O1192" s="70"/>
      <c r="P1192" s="70"/>
      <c r="Q1192" s="70"/>
      <c r="R1192" s="70"/>
      <c r="S1192" s="86"/>
      <c r="T1192" s="70"/>
      <c r="Z1192" s="68">
        <f t="shared" si="85"/>
        <v>1</v>
      </c>
      <c r="AC1192" s="1" t="str">
        <f t="shared" si="86"/>
        <v>1900</v>
      </c>
    </row>
    <row r="1193" spans="2:29" x14ac:dyDescent="0.25">
      <c r="B1193" s="1">
        <f t="shared" si="83"/>
        <v>0</v>
      </c>
      <c r="D1193" s="95" t="str">
        <f t="shared" si="84"/>
        <v/>
      </c>
      <c r="E1193" s="69"/>
      <c r="F1193" s="70"/>
      <c r="G1193" s="4"/>
      <c r="H1193" s="71"/>
      <c r="I1193" s="71"/>
      <c r="J1193" s="70"/>
      <c r="K1193" s="70"/>
      <c r="L1193" s="70"/>
      <c r="M1193" s="70"/>
      <c r="N1193" s="70"/>
      <c r="O1193" s="70"/>
      <c r="P1193" s="70"/>
      <c r="Q1193" s="70"/>
      <c r="R1193" s="70"/>
      <c r="S1193" s="86"/>
      <c r="T1193" s="70"/>
      <c r="Z1193" s="68">
        <f t="shared" si="85"/>
        <v>1</v>
      </c>
      <c r="AC1193" s="1" t="str">
        <f t="shared" si="86"/>
        <v>1900</v>
      </c>
    </row>
    <row r="1194" spans="2:29" x14ac:dyDescent="0.25">
      <c r="B1194" s="1">
        <f t="shared" si="83"/>
        <v>0</v>
      </c>
      <c r="D1194" s="95" t="str">
        <f t="shared" si="84"/>
        <v/>
      </c>
      <c r="E1194" s="69"/>
      <c r="F1194" s="70"/>
      <c r="G1194" s="4"/>
      <c r="H1194" s="71"/>
      <c r="I1194" s="71"/>
      <c r="J1194" s="70"/>
      <c r="K1194" s="70"/>
      <c r="L1194" s="70"/>
      <c r="M1194" s="70"/>
      <c r="N1194" s="70"/>
      <c r="O1194" s="70"/>
      <c r="P1194" s="70"/>
      <c r="Q1194" s="70"/>
      <c r="R1194" s="70"/>
      <c r="S1194" s="86"/>
      <c r="T1194" s="70"/>
      <c r="Z1194" s="68">
        <f t="shared" si="85"/>
        <v>1</v>
      </c>
      <c r="AC1194" s="1" t="str">
        <f t="shared" si="86"/>
        <v>1900</v>
      </c>
    </row>
    <row r="1195" spans="2:29" x14ac:dyDescent="0.25">
      <c r="B1195" s="1">
        <f t="shared" si="83"/>
        <v>0</v>
      </c>
      <c r="D1195" s="95" t="str">
        <f t="shared" si="84"/>
        <v/>
      </c>
      <c r="E1195" s="69"/>
      <c r="F1195" s="70"/>
      <c r="G1195" s="4"/>
      <c r="H1195" s="71"/>
      <c r="I1195" s="71"/>
      <c r="J1195" s="70"/>
      <c r="K1195" s="70"/>
      <c r="L1195" s="70"/>
      <c r="M1195" s="70"/>
      <c r="N1195" s="70"/>
      <c r="O1195" s="70"/>
      <c r="P1195" s="70"/>
      <c r="Q1195" s="70"/>
      <c r="R1195" s="70"/>
      <c r="S1195" s="86"/>
      <c r="T1195" s="70"/>
      <c r="Z1195" s="68">
        <f t="shared" si="85"/>
        <v>1</v>
      </c>
      <c r="AC1195" s="1" t="str">
        <f t="shared" si="86"/>
        <v>1900</v>
      </c>
    </row>
    <row r="1196" spans="2:29" x14ac:dyDescent="0.25">
      <c r="B1196" s="1">
        <f t="shared" si="83"/>
        <v>0</v>
      </c>
      <c r="D1196" s="95" t="str">
        <f t="shared" si="84"/>
        <v/>
      </c>
      <c r="E1196" s="69"/>
      <c r="F1196" s="70"/>
      <c r="G1196" s="4"/>
      <c r="H1196" s="71"/>
      <c r="I1196" s="71"/>
      <c r="J1196" s="70"/>
      <c r="K1196" s="70"/>
      <c r="L1196" s="70"/>
      <c r="M1196" s="70"/>
      <c r="N1196" s="70"/>
      <c r="O1196" s="70"/>
      <c r="P1196" s="70"/>
      <c r="Q1196" s="70"/>
      <c r="R1196" s="70"/>
      <c r="S1196" s="86"/>
      <c r="T1196" s="70"/>
      <c r="Z1196" s="68">
        <f t="shared" si="85"/>
        <v>1</v>
      </c>
      <c r="AC1196" s="1" t="str">
        <f t="shared" si="86"/>
        <v>1900</v>
      </c>
    </row>
    <row r="1197" spans="2:29" x14ac:dyDescent="0.25">
      <c r="B1197" s="1">
        <f t="shared" si="83"/>
        <v>0</v>
      </c>
      <c r="D1197" s="95" t="str">
        <f t="shared" si="84"/>
        <v/>
      </c>
      <c r="E1197" s="69"/>
      <c r="F1197" s="70"/>
      <c r="G1197" s="4"/>
      <c r="H1197" s="71"/>
      <c r="I1197" s="71"/>
      <c r="J1197" s="70"/>
      <c r="K1197" s="70"/>
      <c r="L1197" s="70"/>
      <c r="M1197" s="70"/>
      <c r="N1197" s="70"/>
      <c r="O1197" s="70"/>
      <c r="P1197" s="70"/>
      <c r="Q1197" s="70"/>
      <c r="R1197" s="70"/>
      <c r="S1197" s="86"/>
      <c r="T1197" s="70"/>
      <c r="Z1197" s="68">
        <f t="shared" si="85"/>
        <v>1</v>
      </c>
      <c r="AC1197" s="1" t="str">
        <f t="shared" si="86"/>
        <v>1900</v>
      </c>
    </row>
    <row r="1198" spans="2:29" x14ac:dyDescent="0.25">
      <c r="B1198" s="1">
        <f t="shared" si="83"/>
        <v>0</v>
      </c>
      <c r="D1198" s="95" t="str">
        <f t="shared" si="84"/>
        <v/>
      </c>
      <c r="E1198" s="69"/>
      <c r="F1198" s="70"/>
      <c r="G1198" s="4"/>
      <c r="H1198" s="71"/>
      <c r="I1198" s="71"/>
      <c r="J1198" s="70"/>
      <c r="K1198" s="70"/>
      <c r="L1198" s="70"/>
      <c r="M1198" s="70"/>
      <c r="N1198" s="70"/>
      <c r="O1198" s="70"/>
      <c r="P1198" s="70"/>
      <c r="Q1198" s="70"/>
      <c r="R1198" s="70"/>
      <c r="S1198" s="86"/>
      <c r="T1198" s="70"/>
      <c r="Z1198" s="68">
        <f t="shared" si="85"/>
        <v>1</v>
      </c>
      <c r="AC1198" s="1" t="str">
        <f t="shared" si="86"/>
        <v>1900</v>
      </c>
    </row>
    <row r="1199" spans="2:29" x14ac:dyDescent="0.25">
      <c r="B1199" s="1">
        <f t="shared" si="83"/>
        <v>0</v>
      </c>
      <c r="D1199" s="95" t="str">
        <f t="shared" si="84"/>
        <v/>
      </c>
      <c r="E1199" s="69"/>
      <c r="F1199" s="70"/>
      <c r="G1199" s="4"/>
      <c r="H1199" s="71"/>
      <c r="I1199" s="71"/>
      <c r="J1199" s="70"/>
      <c r="K1199" s="70"/>
      <c r="L1199" s="70"/>
      <c r="M1199" s="70"/>
      <c r="N1199" s="70"/>
      <c r="O1199" s="70"/>
      <c r="P1199" s="70"/>
      <c r="Q1199" s="70"/>
      <c r="R1199" s="70"/>
      <c r="S1199" s="86"/>
      <c r="T1199" s="70"/>
      <c r="Z1199" s="68">
        <f t="shared" si="85"/>
        <v>1</v>
      </c>
      <c r="AC1199" s="1" t="str">
        <f t="shared" si="86"/>
        <v>1900</v>
      </c>
    </row>
    <row r="1200" spans="2:29" x14ac:dyDescent="0.25">
      <c r="B1200" s="1">
        <f t="shared" si="83"/>
        <v>0</v>
      </c>
      <c r="D1200" s="95" t="str">
        <f t="shared" si="84"/>
        <v/>
      </c>
      <c r="E1200" s="69"/>
      <c r="F1200" s="70"/>
      <c r="G1200" s="4"/>
      <c r="H1200" s="71"/>
      <c r="I1200" s="71"/>
      <c r="J1200" s="70"/>
      <c r="K1200" s="70"/>
      <c r="L1200" s="70"/>
      <c r="M1200" s="70"/>
      <c r="N1200" s="70"/>
      <c r="O1200" s="70"/>
      <c r="P1200" s="70"/>
      <c r="Q1200" s="70"/>
      <c r="R1200" s="70"/>
      <c r="S1200" s="86"/>
      <c r="T1200" s="70"/>
      <c r="Z1200" s="68">
        <f t="shared" si="85"/>
        <v>1</v>
      </c>
      <c r="AC1200" s="1" t="str">
        <f t="shared" si="86"/>
        <v>1900</v>
      </c>
    </row>
    <row r="1201" spans="2:29" x14ac:dyDescent="0.25">
      <c r="B1201" s="1">
        <f t="shared" si="83"/>
        <v>0</v>
      </c>
      <c r="D1201" s="95" t="str">
        <f t="shared" si="84"/>
        <v/>
      </c>
      <c r="E1201" s="69"/>
      <c r="F1201" s="70"/>
      <c r="G1201" s="4"/>
      <c r="H1201" s="71"/>
      <c r="I1201" s="71"/>
      <c r="J1201" s="70"/>
      <c r="K1201" s="70"/>
      <c r="L1201" s="70"/>
      <c r="M1201" s="70"/>
      <c r="N1201" s="70"/>
      <c r="O1201" s="70"/>
      <c r="P1201" s="70"/>
      <c r="Q1201" s="70"/>
      <c r="R1201" s="70"/>
      <c r="S1201" s="86"/>
      <c r="T1201" s="70"/>
      <c r="Z1201" s="68">
        <f t="shared" si="85"/>
        <v>1</v>
      </c>
      <c r="AC1201" s="1" t="str">
        <f t="shared" si="86"/>
        <v>1900</v>
      </c>
    </row>
    <row r="1202" spans="2:29" x14ac:dyDescent="0.25">
      <c r="B1202" s="1">
        <f t="shared" si="83"/>
        <v>0</v>
      </c>
      <c r="D1202" s="95" t="str">
        <f t="shared" si="84"/>
        <v/>
      </c>
      <c r="E1202" s="69"/>
      <c r="F1202" s="70"/>
      <c r="G1202" s="4"/>
      <c r="H1202" s="71"/>
      <c r="I1202" s="71"/>
      <c r="J1202" s="70"/>
      <c r="K1202" s="70"/>
      <c r="L1202" s="70"/>
      <c r="M1202" s="70"/>
      <c r="N1202" s="70"/>
      <c r="O1202" s="70"/>
      <c r="P1202" s="70"/>
      <c r="Q1202" s="70"/>
      <c r="R1202" s="70"/>
      <c r="S1202" s="86"/>
      <c r="T1202" s="70"/>
      <c r="Z1202" s="68">
        <f t="shared" si="85"/>
        <v>1</v>
      </c>
      <c r="AC1202" s="1" t="str">
        <f t="shared" si="86"/>
        <v>1900</v>
      </c>
    </row>
    <row r="1203" spans="2:29" x14ac:dyDescent="0.25">
      <c r="B1203" s="1">
        <f t="shared" si="83"/>
        <v>0</v>
      </c>
      <c r="D1203" s="95" t="str">
        <f t="shared" si="84"/>
        <v/>
      </c>
      <c r="E1203" s="69"/>
      <c r="F1203" s="70"/>
      <c r="G1203" s="4"/>
      <c r="H1203" s="71"/>
      <c r="I1203" s="71"/>
      <c r="J1203" s="70"/>
      <c r="K1203" s="70"/>
      <c r="L1203" s="70"/>
      <c r="M1203" s="70"/>
      <c r="N1203" s="70"/>
      <c r="O1203" s="70"/>
      <c r="P1203" s="70"/>
      <c r="Q1203" s="70"/>
      <c r="R1203" s="70"/>
      <c r="S1203" s="86"/>
      <c r="T1203" s="70"/>
      <c r="Z1203" s="68">
        <f t="shared" si="85"/>
        <v>1</v>
      </c>
      <c r="AC1203" s="1" t="str">
        <f t="shared" si="86"/>
        <v>1900</v>
      </c>
    </row>
    <row r="1204" spans="2:29" x14ac:dyDescent="0.25">
      <c r="B1204" s="1">
        <f t="shared" si="83"/>
        <v>0</v>
      </c>
      <c r="D1204" s="95" t="str">
        <f t="shared" si="84"/>
        <v/>
      </c>
      <c r="E1204" s="69"/>
      <c r="F1204" s="70"/>
      <c r="G1204" s="4"/>
      <c r="H1204" s="71"/>
      <c r="I1204" s="71"/>
      <c r="J1204" s="70"/>
      <c r="K1204" s="70"/>
      <c r="L1204" s="70"/>
      <c r="M1204" s="70"/>
      <c r="N1204" s="70"/>
      <c r="O1204" s="70"/>
      <c r="P1204" s="70"/>
      <c r="Q1204" s="70"/>
      <c r="R1204" s="70"/>
      <c r="S1204" s="86"/>
      <c r="T1204" s="70"/>
      <c r="Z1204" s="68">
        <f t="shared" si="85"/>
        <v>1</v>
      </c>
      <c r="AC1204" s="1" t="str">
        <f t="shared" si="86"/>
        <v>1900</v>
      </c>
    </row>
    <row r="1205" spans="2:29" x14ac:dyDescent="0.25">
      <c r="B1205" s="1">
        <f t="shared" si="83"/>
        <v>0</v>
      </c>
      <c r="D1205" s="95" t="str">
        <f t="shared" si="84"/>
        <v/>
      </c>
      <c r="E1205" s="69"/>
      <c r="F1205" s="70"/>
      <c r="G1205" s="4"/>
      <c r="H1205" s="71"/>
      <c r="I1205" s="71"/>
      <c r="J1205" s="70"/>
      <c r="K1205" s="70"/>
      <c r="L1205" s="70"/>
      <c r="M1205" s="70"/>
      <c r="N1205" s="70"/>
      <c r="O1205" s="70"/>
      <c r="P1205" s="70"/>
      <c r="Q1205" s="70"/>
      <c r="R1205" s="70"/>
      <c r="S1205" s="86"/>
      <c r="T1205" s="70"/>
      <c r="Z1205" s="68">
        <f t="shared" si="85"/>
        <v>1</v>
      </c>
      <c r="AC1205" s="1" t="str">
        <f t="shared" si="86"/>
        <v>1900</v>
      </c>
    </row>
    <row r="1206" spans="2:29" x14ac:dyDescent="0.25">
      <c r="B1206" s="1">
        <f t="shared" si="83"/>
        <v>0</v>
      </c>
      <c r="D1206" s="95" t="str">
        <f t="shared" si="84"/>
        <v/>
      </c>
      <c r="E1206" s="69"/>
      <c r="F1206" s="70"/>
      <c r="G1206" s="4"/>
      <c r="H1206" s="71"/>
      <c r="I1206" s="71"/>
      <c r="J1206" s="70"/>
      <c r="K1206" s="70"/>
      <c r="L1206" s="70"/>
      <c r="M1206" s="70"/>
      <c r="N1206" s="70"/>
      <c r="O1206" s="70"/>
      <c r="P1206" s="70"/>
      <c r="Q1206" s="70"/>
      <c r="R1206" s="70"/>
      <c r="S1206" s="86"/>
      <c r="T1206" s="70"/>
      <c r="Z1206" s="68">
        <f t="shared" si="85"/>
        <v>1</v>
      </c>
      <c r="AC1206" s="1" t="str">
        <f t="shared" si="86"/>
        <v>1900</v>
      </c>
    </row>
    <row r="1207" spans="2:29" x14ac:dyDescent="0.25">
      <c r="B1207" s="1">
        <f t="shared" si="83"/>
        <v>0</v>
      </c>
      <c r="D1207" s="95" t="str">
        <f t="shared" si="84"/>
        <v/>
      </c>
      <c r="E1207" s="69"/>
      <c r="F1207" s="70"/>
      <c r="G1207" s="4"/>
      <c r="H1207" s="71"/>
      <c r="I1207" s="71"/>
      <c r="J1207" s="70"/>
      <c r="K1207" s="70"/>
      <c r="L1207" s="70"/>
      <c r="M1207" s="70"/>
      <c r="N1207" s="70"/>
      <c r="O1207" s="70"/>
      <c r="P1207" s="70"/>
      <c r="Q1207" s="70"/>
      <c r="R1207" s="70"/>
      <c r="S1207" s="86"/>
      <c r="T1207" s="70"/>
      <c r="Z1207" s="68">
        <f t="shared" si="85"/>
        <v>1</v>
      </c>
      <c r="AC1207" s="1" t="str">
        <f t="shared" si="86"/>
        <v>1900</v>
      </c>
    </row>
    <row r="1208" spans="2:29" x14ac:dyDescent="0.25">
      <c r="B1208" s="1">
        <f t="shared" si="83"/>
        <v>0</v>
      </c>
      <c r="D1208" s="95" t="str">
        <f t="shared" si="84"/>
        <v/>
      </c>
      <c r="E1208" s="69"/>
      <c r="F1208" s="70"/>
      <c r="G1208" s="4"/>
      <c r="H1208" s="71"/>
      <c r="I1208" s="71"/>
      <c r="J1208" s="70"/>
      <c r="K1208" s="70"/>
      <c r="L1208" s="70"/>
      <c r="M1208" s="70"/>
      <c r="N1208" s="70"/>
      <c r="O1208" s="70"/>
      <c r="P1208" s="70"/>
      <c r="Q1208" s="70"/>
      <c r="R1208" s="70"/>
      <c r="S1208" s="86"/>
      <c r="T1208" s="70"/>
      <c r="Z1208" s="68">
        <f t="shared" si="85"/>
        <v>1</v>
      </c>
      <c r="AC1208" s="1" t="str">
        <f t="shared" si="86"/>
        <v>1900</v>
      </c>
    </row>
    <row r="1209" spans="2:29" x14ac:dyDescent="0.25">
      <c r="B1209" s="1">
        <f t="shared" si="83"/>
        <v>0</v>
      </c>
      <c r="D1209" s="95" t="str">
        <f t="shared" si="84"/>
        <v/>
      </c>
      <c r="E1209" s="69"/>
      <c r="F1209" s="70"/>
      <c r="G1209" s="4"/>
      <c r="H1209" s="71"/>
      <c r="I1209" s="71"/>
      <c r="J1209" s="70"/>
      <c r="K1209" s="70"/>
      <c r="L1209" s="70"/>
      <c r="M1209" s="70"/>
      <c r="N1209" s="70"/>
      <c r="O1209" s="70"/>
      <c r="P1209" s="70"/>
      <c r="Q1209" s="70"/>
      <c r="R1209" s="70"/>
      <c r="S1209" s="86"/>
      <c r="T1209" s="70"/>
      <c r="Z1209" s="68">
        <f t="shared" si="85"/>
        <v>1</v>
      </c>
      <c r="AC1209" s="1" t="str">
        <f t="shared" si="86"/>
        <v>1900</v>
      </c>
    </row>
    <row r="1210" spans="2:29" x14ac:dyDescent="0.25">
      <c r="B1210" s="1">
        <f t="shared" si="83"/>
        <v>0</v>
      </c>
      <c r="D1210" s="95" t="str">
        <f t="shared" si="84"/>
        <v/>
      </c>
      <c r="E1210" s="69"/>
      <c r="F1210" s="70"/>
      <c r="G1210" s="4"/>
      <c r="H1210" s="71"/>
      <c r="I1210" s="71"/>
      <c r="J1210" s="70"/>
      <c r="K1210" s="70"/>
      <c r="L1210" s="70"/>
      <c r="M1210" s="70"/>
      <c r="N1210" s="70"/>
      <c r="O1210" s="70"/>
      <c r="P1210" s="70"/>
      <c r="Q1210" s="70"/>
      <c r="R1210" s="70"/>
      <c r="S1210" s="86"/>
      <c r="T1210" s="70"/>
      <c r="Z1210" s="68">
        <f t="shared" si="85"/>
        <v>1</v>
      </c>
      <c r="AC1210" s="1" t="str">
        <f t="shared" si="86"/>
        <v>1900</v>
      </c>
    </row>
    <row r="1211" spans="2:29" x14ac:dyDescent="0.25">
      <c r="B1211" s="1">
        <f t="shared" si="83"/>
        <v>0</v>
      </c>
      <c r="D1211" s="95" t="str">
        <f t="shared" si="84"/>
        <v/>
      </c>
      <c r="E1211" s="69"/>
      <c r="F1211" s="70"/>
      <c r="G1211" s="4"/>
      <c r="H1211" s="71"/>
      <c r="I1211" s="71"/>
      <c r="J1211" s="70"/>
      <c r="K1211" s="70"/>
      <c r="L1211" s="70"/>
      <c r="M1211" s="70"/>
      <c r="N1211" s="70"/>
      <c r="O1211" s="70"/>
      <c r="P1211" s="70"/>
      <c r="Q1211" s="70"/>
      <c r="R1211" s="70"/>
      <c r="S1211" s="86"/>
      <c r="T1211" s="70"/>
      <c r="Z1211" s="68">
        <f t="shared" si="85"/>
        <v>1</v>
      </c>
      <c r="AC1211" s="1" t="str">
        <f t="shared" si="86"/>
        <v>1900</v>
      </c>
    </row>
    <row r="1212" spans="2:29" x14ac:dyDescent="0.25">
      <c r="B1212" s="1">
        <f t="shared" si="83"/>
        <v>0</v>
      </c>
      <c r="D1212" s="95" t="str">
        <f t="shared" si="84"/>
        <v/>
      </c>
      <c r="E1212" s="69"/>
      <c r="F1212" s="70"/>
      <c r="G1212" s="4"/>
      <c r="H1212" s="71"/>
      <c r="I1212" s="71"/>
      <c r="J1212" s="70"/>
      <c r="K1212" s="70"/>
      <c r="L1212" s="70"/>
      <c r="M1212" s="70"/>
      <c r="N1212" s="70"/>
      <c r="O1212" s="70"/>
      <c r="P1212" s="70"/>
      <c r="Q1212" s="70"/>
      <c r="R1212" s="70"/>
      <c r="S1212" s="86"/>
      <c r="T1212" s="70"/>
      <c r="Z1212" s="68">
        <f t="shared" si="85"/>
        <v>1</v>
      </c>
      <c r="AC1212" s="1" t="str">
        <f t="shared" si="86"/>
        <v>1900</v>
      </c>
    </row>
    <row r="1213" spans="2:29" x14ac:dyDescent="0.25">
      <c r="B1213" s="1">
        <f t="shared" si="83"/>
        <v>0</v>
      </c>
      <c r="D1213" s="95" t="str">
        <f t="shared" si="84"/>
        <v/>
      </c>
      <c r="E1213" s="69"/>
      <c r="F1213" s="70"/>
      <c r="G1213" s="4"/>
      <c r="H1213" s="71"/>
      <c r="I1213" s="71"/>
      <c r="J1213" s="70"/>
      <c r="K1213" s="70"/>
      <c r="L1213" s="70"/>
      <c r="M1213" s="70"/>
      <c r="N1213" s="70"/>
      <c r="O1213" s="70"/>
      <c r="P1213" s="70"/>
      <c r="Q1213" s="70"/>
      <c r="R1213" s="70"/>
      <c r="S1213" s="86"/>
      <c r="T1213" s="70"/>
      <c r="Z1213" s="68">
        <f t="shared" si="85"/>
        <v>1</v>
      </c>
      <c r="AC1213" s="1" t="str">
        <f t="shared" si="86"/>
        <v>1900</v>
      </c>
    </row>
    <row r="1214" spans="2:29" x14ac:dyDescent="0.25">
      <c r="B1214" s="1">
        <f t="shared" si="83"/>
        <v>0</v>
      </c>
      <c r="D1214" s="95" t="str">
        <f t="shared" si="84"/>
        <v/>
      </c>
      <c r="E1214" s="69"/>
      <c r="F1214" s="70"/>
      <c r="G1214" s="4"/>
      <c r="H1214" s="71"/>
      <c r="I1214" s="71"/>
      <c r="J1214" s="70"/>
      <c r="K1214" s="70"/>
      <c r="L1214" s="70"/>
      <c r="M1214" s="70"/>
      <c r="N1214" s="70"/>
      <c r="O1214" s="70"/>
      <c r="P1214" s="70"/>
      <c r="Q1214" s="70"/>
      <c r="R1214" s="70"/>
      <c r="S1214" s="86"/>
      <c r="T1214" s="70"/>
      <c r="Z1214" s="68">
        <f t="shared" si="85"/>
        <v>1</v>
      </c>
      <c r="AC1214" s="1" t="str">
        <f t="shared" si="86"/>
        <v>1900</v>
      </c>
    </row>
    <row r="1215" spans="2:29" x14ac:dyDescent="0.25">
      <c r="B1215" s="1">
        <f t="shared" si="83"/>
        <v>0</v>
      </c>
      <c r="D1215" s="95" t="str">
        <f t="shared" si="84"/>
        <v/>
      </c>
      <c r="E1215" s="69"/>
      <c r="F1215" s="70"/>
      <c r="G1215" s="4"/>
      <c r="H1215" s="71"/>
      <c r="I1215" s="71"/>
      <c r="J1215" s="70"/>
      <c r="K1215" s="70"/>
      <c r="L1215" s="70"/>
      <c r="M1215" s="70"/>
      <c r="N1215" s="70"/>
      <c r="O1215" s="70"/>
      <c r="P1215" s="70"/>
      <c r="Q1215" s="70"/>
      <c r="R1215" s="70"/>
      <c r="S1215" s="86"/>
      <c r="T1215" s="70"/>
      <c r="Z1215" s="68">
        <f t="shared" si="85"/>
        <v>1</v>
      </c>
      <c r="AC1215" s="1" t="str">
        <f t="shared" si="86"/>
        <v>1900</v>
      </c>
    </row>
    <row r="1216" spans="2:29" x14ac:dyDescent="0.25">
      <c r="B1216" s="1">
        <f t="shared" si="83"/>
        <v>0</v>
      </c>
      <c r="D1216" s="95" t="str">
        <f t="shared" si="84"/>
        <v/>
      </c>
      <c r="E1216" s="69"/>
      <c r="F1216" s="70"/>
      <c r="G1216" s="4"/>
      <c r="H1216" s="71"/>
      <c r="I1216" s="71"/>
      <c r="J1216" s="70"/>
      <c r="K1216" s="70"/>
      <c r="L1216" s="70"/>
      <c r="M1216" s="70"/>
      <c r="N1216" s="70"/>
      <c r="O1216" s="70"/>
      <c r="P1216" s="70"/>
      <c r="Q1216" s="70"/>
      <c r="R1216" s="70"/>
      <c r="S1216" s="86"/>
      <c r="T1216" s="70"/>
      <c r="Z1216" s="68">
        <f t="shared" si="85"/>
        <v>1</v>
      </c>
      <c r="AC1216" s="1" t="str">
        <f t="shared" si="86"/>
        <v>1900</v>
      </c>
    </row>
    <row r="1217" spans="2:29" x14ac:dyDescent="0.25">
      <c r="B1217" s="1">
        <f t="shared" si="83"/>
        <v>0</v>
      </c>
      <c r="D1217" s="95" t="str">
        <f t="shared" si="84"/>
        <v/>
      </c>
      <c r="E1217" s="69"/>
      <c r="F1217" s="70"/>
      <c r="G1217" s="4"/>
      <c r="H1217" s="71"/>
      <c r="I1217" s="71"/>
      <c r="J1217" s="70"/>
      <c r="K1217" s="70"/>
      <c r="L1217" s="70"/>
      <c r="M1217" s="70"/>
      <c r="N1217" s="70"/>
      <c r="O1217" s="70"/>
      <c r="P1217" s="70"/>
      <c r="Q1217" s="70"/>
      <c r="R1217" s="70"/>
      <c r="S1217" s="86"/>
      <c r="T1217" s="70"/>
      <c r="Z1217" s="68">
        <f t="shared" si="85"/>
        <v>1</v>
      </c>
      <c r="AC1217" s="1" t="str">
        <f t="shared" si="86"/>
        <v>1900</v>
      </c>
    </row>
    <row r="1218" spans="2:29" x14ac:dyDescent="0.25">
      <c r="B1218" s="1">
        <f t="shared" si="83"/>
        <v>0</v>
      </c>
      <c r="D1218" s="95" t="str">
        <f t="shared" si="84"/>
        <v/>
      </c>
      <c r="E1218" s="69"/>
      <c r="F1218" s="70"/>
      <c r="G1218" s="4"/>
      <c r="H1218" s="71"/>
      <c r="I1218" s="71"/>
      <c r="J1218" s="70"/>
      <c r="K1218" s="70"/>
      <c r="L1218" s="70"/>
      <c r="M1218" s="70"/>
      <c r="N1218" s="70"/>
      <c r="O1218" s="70"/>
      <c r="P1218" s="70"/>
      <c r="Q1218" s="70"/>
      <c r="R1218" s="70"/>
      <c r="S1218" s="86"/>
      <c r="T1218" s="70"/>
      <c r="Z1218" s="68">
        <f t="shared" si="85"/>
        <v>1</v>
      </c>
      <c r="AC1218" s="1" t="str">
        <f t="shared" si="86"/>
        <v>1900</v>
      </c>
    </row>
    <row r="1219" spans="2:29" x14ac:dyDescent="0.25">
      <c r="B1219" s="1">
        <f t="shared" si="83"/>
        <v>0</v>
      </c>
      <c r="D1219" s="95" t="str">
        <f t="shared" si="84"/>
        <v/>
      </c>
      <c r="E1219" s="69"/>
      <c r="F1219" s="70"/>
      <c r="G1219" s="4"/>
      <c r="H1219" s="71"/>
      <c r="I1219" s="71"/>
      <c r="J1219" s="70"/>
      <c r="K1219" s="70"/>
      <c r="L1219" s="70"/>
      <c r="M1219" s="70"/>
      <c r="N1219" s="70"/>
      <c r="O1219" s="70"/>
      <c r="P1219" s="70"/>
      <c r="Q1219" s="70"/>
      <c r="R1219" s="70"/>
      <c r="S1219" s="86"/>
      <c r="T1219" s="70"/>
      <c r="Z1219" s="68">
        <f t="shared" si="85"/>
        <v>1</v>
      </c>
      <c r="AC1219" s="1" t="str">
        <f t="shared" si="86"/>
        <v>1900</v>
      </c>
    </row>
    <row r="1220" spans="2:29" x14ac:dyDescent="0.25">
      <c r="B1220" s="1">
        <f t="shared" ref="B1220:B1283" si="87">IF($B$1=YEAR(Z1220),D1220,0)</f>
        <v>0</v>
      </c>
      <c r="D1220" s="95" t="str">
        <f t="shared" ref="D1220:D1283" si="88">IF(Z1220&lt;&gt;$Y$2,IF(YEAR(Z1220)=YEAR(Z1219),D1219+1,1),"")</f>
        <v/>
      </c>
      <c r="E1220" s="69"/>
      <c r="F1220" s="70"/>
      <c r="G1220" s="4"/>
      <c r="H1220" s="71"/>
      <c r="I1220" s="71"/>
      <c r="J1220" s="70"/>
      <c r="K1220" s="70"/>
      <c r="L1220" s="70"/>
      <c r="M1220" s="70"/>
      <c r="N1220" s="70"/>
      <c r="O1220" s="70"/>
      <c r="P1220" s="70"/>
      <c r="Q1220" s="70"/>
      <c r="R1220" s="70"/>
      <c r="S1220" s="86"/>
      <c r="T1220" s="70"/>
      <c r="Z1220" s="68">
        <f t="shared" ref="Z1220:Z1283" si="89">IF(CONCATENATE(F1220,F1221,F1222,F1223,F1224,F1225)&lt;&gt;"",IF(AND(E1220&lt;&gt;0,ISNUMBER(E1220)=TRUE),E1220,Z1219),$Y$2)</f>
        <v>1</v>
      </c>
      <c r="AC1220" s="1" t="str">
        <f t="shared" si="86"/>
        <v>1900</v>
      </c>
    </row>
    <row r="1221" spans="2:29" x14ac:dyDescent="0.25">
      <c r="B1221" s="1">
        <f t="shared" si="87"/>
        <v>0</v>
      </c>
      <c r="D1221" s="95" t="str">
        <f t="shared" si="88"/>
        <v/>
      </c>
      <c r="E1221" s="69"/>
      <c r="F1221" s="70"/>
      <c r="G1221" s="4"/>
      <c r="H1221" s="71"/>
      <c r="I1221" s="71"/>
      <c r="J1221" s="70"/>
      <c r="K1221" s="70"/>
      <c r="L1221" s="70"/>
      <c r="M1221" s="70"/>
      <c r="N1221" s="70"/>
      <c r="O1221" s="70"/>
      <c r="P1221" s="70"/>
      <c r="Q1221" s="70"/>
      <c r="R1221" s="70"/>
      <c r="S1221" s="86"/>
      <c r="T1221" s="70"/>
      <c r="Z1221" s="68">
        <f t="shared" si="89"/>
        <v>1</v>
      </c>
      <c r="AC1221" s="1" t="str">
        <f t="shared" ref="AC1221:AC1284" si="90">YEAR(Z1221)&amp;F1221&amp;G1221</f>
        <v>1900</v>
      </c>
    </row>
    <row r="1222" spans="2:29" x14ac:dyDescent="0.25">
      <c r="B1222" s="1">
        <f t="shared" si="87"/>
        <v>0</v>
      </c>
      <c r="D1222" s="95" t="str">
        <f t="shared" si="88"/>
        <v/>
      </c>
      <c r="E1222" s="69"/>
      <c r="F1222" s="70"/>
      <c r="G1222" s="4"/>
      <c r="H1222" s="71"/>
      <c r="I1222" s="71"/>
      <c r="J1222" s="70"/>
      <c r="K1222" s="70"/>
      <c r="L1222" s="70"/>
      <c r="M1222" s="70"/>
      <c r="N1222" s="70"/>
      <c r="O1222" s="70"/>
      <c r="P1222" s="70"/>
      <c r="Q1222" s="70"/>
      <c r="R1222" s="70"/>
      <c r="S1222" s="86"/>
      <c r="T1222" s="70"/>
      <c r="Z1222" s="68">
        <f t="shared" si="89"/>
        <v>1</v>
      </c>
      <c r="AC1222" s="1" t="str">
        <f t="shared" si="90"/>
        <v>1900</v>
      </c>
    </row>
    <row r="1223" spans="2:29" x14ac:dyDescent="0.25">
      <c r="B1223" s="1">
        <f t="shared" si="87"/>
        <v>0</v>
      </c>
      <c r="D1223" s="95" t="str">
        <f t="shared" si="88"/>
        <v/>
      </c>
      <c r="E1223" s="69"/>
      <c r="F1223" s="70"/>
      <c r="G1223" s="4"/>
      <c r="H1223" s="71"/>
      <c r="I1223" s="71"/>
      <c r="J1223" s="70"/>
      <c r="K1223" s="70"/>
      <c r="L1223" s="70"/>
      <c r="M1223" s="70"/>
      <c r="N1223" s="70"/>
      <c r="O1223" s="70"/>
      <c r="P1223" s="70"/>
      <c r="Q1223" s="70"/>
      <c r="R1223" s="70"/>
      <c r="S1223" s="86"/>
      <c r="T1223" s="70"/>
      <c r="Z1223" s="68">
        <f t="shared" si="89"/>
        <v>1</v>
      </c>
      <c r="AC1223" s="1" t="str">
        <f t="shared" si="90"/>
        <v>1900</v>
      </c>
    </row>
    <row r="1224" spans="2:29" x14ac:dyDescent="0.25">
      <c r="B1224" s="1">
        <f t="shared" si="87"/>
        <v>0</v>
      </c>
      <c r="D1224" s="95" t="str">
        <f t="shared" si="88"/>
        <v/>
      </c>
      <c r="E1224" s="69"/>
      <c r="F1224" s="70"/>
      <c r="G1224" s="4"/>
      <c r="H1224" s="71"/>
      <c r="I1224" s="71"/>
      <c r="J1224" s="70"/>
      <c r="K1224" s="70"/>
      <c r="L1224" s="70"/>
      <c r="M1224" s="70"/>
      <c r="N1224" s="70"/>
      <c r="O1224" s="70"/>
      <c r="P1224" s="70"/>
      <c r="Q1224" s="70"/>
      <c r="R1224" s="70"/>
      <c r="S1224" s="86"/>
      <c r="T1224" s="70"/>
      <c r="Z1224" s="68">
        <f t="shared" si="89"/>
        <v>1</v>
      </c>
      <c r="AC1224" s="1" t="str">
        <f t="shared" si="90"/>
        <v>1900</v>
      </c>
    </row>
    <row r="1225" spans="2:29" x14ac:dyDescent="0.25">
      <c r="B1225" s="1">
        <f t="shared" si="87"/>
        <v>0</v>
      </c>
      <c r="D1225" s="95" t="str">
        <f t="shared" si="88"/>
        <v/>
      </c>
      <c r="E1225" s="69"/>
      <c r="F1225" s="70"/>
      <c r="G1225" s="4"/>
      <c r="H1225" s="71"/>
      <c r="I1225" s="71"/>
      <c r="J1225" s="70"/>
      <c r="K1225" s="70"/>
      <c r="L1225" s="70"/>
      <c r="M1225" s="70"/>
      <c r="N1225" s="70"/>
      <c r="O1225" s="70"/>
      <c r="P1225" s="70"/>
      <c r="Q1225" s="70"/>
      <c r="R1225" s="70"/>
      <c r="S1225" s="86"/>
      <c r="T1225" s="70"/>
      <c r="Z1225" s="68">
        <f t="shared" si="89"/>
        <v>1</v>
      </c>
      <c r="AC1225" s="1" t="str">
        <f t="shared" si="90"/>
        <v>1900</v>
      </c>
    </row>
    <row r="1226" spans="2:29" x14ac:dyDescent="0.25">
      <c r="B1226" s="1">
        <f t="shared" si="87"/>
        <v>0</v>
      </c>
      <c r="D1226" s="95" t="str">
        <f t="shared" si="88"/>
        <v/>
      </c>
      <c r="E1226" s="69"/>
      <c r="F1226" s="70"/>
      <c r="G1226" s="4"/>
      <c r="H1226" s="71"/>
      <c r="I1226" s="71"/>
      <c r="J1226" s="70"/>
      <c r="K1226" s="70"/>
      <c r="L1226" s="70"/>
      <c r="M1226" s="70"/>
      <c r="N1226" s="70"/>
      <c r="O1226" s="70"/>
      <c r="P1226" s="70"/>
      <c r="Q1226" s="70"/>
      <c r="R1226" s="70"/>
      <c r="S1226" s="86"/>
      <c r="T1226" s="70"/>
      <c r="Z1226" s="68">
        <f t="shared" si="89"/>
        <v>1</v>
      </c>
      <c r="AC1226" s="1" t="str">
        <f t="shared" si="90"/>
        <v>1900</v>
      </c>
    </row>
    <row r="1227" spans="2:29" x14ac:dyDescent="0.25">
      <c r="B1227" s="1">
        <f t="shared" si="87"/>
        <v>0</v>
      </c>
      <c r="D1227" s="95" t="str">
        <f t="shared" si="88"/>
        <v/>
      </c>
      <c r="E1227" s="69"/>
      <c r="F1227" s="70"/>
      <c r="G1227" s="4"/>
      <c r="H1227" s="71"/>
      <c r="I1227" s="71"/>
      <c r="J1227" s="70"/>
      <c r="K1227" s="70"/>
      <c r="L1227" s="70"/>
      <c r="M1227" s="70"/>
      <c r="N1227" s="70"/>
      <c r="O1227" s="70"/>
      <c r="P1227" s="70"/>
      <c r="Q1227" s="70"/>
      <c r="R1227" s="70"/>
      <c r="S1227" s="86"/>
      <c r="T1227" s="70"/>
      <c r="Z1227" s="68">
        <f t="shared" si="89"/>
        <v>1</v>
      </c>
      <c r="AC1227" s="1" t="str">
        <f t="shared" si="90"/>
        <v>1900</v>
      </c>
    </row>
    <row r="1228" spans="2:29" x14ac:dyDescent="0.25">
      <c r="B1228" s="1">
        <f t="shared" si="87"/>
        <v>0</v>
      </c>
      <c r="D1228" s="95" t="str">
        <f t="shared" si="88"/>
        <v/>
      </c>
      <c r="E1228" s="69"/>
      <c r="F1228" s="70"/>
      <c r="G1228" s="4"/>
      <c r="H1228" s="71"/>
      <c r="I1228" s="71"/>
      <c r="J1228" s="70"/>
      <c r="K1228" s="70"/>
      <c r="L1228" s="70"/>
      <c r="M1228" s="70"/>
      <c r="N1228" s="70"/>
      <c r="O1228" s="70"/>
      <c r="P1228" s="70"/>
      <c r="Q1228" s="70"/>
      <c r="R1228" s="70"/>
      <c r="S1228" s="86"/>
      <c r="T1228" s="70"/>
      <c r="Z1228" s="68">
        <f t="shared" si="89"/>
        <v>1</v>
      </c>
      <c r="AC1228" s="1" t="str">
        <f t="shared" si="90"/>
        <v>1900</v>
      </c>
    </row>
    <row r="1229" spans="2:29" x14ac:dyDescent="0.25">
      <c r="B1229" s="1">
        <f t="shared" si="87"/>
        <v>0</v>
      </c>
      <c r="D1229" s="95" t="str">
        <f t="shared" si="88"/>
        <v/>
      </c>
      <c r="E1229" s="69"/>
      <c r="F1229" s="70"/>
      <c r="G1229" s="4"/>
      <c r="H1229" s="71"/>
      <c r="I1229" s="71"/>
      <c r="J1229" s="70"/>
      <c r="K1229" s="70"/>
      <c r="L1229" s="70"/>
      <c r="M1229" s="70"/>
      <c r="N1229" s="70"/>
      <c r="O1229" s="70"/>
      <c r="P1229" s="70"/>
      <c r="Q1229" s="70"/>
      <c r="R1229" s="70"/>
      <c r="S1229" s="86"/>
      <c r="T1229" s="70"/>
      <c r="Z1229" s="68">
        <f t="shared" si="89"/>
        <v>1</v>
      </c>
      <c r="AC1229" s="1" t="str">
        <f t="shared" si="90"/>
        <v>1900</v>
      </c>
    </row>
    <row r="1230" spans="2:29" x14ac:dyDescent="0.25">
      <c r="B1230" s="1">
        <f t="shared" si="87"/>
        <v>0</v>
      </c>
      <c r="D1230" s="95" t="str">
        <f t="shared" si="88"/>
        <v/>
      </c>
      <c r="E1230" s="69"/>
      <c r="F1230" s="70"/>
      <c r="G1230" s="4"/>
      <c r="H1230" s="71"/>
      <c r="I1230" s="71"/>
      <c r="J1230" s="70"/>
      <c r="K1230" s="70"/>
      <c r="L1230" s="70"/>
      <c r="M1230" s="70"/>
      <c r="N1230" s="70"/>
      <c r="O1230" s="70"/>
      <c r="P1230" s="70"/>
      <c r="Q1230" s="70"/>
      <c r="R1230" s="70"/>
      <c r="S1230" s="86"/>
      <c r="T1230" s="70"/>
      <c r="Z1230" s="68">
        <f t="shared" si="89"/>
        <v>1</v>
      </c>
      <c r="AC1230" s="1" t="str">
        <f t="shared" si="90"/>
        <v>1900</v>
      </c>
    </row>
    <row r="1231" spans="2:29" x14ac:dyDescent="0.25">
      <c r="B1231" s="1">
        <f t="shared" si="87"/>
        <v>0</v>
      </c>
      <c r="D1231" s="95" t="str">
        <f t="shared" si="88"/>
        <v/>
      </c>
      <c r="E1231" s="69"/>
      <c r="F1231" s="70"/>
      <c r="G1231" s="4"/>
      <c r="H1231" s="71"/>
      <c r="I1231" s="71"/>
      <c r="J1231" s="70"/>
      <c r="K1231" s="70"/>
      <c r="L1231" s="70"/>
      <c r="M1231" s="70"/>
      <c r="N1231" s="70"/>
      <c r="O1231" s="70"/>
      <c r="P1231" s="70"/>
      <c r="Q1231" s="70"/>
      <c r="R1231" s="70"/>
      <c r="S1231" s="86"/>
      <c r="T1231" s="70"/>
      <c r="Z1231" s="68">
        <f t="shared" si="89"/>
        <v>1</v>
      </c>
      <c r="AC1231" s="1" t="str">
        <f t="shared" si="90"/>
        <v>1900</v>
      </c>
    </row>
    <row r="1232" spans="2:29" x14ac:dyDescent="0.25">
      <c r="B1232" s="1">
        <f t="shared" si="87"/>
        <v>0</v>
      </c>
      <c r="D1232" s="95" t="str">
        <f t="shared" si="88"/>
        <v/>
      </c>
      <c r="E1232" s="69"/>
      <c r="F1232" s="70"/>
      <c r="G1232" s="4"/>
      <c r="H1232" s="71"/>
      <c r="I1232" s="71"/>
      <c r="J1232" s="70"/>
      <c r="K1232" s="70"/>
      <c r="L1232" s="70"/>
      <c r="M1232" s="70"/>
      <c r="N1232" s="70"/>
      <c r="O1232" s="70"/>
      <c r="P1232" s="70"/>
      <c r="Q1232" s="70"/>
      <c r="R1232" s="70"/>
      <c r="S1232" s="86"/>
      <c r="T1232" s="70"/>
      <c r="Z1232" s="68">
        <f t="shared" si="89"/>
        <v>1</v>
      </c>
      <c r="AC1232" s="1" t="str">
        <f t="shared" si="90"/>
        <v>1900</v>
      </c>
    </row>
    <row r="1233" spans="2:29" x14ac:dyDescent="0.25">
      <c r="B1233" s="1">
        <f t="shared" si="87"/>
        <v>0</v>
      </c>
      <c r="D1233" s="95" t="str">
        <f t="shared" si="88"/>
        <v/>
      </c>
      <c r="E1233" s="69"/>
      <c r="F1233" s="70"/>
      <c r="G1233" s="4"/>
      <c r="H1233" s="71"/>
      <c r="I1233" s="71"/>
      <c r="J1233" s="70"/>
      <c r="K1233" s="70"/>
      <c r="L1233" s="70"/>
      <c r="M1233" s="70"/>
      <c r="N1233" s="70"/>
      <c r="O1233" s="70"/>
      <c r="P1233" s="70"/>
      <c r="Q1233" s="70"/>
      <c r="R1233" s="70"/>
      <c r="S1233" s="86"/>
      <c r="T1233" s="70"/>
      <c r="Z1233" s="68">
        <f t="shared" si="89"/>
        <v>1</v>
      </c>
      <c r="AC1233" s="1" t="str">
        <f t="shared" si="90"/>
        <v>1900</v>
      </c>
    </row>
    <row r="1234" spans="2:29" x14ac:dyDescent="0.25">
      <c r="B1234" s="1">
        <f t="shared" si="87"/>
        <v>0</v>
      </c>
      <c r="D1234" s="95" t="str">
        <f t="shared" si="88"/>
        <v/>
      </c>
      <c r="E1234" s="69"/>
      <c r="F1234" s="70"/>
      <c r="G1234" s="4"/>
      <c r="H1234" s="71"/>
      <c r="I1234" s="71"/>
      <c r="J1234" s="70"/>
      <c r="K1234" s="70"/>
      <c r="L1234" s="70"/>
      <c r="M1234" s="70"/>
      <c r="N1234" s="70"/>
      <c r="O1234" s="70"/>
      <c r="P1234" s="70"/>
      <c r="Q1234" s="70"/>
      <c r="R1234" s="70"/>
      <c r="S1234" s="86"/>
      <c r="T1234" s="70"/>
      <c r="Z1234" s="68">
        <f t="shared" si="89"/>
        <v>1</v>
      </c>
      <c r="AC1234" s="1" t="str">
        <f t="shared" si="90"/>
        <v>1900</v>
      </c>
    </row>
    <row r="1235" spans="2:29" x14ac:dyDescent="0.25">
      <c r="B1235" s="1">
        <f t="shared" si="87"/>
        <v>0</v>
      </c>
      <c r="D1235" s="95" t="str">
        <f t="shared" si="88"/>
        <v/>
      </c>
      <c r="E1235" s="69"/>
      <c r="F1235" s="70"/>
      <c r="G1235" s="4"/>
      <c r="H1235" s="71"/>
      <c r="I1235" s="71"/>
      <c r="J1235" s="70"/>
      <c r="K1235" s="70"/>
      <c r="L1235" s="70"/>
      <c r="M1235" s="70"/>
      <c r="N1235" s="70"/>
      <c r="O1235" s="70"/>
      <c r="P1235" s="70"/>
      <c r="Q1235" s="70"/>
      <c r="R1235" s="70"/>
      <c r="S1235" s="86"/>
      <c r="T1235" s="70"/>
      <c r="Z1235" s="68">
        <f t="shared" si="89"/>
        <v>1</v>
      </c>
      <c r="AC1235" s="1" t="str">
        <f t="shared" si="90"/>
        <v>1900</v>
      </c>
    </row>
    <row r="1236" spans="2:29" x14ac:dyDescent="0.25">
      <c r="B1236" s="1">
        <f t="shared" si="87"/>
        <v>0</v>
      </c>
      <c r="D1236" s="95" t="str">
        <f t="shared" si="88"/>
        <v/>
      </c>
      <c r="E1236" s="69"/>
      <c r="F1236" s="70"/>
      <c r="G1236" s="4"/>
      <c r="H1236" s="71"/>
      <c r="I1236" s="71"/>
      <c r="J1236" s="70"/>
      <c r="K1236" s="70"/>
      <c r="L1236" s="70"/>
      <c r="M1236" s="70"/>
      <c r="N1236" s="70"/>
      <c r="O1236" s="70"/>
      <c r="P1236" s="70"/>
      <c r="Q1236" s="70"/>
      <c r="R1236" s="70"/>
      <c r="S1236" s="86"/>
      <c r="T1236" s="70"/>
      <c r="Z1236" s="68">
        <f t="shared" si="89"/>
        <v>1</v>
      </c>
      <c r="AC1236" s="1" t="str">
        <f t="shared" si="90"/>
        <v>1900</v>
      </c>
    </row>
    <row r="1237" spans="2:29" x14ac:dyDescent="0.25">
      <c r="B1237" s="1">
        <f t="shared" si="87"/>
        <v>0</v>
      </c>
      <c r="D1237" s="95" t="str">
        <f t="shared" si="88"/>
        <v/>
      </c>
      <c r="E1237" s="69"/>
      <c r="F1237" s="70"/>
      <c r="G1237" s="4"/>
      <c r="H1237" s="71"/>
      <c r="I1237" s="71"/>
      <c r="J1237" s="70"/>
      <c r="K1237" s="70"/>
      <c r="L1237" s="70"/>
      <c r="M1237" s="70"/>
      <c r="N1237" s="70"/>
      <c r="O1237" s="70"/>
      <c r="P1237" s="70"/>
      <c r="Q1237" s="70"/>
      <c r="R1237" s="70"/>
      <c r="S1237" s="86"/>
      <c r="T1237" s="70"/>
      <c r="Z1237" s="68">
        <f t="shared" si="89"/>
        <v>1</v>
      </c>
      <c r="AC1237" s="1" t="str">
        <f t="shared" si="90"/>
        <v>1900</v>
      </c>
    </row>
    <row r="1238" spans="2:29" x14ac:dyDescent="0.25">
      <c r="B1238" s="1">
        <f t="shared" si="87"/>
        <v>0</v>
      </c>
      <c r="D1238" s="95" t="str">
        <f t="shared" si="88"/>
        <v/>
      </c>
      <c r="E1238" s="69"/>
      <c r="F1238" s="70"/>
      <c r="G1238" s="4"/>
      <c r="H1238" s="71"/>
      <c r="I1238" s="71"/>
      <c r="J1238" s="70"/>
      <c r="K1238" s="70"/>
      <c r="L1238" s="70"/>
      <c r="M1238" s="70"/>
      <c r="N1238" s="70"/>
      <c r="O1238" s="70"/>
      <c r="P1238" s="70"/>
      <c r="Q1238" s="70"/>
      <c r="R1238" s="70"/>
      <c r="S1238" s="86"/>
      <c r="T1238" s="70"/>
      <c r="Z1238" s="68">
        <f t="shared" si="89"/>
        <v>1</v>
      </c>
      <c r="AC1238" s="1" t="str">
        <f t="shared" si="90"/>
        <v>1900</v>
      </c>
    </row>
    <row r="1239" spans="2:29" x14ac:dyDescent="0.25">
      <c r="B1239" s="1">
        <f t="shared" si="87"/>
        <v>0</v>
      </c>
      <c r="D1239" s="95" t="str">
        <f t="shared" si="88"/>
        <v/>
      </c>
      <c r="E1239" s="69"/>
      <c r="F1239" s="70"/>
      <c r="G1239" s="4"/>
      <c r="H1239" s="71"/>
      <c r="I1239" s="71"/>
      <c r="J1239" s="70"/>
      <c r="K1239" s="70"/>
      <c r="L1239" s="70"/>
      <c r="M1239" s="70"/>
      <c r="N1239" s="70"/>
      <c r="O1239" s="70"/>
      <c r="P1239" s="70"/>
      <c r="Q1239" s="70"/>
      <c r="R1239" s="70"/>
      <c r="S1239" s="86"/>
      <c r="T1239" s="70"/>
      <c r="Z1239" s="68">
        <f t="shared" si="89"/>
        <v>1</v>
      </c>
      <c r="AC1239" s="1" t="str">
        <f t="shared" si="90"/>
        <v>1900</v>
      </c>
    </row>
    <row r="1240" spans="2:29" x14ac:dyDescent="0.25">
      <c r="B1240" s="1">
        <f t="shared" si="87"/>
        <v>0</v>
      </c>
      <c r="D1240" s="95" t="str">
        <f t="shared" si="88"/>
        <v/>
      </c>
      <c r="E1240" s="69"/>
      <c r="F1240" s="70"/>
      <c r="G1240" s="4"/>
      <c r="H1240" s="71"/>
      <c r="I1240" s="71"/>
      <c r="J1240" s="70"/>
      <c r="K1240" s="70"/>
      <c r="L1240" s="70"/>
      <c r="M1240" s="70"/>
      <c r="N1240" s="70"/>
      <c r="O1240" s="70"/>
      <c r="P1240" s="70"/>
      <c r="Q1240" s="70"/>
      <c r="R1240" s="70"/>
      <c r="S1240" s="86"/>
      <c r="T1240" s="70"/>
      <c r="Z1240" s="68">
        <f t="shared" si="89"/>
        <v>1</v>
      </c>
      <c r="AC1240" s="1" t="str">
        <f t="shared" si="90"/>
        <v>1900</v>
      </c>
    </row>
    <row r="1241" spans="2:29" x14ac:dyDescent="0.25">
      <c r="B1241" s="1">
        <f t="shared" si="87"/>
        <v>0</v>
      </c>
      <c r="D1241" s="95" t="str">
        <f t="shared" si="88"/>
        <v/>
      </c>
      <c r="E1241" s="69"/>
      <c r="F1241" s="70"/>
      <c r="G1241" s="4"/>
      <c r="H1241" s="71"/>
      <c r="I1241" s="71"/>
      <c r="J1241" s="70"/>
      <c r="K1241" s="70"/>
      <c r="L1241" s="70"/>
      <c r="M1241" s="70"/>
      <c r="N1241" s="70"/>
      <c r="O1241" s="70"/>
      <c r="P1241" s="70"/>
      <c r="Q1241" s="70"/>
      <c r="R1241" s="70"/>
      <c r="S1241" s="86"/>
      <c r="T1241" s="70"/>
      <c r="Z1241" s="68">
        <f t="shared" si="89"/>
        <v>1</v>
      </c>
      <c r="AC1241" s="1" t="str">
        <f t="shared" si="90"/>
        <v>1900</v>
      </c>
    </row>
    <row r="1242" spans="2:29" x14ac:dyDescent="0.25">
      <c r="B1242" s="1">
        <f t="shared" si="87"/>
        <v>0</v>
      </c>
      <c r="D1242" s="95" t="str">
        <f t="shared" si="88"/>
        <v/>
      </c>
      <c r="E1242" s="69"/>
      <c r="F1242" s="70"/>
      <c r="G1242" s="4"/>
      <c r="H1242" s="71"/>
      <c r="I1242" s="71"/>
      <c r="J1242" s="70"/>
      <c r="K1242" s="70"/>
      <c r="L1242" s="70"/>
      <c r="M1242" s="70"/>
      <c r="N1242" s="70"/>
      <c r="O1242" s="70"/>
      <c r="P1242" s="70"/>
      <c r="Q1242" s="70"/>
      <c r="R1242" s="70"/>
      <c r="S1242" s="86"/>
      <c r="T1242" s="70"/>
      <c r="Z1242" s="68">
        <f t="shared" si="89"/>
        <v>1</v>
      </c>
      <c r="AC1242" s="1" t="str">
        <f t="shared" si="90"/>
        <v>1900</v>
      </c>
    </row>
    <row r="1243" spans="2:29" x14ac:dyDescent="0.25">
      <c r="B1243" s="1">
        <f t="shared" si="87"/>
        <v>0</v>
      </c>
      <c r="D1243" s="95" t="str">
        <f t="shared" si="88"/>
        <v/>
      </c>
      <c r="E1243" s="69"/>
      <c r="F1243" s="70"/>
      <c r="G1243" s="4"/>
      <c r="H1243" s="71"/>
      <c r="I1243" s="71"/>
      <c r="J1243" s="70"/>
      <c r="K1243" s="70"/>
      <c r="L1243" s="70"/>
      <c r="M1243" s="70"/>
      <c r="N1243" s="70"/>
      <c r="O1243" s="70"/>
      <c r="P1243" s="70"/>
      <c r="Q1243" s="70"/>
      <c r="R1243" s="70"/>
      <c r="S1243" s="86"/>
      <c r="T1243" s="70"/>
      <c r="Z1243" s="68">
        <f t="shared" si="89"/>
        <v>1</v>
      </c>
      <c r="AC1243" s="1" t="str">
        <f t="shared" si="90"/>
        <v>1900</v>
      </c>
    </row>
    <row r="1244" spans="2:29" x14ac:dyDescent="0.25">
      <c r="B1244" s="1">
        <f t="shared" si="87"/>
        <v>0</v>
      </c>
      <c r="D1244" s="95" t="str">
        <f t="shared" si="88"/>
        <v/>
      </c>
      <c r="E1244" s="69"/>
      <c r="F1244" s="70"/>
      <c r="G1244" s="4"/>
      <c r="H1244" s="71"/>
      <c r="I1244" s="71"/>
      <c r="J1244" s="70"/>
      <c r="K1244" s="70"/>
      <c r="L1244" s="70"/>
      <c r="M1244" s="70"/>
      <c r="N1244" s="70"/>
      <c r="O1244" s="70"/>
      <c r="P1244" s="70"/>
      <c r="Q1244" s="70"/>
      <c r="R1244" s="70"/>
      <c r="S1244" s="86"/>
      <c r="T1244" s="70"/>
      <c r="Z1244" s="68">
        <f t="shared" si="89"/>
        <v>1</v>
      </c>
      <c r="AC1244" s="1" t="str">
        <f t="shared" si="90"/>
        <v>1900</v>
      </c>
    </row>
    <row r="1245" spans="2:29" x14ac:dyDescent="0.25">
      <c r="B1245" s="1">
        <f t="shared" si="87"/>
        <v>0</v>
      </c>
      <c r="D1245" s="95" t="str">
        <f t="shared" si="88"/>
        <v/>
      </c>
      <c r="E1245" s="69"/>
      <c r="F1245" s="70"/>
      <c r="G1245" s="4"/>
      <c r="H1245" s="71"/>
      <c r="I1245" s="71"/>
      <c r="J1245" s="70"/>
      <c r="K1245" s="70"/>
      <c r="L1245" s="70"/>
      <c r="M1245" s="70"/>
      <c r="N1245" s="70"/>
      <c r="O1245" s="70"/>
      <c r="P1245" s="70"/>
      <c r="Q1245" s="70"/>
      <c r="R1245" s="70"/>
      <c r="S1245" s="86"/>
      <c r="T1245" s="70"/>
      <c r="Z1245" s="68">
        <f t="shared" si="89"/>
        <v>1</v>
      </c>
      <c r="AC1245" s="1" t="str">
        <f t="shared" si="90"/>
        <v>1900</v>
      </c>
    </row>
    <row r="1246" spans="2:29" x14ac:dyDescent="0.25">
      <c r="B1246" s="1">
        <f t="shared" si="87"/>
        <v>0</v>
      </c>
      <c r="D1246" s="95" t="str">
        <f t="shared" si="88"/>
        <v/>
      </c>
      <c r="E1246" s="69"/>
      <c r="F1246" s="70"/>
      <c r="G1246" s="4"/>
      <c r="H1246" s="71"/>
      <c r="I1246" s="71"/>
      <c r="J1246" s="70"/>
      <c r="K1246" s="70"/>
      <c r="L1246" s="70"/>
      <c r="M1246" s="70"/>
      <c r="N1246" s="70"/>
      <c r="O1246" s="70"/>
      <c r="P1246" s="70"/>
      <c r="Q1246" s="70"/>
      <c r="R1246" s="70"/>
      <c r="S1246" s="86"/>
      <c r="T1246" s="70"/>
      <c r="Z1246" s="68">
        <f t="shared" si="89"/>
        <v>1</v>
      </c>
      <c r="AC1246" s="1" t="str">
        <f t="shared" si="90"/>
        <v>1900</v>
      </c>
    </row>
    <row r="1247" spans="2:29" x14ac:dyDescent="0.25">
      <c r="B1247" s="1">
        <f t="shared" si="87"/>
        <v>0</v>
      </c>
      <c r="D1247" s="95" t="str">
        <f t="shared" si="88"/>
        <v/>
      </c>
      <c r="E1247" s="69"/>
      <c r="F1247" s="70"/>
      <c r="G1247" s="4"/>
      <c r="H1247" s="71"/>
      <c r="I1247" s="71"/>
      <c r="J1247" s="70"/>
      <c r="K1247" s="70"/>
      <c r="L1247" s="70"/>
      <c r="M1247" s="70"/>
      <c r="N1247" s="70"/>
      <c r="O1247" s="70"/>
      <c r="P1247" s="70"/>
      <c r="Q1247" s="70"/>
      <c r="R1247" s="70"/>
      <c r="S1247" s="86"/>
      <c r="T1247" s="70"/>
      <c r="Z1247" s="68">
        <f t="shared" si="89"/>
        <v>1</v>
      </c>
      <c r="AC1247" s="1" t="str">
        <f t="shared" si="90"/>
        <v>1900</v>
      </c>
    </row>
    <row r="1248" spans="2:29" x14ac:dyDescent="0.25">
      <c r="B1248" s="1">
        <f t="shared" si="87"/>
        <v>0</v>
      </c>
      <c r="D1248" s="95" t="str">
        <f t="shared" si="88"/>
        <v/>
      </c>
      <c r="E1248" s="69"/>
      <c r="F1248" s="70"/>
      <c r="G1248" s="4"/>
      <c r="H1248" s="71"/>
      <c r="I1248" s="71"/>
      <c r="J1248" s="70"/>
      <c r="K1248" s="70"/>
      <c r="L1248" s="70"/>
      <c r="M1248" s="70"/>
      <c r="N1248" s="70"/>
      <c r="O1248" s="70"/>
      <c r="P1248" s="70"/>
      <c r="Q1248" s="70"/>
      <c r="R1248" s="70"/>
      <c r="S1248" s="86"/>
      <c r="T1248" s="70"/>
      <c r="Z1248" s="68">
        <f t="shared" si="89"/>
        <v>1</v>
      </c>
      <c r="AC1248" s="1" t="str">
        <f t="shared" si="90"/>
        <v>1900</v>
      </c>
    </row>
    <row r="1249" spans="2:29" x14ac:dyDescent="0.25">
      <c r="B1249" s="1">
        <f t="shared" si="87"/>
        <v>0</v>
      </c>
      <c r="D1249" s="95" t="str">
        <f t="shared" si="88"/>
        <v/>
      </c>
      <c r="E1249" s="69"/>
      <c r="F1249" s="70"/>
      <c r="G1249" s="4"/>
      <c r="H1249" s="71"/>
      <c r="I1249" s="71"/>
      <c r="J1249" s="70"/>
      <c r="K1249" s="70"/>
      <c r="L1249" s="70"/>
      <c r="M1249" s="70"/>
      <c r="N1249" s="70"/>
      <c r="O1249" s="70"/>
      <c r="P1249" s="70"/>
      <c r="Q1249" s="70"/>
      <c r="R1249" s="70"/>
      <c r="S1249" s="86"/>
      <c r="T1249" s="70"/>
      <c r="Z1249" s="68">
        <f t="shared" si="89"/>
        <v>1</v>
      </c>
      <c r="AC1249" s="1" t="str">
        <f t="shared" si="90"/>
        <v>1900</v>
      </c>
    </row>
    <row r="1250" spans="2:29" x14ac:dyDescent="0.25">
      <c r="B1250" s="1">
        <f t="shared" si="87"/>
        <v>0</v>
      </c>
      <c r="D1250" s="95" t="str">
        <f t="shared" si="88"/>
        <v/>
      </c>
      <c r="E1250" s="69"/>
      <c r="F1250" s="70"/>
      <c r="G1250" s="4"/>
      <c r="H1250" s="71"/>
      <c r="I1250" s="71"/>
      <c r="J1250" s="70"/>
      <c r="K1250" s="70"/>
      <c r="L1250" s="70"/>
      <c r="M1250" s="70"/>
      <c r="N1250" s="70"/>
      <c r="O1250" s="70"/>
      <c r="P1250" s="70"/>
      <c r="Q1250" s="70"/>
      <c r="R1250" s="70"/>
      <c r="S1250" s="86"/>
      <c r="T1250" s="70"/>
      <c r="Z1250" s="68">
        <f t="shared" si="89"/>
        <v>1</v>
      </c>
      <c r="AC1250" s="1" t="str">
        <f t="shared" si="90"/>
        <v>1900</v>
      </c>
    </row>
    <row r="1251" spans="2:29" x14ac:dyDescent="0.25">
      <c r="B1251" s="1">
        <f t="shared" si="87"/>
        <v>0</v>
      </c>
      <c r="D1251" s="95" t="str">
        <f t="shared" si="88"/>
        <v/>
      </c>
      <c r="E1251" s="69"/>
      <c r="F1251" s="70"/>
      <c r="G1251" s="4"/>
      <c r="H1251" s="71"/>
      <c r="I1251" s="71"/>
      <c r="J1251" s="70"/>
      <c r="K1251" s="70"/>
      <c r="L1251" s="70"/>
      <c r="M1251" s="70"/>
      <c r="N1251" s="70"/>
      <c r="O1251" s="70"/>
      <c r="P1251" s="70"/>
      <c r="Q1251" s="70"/>
      <c r="R1251" s="70"/>
      <c r="S1251" s="86"/>
      <c r="T1251" s="70"/>
      <c r="Z1251" s="68">
        <f t="shared" si="89"/>
        <v>1</v>
      </c>
      <c r="AC1251" s="1" t="str">
        <f t="shared" si="90"/>
        <v>1900</v>
      </c>
    </row>
    <row r="1252" spans="2:29" x14ac:dyDescent="0.25">
      <c r="B1252" s="1">
        <f t="shared" si="87"/>
        <v>0</v>
      </c>
      <c r="D1252" s="95" t="str">
        <f t="shared" si="88"/>
        <v/>
      </c>
      <c r="E1252" s="69"/>
      <c r="F1252" s="70"/>
      <c r="G1252" s="4"/>
      <c r="H1252" s="71"/>
      <c r="I1252" s="71"/>
      <c r="J1252" s="70"/>
      <c r="K1252" s="70"/>
      <c r="L1252" s="70"/>
      <c r="M1252" s="70"/>
      <c r="N1252" s="70"/>
      <c r="O1252" s="70"/>
      <c r="P1252" s="70"/>
      <c r="Q1252" s="70"/>
      <c r="R1252" s="70"/>
      <c r="S1252" s="86"/>
      <c r="T1252" s="70"/>
      <c r="Z1252" s="68">
        <f t="shared" si="89"/>
        <v>1</v>
      </c>
      <c r="AC1252" s="1" t="str">
        <f t="shared" si="90"/>
        <v>1900</v>
      </c>
    </row>
    <row r="1253" spans="2:29" x14ac:dyDescent="0.25">
      <c r="B1253" s="1">
        <f t="shared" si="87"/>
        <v>0</v>
      </c>
      <c r="D1253" s="95" t="str">
        <f t="shared" si="88"/>
        <v/>
      </c>
      <c r="E1253" s="69"/>
      <c r="F1253" s="70"/>
      <c r="G1253" s="4"/>
      <c r="H1253" s="71"/>
      <c r="I1253" s="71"/>
      <c r="J1253" s="70"/>
      <c r="K1253" s="70"/>
      <c r="L1253" s="70"/>
      <c r="M1253" s="70"/>
      <c r="N1253" s="70"/>
      <c r="O1253" s="70"/>
      <c r="P1253" s="70"/>
      <c r="Q1253" s="70"/>
      <c r="R1253" s="70"/>
      <c r="S1253" s="86"/>
      <c r="T1253" s="70"/>
      <c r="Z1253" s="68">
        <f t="shared" si="89"/>
        <v>1</v>
      </c>
      <c r="AC1253" s="1" t="str">
        <f t="shared" si="90"/>
        <v>1900</v>
      </c>
    </row>
    <row r="1254" spans="2:29" x14ac:dyDescent="0.25">
      <c r="B1254" s="1">
        <f t="shared" si="87"/>
        <v>0</v>
      </c>
      <c r="D1254" s="95" t="str">
        <f t="shared" si="88"/>
        <v/>
      </c>
      <c r="E1254" s="69"/>
      <c r="F1254" s="70"/>
      <c r="G1254" s="4"/>
      <c r="H1254" s="71"/>
      <c r="I1254" s="71"/>
      <c r="J1254" s="70"/>
      <c r="K1254" s="70"/>
      <c r="L1254" s="70"/>
      <c r="M1254" s="70"/>
      <c r="N1254" s="70"/>
      <c r="O1254" s="70"/>
      <c r="P1254" s="70"/>
      <c r="Q1254" s="70"/>
      <c r="R1254" s="70"/>
      <c r="S1254" s="86"/>
      <c r="T1254" s="70"/>
      <c r="Z1254" s="68">
        <f t="shared" si="89"/>
        <v>1</v>
      </c>
      <c r="AC1254" s="1" t="str">
        <f t="shared" si="90"/>
        <v>1900</v>
      </c>
    </row>
    <row r="1255" spans="2:29" x14ac:dyDescent="0.25">
      <c r="B1255" s="1">
        <f t="shared" si="87"/>
        <v>0</v>
      </c>
      <c r="D1255" s="95" t="str">
        <f t="shared" si="88"/>
        <v/>
      </c>
      <c r="E1255" s="69"/>
      <c r="F1255" s="70"/>
      <c r="G1255" s="4"/>
      <c r="H1255" s="71"/>
      <c r="I1255" s="71"/>
      <c r="J1255" s="70"/>
      <c r="K1255" s="70"/>
      <c r="L1255" s="70"/>
      <c r="M1255" s="70"/>
      <c r="N1255" s="70"/>
      <c r="O1255" s="70"/>
      <c r="P1255" s="70"/>
      <c r="Q1255" s="70"/>
      <c r="R1255" s="70"/>
      <c r="S1255" s="86"/>
      <c r="T1255" s="70"/>
      <c r="Z1255" s="68">
        <f t="shared" si="89"/>
        <v>1</v>
      </c>
      <c r="AC1255" s="1" t="str">
        <f t="shared" si="90"/>
        <v>1900</v>
      </c>
    </row>
    <row r="1256" spans="2:29" x14ac:dyDescent="0.25">
      <c r="B1256" s="1">
        <f t="shared" si="87"/>
        <v>0</v>
      </c>
      <c r="D1256" s="95" t="str">
        <f t="shared" si="88"/>
        <v/>
      </c>
      <c r="E1256" s="69"/>
      <c r="F1256" s="70"/>
      <c r="G1256" s="4"/>
      <c r="H1256" s="71"/>
      <c r="I1256" s="71"/>
      <c r="J1256" s="70"/>
      <c r="K1256" s="70"/>
      <c r="L1256" s="70"/>
      <c r="M1256" s="70"/>
      <c r="N1256" s="70"/>
      <c r="O1256" s="70"/>
      <c r="P1256" s="70"/>
      <c r="Q1256" s="70"/>
      <c r="R1256" s="70"/>
      <c r="S1256" s="86"/>
      <c r="T1256" s="70"/>
      <c r="Z1256" s="68">
        <f t="shared" si="89"/>
        <v>1</v>
      </c>
      <c r="AC1256" s="1" t="str">
        <f t="shared" si="90"/>
        <v>1900</v>
      </c>
    </row>
    <row r="1257" spans="2:29" x14ac:dyDescent="0.25">
      <c r="B1257" s="1">
        <f t="shared" si="87"/>
        <v>0</v>
      </c>
      <c r="D1257" s="95" t="str">
        <f t="shared" si="88"/>
        <v/>
      </c>
      <c r="E1257" s="69"/>
      <c r="F1257" s="70"/>
      <c r="G1257" s="4"/>
      <c r="H1257" s="71"/>
      <c r="I1257" s="71"/>
      <c r="J1257" s="70"/>
      <c r="K1257" s="70"/>
      <c r="L1257" s="70"/>
      <c r="M1257" s="70"/>
      <c r="N1257" s="70"/>
      <c r="O1257" s="70"/>
      <c r="P1257" s="70"/>
      <c r="Q1257" s="70"/>
      <c r="R1257" s="70"/>
      <c r="S1257" s="86"/>
      <c r="T1257" s="70"/>
      <c r="Z1257" s="68">
        <f t="shared" si="89"/>
        <v>1</v>
      </c>
      <c r="AC1257" s="1" t="str">
        <f t="shared" si="90"/>
        <v>1900</v>
      </c>
    </row>
    <row r="1258" spans="2:29" x14ac:dyDescent="0.25">
      <c r="B1258" s="1">
        <f t="shared" si="87"/>
        <v>0</v>
      </c>
      <c r="D1258" s="95" t="str">
        <f t="shared" si="88"/>
        <v/>
      </c>
      <c r="E1258" s="69"/>
      <c r="F1258" s="70"/>
      <c r="G1258" s="4"/>
      <c r="H1258" s="71"/>
      <c r="I1258" s="71"/>
      <c r="J1258" s="70"/>
      <c r="K1258" s="70"/>
      <c r="L1258" s="70"/>
      <c r="M1258" s="70"/>
      <c r="N1258" s="70"/>
      <c r="O1258" s="70"/>
      <c r="P1258" s="70"/>
      <c r="Q1258" s="70"/>
      <c r="R1258" s="70"/>
      <c r="S1258" s="86"/>
      <c r="T1258" s="70"/>
      <c r="Z1258" s="68">
        <f t="shared" si="89"/>
        <v>1</v>
      </c>
      <c r="AC1258" s="1" t="str">
        <f t="shared" si="90"/>
        <v>1900</v>
      </c>
    </row>
    <row r="1259" spans="2:29" x14ac:dyDescent="0.25">
      <c r="B1259" s="1">
        <f t="shared" si="87"/>
        <v>0</v>
      </c>
      <c r="D1259" s="95" t="str">
        <f t="shared" si="88"/>
        <v/>
      </c>
      <c r="E1259" s="69"/>
      <c r="F1259" s="70"/>
      <c r="G1259" s="4"/>
      <c r="H1259" s="71"/>
      <c r="I1259" s="71"/>
      <c r="J1259" s="70"/>
      <c r="K1259" s="70"/>
      <c r="L1259" s="70"/>
      <c r="M1259" s="70"/>
      <c r="N1259" s="70"/>
      <c r="O1259" s="70"/>
      <c r="P1259" s="70"/>
      <c r="Q1259" s="70"/>
      <c r="R1259" s="70"/>
      <c r="S1259" s="86"/>
      <c r="T1259" s="70"/>
      <c r="Z1259" s="68">
        <f t="shared" si="89"/>
        <v>1</v>
      </c>
      <c r="AC1259" s="1" t="str">
        <f t="shared" si="90"/>
        <v>1900</v>
      </c>
    </row>
    <row r="1260" spans="2:29" x14ac:dyDescent="0.25">
      <c r="B1260" s="1">
        <f t="shared" si="87"/>
        <v>0</v>
      </c>
      <c r="D1260" s="95" t="str">
        <f t="shared" si="88"/>
        <v/>
      </c>
      <c r="E1260" s="69"/>
      <c r="F1260" s="70"/>
      <c r="G1260" s="4"/>
      <c r="H1260" s="71"/>
      <c r="I1260" s="71"/>
      <c r="J1260" s="70"/>
      <c r="K1260" s="70"/>
      <c r="L1260" s="70"/>
      <c r="M1260" s="70"/>
      <c r="N1260" s="70"/>
      <c r="O1260" s="70"/>
      <c r="P1260" s="70"/>
      <c r="Q1260" s="70"/>
      <c r="R1260" s="70"/>
      <c r="S1260" s="86"/>
      <c r="T1260" s="70"/>
      <c r="Z1260" s="68">
        <f t="shared" si="89"/>
        <v>1</v>
      </c>
      <c r="AC1260" s="1" t="str">
        <f t="shared" si="90"/>
        <v>1900</v>
      </c>
    </row>
    <row r="1261" spans="2:29" x14ac:dyDescent="0.25">
      <c r="B1261" s="1">
        <f t="shared" si="87"/>
        <v>0</v>
      </c>
      <c r="D1261" s="95" t="str">
        <f t="shared" si="88"/>
        <v/>
      </c>
      <c r="E1261" s="69"/>
      <c r="F1261" s="70"/>
      <c r="G1261" s="4"/>
      <c r="H1261" s="71"/>
      <c r="I1261" s="71"/>
      <c r="J1261" s="70"/>
      <c r="K1261" s="70"/>
      <c r="L1261" s="70"/>
      <c r="M1261" s="70"/>
      <c r="N1261" s="70"/>
      <c r="O1261" s="70"/>
      <c r="P1261" s="70"/>
      <c r="Q1261" s="70"/>
      <c r="R1261" s="70"/>
      <c r="S1261" s="86"/>
      <c r="T1261" s="70"/>
      <c r="Z1261" s="68">
        <f t="shared" si="89"/>
        <v>1</v>
      </c>
      <c r="AC1261" s="1" t="str">
        <f t="shared" si="90"/>
        <v>1900</v>
      </c>
    </row>
    <row r="1262" spans="2:29" x14ac:dyDescent="0.25">
      <c r="B1262" s="1">
        <f t="shared" si="87"/>
        <v>0</v>
      </c>
      <c r="D1262" s="95" t="str">
        <f t="shared" si="88"/>
        <v/>
      </c>
      <c r="E1262" s="69"/>
      <c r="F1262" s="70"/>
      <c r="G1262" s="4"/>
      <c r="H1262" s="71"/>
      <c r="I1262" s="71"/>
      <c r="J1262" s="70"/>
      <c r="K1262" s="70"/>
      <c r="L1262" s="70"/>
      <c r="M1262" s="70"/>
      <c r="N1262" s="70"/>
      <c r="O1262" s="70"/>
      <c r="P1262" s="70"/>
      <c r="Q1262" s="70"/>
      <c r="R1262" s="70"/>
      <c r="S1262" s="86"/>
      <c r="T1262" s="70"/>
      <c r="Z1262" s="68">
        <f t="shared" si="89"/>
        <v>1</v>
      </c>
      <c r="AC1262" s="1" t="str">
        <f t="shared" si="90"/>
        <v>1900</v>
      </c>
    </row>
    <row r="1263" spans="2:29" x14ac:dyDescent="0.25">
      <c r="B1263" s="1">
        <f t="shared" si="87"/>
        <v>0</v>
      </c>
      <c r="D1263" s="95" t="str">
        <f t="shared" si="88"/>
        <v/>
      </c>
      <c r="E1263" s="69"/>
      <c r="F1263" s="70"/>
      <c r="G1263" s="4"/>
      <c r="H1263" s="71"/>
      <c r="I1263" s="71"/>
      <c r="J1263" s="70"/>
      <c r="K1263" s="70"/>
      <c r="L1263" s="70"/>
      <c r="M1263" s="70"/>
      <c r="N1263" s="70"/>
      <c r="O1263" s="70"/>
      <c r="P1263" s="70"/>
      <c r="Q1263" s="70"/>
      <c r="R1263" s="70"/>
      <c r="S1263" s="86"/>
      <c r="T1263" s="70"/>
      <c r="Z1263" s="68">
        <f t="shared" si="89"/>
        <v>1</v>
      </c>
      <c r="AC1263" s="1" t="str">
        <f t="shared" si="90"/>
        <v>1900</v>
      </c>
    </row>
    <row r="1264" spans="2:29" x14ac:dyDescent="0.25">
      <c r="B1264" s="1">
        <f t="shared" si="87"/>
        <v>0</v>
      </c>
      <c r="D1264" s="95" t="str">
        <f t="shared" si="88"/>
        <v/>
      </c>
      <c r="E1264" s="69"/>
      <c r="F1264" s="70"/>
      <c r="G1264" s="4"/>
      <c r="H1264" s="71"/>
      <c r="I1264" s="71"/>
      <c r="J1264" s="70"/>
      <c r="K1264" s="70"/>
      <c r="L1264" s="70"/>
      <c r="M1264" s="70"/>
      <c r="N1264" s="70"/>
      <c r="O1264" s="70"/>
      <c r="P1264" s="70"/>
      <c r="Q1264" s="70"/>
      <c r="R1264" s="70"/>
      <c r="S1264" s="86"/>
      <c r="T1264" s="70"/>
      <c r="Z1264" s="68">
        <f t="shared" si="89"/>
        <v>1</v>
      </c>
      <c r="AC1264" s="1" t="str">
        <f t="shared" si="90"/>
        <v>1900</v>
      </c>
    </row>
    <row r="1265" spans="2:29" x14ac:dyDescent="0.25">
      <c r="B1265" s="1">
        <f t="shared" si="87"/>
        <v>0</v>
      </c>
      <c r="D1265" s="95" t="str">
        <f t="shared" si="88"/>
        <v/>
      </c>
      <c r="E1265" s="69"/>
      <c r="F1265" s="70"/>
      <c r="G1265" s="4"/>
      <c r="H1265" s="71"/>
      <c r="I1265" s="71"/>
      <c r="J1265" s="70"/>
      <c r="K1265" s="70"/>
      <c r="L1265" s="70"/>
      <c r="M1265" s="70"/>
      <c r="N1265" s="70"/>
      <c r="O1265" s="70"/>
      <c r="P1265" s="70"/>
      <c r="Q1265" s="70"/>
      <c r="R1265" s="70"/>
      <c r="S1265" s="86"/>
      <c r="T1265" s="70"/>
      <c r="Z1265" s="68">
        <f t="shared" si="89"/>
        <v>1</v>
      </c>
      <c r="AC1265" s="1" t="str">
        <f t="shared" si="90"/>
        <v>1900</v>
      </c>
    </row>
    <row r="1266" spans="2:29" x14ac:dyDescent="0.25">
      <c r="B1266" s="1">
        <f t="shared" si="87"/>
        <v>0</v>
      </c>
      <c r="D1266" s="95" t="str">
        <f t="shared" si="88"/>
        <v/>
      </c>
      <c r="E1266" s="69"/>
      <c r="F1266" s="70"/>
      <c r="G1266" s="4"/>
      <c r="H1266" s="71"/>
      <c r="I1266" s="71"/>
      <c r="J1266" s="70"/>
      <c r="K1266" s="70"/>
      <c r="L1266" s="70"/>
      <c r="M1266" s="70"/>
      <c r="N1266" s="70"/>
      <c r="O1266" s="70"/>
      <c r="P1266" s="70"/>
      <c r="Q1266" s="70"/>
      <c r="R1266" s="70"/>
      <c r="S1266" s="86"/>
      <c r="T1266" s="70"/>
      <c r="Z1266" s="68">
        <f t="shared" si="89"/>
        <v>1</v>
      </c>
      <c r="AC1266" s="1" t="str">
        <f t="shared" si="90"/>
        <v>1900</v>
      </c>
    </row>
    <row r="1267" spans="2:29" x14ac:dyDescent="0.25">
      <c r="B1267" s="1">
        <f t="shared" si="87"/>
        <v>0</v>
      </c>
      <c r="D1267" s="95" t="str">
        <f t="shared" si="88"/>
        <v/>
      </c>
      <c r="E1267" s="69"/>
      <c r="F1267" s="70"/>
      <c r="G1267" s="4"/>
      <c r="H1267" s="71"/>
      <c r="I1267" s="71"/>
      <c r="J1267" s="70"/>
      <c r="K1267" s="70"/>
      <c r="L1267" s="70"/>
      <c r="M1267" s="70"/>
      <c r="N1267" s="70"/>
      <c r="O1267" s="70"/>
      <c r="P1267" s="70"/>
      <c r="Q1267" s="70"/>
      <c r="R1267" s="70"/>
      <c r="S1267" s="86"/>
      <c r="T1267" s="70"/>
      <c r="Z1267" s="68">
        <f t="shared" si="89"/>
        <v>1</v>
      </c>
      <c r="AC1267" s="1" t="str">
        <f t="shared" si="90"/>
        <v>1900</v>
      </c>
    </row>
    <row r="1268" spans="2:29" x14ac:dyDescent="0.25">
      <c r="B1268" s="1">
        <f t="shared" si="87"/>
        <v>0</v>
      </c>
      <c r="D1268" s="95" t="str">
        <f t="shared" si="88"/>
        <v/>
      </c>
      <c r="E1268" s="69"/>
      <c r="F1268" s="70"/>
      <c r="G1268" s="4"/>
      <c r="H1268" s="71"/>
      <c r="I1268" s="71"/>
      <c r="J1268" s="70"/>
      <c r="K1268" s="70"/>
      <c r="L1268" s="70"/>
      <c r="M1268" s="70"/>
      <c r="N1268" s="70"/>
      <c r="O1268" s="70"/>
      <c r="P1268" s="70"/>
      <c r="Q1268" s="70"/>
      <c r="R1268" s="70"/>
      <c r="S1268" s="86"/>
      <c r="T1268" s="70"/>
      <c r="Z1268" s="68">
        <f t="shared" si="89"/>
        <v>1</v>
      </c>
      <c r="AC1268" s="1" t="str">
        <f t="shared" si="90"/>
        <v>1900</v>
      </c>
    </row>
    <row r="1269" spans="2:29" x14ac:dyDescent="0.25">
      <c r="B1269" s="1">
        <f t="shared" si="87"/>
        <v>0</v>
      </c>
      <c r="D1269" s="95" t="str">
        <f t="shared" si="88"/>
        <v/>
      </c>
      <c r="E1269" s="69"/>
      <c r="F1269" s="70"/>
      <c r="G1269" s="4"/>
      <c r="H1269" s="71"/>
      <c r="I1269" s="71"/>
      <c r="J1269" s="70"/>
      <c r="K1269" s="70"/>
      <c r="L1269" s="70"/>
      <c r="M1269" s="70"/>
      <c r="N1269" s="70"/>
      <c r="O1269" s="70"/>
      <c r="P1269" s="70"/>
      <c r="Q1269" s="70"/>
      <c r="R1269" s="70"/>
      <c r="S1269" s="86"/>
      <c r="T1269" s="70"/>
      <c r="Z1269" s="68">
        <f t="shared" si="89"/>
        <v>1</v>
      </c>
      <c r="AC1269" s="1" t="str">
        <f t="shared" si="90"/>
        <v>1900</v>
      </c>
    </row>
    <row r="1270" spans="2:29" x14ac:dyDescent="0.25">
      <c r="B1270" s="1">
        <f t="shared" si="87"/>
        <v>0</v>
      </c>
      <c r="D1270" s="95" t="str">
        <f t="shared" si="88"/>
        <v/>
      </c>
      <c r="E1270" s="69"/>
      <c r="F1270" s="70"/>
      <c r="G1270" s="4"/>
      <c r="H1270" s="71"/>
      <c r="I1270" s="71"/>
      <c r="J1270" s="70"/>
      <c r="K1270" s="70"/>
      <c r="L1270" s="70"/>
      <c r="M1270" s="70"/>
      <c r="N1270" s="70"/>
      <c r="O1270" s="70"/>
      <c r="P1270" s="70"/>
      <c r="Q1270" s="70"/>
      <c r="R1270" s="70"/>
      <c r="S1270" s="86"/>
      <c r="T1270" s="70"/>
      <c r="Z1270" s="68">
        <f t="shared" si="89"/>
        <v>1</v>
      </c>
      <c r="AC1270" s="1" t="str">
        <f t="shared" si="90"/>
        <v>1900</v>
      </c>
    </row>
    <row r="1271" spans="2:29" x14ac:dyDescent="0.25">
      <c r="B1271" s="1">
        <f t="shared" si="87"/>
        <v>0</v>
      </c>
      <c r="D1271" s="95" t="str">
        <f t="shared" si="88"/>
        <v/>
      </c>
      <c r="E1271" s="69"/>
      <c r="F1271" s="70"/>
      <c r="G1271" s="4"/>
      <c r="H1271" s="71"/>
      <c r="I1271" s="71"/>
      <c r="J1271" s="70"/>
      <c r="K1271" s="70"/>
      <c r="L1271" s="70"/>
      <c r="M1271" s="70"/>
      <c r="N1271" s="70"/>
      <c r="O1271" s="70"/>
      <c r="P1271" s="70"/>
      <c r="Q1271" s="70"/>
      <c r="R1271" s="70"/>
      <c r="S1271" s="86"/>
      <c r="T1271" s="70"/>
      <c r="Z1271" s="68">
        <f t="shared" si="89"/>
        <v>1</v>
      </c>
      <c r="AC1271" s="1" t="str">
        <f t="shared" si="90"/>
        <v>1900</v>
      </c>
    </row>
    <row r="1272" spans="2:29" x14ac:dyDescent="0.25">
      <c r="B1272" s="1">
        <f t="shared" si="87"/>
        <v>0</v>
      </c>
      <c r="D1272" s="95" t="str">
        <f t="shared" si="88"/>
        <v/>
      </c>
      <c r="E1272" s="69"/>
      <c r="F1272" s="70"/>
      <c r="G1272" s="4"/>
      <c r="H1272" s="71"/>
      <c r="I1272" s="71"/>
      <c r="J1272" s="70"/>
      <c r="K1272" s="70"/>
      <c r="L1272" s="70"/>
      <c r="M1272" s="70"/>
      <c r="N1272" s="70"/>
      <c r="O1272" s="70"/>
      <c r="P1272" s="70"/>
      <c r="Q1272" s="70"/>
      <c r="R1272" s="70"/>
      <c r="S1272" s="86"/>
      <c r="T1272" s="70"/>
      <c r="Z1272" s="68">
        <f t="shared" si="89"/>
        <v>1</v>
      </c>
      <c r="AC1272" s="1" t="str">
        <f t="shared" si="90"/>
        <v>1900</v>
      </c>
    </row>
    <row r="1273" spans="2:29" x14ac:dyDescent="0.25">
      <c r="B1273" s="1">
        <f t="shared" si="87"/>
        <v>0</v>
      </c>
      <c r="D1273" s="95" t="str">
        <f t="shared" si="88"/>
        <v/>
      </c>
      <c r="E1273" s="69"/>
      <c r="F1273" s="70"/>
      <c r="G1273" s="4"/>
      <c r="H1273" s="71"/>
      <c r="I1273" s="71"/>
      <c r="J1273" s="70"/>
      <c r="K1273" s="70"/>
      <c r="L1273" s="70"/>
      <c r="M1273" s="70"/>
      <c r="N1273" s="70"/>
      <c r="O1273" s="70"/>
      <c r="P1273" s="70"/>
      <c r="Q1273" s="70"/>
      <c r="R1273" s="70"/>
      <c r="S1273" s="86"/>
      <c r="T1273" s="70"/>
      <c r="Z1273" s="68">
        <f t="shared" si="89"/>
        <v>1</v>
      </c>
      <c r="AC1273" s="1" t="str">
        <f t="shared" si="90"/>
        <v>1900</v>
      </c>
    </row>
    <row r="1274" spans="2:29" x14ac:dyDescent="0.25">
      <c r="B1274" s="1">
        <f t="shared" si="87"/>
        <v>0</v>
      </c>
      <c r="D1274" s="95" t="str">
        <f t="shared" si="88"/>
        <v/>
      </c>
      <c r="E1274" s="69"/>
      <c r="F1274" s="70"/>
      <c r="G1274" s="4"/>
      <c r="H1274" s="71"/>
      <c r="I1274" s="71"/>
      <c r="J1274" s="70"/>
      <c r="K1274" s="70"/>
      <c r="L1274" s="70"/>
      <c r="M1274" s="70"/>
      <c r="N1274" s="70"/>
      <c r="O1274" s="70"/>
      <c r="P1274" s="70"/>
      <c r="Q1274" s="70"/>
      <c r="R1274" s="70"/>
      <c r="S1274" s="86"/>
      <c r="T1274" s="70"/>
      <c r="Z1274" s="68">
        <f t="shared" si="89"/>
        <v>1</v>
      </c>
      <c r="AC1274" s="1" t="str">
        <f t="shared" si="90"/>
        <v>1900</v>
      </c>
    </row>
    <row r="1275" spans="2:29" x14ac:dyDescent="0.25">
      <c r="B1275" s="1">
        <f t="shared" si="87"/>
        <v>0</v>
      </c>
      <c r="D1275" s="95" t="str">
        <f t="shared" si="88"/>
        <v/>
      </c>
      <c r="E1275" s="69"/>
      <c r="F1275" s="70"/>
      <c r="G1275" s="4"/>
      <c r="H1275" s="71"/>
      <c r="I1275" s="71"/>
      <c r="J1275" s="70"/>
      <c r="K1275" s="70"/>
      <c r="L1275" s="70"/>
      <c r="M1275" s="70"/>
      <c r="N1275" s="70"/>
      <c r="O1275" s="70"/>
      <c r="P1275" s="70"/>
      <c r="Q1275" s="70"/>
      <c r="R1275" s="70"/>
      <c r="S1275" s="86"/>
      <c r="T1275" s="70"/>
      <c r="Z1275" s="68">
        <f t="shared" si="89"/>
        <v>1</v>
      </c>
      <c r="AC1275" s="1" t="str">
        <f t="shared" si="90"/>
        <v>1900</v>
      </c>
    </row>
    <row r="1276" spans="2:29" x14ac:dyDescent="0.25">
      <c r="B1276" s="1">
        <f t="shared" si="87"/>
        <v>0</v>
      </c>
      <c r="D1276" s="95" t="str">
        <f t="shared" si="88"/>
        <v/>
      </c>
      <c r="E1276" s="69"/>
      <c r="F1276" s="70"/>
      <c r="G1276" s="4"/>
      <c r="H1276" s="71"/>
      <c r="I1276" s="71"/>
      <c r="J1276" s="70"/>
      <c r="K1276" s="70"/>
      <c r="L1276" s="70"/>
      <c r="M1276" s="70"/>
      <c r="N1276" s="70"/>
      <c r="O1276" s="70"/>
      <c r="P1276" s="70"/>
      <c r="Q1276" s="70"/>
      <c r="R1276" s="70"/>
      <c r="S1276" s="86"/>
      <c r="T1276" s="70"/>
      <c r="Z1276" s="68">
        <f t="shared" si="89"/>
        <v>1</v>
      </c>
      <c r="AC1276" s="1" t="str">
        <f t="shared" si="90"/>
        <v>1900</v>
      </c>
    </row>
    <row r="1277" spans="2:29" x14ac:dyDescent="0.25">
      <c r="B1277" s="1">
        <f t="shared" si="87"/>
        <v>0</v>
      </c>
      <c r="D1277" s="95" t="str">
        <f t="shared" si="88"/>
        <v/>
      </c>
      <c r="E1277" s="69"/>
      <c r="F1277" s="70"/>
      <c r="G1277" s="4"/>
      <c r="H1277" s="71"/>
      <c r="I1277" s="71"/>
      <c r="J1277" s="70"/>
      <c r="K1277" s="70"/>
      <c r="L1277" s="70"/>
      <c r="M1277" s="70"/>
      <c r="N1277" s="70"/>
      <c r="O1277" s="70"/>
      <c r="P1277" s="70"/>
      <c r="Q1277" s="70"/>
      <c r="R1277" s="70"/>
      <c r="S1277" s="86"/>
      <c r="T1277" s="70"/>
      <c r="Z1277" s="68">
        <f t="shared" si="89"/>
        <v>1</v>
      </c>
      <c r="AC1277" s="1" t="str">
        <f t="shared" si="90"/>
        <v>1900</v>
      </c>
    </row>
    <row r="1278" spans="2:29" x14ac:dyDescent="0.25">
      <c r="B1278" s="1">
        <f t="shared" si="87"/>
        <v>0</v>
      </c>
      <c r="D1278" s="95" t="str">
        <f t="shared" si="88"/>
        <v/>
      </c>
      <c r="E1278" s="69"/>
      <c r="F1278" s="70"/>
      <c r="G1278" s="4"/>
      <c r="H1278" s="71"/>
      <c r="I1278" s="71"/>
      <c r="J1278" s="70"/>
      <c r="K1278" s="70"/>
      <c r="L1278" s="70"/>
      <c r="M1278" s="70"/>
      <c r="N1278" s="70"/>
      <c r="O1278" s="70"/>
      <c r="P1278" s="70"/>
      <c r="Q1278" s="70"/>
      <c r="R1278" s="70"/>
      <c r="S1278" s="86"/>
      <c r="T1278" s="70"/>
      <c r="Z1278" s="68">
        <f t="shared" si="89"/>
        <v>1</v>
      </c>
      <c r="AC1278" s="1" t="str">
        <f t="shared" si="90"/>
        <v>1900</v>
      </c>
    </row>
    <row r="1279" spans="2:29" x14ac:dyDescent="0.25">
      <c r="B1279" s="1">
        <f t="shared" si="87"/>
        <v>0</v>
      </c>
      <c r="D1279" s="95" t="str">
        <f t="shared" si="88"/>
        <v/>
      </c>
      <c r="E1279" s="69"/>
      <c r="F1279" s="70"/>
      <c r="G1279" s="4"/>
      <c r="H1279" s="71"/>
      <c r="I1279" s="71"/>
      <c r="J1279" s="70"/>
      <c r="K1279" s="70"/>
      <c r="L1279" s="70"/>
      <c r="M1279" s="70"/>
      <c r="N1279" s="70"/>
      <c r="O1279" s="70"/>
      <c r="P1279" s="70"/>
      <c r="Q1279" s="70"/>
      <c r="R1279" s="70"/>
      <c r="S1279" s="86"/>
      <c r="T1279" s="70"/>
      <c r="Z1279" s="68">
        <f t="shared" si="89"/>
        <v>1</v>
      </c>
      <c r="AC1279" s="1" t="str">
        <f t="shared" si="90"/>
        <v>1900</v>
      </c>
    </row>
    <row r="1280" spans="2:29" x14ac:dyDescent="0.25">
      <c r="B1280" s="1">
        <f t="shared" si="87"/>
        <v>0</v>
      </c>
      <c r="D1280" s="95" t="str">
        <f t="shared" si="88"/>
        <v/>
      </c>
      <c r="E1280" s="69"/>
      <c r="F1280" s="70"/>
      <c r="G1280" s="4"/>
      <c r="H1280" s="71"/>
      <c r="I1280" s="71"/>
      <c r="J1280" s="70"/>
      <c r="K1280" s="70"/>
      <c r="L1280" s="70"/>
      <c r="M1280" s="70"/>
      <c r="N1280" s="70"/>
      <c r="O1280" s="70"/>
      <c r="P1280" s="70"/>
      <c r="Q1280" s="70"/>
      <c r="R1280" s="70"/>
      <c r="S1280" s="86"/>
      <c r="T1280" s="70"/>
      <c r="Z1280" s="68">
        <f t="shared" si="89"/>
        <v>1</v>
      </c>
      <c r="AC1280" s="1" t="str">
        <f t="shared" si="90"/>
        <v>1900</v>
      </c>
    </row>
    <row r="1281" spans="2:29" x14ac:dyDescent="0.25">
      <c r="B1281" s="1">
        <f t="shared" si="87"/>
        <v>0</v>
      </c>
      <c r="D1281" s="95" t="str">
        <f t="shared" si="88"/>
        <v/>
      </c>
      <c r="E1281" s="69"/>
      <c r="F1281" s="70"/>
      <c r="G1281" s="4"/>
      <c r="H1281" s="71"/>
      <c r="I1281" s="71"/>
      <c r="J1281" s="70"/>
      <c r="K1281" s="70"/>
      <c r="L1281" s="70"/>
      <c r="M1281" s="70"/>
      <c r="N1281" s="70"/>
      <c r="O1281" s="70"/>
      <c r="P1281" s="70"/>
      <c r="Q1281" s="70"/>
      <c r="R1281" s="70"/>
      <c r="S1281" s="86"/>
      <c r="T1281" s="70"/>
      <c r="Z1281" s="68">
        <f t="shared" si="89"/>
        <v>1</v>
      </c>
      <c r="AC1281" s="1" t="str">
        <f t="shared" si="90"/>
        <v>1900</v>
      </c>
    </row>
    <row r="1282" spans="2:29" x14ac:dyDescent="0.25">
      <c r="B1282" s="1">
        <f t="shared" si="87"/>
        <v>0</v>
      </c>
      <c r="D1282" s="95" t="str">
        <f t="shared" si="88"/>
        <v/>
      </c>
      <c r="E1282" s="69"/>
      <c r="F1282" s="70"/>
      <c r="G1282" s="4"/>
      <c r="H1282" s="71"/>
      <c r="I1282" s="71"/>
      <c r="J1282" s="70"/>
      <c r="K1282" s="70"/>
      <c r="L1282" s="70"/>
      <c r="M1282" s="70"/>
      <c r="N1282" s="70"/>
      <c r="O1282" s="70"/>
      <c r="P1282" s="70"/>
      <c r="Q1282" s="70"/>
      <c r="R1282" s="70"/>
      <c r="S1282" s="86"/>
      <c r="T1282" s="70"/>
      <c r="Z1282" s="68">
        <f t="shared" si="89"/>
        <v>1</v>
      </c>
      <c r="AC1282" s="1" t="str">
        <f t="shared" si="90"/>
        <v>1900</v>
      </c>
    </row>
    <row r="1283" spans="2:29" x14ac:dyDescent="0.25">
      <c r="B1283" s="1">
        <f t="shared" si="87"/>
        <v>0</v>
      </c>
      <c r="D1283" s="95" t="str">
        <f t="shared" si="88"/>
        <v/>
      </c>
      <c r="E1283" s="69"/>
      <c r="F1283" s="70"/>
      <c r="G1283" s="4"/>
      <c r="H1283" s="71"/>
      <c r="I1283" s="71"/>
      <c r="J1283" s="70"/>
      <c r="K1283" s="70"/>
      <c r="L1283" s="70"/>
      <c r="M1283" s="70"/>
      <c r="N1283" s="70"/>
      <c r="O1283" s="70"/>
      <c r="P1283" s="70"/>
      <c r="Q1283" s="70"/>
      <c r="R1283" s="70"/>
      <c r="S1283" s="86"/>
      <c r="T1283" s="70"/>
      <c r="Z1283" s="68">
        <f t="shared" si="89"/>
        <v>1</v>
      </c>
      <c r="AC1283" s="1" t="str">
        <f t="shared" si="90"/>
        <v>1900</v>
      </c>
    </row>
    <row r="1284" spans="2:29" x14ac:dyDescent="0.25">
      <c r="B1284" s="1">
        <f t="shared" ref="B1284:B1347" si="91">IF($B$1=YEAR(Z1284),D1284,0)</f>
        <v>0</v>
      </c>
      <c r="D1284" s="95" t="str">
        <f t="shared" ref="D1284:D1347" si="92">IF(Z1284&lt;&gt;$Y$2,IF(YEAR(Z1284)=YEAR(Z1283),D1283+1,1),"")</f>
        <v/>
      </c>
      <c r="E1284" s="69"/>
      <c r="F1284" s="70"/>
      <c r="G1284" s="4"/>
      <c r="H1284" s="71"/>
      <c r="I1284" s="71"/>
      <c r="J1284" s="70"/>
      <c r="K1284" s="70"/>
      <c r="L1284" s="70"/>
      <c r="M1284" s="70"/>
      <c r="N1284" s="70"/>
      <c r="O1284" s="70"/>
      <c r="P1284" s="70"/>
      <c r="Q1284" s="70"/>
      <c r="R1284" s="70"/>
      <c r="S1284" s="86"/>
      <c r="T1284" s="70"/>
      <c r="Z1284" s="68">
        <f t="shared" ref="Z1284:Z1347" si="93">IF(CONCATENATE(F1284,F1285,F1286,F1287,F1288,F1289)&lt;&gt;"",IF(AND(E1284&lt;&gt;0,ISNUMBER(E1284)=TRUE),E1284,Z1283),$Y$2)</f>
        <v>1</v>
      </c>
      <c r="AC1284" s="1" t="str">
        <f t="shared" si="90"/>
        <v>1900</v>
      </c>
    </row>
    <row r="1285" spans="2:29" x14ac:dyDescent="0.25">
      <c r="B1285" s="1">
        <f t="shared" si="91"/>
        <v>0</v>
      </c>
      <c r="D1285" s="95" t="str">
        <f t="shared" si="92"/>
        <v/>
      </c>
      <c r="E1285" s="69"/>
      <c r="F1285" s="70"/>
      <c r="G1285" s="4"/>
      <c r="H1285" s="71"/>
      <c r="I1285" s="71"/>
      <c r="J1285" s="70"/>
      <c r="K1285" s="70"/>
      <c r="L1285" s="70"/>
      <c r="M1285" s="70"/>
      <c r="N1285" s="70"/>
      <c r="O1285" s="70"/>
      <c r="P1285" s="70"/>
      <c r="Q1285" s="70"/>
      <c r="R1285" s="70"/>
      <c r="S1285" s="86"/>
      <c r="T1285" s="70"/>
      <c r="Z1285" s="68">
        <f t="shared" si="93"/>
        <v>1</v>
      </c>
      <c r="AC1285" s="1" t="str">
        <f t="shared" ref="AC1285:AC1348" si="94">YEAR(Z1285)&amp;F1285&amp;G1285</f>
        <v>1900</v>
      </c>
    </row>
    <row r="1286" spans="2:29" x14ac:dyDescent="0.25">
      <c r="B1286" s="1">
        <f t="shared" si="91"/>
        <v>0</v>
      </c>
      <c r="D1286" s="95" t="str">
        <f t="shared" si="92"/>
        <v/>
      </c>
      <c r="E1286" s="69"/>
      <c r="F1286" s="70"/>
      <c r="G1286" s="4"/>
      <c r="H1286" s="71"/>
      <c r="I1286" s="71"/>
      <c r="J1286" s="70"/>
      <c r="K1286" s="70"/>
      <c r="L1286" s="70"/>
      <c r="M1286" s="70"/>
      <c r="N1286" s="70"/>
      <c r="O1286" s="70"/>
      <c r="P1286" s="70"/>
      <c r="Q1286" s="70"/>
      <c r="R1286" s="70"/>
      <c r="S1286" s="86"/>
      <c r="T1286" s="70"/>
      <c r="Z1286" s="68">
        <f t="shared" si="93"/>
        <v>1</v>
      </c>
      <c r="AC1286" s="1" t="str">
        <f t="shared" si="94"/>
        <v>1900</v>
      </c>
    </row>
    <row r="1287" spans="2:29" x14ac:dyDescent="0.25">
      <c r="B1287" s="1">
        <f t="shared" si="91"/>
        <v>0</v>
      </c>
      <c r="D1287" s="95" t="str">
        <f t="shared" si="92"/>
        <v/>
      </c>
      <c r="E1287" s="69"/>
      <c r="F1287" s="70"/>
      <c r="G1287" s="4"/>
      <c r="H1287" s="71"/>
      <c r="I1287" s="71"/>
      <c r="J1287" s="70"/>
      <c r="K1287" s="70"/>
      <c r="L1287" s="70"/>
      <c r="M1287" s="70"/>
      <c r="N1287" s="70"/>
      <c r="O1287" s="70"/>
      <c r="P1287" s="70"/>
      <c r="Q1287" s="70"/>
      <c r="R1287" s="70"/>
      <c r="S1287" s="86"/>
      <c r="T1287" s="70"/>
      <c r="Z1287" s="68">
        <f t="shared" si="93"/>
        <v>1</v>
      </c>
      <c r="AC1287" s="1" t="str">
        <f t="shared" si="94"/>
        <v>1900</v>
      </c>
    </row>
    <row r="1288" spans="2:29" x14ac:dyDescent="0.25">
      <c r="B1288" s="1">
        <f t="shared" si="91"/>
        <v>0</v>
      </c>
      <c r="D1288" s="95" t="str">
        <f t="shared" si="92"/>
        <v/>
      </c>
      <c r="E1288" s="69"/>
      <c r="F1288" s="70"/>
      <c r="G1288" s="4"/>
      <c r="H1288" s="71"/>
      <c r="I1288" s="71"/>
      <c r="J1288" s="70"/>
      <c r="K1288" s="70"/>
      <c r="L1288" s="70"/>
      <c r="M1288" s="70"/>
      <c r="N1288" s="70"/>
      <c r="O1288" s="70"/>
      <c r="P1288" s="70"/>
      <c r="Q1288" s="70"/>
      <c r="R1288" s="70"/>
      <c r="S1288" s="86"/>
      <c r="T1288" s="70"/>
      <c r="Z1288" s="68">
        <f t="shared" si="93"/>
        <v>1</v>
      </c>
      <c r="AC1288" s="1" t="str">
        <f t="shared" si="94"/>
        <v>1900</v>
      </c>
    </row>
    <row r="1289" spans="2:29" x14ac:dyDescent="0.25">
      <c r="B1289" s="1">
        <f t="shared" si="91"/>
        <v>0</v>
      </c>
      <c r="D1289" s="95" t="str">
        <f t="shared" si="92"/>
        <v/>
      </c>
      <c r="E1289" s="69"/>
      <c r="F1289" s="70"/>
      <c r="G1289" s="4"/>
      <c r="H1289" s="71"/>
      <c r="I1289" s="71"/>
      <c r="J1289" s="70"/>
      <c r="K1289" s="70"/>
      <c r="L1289" s="70"/>
      <c r="M1289" s="70"/>
      <c r="N1289" s="70"/>
      <c r="O1289" s="70"/>
      <c r="P1289" s="70"/>
      <c r="Q1289" s="70"/>
      <c r="R1289" s="70"/>
      <c r="S1289" s="86"/>
      <c r="T1289" s="70"/>
      <c r="Z1289" s="68">
        <f t="shared" si="93"/>
        <v>1</v>
      </c>
      <c r="AC1289" s="1" t="str">
        <f t="shared" si="94"/>
        <v>1900</v>
      </c>
    </row>
    <row r="1290" spans="2:29" x14ac:dyDescent="0.25">
      <c r="B1290" s="1">
        <f t="shared" si="91"/>
        <v>0</v>
      </c>
      <c r="D1290" s="95" t="str">
        <f t="shared" si="92"/>
        <v/>
      </c>
      <c r="E1290" s="69"/>
      <c r="F1290" s="70"/>
      <c r="G1290" s="4"/>
      <c r="H1290" s="71"/>
      <c r="I1290" s="71"/>
      <c r="J1290" s="70"/>
      <c r="K1290" s="70"/>
      <c r="L1290" s="70"/>
      <c r="M1290" s="70"/>
      <c r="N1290" s="70"/>
      <c r="O1290" s="70"/>
      <c r="P1290" s="70"/>
      <c r="Q1290" s="70"/>
      <c r="R1290" s="70"/>
      <c r="S1290" s="86"/>
      <c r="T1290" s="70"/>
      <c r="Z1290" s="68">
        <f t="shared" si="93"/>
        <v>1</v>
      </c>
      <c r="AC1290" s="1" t="str">
        <f t="shared" si="94"/>
        <v>1900</v>
      </c>
    </row>
    <row r="1291" spans="2:29" x14ac:dyDescent="0.25">
      <c r="B1291" s="1">
        <f t="shared" si="91"/>
        <v>0</v>
      </c>
      <c r="D1291" s="95" t="str">
        <f t="shared" si="92"/>
        <v/>
      </c>
      <c r="E1291" s="69"/>
      <c r="F1291" s="70"/>
      <c r="G1291" s="4"/>
      <c r="H1291" s="71"/>
      <c r="I1291" s="71"/>
      <c r="J1291" s="70"/>
      <c r="K1291" s="70"/>
      <c r="L1291" s="70"/>
      <c r="M1291" s="70"/>
      <c r="N1291" s="70"/>
      <c r="O1291" s="70"/>
      <c r="P1291" s="70"/>
      <c r="Q1291" s="70"/>
      <c r="R1291" s="70"/>
      <c r="S1291" s="86"/>
      <c r="T1291" s="70"/>
      <c r="Z1291" s="68">
        <f t="shared" si="93"/>
        <v>1</v>
      </c>
      <c r="AC1291" s="1" t="str">
        <f t="shared" si="94"/>
        <v>1900</v>
      </c>
    </row>
    <row r="1292" spans="2:29" x14ac:dyDescent="0.25">
      <c r="B1292" s="1">
        <f t="shared" si="91"/>
        <v>0</v>
      </c>
      <c r="D1292" s="95" t="str">
        <f t="shared" si="92"/>
        <v/>
      </c>
      <c r="E1292" s="69"/>
      <c r="F1292" s="70"/>
      <c r="G1292" s="4"/>
      <c r="H1292" s="71"/>
      <c r="I1292" s="71"/>
      <c r="J1292" s="70"/>
      <c r="K1292" s="70"/>
      <c r="L1292" s="70"/>
      <c r="M1292" s="70"/>
      <c r="N1292" s="70"/>
      <c r="O1292" s="70"/>
      <c r="P1292" s="70"/>
      <c r="Q1292" s="70"/>
      <c r="R1292" s="70"/>
      <c r="S1292" s="86"/>
      <c r="T1292" s="70"/>
      <c r="Z1292" s="68">
        <f t="shared" si="93"/>
        <v>1</v>
      </c>
      <c r="AC1292" s="1" t="str">
        <f t="shared" si="94"/>
        <v>1900</v>
      </c>
    </row>
    <row r="1293" spans="2:29" x14ac:dyDescent="0.25">
      <c r="B1293" s="1">
        <f t="shared" si="91"/>
        <v>0</v>
      </c>
      <c r="D1293" s="95" t="str">
        <f t="shared" si="92"/>
        <v/>
      </c>
      <c r="E1293" s="69"/>
      <c r="F1293" s="70"/>
      <c r="G1293" s="4"/>
      <c r="H1293" s="71"/>
      <c r="I1293" s="71"/>
      <c r="J1293" s="70"/>
      <c r="K1293" s="70"/>
      <c r="L1293" s="70"/>
      <c r="M1293" s="70"/>
      <c r="N1293" s="70"/>
      <c r="O1293" s="70"/>
      <c r="P1293" s="70"/>
      <c r="Q1293" s="70"/>
      <c r="R1293" s="70"/>
      <c r="S1293" s="86"/>
      <c r="T1293" s="70"/>
      <c r="Z1293" s="68">
        <f t="shared" si="93"/>
        <v>1</v>
      </c>
      <c r="AC1293" s="1" t="str">
        <f t="shared" si="94"/>
        <v>1900</v>
      </c>
    </row>
    <row r="1294" spans="2:29" x14ac:dyDescent="0.25">
      <c r="B1294" s="1">
        <f t="shared" si="91"/>
        <v>0</v>
      </c>
      <c r="D1294" s="95" t="str">
        <f t="shared" si="92"/>
        <v/>
      </c>
      <c r="E1294" s="69"/>
      <c r="F1294" s="70"/>
      <c r="G1294" s="4"/>
      <c r="H1294" s="71"/>
      <c r="I1294" s="71"/>
      <c r="J1294" s="70"/>
      <c r="K1294" s="70"/>
      <c r="L1294" s="70"/>
      <c r="M1294" s="70"/>
      <c r="N1294" s="70"/>
      <c r="O1294" s="70"/>
      <c r="P1294" s="70"/>
      <c r="Q1294" s="70"/>
      <c r="R1294" s="70"/>
      <c r="S1294" s="86"/>
      <c r="T1294" s="70"/>
      <c r="Z1294" s="68">
        <f t="shared" si="93"/>
        <v>1</v>
      </c>
      <c r="AC1294" s="1" t="str">
        <f t="shared" si="94"/>
        <v>1900</v>
      </c>
    </row>
    <row r="1295" spans="2:29" x14ac:dyDescent="0.25">
      <c r="B1295" s="1">
        <f t="shared" si="91"/>
        <v>0</v>
      </c>
      <c r="D1295" s="95" t="str">
        <f t="shared" si="92"/>
        <v/>
      </c>
      <c r="E1295" s="69"/>
      <c r="F1295" s="70"/>
      <c r="G1295" s="4"/>
      <c r="H1295" s="71"/>
      <c r="I1295" s="71"/>
      <c r="J1295" s="70"/>
      <c r="K1295" s="70"/>
      <c r="L1295" s="70"/>
      <c r="M1295" s="70"/>
      <c r="N1295" s="70"/>
      <c r="O1295" s="70"/>
      <c r="P1295" s="70"/>
      <c r="Q1295" s="70"/>
      <c r="R1295" s="70"/>
      <c r="S1295" s="86"/>
      <c r="T1295" s="70"/>
      <c r="Z1295" s="68">
        <f t="shared" si="93"/>
        <v>1</v>
      </c>
      <c r="AC1295" s="1" t="str">
        <f t="shared" si="94"/>
        <v>1900</v>
      </c>
    </row>
    <row r="1296" spans="2:29" x14ac:dyDescent="0.25">
      <c r="B1296" s="1">
        <f t="shared" si="91"/>
        <v>0</v>
      </c>
      <c r="D1296" s="95" t="str">
        <f t="shared" si="92"/>
        <v/>
      </c>
      <c r="E1296" s="69"/>
      <c r="F1296" s="70"/>
      <c r="G1296" s="4"/>
      <c r="H1296" s="71"/>
      <c r="I1296" s="71"/>
      <c r="J1296" s="70"/>
      <c r="K1296" s="70"/>
      <c r="L1296" s="70"/>
      <c r="M1296" s="70"/>
      <c r="N1296" s="70"/>
      <c r="O1296" s="70"/>
      <c r="P1296" s="70"/>
      <c r="Q1296" s="70"/>
      <c r="R1296" s="70"/>
      <c r="S1296" s="86"/>
      <c r="T1296" s="70"/>
      <c r="Z1296" s="68">
        <f t="shared" si="93"/>
        <v>1</v>
      </c>
      <c r="AC1296" s="1" t="str">
        <f t="shared" si="94"/>
        <v>1900</v>
      </c>
    </row>
    <row r="1297" spans="2:29" x14ac:dyDescent="0.25">
      <c r="B1297" s="1">
        <f t="shared" si="91"/>
        <v>0</v>
      </c>
      <c r="D1297" s="95" t="str">
        <f t="shared" si="92"/>
        <v/>
      </c>
      <c r="E1297" s="69"/>
      <c r="F1297" s="70"/>
      <c r="G1297" s="4"/>
      <c r="H1297" s="71"/>
      <c r="I1297" s="71"/>
      <c r="J1297" s="70"/>
      <c r="K1297" s="70"/>
      <c r="L1297" s="70"/>
      <c r="M1297" s="70"/>
      <c r="N1297" s="70"/>
      <c r="O1297" s="70"/>
      <c r="P1297" s="70"/>
      <c r="Q1297" s="70"/>
      <c r="R1297" s="70"/>
      <c r="S1297" s="86"/>
      <c r="T1297" s="70"/>
      <c r="Z1297" s="68">
        <f t="shared" si="93"/>
        <v>1</v>
      </c>
      <c r="AC1297" s="1" t="str">
        <f t="shared" si="94"/>
        <v>1900</v>
      </c>
    </row>
    <row r="1298" spans="2:29" x14ac:dyDescent="0.25">
      <c r="B1298" s="1">
        <f t="shared" si="91"/>
        <v>0</v>
      </c>
      <c r="D1298" s="95" t="str">
        <f t="shared" si="92"/>
        <v/>
      </c>
      <c r="E1298" s="69"/>
      <c r="F1298" s="70"/>
      <c r="G1298" s="4"/>
      <c r="H1298" s="71"/>
      <c r="I1298" s="71"/>
      <c r="J1298" s="70"/>
      <c r="K1298" s="70"/>
      <c r="L1298" s="70"/>
      <c r="M1298" s="70"/>
      <c r="N1298" s="70"/>
      <c r="O1298" s="70"/>
      <c r="P1298" s="70"/>
      <c r="Q1298" s="70"/>
      <c r="R1298" s="70"/>
      <c r="S1298" s="86"/>
      <c r="T1298" s="70"/>
      <c r="Z1298" s="68">
        <f t="shared" si="93"/>
        <v>1</v>
      </c>
      <c r="AC1298" s="1" t="str">
        <f t="shared" si="94"/>
        <v>1900</v>
      </c>
    </row>
    <row r="1299" spans="2:29" x14ac:dyDescent="0.25">
      <c r="B1299" s="1">
        <f t="shared" si="91"/>
        <v>0</v>
      </c>
      <c r="D1299" s="95" t="str">
        <f t="shared" si="92"/>
        <v/>
      </c>
      <c r="E1299" s="69"/>
      <c r="F1299" s="70"/>
      <c r="G1299" s="4"/>
      <c r="H1299" s="71"/>
      <c r="I1299" s="71"/>
      <c r="J1299" s="70"/>
      <c r="K1299" s="70"/>
      <c r="L1299" s="70"/>
      <c r="M1299" s="70"/>
      <c r="N1299" s="70"/>
      <c r="O1299" s="70"/>
      <c r="P1299" s="70"/>
      <c r="Q1299" s="70"/>
      <c r="R1299" s="70"/>
      <c r="S1299" s="86"/>
      <c r="T1299" s="70"/>
      <c r="Z1299" s="68">
        <f t="shared" si="93"/>
        <v>1</v>
      </c>
      <c r="AC1299" s="1" t="str">
        <f t="shared" si="94"/>
        <v>1900</v>
      </c>
    </row>
    <row r="1300" spans="2:29" x14ac:dyDescent="0.25">
      <c r="B1300" s="1">
        <f t="shared" si="91"/>
        <v>0</v>
      </c>
      <c r="D1300" s="95" t="str">
        <f t="shared" si="92"/>
        <v/>
      </c>
      <c r="E1300" s="69"/>
      <c r="F1300" s="70"/>
      <c r="G1300" s="4"/>
      <c r="H1300" s="71"/>
      <c r="I1300" s="71"/>
      <c r="J1300" s="70"/>
      <c r="K1300" s="70"/>
      <c r="L1300" s="70"/>
      <c r="M1300" s="70"/>
      <c r="N1300" s="70"/>
      <c r="O1300" s="70"/>
      <c r="P1300" s="70"/>
      <c r="Q1300" s="70"/>
      <c r="R1300" s="70"/>
      <c r="S1300" s="86"/>
      <c r="T1300" s="70"/>
      <c r="Z1300" s="68">
        <f t="shared" si="93"/>
        <v>1</v>
      </c>
      <c r="AC1300" s="1" t="str">
        <f t="shared" si="94"/>
        <v>1900</v>
      </c>
    </row>
    <row r="1301" spans="2:29" x14ac:dyDescent="0.25">
      <c r="B1301" s="1">
        <f t="shared" si="91"/>
        <v>0</v>
      </c>
      <c r="D1301" s="95" t="str">
        <f t="shared" si="92"/>
        <v/>
      </c>
      <c r="E1301" s="69"/>
      <c r="F1301" s="70"/>
      <c r="G1301" s="4"/>
      <c r="H1301" s="71"/>
      <c r="I1301" s="71"/>
      <c r="J1301" s="70"/>
      <c r="K1301" s="70"/>
      <c r="L1301" s="70"/>
      <c r="M1301" s="70"/>
      <c r="N1301" s="70"/>
      <c r="O1301" s="70"/>
      <c r="P1301" s="70"/>
      <c r="Q1301" s="70"/>
      <c r="R1301" s="70"/>
      <c r="S1301" s="86"/>
      <c r="T1301" s="70"/>
      <c r="Z1301" s="68">
        <f t="shared" si="93"/>
        <v>1</v>
      </c>
      <c r="AC1301" s="1" t="str">
        <f t="shared" si="94"/>
        <v>1900</v>
      </c>
    </row>
    <row r="1302" spans="2:29" x14ac:dyDescent="0.25">
      <c r="B1302" s="1">
        <f t="shared" si="91"/>
        <v>0</v>
      </c>
      <c r="D1302" s="95" t="str">
        <f t="shared" si="92"/>
        <v/>
      </c>
      <c r="E1302" s="69"/>
      <c r="F1302" s="70"/>
      <c r="G1302" s="4"/>
      <c r="H1302" s="71"/>
      <c r="I1302" s="71"/>
      <c r="J1302" s="70"/>
      <c r="K1302" s="70"/>
      <c r="L1302" s="70"/>
      <c r="M1302" s="70"/>
      <c r="N1302" s="70"/>
      <c r="O1302" s="70"/>
      <c r="P1302" s="70"/>
      <c r="Q1302" s="70"/>
      <c r="R1302" s="70"/>
      <c r="S1302" s="86"/>
      <c r="T1302" s="70"/>
      <c r="Z1302" s="68">
        <f t="shared" si="93"/>
        <v>1</v>
      </c>
      <c r="AC1302" s="1" t="str">
        <f t="shared" si="94"/>
        <v>1900</v>
      </c>
    </row>
    <row r="1303" spans="2:29" x14ac:dyDescent="0.25">
      <c r="B1303" s="1">
        <f t="shared" si="91"/>
        <v>0</v>
      </c>
      <c r="D1303" s="95" t="str">
        <f t="shared" si="92"/>
        <v/>
      </c>
      <c r="E1303" s="69"/>
      <c r="F1303" s="70"/>
      <c r="G1303" s="4"/>
      <c r="H1303" s="71"/>
      <c r="I1303" s="71"/>
      <c r="J1303" s="70"/>
      <c r="K1303" s="70"/>
      <c r="L1303" s="70"/>
      <c r="M1303" s="70"/>
      <c r="N1303" s="70"/>
      <c r="O1303" s="70"/>
      <c r="P1303" s="70"/>
      <c r="Q1303" s="70"/>
      <c r="R1303" s="70"/>
      <c r="S1303" s="86"/>
      <c r="T1303" s="70"/>
      <c r="Z1303" s="68">
        <f t="shared" si="93"/>
        <v>1</v>
      </c>
      <c r="AC1303" s="1" t="str">
        <f t="shared" si="94"/>
        <v>1900</v>
      </c>
    </row>
    <row r="1304" spans="2:29" x14ac:dyDescent="0.25">
      <c r="B1304" s="1">
        <f t="shared" si="91"/>
        <v>0</v>
      </c>
      <c r="D1304" s="95" t="str">
        <f t="shared" si="92"/>
        <v/>
      </c>
      <c r="E1304" s="69"/>
      <c r="F1304" s="70"/>
      <c r="G1304" s="4"/>
      <c r="H1304" s="71"/>
      <c r="I1304" s="71"/>
      <c r="J1304" s="70"/>
      <c r="K1304" s="70"/>
      <c r="L1304" s="70"/>
      <c r="M1304" s="70"/>
      <c r="N1304" s="70"/>
      <c r="O1304" s="70"/>
      <c r="P1304" s="70"/>
      <c r="Q1304" s="70"/>
      <c r="R1304" s="70"/>
      <c r="S1304" s="86"/>
      <c r="T1304" s="70"/>
      <c r="Z1304" s="68">
        <f t="shared" si="93"/>
        <v>1</v>
      </c>
      <c r="AC1304" s="1" t="str">
        <f t="shared" si="94"/>
        <v>1900</v>
      </c>
    </row>
    <row r="1305" spans="2:29" x14ac:dyDescent="0.25">
      <c r="B1305" s="1">
        <f t="shared" si="91"/>
        <v>0</v>
      </c>
      <c r="D1305" s="95" t="str">
        <f t="shared" si="92"/>
        <v/>
      </c>
      <c r="E1305" s="69"/>
      <c r="F1305" s="70"/>
      <c r="G1305" s="4"/>
      <c r="H1305" s="71"/>
      <c r="I1305" s="71"/>
      <c r="J1305" s="70"/>
      <c r="K1305" s="70"/>
      <c r="L1305" s="70"/>
      <c r="M1305" s="70"/>
      <c r="N1305" s="70"/>
      <c r="O1305" s="70"/>
      <c r="P1305" s="70"/>
      <c r="Q1305" s="70"/>
      <c r="R1305" s="70"/>
      <c r="S1305" s="86"/>
      <c r="T1305" s="70"/>
      <c r="Z1305" s="68">
        <f t="shared" si="93"/>
        <v>1</v>
      </c>
      <c r="AC1305" s="1" t="str">
        <f t="shared" si="94"/>
        <v>1900</v>
      </c>
    </row>
    <row r="1306" spans="2:29" x14ac:dyDescent="0.25">
      <c r="B1306" s="1">
        <f t="shared" si="91"/>
        <v>0</v>
      </c>
      <c r="D1306" s="95" t="str">
        <f t="shared" si="92"/>
        <v/>
      </c>
      <c r="E1306" s="69"/>
      <c r="F1306" s="70"/>
      <c r="G1306" s="4"/>
      <c r="H1306" s="71"/>
      <c r="I1306" s="71"/>
      <c r="J1306" s="70"/>
      <c r="K1306" s="70"/>
      <c r="L1306" s="70"/>
      <c r="M1306" s="70"/>
      <c r="N1306" s="70"/>
      <c r="O1306" s="70"/>
      <c r="P1306" s="70"/>
      <c r="Q1306" s="70"/>
      <c r="R1306" s="70"/>
      <c r="S1306" s="86"/>
      <c r="T1306" s="70"/>
      <c r="Z1306" s="68">
        <f t="shared" si="93"/>
        <v>1</v>
      </c>
      <c r="AC1306" s="1" t="str">
        <f t="shared" si="94"/>
        <v>1900</v>
      </c>
    </row>
    <row r="1307" spans="2:29" x14ac:dyDescent="0.25">
      <c r="B1307" s="1">
        <f t="shared" si="91"/>
        <v>0</v>
      </c>
      <c r="D1307" s="95" t="str">
        <f t="shared" si="92"/>
        <v/>
      </c>
      <c r="E1307" s="69"/>
      <c r="F1307" s="70"/>
      <c r="G1307" s="4"/>
      <c r="H1307" s="71"/>
      <c r="I1307" s="71"/>
      <c r="J1307" s="70"/>
      <c r="K1307" s="70"/>
      <c r="L1307" s="70"/>
      <c r="M1307" s="70"/>
      <c r="N1307" s="70"/>
      <c r="O1307" s="70"/>
      <c r="P1307" s="70"/>
      <c r="Q1307" s="70"/>
      <c r="R1307" s="70"/>
      <c r="S1307" s="86"/>
      <c r="T1307" s="70"/>
      <c r="Z1307" s="68">
        <f t="shared" si="93"/>
        <v>1</v>
      </c>
      <c r="AC1307" s="1" t="str">
        <f t="shared" si="94"/>
        <v>1900</v>
      </c>
    </row>
    <row r="1308" spans="2:29" x14ac:dyDescent="0.25">
      <c r="B1308" s="1">
        <f t="shared" si="91"/>
        <v>0</v>
      </c>
      <c r="D1308" s="95" t="str">
        <f t="shared" si="92"/>
        <v/>
      </c>
      <c r="E1308" s="69"/>
      <c r="F1308" s="70"/>
      <c r="G1308" s="4"/>
      <c r="H1308" s="71"/>
      <c r="I1308" s="71"/>
      <c r="J1308" s="70"/>
      <c r="K1308" s="70"/>
      <c r="L1308" s="70"/>
      <c r="M1308" s="70"/>
      <c r="N1308" s="70"/>
      <c r="O1308" s="70"/>
      <c r="P1308" s="70"/>
      <c r="Q1308" s="70"/>
      <c r="R1308" s="70"/>
      <c r="S1308" s="86"/>
      <c r="T1308" s="70"/>
      <c r="Z1308" s="68">
        <f t="shared" si="93"/>
        <v>1</v>
      </c>
      <c r="AC1308" s="1" t="str">
        <f t="shared" si="94"/>
        <v>1900</v>
      </c>
    </row>
    <row r="1309" spans="2:29" x14ac:dyDescent="0.25">
      <c r="B1309" s="1">
        <f t="shared" si="91"/>
        <v>0</v>
      </c>
      <c r="D1309" s="95" t="str">
        <f t="shared" si="92"/>
        <v/>
      </c>
      <c r="E1309" s="69"/>
      <c r="F1309" s="70"/>
      <c r="G1309" s="4"/>
      <c r="H1309" s="71"/>
      <c r="I1309" s="71"/>
      <c r="J1309" s="70"/>
      <c r="K1309" s="70"/>
      <c r="L1309" s="70"/>
      <c r="M1309" s="70"/>
      <c r="N1309" s="70"/>
      <c r="O1309" s="70"/>
      <c r="P1309" s="70"/>
      <c r="Q1309" s="70"/>
      <c r="R1309" s="70"/>
      <c r="S1309" s="86"/>
      <c r="T1309" s="70"/>
      <c r="Z1309" s="68">
        <f t="shared" si="93"/>
        <v>1</v>
      </c>
      <c r="AC1309" s="1" t="str">
        <f t="shared" si="94"/>
        <v>1900</v>
      </c>
    </row>
    <row r="1310" spans="2:29" x14ac:dyDescent="0.25">
      <c r="B1310" s="1">
        <f t="shared" si="91"/>
        <v>0</v>
      </c>
      <c r="D1310" s="95" t="str">
        <f t="shared" si="92"/>
        <v/>
      </c>
      <c r="E1310" s="69"/>
      <c r="F1310" s="70"/>
      <c r="G1310" s="4"/>
      <c r="H1310" s="71"/>
      <c r="I1310" s="71"/>
      <c r="J1310" s="70"/>
      <c r="K1310" s="70"/>
      <c r="L1310" s="70"/>
      <c r="M1310" s="70"/>
      <c r="N1310" s="70"/>
      <c r="O1310" s="70"/>
      <c r="P1310" s="70"/>
      <c r="Q1310" s="70"/>
      <c r="R1310" s="70"/>
      <c r="S1310" s="86"/>
      <c r="T1310" s="70"/>
      <c r="Z1310" s="68">
        <f t="shared" si="93"/>
        <v>1</v>
      </c>
      <c r="AC1310" s="1" t="str">
        <f t="shared" si="94"/>
        <v>1900</v>
      </c>
    </row>
    <row r="1311" spans="2:29" x14ac:dyDescent="0.25">
      <c r="B1311" s="1">
        <f t="shared" si="91"/>
        <v>0</v>
      </c>
      <c r="D1311" s="95" t="str">
        <f t="shared" si="92"/>
        <v/>
      </c>
      <c r="E1311" s="69"/>
      <c r="F1311" s="70"/>
      <c r="G1311" s="4"/>
      <c r="H1311" s="71"/>
      <c r="I1311" s="71"/>
      <c r="J1311" s="70"/>
      <c r="K1311" s="70"/>
      <c r="L1311" s="70"/>
      <c r="M1311" s="70"/>
      <c r="N1311" s="70"/>
      <c r="O1311" s="70"/>
      <c r="P1311" s="70"/>
      <c r="Q1311" s="70"/>
      <c r="R1311" s="70"/>
      <c r="S1311" s="86"/>
      <c r="T1311" s="70"/>
      <c r="Z1311" s="68">
        <f t="shared" si="93"/>
        <v>1</v>
      </c>
      <c r="AC1311" s="1" t="str">
        <f t="shared" si="94"/>
        <v>1900</v>
      </c>
    </row>
    <row r="1312" spans="2:29" x14ac:dyDescent="0.25">
      <c r="B1312" s="1">
        <f t="shared" si="91"/>
        <v>0</v>
      </c>
      <c r="D1312" s="95" t="str">
        <f t="shared" si="92"/>
        <v/>
      </c>
      <c r="E1312" s="69"/>
      <c r="F1312" s="70"/>
      <c r="G1312" s="4"/>
      <c r="H1312" s="71"/>
      <c r="I1312" s="71"/>
      <c r="J1312" s="70"/>
      <c r="K1312" s="70"/>
      <c r="L1312" s="70"/>
      <c r="M1312" s="70"/>
      <c r="N1312" s="70"/>
      <c r="O1312" s="70"/>
      <c r="P1312" s="70"/>
      <c r="Q1312" s="70"/>
      <c r="R1312" s="70"/>
      <c r="S1312" s="86"/>
      <c r="T1312" s="70"/>
      <c r="Z1312" s="68">
        <f t="shared" si="93"/>
        <v>1</v>
      </c>
      <c r="AC1312" s="1" t="str">
        <f t="shared" si="94"/>
        <v>1900</v>
      </c>
    </row>
    <row r="1313" spans="2:29" x14ac:dyDescent="0.25">
      <c r="B1313" s="1">
        <f t="shared" si="91"/>
        <v>0</v>
      </c>
      <c r="D1313" s="95" t="str">
        <f t="shared" si="92"/>
        <v/>
      </c>
      <c r="E1313" s="69"/>
      <c r="F1313" s="70"/>
      <c r="G1313" s="4"/>
      <c r="H1313" s="71"/>
      <c r="I1313" s="71"/>
      <c r="J1313" s="70"/>
      <c r="K1313" s="70"/>
      <c r="L1313" s="70"/>
      <c r="M1313" s="70"/>
      <c r="N1313" s="70"/>
      <c r="O1313" s="70"/>
      <c r="P1313" s="70"/>
      <c r="Q1313" s="70"/>
      <c r="R1313" s="70"/>
      <c r="S1313" s="86"/>
      <c r="T1313" s="70"/>
      <c r="Z1313" s="68">
        <f t="shared" si="93"/>
        <v>1</v>
      </c>
      <c r="AC1313" s="1" t="str">
        <f t="shared" si="94"/>
        <v>1900</v>
      </c>
    </row>
    <row r="1314" spans="2:29" x14ac:dyDescent="0.25">
      <c r="B1314" s="1">
        <f t="shared" si="91"/>
        <v>0</v>
      </c>
      <c r="D1314" s="95" t="str">
        <f t="shared" si="92"/>
        <v/>
      </c>
      <c r="E1314" s="69"/>
      <c r="F1314" s="70"/>
      <c r="G1314" s="4"/>
      <c r="H1314" s="71"/>
      <c r="I1314" s="71"/>
      <c r="J1314" s="70"/>
      <c r="K1314" s="70"/>
      <c r="L1314" s="70"/>
      <c r="M1314" s="70"/>
      <c r="N1314" s="70"/>
      <c r="O1314" s="70"/>
      <c r="P1314" s="70"/>
      <c r="Q1314" s="70"/>
      <c r="R1314" s="70"/>
      <c r="S1314" s="86"/>
      <c r="T1314" s="70"/>
      <c r="Z1314" s="68">
        <f t="shared" si="93"/>
        <v>1</v>
      </c>
      <c r="AC1314" s="1" t="str">
        <f t="shared" si="94"/>
        <v>1900</v>
      </c>
    </row>
    <row r="1315" spans="2:29" x14ac:dyDescent="0.25">
      <c r="B1315" s="1">
        <f t="shared" si="91"/>
        <v>0</v>
      </c>
      <c r="D1315" s="95" t="str">
        <f t="shared" si="92"/>
        <v/>
      </c>
      <c r="E1315" s="69"/>
      <c r="F1315" s="70"/>
      <c r="G1315" s="4"/>
      <c r="H1315" s="71"/>
      <c r="I1315" s="71"/>
      <c r="J1315" s="70"/>
      <c r="K1315" s="70"/>
      <c r="L1315" s="70"/>
      <c r="M1315" s="70"/>
      <c r="N1315" s="70"/>
      <c r="O1315" s="70"/>
      <c r="P1315" s="70"/>
      <c r="Q1315" s="70"/>
      <c r="R1315" s="70"/>
      <c r="S1315" s="86"/>
      <c r="T1315" s="70"/>
      <c r="Z1315" s="68">
        <f t="shared" si="93"/>
        <v>1</v>
      </c>
      <c r="AC1315" s="1" t="str">
        <f t="shared" si="94"/>
        <v>1900</v>
      </c>
    </row>
    <row r="1316" spans="2:29" x14ac:dyDescent="0.25">
      <c r="B1316" s="1">
        <f t="shared" si="91"/>
        <v>0</v>
      </c>
      <c r="D1316" s="95" t="str">
        <f t="shared" si="92"/>
        <v/>
      </c>
      <c r="E1316" s="69"/>
      <c r="F1316" s="70"/>
      <c r="G1316" s="4"/>
      <c r="H1316" s="71"/>
      <c r="I1316" s="71"/>
      <c r="J1316" s="70"/>
      <c r="K1316" s="70"/>
      <c r="L1316" s="70"/>
      <c r="M1316" s="70"/>
      <c r="N1316" s="70"/>
      <c r="O1316" s="70"/>
      <c r="P1316" s="70"/>
      <c r="Q1316" s="70"/>
      <c r="R1316" s="70"/>
      <c r="S1316" s="86"/>
      <c r="T1316" s="70"/>
      <c r="Z1316" s="68">
        <f t="shared" si="93"/>
        <v>1</v>
      </c>
      <c r="AC1316" s="1" t="str">
        <f t="shared" si="94"/>
        <v>1900</v>
      </c>
    </row>
    <row r="1317" spans="2:29" x14ac:dyDescent="0.25">
      <c r="B1317" s="1">
        <f t="shared" si="91"/>
        <v>0</v>
      </c>
      <c r="D1317" s="95" t="str">
        <f t="shared" si="92"/>
        <v/>
      </c>
      <c r="E1317" s="69"/>
      <c r="F1317" s="70"/>
      <c r="G1317" s="4"/>
      <c r="H1317" s="71"/>
      <c r="I1317" s="71"/>
      <c r="J1317" s="70"/>
      <c r="K1317" s="70"/>
      <c r="L1317" s="70"/>
      <c r="M1317" s="70"/>
      <c r="N1317" s="70"/>
      <c r="O1317" s="70"/>
      <c r="P1317" s="70"/>
      <c r="Q1317" s="70"/>
      <c r="R1317" s="70"/>
      <c r="S1317" s="86"/>
      <c r="T1317" s="70"/>
      <c r="Z1317" s="68">
        <f t="shared" si="93"/>
        <v>1</v>
      </c>
      <c r="AC1317" s="1" t="str">
        <f t="shared" si="94"/>
        <v>1900</v>
      </c>
    </row>
    <row r="1318" spans="2:29" x14ac:dyDescent="0.25">
      <c r="B1318" s="1">
        <f t="shared" si="91"/>
        <v>0</v>
      </c>
      <c r="D1318" s="95" t="str">
        <f t="shared" si="92"/>
        <v/>
      </c>
      <c r="E1318" s="69"/>
      <c r="F1318" s="70"/>
      <c r="G1318" s="4"/>
      <c r="H1318" s="71"/>
      <c r="I1318" s="71"/>
      <c r="J1318" s="70"/>
      <c r="K1318" s="70"/>
      <c r="L1318" s="70"/>
      <c r="M1318" s="70"/>
      <c r="N1318" s="70"/>
      <c r="O1318" s="70"/>
      <c r="P1318" s="70"/>
      <c r="Q1318" s="70"/>
      <c r="R1318" s="70"/>
      <c r="S1318" s="86"/>
      <c r="T1318" s="70"/>
      <c r="Z1318" s="68">
        <f t="shared" si="93"/>
        <v>1</v>
      </c>
      <c r="AC1318" s="1" t="str">
        <f t="shared" si="94"/>
        <v>1900</v>
      </c>
    </row>
    <row r="1319" spans="2:29" x14ac:dyDescent="0.25">
      <c r="B1319" s="1">
        <f t="shared" si="91"/>
        <v>0</v>
      </c>
      <c r="D1319" s="95" t="str">
        <f t="shared" si="92"/>
        <v/>
      </c>
      <c r="E1319" s="69"/>
      <c r="F1319" s="70"/>
      <c r="G1319" s="4"/>
      <c r="H1319" s="71"/>
      <c r="I1319" s="71"/>
      <c r="J1319" s="70"/>
      <c r="K1319" s="70"/>
      <c r="L1319" s="70"/>
      <c r="M1319" s="70"/>
      <c r="N1319" s="70"/>
      <c r="O1319" s="70"/>
      <c r="P1319" s="70"/>
      <c r="Q1319" s="70"/>
      <c r="R1319" s="70"/>
      <c r="S1319" s="86"/>
      <c r="T1319" s="70"/>
      <c r="Z1319" s="68">
        <f t="shared" si="93"/>
        <v>1</v>
      </c>
      <c r="AC1319" s="1" t="str">
        <f t="shared" si="94"/>
        <v>1900</v>
      </c>
    </row>
    <row r="1320" spans="2:29" x14ac:dyDescent="0.25">
      <c r="B1320" s="1">
        <f t="shared" si="91"/>
        <v>0</v>
      </c>
      <c r="D1320" s="95" t="str">
        <f t="shared" si="92"/>
        <v/>
      </c>
      <c r="E1320" s="69"/>
      <c r="F1320" s="70"/>
      <c r="G1320" s="4"/>
      <c r="H1320" s="71"/>
      <c r="I1320" s="71"/>
      <c r="J1320" s="70"/>
      <c r="K1320" s="70"/>
      <c r="L1320" s="70"/>
      <c r="M1320" s="70"/>
      <c r="N1320" s="70"/>
      <c r="O1320" s="70"/>
      <c r="P1320" s="70"/>
      <c r="Q1320" s="70"/>
      <c r="R1320" s="70"/>
      <c r="S1320" s="86"/>
      <c r="T1320" s="70"/>
      <c r="Z1320" s="68">
        <f t="shared" si="93"/>
        <v>1</v>
      </c>
      <c r="AC1320" s="1" t="str">
        <f t="shared" si="94"/>
        <v>1900</v>
      </c>
    </row>
    <row r="1321" spans="2:29" x14ac:dyDescent="0.25">
      <c r="B1321" s="1">
        <f t="shared" si="91"/>
        <v>0</v>
      </c>
      <c r="D1321" s="95" t="str">
        <f t="shared" si="92"/>
        <v/>
      </c>
      <c r="E1321" s="69"/>
      <c r="F1321" s="70"/>
      <c r="G1321" s="4"/>
      <c r="H1321" s="71"/>
      <c r="I1321" s="71"/>
      <c r="J1321" s="70"/>
      <c r="K1321" s="70"/>
      <c r="L1321" s="70"/>
      <c r="M1321" s="70"/>
      <c r="N1321" s="70"/>
      <c r="O1321" s="70"/>
      <c r="P1321" s="70"/>
      <c r="Q1321" s="70"/>
      <c r="R1321" s="70"/>
      <c r="S1321" s="86"/>
      <c r="T1321" s="70"/>
      <c r="Z1321" s="68">
        <f t="shared" si="93"/>
        <v>1</v>
      </c>
      <c r="AC1321" s="1" t="str">
        <f t="shared" si="94"/>
        <v>1900</v>
      </c>
    </row>
    <row r="1322" spans="2:29" x14ac:dyDescent="0.25">
      <c r="B1322" s="1">
        <f t="shared" si="91"/>
        <v>0</v>
      </c>
      <c r="D1322" s="95" t="str">
        <f t="shared" si="92"/>
        <v/>
      </c>
      <c r="E1322" s="69"/>
      <c r="F1322" s="70"/>
      <c r="G1322" s="4"/>
      <c r="H1322" s="71"/>
      <c r="I1322" s="71"/>
      <c r="J1322" s="70"/>
      <c r="K1322" s="70"/>
      <c r="L1322" s="70"/>
      <c r="M1322" s="70"/>
      <c r="N1322" s="70"/>
      <c r="O1322" s="70"/>
      <c r="P1322" s="70"/>
      <c r="Q1322" s="70"/>
      <c r="R1322" s="70"/>
      <c r="S1322" s="86"/>
      <c r="T1322" s="70"/>
      <c r="Z1322" s="68">
        <f t="shared" si="93"/>
        <v>1</v>
      </c>
      <c r="AC1322" s="1" t="str">
        <f t="shared" si="94"/>
        <v>1900</v>
      </c>
    </row>
    <row r="1323" spans="2:29" x14ac:dyDescent="0.25">
      <c r="B1323" s="1">
        <f t="shared" si="91"/>
        <v>0</v>
      </c>
      <c r="D1323" s="95" t="str">
        <f t="shared" si="92"/>
        <v/>
      </c>
      <c r="E1323" s="69"/>
      <c r="F1323" s="70"/>
      <c r="G1323" s="4"/>
      <c r="H1323" s="71"/>
      <c r="I1323" s="71"/>
      <c r="J1323" s="70"/>
      <c r="K1323" s="70"/>
      <c r="L1323" s="70"/>
      <c r="M1323" s="70"/>
      <c r="N1323" s="70"/>
      <c r="O1323" s="70"/>
      <c r="P1323" s="70"/>
      <c r="Q1323" s="70"/>
      <c r="R1323" s="70"/>
      <c r="S1323" s="86"/>
      <c r="T1323" s="70"/>
      <c r="Z1323" s="68">
        <f t="shared" si="93"/>
        <v>1</v>
      </c>
      <c r="AC1323" s="1" t="str">
        <f t="shared" si="94"/>
        <v>1900</v>
      </c>
    </row>
    <row r="1324" spans="2:29" x14ac:dyDescent="0.25">
      <c r="B1324" s="1">
        <f t="shared" si="91"/>
        <v>0</v>
      </c>
      <c r="D1324" s="95" t="str">
        <f t="shared" si="92"/>
        <v/>
      </c>
      <c r="E1324" s="69"/>
      <c r="F1324" s="70"/>
      <c r="G1324" s="4"/>
      <c r="H1324" s="71"/>
      <c r="I1324" s="71"/>
      <c r="J1324" s="70"/>
      <c r="K1324" s="70"/>
      <c r="L1324" s="70"/>
      <c r="M1324" s="70"/>
      <c r="N1324" s="70"/>
      <c r="O1324" s="70"/>
      <c r="P1324" s="70"/>
      <c r="Q1324" s="70"/>
      <c r="R1324" s="70"/>
      <c r="S1324" s="86"/>
      <c r="T1324" s="70"/>
      <c r="Z1324" s="68">
        <f t="shared" si="93"/>
        <v>1</v>
      </c>
      <c r="AC1324" s="1" t="str">
        <f t="shared" si="94"/>
        <v>1900</v>
      </c>
    </row>
    <row r="1325" spans="2:29" x14ac:dyDescent="0.25">
      <c r="B1325" s="1">
        <f t="shared" si="91"/>
        <v>0</v>
      </c>
      <c r="D1325" s="95" t="str">
        <f t="shared" si="92"/>
        <v/>
      </c>
      <c r="E1325" s="69"/>
      <c r="F1325" s="70"/>
      <c r="G1325" s="4"/>
      <c r="H1325" s="71"/>
      <c r="I1325" s="71"/>
      <c r="J1325" s="70"/>
      <c r="K1325" s="70"/>
      <c r="L1325" s="70"/>
      <c r="M1325" s="70"/>
      <c r="N1325" s="70"/>
      <c r="O1325" s="70"/>
      <c r="P1325" s="70"/>
      <c r="Q1325" s="70"/>
      <c r="R1325" s="70"/>
      <c r="S1325" s="86"/>
      <c r="T1325" s="70"/>
      <c r="Z1325" s="68">
        <f t="shared" si="93"/>
        <v>1</v>
      </c>
      <c r="AC1325" s="1" t="str">
        <f t="shared" si="94"/>
        <v>1900</v>
      </c>
    </row>
    <row r="1326" spans="2:29" x14ac:dyDescent="0.25">
      <c r="B1326" s="1">
        <f t="shared" si="91"/>
        <v>0</v>
      </c>
      <c r="D1326" s="95" t="str">
        <f t="shared" si="92"/>
        <v/>
      </c>
      <c r="E1326" s="69"/>
      <c r="F1326" s="70"/>
      <c r="G1326" s="4"/>
      <c r="H1326" s="71"/>
      <c r="I1326" s="71"/>
      <c r="J1326" s="70"/>
      <c r="K1326" s="70"/>
      <c r="L1326" s="70"/>
      <c r="M1326" s="70"/>
      <c r="N1326" s="70"/>
      <c r="O1326" s="70"/>
      <c r="P1326" s="70"/>
      <c r="Q1326" s="70"/>
      <c r="R1326" s="70"/>
      <c r="S1326" s="86"/>
      <c r="T1326" s="70"/>
      <c r="Z1326" s="68">
        <f t="shared" si="93"/>
        <v>1</v>
      </c>
      <c r="AC1326" s="1" t="str">
        <f t="shared" si="94"/>
        <v>1900</v>
      </c>
    </row>
    <row r="1327" spans="2:29" x14ac:dyDescent="0.25">
      <c r="B1327" s="1">
        <f t="shared" si="91"/>
        <v>0</v>
      </c>
      <c r="D1327" s="95" t="str">
        <f t="shared" si="92"/>
        <v/>
      </c>
      <c r="E1327" s="69"/>
      <c r="F1327" s="70"/>
      <c r="G1327" s="4"/>
      <c r="H1327" s="71"/>
      <c r="I1327" s="71"/>
      <c r="J1327" s="70"/>
      <c r="K1327" s="70"/>
      <c r="L1327" s="70"/>
      <c r="M1327" s="70"/>
      <c r="N1327" s="70"/>
      <c r="O1327" s="70"/>
      <c r="P1327" s="70"/>
      <c r="Q1327" s="70"/>
      <c r="R1327" s="70"/>
      <c r="S1327" s="86"/>
      <c r="T1327" s="70"/>
      <c r="Z1327" s="68">
        <f t="shared" si="93"/>
        <v>1</v>
      </c>
      <c r="AC1327" s="1" t="str">
        <f t="shared" si="94"/>
        <v>1900</v>
      </c>
    </row>
    <row r="1328" spans="2:29" x14ac:dyDescent="0.25">
      <c r="B1328" s="1">
        <f t="shared" si="91"/>
        <v>0</v>
      </c>
      <c r="D1328" s="95" t="str">
        <f t="shared" si="92"/>
        <v/>
      </c>
      <c r="E1328" s="69"/>
      <c r="F1328" s="70"/>
      <c r="G1328" s="4"/>
      <c r="H1328" s="71"/>
      <c r="I1328" s="71"/>
      <c r="J1328" s="70"/>
      <c r="K1328" s="70"/>
      <c r="L1328" s="70"/>
      <c r="M1328" s="70"/>
      <c r="N1328" s="70"/>
      <c r="O1328" s="70"/>
      <c r="P1328" s="70"/>
      <c r="Q1328" s="70"/>
      <c r="R1328" s="70"/>
      <c r="S1328" s="86"/>
      <c r="T1328" s="70"/>
      <c r="Z1328" s="68">
        <f t="shared" si="93"/>
        <v>1</v>
      </c>
      <c r="AC1328" s="1" t="str">
        <f t="shared" si="94"/>
        <v>1900</v>
      </c>
    </row>
    <row r="1329" spans="2:29" x14ac:dyDescent="0.25">
      <c r="B1329" s="1">
        <f t="shared" si="91"/>
        <v>0</v>
      </c>
      <c r="D1329" s="95" t="str">
        <f t="shared" si="92"/>
        <v/>
      </c>
      <c r="E1329" s="69"/>
      <c r="F1329" s="70"/>
      <c r="G1329" s="4"/>
      <c r="H1329" s="71"/>
      <c r="I1329" s="71"/>
      <c r="J1329" s="70"/>
      <c r="K1329" s="70"/>
      <c r="L1329" s="70"/>
      <c r="M1329" s="70"/>
      <c r="N1329" s="70"/>
      <c r="O1329" s="70"/>
      <c r="P1329" s="70"/>
      <c r="Q1329" s="70"/>
      <c r="R1329" s="70"/>
      <c r="S1329" s="86"/>
      <c r="T1329" s="70"/>
      <c r="Z1329" s="68">
        <f t="shared" si="93"/>
        <v>1</v>
      </c>
      <c r="AC1329" s="1" t="str">
        <f t="shared" si="94"/>
        <v>1900</v>
      </c>
    </row>
    <row r="1330" spans="2:29" x14ac:dyDescent="0.25">
      <c r="B1330" s="1">
        <f t="shared" si="91"/>
        <v>0</v>
      </c>
      <c r="D1330" s="95" t="str">
        <f t="shared" si="92"/>
        <v/>
      </c>
      <c r="E1330" s="69"/>
      <c r="F1330" s="70"/>
      <c r="G1330" s="4"/>
      <c r="H1330" s="71"/>
      <c r="I1330" s="71"/>
      <c r="J1330" s="70"/>
      <c r="K1330" s="70"/>
      <c r="L1330" s="70"/>
      <c r="M1330" s="70"/>
      <c r="N1330" s="70"/>
      <c r="O1330" s="70"/>
      <c r="P1330" s="70"/>
      <c r="Q1330" s="70"/>
      <c r="R1330" s="70"/>
      <c r="S1330" s="86"/>
      <c r="T1330" s="70"/>
      <c r="Z1330" s="68">
        <f t="shared" si="93"/>
        <v>1</v>
      </c>
      <c r="AC1330" s="1" t="str">
        <f t="shared" si="94"/>
        <v>1900</v>
      </c>
    </row>
    <row r="1331" spans="2:29" x14ac:dyDescent="0.25">
      <c r="B1331" s="1">
        <f t="shared" si="91"/>
        <v>0</v>
      </c>
      <c r="D1331" s="95" t="str">
        <f t="shared" si="92"/>
        <v/>
      </c>
      <c r="E1331" s="69"/>
      <c r="F1331" s="70"/>
      <c r="G1331" s="4"/>
      <c r="H1331" s="71"/>
      <c r="I1331" s="71"/>
      <c r="J1331" s="70"/>
      <c r="K1331" s="70"/>
      <c r="L1331" s="70"/>
      <c r="M1331" s="70"/>
      <c r="N1331" s="70"/>
      <c r="O1331" s="70"/>
      <c r="P1331" s="70"/>
      <c r="Q1331" s="70"/>
      <c r="R1331" s="70"/>
      <c r="S1331" s="86"/>
      <c r="T1331" s="70"/>
      <c r="Z1331" s="68">
        <f t="shared" si="93"/>
        <v>1</v>
      </c>
      <c r="AC1331" s="1" t="str">
        <f t="shared" si="94"/>
        <v>1900</v>
      </c>
    </row>
    <row r="1332" spans="2:29" x14ac:dyDescent="0.25">
      <c r="B1332" s="1">
        <f t="shared" si="91"/>
        <v>0</v>
      </c>
      <c r="D1332" s="95" t="str">
        <f t="shared" si="92"/>
        <v/>
      </c>
      <c r="E1332" s="69"/>
      <c r="F1332" s="70"/>
      <c r="G1332" s="4"/>
      <c r="H1332" s="71"/>
      <c r="I1332" s="71"/>
      <c r="J1332" s="70"/>
      <c r="K1332" s="70"/>
      <c r="L1332" s="70"/>
      <c r="M1332" s="70"/>
      <c r="N1332" s="70"/>
      <c r="O1332" s="70"/>
      <c r="P1332" s="70"/>
      <c r="Q1332" s="70"/>
      <c r="R1332" s="70"/>
      <c r="S1332" s="86"/>
      <c r="T1332" s="70"/>
      <c r="Z1332" s="68">
        <f t="shared" si="93"/>
        <v>1</v>
      </c>
      <c r="AC1332" s="1" t="str">
        <f t="shared" si="94"/>
        <v>1900</v>
      </c>
    </row>
    <row r="1333" spans="2:29" x14ac:dyDescent="0.25">
      <c r="B1333" s="1">
        <f t="shared" si="91"/>
        <v>0</v>
      </c>
      <c r="D1333" s="95" t="str">
        <f t="shared" si="92"/>
        <v/>
      </c>
      <c r="E1333" s="69"/>
      <c r="F1333" s="70"/>
      <c r="G1333" s="4"/>
      <c r="H1333" s="71"/>
      <c r="I1333" s="71"/>
      <c r="J1333" s="70"/>
      <c r="K1333" s="70"/>
      <c r="L1333" s="70"/>
      <c r="M1333" s="70"/>
      <c r="N1333" s="70"/>
      <c r="O1333" s="70"/>
      <c r="P1333" s="70"/>
      <c r="Q1333" s="70"/>
      <c r="R1333" s="70"/>
      <c r="S1333" s="86"/>
      <c r="T1333" s="70"/>
      <c r="Z1333" s="68">
        <f t="shared" si="93"/>
        <v>1</v>
      </c>
      <c r="AC1333" s="1" t="str">
        <f t="shared" si="94"/>
        <v>1900</v>
      </c>
    </row>
    <row r="1334" spans="2:29" x14ac:dyDescent="0.25">
      <c r="B1334" s="1">
        <f t="shared" si="91"/>
        <v>0</v>
      </c>
      <c r="D1334" s="95" t="str">
        <f t="shared" si="92"/>
        <v/>
      </c>
      <c r="E1334" s="69"/>
      <c r="F1334" s="70"/>
      <c r="G1334" s="4"/>
      <c r="H1334" s="71"/>
      <c r="I1334" s="71"/>
      <c r="J1334" s="70"/>
      <c r="K1334" s="70"/>
      <c r="L1334" s="70"/>
      <c r="M1334" s="70"/>
      <c r="N1334" s="70"/>
      <c r="O1334" s="70"/>
      <c r="P1334" s="70"/>
      <c r="Q1334" s="70"/>
      <c r="R1334" s="70"/>
      <c r="S1334" s="86"/>
      <c r="T1334" s="70"/>
      <c r="Z1334" s="68">
        <f t="shared" si="93"/>
        <v>1</v>
      </c>
      <c r="AC1334" s="1" t="str">
        <f t="shared" si="94"/>
        <v>1900</v>
      </c>
    </row>
    <row r="1335" spans="2:29" x14ac:dyDescent="0.25">
      <c r="B1335" s="1">
        <f t="shared" si="91"/>
        <v>0</v>
      </c>
      <c r="D1335" s="95" t="str">
        <f t="shared" si="92"/>
        <v/>
      </c>
      <c r="E1335" s="69"/>
      <c r="F1335" s="70"/>
      <c r="G1335" s="4"/>
      <c r="H1335" s="71"/>
      <c r="I1335" s="71"/>
      <c r="J1335" s="70"/>
      <c r="K1335" s="70"/>
      <c r="L1335" s="70"/>
      <c r="M1335" s="70"/>
      <c r="N1335" s="70"/>
      <c r="O1335" s="70"/>
      <c r="P1335" s="70"/>
      <c r="Q1335" s="70"/>
      <c r="R1335" s="70"/>
      <c r="S1335" s="86"/>
      <c r="T1335" s="70"/>
      <c r="Z1335" s="68">
        <f t="shared" si="93"/>
        <v>1</v>
      </c>
      <c r="AC1335" s="1" t="str">
        <f t="shared" si="94"/>
        <v>1900</v>
      </c>
    </row>
    <row r="1336" spans="2:29" x14ac:dyDescent="0.25">
      <c r="B1336" s="1">
        <f t="shared" si="91"/>
        <v>0</v>
      </c>
      <c r="D1336" s="95" t="str">
        <f t="shared" si="92"/>
        <v/>
      </c>
      <c r="E1336" s="69"/>
      <c r="F1336" s="70"/>
      <c r="G1336" s="4"/>
      <c r="H1336" s="71"/>
      <c r="I1336" s="71"/>
      <c r="J1336" s="70"/>
      <c r="K1336" s="70"/>
      <c r="L1336" s="70"/>
      <c r="M1336" s="70"/>
      <c r="N1336" s="70"/>
      <c r="O1336" s="70"/>
      <c r="P1336" s="70"/>
      <c r="Q1336" s="70"/>
      <c r="R1336" s="70"/>
      <c r="S1336" s="86"/>
      <c r="T1336" s="70"/>
      <c r="Z1336" s="68">
        <f t="shared" si="93"/>
        <v>1</v>
      </c>
      <c r="AC1336" s="1" t="str">
        <f t="shared" si="94"/>
        <v>1900</v>
      </c>
    </row>
    <row r="1337" spans="2:29" x14ac:dyDescent="0.25">
      <c r="B1337" s="1">
        <f t="shared" si="91"/>
        <v>0</v>
      </c>
      <c r="D1337" s="95" t="str">
        <f t="shared" si="92"/>
        <v/>
      </c>
      <c r="E1337" s="69"/>
      <c r="F1337" s="70"/>
      <c r="G1337" s="4"/>
      <c r="H1337" s="71"/>
      <c r="I1337" s="71"/>
      <c r="J1337" s="70"/>
      <c r="K1337" s="70"/>
      <c r="L1337" s="70"/>
      <c r="M1337" s="70"/>
      <c r="N1337" s="70"/>
      <c r="O1337" s="70"/>
      <c r="P1337" s="70"/>
      <c r="Q1337" s="70"/>
      <c r="R1337" s="70"/>
      <c r="S1337" s="86"/>
      <c r="T1337" s="70"/>
      <c r="Z1337" s="68">
        <f t="shared" si="93"/>
        <v>1</v>
      </c>
      <c r="AC1337" s="1" t="str">
        <f t="shared" si="94"/>
        <v>1900</v>
      </c>
    </row>
    <row r="1338" spans="2:29" x14ac:dyDescent="0.25">
      <c r="B1338" s="1">
        <f t="shared" si="91"/>
        <v>0</v>
      </c>
      <c r="D1338" s="95" t="str">
        <f t="shared" si="92"/>
        <v/>
      </c>
      <c r="E1338" s="69"/>
      <c r="F1338" s="70"/>
      <c r="G1338" s="4"/>
      <c r="H1338" s="71"/>
      <c r="I1338" s="71"/>
      <c r="J1338" s="70"/>
      <c r="K1338" s="70"/>
      <c r="L1338" s="70"/>
      <c r="M1338" s="70"/>
      <c r="N1338" s="70"/>
      <c r="O1338" s="70"/>
      <c r="P1338" s="70"/>
      <c r="Q1338" s="70"/>
      <c r="R1338" s="70"/>
      <c r="S1338" s="86"/>
      <c r="T1338" s="70"/>
      <c r="Z1338" s="68">
        <f t="shared" si="93"/>
        <v>1</v>
      </c>
      <c r="AC1338" s="1" t="str">
        <f t="shared" si="94"/>
        <v>1900</v>
      </c>
    </row>
    <row r="1339" spans="2:29" x14ac:dyDescent="0.25">
      <c r="B1339" s="1">
        <f t="shared" si="91"/>
        <v>0</v>
      </c>
      <c r="D1339" s="95" t="str">
        <f t="shared" si="92"/>
        <v/>
      </c>
      <c r="E1339" s="69"/>
      <c r="F1339" s="70"/>
      <c r="G1339" s="4"/>
      <c r="H1339" s="71"/>
      <c r="I1339" s="71"/>
      <c r="J1339" s="70"/>
      <c r="K1339" s="70"/>
      <c r="L1339" s="70"/>
      <c r="M1339" s="70"/>
      <c r="N1339" s="70"/>
      <c r="O1339" s="70"/>
      <c r="P1339" s="70"/>
      <c r="Q1339" s="70"/>
      <c r="R1339" s="70"/>
      <c r="S1339" s="86"/>
      <c r="T1339" s="70"/>
      <c r="Z1339" s="68">
        <f t="shared" si="93"/>
        <v>1</v>
      </c>
      <c r="AC1339" s="1" t="str">
        <f t="shared" si="94"/>
        <v>1900</v>
      </c>
    </row>
    <row r="1340" spans="2:29" x14ac:dyDescent="0.25">
      <c r="B1340" s="1">
        <f t="shared" si="91"/>
        <v>0</v>
      </c>
      <c r="D1340" s="95" t="str">
        <f t="shared" si="92"/>
        <v/>
      </c>
      <c r="E1340" s="69"/>
      <c r="F1340" s="70"/>
      <c r="G1340" s="4"/>
      <c r="H1340" s="71"/>
      <c r="I1340" s="71"/>
      <c r="J1340" s="70"/>
      <c r="K1340" s="70"/>
      <c r="L1340" s="70"/>
      <c r="M1340" s="70"/>
      <c r="N1340" s="70"/>
      <c r="O1340" s="70"/>
      <c r="P1340" s="70"/>
      <c r="Q1340" s="70"/>
      <c r="R1340" s="70"/>
      <c r="S1340" s="86"/>
      <c r="T1340" s="70"/>
      <c r="Z1340" s="68">
        <f t="shared" si="93"/>
        <v>1</v>
      </c>
      <c r="AC1340" s="1" t="str">
        <f t="shared" si="94"/>
        <v>1900</v>
      </c>
    </row>
    <row r="1341" spans="2:29" x14ac:dyDescent="0.25">
      <c r="B1341" s="1">
        <f t="shared" si="91"/>
        <v>0</v>
      </c>
      <c r="D1341" s="95" t="str">
        <f t="shared" si="92"/>
        <v/>
      </c>
      <c r="E1341" s="69"/>
      <c r="F1341" s="70"/>
      <c r="G1341" s="4"/>
      <c r="H1341" s="71"/>
      <c r="I1341" s="71"/>
      <c r="J1341" s="70"/>
      <c r="K1341" s="70"/>
      <c r="L1341" s="70"/>
      <c r="M1341" s="70"/>
      <c r="N1341" s="70"/>
      <c r="O1341" s="70"/>
      <c r="P1341" s="70"/>
      <c r="Q1341" s="70"/>
      <c r="R1341" s="70"/>
      <c r="S1341" s="86"/>
      <c r="T1341" s="70"/>
      <c r="Z1341" s="68">
        <f t="shared" si="93"/>
        <v>1</v>
      </c>
      <c r="AC1341" s="1" t="str">
        <f t="shared" si="94"/>
        <v>1900</v>
      </c>
    </row>
    <row r="1342" spans="2:29" x14ac:dyDescent="0.25">
      <c r="B1342" s="1">
        <f t="shared" si="91"/>
        <v>0</v>
      </c>
      <c r="D1342" s="95" t="str">
        <f t="shared" si="92"/>
        <v/>
      </c>
      <c r="E1342" s="69"/>
      <c r="F1342" s="70"/>
      <c r="G1342" s="4"/>
      <c r="H1342" s="71"/>
      <c r="I1342" s="71"/>
      <c r="J1342" s="70"/>
      <c r="K1342" s="70"/>
      <c r="L1342" s="70"/>
      <c r="M1342" s="70"/>
      <c r="N1342" s="70"/>
      <c r="O1342" s="70"/>
      <c r="P1342" s="70"/>
      <c r="Q1342" s="70"/>
      <c r="R1342" s="70"/>
      <c r="S1342" s="86"/>
      <c r="T1342" s="70"/>
      <c r="Z1342" s="68">
        <f t="shared" si="93"/>
        <v>1</v>
      </c>
      <c r="AC1342" s="1" t="str">
        <f t="shared" si="94"/>
        <v>1900</v>
      </c>
    </row>
    <row r="1343" spans="2:29" x14ac:dyDescent="0.25">
      <c r="B1343" s="1">
        <f t="shared" si="91"/>
        <v>0</v>
      </c>
      <c r="D1343" s="95" t="str">
        <f t="shared" si="92"/>
        <v/>
      </c>
      <c r="E1343" s="69"/>
      <c r="F1343" s="70"/>
      <c r="G1343" s="4"/>
      <c r="H1343" s="71"/>
      <c r="I1343" s="71"/>
      <c r="J1343" s="70"/>
      <c r="K1343" s="70"/>
      <c r="L1343" s="70"/>
      <c r="M1343" s="70"/>
      <c r="N1343" s="70"/>
      <c r="O1343" s="70"/>
      <c r="P1343" s="70"/>
      <c r="Q1343" s="70"/>
      <c r="R1343" s="70"/>
      <c r="S1343" s="86"/>
      <c r="T1343" s="70"/>
      <c r="Z1343" s="68">
        <f t="shared" si="93"/>
        <v>1</v>
      </c>
      <c r="AC1343" s="1" t="str">
        <f t="shared" si="94"/>
        <v>1900</v>
      </c>
    </row>
    <row r="1344" spans="2:29" x14ac:dyDescent="0.25">
      <c r="B1344" s="1">
        <f t="shared" si="91"/>
        <v>0</v>
      </c>
      <c r="D1344" s="95" t="str">
        <f t="shared" si="92"/>
        <v/>
      </c>
      <c r="E1344" s="69"/>
      <c r="F1344" s="70"/>
      <c r="G1344" s="4"/>
      <c r="H1344" s="71"/>
      <c r="I1344" s="71"/>
      <c r="J1344" s="70"/>
      <c r="K1344" s="70"/>
      <c r="L1344" s="70"/>
      <c r="M1344" s="70"/>
      <c r="N1344" s="70"/>
      <c r="O1344" s="70"/>
      <c r="P1344" s="70"/>
      <c r="Q1344" s="70"/>
      <c r="R1344" s="70"/>
      <c r="S1344" s="86"/>
      <c r="T1344" s="70"/>
      <c r="Z1344" s="68">
        <f t="shared" si="93"/>
        <v>1</v>
      </c>
      <c r="AC1344" s="1" t="str">
        <f t="shared" si="94"/>
        <v>1900</v>
      </c>
    </row>
    <row r="1345" spans="2:29" x14ac:dyDescent="0.25">
      <c r="B1345" s="1">
        <f t="shared" si="91"/>
        <v>0</v>
      </c>
      <c r="D1345" s="95" t="str">
        <f t="shared" si="92"/>
        <v/>
      </c>
      <c r="E1345" s="69"/>
      <c r="F1345" s="70"/>
      <c r="G1345" s="4"/>
      <c r="H1345" s="71"/>
      <c r="I1345" s="71"/>
      <c r="J1345" s="70"/>
      <c r="K1345" s="70"/>
      <c r="L1345" s="70"/>
      <c r="M1345" s="70"/>
      <c r="N1345" s="70"/>
      <c r="O1345" s="70"/>
      <c r="P1345" s="70"/>
      <c r="Q1345" s="70"/>
      <c r="R1345" s="70"/>
      <c r="S1345" s="86"/>
      <c r="T1345" s="70"/>
      <c r="Z1345" s="68">
        <f t="shared" si="93"/>
        <v>1</v>
      </c>
      <c r="AC1345" s="1" t="str">
        <f t="shared" si="94"/>
        <v>1900</v>
      </c>
    </row>
    <row r="1346" spans="2:29" x14ac:dyDescent="0.25">
      <c r="B1346" s="1">
        <f t="shared" si="91"/>
        <v>0</v>
      </c>
      <c r="D1346" s="95" t="str">
        <f t="shared" si="92"/>
        <v/>
      </c>
      <c r="E1346" s="69"/>
      <c r="F1346" s="70"/>
      <c r="G1346" s="4"/>
      <c r="H1346" s="71"/>
      <c r="I1346" s="71"/>
      <c r="J1346" s="70"/>
      <c r="K1346" s="70"/>
      <c r="L1346" s="70"/>
      <c r="M1346" s="70"/>
      <c r="N1346" s="70"/>
      <c r="O1346" s="70"/>
      <c r="P1346" s="70"/>
      <c r="Q1346" s="70"/>
      <c r="R1346" s="70"/>
      <c r="S1346" s="86"/>
      <c r="T1346" s="70"/>
      <c r="Z1346" s="68">
        <f t="shared" si="93"/>
        <v>1</v>
      </c>
      <c r="AC1346" s="1" t="str">
        <f t="shared" si="94"/>
        <v>1900</v>
      </c>
    </row>
    <row r="1347" spans="2:29" x14ac:dyDescent="0.25">
      <c r="B1347" s="1">
        <f t="shared" si="91"/>
        <v>0</v>
      </c>
      <c r="D1347" s="95" t="str">
        <f t="shared" si="92"/>
        <v/>
      </c>
      <c r="E1347" s="69"/>
      <c r="F1347" s="70"/>
      <c r="G1347" s="4"/>
      <c r="H1347" s="71"/>
      <c r="I1347" s="71"/>
      <c r="J1347" s="70"/>
      <c r="K1347" s="70"/>
      <c r="L1347" s="70"/>
      <c r="M1347" s="70"/>
      <c r="N1347" s="70"/>
      <c r="O1347" s="70"/>
      <c r="P1347" s="70"/>
      <c r="Q1347" s="70"/>
      <c r="R1347" s="70"/>
      <c r="S1347" s="86"/>
      <c r="T1347" s="70"/>
      <c r="Z1347" s="68">
        <f t="shared" si="93"/>
        <v>1</v>
      </c>
      <c r="AC1347" s="1" t="str">
        <f t="shared" si="94"/>
        <v>1900</v>
      </c>
    </row>
    <row r="1348" spans="2:29" x14ac:dyDescent="0.25">
      <c r="B1348" s="1">
        <f t="shared" ref="B1348:B1411" si="95">IF($B$1=YEAR(Z1348),D1348,0)</f>
        <v>0</v>
      </c>
      <c r="D1348" s="95" t="str">
        <f t="shared" ref="D1348:D1411" si="96">IF(Z1348&lt;&gt;$Y$2,IF(YEAR(Z1348)=YEAR(Z1347),D1347+1,1),"")</f>
        <v/>
      </c>
      <c r="E1348" s="69"/>
      <c r="F1348" s="70"/>
      <c r="G1348" s="4"/>
      <c r="H1348" s="71"/>
      <c r="I1348" s="71"/>
      <c r="J1348" s="70"/>
      <c r="K1348" s="70"/>
      <c r="L1348" s="70"/>
      <c r="M1348" s="70"/>
      <c r="N1348" s="70"/>
      <c r="O1348" s="70"/>
      <c r="P1348" s="70"/>
      <c r="Q1348" s="70"/>
      <c r="R1348" s="70"/>
      <c r="S1348" s="86"/>
      <c r="T1348" s="70"/>
      <c r="Z1348" s="68">
        <f t="shared" ref="Z1348:Z1411" si="97">IF(CONCATENATE(F1348,F1349,F1350,F1351,F1352,F1353)&lt;&gt;"",IF(AND(E1348&lt;&gt;0,ISNUMBER(E1348)=TRUE),E1348,Z1347),$Y$2)</f>
        <v>1</v>
      </c>
      <c r="AC1348" s="1" t="str">
        <f t="shared" si="94"/>
        <v>1900</v>
      </c>
    </row>
    <row r="1349" spans="2:29" x14ac:dyDescent="0.25">
      <c r="B1349" s="1">
        <f t="shared" si="95"/>
        <v>0</v>
      </c>
      <c r="D1349" s="95" t="str">
        <f t="shared" si="96"/>
        <v/>
      </c>
      <c r="E1349" s="69"/>
      <c r="F1349" s="70"/>
      <c r="G1349" s="4"/>
      <c r="H1349" s="71"/>
      <c r="I1349" s="71"/>
      <c r="J1349" s="70"/>
      <c r="K1349" s="70"/>
      <c r="L1349" s="70"/>
      <c r="M1349" s="70"/>
      <c r="N1349" s="70"/>
      <c r="O1349" s="70"/>
      <c r="P1349" s="70"/>
      <c r="Q1349" s="70"/>
      <c r="R1349" s="70"/>
      <c r="S1349" s="86"/>
      <c r="T1349" s="70"/>
      <c r="Z1349" s="68">
        <f t="shared" si="97"/>
        <v>1</v>
      </c>
      <c r="AC1349" s="1" t="str">
        <f t="shared" ref="AC1349:AC1412" si="98">YEAR(Z1349)&amp;F1349&amp;G1349</f>
        <v>1900</v>
      </c>
    </row>
    <row r="1350" spans="2:29" x14ac:dyDescent="0.25">
      <c r="B1350" s="1">
        <f t="shared" si="95"/>
        <v>0</v>
      </c>
      <c r="D1350" s="95" t="str">
        <f t="shared" si="96"/>
        <v/>
      </c>
      <c r="E1350" s="69"/>
      <c r="F1350" s="70"/>
      <c r="G1350" s="4"/>
      <c r="H1350" s="71"/>
      <c r="I1350" s="71"/>
      <c r="J1350" s="70"/>
      <c r="K1350" s="70"/>
      <c r="L1350" s="70"/>
      <c r="M1350" s="70"/>
      <c r="N1350" s="70"/>
      <c r="O1350" s="70"/>
      <c r="P1350" s="70"/>
      <c r="Q1350" s="70"/>
      <c r="R1350" s="70"/>
      <c r="S1350" s="86"/>
      <c r="T1350" s="70"/>
      <c r="Z1350" s="68">
        <f t="shared" si="97"/>
        <v>1</v>
      </c>
      <c r="AC1350" s="1" t="str">
        <f t="shared" si="98"/>
        <v>1900</v>
      </c>
    </row>
    <row r="1351" spans="2:29" x14ac:dyDescent="0.25">
      <c r="B1351" s="1">
        <f t="shared" si="95"/>
        <v>0</v>
      </c>
      <c r="D1351" s="95" t="str">
        <f t="shared" si="96"/>
        <v/>
      </c>
      <c r="E1351" s="69"/>
      <c r="F1351" s="70"/>
      <c r="G1351" s="4"/>
      <c r="H1351" s="71"/>
      <c r="I1351" s="71"/>
      <c r="J1351" s="70"/>
      <c r="K1351" s="70"/>
      <c r="L1351" s="70"/>
      <c r="M1351" s="70"/>
      <c r="N1351" s="70"/>
      <c r="O1351" s="70"/>
      <c r="P1351" s="70"/>
      <c r="Q1351" s="70"/>
      <c r="R1351" s="70"/>
      <c r="S1351" s="86"/>
      <c r="T1351" s="70"/>
      <c r="Z1351" s="68">
        <f t="shared" si="97"/>
        <v>1</v>
      </c>
      <c r="AC1351" s="1" t="str">
        <f t="shared" si="98"/>
        <v>1900</v>
      </c>
    </row>
    <row r="1352" spans="2:29" x14ac:dyDescent="0.25">
      <c r="B1352" s="1">
        <f t="shared" si="95"/>
        <v>0</v>
      </c>
      <c r="D1352" s="95" t="str">
        <f t="shared" si="96"/>
        <v/>
      </c>
      <c r="E1352" s="69"/>
      <c r="F1352" s="70"/>
      <c r="G1352" s="4"/>
      <c r="H1352" s="71"/>
      <c r="I1352" s="71"/>
      <c r="J1352" s="70"/>
      <c r="K1352" s="70"/>
      <c r="L1352" s="70"/>
      <c r="M1352" s="70"/>
      <c r="N1352" s="70"/>
      <c r="O1352" s="70"/>
      <c r="P1352" s="70"/>
      <c r="Q1352" s="70"/>
      <c r="R1352" s="70"/>
      <c r="S1352" s="86"/>
      <c r="T1352" s="70"/>
      <c r="Z1352" s="68">
        <f t="shared" si="97"/>
        <v>1</v>
      </c>
      <c r="AC1352" s="1" t="str">
        <f t="shared" si="98"/>
        <v>1900</v>
      </c>
    </row>
    <row r="1353" spans="2:29" x14ac:dyDescent="0.25">
      <c r="B1353" s="1">
        <f t="shared" si="95"/>
        <v>0</v>
      </c>
      <c r="D1353" s="95" t="str">
        <f t="shared" si="96"/>
        <v/>
      </c>
      <c r="E1353" s="69"/>
      <c r="F1353" s="70"/>
      <c r="G1353" s="4"/>
      <c r="H1353" s="71"/>
      <c r="I1353" s="71"/>
      <c r="J1353" s="70"/>
      <c r="K1353" s="70"/>
      <c r="L1353" s="70"/>
      <c r="M1353" s="70"/>
      <c r="N1353" s="70"/>
      <c r="O1353" s="70"/>
      <c r="P1353" s="70"/>
      <c r="Q1353" s="70"/>
      <c r="R1353" s="70"/>
      <c r="S1353" s="86"/>
      <c r="T1353" s="70"/>
      <c r="Z1353" s="68">
        <f t="shared" si="97"/>
        <v>1</v>
      </c>
      <c r="AC1353" s="1" t="str">
        <f t="shared" si="98"/>
        <v>1900</v>
      </c>
    </row>
    <row r="1354" spans="2:29" x14ac:dyDescent="0.25">
      <c r="B1354" s="1">
        <f t="shared" si="95"/>
        <v>0</v>
      </c>
      <c r="D1354" s="95" t="str">
        <f t="shared" si="96"/>
        <v/>
      </c>
      <c r="E1354" s="69"/>
      <c r="F1354" s="70"/>
      <c r="G1354" s="4"/>
      <c r="H1354" s="71"/>
      <c r="I1354" s="71"/>
      <c r="J1354" s="70"/>
      <c r="K1354" s="70"/>
      <c r="L1354" s="70"/>
      <c r="M1354" s="70"/>
      <c r="N1354" s="70"/>
      <c r="O1354" s="70"/>
      <c r="P1354" s="70"/>
      <c r="Q1354" s="70"/>
      <c r="R1354" s="70"/>
      <c r="S1354" s="86"/>
      <c r="T1354" s="70"/>
      <c r="Z1354" s="68">
        <f t="shared" si="97"/>
        <v>1</v>
      </c>
      <c r="AC1354" s="1" t="str">
        <f t="shared" si="98"/>
        <v>1900</v>
      </c>
    </row>
    <row r="1355" spans="2:29" x14ac:dyDescent="0.25">
      <c r="B1355" s="1">
        <f t="shared" si="95"/>
        <v>0</v>
      </c>
      <c r="D1355" s="95" t="str">
        <f t="shared" si="96"/>
        <v/>
      </c>
      <c r="E1355" s="69"/>
      <c r="F1355" s="70"/>
      <c r="G1355" s="4"/>
      <c r="H1355" s="71"/>
      <c r="I1355" s="71"/>
      <c r="J1355" s="70"/>
      <c r="K1355" s="70"/>
      <c r="L1355" s="70"/>
      <c r="M1355" s="70"/>
      <c r="N1355" s="70"/>
      <c r="O1355" s="70"/>
      <c r="P1355" s="70"/>
      <c r="Q1355" s="70"/>
      <c r="R1355" s="70"/>
      <c r="S1355" s="86"/>
      <c r="T1355" s="70"/>
      <c r="Z1355" s="68">
        <f t="shared" si="97"/>
        <v>1</v>
      </c>
      <c r="AC1355" s="1" t="str">
        <f t="shared" si="98"/>
        <v>1900</v>
      </c>
    </row>
    <row r="1356" spans="2:29" x14ac:dyDescent="0.25">
      <c r="B1356" s="1">
        <f t="shared" si="95"/>
        <v>0</v>
      </c>
      <c r="D1356" s="95" t="str">
        <f t="shared" si="96"/>
        <v/>
      </c>
      <c r="E1356" s="69"/>
      <c r="F1356" s="70"/>
      <c r="G1356" s="4"/>
      <c r="H1356" s="71"/>
      <c r="I1356" s="71"/>
      <c r="J1356" s="70"/>
      <c r="K1356" s="70"/>
      <c r="L1356" s="70"/>
      <c r="M1356" s="70"/>
      <c r="N1356" s="70"/>
      <c r="O1356" s="70"/>
      <c r="P1356" s="70"/>
      <c r="Q1356" s="70"/>
      <c r="R1356" s="70"/>
      <c r="S1356" s="86"/>
      <c r="T1356" s="70"/>
      <c r="Z1356" s="68">
        <f t="shared" si="97"/>
        <v>1</v>
      </c>
      <c r="AC1356" s="1" t="str">
        <f t="shared" si="98"/>
        <v>1900</v>
      </c>
    </row>
    <row r="1357" spans="2:29" x14ac:dyDescent="0.25">
      <c r="B1357" s="1">
        <f t="shared" si="95"/>
        <v>0</v>
      </c>
      <c r="D1357" s="95" t="str">
        <f t="shared" si="96"/>
        <v/>
      </c>
      <c r="E1357" s="69"/>
      <c r="F1357" s="70"/>
      <c r="G1357" s="4"/>
      <c r="H1357" s="71"/>
      <c r="I1357" s="71"/>
      <c r="J1357" s="70"/>
      <c r="K1357" s="70"/>
      <c r="L1357" s="70"/>
      <c r="M1357" s="70"/>
      <c r="N1357" s="70"/>
      <c r="O1357" s="70"/>
      <c r="P1357" s="70"/>
      <c r="Q1357" s="70"/>
      <c r="R1357" s="70"/>
      <c r="S1357" s="86"/>
      <c r="T1357" s="70"/>
      <c r="Z1357" s="68">
        <f t="shared" si="97"/>
        <v>1</v>
      </c>
      <c r="AC1357" s="1" t="str">
        <f t="shared" si="98"/>
        <v>1900</v>
      </c>
    </row>
    <row r="1358" spans="2:29" x14ac:dyDescent="0.25">
      <c r="B1358" s="1">
        <f t="shared" si="95"/>
        <v>0</v>
      </c>
      <c r="D1358" s="95" t="str">
        <f t="shared" si="96"/>
        <v/>
      </c>
      <c r="E1358" s="69"/>
      <c r="F1358" s="70"/>
      <c r="G1358" s="4"/>
      <c r="H1358" s="71"/>
      <c r="I1358" s="71"/>
      <c r="J1358" s="70"/>
      <c r="K1358" s="70"/>
      <c r="L1358" s="70"/>
      <c r="M1358" s="70"/>
      <c r="N1358" s="70"/>
      <c r="O1358" s="70"/>
      <c r="P1358" s="70"/>
      <c r="Q1358" s="70"/>
      <c r="R1358" s="70"/>
      <c r="S1358" s="86"/>
      <c r="T1358" s="70"/>
      <c r="Z1358" s="68">
        <f t="shared" si="97"/>
        <v>1</v>
      </c>
      <c r="AC1358" s="1" t="str">
        <f t="shared" si="98"/>
        <v>1900</v>
      </c>
    </row>
    <row r="1359" spans="2:29" x14ac:dyDescent="0.25">
      <c r="B1359" s="1">
        <f t="shared" si="95"/>
        <v>0</v>
      </c>
      <c r="D1359" s="95" t="str">
        <f t="shared" si="96"/>
        <v/>
      </c>
      <c r="E1359" s="69"/>
      <c r="F1359" s="70"/>
      <c r="G1359" s="4"/>
      <c r="H1359" s="71"/>
      <c r="I1359" s="71"/>
      <c r="J1359" s="70"/>
      <c r="K1359" s="70"/>
      <c r="L1359" s="70"/>
      <c r="M1359" s="70"/>
      <c r="N1359" s="70"/>
      <c r="O1359" s="70"/>
      <c r="P1359" s="70"/>
      <c r="Q1359" s="70"/>
      <c r="R1359" s="70"/>
      <c r="S1359" s="86"/>
      <c r="T1359" s="70"/>
      <c r="Z1359" s="68">
        <f t="shared" si="97"/>
        <v>1</v>
      </c>
      <c r="AC1359" s="1" t="str">
        <f t="shared" si="98"/>
        <v>1900</v>
      </c>
    </row>
    <row r="1360" spans="2:29" x14ac:dyDescent="0.25">
      <c r="B1360" s="1">
        <f t="shared" si="95"/>
        <v>0</v>
      </c>
      <c r="D1360" s="95" t="str">
        <f t="shared" si="96"/>
        <v/>
      </c>
      <c r="E1360" s="69"/>
      <c r="F1360" s="70"/>
      <c r="G1360" s="4"/>
      <c r="H1360" s="71"/>
      <c r="I1360" s="71"/>
      <c r="J1360" s="70"/>
      <c r="K1360" s="70"/>
      <c r="L1360" s="70"/>
      <c r="M1360" s="70"/>
      <c r="N1360" s="70"/>
      <c r="O1360" s="70"/>
      <c r="P1360" s="70"/>
      <c r="Q1360" s="70"/>
      <c r="R1360" s="70"/>
      <c r="S1360" s="86"/>
      <c r="T1360" s="70"/>
      <c r="Z1360" s="68">
        <f t="shared" si="97"/>
        <v>1</v>
      </c>
      <c r="AC1360" s="1" t="str">
        <f t="shared" si="98"/>
        <v>1900</v>
      </c>
    </row>
    <row r="1361" spans="2:29" x14ac:dyDescent="0.25">
      <c r="B1361" s="1">
        <f t="shared" si="95"/>
        <v>0</v>
      </c>
      <c r="D1361" s="95" t="str">
        <f t="shared" si="96"/>
        <v/>
      </c>
      <c r="E1361" s="69"/>
      <c r="F1361" s="70"/>
      <c r="G1361" s="4"/>
      <c r="H1361" s="71"/>
      <c r="I1361" s="71"/>
      <c r="J1361" s="70"/>
      <c r="K1361" s="70"/>
      <c r="L1361" s="70"/>
      <c r="M1361" s="70"/>
      <c r="N1361" s="70"/>
      <c r="O1361" s="70"/>
      <c r="P1361" s="70"/>
      <c r="Q1361" s="70"/>
      <c r="R1361" s="70"/>
      <c r="S1361" s="86"/>
      <c r="T1361" s="70"/>
      <c r="Z1361" s="68">
        <f t="shared" si="97"/>
        <v>1</v>
      </c>
      <c r="AC1361" s="1" t="str">
        <f t="shared" si="98"/>
        <v>1900</v>
      </c>
    </row>
    <row r="1362" spans="2:29" x14ac:dyDescent="0.25">
      <c r="B1362" s="1">
        <f t="shared" si="95"/>
        <v>0</v>
      </c>
      <c r="D1362" s="95" t="str">
        <f t="shared" si="96"/>
        <v/>
      </c>
      <c r="E1362" s="69"/>
      <c r="F1362" s="70"/>
      <c r="G1362" s="4"/>
      <c r="H1362" s="71"/>
      <c r="I1362" s="71"/>
      <c r="J1362" s="70"/>
      <c r="K1362" s="70"/>
      <c r="L1362" s="70"/>
      <c r="M1362" s="70"/>
      <c r="N1362" s="70"/>
      <c r="O1362" s="70"/>
      <c r="P1362" s="70"/>
      <c r="Q1362" s="70"/>
      <c r="R1362" s="70"/>
      <c r="S1362" s="86"/>
      <c r="T1362" s="70"/>
      <c r="Z1362" s="68">
        <f t="shared" si="97"/>
        <v>1</v>
      </c>
      <c r="AC1362" s="1" t="str">
        <f t="shared" si="98"/>
        <v>1900</v>
      </c>
    </row>
    <row r="1363" spans="2:29" x14ac:dyDescent="0.25">
      <c r="B1363" s="1">
        <f t="shared" si="95"/>
        <v>0</v>
      </c>
      <c r="D1363" s="95" t="str">
        <f t="shared" si="96"/>
        <v/>
      </c>
      <c r="E1363" s="69"/>
      <c r="F1363" s="70"/>
      <c r="G1363" s="4"/>
      <c r="H1363" s="71"/>
      <c r="I1363" s="71"/>
      <c r="J1363" s="70"/>
      <c r="K1363" s="70"/>
      <c r="L1363" s="70"/>
      <c r="M1363" s="70"/>
      <c r="N1363" s="70"/>
      <c r="O1363" s="70"/>
      <c r="P1363" s="70"/>
      <c r="Q1363" s="70"/>
      <c r="R1363" s="70"/>
      <c r="S1363" s="86"/>
      <c r="T1363" s="70"/>
      <c r="Z1363" s="68">
        <f t="shared" si="97"/>
        <v>1</v>
      </c>
      <c r="AC1363" s="1" t="str">
        <f t="shared" si="98"/>
        <v>1900</v>
      </c>
    </row>
    <row r="1364" spans="2:29" x14ac:dyDescent="0.25">
      <c r="B1364" s="1">
        <f t="shared" si="95"/>
        <v>0</v>
      </c>
      <c r="D1364" s="95" t="str">
        <f t="shared" si="96"/>
        <v/>
      </c>
      <c r="E1364" s="69"/>
      <c r="F1364" s="70"/>
      <c r="G1364" s="4"/>
      <c r="H1364" s="71"/>
      <c r="I1364" s="71"/>
      <c r="J1364" s="70"/>
      <c r="K1364" s="70"/>
      <c r="L1364" s="70"/>
      <c r="M1364" s="70"/>
      <c r="N1364" s="70"/>
      <c r="O1364" s="70"/>
      <c r="P1364" s="70"/>
      <c r="Q1364" s="70"/>
      <c r="R1364" s="70"/>
      <c r="S1364" s="86"/>
      <c r="T1364" s="70"/>
      <c r="Z1364" s="68">
        <f t="shared" si="97"/>
        <v>1</v>
      </c>
      <c r="AC1364" s="1" t="str">
        <f t="shared" si="98"/>
        <v>1900</v>
      </c>
    </row>
    <row r="1365" spans="2:29" x14ac:dyDescent="0.25">
      <c r="B1365" s="1">
        <f t="shared" si="95"/>
        <v>0</v>
      </c>
      <c r="D1365" s="95" t="str">
        <f t="shared" si="96"/>
        <v/>
      </c>
      <c r="E1365" s="69"/>
      <c r="F1365" s="70"/>
      <c r="G1365" s="4"/>
      <c r="H1365" s="71"/>
      <c r="I1365" s="71"/>
      <c r="J1365" s="70"/>
      <c r="K1365" s="70"/>
      <c r="L1365" s="70"/>
      <c r="M1365" s="70"/>
      <c r="N1365" s="70"/>
      <c r="O1365" s="70"/>
      <c r="P1365" s="70"/>
      <c r="Q1365" s="70"/>
      <c r="R1365" s="70"/>
      <c r="S1365" s="86"/>
      <c r="T1365" s="70"/>
      <c r="Z1365" s="68">
        <f t="shared" si="97"/>
        <v>1</v>
      </c>
      <c r="AC1365" s="1" t="str">
        <f t="shared" si="98"/>
        <v>1900</v>
      </c>
    </row>
    <row r="1366" spans="2:29" x14ac:dyDescent="0.25">
      <c r="B1366" s="1">
        <f t="shared" si="95"/>
        <v>0</v>
      </c>
      <c r="D1366" s="95" t="str">
        <f t="shared" si="96"/>
        <v/>
      </c>
      <c r="E1366" s="69"/>
      <c r="F1366" s="70"/>
      <c r="G1366" s="4"/>
      <c r="H1366" s="71"/>
      <c r="I1366" s="71"/>
      <c r="J1366" s="70"/>
      <c r="K1366" s="70"/>
      <c r="L1366" s="70"/>
      <c r="M1366" s="70"/>
      <c r="N1366" s="70"/>
      <c r="O1366" s="70"/>
      <c r="P1366" s="70"/>
      <c r="Q1366" s="70"/>
      <c r="R1366" s="70"/>
      <c r="S1366" s="86"/>
      <c r="T1366" s="70"/>
      <c r="Z1366" s="68">
        <f t="shared" si="97"/>
        <v>1</v>
      </c>
      <c r="AC1366" s="1" t="str">
        <f t="shared" si="98"/>
        <v>1900</v>
      </c>
    </row>
    <row r="1367" spans="2:29" x14ac:dyDescent="0.25">
      <c r="B1367" s="1">
        <f t="shared" si="95"/>
        <v>0</v>
      </c>
      <c r="D1367" s="95" t="str">
        <f t="shared" si="96"/>
        <v/>
      </c>
      <c r="E1367" s="69"/>
      <c r="F1367" s="70"/>
      <c r="G1367" s="4"/>
      <c r="H1367" s="71"/>
      <c r="I1367" s="71"/>
      <c r="J1367" s="70"/>
      <c r="K1367" s="70"/>
      <c r="L1367" s="70"/>
      <c r="M1367" s="70"/>
      <c r="N1367" s="70"/>
      <c r="O1367" s="70"/>
      <c r="P1367" s="70"/>
      <c r="Q1367" s="70"/>
      <c r="R1367" s="70"/>
      <c r="S1367" s="86"/>
      <c r="T1367" s="70"/>
      <c r="Z1367" s="68">
        <f t="shared" si="97"/>
        <v>1</v>
      </c>
      <c r="AC1367" s="1" t="str">
        <f t="shared" si="98"/>
        <v>1900</v>
      </c>
    </row>
    <row r="1368" spans="2:29" x14ac:dyDescent="0.25">
      <c r="B1368" s="1">
        <f t="shared" si="95"/>
        <v>0</v>
      </c>
      <c r="D1368" s="95" t="str">
        <f t="shared" si="96"/>
        <v/>
      </c>
      <c r="E1368" s="69"/>
      <c r="F1368" s="70"/>
      <c r="G1368" s="4"/>
      <c r="H1368" s="71"/>
      <c r="I1368" s="71"/>
      <c r="J1368" s="70"/>
      <c r="K1368" s="70"/>
      <c r="L1368" s="70"/>
      <c r="M1368" s="70"/>
      <c r="N1368" s="70"/>
      <c r="O1368" s="70"/>
      <c r="P1368" s="70"/>
      <c r="Q1368" s="70"/>
      <c r="R1368" s="70"/>
      <c r="S1368" s="86"/>
      <c r="T1368" s="70"/>
      <c r="Z1368" s="68">
        <f t="shared" si="97"/>
        <v>1</v>
      </c>
      <c r="AC1368" s="1" t="str">
        <f t="shared" si="98"/>
        <v>1900</v>
      </c>
    </row>
    <row r="1369" spans="2:29" x14ac:dyDescent="0.25">
      <c r="B1369" s="1">
        <f t="shared" si="95"/>
        <v>0</v>
      </c>
      <c r="D1369" s="95" t="str">
        <f t="shared" si="96"/>
        <v/>
      </c>
      <c r="E1369" s="69"/>
      <c r="F1369" s="70"/>
      <c r="G1369" s="4"/>
      <c r="H1369" s="71"/>
      <c r="I1369" s="71"/>
      <c r="J1369" s="70"/>
      <c r="K1369" s="70"/>
      <c r="L1369" s="70"/>
      <c r="M1369" s="70"/>
      <c r="N1369" s="70"/>
      <c r="O1369" s="70"/>
      <c r="P1369" s="70"/>
      <c r="Q1369" s="70"/>
      <c r="R1369" s="70"/>
      <c r="S1369" s="86"/>
      <c r="T1369" s="70"/>
      <c r="Z1369" s="68">
        <f t="shared" si="97"/>
        <v>1</v>
      </c>
      <c r="AC1369" s="1" t="str">
        <f t="shared" si="98"/>
        <v>1900</v>
      </c>
    </row>
    <row r="1370" spans="2:29" x14ac:dyDescent="0.25">
      <c r="B1370" s="1">
        <f t="shared" si="95"/>
        <v>0</v>
      </c>
      <c r="D1370" s="95" t="str">
        <f t="shared" si="96"/>
        <v/>
      </c>
      <c r="E1370" s="69"/>
      <c r="F1370" s="70"/>
      <c r="G1370" s="4"/>
      <c r="H1370" s="71"/>
      <c r="I1370" s="71"/>
      <c r="J1370" s="70"/>
      <c r="K1370" s="70"/>
      <c r="L1370" s="70"/>
      <c r="M1370" s="70"/>
      <c r="N1370" s="70"/>
      <c r="O1370" s="70"/>
      <c r="P1370" s="70"/>
      <c r="Q1370" s="70"/>
      <c r="R1370" s="70"/>
      <c r="S1370" s="86"/>
      <c r="T1370" s="70"/>
      <c r="Z1370" s="68">
        <f t="shared" si="97"/>
        <v>1</v>
      </c>
      <c r="AC1370" s="1" t="str">
        <f t="shared" si="98"/>
        <v>1900</v>
      </c>
    </row>
    <row r="1371" spans="2:29" x14ac:dyDescent="0.25">
      <c r="B1371" s="1">
        <f t="shared" si="95"/>
        <v>0</v>
      </c>
      <c r="D1371" s="95" t="str">
        <f t="shared" si="96"/>
        <v/>
      </c>
      <c r="E1371" s="69"/>
      <c r="F1371" s="70"/>
      <c r="G1371" s="4"/>
      <c r="H1371" s="71"/>
      <c r="I1371" s="71"/>
      <c r="J1371" s="70"/>
      <c r="K1371" s="70"/>
      <c r="L1371" s="70"/>
      <c r="M1371" s="70"/>
      <c r="N1371" s="70"/>
      <c r="O1371" s="70"/>
      <c r="P1371" s="70"/>
      <c r="Q1371" s="70"/>
      <c r="R1371" s="70"/>
      <c r="S1371" s="86"/>
      <c r="T1371" s="70"/>
      <c r="Z1371" s="68">
        <f t="shared" si="97"/>
        <v>1</v>
      </c>
      <c r="AC1371" s="1" t="str">
        <f t="shared" si="98"/>
        <v>1900</v>
      </c>
    </row>
    <row r="1372" spans="2:29" x14ac:dyDescent="0.25">
      <c r="B1372" s="1">
        <f t="shared" si="95"/>
        <v>0</v>
      </c>
      <c r="D1372" s="95" t="str">
        <f t="shared" si="96"/>
        <v/>
      </c>
      <c r="E1372" s="69"/>
      <c r="F1372" s="70"/>
      <c r="G1372" s="4"/>
      <c r="H1372" s="71"/>
      <c r="I1372" s="71"/>
      <c r="J1372" s="70"/>
      <c r="K1372" s="70"/>
      <c r="L1372" s="70"/>
      <c r="M1372" s="70"/>
      <c r="N1372" s="70"/>
      <c r="O1372" s="70"/>
      <c r="P1372" s="70"/>
      <c r="Q1372" s="70"/>
      <c r="R1372" s="70"/>
      <c r="S1372" s="86"/>
      <c r="T1372" s="70"/>
      <c r="Z1372" s="68">
        <f t="shared" si="97"/>
        <v>1</v>
      </c>
      <c r="AC1372" s="1" t="str">
        <f t="shared" si="98"/>
        <v>1900</v>
      </c>
    </row>
    <row r="1373" spans="2:29" x14ac:dyDescent="0.25">
      <c r="B1373" s="1">
        <f t="shared" si="95"/>
        <v>0</v>
      </c>
      <c r="D1373" s="95" t="str">
        <f t="shared" si="96"/>
        <v/>
      </c>
      <c r="E1373" s="69"/>
      <c r="F1373" s="70"/>
      <c r="G1373" s="4"/>
      <c r="H1373" s="71"/>
      <c r="I1373" s="71"/>
      <c r="J1373" s="70"/>
      <c r="K1373" s="70"/>
      <c r="L1373" s="70"/>
      <c r="M1373" s="70"/>
      <c r="N1373" s="70"/>
      <c r="O1373" s="70"/>
      <c r="P1373" s="70"/>
      <c r="Q1373" s="70"/>
      <c r="R1373" s="70"/>
      <c r="S1373" s="86"/>
      <c r="T1373" s="70"/>
      <c r="Z1373" s="68">
        <f t="shared" si="97"/>
        <v>1</v>
      </c>
      <c r="AC1373" s="1" t="str">
        <f t="shared" si="98"/>
        <v>1900</v>
      </c>
    </row>
    <row r="1374" spans="2:29" x14ac:dyDescent="0.25">
      <c r="B1374" s="1">
        <f t="shared" si="95"/>
        <v>0</v>
      </c>
      <c r="D1374" s="95" t="str">
        <f t="shared" si="96"/>
        <v/>
      </c>
      <c r="E1374" s="69"/>
      <c r="F1374" s="70"/>
      <c r="G1374" s="4"/>
      <c r="H1374" s="71"/>
      <c r="I1374" s="71"/>
      <c r="J1374" s="70"/>
      <c r="K1374" s="70"/>
      <c r="L1374" s="70"/>
      <c r="M1374" s="70"/>
      <c r="N1374" s="70"/>
      <c r="O1374" s="70"/>
      <c r="P1374" s="70"/>
      <c r="Q1374" s="70"/>
      <c r="R1374" s="70"/>
      <c r="S1374" s="86"/>
      <c r="T1374" s="70"/>
      <c r="Z1374" s="68">
        <f t="shared" si="97"/>
        <v>1</v>
      </c>
      <c r="AC1374" s="1" t="str">
        <f t="shared" si="98"/>
        <v>1900</v>
      </c>
    </row>
    <row r="1375" spans="2:29" x14ac:dyDescent="0.25">
      <c r="B1375" s="1">
        <f t="shared" si="95"/>
        <v>0</v>
      </c>
      <c r="D1375" s="95" t="str">
        <f t="shared" si="96"/>
        <v/>
      </c>
      <c r="E1375" s="69"/>
      <c r="F1375" s="70"/>
      <c r="G1375" s="4"/>
      <c r="H1375" s="71"/>
      <c r="I1375" s="71"/>
      <c r="J1375" s="70"/>
      <c r="K1375" s="70"/>
      <c r="L1375" s="70"/>
      <c r="M1375" s="70"/>
      <c r="N1375" s="70"/>
      <c r="O1375" s="70"/>
      <c r="P1375" s="70"/>
      <c r="Q1375" s="70"/>
      <c r="R1375" s="70"/>
      <c r="S1375" s="86"/>
      <c r="T1375" s="70"/>
      <c r="Z1375" s="68">
        <f t="shared" si="97"/>
        <v>1</v>
      </c>
      <c r="AC1375" s="1" t="str">
        <f t="shared" si="98"/>
        <v>1900</v>
      </c>
    </row>
    <row r="1376" spans="2:29" x14ac:dyDescent="0.25">
      <c r="B1376" s="1">
        <f t="shared" si="95"/>
        <v>0</v>
      </c>
      <c r="D1376" s="95" t="str">
        <f t="shared" si="96"/>
        <v/>
      </c>
      <c r="E1376" s="69"/>
      <c r="F1376" s="70"/>
      <c r="G1376" s="4"/>
      <c r="H1376" s="71"/>
      <c r="I1376" s="71"/>
      <c r="J1376" s="70"/>
      <c r="K1376" s="70"/>
      <c r="L1376" s="70"/>
      <c r="M1376" s="70"/>
      <c r="N1376" s="70"/>
      <c r="O1376" s="70"/>
      <c r="P1376" s="70"/>
      <c r="Q1376" s="70"/>
      <c r="R1376" s="70"/>
      <c r="S1376" s="86"/>
      <c r="T1376" s="70"/>
      <c r="Z1376" s="68">
        <f t="shared" si="97"/>
        <v>1</v>
      </c>
      <c r="AC1376" s="1" t="str">
        <f t="shared" si="98"/>
        <v>1900</v>
      </c>
    </row>
    <row r="1377" spans="2:29" x14ac:dyDescent="0.25">
      <c r="B1377" s="1">
        <f t="shared" si="95"/>
        <v>0</v>
      </c>
      <c r="D1377" s="95" t="str">
        <f t="shared" si="96"/>
        <v/>
      </c>
      <c r="E1377" s="69"/>
      <c r="F1377" s="70"/>
      <c r="G1377" s="4"/>
      <c r="H1377" s="71"/>
      <c r="I1377" s="71"/>
      <c r="J1377" s="70"/>
      <c r="K1377" s="70"/>
      <c r="L1377" s="70"/>
      <c r="M1377" s="70"/>
      <c r="N1377" s="70"/>
      <c r="O1377" s="70"/>
      <c r="P1377" s="70"/>
      <c r="Q1377" s="70"/>
      <c r="R1377" s="70"/>
      <c r="S1377" s="86"/>
      <c r="T1377" s="70"/>
      <c r="Z1377" s="68">
        <f t="shared" si="97"/>
        <v>1</v>
      </c>
      <c r="AC1377" s="1" t="str">
        <f t="shared" si="98"/>
        <v>1900</v>
      </c>
    </row>
    <row r="1378" spans="2:29" x14ac:dyDescent="0.25">
      <c r="B1378" s="1">
        <f t="shared" si="95"/>
        <v>0</v>
      </c>
      <c r="D1378" s="95" t="str">
        <f t="shared" si="96"/>
        <v/>
      </c>
      <c r="E1378" s="69"/>
      <c r="F1378" s="70"/>
      <c r="G1378" s="4"/>
      <c r="H1378" s="71"/>
      <c r="I1378" s="71"/>
      <c r="J1378" s="70"/>
      <c r="K1378" s="70"/>
      <c r="L1378" s="70"/>
      <c r="M1378" s="70"/>
      <c r="N1378" s="70"/>
      <c r="O1378" s="70"/>
      <c r="P1378" s="70"/>
      <c r="Q1378" s="70"/>
      <c r="R1378" s="70"/>
      <c r="S1378" s="86"/>
      <c r="T1378" s="70"/>
      <c r="Z1378" s="68">
        <f t="shared" si="97"/>
        <v>1</v>
      </c>
      <c r="AC1378" s="1" t="str">
        <f t="shared" si="98"/>
        <v>1900</v>
      </c>
    </row>
    <row r="1379" spans="2:29" x14ac:dyDescent="0.25">
      <c r="B1379" s="1">
        <f t="shared" si="95"/>
        <v>0</v>
      </c>
      <c r="D1379" s="95" t="str">
        <f t="shared" si="96"/>
        <v/>
      </c>
      <c r="E1379" s="69"/>
      <c r="F1379" s="70"/>
      <c r="G1379" s="4"/>
      <c r="H1379" s="71"/>
      <c r="I1379" s="71"/>
      <c r="J1379" s="70"/>
      <c r="K1379" s="70"/>
      <c r="L1379" s="70"/>
      <c r="M1379" s="70"/>
      <c r="N1379" s="70"/>
      <c r="O1379" s="70"/>
      <c r="P1379" s="70"/>
      <c r="Q1379" s="70"/>
      <c r="R1379" s="70"/>
      <c r="S1379" s="86"/>
      <c r="T1379" s="70"/>
      <c r="Z1379" s="68">
        <f t="shared" si="97"/>
        <v>1</v>
      </c>
      <c r="AC1379" s="1" t="str">
        <f t="shared" si="98"/>
        <v>1900</v>
      </c>
    </row>
    <row r="1380" spans="2:29" x14ac:dyDescent="0.25">
      <c r="B1380" s="1">
        <f t="shared" si="95"/>
        <v>0</v>
      </c>
      <c r="D1380" s="95" t="str">
        <f t="shared" si="96"/>
        <v/>
      </c>
      <c r="E1380" s="69"/>
      <c r="F1380" s="70"/>
      <c r="G1380" s="4"/>
      <c r="H1380" s="71"/>
      <c r="I1380" s="71"/>
      <c r="J1380" s="70"/>
      <c r="K1380" s="70"/>
      <c r="L1380" s="70"/>
      <c r="M1380" s="70"/>
      <c r="N1380" s="70"/>
      <c r="O1380" s="70"/>
      <c r="P1380" s="70"/>
      <c r="Q1380" s="70"/>
      <c r="R1380" s="70"/>
      <c r="S1380" s="86"/>
      <c r="T1380" s="70"/>
      <c r="Z1380" s="68">
        <f t="shared" si="97"/>
        <v>1</v>
      </c>
      <c r="AC1380" s="1" t="str">
        <f t="shared" si="98"/>
        <v>1900</v>
      </c>
    </row>
    <row r="1381" spans="2:29" x14ac:dyDescent="0.25">
      <c r="B1381" s="1">
        <f t="shared" si="95"/>
        <v>0</v>
      </c>
      <c r="D1381" s="95" t="str">
        <f t="shared" si="96"/>
        <v/>
      </c>
      <c r="E1381" s="69"/>
      <c r="F1381" s="70"/>
      <c r="G1381" s="4"/>
      <c r="H1381" s="71"/>
      <c r="I1381" s="71"/>
      <c r="J1381" s="70"/>
      <c r="K1381" s="70"/>
      <c r="L1381" s="70"/>
      <c r="M1381" s="70"/>
      <c r="N1381" s="70"/>
      <c r="O1381" s="70"/>
      <c r="P1381" s="70"/>
      <c r="Q1381" s="70"/>
      <c r="R1381" s="70"/>
      <c r="S1381" s="86"/>
      <c r="T1381" s="70"/>
      <c r="Z1381" s="68">
        <f t="shared" si="97"/>
        <v>1</v>
      </c>
      <c r="AC1381" s="1" t="str">
        <f t="shared" si="98"/>
        <v>1900</v>
      </c>
    </row>
    <row r="1382" spans="2:29" x14ac:dyDescent="0.25">
      <c r="B1382" s="1">
        <f t="shared" si="95"/>
        <v>0</v>
      </c>
      <c r="D1382" s="95" t="str">
        <f t="shared" si="96"/>
        <v/>
      </c>
      <c r="E1382" s="69"/>
      <c r="F1382" s="70"/>
      <c r="G1382" s="4"/>
      <c r="H1382" s="71"/>
      <c r="I1382" s="71"/>
      <c r="J1382" s="70"/>
      <c r="K1382" s="70"/>
      <c r="L1382" s="70"/>
      <c r="M1382" s="70"/>
      <c r="N1382" s="70"/>
      <c r="O1382" s="70"/>
      <c r="P1382" s="70"/>
      <c r="Q1382" s="70"/>
      <c r="R1382" s="70"/>
      <c r="S1382" s="86"/>
      <c r="T1382" s="70"/>
      <c r="Z1382" s="68">
        <f t="shared" si="97"/>
        <v>1</v>
      </c>
      <c r="AC1382" s="1" t="str">
        <f t="shared" si="98"/>
        <v>1900</v>
      </c>
    </row>
    <row r="1383" spans="2:29" x14ac:dyDescent="0.25">
      <c r="B1383" s="1">
        <f t="shared" si="95"/>
        <v>0</v>
      </c>
      <c r="D1383" s="95" t="str">
        <f t="shared" si="96"/>
        <v/>
      </c>
      <c r="E1383" s="69"/>
      <c r="F1383" s="70"/>
      <c r="G1383" s="4"/>
      <c r="H1383" s="71"/>
      <c r="I1383" s="71"/>
      <c r="J1383" s="70"/>
      <c r="K1383" s="70"/>
      <c r="L1383" s="70"/>
      <c r="M1383" s="70"/>
      <c r="N1383" s="70"/>
      <c r="O1383" s="70"/>
      <c r="P1383" s="70"/>
      <c r="Q1383" s="70"/>
      <c r="R1383" s="70"/>
      <c r="S1383" s="86"/>
      <c r="T1383" s="70"/>
      <c r="Z1383" s="68">
        <f t="shared" si="97"/>
        <v>1</v>
      </c>
      <c r="AC1383" s="1" t="str">
        <f t="shared" si="98"/>
        <v>1900</v>
      </c>
    </row>
    <row r="1384" spans="2:29" x14ac:dyDescent="0.25">
      <c r="B1384" s="1">
        <f t="shared" si="95"/>
        <v>0</v>
      </c>
      <c r="D1384" s="95" t="str">
        <f t="shared" si="96"/>
        <v/>
      </c>
      <c r="E1384" s="69"/>
      <c r="F1384" s="70"/>
      <c r="G1384" s="4"/>
      <c r="H1384" s="71"/>
      <c r="I1384" s="71"/>
      <c r="J1384" s="70"/>
      <c r="K1384" s="70"/>
      <c r="L1384" s="70"/>
      <c r="M1384" s="70"/>
      <c r="N1384" s="70"/>
      <c r="O1384" s="70"/>
      <c r="P1384" s="70"/>
      <c r="Q1384" s="70"/>
      <c r="R1384" s="70"/>
      <c r="S1384" s="86"/>
      <c r="T1384" s="70"/>
      <c r="Z1384" s="68">
        <f t="shared" si="97"/>
        <v>1</v>
      </c>
      <c r="AC1384" s="1" t="str">
        <f t="shared" si="98"/>
        <v>1900</v>
      </c>
    </row>
    <row r="1385" spans="2:29" x14ac:dyDescent="0.25">
      <c r="B1385" s="1">
        <f t="shared" si="95"/>
        <v>0</v>
      </c>
      <c r="D1385" s="95" t="str">
        <f t="shared" si="96"/>
        <v/>
      </c>
      <c r="E1385" s="69"/>
      <c r="F1385" s="70"/>
      <c r="G1385" s="4"/>
      <c r="H1385" s="71"/>
      <c r="I1385" s="71"/>
      <c r="J1385" s="70"/>
      <c r="K1385" s="70"/>
      <c r="L1385" s="70"/>
      <c r="M1385" s="70"/>
      <c r="N1385" s="70"/>
      <c r="O1385" s="70"/>
      <c r="P1385" s="70"/>
      <c r="Q1385" s="70"/>
      <c r="R1385" s="70"/>
      <c r="S1385" s="86"/>
      <c r="T1385" s="70"/>
      <c r="Z1385" s="68">
        <f t="shared" si="97"/>
        <v>1</v>
      </c>
      <c r="AC1385" s="1" t="str">
        <f t="shared" si="98"/>
        <v>1900</v>
      </c>
    </row>
    <row r="1386" spans="2:29" x14ac:dyDescent="0.25">
      <c r="B1386" s="1">
        <f t="shared" si="95"/>
        <v>0</v>
      </c>
      <c r="D1386" s="95" t="str">
        <f t="shared" si="96"/>
        <v/>
      </c>
      <c r="E1386" s="69"/>
      <c r="F1386" s="70"/>
      <c r="G1386" s="4"/>
      <c r="H1386" s="71"/>
      <c r="I1386" s="71"/>
      <c r="J1386" s="70"/>
      <c r="K1386" s="70"/>
      <c r="L1386" s="70"/>
      <c r="M1386" s="70"/>
      <c r="N1386" s="70"/>
      <c r="O1386" s="70"/>
      <c r="P1386" s="70"/>
      <c r="Q1386" s="70"/>
      <c r="R1386" s="70"/>
      <c r="S1386" s="86"/>
      <c r="T1386" s="70"/>
      <c r="Z1386" s="68">
        <f t="shared" si="97"/>
        <v>1</v>
      </c>
      <c r="AC1386" s="1" t="str">
        <f t="shared" si="98"/>
        <v>1900</v>
      </c>
    </row>
    <row r="1387" spans="2:29" x14ac:dyDescent="0.25">
      <c r="B1387" s="1">
        <f t="shared" si="95"/>
        <v>0</v>
      </c>
      <c r="D1387" s="95" t="str">
        <f t="shared" si="96"/>
        <v/>
      </c>
      <c r="E1387" s="69"/>
      <c r="F1387" s="70"/>
      <c r="G1387" s="4"/>
      <c r="H1387" s="71"/>
      <c r="I1387" s="71"/>
      <c r="J1387" s="70"/>
      <c r="K1387" s="70"/>
      <c r="L1387" s="70"/>
      <c r="M1387" s="70"/>
      <c r="N1387" s="70"/>
      <c r="O1387" s="70"/>
      <c r="P1387" s="70"/>
      <c r="Q1387" s="70"/>
      <c r="R1387" s="70"/>
      <c r="S1387" s="86"/>
      <c r="T1387" s="70"/>
      <c r="Z1387" s="68">
        <f t="shared" si="97"/>
        <v>1</v>
      </c>
      <c r="AC1387" s="1" t="str">
        <f t="shared" si="98"/>
        <v>1900</v>
      </c>
    </row>
    <row r="1388" spans="2:29" x14ac:dyDescent="0.25">
      <c r="B1388" s="1">
        <f t="shared" si="95"/>
        <v>0</v>
      </c>
      <c r="D1388" s="95" t="str">
        <f t="shared" si="96"/>
        <v/>
      </c>
      <c r="E1388" s="69"/>
      <c r="F1388" s="70"/>
      <c r="G1388" s="4"/>
      <c r="H1388" s="71"/>
      <c r="I1388" s="71"/>
      <c r="J1388" s="70"/>
      <c r="K1388" s="70"/>
      <c r="L1388" s="70"/>
      <c r="M1388" s="70"/>
      <c r="N1388" s="70"/>
      <c r="O1388" s="70"/>
      <c r="P1388" s="70"/>
      <c r="Q1388" s="70"/>
      <c r="R1388" s="70"/>
      <c r="S1388" s="86"/>
      <c r="T1388" s="70"/>
      <c r="Z1388" s="68">
        <f t="shared" si="97"/>
        <v>1</v>
      </c>
      <c r="AC1388" s="1" t="str">
        <f t="shared" si="98"/>
        <v>1900</v>
      </c>
    </row>
    <row r="1389" spans="2:29" x14ac:dyDescent="0.25">
      <c r="B1389" s="1">
        <f t="shared" si="95"/>
        <v>0</v>
      </c>
      <c r="D1389" s="95" t="str">
        <f t="shared" si="96"/>
        <v/>
      </c>
      <c r="E1389" s="69"/>
      <c r="F1389" s="70"/>
      <c r="G1389" s="4"/>
      <c r="H1389" s="71"/>
      <c r="I1389" s="71"/>
      <c r="J1389" s="70"/>
      <c r="K1389" s="70"/>
      <c r="L1389" s="70"/>
      <c r="M1389" s="70"/>
      <c r="N1389" s="70"/>
      <c r="O1389" s="70"/>
      <c r="P1389" s="70"/>
      <c r="Q1389" s="70"/>
      <c r="R1389" s="70"/>
      <c r="S1389" s="86"/>
      <c r="T1389" s="70"/>
      <c r="Z1389" s="68">
        <f t="shared" si="97"/>
        <v>1</v>
      </c>
      <c r="AC1389" s="1" t="str">
        <f t="shared" si="98"/>
        <v>1900</v>
      </c>
    </row>
    <row r="1390" spans="2:29" x14ac:dyDescent="0.25">
      <c r="B1390" s="1">
        <f t="shared" si="95"/>
        <v>0</v>
      </c>
      <c r="D1390" s="95" t="str">
        <f t="shared" si="96"/>
        <v/>
      </c>
      <c r="E1390" s="69"/>
      <c r="F1390" s="70"/>
      <c r="G1390" s="4"/>
      <c r="H1390" s="71"/>
      <c r="I1390" s="71"/>
      <c r="J1390" s="70"/>
      <c r="K1390" s="70"/>
      <c r="L1390" s="70"/>
      <c r="M1390" s="70"/>
      <c r="N1390" s="70"/>
      <c r="O1390" s="70"/>
      <c r="P1390" s="70"/>
      <c r="Q1390" s="70"/>
      <c r="R1390" s="70"/>
      <c r="S1390" s="86"/>
      <c r="T1390" s="70"/>
      <c r="Z1390" s="68">
        <f t="shared" si="97"/>
        <v>1</v>
      </c>
      <c r="AC1390" s="1" t="str">
        <f t="shared" si="98"/>
        <v>1900</v>
      </c>
    </row>
    <row r="1391" spans="2:29" x14ac:dyDescent="0.25">
      <c r="B1391" s="1">
        <f t="shared" si="95"/>
        <v>0</v>
      </c>
      <c r="D1391" s="95" t="str">
        <f t="shared" si="96"/>
        <v/>
      </c>
      <c r="E1391" s="69"/>
      <c r="F1391" s="70"/>
      <c r="G1391" s="4"/>
      <c r="H1391" s="71"/>
      <c r="I1391" s="71"/>
      <c r="J1391" s="70"/>
      <c r="K1391" s="70"/>
      <c r="L1391" s="70"/>
      <c r="M1391" s="70"/>
      <c r="N1391" s="70"/>
      <c r="O1391" s="70"/>
      <c r="P1391" s="70"/>
      <c r="Q1391" s="70"/>
      <c r="R1391" s="70"/>
      <c r="S1391" s="86"/>
      <c r="T1391" s="70"/>
      <c r="Z1391" s="68">
        <f t="shared" si="97"/>
        <v>1</v>
      </c>
      <c r="AC1391" s="1" t="str">
        <f t="shared" si="98"/>
        <v>1900</v>
      </c>
    </row>
    <row r="1392" spans="2:29" x14ac:dyDescent="0.25">
      <c r="B1392" s="1">
        <f t="shared" si="95"/>
        <v>0</v>
      </c>
      <c r="D1392" s="95" t="str">
        <f t="shared" si="96"/>
        <v/>
      </c>
      <c r="E1392" s="69"/>
      <c r="F1392" s="70"/>
      <c r="G1392" s="4"/>
      <c r="H1392" s="71"/>
      <c r="I1392" s="71"/>
      <c r="J1392" s="70"/>
      <c r="K1392" s="70"/>
      <c r="L1392" s="70"/>
      <c r="M1392" s="70"/>
      <c r="N1392" s="70"/>
      <c r="O1392" s="70"/>
      <c r="P1392" s="70"/>
      <c r="Q1392" s="70"/>
      <c r="R1392" s="70"/>
      <c r="S1392" s="86"/>
      <c r="T1392" s="70"/>
      <c r="Z1392" s="68">
        <f t="shared" si="97"/>
        <v>1</v>
      </c>
      <c r="AC1392" s="1" t="str">
        <f t="shared" si="98"/>
        <v>1900</v>
      </c>
    </row>
    <row r="1393" spans="2:29" x14ac:dyDescent="0.25">
      <c r="B1393" s="1">
        <f t="shared" si="95"/>
        <v>0</v>
      </c>
      <c r="D1393" s="95" t="str">
        <f t="shared" si="96"/>
        <v/>
      </c>
      <c r="E1393" s="69"/>
      <c r="F1393" s="70"/>
      <c r="G1393" s="4"/>
      <c r="H1393" s="71"/>
      <c r="I1393" s="71"/>
      <c r="J1393" s="70"/>
      <c r="K1393" s="70"/>
      <c r="L1393" s="70"/>
      <c r="M1393" s="70"/>
      <c r="N1393" s="70"/>
      <c r="O1393" s="70"/>
      <c r="P1393" s="70"/>
      <c r="Q1393" s="70"/>
      <c r="R1393" s="70"/>
      <c r="S1393" s="86"/>
      <c r="T1393" s="70"/>
      <c r="Z1393" s="68">
        <f t="shared" si="97"/>
        <v>1</v>
      </c>
      <c r="AC1393" s="1" t="str">
        <f t="shared" si="98"/>
        <v>1900</v>
      </c>
    </row>
    <row r="1394" spans="2:29" x14ac:dyDescent="0.25">
      <c r="B1394" s="1">
        <f t="shared" si="95"/>
        <v>0</v>
      </c>
      <c r="D1394" s="95" t="str">
        <f t="shared" si="96"/>
        <v/>
      </c>
      <c r="E1394" s="69"/>
      <c r="F1394" s="70"/>
      <c r="G1394" s="4"/>
      <c r="H1394" s="71"/>
      <c r="I1394" s="71"/>
      <c r="J1394" s="70"/>
      <c r="K1394" s="70"/>
      <c r="L1394" s="70"/>
      <c r="M1394" s="70"/>
      <c r="N1394" s="70"/>
      <c r="O1394" s="70"/>
      <c r="P1394" s="70"/>
      <c r="Q1394" s="70"/>
      <c r="R1394" s="70"/>
      <c r="S1394" s="86"/>
      <c r="T1394" s="70"/>
      <c r="Z1394" s="68">
        <f t="shared" si="97"/>
        <v>1</v>
      </c>
      <c r="AC1394" s="1" t="str">
        <f t="shared" si="98"/>
        <v>1900</v>
      </c>
    </row>
    <row r="1395" spans="2:29" x14ac:dyDescent="0.25">
      <c r="B1395" s="1">
        <f t="shared" si="95"/>
        <v>0</v>
      </c>
      <c r="D1395" s="95" t="str">
        <f t="shared" si="96"/>
        <v/>
      </c>
      <c r="E1395" s="69"/>
      <c r="F1395" s="70"/>
      <c r="G1395" s="4"/>
      <c r="H1395" s="71"/>
      <c r="I1395" s="71"/>
      <c r="J1395" s="70"/>
      <c r="K1395" s="70"/>
      <c r="L1395" s="70"/>
      <c r="M1395" s="70"/>
      <c r="N1395" s="70"/>
      <c r="O1395" s="70"/>
      <c r="P1395" s="70"/>
      <c r="Q1395" s="70"/>
      <c r="R1395" s="70"/>
      <c r="S1395" s="86"/>
      <c r="T1395" s="70"/>
      <c r="Z1395" s="68">
        <f t="shared" si="97"/>
        <v>1</v>
      </c>
      <c r="AC1395" s="1" t="str">
        <f t="shared" si="98"/>
        <v>1900</v>
      </c>
    </row>
    <row r="1396" spans="2:29" x14ac:dyDescent="0.25">
      <c r="B1396" s="1">
        <f t="shared" si="95"/>
        <v>0</v>
      </c>
      <c r="D1396" s="95" t="str">
        <f t="shared" si="96"/>
        <v/>
      </c>
      <c r="E1396" s="69"/>
      <c r="F1396" s="70"/>
      <c r="G1396" s="4"/>
      <c r="H1396" s="71"/>
      <c r="I1396" s="71"/>
      <c r="J1396" s="70"/>
      <c r="K1396" s="70"/>
      <c r="L1396" s="70"/>
      <c r="M1396" s="70"/>
      <c r="N1396" s="70"/>
      <c r="O1396" s="70"/>
      <c r="P1396" s="70"/>
      <c r="Q1396" s="70"/>
      <c r="R1396" s="70"/>
      <c r="S1396" s="86"/>
      <c r="T1396" s="70"/>
      <c r="Z1396" s="68">
        <f t="shared" si="97"/>
        <v>1</v>
      </c>
      <c r="AC1396" s="1" t="str">
        <f t="shared" si="98"/>
        <v>1900</v>
      </c>
    </row>
    <row r="1397" spans="2:29" x14ac:dyDescent="0.25">
      <c r="B1397" s="1">
        <f t="shared" si="95"/>
        <v>0</v>
      </c>
      <c r="D1397" s="95" t="str">
        <f t="shared" si="96"/>
        <v/>
      </c>
      <c r="E1397" s="69"/>
      <c r="F1397" s="70"/>
      <c r="G1397" s="4"/>
      <c r="H1397" s="71"/>
      <c r="I1397" s="71"/>
      <c r="J1397" s="70"/>
      <c r="K1397" s="70"/>
      <c r="L1397" s="70"/>
      <c r="M1397" s="70"/>
      <c r="N1397" s="70"/>
      <c r="O1397" s="70"/>
      <c r="P1397" s="70"/>
      <c r="Q1397" s="70"/>
      <c r="R1397" s="70"/>
      <c r="S1397" s="86"/>
      <c r="T1397" s="70"/>
      <c r="Z1397" s="68">
        <f t="shared" si="97"/>
        <v>1</v>
      </c>
      <c r="AC1397" s="1" t="str">
        <f t="shared" si="98"/>
        <v>1900</v>
      </c>
    </row>
    <row r="1398" spans="2:29" x14ac:dyDescent="0.25">
      <c r="B1398" s="1">
        <f t="shared" si="95"/>
        <v>0</v>
      </c>
      <c r="D1398" s="95" t="str">
        <f t="shared" si="96"/>
        <v/>
      </c>
      <c r="E1398" s="69"/>
      <c r="F1398" s="70"/>
      <c r="G1398" s="4"/>
      <c r="H1398" s="71"/>
      <c r="I1398" s="71"/>
      <c r="J1398" s="70"/>
      <c r="K1398" s="70"/>
      <c r="L1398" s="70"/>
      <c r="M1398" s="70"/>
      <c r="N1398" s="70"/>
      <c r="O1398" s="70"/>
      <c r="P1398" s="70"/>
      <c r="Q1398" s="70"/>
      <c r="R1398" s="70"/>
      <c r="S1398" s="86"/>
      <c r="T1398" s="70"/>
      <c r="Z1398" s="68">
        <f t="shared" si="97"/>
        <v>1</v>
      </c>
      <c r="AC1398" s="1" t="str">
        <f t="shared" si="98"/>
        <v>1900</v>
      </c>
    </row>
    <row r="1399" spans="2:29" x14ac:dyDescent="0.25">
      <c r="B1399" s="1">
        <f t="shared" si="95"/>
        <v>0</v>
      </c>
      <c r="D1399" s="95" t="str">
        <f t="shared" si="96"/>
        <v/>
      </c>
      <c r="E1399" s="69"/>
      <c r="F1399" s="70"/>
      <c r="G1399" s="4"/>
      <c r="H1399" s="71"/>
      <c r="I1399" s="71"/>
      <c r="J1399" s="70"/>
      <c r="K1399" s="70"/>
      <c r="L1399" s="70"/>
      <c r="M1399" s="70"/>
      <c r="N1399" s="70"/>
      <c r="O1399" s="70"/>
      <c r="P1399" s="70"/>
      <c r="Q1399" s="70"/>
      <c r="R1399" s="70"/>
      <c r="S1399" s="86"/>
      <c r="T1399" s="70"/>
      <c r="Z1399" s="68">
        <f t="shared" si="97"/>
        <v>1</v>
      </c>
      <c r="AC1399" s="1" t="str">
        <f t="shared" si="98"/>
        <v>1900</v>
      </c>
    </row>
    <row r="1400" spans="2:29" x14ac:dyDescent="0.25">
      <c r="B1400" s="1">
        <f t="shared" si="95"/>
        <v>0</v>
      </c>
      <c r="D1400" s="95" t="str">
        <f t="shared" si="96"/>
        <v/>
      </c>
      <c r="E1400" s="69"/>
      <c r="F1400" s="70"/>
      <c r="G1400" s="4"/>
      <c r="H1400" s="71"/>
      <c r="I1400" s="71"/>
      <c r="J1400" s="70"/>
      <c r="K1400" s="70"/>
      <c r="L1400" s="70"/>
      <c r="M1400" s="70"/>
      <c r="N1400" s="70"/>
      <c r="O1400" s="70"/>
      <c r="P1400" s="70"/>
      <c r="Q1400" s="70"/>
      <c r="R1400" s="70"/>
      <c r="S1400" s="86"/>
      <c r="T1400" s="70"/>
      <c r="Z1400" s="68">
        <f t="shared" si="97"/>
        <v>1</v>
      </c>
      <c r="AC1400" s="1" t="str">
        <f t="shared" si="98"/>
        <v>1900</v>
      </c>
    </row>
    <row r="1401" spans="2:29" x14ac:dyDescent="0.25">
      <c r="B1401" s="1">
        <f t="shared" si="95"/>
        <v>0</v>
      </c>
      <c r="D1401" s="95" t="str">
        <f t="shared" si="96"/>
        <v/>
      </c>
      <c r="E1401" s="69"/>
      <c r="F1401" s="70"/>
      <c r="G1401" s="4"/>
      <c r="H1401" s="71"/>
      <c r="I1401" s="71"/>
      <c r="J1401" s="70"/>
      <c r="K1401" s="70"/>
      <c r="L1401" s="70"/>
      <c r="M1401" s="70"/>
      <c r="N1401" s="70"/>
      <c r="O1401" s="70"/>
      <c r="P1401" s="70"/>
      <c r="Q1401" s="70"/>
      <c r="R1401" s="70"/>
      <c r="S1401" s="86"/>
      <c r="T1401" s="70"/>
      <c r="Z1401" s="68">
        <f t="shared" si="97"/>
        <v>1</v>
      </c>
      <c r="AC1401" s="1" t="str">
        <f t="shared" si="98"/>
        <v>1900</v>
      </c>
    </row>
    <row r="1402" spans="2:29" x14ac:dyDescent="0.25">
      <c r="B1402" s="1">
        <f t="shared" si="95"/>
        <v>0</v>
      </c>
      <c r="D1402" s="95" t="str">
        <f t="shared" si="96"/>
        <v/>
      </c>
      <c r="E1402" s="69"/>
      <c r="F1402" s="70"/>
      <c r="G1402" s="4"/>
      <c r="H1402" s="71"/>
      <c r="I1402" s="71"/>
      <c r="J1402" s="70"/>
      <c r="K1402" s="70"/>
      <c r="L1402" s="70"/>
      <c r="M1402" s="70"/>
      <c r="N1402" s="70"/>
      <c r="O1402" s="70"/>
      <c r="P1402" s="70"/>
      <c r="Q1402" s="70"/>
      <c r="R1402" s="70"/>
      <c r="S1402" s="86"/>
      <c r="T1402" s="70"/>
      <c r="Z1402" s="68">
        <f t="shared" si="97"/>
        <v>1</v>
      </c>
      <c r="AC1402" s="1" t="str">
        <f t="shared" si="98"/>
        <v>1900</v>
      </c>
    </row>
    <row r="1403" spans="2:29" x14ac:dyDescent="0.25">
      <c r="B1403" s="1">
        <f t="shared" si="95"/>
        <v>0</v>
      </c>
      <c r="D1403" s="95" t="str">
        <f t="shared" si="96"/>
        <v/>
      </c>
      <c r="E1403" s="69"/>
      <c r="F1403" s="70"/>
      <c r="G1403" s="4"/>
      <c r="H1403" s="71"/>
      <c r="I1403" s="71"/>
      <c r="J1403" s="70"/>
      <c r="K1403" s="70"/>
      <c r="L1403" s="70"/>
      <c r="M1403" s="70"/>
      <c r="N1403" s="70"/>
      <c r="O1403" s="70"/>
      <c r="P1403" s="70"/>
      <c r="Q1403" s="70"/>
      <c r="R1403" s="70"/>
      <c r="S1403" s="86"/>
      <c r="T1403" s="70"/>
      <c r="Z1403" s="68">
        <f t="shared" si="97"/>
        <v>1</v>
      </c>
      <c r="AC1403" s="1" t="str">
        <f t="shared" si="98"/>
        <v>1900</v>
      </c>
    </row>
    <row r="1404" spans="2:29" x14ac:dyDescent="0.25">
      <c r="B1404" s="1">
        <f t="shared" si="95"/>
        <v>0</v>
      </c>
      <c r="D1404" s="95" t="str">
        <f t="shared" si="96"/>
        <v/>
      </c>
      <c r="E1404" s="69"/>
      <c r="F1404" s="70"/>
      <c r="G1404" s="4"/>
      <c r="H1404" s="71"/>
      <c r="I1404" s="71"/>
      <c r="J1404" s="70"/>
      <c r="K1404" s="70"/>
      <c r="L1404" s="70"/>
      <c r="M1404" s="70"/>
      <c r="N1404" s="70"/>
      <c r="O1404" s="70"/>
      <c r="P1404" s="70"/>
      <c r="Q1404" s="70"/>
      <c r="R1404" s="70"/>
      <c r="S1404" s="86"/>
      <c r="T1404" s="70"/>
      <c r="Z1404" s="68">
        <f t="shared" si="97"/>
        <v>1</v>
      </c>
      <c r="AC1404" s="1" t="str">
        <f t="shared" si="98"/>
        <v>1900</v>
      </c>
    </row>
    <row r="1405" spans="2:29" x14ac:dyDescent="0.25">
      <c r="B1405" s="1">
        <f t="shared" si="95"/>
        <v>0</v>
      </c>
      <c r="D1405" s="95" t="str">
        <f t="shared" si="96"/>
        <v/>
      </c>
      <c r="E1405" s="69"/>
      <c r="F1405" s="70"/>
      <c r="G1405" s="4"/>
      <c r="H1405" s="71"/>
      <c r="I1405" s="71"/>
      <c r="J1405" s="70"/>
      <c r="K1405" s="70"/>
      <c r="L1405" s="70"/>
      <c r="M1405" s="70"/>
      <c r="N1405" s="70"/>
      <c r="O1405" s="70"/>
      <c r="P1405" s="70"/>
      <c r="Q1405" s="70"/>
      <c r="R1405" s="70"/>
      <c r="S1405" s="86"/>
      <c r="T1405" s="70"/>
      <c r="Z1405" s="68">
        <f t="shared" si="97"/>
        <v>1</v>
      </c>
      <c r="AC1405" s="1" t="str">
        <f t="shared" si="98"/>
        <v>1900</v>
      </c>
    </row>
    <row r="1406" spans="2:29" x14ac:dyDescent="0.25">
      <c r="B1406" s="1">
        <f t="shared" si="95"/>
        <v>0</v>
      </c>
      <c r="D1406" s="95" t="str">
        <f t="shared" si="96"/>
        <v/>
      </c>
      <c r="E1406" s="69"/>
      <c r="F1406" s="70"/>
      <c r="G1406" s="4"/>
      <c r="H1406" s="71"/>
      <c r="I1406" s="71"/>
      <c r="J1406" s="70"/>
      <c r="K1406" s="70"/>
      <c r="L1406" s="70"/>
      <c r="M1406" s="70"/>
      <c r="N1406" s="70"/>
      <c r="O1406" s="70"/>
      <c r="P1406" s="70"/>
      <c r="Q1406" s="70"/>
      <c r="R1406" s="70"/>
      <c r="S1406" s="86"/>
      <c r="T1406" s="70"/>
      <c r="Z1406" s="68">
        <f t="shared" si="97"/>
        <v>1</v>
      </c>
      <c r="AC1406" s="1" t="str">
        <f t="shared" si="98"/>
        <v>1900</v>
      </c>
    </row>
    <row r="1407" spans="2:29" x14ac:dyDescent="0.25">
      <c r="B1407" s="1">
        <f t="shared" si="95"/>
        <v>0</v>
      </c>
      <c r="D1407" s="95" t="str">
        <f t="shared" si="96"/>
        <v/>
      </c>
      <c r="E1407" s="69"/>
      <c r="F1407" s="70"/>
      <c r="G1407" s="4"/>
      <c r="H1407" s="71"/>
      <c r="I1407" s="71"/>
      <c r="J1407" s="70"/>
      <c r="K1407" s="70"/>
      <c r="L1407" s="70"/>
      <c r="M1407" s="70"/>
      <c r="N1407" s="70"/>
      <c r="O1407" s="70"/>
      <c r="P1407" s="70"/>
      <c r="Q1407" s="70"/>
      <c r="R1407" s="70"/>
      <c r="S1407" s="86"/>
      <c r="T1407" s="70"/>
      <c r="Z1407" s="68">
        <f t="shared" si="97"/>
        <v>1</v>
      </c>
      <c r="AC1407" s="1" t="str">
        <f t="shared" si="98"/>
        <v>1900</v>
      </c>
    </row>
    <row r="1408" spans="2:29" x14ac:dyDescent="0.25">
      <c r="B1408" s="1">
        <f t="shared" si="95"/>
        <v>0</v>
      </c>
      <c r="D1408" s="95" t="str">
        <f t="shared" si="96"/>
        <v/>
      </c>
      <c r="E1408" s="69"/>
      <c r="F1408" s="70"/>
      <c r="G1408" s="4"/>
      <c r="H1408" s="71"/>
      <c r="I1408" s="71"/>
      <c r="J1408" s="70"/>
      <c r="K1408" s="70"/>
      <c r="L1408" s="70"/>
      <c r="M1408" s="70"/>
      <c r="N1408" s="70"/>
      <c r="O1408" s="70"/>
      <c r="P1408" s="70"/>
      <c r="Q1408" s="70"/>
      <c r="R1408" s="70"/>
      <c r="S1408" s="86"/>
      <c r="T1408" s="70"/>
      <c r="Z1408" s="68">
        <f t="shared" si="97"/>
        <v>1</v>
      </c>
      <c r="AC1408" s="1" t="str">
        <f t="shared" si="98"/>
        <v>1900</v>
      </c>
    </row>
    <row r="1409" spans="2:29" x14ac:dyDescent="0.25">
      <c r="B1409" s="1">
        <f t="shared" si="95"/>
        <v>0</v>
      </c>
      <c r="D1409" s="95" t="str">
        <f t="shared" si="96"/>
        <v/>
      </c>
      <c r="E1409" s="69"/>
      <c r="F1409" s="70"/>
      <c r="G1409" s="4"/>
      <c r="H1409" s="71"/>
      <c r="I1409" s="71"/>
      <c r="J1409" s="70"/>
      <c r="K1409" s="70"/>
      <c r="L1409" s="70"/>
      <c r="M1409" s="70"/>
      <c r="N1409" s="70"/>
      <c r="O1409" s="70"/>
      <c r="P1409" s="70"/>
      <c r="Q1409" s="70"/>
      <c r="R1409" s="70"/>
      <c r="S1409" s="86"/>
      <c r="T1409" s="70"/>
      <c r="Z1409" s="68">
        <f t="shared" si="97"/>
        <v>1</v>
      </c>
      <c r="AC1409" s="1" t="str">
        <f t="shared" si="98"/>
        <v>1900</v>
      </c>
    </row>
    <row r="1410" spans="2:29" x14ac:dyDescent="0.25">
      <c r="B1410" s="1">
        <f t="shared" si="95"/>
        <v>0</v>
      </c>
      <c r="D1410" s="95" t="str">
        <f t="shared" si="96"/>
        <v/>
      </c>
      <c r="E1410" s="69"/>
      <c r="F1410" s="70"/>
      <c r="G1410" s="4"/>
      <c r="H1410" s="71"/>
      <c r="I1410" s="71"/>
      <c r="J1410" s="70"/>
      <c r="K1410" s="70"/>
      <c r="L1410" s="70"/>
      <c r="M1410" s="70"/>
      <c r="N1410" s="70"/>
      <c r="O1410" s="70"/>
      <c r="P1410" s="70"/>
      <c r="Q1410" s="70"/>
      <c r="R1410" s="70"/>
      <c r="S1410" s="86"/>
      <c r="T1410" s="70"/>
      <c r="Z1410" s="68">
        <f t="shared" si="97"/>
        <v>1</v>
      </c>
      <c r="AC1410" s="1" t="str">
        <f t="shared" si="98"/>
        <v>1900</v>
      </c>
    </row>
    <row r="1411" spans="2:29" x14ac:dyDescent="0.25">
      <c r="B1411" s="1">
        <f t="shared" si="95"/>
        <v>0</v>
      </c>
      <c r="D1411" s="95" t="str">
        <f t="shared" si="96"/>
        <v/>
      </c>
      <c r="E1411" s="69"/>
      <c r="F1411" s="70"/>
      <c r="G1411" s="4"/>
      <c r="H1411" s="71"/>
      <c r="I1411" s="71"/>
      <c r="J1411" s="70"/>
      <c r="K1411" s="70"/>
      <c r="L1411" s="70"/>
      <c r="M1411" s="70"/>
      <c r="N1411" s="70"/>
      <c r="O1411" s="70"/>
      <c r="P1411" s="70"/>
      <c r="Q1411" s="70"/>
      <c r="R1411" s="70"/>
      <c r="S1411" s="86"/>
      <c r="T1411" s="70"/>
      <c r="Z1411" s="68">
        <f t="shared" si="97"/>
        <v>1</v>
      </c>
      <c r="AC1411" s="1" t="str">
        <f t="shared" si="98"/>
        <v>1900</v>
      </c>
    </row>
    <row r="1412" spans="2:29" x14ac:dyDescent="0.25">
      <c r="B1412" s="1">
        <f t="shared" ref="B1412:B1475" si="99">IF($B$1=YEAR(Z1412),D1412,0)</f>
        <v>0</v>
      </c>
      <c r="D1412" s="95" t="str">
        <f t="shared" ref="D1412:D1475" si="100">IF(Z1412&lt;&gt;$Y$2,IF(YEAR(Z1412)=YEAR(Z1411),D1411+1,1),"")</f>
        <v/>
      </c>
      <c r="E1412" s="69"/>
      <c r="F1412" s="70"/>
      <c r="G1412" s="4"/>
      <c r="H1412" s="71"/>
      <c r="I1412" s="71"/>
      <c r="J1412" s="70"/>
      <c r="K1412" s="70"/>
      <c r="L1412" s="70"/>
      <c r="M1412" s="70"/>
      <c r="N1412" s="70"/>
      <c r="O1412" s="70"/>
      <c r="P1412" s="70"/>
      <c r="Q1412" s="70"/>
      <c r="R1412" s="70"/>
      <c r="S1412" s="86"/>
      <c r="T1412" s="70"/>
      <c r="Z1412" s="68">
        <f t="shared" ref="Z1412:Z1475" si="101">IF(CONCATENATE(F1412,F1413,F1414,F1415,F1416,F1417)&lt;&gt;"",IF(AND(E1412&lt;&gt;0,ISNUMBER(E1412)=TRUE),E1412,Z1411),$Y$2)</f>
        <v>1</v>
      </c>
      <c r="AC1412" s="1" t="str">
        <f t="shared" si="98"/>
        <v>1900</v>
      </c>
    </row>
    <row r="1413" spans="2:29" x14ac:dyDescent="0.25">
      <c r="B1413" s="1">
        <f t="shared" si="99"/>
        <v>0</v>
      </c>
      <c r="D1413" s="95" t="str">
        <f t="shared" si="100"/>
        <v/>
      </c>
      <c r="E1413" s="69"/>
      <c r="F1413" s="70"/>
      <c r="G1413" s="4"/>
      <c r="H1413" s="71"/>
      <c r="I1413" s="71"/>
      <c r="J1413" s="70"/>
      <c r="K1413" s="70"/>
      <c r="L1413" s="70"/>
      <c r="M1413" s="70"/>
      <c r="N1413" s="70"/>
      <c r="O1413" s="70"/>
      <c r="P1413" s="70"/>
      <c r="Q1413" s="70"/>
      <c r="R1413" s="70"/>
      <c r="S1413" s="86"/>
      <c r="T1413" s="70"/>
      <c r="Z1413" s="68">
        <f t="shared" si="101"/>
        <v>1</v>
      </c>
      <c r="AC1413" s="1" t="str">
        <f t="shared" ref="AC1413:AC1476" si="102">YEAR(Z1413)&amp;F1413&amp;G1413</f>
        <v>1900</v>
      </c>
    </row>
    <row r="1414" spans="2:29" x14ac:dyDescent="0.25">
      <c r="B1414" s="1">
        <f t="shared" si="99"/>
        <v>0</v>
      </c>
      <c r="D1414" s="95" t="str">
        <f t="shared" si="100"/>
        <v/>
      </c>
      <c r="E1414" s="69"/>
      <c r="F1414" s="70"/>
      <c r="G1414" s="4"/>
      <c r="H1414" s="71"/>
      <c r="I1414" s="71"/>
      <c r="J1414" s="70"/>
      <c r="K1414" s="70"/>
      <c r="L1414" s="70"/>
      <c r="M1414" s="70"/>
      <c r="N1414" s="70"/>
      <c r="O1414" s="70"/>
      <c r="P1414" s="70"/>
      <c r="Q1414" s="70"/>
      <c r="R1414" s="70"/>
      <c r="S1414" s="86"/>
      <c r="T1414" s="70"/>
      <c r="Z1414" s="68">
        <f t="shared" si="101"/>
        <v>1</v>
      </c>
      <c r="AC1414" s="1" t="str">
        <f t="shared" si="102"/>
        <v>1900</v>
      </c>
    </row>
    <row r="1415" spans="2:29" x14ac:dyDescent="0.25">
      <c r="B1415" s="1">
        <f t="shared" si="99"/>
        <v>0</v>
      </c>
      <c r="D1415" s="95" t="str">
        <f t="shared" si="100"/>
        <v/>
      </c>
      <c r="E1415" s="69"/>
      <c r="F1415" s="70"/>
      <c r="G1415" s="4"/>
      <c r="H1415" s="71"/>
      <c r="I1415" s="71"/>
      <c r="J1415" s="70"/>
      <c r="K1415" s="70"/>
      <c r="L1415" s="70"/>
      <c r="M1415" s="70"/>
      <c r="N1415" s="70"/>
      <c r="O1415" s="70"/>
      <c r="P1415" s="70"/>
      <c r="Q1415" s="70"/>
      <c r="R1415" s="70"/>
      <c r="S1415" s="86"/>
      <c r="T1415" s="70"/>
      <c r="Z1415" s="68">
        <f t="shared" si="101"/>
        <v>1</v>
      </c>
      <c r="AC1415" s="1" t="str">
        <f t="shared" si="102"/>
        <v>1900</v>
      </c>
    </row>
    <row r="1416" spans="2:29" x14ac:dyDescent="0.25">
      <c r="B1416" s="1">
        <f t="shared" si="99"/>
        <v>0</v>
      </c>
      <c r="D1416" s="95" t="str">
        <f t="shared" si="100"/>
        <v/>
      </c>
      <c r="E1416" s="69"/>
      <c r="F1416" s="70"/>
      <c r="G1416" s="4"/>
      <c r="H1416" s="71"/>
      <c r="I1416" s="71"/>
      <c r="J1416" s="70"/>
      <c r="K1416" s="70"/>
      <c r="L1416" s="70"/>
      <c r="M1416" s="70"/>
      <c r="N1416" s="70"/>
      <c r="O1416" s="70"/>
      <c r="P1416" s="70"/>
      <c r="Q1416" s="70"/>
      <c r="R1416" s="70"/>
      <c r="S1416" s="86"/>
      <c r="T1416" s="70"/>
      <c r="Z1416" s="68">
        <f t="shared" si="101"/>
        <v>1</v>
      </c>
      <c r="AC1416" s="1" t="str">
        <f t="shared" si="102"/>
        <v>1900</v>
      </c>
    </row>
    <row r="1417" spans="2:29" x14ac:dyDescent="0.25">
      <c r="B1417" s="1">
        <f t="shared" si="99"/>
        <v>0</v>
      </c>
      <c r="D1417" s="95" t="str">
        <f t="shared" si="100"/>
        <v/>
      </c>
      <c r="E1417" s="69"/>
      <c r="F1417" s="70"/>
      <c r="G1417" s="4"/>
      <c r="H1417" s="71"/>
      <c r="I1417" s="71"/>
      <c r="J1417" s="70"/>
      <c r="K1417" s="70"/>
      <c r="L1417" s="70"/>
      <c r="M1417" s="70"/>
      <c r="N1417" s="70"/>
      <c r="O1417" s="70"/>
      <c r="P1417" s="70"/>
      <c r="Q1417" s="70"/>
      <c r="R1417" s="70"/>
      <c r="S1417" s="86"/>
      <c r="T1417" s="70"/>
      <c r="Z1417" s="68">
        <f t="shared" si="101"/>
        <v>1</v>
      </c>
      <c r="AC1417" s="1" t="str">
        <f t="shared" si="102"/>
        <v>1900</v>
      </c>
    </row>
    <row r="1418" spans="2:29" x14ac:dyDescent="0.25">
      <c r="B1418" s="1">
        <f t="shared" si="99"/>
        <v>0</v>
      </c>
      <c r="D1418" s="95" t="str">
        <f t="shared" si="100"/>
        <v/>
      </c>
      <c r="E1418" s="69"/>
      <c r="F1418" s="70"/>
      <c r="G1418" s="4"/>
      <c r="H1418" s="71"/>
      <c r="I1418" s="71"/>
      <c r="J1418" s="70"/>
      <c r="K1418" s="70"/>
      <c r="L1418" s="70"/>
      <c r="M1418" s="70"/>
      <c r="N1418" s="70"/>
      <c r="O1418" s="70"/>
      <c r="P1418" s="70"/>
      <c r="Q1418" s="70"/>
      <c r="R1418" s="70"/>
      <c r="S1418" s="86"/>
      <c r="T1418" s="70"/>
      <c r="Z1418" s="68">
        <f t="shared" si="101"/>
        <v>1</v>
      </c>
      <c r="AC1418" s="1" t="str">
        <f t="shared" si="102"/>
        <v>1900</v>
      </c>
    </row>
    <row r="1419" spans="2:29" x14ac:dyDescent="0.25">
      <c r="B1419" s="1">
        <f t="shared" si="99"/>
        <v>0</v>
      </c>
      <c r="D1419" s="95" t="str">
        <f t="shared" si="100"/>
        <v/>
      </c>
      <c r="E1419" s="69"/>
      <c r="F1419" s="70"/>
      <c r="G1419" s="4"/>
      <c r="H1419" s="71"/>
      <c r="I1419" s="71"/>
      <c r="J1419" s="70"/>
      <c r="K1419" s="70"/>
      <c r="L1419" s="70"/>
      <c r="M1419" s="70"/>
      <c r="N1419" s="70"/>
      <c r="O1419" s="70"/>
      <c r="P1419" s="70"/>
      <c r="Q1419" s="70"/>
      <c r="R1419" s="70"/>
      <c r="S1419" s="86"/>
      <c r="T1419" s="70"/>
      <c r="Z1419" s="68">
        <f t="shared" si="101"/>
        <v>1</v>
      </c>
      <c r="AC1419" s="1" t="str">
        <f t="shared" si="102"/>
        <v>1900</v>
      </c>
    </row>
    <row r="1420" spans="2:29" x14ac:dyDescent="0.25">
      <c r="B1420" s="1">
        <f t="shared" si="99"/>
        <v>0</v>
      </c>
      <c r="D1420" s="95" t="str">
        <f t="shared" si="100"/>
        <v/>
      </c>
      <c r="E1420" s="69"/>
      <c r="F1420" s="70"/>
      <c r="G1420" s="4"/>
      <c r="H1420" s="71"/>
      <c r="I1420" s="71"/>
      <c r="J1420" s="70"/>
      <c r="K1420" s="70"/>
      <c r="L1420" s="70"/>
      <c r="M1420" s="70"/>
      <c r="N1420" s="70"/>
      <c r="O1420" s="70"/>
      <c r="P1420" s="70"/>
      <c r="Q1420" s="70"/>
      <c r="R1420" s="70"/>
      <c r="S1420" s="86"/>
      <c r="T1420" s="70"/>
      <c r="Z1420" s="68">
        <f t="shared" si="101"/>
        <v>1</v>
      </c>
      <c r="AC1420" s="1" t="str">
        <f t="shared" si="102"/>
        <v>1900</v>
      </c>
    </row>
    <row r="1421" spans="2:29" x14ac:dyDescent="0.25">
      <c r="B1421" s="1">
        <f t="shared" si="99"/>
        <v>0</v>
      </c>
      <c r="D1421" s="95" t="str">
        <f t="shared" si="100"/>
        <v/>
      </c>
      <c r="E1421" s="69"/>
      <c r="F1421" s="70"/>
      <c r="G1421" s="4"/>
      <c r="H1421" s="71"/>
      <c r="I1421" s="71"/>
      <c r="J1421" s="70"/>
      <c r="K1421" s="70"/>
      <c r="L1421" s="70"/>
      <c r="M1421" s="70"/>
      <c r="N1421" s="70"/>
      <c r="O1421" s="70"/>
      <c r="P1421" s="70"/>
      <c r="Q1421" s="70"/>
      <c r="R1421" s="70"/>
      <c r="S1421" s="86"/>
      <c r="T1421" s="70"/>
      <c r="Z1421" s="68">
        <f t="shared" si="101"/>
        <v>1</v>
      </c>
      <c r="AC1421" s="1" t="str">
        <f t="shared" si="102"/>
        <v>1900</v>
      </c>
    </row>
    <row r="1422" spans="2:29" x14ac:dyDescent="0.25">
      <c r="B1422" s="1">
        <f t="shared" si="99"/>
        <v>0</v>
      </c>
      <c r="D1422" s="95" t="str">
        <f t="shared" si="100"/>
        <v/>
      </c>
      <c r="E1422" s="69"/>
      <c r="F1422" s="70"/>
      <c r="G1422" s="4"/>
      <c r="H1422" s="71"/>
      <c r="I1422" s="71"/>
      <c r="J1422" s="70"/>
      <c r="K1422" s="70"/>
      <c r="L1422" s="70"/>
      <c r="M1422" s="70"/>
      <c r="N1422" s="70"/>
      <c r="O1422" s="70"/>
      <c r="P1422" s="70"/>
      <c r="Q1422" s="70"/>
      <c r="R1422" s="70"/>
      <c r="S1422" s="86"/>
      <c r="T1422" s="70"/>
      <c r="Z1422" s="68">
        <f t="shared" si="101"/>
        <v>1</v>
      </c>
      <c r="AC1422" s="1" t="str">
        <f t="shared" si="102"/>
        <v>1900</v>
      </c>
    </row>
    <row r="1423" spans="2:29" x14ac:dyDescent="0.25">
      <c r="B1423" s="1">
        <f t="shared" si="99"/>
        <v>0</v>
      </c>
      <c r="D1423" s="95" t="str">
        <f t="shared" si="100"/>
        <v/>
      </c>
      <c r="E1423" s="69"/>
      <c r="F1423" s="70"/>
      <c r="G1423" s="4"/>
      <c r="H1423" s="71"/>
      <c r="I1423" s="71"/>
      <c r="J1423" s="70"/>
      <c r="K1423" s="70"/>
      <c r="L1423" s="70"/>
      <c r="M1423" s="70"/>
      <c r="N1423" s="70"/>
      <c r="O1423" s="70"/>
      <c r="P1423" s="70"/>
      <c r="Q1423" s="70"/>
      <c r="R1423" s="70"/>
      <c r="S1423" s="86"/>
      <c r="T1423" s="70"/>
      <c r="Z1423" s="68">
        <f t="shared" si="101"/>
        <v>1</v>
      </c>
      <c r="AC1423" s="1" t="str">
        <f t="shared" si="102"/>
        <v>1900</v>
      </c>
    </row>
    <row r="1424" spans="2:29" x14ac:dyDescent="0.25">
      <c r="B1424" s="1">
        <f t="shared" si="99"/>
        <v>0</v>
      </c>
      <c r="D1424" s="95" t="str">
        <f t="shared" si="100"/>
        <v/>
      </c>
      <c r="E1424" s="69"/>
      <c r="F1424" s="70"/>
      <c r="G1424" s="4"/>
      <c r="H1424" s="71"/>
      <c r="I1424" s="71"/>
      <c r="J1424" s="70"/>
      <c r="K1424" s="70"/>
      <c r="L1424" s="70"/>
      <c r="M1424" s="70"/>
      <c r="N1424" s="70"/>
      <c r="O1424" s="70"/>
      <c r="P1424" s="70"/>
      <c r="Q1424" s="70"/>
      <c r="R1424" s="70"/>
      <c r="S1424" s="86"/>
      <c r="T1424" s="70"/>
      <c r="Z1424" s="68">
        <f t="shared" si="101"/>
        <v>1</v>
      </c>
      <c r="AC1424" s="1" t="str">
        <f t="shared" si="102"/>
        <v>1900</v>
      </c>
    </row>
    <row r="1425" spans="2:29" x14ac:dyDescent="0.25">
      <c r="B1425" s="1">
        <f t="shared" si="99"/>
        <v>0</v>
      </c>
      <c r="D1425" s="95" t="str">
        <f t="shared" si="100"/>
        <v/>
      </c>
      <c r="E1425" s="69"/>
      <c r="F1425" s="70"/>
      <c r="G1425" s="4"/>
      <c r="H1425" s="71"/>
      <c r="I1425" s="71"/>
      <c r="J1425" s="70"/>
      <c r="K1425" s="70"/>
      <c r="L1425" s="70"/>
      <c r="M1425" s="70"/>
      <c r="N1425" s="70"/>
      <c r="O1425" s="70"/>
      <c r="P1425" s="70"/>
      <c r="Q1425" s="70"/>
      <c r="R1425" s="70"/>
      <c r="S1425" s="86"/>
      <c r="T1425" s="70"/>
      <c r="Z1425" s="68">
        <f t="shared" si="101"/>
        <v>1</v>
      </c>
      <c r="AC1425" s="1" t="str">
        <f t="shared" si="102"/>
        <v>1900</v>
      </c>
    </row>
    <row r="1426" spans="2:29" x14ac:dyDescent="0.25">
      <c r="B1426" s="1">
        <f t="shared" si="99"/>
        <v>0</v>
      </c>
      <c r="D1426" s="95" t="str">
        <f t="shared" si="100"/>
        <v/>
      </c>
      <c r="E1426" s="69"/>
      <c r="F1426" s="70"/>
      <c r="G1426" s="4"/>
      <c r="H1426" s="71"/>
      <c r="I1426" s="71"/>
      <c r="J1426" s="70"/>
      <c r="K1426" s="70"/>
      <c r="L1426" s="70"/>
      <c r="M1426" s="70"/>
      <c r="N1426" s="70"/>
      <c r="O1426" s="70"/>
      <c r="P1426" s="70"/>
      <c r="Q1426" s="70"/>
      <c r="R1426" s="70"/>
      <c r="S1426" s="86"/>
      <c r="T1426" s="70"/>
      <c r="Z1426" s="68">
        <f t="shared" si="101"/>
        <v>1</v>
      </c>
      <c r="AC1426" s="1" t="str">
        <f t="shared" si="102"/>
        <v>1900</v>
      </c>
    </row>
    <row r="1427" spans="2:29" x14ac:dyDescent="0.25">
      <c r="B1427" s="1">
        <f t="shared" si="99"/>
        <v>0</v>
      </c>
      <c r="D1427" s="95" t="str">
        <f t="shared" si="100"/>
        <v/>
      </c>
      <c r="E1427" s="69"/>
      <c r="F1427" s="70"/>
      <c r="G1427" s="4"/>
      <c r="H1427" s="71"/>
      <c r="I1427" s="71"/>
      <c r="J1427" s="70"/>
      <c r="K1427" s="70"/>
      <c r="L1427" s="70"/>
      <c r="M1427" s="70"/>
      <c r="N1427" s="70"/>
      <c r="O1427" s="70"/>
      <c r="P1427" s="70"/>
      <c r="Q1427" s="70"/>
      <c r="R1427" s="70"/>
      <c r="S1427" s="86"/>
      <c r="T1427" s="70"/>
      <c r="Z1427" s="68">
        <f t="shared" si="101"/>
        <v>1</v>
      </c>
      <c r="AC1427" s="1" t="str">
        <f t="shared" si="102"/>
        <v>1900</v>
      </c>
    </row>
    <row r="1428" spans="2:29" x14ac:dyDescent="0.25">
      <c r="B1428" s="1">
        <f t="shared" si="99"/>
        <v>0</v>
      </c>
      <c r="D1428" s="95" t="str">
        <f t="shared" si="100"/>
        <v/>
      </c>
      <c r="E1428" s="69"/>
      <c r="F1428" s="70"/>
      <c r="G1428" s="4"/>
      <c r="H1428" s="71"/>
      <c r="I1428" s="71"/>
      <c r="J1428" s="70"/>
      <c r="K1428" s="70"/>
      <c r="L1428" s="70"/>
      <c r="M1428" s="70"/>
      <c r="N1428" s="70"/>
      <c r="O1428" s="70"/>
      <c r="P1428" s="70"/>
      <c r="Q1428" s="70"/>
      <c r="R1428" s="70"/>
      <c r="S1428" s="86"/>
      <c r="T1428" s="70"/>
      <c r="Z1428" s="68">
        <f t="shared" si="101"/>
        <v>1</v>
      </c>
      <c r="AC1428" s="1" t="str">
        <f t="shared" si="102"/>
        <v>1900</v>
      </c>
    </row>
    <row r="1429" spans="2:29" x14ac:dyDescent="0.25">
      <c r="B1429" s="1">
        <f t="shared" si="99"/>
        <v>0</v>
      </c>
      <c r="D1429" s="95" t="str">
        <f t="shared" si="100"/>
        <v/>
      </c>
      <c r="E1429" s="69"/>
      <c r="F1429" s="70"/>
      <c r="G1429" s="4"/>
      <c r="H1429" s="71"/>
      <c r="I1429" s="71"/>
      <c r="J1429" s="70"/>
      <c r="K1429" s="70"/>
      <c r="L1429" s="70"/>
      <c r="M1429" s="70"/>
      <c r="N1429" s="70"/>
      <c r="O1429" s="70"/>
      <c r="P1429" s="70"/>
      <c r="Q1429" s="70"/>
      <c r="R1429" s="70"/>
      <c r="S1429" s="86"/>
      <c r="T1429" s="70"/>
      <c r="Z1429" s="68">
        <f t="shared" si="101"/>
        <v>1</v>
      </c>
      <c r="AC1429" s="1" t="str">
        <f t="shared" si="102"/>
        <v>1900</v>
      </c>
    </row>
    <row r="1430" spans="2:29" x14ac:dyDescent="0.25">
      <c r="B1430" s="1">
        <f t="shared" si="99"/>
        <v>0</v>
      </c>
      <c r="D1430" s="95" t="str">
        <f t="shared" si="100"/>
        <v/>
      </c>
      <c r="E1430" s="69"/>
      <c r="F1430" s="70"/>
      <c r="G1430" s="4"/>
      <c r="H1430" s="71"/>
      <c r="I1430" s="71"/>
      <c r="J1430" s="70"/>
      <c r="K1430" s="70"/>
      <c r="L1430" s="70"/>
      <c r="M1430" s="70"/>
      <c r="N1430" s="70"/>
      <c r="O1430" s="70"/>
      <c r="P1430" s="70"/>
      <c r="Q1430" s="70"/>
      <c r="R1430" s="70"/>
      <c r="S1430" s="86"/>
      <c r="T1430" s="70"/>
      <c r="Z1430" s="68">
        <f t="shared" si="101"/>
        <v>1</v>
      </c>
      <c r="AC1430" s="1" t="str">
        <f t="shared" si="102"/>
        <v>1900</v>
      </c>
    </row>
    <row r="1431" spans="2:29" x14ac:dyDescent="0.25">
      <c r="B1431" s="1">
        <f t="shared" si="99"/>
        <v>0</v>
      </c>
      <c r="D1431" s="95" t="str">
        <f t="shared" si="100"/>
        <v/>
      </c>
      <c r="E1431" s="69"/>
      <c r="F1431" s="70"/>
      <c r="G1431" s="4"/>
      <c r="H1431" s="71"/>
      <c r="I1431" s="71"/>
      <c r="J1431" s="70"/>
      <c r="K1431" s="70"/>
      <c r="L1431" s="70"/>
      <c r="M1431" s="70"/>
      <c r="N1431" s="70"/>
      <c r="O1431" s="70"/>
      <c r="P1431" s="70"/>
      <c r="Q1431" s="70"/>
      <c r="R1431" s="70"/>
      <c r="S1431" s="86"/>
      <c r="T1431" s="70"/>
      <c r="Z1431" s="68">
        <f t="shared" si="101"/>
        <v>1</v>
      </c>
      <c r="AC1431" s="1" t="str">
        <f t="shared" si="102"/>
        <v>1900</v>
      </c>
    </row>
    <row r="1432" spans="2:29" x14ac:dyDescent="0.25">
      <c r="B1432" s="1">
        <f t="shared" si="99"/>
        <v>0</v>
      </c>
      <c r="D1432" s="95" t="str">
        <f t="shared" si="100"/>
        <v/>
      </c>
      <c r="E1432" s="69"/>
      <c r="F1432" s="70"/>
      <c r="G1432" s="4"/>
      <c r="H1432" s="71"/>
      <c r="I1432" s="71"/>
      <c r="J1432" s="70"/>
      <c r="K1432" s="70"/>
      <c r="L1432" s="70"/>
      <c r="M1432" s="70"/>
      <c r="N1432" s="70"/>
      <c r="O1432" s="70"/>
      <c r="P1432" s="70"/>
      <c r="Q1432" s="70"/>
      <c r="R1432" s="70"/>
      <c r="S1432" s="86"/>
      <c r="T1432" s="70"/>
      <c r="Z1432" s="68">
        <f t="shared" si="101"/>
        <v>1</v>
      </c>
      <c r="AC1432" s="1" t="str">
        <f t="shared" si="102"/>
        <v>1900</v>
      </c>
    </row>
    <row r="1433" spans="2:29" x14ac:dyDescent="0.25">
      <c r="B1433" s="1">
        <f t="shared" si="99"/>
        <v>0</v>
      </c>
      <c r="D1433" s="95" t="str">
        <f t="shared" si="100"/>
        <v/>
      </c>
      <c r="E1433" s="69"/>
      <c r="F1433" s="70"/>
      <c r="G1433" s="4"/>
      <c r="H1433" s="71"/>
      <c r="I1433" s="71"/>
      <c r="J1433" s="70"/>
      <c r="K1433" s="70"/>
      <c r="L1433" s="70"/>
      <c r="M1433" s="70"/>
      <c r="N1433" s="70"/>
      <c r="O1433" s="70"/>
      <c r="P1433" s="70"/>
      <c r="Q1433" s="70"/>
      <c r="R1433" s="70"/>
      <c r="S1433" s="86"/>
      <c r="T1433" s="70"/>
      <c r="Z1433" s="68">
        <f t="shared" si="101"/>
        <v>1</v>
      </c>
      <c r="AC1433" s="1" t="str">
        <f t="shared" si="102"/>
        <v>1900</v>
      </c>
    </row>
    <row r="1434" spans="2:29" x14ac:dyDescent="0.25">
      <c r="B1434" s="1">
        <f t="shared" si="99"/>
        <v>0</v>
      </c>
      <c r="D1434" s="95" t="str">
        <f t="shared" si="100"/>
        <v/>
      </c>
      <c r="E1434" s="69"/>
      <c r="F1434" s="70"/>
      <c r="G1434" s="4"/>
      <c r="H1434" s="71"/>
      <c r="I1434" s="71"/>
      <c r="J1434" s="70"/>
      <c r="K1434" s="70"/>
      <c r="L1434" s="70"/>
      <c r="M1434" s="70"/>
      <c r="N1434" s="70"/>
      <c r="O1434" s="70"/>
      <c r="P1434" s="70"/>
      <c r="Q1434" s="70"/>
      <c r="R1434" s="70"/>
      <c r="S1434" s="86"/>
      <c r="T1434" s="70"/>
      <c r="Z1434" s="68">
        <f t="shared" si="101"/>
        <v>1</v>
      </c>
      <c r="AC1434" s="1" t="str">
        <f t="shared" si="102"/>
        <v>1900</v>
      </c>
    </row>
    <row r="1435" spans="2:29" x14ac:dyDescent="0.25">
      <c r="B1435" s="1">
        <f t="shared" si="99"/>
        <v>0</v>
      </c>
      <c r="D1435" s="95" t="str">
        <f t="shared" si="100"/>
        <v/>
      </c>
      <c r="E1435" s="69"/>
      <c r="F1435" s="70"/>
      <c r="G1435" s="4"/>
      <c r="H1435" s="71"/>
      <c r="I1435" s="71"/>
      <c r="J1435" s="70"/>
      <c r="K1435" s="70"/>
      <c r="L1435" s="70"/>
      <c r="M1435" s="70"/>
      <c r="N1435" s="70"/>
      <c r="O1435" s="70"/>
      <c r="P1435" s="70"/>
      <c r="Q1435" s="70"/>
      <c r="R1435" s="70"/>
      <c r="S1435" s="86"/>
      <c r="T1435" s="70"/>
      <c r="Z1435" s="68">
        <f t="shared" si="101"/>
        <v>1</v>
      </c>
      <c r="AC1435" s="1" t="str">
        <f t="shared" si="102"/>
        <v>1900</v>
      </c>
    </row>
    <row r="1436" spans="2:29" x14ac:dyDescent="0.25">
      <c r="B1436" s="1">
        <f t="shared" si="99"/>
        <v>0</v>
      </c>
      <c r="D1436" s="95" t="str">
        <f t="shared" si="100"/>
        <v/>
      </c>
      <c r="E1436" s="69"/>
      <c r="F1436" s="70"/>
      <c r="G1436" s="4"/>
      <c r="H1436" s="71"/>
      <c r="I1436" s="71"/>
      <c r="J1436" s="70"/>
      <c r="K1436" s="70"/>
      <c r="L1436" s="70"/>
      <c r="M1436" s="70"/>
      <c r="N1436" s="70"/>
      <c r="O1436" s="70"/>
      <c r="P1436" s="70"/>
      <c r="Q1436" s="70"/>
      <c r="R1436" s="70"/>
      <c r="S1436" s="86"/>
      <c r="T1436" s="70"/>
      <c r="Z1436" s="68">
        <f t="shared" si="101"/>
        <v>1</v>
      </c>
      <c r="AC1436" s="1" t="str">
        <f t="shared" si="102"/>
        <v>1900</v>
      </c>
    </row>
    <row r="1437" spans="2:29" x14ac:dyDescent="0.25">
      <c r="B1437" s="1">
        <f t="shared" si="99"/>
        <v>0</v>
      </c>
      <c r="D1437" s="95" t="str">
        <f t="shared" si="100"/>
        <v/>
      </c>
      <c r="E1437" s="69"/>
      <c r="F1437" s="70"/>
      <c r="G1437" s="4"/>
      <c r="H1437" s="71"/>
      <c r="I1437" s="71"/>
      <c r="J1437" s="70"/>
      <c r="K1437" s="70"/>
      <c r="L1437" s="70"/>
      <c r="M1437" s="70"/>
      <c r="N1437" s="70"/>
      <c r="O1437" s="70"/>
      <c r="P1437" s="70"/>
      <c r="Q1437" s="70"/>
      <c r="R1437" s="70"/>
      <c r="S1437" s="86"/>
      <c r="T1437" s="70"/>
      <c r="Z1437" s="68">
        <f t="shared" si="101"/>
        <v>1</v>
      </c>
      <c r="AC1437" s="1" t="str">
        <f t="shared" si="102"/>
        <v>1900</v>
      </c>
    </row>
    <row r="1438" spans="2:29" x14ac:dyDescent="0.25">
      <c r="B1438" s="1">
        <f t="shared" si="99"/>
        <v>0</v>
      </c>
      <c r="D1438" s="95" t="str">
        <f t="shared" si="100"/>
        <v/>
      </c>
      <c r="E1438" s="69"/>
      <c r="F1438" s="70"/>
      <c r="G1438" s="4"/>
      <c r="H1438" s="71"/>
      <c r="I1438" s="71"/>
      <c r="J1438" s="70"/>
      <c r="K1438" s="70"/>
      <c r="L1438" s="70"/>
      <c r="M1438" s="70"/>
      <c r="N1438" s="70"/>
      <c r="O1438" s="70"/>
      <c r="P1438" s="70"/>
      <c r="Q1438" s="70"/>
      <c r="R1438" s="70"/>
      <c r="S1438" s="86"/>
      <c r="T1438" s="70"/>
      <c r="Z1438" s="68">
        <f t="shared" si="101"/>
        <v>1</v>
      </c>
      <c r="AC1438" s="1" t="str">
        <f t="shared" si="102"/>
        <v>1900</v>
      </c>
    </row>
    <row r="1439" spans="2:29" x14ac:dyDescent="0.25">
      <c r="B1439" s="1">
        <f t="shared" si="99"/>
        <v>0</v>
      </c>
      <c r="D1439" s="95" t="str">
        <f t="shared" si="100"/>
        <v/>
      </c>
      <c r="E1439" s="69"/>
      <c r="F1439" s="70"/>
      <c r="G1439" s="4"/>
      <c r="H1439" s="71"/>
      <c r="I1439" s="71"/>
      <c r="J1439" s="70"/>
      <c r="K1439" s="70"/>
      <c r="L1439" s="70"/>
      <c r="M1439" s="70"/>
      <c r="N1439" s="70"/>
      <c r="O1439" s="70"/>
      <c r="P1439" s="70"/>
      <c r="Q1439" s="70"/>
      <c r="R1439" s="70"/>
      <c r="S1439" s="86"/>
      <c r="T1439" s="70"/>
      <c r="Z1439" s="68">
        <f t="shared" si="101"/>
        <v>1</v>
      </c>
      <c r="AC1439" s="1" t="str">
        <f t="shared" si="102"/>
        <v>1900</v>
      </c>
    </row>
    <row r="1440" spans="2:29" x14ac:dyDescent="0.25">
      <c r="B1440" s="1">
        <f t="shared" si="99"/>
        <v>0</v>
      </c>
      <c r="D1440" s="95" t="str">
        <f t="shared" si="100"/>
        <v/>
      </c>
      <c r="E1440" s="69"/>
      <c r="F1440" s="70"/>
      <c r="G1440" s="4"/>
      <c r="H1440" s="71"/>
      <c r="I1440" s="71"/>
      <c r="J1440" s="70"/>
      <c r="K1440" s="70"/>
      <c r="L1440" s="70"/>
      <c r="M1440" s="70"/>
      <c r="N1440" s="70"/>
      <c r="O1440" s="70"/>
      <c r="P1440" s="70"/>
      <c r="Q1440" s="70"/>
      <c r="R1440" s="70"/>
      <c r="S1440" s="86"/>
      <c r="T1440" s="70"/>
      <c r="Z1440" s="68">
        <f t="shared" si="101"/>
        <v>1</v>
      </c>
      <c r="AC1440" s="1" t="str">
        <f t="shared" si="102"/>
        <v>1900</v>
      </c>
    </row>
    <row r="1441" spans="2:29" x14ac:dyDescent="0.25">
      <c r="B1441" s="1">
        <f t="shared" si="99"/>
        <v>0</v>
      </c>
      <c r="D1441" s="95" t="str">
        <f t="shared" si="100"/>
        <v/>
      </c>
      <c r="E1441" s="69"/>
      <c r="F1441" s="70"/>
      <c r="G1441" s="4"/>
      <c r="H1441" s="71"/>
      <c r="I1441" s="71"/>
      <c r="J1441" s="70"/>
      <c r="K1441" s="70"/>
      <c r="L1441" s="70"/>
      <c r="M1441" s="70"/>
      <c r="N1441" s="70"/>
      <c r="O1441" s="70"/>
      <c r="P1441" s="70"/>
      <c r="Q1441" s="70"/>
      <c r="R1441" s="70"/>
      <c r="S1441" s="86"/>
      <c r="T1441" s="70"/>
      <c r="Z1441" s="68">
        <f t="shared" si="101"/>
        <v>1</v>
      </c>
      <c r="AC1441" s="1" t="str">
        <f t="shared" si="102"/>
        <v>1900</v>
      </c>
    </row>
    <row r="1442" spans="2:29" x14ac:dyDescent="0.25">
      <c r="B1442" s="1">
        <f t="shared" si="99"/>
        <v>0</v>
      </c>
      <c r="D1442" s="95" t="str">
        <f t="shared" si="100"/>
        <v/>
      </c>
      <c r="E1442" s="69"/>
      <c r="F1442" s="70"/>
      <c r="G1442" s="4"/>
      <c r="H1442" s="71"/>
      <c r="I1442" s="71"/>
      <c r="J1442" s="70"/>
      <c r="K1442" s="70"/>
      <c r="L1442" s="70"/>
      <c r="M1442" s="70"/>
      <c r="N1442" s="70"/>
      <c r="O1442" s="70"/>
      <c r="P1442" s="70"/>
      <c r="Q1442" s="70"/>
      <c r="R1442" s="70"/>
      <c r="S1442" s="86"/>
      <c r="T1442" s="70"/>
      <c r="Z1442" s="68">
        <f t="shared" si="101"/>
        <v>1</v>
      </c>
      <c r="AC1442" s="1" t="str">
        <f t="shared" si="102"/>
        <v>1900</v>
      </c>
    </row>
    <row r="1443" spans="2:29" x14ac:dyDescent="0.25">
      <c r="B1443" s="1">
        <f t="shared" si="99"/>
        <v>0</v>
      </c>
      <c r="D1443" s="95" t="str">
        <f t="shared" si="100"/>
        <v/>
      </c>
      <c r="E1443" s="69"/>
      <c r="F1443" s="70"/>
      <c r="G1443" s="4"/>
      <c r="H1443" s="71"/>
      <c r="I1443" s="71"/>
      <c r="J1443" s="70"/>
      <c r="K1443" s="70"/>
      <c r="L1443" s="70"/>
      <c r="M1443" s="70"/>
      <c r="N1443" s="70"/>
      <c r="O1443" s="70"/>
      <c r="P1443" s="70"/>
      <c r="Q1443" s="70"/>
      <c r="R1443" s="70"/>
      <c r="S1443" s="86"/>
      <c r="T1443" s="70"/>
      <c r="Z1443" s="68">
        <f t="shared" si="101"/>
        <v>1</v>
      </c>
      <c r="AC1443" s="1" t="str">
        <f t="shared" si="102"/>
        <v>1900</v>
      </c>
    </row>
    <row r="1444" spans="2:29" x14ac:dyDescent="0.25">
      <c r="B1444" s="1">
        <f t="shared" si="99"/>
        <v>0</v>
      </c>
      <c r="D1444" s="95" t="str">
        <f t="shared" si="100"/>
        <v/>
      </c>
      <c r="E1444" s="69"/>
      <c r="F1444" s="70"/>
      <c r="G1444" s="4"/>
      <c r="H1444" s="71"/>
      <c r="I1444" s="71"/>
      <c r="J1444" s="70"/>
      <c r="K1444" s="70"/>
      <c r="L1444" s="70"/>
      <c r="M1444" s="70"/>
      <c r="N1444" s="70"/>
      <c r="O1444" s="70"/>
      <c r="P1444" s="70"/>
      <c r="Q1444" s="70"/>
      <c r="R1444" s="70"/>
      <c r="S1444" s="86"/>
      <c r="T1444" s="70"/>
      <c r="Z1444" s="68">
        <f t="shared" si="101"/>
        <v>1</v>
      </c>
      <c r="AC1444" s="1" t="str">
        <f t="shared" si="102"/>
        <v>1900</v>
      </c>
    </row>
    <row r="1445" spans="2:29" x14ac:dyDescent="0.25">
      <c r="B1445" s="1">
        <f t="shared" si="99"/>
        <v>0</v>
      </c>
      <c r="D1445" s="95" t="str">
        <f t="shared" si="100"/>
        <v/>
      </c>
      <c r="E1445" s="69"/>
      <c r="F1445" s="70"/>
      <c r="G1445" s="4"/>
      <c r="H1445" s="71"/>
      <c r="I1445" s="71"/>
      <c r="J1445" s="70"/>
      <c r="K1445" s="70"/>
      <c r="L1445" s="70"/>
      <c r="M1445" s="70"/>
      <c r="N1445" s="70"/>
      <c r="O1445" s="70"/>
      <c r="P1445" s="70"/>
      <c r="Q1445" s="70"/>
      <c r="R1445" s="70"/>
      <c r="S1445" s="86"/>
      <c r="T1445" s="70"/>
      <c r="Z1445" s="68">
        <f t="shared" si="101"/>
        <v>1</v>
      </c>
      <c r="AC1445" s="1" t="str">
        <f t="shared" si="102"/>
        <v>1900</v>
      </c>
    </row>
    <row r="1446" spans="2:29" x14ac:dyDescent="0.25">
      <c r="B1446" s="1">
        <f t="shared" si="99"/>
        <v>0</v>
      </c>
      <c r="D1446" s="95" t="str">
        <f t="shared" si="100"/>
        <v/>
      </c>
      <c r="E1446" s="69"/>
      <c r="F1446" s="70"/>
      <c r="G1446" s="4"/>
      <c r="H1446" s="71"/>
      <c r="I1446" s="71"/>
      <c r="J1446" s="70"/>
      <c r="K1446" s="70"/>
      <c r="L1446" s="70"/>
      <c r="M1446" s="70"/>
      <c r="N1446" s="70"/>
      <c r="O1446" s="70"/>
      <c r="P1446" s="70"/>
      <c r="Q1446" s="70"/>
      <c r="R1446" s="70"/>
      <c r="S1446" s="86"/>
      <c r="T1446" s="70"/>
      <c r="Z1446" s="68">
        <f t="shared" si="101"/>
        <v>1</v>
      </c>
      <c r="AC1446" s="1" t="str">
        <f t="shared" si="102"/>
        <v>1900</v>
      </c>
    </row>
    <row r="1447" spans="2:29" x14ac:dyDescent="0.25">
      <c r="B1447" s="1">
        <f t="shared" si="99"/>
        <v>0</v>
      </c>
      <c r="D1447" s="95" t="str">
        <f t="shared" si="100"/>
        <v/>
      </c>
      <c r="E1447" s="69"/>
      <c r="F1447" s="70"/>
      <c r="G1447" s="4"/>
      <c r="H1447" s="71"/>
      <c r="I1447" s="71"/>
      <c r="J1447" s="70"/>
      <c r="K1447" s="70"/>
      <c r="L1447" s="70"/>
      <c r="M1447" s="70"/>
      <c r="N1447" s="70"/>
      <c r="O1447" s="70"/>
      <c r="P1447" s="70"/>
      <c r="Q1447" s="70"/>
      <c r="R1447" s="70"/>
      <c r="S1447" s="86"/>
      <c r="T1447" s="70"/>
      <c r="Z1447" s="68">
        <f t="shared" si="101"/>
        <v>1</v>
      </c>
      <c r="AC1447" s="1" t="str">
        <f t="shared" si="102"/>
        <v>1900</v>
      </c>
    </row>
    <row r="1448" spans="2:29" x14ac:dyDescent="0.25">
      <c r="B1448" s="1">
        <f t="shared" si="99"/>
        <v>0</v>
      </c>
      <c r="D1448" s="95" t="str">
        <f t="shared" si="100"/>
        <v/>
      </c>
      <c r="E1448" s="69"/>
      <c r="F1448" s="70"/>
      <c r="G1448" s="4"/>
      <c r="H1448" s="71"/>
      <c r="I1448" s="71"/>
      <c r="J1448" s="70"/>
      <c r="K1448" s="70"/>
      <c r="L1448" s="70"/>
      <c r="M1448" s="70"/>
      <c r="N1448" s="70"/>
      <c r="O1448" s="70"/>
      <c r="P1448" s="70"/>
      <c r="Q1448" s="70"/>
      <c r="R1448" s="70"/>
      <c r="S1448" s="86"/>
      <c r="T1448" s="70"/>
      <c r="Z1448" s="68">
        <f t="shared" si="101"/>
        <v>1</v>
      </c>
      <c r="AC1448" s="1" t="str">
        <f t="shared" si="102"/>
        <v>1900</v>
      </c>
    </row>
    <row r="1449" spans="2:29" x14ac:dyDescent="0.25">
      <c r="B1449" s="1">
        <f t="shared" si="99"/>
        <v>0</v>
      </c>
      <c r="D1449" s="95" t="str">
        <f t="shared" si="100"/>
        <v/>
      </c>
      <c r="E1449" s="69"/>
      <c r="F1449" s="70"/>
      <c r="G1449" s="4"/>
      <c r="H1449" s="71"/>
      <c r="I1449" s="71"/>
      <c r="J1449" s="70"/>
      <c r="K1449" s="70"/>
      <c r="L1449" s="70"/>
      <c r="M1449" s="70"/>
      <c r="N1449" s="70"/>
      <c r="O1449" s="70"/>
      <c r="P1449" s="70"/>
      <c r="Q1449" s="70"/>
      <c r="R1449" s="70"/>
      <c r="S1449" s="86"/>
      <c r="T1449" s="70"/>
      <c r="Z1449" s="68">
        <f t="shared" si="101"/>
        <v>1</v>
      </c>
      <c r="AC1449" s="1" t="str">
        <f t="shared" si="102"/>
        <v>1900</v>
      </c>
    </row>
    <row r="1450" spans="2:29" x14ac:dyDescent="0.25">
      <c r="B1450" s="1">
        <f t="shared" si="99"/>
        <v>0</v>
      </c>
      <c r="D1450" s="95" t="str">
        <f t="shared" si="100"/>
        <v/>
      </c>
      <c r="E1450" s="69"/>
      <c r="F1450" s="70"/>
      <c r="G1450" s="4"/>
      <c r="H1450" s="71"/>
      <c r="I1450" s="71"/>
      <c r="J1450" s="70"/>
      <c r="K1450" s="70"/>
      <c r="L1450" s="70"/>
      <c r="M1450" s="70"/>
      <c r="N1450" s="70"/>
      <c r="O1450" s="70"/>
      <c r="P1450" s="70"/>
      <c r="Q1450" s="70"/>
      <c r="R1450" s="70"/>
      <c r="S1450" s="86"/>
      <c r="T1450" s="70"/>
      <c r="Z1450" s="68">
        <f t="shared" si="101"/>
        <v>1</v>
      </c>
      <c r="AC1450" s="1" t="str">
        <f t="shared" si="102"/>
        <v>1900</v>
      </c>
    </row>
    <row r="1451" spans="2:29" x14ac:dyDescent="0.25">
      <c r="B1451" s="1">
        <f t="shared" si="99"/>
        <v>0</v>
      </c>
      <c r="D1451" s="95" t="str">
        <f t="shared" si="100"/>
        <v/>
      </c>
      <c r="E1451" s="69"/>
      <c r="F1451" s="70"/>
      <c r="G1451" s="4"/>
      <c r="H1451" s="71"/>
      <c r="I1451" s="71"/>
      <c r="J1451" s="70"/>
      <c r="K1451" s="70"/>
      <c r="L1451" s="70"/>
      <c r="M1451" s="70"/>
      <c r="N1451" s="70"/>
      <c r="O1451" s="70"/>
      <c r="P1451" s="70"/>
      <c r="Q1451" s="70"/>
      <c r="R1451" s="70"/>
      <c r="S1451" s="86"/>
      <c r="T1451" s="70"/>
      <c r="Z1451" s="68">
        <f t="shared" si="101"/>
        <v>1</v>
      </c>
      <c r="AC1451" s="1" t="str">
        <f t="shared" si="102"/>
        <v>1900</v>
      </c>
    </row>
    <row r="1452" spans="2:29" x14ac:dyDescent="0.25">
      <c r="B1452" s="1">
        <f t="shared" si="99"/>
        <v>0</v>
      </c>
      <c r="D1452" s="95" t="str">
        <f t="shared" si="100"/>
        <v/>
      </c>
      <c r="E1452" s="69"/>
      <c r="F1452" s="70"/>
      <c r="G1452" s="4"/>
      <c r="H1452" s="71"/>
      <c r="I1452" s="71"/>
      <c r="J1452" s="70"/>
      <c r="K1452" s="70"/>
      <c r="L1452" s="70"/>
      <c r="M1452" s="70"/>
      <c r="N1452" s="70"/>
      <c r="O1452" s="70"/>
      <c r="P1452" s="70"/>
      <c r="Q1452" s="70"/>
      <c r="R1452" s="70"/>
      <c r="S1452" s="86"/>
      <c r="T1452" s="70"/>
      <c r="Z1452" s="68">
        <f t="shared" si="101"/>
        <v>1</v>
      </c>
      <c r="AC1452" s="1" t="str">
        <f t="shared" si="102"/>
        <v>1900</v>
      </c>
    </row>
    <row r="1453" spans="2:29" x14ac:dyDescent="0.25">
      <c r="B1453" s="1">
        <f t="shared" si="99"/>
        <v>0</v>
      </c>
      <c r="D1453" s="95" t="str">
        <f t="shared" si="100"/>
        <v/>
      </c>
      <c r="E1453" s="69"/>
      <c r="F1453" s="70"/>
      <c r="G1453" s="4"/>
      <c r="H1453" s="71"/>
      <c r="I1453" s="71"/>
      <c r="J1453" s="70"/>
      <c r="K1453" s="70"/>
      <c r="L1453" s="70"/>
      <c r="M1453" s="70"/>
      <c r="N1453" s="70"/>
      <c r="O1453" s="70"/>
      <c r="P1453" s="70"/>
      <c r="Q1453" s="70"/>
      <c r="R1453" s="70"/>
      <c r="S1453" s="86"/>
      <c r="T1453" s="70"/>
      <c r="Z1453" s="68">
        <f t="shared" si="101"/>
        <v>1</v>
      </c>
      <c r="AC1453" s="1" t="str">
        <f t="shared" si="102"/>
        <v>1900</v>
      </c>
    </row>
    <row r="1454" spans="2:29" x14ac:dyDescent="0.25">
      <c r="B1454" s="1">
        <f t="shared" si="99"/>
        <v>0</v>
      </c>
      <c r="D1454" s="95" t="str">
        <f t="shared" si="100"/>
        <v/>
      </c>
      <c r="E1454" s="69"/>
      <c r="F1454" s="70"/>
      <c r="G1454" s="4"/>
      <c r="H1454" s="71"/>
      <c r="I1454" s="71"/>
      <c r="J1454" s="70"/>
      <c r="K1454" s="70"/>
      <c r="L1454" s="70"/>
      <c r="M1454" s="70"/>
      <c r="N1454" s="70"/>
      <c r="O1454" s="70"/>
      <c r="P1454" s="70"/>
      <c r="Q1454" s="70"/>
      <c r="R1454" s="70"/>
      <c r="S1454" s="86"/>
      <c r="T1454" s="70"/>
      <c r="Z1454" s="68">
        <f t="shared" si="101"/>
        <v>1</v>
      </c>
      <c r="AC1454" s="1" t="str">
        <f t="shared" si="102"/>
        <v>1900</v>
      </c>
    </row>
    <row r="1455" spans="2:29" x14ac:dyDescent="0.25">
      <c r="B1455" s="1">
        <f t="shared" si="99"/>
        <v>0</v>
      </c>
      <c r="D1455" s="95" t="str">
        <f t="shared" si="100"/>
        <v/>
      </c>
      <c r="E1455" s="69"/>
      <c r="F1455" s="70"/>
      <c r="G1455" s="4"/>
      <c r="H1455" s="71"/>
      <c r="I1455" s="71"/>
      <c r="J1455" s="70"/>
      <c r="K1455" s="70"/>
      <c r="L1455" s="70"/>
      <c r="M1455" s="70"/>
      <c r="N1455" s="70"/>
      <c r="O1455" s="70"/>
      <c r="P1455" s="70"/>
      <c r="Q1455" s="70"/>
      <c r="R1455" s="70"/>
      <c r="S1455" s="86"/>
      <c r="T1455" s="70"/>
      <c r="Z1455" s="68">
        <f t="shared" si="101"/>
        <v>1</v>
      </c>
      <c r="AC1455" s="1" t="str">
        <f t="shared" si="102"/>
        <v>1900</v>
      </c>
    </row>
    <row r="1456" spans="2:29" x14ac:dyDescent="0.25">
      <c r="B1456" s="1">
        <f t="shared" si="99"/>
        <v>0</v>
      </c>
      <c r="D1456" s="95" t="str">
        <f t="shared" si="100"/>
        <v/>
      </c>
      <c r="E1456" s="69"/>
      <c r="F1456" s="70"/>
      <c r="G1456" s="4"/>
      <c r="H1456" s="71"/>
      <c r="I1456" s="71"/>
      <c r="J1456" s="70"/>
      <c r="K1456" s="70"/>
      <c r="L1456" s="70"/>
      <c r="M1456" s="70"/>
      <c r="N1456" s="70"/>
      <c r="O1456" s="70"/>
      <c r="P1456" s="70"/>
      <c r="Q1456" s="70"/>
      <c r="R1456" s="70"/>
      <c r="S1456" s="86"/>
      <c r="T1456" s="70"/>
      <c r="Z1456" s="68">
        <f t="shared" si="101"/>
        <v>1</v>
      </c>
      <c r="AC1456" s="1" t="str">
        <f t="shared" si="102"/>
        <v>1900</v>
      </c>
    </row>
    <row r="1457" spans="2:29" x14ac:dyDescent="0.25">
      <c r="B1457" s="1">
        <f t="shared" si="99"/>
        <v>0</v>
      </c>
      <c r="D1457" s="95" t="str">
        <f t="shared" si="100"/>
        <v/>
      </c>
      <c r="E1457" s="69"/>
      <c r="F1457" s="70"/>
      <c r="G1457" s="4"/>
      <c r="H1457" s="71"/>
      <c r="I1457" s="71"/>
      <c r="J1457" s="70"/>
      <c r="K1457" s="70"/>
      <c r="L1457" s="70"/>
      <c r="M1457" s="70"/>
      <c r="N1457" s="70"/>
      <c r="O1457" s="70"/>
      <c r="P1457" s="70"/>
      <c r="Q1457" s="70"/>
      <c r="R1457" s="70"/>
      <c r="S1457" s="86"/>
      <c r="T1457" s="70"/>
      <c r="Z1457" s="68">
        <f t="shared" si="101"/>
        <v>1</v>
      </c>
      <c r="AC1457" s="1" t="str">
        <f t="shared" si="102"/>
        <v>1900</v>
      </c>
    </row>
    <row r="1458" spans="2:29" x14ac:dyDescent="0.25">
      <c r="B1458" s="1">
        <f t="shared" si="99"/>
        <v>0</v>
      </c>
      <c r="D1458" s="95" t="str">
        <f t="shared" si="100"/>
        <v/>
      </c>
      <c r="E1458" s="69"/>
      <c r="F1458" s="70"/>
      <c r="G1458" s="4"/>
      <c r="H1458" s="71"/>
      <c r="I1458" s="71"/>
      <c r="J1458" s="70"/>
      <c r="K1458" s="70"/>
      <c r="L1458" s="70"/>
      <c r="M1458" s="70"/>
      <c r="N1458" s="70"/>
      <c r="O1458" s="70"/>
      <c r="P1458" s="70"/>
      <c r="Q1458" s="70"/>
      <c r="R1458" s="70"/>
      <c r="S1458" s="86"/>
      <c r="T1458" s="70"/>
      <c r="Z1458" s="68">
        <f t="shared" si="101"/>
        <v>1</v>
      </c>
      <c r="AC1458" s="1" t="str">
        <f t="shared" si="102"/>
        <v>1900</v>
      </c>
    </row>
    <row r="1459" spans="2:29" x14ac:dyDescent="0.25">
      <c r="B1459" s="1">
        <f t="shared" si="99"/>
        <v>0</v>
      </c>
      <c r="D1459" s="95" t="str">
        <f t="shared" si="100"/>
        <v/>
      </c>
      <c r="E1459" s="69"/>
      <c r="F1459" s="70"/>
      <c r="G1459" s="4"/>
      <c r="H1459" s="71"/>
      <c r="I1459" s="71"/>
      <c r="J1459" s="70"/>
      <c r="K1459" s="70"/>
      <c r="L1459" s="70"/>
      <c r="M1459" s="70"/>
      <c r="N1459" s="70"/>
      <c r="O1459" s="70"/>
      <c r="P1459" s="70"/>
      <c r="Q1459" s="70"/>
      <c r="R1459" s="70"/>
      <c r="S1459" s="86"/>
      <c r="T1459" s="70"/>
      <c r="Z1459" s="68">
        <f t="shared" si="101"/>
        <v>1</v>
      </c>
      <c r="AC1459" s="1" t="str">
        <f t="shared" si="102"/>
        <v>1900</v>
      </c>
    </row>
    <row r="1460" spans="2:29" x14ac:dyDescent="0.25">
      <c r="B1460" s="1">
        <f t="shared" si="99"/>
        <v>0</v>
      </c>
      <c r="D1460" s="95" t="str">
        <f t="shared" si="100"/>
        <v/>
      </c>
      <c r="E1460" s="69"/>
      <c r="F1460" s="70"/>
      <c r="G1460" s="4"/>
      <c r="H1460" s="71"/>
      <c r="I1460" s="71"/>
      <c r="J1460" s="70"/>
      <c r="K1460" s="70"/>
      <c r="L1460" s="70"/>
      <c r="M1460" s="70"/>
      <c r="N1460" s="70"/>
      <c r="O1460" s="70"/>
      <c r="P1460" s="70"/>
      <c r="Q1460" s="70"/>
      <c r="R1460" s="70"/>
      <c r="S1460" s="86"/>
      <c r="T1460" s="70"/>
      <c r="Z1460" s="68">
        <f t="shared" si="101"/>
        <v>1</v>
      </c>
      <c r="AC1460" s="1" t="str">
        <f t="shared" si="102"/>
        <v>1900</v>
      </c>
    </row>
    <row r="1461" spans="2:29" x14ac:dyDescent="0.25">
      <c r="B1461" s="1">
        <f t="shared" si="99"/>
        <v>0</v>
      </c>
      <c r="D1461" s="95" t="str">
        <f t="shared" si="100"/>
        <v/>
      </c>
      <c r="E1461" s="69"/>
      <c r="F1461" s="70"/>
      <c r="G1461" s="4"/>
      <c r="H1461" s="71"/>
      <c r="I1461" s="71"/>
      <c r="J1461" s="70"/>
      <c r="K1461" s="70"/>
      <c r="L1461" s="70"/>
      <c r="M1461" s="70"/>
      <c r="N1461" s="70"/>
      <c r="O1461" s="70"/>
      <c r="P1461" s="70"/>
      <c r="Q1461" s="70"/>
      <c r="R1461" s="70"/>
      <c r="S1461" s="86"/>
      <c r="T1461" s="70"/>
      <c r="Z1461" s="68">
        <f t="shared" si="101"/>
        <v>1</v>
      </c>
      <c r="AC1461" s="1" t="str">
        <f t="shared" si="102"/>
        <v>1900</v>
      </c>
    </row>
    <row r="1462" spans="2:29" x14ac:dyDescent="0.25">
      <c r="B1462" s="1">
        <f t="shared" si="99"/>
        <v>0</v>
      </c>
      <c r="D1462" s="95" t="str">
        <f t="shared" si="100"/>
        <v/>
      </c>
      <c r="E1462" s="69"/>
      <c r="F1462" s="70"/>
      <c r="G1462" s="4"/>
      <c r="H1462" s="71"/>
      <c r="I1462" s="71"/>
      <c r="J1462" s="70"/>
      <c r="K1462" s="70"/>
      <c r="L1462" s="70"/>
      <c r="M1462" s="70"/>
      <c r="N1462" s="70"/>
      <c r="O1462" s="70"/>
      <c r="P1462" s="70"/>
      <c r="Q1462" s="70"/>
      <c r="R1462" s="70"/>
      <c r="S1462" s="86"/>
      <c r="T1462" s="70"/>
      <c r="Z1462" s="68">
        <f t="shared" si="101"/>
        <v>1</v>
      </c>
      <c r="AC1462" s="1" t="str">
        <f t="shared" si="102"/>
        <v>1900</v>
      </c>
    </row>
    <row r="1463" spans="2:29" x14ac:dyDescent="0.25">
      <c r="B1463" s="1">
        <f t="shared" si="99"/>
        <v>0</v>
      </c>
      <c r="D1463" s="95" t="str">
        <f t="shared" si="100"/>
        <v/>
      </c>
      <c r="E1463" s="69"/>
      <c r="F1463" s="70"/>
      <c r="G1463" s="4"/>
      <c r="H1463" s="71"/>
      <c r="I1463" s="71"/>
      <c r="J1463" s="70"/>
      <c r="K1463" s="70"/>
      <c r="L1463" s="70"/>
      <c r="M1463" s="70"/>
      <c r="N1463" s="70"/>
      <c r="O1463" s="70"/>
      <c r="P1463" s="70"/>
      <c r="Q1463" s="70"/>
      <c r="R1463" s="70"/>
      <c r="S1463" s="86"/>
      <c r="T1463" s="70"/>
      <c r="Z1463" s="68">
        <f t="shared" si="101"/>
        <v>1</v>
      </c>
      <c r="AC1463" s="1" t="str">
        <f t="shared" si="102"/>
        <v>1900</v>
      </c>
    </row>
    <row r="1464" spans="2:29" x14ac:dyDescent="0.25">
      <c r="B1464" s="1">
        <f t="shared" si="99"/>
        <v>0</v>
      </c>
      <c r="D1464" s="95" t="str">
        <f t="shared" si="100"/>
        <v/>
      </c>
      <c r="E1464" s="69"/>
      <c r="F1464" s="70"/>
      <c r="G1464" s="4"/>
      <c r="H1464" s="71"/>
      <c r="I1464" s="71"/>
      <c r="J1464" s="70"/>
      <c r="K1464" s="70"/>
      <c r="L1464" s="70"/>
      <c r="M1464" s="70"/>
      <c r="N1464" s="70"/>
      <c r="O1464" s="70"/>
      <c r="P1464" s="70"/>
      <c r="Q1464" s="70"/>
      <c r="R1464" s="70"/>
      <c r="S1464" s="86"/>
      <c r="T1464" s="70"/>
      <c r="Z1464" s="68">
        <f t="shared" si="101"/>
        <v>1</v>
      </c>
      <c r="AC1464" s="1" t="str">
        <f t="shared" si="102"/>
        <v>1900</v>
      </c>
    </row>
    <row r="1465" spans="2:29" x14ac:dyDescent="0.25">
      <c r="B1465" s="1">
        <f t="shared" si="99"/>
        <v>0</v>
      </c>
      <c r="D1465" s="95" t="str">
        <f t="shared" si="100"/>
        <v/>
      </c>
      <c r="E1465" s="69"/>
      <c r="F1465" s="70"/>
      <c r="G1465" s="4"/>
      <c r="H1465" s="71"/>
      <c r="I1465" s="71"/>
      <c r="J1465" s="70"/>
      <c r="K1465" s="70"/>
      <c r="L1465" s="70"/>
      <c r="M1465" s="70"/>
      <c r="N1465" s="70"/>
      <c r="O1465" s="70"/>
      <c r="P1465" s="70"/>
      <c r="Q1465" s="70"/>
      <c r="R1465" s="70"/>
      <c r="S1465" s="86"/>
      <c r="T1465" s="70"/>
      <c r="Z1465" s="68">
        <f t="shared" si="101"/>
        <v>1</v>
      </c>
      <c r="AC1465" s="1" t="str">
        <f t="shared" si="102"/>
        <v>1900</v>
      </c>
    </row>
    <row r="1466" spans="2:29" x14ac:dyDescent="0.25">
      <c r="B1466" s="1">
        <f t="shared" si="99"/>
        <v>0</v>
      </c>
      <c r="D1466" s="95" t="str">
        <f t="shared" si="100"/>
        <v/>
      </c>
      <c r="E1466" s="69"/>
      <c r="F1466" s="70"/>
      <c r="G1466" s="4"/>
      <c r="H1466" s="71"/>
      <c r="I1466" s="71"/>
      <c r="J1466" s="70"/>
      <c r="K1466" s="70"/>
      <c r="L1466" s="70"/>
      <c r="M1466" s="70"/>
      <c r="N1466" s="70"/>
      <c r="O1466" s="70"/>
      <c r="P1466" s="70"/>
      <c r="Q1466" s="70"/>
      <c r="R1466" s="70"/>
      <c r="S1466" s="86"/>
      <c r="T1466" s="70"/>
      <c r="Z1466" s="68">
        <f t="shared" si="101"/>
        <v>1</v>
      </c>
      <c r="AC1466" s="1" t="str">
        <f t="shared" si="102"/>
        <v>1900</v>
      </c>
    </row>
    <row r="1467" spans="2:29" x14ac:dyDescent="0.25">
      <c r="B1467" s="1">
        <f t="shared" si="99"/>
        <v>0</v>
      </c>
      <c r="D1467" s="95" t="str">
        <f t="shared" si="100"/>
        <v/>
      </c>
      <c r="E1467" s="69"/>
      <c r="F1467" s="70"/>
      <c r="G1467" s="4"/>
      <c r="H1467" s="71"/>
      <c r="I1467" s="71"/>
      <c r="J1467" s="70"/>
      <c r="K1467" s="70"/>
      <c r="L1467" s="70"/>
      <c r="M1467" s="70"/>
      <c r="N1467" s="70"/>
      <c r="O1467" s="70"/>
      <c r="P1467" s="70"/>
      <c r="Q1467" s="70"/>
      <c r="R1467" s="70"/>
      <c r="S1467" s="86"/>
      <c r="T1467" s="70"/>
      <c r="Z1467" s="68">
        <f t="shared" si="101"/>
        <v>1</v>
      </c>
      <c r="AC1467" s="1" t="str">
        <f t="shared" si="102"/>
        <v>1900</v>
      </c>
    </row>
    <row r="1468" spans="2:29" x14ac:dyDescent="0.25">
      <c r="B1468" s="1">
        <f t="shared" si="99"/>
        <v>0</v>
      </c>
      <c r="D1468" s="95" t="str">
        <f t="shared" si="100"/>
        <v/>
      </c>
      <c r="E1468" s="69"/>
      <c r="F1468" s="70"/>
      <c r="G1468" s="4"/>
      <c r="H1468" s="71"/>
      <c r="I1468" s="71"/>
      <c r="J1468" s="70"/>
      <c r="K1468" s="70"/>
      <c r="L1468" s="70"/>
      <c r="M1468" s="70"/>
      <c r="N1468" s="70"/>
      <c r="O1468" s="70"/>
      <c r="P1468" s="70"/>
      <c r="Q1468" s="70"/>
      <c r="R1468" s="70"/>
      <c r="S1468" s="86"/>
      <c r="T1468" s="70"/>
      <c r="Z1468" s="68">
        <f t="shared" si="101"/>
        <v>1</v>
      </c>
      <c r="AC1468" s="1" t="str">
        <f t="shared" si="102"/>
        <v>1900</v>
      </c>
    </row>
    <row r="1469" spans="2:29" x14ac:dyDescent="0.25">
      <c r="B1469" s="1">
        <f t="shared" si="99"/>
        <v>0</v>
      </c>
      <c r="D1469" s="95" t="str">
        <f t="shared" si="100"/>
        <v/>
      </c>
      <c r="E1469" s="69"/>
      <c r="F1469" s="70"/>
      <c r="G1469" s="4"/>
      <c r="H1469" s="71"/>
      <c r="I1469" s="71"/>
      <c r="J1469" s="70"/>
      <c r="K1469" s="70"/>
      <c r="L1469" s="70"/>
      <c r="M1469" s="70"/>
      <c r="N1469" s="70"/>
      <c r="O1469" s="70"/>
      <c r="P1469" s="70"/>
      <c r="Q1469" s="70"/>
      <c r="R1469" s="70"/>
      <c r="S1469" s="86"/>
      <c r="T1469" s="70"/>
      <c r="Z1469" s="68">
        <f t="shared" si="101"/>
        <v>1</v>
      </c>
      <c r="AC1469" s="1" t="str">
        <f t="shared" si="102"/>
        <v>1900</v>
      </c>
    </row>
    <row r="1470" spans="2:29" x14ac:dyDescent="0.25">
      <c r="B1470" s="1">
        <f t="shared" si="99"/>
        <v>0</v>
      </c>
      <c r="D1470" s="95" t="str">
        <f t="shared" si="100"/>
        <v/>
      </c>
      <c r="E1470" s="69"/>
      <c r="F1470" s="70"/>
      <c r="G1470" s="4"/>
      <c r="H1470" s="71"/>
      <c r="I1470" s="71"/>
      <c r="J1470" s="70"/>
      <c r="K1470" s="70"/>
      <c r="L1470" s="70"/>
      <c r="M1470" s="70"/>
      <c r="N1470" s="70"/>
      <c r="O1470" s="70"/>
      <c r="P1470" s="70"/>
      <c r="Q1470" s="70"/>
      <c r="R1470" s="70"/>
      <c r="S1470" s="86"/>
      <c r="T1470" s="70"/>
      <c r="Z1470" s="68">
        <f t="shared" si="101"/>
        <v>1</v>
      </c>
      <c r="AC1470" s="1" t="str">
        <f t="shared" si="102"/>
        <v>1900</v>
      </c>
    </row>
    <row r="1471" spans="2:29" x14ac:dyDescent="0.25">
      <c r="B1471" s="1">
        <f t="shared" si="99"/>
        <v>0</v>
      </c>
      <c r="D1471" s="95" t="str">
        <f t="shared" si="100"/>
        <v/>
      </c>
      <c r="E1471" s="69"/>
      <c r="F1471" s="70"/>
      <c r="G1471" s="4"/>
      <c r="H1471" s="71"/>
      <c r="I1471" s="71"/>
      <c r="J1471" s="70"/>
      <c r="K1471" s="70"/>
      <c r="L1471" s="70"/>
      <c r="M1471" s="70"/>
      <c r="N1471" s="70"/>
      <c r="O1471" s="70"/>
      <c r="P1471" s="70"/>
      <c r="Q1471" s="70"/>
      <c r="R1471" s="70"/>
      <c r="S1471" s="86"/>
      <c r="T1471" s="70"/>
      <c r="Z1471" s="68">
        <f t="shared" si="101"/>
        <v>1</v>
      </c>
      <c r="AC1471" s="1" t="str">
        <f t="shared" si="102"/>
        <v>1900</v>
      </c>
    </row>
    <row r="1472" spans="2:29" x14ac:dyDescent="0.25">
      <c r="B1472" s="1">
        <f t="shared" si="99"/>
        <v>0</v>
      </c>
      <c r="D1472" s="95" t="str">
        <f t="shared" si="100"/>
        <v/>
      </c>
      <c r="E1472" s="69"/>
      <c r="F1472" s="70"/>
      <c r="G1472" s="4"/>
      <c r="H1472" s="71"/>
      <c r="I1472" s="71"/>
      <c r="J1472" s="70"/>
      <c r="K1472" s="70"/>
      <c r="L1472" s="70"/>
      <c r="M1472" s="70"/>
      <c r="N1472" s="70"/>
      <c r="O1472" s="70"/>
      <c r="P1472" s="70"/>
      <c r="Q1472" s="70"/>
      <c r="R1472" s="70"/>
      <c r="S1472" s="86"/>
      <c r="T1472" s="70"/>
      <c r="Z1472" s="68">
        <f t="shared" si="101"/>
        <v>1</v>
      </c>
      <c r="AC1472" s="1" t="str">
        <f t="shared" si="102"/>
        <v>1900</v>
      </c>
    </row>
    <row r="1473" spans="2:29" x14ac:dyDescent="0.25">
      <c r="B1473" s="1">
        <f t="shared" si="99"/>
        <v>0</v>
      </c>
      <c r="D1473" s="95" t="str">
        <f t="shared" si="100"/>
        <v/>
      </c>
      <c r="E1473" s="69"/>
      <c r="F1473" s="70"/>
      <c r="G1473" s="4"/>
      <c r="H1473" s="71"/>
      <c r="I1473" s="71"/>
      <c r="J1473" s="70"/>
      <c r="K1473" s="70"/>
      <c r="L1473" s="70"/>
      <c r="M1473" s="70"/>
      <c r="N1473" s="70"/>
      <c r="O1473" s="70"/>
      <c r="P1473" s="70"/>
      <c r="Q1473" s="70"/>
      <c r="R1473" s="70"/>
      <c r="S1473" s="86"/>
      <c r="T1473" s="70"/>
      <c r="Z1473" s="68">
        <f t="shared" si="101"/>
        <v>1</v>
      </c>
      <c r="AC1473" s="1" t="str">
        <f t="shared" si="102"/>
        <v>1900</v>
      </c>
    </row>
    <row r="1474" spans="2:29" x14ac:dyDescent="0.25">
      <c r="B1474" s="1">
        <f t="shared" si="99"/>
        <v>0</v>
      </c>
      <c r="D1474" s="95" t="str">
        <f t="shared" si="100"/>
        <v/>
      </c>
      <c r="E1474" s="69"/>
      <c r="F1474" s="70"/>
      <c r="G1474" s="4"/>
      <c r="H1474" s="71"/>
      <c r="I1474" s="71"/>
      <c r="J1474" s="70"/>
      <c r="K1474" s="70"/>
      <c r="L1474" s="70"/>
      <c r="M1474" s="70"/>
      <c r="N1474" s="70"/>
      <c r="O1474" s="70"/>
      <c r="P1474" s="70"/>
      <c r="Q1474" s="70"/>
      <c r="R1474" s="70"/>
      <c r="S1474" s="86"/>
      <c r="T1474" s="70"/>
      <c r="Z1474" s="68">
        <f t="shared" si="101"/>
        <v>1</v>
      </c>
      <c r="AC1474" s="1" t="str">
        <f t="shared" si="102"/>
        <v>1900</v>
      </c>
    </row>
    <row r="1475" spans="2:29" x14ac:dyDescent="0.25">
      <c r="B1475" s="1">
        <f t="shared" si="99"/>
        <v>0</v>
      </c>
      <c r="D1475" s="95" t="str">
        <f t="shared" si="100"/>
        <v/>
      </c>
      <c r="E1475" s="69"/>
      <c r="F1475" s="70"/>
      <c r="G1475" s="4"/>
      <c r="H1475" s="71"/>
      <c r="I1475" s="71"/>
      <c r="J1475" s="70"/>
      <c r="K1475" s="70"/>
      <c r="L1475" s="70"/>
      <c r="M1475" s="70"/>
      <c r="N1475" s="70"/>
      <c r="O1475" s="70"/>
      <c r="P1475" s="70"/>
      <c r="Q1475" s="70"/>
      <c r="R1475" s="70"/>
      <c r="S1475" s="86"/>
      <c r="T1475" s="70"/>
      <c r="Z1475" s="68">
        <f t="shared" si="101"/>
        <v>1</v>
      </c>
      <c r="AC1475" s="1" t="str">
        <f t="shared" si="102"/>
        <v>1900</v>
      </c>
    </row>
    <row r="1476" spans="2:29" x14ac:dyDescent="0.25">
      <c r="B1476" s="1">
        <f t="shared" ref="B1476:B1539" si="103">IF($B$1=YEAR(Z1476),D1476,0)</f>
        <v>0</v>
      </c>
      <c r="D1476" s="95" t="str">
        <f t="shared" ref="D1476:D1539" si="104">IF(Z1476&lt;&gt;$Y$2,IF(YEAR(Z1476)=YEAR(Z1475),D1475+1,1),"")</f>
        <v/>
      </c>
      <c r="E1476" s="69"/>
      <c r="F1476" s="70"/>
      <c r="G1476" s="4"/>
      <c r="H1476" s="71"/>
      <c r="I1476" s="71"/>
      <c r="J1476" s="70"/>
      <c r="K1476" s="70"/>
      <c r="L1476" s="70"/>
      <c r="M1476" s="70"/>
      <c r="N1476" s="70"/>
      <c r="O1476" s="70"/>
      <c r="P1476" s="70"/>
      <c r="Q1476" s="70"/>
      <c r="R1476" s="70"/>
      <c r="S1476" s="86"/>
      <c r="T1476" s="70"/>
      <c r="Z1476" s="68">
        <f t="shared" ref="Z1476:Z1539" si="105">IF(CONCATENATE(F1476,F1477,F1478,F1479,F1480,F1481)&lt;&gt;"",IF(AND(E1476&lt;&gt;0,ISNUMBER(E1476)=TRUE),E1476,Z1475),$Y$2)</f>
        <v>1</v>
      </c>
      <c r="AC1476" s="1" t="str">
        <f t="shared" si="102"/>
        <v>1900</v>
      </c>
    </row>
    <row r="1477" spans="2:29" x14ac:dyDescent="0.25">
      <c r="B1477" s="1">
        <f t="shared" si="103"/>
        <v>0</v>
      </c>
      <c r="D1477" s="95" t="str">
        <f t="shared" si="104"/>
        <v/>
      </c>
      <c r="E1477" s="69"/>
      <c r="F1477" s="70"/>
      <c r="G1477" s="4"/>
      <c r="H1477" s="71"/>
      <c r="I1477" s="71"/>
      <c r="J1477" s="70"/>
      <c r="K1477" s="70"/>
      <c r="L1477" s="70"/>
      <c r="M1477" s="70"/>
      <c r="N1477" s="70"/>
      <c r="O1477" s="70"/>
      <c r="P1477" s="70"/>
      <c r="Q1477" s="70"/>
      <c r="R1477" s="70"/>
      <c r="S1477" s="86"/>
      <c r="T1477" s="70"/>
      <c r="Z1477" s="68">
        <f t="shared" si="105"/>
        <v>1</v>
      </c>
      <c r="AC1477" s="1" t="str">
        <f t="shared" ref="AC1477:AC1540" si="106">YEAR(Z1477)&amp;F1477&amp;G1477</f>
        <v>1900</v>
      </c>
    </row>
    <row r="1478" spans="2:29" x14ac:dyDescent="0.25">
      <c r="B1478" s="1">
        <f t="shared" si="103"/>
        <v>0</v>
      </c>
      <c r="D1478" s="95" t="str">
        <f t="shared" si="104"/>
        <v/>
      </c>
      <c r="E1478" s="69"/>
      <c r="F1478" s="70"/>
      <c r="G1478" s="4"/>
      <c r="H1478" s="71"/>
      <c r="I1478" s="71"/>
      <c r="J1478" s="70"/>
      <c r="K1478" s="70"/>
      <c r="L1478" s="70"/>
      <c r="M1478" s="70"/>
      <c r="N1478" s="70"/>
      <c r="O1478" s="70"/>
      <c r="P1478" s="70"/>
      <c r="Q1478" s="70"/>
      <c r="R1478" s="70"/>
      <c r="S1478" s="86"/>
      <c r="T1478" s="70"/>
      <c r="Z1478" s="68">
        <f t="shared" si="105"/>
        <v>1</v>
      </c>
      <c r="AC1478" s="1" t="str">
        <f t="shared" si="106"/>
        <v>1900</v>
      </c>
    </row>
    <row r="1479" spans="2:29" x14ac:dyDescent="0.25">
      <c r="B1479" s="1">
        <f t="shared" si="103"/>
        <v>0</v>
      </c>
      <c r="D1479" s="95" t="str">
        <f t="shared" si="104"/>
        <v/>
      </c>
      <c r="E1479" s="69"/>
      <c r="F1479" s="70"/>
      <c r="G1479" s="4"/>
      <c r="H1479" s="71"/>
      <c r="I1479" s="71"/>
      <c r="J1479" s="70"/>
      <c r="K1479" s="70"/>
      <c r="L1479" s="70"/>
      <c r="M1479" s="70"/>
      <c r="N1479" s="70"/>
      <c r="O1479" s="70"/>
      <c r="P1479" s="70"/>
      <c r="Q1479" s="70"/>
      <c r="R1479" s="70"/>
      <c r="S1479" s="86"/>
      <c r="T1479" s="70"/>
      <c r="Z1479" s="68">
        <f t="shared" si="105"/>
        <v>1</v>
      </c>
      <c r="AC1479" s="1" t="str">
        <f t="shared" si="106"/>
        <v>1900</v>
      </c>
    </row>
    <row r="1480" spans="2:29" x14ac:dyDescent="0.25">
      <c r="B1480" s="1">
        <f t="shared" si="103"/>
        <v>0</v>
      </c>
      <c r="D1480" s="95" t="str">
        <f t="shared" si="104"/>
        <v/>
      </c>
      <c r="E1480" s="69"/>
      <c r="F1480" s="70"/>
      <c r="G1480" s="4"/>
      <c r="H1480" s="71"/>
      <c r="I1480" s="71"/>
      <c r="J1480" s="70"/>
      <c r="K1480" s="70"/>
      <c r="L1480" s="70"/>
      <c r="M1480" s="70"/>
      <c r="N1480" s="70"/>
      <c r="O1480" s="70"/>
      <c r="P1480" s="70"/>
      <c r="Q1480" s="70"/>
      <c r="R1480" s="70"/>
      <c r="S1480" s="86"/>
      <c r="T1480" s="70"/>
      <c r="Z1480" s="68">
        <f t="shared" si="105"/>
        <v>1</v>
      </c>
      <c r="AC1480" s="1" t="str">
        <f t="shared" si="106"/>
        <v>1900</v>
      </c>
    </row>
    <row r="1481" spans="2:29" x14ac:dyDescent="0.25">
      <c r="B1481" s="1">
        <f t="shared" si="103"/>
        <v>0</v>
      </c>
      <c r="D1481" s="95" t="str">
        <f t="shared" si="104"/>
        <v/>
      </c>
      <c r="E1481" s="69"/>
      <c r="F1481" s="70"/>
      <c r="G1481" s="4"/>
      <c r="H1481" s="71"/>
      <c r="I1481" s="71"/>
      <c r="J1481" s="70"/>
      <c r="K1481" s="70"/>
      <c r="L1481" s="70"/>
      <c r="M1481" s="70"/>
      <c r="N1481" s="70"/>
      <c r="O1481" s="70"/>
      <c r="P1481" s="70"/>
      <c r="Q1481" s="70"/>
      <c r="R1481" s="70"/>
      <c r="S1481" s="86"/>
      <c r="T1481" s="70"/>
      <c r="Z1481" s="68">
        <f t="shared" si="105"/>
        <v>1</v>
      </c>
      <c r="AC1481" s="1" t="str">
        <f t="shared" si="106"/>
        <v>1900</v>
      </c>
    </row>
    <row r="1482" spans="2:29" x14ac:dyDescent="0.25">
      <c r="B1482" s="1">
        <f t="shared" si="103"/>
        <v>0</v>
      </c>
      <c r="D1482" s="95" t="str">
        <f t="shared" si="104"/>
        <v/>
      </c>
      <c r="E1482" s="69"/>
      <c r="F1482" s="70"/>
      <c r="G1482" s="4"/>
      <c r="H1482" s="71"/>
      <c r="I1482" s="71"/>
      <c r="J1482" s="70"/>
      <c r="K1482" s="70"/>
      <c r="L1482" s="70"/>
      <c r="M1482" s="70"/>
      <c r="N1482" s="70"/>
      <c r="O1482" s="70"/>
      <c r="P1482" s="70"/>
      <c r="Q1482" s="70"/>
      <c r="R1482" s="70"/>
      <c r="S1482" s="86"/>
      <c r="T1482" s="70"/>
      <c r="Z1482" s="68">
        <f t="shared" si="105"/>
        <v>1</v>
      </c>
      <c r="AC1482" s="1" t="str">
        <f t="shared" si="106"/>
        <v>1900</v>
      </c>
    </row>
    <row r="1483" spans="2:29" x14ac:dyDescent="0.25">
      <c r="B1483" s="1">
        <f t="shared" si="103"/>
        <v>0</v>
      </c>
      <c r="D1483" s="95" t="str">
        <f t="shared" si="104"/>
        <v/>
      </c>
      <c r="E1483" s="69"/>
      <c r="F1483" s="70"/>
      <c r="G1483" s="4"/>
      <c r="H1483" s="71"/>
      <c r="I1483" s="71"/>
      <c r="J1483" s="70"/>
      <c r="K1483" s="70"/>
      <c r="L1483" s="70"/>
      <c r="M1483" s="70"/>
      <c r="N1483" s="70"/>
      <c r="O1483" s="70"/>
      <c r="P1483" s="70"/>
      <c r="Q1483" s="70"/>
      <c r="R1483" s="70"/>
      <c r="S1483" s="86"/>
      <c r="T1483" s="70"/>
      <c r="Z1483" s="68">
        <f t="shared" si="105"/>
        <v>1</v>
      </c>
      <c r="AC1483" s="1" t="str">
        <f t="shared" si="106"/>
        <v>1900</v>
      </c>
    </row>
    <row r="1484" spans="2:29" x14ac:dyDescent="0.25">
      <c r="B1484" s="1">
        <f t="shared" si="103"/>
        <v>0</v>
      </c>
      <c r="D1484" s="95" t="str">
        <f t="shared" si="104"/>
        <v/>
      </c>
      <c r="E1484" s="69"/>
      <c r="F1484" s="70"/>
      <c r="G1484" s="4"/>
      <c r="H1484" s="71"/>
      <c r="I1484" s="71"/>
      <c r="J1484" s="70"/>
      <c r="K1484" s="70"/>
      <c r="L1484" s="70"/>
      <c r="M1484" s="70"/>
      <c r="N1484" s="70"/>
      <c r="O1484" s="70"/>
      <c r="P1484" s="70"/>
      <c r="Q1484" s="70"/>
      <c r="R1484" s="70"/>
      <c r="S1484" s="86"/>
      <c r="T1484" s="70"/>
      <c r="Z1484" s="68">
        <f t="shared" si="105"/>
        <v>1</v>
      </c>
      <c r="AC1484" s="1" t="str">
        <f t="shared" si="106"/>
        <v>1900</v>
      </c>
    </row>
    <row r="1485" spans="2:29" x14ac:dyDescent="0.25">
      <c r="B1485" s="1">
        <f t="shared" si="103"/>
        <v>0</v>
      </c>
      <c r="D1485" s="95" t="str">
        <f t="shared" si="104"/>
        <v/>
      </c>
      <c r="E1485" s="69"/>
      <c r="F1485" s="70"/>
      <c r="G1485" s="4"/>
      <c r="H1485" s="71"/>
      <c r="I1485" s="71"/>
      <c r="J1485" s="70"/>
      <c r="K1485" s="70"/>
      <c r="L1485" s="70"/>
      <c r="M1485" s="70"/>
      <c r="N1485" s="70"/>
      <c r="O1485" s="70"/>
      <c r="P1485" s="70"/>
      <c r="Q1485" s="70"/>
      <c r="R1485" s="70"/>
      <c r="S1485" s="86"/>
      <c r="T1485" s="70"/>
      <c r="Z1485" s="68">
        <f t="shared" si="105"/>
        <v>1</v>
      </c>
      <c r="AC1485" s="1" t="str">
        <f t="shared" si="106"/>
        <v>1900</v>
      </c>
    </row>
    <row r="1486" spans="2:29" x14ac:dyDescent="0.25">
      <c r="B1486" s="1">
        <f t="shared" si="103"/>
        <v>0</v>
      </c>
      <c r="D1486" s="95" t="str">
        <f t="shared" si="104"/>
        <v/>
      </c>
      <c r="E1486" s="69"/>
      <c r="F1486" s="70"/>
      <c r="G1486" s="4"/>
      <c r="H1486" s="71"/>
      <c r="I1486" s="71"/>
      <c r="J1486" s="70"/>
      <c r="K1486" s="70"/>
      <c r="L1486" s="70"/>
      <c r="M1486" s="70"/>
      <c r="N1486" s="70"/>
      <c r="O1486" s="70"/>
      <c r="P1486" s="70"/>
      <c r="Q1486" s="70"/>
      <c r="R1486" s="70"/>
      <c r="S1486" s="86"/>
      <c r="T1486" s="70"/>
      <c r="Z1486" s="68">
        <f t="shared" si="105"/>
        <v>1</v>
      </c>
      <c r="AC1486" s="1" t="str">
        <f t="shared" si="106"/>
        <v>1900</v>
      </c>
    </row>
    <row r="1487" spans="2:29" x14ac:dyDescent="0.25">
      <c r="B1487" s="1">
        <f t="shared" si="103"/>
        <v>0</v>
      </c>
      <c r="D1487" s="95" t="str">
        <f t="shared" si="104"/>
        <v/>
      </c>
      <c r="E1487" s="69"/>
      <c r="F1487" s="70"/>
      <c r="G1487" s="4"/>
      <c r="H1487" s="71"/>
      <c r="I1487" s="71"/>
      <c r="J1487" s="70"/>
      <c r="K1487" s="70"/>
      <c r="L1487" s="70"/>
      <c r="M1487" s="70"/>
      <c r="N1487" s="70"/>
      <c r="O1487" s="70"/>
      <c r="P1487" s="70"/>
      <c r="Q1487" s="70"/>
      <c r="R1487" s="70"/>
      <c r="S1487" s="86"/>
      <c r="T1487" s="70"/>
      <c r="Z1487" s="68">
        <f t="shared" si="105"/>
        <v>1</v>
      </c>
      <c r="AC1487" s="1" t="str">
        <f t="shared" si="106"/>
        <v>1900</v>
      </c>
    </row>
    <row r="1488" spans="2:29" x14ac:dyDescent="0.25">
      <c r="B1488" s="1">
        <f t="shared" si="103"/>
        <v>0</v>
      </c>
      <c r="D1488" s="95" t="str">
        <f t="shared" si="104"/>
        <v/>
      </c>
      <c r="E1488" s="69"/>
      <c r="F1488" s="70"/>
      <c r="G1488" s="4"/>
      <c r="H1488" s="71"/>
      <c r="I1488" s="71"/>
      <c r="J1488" s="70"/>
      <c r="K1488" s="70"/>
      <c r="L1488" s="70"/>
      <c r="M1488" s="70"/>
      <c r="N1488" s="70"/>
      <c r="O1488" s="70"/>
      <c r="P1488" s="70"/>
      <c r="Q1488" s="70"/>
      <c r="R1488" s="70"/>
      <c r="S1488" s="86"/>
      <c r="T1488" s="70"/>
      <c r="Z1488" s="68">
        <f t="shared" si="105"/>
        <v>1</v>
      </c>
      <c r="AC1488" s="1" t="str">
        <f t="shared" si="106"/>
        <v>1900</v>
      </c>
    </row>
    <row r="1489" spans="2:29" x14ac:dyDescent="0.25">
      <c r="B1489" s="1">
        <f t="shared" si="103"/>
        <v>0</v>
      </c>
      <c r="D1489" s="95" t="str">
        <f t="shared" si="104"/>
        <v/>
      </c>
      <c r="E1489" s="69"/>
      <c r="F1489" s="70"/>
      <c r="G1489" s="4"/>
      <c r="H1489" s="71"/>
      <c r="I1489" s="71"/>
      <c r="J1489" s="70"/>
      <c r="K1489" s="70"/>
      <c r="L1489" s="70"/>
      <c r="M1489" s="70"/>
      <c r="N1489" s="70"/>
      <c r="O1489" s="70"/>
      <c r="P1489" s="70"/>
      <c r="Q1489" s="70"/>
      <c r="R1489" s="70"/>
      <c r="S1489" s="86"/>
      <c r="T1489" s="70"/>
      <c r="Z1489" s="68">
        <f t="shared" si="105"/>
        <v>1</v>
      </c>
      <c r="AC1489" s="1" t="str">
        <f t="shared" si="106"/>
        <v>1900</v>
      </c>
    </row>
    <row r="1490" spans="2:29" x14ac:dyDescent="0.25">
      <c r="B1490" s="1">
        <f t="shared" si="103"/>
        <v>0</v>
      </c>
      <c r="D1490" s="95" t="str">
        <f t="shared" si="104"/>
        <v/>
      </c>
      <c r="E1490" s="69"/>
      <c r="F1490" s="70"/>
      <c r="G1490" s="4"/>
      <c r="H1490" s="71"/>
      <c r="I1490" s="71"/>
      <c r="J1490" s="70"/>
      <c r="K1490" s="70"/>
      <c r="L1490" s="70"/>
      <c r="M1490" s="70"/>
      <c r="N1490" s="70"/>
      <c r="O1490" s="70"/>
      <c r="P1490" s="70"/>
      <c r="Q1490" s="70"/>
      <c r="R1490" s="70"/>
      <c r="S1490" s="86"/>
      <c r="T1490" s="70"/>
      <c r="Z1490" s="68">
        <f t="shared" si="105"/>
        <v>1</v>
      </c>
      <c r="AC1490" s="1" t="str">
        <f t="shared" si="106"/>
        <v>1900</v>
      </c>
    </row>
    <row r="1491" spans="2:29" x14ac:dyDescent="0.25">
      <c r="B1491" s="1">
        <f t="shared" si="103"/>
        <v>0</v>
      </c>
      <c r="D1491" s="95" t="str">
        <f t="shared" si="104"/>
        <v/>
      </c>
      <c r="E1491" s="69"/>
      <c r="F1491" s="70"/>
      <c r="G1491" s="4"/>
      <c r="H1491" s="71"/>
      <c r="I1491" s="71"/>
      <c r="J1491" s="70"/>
      <c r="K1491" s="70"/>
      <c r="L1491" s="70"/>
      <c r="M1491" s="70"/>
      <c r="N1491" s="70"/>
      <c r="O1491" s="70"/>
      <c r="P1491" s="70"/>
      <c r="Q1491" s="70"/>
      <c r="R1491" s="70"/>
      <c r="S1491" s="86"/>
      <c r="T1491" s="70"/>
      <c r="Z1491" s="68">
        <f t="shared" si="105"/>
        <v>1</v>
      </c>
      <c r="AC1491" s="1" t="str">
        <f t="shared" si="106"/>
        <v>1900</v>
      </c>
    </row>
    <row r="1492" spans="2:29" x14ac:dyDescent="0.25">
      <c r="B1492" s="1">
        <f t="shared" si="103"/>
        <v>0</v>
      </c>
      <c r="D1492" s="95" t="str">
        <f t="shared" si="104"/>
        <v/>
      </c>
      <c r="E1492" s="69"/>
      <c r="F1492" s="70"/>
      <c r="G1492" s="4"/>
      <c r="H1492" s="71"/>
      <c r="I1492" s="71"/>
      <c r="J1492" s="70"/>
      <c r="K1492" s="70"/>
      <c r="L1492" s="70"/>
      <c r="M1492" s="70"/>
      <c r="N1492" s="70"/>
      <c r="O1492" s="70"/>
      <c r="P1492" s="70"/>
      <c r="Q1492" s="70"/>
      <c r="R1492" s="70"/>
      <c r="S1492" s="86"/>
      <c r="T1492" s="70"/>
      <c r="Z1492" s="68">
        <f t="shared" si="105"/>
        <v>1</v>
      </c>
      <c r="AC1492" s="1" t="str">
        <f t="shared" si="106"/>
        <v>1900</v>
      </c>
    </row>
    <row r="1493" spans="2:29" x14ac:dyDescent="0.25">
      <c r="B1493" s="1">
        <f t="shared" si="103"/>
        <v>0</v>
      </c>
      <c r="D1493" s="95" t="str">
        <f t="shared" si="104"/>
        <v/>
      </c>
      <c r="E1493" s="69"/>
      <c r="F1493" s="70"/>
      <c r="G1493" s="4"/>
      <c r="H1493" s="71"/>
      <c r="I1493" s="71"/>
      <c r="J1493" s="70"/>
      <c r="K1493" s="70"/>
      <c r="L1493" s="70"/>
      <c r="M1493" s="70"/>
      <c r="N1493" s="70"/>
      <c r="O1493" s="70"/>
      <c r="P1493" s="70"/>
      <c r="Q1493" s="70"/>
      <c r="R1493" s="70"/>
      <c r="S1493" s="86"/>
      <c r="T1493" s="70"/>
      <c r="Z1493" s="68">
        <f t="shared" si="105"/>
        <v>1</v>
      </c>
      <c r="AC1493" s="1" t="str">
        <f t="shared" si="106"/>
        <v>1900</v>
      </c>
    </row>
    <row r="1494" spans="2:29" x14ac:dyDescent="0.25">
      <c r="B1494" s="1">
        <f t="shared" si="103"/>
        <v>0</v>
      </c>
      <c r="D1494" s="95" t="str">
        <f t="shared" si="104"/>
        <v/>
      </c>
      <c r="E1494" s="69"/>
      <c r="F1494" s="70"/>
      <c r="G1494" s="4"/>
      <c r="H1494" s="71"/>
      <c r="I1494" s="71"/>
      <c r="J1494" s="70"/>
      <c r="K1494" s="70"/>
      <c r="L1494" s="70"/>
      <c r="M1494" s="70"/>
      <c r="N1494" s="70"/>
      <c r="O1494" s="70"/>
      <c r="P1494" s="70"/>
      <c r="Q1494" s="70"/>
      <c r="R1494" s="70"/>
      <c r="S1494" s="86"/>
      <c r="T1494" s="70"/>
      <c r="Z1494" s="68">
        <f t="shared" si="105"/>
        <v>1</v>
      </c>
      <c r="AC1494" s="1" t="str">
        <f t="shared" si="106"/>
        <v>1900</v>
      </c>
    </row>
    <row r="1495" spans="2:29" x14ac:dyDescent="0.25">
      <c r="B1495" s="1">
        <f t="shared" si="103"/>
        <v>0</v>
      </c>
      <c r="D1495" s="95" t="str">
        <f t="shared" si="104"/>
        <v/>
      </c>
      <c r="E1495" s="69"/>
      <c r="F1495" s="70"/>
      <c r="G1495" s="4"/>
      <c r="H1495" s="71"/>
      <c r="I1495" s="71"/>
      <c r="J1495" s="70"/>
      <c r="K1495" s="70"/>
      <c r="L1495" s="70"/>
      <c r="M1495" s="70"/>
      <c r="N1495" s="70"/>
      <c r="O1495" s="70"/>
      <c r="P1495" s="70"/>
      <c r="Q1495" s="70"/>
      <c r="R1495" s="70"/>
      <c r="S1495" s="86"/>
      <c r="T1495" s="70"/>
      <c r="Z1495" s="68">
        <f t="shared" si="105"/>
        <v>1</v>
      </c>
      <c r="AC1495" s="1" t="str">
        <f t="shared" si="106"/>
        <v>1900</v>
      </c>
    </row>
    <row r="1496" spans="2:29" x14ac:dyDescent="0.25">
      <c r="B1496" s="1">
        <f t="shared" si="103"/>
        <v>0</v>
      </c>
      <c r="D1496" s="95" t="str">
        <f t="shared" si="104"/>
        <v/>
      </c>
      <c r="E1496" s="69"/>
      <c r="F1496" s="70"/>
      <c r="G1496" s="4"/>
      <c r="H1496" s="71"/>
      <c r="I1496" s="71"/>
      <c r="J1496" s="70"/>
      <c r="K1496" s="70"/>
      <c r="L1496" s="70"/>
      <c r="M1496" s="70"/>
      <c r="N1496" s="70"/>
      <c r="O1496" s="70"/>
      <c r="P1496" s="70"/>
      <c r="Q1496" s="70"/>
      <c r="R1496" s="70"/>
      <c r="S1496" s="86"/>
      <c r="T1496" s="70"/>
      <c r="Z1496" s="68">
        <f t="shared" si="105"/>
        <v>1</v>
      </c>
      <c r="AC1496" s="1" t="str">
        <f t="shared" si="106"/>
        <v>1900</v>
      </c>
    </row>
    <row r="1497" spans="2:29" x14ac:dyDescent="0.25">
      <c r="B1497" s="1">
        <f t="shared" si="103"/>
        <v>0</v>
      </c>
      <c r="D1497" s="95" t="str">
        <f t="shared" si="104"/>
        <v/>
      </c>
      <c r="E1497" s="69"/>
      <c r="F1497" s="70"/>
      <c r="G1497" s="4"/>
      <c r="H1497" s="71"/>
      <c r="I1497" s="71"/>
      <c r="J1497" s="70"/>
      <c r="K1497" s="70"/>
      <c r="L1497" s="70"/>
      <c r="M1497" s="70"/>
      <c r="N1497" s="70"/>
      <c r="O1497" s="70"/>
      <c r="P1497" s="70"/>
      <c r="Q1497" s="70"/>
      <c r="R1497" s="70"/>
      <c r="S1497" s="86"/>
      <c r="T1497" s="70"/>
      <c r="Z1497" s="68">
        <f t="shared" si="105"/>
        <v>1</v>
      </c>
      <c r="AC1497" s="1" t="str">
        <f t="shared" si="106"/>
        <v>1900</v>
      </c>
    </row>
    <row r="1498" spans="2:29" x14ac:dyDescent="0.25">
      <c r="B1498" s="1">
        <f t="shared" si="103"/>
        <v>0</v>
      </c>
      <c r="D1498" s="95" t="str">
        <f t="shared" si="104"/>
        <v/>
      </c>
      <c r="E1498" s="69"/>
      <c r="F1498" s="70"/>
      <c r="G1498" s="4"/>
      <c r="H1498" s="71"/>
      <c r="I1498" s="71"/>
      <c r="J1498" s="70"/>
      <c r="K1498" s="70"/>
      <c r="L1498" s="70"/>
      <c r="M1498" s="70"/>
      <c r="N1498" s="70"/>
      <c r="O1498" s="70"/>
      <c r="P1498" s="70"/>
      <c r="Q1498" s="70"/>
      <c r="R1498" s="70"/>
      <c r="S1498" s="86"/>
      <c r="T1498" s="70"/>
      <c r="Z1498" s="68">
        <f t="shared" si="105"/>
        <v>1</v>
      </c>
      <c r="AC1498" s="1" t="str">
        <f t="shared" si="106"/>
        <v>1900</v>
      </c>
    </row>
    <row r="1499" spans="2:29" x14ac:dyDescent="0.25">
      <c r="B1499" s="1">
        <f t="shared" si="103"/>
        <v>0</v>
      </c>
      <c r="D1499" s="95" t="str">
        <f t="shared" si="104"/>
        <v/>
      </c>
      <c r="E1499" s="69"/>
      <c r="F1499" s="70"/>
      <c r="G1499" s="4"/>
      <c r="H1499" s="71"/>
      <c r="I1499" s="71"/>
      <c r="J1499" s="70"/>
      <c r="K1499" s="70"/>
      <c r="L1499" s="70"/>
      <c r="M1499" s="70"/>
      <c r="N1499" s="70"/>
      <c r="O1499" s="70"/>
      <c r="P1499" s="70"/>
      <c r="Q1499" s="70"/>
      <c r="R1499" s="70"/>
      <c r="S1499" s="86"/>
      <c r="T1499" s="70"/>
      <c r="Z1499" s="68">
        <f t="shared" si="105"/>
        <v>1</v>
      </c>
      <c r="AC1499" s="1" t="str">
        <f t="shared" si="106"/>
        <v>1900</v>
      </c>
    </row>
    <row r="1500" spans="2:29" x14ac:dyDescent="0.25">
      <c r="B1500" s="1">
        <f t="shared" si="103"/>
        <v>0</v>
      </c>
      <c r="D1500" s="95" t="str">
        <f t="shared" si="104"/>
        <v/>
      </c>
      <c r="E1500" s="69"/>
      <c r="F1500" s="70"/>
      <c r="G1500" s="4"/>
      <c r="H1500" s="71"/>
      <c r="I1500" s="71"/>
      <c r="J1500" s="70"/>
      <c r="K1500" s="70"/>
      <c r="L1500" s="70"/>
      <c r="M1500" s="70"/>
      <c r="N1500" s="70"/>
      <c r="O1500" s="70"/>
      <c r="P1500" s="70"/>
      <c r="Q1500" s="70"/>
      <c r="R1500" s="70"/>
      <c r="S1500" s="86"/>
      <c r="T1500" s="70"/>
      <c r="Z1500" s="68">
        <f t="shared" si="105"/>
        <v>1</v>
      </c>
      <c r="AC1500" s="1" t="str">
        <f t="shared" si="106"/>
        <v>1900</v>
      </c>
    </row>
    <row r="1501" spans="2:29" x14ac:dyDescent="0.25">
      <c r="B1501" s="1">
        <f t="shared" si="103"/>
        <v>0</v>
      </c>
      <c r="D1501" s="95" t="str">
        <f t="shared" si="104"/>
        <v/>
      </c>
      <c r="E1501" s="69"/>
      <c r="F1501" s="70"/>
      <c r="G1501" s="4"/>
      <c r="H1501" s="71"/>
      <c r="I1501" s="71"/>
      <c r="J1501" s="70"/>
      <c r="K1501" s="70"/>
      <c r="L1501" s="70"/>
      <c r="M1501" s="70"/>
      <c r="N1501" s="70"/>
      <c r="O1501" s="70"/>
      <c r="P1501" s="70"/>
      <c r="Q1501" s="70"/>
      <c r="R1501" s="70"/>
      <c r="S1501" s="86"/>
      <c r="T1501" s="70"/>
      <c r="Z1501" s="68">
        <f t="shared" si="105"/>
        <v>1</v>
      </c>
      <c r="AC1501" s="1" t="str">
        <f t="shared" si="106"/>
        <v>1900</v>
      </c>
    </row>
    <row r="1502" spans="2:29" x14ac:dyDescent="0.25">
      <c r="B1502" s="1">
        <f t="shared" si="103"/>
        <v>0</v>
      </c>
      <c r="D1502" s="95" t="str">
        <f t="shared" si="104"/>
        <v/>
      </c>
      <c r="E1502" s="69"/>
      <c r="F1502" s="70"/>
      <c r="G1502" s="4"/>
      <c r="H1502" s="71"/>
      <c r="I1502" s="71"/>
      <c r="J1502" s="70"/>
      <c r="K1502" s="70"/>
      <c r="L1502" s="70"/>
      <c r="M1502" s="70"/>
      <c r="N1502" s="70"/>
      <c r="O1502" s="70"/>
      <c r="P1502" s="70"/>
      <c r="Q1502" s="70"/>
      <c r="R1502" s="70"/>
      <c r="S1502" s="86"/>
      <c r="T1502" s="70"/>
      <c r="Z1502" s="68">
        <f t="shared" si="105"/>
        <v>1</v>
      </c>
      <c r="AC1502" s="1" t="str">
        <f t="shared" si="106"/>
        <v>1900</v>
      </c>
    </row>
    <row r="1503" spans="2:29" x14ac:dyDescent="0.25">
      <c r="B1503" s="1">
        <f t="shared" si="103"/>
        <v>0</v>
      </c>
      <c r="D1503" s="95" t="str">
        <f t="shared" si="104"/>
        <v/>
      </c>
      <c r="E1503" s="69"/>
      <c r="F1503" s="70"/>
      <c r="G1503" s="4"/>
      <c r="H1503" s="71"/>
      <c r="I1503" s="71"/>
      <c r="J1503" s="70"/>
      <c r="K1503" s="70"/>
      <c r="L1503" s="70"/>
      <c r="M1503" s="70"/>
      <c r="N1503" s="70"/>
      <c r="O1503" s="70"/>
      <c r="P1503" s="70"/>
      <c r="Q1503" s="70"/>
      <c r="R1503" s="70"/>
      <c r="S1503" s="86"/>
      <c r="T1503" s="70"/>
      <c r="Z1503" s="68">
        <f t="shared" si="105"/>
        <v>1</v>
      </c>
      <c r="AC1503" s="1" t="str">
        <f t="shared" si="106"/>
        <v>1900</v>
      </c>
    </row>
    <row r="1504" spans="2:29" x14ac:dyDescent="0.25">
      <c r="B1504" s="1">
        <f t="shared" si="103"/>
        <v>0</v>
      </c>
      <c r="D1504" s="95" t="str">
        <f t="shared" si="104"/>
        <v/>
      </c>
      <c r="E1504" s="69"/>
      <c r="F1504" s="70"/>
      <c r="G1504" s="4"/>
      <c r="H1504" s="71"/>
      <c r="I1504" s="71"/>
      <c r="J1504" s="70"/>
      <c r="K1504" s="70"/>
      <c r="L1504" s="70"/>
      <c r="M1504" s="70"/>
      <c r="N1504" s="70"/>
      <c r="O1504" s="70"/>
      <c r="P1504" s="70"/>
      <c r="Q1504" s="70"/>
      <c r="R1504" s="70"/>
      <c r="S1504" s="86"/>
      <c r="T1504" s="70"/>
      <c r="Z1504" s="68">
        <f t="shared" si="105"/>
        <v>1</v>
      </c>
      <c r="AC1504" s="1" t="str">
        <f t="shared" si="106"/>
        <v>1900</v>
      </c>
    </row>
    <row r="1505" spans="2:29" x14ac:dyDescent="0.25">
      <c r="B1505" s="1">
        <f t="shared" si="103"/>
        <v>0</v>
      </c>
      <c r="D1505" s="95" t="str">
        <f t="shared" si="104"/>
        <v/>
      </c>
      <c r="E1505" s="69"/>
      <c r="F1505" s="70"/>
      <c r="G1505" s="4"/>
      <c r="H1505" s="71"/>
      <c r="I1505" s="71"/>
      <c r="J1505" s="70"/>
      <c r="K1505" s="70"/>
      <c r="L1505" s="70"/>
      <c r="M1505" s="70"/>
      <c r="N1505" s="70"/>
      <c r="O1505" s="70"/>
      <c r="P1505" s="70"/>
      <c r="Q1505" s="70"/>
      <c r="R1505" s="70"/>
      <c r="S1505" s="86"/>
      <c r="T1505" s="70"/>
      <c r="Z1505" s="68">
        <f t="shared" si="105"/>
        <v>1</v>
      </c>
      <c r="AC1505" s="1" t="str">
        <f t="shared" si="106"/>
        <v>1900</v>
      </c>
    </row>
    <row r="1506" spans="2:29" x14ac:dyDescent="0.25">
      <c r="B1506" s="1">
        <f t="shared" si="103"/>
        <v>0</v>
      </c>
      <c r="D1506" s="95" t="str">
        <f t="shared" si="104"/>
        <v/>
      </c>
      <c r="E1506" s="69"/>
      <c r="F1506" s="70"/>
      <c r="G1506" s="4"/>
      <c r="H1506" s="71"/>
      <c r="I1506" s="71"/>
      <c r="J1506" s="70"/>
      <c r="K1506" s="70"/>
      <c r="L1506" s="70"/>
      <c r="M1506" s="70"/>
      <c r="N1506" s="70"/>
      <c r="O1506" s="70"/>
      <c r="P1506" s="70"/>
      <c r="Q1506" s="70"/>
      <c r="R1506" s="70"/>
      <c r="S1506" s="86"/>
      <c r="T1506" s="70"/>
      <c r="Z1506" s="68">
        <f t="shared" si="105"/>
        <v>1</v>
      </c>
      <c r="AC1506" s="1" t="str">
        <f t="shared" si="106"/>
        <v>1900</v>
      </c>
    </row>
    <row r="1507" spans="2:29" x14ac:dyDescent="0.25">
      <c r="B1507" s="1">
        <f t="shared" si="103"/>
        <v>0</v>
      </c>
      <c r="D1507" s="95" t="str">
        <f t="shared" si="104"/>
        <v/>
      </c>
      <c r="E1507" s="69"/>
      <c r="F1507" s="70"/>
      <c r="G1507" s="4"/>
      <c r="H1507" s="71"/>
      <c r="I1507" s="71"/>
      <c r="J1507" s="70"/>
      <c r="K1507" s="70"/>
      <c r="L1507" s="70"/>
      <c r="M1507" s="70"/>
      <c r="N1507" s="70"/>
      <c r="O1507" s="70"/>
      <c r="P1507" s="70"/>
      <c r="Q1507" s="70"/>
      <c r="R1507" s="70"/>
      <c r="S1507" s="86"/>
      <c r="T1507" s="70"/>
      <c r="Z1507" s="68">
        <f t="shared" si="105"/>
        <v>1</v>
      </c>
      <c r="AC1507" s="1" t="str">
        <f t="shared" si="106"/>
        <v>1900</v>
      </c>
    </row>
    <row r="1508" spans="2:29" x14ac:dyDescent="0.25">
      <c r="B1508" s="1">
        <f t="shared" si="103"/>
        <v>0</v>
      </c>
      <c r="D1508" s="95" t="str">
        <f t="shared" si="104"/>
        <v/>
      </c>
      <c r="E1508" s="69"/>
      <c r="F1508" s="70"/>
      <c r="G1508" s="4"/>
      <c r="H1508" s="71"/>
      <c r="I1508" s="71"/>
      <c r="J1508" s="70"/>
      <c r="K1508" s="70"/>
      <c r="L1508" s="70"/>
      <c r="M1508" s="70"/>
      <c r="N1508" s="70"/>
      <c r="O1508" s="70"/>
      <c r="P1508" s="70"/>
      <c r="Q1508" s="70"/>
      <c r="R1508" s="70"/>
      <c r="S1508" s="86"/>
      <c r="T1508" s="70"/>
      <c r="Z1508" s="68">
        <f t="shared" si="105"/>
        <v>1</v>
      </c>
      <c r="AC1508" s="1" t="str">
        <f t="shared" si="106"/>
        <v>1900</v>
      </c>
    </row>
    <row r="1509" spans="2:29" x14ac:dyDescent="0.25">
      <c r="B1509" s="1">
        <f t="shared" si="103"/>
        <v>0</v>
      </c>
      <c r="D1509" s="95" t="str">
        <f t="shared" si="104"/>
        <v/>
      </c>
      <c r="E1509" s="69"/>
      <c r="F1509" s="70"/>
      <c r="G1509" s="4"/>
      <c r="H1509" s="71"/>
      <c r="I1509" s="71"/>
      <c r="J1509" s="70"/>
      <c r="K1509" s="70"/>
      <c r="L1509" s="70"/>
      <c r="M1509" s="70"/>
      <c r="N1509" s="70"/>
      <c r="O1509" s="70"/>
      <c r="P1509" s="70"/>
      <c r="Q1509" s="70"/>
      <c r="R1509" s="70"/>
      <c r="S1509" s="86"/>
      <c r="T1509" s="70"/>
      <c r="Z1509" s="68">
        <f t="shared" si="105"/>
        <v>1</v>
      </c>
      <c r="AC1509" s="1" t="str">
        <f t="shared" si="106"/>
        <v>1900</v>
      </c>
    </row>
    <row r="1510" spans="2:29" x14ac:dyDescent="0.25">
      <c r="B1510" s="1">
        <f t="shared" si="103"/>
        <v>0</v>
      </c>
      <c r="D1510" s="95" t="str">
        <f t="shared" si="104"/>
        <v/>
      </c>
      <c r="E1510" s="69"/>
      <c r="F1510" s="70"/>
      <c r="G1510" s="4"/>
      <c r="H1510" s="71"/>
      <c r="I1510" s="71"/>
      <c r="J1510" s="70"/>
      <c r="K1510" s="70"/>
      <c r="L1510" s="70"/>
      <c r="M1510" s="70"/>
      <c r="N1510" s="70"/>
      <c r="O1510" s="70"/>
      <c r="P1510" s="70"/>
      <c r="Q1510" s="70"/>
      <c r="R1510" s="70"/>
      <c r="S1510" s="86"/>
      <c r="T1510" s="70"/>
      <c r="Z1510" s="68">
        <f t="shared" si="105"/>
        <v>1</v>
      </c>
      <c r="AC1510" s="1" t="str">
        <f t="shared" si="106"/>
        <v>1900</v>
      </c>
    </row>
    <row r="1511" spans="2:29" x14ac:dyDescent="0.25">
      <c r="B1511" s="1">
        <f t="shared" si="103"/>
        <v>0</v>
      </c>
      <c r="D1511" s="95" t="str">
        <f t="shared" si="104"/>
        <v/>
      </c>
      <c r="E1511" s="69"/>
      <c r="F1511" s="70"/>
      <c r="G1511" s="4"/>
      <c r="H1511" s="71"/>
      <c r="I1511" s="71"/>
      <c r="J1511" s="70"/>
      <c r="K1511" s="70"/>
      <c r="L1511" s="70"/>
      <c r="M1511" s="70"/>
      <c r="N1511" s="70"/>
      <c r="O1511" s="70"/>
      <c r="P1511" s="70"/>
      <c r="Q1511" s="70"/>
      <c r="R1511" s="70"/>
      <c r="S1511" s="86"/>
      <c r="T1511" s="70"/>
      <c r="Z1511" s="68">
        <f t="shared" si="105"/>
        <v>1</v>
      </c>
      <c r="AC1511" s="1" t="str">
        <f t="shared" si="106"/>
        <v>1900</v>
      </c>
    </row>
    <row r="1512" spans="2:29" x14ac:dyDescent="0.25">
      <c r="B1512" s="1">
        <f t="shared" si="103"/>
        <v>0</v>
      </c>
      <c r="D1512" s="95" t="str">
        <f t="shared" si="104"/>
        <v/>
      </c>
      <c r="E1512" s="69"/>
      <c r="F1512" s="70"/>
      <c r="G1512" s="4"/>
      <c r="H1512" s="71"/>
      <c r="I1512" s="71"/>
      <c r="J1512" s="70"/>
      <c r="K1512" s="70"/>
      <c r="L1512" s="70"/>
      <c r="M1512" s="70"/>
      <c r="N1512" s="70"/>
      <c r="O1512" s="70"/>
      <c r="P1512" s="70"/>
      <c r="Q1512" s="70"/>
      <c r="R1512" s="70"/>
      <c r="S1512" s="86"/>
      <c r="T1512" s="70"/>
      <c r="Z1512" s="68">
        <f t="shared" si="105"/>
        <v>1</v>
      </c>
      <c r="AC1512" s="1" t="str">
        <f t="shared" si="106"/>
        <v>1900</v>
      </c>
    </row>
    <row r="1513" spans="2:29" x14ac:dyDescent="0.25">
      <c r="B1513" s="1">
        <f t="shared" si="103"/>
        <v>0</v>
      </c>
      <c r="D1513" s="95" t="str">
        <f t="shared" si="104"/>
        <v/>
      </c>
      <c r="E1513" s="69"/>
      <c r="F1513" s="70"/>
      <c r="G1513" s="4"/>
      <c r="H1513" s="71"/>
      <c r="I1513" s="71"/>
      <c r="J1513" s="70"/>
      <c r="K1513" s="70"/>
      <c r="L1513" s="70"/>
      <c r="M1513" s="70"/>
      <c r="N1513" s="70"/>
      <c r="O1513" s="70"/>
      <c r="P1513" s="70"/>
      <c r="Q1513" s="70"/>
      <c r="R1513" s="70"/>
      <c r="S1513" s="86"/>
      <c r="T1513" s="70"/>
      <c r="Z1513" s="68">
        <f t="shared" si="105"/>
        <v>1</v>
      </c>
      <c r="AC1513" s="1" t="str">
        <f t="shared" si="106"/>
        <v>1900</v>
      </c>
    </row>
    <row r="1514" spans="2:29" x14ac:dyDescent="0.25">
      <c r="B1514" s="1">
        <f t="shared" si="103"/>
        <v>0</v>
      </c>
      <c r="D1514" s="95" t="str">
        <f t="shared" si="104"/>
        <v/>
      </c>
      <c r="E1514" s="69"/>
      <c r="F1514" s="70"/>
      <c r="G1514" s="4"/>
      <c r="H1514" s="71"/>
      <c r="I1514" s="71"/>
      <c r="J1514" s="70"/>
      <c r="K1514" s="70"/>
      <c r="L1514" s="70"/>
      <c r="M1514" s="70"/>
      <c r="N1514" s="70"/>
      <c r="O1514" s="70"/>
      <c r="P1514" s="70"/>
      <c r="Q1514" s="70"/>
      <c r="R1514" s="70"/>
      <c r="S1514" s="86"/>
      <c r="T1514" s="70"/>
      <c r="Z1514" s="68">
        <f t="shared" si="105"/>
        <v>1</v>
      </c>
      <c r="AC1514" s="1" t="str">
        <f t="shared" si="106"/>
        <v>1900</v>
      </c>
    </row>
    <row r="1515" spans="2:29" x14ac:dyDescent="0.25">
      <c r="B1515" s="1">
        <f t="shared" si="103"/>
        <v>0</v>
      </c>
      <c r="D1515" s="95" t="str">
        <f t="shared" si="104"/>
        <v/>
      </c>
      <c r="E1515" s="69"/>
      <c r="F1515" s="70"/>
      <c r="G1515" s="4"/>
      <c r="H1515" s="71"/>
      <c r="I1515" s="71"/>
      <c r="J1515" s="70"/>
      <c r="K1515" s="70"/>
      <c r="L1515" s="70"/>
      <c r="M1515" s="70"/>
      <c r="N1515" s="70"/>
      <c r="O1515" s="70"/>
      <c r="P1515" s="70"/>
      <c r="Q1515" s="70"/>
      <c r="R1515" s="70"/>
      <c r="S1515" s="86"/>
      <c r="T1515" s="70"/>
      <c r="Z1515" s="68">
        <f t="shared" si="105"/>
        <v>1</v>
      </c>
      <c r="AC1515" s="1" t="str">
        <f t="shared" si="106"/>
        <v>1900</v>
      </c>
    </row>
    <row r="1516" spans="2:29" x14ac:dyDescent="0.25">
      <c r="B1516" s="1">
        <f t="shared" si="103"/>
        <v>0</v>
      </c>
      <c r="D1516" s="95" t="str">
        <f t="shared" si="104"/>
        <v/>
      </c>
      <c r="E1516" s="69"/>
      <c r="F1516" s="70"/>
      <c r="G1516" s="4"/>
      <c r="H1516" s="71"/>
      <c r="I1516" s="71"/>
      <c r="J1516" s="70"/>
      <c r="K1516" s="70"/>
      <c r="L1516" s="70"/>
      <c r="M1516" s="70"/>
      <c r="N1516" s="70"/>
      <c r="O1516" s="70"/>
      <c r="P1516" s="70"/>
      <c r="Q1516" s="70"/>
      <c r="R1516" s="70"/>
      <c r="S1516" s="86"/>
      <c r="T1516" s="70"/>
      <c r="Z1516" s="68">
        <f t="shared" si="105"/>
        <v>1</v>
      </c>
      <c r="AC1516" s="1" t="str">
        <f t="shared" si="106"/>
        <v>1900</v>
      </c>
    </row>
    <row r="1517" spans="2:29" x14ac:dyDescent="0.25">
      <c r="B1517" s="1">
        <f t="shared" si="103"/>
        <v>0</v>
      </c>
      <c r="D1517" s="95" t="str">
        <f t="shared" si="104"/>
        <v/>
      </c>
      <c r="E1517" s="69"/>
      <c r="F1517" s="70"/>
      <c r="G1517" s="4"/>
      <c r="H1517" s="71"/>
      <c r="I1517" s="71"/>
      <c r="J1517" s="70"/>
      <c r="K1517" s="70"/>
      <c r="L1517" s="70"/>
      <c r="M1517" s="70"/>
      <c r="N1517" s="70"/>
      <c r="O1517" s="70"/>
      <c r="P1517" s="70"/>
      <c r="Q1517" s="70"/>
      <c r="R1517" s="70"/>
      <c r="S1517" s="86"/>
      <c r="T1517" s="70"/>
      <c r="Z1517" s="68">
        <f t="shared" si="105"/>
        <v>1</v>
      </c>
      <c r="AC1517" s="1" t="str">
        <f t="shared" si="106"/>
        <v>1900</v>
      </c>
    </row>
    <row r="1518" spans="2:29" x14ac:dyDescent="0.25">
      <c r="B1518" s="1">
        <f t="shared" si="103"/>
        <v>0</v>
      </c>
      <c r="D1518" s="95" t="str">
        <f t="shared" si="104"/>
        <v/>
      </c>
      <c r="E1518" s="69"/>
      <c r="F1518" s="70"/>
      <c r="G1518" s="4"/>
      <c r="H1518" s="71"/>
      <c r="I1518" s="71"/>
      <c r="J1518" s="70"/>
      <c r="K1518" s="70"/>
      <c r="L1518" s="70"/>
      <c r="M1518" s="70"/>
      <c r="N1518" s="70"/>
      <c r="O1518" s="70"/>
      <c r="P1518" s="70"/>
      <c r="Q1518" s="70"/>
      <c r="R1518" s="70"/>
      <c r="S1518" s="86"/>
      <c r="T1518" s="70"/>
      <c r="Z1518" s="68">
        <f t="shared" si="105"/>
        <v>1</v>
      </c>
      <c r="AC1518" s="1" t="str">
        <f t="shared" si="106"/>
        <v>1900</v>
      </c>
    </row>
    <row r="1519" spans="2:29" x14ac:dyDescent="0.25">
      <c r="B1519" s="1">
        <f t="shared" si="103"/>
        <v>0</v>
      </c>
      <c r="D1519" s="95" t="str">
        <f t="shared" si="104"/>
        <v/>
      </c>
      <c r="E1519" s="69"/>
      <c r="F1519" s="70"/>
      <c r="G1519" s="4"/>
      <c r="H1519" s="71"/>
      <c r="I1519" s="71"/>
      <c r="J1519" s="70"/>
      <c r="K1519" s="70"/>
      <c r="L1519" s="70"/>
      <c r="M1519" s="70"/>
      <c r="N1519" s="70"/>
      <c r="O1519" s="70"/>
      <c r="P1519" s="70"/>
      <c r="Q1519" s="70"/>
      <c r="R1519" s="70"/>
      <c r="S1519" s="86"/>
      <c r="T1519" s="70"/>
      <c r="Z1519" s="68">
        <f t="shared" si="105"/>
        <v>1</v>
      </c>
      <c r="AC1519" s="1" t="str">
        <f t="shared" si="106"/>
        <v>1900</v>
      </c>
    </row>
    <row r="1520" spans="2:29" x14ac:dyDescent="0.25">
      <c r="B1520" s="1">
        <f t="shared" si="103"/>
        <v>0</v>
      </c>
      <c r="D1520" s="95" t="str">
        <f t="shared" si="104"/>
        <v/>
      </c>
      <c r="E1520" s="69"/>
      <c r="F1520" s="70"/>
      <c r="G1520" s="4"/>
      <c r="H1520" s="71"/>
      <c r="I1520" s="71"/>
      <c r="J1520" s="70"/>
      <c r="K1520" s="70"/>
      <c r="L1520" s="70"/>
      <c r="M1520" s="70"/>
      <c r="N1520" s="70"/>
      <c r="O1520" s="70"/>
      <c r="P1520" s="70"/>
      <c r="Q1520" s="70"/>
      <c r="R1520" s="70"/>
      <c r="S1520" s="86"/>
      <c r="T1520" s="70"/>
      <c r="Z1520" s="68">
        <f t="shared" si="105"/>
        <v>1</v>
      </c>
      <c r="AC1520" s="1" t="str">
        <f t="shared" si="106"/>
        <v>1900</v>
      </c>
    </row>
    <row r="1521" spans="2:29" x14ac:dyDescent="0.25">
      <c r="B1521" s="1">
        <f t="shared" si="103"/>
        <v>0</v>
      </c>
      <c r="D1521" s="95" t="str">
        <f t="shared" si="104"/>
        <v/>
      </c>
      <c r="E1521" s="69"/>
      <c r="F1521" s="70"/>
      <c r="G1521" s="4"/>
      <c r="H1521" s="71"/>
      <c r="I1521" s="71"/>
      <c r="J1521" s="70"/>
      <c r="K1521" s="70"/>
      <c r="L1521" s="70"/>
      <c r="M1521" s="70"/>
      <c r="N1521" s="70"/>
      <c r="O1521" s="70"/>
      <c r="P1521" s="70"/>
      <c r="Q1521" s="70"/>
      <c r="R1521" s="70"/>
      <c r="S1521" s="86"/>
      <c r="T1521" s="70"/>
      <c r="Z1521" s="68">
        <f t="shared" si="105"/>
        <v>1</v>
      </c>
      <c r="AC1521" s="1" t="str">
        <f t="shared" si="106"/>
        <v>1900</v>
      </c>
    </row>
    <row r="1522" spans="2:29" x14ac:dyDescent="0.25">
      <c r="B1522" s="1">
        <f t="shared" si="103"/>
        <v>0</v>
      </c>
      <c r="D1522" s="95" t="str">
        <f t="shared" si="104"/>
        <v/>
      </c>
      <c r="E1522" s="69"/>
      <c r="F1522" s="70"/>
      <c r="G1522" s="4"/>
      <c r="H1522" s="71"/>
      <c r="I1522" s="71"/>
      <c r="J1522" s="70"/>
      <c r="K1522" s="70"/>
      <c r="L1522" s="70"/>
      <c r="M1522" s="70"/>
      <c r="N1522" s="70"/>
      <c r="O1522" s="70"/>
      <c r="P1522" s="70"/>
      <c r="Q1522" s="70"/>
      <c r="R1522" s="70"/>
      <c r="S1522" s="86"/>
      <c r="T1522" s="70"/>
      <c r="Z1522" s="68">
        <f t="shared" si="105"/>
        <v>1</v>
      </c>
      <c r="AC1522" s="1" t="str">
        <f t="shared" si="106"/>
        <v>1900</v>
      </c>
    </row>
    <row r="1523" spans="2:29" x14ac:dyDescent="0.25">
      <c r="B1523" s="1">
        <f t="shared" si="103"/>
        <v>0</v>
      </c>
      <c r="D1523" s="95" t="str">
        <f t="shared" si="104"/>
        <v/>
      </c>
      <c r="E1523" s="69"/>
      <c r="F1523" s="70"/>
      <c r="G1523" s="4"/>
      <c r="H1523" s="71"/>
      <c r="I1523" s="71"/>
      <c r="J1523" s="70"/>
      <c r="K1523" s="70"/>
      <c r="L1523" s="70"/>
      <c r="M1523" s="70"/>
      <c r="N1523" s="70"/>
      <c r="O1523" s="70"/>
      <c r="P1523" s="70"/>
      <c r="Q1523" s="70"/>
      <c r="R1523" s="70"/>
      <c r="S1523" s="86"/>
      <c r="T1523" s="70"/>
      <c r="Z1523" s="68">
        <f t="shared" si="105"/>
        <v>1</v>
      </c>
      <c r="AC1523" s="1" t="str">
        <f t="shared" si="106"/>
        <v>1900</v>
      </c>
    </row>
    <row r="1524" spans="2:29" x14ac:dyDescent="0.25">
      <c r="B1524" s="1">
        <f t="shared" si="103"/>
        <v>0</v>
      </c>
      <c r="D1524" s="95" t="str">
        <f t="shared" si="104"/>
        <v/>
      </c>
      <c r="E1524" s="69"/>
      <c r="F1524" s="70"/>
      <c r="G1524" s="4"/>
      <c r="H1524" s="71"/>
      <c r="I1524" s="71"/>
      <c r="J1524" s="70"/>
      <c r="K1524" s="70"/>
      <c r="L1524" s="70"/>
      <c r="M1524" s="70"/>
      <c r="N1524" s="70"/>
      <c r="O1524" s="70"/>
      <c r="P1524" s="70"/>
      <c r="Q1524" s="70"/>
      <c r="R1524" s="70"/>
      <c r="S1524" s="86"/>
      <c r="T1524" s="70"/>
      <c r="Z1524" s="68">
        <f t="shared" si="105"/>
        <v>1</v>
      </c>
      <c r="AC1524" s="1" t="str">
        <f t="shared" si="106"/>
        <v>1900</v>
      </c>
    </row>
    <row r="1525" spans="2:29" x14ac:dyDescent="0.25">
      <c r="B1525" s="1">
        <f t="shared" si="103"/>
        <v>0</v>
      </c>
      <c r="D1525" s="95" t="str">
        <f t="shared" si="104"/>
        <v/>
      </c>
      <c r="E1525" s="69"/>
      <c r="F1525" s="70"/>
      <c r="G1525" s="4"/>
      <c r="H1525" s="71"/>
      <c r="I1525" s="71"/>
      <c r="J1525" s="70"/>
      <c r="K1525" s="70"/>
      <c r="L1525" s="70"/>
      <c r="M1525" s="70"/>
      <c r="N1525" s="70"/>
      <c r="O1525" s="70"/>
      <c r="P1525" s="70"/>
      <c r="Q1525" s="70"/>
      <c r="R1525" s="70"/>
      <c r="S1525" s="86"/>
      <c r="T1525" s="70"/>
      <c r="Z1525" s="68">
        <f t="shared" si="105"/>
        <v>1</v>
      </c>
      <c r="AC1525" s="1" t="str">
        <f t="shared" si="106"/>
        <v>1900</v>
      </c>
    </row>
    <row r="1526" spans="2:29" x14ac:dyDescent="0.25">
      <c r="B1526" s="1">
        <f t="shared" si="103"/>
        <v>0</v>
      </c>
      <c r="D1526" s="95" t="str">
        <f t="shared" si="104"/>
        <v/>
      </c>
      <c r="E1526" s="69"/>
      <c r="F1526" s="70"/>
      <c r="G1526" s="4"/>
      <c r="H1526" s="71"/>
      <c r="I1526" s="71"/>
      <c r="J1526" s="70"/>
      <c r="K1526" s="70"/>
      <c r="L1526" s="70"/>
      <c r="M1526" s="70"/>
      <c r="N1526" s="70"/>
      <c r="O1526" s="70"/>
      <c r="P1526" s="70"/>
      <c r="Q1526" s="70"/>
      <c r="R1526" s="70"/>
      <c r="S1526" s="86"/>
      <c r="T1526" s="70"/>
      <c r="Z1526" s="68">
        <f t="shared" si="105"/>
        <v>1</v>
      </c>
      <c r="AC1526" s="1" t="str">
        <f t="shared" si="106"/>
        <v>1900</v>
      </c>
    </row>
    <row r="1527" spans="2:29" x14ac:dyDescent="0.25">
      <c r="B1527" s="1">
        <f t="shared" si="103"/>
        <v>0</v>
      </c>
      <c r="D1527" s="95" t="str">
        <f t="shared" si="104"/>
        <v/>
      </c>
      <c r="E1527" s="69"/>
      <c r="F1527" s="70"/>
      <c r="G1527" s="4"/>
      <c r="H1527" s="71"/>
      <c r="I1527" s="71"/>
      <c r="J1527" s="70"/>
      <c r="K1527" s="70"/>
      <c r="L1527" s="70"/>
      <c r="M1527" s="70"/>
      <c r="N1527" s="70"/>
      <c r="O1527" s="70"/>
      <c r="P1527" s="70"/>
      <c r="Q1527" s="70"/>
      <c r="R1527" s="70"/>
      <c r="S1527" s="86"/>
      <c r="T1527" s="70"/>
      <c r="Z1527" s="68">
        <f t="shared" si="105"/>
        <v>1</v>
      </c>
      <c r="AC1527" s="1" t="str">
        <f t="shared" si="106"/>
        <v>1900</v>
      </c>
    </row>
    <row r="1528" spans="2:29" x14ac:dyDescent="0.25">
      <c r="B1528" s="1">
        <f t="shared" si="103"/>
        <v>0</v>
      </c>
      <c r="D1528" s="95" t="str">
        <f t="shared" si="104"/>
        <v/>
      </c>
      <c r="E1528" s="69"/>
      <c r="F1528" s="70"/>
      <c r="G1528" s="4"/>
      <c r="H1528" s="71"/>
      <c r="I1528" s="71"/>
      <c r="J1528" s="70"/>
      <c r="K1528" s="70"/>
      <c r="L1528" s="70"/>
      <c r="M1528" s="70"/>
      <c r="N1528" s="70"/>
      <c r="O1528" s="70"/>
      <c r="P1528" s="70"/>
      <c r="Q1528" s="70"/>
      <c r="R1528" s="70"/>
      <c r="S1528" s="86"/>
      <c r="T1528" s="70"/>
      <c r="Z1528" s="68">
        <f t="shared" si="105"/>
        <v>1</v>
      </c>
      <c r="AC1528" s="1" t="str">
        <f t="shared" si="106"/>
        <v>1900</v>
      </c>
    </row>
    <row r="1529" spans="2:29" x14ac:dyDescent="0.25">
      <c r="B1529" s="1">
        <f t="shared" si="103"/>
        <v>0</v>
      </c>
      <c r="D1529" s="95" t="str">
        <f t="shared" si="104"/>
        <v/>
      </c>
      <c r="E1529" s="69"/>
      <c r="F1529" s="70"/>
      <c r="G1529" s="4"/>
      <c r="H1529" s="71"/>
      <c r="I1529" s="71"/>
      <c r="J1529" s="70"/>
      <c r="K1529" s="70"/>
      <c r="L1529" s="70"/>
      <c r="M1529" s="70"/>
      <c r="N1529" s="70"/>
      <c r="O1529" s="70"/>
      <c r="P1529" s="70"/>
      <c r="Q1529" s="70"/>
      <c r="R1529" s="70"/>
      <c r="S1529" s="86"/>
      <c r="T1529" s="70"/>
      <c r="Z1529" s="68">
        <f t="shared" si="105"/>
        <v>1</v>
      </c>
      <c r="AC1529" s="1" t="str">
        <f t="shared" si="106"/>
        <v>1900</v>
      </c>
    </row>
    <row r="1530" spans="2:29" x14ac:dyDescent="0.25">
      <c r="B1530" s="1">
        <f t="shared" si="103"/>
        <v>0</v>
      </c>
      <c r="D1530" s="95" t="str">
        <f t="shared" si="104"/>
        <v/>
      </c>
      <c r="E1530" s="69"/>
      <c r="F1530" s="70"/>
      <c r="G1530" s="4"/>
      <c r="H1530" s="71"/>
      <c r="I1530" s="71"/>
      <c r="J1530" s="70"/>
      <c r="K1530" s="70"/>
      <c r="L1530" s="70"/>
      <c r="M1530" s="70"/>
      <c r="N1530" s="70"/>
      <c r="O1530" s="70"/>
      <c r="P1530" s="70"/>
      <c r="Q1530" s="70"/>
      <c r="R1530" s="70"/>
      <c r="S1530" s="86"/>
      <c r="T1530" s="70"/>
      <c r="Z1530" s="68">
        <f t="shared" si="105"/>
        <v>1</v>
      </c>
      <c r="AC1530" s="1" t="str">
        <f t="shared" si="106"/>
        <v>1900</v>
      </c>
    </row>
    <row r="1531" spans="2:29" x14ac:dyDescent="0.25">
      <c r="B1531" s="1">
        <f t="shared" si="103"/>
        <v>0</v>
      </c>
      <c r="D1531" s="95" t="str">
        <f t="shared" si="104"/>
        <v/>
      </c>
      <c r="E1531" s="69"/>
      <c r="F1531" s="70"/>
      <c r="G1531" s="4"/>
      <c r="H1531" s="71"/>
      <c r="I1531" s="71"/>
      <c r="J1531" s="70"/>
      <c r="K1531" s="70"/>
      <c r="L1531" s="70"/>
      <c r="M1531" s="70"/>
      <c r="N1531" s="70"/>
      <c r="O1531" s="70"/>
      <c r="P1531" s="70"/>
      <c r="Q1531" s="70"/>
      <c r="R1531" s="70"/>
      <c r="S1531" s="86"/>
      <c r="T1531" s="70"/>
      <c r="Z1531" s="68">
        <f t="shared" si="105"/>
        <v>1</v>
      </c>
      <c r="AC1531" s="1" t="str">
        <f t="shared" si="106"/>
        <v>1900</v>
      </c>
    </row>
    <row r="1532" spans="2:29" x14ac:dyDescent="0.25">
      <c r="B1532" s="1">
        <f t="shared" si="103"/>
        <v>0</v>
      </c>
      <c r="D1532" s="95" t="str">
        <f t="shared" si="104"/>
        <v/>
      </c>
      <c r="E1532" s="69"/>
      <c r="F1532" s="70"/>
      <c r="G1532" s="4"/>
      <c r="H1532" s="71"/>
      <c r="I1532" s="71"/>
      <c r="J1532" s="70"/>
      <c r="K1532" s="70"/>
      <c r="L1532" s="70"/>
      <c r="M1532" s="70"/>
      <c r="N1532" s="70"/>
      <c r="O1532" s="70"/>
      <c r="P1532" s="70"/>
      <c r="Q1532" s="70"/>
      <c r="R1532" s="70"/>
      <c r="S1532" s="86"/>
      <c r="T1532" s="70"/>
      <c r="Z1532" s="68">
        <f t="shared" si="105"/>
        <v>1</v>
      </c>
      <c r="AC1532" s="1" t="str">
        <f t="shared" si="106"/>
        <v>1900</v>
      </c>
    </row>
    <row r="1533" spans="2:29" x14ac:dyDescent="0.25">
      <c r="B1533" s="1">
        <f t="shared" si="103"/>
        <v>0</v>
      </c>
      <c r="D1533" s="95" t="str">
        <f t="shared" si="104"/>
        <v/>
      </c>
      <c r="E1533" s="69"/>
      <c r="F1533" s="70"/>
      <c r="G1533" s="4"/>
      <c r="H1533" s="71"/>
      <c r="I1533" s="71"/>
      <c r="J1533" s="70"/>
      <c r="K1533" s="70"/>
      <c r="L1533" s="70"/>
      <c r="M1533" s="70"/>
      <c r="N1533" s="70"/>
      <c r="O1533" s="70"/>
      <c r="P1533" s="70"/>
      <c r="Q1533" s="70"/>
      <c r="R1533" s="70"/>
      <c r="S1533" s="86"/>
      <c r="T1533" s="70"/>
      <c r="Z1533" s="68">
        <f t="shared" si="105"/>
        <v>1</v>
      </c>
      <c r="AC1533" s="1" t="str">
        <f t="shared" si="106"/>
        <v>1900</v>
      </c>
    </row>
    <row r="1534" spans="2:29" x14ac:dyDescent="0.25">
      <c r="B1534" s="1">
        <f t="shared" si="103"/>
        <v>0</v>
      </c>
      <c r="D1534" s="95" t="str">
        <f t="shared" si="104"/>
        <v/>
      </c>
      <c r="E1534" s="69"/>
      <c r="F1534" s="70"/>
      <c r="G1534" s="4"/>
      <c r="H1534" s="71"/>
      <c r="I1534" s="71"/>
      <c r="J1534" s="70"/>
      <c r="K1534" s="70"/>
      <c r="L1534" s="70"/>
      <c r="M1534" s="70"/>
      <c r="N1534" s="70"/>
      <c r="O1534" s="70"/>
      <c r="P1534" s="70"/>
      <c r="Q1534" s="70"/>
      <c r="R1534" s="70"/>
      <c r="S1534" s="86"/>
      <c r="T1534" s="70"/>
      <c r="Z1534" s="68">
        <f t="shared" si="105"/>
        <v>1</v>
      </c>
      <c r="AC1534" s="1" t="str">
        <f t="shared" si="106"/>
        <v>1900</v>
      </c>
    </row>
    <row r="1535" spans="2:29" x14ac:dyDescent="0.25">
      <c r="B1535" s="1">
        <f t="shared" si="103"/>
        <v>0</v>
      </c>
      <c r="D1535" s="95" t="str">
        <f t="shared" si="104"/>
        <v/>
      </c>
      <c r="E1535" s="69"/>
      <c r="F1535" s="70"/>
      <c r="G1535" s="4"/>
      <c r="H1535" s="71"/>
      <c r="I1535" s="71"/>
      <c r="J1535" s="70"/>
      <c r="K1535" s="70"/>
      <c r="L1535" s="70"/>
      <c r="M1535" s="70"/>
      <c r="N1535" s="70"/>
      <c r="O1535" s="70"/>
      <c r="P1535" s="70"/>
      <c r="Q1535" s="70"/>
      <c r="R1535" s="70"/>
      <c r="S1535" s="86"/>
      <c r="T1535" s="70"/>
      <c r="Z1535" s="68">
        <f t="shared" si="105"/>
        <v>1</v>
      </c>
      <c r="AC1535" s="1" t="str">
        <f t="shared" si="106"/>
        <v>1900</v>
      </c>
    </row>
    <row r="1536" spans="2:29" x14ac:dyDescent="0.25">
      <c r="B1536" s="1">
        <f t="shared" si="103"/>
        <v>0</v>
      </c>
      <c r="D1536" s="95" t="str">
        <f t="shared" si="104"/>
        <v/>
      </c>
      <c r="E1536" s="69"/>
      <c r="F1536" s="70"/>
      <c r="G1536" s="4"/>
      <c r="H1536" s="71"/>
      <c r="I1536" s="71"/>
      <c r="J1536" s="70"/>
      <c r="K1536" s="70"/>
      <c r="L1536" s="70"/>
      <c r="M1536" s="70"/>
      <c r="N1536" s="70"/>
      <c r="O1536" s="70"/>
      <c r="P1536" s="70"/>
      <c r="Q1536" s="70"/>
      <c r="R1536" s="70"/>
      <c r="S1536" s="86"/>
      <c r="T1536" s="70"/>
      <c r="Z1536" s="68">
        <f t="shared" si="105"/>
        <v>1</v>
      </c>
      <c r="AC1536" s="1" t="str">
        <f t="shared" si="106"/>
        <v>1900</v>
      </c>
    </row>
    <row r="1537" spans="2:29" x14ac:dyDescent="0.25">
      <c r="B1537" s="1">
        <f t="shared" si="103"/>
        <v>0</v>
      </c>
      <c r="D1537" s="95" t="str">
        <f t="shared" si="104"/>
        <v/>
      </c>
      <c r="E1537" s="69"/>
      <c r="F1537" s="70"/>
      <c r="G1537" s="4"/>
      <c r="H1537" s="71"/>
      <c r="I1537" s="71"/>
      <c r="J1537" s="70"/>
      <c r="K1537" s="70"/>
      <c r="L1537" s="70"/>
      <c r="M1537" s="70"/>
      <c r="N1537" s="70"/>
      <c r="O1537" s="70"/>
      <c r="P1537" s="70"/>
      <c r="Q1537" s="70"/>
      <c r="R1537" s="70"/>
      <c r="S1537" s="86"/>
      <c r="T1537" s="70"/>
      <c r="Z1537" s="68">
        <f t="shared" si="105"/>
        <v>1</v>
      </c>
      <c r="AC1537" s="1" t="str">
        <f t="shared" si="106"/>
        <v>1900</v>
      </c>
    </row>
    <row r="1538" spans="2:29" x14ac:dyDescent="0.25">
      <c r="B1538" s="1">
        <f t="shared" si="103"/>
        <v>0</v>
      </c>
      <c r="D1538" s="95" t="str">
        <f t="shared" si="104"/>
        <v/>
      </c>
      <c r="E1538" s="69"/>
      <c r="F1538" s="70"/>
      <c r="G1538" s="4"/>
      <c r="H1538" s="71"/>
      <c r="I1538" s="71"/>
      <c r="J1538" s="70"/>
      <c r="K1538" s="70"/>
      <c r="L1538" s="70"/>
      <c r="M1538" s="70"/>
      <c r="N1538" s="70"/>
      <c r="O1538" s="70"/>
      <c r="P1538" s="70"/>
      <c r="Q1538" s="70"/>
      <c r="R1538" s="70"/>
      <c r="S1538" s="86"/>
      <c r="T1538" s="70"/>
      <c r="Z1538" s="68">
        <f t="shared" si="105"/>
        <v>1</v>
      </c>
      <c r="AC1538" s="1" t="str">
        <f t="shared" si="106"/>
        <v>1900</v>
      </c>
    </row>
    <row r="1539" spans="2:29" x14ac:dyDescent="0.25">
      <c r="B1539" s="1">
        <f t="shared" si="103"/>
        <v>0</v>
      </c>
      <c r="D1539" s="95" t="str">
        <f t="shared" si="104"/>
        <v/>
      </c>
      <c r="E1539" s="69"/>
      <c r="F1539" s="70"/>
      <c r="G1539" s="4"/>
      <c r="H1539" s="71"/>
      <c r="I1539" s="71"/>
      <c r="J1539" s="70"/>
      <c r="K1539" s="70"/>
      <c r="L1539" s="70"/>
      <c r="M1539" s="70"/>
      <c r="N1539" s="70"/>
      <c r="O1539" s="70"/>
      <c r="P1539" s="70"/>
      <c r="Q1539" s="70"/>
      <c r="R1539" s="70"/>
      <c r="S1539" s="86"/>
      <c r="T1539" s="70"/>
      <c r="Z1539" s="68">
        <f t="shared" si="105"/>
        <v>1</v>
      </c>
      <c r="AC1539" s="1" t="str">
        <f t="shared" si="106"/>
        <v>1900</v>
      </c>
    </row>
    <row r="1540" spans="2:29" x14ac:dyDescent="0.25">
      <c r="B1540" s="1">
        <f t="shared" ref="B1540:B1603" si="107">IF($B$1=YEAR(Z1540),D1540,0)</f>
        <v>0</v>
      </c>
      <c r="D1540" s="95" t="str">
        <f t="shared" ref="D1540:D1603" si="108">IF(Z1540&lt;&gt;$Y$2,IF(YEAR(Z1540)=YEAR(Z1539),D1539+1,1),"")</f>
        <v/>
      </c>
      <c r="E1540" s="69"/>
      <c r="F1540" s="70"/>
      <c r="G1540" s="4"/>
      <c r="H1540" s="71"/>
      <c r="I1540" s="71"/>
      <c r="J1540" s="70"/>
      <c r="K1540" s="70"/>
      <c r="L1540" s="70"/>
      <c r="M1540" s="70"/>
      <c r="N1540" s="70"/>
      <c r="O1540" s="70"/>
      <c r="P1540" s="70"/>
      <c r="Q1540" s="70"/>
      <c r="R1540" s="70"/>
      <c r="S1540" s="86"/>
      <c r="T1540" s="70"/>
      <c r="Z1540" s="68">
        <f t="shared" ref="Z1540:Z1603" si="109">IF(CONCATENATE(F1540,F1541,F1542,F1543,F1544,F1545)&lt;&gt;"",IF(AND(E1540&lt;&gt;0,ISNUMBER(E1540)=TRUE),E1540,Z1539),$Y$2)</f>
        <v>1</v>
      </c>
      <c r="AC1540" s="1" t="str">
        <f t="shared" si="106"/>
        <v>1900</v>
      </c>
    </row>
    <row r="1541" spans="2:29" x14ac:dyDescent="0.25">
      <c r="B1541" s="1">
        <f t="shared" si="107"/>
        <v>0</v>
      </c>
      <c r="D1541" s="95" t="str">
        <f t="shared" si="108"/>
        <v/>
      </c>
      <c r="E1541" s="69"/>
      <c r="F1541" s="70"/>
      <c r="G1541" s="4"/>
      <c r="H1541" s="71"/>
      <c r="I1541" s="71"/>
      <c r="J1541" s="70"/>
      <c r="K1541" s="70"/>
      <c r="L1541" s="70"/>
      <c r="M1541" s="70"/>
      <c r="N1541" s="70"/>
      <c r="O1541" s="70"/>
      <c r="P1541" s="70"/>
      <c r="Q1541" s="70"/>
      <c r="R1541" s="70"/>
      <c r="S1541" s="86"/>
      <c r="T1541" s="70"/>
      <c r="Z1541" s="68">
        <f t="shared" si="109"/>
        <v>1</v>
      </c>
      <c r="AC1541" s="1" t="str">
        <f t="shared" ref="AC1541:AC1604" si="110">YEAR(Z1541)&amp;F1541&amp;G1541</f>
        <v>1900</v>
      </c>
    </row>
    <row r="1542" spans="2:29" x14ac:dyDescent="0.25">
      <c r="B1542" s="1">
        <f t="shared" si="107"/>
        <v>0</v>
      </c>
      <c r="D1542" s="95" t="str">
        <f t="shared" si="108"/>
        <v/>
      </c>
      <c r="E1542" s="69"/>
      <c r="F1542" s="70"/>
      <c r="G1542" s="4"/>
      <c r="H1542" s="71"/>
      <c r="I1542" s="71"/>
      <c r="J1542" s="70"/>
      <c r="K1542" s="70"/>
      <c r="L1542" s="70"/>
      <c r="M1542" s="70"/>
      <c r="N1542" s="70"/>
      <c r="O1542" s="70"/>
      <c r="P1542" s="70"/>
      <c r="Q1542" s="70"/>
      <c r="R1542" s="70"/>
      <c r="S1542" s="86"/>
      <c r="T1542" s="70"/>
      <c r="Z1542" s="68">
        <f t="shared" si="109"/>
        <v>1</v>
      </c>
      <c r="AC1542" s="1" t="str">
        <f t="shared" si="110"/>
        <v>1900</v>
      </c>
    </row>
    <row r="1543" spans="2:29" x14ac:dyDescent="0.25">
      <c r="B1543" s="1">
        <f t="shared" si="107"/>
        <v>0</v>
      </c>
      <c r="D1543" s="95" t="str">
        <f t="shared" si="108"/>
        <v/>
      </c>
      <c r="E1543" s="69"/>
      <c r="F1543" s="70"/>
      <c r="G1543" s="4"/>
      <c r="H1543" s="71"/>
      <c r="I1543" s="71"/>
      <c r="J1543" s="70"/>
      <c r="K1543" s="70"/>
      <c r="L1543" s="70"/>
      <c r="M1543" s="70"/>
      <c r="N1543" s="70"/>
      <c r="O1543" s="70"/>
      <c r="P1543" s="70"/>
      <c r="Q1543" s="70"/>
      <c r="R1543" s="70"/>
      <c r="S1543" s="86"/>
      <c r="T1543" s="70"/>
      <c r="Z1543" s="68">
        <f t="shared" si="109"/>
        <v>1</v>
      </c>
      <c r="AC1543" s="1" t="str">
        <f t="shared" si="110"/>
        <v>1900</v>
      </c>
    </row>
    <row r="1544" spans="2:29" x14ac:dyDescent="0.25">
      <c r="B1544" s="1">
        <f t="shared" si="107"/>
        <v>0</v>
      </c>
      <c r="D1544" s="95" t="str">
        <f t="shared" si="108"/>
        <v/>
      </c>
      <c r="E1544" s="69"/>
      <c r="F1544" s="70"/>
      <c r="G1544" s="4"/>
      <c r="H1544" s="71"/>
      <c r="I1544" s="71"/>
      <c r="J1544" s="70"/>
      <c r="K1544" s="70"/>
      <c r="L1544" s="70"/>
      <c r="M1544" s="70"/>
      <c r="N1544" s="70"/>
      <c r="O1544" s="70"/>
      <c r="P1544" s="70"/>
      <c r="Q1544" s="70"/>
      <c r="R1544" s="70"/>
      <c r="S1544" s="86"/>
      <c r="T1544" s="70"/>
      <c r="Z1544" s="68">
        <f t="shared" si="109"/>
        <v>1</v>
      </c>
      <c r="AC1544" s="1" t="str">
        <f t="shared" si="110"/>
        <v>1900</v>
      </c>
    </row>
    <row r="1545" spans="2:29" x14ac:dyDescent="0.25">
      <c r="B1545" s="1">
        <f t="shared" si="107"/>
        <v>0</v>
      </c>
      <c r="D1545" s="95" t="str">
        <f t="shared" si="108"/>
        <v/>
      </c>
      <c r="E1545" s="69"/>
      <c r="F1545" s="70"/>
      <c r="G1545" s="4"/>
      <c r="H1545" s="71"/>
      <c r="I1545" s="71"/>
      <c r="J1545" s="70"/>
      <c r="K1545" s="70"/>
      <c r="L1545" s="70"/>
      <c r="M1545" s="70"/>
      <c r="N1545" s="70"/>
      <c r="O1545" s="70"/>
      <c r="P1545" s="70"/>
      <c r="Q1545" s="70"/>
      <c r="R1545" s="70"/>
      <c r="S1545" s="86"/>
      <c r="T1545" s="70"/>
      <c r="Z1545" s="68">
        <f t="shared" si="109"/>
        <v>1</v>
      </c>
      <c r="AC1545" s="1" t="str">
        <f t="shared" si="110"/>
        <v>1900</v>
      </c>
    </row>
    <row r="1546" spans="2:29" x14ac:dyDescent="0.25">
      <c r="B1546" s="1">
        <f t="shared" si="107"/>
        <v>0</v>
      </c>
      <c r="D1546" s="95" t="str">
        <f t="shared" si="108"/>
        <v/>
      </c>
      <c r="E1546" s="69"/>
      <c r="F1546" s="70"/>
      <c r="G1546" s="4"/>
      <c r="H1546" s="71"/>
      <c r="I1546" s="71"/>
      <c r="J1546" s="70"/>
      <c r="K1546" s="70"/>
      <c r="L1546" s="70"/>
      <c r="M1546" s="70"/>
      <c r="N1546" s="70"/>
      <c r="O1546" s="70"/>
      <c r="P1546" s="70"/>
      <c r="Q1546" s="70"/>
      <c r="R1546" s="70"/>
      <c r="S1546" s="86"/>
      <c r="T1546" s="70"/>
      <c r="Z1546" s="68">
        <f t="shared" si="109"/>
        <v>1</v>
      </c>
      <c r="AC1546" s="1" t="str">
        <f t="shared" si="110"/>
        <v>1900</v>
      </c>
    </row>
    <row r="1547" spans="2:29" x14ac:dyDescent="0.25">
      <c r="B1547" s="1">
        <f t="shared" si="107"/>
        <v>0</v>
      </c>
      <c r="D1547" s="95" t="str">
        <f t="shared" si="108"/>
        <v/>
      </c>
      <c r="E1547" s="69"/>
      <c r="F1547" s="70"/>
      <c r="G1547" s="4"/>
      <c r="H1547" s="71"/>
      <c r="I1547" s="71"/>
      <c r="J1547" s="70"/>
      <c r="K1547" s="70"/>
      <c r="L1547" s="70"/>
      <c r="M1547" s="70"/>
      <c r="N1547" s="70"/>
      <c r="O1547" s="70"/>
      <c r="P1547" s="70"/>
      <c r="Q1547" s="70"/>
      <c r="R1547" s="70"/>
      <c r="S1547" s="86"/>
      <c r="T1547" s="70"/>
      <c r="Z1547" s="68">
        <f t="shared" si="109"/>
        <v>1</v>
      </c>
      <c r="AC1547" s="1" t="str">
        <f t="shared" si="110"/>
        <v>1900</v>
      </c>
    </row>
    <row r="1548" spans="2:29" x14ac:dyDescent="0.25">
      <c r="B1548" s="1">
        <f t="shared" si="107"/>
        <v>0</v>
      </c>
      <c r="D1548" s="95" t="str">
        <f t="shared" si="108"/>
        <v/>
      </c>
      <c r="E1548" s="69"/>
      <c r="F1548" s="70"/>
      <c r="G1548" s="4"/>
      <c r="H1548" s="71"/>
      <c r="I1548" s="71"/>
      <c r="J1548" s="70"/>
      <c r="K1548" s="70"/>
      <c r="L1548" s="70"/>
      <c r="M1548" s="70"/>
      <c r="N1548" s="70"/>
      <c r="O1548" s="70"/>
      <c r="P1548" s="70"/>
      <c r="Q1548" s="70"/>
      <c r="R1548" s="70"/>
      <c r="S1548" s="86"/>
      <c r="T1548" s="70"/>
      <c r="Z1548" s="68">
        <f t="shared" si="109"/>
        <v>1</v>
      </c>
      <c r="AC1548" s="1" t="str">
        <f t="shared" si="110"/>
        <v>1900</v>
      </c>
    </row>
    <row r="1549" spans="2:29" x14ac:dyDescent="0.25">
      <c r="B1549" s="1">
        <f t="shared" si="107"/>
        <v>0</v>
      </c>
      <c r="D1549" s="95" t="str">
        <f t="shared" si="108"/>
        <v/>
      </c>
      <c r="E1549" s="69"/>
      <c r="F1549" s="70"/>
      <c r="G1549" s="4"/>
      <c r="H1549" s="71"/>
      <c r="I1549" s="71"/>
      <c r="J1549" s="70"/>
      <c r="K1549" s="70"/>
      <c r="L1549" s="70"/>
      <c r="M1549" s="70"/>
      <c r="N1549" s="70"/>
      <c r="O1549" s="70"/>
      <c r="P1549" s="70"/>
      <c r="Q1549" s="70"/>
      <c r="R1549" s="70"/>
      <c r="S1549" s="86"/>
      <c r="T1549" s="70"/>
      <c r="Z1549" s="68">
        <f t="shared" si="109"/>
        <v>1</v>
      </c>
      <c r="AC1549" s="1" t="str">
        <f t="shared" si="110"/>
        <v>1900</v>
      </c>
    </row>
    <row r="1550" spans="2:29" x14ac:dyDescent="0.25">
      <c r="B1550" s="1">
        <f t="shared" si="107"/>
        <v>0</v>
      </c>
      <c r="D1550" s="95" t="str">
        <f t="shared" si="108"/>
        <v/>
      </c>
      <c r="E1550" s="69"/>
      <c r="F1550" s="70"/>
      <c r="G1550" s="4"/>
      <c r="H1550" s="71"/>
      <c r="I1550" s="71"/>
      <c r="J1550" s="70"/>
      <c r="K1550" s="70"/>
      <c r="L1550" s="70"/>
      <c r="M1550" s="70"/>
      <c r="N1550" s="70"/>
      <c r="O1550" s="70"/>
      <c r="P1550" s="70"/>
      <c r="Q1550" s="70"/>
      <c r="R1550" s="70"/>
      <c r="S1550" s="86"/>
      <c r="T1550" s="70"/>
      <c r="Z1550" s="68">
        <f t="shared" si="109"/>
        <v>1</v>
      </c>
      <c r="AC1550" s="1" t="str">
        <f t="shared" si="110"/>
        <v>1900</v>
      </c>
    </row>
    <row r="1551" spans="2:29" x14ac:dyDescent="0.25">
      <c r="B1551" s="1">
        <f t="shared" si="107"/>
        <v>0</v>
      </c>
      <c r="D1551" s="95" t="str">
        <f t="shared" si="108"/>
        <v/>
      </c>
      <c r="E1551" s="69"/>
      <c r="F1551" s="70"/>
      <c r="G1551" s="4"/>
      <c r="H1551" s="71"/>
      <c r="I1551" s="71"/>
      <c r="J1551" s="70"/>
      <c r="K1551" s="70"/>
      <c r="L1551" s="70"/>
      <c r="M1551" s="70"/>
      <c r="N1551" s="70"/>
      <c r="O1551" s="70"/>
      <c r="P1551" s="70"/>
      <c r="Q1551" s="70"/>
      <c r="R1551" s="70"/>
      <c r="S1551" s="86"/>
      <c r="T1551" s="70"/>
      <c r="Z1551" s="68">
        <f t="shared" si="109"/>
        <v>1</v>
      </c>
      <c r="AC1551" s="1" t="str">
        <f t="shared" si="110"/>
        <v>1900</v>
      </c>
    </row>
    <row r="1552" spans="2:29" x14ac:dyDescent="0.25">
      <c r="B1552" s="1">
        <f t="shared" si="107"/>
        <v>0</v>
      </c>
      <c r="D1552" s="95" t="str">
        <f t="shared" si="108"/>
        <v/>
      </c>
      <c r="E1552" s="69"/>
      <c r="F1552" s="70"/>
      <c r="G1552" s="4"/>
      <c r="H1552" s="71"/>
      <c r="I1552" s="71"/>
      <c r="J1552" s="70"/>
      <c r="K1552" s="70"/>
      <c r="L1552" s="70"/>
      <c r="M1552" s="70"/>
      <c r="N1552" s="70"/>
      <c r="O1552" s="70"/>
      <c r="P1552" s="70"/>
      <c r="Q1552" s="70"/>
      <c r="R1552" s="70"/>
      <c r="S1552" s="86"/>
      <c r="T1552" s="70"/>
      <c r="Z1552" s="68">
        <f t="shared" si="109"/>
        <v>1</v>
      </c>
      <c r="AC1552" s="1" t="str">
        <f t="shared" si="110"/>
        <v>1900</v>
      </c>
    </row>
    <row r="1553" spans="2:29" x14ac:dyDescent="0.25">
      <c r="B1553" s="1">
        <f t="shared" si="107"/>
        <v>0</v>
      </c>
      <c r="D1553" s="95" t="str">
        <f t="shared" si="108"/>
        <v/>
      </c>
      <c r="E1553" s="69"/>
      <c r="F1553" s="70"/>
      <c r="G1553" s="4"/>
      <c r="H1553" s="71"/>
      <c r="I1553" s="71"/>
      <c r="J1553" s="70"/>
      <c r="K1553" s="70"/>
      <c r="L1553" s="70"/>
      <c r="M1553" s="70"/>
      <c r="N1553" s="70"/>
      <c r="O1553" s="70"/>
      <c r="P1553" s="70"/>
      <c r="Q1553" s="70"/>
      <c r="R1553" s="70"/>
      <c r="S1553" s="86"/>
      <c r="T1553" s="70"/>
      <c r="Z1553" s="68">
        <f t="shared" si="109"/>
        <v>1</v>
      </c>
      <c r="AC1553" s="1" t="str">
        <f t="shared" si="110"/>
        <v>1900</v>
      </c>
    </row>
    <row r="1554" spans="2:29" x14ac:dyDescent="0.25">
      <c r="B1554" s="1">
        <f t="shared" si="107"/>
        <v>0</v>
      </c>
      <c r="D1554" s="95" t="str">
        <f t="shared" si="108"/>
        <v/>
      </c>
      <c r="E1554" s="69"/>
      <c r="F1554" s="70"/>
      <c r="G1554" s="4"/>
      <c r="H1554" s="71"/>
      <c r="I1554" s="71"/>
      <c r="J1554" s="70"/>
      <c r="K1554" s="70"/>
      <c r="L1554" s="70"/>
      <c r="M1554" s="70"/>
      <c r="N1554" s="70"/>
      <c r="O1554" s="70"/>
      <c r="P1554" s="70"/>
      <c r="Q1554" s="70"/>
      <c r="R1554" s="70"/>
      <c r="S1554" s="86"/>
      <c r="T1554" s="70"/>
      <c r="Z1554" s="68">
        <f t="shared" si="109"/>
        <v>1</v>
      </c>
      <c r="AC1554" s="1" t="str">
        <f t="shared" si="110"/>
        <v>1900</v>
      </c>
    </row>
    <row r="1555" spans="2:29" x14ac:dyDescent="0.25">
      <c r="B1555" s="1">
        <f t="shared" si="107"/>
        <v>0</v>
      </c>
      <c r="D1555" s="95" t="str">
        <f t="shared" si="108"/>
        <v/>
      </c>
      <c r="E1555" s="69"/>
      <c r="F1555" s="70"/>
      <c r="G1555" s="4"/>
      <c r="H1555" s="71"/>
      <c r="I1555" s="71"/>
      <c r="J1555" s="70"/>
      <c r="K1555" s="70"/>
      <c r="L1555" s="70"/>
      <c r="M1555" s="70"/>
      <c r="N1555" s="70"/>
      <c r="O1555" s="70"/>
      <c r="P1555" s="70"/>
      <c r="Q1555" s="70"/>
      <c r="R1555" s="70"/>
      <c r="S1555" s="86"/>
      <c r="T1555" s="70"/>
      <c r="Z1555" s="68">
        <f t="shared" si="109"/>
        <v>1</v>
      </c>
      <c r="AC1555" s="1" t="str">
        <f t="shared" si="110"/>
        <v>1900</v>
      </c>
    </row>
    <row r="1556" spans="2:29" x14ac:dyDescent="0.25">
      <c r="B1556" s="1">
        <f t="shared" si="107"/>
        <v>0</v>
      </c>
      <c r="D1556" s="95" t="str">
        <f t="shared" si="108"/>
        <v/>
      </c>
      <c r="E1556" s="69"/>
      <c r="F1556" s="70"/>
      <c r="G1556" s="4"/>
      <c r="H1556" s="71"/>
      <c r="I1556" s="71"/>
      <c r="J1556" s="70"/>
      <c r="K1556" s="70"/>
      <c r="L1556" s="70"/>
      <c r="M1556" s="70"/>
      <c r="N1556" s="70"/>
      <c r="O1556" s="70"/>
      <c r="P1556" s="70"/>
      <c r="Q1556" s="70"/>
      <c r="R1556" s="70"/>
      <c r="S1556" s="86"/>
      <c r="T1556" s="70"/>
      <c r="Z1556" s="68">
        <f t="shared" si="109"/>
        <v>1</v>
      </c>
      <c r="AC1556" s="1" t="str">
        <f t="shared" si="110"/>
        <v>1900</v>
      </c>
    </row>
    <row r="1557" spans="2:29" x14ac:dyDescent="0.25">
      <c r="B1557" s="1">
        <f t="shared" si="107"/>
        <v>0</v>
      </c>
      <c r="D1557" s="95" t="str">
        <f t="shared" si="108"/>
        <v/>
      </c>
      <c r="E1557" s="69"/>
      <c r="F1557" s="70"/>
      <c r="G1557" s="4"/>
      <c r="H1557" s="71"/>
      <c r="I1557" s="71"/>
      <c r="J1557" s="70"/>
      <c r="K1557" s="70"/>
      <c r="L1557" s="70"/>
      <c r="M1557" s="70"/>
      <c r="N1557" s="70"/>
      <c r="O1557" s="70"/>
      <c r="P1557" s="70"/>
      <c r="Q1557" s="70"/>
      <c r="R1557" s="70"/>
      <c r="S1557" s="86"/>
      <c r="T1557" s="70"/>
      <c r="Z1557" s="68">
        <f t="shared" si="109"/>
        <v>1</v>
      </c>
      <c r="AC1557" s="1" t="str">
        <f t="shared" si="110"/>
        <v>1900</v>
      </c>
    </row>
    <row r="1558" spans="2:29" x14ac:dyDescent="0.25">
      <c r="B1558" s="1">
        <f t="shared" si="107"/>
        <v>0</v>
      </c>
      <c r="D1558" s="95" t="str">
        <f t="shared" si="108"/>
        <v/>
      </c>
      <c r="E1558" s="69"/>
      <c r="F1558" s="70"/>
      <c r="G1558" s="4"/>
      <c r="H1558" s="71"/>
      <c r="I1558" s="71"/>
      <c r="J1558" s="70"/>
      <c r="K1558" s="70"/>
      <c r="L1558" s="70"/>
      <c r="M1558" s="70"/>
      <c r="N1558" s="70"/>
      <c r="O1558" s="70"/>
      <c r="P1558" s="70"/>
      <c r="Q1558" s="70"/>
      <c r="R1558" s="70"/>
      <c r="S1558" s="86"/>
      <c r="T1558" s="70"/>
      <c r="Z1558" s="68">
        <f t="shared" si="109"/>
        <v>1</v>
      </c>
      <c r="AC1558" s="1" t="str">
        <f t="shared" si="110"/>
        <v>1900</v>
      </c>
    </row>
    <row r="1559" spans="2:29" x14ac:dyDescent="0.25">
      <c r="B1559" s="1">
        <f t="shared" si="107"/>
        <v>0</v>
      </c>
      <c r="D1559" s="95" t="str">
        <f t="shared" si="108"/>
        <v/>
      </c>
      <c r="E1559" s="69"/>
      <c r="F1559" s="70"/>
      <c r="G1559" s="4"/>
      <c r="H1559" s="71"/>
      <c r="I1559" s="71"/>
      <c r="J1559" s="70"/>
      <c r="K1559" s="70"/>
      <c r="L1559" s="70"/>
      <c r="M1559" s="70"/>
      <c r="N1559" s="70"/>
      <c r="O1559" s="70"/>
      <c r="P1559" s="70"/>
      <c r="Q1559" s="70"/>
      <c r="R1559" s="70"/>
      <c r="S1559" s="86"/>
      <c r="T1559" s="70"/>
      <c r="Z1559" s="68">
        <f t="shared" si="109"/>
        <v>1</v>
      </c>
      <c r="AC1559" s="1" t="str">
        <f t="shared" si="110"/>
        <v>1900</v>
      </c>
    </row>
    <row r="1560" spans="2:29" x14ac:dyDescent="0.25">
      <c r="B1560" s="1">
        <f t="shared" si="107"/>
        <v>0</v>
      </c>
      <c r="D1560" s="95" t="str">
        <f t="shared" si="108"/>
        <v/>
      </c>
      <c r="E1560" s="69"/>
      <c r="F1560" s="70"/>
      <c r="G1560" s="4"/>
      <c r="H1560" s="71"/>
      <c r="I1560" s="71"/>
      <c r="J1560" s="70"/>
      <c r="K1560" s="70"/>
      <c r="L1560" s="70"/>
      <c r="M1560" s="70"/>
      <c r="N1560" s="70"/>
      <c r="O1560" s="70"/>
      <c r="P1560" s="70"/>
      <c r="Q1560" s="70"/>
      <c r="R1560" s="70"/>
      <c r="S1560" s="86"/>
      <c r="T1560" s="70"/>
      <c r="Z1560" s="68">
        <f t="shared" si="109"/>
        <v>1</v>
      </c>
      <c r="AC1560" s="1" t="str">
        <f t="shared" si="110"/>
        <v>1900</v>
      </c>
    </row>
    <row r="1561" spans="2:29" x14ac:dyDescent="0.25">
      <c r="B1561" s="1">
        <f t="shared" si="107"/>
        <v>0</v>
      </c>
      <c r="D1561" s="95" t="str">
        <f t="shared" si="108"/>
        <v/>
      </c>
      <c r="E1561" s="69"/>
      <c r="F1561" s="70"/>
      <c r="G1561" s="4"/>
      <c r="H1561" s="71"/>
      <c r="I1561" s="71"/>
      <c r="J1561" s="70"/>
      <c r="K1561" s="70"/>
      <c r="L1561" s="70"/>
      <c r="M1561" s="70"/>
      <c r="N1561" s="70"/>
      <c r="O1561" s="70"/>
      <c r="P1561" s="70"/>
      <c r="Q1561" s="70"/>
      <c r="R1561" s="70"/>
      <c r="S1561" s="86"/>
      <c r="T1561" s="70"/>
      <c r="Z1561" s="68">
        <f t="shared" si="109"/>
        <v>1</v>
      </c>
      <c r="AC1561" s="1" t="str">
        <f t="shared" si="110"/>
        <v>1900</v>
      </c>
    </row>
    <row r="1562" spans="2:29" x14ac:dyDescent="0.25">
      <c r="B1562" s="1">
        <f t="shared" si="107"/>
        <v>0</v>
      </c>
      <c r="D1562" s="95" t="str">
        <f t="shared" si="108"/>
        <v/>
      </c>
      <c r="E1562" s="69"/>
      <c r="F1562" s="70"/>
      <c r="G1562" s="4"/>
      <c r="H1562" s="71"/>
      <c r="I1562" s="71"/>
      <c r="J1562" s="70"/>
      <c r="K1562" s="70"/>
      <c r="L1562" s="70"/>
      <c r="M1562" s="70"/>
      <c r="N1562" s="70"/>
      <c r="O1562" s="70"/>
      <c r="P1562" s="70"/>
      <c r="Q1562" s="70"/>
      <c r="R1562" s="70"/>
      <c r="S1562" s="86"/>
      <c r="T1562" s="70"/>
      <c r="Z1562" s="68">
        <f t="shared" si="109"/>
        <v>1</v>
      </c>
      <c r="AC1562" s="1" t="str">
        <f t="shared" si="110"/>
        <v>1900</v>
      </c>
    </row>
    <row r="1563" spans="2:29" x14ac:dyDescent="0.25">
      <c r="B1563" s="1">
        <f t="shared" si="107"/>
        <v>0</v>
      </c>
      <c r="D1563" s="95" t="str">
        <f t="shared" si="108"/>
        <v/>
      </c>
      <c r="E1563" s="69"/>
      <c r="F1563" s="70"/>
      <c r="G1563" s="4"/>
      <c r="H1563" s="71"/>
      <c r="I1563" s="71"/>
      <c r="J1563" s="70"/>
      <c r="K1563" s="70"/>
      <c r="L1563" s="70"/>
      <c r="M1563" s="70"/>
      <c r="N1563" s="70"/>
      <c r="O1563" s="70"/>
      <c r="P1563" s="70"/>
      <c r="Q1563" s="70"/>
      <c r="R1563" s="70"/>
      <c r="S1563" s="86"/>
      <c r="T1563" s="70"/>
      <c r="Z1563" s="68">
        <f t="shared" si="109"/>
        <v>1</v>
      </c>
      <c r="AC1563" s="1" t="str">
        <f t="shared" si="110"/>
        <v>1900</v>
      </c>
    </row>
    <row r="1564" spans="2:29" x14ac:dyDescent="0.25">
      <c r="B1564" s="1">
        <f t="shared" si="107"/>
        <v>0</v>
      </c>
      <c r="D1564" s="95" t="str">
        <f t="shared" si="108"/>
        <v/>
      </c>
      <c r="E1564" s="69"/>
      <c r="F1564" s="70"/>
      <c r="G1564" s="4"/>
      <c r="H1564" s="71"/>
      <c r="I1564" s="71"/>
      <c r="J1564" s="70"/>
      <c r="K1564" s="70"/>
      <c r="L1564" s="70"/>
      <c r="M1564" s="70"/>
      <c r="N1564" s="70"/>
      <c r="O1564" s="70"/>
      <c r="P1564" s="70"/>
      <c r="Q1564" s="70"/>
      <c r="R1564" s="70"/>
      <c r="S1564" s="86"/>
      <c r="T1564" s="70"/>
      <c r="Z1564" s="68">
        <f t="shared" si="109"/>
        <v>1</v>
      </c>
      <c r="AC1564" s="1" t="str">
        <f t="shared" si="110"/>
        <v>1900</v>
      </c>
    </row>
    <row r="1565" spans="2:29" x14ac:dyDescent="0.25">
      <c r="B1565" s="1">
        <f t="shared" si="107"/>
        <v>0</v>
      </c>
      <c r="D1565" s="95" t="str">
        <f t="shared" si="108"/>
        <v/>
      </c>
      <c r="E1565" s="69"/>
      <c r="F1565" s="70"/>
      <c r="G1565" s="4"/>
      <c r="H1565" s="71"/>
      <c r="I1565" s="71"/>
      <c r="J1565" s="70"/>
      <c r="K1565" s="70"/>
      <c r="L1565" s="70"/>
      <c r="M1565" s="70"/>
      <c r="N1565" s="70"/>
      <c r="O1565" s="70"/>
      <c r="P1565" s="70"/>
      <c r="Q1565" s="70"/>
      <c r="R1565" s="70"/>
      <c r="S1565" s="86"/>
      <c r="T1565" s="70"/>
      <c r="Z1565" s="68">
        <f t="shared" si="109"/>
        <v>1</v>
      </c>
      <c r="AC1565" s="1" t="str">
        <f t="shared" si="110"/>
        <v>1900</v>
      </c>
    </row>
    <row r="1566" spans="2:29" x14ac:dyDescent="0.25">
      <c r="B1566" s="1">
        <f t="shared" si="107"/>
        <v>0</v>
      </c>
      <c r="D1566" s="95" t="str">
        <f t="shared" si="108"/>
        <v/>
      </c>
      <c r="E1566" s="69"/>
      <c r="F1566" s="70"/>
      <c r="G1566" s="4"/>
      <c r="H1566" s="71"/>
      <c r="I1566" s="71"/>
      <c r="J1566" s="70"/>
      <c r="K1566" s="70"/>
      <c r="L1566" s="70"/>
      <c r="M1566" s="70"/>
      <c r="N1566" s="70"/>
      <c r="O1566" s="70"/>
      <c r="P1566" s="70"/>
      <c r="Q1566" s="70"/>
      <c r="R1566" s="70"/>
      <c r="S1566" s="86"/>
      <c r="T1566" s="70"/>
      <c r="Z1566" s="68">
        <f t="shared" si="109"/>
        <v>1</v>
      </c>
      <c r="AC1566" s="1" t="str">
        <f t="shared" si="110"/>
        <v>1900</v>
      </c>
    </row>
    <row r="1567" spans="2:29" x14ac:dyDescent="0.25">
      <c r="B1567" s="1">
        <f t="shared" si="107"/>
        <v>0</v>
      </c>
      <c r="D1567" s="95" t="str">
        <f t="shared" si="108"/>
        <v/>
      </c>
      <c r="E1567" s="69"/>
      <c r="F1567" s="70"/>
      <c r="G1567" s="4"/>
      <c r="H1567" s="71"/>
      <c r="I1567" s="71"/>
      <c r="J1567" s="70"/>
      <c r="K1567" s="70"/>
      <c r="L1567" s="70"/>
      <c r="M1567" s="70"/>
      <c r="N1567" s="70"/>
      <c r="O1567" s="70"/>
      <c r="P1567" s="70"/>
      <c r="Q1567" s="70"/>
      <c r="R1567" s="70"/>
      <c r="S1567" s="86"/>
      <c r="T1567" s="70"/>
      <c r="Z1567" s="68">
        <f t="shared" si="109"/>
        <v>1</v>
      </c>
      <c r="AC1567" s="1" t="str">
        <f t="shared" si="110"/>
        <v>1900</v>
      </c>
    </row>
    <row r="1568" spans="2:29" x14ac:dyDescent="0.25">
      <c r="B1568" s="1">
        <f t="shared" si="107"/>
        <v>0</v>
      </c>
      <c r="D1568" s="95" t="str">
        <f t="shared" si="108"/>
        <v/>
      </c>
      <c r="E1568" s="69"/>
      <c r="F1568" s="70"/>
      <c r="G1568" s="4"/>
      <c r="H1568" s="71"/>
      <c r="I1568" s="71"/>
      <c r="J1568" s="70"/>
      <c r="K1568" s="70"/>
      <c r="L1568" s="70"/>
      <c r="M1568" s="70"/>
      <c r="N1568" s="70"/>
      <c r="O1568" s="70"/>
      <c r="P1568" s="70"/>
      <c r="Q1568" s="70"/>
      <c r="R1568" s="70"/>
      <c r="S1568" s="86"/>
      <c r="T1568" s="70"/>
      <c r="Z1568" s="68">
        <f t="shared" si="109"/>
        <v>1</v>
      </c>
      <c r="AC1568" s="1" t="str">
        <f t="shared" si="110"/>
        <v>1900</v>
      </c>
    </row>
    <row r="1569" spans="2:29" x14ac:dyDescent="0.25">
      <c r="B1569" s="1">
        <f t="shared" si="107"/>
        <v>0</v>
      </c>
      <c r="D1569" s="95" t="str">
        <f t="shared" si="108"/>
        <v/>
      </c>
      <c r="E1569" s="69"/>
      <c r="F1569" s="70"/>
      <c r="G1569" s="4"/>
      <c r="H1569" s="71"/>
      <c r="I1569" s="71"/>
      <c r="J1569" s="70"/>
      <c r="K1569" s="70"/>
      <c r="L1569" s="70"/>
      <c r="M1569" s="70"/>
      <c r="N1569" s="70"/>
      <c r="O1569" s="70"/>
      <c r="P1569" s="70"/>
      <c r="Q1569" s="70"/>
      <c r="R1569" s="70"/>
      <c r="S1569" s="86"/>
      <c r="T1569" s="70"/>
      <c r="Z1569" s="68">
        <f t="shared" si="109"/>
        <v>1</v>
      </c>
      <c r="AC1569" s="1" t="str">
        <f t="shared" si="110"/>
        <v>1900</v>
      </c>
    </row>
    <row r="1570" spans="2:29" x14ac:dyDescent="0.25">
      <c r="B1570" s="1">
        <f t="shared" si="107"/>
        <v>0</v>
      </c>
      <c r="D1570" s="95" t="str">
        <f t="shared" si="108"/>
        <v/>
      </c>
      <c r="E1570" s="69"/>
      <c r="F1570" s="70"/>
      <c r="G1570" s="4"/>
      <c r="H1570" s="71"/>
      <c r="I1570" s="71"/>
      <c r="J1570" s="70"/>
      <c r="K1570" s="70"/>
      <c r="L1570" s="70"/>
      <c r="M1570" s="70"/>
      <c r="N1570" s="70"/>
      <c r="O1570" s="70"/>
      <c r="P1570" s="70"/>
      <c r="Q1570" s="70"/>
      <c r="R1570" s="70"/>
      <c r="S1570" s="86"/>
      <c r="T1570" s="70"/>
      <c r="Z1570" s="68">
        <f t="shared" si="109"/>
        <v>1</v>
      </c>
      <c r="AC1570" s="1" t="str">
        <f t="shared" si="110"/>
        <v>1900</v>
      </c>
    </row>
    <row r="1571" spans="2:29" x14ac:dyDescent="0.25">
      <c r="B1571" s="1">
        <f t="shared" si="107"/>
        <v>0</v>
      </c>
      <c r="D1571" s="95" t="str">
        <f t="shared" si="108"/>
        <v/>
      </c>
      <c r="E1571" s="69"/>
      <c r="F1571" s="70"/>
      <c r="G1571" s="4"/>
      <c r="H1571" s="71"/>
      <c r="I1571" s="71"/>
      <c r="J1571" s="70"/>
      <c r="K1571" s="70"/>
      <c r="L1571" s="70"/>
      <c r="M1571" s="70"/>
      <c r="N1571" s="70"/>
      <c r="O1571" s="70"/>
      <c r="P1571" s="70"/>
      <c r="Q1571" s="70"/>
      <c r="R1571" s="70"/>
      <c r="S1571" s="86"/>
      <c r="T1571" s="70"/>
      <c r="Z1571" s="68">
        <f t="shared" si="109"/>
        <v>1</v>
      </c>
      <c r="AC1571" s="1" t="str">
        <f t="shared" si="110"/>
        <v>1900</v>
      </c>
    </row>
    <row r="1572" spans="2:29" x14ac:dyDescent="0.25">
      <c r="B1572" s="1">
        <f t="shared" si="107"/>
        <v>0</v>
      </c>
      <c r="D1572" s="95" t="str">
        <f t="shared" si="108"/>
        <v/>
      </c>
      <c r="E1572" s="69"/>
      <c r="F1572" s="70"/>
      <c r="G1572" s="4"/>
      <c r="H1572" s="71"/>
      <c r="I1572" s="71"/>
      <c r="J1572" s="70"/>
      <c r="K1572" s="70"/>
      <c r="L1572" s="70"/>
      <c r="M1572" s="70"/>
      <c r="N1572" s="70"/>
      <c r="O1572" s="70"/>
      <c r="P1572" s="70"/>
      <c r="Q1572" s="70"/>
      <c r="R1572" s="70"/>
      <c r="S1572" s="86"/>
      <c r="T1572" s="70"/>
      <c r="Z1572" s="68">
        <f t="shared" si="109"/>
        <v>1</v>
      </c>
      <c r="AC1572" s="1" t="str">
        <f t="shared" si="110"/>
        <v>1900</v>
      </c>
    </row>
    <row r="1573" spans="2:29" x14ac:dyDescent="0.25">
      <c r="B1573" s="1">
        <f t="shared" si="107"/>
        <v>0</v>
      </c>
      <c r="D1573" s="95" t="str">
        <f t="shared" si="108"/>
        <v/>
      </c>
      <c r="E1573" s="69"/>
      <c r="F1573" s="70"/>
      <c r="G1573" s="4"/>
      <c r="H1573" s="71"/>
      <c r="I1573" s="71"/>
      <c r="J1573" s="70"/>
      <c r="K1573" s="70"/>
      <c r="L1573" s="70"/>
      <c r="M1573" s="70"/>
      <c r="N1573" s="70"/>
      <c r="O1573" s="70"/>
      <c r="P1573" s="70"/>
      <c r="Q1573" s="70"/>
      <c r="R1573" s="70"/>
      <c r="S1573" s="86"/>
      <c r="T1573" s="70"/>
      <c r="Z1573" s="68">
        <f t="shared" si="109"/>
        <v>1</v>
      </c>
      <c r="AC1573" s="1" t="str">
        <f t="shared" si="110"/>
        <v>1900</v>
      </c>
    </row>
    <row r="1574" spans="2:29" x14ac:dyDescent="0.25">
      <c r="B1574" s="1">
        <f t="shared" si="107"/>
        <v>0</v>
      </c>
      <c r="D1574" s="95" t="str">
        <f t="shared" si="108"/>
        <v/>
      </c>
      <c r="E1574" s="69"/>
      <c r="F1574" s="70"/>
      <c r="G1574" s="4"/>
      <c r="H1574" s="71"/>
      <c r="I1574" s="71"/>
      <c r="J1574" s="70"/>
      <c r="K1574" s="70"/>
      <c r="L1574" s="70"/>
      <c r="M1574" s="70"/>
      <c r="N1574" s="70"/>
      <c r="O1574" s="70"/>
      <c r="P1574" s="70"/>
      <c r="Q1574" s="70"/>
      <c r="R1574" s="70"/>
      <c r="S1574" s="86"/>
      <c r="T1574" s="70"/>
      <c r="Z1574" s="68">
        <f t="shared" si="109"/>
        <v>1</v>
      </c>
      <c r="AC1574" s="1" t="str">
        <f t="shared" si="110"/>
        <v>1900</v>
      </c>
    </row>
    <row r="1575" spans="2:29" x14ac:dyDescent="0.25">
      <c r="B1575" s="1">
        <f t="shared" si="107"/>
        <v>0</v>
      </c>
      <c r="D1575" s="95" t="str">
        <f t="shared" si="108"/>
        <v/>
      </c>
      <c r="E1575" s="69"/>
      <c r="F1575" s="70"/>
      <c r="G1575" s="4"/>
      <c r="H1575" s="71"/>
      <c r="I1575" s="71"/>
      <c r="J1575" s="70"/>
      <c r="K1575" s="70"/>
      <c r="L1575" s="70"/>
      <c r="M1575" s="70"/>
      <c r="N1575" s="70"/>
      <c r="O1575" s="70"/>
      <c r="P1575" s="70"/>
      <c r="Q1575" s="70"/>
      <c r="R1575" s="70"/>
      <c r="S1575" s="86"/>
      <c r="T1575" s="70"/>
      <c r="Z1575" s="68">
        <f t="shared" si="109"/>
        <v>1</v>
      </c>
      <c r="AC1575" s="1" t="str">
        <f t="shared" si="110"/>
        <v>1900</v>
      </c>
    </row>
    <row r="1576" spans="2:29" x14ac:dyDescent="0.25">
      <c r="B1576" s="1">
        <f t="shared" si="107"/>
        <v>0</v>
      </c>
      <c r="D1576" s="95" t="str">
        <f t="shared" si="108"/>
        <v/>
      </c>
      <c r="E1576" s="69"/>
      <c r="F1576" s="70"/>
      <c r="G1576" s="4"/>
      <c r="H1576" s="71"/>
      <c r="I1576" s="71"/>
      <c r="J1576" s="70"/>
      <c r="K1576" s="70"/>
      <c r="L1576" s="70"/>
      <c r="M1576" s="70"/>
      <c r="N1576" s="70"/>
      <c r="O1576" s="70"/>
      <c r="P1576" s="70"/>
      <c r="Q1576" s="70"/>
      <c r="R1576" s="70"/>
      <c r="S1576" s="86"/>
      <c r="T1576" s="70"/>
      <c r="Z1576" s="68">
        <f t="shared" si="109"/>
        <v>1</v>
      </c>
      <c r="AC1576" s="1" t="str">
        <f t="shared" si="110"/>
        <v>1900</v>
      </c>
    </row>
    <row r="1577" spans="2:29" x14ac:dyDescent="0.25">
      <c r="B1577" s="1">
        <f t="shared" si="107"/>
        <v>0</v>
      </c>
      <c r="D1577" s="95" t="str">
        <f t="shared" si="108"/>
        <v/>
      </c>
      <c r="E1577" s="69"/>
      <c r="F1577" s="70"/>
      <c r="G1577" s="4"/>
      <c r="H1577" s="71"/>
      <c r="I1577" s="71"/>
      <c r="J1577" s="70"/>
      <c r="K1577" s="70"/>
      <c r="L1577" s="70"/>
      <c r="M1577" s="70"/>
      <c r="N1577" s="70"/>
      <c r="O1577" s="70"/>
      <c r="P1577" s="70"/>
      <c r="Q1577" s="70"/>
      <c r="R1577" s="70"/>
      <c r="S1577" s="86"/>
      <c r="T1577" s="70"/>
      <c r="Z1577" s="68">
        <f t="shared" si="109"/>
        <v>1</v>
      </c>
      <c r="AC1577" s="1" t="str">
        <f t="shared" si="110"/>
        <v>1900</v>
      </c>
    </row>
    <row r="1578" spans="2:29" x14ac:dyDescent="0.25">
      <c r="B1578" s="1">
        <f t="shared" si="107"/>
        <v>0</v>
      </c>
      <c r="D1578" s="95" t="str">
        <f t="shared" si="108"/>
        <v/>
      </c>
      <c r="E1578" s="69"/>
      <c r="F1578" s="70"/>
      <c r="G1578" s="4"/>
      <c r="H1578" s="71"/>
      <c r="I1578" s="71"/>
      <c r="J1578" s="70"/>
      <c r="K1578" s="70"/>
      <c r="L1578" s="70"/>
      <c r="M1578" s="70"/>
      <c r="N1578" s="70"/>
      <c r="O1578" s="70"/>
      <c r="P1578" s="70"/>
      <c r="Q1578" s="70"/>
      <c r="R1578" s="70"/>
      <c r="S1578" s="86"/>
      <c r="T1578" s="70"/>
      <c r="Z1578" s="68">
        <f t="shared" si="109"/>
        <v>1</v>
      </c>
      <c r="AC1578" s="1" t="str">
        <f t="shared" si="110"/>
        <v>1900</v>
      </c>
    </row>
    <row r="1579" spans="2:29" x14ac:dyDescent="0.25">
      <c r="B1579" s="1">
        <f t="shared" si="107"/>
        <v>0</v>
      </c>
      <c r="D1579" s="95" t="str">
        <f t="shared" si="108"/>
        <v/>
      </c>
      <c r="E1579" s="69"/>
      <c r="F1579" s="70"/>
      <c r="G1579" s="4"/>
      <c r="H1579" s="71"/>
      <c r="I1579" s="71"/>
      <c r="J1579" s="70"/>
      <c r="K1579" s="70"/>
      <c r="L1579" s="70"/>
      <c r="M1579" s="70"/>
      <c r="N1579" s="70"/>
      <c r="O1579" s="70"/>
      <c r="P1579" s="70"/>
      <c r="Q1579" s="70"/>
      <c r="R1579" s="70"/>
      <c r="S1579" s="86"/>
      <c r="T1579" s="70"/>
      <c r="Z1579" s="68">
        <f t="shared" si="109"/>
        <v>1</v>
      </c>
      <c r="AC1579" s="1" t="str">
        <f t="shared" si="110"/>
        <v>1900</v>
      </c>
    </row>
    <row r="1580" spans="2:29" x14ac:dyDescent="0.25">
      <c r="B1580" s="1">
        <f t="shared" si="107"/>
        <v>0</v>
      </c>
      <c r="D1580" s="95" t="str">
        <f t="shared" si="108"/>
        <v/>
      </c>
      <c r="E1580" s="69"/>
      <c r="F1580" s="70"/>
      <c r="G1580" s="4"/>
      <c r="H1580" s="71"/>
      <c r="I1580" s="71"/>
      <c r="J1580" s="70"/>
      <c r="K1580" s="70"/>
      <c r="L1580" s="70"/>
      <c r="M1580" s="70"/>
      <c r="N1580" s="70"/>
      <c r="O1580" s="70"/>
      <c r="P1580" s="70"/>
      <c r="Q1580" s="70"/>
      <c r="R1580" s="70"/>
      <c r="S1580" s="86"/>
      <c r="T1580" s="70"/>
      <c r="Z1580" s="68">
        <f t="shared" si="109"/>
        <v>1</v>
      </c>
      <c r="AC1580" s="1" t="str">
        <f t="shared" si="110"/>
        <v>1900</v>
      </c>
    </row>
    <row r="1581" spans="2:29" x14ac:dyDescent="0.25">
      <c r="B1581" s="1">
        <f t="shared" si="107"/>
        <v>0</v>
      </c>
      <c r="D1581" s="95" t="str">
        <f t="shared" si="108"/>
        <v/>
      </c>
      <c r="E1581" s="69"/>
      <c r="F1581" s="70"/>
      <c r="G1581" s="4"/>
      <c r="H1581" s="71"/>
      <c r="I1581" s="71"/>
      <c r="J1581" s="70"/>
      <c r="K1581" s="70"/>
      <c r="L1581" s="70"/>
      <c r="M1581" s="70"/>
      <c r="N1581" s="70"/>
      <c r="O1581" s="70"/>
      <c r="P1581" s="70"/>
      <c r="Q1581" s="70"/>
      <c r="R1581" s="70"/>
      <c r="S1581" s="86"/>
      <c r="T1581" s="70"/>
      <c r="Z1581" s="68">
        <f t="shared" si="109"/>
        <v>1</v>
      </c>
      <c r="AC1581" s="1" t="str">
        <f t="shared" si="110"/>
        <v>1900</v>
      </c>
    </row>
    <row r="1582" spans="2:29" x14ac:dyDescent="0.25">
      <c r="B1582" s="1">
        <f t="shared" si="107"/>
        <v>0</v>
      </c>
      <c r="D1582" s="95" t="str">
        <f t="shared" si="108"/>
        <v/>
      </c>
      <c r="E1582" s="69"/>
      <c r="F1582" s="70"/>
      <c r="G1582" s="4"/>
      <c r="H1582" s="71"/>
      <c r="I1582" s="71"/>
      <c r="J1582" s="70"/>
      <c r="K1582" s="70"/>
      <c r="L1582" s="70"/>
      <c r="M1582" s="70"/>
      <c r="N1582" s="70"/>
      <c r="O1582" s="70"/>
      <c r="P1582" s="70"/>
      <c r="Q1582" s="70"/>
      <c r="R1582" s="70"/>
      <c r="S1582" s="86"/>
      <c r="T1582" s="70"/>
      <c r="Z1582" s="68">
        <f t="shared" si="109"/>
        <v>1</v>
      </c>
      <c r="AC1582" s="1" t="str">
        <f t="shared" si="110"/>
        <v>1900</v>
      </c>
    </row>
    <row r="1583" spans="2:29" x14ac:dyDescent="0.25">
      <c r="B1583" s="1">
        <f t="shared" si="107"/>
        <v>0</v>
      </c>
      <c r="D1583" s="95" t="str">
        <f t="shared" si="108"/>
        <v/>
      </c>
      <c r="E1583" s="69"/>
      <c r="F1583" s="70"/>
      <c r="G1583" s="4"/>
      <c r="H1583" s="71"/>
      <c r="I1583" s="71"/>
      <c r="J1583" s="70"/>
      <c r="K1583" s="70"/>
      <c r="L1583" s="70"/>
      <c r="M1583" s="70"/>
      <c r="N1583" s="70"/>
      <c r="O1583" s="70"/>
      <c r="P1583" s="70"/>
      <c r="Q1583" s="70"/>
      <c r="R1583" s="70"/>
      <c r="S1583" s="86"/>
      <c r="T1583" s="70"/>
      <c r="Z1583" s="68">
        <f t="shared" si="109"/>
        <v>1</v>
      </c>
      <c r="AC1583" s="1" t="str">
        <f t="shared" si="110"/>
        <v>1900</v>
      </c>
    </row>
    <row r="1584" spans="2:29" x14ac:dyDescent="0.25">
      <c r="B1584" s="1">
        <f t="shared" si="107"/>
        <v>0</v>
      </c>
      <c r="D1584" s="95" t="str">
        <f t="shared" si="108"/>
        <v/>
      </c>
      <c r="E1584" s="69"/>
      <c r="F1584" s="70"/>
      <c r="G1584" s="4"/>
      <c r="H1584" s="71"/>
      <c r="I1584" s="71"/>
      <c r="J1584" s="70"/>
      <c r="K1584" s="70"/>
      <c r="L1584" s="70"/>
      <c r="M1584" s="70"/>
      <c r="N1584" s="70"/>
      <c r="O1584" s="70"/>
      <c r="P1584" s="70"/>
      <c r="Q1584" s="70"/>
      <c r="R1584" s="70"/>
      <c r="S1584" s="86"/>
      <c r="T1584" s="70"/>
      <c r="Z1584" s="68">
        <f t="shared" si="109"/>
        <v>1</v>
      </c>
      <c r="AC1584" s="1" t="str">
        <f t="shared" si="110"/>
        <v>1900</v>
      </c>
    </row>
    <row r="1585" spans="2:29" x14ac:dyDescent="0.25">
      <c r="B1585" s="1">
        <f t="shared" si="107"/>
        <v>0</v>
      </c>
      <c r="D1585" s="95" t="str">
        <f t="shared" si="108"/>
        <v/>
      </c>
      <c r="E1585" s="69"/>
      <c r="F1585" s="70"/>
      <c r="G1585" s="4"/>
      <c r="H1585" s="71"/>
      <c r="I1585" s="71"/>
      <c r="J1585" s="70"/>
      <c r="K1585" s="70"/>
      <c r="L1585" s="70"/>
      <c r="M1585" s="70"/>
      <c r="N1585" s="70"/>
      <c r="O1585" s="70"/>
      <c r="P1585" s="70"/>
      <c r="Q1585" s="70"/>
      <c r="R1585" s="70"/>
      <c r="S1585" s="86"/>
      <c r="T1585" s="70"/>
      <c r="Z1585" s="68">
        <f t="shared" si="109"/>
        <v>1</v>
      </c>
      <c r="AC1585" s="1" t="str">
        <f t="shared" si="110"/>
        <v>1900</v>
      </c>
    </row>
    <row r="1586" spans="2:29" x14ac:dyDescent="0.25">
      <c r="B1586" s="1">
        <f t="shared" si="107"/>
        <v>0</v>
      </c>
      <c r="D1586" s="95" t="str">
        <f t="shared" si="108"/>
        <v/>
      </c>
      <c r="E1586" s="69"/>
      <c r="F1586" s="70"/>
      <c r="G1586" s="4"/>
      <c r="H1586" s="71"/>
      <c r="I1586" s="71"/>
      <c r="J1586" s="70"/>
      <c r="K1586" s="70"/>
      <c r="L1586" s="70"/>
      <c r="M1586" s="70"/>
      <c r="N1586" s="70"/>
      <c r="O1586" s="70"/>
      <c r="P1586" s="70"/>
      <c r="Q1586" s="70"/>
      <c r="R1586" s="70"/>
      <c r="S1586" s="86"/>
      <c r="T1586" s="70"/>
      <c r="Z1586" s="68">
        <f t="shared" si="109"/>
        <v>1</v>
      </c>
      <c r="AC1586" s="1" t="str">
        <f t="shared" si="110"/>
        <v>1900</v>
      </c>
    </row>
    <row r="1587" spans="2:29" x14ac:dyDescent="0.25">
      <c r="B1587" s="1">
        <f t="shared" si="107"/>
        <v>0</v>
      </c>
      <c r="D1587" s="95" t="str">
        <f t="shared" si="108"/>
        <v/>
      </c>
      <c r="E1587" s="69"/>
      <c r="F1587" s="70"/>
      <c r="G1587" s="4"/>
      <c r="H1587" s="71"/>
      <c r="I1587" s="71"/>
      <c r="J1587" s="70"/>
      <c r="K1587" s="70"/>
      <c r="L1587" s="70"/>
      <c r="M1587" s="70"/>
      <c r="N1587" s="70"/>
      <c r="O1587" s="70"/>
      <c r="P1587" s="70"/>
      <c r="Q1587" s="70"/>
      <c r="R1587" s="70"/>
      <c r="S1587" s="86"/>
      <c r="T1587" s="70"/>
      <c r="Z1587" s="68">
        <f t="shared" si="109"/>
        <v>1</v>
      </c>
      <c r="AC1587" s="1" t="str">
        <f t="shared" si="110"/>
        <v>1900</v>
      </c>
    </row>
    <row r="1588" spans="2:29" x14ac:dyDescent="0.25">
      <c r="B1588" s="1">
        <f t="shared" si="107"/>
        <v>0</v>
      </c>
      <c r="D1588" s="95" t="str">
        <f t="shared" si="108"/>
        <v/>
      </c>
      <c r="E1588" s="69"/>
      <c r="F1588" s="70"/>
      <c r="G1588" s="4"/>
      <c r="H1588" s="71"/>
      <c r="I1588" s="71"/>
      <c r="J1588" s="70"/>
      <c r="K1588" s="70"/>
      <c r="L1588" s="70"/>
      <c r="M1588" s="70"/>
      <c r="N1588" s="70"/>
      <c r="O1588" s="70"/>
      <c r="P1588" s="70"/>
      <c r="Q1588" s="70"/>
      <c r="R1588" s="70"/>
      <c r="S1588" s="86"/>
      <c r="T1588" s="70"/>
      <c r="Z1588" s="68">
        <f t="shared" si="109"/>
        <v>1</v>
      </c>
      <c r="AC1588" s="1" t="str">
        <f t="shared" si="110"/>
        <v>1900</v>
      </c>
    </row>
    <row r="1589" spans="2:29" x14ac:dyDescent="0.25">
      <c r="B1589" s="1">
        <f t="shared" si="107"/>
        <v>0</v>
      </c>
      <c r="D1589" s="95" t="str">
        <f t="shared" si="108"/>
        <v/>
      </c>
      <c r="E1589" s="69"/>
      <c r="F1589" s="70"/>
      <c r="G1589" s="4"/>
      <c r="H1589" s="71"/>
      <c r="I1589" s="71"/>
      <c r="J1589" s="70"/>
      <c r="K1589" s="70"/>
      <c r="L1589" s="70"/>
      <c r="M1589" s="70"/>
      <c r="N1589" s="70"/>
      <c r="O1589" s="70"/>
      <c r="P1589" s="70"/>
      <c r="Q1589" s="70"/>
      <c r="R1589" s="70"/>
      <c r="S1589" s="86"/>
      <c r="T1589" s="70"/>
      <c r="Z1589" s="68">
        <f t="shared" si="109"/>
        <v>1</v>
      </c>
      <c r="AC1589" s="1" t="str">
        <f t="shared" si="110"/>
        <v>1900</v>
      </c>
    </row>
    <row r="1590" spans="2:29" x14ac:dyDescent="0.25">
      <c r="B1590" s="1">
        <f t="shared" si="107"/>
        <v>0</v>
      </c>
      <c r="D1590" s="95" t="str">
        <f t="shared" si="108"/>
        <v/>
      </c>
      <c r="E1590" s="69"/>
      <c r="F1590" s="70"/>
      <c r="G1590" s="4"/>
      <c r="H1590" s="71"/>
      <c r="I1590" s="71"/>
      <c r="J1590" s="70"/>
      <c r="K1590" s="70"/>
      <c r="L1590" s="70"/>
      <c r="M1590" s="70"/>
      <c r="N1590" s="70"/>
      <c r="O1590" s="70"/>
      <c r="P1590" s="70"/>
      <c r="Q1590" s="70"/>
      <c r="R1590" s="70"/>
      <c r="S1590" s="86"/>
      <c r="T1590" s="70"/>
      <c r="Z1590" s="68">
        <f t="shared" si="109"/>
        <v>1</v>
      </c>
      <c r="AC1590" s="1" t="str">
        <f t="shared" si="110"/>
        <v>1900</v>
      </c>
    </row>
    <row r="1591" spans="2:29" x14ac:dyDescent="0.25">
      <c r="B1591" s="1">
        <f t="shared" si="107"/>
        <v>0</v>
      </c>
      <c r="D1591" s="95" t="str">
        <f t="shared" si="108"/>
        <v/>
      </c>
      <c r="E1591" s="69"/>
      <c r="F1591" s="70"/>
      <c r="G1591" s="4"/>
      <c r="H1591" s="71"/>
      <c r="I1591" s="71"/>
      <c r="J1591" s="70"/>
      <c r="K1591" s="70"/>
      <c r="L1591" s="70"/>
      <c r="M1591" s="70"/>
      <c r="N1591" s="70"/>
      <c r="O1591" s="70"/>
      <c r="P1591" s="70"/>
      <c r="Q1591" s="70"/>
      <c r="R1591" s="70"/>
      <c r="S1591" s="86"/>
      <c r="T1591" s="70"/>
      <c r="Z1591" s="68">
        <f t="shared" si="109"/>
        <v>1</v>
      </c>
      <c r="AC1591" s="1" t="str">
        <f t="shared" si="110"/>
        <v>1900</v>
      </c>
    </row>
    <row r="1592" spans="2:29" x14ac:dyDescent="0.25">
      <c r="B1592" s="1">
        <f t="shared" si="107"/>
        <v>0</v>
      </c>
      <c r="D1592" s="95" t="str">
        <f t="shared" si="108"/>
        <v/>
      </c>
      <c r="E1592" s="69"/>
      <c r="F1592" s="70"/>
      <c r="G1592" s="4"/>
      <c r="H1592" s="71"/>
      <c r="I1592" s="71"/>
      <c r="J1592" s="70"/>
      <c r="K1592" s="70"/>
      <c r="L1592" s="70"/>
      <c r="M1592" s="70"/>
      <c r="N1592" s="70"/>
      <c r="O1592" s="70"/>
      <c r="P1592" s="70"/>
      <c r="Q1592" s="70"/>
      <c r="R1592" s="70"/>
      <c r="S1592" s="86"/>
      <c r="T1592" s="70"/>
      <c r="Z1592" s="68">
        <f t="shared" si="109"/>
        <v>1</v>
      </c>
      <c r="AC1592" s="1" t="str">
        <f t="shared" si="110"/>
        <v>1900</v>
      </c>
    </row>
    <row r="1593" spans="2:29" x14ac:dyDescent="0.25">
      <c r="B1593" s="1">
        <f t="shared" si="107"/>
        <v>0</v>
      </c>
      <c r="D1593" s="95" t="str">
        <f t="shared" si="108"/>
        <v/>
      </c>
      <c r="E1593" s="69"/>
      <c r="F1593" s="70"/>
      <c r="G1593" s="4"/>
      <c r="H1593" s="71"/>
      <c r="I1593" s="71"/>
      <c r="J1593" s="70"/>
      <c r="K1593" s="70"/>
      <c r="L1593" s="70"/>
      <c r="M1593" s="70"/>
      <c r="N1593" s="70"/>
      <c r="O1593" s="70"/>
      <c r="P1593" s="70"/>
      <c r="Q1593" s="70"/>
      <c r="R1593" s="70"/>
      <c r="S1593" s="86"/>
      <c r="T1593" s="70"/>
      <c r="Z1593" s="68">
        <f t="shared" si="109"/>
        <v>1</v>
      </c>
      <c r="AC1593" s="1" t="str">
        <f t="shared" si="110"/>
        <v>1900</v>
      </c>
    </row>
    <row r="1594" spans="2:29" x14ac:dyDescent="0.25">
      <c r="B1594" s="1">
        <f t="shared" si="107"/>
        <v>0</v>
      </c>
      <c r="D1594" s="95" t="str">
        <f t="shared" si="108"/>
        <v/>
      </c>
      <c r="E1594" s="69"/>
      <c r="F1594" s="70"/>
      <c r="G1594" s="4"/>
      <c r="H1594" s="71"/>
      <c r="I1594" s="71"/>
      <c r="J1594" s="70"/>
      <c r="K1594" s="70"/>
      <c r="L1594" s="70"/>
      <c r="M1594" s="70"/>
      <c r="N1594" s="70"/>
      <c r="O1594" s="70"/>
      <c r="P1594" s="70"/>
      <c r="Q1594" s="70"/>
      <c r="R1594" s="70"/>
      <c r="S1594" s="86"/>
      <c r="T1594" s="70"/>
      <c r="Z1594" s="68">
        <f t="shared" si="109"/>
        <v>1</v>
      </c>
      <c r="AC1594" s="1" t="str">
        <f t="shared" si="110"/>
        <v>1900</v>
      </c>
    </row>
    <row r="1595" spans="2:29" x14ac:dyDescent="0.25">
      <c r="B1595" s="1">
        <f t="shared" si="107"/>
        <v>0</v>
      </c>
      <c r="D1595" s="95" t="str">
        <f t="shared" si="108"/>
        <v/>
      </c>
      <c r="E1595" s="69"/>
      <c r="F1595" s="70"/>
      <c r="G1595" s="4"/>
      <c r="H1595" s="71"/>
      <c r="I1595" s="71"/>
      <c r="J1595" s="70"/>
      <c r="K1595" s="70"/>
      <c r="L1595" s="70"/>
      <c r="M1595" s="70"/>
      <c r="N1595" s="70"/>
      <c r="O1595" s="70"/>
      <c r="P1595" s="70"/>
      <c r="Q1595" s="70"/>
      <c r="R1595" s="70"/>
      <c r="S1595" s="86"/>
      <c r="T1595" s="70"/>
      <c r="Z1595" s="68">
        <f t="shared" si="109"/>
        <v>1</v>
      </c>
      <c r="AC1595" s="1" t="str">
        <f t="shared" si="110"/>
        <v>1900</v>
      </c>
    </row>
    <row r="1596" spans="2:29" x14ac:dyDescent="0.25">
      <c r="B1596" s="1">
        <f t="shared" si="107"/>
        <v>0</v>
      </c>
      <c r="D1596" s="95" t="str">
        <f t="shared" si="108"/>
        <v/>
      </c>
      <c r="E1596" s="69"/>
      <c r="F1596" s="70"/>
      <c r="G1596" s="4"/>
      <c r="H1596" s="71"/>
      <c r="I1596" s="71"/>
      <c r="J1596" s="70"/>
      <c r="K1596" s="70"/>
      <c r="L1596" s="70"/>
      <c r="M1596" s="70"/>
      <c r="N1596" s="70"/>
      <c r="O1596" s="70"/>
      <c r="P1596" s="70"/>
      <c r="Q1596" s="70"/>
      <c r="R1596" s="70"/>
      <c r="S1596" s="86"/>
      <c r="T1596" s="70"/>
      <c r="Z1596" s="68">
        <f t="shared" si="109"/>
        <v>1</v>
      </c>
      <c r="AC1596" s="1" t="str">
        <f t="shared" si="110"/>
        <v>1900</v>
      </c>
    </row>
    <row r="1597" spans="2:29" x14ac:dyDescent="0.25">
      <c r="B1597" s="1">
        <f t="shared" si="107"/>
        <v>0</v>
      </c>
      <c r="D1597" s="95" t="str">
        <f t="shared" si="108"/>
        <v/>
      </c>
      <c r="E1597" s="69"/>
      <c r="F1597" s="70"/>
      <c r="G1597" s="4"/>
      <c r="H1597" s="71"/>
      <c r="I1597" s="71"/>
      <c r="J1597" s="70"/>
      <c r="K1597" s="70"/>
      <c r="L1597" s="70"/>
      <c r="M1597" s="70"/>
      <c r="N1597" s="70"/>
      <c r="O1597" s="70"/>
      <c r="P1597" s="70"/>
      <c r="Q1597" s="70"/>
      <c r="R1597" s="70"/>
      <c r="S1597" s="86"/>
      <c r="T1597" s="70"/>
      <c r="Z1597" s="68">
        <f t="shared" si="109"/>
        <v>1</v>
      </c>
      <c r="AC1597" s="1" t="str">
        <f t="shared" si="110"/>
        <v>1900</v>
      </c>
    </row>
    <row r="1598" spans="2:29" x14ac:dyDescent="0.25">
      <c r="B1598" s="1">
        <f t="shared" si="107"/>
        <v>0</v>
      </c>
      <c r="D1598" s="95" t="str">
        <f t="shared" si="108"/>
        <v/>
      </c>
      <c r="E1598" s="69"/>
      <c r="F1598" s="70"/>
      <c r="G1598" s="4"/>
      <c r="H1598" s="71"/>
      <c r="I1598" s="71"/>
      <c r="J1598" s="70"/>
      <c r="K1598" s="70"/>
      <c r="L1598" s="70"/>
      <c r="M1598" s="70"/>
      <c r="N1598" s="70"/>
      <c r="O1598" s="70"/>
      <c r="P1598" s="70"/>
      <c r="Q1598" s="70"/>
      <c r="R1598" s="70"/>
      <c r="S1598" s="86"/>
      <c r="T1598" s="70"/>
      <c r="Z1598" s="68">
        <f t="shared" si="109"/>
        <v>1</v>
      </c>
      <c r="AC1598" s="1" t="str">
        <f t="shared" si="110"/>
        <v>1900</v>
      </c>
    </row>
    <row r="1599" spans="2:29" x14ac:dyDescent="0.25">
      <c r="B1599" s="1">
        <f t="shared" si="107"/>
        <v>0</v>
      </c>
      <c r="D1599" s="95" t="str">
        <f t="shared" si="108"/>
        <v/>
      </c>
      <c r="E1599" s="69"/>
      <c r="F1599" s="70"/>
      <c r="G1599" s="4"/>
      <c r="H1599" s="71"/>
      <c r="I1599" s="71"/>
      <c r="J1599" s="70"/>
      <c r="K1599" s="70"/>
      <c r="L1599" s="70"/>
      <c r="M1599" s="70"/>
      <c r="N1599" s="70"/>
      <c r="O1599" s="70"/>
      <c r="P1599" s="70"/>
      <c r="Q1599" s="70"/>
      <c r="R1599" s="70"/>
      <c r="S1599" s="86"/>
      <c r="T1599" s="70"/>
      <c r="Z1599" s="68">
        <f t="shared" si="109"/>
        <v>1</v>
      </c>
      <c r="AC1599" s="1" t="str">
        <f t="shared" si="110"/>
        <v>1900</v>
      </c>
    </row>
    <row r="1600" spans="2:29" x14ac:dyDescent="0.25">
      <c r="B1600" s="1">
        <f t="shared" si="107"/>
        <v>0</v>
      </c>
      <c r="D1600" s="95" t="str">
        <f t="shared" si="108"/>
        <v/>
      </c>
      <c r="E1600" s="69"/>
      <c r="F1600" s="70"/>
      <c r="G1600" s="4"/>
      <c r="H1600" s="71"/>
      <c r="I1600" s="71"/>
      <c r="J1600" s="70"/>
      <c r="K1600" s="70"/>
      <c r="L1600" s="70"/>
      <c r="M1600" s="70"/>
      <c r="N1600" s="70"/>
      <c r="O1600" s="70"/>
      <c r="P1600" s="70"/>
      <c r="Q1600" s="70"/>
      <c r="R1600" s="70"/>
      <c r="S1600" s="86"/>
      <c r="T1600" s="70"/>
      <c r="Z1600" s="68">
        <f t="shared" si="109"/>
        <v>1</v>
      </c>
      <c r="AC1600" s="1" t="str">
        <f t="shared" si="110"/>
        <v>1900</v>
      </c>
    </row>
    <row r="1601" spans="2:29" x14ac:dyDescent="0.25">
      <c r="B1601" s="1">
        <f t="shared" si="107"/>
        <v>0</v>
      </c>
      <c r="D1601" s="95" t="str">
        <f t="shared" si="108"/>
        <v/>
      </c>
      <c r="E1601" s="69"/>
      <c r="F1601" s="70"/>
      <c r="G1601" s="4"/>
      <c r="H1601" s="71"/>
      <c r="I1601" s="71"/>
      <c r="J1601" s="70"/>
      <c r="K1601" s="70"/>
      <c r="L1601" s="70"/>
      <c r="M1601" s="70"/>
      <c r="N1601" s="70"/>
      <c r="O1601" s="70"/>
      <c r="P1601" s="70"/>
      <c r="Q1601" s="70"/>
      <c r="R1601" s="70"/>
      <c r="S1601" s="86"/>
      <c r="T1601" s="70"/>
      <c r="Z1601" s="68">
        <f t="shared" si="109"/>
        <v>1</v>
      </c>
      <c r="AC1601" s="1" t="str">
        <f t="shared" si="110"/>
        <v>1900</v>
      </c>
    </row>
    <row r="1602" spans="2:29" x14ac:dyDescent="0.25">
      <c r="B1602" s="1">
        <f t="shared" si="107"/>
        <v>0</v>
      </c>
      <c r="D1602" s="95" t="str">
        <f t="shared" si="108"/>
        <v/>
      </c>
      <c r="E1602" s="69"/>
      <c r="F1602" s="70"/>
      <c r="G1602" s="4"/>
      <c r="H1602" s="71"/>
      <c r="I1602" s="71"/>
      <c r="J1602" s="70"/>
      <c r="K1602" s="70"/>
      <c r="L1602" s="70"/>
      <c r="M1602" s="70"/>
      <c r="N1602" s="70"/>
      <c r="O1602" s="70"/>
      <c r="P1602" s="70"/>
      <c r="Q1602" s="70"/>
      <c r="R1602" s="70"/>
      <c r="S1602" s="86"/>
      <c r="T1602" s="70"/>
      <c r="Z1602" s="68">
        <f t="shared" si="109"/>
        <v>1</v>
      </c>
      <c r="AC1602" s="1" t="str">
        <f t="shared" si="110"/>
        <v>1900</v>
      </c>
    </row>
    <row r="1603" spans="2:29" x14ac:dyDescent="0.25">
      <c r="B1603" s="1">
        <f t="shared" si="107"/>
        <v>0</v>
      </c>
      <c r="D1603" s="95" t="str">
        <f t="shared" si="108"/>
        <v/>
      </c>
      <c r="E1603" s="69"/>
      <c r="F1603" s="70"/>
      <c r="G1603" s="4"/>
      <c r="H1603" s="71"/>
      <c r="I1603" s="71"/>
      <c r="J1603" s="70"/>
      <c r="K1603" s="70"/>
      <c r="L1603" s="70"/>
      <c r="M1603" s="70"/>
      <c r="N1603" s="70"/>
      <c r="O1603" s="70"/>
      <c r="P1603" s="70"/>
      <c r="Q1603" s="70"/>
      <c r="R1603" s="70"/>
      <c r="S1603" s="86"/>
      <c r="T1603" s="70"/>
      <c r="Z1603" s="68">
        <f t="shared" si="109"/>
        <v>1</v>
      </c>
      <c r="AC1603" s="1" t="str">
        <f t="shared" si="110"/>
        <v>1900</v>
      </c>
    </row>
    <row r="1604" spans="2:29" x14ac:dyDescent="0.25">
      <c r="B1604" s="1">
        <f t="shared" ref="B1604:B1667" si="111">IF($B$1=YEAR(Z1604),D1604,0)</f>
        <v>0</v>
      </c>
      <c r="D1604" s="95" t="str">
        <f t="shared" ref="D1604:D1667" si="112">IF(Z1604&lt;&gt;$Y$2,IF(YEAR(Z1604)=YEAR(Z1603),D1603+1,1),"")</f>
        <v/>
      </c>
      <c r="E1604" s="69"/>
      <c r="F1604" s="70"/>
      <c r="G1604" s="4"/>
      <c r="H1604" s="71"/>
      <c r="I1604" s="71"/>
      <c r="J1604" s="70"/>
      <c r="K1604" s="70"/>
      <c r="L1604" s="70"/>
      <c r="M1604" s="70"/>
      <c r="N1604" s="70"/>
      <c r="O1604" s="70"/>
      <c r="P1604" s="70"/>
      <c r="Q1604" s="70"/>
      <c r="R1604" s="70"/>
      <c r="S1604" s="86"/>
      <c r="T1604" s="70"/>
      <c r="Z1604" s="68">
        <f t="shared" ref="Z1604:Z1667" si="113">IF(CONCATENATE(F1604,F1605,F1606,F1607,F1608,F1609)&lt;&gt;"",IF(AND(E1604&lt;&gt;0,ISNUMBER(E1604)=TRUE),E1604,Z1603),$Y$2)</f>
        <v>1</v>
      </c>
      <c r="AC1604" s="1" t="str">
        <f t="shared" si="110"/>
        <v>1900</v>
      </c>
    </row>
    <row r="1605" spans="2:29" x14ac:dyDescent="0.25">
      <c r="B1605" s="1">
        <f t="shared" si="111"/>
        <v>0</v>
      </c>
      <c r="D1605" s="95" t="str">
        <f t="shared" si="112"/>
        <v/>
      </c>
      <c r="E1605" s="69"/>
      <c r="F1605" s="70"/>
      <c r="G1605" s="4"/>
      <c r="H1605" s="71"/>
      <c r="I1605" s="71"/>
      <c r="J1605" s="70"/>
      <c r="K1605" s="70"/>
      <c r="L1605" s="70"/>
      <c r="M1605" s="70"/>
      <c r="N1605" s="70"/>
      <c r="O1605" s="70"/>
      <c r="P1605" s="70"/>
      <c r="Q1605" s="70"/>
      <c r="R1605" s="70"/>
      <c r="S1605" s="86"/>
      <c r="T1605" s="70"/>
      <c r="Z1605" s="68">
        <f t="shared" si="113"/>
        <v>1</v>
      </c>
      <c r="AC1605" s="1" t="str">
        <f t="shared" ref="AC1605:AC1668" si="114">YEAR(Z1605)&amp;F1605&amp;G1605</f>
        <v>1900</v>
      </c>
    </row>
    <row r="1606" spans="2:29" x14ac:dyDescent="0.25">
      <c r="B1606" s="1">
        <f t="shared" si="111"/>
        <v>0</v>
      </c>
      <c r="D1606" s="95" t="str">
        <f t="shared" si="112"/>
        <v/>
      </c>
      <c r="E1606" s="69"/>
      <c r="F1606" s="70"/>
      <c r="G1606" s="4"/>
      <c r="H1606" s="71"/>
      <c r="I1606" s="71"/>
      <c r="J1606" s="70"/>
      <c r="K1606" s="70"/>
      <c r="L1606" s="70"/>
      <c r="M1606" s="70"/>
      <c r="N1606" s="70"/>
      <c r="O1606" s="70"/>
      <c r="P1606" s="70"/>
      <c r="Q1606" s="70"/>
      <c r="R1606" s="70"/>
      <c r="S1606" s="86"/>
      <c r="T1606" s="70"/>
      <c r="Z1606" s="68">
        <f t="shared" si="113"/>
        <v>1</v>
      </c>
      <c r="AC1606" s="1" t="str">
        <f t="shared" si="114"/>
        <v>1900</v>
      </c>
    </row>
    <row r="1607" spans="2:29" x14ac:dyDescent="0.25">
      <c r="B1607" s="1">
        <f t="shared" si="111"/>
        <v>0</v>
      </c>
      <c r="D1607" s="95" t="str">
        <f t="shared" si="112"/>
        <v/>
      </c>
      <c r="E1607" s="69"/>
      <c r="F1607" s="70"/>
      <c r="G1607" s="4"/>
      <c r="H1607" s="71"/>
      <c r="I1607" s="71"/>
      <c r="J1607" s="70"/>
      <c r="K1607" s="70"/>
      <c r="L1607" s="70"/>
      <c r="M1607" s="70"/>
      <c r="N1607" s="70"/>
      <c r="O1607" s="70"/>
      <c r="P1607" s="70"/>
      <c r="Q1607" s="70"/>
      <c r="R1607" s="70"/>
      <c r="S1607" s="86"/>
      <c r="T1607" s="70"/>
      <c r="Z1607" s="68">
        <f t="shared" si="113"/>
        <v>1</v>
      </c>
      <c r="AC1607" s="1" t="str">
        <f t="shared" si="114"/>
        <v>1900</v>
      </c>
    </row>
    <row r="1608" spans="2:29" x14ac:dyDescent="0.25">
      <c r="B1608" s="1">
        <f t="shared" si="111"/>
        <v>0</v>
      </c>
      <c r="D1608" s="95" t="str">
        <f t="shared" si="112"/>
        <v/>
      </c>
      <c r="E1608" s="69"/>
      <c r="F1608" s="70"/>
      <c r="G1608" s="4"/>
      <c r="H1608" s="71"/>
      <c r="I1608" s="71"/>
      <c r="J1608" s="70"/>
      <c r="K1608" s="70"/>
      <c r="L1608" s="70"/>
      <c r="M1608" s="70"/>
      <c r="N1608" s="70"/>
      <c r="O1608" s="70"/>
      <c r="P1608" s="70"/>
      <c r="Q1608" s="70"/>
      <c r="R1608" s="70"/>
      <c r="S1608" s="86"/>
      <c r="T1608" s="70"/>
      <c r="Z1608" s="68">
        <f t="shared" si="113"/>
        <v>1</v>
      </c>
      <c r="AC1608" s="1" t="str">
        <f t="shared" si="114"/>
        <v>1900</v>
      </c>
    </row>
    <row r="1609" spans="2:29" x14ac:dyDescent="0.25">
      <c r="B1609" s="1">
        <f t="shared" si="111"/>
        <v>0</v>
      </c>
      <c r="D1609" s="95" t="str">
        <f t="shared" si="112"/>
        <v/>
      </c>
      <c r="E1609" s="69"/>
      <c r="F1609" s="70"/>
      <c r="G1609" s="4"/>
      <c r="H1609" s="71"/>
      <c r="I1609" s="71"/>
      <c r="J1609" s="70"/>
      <c r="K1609" s="70"/>
      <c r="L1609" s="70"/>
      <c r="M1609" s="70"/>
      <c r="N1609" s="70"/>
      <c r="O1609" s="70"/>
      <c r="P1609" s="70"/>
      <c r="Q1609" s="70"/>
      <c r="R1609" s="70"/>
      <c r="S1609" s="86"/>
      <c r="T1609" s="70"/>
      <c r="Z1609" s="68">
        <f t="shared" si="113"/>
        <v>1</v>
      </c>
      <c r="AC1609" s="1" t="str">
        <f t="shared" si="114"/>
        <v>1900</v>
      </c>
    </row>
    <row r="1610" spans="2:29" x14ac:dyDescent="0.25">
      <c r="B1610" s="1">
        <f t="shared" si="111"/>
        <v>0</v>
      </c>
      <c r="D1610" s="95" t="str">
        <f t="shared" si="112"/>
        <v/>
      </c>
      <c r="E1610" s="69"/>
      <c r="F1610" s="70"/>
      <c r="G1610" s="4"/>
      <c r="H1610" s="71"/>
      <c r="I1610" s="71"/>
      <c r="J1610" s="70"/>
      <c r="K1610" s="70"/>
      <c r="L1610" s="70"/>
      <c r="M1610" s="70"/>
      <c r="N1610" s="70"/>
      <c r="O1610" s="70"/>
      <c r="P1610" s="70"/>
      <c r="Q1610" s="70"/>
      <c r="R1610" s="70"/>
      <c r="S1610" s="86"/>
      <c r="T1610" s="70"/>
      <c r="Z1610" s="68">
        <f t="shared" si="113"/>
        <v>1</v>
      </c>
      <c r="AC1610" s="1" t="str">
        <f t="shared" si="114"/>
        <v>1900</v>
      </c>
    </row>
    <row r="1611" spans="2:29" x14ac:dyDescent="0.25">
      <c r="B1611" s="1">
        <f t="shared" si="111"/>
        <v>0</v>
      </c>
      <c r="D1611" s="95" t="str">
        <f t="shared" si="112"/>
        <v/>
      </c>
      <c r="E1611" s="69"/>
      <c r="F1611" s="70"/>
      <c r="G1611" s="4"/>
      <c r="H1611" s="71"/>
      <c r="I1611" s="71"/>
      <c r="J1611" s="70"/>
      <c r="K1611" s="70"/>
      <c r="L1611" s="70"/>
      <c r="M1611" s="70"/>
      <c r="N1611" s="70"/>
      <c r="O1611" s="70"/>
      <c r="P1611" s="70"/>
      <c r="Q1611" s="70"/>
      <c r="R1611" s="70"/>
      <c r="S1611" s="86"/>
      <c r="T1611" s="70"/>
      <c r="Z1611" s="68">
        <f t="shared" si="113"/>
        <v>1</v>
      </c>
      <c r="AC1611" s="1" t="str">
        <f t="shared" si="114"/>
        <v>1900</v>
      </c>
    </row>
    <row r="1612" spans="2:29" x14ac:dyDescent="0.25">
      <c r="B1612" s="1">
        <f t="shared" si="111"/>
        <v>0</v>
      </c>
      <c r="D1612" s="95" t="str">
        <f t="shared" si="112"/>
        <v/>
      </c>
      <c r="E1612" s="69"/>
      <c r="F1612" s="70"/>
      <c r="G1612" s="4"/>
      <c r="H1612" s="71"/>
      <c r="I1612" s="71"/>
      <c r="J1612" s="70"/>
      <c r="K1612" s="70"/>
      <c r="L1612" s="70"/>
      <c r="M1612" s="70"/>
      <c r="N1612" s="70"/>
      <c r="O1612" s="70"/>
      <c r="P1612" s="70"/>
      <c r="Q1612" s="70"/>
      <c r="R1612" s="70"/>
      <c r="S1612" s="86"/>
      <c r="T1612" s="70"/>
      <c r="Z1612" s="68">
        <f t="shared" si="113"/>
        <v>1</v>
      </c>
      <c r="AC1612" s="1" t="str">
        <f t="shared" si="114"/>
        <v>1900</v>
      </c>
    </row>
    <row r="1613" spans="2:29" x14ac:dyDescent="0.25">
      <c r="B1613" s="1">
        <f t="shared" si="111"/>
        <v>0</v>
      </c>
      <c r="D1613" s="95" t="str">
        <f t="shared" si="112"/>
        <v/>
      </c>
      <c r="E1613" s="69"/>
      <c r="F1613" s="70"/>
      <c r="G1613" s="4"/>
      <c r="H1613" s="71"/>
      <c r="I1613" s="71"/>
      <c r="J1613" s="70"/>
      <c r="K1613" s="70"/>
      <c r="L1613" s="70"/>
      <c r="M1613" s="70"/>
      <c r="N1613" s="70"/>
      <c r="O1613" s="70"/>
      <c r="P1613" s="70"/>
      <c r="Q1613" s="70"/>
      <c r="R1613" s="70"/>
      <c r="S1613" s="86"/>
      <c r="T1613" s="70"/>
      <c r="Z1613" s="68">
        <f t="shared" si="113"/>
        <v>1</v>
      </c>
      <c r="AC1613" s="1" t="str">
        <f t="shared" si="114"/>
        <v>1900</v>
      </c>
    </row>
    <row r="1614" spans="2:29" x14ac:dyDescent="0.25">
      <c r="B1614" s="1">
        <f t="shared" si="111"/>
        <v>0</v>
      </c>
      <c r="D1614" s="95" t="str">
        <f t="shared" si="112"/>
        <v/>
      </c>
      <c r="E1614" s="69"/>
      <c r="F1614" s="70"/>
      <c r="G1614" s="4"/>
      <c r="H1614" s="71"/>
      <c r="I1614" s="71"/>
      <c r="J1614" s="70"/>
      <c r="K1614" s="70"/>
      <c r="L1614" s="70"/>
      <c r="M1614" s="70"/>
      <c r="N1614" s="70"/>
      <c r="O1614" s="70"/>
      <c r="P1614" s="70"/>
      <c r="Q1614" s="70"/>
      <c r="R1614" s="70"/>
      <c r="S1614" s="86"/>
      <c r="T1614" s="70"/>
      <c r="Z1614" s="68">
        <f t="shared" si="113"/>
        <v>1</v>
      </c>
      <c r="AC1614" s="1" t="str">
        <f t="shared" si="114"/>
        <v>1900</v>
      </c>
    </row>
    <row r="1615" spans="2:29" x14ac:dyDescent="0.25">
      <c r="B1615" s="1">
        <f t="shared" si="111"/>
        <v>0</v>
      </c>
      <c r="D1615" s="95" t="str">
        <f t="shared" si="112"/>
        <v/>
      </c>
      <c r="E1615" s="69"/>
      <c r="F1615" s="70"/>
      <c r="G1615" s="4"/>
      <c r="H1615" s="71"/>
      <c r="I1615" s="71"/>
      <c r="J1615" s="70"/>
      <c r="K1615" s="70"/>
      <c r="L1615" s="70"/>
      <c r="M1615" s="70"/>
      <c r="N1615" s="70"/>
      <c r="O1615" s="70"/>
      <c r="P1615" s="70"/>
      <c r="Q1615" s="70"/>
      <c r="R1615" s="70"/>
      <c r="S1615" s="86"/>
      <c r="T1615" s="70"/>
      <c r="Z1615" s="68">
        <f t="shared" si="113"/>
        <v>1</v>
      </c>
      <c r="AC1615" s="1" t="str">
        <f t="shared" si="114"/>
        <v>1900</v>
      </c>
    </row>
    <row r="1616" spans="2:29" x14ac:dyDescent="0.25">
      <c r="B1616" s="1">
        <f t="shared" si="111"/>
        <v>0</v>
      </c>
      <c r="D1616" s="95" t="str">
        <f t="shared" si="112"/>
        <v/>
      </c>
      <c r="E1616" s="69"/>
      <c r="F1616" s="70"/>
      <c r="G1616" s="4"/>
      <c r="H1616" s="71"/>
      <c r="I1616" s="71"/>
      <c r="J1616" s="70"/>
      <c r="K1616" s="70"/>
      <c r="L1616" s="70"/>
      <c r="M1616" s="70"/>
      <c r="N1616" s="70"/>
      <c r="O1616" s="70"/>
      <c r="P1616" s="70"/>
      <c r="Q1616" s="70"/>
      <c r="R1616" s="70"/>
      <c r="S1616" s="86"/>
      <c r="T1616" s="70"/>
      <c r="Z1616" s="68">
        <f t="shared" si="113"/>
        <v>1</v>
      </c>
      <c r="AC1616" s="1" t="str">
        <f t="shared" si="114"/>
        <v>1900</v>
      </c>
    </row>
    <row r="1617" spans="2:29" x14ac:dyDescent="0.25">
      <c r="B1617" s="1">
        <f t="shared" si="111"/>
        <v>0</v>
      </c>
      <c r="D1617" s="95" t="str">
        <f t="shared" si="112"/>
        <v/>
      </c>
      <c r="E1617" s="69"/>
      <c r="F1617" s="70"/>
      <c r="G1617" s="4"/>
      <c r="H1617" s="71"/>
      <c r="I1617" s="71"/>
      <c r="J1617" s="70"/>
      <c r="K1617" s="70"/>
      <c r="L1617" s="70"/>
      <c r="M1617" s="70"/>
      <c r="N1617" s="70"/>
      <c r="O1617" s="70"/>
      <c r="P1617" s="70"/>
      <c r="Q1617" s="70"/>
      <c r="R1617" s="70"/>
      <c r="S1617" s="86"/>
      <c r="T1617" s="70"/>
      <c r="Z1617" s="68">
        <f t="shared" si="113"/>
        <v>1</v>
      </c>
      <c r="AC1617" s="1" t="str">
        <f t="shared" si="114"/>
        <v>1900</v>
      </c>
    </row>
    <row r="1618" spans="2:29" x14ac:dyDescent="0.25">
      <c r="B1618" s="1">
        <f t="shared" si="111"/>
        <v>0</v>
      </c>
      <c r="D1618" s="95" t="str">
        <f t="shared" si="112"/>
        <v/>
      </c>
      <c r="E1618" s="69"/>
      <c r="F1618" s="70"/>
      <c r="G1618" s="4"/>
      <c r="H1618" s="71"/>
      <c r="I1618" s="71"/>
      <c r="J1618" s="70"/>
      <c r="K1618" s="70"/>
      <c r="L1618" s="70"/>
      <c r="M1618" s="70"/>
      <c r="N1618" s="70"/>
      <c r="O1618" s="70"/>
      <c r="P1618" s="70"/>
      <c r="Q1618" s="70"/>
      <c r="R1618" s="70"/>
      <c r="S1618" s="86"/>
      <c r="T1618" s="70"/>
      <c r="Z1618" s="68">
        <f t="shared" si="113"/>
        <v>1</v>
      </c>
      <c r="AC1618" s="1" t="str">
        <f t="shared" si="114"/>
        <v>1900</v>
      </c>
    </row>
    <row r="1619" spans="2:29" x14ac:dyDescent="0.25">
      <c r="B1619" s="1">
        <f t="shared" si="111"/>
        <v>0</v>
      </c>
      <c r="D1619" s="95" t="str">
        <f t="shared" si="112"/>
        <v/>
      </c>
      <c r="E1619" s="69"/>
      <c r="F1619" s="70"/>
      <c r="G1619" s="4"/>
      <c r="H1619" s="71"/>
      <c r="I1619" s="71"/>
      <c r="J1619" s="70"/>
      <c r="K1619" s="70"/>
      <c r="L1619" s="70"/>
      <c r="M1619" s="70"/>
      <c r="N1619" s="70"/>
      <c r="O1619" s="70"/>
      <c r="P1619" s="70"/>
      <c r="Q1619" s="70"/>
      <c r="R1619" s="70"/>
      <c r="S1619" s="86"/>
      <c r="T1619" s="70"/>
      <c r="Z1619" s="68">
        <f t="shared" si="113"/>
        <v>1</v>
      </c>
      <c r="AC1619" s="1" t="str">
        <f t="shared" si="114"/>
        <v>1900</v>
      </c>
    </row>
    <row r="1620" spans="2:29" x14ac:dyDescent="0.25">
      <c r="B1620" s="1">
        <f t="shared" si="111"/>
        <v>0</v>
      </c>
      <c r="D1620" s="95" t="str">
        <f t="shared" si="112"/>
        <v/>
      </c>
      <c r="E1620" s="69"/>
      <c r="F1620" s="70"/>
      <c r="G1620" s="4"/>
      <c r="H1620" s="71"/>
      <c r="I1620" s="71"/>
      <c r="J1620" s="70"/>
      <c r="K1620" s="70"/>
      <c r="L1620" s="70"/>
      <c r="M1620" s="70"/>
      <c r="N1620" s="70"/>
      <c r="O1620" s="70"/>
      <c r="P1620" s="70"/>
      <c r="Q1620" s="70"/>
      <c r="R1620" s="70"/>
      <c r="S1620" s="86"/>
      <c r="T1620" s="70"/>
      <c r="Z1620" s="68">
        <f t="shared" si="113"/>
        <v>1</v>
      </c>
      <c r="AC1620" s="1" t="str">
        <f t="shared" si="114"/>
        <v>1900</v>
      </c>
    </row>
    <row r="1621" spans="2:29" x14ac:dyDescent="0.25">
      <c r="B1621" s="1">
        <f t="shared" si="111"/>
        <v>0</v>
      </c>
      <c r="D1621" s="95" t="str">
        <f t="shared" si="112"/>
        <v/>
      </c>
      <c r="E1621" s="69"/>
      <c r="F1621" s="70"/>
      <c r="G1621" s="4"/>
      <c r="H1621" s="71"/>
      <c r="I1621" s="71"/>
      <c r="J1621" s="70"/>
      <c r="K1621" s="70"/>
      <c r="L1621" s="70"/>
      <c r="M1621" s="70"/>
      <c r="N1621" s="70"/>
      <c r="O1621" s="70"/>
      <c r="P1621" s="70"/>
      <c r="Q1621" s="70"/>
      <c r="R1621" s="70"/>
      <c r="S1621" s="86"/>
      <c r="T1621" s="70"/>
      <c r="Z1621" s="68">
        <f t="shared" si="113"/>
        <v>1</v>
      </c>
      <c r="AC1621" s="1" t="str">
        <f t="shared" si="114"/>
        <v>1900</v>
      </c>
    </row>
    <row r="1622" spans="2:29" x14ac:dyDescent="0.25">
      <c r="B1622" s="1">
        <f t="shared" si="111"/>
        <v>0</v>
      </c>
      <c r="D1622" s="95" t="str">
        <f t="shared" si="112"/>
        <v/>
      </c>
      <c r="E1622" s="69"/>
      <c r="F1622" s="70"/>
      <c r="G1622" s="4"/>
      <c r="H1622" s="71"/>
      <c r="I1622" s="71"/>
      <c r="J1622" s="70"/>
      <c r="K1622" s="70"/>
      <c r="L1622" s="70"/>
      <c r="M1622" s="70"/>
      <c r="N1622" s="70"/>
      <c r="O1622" s="70"/>
      <c r="P1622" s="70"/>
      <c r="Q1622" s="70"/>
      <c r="R1622" s="70"/>
      <c r="S1622" s="86"/>
      <c r="T1622" s="70"/>
      <c r="Z1622" s="68">
        <f t="shared" si="113"/>
        <v>1</v>
      </c>
      <c r="AC1622" s="1" t="str">
        <f t="shared" si="114"/>
        <v>1900</v>
      </c>
    </row>
    <row r="1623" spans="2:29" x14ac:dyDescent="0.25">
      <c r="B1623" s="1">
        <f t="shared" si="111"/>
        <v>0</v>
      </c>
      <c r="D1623" s="95" t="str">
        <f t="shared" si="112"/>
        <v/>
      </c>
      <c r="E1623" s="69"/>
      <c r="F1623" s="70"/>
      <c r="G1623" s="4"/>
      <c r="H1623" s="71"/>
      <c r="I1623" s="71"/>
      <c r="J1623" s="70"/>
      <c r="K1623" s="70"/>
      <c r="L1623" s="70"/>
      <c r="M1623" s="70"/>
      <c r="N1623" s="70"/>
      <c r="O1623" s="70"/>
      <c r="P1623" s="70"/>
      <c r="Q1623" s="70"/>
      <c r="R1623" s="70"/>
      <c r="S1623" s="86"/>
      <c r="T1623" s="70"/>
      <c r="Z1623" s="68">
        <f t="shared" si="113"/>
        <v>1</v>
      </c>
      <c r="AC1623" s="1" t="str">
        <f t="shared" si="114"/>
        <v>1900</v>
      </c>
    </row>
    <row r="1624" spans="2:29" x14ac:dyDescent="0.25">
      <c r="B1624" s="1">
        <f t="shared" si="111"/>
        <v>0</v>
      </c>
      <c r="D1624" s="95" t="str">
        <f t="shared" si="112"/>
        <v/>
      </c>
      <c r="E1624" s="69"/>
      <c r="F1624" s="70"/>
      <c r="G1624" s="4"/>
      <c r="H1624" s="71"/>
      <c r="I1624" s="71"/>
      <c r="J1624" s="70"/>
      <c r="K1624" s="70"/>
      <c r="L1624" s="70"/>
      <c r="M1624" s="70"/>
      <c r="N1624" s="70"/>
      <c r="O1624" s="70"/>
      <c r="P1624" s="70"/>
      <c r="Q1624" s="70"/>
      <c r="R1624" s="70"/>
      <c r="S1624" s="86"/>
      <c r="T1624" s="70"/>
      <c r="Z1624" s="68">
        <f t="shared" si="113"/>
        <v>1</v>
      </c>
      <c r="AC1624" s="1" t="str">
        <f t="shared" si="114"/>
        <v>1900</v>
      </c>
    </row>
    <row r="1625" spans="2:29" x14ac:dyDescent="0.25">
      <c r="B1625" s="1">
        <f t="shared" si="111"/>
        <v>0</v>
      </c>
      <c r="D1625" s="95" t="str">
        <f t="shared" si="112"/>
        <v/>
      </c>
      <c r="E1625" s="69"/>
      <c r="F1625" s="70"/>
      <c r="G1625" s="4"/>
      <c r="H1625" s="71"/>
      <c r="I1625" s="71"/>
      <c r="J1625" s="70"/>
      <c r="K1625" s="70"/>
      <c r="L1625" s="70"/>
      <c r="M1625" s="70"/>
      <c r="N1625" s="70"/>
      <c r="O1625" s="70"/>
      <c r="P1625" s="70"/>
      <c r="Q1625" s="70"/>
      <c r="R1625" s="70"/>
      <c r="S1625" s="86"/>
      <c r="T1625" s="70"/>
      <c r="Z1625" s="68">
        <f t="shared" si="113"/>
        <v>1</v>
      </c>
      <c r="AC1625" s="1" t="str">
        <f t="shared" si="114"/>
        <v>1900</v>
      </c>
    </row>
    <row r="1626" spans="2:29" x14ac:dyDescent="0.25">
      <c r="B1626" s="1">
        <f t="shared" si="111"/>
        <v>0</v>
      </c>
      <c r="D1626" s="95" t="str">
        <f t="shared" si="112"/>
        <v/>
      </c>
      <c r="E1626" s="69"/>
      <c r="F1626" s="70"/>
      <c r="G1626" s="4"/>
      <c r="H1626" s="71"/>
      <c r="I1626" s="71"/>
      <c r="J1626" s="70"/>
      <c r="K1626" s="70"/>
      <c r="L1626" s="70"/>
      <c r="M1626" s="70"/>
      <c r="N1626" s="70"/>
      <c r="O1626" s="70"/>
      <c r="P1626" s="70"/>
      <c r="Q1626" s="70"/>
      <c r="R1626" s="70"/>
      <c r="S1626" s="86"/>
      <c r="T1626" s="70"/>
      <c r="Z1626" s="68">
        <f t="shared" si="113"/>
        <v>1</v>
      </c>
      <c r="AC1626" s="1" t="str">
        <f t="shared" si="114"/>
        <v>1900</v>
      </c>
    </row>
    <row r="1627" spans="2:29" x14ac:dyDescent="0.25">
      <c r="B1627" s="1">
        <f t="shared" si="111"/>
        <v>0</v>
      </c>
      <c r="D1627" s="95" t="str">
        <f t="shared" si="112"/>
        <v/>
      </c>
      <c r="E1627" s="69"/>
      <c r="F1627" s="70"/>
      <c r="G1627" s="4"/>
      <c r="H1627" s="71"/>
      <c r="I1627" s="71"/>
      <c r="J1627" s="70"/>
      <c r="K1627" s="70"/>
      <c r="L1627" s="70"/>
      <c r="M1627" s="70"/>
      <c r="N1627" s="70"/>
      <c r="O1627" s="70"/>
      <c r="P1627" s="70"/>
      <c r="Q1627" s="70"/>
      <c r="R1627" s="70"/>
      <c r="S1627" s="86"/>
      <c r="T1627" s="70"/>
      <c r="Z1627" s="68">
        <f t="shared" si="113"/>
        <v>1</v>
      </c>
      <c r="AC1627" s="1" t="str">
        <f t="shared" si="114"/>
        <v>1900</v>
      </c>
    </row>
    <row r="1628" spans="2:29" x14ac:dyDescent="0.25">
      <c r="B1628" s="1">
        <f t="shared" si="111"/>
        <v>0</v>
      </c>
      <c r="D1628" s="95" t="str">
        <f t="shared" si="112"/>
        <v/>
      </c>
      <c r="E1628" s="69"/>
      <c r="F1628" s="70"/>
      <c r="G1628" s="4"/>
      <c r="H1628" s="71"/>
      <c r="I1628" s="71"/>
      <c r="J1628" s="70"/>
      <c r="K1628" s="70"/>
      <c r="L1628" s="70"/>
      <c r="M1628" s="70"/>
      <c r="N1628" s="70"/>
      <c r="O1628" s="70"/>
      <c r="P1628" s="70"/>
      <c r="Q1628" s="70"/>
      <c r="R1628" s="70"/>
      <c r="S1628" s="86"/>
      <c r="T1628" s="70"/>
      <c r="Z1628" s="68">
        <f t="shared" si="113"/>
        <v>1</v>
      </c>
      <c r="AC1628" s="1" t="str">
        <f t="shared" si="114"/>
        <v>1900</v>
      </c>
    </row>
    <row r="1629" spans="2:29" x14ac:dyDescent="0.25">
      <c r="B1629" s="1">
        <f t="shared" si="111"/>
        <v>0</v>
      </c>
      <c r="D1629" s="95" t="str">
        <f t="shared" si="112"/>
        <v/>
      </c>
      <c r="E1629" s="69"/>
      <c r="F1629" s="70"/>
      <c r="G1629" s="4"/>
      <c r="H1629" s="71"/>
      <c r="I1629" s="71"/>
      <c r="J1629" s="70"/>
      <c r="K1629" s="70"/>
      <c r="L1629" s="70"/>
      <c r="M1629" s="70"/>
      <c r="N1629" s="70"/>
      <c r="O1629" s="70"/>
      <c r="P1629" s="70"/>
      <c r="Q1629" s="70"/>
      <c r="R1629" s="70"/>
      <c r="S1629" s="86"/>
      <c r="T1629" s="70"/>
      <c r="Z1629" s="68">
        <f t="shared" si="113"/>
        <v>1</v>
      </c>
      <c r="AC1629" s="1" t="str">
        <f t="shared" si="114"/>
        <v>1900</v>
      </c>
    </row>
    <row r="1630" spans="2:29" x14ac:dyDescent="0.25">
      <c r="B1630" s="1">
        <f t="shared" si="111"/>
        <v>0</v>
      </c>
      <c r="D1630" s="95" t="str">
        <f t="shared" si="112"/>
        <v/>
      </c>
      <c r="E1630" s="69"/>
      <c r="F1630" s="70"/>
      <c r="G1630" s="4"/>
      <c r="H1630" s="71"/>
      <c r="I1630" s="71"/>
      <c r="J1630" s="70"/>
      <c r="K1630" s="70"/>
      <c r="L1630" s="70"/>
      <c r="M1630" s="70"/>
      <c r="N1630" s="70"/>
      <c r="O1630" s="70"/>
      <c r="P1630" s="70"/>
      <c r="Q1630" s="70"/>
      <c r="R1630" s="70"/>
      <c r="S1630" s="86"/>
      <c r="T1630" s="70"/>
      <c r="Z1630" s="68">
        <f t="shared" si="113"/>
        <v>1</v>
      </c>
      <c r="AC1630" s="1" t="str">
        <f t="shared" si="114"/>
        <v>1900</v>
      </c>
    </row>
    <row r="1631" spans="2:29" x14ac:dyDescent="0.25">
      <c r="B1631" s="1">
        <f t="shared" si="111"/>
        <v>0</v>
      </c>
      <c r="D1631" s="95" t="str">
        <f t="shared" si="112"/>
        <v/>
      </c>
      <c r="E1631" s="69"/>
      <c r="F1631" s="70"/>
      <c r="G1631" s="4"/>
      <c r="H1631" s="71"/>
      <c r="I1631" s="71"/>
      <c r="J1631" s="70"/>
      <c r="K1631" s="70"/>
      <c r="L1631" s="70"/>
      <c r="M1631" s="70"/>
      <c r="N1631" s="70"/>
      <c r="O1631" s="70"/>
      <c r="P1631" s="70"/>
      <c r="Q1631" s="70"/>
      <c r="R1631" s="70"/>
      <c r="S1631" s="86"/>
      <c r="T1631" s="70"/>
      <c r="Z1631" s="68">
        <f t="shared" si="113"/>
        <v>1</v>
      </c>
      <c r="AC1631" s="1" t="str">
        <f t="shared" si="114"/>
        <v>1900</v>
      </c>
    </row>
    <row r="1632" spans="2:29" x14ac:dyDescent="0.25">
      <c r="B1632" s="1">
        <f t="shared" si="111"/>
        <v>0</v>
      </c>
      <c r="D1632" s="95" t="str">
        <f t="shared" si="112"/>
        <v/>
      </c>
      <c r="E1632" s="69"/>
      <c r="F1632" s="70"/>
      <c r="G1632" s="4"/>
      <c r="H1632" s="71"/>
      <c r="I1632" s="71"/>
      <c r="J1632" s="70"/>
      <c r="K1632" s="70"/>
      <c r="L1632" s="70"/>
      <c r="M1632" s="70"/>
      <c r="N1632" s="70"/>
      <c r="O1632" s="70"/>
      <c r="P1632" s="70"/>
      <c r="Q1632" s="70"/>
      <c r="R1632" s="70"/>
      <c r="S1632" s="86"/>
      <c r="T1632" s="70"/>
      <c r="Z1632" s="68">
        <f t="shared" si="113"/>
        <v>1</v>
      </c>
      <c r="AC1632" s="1" t="str">
        <f t="shared" si="114"/>
        <v>1900</v>
      </c>
    </row>
    <row r="1633" spans="2:29" x14ac:dyDescent="0.25">
      <c r="B1633" s="1">
        <f t="shared" si="111"/>
        <v>0</v>
      </c>
      <c r="D1633" s="95" t="str">
        <f t="shared" si="112"/>
        <v/>
      </c>
      <c r="E1633" s="69"/>
      <c r="F1633" s="70"/>
      <c r="G1633" s="4"/>
      <c r="H1633" s="71"/>
      <c r="I1633" s="71"/>
      <c r="J1633" s="70"/>
      <c r="K1633" s="70"/>
      <c r="L1633" s="70"/>
      <c r="M1633" s="70"/>
      <c r="N1633" s="70"/>
      <c r="O1633" s="70"/>
      <c r="P1633" s="70"/>
      <c r="Q1633" s="70"/>
      <c r="R1633" s="70"/>
      <c r="S1633" s="86"/>
      <c r="T1633" s="70"/>
      <c r="Z1633" s="68">
        <f t="shared" si="113"/>
        <v>1</v>
      </c>
      <c r="AC1633" s="1" t="str">
        <f t="shared" si="114"/>
        <v>1900</v>
      </c>
    </row>
    <row r="1634" spans="2:29" x14ac:dyDescent="0.25">
      <c r="B1634" s="1">
        <f t="shared" si="111"/>
        <v>0</v>
      </c>
      <c r="D1634" s="95" t="str">
        <f t="shared" si="112"/>
        <v/>
      </c>
      <c r="E1634" s="69"/>
      <c r="F1634" s="70"/>
      <c r="G1634" s="4"/>
      <c r="H1634" s="71"/>
      <c r="I1634" s="71"/>
      <c r="J1634" s="70"/>
      <c r="K1634" s="70"/>
      <c r="L1634" s="70"/>
      <c r="M1634" s="70"/>
      <c r="N1634" s="70"/>
      <c r="O1634" s="70"/>
      <c r="P1634" s="70"/>
      <c r="Q1634" s="70"/>
      <c r="R1634" s="70"/>
      <c r="S1634" s="86"/>
      <c r="T1634" s="70"/>
      <c r="Z1634" s="68">
        <f t="shared" si="113"/>
        <v>1</v>
      </c>
      <c r="AC1634" s="1" t="str">
        <f t="shared" si="114"/>
        <v>1900</v>
      </c>
    </row>
    <row r="1635" spans="2:29" x14ac:dyDescent="0.25">
      <c r="B1635" s="1">
        <f t="shared" si="111"/>
        <v>0</v>
      </c>
      <c r="D1635" s="95" t="str">
        <f t="shared" si="112"/>
        <v/>
      </c>
      <c r="E1635" s="69"/>
      <c r="F1635" s="70"/>
      <c r="G1635" s="4"/>
      <c r="H1635" s="71"/>
      <c r="I1635" s="71"/>
      <c r="J1635" s="70"/>
      <c r="K1635" s="70"/>
      <c r="L1635" s="70"/>
      <c r="M1635" s="70"/>
      <c r="N1635" s="70"/>
      <c r="O1635" s="70"/>
      <c r="P1635" s="70"/>
      <c r="Q1635" s="70"/>
      <c r="R1635" s="70"/>
      <c r="S1635" s="86"/>
      <c r="T1635" s="70"/>
      <c r="Z1635" s="68">
        <f t="shared" si="113"/>
        <v>1</v>
      </c>
      <c r="AC1635" s="1" t="str">
        <f t="shared" si="114"/>
        <v>1900</v>
      </c>
    </row>
    <row r="1636" spans="2:29" x14ac:dyDescent="0.25">
      <c r="B1636" s="1">
        <f t="shared" si="111"/>
        <v>0</v>
      </c>
      <c r="D1636" s="95" t="str">
        <f t="shared" si="112"/>
        <v/>
      </c>
      <c r="E1636" s="69"/>
      <c r="F1636" s="70"/>
      <c r="G1636" s="4"/>
      <c r="H1636" s="71"/>
      <c r="I1636" s="71"/>
      <c r="J1636" s="70"/>
      <c r="K1636" s="70"/>
      <c r="L1636" s="70"/>
      <c r="M1636" s="70"/>
      <c r="N1636" s="70"/>
      <c r="O1636" s="70"/>
      <c r="P1636" s="70"/>
      <c r="Q1636" s="70"/>
      <c r="R1636" s="70"/>
      <c r="S1636" s="86"/>
      <c r="T1636" s="70"/>
      <c r="Z1636" s="68">
        <f t="shared" si="113"/>
        <v>1</v>
      </c>
      <c r="AC1636" s="1" t="str">
        <f t="shared" si="114"/>
        <v>1900</v>
      </c>
    </row>
    <row r="1637" spans="2:29" x14ac:dyDescent="0.25">
      <c r="B1637" s="1">
        <f t="shared" si="111"/>
        <v>0</v>
      </c>
      <c r="D1637" s="95" t="str">
        <f t="shared" si="112"/>
        <v/>
      </c>
      <c r="E1637" s="69"/>
      <c r="F1637" s="70"/>
      <c r="G1637" s="4"/>
      <c r="H1637" s="71"/>
      <c r="I1637" s="71"/>
      <c r="J1637" s="70"/>
      <c r="K1637" s="70"/>
      <c r="L1637" s="70"/>
      <c r="M1637" s="70"/>
      <c r="N1637" s="70"/>
      <c r="O1637" s="70"/>
      <c r="P1637" s="70"/>
      <c r="Q1637" s="70"/>
      <c r="R1637" s="70"/>
      <c r="S1637" s="86"/>
      <c r="T1637" s="70"/>
      <c r="Z1637" s="68">
        <f t="shared" si="113"/>
        <v>1</v>
      </c>
      <c r="AC1637" s="1" t="str">
        <f t="shared" si="114"/>
        <v>1900</v>
      </c>
    </row>
    <row r="1638" spans="2:29" x14ac:dyDescent="0.25">
      <c r="B1638" s="1">
        <f t="shared" si="111"/>
        <v>0</v>
      </c>
      <c r="D1638" s="95" t="str">
        <f t="shared" si="112"/>
        <v/>
      </c>
      <c r="E1638" s="69"/>
      <c r="F1638" s="70"/>
      <c r="G1638" s="4"/>
      <c r="H1638" s="71"/>
      <c r="I1638" s="71"/>
      <c r="J1638" s="70"/>
      <c r="K1638" s="70"/>
      <c r="L1638" s="70"/>
      <c r="M1638" s="70"/>
      <c r="N1638" s="70"/>
      <c r="O1638" s="70"/>
      <c r="P1638" s="70"/>
      <c r="Q1638" s="70"/>
      <c r="R1638" s="70"/>
      <c r="S1638" s="86"/>
      <c r="T1638" s="70"/>
      <c r="Z1638" s="68">
        <f t="shared" si="113"/>
        <v>1</v>
      </c>
      <c r="AC1638" s="1" t="str">
        <f t="shared" si="114"/>
        <v>1900</v>
      </c>
    </row>
    <row r="1639" spans="2:29" x14ac:dyDescent="0.25">
      <c r="B1639" s="1">
        <f t="shared" si="111"/>
        <v>0</v>
      </c>
      <c r="D1639" s="95" t="str">
        <f t="shared" si="112"/>
        <v/>
      </c>
      <c r="E1639" s="69"/>
      <c r="F1639" s="70"/>
      <c r="G1639" s="4"/>
      <c r="H1639" s="71"/>
      <c r="I1639" s="71"/>
      <c r="J1639" s="70"/>
      <c r="K1639" s="70"/>
      <c r="L1639" s="70"/>
      <c r="M1639" s="70"/>
      <c r="N1639" s="70"/>
      <c r="O1639" s="70"/>
      <c r="P1639" s="70"/>
      <c r="Q1639" s="70"/>
      <c r="R1639" s="70"/>
      <c r="S1639" s="86"/>
      <c r="T1639" s="70"/>
      <c r="Z1639" s="68">
        <f t="shared" si="113"/>
        <v>1</v>
      </c>
      <c r="AC1639" s="1" t="str">
        <f t="shared" si="114"/>
        <v>1900</v>
      </c>
    </row>
    <row r="1640" spans="2:29" x14ac:dyDescent="0.25">
      <c r="B1640" s="1">
        <f t="shared" si="111"/>
        <v>0</v>
      </c>
      <c r="D1640" s="95" t="str">
        <f t="shared" si="112"/>
        <v/>
      </c>
      <c r="E1640" s="69"/>
      <c r="F1640" s="70"/>
      <c r="G1640" s="4"/>
      <c r="H1640" s="71"/>
      <c r="I1640" s="71"/>
      <c r="J1640" s="70"/>
      <c r="K1640" s="70"/>
      <c r="L1640" s="70"/>
      <c r="M1640" s="70"/>
      <c r="N1640" s="70"/>
      <c r="O1640" s="70"/>
      <c r="P1640" s="70"/>
      <c r="Q1640" s="70"/>
      <c r="R1640" s="70"/>
      <c r="S1640" s="86"/>
      <c r="T1640" s="70"/>
      <c r="Z1640" s="68">
        <f t="shared" si="113"/>
        <v>1</v>
      </c>
      <c r="AC1640" s="1" t="str">
        <f t="shared" si="114"/>
        <v>1900</v>
      </c>
    </row>
    <row r="1641" spans="2:29" x14ac:dyDescent="0.25">
      <c r="B1641" s="1">
        <f t="shared" si="111"/>
        <v>0</v>
      </c>
      <c r="D1641" s="95" t="str">
        <f t="shared" si="112"/>
        <v/>
      </c>
      <c r="E1641" s="69"/>
      <c r="F1641" s="70"/>
      <c r="G1641" s="4"/>
      <c r="H1641" s="71"/>
      <c r="I1641" s="71"/>
      <c r="J1641" s="70"/>
      <c r="K1641" s="70"/>
      <c r="L1641" s="70"/>
      <c r="M1641" s="70"/>
      <c r="N1641" s="70"/>
      <c r="O1641" s="70"/>
      <c r="P1641" s="70"/>
      <c r="Q1641" s="70"/>
      <c r="R1641" s="70"/>
      <c r="S1641" s="86"/>
      <c r="T1641" s="70"/>
      <c r="Z1641" s="68">
        <f t="shared" si="113"/>
        <v>1</v>
      </c>
      <c r="AC1641" s="1" t="str">
        <f t="shared" si="114"/>
        <v>1900</v>
      </c>
    </row>
    <row r="1642" spans="2:29" x14ac:dyDescent="0.25">
      <c r="B1642" s="1">
        <f t="shared" si="111"/>
        <v>0</v>
      </c>
      <c r="D1642" s="95" t="str">
        <f t="shared" si="112"/>
        <v/>
      </c>
      <c r="E1642" s="69"/>
      <c r="F1642" s="70"/>
      <c r="G1642" s="4"/>
      <c r="H1642" s="71"/>
      <c r="I1642" s="71"/>
      <c r="J1642" s="70"/>
      <c r="K1642" s="70"/>
      <c r="L1642" s="70"/>
      <c r="M1642" s="70"/>
      <c r="N1642" s="70"/>
      <c r="O1642" s="70"/>
      <c r="P1642" s="70"/>
      <c r="Q1642" s="70"/>
      <c r="R1642" s="70"/>
      <c r="S1642" s="86"/>
      <c r="T1642" s="70"/>
      <c r="Z1642" s="68">
        <f t="shared" si="113"/>
        <v>1</v>
      </c>
      <c r="AC1642" s="1" t="str">
        <f t="shared" si="114"/>
        <v>1900</v>
      </c>
    </row>
    <row r="1643" spans="2:29" x14ac:dyDescent="0.25">
      <c r="B1643" s="1">
        <f t="shared" si="111"/>
        <v>0</v>
      </c>
      <c r="D1643" s="95" t="str">
        <f t="shared" si="112"/>
        <v/>
      </c>
      <c r="E1643" s="69"/>
      <c r="F1643" s="70"/>
      <c r="G1643" s="4"/>
      <c r="H1643" s="71"/>
      <c r="I1643" s="71"/>
      <c r="J1643" s="70"/>
      <c r="K1643" s="70"/>
      <c r="L1643" s="70"/>
      <c r="M1643" s="70"/>
      <c r="N1643" s="70"/>
      <c r="O1643" s="70"/>
      <c r="P1643" s="70"/>
      <c r="Q1643" s="70"/>
      <c r="R1643" s="70"/>
      <c r="S1643" s="86"/>
      <c r="T1643" s="70"/>
      <c r="Z1643" s="68">
        <f t="shared" si="113"/>
        <v>1</v>
      </c>
      <c r="AC1643" s="1" t="str">
        <f t="shared" si="114"/>
        <v>1900</v>
      </c>
    </row>
    <row r="1644" spans="2:29" x14ac:dyDescent="0.25">
      <c r="B1644" s="1">
        <f t="shared" si="111"/>
        <v>0</v>
      </c>
      <c r="D1644" s="95" t="str">
        <f t="shared" si="112"/>
        <v/>
      </c>
      <c r="E1644" s="69"/>
      <c r="F1644" s="70"/>
      <c r="G1644" s="4"/>
      <c r="H1644" s="71"/>
      <c r="I1644" s="71"/>
      <c r="J1644" s="70"/>
      <c r="K1644" s="70"/>
      <c r="L1644" s="70"/>
      <c r="M1644" s="70"/>
      <c r="N1644" s="70"/>
      <c r="O1644" s="70"/>
      <c r="P1644" s="70"/>
      <c r="Q1644" s="70"/>
      <c r="R1644" s="70"/>
      <c r="S1644" s="86"/>
      <c r="T1644" s="70"/>
      <c r="Z1644" s="68">
        <f t="shared" si="113"/>
        <v>1</v>
      </c>
      <c r="AC1644" s="1" t="str">
        <f t="shared" si="114"/>
        <v>1900</v>
      </c>
    </row>
    <row r="1645" spans="2:29" x14ac:dyDescent="0.25">
      <c r="B1645" s="1">
        <f t="shared" si="111"/>
        <v>0</v>
      </c>
      <c r="D1645" s="95" t="str">
        <f t="shared" si="112"/>
        <v/>
      </c>
      <c r="E1645" s="69"/>
      <c r="F1645" s="70"/>
      <c r="G1645" s="4"/>
      <c r="H1645" s="71"/>
      <c r="I1645" s="71"/>
      <c r="J1645" s="70"/>
      <c r="K1645" s="70"/>
      <c r="L1645" s="70"/>
      <c r="M1645" s="70"/>
      <c r="N1645" s="70"/>
      <c r="O1645" s="70"/>
      <c r="P1645" s="70"/>
      <c r="Q1645" s="70"/>
      <c r="R1645" s="70"/>
      <c r="S1645" s="86"/>
      <c r="T1645" s="70"/>
      <c r="Z1645" s="68">
        <f t="shared" si="113"/>
        <v>1</v>
      </c>
      <c r="AC1645" s="1" t="str">
        <f t="shared" si="114"/>
        <v>1900</v>
      </c>
    </row>
    <row r="1646" spans="2:29" x14ac:dyDescent="0.25">
      <c r="B1646" s="1">
        <f t="shared" si="111"/>
        <v>0</v>
      </c>
      <c r="D1646" s="95" t="str">
        <f t="shared" si="112"/>
        <v/>
      </c>
      <c r="E1646" s="69"/>
      <c r="F1646" s="70"/>
      <c r="G1646" s="4"/>
      <c r="H1646" s="71"/>
      <c r="I1646" s="71"/>
      <c r="J1646" s="70"/>
      <c r="K1646" s="70"/>
      <c r="L1646" s="70"/>
      <c r="M1646" s="70"/>
      <c r="N1646" s="70"/>
      <c r="O1646" s="70"/>
      <c r="P1646" s="70"/>
      <c r="Q1646" s="70"/>
      <c r="R1646" s="70"/>
      <c r="S1646" s="86"/>
      <c r="T1646" s="70"/>
      <c r="Z1646" s="68">
        <f t="shared" si="113"/>
        <v>1</v>
      </c>
      <c r="AC1646" s="1" t="str">
        <f t="shared" si="114"/>
        <v>1900</v>
      </c>
    </row>
    <row r="1647" spans="2:29" x14ac:dyDescent="0.25">
      <c r="B1647" s="1">
        <f t="shared" si="111"/>
        <v>0</v>
      </c>
      <c r="D1647" s="95" t="str">
        <f t="shared" si="112"/>
        <v/>
      </c>
      <c r="E1647" s="69"/>
      <c r="F1647" s="70"/>
      <c r="G1647" s="4"/>
      <c r="H1647" s="71"/>
      <c r="I1647" s="71"/>
      <c r="J1647" s="70"/>
      <c r="K1647" s="70"/>
      <c r="L1647" s="70"/>
      <c r="M1647" s="70"/>
      <c r="N1647" s="70"/>
      <c r="O1647" s="70"/>
      <c r="P1647" s="70"/>
      <c r="Q1647" s="70"/>
      <c r="R1647" s="70"/>
      <c r="S1647" s="86"/>
      <c r="T1647" s="70"/>
      <c r="Z1647" s="68">
        <f t="shared" si="113"/>
        <v>1</v>
      </c>
      <c r="AC1647" s="1" t="str">
        <f t="shared" si="114"/>
        <v>1900</v>
      </c>
    </row>
    <row r="1648" spans="2:29" x14ac:dyDescent="0.25">
      <c r="B1648" s="1">
        <f t="shared" si="111"/>
        <v>0</v>
      </c>
      <c r="D1648" s="95" t="str">
        <f t="shared" si="112"/>
        <v/>
      </c>
      <c r="E1648" s="69"/>
      <c r="F1648" s="70"/>
      <c r="G1648" s="4"/>
      <c r="H1648" s="71"/>
      <c r="I1648" s="71"/>
      <c r="J1648" s="70"/>
      <c r="K1648" s="70"/>
      <c r="L1648" s="70"/>
      <c r="M1648" s="70"/>
      <c r="N1648" s="70"/>
      <c r="O1648" s="70"/>
      <c r="P1648" s="70"/>
      <c r="Q1648" s="70"/>
      <c r="R1648" s="70"/>
      <c r="S1648" s="86"/>
      <c r="T1648" s="70"/>
      <c r="Z1648" s="68">
        <f t="shared" si="113"/>
        <v>1</v>
      </c>
      <c r="AC1648" s="1" t="str">
        <f t="shared" si="114"/>
        <v>1900</v>
      </c>
    </row>
    <row r="1649" spans="2:29" x14ac:dyDescent="0.25">
      <c r="B1649" s="1">
        <f t="shared" si="111"/>
        <v>0</v>
      </c>
      <c r="D1649" s="95" t="str">
        <f t="shared" si="112"/>
        <v/>
      </c>
      <c r="E1649" s="69"/>
      <c r="F1649" s="70"/>
      <c r="G1649" s="4"/>
      <c r="H1649" s="71"/>
      <c r="I1649" s="71"/>
      <c r="J1649" s="70"/>
      <c r="K1649" s="70"/>
      <c r="L1649" s="70"/>
      <c r="M1649" s="70"/>
      <c r="N1649" s="70"/>
      <c r="O1649" s="70"/>
      <c r="P1649" s="70"/>
      <c r="Q1649" s="70"/>
      <c r="R1649" s="70"/>
      <c r="S1649" s="86"/>
      <c r="T1649" s="70"/>
      <c r="Z1649" s="68">
        <f t="shared" si="113"/>
        <v>1</v>
      </c>
      <c r="AC1649" s="1" t="str">
        <f t="shared" si="114"/>
        <v>1900</v>
      </c>
    </row>
    <row r="1650" spans="2:29" x14ac:dyDescent="0.25">
      <c r="B1650" s="1">
        <f t="shared" si="111"/>
        <v>0</v>
      </c>
      <c r="D1650" s="95" t="str">
        <f t="shared" si="112"/>
        <v/>
      </c>
      <c r="E1650" s="69"/>
      <c r="F1650" s="70"/>
      <c r="G1650" s="4"/>
      <c r="H1650" s="71"/>
      <c r="I1650" s="71"/>
      <c r="J1650" s="70"/>
      <c r="K1650" s="70"/>
      <c r="L1650" s="70"/>
      <c r="M1650" s="70"/>
      <c r="N1650" s="70"/>
      <c r="O1650" s="70"/>
      <c r="P1650" s="70"/>
      <c r="Q1650" s="70"/>
      <c r="R1650" s="70"/>
      <c r="S1650" s="86"/>
      <c r="T1650" s="70"/>
      <c r="Z1650" s="68">
        <f t="shared" si="113"/>
        <v>1</v>
      </c>
      <c r="AC1650" s="1" t="str">
        <f t="shared" si="114"/>
        <v>1900</v>
      </c>
    </row>
    <row r="1651" spans="2:29" x14ac:dyDescent="0.25">
      <c r="B1651" s="1">
        <f t="shared" si="111"/>
        <v>0</v>
      </c>
      <c r="D1651" s="95" t="str">
        <f t="shared" si="112"/>
        <v/>
      </c>
      <c r="E1651" s="69"/>
      <c r="F1651" s="70"/>
      <c r="G1651" s="4"/>
      <c r="H1651" s="71"/>
      <c r="I1651" s="71"/>
      <c r="J1651" s="70"/>
      <c r="K1651" s="70"/>
      <c r="L1651" s="70"/>
      <c r="M1651" s="70"/>
      <c r="N1651" s="70"/>
      <c r="O1651" s="70"/>
      <c r="P1651" s="70"/>
      <c r="Q1651" s="70"/>
      <c r="R1651" s="70"/>
      <c r="S1651" s="86"/>
      <c r="T1651" s="70"/>
      <c r="Z1651" s="68">
        <f t="shared" si="113"/>
        <v>1</v>
      </c>
      <c r="AC1651" s="1" t="str">
        <f t="shared" si="114"/>
        <v>1900</v>
      </c>
    </row>
    <row r="1652" spans="2:29" x14ac:dyDescent="0.25">
      <c r="B1652" s="1">
        <f t="shared" si="111"/>
        <v>0</v>
      </c>
      <c r="D1652" s="95" t="str">
        <f t="shared" si="112"/>
        <v/>
      </c>
      <c r="E1652" s="69"/>
      <c r="F1652" s="70"/>
      <c r="G1652" s="4"/>
      <c r="H1652" s="71"/>
      <c r="I1652" s="71"/>
      <c r="J1652" s="70"/>
      <c r="K1652" s="70"/>
      <c r="L1652" s="70"/>
      <c r="M1652" s="70"/>
      <c r="N1652" s="70"/>
      <c r="O1652" s="70"/>
      <c r="P1652" s="70"/>
      <c r="Q1652" s="70"/>
      <c r="R1652" s="70"/>
      <c r="S1652" s="86"/>
      <c r="T1652" s="70"/>
      <c r="Z1652" s="68">
        <f t="shared" si="113"/>
        <v>1</v>
      </c>
      <c r="AC1652" s="1" t="str">
        <f t="shared" si="114"/>
        <v>1900</v>
      </c>
    </row>
    <row r="1653" spans="2:29" x14ac:dyDescent="0.25">
      <c r="B1653" s="1">
        <f t="shared" si="111"/>
        <v>0</v>
      </c>
      <c r="D1653" s="95" t="str">
        <f t="shared" si="112"/>
        <v/>
      </c>
      <c r="E1653" s="69"/>
      <c r="F1653" s="70"/>
      <c r="G1653" s="4"/>
      <c r="H1653" s="71"/>
      <c r="I1653" s="71"/>
      <c r="J1653" s="70"/>
      <c r="K1653" s="70"/>
      <c r="L1653" s="70"/>
      <c r="M1653" s="70"/>
      <c r="N1653" s="70"/>
      <c r="O1653" s="70"/>
      <c r="P1653" s="70"/>
      <c r="Q1653" s="70"/>
      <c r="R1653" s="70"/>
      <c r="S1653" s="86"/>
      <c r="T1653" s="70"/>
      <c r="Z1653" s="68">
        <f t="shared" si="113"/>
        <v>1</v>
      </c>
      <c r="AC1653" s="1" t="str">
        <f t="shared" si="114"/>
        <v>1900</v>
      </c>
    </row>
    <row r="1654" spans="2:29" x14ac:dyDescent="0.25">
      <c r="B1654" s="1">
        <f t="shared" si="111"/>
        <v>0</v>
      </c>
      <c r="D1654" s="95" t="str">
        <f t="shared" si="112"/>
        <v/>
      </c>
      <c r="E1654" s="69"/>
      <c r="F1654" s="70"/>
      <c r="G1654" s="4"/>
      <c r="H1654" s="71"/>
      <c r="I1654" s="71"/>
      <c r="J1654" s="70"/>
      <c r="K1654" s="70"/>
      <c r="L1654" s="70"/>
      <c r="M1654" s="70"/>
      <c r="N1654" s="70"/>
      <c r="O1654" s="70"/>
      <c r="P1654" s="70"/>
      <c r="Q1654" s="70"/>
      <c r="R1654" s="70"/>
      <c r="S1654" s="86"/>
      <c r="T1654" s="70"/>
      <c r="Z1654" s="68">
        <f t="shared" si="113"/>
        <v>1</v>
      </c>
      <c r="AC1654" s="1" t="str">
        <f t="shared" si="114"/>
        <v>1900</v>
      </c>
    </row>
    <row r="1655" spans="2:29" x14ac:dyDescent="0.25">
      <c r="B1655" s="1">
        <f t="shared" si="111"/>
        <v>0</v>
      </c>
      <c r="D1655" s="95" t="str">
        <f t="shared" si="112"/>
        <v/>
      </c>
      <c r="E1655" s="69"/>
      <c r="F1655" s="70"/>
      <c r="G1655" s="4"/>
      <c r="H1655" s="71"/>
      <c r="I1655" s="71"/>
      <c r="J1655" s="70"/>
      <c r="K1655" s="70"/>
      <c r="L1655" s="70"/>
      <c r="M1655" s="70"/>
      <c r="N1655" s="70"/>
      <c r="O1655" s="70"/>
      <c r="P1655" s="70"/>
      <c r="Q1655" s="70"/>
      <c r="R1655" s="70"/>
      <c r="S1655" s="86"/>
      <c r="T1655" s="70"/>
      <c r="Z1655" s="68">
        <f t="shared" si="113"/>
        <v>1</v>
      </c>
      <c r="AC1655" s="1" t="str">
        <f t="shared" si="114"/>
        <v>1900</v>
      </c>
    </row>
    <row r="1656" spans="2:29" x14ac:dyDescent="0.25">
      <c r="B1656" s="1">
        <f t="shared" si="111"/>
        <v>0</v>
      </c>
      <c r="D1656" s="95" t="str">
        <f t="shared" si="112"/>
        <v/>
      </c>
      <c r="E1656" s="69"/>
      <c r="F1656" s="70"/>
      <c r="G1656" s="4"/>
      <c r="H1656" s="71"/>
      <c r="I1656" s="71"/>
      <c r="J1656" s="70"/>
      <c r="K1656" s="70"/>
      <c r="L1656" s="70"/>
      <c r="M1656" s="70"/>
      <c r="N1656" s="70"/>
      <c r="O1656" s="70"/>
      <c r="P1656" s="70"/>
      <c r="Q1656" s="70"/>
      <c r="R1656" s="70"/>
      <c r="S1656" s="86"/>
      <c r="T1656" s="70"/>
      <c r="Z1656" s="68">
        <f t="shared" si="113"/>
        <v>1</v>
      </c>
      <c r="AC1656" s="1" t="str">
        <f t="shared" si="114"/>
        <v>1900</v>
      </c>
    </row>
    <row r="1657" spans="2:29" x14ac:dyDescent="0.25">
      <c r="B1657" s="1">
        <f t="shared" si="111"/>
        <v>0</v>
      </c>
      <c r="D1657" s="95" t="str">
        <f t="shared" si="112"/>
        <v/>
      </c>
      <c r="E1657" s="69"/>
      <c r="F1657" s="70"/>
      <c r="G1657" s="4"/>
      <c r="H1657" s="71"/>
      <c r="I1657" s="71"/>
      <c r="J1657" s="70"/>
      <c r="K1657" s="70"/>
      <c r="L1657" s="70"/>
      <c r="M1657" s="70"/>
      <c r="N1657" s="70"/>
      <c r="O1657" s="70"/>
      <c r="P1657" s="70"/>
      <c r="Q1657" s="70"/>
      <c r="R1657" s="70"/>
      <c r="S1657" s="86"/>
      <c r="T1657" s="70"/>
      <c r="Z1657" s="68">
        <f t="shared" si="113"/>
        <v>1</v>
      </c>
      <c r="AC1657" s="1" t="str">
        <f t="shared" si="114"/>
        <v>1900</v>
      </c>
    </row>
    <row r="1658" spans="2:29" x14ac:dyDescent="0.25">
      <c r="B1658" s="1">
        <f t="shared" si="111"/>
        <v>0</v>
      </c>
      <c r="D1658" s="95" t="str">
        <f t="shared" si="112"/>
        <v/>
      </c>
      <c r="E1658" s="69"/>
      <c r="F1658" s="70"/>
      <c r="G1658" s="4"/>
      <c r="H1658" s="71"/>
      <c r="I1658" s="71"/>
      <c r="J1658" s="70"/>
      <c r="K1658" s="70"/>
      <c r="L1658" s="70"/>
      <c r="M1658" s="70"/>
      <c r="N1658" s="70"/>
      <c r="O1658" s="70"/>
      <c r="P1658" s="70"/>
      <c r="Q1658" s="70"/>
      <c r="R1658" s="70"/>
      <c r="S1658" s="86"/>
      <c r="T1658" s="70"/>
      <c r="Z1658" s="68">
        <f t="shared" si="113"/>
        <v>1</v>
      </c>
      <c r="AC1658" s="1" t="str">
        <f t="shared" si="114"/>
        <v>1900</v>
      </c>
    </row>
    <row r="1659" spans="2:29" x14ac:dyDescent="0.25">
      <c r="B1659" s="1">
        <f t="shared" si="111"/>
        <v>0</v>
      </c>
      <c r="D1659" s="95" t="str">
        <f t="shared" si="112"/>
        <v/>
      </c>
      <c r="E1659" s="69"/>
      <c r="F1659" s="70"/>
      <c r="G1659" s="4"/>
      <c r="H1659" s="71"/>
      <c r="I1659" s="71"/>
      <c r="J1659" s="70"/>
      <c r="K1659" s="70"/>
      <c r="L1659" s="70"/>
      <c r="M1659" s="70"/>
      <c r="N1659" s="70"/>
      <c r="O1659" s="70"/>
      <c r="P1659" s="70"/>
      <c r="Q1659" s="70"/>
      <c r="R1659" s="70"/>
      <c r="S1659" s="86"/>
      <c r="T1659" s="70"/>
      <c r="Z1659" s="68">
        <f t="shared" si="113"/>
        <v>1</v>
      </c>
      <c r="AC1659" s="1" t="str">
        <f t="shared" si="114"/>
        <v>1900</v>
      </c>
    </row>
    <row r="1660" spans="2:29" x14ac:dyDescent="0.25">
      <c r="B1660" s="1">
        <f t="shared" si="111"/>
        <v>0</v>
      </c>
      <c r="D1660" s="95" t="str">
        <f t="shared" si="112"/>
        <v/>
      </c>
      <c r="E1660" s="69"/>
      <c r="F1660" s="70"/>
      <c r="G1660" s="4"/>
      <c r="H1660" s="71"/>
      <c r="I1660" s="71"/>
      <c r="J1660" s="70"/>
      <c r="K1660" s="70"/>
      <c r="L1660" s="70"/>
      <c r="M1660" s="70"/>
      <c r="N1660" s="70"/>
      <c r="O1660" s="70"/>
      <c r="P1660" s="70"/>
      <c r="Q1660" s="70"/>
      <c r="R1660" s="70"/>
      <c r="S1660" s="86"/>
      <c r="T1660" s="70"/>
      <c r="Z1660" s="68">
        <f t="shared" si="113"/>
        <v>1</v>
      </c>
      <c r="AC1660" s="1" t="str">
        <f t="shared" si="114"/>
        <v>1900</v>
      </c>
    </row>
    <row r="1661" spans="2:29" x14ac:dyDescent="0.25">
      <c r="B1661" s="1">
        <f t="shared" si="111"/>
        <v>0</v>
      </c>
      <c r="D1661" s="95" t="str">
        <f t="shared" si="112"/>
        <v/>
      </c>
      <c r="E1661" s="69"/>
      <c r="F1661" s="70"/>
      <c r="G1661" s="4"/>
      <c r="H1661" s="71"/>
      <c r="I1661" s="71"/>
      <c r="J1661" s="70"/>
      <c r="K1661" s="70"/>
      <c r="L1661" s="70"/>
      <c r="M1661" s="70"/>
      <c r="N1661" s="70"/>
      <c r="O1661" s="70"/>
      <c r="P1661" s="70"/>
      <c r="Q1661" s="70"/>
      <c r="R1661" s="70"/>
      <c r="S1661" s="86"/>
      <c r="T1661" s="70"/>
      <c r="Z1661" s="68">
        <f t="shared" si="113"/>
        <v>1</v>
      </c>
      <c r="AC1661" s="1" t="str">
        <f t="shared" si="114"/>
        <v>1900</v>
      </c>
    </row>
    <row r="1662" spans="2:29" x14ac:dyDescent="0.25">
      <c r="B1662" s="1">
        <f t="shared" si="111"/>
        <v>0</v>
      </c>
      <c r="D1662" s="95" t="str">
        <f t="shared" si="112"/>
        <v/>
      </c>
      <c r="E1662" s="69"/>
      <c r="F1662" s="70"/>
      <c r="G1662" s="4"/>
      <c r="H1662" s="71"/>
      <c r="I1662" s="71"/>
      <c r="J1662" s="70"/>
      <c r="K1662" s="70"/>
      <c r="L1662" s="70"/>
      <c r="M1662" s="70"/>
      <c r="N1662" s="70"/>
      <c r="O1662" s="70"/>
      <c r="P1662" s="70"/>
      <c r="Q1662" s="70"/>
      <c r="R1662" s="70"/>
      <c r="S1662" s="86"/>
      <c r="T1662" s="70"/>
      <c r="Z1662" s="68">
        <f t="shared" si="113"/>
        <v>1</v>
      </c>
      <c r="AC1662" s="1" t="str">
        <f t="shared" si="114"/>
        <v>1900</v>
      </c>
    </row>
    <row r="1663" spans="2:29" x14ac:dyDescent="0.25">
      <c r="B1663" s="1">
        <f t="shared" si="111"/>
        <v>0</v>
      </c>
      <c r="D1663" s="95" t="str">
        <f t="shared" si="112"/>
        <v/>
      </c>
      <c r="E1663" s="69"/>
      <c r="F1663" s="70"/>
      <c r="G1663" s="4"/>
      <c r="H1663" s="71"/>
      <c r="I1663" s="71"/>
      <c r="J1663" s="70"/>
      <c r="K1663" s="70"/>
      <c r="L1663" s="70"/>
      <c r="M1663" s="70"/>
      <c r="N1663" s="70"/>
      <c r="O1663" s="70"/>
      <c r="P1663" s="70"/>
      <c r="Q1663" s="70"/>
      <c r="R1663" s="70"/>
      <c r="S1663" s="86"/>
      <c r="T1663" s="70"/>
      <c r="Z1663" s="68">
        <f t="shared" si="113"/>
        <v>1</v>
      </c>
      <c r="AC1663" s="1" t="str">
        <f t="shared" si="114"/>
        <v>1900</v>
      </c>
    </row>
    <row r="1664" spans="2:29" x14ac:dyDescent="0.25">
      <c r="B1664" s="1">
        <f t="shared" si="111"/>
        <v>0</v>
      </c>
      <c r="D1664" s="95" t="str">
        <f t="shared" si="112"/>
        <v/>
      </c>
      <c r="E1664" s="69"/>
      <c r="F1664" s="70"/>
      <c r="G1664" s="4"/>
      <c r="H1664" s="71"/>
      <c r="I1664" s="71"/>
      <c r="J1664" s="70"/>
      <c r="K1664" s="70"/>
      <c r="L1664" s="70"/>
      <c r="M1664" s="70"/>
      <c r="N1664" s="70"/>
      <c r="O1664" s="70"/>
      <c r="P1664" s="70"/>
      <c r="Q1664" s="70"/>
      <c r="R1664" s="70"/>
      <c r="S1664" s="86"/>
      <c r="T1664" s="70"/>
      <c r="Z1664" s="68">
        <f t="shared" si="113"/>
        <v>1</v>
      </c>
      <c r="AC1664" s="1" t="str">
        <f t="shared" si="114"/>
        <v>1900</v>
      </c>
    </row>
    <row r="1665" spans="2:29" x14ac:dyDescent="0.25">
      <c r="B1665" s="1">
        <f t="shared" si="111"/>
        <v>0</v>
      </c>
      <c r="D1665" s="95" t="str">
        <f t="shared" si="112"/>
        <v/>
      </c>
      <c r="E1665" s="69"/>
      <c r="F1665" s="70"/>
      <c r="G1665" s="4"/>
      <c r="H1665" s="71"/>
      <c r="I1665" s="71"/>
      <c r="J1665" s="70"/>
      <c r="K1665" s="70"/>
      <c r="L1665" s="70"/>
      <c r="M1665" s="70"/>
      <c r="N1665" s="70"/>
      <c r="O1665" s="70"/>
      <c r="P1665" s="70"/>
      <c r="Q1665" s="70"/>
      <c r="R1665" s="70"/>
      <c r="S1665" s="86"/>
      <c r="T1665" s="70"/>
      <c r="Z1665" s="68">
        <f t="shared" si="113"/>
        <v>1</v>
      </c>
      <c r="AC1665" s="1" t="str">
        <f t="shared" si="114"/>
        <v>1900</v>
      </c>
    </row>
    <row r="1666" spans="2:29" x14ac:dyDescent="0.25">
      <c r="B1666" s="1">
        <f t="shared" si="111"/>
        <v>0</v>
      </c>
      <c r="D1666" s="95" t="str">
        <f t="shared" si="112"/>
        <v/>
      </c>
      <c r="E1666" s="69"/>
      <c r="F1666" s="70"/>
      <c r="G1666" s="4"/>
      <c r="H1666" s="71"/>
      <c r="I1666" s="71"/>
      <c r="J1666" s="70"/>
      <c r="K1666" s="70"/>
      <c r="L1666" s="70"/>
      <c r="M1666" s="70"/>
      <c r="N1666" s="70"/>
      <c r="O1666" s="70"/>
      <c r="P1666" s="70"/>
      <c r="Q1666" s="70"/>
      <c r="R1666" s="70"/>
      <c r="S1666" s="86"/>
      <c r="T1666" s="70"/>
      <c r="Z1666" s="68">
        <f t="shared" si="113"/>
        <v>1</v>
      </c>
      <c r="AC1666" s="1" t="str">
        <f t="shared" si="114"/>
        <v>1900</v>
      </c>
    </row>
    <row r="1667" spans="2:29" x14ac:dyDescent="0.25">
      <c r="B1667" s="1">
        <f t="shared" si="111"/>
        <v>0</v>
      </c>
      <c r="D1667" s="95" t="str">
        <f t="shared" si="112"/>
        <v/>
      </c>
      <c r="E1667" s="69"/>
      <c r="F1667" s="70"/>
      <c r="G1667" s="4"/>
      <c r="H1667" s="71"/>
      <c r="I1667" s="71"/>
      <c r="J1667" s="70"/>
      <c r="K1667" s="70"/>
      <c r="L1667" s="70"/>
      <c r="M1667" s="70"/>
      <c r="N1667" s="70"/>
      <c r="O1667" s="70"/>
      <c r="P1667" s="70"/>
      <c r="Q1667" s="70"/>
      <c r="R1667" s="70"/>
      <c r="S1667" s="86"/>
      <c r="T1667" s="70"/>
      <c r="Z1667" s="68">
        <f t="shared" si="113"/>
        <v>1</v>
      </c>
      <c r="AC1667" s="1" t="str">
        <f t="shared" si="114"/>
        <v>1900</v>
      </c>
    </row>
    <row r="1668" spans="2:29" x14ac:dyDescent="0.25">
      <c r="B1668" s="1">
        <f t="shared" ref="B1668:B1731" si="115">IF($B$1=YEAR(Z1668),D1668,0)</f>
        <v>0</v>
      </c>
      <c r="D1668" s="95" t="str">
        <f t="shared" ref="D1668:D1731" si="116">IF(Z1668&lt;&gt;$Y$2,IF(YEAR(Z1668)=YEAR(Z1667),D1667+1,1),"")</f>
        <v/>
      </c>
      <c r="E1668" s="69"/>
      <c r="F1668" s="70"/>
      <c r="G1668" s="4"/>
      <c r="H1668" s="71"/>
      <c r="I1668" s="71"/>
      <c r="J1668" s="70"/>
      <c r="K1668" s="70"/>
      <c r="L1668" s="70"/>
      <c r="M1668" s="70"/>
      <c r="N1668" s="70"/>
      <c r="O1668" s="70"/>
      <c r="P1668" s="70"/>
      <c r="Q1668" s="70"/>
      <c r="R1668" s="70"/>
      <c r="S1668" s="86"/>
      <c r="T1668" s="70"/>
      <c r="Z1668" s="68">
        <f t="shared" ref="Z1668:Z1731" si="117">IF(CONCATENATE(F1668,F1669,F1670,F1671,F1672,F1673)&lt;&gt;"",IF(AND(E1668&lt;&gt;0,ISNUMBER(E1668)=TRUE),E1668,Z1667),$Y$2)</f>
        <v>1</v>
      </c>
      <c r="AC1668" s="1" t="str">
        <f t="shared" si="114"/>
        <v>1900</v>
      </c>
    </row>
    <row r="1669" spans="2:29" x14ac:dyDescent="0.25">
      <c r="B1669" s="1">
        <f t="shared" si="115"/>
        <v>0</v>
      </c>
      <c r="D1669" s="95" t="str">
        <f t="shared" si="116"/>
        <v/>
      </c>
      <c r="E1669" s="69"/>
      <c r="F1669" s="70"/>
      <c r="G1669" s="4"/>
      <c r="H1669" s="71"/>
      <c r="I1669" s="71"/>
      <c r="J1669" s="70"/>
      <c r="K1669" s="70"/>
      <c r="L1669" s="70"/>
      <c r="M1669" s="70"/>
      <c r="N1669" s="70"/>
      <c r="O1669" s="70"/>
      <c r="P1669" s="70"/>
      <c r="Q1669" s="70"/>
      <c r="R1669" s="70"/>
      <c r="S1669" s="86"/>
      <c r="T1669" s="70"/>
      <c r="Z1669" s="68">
        <f t="shared" si="117"/>
        <v>1</v>
      </c>
      <c r="AC1669" s="1" t="str">
        <f t="shared" ref="AC1669:AC1732" si="118">YEAR(Z1669)&amp;F1669&amp;G1669</f>
        <v>1900</v>
      </c>
    </row>
    <row r="1670" spans="2:29" x14ac:dyDescent="0.25">
      <c r="B1670" s="1">
        <f t="shared" si="115"/>
        <v>0</v>
      </c>
      <c r="D1670" s="95" t="str">
        <f t="shared" si="116"/>
        <v/>
      </c>
      <c r="E1670" s="69"/>
      <c r="F1670" s="70"/>
      <c r="G1670" s="4"/>
      <c r="H1670" s="71"/>
      <c r="I1670" s="71"/>
      <c r="J1670" s="70"/>
      <c r="K1670" s="70"/>
      <c r="L1670" s="70"/>
      <c r="M1670" s="70"/>
      <c r="N1670" s="70"/>
      <c r="O1670" s="70"/>
      <c r="P1670" s="70"/>
      <c r="Q1670" s="70"/>
      <c r="R1670" s="70"/>
      <c r="S1670" s="86"/>
      <c r="T1670" s="70"/>
      <c r="Z1670" s="68">
        <f t="shared" si="117"/>
        <v>1</v>
      </c>
      <c r="AC1670" s="1" t="str">
        <f t="shared" si="118"/>
        <v>1900</v>
      </c>
    </row>
    <row r="1671" spans="2:29" x14ac:dyDescent="0.25">
      <c r="B1671" s="1">
        <f t="shared" si="115"/>
        <v>0</v>
      </c>
      <c r="D1671" s="95" t="str">
        <f t="shared" si="116"/>
        <v/>
      </c>
      <c r="E1671" s="69"/>
      <c r="F1671" s="70"/>
      <c r="G1671" s="4"/>
      <c r="H1671" s="71"/>
      <c r="I1671" s="71"/>
      <c r="J1671" s="70"/>
      <c r="K1671" s="70"/>
      <c r="L1671" s="70"/>
      <c r="M1671" s="70"/>
      <c r="N1671" s="70"/>
      <c r="O1671" s="70"/>
      <c r="P1671" s="70"/>
      <c r="Q1671" s="70"/>
      <c r="R1671" s="70"/>
      <c r="S1671" s="86"/>
      <c r="T1671" s="70"/>
      <c r="Z1671" s="68">
        <f t="shared" si="117"/>
        <v>1</v>
      </c>
      <c r="AC1671" s="1" t="str">
        <f t="shared" si="118"/>
        <v>1900</v>
      </c>
    </row>
    <row r="1672" spans="2:29" x14ac:dyDescent="0.25">
      <c r="B1672" s="1">
        <f t="shared" si="115"/>
        <v>0</v>
      </c>
      <c r="D1672" s="95" t="str">
        <f t="shared" si="116"/>
        <v/>
      </c>
      <c r="E1672" s="69"/>
      <c r="F1672" s="70"/>
      <c r="G1672" s="4"/>
      <c r="H1672" s="71"/>
      <c r="I1672" s="71"/>
      <c r="J1672" s="70"/>
      <c r="K1672" s="70"/>
      <c r="L1672" s="70"/>
      <c r="M1672" s="70"/>
      <c r="N1672" s="70"/>
      <c r="O1672" s="70"/>
      <c r="P1672" s="70"/>
      <c r="Q1672" s="70"/>
      <c r="R1672" s="70"/>
      <c r="S1672" s="86"/>
      <c r="T1672" s="70"/>
      <c r="Z1672" s="68">
        <f t="shared" si="117"/>
        <v>1</v>
      </c>
      <c r="AC1672" s="1" t="str">
        <f t="shared" si="118"/>
        <v>1900</v>
      </c>
    </row>
    <row r="1673" spans="2:29" x14ac:dyDescent="0.25">
      <c r="B1673" s="1">
        <f t="shared" si="115"/>
        <v>0</v>
      </c>
      <c r="D1673" s="95" t="str">
        <f t="shared" si="116"/>
        <v/>
      </c>
      <c r="E1673" s="69"/>
      <c r="F1673" s="70"/>
      <c r="G1673" s="4"/>
      <c r="H1673" s="71"/>
      <c r="I1673" s="71"/>
      <c r="J1673" s="70"/>
      <c r="K1673" s="70"/>
      <c r="L1673" s="70"/>
      <c r="M1673" s="70"/>
      <c r="N1673" s="70"/>
      <c r="O1673" s="70"/>
      <c r="P1673" s="70"/>
      <c r="Q1673" s="70"/>
      <c r="R1673" s="70"/>
      <c r="S1673" s="86"/>
      <c r="T1673" s="70"/>
      <c r="Z1673" s="68">
        <f t="shared" si="117"/>
        <v>1</v>
      </c>
      <c r="AC1673" s="1" t="str">
        <f t="shared" si="118"/>
        <v>1900</v>
      </c>
    </row>
    <row r="1674" spans="2:29" x14ac:dyDescent="0.25">
      <c r="B1674" s="1">
        <f t="shared" si="115"/>
        <v>0</v>
      </c>
      <c r="D1674" s="95" t="str">
        <f t="shared" si="116"/>
        <v/>
      </c>
      <c r="E1674" s="69"/>
      <c r="F1674" s="70"/>
      <c r="G1674" s="4"/>
      <c r="H1674" s="71"/>
      <c r="I1674" s="71"/>
      <c r="J1674" s="70"/>
      <c r="K1674" s="70"/>
      <c r="L1674" s="70"/>
      <c r="M1674" s="70"/>
      <c r="N1674" s="70"/>
      <c r="O1674" s="70"/>
      <c r="P1674" s="70"/>
      <c r="Q1674" s="70"/>
      <c r="R1674" s="70"/>
      <c r="S1674" s="86"/>
      <c r="T1674" s="70"/>
      <c r="Z1674" s="68">
        <f t="shared" si="117"/>
        <v>1</v>
      </c>
      <c r="AC1674" s="1" t="str">
        <f t="shared" si="118"/>
        <v>1900</v>
      </c>
    </row>
    <row r="1675" spans="2:29" x14ac:dyDescent="0.25">
      <c r="B1675" s="1">
        <f t="shared" si="115"/>
        <v>0</v>
      </c>
      <c r="D1675" s="95" t="str">
        <f t="shared" si="116"/>
        <v/>
      </c>
      <c r="E1675" s="69"/>
      <c r="F1675" s="70"/>
      <c r="G1675" s="4"/>
      <c r="H1675" s="71"/>
      <c r="I1675" s="71"/>
      <c r="J1675" s="70"/>
      <c r="K1675" s="70"/>
      <c r="L1675" s="70"/>
      <c r="M1675" s="70"/>
      <c r="N1675" s="70"/>
      <c r="O1675" s="70"/>
      <c r="P1675" s="70"/>
      <c r="Q1675" s="70"/>
      <c r="R1675" s="70"/>
      <c r="S1675" s="86"/>
      <c r="T1675" s="70"/>
      <c r="Z1675" s="68">
        <f t="shared" si="117"/>
        <v>1</v>
      </c>
      <c r="AC1675" s="1" t="str">
        <f t="shared" si="118"/>
        <v>1900</v>
      </c>
    </row>
    <row r="1676" spans="2:29" x14ac:dyDescent="0.25">
      <c r="B1676" s="1">
        <f t="shared" si="115"/>
        <v>0</v>
      </c>
      <c r="D1676" s="95" t="str">
        <f t="shared" si="116"/>
        <v/>
      </c>
      <c r="E1676" s="69"/>
      <c r="F1676" s="70"/>
      <c r="G1676" s="4"/>
      <c r="H1676" s="71"/>
      <c r="I1676" s="71"/>
      <c r="J1676" s="70"/>
      <c r="K1676" s="70"/>
      <c r="L1676" s="70"/>
      <c r="M1676" s="70"/>
      <c r="N1676" s="70"/>
      <c r="O1676" s="70"/>
      <c r="P1676" s="70"/>
      <c r="Q1676" s="70"/>
      <c r="R1676" s="70"/>
      <c r="S1676" s="86"/>
      <c r="T1676" s="70"/>
      <c r="Z1676" s="68">
        <f t="shared" si="117"/>
        <v>1</v>
      </c>
      <c r="AC1676" s="1" t="str">
        <f t="shared" si="118"/>
        <v>1900</v>
      </c>
    </row>
    <row r="1677" spans="2:29" x14ac:dyDescent="0.25">
      <c r="B1677" s="1">
        <f t="shared" si="115"/>
        <v>0</v>
      </c>
      <c r="D1677" s="95" t="str">
        <f t="shared" si="116"/>
        <v/>
      </c>
      <c r="E1677" s="69"/>
      <c r="F1677" s="70"/>
      <c r="G1677" s="4"/>
      <c r="H1677" s="71"/>
      <c r="I1677" s="71"/>
      <c r="J1677" s="70"/>
      <c r="K1677" s="70"/>
      <c r="L1677" s="70"/>
      <c r="M1677" s="70"/>
      <c r="N1677" s="70"/>
      <c r="O1677" s="70"/>
      <c r="P1677" s="70"/>
      <c r="Q1677" s="70"/>
      <c r="R1677" s="70"/>
      <c r="S1677" s="86"/>
      <c r="T1677" s="70"/>
      <c r="Z1677" s="68">
        <f t="shared" si="117"/>
        <v>1</v>
      </c>
      <c r="AC1677" s="1" t="str">
        <f t="shared" si="118"/>
        <v>1900</v>
      </c>
    </row>
    <row r="1678" spans="2:29" x14ac:dyDescent="0.25">
      <c r="B1678" s="1">
        <f t="shared" si="115"/>
        <v>0</v>
      </c>
      <c r="D1678" s="95" t="str">
        <f t="shared" si="116"/>
        <v/>
      </c>
      <c r="E1678" s="69"/>
      <c r="F1678" s="70"/>
      <c r="G1678" s="4"/>
      <c r="H1678" s="71"/>
      <c r="I1678" s="71"/>
      <c r="J1678" s="70"/>
      <c r="K1678" s="70"/>
      <c r="L1678" s="70"/>
      <c r="M1678" s="70"/>
      <c r="N1678" s="70"/>
      <c r="O1678" s="70"/>
      <c r="P1678" s="70"/>
      <c r="Q1678" s="70"/>
      <c r="R1678" s="70"/>
      <c r="S1678" s="86"/>
      <c r="T1678" s="70"/>
      <c r="Z1678" s="68">
        <f t="shared" si="117"/>
        <v>1</v>
      </c>
      <c r="AC1678" s="1" t="str">
        <f t="shared" si="118"/>
        <v>1900</v>
      </c>
    </row>
    <row r="1679" spans="2:29" x14ac:dyDescent="0.25">
      <c r="B1679" s="1">
        <f t="shared" si="115"/>
        <v>0</v>
      </c>
      <c r="D1679" s="95" t="str">
        <f t="shared" si="116"/>
        <v/>
      </c>
      <c r="E1679" s="69"/>
      <c r="F1679" s="70"/>
      <c r="G1679" s="4"/>
      <c r="H1679" s="71"/>
      <c r="I1679" s="71"/>
      <c r="J1679" s="70"/>
      <c r="K1679" s="70"/>
      <c r="L1679" s="70"/>
      <c r="M1679" s="70"/>
      <c r="N1679" s="70"/>
      <c r="O1679" s="70"/>
      <c r="P1679" s="70"/>
      <c r="Q1679" s="70"/>
      <c r="R1679" s="70"/>
      <c r="S1679" s="86"/>
      <c r="T1679" s="70"/>
      <c r="Z1679" s="68">
        <f t="shared" si="117"/>
        <v>1</v>
      </c>
      <c r="AC1679" s="1" t="str">
        <f t="shared" si="118"/>
        <v>1900</v>
      </c>
    </row>
    <row r="1680" spans="2:29" x14ac:dyDescent="0.25">
      <c r="B1680" s="1">
        <f t="shared" si="115"/>
        <v>0</v>
      </c>
      <c r="D1680" s="95" t="str">
        <f t="shared" si="116"/>
        <v/>
      </c>
      <c r="E1680" s="69"/>
      <c r="F1680" s="70"/>
      <c r="G1680" s="4"/>
      <c r="H1680" s="71"/>
      <c r="I1680" s="71"/>
      <c r="J1680" s="70"/>
      <c r="K1680" s="70"/>
      <c r="L1680" s="70"/>
      <c r="M1680" s="70"/>
      <c r="N1680" s="70"/>
      <c r="O1680" s="70"/>
      <c r="P1680" s="70"/>
      <c r="Q1680" s="70"/>
      <c r="R1680" s="70"/>
      <c r="S1680" s="86"/>
      <c r="T1680" s="70"/>
      <c r="Z1680" s="68">
        <f t="shared" si="117"/>
        <v>1</v>
      </c>
      <c r="AC1680" s="1" t="str">
        <f t="shared" si="118"/>
        <v>1900</v>
      </c>
    </row>
    <row r="1681" spans="2:29" x14ac:dyDescent="0.25">
      <c r="B1681" s="1">
        <f t="shared" si="115"/>
        <v>0</v>
      </c>
      <c r="D1681" s="95" t="str">
        <f t="shared" si="116"/>
        <v/>
      </c>
      <c r="E1681" s="69"/>
      <c r="F1681" s="70"/>
      <c r="G1681" s="4"/>
      <c r="H1681" s="71"/>
      <c r="I1681" s="71"/>
      <c r="J1681" s="70"/>
      <c r="K1681" s="70"/>
      <c r="L1681" s="70"/>
      <c r="M1681" s="70"/>
      <c r="N1681" s="70"/>
      <c r="O1681" s="70"/>
      <c r="P1681" s="70"/>
      <c r="Q1681" s="70"/>
      <c r="R1681" s="70"/>
      <c r="S1681" s="86"/>
      <c r="T1681" s="70"/>
      <c r="Z1681" s="68">
        <f t="shared" si="117"/>
        <v>1</v>
      </c>
      <c r="AC1681" s="1" t="str">
        <f t="shared" si="118"/>
        <v>1900</v>
      </c>
    </row>
    <row r="1682" spans="2:29" x14ac:dyDescent="0.25">
      <c r="B1682" s="1">
        <f t="shared" si="115"/>
        <v>0</v>
      </c>
      <c r="D1682" s="95" t="str">
        <f t="shared" si="116"/>
        <v/>
      </c>
      <c r="E1682" s="69"/>
      <c r="F1682" s="70"/>
      <c r="G1682" s="4"/>
      <c r="H1682" s="71"/>
      <c r="I1682" s="71"/>
      <c r="J1682" s="70"/>
      <c r="K1682" s="70"/>
      <c r="L1682" s="70"/>
      <c r="M1682" s="70"/>
      <c r="N1682" s="70"/>
      <c r="O1682" s="70"/>
      <c r="P1682" s="70"/>
      <c r="Q1682" s="70"/>
      <c r="R1682" s="70"/>
      <c r="S1682" s="86"/>
      <c r="T1682" s="70"/>
      <c r="Z1682" s="68">
        <f t="shared" si="117"/>
        <v>1</v>
      </c>
      <c r="AC1682" s="1" t="str">
        <f t="shared" si="118"/>
        <v>1900</v>
      </c>
    </row>
    <row r="1683" spans="2:29" x14ac:dyDescent="0.25">
      <c r="B1683" s="1">
        <f t="shared" si="115"/>
        <v>0</v>
      </c>
      <c r="D1683" s="95" t="str">
        <f t="shared" si="116"/>
        <v/>
      </c>
      <c r="E1683" s="69"/>
      <c r="F1683" s="70"/>
      <c r="G1683" s="4"/>
      <c r="H1683" s="71"/>
      <c r="I1683" s="71"/>
      <c r="J1683" s="70"/>
      <c r="K1683" s="70"/>
      <c r="L1683" s="70"/>
      <c r="M1683" s="70"/>
      <c r="N1683" s="70"/>
      <c r="O1683" s="70"/>
      <c r="P1683" s="70"/>
      <c r="Q1683" s="70"/>
      <c r="R1683" s="70"/>
      <c r="S1683" s="86"/>
      <c r="T1683" s="70"/>
      <c r="Z1683" s="68">
        <f t="shared" si="117"/>
        <v>1</v>
      </c>
      <c r="AC1683" s="1" t="str">
        <f t="shared" si="118"/>
        <v>1900</v>
      </c>
    </row>
    <row r="1684" spans="2:29" x14ac:dyDescent="0.25">
      <c r="B1684" s="1">
        <f t="shared" si="115"/>
        <v>0</v>
      </c>
      <c r="D1684" s="95" t="str">
        <f t="shared" si="116"/>
        <v/>
      </c>
      <c r="E1684" s="69"/>
      <c r="F1684" s="70"/>
      <c r="G1684" s="4"/>
      <c r="H1684" s="71"/>
      <c r="I1684" s="71"/>
      <c r="J1684" s="70"/>
      <c r="K1684" s="70"/>
      <c r="L1684" s="70"/>
      <c r="M1684" s="70"/>
      <c r="N1684" s="70"/>
      <c r="O1684" s="70"/>
      <c r="P1684" s="70"/>
      <c r="Q1684" s="70"/>
      <c r="R1684" s="70"/>
      <c r="S1684" s="86"/>
      <c r="T1684" s="70"/>
      <c r="Z1684" s="68">
        <f t="shared" si="117"/>
        <v>1</v>
      </c>
      <c r="AC1684" s="1" t="str">
        <f t="shared" si="118"/>
        <v>1900</v>
      </c>
    </row>
    <row r="1685" spans="2:29" x14ac:dyDescent="0.25">
      <c r="B1685" s="1">
        <f t="shared" si="115"/>
        <v>0</v>
      </c>
      <c r="D1685" s="95" t="str">
        <f t="shared" si="116"/>
        <v/>
      </c>
      <c r="E1685" s="69"/>
      <c r="F1685" s="70"/>
      <c r="G1685" s="4"/>
      <c r="H1685" s="71"/>
      <c r="I1685" s="71"/>
      <c r="J1685" s="70"/>
      <c r="K1685" s="70"/>
      <c r="L1685" s="70"/>
      <c r="M1685" s="70"/>
      <c r="N1685" s="70"/>
      <c r="O1685" s="70"/>
      <c r="P1685" s="70"/>
      <c r="Q1685" s="70"/>
      <c r="R1685" s="70"/>
      <c r="S1685" s="86"/>
      <c r="T1685" s="70"/>
      <c r="Z1685" s="68">
        <f t="shared" si="117"/>
        <v>1</v>
      </c>
      <c r="AC1685" s="1" t="str">
        <f t="shared" si="118"/>
        <v>1900</v>
      </c>
    </row>
    <row r="1686" spans="2:29" x14ac:dyDescent="0.25">
      <c r="B1686" s="1">
        <f t="shared" si="115"/>
        <v>0</v>
      </c>
      <c r="D1686" s="95" t="str">
        <f t="shared" si="116"/>
        <v/>
      </c>
      <c r="E1686" s="69"/>
      <c r="F1686" s="70"/>
      <c r="G1686" s="4"/>
      <c r="H1686" s="71"/>
      <c r="I1686" s="71"/>
      <c r="J1686" s="70"/>
      <c r="K1686" s="70"/>
      <c r="L1686" s="70"/>
      <c r="M1686" s="70"/>
      <c r="N1686" s="70"/>
      <c r="O1686" s="70"/>
      <c r="P1686" s="70"/>
      <c r="Q1686" s="70"/>
      <c r="R1686" s="70"/>
      <c r="S1686" s="86"/>
      <c r="T1686" s="70"/>
      <c r="Z1686" s="68">
        <f t="shared" si="117"/>
        <v>1</v>
      </c>
      <c r="AC1686" s="1" t="str">
        <f t="shared" si="118"/>
        <v>1900</v>
      </c>
    </row>
    <row r="1687" spans="2:29" x14ac:dyDescent="0.25">
      <c r="B1687" s="1">
        <f t="shared" si="115"/>
        <v>0</v>
      </c>
      <c r="D1687" s="95" t="str">
        <f t="shared" si="116"/>
        <v/>
      </c>
      <c r="E1687" s="69"/>
      <c r="F1687" s="70"/>
      <c r="G1687" s="4"/>
      <c r="H1687" s="71"/>
      <c r="I1687" s="71"/>
      <c r="J1687" s="70"/>
      <c r="K1687" s="70"/>
      <c r="L1687" s="70"/>
      <c r="M1687" s="70"/>
      <c r="N1687" s="70"/>
      <c r="O1687" s="70"/>
      <c r="P1687" s="70"/>
      <c r="Q1687" s="70"/>
      <c r="R1687" s="70"/>
      <c r="S1687" s="86"/>
      <c r="T1687" s="70"/>
      <c r="Z1687" s="68">
        <f t="shared" si="117"/>
        <v>1</v>
      </c>
      <c r="AC1687" s="1" t="str">
        <f t="shared" si="118"/>
        <v>1900</v>
      </c>
    </row>
    <row r="1688" spans="2:29" x14ac:dyDescent="0.25">
      <c r="B1688" s="1">
        <f t="shared" si="115"/>
        <v>0</v>
      </c>
      <c r="D1688" s="95" t="str">
        <f t="shared" si="116"/>
        <v/>
      </c>
      <c r="E1688" s="69"/>
      <c r="F1688" s="70"/>
      <c r="G1688" s="4"/>
      <c r="H1688" s="71"/>
      <c r="I1688" s="71"/>
      <c r="J1688" s="70"/>
      <c r="K1688" s="70"/>
      <c r="L1688" s="70"/>
      <c r="M1688" s="70"/>
      <c r="N1688" s="70"/>
      <c r="O1688" s="70"/>
      <c r="P1688" s="70"/>
      <c r="Q1688" s="70"/>
      <c r="R1688" s="70"/>
      <c r="S1688" s="86"/>
      <c r="T1688" s="70"/>
      <c r="Z1688" s="68">
        <f t="shared" si="117"/>
        <v>1</v>
      </c>
      <c r="AC1688" s="1" t="str">
        <f t="shared" si="118"/>
        <v>1900</v>
      </c>
    </row>
    <row r="1689" spans="2:29" x14ac:dyDescent="0.25">
      <c r="B1689" s="1">
        <f t="shared" si="115"/>
        <v>0</v>
      </c>
      <c r="D1689" s="95" t="str">
        <f t="shared" si="116"/>
        <v/>
      </c>
      <c r="E1689" s="69"/>
      <c r="F1689" s="70"/>
      <c r="G1689" s="4"/>
      <c r="H1689" s="71"/>
      <c r="I1689" s="71"/>
      <c r="J1689" s="70"/>
      <c r="K1689" s="70"/>
      <c r="L1689" s="70"/>
      <c r="M1689" s="70"/>
      <c r="N1689" s="70"/>
      <c r="O1689" s="70"/>
      <c r="P1689" s="70"/>
      <c r="Q1689" s="70"/>
      <c r="R1689" s="70"/>
      <c r="S1689" s="86"/>
      <c r="T1689" s="70"/>
      <c r="Z1689" s="68">
        <f t="shared" si="117"/>
        <v>1</v>
      </c>
      <c r="AC1689" s="1" t="str">
        <f t="shared" si="118"/>
        <v>1900</v>
      </c>
    </row>
    <row r="1690" spans="2:29" x14ac:dyDescent="0.25">
      <c r="B1690" s="1">
        <f t="shared" si="115"/>
        <v>0</v>
      </c>
      <c r="D1690" s="95" t="str">
        <f t="shared" si="116"/>
        <v/>
      </c>
      <c r="E1690" s="69"/>
      <c r="F1690" s="70"/>
      <c r="G1690" s="4"/>
      <c r="H1690" s="71"/>
      <c r="I1690" s="71"/>
      <c r="J1690" s="70"/>
      <c r="K1690" s="70"/>
      <c r="L1690" s="70"/>
      <c r="M1690" s="70"/>
      <c r="N1690" s="70"/>
      <c r="O1690" s="70"/>
      <c r="P1690" s="70"/>
      <c r="Q1690" s="70"/>
      <c r="R1690" s="70"/>
      <c r="S1690" s="86"/>
      <c r="T1690" s="70"/>
      <c r="Z1690" s="68">
        <f t="shared" si="117"/>
        <v>1</v>
      </c>
      <c r="AC1690" s="1" t="str">
        <f t="shared" si="118"/>
        <v>1900</v>
      </c>
    </row>
    <row r="1691" spans="2:29" x14ac:dyDescent="0.25">
      <c r="B1691" s="1">
        <f t="shared" si="115"/>
        <v>0</v>
      </c>
      <c r="D1691" s="95" t="str">
        <f t="shared" si="116"/>
        <v/>
      </c>
      <c r="E1691" s="69"/>
      <c r="F1691" s="70"/>
      <c r="G1691" s="4"/>
      <c r="H1691" s="71"/>
      <c r="I1691" s="71"/>
      <c r="J1691" s="70"/>
      <c r="K1691" s="70"/>
      <c r="L1691" s="70"/>
      <c r="M1691" s="70"/>
      <c r="N1691" s="70"/>
      <c r="O1691" s="70"/>
      <c r="P1691" s="70"/>
      <c r="Q1691" s="70"/>
      <c r="R1691" s="70"/>
      <c r="S1691" s="86"/>
      <c r="T1691" s="70"/>
      <c r="Z1691" s="68">
        <f t="shared" si="117"/>
        <v>1</v>
      </c>
      <c r="AC1691" s="1" t="str">
        <f t="shared" si="118"/>
        <v>1900</v>
      </c>
    </row>
    <row r="1692" spans="2:29" x14ac:dyDescent="0.25">
      <c r="B1692" s="1">
        <f t="shared" si="115"/>
        <v>0</v>
      </c>
      <c r="D1692" s="95" t="str">
        <f t="shared" si="116"/>
        <v/>
      </c>
      <c r="E1692" s="69"/>
      <c r="F1692" s="70"/>
      <c r="G1692" s="4"/>
      <c r="H1692" s="71"/>
      <c r="I1692" s="71"/>
      <c r="J1692" s="70"/>
      <c r="K1692" s="70"/>
      <c r="L1692" s="70"/>
      <c r="M1692" s="70"/>
      <c r="N1692" s="70"/>
      <c r="O1692" s="70"/>
      <c r="P1692" s="70"/>
      <c r="Q1692" s="70"/>
      <c r="R1692" s="70"/>
      <c r="S1692" s="86"/>
      <c r="T1692" s="70"/>
      <c r="Z1692" s="68">
        <f t="shared" si="117"/>
        <v>1</v>
      </c>
      <c r="AC1692" s="1" t="str">
        <f t="shared" si="118"/>
        <v>1900</v>
      </c>
    </row>
    <row r="1693" spans="2:29" x14ac:dyDescent="0.25">
      <c r="B1693" s="1">
        <f t="shared" si="115"/>
        <v>0</v>
      </c>
      <c r="D1693" s="95" t="str">
        <f t="shared" si="116"/>
        <v/>
      </c>
      <c r="E1693" s="69"/>
      <c r="F1693" s="70"/>
      <c r="G1693" s="4"/>
      <c r="H1693" s="71"/>
      <c r="I1693" s="71"/>
      <c r="J1693" s="70"/>
      <c r="K1693" s="70"/>
      <c r="L1693" s="70"/>
      <c r="M1693" s="70"/>
      <c r="N1693" s="70"/>
      <c r="O1693" s="70"/>
      <c r="P1693" s="70"/>
      <c r="Q1693" s="70"/>
      <c r="R1693" s="70"/>
      <c r="S1693" s="86"/>
      <c r="T1693" s="70"/>
      <c r="Z1693" s="68">
        <f t="shared" si="117"/>
        <v>1</v>
      </c>
      <c r="AC1693" s="1" t="str">
        <f t="shared" si="118"/>
        <v>1900</v>
      </c>
    </row>
    <row r="1694" spans="2:29" x14ac:dyDescent="0.25">
      <c r="B1694" s="1">
        <f t="shared" si="115"/>
        <v>0</v>
      </c>
      <c r="D1694" s="95" t="str">
        <f t="shared" si="116"/>
        <v/>
      </c>
      <c r="E1694" s="69"/>
      <c r="F1694" s="70"/>
      <c r="G1694" s="4"/>
      <c r="H1694" s="71"/>
      <c r="I1694" s="71"/>
      <c r="J1694" s="70"/>
      <c r="K1694" s="70"/>
      <c r="L1694" s="70"/>
      <c r="M1694" s="70"/>
      <c r="N1694" s="70"/>
      <c r="O1694" s="70"/>
      <c r="P1694" s="70"/>
      <c r="Q1694" s="70"/>
      <c r="R1694" s="70"/>
      <c r="S1694" s="86"/>
      <c r="T1694" s="70"/>
      <c r="Z1694" s="68">
        <f t="shared" si="117"/>
        <v>1</v>
      </c>
      <c r="AC1694" s="1" t="str">
        <f t="shared" si="118"/>
        <v>1900</v>
      </c>
    </row>
    <row r="1695" spans="2:29" x14ac:dyDescent="0.25">
      <c r="B1695" s="1">
        <f t="shared" si="115"/>
        <v>0</v>
      </c>
      <c r="D1695" s="95" t="str">
        <f t="shared" si="116"/>
        <v/>
      </c>
      <c r="E1695" s="69"/>
      <c r="F1695" s="70"/>
      <c r="G1695" s="4"/>
      <c r="H1695" s="71"/>
      <c r="I1695" s="71"/>
      <c r="J1695" s="70"/>
      <c r="K1695" s="70"/>
      <c r="L1695" s="70"/>
      <c r="M1695" s="70"/>
      <c r="N1695" s="70"/>
      <c r="O1695" s="70"/>
      <c r="P1695" s="70"/>
      <c r="Q1695" s="70"/>
      <c r="R1695" s="70"/>
      <c r="S1695" s="86"/>
      <c r="T1695" s="70"/>
      <c r="Z1695" s="68">
        <f t="shared" si="117"/>
        <v>1</v>
      </c>
      <c r="AC1695" s="1" t="str">
        <f t="shared" si="118"/>
        <v>1900</v>
      </c>
    </row>
    <row r="1696" spans="2:29" x14ac:dyDescent="0.25">
      <c r="B1696" s="1">
        <f t="shared" si="115"/>
        <v>0</v>
      </c>
      <c r="D1696" s="95" t="str">
        <f t="shared" si="116"/>
        <v/>
      </c>
      <c r="E1696" s="69"/>
      <c r="F1696" s="70"/>
      <c r="G1696" s="4"/>
      <c r="H1696" s="71"/>
      <c r="I1696" s="71"/>
      <c r="J1696" s="70"/>
      <c r="K1696" s="70"/>
      <c r="L1696" s="70"/>
      <c r="M1696" s="70"/>
      <c r="N1696" s="70"/>
      <c r="O1696" s="70"/>
      <c r="P1696" s="70"/>
      <c r="Q1696" s="70"/>
      <c r="R1696" s="70"/>
      <c r="S1696" s="86"/>
      <c r="T1696" s="70"/>
      <c r="Z1696" s="68">
        <f t="shared" si="117"/>
        <v>1</v>
      </c>
      <c r="AC1696" s="1" t="str">
        <f t="shared" si="118"/>
        <v>1900</v>
      </c>
    </row>
    <row r="1697" spans="2:29" x14ac:dyDescent="0.25">
      <c r="B1697" s="1">
        <f t="shared" si="115"/>
        <v>0</v>
      </c>
      <c r="D1697" s="95" t="str">
        <f t="shared" si="116"/>
        <v/>
      </c>
      <c r="E1697" s="69"/>
      <c r="F1697" s="70"/>
      <c r="G1697" s="4"/>
      <c r="H1697" s="71"/>
      <c r="I1697" s="71"/>
      <c r="J1697" s="70"/>
      <c r="K1697" s="70"/>
      <c r="L1697" s="70"/>
      <c r="M1697" s="70"/>
      <c r="N1697" s="70"/>
      <c r="O1697" s="70"/>
      <c r="P1697" s="70"/>
      <c r="Q1697" s="70"/>
      <c r="R1697" s="70"/>
      <c r="S1697" s="86"/>
      <c r="T1697" s="70"/>
      <c r="Z1697" s="68">
        <f t="shared" si="117"/>
        <v>1</v>
      </c>
      <c r="AC1697" s="1" t="str">
        <f t="shared" si="118"/>
        <v>1900</v>
      </c>
    </row>
    <row r="1698" spans="2:29" x14ac:dyDescent="0.25">
      <c r="B1698" s="1">
        <f t="shared" si="115"/>
        <v>0</v>
      </c>
      <c r="D1698" s="95" t="str">
        <f t="shared" si="116"/>
        <v/>
      </c>
      <c r="E1698" s="69"/>
      <c r="F1698" s="70"/>
      <c r="G1698" s="4"/>
      <c r="H1698" s="71"/>
      <c r="I1698" s="71"/>
      <c r="J1698" s="70"/>
      <c r="K1698" s="70"/>
      <c r="L1698" s="70"/>
      <c r="M1698" s="70"/>
      <c r="N1698" s="70"/>
      <c r="O1698" s="70"/>
      <c r="P1698" s="70"/>
      <c r="Q1698" s="70"/>
      <c r="R1698" s="70"/>
      <c r="S1698" s="86"/>
      <c r="T1698" s="70"/>
      <c r="Z1698" s="68">
        <f t="shared" si="117"/>
        <v>1</v>
      </c>
      <c r="AC1698" s="1" t="str">
        <f t="shared" si="118"/>
        <v>1900</v>
      </c>
    </row>
    <row r="1699" spans="2:29" x14ac:dyDescent="0.25">
      <c r="B1699" s="1">
        <f t="shared" si="115"/>
        <v>0</v>
      </c>
      <c r="D1699" s="95" t="str">
        <f t="shared" si="116"/>
        <v/>
      </c>
      <c r="E1699" s="69"/>
      <c r="F1699" s="70"/>
      <c r="G1699" s="4"/>
      <c r="H1699" s="71"/>
      <c r="I1699" s="71"/>
      <c r="J1699" s="70"/>
      <c r="K1699" s="70"/>
      <c r="L1699" s="70"/>
      <c r="M1699" s="70"/>
      <c r="N1699" s="70"/>
      <c r="O1699" s="70"/>
      <c r="P1699" s="70"/>
      <c r="Q1699" s="70"/>
      <c r="R1699" s="70"/>
      <c r="S1699" s="86"/>
      <c r="T1699" s="70"/>
      <c r="Z1699" s="68">
        <f t="shared" si="117"/>
        <v>1</v>
      </c>
      <c r="AC1699" s="1" t="str">
        <f t="shared" si="118"/>
        <v>1900</v>
      </c>
    </row>
    <row r="1700" spans="2:29" x14ac:dyDescent="0.25">
      <c r="B1700" s="1">
        <f t="shared" si="115"/>
        <v>0</v>
      </c>
      <c r="D1700" s="95" t="str">
        <f t="shared" si="116"/>
        <v/>
      </c>
      <c r="E1700" s="69"/>
      <c r="F1700" s="70"/>
      <c r="G1700" s="4"/>
      <c r="H1700" s="71"/>
      <c r="I1700" s="71"/>
      <c r="J1700" s="70"/>
      <c r="K1700" s="70"/>
      <c r="L1700" s="70"/>
      <c r="M1700" s="70"/>
      <c r="N1700" s="70"/>
      <c r="O1700" s="70"/>
      <c r="P1700" s="70"/>
      <c r="Q1700" s="70"/>
      <c r="R1700" s="70"/>
      <c r="S1700" s="86"/>
      <c r="T1700" s="70"/>
      <c r="Z1700" s="68">
        <f t="shared" si="117"/>
        <v>1</v>
      </c>
      <c r="AC1700" s="1" t="str">
        <f t="shared" si="118"/>
        <v>1900</v>
      </c>
    </row>
    <row r="1701" spans="2:29" x14ac:dyDescent="0.25">
      <c r="B1701" s="1">
        <f t="shared" si="115"/>
        <v>0</v>
      </c>
      <c r="D1701" s="95" t="str">
        <f t="shared" si="116"/>
        <v/>
      </c>
      <c r="E1701" s="69"/>
      <c r="F1701" s="70"/>
      <c r="G1701" s="4"/>
      <c r="H1701" s="71"/>
      <c r="I1701" s="71"/>
      <c r="J1701" s="70"/>
      <c r="K1701" s="70"/>
      <c r="L1701" s="70"/>
      <c r="M1701" s="70"/>
      <c r="N1701" s="70"/>
      <c r="O1701" s="70"/>
      <c r="P1701" s="70"/>
      <c r="Q1701" s="70"/>
      <c r="R1701" s="70"/>
      <c r="S1701" s="86"/>
      <c r="T1701" s="70"/>
      <c r="Z1701" s="68">
        <f t="shared" si="117"/>
        <v>1</v>
      </c>
      <c r="AC1701" s="1" t="str">
        <f t="shared" si="118"/>
        <v>1900</v>
      </c>
    </row>
    <row r="1702" spans="2:29" x14ac:dyDescent="0.25">
      <c r="B1702" s="1">
        <f t="shared" si="115"/>
        <v>0</v>
      </c>
      <c r="D1702" s="95" t="str">
        <f t="shared" si="116"/>
        <v/>
      </c>
      <c r="E1702" s="69"/>
      <c r="F1702" s="70"/>
      <c r="G1702" s="4"/>
      <c r="H1702" s="71"/>
      <c r="I1702" s="71"/>
      <c r="J1702" s="70"/>
      <c r="K1702" s="70"/>
      <c r="L1702" s="70"/>
      <c r="M1702" s="70"/>
      <c r="N1702" s="70"/>
      <c r="O1702" s="70"/>
      <c r="P1702" s="70"/>
      <c r="Q1702" s="70"/>
      <c r="R1702" s="70"/>
      <c r="S1702" s="86"/>
      <c r="T1702" s="70"/>
      <c r="Z1702" s="68">
        <f t="shared" si="117"/>
        <v>1</v>
      </c>
      <c r="AC1702" s="1" t="str">
        <f t="shared" si="118"/>
        <v>1900</v>
      </c>
    </row>
    <row r="1703" spans="2:29" x14ac:dyDescent="0.25">
      <c r="B1703" s="1">
        <f t="shared" si="115"/>
        <v>0</v>
      </c>
      <c r="D1703" s="95" t="str">
        <f t="shared" si="116"/>
        <v/>
      </c>
      <c r="E1703" s="69"/>
      <c r="F1703" s="70"/>
      <c r="G1703" s="4"/>
      <c r="H1703" s="71"/>
      <c r="I1703" s="71"/>
      <c r="J1703" s="70"/>
      <c r="K1703" s="70"/>
      <c r="L1703" s="70"/>
      <c r="M1703" s="70"/>
      <c r="N1703" s="70"/>
      <c r="O1703" s="70"/>
      <c r="P1703" s="70"/>
      <c r="Q1703" s="70"/>
      <c r="R1703" s="70"/>
      <c r="S1703" s="86"/>
      <c r="T1703" s="70"/>
      <c r="Z1703" s="68">
        <f t="shared" si="117"/>
        <v>1</v>
      </c>
      <c r="AC1703" s="1" t="str">
        <f t="shared" si="118"/>
        <v>1900</v>
      </c>
    </row>
    <row r="1704" spans="2:29" x14ac:dyDescent="0.25">
      <c r="B1704" s="1">
        <f t="shared" si="115"/>
        <v>0</v>
      </c>
      <c r="D1704" s="95" t="str">
        <f t="shared" si="116"/>
        <v/>
      </c>
      <c r="E1704" s="69"/>
      <c r="F1704" s="70"/>
      <c r="G1704" s="4"/>
      <c r="H1704" s="71"/>
      <c r="I1704" s="71"/>
      <c r="J1704" s="70"/>
      <c r="K1704" s="70"/>
      <c r="L1704" s="70"/>
      <c r="M1704" s="70"/>
      <c r="N1704" s="70"/>
      <c r="O1704" s="70"/>
      <c r="P1704" s="70"/>
      <c r="Q1704" s="70"/>
      <c r="R1704" s="70"/>
      <c r="S1704" s="86"/>
      <c r="T1704" s="70"/>
      <c r="Z1704" s="68">
        <f t="shared" si="117"/>
        <v>1</v>
      </c>
      <c r="AC1704" s="1" t="str">
        <f t="shared" si="118"/>
        <v>1900</v>
      </c>
    </row>
    <row r="1705" spans="2:29" x14ac:dyDescent="0.25">
      <c r="B1705" s="1">
        <f t="shared" si="115"/>
        <v>0</v>
      </c>
      <c r="D1705" s="95" t="str">
        <f t="shared" si="116"/>
        <v/>
      </c>
      <c r="E1705" s="69"/>
      <c r="F1705" s="70"/>
      <c r="G1705" s="4"/>
      <c r="H1705" s="71"/>
      <c r="I1705" s="71"/>
      <c r="J1705" s="70"/>
      <c r="K1705" s="70"/>
      <c r="L1705" s="70"/>
      <c r="M1705" s="70"/>
      <c r="N1705" s="70"/>
      <c r="O1705" s="70"/>
      <c r="P1705" s="70"/>
      <c r="Q1705" s="70"/>
      <c r="R1705" s="70"/>
      <c r="S1705" s="86"/>
      <c r="T1705" s="70"/>
      <c r="Z1705" s="68">
        <f t="shared" si="117"/>
        <v>1</v>
      </c>
      <c r="AC1705" s="1" t="str">
        <f t="shared" si="118"/>
        <v>1900</v>
      </c>
    </row>
    <row r="1706" spans="2:29" x14ac:dyDescent="0.25">
      <c r="B1706" s="1">
        <f t="shared" si="115"/>
        <v>0</v>
      </c>
      <c r="D1706" s="95" t="str">
        <f t="shared" si="116"/>
        <v/>
      </c>
      <c r="E1706" s="69"/>
      <c r="F1706" s="70"/>
      <c r="G1706" s="4"/>
      <c r="H1706" s="71"/>
      <c r="I1706" s="71"/>
      <c r="J1706" s="70"/>
      <c r="K1706" s="70"/>
      <c r="L1706" s="70"/>
      <c r="M1706" s="70"/>
      <c r="N1706" s="70"/>
      <c r="O1706" s="70"/>
      <c r="P1706" s="70"/>
      <c r="Q1706" s="70"/>
      <c r="R1706" s="70"/>
      <c r="S1706" s="86"/>
      <c r="T1706" s="70"/>
      <c r="Z1706" s="68">
        <f t="shared" si="117"/>
        <v>1</v>
      </c>
      <c r="AC1706" s="1" t="str">
        <f t="shared" si="118"/>
        <v>1900</v>
      </c>
    </row>
    <row r="1707" spans="2:29" x14ac:dyDescent="0.25">
      <c r="B1707" s="1">
        <f t="shared" si="115"/>
        <v>0</v>
      </c>
      <c r="D1707" s="95" t="str">
        <f t="shared" si="116"/>
        <v/>
      </c>
      <c r="E1707" s="69"/>
      <c r="F1707" s="70"/>
      <c r="G1707" s="4"/>
      <c r="H1707" s="71"/>
      <c r="I1707" s="71"/>
      <c r="J1707" s="70"/>
      <c r="K1707" s="70"/>
      <c r="L1707" s="70"/>
      <c r="M1707" s="70"/>
      <c r="N1707" s="70"/>
      <c r="O1707" s="70"/>
      <c r="P1707" s="70"/>
      <c r="Q1707" s="70"/>
      <c r="R1707" s="70"/>
      <c r="S1707" s="86"/>
      <c r="T1707" s="70"/>
      <c r="Z1707" s="68">
        <f t="shared" si="117"/>
        <v>1</v>
      </c>
      <c r="AC1707" s="1" t="str">
        <f t="shared" si="118"/>
        <v>1900</v>
      </c>
    </row>
    <row r="1708" spans="2:29" x14ac:dyDescent="0.25">
      <c r="B1708" s="1">
        <f t="shared" si="115"/>
        <v>0</v>
      </c>
      <c r="D1708" s="95" t="str">
        <f t="shared" si="116"/>
        <v/>
      </c>
      <c r="E1708" s="69"/>
      <c r="F1708" s="70"/>
      <c r="G1708" s="4"/>
      <c r="H1708" s="71"/>
      <c r="I1708" s="71"/>
      <c r="J1708" s="70"/>
      <c r="K1708" s="70"/>
      <c r="L1708" s="70"/>
      <c r="M1708" s="70"/>
      <c r="N1708" s="70"/>
      <c r="O1708" s="70"/>
      <c r="P1708" s="70"/>
      <c r="Q1708" s="70"/>
      <c r="R1708" s="70"/>
      <c r="S1708" s="86"/>
      <c r="T1708" s="70"/>
      <c r="Z1708" s="68">
        <f t="shared" si="117"/>
        <v>1</v>
      </c>
      <c r="AC1708" s="1" t="str">
        <f t="shared" si="118"/>
        <v>1900</v>
      </c>
    </row>
    <row r="1709" spans="2:29" x14ac:dyDescent="0.25">
      <c r="B1709" s="1">
        <f t="shared" si="115"/>
        <v>0</v>
      </c>
      <c r="D1709" s="95" t="str">
        <f t="shared" si="116"/>
        <v/>
      </c>
      <c r="E1709" s="69"/>
      <c r="F1709" s="70"/>
      <c r="G1709" s="4"/>
      <c r="H1709" s="71"/>
      <c r="I1709" s="71"/>
      <c r="J1709" s="70"/>
      <c r="K1709" s="70"/>
      <c r="L1709" s="70"/>
      <c r="M1709" s="70"/>
      <c r="N1709" s="70"/>
      <c r="O1709" s="70"/>
      <c r="P1709" s="70"/>
      <c r="Q1709" s="70"/>
      <c r="R1709" s="70"/>
      <c r="S1709" s="86"/>
      <c r="T1709" s="70"/>
      <c r="Z1709" s="68">
        <f t="shared" si="117"/>
        <v>1</v>
      </c>
      <c r="AC1709" s="1" t="str">
        <f t="shared" si="118"/>
        <v>1900</v>
      </c>
    </row>
    <row r="1710" spans="2:29" x14ac:dyDescent="0.25">
      <c r="B1710" s="1">
        <f t="shared" si="115"/>
        <v>0</v>
      </c>
      <c r="D1710" s="95" t="str">
        <f t="shared" si="116"/>
        <v/>
      </c>
      <c r="E1710" s="69"/>
      <c r="F1710" s="70"/>
      <c r="G1710" s="4"/>
      <c r="H1710" s="71"/>
      <c r="I1710" s="71"/>
      <c r="J1710" s="70"/>
      <c r="K1710" s="70"/>
      <c r="L1710" s="70"/>
      <c r="M1710" s="70"/>
      <c r="N1710" s="70"/>
      <c r="O1710" s="70"/>
      <c r="P1710" s="70"/>
      <c r="Q1710" s="70"/>
      <c r="R1710" s="70"/>
      <c r="S1710" s="86"/>
      <c r="T1710" s="70"/>
      <c r="Z1710" s="68">
        <f t="shared" si="117"/>
        <v>1</v>
      </c>
      <c r="AC1710" s="1" t="str">
        <f t="shared" si="118"/>
        <v>1900</v>
      </c>
    </row>
    <row r="1711" spans="2:29" x14ac:dyDescent="0.25">
      <c r="B1711" s="1">
        <f t="shared" si="115"/>
        <v>0</v>
      </c>
      <c r="D1711" s="95" t="str">
        <f t="shared" si="116"/>
        <v/>
      </c>
      <c r="E1711" s="69"/>
      <c r="F1711" s="70"/>
      <c r="G1711" s="4"/>
      <c r="H1711" s="71"/>
      <c r="I1711" s="71"/>
      <c r="J1711" s="70"/>
      <c r="K1711" s="70"/>
      <c r="L1711" s="70"/>
      <c r="M1711" s="70"/>
      <c r="N1711" s="70"/>
      <c r="O1711" s="70"/>
      <c r="P1711" s="70"/>
      <c r="Q1711" s="70"/>
      <c r="R1711" s="70"/>
      <c r="S1711" s="86"/>
      <c r="T1711" s="70"/>
      <c r="Z1711" s="68">
        <f t="shared" si="117"/>
        <v>1</v>
      </c>
      <c r="AC1711" s="1" t="str">
        <f t="shared" si="118"/>
        <v>1900</v>
      </c>
    </row>
    <row r="1712" spans="2:29" x14ac:dyDescent="0.25">
      <c r="B1712" s="1">
        <f t="shared" si="115"/>
        <v>0</v>
      </c>
      <c r="D1712" s="95" t="str">
        <f t="shared" si="116"/>
        <v/>
      </c>
      <c r="E1712" s="69"/>
      <c r="F1712" s="70"/>
      <c r="G1712" s="4"/>
      <c r="H1712" s="71"/>
      <c r="I1712" s="71"/>
      <c r="J1712" s="70"/>
      <c r="K1712" s="70"/>
      <c r="L1712" s="70"/>
      <c r="M1712" s="70"/>
      <c r="N1712" s="70"/>
      <c r="O1712" s="70"/>
      <c r="P1712" s="70"/>
      <c r="Q1712" s="70"/>
      <c r="R1712" s="70"/>
      <c r="S1712" s="86"/>
      <c r="T1712" s="70"/>
      <c r="Z1712" s="68">
        <f t="shared" si="117"/>
        <v>1</v>
      </c>
      <c r="AC1712" s="1" t="str">
        <f t="shared" si="118"/>
        <v>1900</v>
      </c>
    </row>
    <row r="1713" spans="2:29" x14ac:dyDescent="0.25">
      <c r="B1713" s="1">
        <f t="shared" si="115"/>
        <v>0</v>
      </c>
      <c r="D1713" s="95" t="str">
        <f t="shared" si="116"/>
        <v/>
      </c>
      <c r="E1713" s="69"/>
      <c r="F1713" s="70"/>
      <c r="G1713" s="4"/>
      <c r="H1713" s="71"/>
      <c r="I1713" s="71"/>
      <c r="J1713" s="70"/>
      <c r="K1713" s="70"/>
      <c r="L1713" s="70"/>
      <c r="M1713" s="70"/>
      <c r="N1713" s="70"/>
      <c r="O1713" s="70"/>
      <c r="P1713" s="70"/>
      <c r="Q1713" s="70"/>
      <c r="R1713" s="70"/>
      <c r="S1713" s="86"/>
      <c r="T1713" s="70"/>
      <c r="Z1713" s="68">
        <f t="shared" si="117"/>
        <v>1</v>
      </c>
      <c r="AC1713" s="1" t="str">
        <f t="shared" si="118"/>
        <v>1900</v>
      </c>
    </row>
    <row r="1714" spans="2:29" x14ac:dyDescent="0.25">
      <c r="B1714" s="1">
        <f t="shared" si="115"/>
        <v>0</v>
      </c>
      <c r="D1714" s="95" t="str">
        <f t="shared" si="116"/>
        <v/>
      </c>
      <c r="E1714" s="69"/>
      <c r="F1714" s="70"/>
      <c r="G1714" s="4"/>
      <c r="H1714" s="71"/>
      <c r="I1714" s="71"/>
      <c r="J1714" s="70"/>
      <c r="K1714" s="70"/>
      <c r="L1714" s="70"/>
      <c r="M1714" s="70"/>
      <c r="N1714" s="70"/>
      <c r="O1714" s="70"/>
      <c r="P1714" s="70"/>
      <c r="Q1714" s="70"/>
      <c r="R1714" s="70"/>
      <c r="S1714" s="86"/>
      <c r="T1714" s="70"/>
      <c r="Z1714" s="68">
        <f t="shared" si="117"/>
        <v>1</v>
      </c>
      <c r="AC1714" s="1" t="str">
        <f t="shared" si="118"/>
        <v>1900</v>
      </c>
    </row>
    <row r="1715" spans="2:29" x14ac:dyDescent="0.25">
      <c r="B1715" s="1">
        <f t="shared" si="115"/>
        <v>0</v>
      </c>
      <c r="D1715" s="95" t="str">
        <f t="shared" si="116"/>
        <v/>
      </c>
      <c r="E1715" s="69"/>
      <c r="F1715" s="70"/>
      <c r="G1715" s="4"/>
      <c r="H1715" s="71"/>
      <c r="I1715" s="71"/>
      <c r="J1715" s="70"/>
      <c r="K1715" s="70"/>
      <c r="L1715" s="70"/>
      <c r="M1715" s="70"/>
      <c r="N1715" s="70"/>
      <c r="O1715" s="70"/>
      <c r="P1715" s="70"/>
      <c r="Q1715" s="70"/>
      <c r="R1715" s="70"/>
      <c r="S1715" s="86"/>
      <c r="T1715" s="70"/>
      <c r="Z1715" s="68">
        <f t="shared" si="117"/>
        <v>1</v>
      </c>
      <c r="AC1715" s="1" t="str">
        <f t="shared" si="118"/>
        <v>1900</v>
      </c>
    </row>
    <row r="1716" spans="2:29" x14ac:dyDescent="0.25">
      <c r="B1716" s="1">
        <f t="shared" si="115"/>
        <v>0</v>
      </c>
      <c r="D1716" s="95" t="str">
        <f t="shared" si="116"/>
        <v/>
      </c>
      <c r="E1716" s="69"/>
      <c r="F1716" s="70"/>
      <c r="G1716" s="4"/>
      <c r="H1716" s="71"/>
      <c r="I1716" s="71"/>
      <c r="J1716" s="70"/>
      <c r="K1716" s="70"/>
      <c r="L1716" s="70"/>
      <c r="M1716" s="70"/>
      <c r="N1716" s="70"/>
      <c r="O1716" s="70"/>
      <c r="P1716" s="70"/>
      <c r="Q1716" s="70"/>
      <c r="R1716" s="70"/>
      <c r="S1716" s="86"/>
      <c r="T1716" s="70"/>
      <c r="Z1716" s="68">
        <f t="shared" si="117"/>
        <v>1</v>
      </c>
      <c r="AC1716" s="1" t="str">
        <f t="shared" si="118"/>
        <v>1900</v>
      </c>
    </row>
    <row r="1717" spans="2:29" x14ac:dyDescent="0.25">
      <c r="B1717" s="1">
        <f t="shared" si="115"/>
        <v>0</v>
      </c>
      <c r="D1717" s="95" t="str">
        <f t="shared" si="116"/>
        <v/>
      </c>
      <c r="E1717" s="69"/>
      <c r="F1717" s="70"/>
      <c r="G1717" s="4"/>
      <c r="H1717" s="71"/>
      <c r="I1717" s="71"/>
      <c r="J1717" s="70"/>
      <c r="K1717" s="70"/>
      <c r="L1717" s="70"/>
      <c r="M1717" s="70"/>
      <c r="N1717" s="70"/>
      <c r="O1717" s="70"/>
      <c r="P1717" s="70"/>
      <c r="Q1717" s="70"/>
      <c r="R1717" s="70"/>
      <c r="S1717" s="86"/>
      <c r="T1717" s="70"/>
      <c r="Z1717" s="68">
        <f t="shared" si="117"/>
        <v>1</v>
      </c>
      <c r="AC1717" s="1" t="str">
        <f t="shared" si="118"/>
        <v>1900</v>
      </c>
    </row>
    <row r="1718" spans="2:29" x14ac:dyDescent="0.25">
      <c r="B1718" s="1">
        <f t="shared" si="115"/>
        <v>0</v>
      </c>
      <c r="D1718" s="95" t="str">
        <f t="shared" si="116"/>
        <v/>
      </c>
      <c r="E1718" s="69"/>
      <c r="F1718" s="70"/>
      <c r="G1718" s="4"/>
      <c r="H1718" s="71"/>
      <c r="I1718" s="71"/>
      <c r="J1718" s="70"/>
      <c r="K1718" s="70"/>
      <c r="L1718" s="70"/>
      <c r="M1718" s="70"/>
      <c r="N1718" s="70"/>
      <c r="O1718" s="70"/>
      <c r="P1718" s="70"/>
      <c r="Q1718" s="70"/>
      <c r="R1718" s="70"/>
      <c r="S1718" s="86"/>
      <c r="T1718" s="70"/>
      <c r="Z1718" s="68">
        <f t="shared" si="117"/>
        <v>1</v>
      </c>
      <c r="AC1718" s="1" t="str">
        <f t="shared" si="118"/>
        <v>1900</v>
      </c>
    </row>
    <row r="1719" spans="2:29" x14ac:dyDescent="0.25">
      <c r="B1719" s="1">
        <f t="shared" si="115"/>
        <v>0</v>
      </c>
      <c r="D1719" s="95" t="str">
        <f t="shared" si="116"/>
        <v/>
      </c>
      <c r="E1719" s="69"/>
      <c r="F1719" s="70"/>
      <c r="G1719" s="4"/>
      <c r="H1719" s="71"/>
      <c r="I1719" s="71"/>
      <c r="J1719" s="70"/>
      <c r="K1719" s="70"/>
      <c r="L1719" s="70"/>
      <c r="M1719" s="70"/>
      <c r="N1719" s="70"/>
      <c r="O1719" s="70"/>
      <c r="P1719" s="70"/>
      <c r="Q1719" s="70"/>
      <c r="R1719" s="70"/>
      <c r="S1719" s="86"/>
      <c r="T1719" s="70"/>
      <c r="Z1719" s="68">
        <f t="shared" si="117"/>
        <v>1</v>
      </c>
      <c r="AC1719" s="1" t="str">
        <f t="shared" si="118"/>
        <v>1900</v>
      </c>
    </row>
    <row r="1720" spans="2:29" x14ac:dyDescent="0.25">
      <c r="B1720" s="1">
        <f t="shared" si="115"/>
        <v>0</v>
      </c>
      <c r="D1720" s="95" t="str">
        <f t="shared" si="116"/>
        <v/>
      </c>
      <c r="E1720" s="69"/>
      <c r="F1720" s="70"/>
      <c r="G1720" s="4"/>
      <c r="H1720" s="71"/>
      <c r="I1720" s="71"/>
      <c r="J1720" s="70"/>
      <c r="K1720" s="70"/>
      <c r="L1720" s="70"/>
      <c r="M1720" s="70"/>
      <c r="N1720" s="70"/>
      <c r="O1720" s="70"/>
      <c r="P1720" s="70"/>
      <c r="Q1720" s="70"/>
      <c r="R1720" s="70"/>
      <c r="S1720" s="86"/>
      <c r="T1720" s="70"/>
      <c r="Z1720" s="68">
        <f t="shared" si="117"/>
        <v>1</v>
      </c>
      <c r="AC1720" s="1" t="str">
        <f t="shared" si="118"/>
        <v>1900</v>
      </c>
    </row>
    <row r="1721" spans="2:29" x14ac:dyDescent="0.25">
      <c r="B1721" s="1">
        <f t="shared" si="115"/>
        <v>0</v>
      </c>
      <c r="D1721" s="95" t="str">
        <f t="shared" si="116"/>
        <v/>
      </c>
      <c r="E1721" s="69"/>
      <c r="F1721" s="70"/>
      <c r="G1721" s="4"/>
      <c r="H1721" s="71"/>
      <c r="I1721" s="71"/>
      <c r="J1721" s="70"/>
      <c r="K1721" s="70"/>
      <c r="L1721" s="70"/>
      <c r="M1721" s="70"/>
      <c r="N1721" s="70"/>
      <c r="O1721" s="70"/>
      <c r="P1721" s="70"/>
      <c r="Q1721" s="70"/>
      <c r="R1721" s="70"/>
      <c r="S1721" s="86"/>
      <c r="T1721" s="70"/>
      <c r="Z1721" s="68">
        <f t="shared" si="117"/>
        <v>1</v>
      </c>
      <c r="AC1721" s="1" t="str">
        <f t="shared" si="118"/>
        <v>1900</v>
      </c>
    </row>
    <row r="1722" spans="2:29" x14ac:dyDescent="0.25">
      <c r="B1722" s="1">
        <f t="shared" si="115"/>
        <v>0</v>
      </c>
      <c r="D1722" s="95" t="str">
        <f t="shared" si="116"/>
        <v/>
      </c>
      <c r="E1722" s="69"/>
      <c r="F1722" s="70"/>
      <c r="G1722" s="4"/>
      <c r="H1722" s="71"/>
      <c r="I1722" s="71"/>
      <c r="J1722" s="70"/>
      <c r="K1722" s="70"/>
      <c r="L1722" s="70"/>
      <c r="M1722" s="70"/>
      <c r="N1722" s="70"/>
      <c r="O1722" s="70"/>
      <c r="P1722" s="70"/>
      <c r="Q1722" s="70"/>
      <c r="R1722" s="70"/>
      <c r="S1722" s="86"/>
      <c r="T1722" s="70"/>
      <c r="Z1722" s="68">
        <f t="shared" si="117"/>
        <v>1</v>
      </c>
      <c r="AC1722" s="1" t="str">
        <f t="shared" si="118"/>
        <v>1900</v>
      </c>
    </row>
    <row r="1723" spans="2:29" x14ac:dyDescent="0.25">
      <c r="B1723" s="1">
        <f t="shared" si="115"/>
        <v>0</v>
      </c>
      <c r="D1723" s="95" t="str">
        <f t="shared" si="116"/>
        <v/>
      </c>
      <c r="E1723" s="69"/>
      <c r="F1723" s="70"/>
      <c r="G1723" s="4"/>
      <c r="H1723" s="71"/>
      <c r="I1723" s="71"/>
      <c r="J1723" s="70"/>
      <c r="K1723" s="70"/>
      <c r="L1723" s="70"/>
      <c r="M1723" s="70"/>
      <c r="N1723" s="70"/>
      <c r="O1723" s="70"/>
      <c r="P1723" s="70"/>
      <c r="Q1723" s="70"/>
      <c r="R1723" s="70"/>
      <c r="S1723" s="86"/>
      <c r="T1723" s="70"/>
      <c r="Z1723" s="68">
        <f t="shared" si="117"/>
        <v>1</v>
      </c>
      <c r="AC1723" s="1" t="str">
        <f t="shared" si="118"/>
        <v>1900</v>
      </c>
    </row>
    <row r="1724" spans="2:29" x14ac:dyDescent="0.25">
      <c r="B1724" s="1">
        <f t="shared" si="115"/>
        <v>0</v>
      </c>
      <c r="D1724" s="95" t="str">
        <f t="shared" si="116"/>
        <v/>
      </c>
      <c r="E1724" s="69"/>
      <c r="F1724" s="70"/>
      <c r="G1724" s="4"/>
      <c r="H1724" s="71"/>
      <c r="I1724" s="71"/>
      <c r="J1724" s="70"/>
      <c r="K1724" s="70"/>
      <c r="L1724" s="70"/>
      <c r="M1724" s="70"/>
      <c r="N1724" s="70"/>
      <c r="O1724" s="70"/>
      <c r="P1724" s="70"/>
      <c r="Q1724" s="70"/>
      <c r="R1724" s="70"/>
      <c r="S1724" s="86"/>
      <c r="T1724" s="70"/>
      <c r="Z1724" s="68">
        <f t="shared" si="117"/>
        <v>1</v>
      </c>
      <c r="AC1724" s="1" t="str">
        <f t="shared" si="118"/>
        <v>1900</v>
      </c>
    </row>
    <row r="1725" spans="2:29" x14ac:dyDescent="0.25">
      <c r="B1725" s="1">
        <f t="shared" si="115"/>
        <v>0</v>
      </c>
      <c r="D1725" s="95" t="str">
        <f t="shared" si="116"/>
        <v/>
      </c>
      <c r="E1725" s="69"/>
      <c r="F1725" s="70"/>
      <c r="G1725" s="4"/>
      <c r="H1725" s="71"/>
      <c r="I1725" s="71"/>
      <c r="J1725" s="70"/>
      <c r="K1725" s="70"/>
      <c r="L1725" s="70"/>
      <c r="M1725" s="70"/>
      <c r="N1725" s="70"/>
      <c r="O1725" s="70"/>
      <c r="P1725" s="70"/>
      <c r="Q1725" s="70"/>
      <c r="R1725" s="70"/>
      <c r="S1725" s="86"/>
      <c r="T1725" s="70"/>
      <c r="Z1725" s="68">
        <f t="shared" si="117"/>
        <v>1</v>
      </c>
      <c r="AC1725" s="1" t="str">
        <f t="shared" si="118"/>
        <v>1900</v>
      </c>
    </row>
    <row r="1726" spans="2:29" x14ac:dyDescent="0.25">
      <c r="B1726" s="1">
        <f t="shared" si="115"/>
        <v>0</v>
      </c>
      <c r="D1726" s="95" t="str">
        <f t="shared" si="116"/>
        <v/>
      </c>
      <c r="E1726" s="69"/>
      <c r="F1726" s="70"/>
      <c r="G1726" s="4"/>
      <c r="H1726" s="71"/>
      <c r="I1726" s="71"/>
      <c r="J1726" s="70"/>
      <c r="K1726" s="70"/>
      <c r="L1726" s="70"/>
      <c r="M1726" s="70"/>
      <c r="N1726" s="70"/>
      <c r="O1726" s="70"/>
      <c r="P1726" s="70"/>
      <c r="Q1726" s="70"/>
      <c r="R1726" s="70"/>
      <c r="S1726" s="86"/>
      <c r="T1726" s="70"/>
      <c r="Z1726" s="68">
        <f t="shared" si="117"/>
        <v>1</v>
      </c>
      <c r="AC1726" s="1" t="str">
        <f t="shared" si="118"/>
        <v>1900</v>
      </c>
    </row>
    <row r="1727" spans="2:29" x14ac:dyDescent="0.25">
      <c r="B1727" s="1">
        <f t="shared" si="115"/>
        <v>0</v>
      </c>
      <c r="D1727" s="95" t="str">
        <f t="shared" si="116"/>
        <v/>
      </c>
      <c r="E1727" s="69"/>
      <c r="F1727" s="70"/>
      <c r="G1727" s="4"/>
      <c r="H1727" s="71"/>
      <c r="I1727" s="71"/>
      <c r="J1727" s="70"/>
      <c r="K1727" s="70"/>
      <c r="L1727" s="70"/>
      <c r="M1727" s="70"/>
      <c r="N1727" s="70"/>
      <c r="O1727" s="70"/>
      <c r="P1727" s="70"/>
      <c r="Q1727" s="70"/>
      <c r="R1727" s="70"/>
      <c r="S1727" s="86"/>
      <c r="T1727" s="70"/>
      <c r="Z1727" s="68">
        <f t="shared" si="117"/>
        <v>1</v>
      </c>
      <c r="AC1727" s="1" t="str">
        <f t="shared" si="118"/>
        <v>1900</v>
      </c>
    </row>
    <row r="1728" spans="2:29" x14ac:dyDescent="0.25">
      <c r="B1728" s="1">
        <f t="shared" si="115"/>
        <v>0</v>
      </c>
      <c r="D1728" s="95" t="str">
        <f t="shared" si="116"/>
        <v/>
      </c>
      <c r="E1728" s="69"/>
      <c r="F1728" s="70"/>
      <c r="G1728" s="4"/>
      <c r="H1728" s="71"/>
      <c r="I1728" s="71"/>
      <c r="J1728" s="70"/>
      <c r="K1728" s="70"/>
      <c r="L1728" s="70"/>
      <c r="M1728" s="70"/>
      <c r="N1728" s="70"/>
      <c r="O1728" s="70"/>
      <c r="P1728" s="70"/>
      <c r="Q1728" s="70"/>
      <c r="R1728" s="70"/>
      <c r="S1728" s="86"/>
      <c r="T1728" s="70"/>
      <c r="Z1728" s="68">
        <f t="shared" si="117"/>
        <v>1</v>
      </c>
      <c r="AC1728" s="1" t="str">
        <f t="shared" si="118"/>
        <v>1900</v>
      </c>
    </row>
    <row r="1729" spans="2:29" x14ac:dyDescent="0.25">
      <c r="B1729" s="1">
        <f t="shared" si="115"/>
        <v>0</v>
      </c>
      <c r="D1729" s="95" t="str">
        <f t="shared" si="116"/>
        <v/>
      </c>
      <c r="E1729" s="69"/>
      <c r="F1729" s="70"/>
      <c r="G1729" s="4"/>
      <c r="H1729" s="71"/>
      <c r="I1729" s="71"/>
      <c r="J1729" s="70"/>
      <c r="K1729" s="70"/>
      <c r="L1729" s="70"/>
      <c r="M1729" s="70"/>
      <c r="N1729" s="70"/>
      <c r="O1729" s="70"/>
      <c r="P1729" s="70"/>
      <c r="Q1729" s="70"/>
      <c r="R1729" s="70"/>
      <c r="S1729" s="86"/>
      <c r="T1729" s="70"/>
      <c r="Z1729" s="68">
        <f t="shared" si="117"/>
        <v>1</v>
      </c>
      <c r="AC1729" s="1" t="str">
        <f t="shared" si="118"/>
        <v>1900</v>
      </c>
    </row>
    <row r="1730" spans="2:29" x14ac:dyDescent="0.25">
      <c r="B1730" s="1">
        <f t="shared" si="115"/>
        <v>0</v>
      </c>
      <c r="D1730" s="95" t="str">
        <f t="shared" si="116"/>
        <v/>
      </c>
      <c r="E1730" s="69"/>
      <c r="F1730" s="70"/>
      <c r="G1730" s="4"/>
      <c r="H1730" s="71"/>
      <c r="I1730" s="71"/>
      <c r="J1730" s="70"/>
      <c r="K1730" s="70"/>
      <c r="L1730" s="70"/>
      <c r="M1730" s="70"/>
      <c r="N1730" s="70"/>
      <c r="O1730" s="70"/>
      <c r="P1730" s="70"/>
      <c r="Q1730" s="70"/>
      <c r="R1730" s="70"/>
      <c r="S1730" s="86"/>
      <c r="T1730" s="70"/>
      <c r="Z1730" s="68">
        <f t="shared" si="117"/>
        <v>1</v>
      </c>
      <c r="AC1730" s="1" t="str">
        <f t="shared" si="118"/>
        <v>1900</v>
      </c>
    </row>
    <row r="1731" spans="2:29" x14ac:dyDescent="0.25">
      <c r="B1731" s="1">
        <f t="shared" si="115"/>
        <v>0</v>
      </c>
      <c r="D1731" s="95" t="str">
        <f t="shared" si="116"/>
        <v/>
      </c>
      <c r="E1731" s="69"/>
      <c r="F1731" s="70"/>
      <c r="G1731" s="4"/>
      <c r="H1731" s="71"/>
      <c r="I1731" s="71"/>
      <c r="J1731" s="70"/>
      <c r="K1731" s="70"/>
      <c r="L1731" s="70"/>
      <c r="M1731" s="70"/>
      <c r="N1731" s="70"/>
      <c r="O1731" s="70"/>
      <c r="P1731" s="70"/>
      <c r="Q1731" s="70"/>
      <c r="R1731" s="70"/>
      <c r="S1731" s="86"/>
      <c r="T1731" s="70"/>
      <c r="Z1731" s="68">
        <f t="shared" si="117"/>
        <v>1</v>
      </c>
      <c r="AC1731" s="1" t="str">
        <f t="shared" si="118"/>
        <v>1900</v>
      </c>
    </row>
    <row r="1732" spans="2:29" x14ac:dyDescent="0.25">
      <c r="B1732" s="1">
        <f t="shared" ref="B1732:B1795" si="119">IF($B$1=YEAR(Z1732),D1732,0)</f>
        <v>0</v>
      </c>
      <c r="D1732" s="95" t="str">
        <f t="shared" ref="D1732:D1795" si="120">IF(Z1732&lt;&gt;$Y$2,IF(YEAR(Z1732)=YEAR(Z1731),D1731+1,1),"")</f>
        <v/>
      </c>
      <c r="E1732" s="69"/>
      <c r="F1732" s="70"/>
      <c r="G1732" s="4"/>
      <c r="H1732" s="71"/>
      <c r="I1732" s="71"/>
      <c r="J1732" s="70"/>
      <c r="K1732" s="70"/>
      <c r="L1732" s="70"/>
      <c r="M1732" s="70"/>
      <c r="N1732" s="70"/>
      <c r="O1732" s="70"/>
      <c r="P1732" s="70"/>
      <c r="Q1732" s="70"/>
      <c r="R1732" s="70"/>
      <c r="S1732" s="86"/>
      <c r="T1732" s="70"/>
      <c r="Z1732" s="68">
        <f t="shared" ref="Z1732:Z1795" si="121">IF(CONCATENATE(F1732,F1733,F1734,F1735,F1736,F1737)&lt;&gt;"",IF(AND(E1732&lt;&gt;0,ISNUMBER(E1732)=TRUE),E1732,Z1731),$Y$2)</f>
        <v>1</v>
      </c>
      <c r="AC1732" s="1" t="str">
        <f t="shared" si="118"/>
        <v>1900</v>
      </c>
    </row>
    <row r="1733" spans="2:29" x14ac:dyDescent="0.25">
      <c r="B1733" s="1">
        <f t="shared" si="119"/>
        <v>0</v>
      </c>
      <c r="D1733" s="95" t="str">
        <f t="shared" si="120"/>
        <v/>
      </c>
      <c r="E1733" s="69"/>
      <c r="F1733" s="70"/>
      <c r="G1733" s="4"/>
      <c r="H1733" s="71"/>
      <c r="I1733" s="71"/>
      <c r="J1733" s="70"/>
      <c r="K1733" s="70"/>
      <c r="L1733" s="70"/>
      <c r="M1733" s="70"/>
      <c r="N1733" s="70"/>
      <c r="O1733" s="70"/>
      <c r="P1733" s="70"/>
      <c r="Q1733" s="70"/>
      <c r="R1733" s="70"/>
      <c r="S1733" s="86"/>
      <c r="T1733" s="70"/>
      <c r="Z1733" s="68">
        <f t="shared" si="121"/>
        <v>1</v>
      </c>
      <c r="AC1733" s="1" t="str">
        <f t="shared" ref="AC1733:AC1796" si="122">YEAR(Z1733)&amp;F1733&amp;G1733</f>
        <v>1900</v>
      </c>
    </row>
    <row r="1734" spans="2:29" x14ac:dyDescent="0.25">
      <c r="B1734" s="1">
        <f t="shared" si="119"/>
        <v>0</v>
      </c>
      <c r="D1734" s="95" t="str">
        <f t="shared" si="120"/>
        <v/>
      </c>
      <c r="E1734" s="69"/>
      <c r="F1734" s="70"/>
      <c r="G1734" s="4"/>
      <c r="H1734" s="71"/>
      <c r="I1734" s="71"/>
      <c r="J1734" s="70"/>
      <c r="K1734" s="70"/>
      <c r="L1734" s="70"/>
      <c r="M1734" s="70"/>
      <c r="N1734" s="70"/>
      <c r="O1734" s="70"/>
      <c r="P1734" s="70"/>
      <c r="Q1734" s="70"/>
      <c r="R1734" s="70"/>
      <c r="S1734" s="86"/>
      <c r="T1734" s="70"/>
      <c r="Z1734" s="68">
        <f t="shared" si="121"/>
        <v>1</v>
      </c>
      <c r="AC1734" s="1" t="str">
        <f t="shared" si="122"/>
        <v>1900</v>
      </c>
    </row>
    <row r="1735" spans="2:29" x14ac:dyDescent="0.25">
      <c r="B1735" s="1">
        <f t="shared" si="119"/>
        <v>0</v>
      </c>
      <c r="D1735" s="95" t="str">
        <f t="shared" si="120"/>
        <v/>
      </c>
      <c r="E1735" s="69"/>
      <c r="F1735" s="70"/>
      <c r="G1735" s="4"/>
      <c r="H1735" s="71"/>
      <c r="I1735" s="71"/>
      <c r="J1735" s="70"/>
      <c r="K1735" s="70"/>
      <c r="L1735" s="70"/>
      <c r="M1735" s="70"/>
      <c r="N1735" s="70"/>
      <c r="O1735" s="70"/>
      <c r="P1735" s="70"/>
      <c r="Q1735" s="70"/>
      <c r="R1735" s="70"/>
      <c r="S1735" s="86"/>
      <c r="T1735" s="70"/>
      <c r="Z1735" s="68">
        <f t="shared" si="121"/>
        <v>1</v>
      </c>
      <c r="AC1735" s="1" t="str">
        <f t="shared" si="122"/>
        <v>1900</v>
      </c>
    </row>
    <row r="1736" spans="2:29" x14ac:dyDescent="0.25">
      <c r="B1736" s="1">
        <f t="shared" si="119"/>
        <v>0</v>
      </c>
      <c r="D1736" s="95" t="str">
        <f t="shared" si="120"/>
        <v/>
      </c>
      <c r="E1736" s="69"/>
      <c r="F1736" s="70"/>
      <c r="G1736" s="4"/>
      <c r="H1736" s="71"/>
      <c r="I1736" s="71"/>
      <c r="J1736" s="70"/>
      <c r="K1736" s="70"/>
      <c r="L1736" s="70"/>
      <c r="M1736" s="70"/>
      <c r="N1736" s="70"/>
      <c r="O1736" s="70"/>
      <c r="P1736" s="70"/>
      <c r="Q1736" s="70"/>
      <c r="R1736" s="70"/>
      <c r="S1736" s="86"/>
      <c r="T1736" s="70"/>
      <c r="Z1736" s="68">
        <f t="shared" si="121"/>
        <v>1</v>
      </c>
      <c r="AC1736" s="1" t="str">
        <f t="shared" si="122"/>
        <v>1900</v>
      </c>
    </row>
    <row r="1737" spans="2:29" x14ac:dyDescent="0.25">
      <c r="B1737" s="1">
        <f t="shared" si="119"/>
        <v>0</v>
      </c>
      <c r="D1737" s="95" t="str">
        <f t="shared" si="120"/>
        <v/>
      </c>
      <c r="E1737" s="69"/>
      <c r="F1737" s="70"/>
      <c r="G1737" s="4"/>
      <c r="H1737" s="71"/>
      <c r="I1737" s="71"/>
      <c r="J1737" s="70"/>
      <c r="K1737" s="70"/>
      <c r="L1737" s="70"/>
      <c r="M1737" s="70"/>
      <c r="N1737" s="70"/>
      <c r="O1737" s="70"/>
      <c r="P1737" s="70"/>
      <c r="Q1737" s="70"/>
      <c r="R1737" s="70"/>
      <c r="S1737" s="86"/>
      <c r="T1737" s="70"/>
      <c r="Z1737" s="68">
        <f t="shared" si="121"/>
        <v>1</v>
      </c>
      <c r="AC1737" s="1" t="str">
        <f t="shared" si="122"/>
        <v>1900</v>
      </c>
    </row>
    <row r="1738" spans="2:29" x14ac:dyDescent="0.25">
      <c r="B1738" s="1">
        <f t="shared" si="119"/>
        <v>0</v>
      </c>
      <c r="D1738" s="95" t="str">
        <f t="shared" si="120"/>
        <v/>
      </c>
      <c r="E1738" s="69"/>
      <c r="F1738" s="70"/>
      <c r="G1738" s="4"/>
      <c r="H1738" s="71"/>
      <c r="I1738" s="71"/>
      <c r="J1738" s="70"/>
      <c r="K1738" s="70"/>
      <c r="L1738" s="70"/>
      <c r="M1738" s="70"/>
      <c r="N1738" s="70"/>
      <c r="O1738" s="70"/>
      <c r="P1738" s="70"/>
      <c r="Q1738" s="70"/>
      <c r="R1738" s="70"/>
      <c r="S1738" s="86"/>
      <c r="T1738" s="70"/>
      <c r="Z1738" s="68">
        <f t="shared" si="121"/>
        <v>1</v>
      </c>
      <c r="AC1738" s="1" t="str">
        <f t="shared" si="122"/>
        <v>1900</v>
      </c>
    </row>
    <row r="1739" spans="2:29" x14ac:dyDescent="0.25">
      <c r="B1739" s="1">
        <f t="shared" si="119"/>
        <v>0</v>
      </c>
      <c r="D1739" s="95" t="str">
        <f t="shared" si="120"/>
        <v/>
      </c>
      <c r="E1739" s="69"/>
      <c r="F1739" s="70"/>
      <c r="G1739" s="4"/>
      <c r="H1739" s="71"/>
      <c r="I1739" s="71"/>
      <c r="J1739" s="70"/>
      <c r="K1739" s="70"/>
      <c r="L1739" s="70"/>
      <c r="M1739" s="70"/>
      <c r="N1739" s="70"/>
      <c r="O1739" s="70"/>
      <c r="P1739" s="70"/>
      <c r="Q1739" s="70"/>
      <c r="R1739" s="70"/>
      <c r="S1739" s="86"/>
      <c r="T1739" s="70"/>
      <c r="Z1739" s="68">
        <f t="shared" si="121"/>
        <v>1</v>
      </c>
      <c r="AC1739" s="1" t="str">
        <f t="shared" si="122"/>
        <v>1900</v>
      </c>
    </row>
    <row r="1740" spans="2:29" x14ac:dyDescent="0.25">
      <c r="B1740" s="1">
        <f t="shared" si="119"/>
        <v>0</v>
      </c>
      <c r="D1740" s="95" t="str">
        <f t="shared" si="120"/>
        <v/>
      </c>
      <c r="E1740" s="69"/>
      <c r="F1740" s="70"/>
      <c r="G1740" s="4"/>
      <c r="H1740" s="71"/>
      <c r="I1740" s="71"/>
      <c r="J1740" s="70"/>
      <c r="K1740" s="70"/>
      <c r="L1740" s="70"/>
      <c r="M1740" s="70"/>
      <c r="N1740" s="70"/>
      <c r="O1740" s="70"/>
      <c r="P1740" s="70"/>
      <c r="Q1740" s="70"/>
      <c r="R1740" s="70"/>
      <c r="S1740" s="86"/>
      <c r="T1740" s="70"/>
      <c r="Z1740" s="68">
        <f t="shared" si="121"/>
        <v>1</v>
      </c>
      <c r="AC1740" s="1" t="str">
        <f t="shared" si="122"/>
        <v>1900</v>
      </c>
    </row>
    <row r="1741" spans="2:29" x14ac:dyDescent="0.25">
      <c r="B1741" s="1">
        <f t="shared" si="119"/>
        <v>0</v>
      </c>
      <c r="D1741" s="95" t="str">
        <f t="shared" si="120"/>
        <v/>
      </c>
      <c r="E1741" s="69"/>
      <c r="F1741" s="70"/>
      <c r="G1741" s="4"/>
      <c r="H1741" s="71"/>
      <c r="I1741" s="71"/>
      <c r="J1741" s="70"/>
      <c r="K1741" s="70"/>
      <c r="L1741" s="70"/>
      <c r="M1741" s="70"/>
      <c r="N1741" s="70"/>
      <c r="O1741" s="70"/>
      <c r="P1741" s="70"/>
      <c r="Q1741" s="70"/>
      <c r="R1741" s="70"/>
      <c r="S1741" s="86"/>
      <c r="T1741" s="70"/>
      <c r="Z1741" s="68">
        <f t="shared" si="121"/>
        <v>1</v>
      </c>
      <c r="AC1741" s="1" t="str">
        <f t="shared" si="122"/>
        <v>1900</v>
      </c>
    </row>
    <row r="1742" spans="2:29" x14ac:dyDescent="0.25">
      <c r="B1742" s="1">
        <f t="shared" si="119"/>
        <v>0</v>
      </c>
      <c r="D1742" s="95" t="str">
        <f t="shared" si="120"/>
        <v/>
      </c>
      <c r="E1742" s="69"/>
      <c r="F1742" s="70"/>
      <c r="G1742" s="4"/>
      <c r="H1742" s="71"/>
      <c r="I1742" s="71"/>
      <c r="J1742" s="70"/>
      <c r="K1742" s="70"/>
      <c r="L1742" s="70"/>
      <c r="M1742" s="70"/>
      <c r="N1742" s="70"/>
      <c r="O1742" s="70"/>
      <c r="P1742" s="70"/>
      <c r="Q1742" s="70"/>
      <c r="R1742" s="70"/>
      <c r="S1742" s="86"/>
      <c r="T1742" s="70"/>
      <c r="Z1742" s="68">
        <f t="shared" si="121"/>
        <v>1</v>
      </c>
      <c r="AC1742" s="1" t="str">
        <f t="shared" si="122"/>
        <v>1900</v>
      </c>
    </row>
    <row r="1743" spans="2:29" x14ac:dyDescent="0.25">
      <c r="B1743" s="1">
        <f t="shared" si="119"/>
        <v>0</v>
      </c>
      <c r="D1743" s="95" t="str">
        <f t="shared" si="120"/>
        <v/>
      </c>
      <c r="E1743" s="69"/>
      <c r="F1743" s="70"/>
      <c r="G1743" s="4"/>
      <c r="H1743" s="71"/>
      <c r="I1743" s="71"/>
      <c r="J1743" s="70"/>
      <c r="K1743" s="70"/>
      <c r="L1743" s="70"/>
      <c r="M1743" s="70"/>
      <c r="N1743" s="70"/>
      <c r="O1743" s="70"/>
      <c r="P1743" s="70"/>
      <c r="Q1743" s="70"/>
      <c r="R1743" s="70"/>
      <c r="S1743" s="86"/>
      <c r="T1743" s="70"/>
      <c r="Z1743" s="68">
        <f t="shared" si="121"/>
        <v>1</v>
      </c>
      <c r="AC1743" s="1" t="str">
        <f t="shared" si="122"/>
        <v>1900</v>
      </c>
    </row>
    <row r="1744" spans="2:29" x14ac:dyDescent="0.25">
      <c r="B1744" s="1">
        <f t="shared" si="119"/>
        <v>0</v>
      </c>
      <c r="D1744" s="95" t="str">
        <f t="shared" si="120"/>
        <v/>
      </c>
      <c r="E1744" s="69"/>
      <c r="F1744" s="70"/>
      <c r="G1744" s="4"/>
      <c r="H1744" s="71"/>
      <c r="I1744" s="71"/>
      <c r="J1744" s="70"/>
      <c r="K1744" s="70"/>
      <c r="L1744" s="70"/>
      <c r="M1744" s="70"/>
      <c r="N1744" s="70"/>
      <c r="O1744" s="70"/>
      <c r="P1744" s="70"/>
      <c r="Q1744" s="70"/>
      <c r="R1744" s="70"/>
      <c r="S1744" s="86"/>
      <c r="T1744" s="70"/>
      <c r="Z1744" s="68">
        <f t="shared" si="121"/>
        <v>1</v>
      </c>
      <c r="AC1744" s="1" t="str">
        <f t="shared" si="122"/>
        <v>1900</v>
      </c>
    </row>
    <row r="1745" spans="2:29" x14ac:dyDescent="0.25">
      <c r="B1745" s="1">
        <f t="shared" si="119"/>
        <v>0</v>
      </c>
      <c r="D1745" s="95" t="str">
        <f t="shared" si="120"/>
        <v/>
      </c>
      <c r="E1745" s="69"/>
      <c r="F1745" s="70"/>
      <c r="G1745" s="4"/>
      <c r="H1745" s="71"/>
      <c r="I1745" s="71"/>
      <c r="J1745" s="70"/>
      <c r="K1745" s="70"/>
      <c r="L1745" s="70"/>
      <c r="M1745" s="70"/>
      <c r="N1745" s="70"/>
      <c r="O1745" s="70"/>
      <c r="P1745" s="70"/>
      <c r="Q1745" s="70"/>
      <c r="R1745" s="70"/>
      <c r="S1745" s="86"/>
      <c r="T1745" s="70"/>
      <c r="Z1745" s="68">
        <f t="shared" si="121"/>
        <v>1</v>
      </c>
      <c r="AC1745" s="1" t="str">
        <f t="shared" si="122"/>
        <v>1900</v>
      </c>
    </row>
    <row r="1746" spans="2:29" x14ac:dyDescent="0.25">
      <c r="B1746" s="1">
        <f t="shared" si="119"/>
        <v>0</v>
      </c>
      <c r="D1746" s="95" t="str">
        <f t="shared" si="120"/>
        <v/>
      </c>
      <c r="E1746" s="69"/>
      <c r="F1746" s="70"/>
      <c r="G1746" s="4"/>
      <c r="H1746" s="71"/>
      <c r="I1746" s="71"/>
      <c r="J1746" s="70"/>
      <c r="K1746" s="70"/>
      <c r="L1746" s="70"/>
      <c r="M1746" s="70"/>
      <c r="N1746" s="70"/>
      <c r="O1746" s="70"/>
      <c r="P1746" s="70"/>
      <c r="Q1746" s="70"/>
      <c r="R1746" s="70"/>
      <c r="S1746" s="86"/>
      <c r="T1746" s="70"/>
      <c r="Z1746" s="68">
        <f t="shared" si="121"/>
        <v>1</v>
      </c>
      <c r="AC1746" s="1" t="str">
        <f t="shared" si="122"/>
        <v>1900</v>
      </c>
    </row>
    <row r="1747" spans="2:29" x14ac:dyDescent="0.25">
      <c r="B1747" s="1">
        <f t="shared" si="119"/>
        <v>0</v>
      </c>
      <c r="D1747" s="95" t="str">
        <f t="shared" si="120"/>
        <v/>
      </c>
      <c r="E1747" s="69"/>
      <c r="F1747" s="70"/>
      <c r="G1747" s="4"/>
      <c r="H1747" s="71"/>
      <c r="I1747" s="71"/>
      <c r="J1747" s="70"/>
      <c r="K1747" s="70"/>
      <c r="L1747" s="70"/>
      <c r="M1747" s="70"/>
      <c r="N1747" s="70"/>
      <c r="O1747" s="70"/>
      <c r="P1747" s="70"/>
      <c r="Q1747" s="70"/>
      <c r="R1747" s="70"/>
      <c r="S1747" s="86"/>
      <c r="T1747" s="70"/>
      <c r="Z1747" s="68">
        <f t="shared" si="121"/>
        <v>1</v>
      </c>
      <c r="AC1747" s="1" t="str">
        <f t="shared" si="122"/>
        <v>1900</v>
      </c>
    </row>
    <row r="1748" spans="2:29" x14ac:dyDescent="0.25">
      <c r="B1748" s="1">
        <f t="shared" si="119"/>
        <v>0</v>
      </c>
      <c r="D1748" s="95" t="str">
        <f t="shared" si="120"/>
        <v/>
      </c>
      <c r="E1748" s="69"/>
      <c r="F1748" s="70"/>
      <c r="G1748" s="4"/>
      <c r="H1748" s="71"/>
      <c r="I1748" s="71"/>
      <c r="J1748" s="70"/>
      <c r="K1748" s="70"/>
      <c r="L1748" s="70"/>
      <c r="M1748" s="70"/>
      <c r="N1748" s="70"/>
      <c r="O1748" s="70"/>
      <c r="P1748" s="70"/>
      <c r="Q1748" s="70"/>
      <c r="R1748" s="70"/>
      <c r="S1748" s="86"/>
      <c r="T1748" s="70"/>
      <c r="Z1748" s="68">
        <f t="shared" si="121"/>
        <v>1</v>
      </c>
      <c r="AC1748" s="1" t="str">
        <f t="shared" si="122"/>
        <v>1900</v>
      </c>
    </row>
    <row r="1749" spans="2:29" x14ac:dyDescent="0.25">
      <c r="B1749" s="1">
        <f t="shared" si="119"/>
        <v>0</v>
      </c>
      <c r="D1749" s="95" t="str">
        <f t="shared" si="120"/>
        <v/>
      </c>
      <c r="E1749" s="69"/>
      <c r="F1749" s="70"/>
      <c r="G1749" s="4"/>
      <c r="H1749" s="71"/>
      <c r="I1749" s="71"/>
      <c r="J1749" s="70"/>
      <c r="K1749" s="70"/>
      <c r="L1749" s="70"/>
      <c r="M1749" s="70"/>
      <c r="N1749" s="70"/>
      <c r="O1749" s="70"/>
      <c r="P1749" s="70"/>
      <c r="Q1749" s="70"/>
      <c r="R1749" s="70"/>
      <c r="S1749" s="86"/>
      <c r="T1749" s="70"/>
      <c r="Z1749" s="68">
        <f t="shared" si="121"/>
        <v>1</v>
      </c>
      <c r="AC1749" s="1" t="str">
        <f t="shared" si="122"/>
        <v>1900</v>
      </c>
    </row>
    <row r="1750" spans="2:29" x14ac:dyDescent="0.25">
      <c r="B1750" s="1">
        <f t="shared" si="119"/>
        <v>0</v>
      </c>
      <c r="D1750" s="95" t="str">
        <f t="shared" si="120"/>
        <v/>
      </c>
      <c r="E1750" s="69"/>
      <c r="F1750" s="70"/>
      <c r="G1750" s="4"/>
      <c r="H1750" s="71"/>
      <c r="I1750" s="71"/>
      <c r="J1750" s="70"/>
      <c r="K1750" s="70"/>
      <c r="L1750" s="70"/>
      <c r="M1750" s="70"/>
      <c r="N1750" s="70"/>
      <c r="O1750" s="70"/>
      <c r="P1750" s="70"/>
      <c r="Q1750" s="70"/>
      <c r="R1750" s="70"/>
      <c r="S1750" s="86"/>
      <c r="T1750" s="70"/>
      <c r="Z1750" s="68">
        <f t="shared" si="121"/>
        <v>1</v>
      </c>
      <c r="AC1750" s="1" t="str">
        <f t="shared" si="122"/>
        <v>1900</v>
      </c>
    </row>
    <row r="1751" spans="2:29" x14ac:dyDescent="0.25">
      <c r="B1751" s="1">
        <f t="shared" si="119"/>
        <v>0</v>
      </c>
      <c r="D1751" s="95" t="str">
        <f t="shared" si="120"/>
        <v/>
      </c>
      <c r="E1751" s="69"/>
      <c r="F1751" s="70"/>
      <c r="G1751" s="4"/>
      <c r="H1751" s="71"/>
      <c r="I1751" s="71"/>
      <c r="J1751" s="70"/>
      <c r="K1751" s="70"/>
      <c r="L1751" s="70"/>
      <c r="M1751" s="70"/>
      <c r="N1751" s="70"/>
      <c r="O1751" s="70"/>
      <c r="P1751" s="70"/>
      <c r="Q1751" s="70"/>
      <c r="R1751" s="70"/>
      <c r="S1751" s="86"/>
      <c r="T1751" s="70"/>
      <c r="Z1751" s="68">
        <f t="shared" si="121"/>
        <v>1</v>
      </c>
      <c r="AC1751" s="1" t="str">
        <f t="shared" si="122"/>
        <v>1900</v>
      </c>
    </row>
    <row r="1752" spans="2:29" x14ac:dyDescent="0.25">
      <c r="B1752" s="1">
        <f t="shared" si="119"/>
        <v>0</v>
      </c>
      <c r="D1752" s="95" t="str">
        <f t="shared" si="120"/>
        <v/>
      </c>
      <c r="E1752" s="69"/>
      <c r="F1752" s="70"/>
      <c r="G1752" s="4"/>
      <c r="H1752" s="71"/>
      <c r="I1752" s="71"/>
      <c r="J1752" s="70"/>
      <c r="K1752" s="70"/>
      <c r="L1752" s="70"/>
      <c r="M1752" s="70"/>
      <c r="N1752" s="70"/>
      <c r="O1752" s="70"/>
      <c r="P1752" s="70"/>
      <c r="Q1752" s="70"/>
      <c r="R1752" s="70"/>
      <c r="S1752" s="86"/>
      <c r="T1752" s="70"/>
      <c r="Z1752" s="68">
        <f t="shared" si="121"/>
        <v>1</v>
      </c>
      <c r="AC1752" s="1" t="str">
        <f t="shared" si="122"/>
        <v>1900</v>
      </c>
    </row>
    <row r="1753" spans="2:29" x14ac:dyDescent="0.25">
      <c r="B1753" s="1">
        <f t="shared" si="119"/>
        <v>0</v>
      </c>
      <c r="D1753" s="95" t="str">
        <f t="shared" si="120"/>
        <v/>
      </c>
      <c r="E1753" s="69"/>
      <c r="F1753" s="70"/>
      <c r="G1753" s="4"/>
      <c r="H1753" s="71"/>
      <c r="I1753" s="71"/>
      <c r="J1753" s="70"/>
      <c r="K1753" s="70"/>
      <c r="L1753" s="70"/>
      <c r="M1753" s="70"/>
      <c r="N1753" s="70"/>
      <c r="O1753" s="70"/>
      <c r="P1753" s="70"/>
      <c r="Q1753" s="70"/>
      <c r="R1753" s="70"/>
      <c r="S1753" s="86"/>
      <c r="T1753" s="70"/>
      <c r="Z1753" s="68">
        <f t="shared" si="121"/>
        <v>1</v>
      </c>
      <c r="AC1753" s="1" t="str">
        <f t="shared" si="122"/>
        <v>1900</v>
      </c>
    </row>
    <row r="1754" spans="2:29" x14ac:dyDescent="0.25">
      <c r="B1754" s="1">
        <f t="shared" si="119"/>
        <v>0</v>
      </c>
      <c r="D1754" s="95" t="str">
        <f t="shared" si="120"/>
        <v/>
      </c>
      <c r="E1754" s="69"/>
      <c r="F1754" s="70"/>
      <c r="G1754" s="4"/>
      <c r="H1754" s="71"/>
      <c r="I1754" s="71"/>
      <c r="J1754" s="70"/>
      <c r="K1754" s="70"/>
      <c r="L1754" s="70"/>
      <c r="M1754" s="70"/>
      <c r="N1754" s="70"/>
      <c r="O1754" s="70"/>
      <c r="P1754" s="70"/>
      <c r="Q1754" s="70"/>
      <c r="R1754" s="70"/>
      <c r="S1754" s="86"/>
      <c r="T1754" s="70"/>
      <c r="Z1754" s="68">
        <f t="shared" si="121"/>
        <v>1</v>
      </c>
      <c r="AC1754" s="1" t="str">
        <f t="shared" si="122"/>
        <v>1900</v>
      </c>
    </row>
    <row r="1755" spans="2:29" x14ac:dyDescent="0.25">
      <c r="B1755" s="1">
        <f t="shared" si="119"/>
        <v>0</v>
      </c>
      <c r="D1755" s="95" t="str">
        <f t="shared" si="120"/>
        <v/>
      </c>
      <c r="E1755" s="69"/>
      <c r="F1755" s="70"/>
      <c r="G1755" s="4"/>
      <c r="H1755" s="71"/>
      <c r="I1755" s="71"/>
      <c r="J1755" s="70"/>
      <c r="K1755" s="70"/>
      <c r="L1755" s="70"/>
      <c r="M1755" s="70"/>
      <c r="N1755" s="70"/>
      <c r="O1755" s="70"/>
      <c r="P1755" s="70"/>
      <c r="Q1755" s="70"/>
      <c r="R1755" s="70"/>
      <c r="S1755" s="86"/>
      <c r="T1755" s="70"/>
      <c r="Z1755" s="68">
        <f t="shared" si="121"/>
        <v>1</v>
      </c>
      <c r="AC1755" s="1" t="str">
        <f t="shared" si="122"/>
        <v>1900</v>
      </c>
    </row>
    <row r="1756" spans="2:29" x14ac:dyDescent="0.25">
      <c r="B1756" s="1">
        <f t="shared" si="119"/>
        <v>0</v>
      </c>
      <c r="D1756" s="95" t="str">
        <f t="shared" si="120"/>
        <v/>
      </c>
      <c r="E1756" s="69"/>
      <c r="F1756" s="70"/>
      <c r="G1756" s="4"/>
      <c r="H1756" s="71"/>
      <c r="I1756" s="71"/>
      <c r="J1756" s="70"/>
      <c r="K1756" s="70"/>
      <c r="L1756" s="70"/>
      <c r="M1756" s="70"/>
      <c r="N1756" s="70"/>
      <c r="O1756" s="70"/>
      <c r="P1756" s="70"/>
      <c r="Q1756" s="70"/>
      <c r="R1756" s="70"/>
      <c r="S1756" s="86"/>
      <c r="T1756" s="70"/>
      <c r="Z1756" s="68">
        <f t="shared" si="121"/>
        <v>1</v>
      </c>
      <c r="AC1756" s="1" t="str">
        <f t="shared" si="122"/>
        <v>1900</v>
      </c>
    </row>
    <row r="1757" spans="2:29" x14ac:dyDescent="0.25">
      <c r="B1757" s="1">
        <f t="shared" si="119"/>
        <v>0</v>
      </c>
      <c r="D1757" s="95" t="str">
        <f t="shared" si="120"/>
        <v/>
      </c>
      <c r="E1757" s="69"/>
      <c r="F1757" s="70"/>
      <c r="G1757" s="4"/>
      <c r="H1757" s="71"/>
      <c r="I1757" s="71"/>
      <c r="J1757" s="70"/>
      <c r="K1757" s="70"/>
      <c r="L1757" s="70"/>
      <c r="M1757" s="70"/>
      <c r="N1757" s="70"/>
      <c r="O1757" s="70"/>
      <c r="P1757" s="70"/>
      <c r="Q1757" s="70"/>
      <c r="R1757" s="70"/>
      <c r="S1757" s="86"/>
      <c r="T1757" s="70"/>
      <c r="Z1757" s="68">
        <f t="shared" si="121"/>
        <v>1</v>
      </c>
      <c r="AC1757" s="1" t="str">
        <f t="shared" si="122"/>
        <v>1900</v>
      </c>
    </row>
    <row r="1758" spans="2:29" x14ac:dyDescent="0.25">
      <c r="B1758" s="1">
        <f t="shared" si="119"/>
        <v>0</v>
      </c>
      <c r="D1758" s="95" t="str">
        <f t="shared" si="120"/>
        <v/>
      </c>
      <c r="E1758" s="69"/>
      <c r="F1758" s="70"/>
      <c r="G1758" s="4"/>
      <c r="H1758" s="71"/>
      <c r="I1758" s="71"/>
      <c r="J1758" s="70"/>
      <c r="K1758" s="70"/>
      <c r="L1758" s="70"/>
      <c r="M1758" s="70"/>
      <c r="N1758" s="70"/>
      <c r="O1758" s="70"/>
      <c r="P1758" s="70"/>
      <c r="Q1758" s="70"/>
      <c r="R1758" s="70"/>
      <c r="S1758" s="86"/>
      <c r="T1758" s="70"/>
      <c r="Z1758" s="68">
        <f t="shared" si="121"/>
        <v>1</v>
      </c>
      <c r="AC1758" s="1" t="str">
        <f t="shared" si="122"/>
        <v>1900</v>
      </c>
    </row>
    <row r="1759" spans="2:29" x14ac:dyDescent="0.25">
      <c r="B1759" s="1">
        <f t="shared" si="119"/>
        <v>0</v>
      </c>
      <c r="D1759" s="95" t="str">
        <f t="shared" si="120"/>
        <v/>
      </c>
      <c r="E1759" s="69"/>
      <c r="F1759" s="70"/>
      <c r="G1759" s="4"/>
      <c r="H1759" s="71"/>
      <c r="I1759" s="71"/>
      <c r="J1759" s="70"/>
      <c r="K1759" s="70"/>
      <c r="L1759" s="70"/>
      <c r="M1759" s="70"/>
      <c r="N1759" s="70"/>
      <c r="O1759" s="70"/>
      <c r="P1759" s="70"/>
      <c r="Q1759" s="70"/>
      <c r="R1759" s="70"/>
      <c r="S1759" s="86"/>
      <c r="T1759" s="70"/>
      <c r="Z1759" s="68">
        <f t="shared" si="121"/>
        <v>1</v>
      </c>
      <c r="AC1759" s="1" t="str">
        <f t="shared" si="122"/>
        <v>1900</v>
      </c>
    </row>
    <row r="1760" spans="2:29" x14ac:dyDescent="0.25">
      <c r="B1760" s="1">
        <f t="shared" si="119"/>
        <v>0</v>
      </c>
      <c r="D1760" s="95" t="str">
        <f t="shared" si="120"/>
        <v/>
      </c>
      <c r="E1760" s="69"/>
      <c r="F1760" s="70"/>
      <c r="G1760" s="4"/>
      <c r="H1760" s="71"/>
      <c r="I1760" s="71"/>
      <c r="J1760" s="70"/>
      <c r="K1760" s="70"/>
      <c r="L1760" s="70"/>
      <c r="M1760" s="70"/>
      <c r="N1760" s="70"/>
      <c r="O1760" s="70"/>
      <c r="P1760" s="70"/>
      <c r="Q1760" s="70"/>
      <c r="R1760" s="70"/>
      <c r="S1760" s="86"/>
      <c r="T1760" s="70"/>
      <c r="Z1760" s="68">
        <f t="shared" si="121"/>
        <v>1</v>
      </c>
      <c r="AC1760" s="1" t="str">
        <f t="shared" si="122"/>
        <v>1900</v>
      </c>
    </row>
    <row r="1761" spans="2:29" x14ac:dyDescent="0.25">
      <c r="B1761" s="1">
        <f t="shared" si="119"/>
        <v>0</v>
      </c>
      <c r="D1761" s="95" t="str">
        <f t="shared" si="120"/>
        <v/>
      </c>
      <c r="E1761" s="69"/>
      <c r="F1761" s="70"/>
      <c r="G1761" s="4"/>
      <c r="H1761" s="71"/>
      <c r="I1761" s="71"/>
      <c r="J1761" s="70"/>
      <c r="K1761" s="70"/>
      <c r="L1761" s="70"/>
      <c r="M1761" s="70"/>
      <c r="N1761" s="70"/>
      <c r="O1761" s="70"/>
      <c r="P1761" s="70"/>
      <c r="Q1761" s="70"/>
      <c r="R1761" s="70"/>
      <c r="S1761" s="86"/>
      <c r="T1761" s="70"/>
      <c r="Z1761" s="68">
        <f t="shared" si="121"/>
        <v>1</v>
      </c>
      <c r="AC1761" s="1" t="str">
        <f t="shared" si="122"/>
        <v>1900</v>
      </c>
    </row>
    <row r="1762" spans="2:29" x14ac:dyDescent="0.25">
      <c r="B1762" s="1">
        <f t="shared" si="119"/>
        <v>0</v>
      </c>
      <c r="D1762" s="95" t="str">
        <f t="shared" si="120"/>
        <v/>
      </c>
      <c r="E1762" s="69"/>
      <c r="F1762" s="70"/>
      <c r="G1762" s="4"/>
      <c r="H1762" s="71"/>
      <c r="I1762" s="71"/>
      <c r="J1762" s="70"/>
      <c r="K1762" s="70"/>
      <c r="L1762" s="70"/>
      <c r="M1762" s="70"/>
      <c r="N1762" s="70"/>
      <c r="O1762" s="70"/>
      <c r="P1762" s="70"/>
      <c r="Q1762" s="70"/>
      <c r="R1762" s="70"/>
      <c r="S1762" s="86"/>
      <c r="T1762" s="70"/>
      <c r="Z1762" s="68">
        <f t="shared" si="121"/>
        <v>1</v>
      </c>
      <c r="AC1762" s="1" t="str">
        <f t="shared" si="122"/>
        <v>1900</v>
      </c>
    </row>
    <row r="1763" spans="2:29" x14ac:dyDescent="0.25">
      <c r="B1763" s="1">
        <f t="shared" si="119"/>
        <v>0</v>
      </c>
      <c r="D1763" s="95" t="str">
        <f t="shared" si="120"/>
        <v/>
      </c>
      <c r="E1763" s="69"/>
      <c r="F1763" s="70"/>
      <c r="G1763" s="4"/>
      <c r="H1763" s="71"/>
      <c r="I1763" s="71"/>
      <c r="J1763" s="70"/>
      <c r="K1763" s="70"/>
      <c r="L1763" s="70"/>
      <c r="M1763" s="70"/>
      <c r="N1763" s="70"/>
      <c r="O1763" s="70"/>
      <c r="P1763" s="70"/>
      <c r="Q1763" s="70"/>
      <c r="R1763" s="70"/>
      <c r="S1763" s="86"/>
      <c r="T1763" s="70"/>
      <c r="Z1763" s="68">
        <f t="shared" si="121"/>
        <v>1</v>
      </c>
      <c r="AC1763" s="1" t="str">
        <f t="shared" si="122"/>
        <v>1900</v>
      </c>
    </row>
    <row r="1764" spans="2:29" x14ac:dyDescent="0.25">
      <c r="B1764" s="1">
        <f t="shared" si="119"/>
        <v>0</v>
      </c>
      <c r="D1764" s="95" t="str">
        <f t="shared" si="120"/>
        <v/>
      </c>
      <c r="E1764" s="69"/>
      <c r="F1764" s="70"/>
      <c r="G1764" s="4"/>
      <c r="H1764" s="71"/>
      <c r="I1764" s="71"/>
      <c r="J1764" s="70"/>
      <c r="K1764" s="70"/>
      <c r="L1764" s="70"/>
      <c r="M1764" s="70"/>
      <c r="N1764" s="70"/>
      <c r="O1764" s="70"/>
      <c r="P1764" s="70"/>
      <c r="Q1764" s="70"/>
      <c r="R1764" s="70"/>
      <c r="S1764" s="86"/>
      <c r="T1764" s="70"/>
      <c r="Z1764" s="68">
        <f t="shared" si="121"/>
        <v>1</v>
      </c>
      <c r="AC1764" s="1" t="str">
        <f t="shared" si="122"/>
        <v>1900</v>
      </c>
    </row>
    <row r="1765" spans="2:29" x14ac:dyDescent="0.25">
      <c r="B1765" s="1">
        <f t="shared" si="119"/>
        <v>0</v>
      </c>
      <c r="D1765" s="95" t="str">
        <f t="shared" si="120"/>
        <v/>
      </c>
      <c r="E1765" s="69"/>
      <c r="F1765" s="70"/>
      <c r="G1765" s="4"/>
      <c r="H1765" s="71"/>
      <c r="I1765" s="71"/>
      <c r="J1765" s="70"/>
      <c r="K1765" s="70"/>
      <c r="L1765" s="70"/>
      <c r="M1765" s="70"/>
      <c r="N1765" s="70"/>
      <c r="O1765" s="70"/>
      <c r="P1765" s="70"/>
      <c r="Q1765" s="70"/>
      <c r="R1765" s="70"/>
      <c r="S1765" s="86"/>
      <c r="T1765" s="70"/>
      <c r="Z1765" s="68">
        <f t="shared" si="121"/>
        <v>1</v>
      </c>
      <c r="AC1765" s="1" t="str">
        <f t="shared" si="122"/>
        <v>1900</v>
      </c>
    </row>
    <row r="1766" spans="2:29" x14ac:dyDescent="0.25">
      <c r="B1766" s="1">
        <f t="shared" si="119"/>
        <v>0</v>
      </c>
      <c r="D1766" s="95" t="str">
        <f t="shared" si="120"/>
        <v/>
      </c>
      <c r="E1766" s="69"/>
      <c r="F1766" s="70"/>
      <c r="G1766" s="4"/>
      <c r="H1766" s="71"/>
      <c r="I1766" s="71"/>
      <c r="J1766" s="70"/>
      <c r="K1766" s="70"/>
      <c r="L1766" s="70"/>
      <c r="M1766" s="70"/>
      <c r="N1766" s="70"/>
      <c r="O1766" s="70"/>
      <c r="P1766" s="70"/>
      <c r="Q1766" s="70"/>
      <c r="R1766" s="70"/>
      <c r="S1766" s="86"/>
      <c r="T1766" s="70"/>
      <c r="Z1766" s="68">
        <f t="shared" si="121"/>
        <v>1</v>
      </c>
      <c r="AC1766" s="1" t="str">
        <f t="shared" si="122"/>
        <v>1900</v>
      </c>
    </row>
    <row r="1767" spans="2:29" x14ac:dyDescent="0.25">
      <c r="B1767" s="1">
        <f t="shared" si="119"/>
        <v>0</v>
      </c>
      <c r="D1767" s="95" t="str">
        <f t="shared" si="120"/>
        <v/>
      </c>
      <c r="E1767" s="69"/>
      <c r="F1767" s="70"/>
      <c r="G1767" s="4"/>
      <c r="H1767" s="71"/>
      <c r="I1767" s="71"/>
      <c r="J1767" s="70"/>
      <c r="K1767" s="70"/>
      <c r="L1767" s="70"/>
      <c r="M1767" s="70"/>
      <c r="N1767" s="70"/>
      <c r="O1767" s="70"/>
      <c r="P1767" s="70"/>
      <c r="Q1767" s="70"/>
      <c r="R1767" s="70"/>
      <c r="S1767" s="86"/>
      <c r="T1767" s="70"/>
      <c r="Z1767" s="68">
        <f t="shared" si="121"/>
        <v>1</v>
      </c>
      <c r="AC1767" s="1" t="str">
        <f t="shared" si="122"/>
        <v>1900</v>
      </c>
    </row>
    <row r="1768" spans="2:29" x14ac:dyDescent="0.25">
      <c r="B1768" s="1">
        <f t="shared" si="119"/>
        <v>0</v>
      </c>
      <c r="D1768" s="95" t="str">
        <f t="shared" si="120"/>
        <v/>
      </c>
      <c r="E1768" s="69"/>
      <c r="F1768" s="70"/>
      <c r="G1768" s="4"/>
      <c r="H1768" s="71"/>
      <c r="I1768" s="71"/>
      <c r="J1768" s="70"/>
      <c r="K1768" s="70"/>
      <c r="L1768" s="70"/>
      <c r="M1768" s="70"/>
      <c r="N1768" s="70"/>
      <c r="O1768" s="70"/>
      <c r="P1768" s="70"/>
      <c r="Q1768" s="70"/>
      <c r="R1768" s="70"/>
      <c r="S1768" s="86"/>
      <c r="T1768" s="70"/>
      <c r="Z1768" s="68">
        <f t="shared" si="121"/>
        <v>1</v>
      </c>
      <c r="AC1768" s="1" t="str">
        <f t="shared" si="122"/>
        <v>1900</v>
      </c>
    </row>
    <row r="1769" spans="2:29" x14ac:dyDescent="0.25">
      <c r="B1769" s="1">
        <f t="shared" si="119"/>
        <v>0</v>
      </c>
      <c r="D1769" s="95" t="str">
        <f t="shared" si="120"/>
        <v/>
      </c>
      <c r="E1769" s="69"/>
      <c r="F1769" s="70"/>
      <c r="G1769" s="4"/>
      <c r="H1769" s="71"/>
      <c r="I1769" s="71"/>
      <c r="J1769" s="70"/>
      <c r="K1769" s="70"/>
      <c r="L1769" s="70"/>
      <c r="M1769" s="70"/>
      <c r="N1769" s="70"/>
      <c r="O1769" s="70"/>
      <c r="P1769" s="70"/>
      <c r="Q1769" s="70"/>
      <c r="R1769" s="70"/>
      <c r="S1769" s="86"/>
      <c r="T1769" s="70"/>
      <c r="Z1769" s="68">
        <f t="shared" si="121"/>
        <v>1</v>
      </c>
      <c r="AC1769" s="1" t="str">
        <f t="shared" si="122"/>
        <v>1900</v>
      </c>
    </row>
    <row r="1770" spans="2:29" x14ac:dyDescent="0.25">
      <c r="B1770" s="1">
        <f t="shared" si="119"/>
        <v>0</v>
      </c>
      <c r="D1770" s="95" t="str">
        <f t="shared" si="120"/>
        <v/>
      </c>
      <c r="E1770" s="69"/>
      <c r="F1770" s="70"/>
      <c r="G1770" s="4"/>
      <c r="H1770" s="71"/>
      <c r="I1770" s="71"/>
      <c r="J1770" s="70"/>
      <c r="K1770" s="70"/>
      <c r="L1770" s="70"/>
      <c r="M1770" s="70"/>
      <c r="N1770" s="70"/>
      <c r="O1770" s="70"/>
      <c r="P1770" s="70"/>
      <c r="Q1770" s="70"/>
      <c r="R1770" s="70"/>
      <c r="S1770" s="86"/>
      <c r="T1770" s="70"/>
      <c r="Z1770" s="68">
        <f t="shared" si="121"/>
        <v>1</v>
      </c>
      <c r="AC1770" s="1" t="str">
        <f t="shared" si="122"/>
        <v>1900</v>
      </c>
    </row>
    <row r="1771" spans="2:29" x14ac:dyDescent="0.25">
      <c r="B1771" s="1">
        <f t="shared" si="119"/>
        <v>0</v>
      </c>
      <c r="D1771" s="95" t="str">
        <f t="shared" si="120"/>
        <v/>
      </c>
      <c r="E1771" s="69"/>
      <c r="F1771" s="70"/>
      <c r="G1771" s="4"/>
      <c r="H1771" s="71"/>
      <c r="I1771" s="71"/>
      <c r="J1771" s="70"/>
      <c r="K1771" s="70"/>
      <c r="L1771" s="70"/>
      <c r="M1771" s="70"/>
      <c r="N1771" s="70"/>
      <c r="O1771" s="70"/>
      <c r="P1771" s="70"/>
      <c r="Q1771" s="70"/>
      <c r="R1771" s="70"/>
      <c r="S1771" s="86"/>
      <c r="T1771" s="70"/>
      <c r="Z1771" s="68">
        <f t="shared" si="121"/>
        <v>1</v>
      </c>
      <c r="AC1771" s="1" t="str">
        <f t="shared" si="122"/>
        <v>1900</v>
      </c>
    </row>
    <row r="1772" spans="2:29" x14ac:dyDescent="0.25">
      <c r="B1772" s="1">
        <f t="shared" si="119"/>
        <v>0</v>
      </c>
      <c r="D1772" s="95" t="str">
        <f t="shared" si="120"/>
        <v/>
      </c>
      <c r="E1772" s="69"/>
      <c r="F1772" s="70"/>
      <c r="G1772" s="4"/>
      <c r="H1772" s="71"/>
      <c r="I1772" s="71"/>
      <c r="J1772" s="70"/>
      <c r="K1772" s="70"/>
      <c r="L1772" s="70"/>
      <c r="M1772" s="70"/>
      <c r="N1772" s="70"/>
      <c r="O1772" s="70"/>
      <c r="P1772" s="70"/>
      <c r="Q1772" s="70"/>
      <c r="R1772" s="70"/>
      <c r="S1772" s="86"/>
      <c r="T1772" s="70"/>
      <c r="Z1772" s="68">
        <f t="shared" si="121"/>
        <v>1</v>
      </c>
      <c r="AC1772" s="1" t="str">
        <f t="shared" si="122"/>
        <v>1900</v>
      </c>
    </row>
    <row r="1773" spans="2:29" x14ac:dyDescent="0.25">
      <c r="B1773" s="1">
        <f t="shared" si="119"/>
        <v>0</v>
      </c>
      <c r="D1773" s="95" t="str">
        <f t="shared" si="120"/>
        <v/>
      </c>
      <c r="E1773" s="69"/>
      <c r="F1773" s="70"/>
      <c r="G1773" s="4"/>
      <c r="H1773" s="71"/>
      <c r="I1773" s="71"/>
      <c r="J1773" s="70"/>
      <c r="K1773" s="70"/>
      <c r="L1773" s="70"/>
      <c r="M1773" s="70"/>
      <c r="N1773" s="70"/>
      <c r="O1773" s="70"/>
      <c r="P1773" s="70"/>
      <c r="Q1773" s="70"/>
      <c r="R1773" s="70"/>
      <c r="S1773" s="86"/>
      <c r="T1773" s="70"/>
      <c r="Z1773" s="68">
        <f t="shared" si="121"/>
        <v>1</v>
      </c>
      <c r="AC1773" s="1" t="str">
        <f t="shared" si="122"/>
        <v>1900</v>
      </c>
    </row>
    <row r="1774" spans="2:29" x14ac:dyDescent="0.25">
      <c r="B1774" s="1">
        <f t="shared" si="119"/>
        <v>0</v>
      </c>
      <c r="D1774" s="95" t="str">
        <f t="shared" si="120"/>
        <v/>
      </c>
      <c r="E1774" s="69"/>
      <c r="F1774" s="70"/>
      <c r="G1774" s="4"/>
      <c r="H1774" s="71"/>
      <c r="I1774" s="71"/>
      <c r="J1774" s="70"/>
      <c r="K1774" s="70"/>
      <c r="L1774" s="70"/>
      <c r="M1774" s="70"/>
      <c r="N1774" s="70"/>
      <c r="O1774" s="70"/>
      <c r="P1774" s="70"/>
      <c r="Q1774" s="70"/>
      <c r="R1774" s="70"/>
      <c r="S1774" s="86"/>
      <c r="T1774" s="70"/>
      <c r="Z1774" s="68">
        <f t="shared" si="121"/>
        <v>1</v>
      </c>
      <c r="AC1774" s="1" t="str">
        <f t="shared" si="122"/>
        <v>1900</v>
      </c>
    </row>
    <row r="1775" spans="2:29" x14ac:dyDescent="0.25">
      <c r="B1775" s="1">
        <f t="shared" si="119"/>
        <v>0</v>
      </c>
      <c r="D1775" s="95" t="str">
        <f t="shared" si="120"/>
        <v/>
      </c>
      <c r="E1775" s="69"/>
      <c r="F1775" s="70"/>
      <c r="G1775" s="4"/>
      <c r="H1775" s="71"/>
      <c r="I1775" s="71"/>
      <c r="J1775" s="70"/>
      <c r="K1775" s="70"/>
      <c r="L1775" s="70"/>
      <c r="M1775" s="70"/>
      <c r="N1775" s="70"/>
      <c r="O1775" s="70"/>
      <c r="P1775" s="70"/>
      <c r="Q1775" s="70"/>
      <c r="R1775" s="70"/>
      <c r="S1775" s="86"/>
      <c r="T1775" s="70"/>
      <c r="Z1775" s="68">
        <f t="shared" si="121"/>
        <v>1</v>
      </c>
      <c r="AC1775" s="1" t="str">
        <f t="shared" si="122"/>
        <v>1900</v>
      </c>
    </row>
    <row r="1776" spans="2:29" x14ac:dyDescent="0.25">
      <c r="B1776" s="1">
        <f t="shared" si="119"/>
        <v>0</v>
      </c>
      <c r="D1776" s="95" t="str">
        <f t="shared" si="120"/>
        <v/>
      </c>
      <c r="E1776" s="69"/>
      <c r="F1776" s="70"/>
      <c r="G1776" s="4"/>
      <c r="H1776" s="71"/>
      <c r="I1776" s="71"/>
      <c r="J1776" s="70"/>
      <c r="K1776" s="70"/>
      <c r="L1776" s="70"/>
      <c r="M1776" s="70"/>
      <c r="N1776" s="70"/>
      <c r="O1776" s="70"/>
      <c r="P1776" s="70"/>
      <c r="Q1776" s="70"/>
      <c r="R1776" s="70"/>
      <c r="S1776" s="86"/>
      <c r="T1776" s="70"/>
      <c r="Z1776" s="68">
        <f t="shared" si="121"/>
        <v>1</v>
      </c>
      <c r="AC1776" s="1" t="str">
        <f t="shared" si="122"/>
        <v>1900</v>
      </c>
    </row>
    <row r="1777" spans="2:29" x14ac:dyDescent="0.25">
      <c r="B1777" s="1">
        <f t="shared" si="119"/>
        <v>0</v>
      </c>
      <c r="D1777" s="95" t="str">
        <f t="shared" si="120"/>
        <v/>
      </c>
      <c r="E1777" s="69"/>
      <c r="F1777" s="70"/>
      <c r="G1777" s="4"/>
      <c r="H1777" s="71"/>
      <c r="I1777" s="71"/>
      <c r="J1777" s="70"/>
      <c r="K1777" s="70"/>
      <c r="L1777" s="70"/>
      <c r="M1777" s="70"/>
      <c r="N1777" s="70"/>
      <c r="O1777" s="70"/>
      <c r="P1777" s="70"/>
      <c r="Q1777" s="70"/>
      <c r="R1777" s="70"/>
      <c r="S1777" s="86"/>
      <c r="T1777" s="70"/>
      <c r="Z1777" s="68">
        <f t="shared" si="121"/>
        <v>1</v>
      </c>
      <c r="AC1777" s="1" t="str">
        <f t="shared" si="122"/>
        <v>1900</v>
      </c>
    </row>
    <row r="1778" spans="2:29" x14ac:dyDescent="0.25">
      <c r="B1778" s="1">
        <f t="shared" si="119"/>
        <v>0</v>
      </c>
      <c r="D1778" s="95" t="str">
        <f t="shared" si="120"/>
        <v/>
      </c>
      <c r="E1778" s="69"/>
      <c r="F1778" s="70"/>
      <c r="G1778" s="4"/>
      <c r="H1778" s="71"/>
      <c r="I1778" s="71"/>
      <c r="J1778" s="70"/>
      <c r="K1778" s="70"/>
      <c r="L1778" s="70"/>
      <c r="M1778" s="70"/>
      <c r="N1778" s="70"/>
      <c r="O1778" s="70"/>
      <c r="P1778" s="70"/>
      <c r="Q1778" s="70"/>
      <c r="R1778" s="70"/>
      <c r="S1778" s="86"/>
      <c r="T1778" s="70"/>
      <c r="Z1778" s="68">
        <f t="shared" si="121"/>
        <v>1</v>
      </c>
      <c r="AC1778" s="1" t="str">
        <f t="shared" si="122"/>
        <v>1900</v>
      </c>
    </row>
    <row r="1779" spans="2:29" x14ac:dyDescent="0.25">
      <c r="B1779" s="1">
        <f t="shared" si="119"/>
        <v>0</v>
      </c>
      <c r="D1779" s="95" t="str">
        <f t="shared" si="120"/>
        <v/>
      </c>
      <c r="E1779" s="69"/>
      <c r="F1779" s="70"/>
      <c r="G1779" s="4"/>
      <c r="H1779" s="71"/>
      <c r="I1779" s="71"/>
      <c r="J1779" s="70"/>
      <c r="K1779" s="70"/>
      <c r="L1779" s="70"/>
      <c r="M1779" s="70"/>
      <c r="N1779" s="70"/>
      <c r="O1779" s="70"/>
      <c r="P1779" s="70"/>
      <c r="Q1779" s="70"/>
      <c r="R1779" s="70"/>
      <c r="S1779" s="86"/>
      <c r="T1779" s="70"/>
      <c r="Z1779" s="68">
        <f t="shared" si="121"/>
        <v>1</v>
      </c>
      <c r="AC1779" s="1" t="str">
        <f t="shared" si="122"/>
        <v>1900</v>
      </c>
    </row>
    <row r="1780" spans="2:29" x14ac:dyDescent="0.25">
      <c r="B1780" s="1">
        <f t="shared" si="119"/>
        <v>0</v>
      </c>
      <c r="D1780" s="95" t="str">
        <f t="shared" si="120"/>
        <v/>
      </c>
      <c r="E1780" s="69"/>
      <c r="F1780" s="70"/>
      <c r="G1780" s="4"/>
      <c r="H1780" s="71"/>
      <c r="I1780" s="71"/>
      <c r="J1780" s="70"/>
      <c r="K1780" s="70"/>
      <c r="L1780" s="70"/>
      <c r="M1780" s="70"/>
      <c r="N1780" s="70"/>
      <c r="O1780" s="70"/>
      <c r="P1780" s="70"/>
      <c r="Q1780" s="70"/>
      <c r="R1780" s="70"/>
      <c r="S1780" s="86"/>
      <c r="T1780" s="70"/>
      <c r="Z1780" s="68">
        <f t="shared" si="121"/>
        <v>1</v>
      </c>
      <c r="AC1780" s="1" t="str">
        <f t="shared" si="122"/>
        <v>1900</v>
      </c>
    </row>
    <row r="1781" spans="2:29" x14ac:dyDescent="0.25">
      <c r="B1781" s="1">
        <f t="shared" si="119"/>
        <v>0</v>
      </c>
      <c r="D1781" s="95" t="str">
        <f t="shared" si="120"/>
        <v/>
      </c>
      <c r="E1781" s="69"/>
      <c r="F1781" s="70"/>
      <c r="G1781" s="4"/>
      <c r="H1781" s="71"/>
      <c r="I1781" s="71"/>
      <c r="J1781" s="70"/>
      <c r="K1781" s="70"/>
      <c r="L1781" s="70"/>
      <c r="M1781" s="70"/>
      <c r="N1781" s="70"/>
      <c r="O1781" s="70"/>
      <c r="P1781" s="70"/>
      <c r="Q1781" s="70"/>
      <c r="R1781" s="70"/>
      <c r="S1781" s="86"/>
      <c r="T1781" s="70"/>
      <c r="Z1781" s="68">
        <f t="shared" si="121"/>
        <v>1</v>
      </c>
      <c r="AC1781" s="1" t="str">
        <f t="shared" si="122"/>
        <v>1900</v>
      </c>
    </row>
    <row r="1782" spans="2:29" x14ac:dyDescent="0.25">
      <c r="B1782" s="1">
        <f t="shared" si="119"/>
        <v>0</v>
      </c>
      <c r="D1782" s="95" t="str">
        <f t="shared" si="120"/>
        <v/>
      </c>
      <c r="E1782" s="69"/>
      <c r="F1782" s="70"/>
      <c r="G1782" s="4"/>
      <c r="H1782" s="71"/>
      <c r="I1782" s="71"/>
      <c r="J1782" s="70"/>
      <c r="K1782" s="70"/>
      <c r="L1782" s="70"/>
      <c r="M1782" s="70"/>
      <c r="N1782" s="70"/>
      <c r="O1782" s="70"/>
      <c r="P1782" s="70"/>
      <c r="Q1782" s="70"/>
      <c r="R1782" s="70"/>
      <c r="S1782" s="86"/>
      <c r="T1782" s="70"/>
      <c r="Z1782" s="68">
        <f t="shared" si="121"/>
        <v>1</v>
      </c>
      <c r="AC1782" s="1" t="str">
        <f t="shared" si="122"/>
        <v>1900</v>
      </c>
    </row>
    <row r="1783" spans="2:29" x14ac:dyDescent="0.25">
      <c r="B1783" s="1">
        <f t="shared" si="119"/>
        <v>0</v>
      </c>
      <c r="D1783" s="95" t="str">
        <f t="shared" si="120"/>
        <v/>
      </c>
      <c r="E1783" s="69"/>
      <c r="F1783" s="70"/>
      <c r="G1783" s="4"/>
      <c r="H1783" s="71"/>
      <c r="I1783" s="71"/>
      <c r="J1783" s="70"/>
      <c r="K1783" s="70"/>
      <c r="L1783" s="70"/>
      <c r="M1783" s="70"/>
      <c r="N1783" s="70"/>
      <c r="O1783" s="70"/>
      <c r="P1783" s="70"/>
      <c r="Q1783" s="70"/>
      <c r="R1783" s="70"/>
      <c r="S1783" s="86"/>
      <c r="T1783" s="70"/>
      <c r="Z1783" s="68">
        <f t="shared" si="121"/>
        <v>1</v>
      </c>
      <c r="AC1783" s="1" t="str">
        <f t="shared" si="122"/>
        <v>1900</v>
      </c>
    </row>
    <row r="1784" spans="2:29" x14ac:dyDescent="0.25">
      <c r="B1784" s="1">
        <f t="shared" si="119"/>
        <v>0</v>
      </c>
      <c r="D1784" s="95" t="str">
        <f t="shared" si="120"/>
        <v/>
      </c>
      <c r="E1784" s="69"/>
      <c r="F1784" s="70"/>
      <c r="G1784" s="4"/>
      <c r="H1784" s="71"/>
      <c r="I1784" s="71"/>
      <c r="J1784" s="70"/>
      <c r="K1784" s="70"/>
      <c r="L1784" s="70"/>
      <c r="M1784" s="70"/>
      <c r="N1784" s="70"/>
      <c r="O1784" s="70"/>
      <c r="P1784" s="70"/>
      <c r="Q1784" s="70"/>
      <c r="R1784" s="70"/>
      <c r="S1784" s="86"/>
      <c r="T1784" s="70"/>
      <c r="Z1784" s="68">
        <f t="shared" si="121"/>
        <v>1</v>
      </c>
      <c r="AC1784" s="1" t="str">
        <f t="shared" si="122"/>
        <v>1900</v>
      </c>
    </row>
    <row r="1785" spans="2:29" x14ac:dyDescent="0.25">
      <c r="B1785" s="1">
        <f t="shared" si="119"/>
        <v>0</v>
      </c>
      <c r="D1785" s="95" t="str">
        <f t="shared" si="120"/>
        <v/>
      </c>
      <c r="E1785" s="69"/>
      <c r="F1785" s="70"/>
      <c r="G1785" s="4"/>
      <c r="H1785" s="71"/>
      <c r="I1785" s="71"/>
      <c r="J1785" s="70"/>
      <c r="K1785" s="70"/>
      <c r="L1785" s="70"/>
      <c r="M1785" s="70"/>
      <c r="N1785" s="70"/>
      <c r="O1785" s="70"/>
      <c r="P1785" s="70"/>
      <c r="Q1785" s="70"/>
      <c r="R1785" s="70"/>
      <c r="S1785" s="86"/>
      <c r="T1785" s="70"/>
      <c r="Z1785" s="68">
        <f t="shared" si="121"/>
        <v>1</v>
      </c>
      <c r="AC1785" s="1" t="str">
        <f t="shared" si="122"/>
        <v>1900</v>
      </c>
    </row>
    <row r="1786" spans="2:29" x14ac:dyDescent="0.25">
      <c r="B1786" s="1">
        <f t="shared" si="119"/>
        <v>0</v>
      </c>
      <c r="D1786" s="95" t="str">
        <f t="shared" si="120"/>
        <v/>
      </c>
      <c r="E1786" s="69"/>
      <c r="F1786" s="70"/>
      <c r="G1786" s="4"/>
      <c r="H1786" s="71"/>
      <c r="I1786" s="71"/>
      <c r="J1786" s="70"/>
      <c r="K1786" s="70"/>
      <c r="L1786" s="70"/>
      <c r="M1786" s="70"/>
      <c r="N1786" s="70"/>
      <c r="O1786" s="70"/>
      <c r="P1786" s="70"/>
      <c r="Q1786" s="70"/>
      <c r="R1786" s="70"/>
      <c r="S1786" s="86"/>
      <c r="T1786" s="70"/>
      <c r="Z1786" s="68">
        <f t="shared" si="121"/>
        <v>1</v>
      </c>
      <c r="AC1786" s="1" t="str">
        <f t="shared" si="122"/>
        <v>1900</v>
      </c>
    </row>
    <row r="1787" spans="2:29" x14ac:dyDescent="0.25">
      <c r="B1787" s="1">
        <f t="shared" si="119"/>
        <v>0</v>
      </c>
      <c r="D1787" s="95" t="str">
        <f t="shared" si="120"/>
        <v/>
      </c>
      <c r="E1787" s="69"/>
      <c r="F1787" s="70"/>
      <c r="G1787" s="4"/>
      <c r="H1787" s="71"/>
      <c r="I1787" s="71"/>
      <c r="J1787" s="70"/>
      <c r="K1787" s="70"/>
      <c r="L1787" s="70"/>
      <c r="M1787" s="70"/>
      <c r="N1787" s="70"/>
      <c r="O1787" s="70"/>
      <c r="P1787" s="70"/>
      <c r="Q1787" s="70"/>
      <c r="R1787" s="70"/>
      <c r="S1787" s="86"/>
      <c r="T1787" s="70"/>
      <c r="Z1787" s="68">
        <f t="shared" si="121"/>
        <v>1</v>
      </c>
      <c r="AC1787" s="1" t="str">
        <f t="shared" si="122"/>
        <v>1900</v>
      </c>
    </row>
    <row r="1788" spans="2:29" x14ac:dyDescent="0.25">
      <c r="B1788" s="1">
        <f t="shared" si="119"/>
        <v>0</v>
      </c>
      <c r="D1788" s="95" t="str">
        <f t="shared" si="120"/>
        <v/>
      </c>
      <c r="E1788" s="69"/>
      <c r="F1788" s="70"/>
      <c r="G1788" s="4"/>
      <c r="H1788" s="71"/>
      <c r="I1788" s="71"/>
      <c r="J1788" s="70"/>
      <c r="K1788" s="70"/>
      <c r="L1788" s="70"/>
      <c r="M1788" s="70"/>
      <c r="N1788" s="70"/>
      <c r="O1788" s="70"/>
      <c r="P1788" s="70"/>
      <c r="Q1788" s="70"/>
      <c r="R1788" s="70"/>
      <c r="S1788" s="86"/>
      <c r="T1788" s="70"/>
      <c r="Z1788" s="68">
        <f t="shared" si="121"/>
        <v>1</v>
      </c>
      <c r="AC1788" s="1" t="str">
        <f t="shared" si="122"/>
        <v>1900</v>
      </c>
    </row>
    <row r="1789" spans="2:29" x14ac:dyDescent="0.25">
      <c r="B1789" s="1">
        <f t="shared" si="119"/>
        <v>0</v>
      </c>
      <c r="D1789" s="95" t="str">
        <f t="shared" si="120"/>
        <v/>
      </c>
      <c r="E1789" s="69"/>
      <c r="F1789" s="70"/>
      <c r="G1789" s="4"/>
      <c r="H1789" s="71"/>
      <c r="I1789" s="71"/>
      <c r="J1789" s="70"/>
      <c r="K1789" s="70"/>
      <c r="L1789" s="70"/>
      <c r="M1789" s="70"/>
      <c r="N1789" s="70"/>
      <c r="O1789" s="70"/>
      <c r="P1789" s="70"/>
      <c r="Q1789" s="70"/>
      <c r="R1789" s="70"/>
      <c r="S1789" s="86"/>
      <c r="T1789" s="70"/>
      <c r="Z1789" s="68">
        <f t="shared" si="121"/>
        <v>1</v>
      </c>
      <c r="AC1789" s="1" t="str">
        <f t="shared" si="122"/>
        <v>1900</v>
      </c>
    </row>
    <row r="1790" spans="2:29" x14ac:dyDescent="0.25">
      <c r="B1790" s="1">
        <f t="shared" si="119"/>
        <v>0</v>
      </c>
      <c r="D1790" s="95" t="str">
        <f t="shared" si="120"/>
        <v/>
      </c>
      <c r="E1790" s="69"/>
      <c r="F1790" s="70"/>
      <c r="G1790" s="4"/>
      <c r="H1790" s="71"/>
      <c r="I1790" s="71"/>
      <c r="J1790" s="70"/>
      <c r="K1790" s="70"/>
      <c r="L1790" s="70"/>
      <c r="M1790" s="70"/>
      <c r="N1790" s="70"/>
      <c r="O1790" s="70"/>
      <c r="P1790" s="70"/>
      <c r="Q1790" s="70"/>
      <c r="R1790" s="70"/>
      <c r="S1790" s="86"/>
      <c r="T1790" s="70"/>
      <c r="Z1790" s="68">
        <f t="shared" si="121"/>
        <v>1</v>
      </c>
      <c r="AC1790" s="1" t="str">
        <f t="shared" si="122"/>
        <v>1900</v>
      </c>
    </row>
    <row r="1791" spans="2:29" x14ac:dyDescent="0.25">
      <c r="B1791" s="1">
        <f t="shared" si="119"/>
        <v>0</v>
      </c>
      <c r="D1791" s="95" t="str">
        <f t="shared" si="120"/>
        <v/>
      </c>
      <c r="E1791" s="69"/>
      <c r="F1791" s="70"/>
      <c r="G1791" s="4"/>
      <c r="H1791" s="71"/>
      <c r="I1791" s="71"/>
      <c r="J1791" s="70"/>
      <c r="K1791" s="70"/>
      <c r="L1791" s="70"/>
      <c r="M1791" s="70"/>
      <c r="N1791" s="70"/>
      <c r="O1791" s="70"/>
      <c r="P1791" s="70"/>
      <c r="Q1791" s="70"/>
      <c r="R1791" s="70"/>
      <c r="S1791" s="86"/>
      <c r="T1791" s="70"/>
      <c r="Z1791" s="68">
        <f t="shared" si="121"/>
        <v>1</v>
      </c>
      <c r="AC1791" s="1" t="str">
        <f t="shared" si="122"/>
        <v>1900</v>
      </c>
    </row>
    <row r="1792" spans="2:29" x14ac:dyDescent="0.25">
      <c r="B1792" s="1">
        <f t="shared" si="119"/>
        <v>0</v>
      </c>
      <c r="D1792" s="95" t="str">
        <f t="shared" si="120"/>
        <v/>
      </c>
      <c r="E1792" s="69"/>
      <c r="F1792" s="70"/>
      <c r="G1792" s="4"/>
      <c r="H1792" s="71"/>
      <c r="I1792" s="71"/>
      <c r="J1792" s="70"/>
      <c r="K1792" s="70"/>
      <c r="L1792" s="70"/>
      <c r="M1792" s="70"/>
      <c r="N1792" s="70"/>
      <c r="O1792" s="70"/>
      <c r="P1792" s="70"/>
      <c r="Q1792" s="70"/>
      <c r="R1792" s="70"/>
      <c r="S1792" s="86"/>
      <c r="T1792" s="70"/>
      <c r="Z1792" s="68">
        <f t="shared" si="121"/>
        <v>1</v>
      </c>
      <c r="AC1792" s="1" t="str">
        <f t="shared" si="122"/>
        <v>1900</v>
      </c>
    </row>
    <row r="1793" spans="2:29" x14ac:dyDescent="0.25">
      <c r="B1793" s="1">
        <f t="shared" si="119"/>
        <v>0</v>
      </c>
      <c r="D1793" s="95" t="str">
        <f t="shared" si="120"/>
        <v/>
      </c>
      <c r="E1793" s="69"/>
      <c r="F1793" s="70"/>
      <c r="G1793" s="4"/>
      <c r="H1793" s="71"/>
      <c r="I1793" s="71"/>
      <c r="J1793" s="70"/>
      <c r="K1793" s="70"/>
      <c r="L1793" s="70"/>
      <c r="M1793" s="70"/>
      <c r="N1793" s="70"/>
      <c r="O1793" s="70"/>
      <c r="P1793" s="70"/>
      <c r="Q1793" s="70"/>
      <c r="R1793" s="70"/>
      <c r="S1793" s="86"/>
      <c r="T1793" s="70"/>
      <c r="Z1793" s="68">
        <f t="shared" si="121"/>
        <v>1</v>
      </c>
      <c r="AC1793" s="1" t="str">
        <f t="shared" si="122"/>
        <v>1900</v>
      </c>
    </row>
    <row r="1794" spans="2:29" x14ac:dyDescent="0.25">
      <c r="B1794" s="1">
        <f t="shared" si="119"/>
        <v>0</v>
      </c>
      <c r="D1794" s="95" t="str">
        <f t="shared" si="120"/>
        <v/>
      </c>
      <c r="E1794" s="69"/>
      <c r="F1794" s="70"/>
      <c r="G1794" s="4"/>
      <c r="H1794" s="71"/>
      <c r="I1794" s="71"/>
      <c r="J1794" s="70"/>
      <c r="K1794" s="70"/>
      <c r="L1794" s="70"/>
      <c r="M1794" s="70"/>
      <c r="N1794" s="70"/>
      <c r="O1794" s="70"/>
      <c r="P1794" s="70"/>
      <c r="Q1794" s="70"/>
      <c r="R1794" s="70"/>
      <c r="S1794" s="86"/>
      <c r="T1794" s="70"/>
      <c r="Z1794" s="68">
        <f t="shared" si="121"/>
        <v>1</v>
      </c>
      <c r="AC1794" s="1" t="str">
        <f t="shared" si="122"/>
        <v>1900</v>
      </c>
    </row>
    <row r="1795" spans="2:29" x14ac:dyDescent="0.25">
      <c r="B1795" s="1">
        <f t="shared" si="119"/>
        <v>0</v>
      </c>
      <c r="D1795" s="95" t="str">
        <f t="shared" si="120"/>
        <v/>
      </c>
      <c r="E1795" s="69"/>
      <c r="F1795" s="70"/>
      <c r="G1795" s="4"/>
      <c r="H1795" s="71"/>
      <c r="I1795" s="71"/>
      <c r="J1795" s="70"/>
      <c r="K1795" s="70"/>
      <c r="L1795" s="70"/>
      <c r="M1795" s="70"/>
      <c r="N1795" s="70"/>
      <c r="O1795" s="70"/>
      <c r="P1795" s="70"/>
      <c r="Q1795" s="70"/>
      <c r="R1795" s="70"/>
      <c r="S1795" s="86"/>
      <c r="T1795" s="70"/>
      <c r="Z1795" s="68">
        <f t="shared" si="121"/>
        <v>1</v>
      </c>
      <c r="AC1795" s="1" t="str">
        <f t="shared" si="122"/>
        <v>1900</v>
      </c>
    </row>
    <row r="1796" spans="2:29" x14ac:dyDescent="0.25">
      <c r="B1796" s="1">
        <f t="shared" ref="B1796:B1859" si="123">IF($B$1=YEAR(Z1796),D1796,0)</f>
        <v>0</v>
      </c>
      <c r="D1796" s="95" t="str">
        <f t="shared" ref="D1796:D1859" si="124">IF(Z1796&lt;&gt;$Y$2,IF(YEAR(Z1796)=YEAR(Z1795),D1795+1,1),"")</f>
        <v/>
      </c>
      <c r="E1796" s="69"/>
      <c r="F1796" s="70"/>
      <c r="G1796" s="4"/>
      <c r="H1796" s="71"/>
      <c r="I1796" s="71"/>
      <c r="J1796" s="70"/>
      <c r="K1796" s="70"/>
      <c r="L1796" s="70"/>
      <c r="M1796" s="70"/>
      <c r="N1796" s="70"/>
      <c r="O1796" s="70"/>
      <c r="P1796" s="70"/>
      <c r="Q1796" s="70"/>
      <c r="R1796" s="70"/>
      <c r="S1796" s="86"/>
      <c r="T1796" s="70"/>
      <c r="Z1796" s="68">
        <f t="shared" ref="Z1796:Z1859" si="125">IF(CONCATENATE(F1796,F1797,F1798,F1799,F1800,F1801)&lt;&gt;"",IF(AND(E1796&lt;&gt;0,ISNUMBER(E1796)=TRUE),E1796,Z1795),$Y$2)</f>
        <v>1</v>
      </c>
      <c r="AC1796" s="1" t="str">
        <f t="shared" si="122"/>
        <v>1900</v>
      </c>
    </row>
    <row r="1797" spans="2:29" x14ac:dyDescent="0.25">
      <c r="B1797" s="1">
        <f t="shared" si="123"/>
        <v>0</v>
      </c>
      <c r="D1797" s="95" t="str">
        <f t="shared" si="124"/>
        <v/>
      </c>
      <c r="E1797" s="69"/>
      <c r="F1797" s="70"/>
      <c r="G1797" s="4"/>
      <c r="H1797" s="71"/>
      <c r="I1797" s="71"/>
      <c r="J1797" s="70"/>
      <c r="K1797" s="70"/>
      <c r="L1797" s="70"/>
      <c r="M1797" s="70"/>
      <c r="N1797" s="70"/>
      <c r="O1797" s="70"/>
      <c r="P1797" s="70"/>
      <c r="Q1797" s="70"/>
      <c r="R1797" s="70"/>
      <c r="S1797" s="86"/>
      <c r="T1797" s="70"/>
      <c r="Z1797" s="68">
        <f t="shared" si="125"/>
        <v>1</v>
      </c>
      <c r="AC1797" s="1" t="str">
        <f t="shared" ref="AC1797:AC1860" si="126">YEAR(Z1797)&amp;F1797&amp;G1797</f>
        <v>1900</v>
      </c>
    </row>
    <row r="1798" spans="2:29" x14ac:dyDescent="0.25">
      <c r="B1798" s="1">
        <f t="shared" si="123"/>
        <v>0</v>
      </c>
      <c r="D1798" s="95" t="str">
        <f t="shared" si="124"/>
        <v/>
      </c>
      <c r="E1798" s="69"/>
      <c r="F1798" s="70"/>
      <c r="G1798" s="4"/>
      <c r="H1798" s="71"/>
      <c r="I1798" s="71"/>
      <c r="J1798" s="70"/>
      <c r="K1798" s="70"/>
      <c r="L1798" s="70"/>
      <c r="M1798" s="70"/>
      <c r="N1798" s="70"/>
      <c r="O1798" s="70"/>
      <c r="P1798" s="70"/>
      <c r="Q1798" s="70"/>
      <c r="R1798" s="70"/>
      <c r="S1798" s="86"/>
      <c r="T1798" s="70"/>
      <c r="Z1798" s="68">
        <f t="shared" si="125"/>
        <v>1</v>
      </c>
      <c r="AC1798" s="1" t="str">
        <f t="shared" si="126"/>
        <v>1900</v>
      </c>
    </row>
    <row r="1799" spans="2:29" x14ac:dyDescent="0.25">
      <c r="B1799" s="1">
        <f t="shared" si="123"/>
        <v>0</v>
      </c>
      <c r="D1799" s="95" t="str">
        <f t="shared" si="124"/>
        <v/>
      </c>
      <c r="E1799" s="69"/>
      <c r="F1799" s="70"/>
      <c r="G1799" s="4"/>
      <c r="H1799" s="71"/>
      <c r="I1799" s="71"/>
      <c r="J1799" s="70"/>
      <c r="K1799" s="70"/>
      <c r="L1799" s="70"/>
      <c r="M1799" s="70"/>
      <c r="N1799" s="70"/>
      <c r="O1799" s="70"/>
      <c r="P1799" s="70"/>
      <c r="Q1799" s="70"/>
      <c r="R1799" s="70"/>
      <c r="S1799" s="86"/>
      <c r="T1799" s="70"/>
      <c r="Z1799" s="68">
        <f t="shared" si="125"/>
        <v>1</v>
      </c>
      <c r="AC1799" s="1" t="str">
        <f t="shared" si="126"/>
        <v>1900</v>
      </c>
    </row>
    <row r="1800" spans="2:29" x14ac:dyDescent="0.25">
      <c r="B1800" s="1">
        <f t="shared" si="123"/>
        <v>0</v>
      </c>
      <c r="D1800" s="95" t="str">
        <f t="shared" si="124"/>
        <v/>
      </c>
      <c r="E1800" s="69"/>
      <c r="F1800" s="70"/>
      <c r="G1800" s="4"/>
      <c r="H1800" s="71"/>
      <c r="I1800" s="71"/>
      <c r="J1800" s="70"/>
      <c r="K1800" s="70"/>
      <c r="L1800" s="70"/>
      <c r="M1800" s="70"/>
      <c r="N1800" s="70"/>
      <c r="O1800" s="70"/>
      <c r="P1800" s="70"/>
      <c r="Q1800" s="70"/>
      <c r="R1800" s="70"/>
      <c r="S1800" s="86"/>
      <c r="T1800" s="70"/>
      <c r="Z1800" s="68">
        <f t="shared" si="125"/>
        <v>1</v>
      </c>
      <c r="AC1800" s="1" t="str">
        <f t="shared" si="126"/>
        <v>1900</v>
      </c>
    </row>
    <row r="1801" spans="2:29" x14ac:dyDescent="0.25">
      <c r="B1801" s="1">
        <f t="shared" si="123"/>
        <v>0</v>
      </c>
      <c r="D1801" s="95" t="str">
        <f t="shared" si="124"/>
        <v/>
      </c>
      <c r="E1801" s="69"/>
      <c r="F1801" s="70"/>
      <c r="G1801" s="4"/>
      <c r="H1801" s="71"/>
      <c r="I1801" s="71"/>
      <c r="J1801" s="70"/>
      <c r="K1801" s="70"/>
      <c r="L1801" s="70"/>
      <c r="M1801" s="70"/>
      <c r="N1801" s="70"/>
      <c r="O1801" s="70"/>
      <c r="P1801" s="70"/>
      <c r="Q1801" s="70"/>
      <c r="R1801" s="70"/>
      <c r="S1801" s="86"/>
      <c r="T1801" s="70"/>
      <c r="Z1801" s="68">
        <f t="shared" si="125"/>
        <v>1</v>
      </c>
      <c r="AC1801" s="1" t="str">
        <f t="shared" si="126"/>
        <v>1900</v>
      </c>
    </row>
    <row r="1802" spans="2:29" x14ac:dyDescent="0.25">
      <c r="B1802" s="1">
        <f t="shared" si="123"/>
        <v>0</v>
      </c>
      <c r="D1802" s="95" t="str">
        <f t="shared" si="124"/>
        <v/>
      </c>
      <c r="E1802" s="69"/>
      <c r="F1802" s="70"/>
      <c r="G1802" s="4"/>
      <c r="H1802" s="71"/>
      <c r="I1802" s="71"/>
      <c r="J1802" s="70"/>
      <c r="K1802" s="70"/>
      <c r="L1802" s="70"/>
      <c r="M1802" s="70"/>
      <c r="N1802" s="70"/>
      <c r="O1802" s="70"/>
      <c r="P1802" s="70"/>
      <c r="Q1802" s="70"/>
      <c r="R1802" s="70"/>
      <c r="S1802" s="86"/>
      <c r="T1802" s="70"/>
      <c r="Z1802" s="68">
        <f t="shared" si="125"/>
        <v>1</v>
      </c>
      <c r="AC1802" s="1" t="str">
        <f t="shared" si="126"/>
        <v>1900</v>
      </c>
    </row>
    <row r="1803" spans="2:29" x14ac:dyDescent="0.25">
      <c r="B1803" s="1">
        <f t="shared" si="123"/>
        <v>0</v>
      </c>
      <c r="D1803" s="95" t="str">
        <f t="shared" si="124"/>
        <v/>
      </c>
      <c r="E1803" s="69"/>
      <c r="F1803" s="70"/>
      <c r="G1803" s="4"/>
      <c r="H1803" s="71"/>
      <c r="I1803" s="71"/>
      <c r="J1803" s="70"/>
      <c r="K1803" s="70"/>
      <c r="L1803" s="70"/>
      <c r="M1803" s="70"/>
      <c r="N1803" s="70"/>
      <c r="O1803" s="70"/>
      <c r="P1803" s="70"/>
      <c r="Q1803" s="70"/>
      <c r="R1803" s="70"/>
      <c r="S1803" s="86"/>
      <c r="T1803" s="70"/>
      <c r="Z1803" s="68">
        <f t="shared" si="125"/>
        <v>1</v>
      </c>
      <c r="AC1803" s="1" t="str">
        <f t="shared" si="126"/>
        <v>1900</v>
      </c>
    </row>
    <row r="1804" spans="2:29" x14ac:dyDescent="0.25">
      <c r="B1804" s="1">
        <f t="shared" si="123"/>
        <v>0</v>
      </c>
      <c r="D1804" s="95" t="str">
        <f t="shared" si="124"/>
        <v/>
      </c>
      <c r="E1804" s="69"/>
      <c r="F1804" s="70"/>
      <c r="G1804" s="4"/>
      <c r="H1804" s="71"/>
      <c r="I1804" s="71"/>
      <c r="J1804" s="70"/>
      <c r="K1804" s="70"/>
      <c r="L1804" s="70"/>
      <c r="M1804" s="70"/>
      <c r="N1804" s="70"/>
      <c r="O1804" s="70"/>
      <c r="P1804" s="70"/>
      <c r="Q1804" s="70"/>
      <c r="R1804" s="70"/>
      <c r="S1804" s="86"/>
      <c r="T1804" s="70"/>
      <c r="Z1804" s="68">
        <f t="shared" si="125"/>
        <v>1</v>
      </c>
      <c r="AC1804" s="1" t="str">
        <f t="shared" si="126"/>
        <v>1900</v>
      </c>
    </row>
    <row r="1805" spans="2:29" x14ac:dyDescent="0.25">
      <c r="B1805" s="1">
        <f t="shared" si="123"/>
        <v>0</v>
      </c>
      <c r="D1805" s="95" t="str">
        <f t="shared" si="124"/>
        <v/>
      </c>
      <c r="E1805" s="69"/>
      <c r="F1805" s="70"/>
      <c r="G1805" s="4"/>
      <c r="H1805" s="71"/>
      <c r="I1805" s="71"/>
      <c r="J1805" s="70"/>
      <c r="K1805" s="70"/>
      <c r="L1805" s="70"/>
      <c r="M1805" s="70"/>
      <c r="N1805" s="70"/>
      <c r="O1805" s="70"/>
      <c r="P1805" s="70"/>
      <c r="Q1805" s="70"/>
      <c r="R1805" s="70"/>
      <c r="S1805" s="86"/>
      <c r="T1805" s="70"/>
      <c r="Z1805" s="68">
        <f t="shared" si="125"/>
        <v>1</v>
      </c>
      <c r="AC1805" s="1" t="str">
        <f t="shared" si="126"/>
        <v>1900</v>
      </c>
    </row>
    <row r="1806" spans="2:29" x14ac:dyDescent="0.25">
      <c r="B1806" s="1">
        <f t="shared" si="123"/>
        <v>0</v>
      </c>
      <c r="D1806" s="95" t="str">
        <f t="shared" si="124"/>
        <v/>
      </c>
      <c r="E1806" s="69"/>
      <c r="F1806" s="70"/>
      <c r="G1806" s="4"/>
      <c r="H1806" s="71"/>
      <c r="I1806" s="71"/>
      <c r="J1806" s="70"/>
      <c r="K1806" s="70"/>
      <c r="L1806" s="70"/>
      <c r="M1806" s="70"/>
      <c r="N1806" s="70"/>
      <c r="O1806" s="70"/>
      <c r="P1806" s="70"/>
      <c r="Q1806" s="70"/>
      <c r="R1806" s="70"/>
      <c r="S1806" s="86"/>
      <c r="T1806" s="70"/>
      <c r="Z1806" s="68">
        <f t="shared" si="125"/>
        <v>1</v>
      </c>
      <c r="AC1806" s="1" t="str">
        <f t="shared" si="126"/>
        <v>1900</v>
      </c>
    </row>
    <row r="1807" spans="2:29" x14ac:dyDescent="0.25">
      <c r="B1807" s="1">
        <f t="shared" si="123"/>
        <v>0</v>
      </c>
      <c r="D1807" s="95" t="str">
        <f t="shared" si="124"/>
        <v/>
      </c>
      <c r="E1807" s="69"/>
      <c r="F1807" s="70"/>
      <c r="G1807" s="4"/>
      <c r="H1807" s="71"/>
      <c r="I1807" s="71"/>
      <c r="J1807" s="70"/>
      <c r="K1807" s="70"/>
      <c r="L1807" s="70"/>
      <c r="M1807" s="70"/>
      <c r="N1807" s="70"/>
      <c r="O1807" s="70"/>
      <c r="P1807" s="70"/>
      <c r="Q1807" s="70"/>
      <c r="R1807" s="70"/>
      <c r="S1807" s="86"/>
      <c r="T1807" s="70"/>
      <c r="Z1807" s="68">
        <f t="shared" si="125"/>
        <v>1</v>
      </c>
      <c r="AC1807" s="1" t="str">
        <f t="shared" si="126"/>
        <v>1900</v>
      </c>
    </row>
    <row r="1808" spans="2:29" x14ac:dyDescent="0.25">
      <c r="B1808" s="1">
        <f t="shared" si="123"/>
        <v>0</v>
      </c>
      <c r="D1808" s="95" t="str">
        <f t="shared" si="124"/>
        <v/>
      </c>
      <c r="E1808" s="69"/>
      <c r="F1808" s="70"/>
      <c r="G1808" s="4"/>
      <c r="H1808" s="71"/>
      <c r="I1808" s="71"/>
      <c r="J1808" s="70"/>
      <c r="K1808" s="70"/>
      <c r="L1808" s="70"/>
      <c r="M1808" s="70"/>
      <c r="N1808" s="70"/>
      <c r="O1808" s="70"/>
      <c r="P1808" s="70"/>
      <c r="Q1808" s="70"/>
      <c r="R1808" s="70"/>
      <c r="S1808" s="86"/>
      <c r="T1808" s="70"/>
      <c r="Z1808" s="68">
        <f t="shared" si="125"/>
        <v>1</v>
      </c>
      <c r="AC1808" s="1" t="str">
        <f t="shared" si="126"/>
        <v>1900</v>
      </c>
    </row>
    <row r="1809" spans="2:29" x14ac:dyDescent="0.25">
      <c r="B1809" s="1">
        <f t="shared" si="123"/>
        <v>0</v>
      </c>
      <c r="D1809" s="95" t="str">
        <f t="shared" si="124"/>
        <v/>
      </c>
      <c r="E1809" s="69"/>
      <c r="F1809" s="70"/>
      <c r="G1809" s="4"/>
      <c r="H1809" s="71"/>
      <c r="I1809" s="71"/>
      <c r="J1809" s="70"/>
      <c r="K1809" s="70"/>
      <c r="L1809" s="70"/>
      <c r="M1809" s="70"/>
      <c r="N1809" s="70"/>
      <c r="O1809" s="70"/>
      <c r="P1809" s="70"/>
      <c r="Q1809" s="70"/>
      <c r="R1809" s="70"/>
      <c r="S1809" s="86"/>
      <c r="T1809" s="70"/>
      <c r="Z1809" s="68">
        <f t="shared" si="125"/>
        <v>1</v>
      </c>
      <c r="AC1809" s="1" t="str">
        <f t="shared" si="126"/>
        <v>1900</v>
      </c>
    </row>
    <row r="1810" spans="2:29" x14ac:dyDescent="0.25">
      <c r="B1810" s="1">
        <f t="shared" si="123"/>
        <v>0</v>
      </c>
      <c r="D1810" s="95" t="str">
        <f t="shared" si="124"/>
        <v/>
      </c>
      <c r="E1810" s="69"/>
      <c r="F1810" s="70"/>
      <c r="G1810" s="4"/>
      <c r="H1810" s="71"/>
      <c r="I1810" s="71"/>
      <c r="J1810" s="70"/>
      <c r="K1810" s="70"/>
      <c r="L1810" s="70"/>
      <c r="M1810" s="70"/>
      <c r="N1810" s="70"/>
      <c r="O1810" s="70"/>
      <c r="P1810" s="70"/>
      <c r="Q1810" s="70"/>
      <c r="R1810" s="70"/>
      <c r="S1810" s="86"/>
      <c r="T1810" s="70"/>
      <c r="Z1810" s="68">
        <f t="shared" si="125"/>
        <v>1</v>
      </c>
      <c r="AC1810" s="1" t="str">
        <f t="shared" si="126"/>
        <v>1900</v>
      </c>
    </row>
    <row r="1811" spans="2:29" x14ac:dyDescent="0.25">
      <c r="B1811" s="1">
        <f t="shared" si="123"/>
        <v>0</v>
      </c>
      <c r="D1811" s="95" t="str">
        <f t="shared" si="124"/>
        <v/>
      </c>
      <c r="E1811" s="69"/>
      <c r="F1811" s="70"/>
      <c r="G1811" s="4"/>
      <c r="H1811" s="71"/>
      <c r="I1811" s="71"/>
      <c r="J1811" s="70"/>
      <c r="K1811" s="70"/>
      <c r="L1811" s="70"/>
      <c r="M1811" s="70"/>
      <c r="N1811" s="70"/>
      <c r="O1811" s="70"/>
      <c r="P1811" s="70"/>
      <c r="Q1811" s="70"/>
      <c r="R1811" s="70"/>
      <c r="S1811" s="86"/>
      <c r="T1811" s="70"/>
      <c r="Z1811" s="68">
        <f t="shared" si="125"/>
        <v>1</v>
      </c>
      <c r="AC1811" s="1" t="str">
        <f t="shared" si="126"/>
        <v>1900</v>
      </c>
    </row>
    <row r="1812" spans="2:29" x14ac:dyDescent="0.25">
      <c r="B1812" s="1">
        <f t="shared" si="123"/>
        <v>0</v>
      </c>
      <c r="D1812" s="95" t="str">
        <f t="shared" si="124"/>
        <v/>
      </c>
      <c r="E1812" s="69"/>
      <c r="F1812" s="70"/>
      <c r="G1812" s="4"/>
      <c r="H1812" s="71"/>
      <c r="I1812" s="71"/>
      <c r="J1812" s="70"/>
      <c r="K1812" s="70"/>
      <c r="L1812" s="70"/>
      <c r="M1812" s="70"/>
      <c r="N1812" s="70"/>
      <c r="O1812" s="70"/>
      <c r="P1812" s="70"/>
      <c r="Q1812" s="70"/>
      <c r="R1812" s="70"/>
      <c r="S1812" s="86"/>
      <c r="T1812" s="70"/>
      <c r="Z1812" s="68">
        <f t="shared" si="125"/>
        <v>1</v>
      </c>
      <c r="AC1812" s="1" t="str">
        <f t="shared" si="126"/>
        <v>1900</v>
      </c>
    </row>
    <row r="1813" spans="2:29" x14ac:dyDescent="0.25">
      <c r="B1813" s="1">
        <f t="shared" si="123"/>
        <v>0</v>
      </c>
      <c r="D1813" s="95" t="str">
        <f t="shared" si="124"/>
        <v/>
      </c>
      <c r="E1813" s="69"/>
      <c r="F1813" s="70"/>
      <c r="G1813" s="4"/>
      <c r="H1813" s="71"/>
      <c r="I1813" s="71"/>
      <c r="J1813" s="70"/>
      <c r="K1813" s="70"/>
      <c r="L1813" s="70"/>
      <c r="M1813" s="70"/>
      <c r="N1813" s="70"/>
      <c r="O1813" s="70"/>
      <c r="P1813" s="70"/>
      <c r="Q1813" s="70"/>
      <c r="R1813" s="70"/>
      <c r="S1813" s="86"/>
      <c r="T1813" s="70"/>
      <c r="Z1813" s="68">
        <f t="shared" si="125"/>
        <v>1</v>
      </c>
      <c r="AC1813" s="1" t="str">
        <f t="shared" si="126"/>
        <v>1900</v>
      </c>
    </row>
    <row r="1814" spans="2:29" x14ac:dyDescent="0.25">
      <c r="B1814" s="1">
        <f t="shared" si="123"/>
        <v>0</v>
      </c>
      <c r="D1814" s="95" t="str">
        <f t="shared" si="124"/>
        <v/>
      </c>
      <c r="E1814" s="69"/>
      <c r="F1814" s="70"/>
      <c r="G1814" s="4"/>
      <c r="H1814" s="71"/>
      <c r="I1814" s="71"/>
      <c r="J1814" s="70"/>
      <c r="K1814" s="70"/>
      <c r="L1814" s="70"/>
      <c r="M1814" s="70"/>
      <c r="N1814" s="70"/>
      <c r="O1814" s="70"/>
      <c r="P1814" s="70"/>
      <c r="Q1814" s="70"/>
      <c r="R1814" s="70"/>
      <c r="S1814" s="86"/>
      <c r="T1814" s="70"/>
      <c r="Z1814" s="68">
        <f t="shared" si="125"/>
        <v>1</v>
      </c>
      <c r="AC1814" s="1" t="str">
        <f t="shared" si="126"/>
        <v>1900</v>
      </c>
    </row>
    <row r="1815" spans="2:29" x14ac:dyDescent="0.25">
      <c r="B1815" s="1">
        <f t="shared" si="123"/>
        <v>0</v>
      </c>
      <c r="D1815" s="95" t="str">
        <f t="shared" si="124"/>
        <v/>
      </c>
      <c r="E1815" s="69"/>
      <c r="F1815" s="70"/>
      <c r="G1815" s="4"/>
      <c r="H1815" s="71"/>
      <c r="I1815" s="71"/>
      <c r="J1815" s="70"/>
      <c r="K1815" s="70"/>
      <c r="L1815" s="70"/>
      <c r="M1815" s="70"/>
      <c r="N1815" s="70"/>
      <c r="O1815" s="70"/>
      <c r="P1815" s="70"/>
      <c r="Q1815" s="70"/>
      <c r="R1815" s="70"/>
      <c r="S1815" s="86"/>
      <c r="T1815" s="70"/>
      <c r="Z1815" s="68">
        <f t="shared" si="125"/>
        <v>1</v>
      </c>
      <c r="AC1815" s="1" t="str">
        <f t="shared" si="126"/>
        <v>1900</v>
      </c>
    </row>
    <row r="1816" spans="2:29" x14ac:dyDescent="0.25">
      <c r="B1816" s="1">
        <f t="shared" si="123"/>
        <v>0</v>
      </c>
      <c r="D1816" s="95" t="str">
        <f t="shared" si="124"/>
        <v/>
      </c>
      <c r="E1816" s="69"/>
      <c r="F1816" s="70"/>
      <c r="G1816" s="4"/>
      <c r="H1816" s="71"/>
      <c r="I1816" s="71"/>
      <c r="J1816" s="70"/>
      <c r="K1816" s="70"/>
      <c r="L1816" s="70"/>
      <c r="M1816" s="70"/>
      <c r="N1816" s="70"/>
      <c r="O1816" s="70"/>
      <c r="P1816" s="70"/>
      <c r="Q1816" s="70"/>
      <c r="R1816" s="70"/>
      <c r="S1816" s="86"/>
      <c r="T1816" s="70"/>
      <c r="Z1816" s="68">
        <f t="shared" si="125"/>
        <v>1</v>
      </c>
      <c r="AC1816" s="1" t="str">
        <f t="shared" si="126"/>
        <v>1900</v>
      </c>
    </row>
    <row r="1817" spans="2:29" x14ac:dyDescent="0.25">
      <c r="B1817" s="1">
        <f t="shared" si="123"/>
        <v>0</v>
      </c>
      <c r="D1817" s="95" t="str">
        <f t="shared" si="124"/>
        <v/>
      </c>
      <c r="E1817" s="69"/>
      <c r="F1817" s="70"/>
      <c r="G1817" s="4"/>
      <c r="H1817" s="71"/>
      <c r="I1817" s="71"/>
      <c r="J1817" s="70"/>
      <c r="K1817" s="70"/>
      <c r="L1817" s="70"/>
      <c r="M1817" s="70"/>
      <c r="N1817" s="70"/>
      <c r="O1817" s="70"/>
      <c r="P1817" s="70"/>
      <c r="Q1817" s="70"/>
      <c r="R1817" s="70"/>
      <c r="S1817" s="86"/>
      <c r="T1817" s="70"/>
      <c r="Z1817" s="68">
        <f t="shared" si="125"/>
        <v>1</v>
      </c>
      <c r="AC1817" s="1" t="str">
        <f t="shared" si="126"/>
        <v>1900</v>
      </c>
    </row>
    <row r="1818" spans="2:29" x14ac:dyDescent="0.25">
      <c r="B1818" s="1">
        <f t="shared" si="123"/>
        <v>0</v>
      </c>
      <c r="D1818" s="95" t="str">
        <f t="shared" si="124"/>
        <v/>
      </c>
      <c r="E1818" s="69"/>
      <c r="F1818" s="70"/>
      <c r="G1818" s="4"/>
      <c r="H1818" s="71"/>
      <c r="I1818" s="71"/>
      <c r="J1818" s="70"/>
      <c r="K1818" s="70"/>
      <c r="L1818" s="70"/>
      <c r="M1818" s="70"/>
      <c r="N1818" s="70"/>
      <c r="O1818" s="70"/>
      <c r="P1818" s="70"/>
      <c r="Q1818" s="70"/>
      <c r="R1818" s="70"/>
      <c r="S1818" s="86"/>
      <c r="T1818" s="70"/>
      <c r="Z1818" s="68">
        <f t="shared" si="125"/>
        <v>1</v>
      </c>
      <c r="AC1818" s="1" t="str">
        <f t="shared" si="126"/>
        <v>1900</v>
      </c>
    </row>
    <row r="1819" spans="2:29" x14ac:dyDescent="0.25">
      <c r="B1819" s="1">
        <f t="shared" si="123"/>
        <v>0</v>
      </c>
      <c r="D1819" s="95" t="str">
        <f t="shared" si="124"/>
        <v/>
      </c>
      <c r="E1819" s="69"/>
      <c r="F1819" s="70"/>
      <c r="G1819" s="4"/>
      <c r="H1819" s="71"/>
      <c r="I1819" s="71"/>
      <c r="J1819" s="70"/>
      <c r="K1819" s="70"/>
      <c r="L1819" s="70"/>
      <c r="M1819" s="70"/>
      <c r="N1819" s="70"/>
      <c r="O1819" s="70"/>
      <c r="P1819" s="70"/>
      <c r="Q1819" s="70"/>
      <c r="R1819" s="70"/>
      <c r="S1819" s="86"/>
      <c r="T1819" s="70"/>
      <c r="Z1819" s="68">
        <f t="shared" si="125"/>
        <v>1</v>
      </c>
      <c r="AC1819" s="1" t="str">
        <f t="shared" si="126"/>
        <v>1900</v>
      </c>
    </row>
    <row r="1820" spans="2:29" x14ac:dyDescent="0.25">
      <c r="B1820" s="1">
        <f t="shared" si="123"/>
        <v>0</v>
      </c>
      <c r="D1820" s="95" t="str">
        <f t="shared" si="124"/>
        <v/>
      </c>
      <c r="E1820" s="69"/>
      <c r="F1820" s="70"/>
      <c r="G1820" s="4"/>
      <c r="H1820" s="71"/>
      <c r="I1820" s="71"/>
      <c r="J1820" s="70"/>
      <c r="K1820" s="70"/>
      <c r="L1820" s="70"/>
      <c r="M1820" s="70"/>
      <c r="N1820" s="70"/>
      <c r="O1820" s="70"/>
      <c r="P1820" s="70"/>
      <c r="Q1820" s="70"/>
      <c r="R1820" s="70"/>
      <c r="S1820" s="86"/>
      <c r="T1820" s="70"/>
      <c r="Z1820" s="68">
        <f t="shared" si="125"/>
        <v>1</v>
      </c>
      <c r="AC1820" s="1" t="str">
        <f t="shared" si="126"/>
        <v>1900</v>
      </c>
    </row>
    <row r="1821" spans="2:29" x14ac:dyDescent="0.25">
      <c r="B1821" s="1">
        <f t="shared" si="123"/>
        <v>0</v>
      </c>
      <c r="D1821" s="95" t="str">
        <f t="shared" si="124"/>
        <v/>
      </c>
      <c r="E1821" s="69"/>
      <c r="F1821" s="70"/>
      <c r="G1821" s="4"/>
      <c r="H1821" s="71"/>
      <c r="I1821" s="71"/>
      <c r="J1821" s="70"/>
      <c r="K1821" s="70"/>
      <c r="L1821" s="70"/>
      <c r="M1821" s="70"/>
      <c r="N1821" s="70"/>
      <c r="O1821" s="70"/>
      <c r="P1821" s="70"/>
      <c r="Q1821" s="70"/>
      <c r="R1821" s="70"/>
      <c r="S1821" s="86"/>
      <c r="T1821" s="70"/>
      <c r="Z1821" s="68">
        <f t="shared" si="125"/>
        <v>1</v>
      </c>
      <c r="AC1821" s="1" t="str">
        <f t="shared" si="126"/>
        <v>1900</v>
      </c>
    </row>
    <row r="1822" spans="2:29" x14ac:dyDescent="0.25">
      <c r="B1822" s="1">
        <f t="shared" si="123"/>
        <v>0</v>
      </c>
      <c r="D1822" s="95" t="str">
        <f t="shared" si="124"/>
        <v/>
      </c>
      <c r="E1822" s="69"/>
      <c r="F1822" s="70"/>
      <c r="G1822" s="4"/>
      <c r="H1822" s="71"/>
      <c r="I1822" s="71"/>
      <c r="J1822" s="70"/>
      <c r="K1822" s="70"/>
      <c r="L1822" s="70"/>
      <c r="M1822" s="70"/>
      <c r="N1822" s="70"/>
      <c r="O1822" s="70"/>
      <c r="P1822" s="70"/>
      <c r="Q1822" s="70"/>
      <c r="R1822" s="70"/>
      <c r="S1822" s="86"/>
      <c r="T1822" s="70"/>
      <c r="Z1822" s="68">
        <f t="shared" si="125"/>
        <v>1</v>
      </c>
      <c r="AC1822" s="1" t="str">
        <f t="shared" si="126"/>
        <v>1900</v>
      </c>
    </row>
    <row r="1823" spans="2:29" x14ac:dyDescent="0.25">
      <c r="B1823" s="1">
        <f t="shared" si="123"/>
        <v>0</v>
      </c>
      <c r="D1823" s="95" t="str">
        <f t="shared" si="124"/>
        <v/>
      </c>
      <c r="E1823" s="69"/>
      <c r="F1823" s="70"/>
      <c r="G1823" s="4"/>
      <c r="H1823" s="71"/>
      <c r="I1823" s="71"/>
      <c r="J1823" s="70"/>
      <c r="K1823" s="70"/>
      <c r="L1823" s="70"/>
      <c r="M1823" s="70"/>
      <c r="N1823" s="70"/>
      <c r="O1823" s="70"/>
      <c r="P1823" s="70"/>
      <c r="Q1823" s="70"/>
      <c r="R1823" s="70"/>
      <c r="S1823" s="86"/>
      <c r="T1823" s="70"/>
      <c r="Z1823" s="68">
        <f t="shared" si="125"/>
        <v>1</v>
      </c>
      <c r="AC1823" s="1" t="str">
        <f t="shared" si="126"/>
        <v>1900</v>
      </c>
    </row>
    <row r="1824" spans="2:29" x14ac:dyDescent="0.25">
      <c r="B1824" s="1">
        <f t="shared" si="123"/>
        <v>0</v>
      </c>
      <c r="D1824" s="95" t="str">
        <f t="shared" si="124"/>
        <v/>
      </c>
      <c r="E1824" s="69"/>
      <c r="F1824" s="70"/>
      <c r="G1824" s="4"/>
      <c r="H1824" s="71"/>
      <c r="I1824" s="71"/>
      <c r="J1824" s="70"/>
      <c r="K1824" s="70"/>
      <c r="L1824" s="70"/>
      <c r="M1824" s="70"/>
      <c r="N1824" s="70"/>
      <c r="O1824" s="70"/>
      <c r="P1824" s="70"/>
      <c r="Q1824" s="70"/>
      <c r="R1824" s="70"/>
      <c r="S1824" s="86"/>
      <c r="T1824" s="70"/>
      <c r="Z1824" s="68">
        <f t="shared" si="125"/>
        <v>1</v>
      </c>
      <c r="AC1824" s="1" t="str">
        <f t="shared" si="126"/>
        <v>1900</v>
      </c>
    </row>
    <row r="1825" spans="2:29" x14ac:dyDescent="0.25">
      <c r="B1825" s="1">
        <f t="shared" si="123"/>
        <v>0</v>
      </c>
      <c r="D1825" s="95" t="str">
        <f t="shared" si="124"/>
        <v/>
      </c>
      <c r="E1825" s="69"/>
      <c r="F1825" s="70"/>
      <c r="G1825" s="4"/>
      <c r="H1825" s="71"/>
      <c r="I1825" s="71"/>
      <c r="J1825" s="70"/>
      <c r="K1825" s="70"/>
      <c r="L1825" s="70"/>
      <c r="M1825" s="70"/>
      <c r="N1825" s="70"/>
      <c r="O1825" s="70"/>
      <c r="P1825" s="70"/>
      <c r="Q1825" s="70"/>
      <c r="R1825" s="70"/>
      <c r="S1825" s="86"/>
      <c r="T1825" s="70"/>
      <c r="Z1825" s="68">
        <f t="shared" si="125"/>
        <v>1</v>
      </c>
      <c r="AC1825" s="1" t="str">
        <f t="shared" si="126"/>
        <v>1900</v>
      </c>
    </row>
    <row r="1826" spans="2:29" x14ac:dyDescent="0.25">
      <c r="B1826" s="1">
        <f t="shared" si="123"/>
        <v>0</v>
      </c>
      <c r="D1826" s="95" t="str">
        <f t="shared" si="124"/>
        <v/>
      </c>
      <c r="E1826" s="69"/>
      <c r="F1826" s="70"/>
      <c r="G1826" s="4"/>
      <c r="H1826" s="71"/>
      <c r="I1826" s="71"/>
      <c r="J1826" s="70"/>
      <c r="K1826" s="70"/>
      <c r="L1826" s="70"/>
      <c r="M1826" s="70"/>
      <c r="N1826" s="70"/>
      <c r="O1826" s="70"/>
      <c r="P1826" s="70"/>
      <c r="Q1826" s="70"/>
      <c r="R1826" s="70"/>
      <c r="S1826" s="86"/>
      <c r="T1826" s="70"/>
      <c r="Z1826" s="68">
        <f t="shared" si="125"/>
        <v>1</v>
      </c>
      <c r="AC1826" s="1" t="str">
        <f t="shared" si="126"/>
        <v>1900</v>
      </c>
    </row>
    <row r="1827" spans="2:29" x14ac:dyDescent="0.25">
      <c r="B1827" s="1">
        <f t="shared" si="123"/>
        <v>0</v>
      </c>
      <c r="D1827" s="95" t="str">
        <f t="shared" si="124"/>
        <v/>
      </c>
      <c r="E1827" s="69"/>
      <c r="F1827" s="70"/>
      <c r="G1827" s="4"/>
      <c r="H1827" s="71"/>
      <c r="I1827" s="71"/>
      <c r="J1827" s="70"/>
      <c r="K1827" s="70"/>
      <c r="L1827" s="70"/>
      <c r="M1827" s="70"/>
      <c r="N1827" s="70"/>
      <c r="O1827" s="70"/>
      <c r="P1827" s="70"/>
      <c r="Q1827" s="70"/>
      <c r="R1827" s="70"/>
      <c r="S1827" s="86"/>
      <c r="T1827" s="70"/>
      <c r="Z1827" s="68">
        <f t="shared" si="125"/>
        <v>1</v>
      </c>
      <c r="AC1827" s="1" t="str">
        <f t="shared" si="126"/>
        <v>1900</v>
      </c>
    </row>
    <row r="1828" spans="2:29" x14ac:dyDescent="0.25">
      <c r="B1828" s="1">
        <f t="shared" si="123"/>
        <v>0</v>
      </c>
      <c r="D1828" s="95" t="str">
        <f t="shared" si="124"/>
        <v/>
      </c>
      <c r="E1828" s="69"/>
      <c r="F1828" s="70"/>
      <c r="G1828" s="4"/>
      <c r="H1828" s="71"/>
      <c r="I1828" s="71"/>
      <c r="J1828" s="70"/>
      <c r="K1828" s="70"/>
      <c r="L1828" s="70"/>
      <c r="M1828" s="70"/>
      <c r="N1828" s="70"/>
      <c r="O1828" s="70"/>
      <c r="P1828" s="70"/>
      <c r="Q1828" s="70"/>
      <c r="R1828" s="70"/>
      <c r="S1828" s="86"/>
      <c r="T1828" s="70"/>
      <c r="Z1828" s="68">
        <f t="shared" si="125"/>
        <v>1</v>
      </c>
      <c r="AC1828" s="1" t="str">
        <f t="shared" si="126"/>
        <v>1900</v>
      </c>
    </row>
    <row r="1829" spans="2:29" x14ac:dyDescent="0.25">
      <c r="B1829" s="1">
        <f t="shared" si="123"/>
        <v>0</v>
      </c>
      <c r="D1829" s="95" t="str">
        <f t="shared" si="124"/>
        <v/>
      </c>
      <c r="E1829" s="69"/>
      <c r="F1829" s="70"/>
      <c r="G1829" s="4"/>
      <c r="H1829" s="71"/>
      <c r="I1829" s="71"/>
      <c r="J1829" s="70"/>
      <c r="K1829" s="70"/>
      <c r="L1829" s="70"/>
      <c r="M1829" s="70"/>
      <c r="N1829" s="70"/>
      <c r="O1829" s="70"/>
      <c r="P1829" s="70"/>
      <c r="Q1829" s="70"/>
      <c r="R1829" s="70"/>
      <c r="S1829" s="86"/>
      <c r="T1829" s="70"/>
      <c r="Z1829" s="68">
        <f t="shared" si="125"/>
        <v>1</v>
      </c>
      <c r="AC1829" s="1" t="str">
        <f t="shared" si="126"/>
        <v>1900</v>
      </c>
    </row>
    <row r="1830" spans="2:29" x14ac:dyDescent="0.25">
      <c r="B1830" s="1">
        <f t="shared" si="123"/>
        <v>0</v>
      </c>
      <c r="D1830" s="95" t="str">
        <f t="shared" si="124"/>
        <v/>
      </c>
      <c r="E1830" s="69"/>
      <c r="F1830" s="70"/>
      <c r="G1830" s="4"/>
      <c r="H1830" s="71"/>
      <c r="I1830" s="71"/>
      <c r="J1830" s="70"/>
      <c r="K1830" s="70"/>
      <c r="L1830" s="70"/>
      <c r="M1830" s="70"/>
      <c r="N1830" s="70"/>
      <c r="O1830" s="70"/>
      <c r="P1830" s="70"/>
      <c r="Q1830" s="70"/>
      <c r="R1830" s="70"/>
      <c r="S1830" s="86"/>
      <c r="T1830" s="70"/>
      <c r="Z1830" s="68">
        <f t="shared" si="125"/>
        <v>1</v>
      </c>
      <c r="AC1830" s="1" t="str">
        <f t="shared" si="126"/>
        <v>1900</v>
      </c>
    </row>
    <row r="1831" spans="2:29" x14ac:dyDescent="0.25">
      <c r="B1831" s="1">
        <f t="shared" si="123"/>
        <v>0</v>
      </c>
      <c r="D1831" s="95" t="str">
        <f t="shared" si="124"/>
        <v/>
      </c>
      <c r="E1831" s="69"/>
      <c r="F1831" s="70"/>
      <c r="G1831" s="4"/>
      <c r="H1831" s="71"/>
      <c r="I1831" s="71"/>
      <c r="J1831" s="70"/>
      <c r="K1831" s="70"/>
      <c r="L1831" s="70"/>
      <c r="M1831" s="70"/>
      <c r="N1831" s="70"/>
      <c r="O1831" s="70"/>
      <c r="P1831" s="70"/>
      <c r="Q1831" s="70"/>
      <c r="R1831" s="70"/>
      <c r="S1831" s="86"/>
      <c r="T1831" s="70"/>
      <c r="Z1831" s="68">
        <f t="shared" si="125"/>
        <v>1</v>
      </c>
      <c r="AC1831" s="1" t="str">
        <f t="shared" si="126"/>
        <v>1900</v>
      </c>
    </row>
    <row r="1832" spans="2:29" x14ac:dyDescent="0.25">
      <c r="B1832" s="1">
        <f t="shared" si="123"/>
        <v>0</v>
      </c>
      <c r="D1832" s="95" t="str">
        <f t="shared" si="124"/>
        <v/>
      </c>
      <c r="E1832" s="69"/>
      <c r="F1832" s="70"/>
      <c r="G1832" s="4"/>
      <c r="H1832" s="71"/>
      <c r="I1832" s="71"/>
      <c r="J1832" s="70"/>
      <c r="K1832" s="70"/>
      <c r="L1832" s="70"/>
      <c r="M1832" s="70"/>
      <c r="N1832" s="70"/>
      <c r="O1832" s="70"/>
      <c r="P1832" s="70"/>
      <c r="Q1832" s="70"/>
      <c r="R1832" s="70"/>
      <c r="S1832" s="86"/>
      <c r="T1832" s="70"/>
      <c r="Z1832" s="68">
        <f t="shared" si="125"/>
        <v>1</v>
      </c>
      <c r="AC1832" s="1" t="str">
        <f t="shared" si="126"/>
        <v>1900</v>
      </c>
    </row>
    <row r="1833" spans="2:29" x14ac:dyDescent="0.25">
      <c r="B1833" s="1">
        <f t="shared" si="123"/>
        <v>0</v>
      </c>
      <c r="D1833" s="95" t="str">
        <f t="shared" si="124"/>
        <v/>
      </c>
      <c r="E1833" s="69"/>
      <c r="F1833" s="70"/>
      <c r="G1833" s="4"/>
      <c r="H1833" s="71"/>
      <c r="I1833" s="71"/>
      <c r="J1833" s="70"/>
      <c r="K1833" s="70"/>
      <c r="L1833" s="70"/>
      <c r="M1833" s="70"/>
      <c r="N1833" s="70"/>
      <c r="O1833" s="70"/>
      <c r="P1833" s="70"/>
      <c r="Q1833" s="70"/>
      <c r="R1833" s="70"/>
      <c r="S1833" s="86"/>
      <c r="T1833" s="70"/>
      <c r="Z1833" s="68">
        <f t="shared" si="125"/>
        <v>1</v>
      </c>
      <c r="AC1833" s="1" t="str">
        <f t="shared" si="126"/>
        <v>1900</v>
      </c>
    </row>
    <row r="1834" spans="2:29" x14ac:dyDescent="0.25">
      <c r="B1834" s="1">
        <f t="shared" si="123"/>
        <v>0</v>
      </c>
      <c r="D1834" s="95" t="str">
        <f t="shared" si="124"/>
        <v/>
      </c>
      <c r="E1834" s="69"/>
      <c r="F1834" s="70"/>
      <c r="G1834" s="4"/>
      <c r="H1834" s="71"/>
      <c r="I1834" s="71"/>
      <c r="J1834" s="70"/>
      <c r="K1834" s="70"/>
      <c r="L1834" s="70"/>
      <c r="M1834" s="70"/>
      <c r="N1834" s="70"/>
      <c r="O1834" s="70"/>
      <c r="P1834" s="70"/>
      <c r="Q1834" s="70"/>
      <c r="R1834" s="70"/>
      <c r="S1834" s="86"/>
      <c r="T1834" s="70"/>
      <c r="Z1834" s="68">
        <f t="shared" si="125"/>
        <v>1</v>
      </c>
      <c r="AC1834" s="1" t="str">
        <f t="shared" si="126"/>
        <v>1900</v>
      </c>
    </row>
    <row r="1835" spans="2:29" x14ac:dyDescent="0.25">
      <c r="B1835" s="1">
        <f t="shared" si="123"/>
        <v>0</v>
      </c>
      <c r="D1835" s="95" t="str">
        <f t="shared" si="124"/>
        <v/>
      </c>
      <c r="E1835" s="69"/>
      <c r="F1835" s="70"/>
      <c r="G1835" s="4"/>
      <c r="H1835" s="71"/>
      <c r="I1835" s="71"/>
      <c r="J1835" s="70"/>
      <c r="K1835" s="70"/>
      <c r="L1835" s="70"/>
      <c r="M1835" s="70"/>
      <c r="N1835" s="70"/>
      <c r="O1835" s="70"/>
      <c r="P1835" s="70"/>
      <c r="Q1835" s="70"/>
      <c r="R1835" s="70"/>
      <c r="S1835" s="86"/>
      <c r="T1835" s="70"/>
      <c r="Z1835" s="68">
        <f t="shared" si="125"/>
        <v>1</v>
      </c>
      <c r="AC1835" s="1" t="str">
        <f t="shared" si="126"/>
        <v>1900</v>
      </c>
    </row>
    <row r="1836" spans="2:29" x14ac:dyDescent="0.25">
      <c r="B1836" s="1">
        <f t="shared" si="123"/>
        <v>0</v>
      </c>
      <c r="D1836" s="95" t="str">
        <f t="shared" si="124"/>
        <v/>
      </c>
      <c r="E1836" s="69"/>
      <c r="F1836" s="70"/>
      <c r="G1836" s="4"/>
      <c r="H1836" s="71"/>
      <c r="I1836" s="71"/>
      <c r="J1836" s="70"/>
      <c r="K1836" s="70"/>
      <c r="L1836" s="70"/>
      <c r="M1836" s="70"/>
      <c r="N1836" s="70"/>
      <c r="O1836" s="70"/>
      <c r="P1836" s="70"/>
      <c r="Q1836" s="70"/>
      <c r="R1836" s="70"/>
      <c r="S1836" s="86"/>
      <c r="T1836" s="70"/>
      <c r="Z1836" s="68">
        <f t="shared" si="125"/>
        <v>1</v>
      </c>
      <c r="AC1836" s="1" t="str">
        <f t="shared" si="126"/>
        <v>1900</v>
      </c>
    </row>
    <row r="1837" spans="2:29" x14ac:dyDescent="0.25">
      <c r="B1837" s="1">
        <f t="shared" si="123"/>
        <v>0</v>
      </c>
      <c r="D1837" s="95" t="str">
        <f t="shared" si="124"/>
        <v/>
      </c>
      <c r="E1837" s="69"/>
      <c r="F1837" s="70"/>
      <c r="G1837" s="4"/>
      <c r="H1837" s="71"/>
      <c r="I1837" s="71"/>
      <c r="J1837" s="70"/>
      <c r="K1837" s="70"/>
      <c r="L1837" s="70"/>
      <c r="M1837" s="70"/>
      <c r="N1837" s="70"/>
      <c r="O1837" s="70"/>
      <c r="P1837" s="70"/>
      <c r="Q1837" s="70"/>
      <c r="R1837" s="70"/>
      <c r="S1837" s="86"/>
      <c r="T1837" s="70"/>
      <c r="Z1837" s="68">
        <f t="shared" si="125"/>
        <v>1</v>
      </c>
      <c r="AC1837" s="1" t="str">
        <f t="shared" si="126"/>
        <v>1900</v>
      </c>
    </row>
    <row r="1838" spans="2:29" x14ac:dyDescent="0.25">
      <c r="B1838" s="1">
        <f t="shared" si="123"/>
        <v>0</v>
      </c>
      <c r="D1838" s="95" t="str">
        <f t="shared" si="124"/>
        <v/>
      </c>
      <c r="E1838" s="69"/>
      <c r="F1838" s="70"/>
      <c r="G1838" s="4"/>
      <c r="H1838" s="71"/>
      <c r="I1838" s="71"/>
      <c r="J1838" s="70"/>
      <c r="K1838" s="70"/>
      <c r="L1838" s="70"/>
      <c r="M1838" s="70"/>
      <c r="N1838" s="70"/>
      <c r="O1838" s="70"/>
      <c r="P1838" s="70"/>
      <c r="Q1838" s="70"/>
      <c r="R1838" s="70"/>
      <c r="S1838" s="86"/>
      <c r="T1838" s="70"/>
      <c r="Z1838" s="68">
        <f t="shared" si="125"/>
        <v>1</v>
      </c>
      <c r="AC1838" s="1" t="str">
        <f t="shared" si="126"/>
        <v>1900</v>
      </c>
    </row>
    <row r="1839" spans="2:29" x14ac:dyDescent="0.25">
      <c r="B1839" s="1">
        <f t="shared" si="123"/>
        <v>0</v>
      </c>
      <c r="D1839" s="95" t="str">
        <f t="shared" si="124"/>
        <v/>
      </c>
      <c r="E1839" s="69"/>
      <c r="F1839" s="70"/>
      <c r="G1839" s="4"/>
      <c r="H1839" s="71"/>
      <c r="I1839" s="71"/>
      <c r="J1839" s="70"/>
      <c r="K1839" s="70"/>
      <c r="L1839" s="70"/>
      <c r="M1839" s="70"/>
      <c r="N1839" s="70"/>
      <c r="O1839" s="70"/>
      <c r="P1839" s="70"/>
      <c r="Q1839" s="70"/>
      <c r="R1839" s="70"/>
      <c r="S1839" s="86"/>
      <c r="T1839" s="70"/>
      <c r="Z1839" s="68">
        <f t="shared" si="125"/>
        <v>1</v>
      </c>
      <c r="AC1839" s="1" t="str">
        <f t="shared" si="126"/>
        <v>1900</v>
      </c>
    </row>
    <row r="1840" spans="2:29" x14ac:dyDescent="0.25">
      <c r="B1840" s="1">
        <f t="shared" si="123"/>
        <v>0</v>
      </c>
      <c r="D1840" s="95" t="str">
        <f t="shared" si="124"/>
        <v/>
      </c>
      <c r="E1840" s="69"/>
      <c r="F1840" s="70"/>
      <c r="G1840" s="4"/>
      <c r="H1840" s="71"/>
      <c r="I1840" s="71"/>
      <c r="J1840" s="70"/>
      <c r="K1840" s="70"/>
      <c r="L1840" s="70"/>
      <c r="M1840" s="70"/>
      <c r="N1840" s="70"/>
      <c r="O1840" s="70"/>
      <c r="P1840" s="70"/>
      <c r="Q1840" s="70"/>
      <c r="R1840" s="70"/>
      <c r="S1840" s="86"/>
      <c r="T1840" s="70"/>
      <c r="Z1840" s="68">
        <f t="shared" si="125"/>
        <v>1</v>
      </c>
      <c r="AC1840" s="1" t="str">
        <f t="shared" si="126"/>
        <v>1900</v>
      </c>
    </row>
    <row r="1841" spans="2:29" x14ac:dyDescent="0.25">
      <c r="B1841" s="1">
        <f t="shared" si="123"/>
        <v>0</v>
      </c>
      <c r="D1841" s="95" t="str">
        <f t="shared" si="124"/>
        <v/>
      </c>
      <c r="E1841" s="69"/>
      <c r="F1841" s="70"/>
      <c r="G1841" s="4"/>
      <c r="H1841" s="71"/>
      <c r="I1841" s="71"/>
      <c r="J1841" s="70"/>
      <c r="K1841" s="70"/>
      <c r="L1841" s="70"/>
      <c r="M1841" s="70"/>
      <c r="N1841" s="70"/>
      <c r="O1841" s="70"/>
      <c r="P1841" s="70"/>
      <c r="Q1841" s="70"/>
      <c r="R1841" s="70"/>
      <c r="S1841" s="86"/>
      <c r="T1841" s="70"/>
      <c r="Z1841" s="68">
        <f t="shared" si="125"/>
        <v>1</v>
      </c>
      <c r="AC1841" s="1" t="str">
        <f t="shared" si="126"/>
        <v>1900</v>
      </c>
    </row>
    <row r="1842" spans="2:29" x14ac:dyDescent="0.25">
      <c r="B1842" s="1">
        <f t="shared" si="123"/>
        <v>0</v>
      </c>
      <c r="D1842" s="95" t="str">
        <f t="shared" si="124"/>
        <v/>
      </c>
      <c r="E1842" s="69"/>
      <c r="F1842" s="70"/>
      <c r="G1842" s="4"/>
      <c r="H1842" s="71"/>
      <c r="I1842" s="71"/>
      <c r="J1842" s="70"/>
      <c r="K1842" s="70"/>
      <c r="L1842" s="70"/>
      <c r="M1842" s="70"/>
      <c r="N1842" s="70"/>
      <c r="O1842" s="70"/>
      <c r="P1842" s="70"/>
      <c r="Q1842" s="70"/>
      <c r="R1842" s="70"/>
      <c r="S1842" s="86"/>
      <c r="T1842" s="70"/>
      <c r="Z1842" s="68">
        <f t="shared" si="125"/>
        <v>1</v>
      </c>
      <c r="AC1842" s="1" t="str">
        <f t="shared" si="126"/>
        <v>1900</v>
      </c>
    </row>
    <row r="1843" spans="2:29" x14ac:dyDescent="0.25">
      <c r="B1843" s="1">
        <f t="shared" si="123"/>
        <v>0</v>
      </c>
      <c r="D1843" s="95" t="str">
        <f t="shared" si="124"/>
        <v/>
      </c>
      <c r="E1843" s="69"/>
      <c r="F1843" s="70"/>
      <c r="G1843" s="4"/>
      <c r="H1843" s="71"/>
      <c r="I1843" s="71"/>
      <c r="J1843" s="70"/>
      <c r="K1843" s="70"/>
      <c r="L1843" s="70"/>
      <c r="M1843" s="70"/>
      <c r="N1843" s="70"/>
      <c r="O1843" s="70"/>
      <c r="P1843" s="70"/>
      <c r="Q1843" s="70"/>
      <c r="R1843" s="70"/>
      <c r="S1843" s="86"/>
      <c r="T1843" s="70"/>
      <c r="Z1843" s="68">
        <f t="shared" si="125"/>
        <v>1</v>
      </c>
      <c r="AC1843" s="1" t="str">
        <f t="shared" si="126"/>
        <v>1900</v>
      </c>
    </row>
    <row r="1844" spans="2:29" x14ac:dyDescent="0.25">
      <c r="B1844" s="1">
        <f t="shared" si="123"/>
        <v>0</v>
      </c>
      <c r="D1844" s="95" t="str">
        <f t="shared" si="124"/>
        <v/>
      </c>
      <c r="E1844" s="69"/>
      <c r="F1844" s="70"/>
      <c r="G1844" s="4"/>
      <c r="H1844" s="71"/>
      <c r="I1844" s="71"/>
      <c r="J1844" s="70"/>
      <c r="K1844" s="70"/>
      <c r="L1844" s="70"/>
      <c r="M1844" s="70"/>
      <c r="N1844" s="70"/>
      <c r="O1844" s="70"/>
      <c r="P1844" s="70"/>
      <c r="Q1844" s="70"/>
      <c r="R1844" s="70"/>
      <c r="S1844" s="86"/>
      <c r="T1844" s="70"/>
      <c r="Z1844" s="68">
        <f t="shared" si="125"/>
        <v>1</v>
      </c>
      <c r="AC1844" s="1" t="str">
        <f t="shared" si="126"/>
        <v>1900</v>
      </c>
    </row>
    <row r="1845" spans="2:29" x14ac:dyDescent="0.25">
      <c r="B1845" s="1">
        <f t="shared" si="123"/>
        <v>0</v>
      </c>
      <c r="D1845" s="95" t="str">
        <f t="shared" si="124"/>
        <v/>
      </c>
      <c r="E1845" s="69"/>
      <c r="F1845" s="70"/>
      <c r="G1845" s="4"/>
      <c r="H1845" s="71"/>
      <c r="I1845" s="71"/>
      <c r="J1845" s="70"/>
      <c r="K1845" s="70"/>
      <c r="L1845" s="70"/>
      <c r="M1845" s="70"/>
      <c r="N1845" s="70"/>
      <c r="O1845" s="70"/>
      <c r="P1845" s="70"/>
      <c r="Q1845" s="70"/>
      <c r="R1845" s="70"/>
      <c r="S1845" s="86"/>
      <c r="T1845" s="70"/>
      <c r="Z1845" s="68">
        <f t="shared" si="125"/>
        <v>1</v>
      </c>
      <c r="AC1845" s="1" t="str">
        <f t="shared" si="126"/>
        <v>1900</v>
      </c>
    </row>
    <row r="1846" spans="2:29" x14ac:dyDescent="0.25">
      <c r="B1846" s="1">
        <f t="shared" si="123"/>
        <v>0</v>
      </c>
      <c r="D1846" s="95" t="str">
        <f t="shared" si="124"/>
        <v/>
      </c>
      <c r="E1846" s="69"/>
      <c r="F1846" s="70"/>
      <c r="G1846" s="4"/>
      <c r="H1846" s="71"/>
      <c r="I1846" s="71"/>
      <c r="J1846" s="70"/>
      <c r="K1846" s="70"/>
      <c r="L1846" s="70"/>
      <c r="M1846" s="70"/>
      <c r="N1846" s="70"/>
      <c r="O1846" s="70"/>
      <c r="P1846" s="70"/>
      <c r="Q1846" s="70"/>
      <c r="R1846" s="70"/>
      <c r="S1846" s="86"/>
      <c r="T1846" s="70"/>
      <c r="Z1846" s="68">
        <f t="shared" si="125"/>
        <v>1</v>
      </c>
      <c r="AC1846" s="1" t="str">
        <f t="shared" si="126"/>
        <v>1900</v>
      </c>
    </row>
    <row r="1847" spans="2:29" x14ac:dyDescent="0.25">
      <c r="B1847" s="1">
        <f t="shared" si="123"/>
        <v>0</v>
      </c>
      <c r="D1847" s="95" t="str">
        <f t="shared" si="124"/>
        <v/>
      </c>
      <c r="E1847" s="69"/>
      <c r="F1847" s="70"/>
      <c r="G1847" s="4"/>
      <c r="H1847" s="71"/>
      <c r="I1847" s="71"/>
      <c r="J1847" s="70"/>
      <c r="K1847" s="70"/>
      <c r="L1847" s="70"/>
      <c r="M1847" s="70"/>
      <c r="N1847" s="70"/>
      <c r="O1847" s="70"/>
      <c r="P1847" s="70"/>
      <c r="Q1847" s="70"/>
      <c r="R1847" s="70"/>
      <c r="S1847" s="86"/>
      <c r="T1847" s="70"/>
      <c r="Z1847" s="68">
        <f t="shared" si="125"/>
        <v>1</v>
      </c>
      <c r="AC1847" s="1" t="str">
        <f t="shared" si="126"/>
        <v>1900</v>
      </c>
    </row>
    <row r="1848" spans="2:29" x14ac:dyDescent="0.25">
      <c r="B1848" s="1">
        <f t="shared" si="123"/>
        <v>0</v>
      </c>
      <c r="D1848" s="95" t="str">
        <f t="shared" si="124"/>
        <v/>
      </c>
      <c r="E1848" s="69"/>
      <c r="F1848" s="70"/>
      <c r="G1848" s="4"/>
      <c r="H1848" s="71"/>
      <c r="I1848" s="71"/>
      <c r="J1848" s="70"/>
      <c r="K1848" s="70"/>
      <c r="L1848" s="70"/>
      <c r="M1848" s="70"/>
      <c r="N1848" s="70"/>
      <c r="O1848" s="70"/>
      <c r="P1848" s="70"/>
      <c r="Q1848" s="70"/>
      <c r="R1848" s="70"/>
      <c r="S1848" s="86"/>
      <c r="T1848" s="70"/>
      <c r="Z1848" s="68">
        <f t="shared" si="125"/>
        <v>1</v>
      </c>
      <c r="AC1848" s="1" t="str">
        <f t="shared" si="126"/>
        <v>1900</v>
      </c>
    </row>
    <row r="1849" spans="2:29" x14ac:dyDescent="0.25">
      <c r="B1849" s="1">
        <f t="shared" si="123"/>
        <v>0</v>
      </c>
      <c r="D1849" s="95" t="str">
        <f t="shared" si="124"/>
        <v/>
      </c>
      <c r="E1849" s="69"/>
      <c r="F1849" s="70"/>
      <c r="G1849" s="4"/>
      <c r="H1849" s="71"/>
      <c r="I1849" s="71"/>
      <c r="J1849" s="70"/>
      <c r="K1849" s="70"/>
      <c r="L1849" s="70"/>
      <c r="M1849" s="70"/>
      <c r="N1849" s="70"/>
      <c r="O1849" s="70"/>
      <c r="P1849" s="70"/>
      <c r="Q1849" s="70"/>
      <c r="R1849" s="70"/>
      <c r="S1849" s="86"/>
      <c r="T1849" s="70"/>
      <c r="Z1849" s="68">
        <f t="shared" si="125"/>
        <v>1</v>
      </c>
      <c r="AC1849" s="1" t="str">
        <f t="shared" si="126"/>
        <v>1900</v>
      </c>
    </row>
    <row r="1850" spans="2:29" x14ac:dyDescent="0.25">
      <c r="B1850" s="1">
        <f t="shared" si="123"/>
        <v>0</v>
      </c>
      <c r="D1850" s="95" t="str">
        <f t="shared" si="124"/>
        <v/>
      </c>
      <c r="E1850" s="69"/>
      <c r="F1850" s="70"/>
      <c r="G1850" s="4"/>
      <c r="H1850" s="71"/>
      <c r="I1850" s="71"/>
      <c r="J1850" s="70"/>
      <c r="K1850" s="70"/>
      <c r="L1850" s="70"/>
      <c r="M1850" s="70"/>
      <c r="N1850" s="70"/>
      <c r="O1850" s="70"/>
      <c r="P1850" s="70"/>
      <c r="Q1850" s="70"/>
      <c r="R1850" s="70"/>
      <c r="S1850" s="86"/>
      <c r="T1850" s="70"/>
      <c r="Z1850" s="68">
        <f t="shared" si="125"/>
        <v>1</v>
      </c>
      <c r="AC1850" s="1" t="str">
        <f t="shared" si="126"/>
        <v>1900</v>
      </c>
    </row>
    <row r="1851" spans="2:29" x14ac:dyDescent="0.25">
      <c r="B1851" s="1">
        <f t="shared" si="123"/>
        <v>0</v>
      </c>
      <c r="D1851" s="95" t="str">
        <f t="shared" si="124"/>
        <v/>
      </c>
      <c r="E1851" s="69"/>
      <c r="F1851" s="70"/>
      <c r="G1851" s="4"/>
      <c r="H1851" s="71"/>
      <c r="I1851" s="71"/>
      <c r="J1851" s="70"/>
      <c r="K1851" s="70"/>
      <c r="L1851" s="70"/>
      <c r="M1851" s="70"/>
      <c r="N1851" s="70"/>
      <c r="O1851" s="70"/>
      <c r="P1851" s="70"/>
      <c r="Q1851" s="70"/>
      <c r="R1851" s="70"/>
      <c r="S1851" s="86"/>
      <c r="T1851" s="70"/>
      <c r="Z1851" s="68">
        <f t="shared" si="125"/>
        <v>1</v>
      </c>
      <c r="AC1851" s="1" t="str">
        <f t="shared" si="126"/>
        <v>1900</v>
      </c>
    </row>
    <row r="1852" spans="2:29" x14ac:dyDescent="0.25">
      <c r="B1852" s="1">
        <f t="shared" si="123"/>
        <v>0</v>
      </c>
      <c r="D1852" s="95" t="str">
        <f t="shared" si="124"/>
        <v/>
      </c>
      <c r="E1852" s="69"/>
      <c r="F1852" s="70"/>
      <c r="G1852" s="4"/>
      <c r="H1852" s="71"/>
      <c r="I1852" s="71"/>
      <c r="J1852" s="70"/>
      <c r="K1852" s="70"/>
      <c r="L1852" s="70"/>
      <c r="M1852" s="70"/>
      <c r="N1852" s="70"/>
      <c r="O1852" s="70"/>
      <c r="P1852" s="70"/>
      <c r="Q1852" s="70"/>
      <c r="R1852" s="70"/>
      <c r="S1852" s="86"/>
      <c r="T1852" s="70"/>
      <c r="Z1852" s="68">
        <f t="shared" si="125"/>
        <v>1</v>
      </c>
      <c r="AC1852" s="1" t="str">
        <f t="shared" si="126"/>
        <v>1900</v>
      </c>
    </row>
    <row r="1853" spans="2:29" x14ac:dyDescent="0.25">
      <c r="B1853" s="1">
        <f t="shared" si="123"/>
        <v>0</v>
      </c>
      <c r="D1853" s="95" t="str">
        <f t="shared" si="124"/>
        <v/>
      </c>
      <c r="E1853" s="69"/>
      <c r="F1853" s="70"/>
      <c r="G1853" s="4"/>
      <c r="H1853" s="71"/>
      <c r="I1853" s="71"/>
      <c r="J1853" s="70"/>
      <c r="K1853" s="70"/>
      <c r="L1853" s="70"/>
      <c r="M1853" s="70"/>
      <c r="N1853" s="70"/>
      <c r="O1853" s="70"/>
      <c r="P1853" s="70"/>
      <c r="Q1853" s="70"/>
      <c r="R1853" s="70"/>
      <c r="S1853" s="86"/>
      <c r="T1853" s="70"/>
      <c r="Z1853" s="68">
        <f t="shared" si="125"/>
        <v>1</v>
      </c>
      <c r="AC1853" s="1" t="str">
        <f t="shared" si="126"/>
        <v>1900</v>
      </c>
    </row>
    <row r="1854" spans="2:29" x14ac:dyDescent="0.25">
      <c r="B1854" s="1">
        <f t="shared" si="123"/>
        <v>0</v>
      </c>
      <c r="D1854" s="95" t="str">
        <f t="shared" si="124"/>
        <v/>
      </c>
      <c r="E1854" s="69"/>
      <c r="F1854" s="70"/>
      <c r="G1854" s="4"/>
      <c r="H1854" s="71"/>
      <c r="I1854" s="71"/>
      <c r="J1854" s="70"/>
      <c r="K1854" s="70"/>
      <c r="L1854" s="70"/>
      <c r="M1854" s="70"/>
      <c r="N1854" s="70"/>
      <c r="O1854" s="70"/>
      <c r="P1854" s="70"/>
      <c r="Q1854" s="70"/>
      <c r="R1854" s="70"/>
      <c r="S1854" s="86"/>
      <c r="T1854" s="70"/>
      <c r="Z1854" s="68">
        <f t="shared" si="125"/>
        <v>1</v>
      </c>
      <c r="AC1854" s="1" t="str">
        <f t="shared" si="126"/>
        <v>1900</v>
      </c>
    </row>
    <row r="1855" spans="2:29" x14ac:dyDescent="0.25">
      <c r="B1855" s="1">
        <f t="shared" si="123"/>
        <v>0</v>
      </c>
      <c r="D1855" s="95" t="str">
        <f t="shared" si="124"/>
        <v/>
      </c>
      <c r="E1855" s="69"/>
      <c r="F1855" s="70"/>
      <c r="G1855" s="4"/>
      <c r="H1855" s="71"/>
      <c r="I1855" s="71"/>
      <c r="J1855" s="70"/>
      <c r="K1855" s="70"/>
      <c r="L1855" s="70"/>
      <c r="M1855" s="70"/>
      <c r="N1855" s="70"/>
      <c r="O1855" s="70"/>
      <c r="P1855" s="70"/>
      <c r="Q1855" s="70"/>
      <c r="R1855" s="70"/>
      <c r="S1855" s="86"/>
      <c r="T1855" s="70"/>
      <c r="Z1855" s="68">
        <f t="shared" si="125"/>
        <v>1</v>
      </c>
      <c r="AC1855" s="1" t="str">
        <f t="shared" si="126"/>
        <v>1900</v>
      </c>
    </row>
    <row r="1856" spans="2:29" x14ac:dyDescent="0.25">
      <c r="B1856" s="1">
        <f t="shared" si="123"/>
        <v>0</v>
      </c>
      <c r="D1856" s="95" t="str">
        <f t="shared" si="124"/>
        <v/>
      </c>
      <c r="E1856" s="69"/>
      <c r="F1856" s="70"/>
      <c r="G1856" s="4"/>
      <c r="H1856" s="71"/>
      <c r="I1856" s="71"/>
      <c r="J1856" s="70"/>
      <c r="K1856" s="70"/>
      <c r="L1856" s="70"/>
      <c r="M1856" s="70"/>
      <c r="N1856" s="70"/>
      <c r="O1856" s="70"/>
      <c r="P1856" s="70"/>
      <c r="Q1856" s="70"/>
      <c r="R1856" s="70"/>
      <c r="S1856" s="86"/>
      <c r="T1856" s="70"/>
      <c r="Z1856" s="68">
        <f t="shared" si="125"/>
        <v>1</v>
      </c>
      <c r="AC1856" s="1" t="str">
        <f t="shared" si="126"/>
        <v>1900</v>
      </c>
    </row>
    <row r="1857" spans="2:29" x14ac:dyDescent="0.25">
      <c r="B1857" s="1">
        <f t="shared" si="123"/>
        <v>0</v>
      </c>
      <c r="D1857" s="95" t="str">
        <f t="shared" si="124"/>
        <v/>
      </c>
      <c r="E1857" s="69"/>
      <c r="F1857" s="70"/>
      <c r="G1857" s="4"/>
      <c r="H1857" s="71"/>
      <c r="I1857" s="71"/>
      <c r="J1857" s="70"/>
      <c r="K1857" s="70"/>
      <c r="L1857" s="70"/>
      <c r="M1857" s="70"/>
      <c r="N1857" s="70"/>
      <c r="O1857" s="70"/>
      <c r="P1857" s="70"/>
      <c r="Q1857" s="70"/>
      <c r="R1857" s="70"/>
      <c r="S1857" s="86"/>
      <c r="T1857" s="70"/>
      <c r="Z1857" s="68">
        <f t="shared" si="125"/>
        <v>1</v>
      </c>
      <c r="AC1857" s="1" t="str">
        <f t="shared" si="126"/>
        <v>1900</v>
      </c>
    </row>
    <row r="1858" spans="2:29" x14ac:dyDescent="0.25">
      <c r="B1858" s="1">
        <f t="shared" si="123"/>
        <v>0</v>
      </c>
      <c r="D1858" s="95" t="str">
        <f t="shared" si="124"/>
        <v/>
      </c>
      <c r="E1858" s="69"/>
      <c r="F1858" s="70"/>
      <c r="G1858" s="4"/>
      <c r="H1858" s="71"/>
      <c r="I1858" s="71"/>
      <c r="J1858" s="70"/>
      <c r="K1858" s="70"/>
      <c r="L1858" s="70"/>
      <c r="M1858" s="70"/>
      <c r="N1858" s="70"/>
      <c r="O1858" s="70"/>
      <c r="P1858" s="70"/>
      <c r="Q1858" s="70"/>
      <c r="R1858" s="70"/>
      <c r="S1858" s="86"/>
      <c r="T1858" s="70"/>
      <c r="Z1858" s="68">
        <f t="shared" si="125"/>
        <v>1</v>
      </c>
      <c r="AC1858" s="1" t="str">
        <f t="shared" si="126"/>
        <v>1900</v>
      </c>
    </row>
    <row r="1859" spans="2:29" x14ac:dyDescent="0.25">
      <c r="B1859" s="1">
        <f t="shared" si="123"/>
        <v>0</v>
      </c>
      <c r="D1859" s="95" t="str">
        <f t="shared" si="124"/>
        <v/>
      </c>
      <c r="E1859" s="69"/>
      <c r="F1859" s="70"/>
      <c r="G1859" s="4"/>
      <c r="H1859" s="71"/>
      <c r="I1859" s="71"/>
      <c r="J1859" s="70"/>
      <c r="K1859" s="70"/>
      <c r="L1859" s="70"/>
      <c r="M1859" s="70"/>
      <c r="N1859" s="70"/>
      <c r="O1859" s="70"/>
      <c r="P1859" s="70"/>
      <c r="Q1859" s="70"/>
      <c r="R1859" s="70"/>
      <c r="S1859" s="86"/>
      <c r="T1859" s="70"/>
      <c r="Z1859" s="68">
        <f t="shared" si="125"/>
        <v>1</v>
      </c>
      <c r="AC1859" s="1" t="str">
        <f t="shared" si="126"/>
        <v>1900</v>
      </c>
    </row>
    <row r="1860" spans="2:29" x14ac:dyDescent="0.25">
      <c r="B1860" s="1">
        <f t="shared" ref="B1860:B1923" si="127">IF($B$1=YEAR(Z1860),D1860,0)</f>
        <v>0</v>
      </c>
      <c r="D1860" s="95" t="str">
        <f t="shared" ref="D1860:D1923" si="128">IF(Z1860&lt;&gt;$Y$2,IF(YEAR(Z1860)=YEAR(Z1859),D1859+1,1),"")</f>
        <v/>
      </c>
      <c r="E1860" s="69"/>
      <c r="F1860" s="70"/>
      <c r="G1860" s="4"/>
      <c r="H1860" s="71"/>
      <c r="I1860" s="71"/>
      <c r="J1860" s="70"/>
      <c r="K1860" s="70"/>
      <c r="L1860" s="70"/>
      <c r="M1860" s="70"/>
      <c r="N1860" s="70"/>
      <c r="O1860" s="70"/>
      <c r="P1860" s="70"/>
      <c r="Q1860" s="70"/>
      <c r="R1860" s="70"/>
      <c r="S1860" s="86"/>
      <c r="T1860" s="70"/>
      <c r="Z1860" s="68">
        <f t="shared" ref="Z1860:Z1923" si="129">IF(CONCATENATE(F1860,F1861,F1862,F1863,F1864,F1865)&lt;&gt;"",IF(AND(E1860&lt;&gt;0,ISNUMBER(E1860)=TRUE),E1860,Z1859),$Y$2)</f>
        <v>1</v>
      </c>
      <c r="AC1860" s="1" t="str">
        <f t="shared" si="126"/>
        <v>1900</v>
      </c>
    </row>
    <row r="1861" spans="2:29" x14ac:dyDescent="0.25">
      <c r="B1861" s="1">
        <f t="shared" si="127"/>
        <v>0</v>
      </c>
      <c r="D1861" s="95" t="str">
        <f t="shared" si="128"/>
        <v/>
      </c>
      <c r="E1861" s="69"/>
      <c r="F1861" s="70"/>
      <c r="G1861" s="4"/>
      <c r="H1861" s="71"/>
      <c r="I1861" s="71"/>
      <c r="J1861" s="70"/>
      <c r="K1861" s="70"/>
      <c r="L1861" s="70"/>
      <c r="M1861" s="70"/>
      <c r="N1861" s="70"/>
      <c r="O1861" s="70"/>
      <c r="P1861" s="70"/>
      <c r="Q1861" s="70"/>
      <c r="R1861" s="70"/>
      <c r="S1861" s="86"/>
      <c r="T1861" s="70"/>
      <c r="Z1861" s="68">
        <f t="shared" si="129"/>
        <v>1</v>
      </c>
      <c r="AC1861" s="1" t="str">
        <f t="shared" ref="AC1861:AC1924" si="130">YEAR(Z1861)&amp;F1861&amp;G1861</f>
        <v>1900</v>
      </c>
    </row>
    <row r="1862" spans="2:29" x14ac:dyDescent="0.25">
      <c r="B1862" s="1">
        <f t="shared" si="127"/>
        <v>0</v>
      </c>
      <c r="D1862" s="95" t="str">
        <f t="shared" si="128"/>
        <v/>
      </c>
      <c r="E1862" s="69"/>
      <c r="F1862" s="70"/>
      <c r="G1862" s="4"/>
      <c r="H1862" s="71"/>
      <c r="I1862" s="71"/>
      <c r="J1862" s="70"/>
      <c r="K1862" s="70"/>
      <c r="L1862" s="70"/>
      <c r="M1862" s="70"/>
      <c r="N1862" s="70"/>
      <c r="O1862" s="70"/>
      <c r="P1862" s="70"/>
      <c r="Q1862" s="70"/>
      <c r="R1862" s="70"/>
      <c r="S1862" s="86"/>
      <c r="T1862" s="70"/>
      <c r="Z1862" s="68">
        <f t="shared" si="129"/>
        <v>1</v>
      </c>
      <c r="AC1862" s="1" t="str">
        <f t="shared" si="130"/>
        <v>1900</v>
      </c>
    </row>
    <row r="1863" spans="2:29" x14ac:dyDescent="0.25">
      <c r="B1863" s="1">
        <f t="shared" si="127"/>
        <v>0</v>
      </c>
      <c r="D1863" s="95" t="str">
        <f t="shared" si="128"/>
        <v/>
      </c>
      <c r="E1863" s="69"/>
      <c r="F1863" s="70"/>
      <c r="G1863" s="4"/>
      <c r="H1863" s="71"/>
      <c r="I1863" s="71"/>
      <c r="J1863" s="70"/>
      <c r="K1863" s="70"/>
      <c r="L1863" s="70"/>
      <c r="M1863" s="70"/>
      <c r="N1863" s="70"/>
      <c r="O1863" s="70"/>
      <c r="P1863" s="70"/>
      <c r="Q1863" s="70"/>
      <c r="R1863" s="70"/>
      <c r="S1863" s="86"/>
      <c r="T1863" s="70"/>
      <c r="Z1863" s="68">
        <f t="shared" si="129"/>
        <v>1</v>
      </c>
      <c r="AC1863" s="1" t="str">
        <f t="shared" si="130"/>
        <v>1900</v>
      </c>
    </row>
    <row r="1864" spans="2:29" x14ac:dyDescent="0.25">
      <c r="B1864" s="1">
        <f t="shared" si="127"/>
        <v>0</v>
      </c>
      <c r="D1864" s="95" t="str">
        <f t="shared" si="128"/>
        <v/>
      </c>
      <c r="E1864" s="69"/>
      <c r="F1864" s="70"/>
      <c r="G1864" s="4"/>
      <c r="H1864" s="71"/>
      <c r="I1864" s="71"/>
      <c r="J1864" s="70"/>
      <c r="K1864" s="70"/>
      <c r="L1864" s="70"/>
      <c r="M1864" s="70"/>
      <c r="N1864" s="70"/>
      <c r="O1864" s="70"/>
      <c r="P1864" s="70"/>
      <c r="Q1864" s="70"/>
      <c r="R1864" s="70"/>
      <c r="S1864" s="86"/>
      <c r="T1864" s="70"/>
      <c r="Z1864" s="68">
        <f t="shared" si="129"/>
        <v>1</v>
      </c>
      <c r="AC1864" s="1" t="str">
        <f t="shared" si="130"/>
        <v>1900</v>
      </c>
    </row>
    <row r="1865" spans="2:29" x14ac:dyDescent="0.25">
      <c r="B1865" s="1">
        <f t="shared" si="127"/>
        <v>0</v>
      </c>
      <c r="D1865" s="95" t="str">
        <f t="shared" si="128"/>
        <v/>
      </c>
      <c r="E1865" s="69"/>
      <c r="F1865" s="70"/>
      <c r="G1865" s="4"/>
      <c r="H1865" s="71"/>
      <c r="I1865" s="71"/>
      <c r="J1865" s="70"/>
      <c r="K1865" s="70"/>
      <c r="L1865" s="70"/>
      <c r="M1865" s="70"/>
      <c r="N1865" s="70"/>
      <c r="O1865" s="70"/>
      <c r="P1865" s="70"/>
      <c r="Q1865" s="70"/>
      <c r="R1865" s="70"/>
      <c r="S1865" s="86"/>
      <c r="T1865" s="70"/>
      <c r="Z1865" s="68">
        <f t="shared" si="129"/>
        <v>1</v>
      </c>
      <c r="AC1865" s="1" t="str">
        <f t="shared" si="130"/>
        <v>1900</v>
      </c>
    </row>
    <row r="1866" spans="2:29" x14ac:dyDescent="0.25">
      <c r="B1866" s="1">
        <f t="shared" si="127"/>
        <v>0</v>
      </c>
      <c r="D1866" s="95" t="str">
        <f t="shared" si="128"/>
        <v/>
      </c>
      <c r="E1866" s="69"/>
      <c r="F1866" s="70"/>
      <c r="G1866" s="4"/>
      <c r="H1866" s="71"/>
      <c r="I1866" s="71"/>
      <c r="J1866" s="70"/>
      <c r="K1866" s="70"/>
      <c r="L1866" s="70"/>
      <c r="M1866" s="70"/>
      <c r="N1866" s="70"/>
      <c r="O1866" s="70"/>
      <c r="P1866" s="70"/>
      <c r="Q1866" s="70"/>
      <c r="R1866" s="70"/>
      <c r="S1866" s="86"/>
      <c r="T1866" s="70"/>
      <c r="Z1866" s="68">
        <f t="shared" si="129"/>
        <v>1</v>
      </c>
      <c r="AC1866" s="1" t="str">
        <f t="shared" si="130"/>
        <v>1900</v>
      </c>
    </row>
    <row r="1867" spans="2:29" x14ac:dyDescent="0.25">
      <c r="B1867" s="1">
        <f t="shared" si="127"/>
        <v>0</v>
      </c>
      <c r="D1867" s="95" t="str">
        <f t="shared" si="128"/>
        <v/>
      </c>
      <c r="E1867" s="69"/>
      <c r="F1867" s="70"/>
      <c r="G1867" s="4"/>
      <c r="H1867" s="71"/>
      <c r="I1867" s="71"/>
      <c r="J1867" s="70"/>
      <c r="K1867" s="70"/>
      <c r="L1867" s="70"/>
      <c r="M1867" s="70"/>
      <c r="N1867" s="70"/>
      <c r="O1867" s="70"/>
      <c r="P1867" s="70"/>
      <c r="Q1867" s="70"/>
      <c r="R1867" s="70"/>
      <c r="S1867" s="86"/>
      <c r="T1867" s="70"/>
      <c r="Z1867" s="68">
        <f t="shared" si="129"/>
        <v>1</v>
      </c>
      <c r="AC1867" s="1" t="str">
        <f t="shared" si="130"/>
        <v>1900</v>
      </c>
    </row>
    <row r="1868" spans="2:29" x14ac:dyDescent="0.25">
      <c r="B1868" s="1">
        <f t="shared" si="127"/>
        <v>0</v>
      </c>
      <c r="D1868" s="95" t="str">
        <f t="shared" si="128"/>
        <v/>
      </c>
      <c r="E1868" s="69"/>
      <c r="F1868" s="70"/>
      <c r="G1868" s="4"/>
      <c r="H1868" s="71"/>
      <c r="I1868" s="71"/>
      <c r="J1868" s="70"/>
      <c r="K1868" s="70"/>
      <c r="L1868" s="70"/>
      <c r="M1868" s="70"/>
      <c r="N1868" s="70"/>
      <c r="O1868" s="70"/>
      <c r="P1868" s="70"/>
      <c r="Q1868" s="70"/>
      <c r="R1868" s="70"/>
      <c r="S1868" s="86"/>
      <c r="T1868" s="70"/>
      <c r="Z1868" s="68">
        <f t="shared" si="129"/>
        <v>1</v>
      </c>
      <c r="AC1868" s="1" t="str">
        <f t="shared" si="130"/>
        <v>1900</v>
      </c>
    </row>
    <row r="1869" spans="2:29" x14ac:dyDescent="0.25">
      <c r="B1869" s="1">
        <f t="shared" si="127"/>
        <v>0</v>
      </c>
      <c r="D1869" s="95" t="str">
        <f t="shared" si="128"/>
        <v/>
      </c>
      <c r="E1869" s="69"/>
      <c r="F1869" s="70"/>
      <c r="G1869" s="4"/>
      <c r="H1869" s="71"/>
      <c r="I1869" s="71"/>
      <c r="J1869" s="70"/>
      <c r="K1869" s="70"/>
      <c r="L1869" s="70"/>
      <c r="M1869" s="70"/>
      <c r="N1869" s="70"/>
      <c r="O1869" s="70"/>
      <c r="P1869" s="70"/>
      <c r="Q1869" s="70"/>
      <c r="R1869" s="70"/>
      <c r="S1869" s="86"/>
      <c r="T1869" s="70"/>
      <c r="Z1869" s="68">
        <f t="shared" si="129"/>
        <v>1</v>
      </c>
      <c r="AC1869" s="1" t="str">
        <f t="shared" si="130"/>
        <v>1900</v>
      </c>
    </row>
    <row r="1870" spans="2:29" x14ac:dyDescent="0.25">
      <c r="B1870" s="1">
        <f t="shared" si="127"/>
        <v>0</v>
      </c>
      <c r="D1870" s="95" t="str">
        <f t="shared" si="128"/>
        <v/>
      </c>
      <c r="E1870" s="69"/>
      <c r="F1870" s="70"/>
      <c r="G1870" s="4"/>
      <c r="H1870" s="71"/>
      <c r="I1870" s="71"/>
      <c r="J1870" s="70"/>
      <c r="K1870" s="70"/>
      <c r="L1870" s="70"/>
      <c r="M1870" s="70"/>
      <c r="N1870" s="70"/>
      <c r="O1870" s="70"/>
      <c r="P1870" s="70"/>
      <c r="Q1870" s="70"/>
      <c r="R1870" s="70"/>
      <c r="S1870" s="86"/>
      <c r="T1870" s="70"/>
      <c r="Z1870" s="68">
        <f t="shared" si="129"/>
        <v>1</v>
      </c>
      <c r="AC1870" s="1" t="str">
        <f t="shared" si="130"/>
        <v>1900</v>
      </c>
    </row>
    <row r="1871" spans="2:29" x14ac:dyDescent="0.25">
      <c r="B1871" s="1">
        <f t="shared" si="127"/>
        <v>0</v>
      </c>
      <c r="D1871" s="95" t="str">
        <f t="shared" si="128"/>
        <v/>
      </c>
      <c r="E1871" s="69"/>
      <c r="F1871" s="70"/>
      <c r="G1871" s="4"/>
      <c r="H1871" s="71"/>
      <c r="I1871" s="71"/>
      <c r="J1871" s="70"/>
      <c r="K1871" s="70"/>
      <c r="L1871" s="70"/>
      <c r="M1871" s="70"/>
      <c r="N1871" s="70"/>
      <c r="O1871" s="70"/>
      <c r="P1871" s="70"/>
      <c r="Q1871" s="70"/>
      <c r="R1871" s="70"/>
      <c r="S1871" s="86"/>
      <c r="T1871" s="70"/>
      <c r="Z1871" s="68">
        <f t="shared" si="129"/>
        <v>1</v>
      </c>
      <c r="AC1871" s="1" t="str">
        <f t="shared" si="130"/>
        <v>1900</v>
      </c>
    </row>
    <row r="1872" spans="2:29" x14ac:dyDescent="0.25">
      <c r="B1872" s="1">
        <f t="shared" si="127"/>
        <v>0</v>
      </c>
      <c r="D1872" s="95" t="str">
        <f t="shared" si="128"/>
        <v/>
      </c>
      <c r="E1872" s="69"/>
      <c r="F1872" s="70"/>
      <c r="G1872" s="4"/>
      <c r="H1872" s="71"/>
      <c r="I1872" s="71"/>
      <c r="J1872" s="70"/>
      <c r="K1872" s="70"/>
      <c r="L1872" s="70"/>
      <c r="M1872" s="70"/>
      <c r="N1872" s="70"/>
      <c r="O1872" s="70"/>
      <c r="P1872" s="70"/>
      <c r="Q1872" s="70"/>
      <c r="R1872" s="70"/>
      <c r="S1872" s="86"/>
      <c r="T1872" s="70"/>
      <c r="Z1872" s="68">
        <f t="shared" si="129"/>
        <v>1</v>
      </c>
      <c r="AC1872" s="1" t="str">
        <f t="shared" si="130"/>
        <v>1900</v>
      </c>
    </row>
    <row r="1873" spans="2:29" x14ac:dyDescent="0.25">
      <c r="B1873" s="1">
        <f t="shared" si="127"/>
        <v>0</v>
      </c>
      <c r="D1873" s="95" t="str">
        <f t="shared" si="128"/>
        <v/>
      </c>
      <c r="E1873" s="69"/>
      <c r="F1873" s="70"/>
      <c r="G1873" s="4"/>
      <c r="H1873" s="71"/>
      <c r="I1873" s="71"/>
      <c r="J1873" s="70"/>
      <c r="K1873" s="70"/>
      <c r="L1873" s="70"/>
      <c r="M1873" s="70"/>
      <c r="N1873" s="70"/>
      <c r="O1873" s="70"/>
      <c r="P1873" s="70"/>
      <c r="Q1873" s="70"/>
      <c r="R1873" s="70"/>
      <c r="S1873" s="86"/>
      <c r="T1873" s="70"/>
      <c r="Z1873" s="68">
        <f t="shared" si="129"/>
        <v>1</v>
      </c>
      <c r="AC1873" s="1" t="str">
        <f t="shared" si="130"/>
        <v>1900</v>
      </c>
    </row>
    <row r="1874" spans="2:29" x14ac:dyDescent="0.25">
      <c r="B1874" s="1">
        <f t="shared" si="127"/>
        <v>0</v>
      </c>
      <c r="D1874" s="95" t="str">
        <f t="shared" si="128"/>
        <v/>
      </c>
      <c r="E1874" s="69"/>
      <c r="F1874" s="70"/>
      <c r="G1874" s="4"/>
      <c r="H1874" s="71"/>
      <c r="I1874" s="71"/>
      <c r="J1874" s="70"/>
      <c r="K1874" s="70"/>
      <c r="L1874" s="70"/>
      <c r="M1874" s="70"/>
      <c r="N1874" s="70"/>
      <c r="O1874" s="70"/>
      <c r="P1874" s="70"/>
      <c r="Q1874" s="70"/>
      <c r="R1874" s="70"/>
      <c r="S1874" s="86"/>
      <c r="T1874" s="70"/>
      <c r="Z1874" s="68">
        <f t="shared" si="129"/>
        <v>1</v>
      </c>
      <c r="AC1874" s="1" t="str">
        <f t="shared" si="130"/>
        <v>1900</v>
      </c>
    </row>
    <row r="1875" spans="2:29" x14ac:dyDescent="0.25">
      <c r="B1875" s="1">
        <f t="shared" si="127"/>
        <v>0</v>
      </c>
      <c r="D1875" s="95" t="str">
        <f t="shared" si="128"/>
        <v/>
      </c>
      <c r="E1875" s="69"/>
      <c r="F1875" s="70"/>
      <c r="G1875" s="4"/>
      <c r="H1875" s="71"/>
      <c r="I1875" s="71"/>
      <c r="J1875" s="70"/>
      <c r="K1875" s="70"/>
      <c r="L1875" s="70"/>
      <c r="M1875" s="70"/>
      <c r="N1875" s="70"/>
      <c r="O1875" s="70"/>
      <c r="P1875" s="70"/>
      <c r="Q1875" s="70"/>
      <c r="R1875" s="70"/>
      <c r="S1875" s="86"/>
      <c r="T1875" s="70"/>
      <c r="Z1875" s="68">
        <f t="shared" si="129"/>
        <v>1</v>
      </c>
      <c r="AC1875" s="1" t="str">
        <f t="shared" si="130"/>
        <v>1900</v>
      </c>
    </row>
    <row r="1876" spans="2:29" x14ac:dyDescent="0.25">
      <c r="B1876" s="1">
        <f t="shared" si="127"/>
        <v>0</v>
      </c>
      <c r="D1876" s="95" t="str">
        <f t="shared" si="128"/>
        <v/>
      </c>
      <c r="E1876" s="69"/>
      <c r="F1876" s="70"/>
      <c r="G1876" s="4"/>
      <c r="H1876" s="71"/>
      <c r="I1876" s="71"/>
      <c r="J1876" s="70"/>
      <c r="K1876" s="70"/>
      <c r="L1876" s="70"/>
      <c r="M1876" s="70"/>
      <c r="N1876" s="70"/>
      <c r="O1876" s="70"/>
      <c r="P1876" s="70"/>
      <c r="Q1876" s="70"/>
      <c r="R1876" s="70"/>
      <c r="S1876" s="86"/>
      <c r="T1876" s="70"/>
      <c r="Z1876" s="68">
        <f t="shared" si="129"/>
        <v>1</v>
      </c>
      <c r="AC1876" s="1" t="str">
        <f t="shared" si="130"/>
        <v>1900</v>
      </c>
    </row>
    <row r="1877" spans="2:29" x14ac:dyDescent="0.25">
      <c r="B1877" s="1">
        <f t="shared" si="127"/>
        <v>0</v>
      </c>
      <c r="D1877" s="95" t="str">
        <f t="shared" si="128"/>
        <v/>
      </c>
      <c r="E1877" s="69"/>
      <c r="F1877" s="70"/>
      <c r="G1877" s="4"/>
      <c r="H1877" s="71"/>
      <c r="I1877" s="71"/>
      <c r="J1877" s="70"/>
      <c r="K1877" s="70"/>
      <c r="L1877" s="70"/>
      <c r="M1877" s="70"/>
      <c r="N1877" s="70"/>
      <c r="O1877" s="70"/>
      <c r="P1877" s="70"/>
      <c r="Q1877" s="70"/>
      <c r="R1877" s="70"/>
      <c r="S1877" s="86"/>
      <c r="T1877" s="70"/>
      <c r="Z1877" s="68">
        <f t="shared" si="129"/>
        <v>1</v>
      </c>
      <c r="AC1877" s="1" t="str">
        <f t="shared" si="130"/>
        <v>1900</v>
      </c>
    </row>
    <row r="1878" spans="2:29" x14ac:dyDescent="0.25">
      <c r="B1878" s="1">
        <f t="shared" si="127"/>
        <v>0</v>
      </c>
      <c r="D1878" s="95" t="str">
        <f t="shared" si="128"/>
        <v/>
      </c>
      <c r="E1878" s="69"/>
      <c r="F1878" s="70"/>
      <c r="G1878" s="4"/>
      <c r="H1878" s="71"/>
      <c r="I1878" s="71"/>
      <c r="J1878" s="70"/>
      <c r="K1878" s="70"/>
      <c r="L1878" s="70"/>
      <c r="M1878" s="70"/>
      <c r="N1878" s="70"/>
      <c r="O1878" s="70"/>
      <c r="P1878" s="70"/>
      <c r="Q1878" s="70"/>
      <c r="R1878" s="70"/>
      <c r="S1878" s="86"/>
      <c r="T1878" s="70"/>
      <c r="Z1878" s="68">
        <f t="shared" si="129"/>
        <v>1</v>
      </c>
      <c r="AC1878" s="1" t="str">
        <f t="shared" si="130"/>
        <v>1900</v>
      </c>
    </row>
    <row r="1879" spans="2:29" x14ac:dyDescent="0.25">
      <c r="B1879" s="1">
        <f t="shared" si="127"/>
        <v>0</v>
      </c>
      <c r="D1879" s="95" t="str">
        <f t="shared" si="128"/>
        <v/>
      </c>
      <c r="E1879" s="69"/>
      <c r="F1879" s="70"/>
      <c r="G1879" s="4"/>
      <c r="H1879" s="71"/>
      <c r="I1879" s="71"/>
      <c r="J1879" s="70"/>
      <c r="K1879" s="70"/>
      <c r="L1879" s="70"/>
      <c r="M1879" s="70"/>
      <c r="N1879" s="70"/>
      <c r="O1879" s="70"/>
      <c r="P1879" s="70"/>
      <c r="Q1879" s="70"/>
      <c r="R1879" s="70"/>
      <c r="S1879" s="86"/>
      <c r="T1879" s="70"/>
      <c r="Z1879" s="68">
        <f t="shared" si="129"/>
        <v>1</v>
      </c>
      <c r="AC1879" s="1" t="str">
        <f t="shared" si="130"/>
        <v>1900</v>
      </c>
    </row>
    <row r="1880" spans="2:29" x14ac:dyDescent="0.25">
      <c r="B1880" s="1">
        <f t="shared" si="127"/>
        <v>0</v>
      </c>
      <c r="D1880" s="95" t="str">
        <f t="shared" si="128"/>
        <v/>
      </c>
      <c r="E1880" s="69"/>
      <c r="F1880" s="70"/>
      <c r="G1880" s="4"/>
      <c r="H1880" s="71"/>
      <c r="I1880" s="71"/>
      <c r="J1880" s="70"/>
      <c r="K1880" s="70"/>
      <c r="L1880" s="70"/>
      <c r="M1880" s="70"/>
      <c r="N1880" s="70"/>
      <c r="O1880" s="70"/>
      <c r="P1880" s="70"/>
      <c r="Q1880" s="70"/>
      <c r="R1880" s="70"/>
      <c r="S1880" s="86"/>
      <c r="T1880" s="70"/>
      <c r="Z1880" s="68">
        <f t="shared" si="129"/>
        <v>1</v>
      </c>
      <c r="AC1880" s="1" t="str">
        <f t="shared" si="130"/>
        <v>1900</v>
      </c>
    </row>
    <row r="1881" spans="2:29" x14ac:dyDescent="0.25">
      <c r="B1881" s="1">
        <f t="shared" si="127"/>
        <v>0</v>
      </c>
      <c r="D1881" s="95" t="str">
        <f t="shared" si="128"/>
        <v/>
      </c>
      <c r="E1881" s="69"/>
      <c r="F1881" s="70"/>
      <c r="G1881" s="4"/>
      <c r="H1881" s="71"/>
      <c r="I1881" s="71"/>
      <c r="J1881" s="70"/>
      <c r="K1881" s="70"/>
      <c r="L1881" s="70"/>
      <c r="M1881" s="70"/>
      <c r="N1881" s="70"/>
      <c r="O1881" s="70"/>
      <c r="P1881" s="70"/>
      <c r="Q1881" s="70"/>
      <c r="R1881" s="70"/>
      <c r="S1881" s="86"/>
      <c r="T1881" s="70"/>
      <c r="Z1881" s="68">
        <f t="shared" si="129"/>
        <v>1</v>
      </c>
      <c r="AC1881" s="1" t="str">
        <f t="shared" si="130"/>
        <v>1900</v>
      </c>
    </row>
    <row r="1882" spans="2:29" x14ac:dyDescent="0.25">
      <c r="B1882" s="1">
        <f t="shared" si="127"/>
        <v>0</v>
      </c>
      <c r="D1882" s="95" t="str">
        <f t="shared" si="128"/>
        <v/>
      </c>
      <c r="E1882" s="69"/>
      <c r="F1882" s="70"/>
      <c r="G1882" s="4"/>
      <c r="H1882" s="71"/>
      <c r="I1882" s="71"/>
      <c r="J1882" s="70"/>
      <c r="K1882" s="70"/>
      <c r="L1882" s="70"/>
      <c r="M1882" s="70"/>
      <c r="N1882" s="70"/>
      <c r="O1882" s="70"/>
      <c r="P1882" s="70"/>
      <c r="Q1882" s="70"/>
      <c r="R1882" s="70"/>
      <c r="S1882" s="86"/>
      <c r="T1882" s="70"/>
      <c r="Z1882" s="68">
        <f t="shared" si="129"/>
        <v>1</v>
      </c>
      <c r="AC1882" s="1" t="str">
        <f t="shared" si="130"/>
        <v>1900</v>
      </c>
    </row>
    <row r="1883" spans="2:29" x14ac:dyDescent="0.25">
      <c r="B1883" s="1">
        <f t="shared" si="127"/>
        <v>0</v>
      </c>
      <c r="D1883" s="95" t="str">
        <f t="shared" si="128"/>
        <v/>
      </c>
      <c r="E1883" s="69"/>
      <c r="F1883" s="70"/>
      <c r="G1883" s="4"/>
      <c r="H1883" s="71"/>
      <c r="I1883" s="71"/>
      <c r="J1883" s="70"/>
      <c r="K1883" s="70"/>
      <c r="L1883" s="70"/>
      <c r="M1883" s="70"/>
      <c r="N1883" s="70"/>
      <c r="O1883" s="70"/>
      <c r="P1883" s="70"/>
      <c r="Q1883" s="70"/>
      <c r="R1883" s="70"/>
      <c r="S1883" s="86"/>
      <c r="T1883" s="70"/>
      <c r="Z1883" s="68">
        <f t="shared" si="129"/>
        <v>1</v>
      </c>
      <c r="AC1883" s="1" t="str">
        <f t="shared" si="130"/>
        <v>1900</v>
      </c>
    </row>
    <row r="1884" spans="2:29" x14ac:dyDescent="0.25">
      <c r="B1884" s="1">
        <f t="shared" si="127"/>
        <v>0</v>
      </c>
      <c r="D1884" s="95" t="str">
        <f t="shared" si="128"/>
        <v/>
      </c>
      <c r="E1884" s="69"/>
      <c r="F1884" s="70"/>
      <c r="G1884" s="4"/>
      <c r="H1884" s="71"/>
      <c r="I1884" s="71"/>
      <c r="J1884" s="70"/>
      <c r="K1884" s="70"/>
      <c r="L1884" s="70"/>
      <c r="M1884" s="70"/>
      <c r="N1884" s="70"/>
      <c r="O1884" s="70"/>
      <c r="P1884" s="70"/>
      <c r="Q1884" s="70"/>
      <c r="R1884" s="70"/>
      <c r="S1884" s="86"/>
      <c r="T1884" s="70"/>
      <c r="Z1884" s="68">
        <f t="shared" si="129"/>
        <v>1</v>
      </c>
      <c r="AC1884" s="1" t="str">
        <f t="shared" si="130"/>
        <v>1900</v>
      </c>
    </row>
    <row r="1885" spans="2:29" x14ac:dyDescent="0.25">
      <c r="B1885" s="1">
        <f t="shared" si="127"/>
        <v>0</v>
      </c>
      <c r="D1885" s="95" t="str">
        <f t="shared" si="128"/>
        <v/>
      </c>
      <c r="E1885" s="69"/>
      <c r="F1885" s="70"/>
      <c r="G1885" s="4"/>
      <c r="H1885" s="71"/>
      <c r="I1885" s="71"/>
      <c r="J1885" s="70"/>
      <c r="K1885" s="70"/>
      <c r="L1885" s="70"/>
      <c r="M1885" s="70"/>
      <c r="N1885" s="70"/>
      <c r="O1885" s="70"/>
      <c r="P1885" s="70"/>
      <c r="Q1885" s="70"/>
      <c r="R1885" s="70"/>
      <c r="S1885" s="86"/>
      <c r="T1885" s="70"/>
      <c r="Z1885" s="68">
        <f t="shared" si="129"/>
        <v>1</v>
      </c>
      <c r="AC1885" s="1" t="str">
        <f t="shared" si="130"/>
        <v>1900</v>
      </c>
    </row>
    <row r="1886" spans="2:29" x14ac:dyDescent="0.25">
      <c r="B1886" s="1">
        <f t="shared" si="127"/>
        <v>0</v>
      </c>
      <c r="D1886" s="95" t="str">
        <f t="shared" si="128"/>
        <v/>
      </c>
      <c r="E1886" s="69"/>
      <c r="F1886" s="70"/>
      <c r="G1886" s="4"/>
      <c r="H1886" s="71"/>
      <c r="I1886" s="71"/>
      <c r="J1886" s="70"/>
      <c r="K1886" s="70"/>
      <c r="L1886" s="70"/>
      <c r="M1886" s="70"/>
      <c r="N1886" s="70"/>
      <c r="O1886" s="70"/>
      <c r="P1886" s="70"/>
      <c r="Q1886" s="70"/>
      <c r="R1886" s="70"/>
      <c r="S1886" s="86"/>
      <c r="T1886" s="70"/>
      <c r="Z1886" s="68">
        <f t="shared" si="129"/>
        <v>1</v>
      </c>
      <c r="AC1886" s="1" t="str">
        <f t="shared" si="130"/>
        <v>1900</v>
      </c>
    </row>
    <row r="1887" spans="2:29" x14ac:dyDescent="0.25">
      <c r="B1887" s="1">
        <f t="shared" si="127"/>
        <v>0</v>
      </c>
      <c r="D1887" s="95" t="str">
        <f t="shared" si="128"/>
        <v/>
      </c>
      <c r="E1887" s="69"/>
      <c r="F1887" s="70"/>
      <c r="G1887" s="4"/>
      <c r="H1887" s="71"/>
      <c r="I1887" s="71"/>
      <c r="J1887" s="70"/>
      <c r="K1887" s="70"/>
      <c r="L1887" s="70"/>
      <c r="M1887" s="70"/>
      <c r="N1887" s="70"/>
      <c r="O1887" s="70"/>
      <c r="P1887" s="70"/>
      <c r="Q1887" s="70"/>
      <c r="R1887" s="70"/>
      <c r="S1887" s="86"/>
      <c r="T1887" s="70"/>
      <c r="Z1887" s="68">
        <f t="shared" si="129"/>
        <v>1</v>
      </c>
      <c r="AC1887" s="1" t="str">
        <f t="shared" si="130"/>
        <v>1900</v>
      </c>
    </row>
    <row r="1888" spans="2:29" x14ac:dyDescent="0.25">
      <c r="B1888" s="1">
        <f t="shared" si="127"/>
        <v>0</v>
      </c>
      <c r="D1888" s="95" t="str">
        <f t="shared" si="128"/>
        <v/>
      </c>
      <c r="E1888" s="69"/>
      <c r="F1888" s="70"/>
      <c r="G1888" s="4"/>
      <c r="H1888" s="71"/>
      <c r="I1888" s="71"/>
      <c r="J1888" s="70"/>
      <c r="K1888" s="70"/>
      <c r="L1888" s="70"/>
      <c r="M1888" s="70"/>
      <c r="N1888" s="70"/>
      <c r="O1888" s="70"/>
      <c r="P1888" s="70"/>
      <c r="Q1888" s="70"/>
      <c r="R1888" s="70"/>
      <c r="S1888" s="86"/>
      <c r="T1888" s="70"/>
      <c r="Z1888" s="68">
        <f t="shared" si="129"/>
        <v>1</v>
      </c>
      <c r="AC1888" s="1" t="str">
        <f t="shared" si="130"/>
        <v>1900</v>
      </c>
    </row>
    <row r="1889" spans="2:29" x14ac:dyDescent="0.25">
      <c r="B1889" s="1">
        <f t="shared" si="127"/>
        <v>0</v>
      </c>
      <c r="D1889" s="95" t="str">
        <f t="shared" si="128"/>
        <v/>
      </c>
      <c r="E1889" s="69"/>
      <c r="F1889" s="70"/>
      <c r="G1889" s="4"/>
      <c r="H1889" s="71"/>
      <c r="I1889" s="71"/>
      <c r="J1889" s="70"/>
      <c r="K1889" s="70"/>
      <c r="L1889" s="70"/>
      <c r="M1889" s="70"/>
      <c r="N1889" s="70"/>
      <c r="O1889" s="70"/>
      <c r="P1889" s="70"/>
      <c r="Q1889" s="70"/>
      <c r="R1889" s="70"/>
      <c r="S1889" s="86"/>
      <c r="T1889" s="70"/>
      <c r="Z1889" s="68">
        <f t="shared" si="129"/>
        <v>1</v>
      </c>
      <c r="AC1889" s="1" t="str">
        <f t="shared" si="130"/>
        <v>1900</v>
      </c>
    </row>
    <row r="1890" spans="2:29" x14ac:dyDescent="0.25">
      <c r="B1890" s="1">
        <f t="shared" si="127"/>
        <v>0</v>
      </c>
      <c r="D1890" s="95" t="str">
        <f t="shared" si="128"/>
        <v/>
      </c>
      <c r="E1890" s="69"/>
      <c r="F1890" s="70"/>
      <c r="G1890" s="4"/>
      <c r="H1890" s="71"/>
      <c r="I1890" s="71"/>
      <c r="J1890" s="70"/>
      <c r="K1890" s="70"/>
      <c r="L1890" s="70"/>
      <c r="M1890" s="70"/>
      <c r="N1890" s="70"/>
      <c r="O1890" s="70"/>
      <c r="P1890" s="70"/>
      <c r="Q1890" s="70"/>
      <c r="R1890" s="70"/>
      <c r="S1890" s="86"/>
      <c r="T1890" s="70"/>
      <c r="Z1890" s="68">
        <f t="shared" si="129"/>
        <v>1</v>
      </c>
      <c r="AC1890" s="1" t="str">
        <f t="shared" si="130"/>
        <v>1900</v>
      </c>
    </row>
    <row r="1891" spans="2:29" x14ac:dyDescent="0.25">
      <c r="B1891" s="1">
        <f t="shared" si="127"/>
        <v>0</v>
      </c>
      <c r="D1891" s="95" t="str">
        <f t="shared" si="128"/>
        <v/>
      </c>
      <c r="E1891" s="69"/>
      <c r="F1891" s="70"/>
      <c r="G1891" s="4"/>
      <c r="H1891" s="71"/>
      <c r="I1891" s="71"/>
      <c r="J1891" s="70"/>
      <c r="K1891" s="70"/>
      <c r="L1891" s="70"/>
      <c r="M1891" s="70"/>
      <c r="N1891" s="70"/>
      <c r="O1891" s="70"/>
      <c r="P1891" s="70"/>
      <c r="Q1891" s="70"/>
      <c r="R1891" s="70"/>
      <c r="S1891" s="86"/>
      <c r="T1891" s="70"/>
      <c r="Z1891" s="68">
        <f t="shared" si="129"/>
        <v>1</v>
      </c>
      <c r="AC1891" s="1" t="str">
        <f t="shared" si="130"/>
        <v>1900</v>
      </c>
    </row>
    <row r="1892" spans="2:29" x14ac:dyDescent="0.25">
      <c r="B1892" s="1">
        <f t="shared" si="127"/>
        <v>0</v>
      </c>
      <c r="D1892" s="95" t="str">
        <f t="shared" si="128"/>
        <v/>
      </c>
      <c r="E1892" s="69"/>
      <c r="F1892" s="70"/>
      <c r="G1892" s="4"/>
      <c r="H1892" s="71"/>
      <c r="I1892" s="71"/>
      <c r="J1892" s="70"/>
      <c r="K1892" s="70"/>
      <c r="L1892" s="70"/>
      <c r="M1892" s="70"/>
      <c r="N1892" s="70"/>
      <c r="O1892" s="70"/>
      <c r="P1892" s="70"/>
      <c r="Q1892" s="70"/>
      <c r="R1892" s="70"/>
      <c r="S1892" s="86"/>
      <c r="T1892" s="70"/>
      <c r="Z1892" s="68">
        <f t="shared" si="129"/>
        <v>1</v>
      </c>
      <c r="AC1892" s="1" t="str">
        <f t="shared" si="130"/>
        <v>1900</v>
      </c>
    </row>
    <row r="1893" spans="2:29" x14ac:dyDescent="0.25">
      <c r="B1893" s="1">
        <f t="shared" si="127"/>
        <v>0</v>
      </c>
      <c r="D1893" s="95" t="str">
        <f t="shared" si="128"/>
        <v/>
      </c>
      <c r="E1893" s="69"/>
      <c r="F1893" s="70"/>
      <c r="G1893" s="4"/>
      <c r="H1893" s="71"/>
      <c r="I1893" s="71"/>
      <c r="J1893" s="70"/>
      <c r="K1893" s="70"/>
      <c r="L1893" s="70"/>
      <c r="M1893" s="70"/>
      <c r="N1893" s="70"/>
      <c r="O1893" s="70"/>
      <c r="P1893" s="70"/>
      <c r="Q1893" s="70"/>
      <c r="R1893" s="70"/>
      <c r="S1893" s="86"/>
      <c r="T1893" s="70"/>
      <c r="Z1893" s="68">
        <f t="shared" si="129"/>
        <v>1</v>
      </c>
      <c r="AC1893" s="1" t="str">
        <f t="shared" si="130"/>
        <v>1900</v>
      </c>
    </row>
    <row r="1894" spans="2:29" x14ac:dyDescent="0.25">
      <c r="B1894" s="1">
        <f t="shared" si="127"/>
        <v>0</v>
      </c>
      <c r="D1894" s="95" t="str">
        <f t="shared" si="128"/>
        <v/>
      </c>
      <c r="E1894" s="69"/>
      <c r="F1894" s="70"/>
      <c r="G1894" s="4"/>
      <c r="H1894" s="71"/>
      <c r="I1894" s="71"/>
      <c r="J1894" s="70"/>
      <c r="K1894" s="70"/>
      <c r="L1894" s="70"/>
      <c r="M1894" s="70"/>
      <c r="N1894" s="70"/>
      <c r="O1894" s="70"/>
      <c r="P1894" s="70"/>
      <c r="Q1894" s="70"/>
      <c r="R1894" s="70"/>
      <c r="S1894" s="86"/>
      <c r="T1894" s="70"/>
      <c r="Z1894" s="68">
        <f t="shared" si="129"/>
        <v>1</v>
      </c>
      <c r="AC1894" s="1" t="str">
        <f t="shared" si="130"/>
        <v>1900</v>
      </c>
    </row>
    <row r="1895" spans="2:29" x14ac:dyDescent="0.25">
      <c r="B1895" s="1">
        <f t="shared" si="127"/>
        <v>0</v>
      </c>
      <c r="D1895" s="95" t="str">
        <f t="shared" si="128"/>
        <v/>
      </c>
      <c r="E1895" s="69"/>
      <c r="F1895" s="70"/>
      <c r="G1895" s="4"/>
      <c r="H1895" s="71"/>
      <c r="I1895" s="71"/>
      <c r="J1895" s="70"/>
      <c r="K1895" s="70"/>
      <c r="L1895" s="70"/>
      <c r="M1895" s="70"/>
      <c r="N1895" s="70"/>
      <c r="O1895" s="70"/>
      <c r="P1895" s="70"/>
      <c r="Q1895" s="70"/>
      <c r="R1895" s="70"/>
      <c r="S1895" s="86"/>
      <c r="T1895" s="70"/>
      <c r="Z1895" s="68">
        <f t="shared" si="129"/>
        <v>1</v>
      </c>
      <c r="AC1895" s="1" t="str">
        <f t="shared" si="130"/>
        <v>1900</v>
      </c>
    </row>
    <row r="1896" spans="2:29" x14ac:dyDescent="0.25">
      <c r="B1896" s="1">
        <f t="shared" si="127"/>
        <v>0</v>
      </c>
      <c r="D1896" s="95" t="str">
        <f t="shared" si="128"/>
        <v/>
      </c>
      <c r="E1896" s="69"/>
      <c r="F1896" s="70"/>
      <c r="G1896" s="4"/>
      <c r="H1896" s="71"/>
      <c r="I1896" s="71"/>
      <c r="J1896" s="70"/>
      <c r="K1896" s="70"/>
      <c r="L1896" s="70"/>
      <c r="M1896" s="70"/>
      <c r="N1896" s="70"/>
      <c r="O1896" s="70"/>
      <c r="P1896" s="70"/>
      <c r="Q1896" s="70"/>
      <c r="R1896" s="70"/>
      <c r="S1896" s="86"/>
      <c r="T1896" s="70"/>
      <c r="Z1896" s="68">
        <f t="shared" si="129"/>
        <v>1</v>
      </c>
      <c r="AC1896" s="1" t="str">
        <f t="shared" si="130"/>
        <v>1900</v>
      </c>
    </row>
    <row r="1897" spans="2:29" x14ac:dyDescent="0.25">
      <c r="B1897" s="1">
        <f t="shared" si="127"/>
        <v>0</v>
      </c>
      <c r="D1897" s="95" t="str">
        <f t="shared" si="128"/>
        <v/>
      </c>
      <c r="E1897" s="69"/>
      <c r="F1897" s="70"/>
      <c r="G1897" s="4"/>
      <c r="H1897" s="71"/>
      <c r="I1897" s="71"/>
      <c r="J1897" s="70"/>
      <c r="K1897" s="70"/>
      <c r="L1897" s="70"/>
      <c r="M1897" s="70"/>
      <c r="N1897" s="70"/>
      <c r="O1897" s="70"/>
      <c r="P1897" s="70"/>
      <c r="Q1897" s="70"/>
      <c r="R1897" s="70"/>
      <c r="S1897" s="86"/>
      <c r="T1897" s="70"/>
      <c r="Z1897" s="68">
        <f t="shared" si="129"/>
        <v>1</v>
      </c>
      <c r="AC1897" s="1" t="str">
        <f t="shared" si="130"/>
        <v>1900</v>
      </c>
    </row>
    <row r="1898" spans="2:29" x14ac:dyDescent="0.25">
      <c r="B1898" s="1">
        <f t="shared" si="127"/>
        <v>0</v>
      </c>
      <c r="D1898" s="95" t="str">
        <f t="shared" si="128"/>
        <v/>
      </c>
      <c r="E1898" s="69"/>
      <c r="F1898" s="70"/>
      <c r="G1898" s="4"/>
      <c r="H1898" s="71"/>
      <c r="I1898" s="71"/>
      <c r="J1898" s="70"/>
      <c r="K1898" s="70"/>
      <c r="L1898" s="70"/>
      <c r="M1898" s="70"/>
      <c r="N1898" s="70"/>
      <c r="O1898" s="70"/>
      <c r="P1898" s="70"/>
      <c r="Q1898" s="70"/>
      <c r="R1898" s="70"/>
      <c r="S1898" s="86"/>
      <c r="T1898" s="70"/>
      <c r="Z1898" s="68">
        <f t="shared" si="129"/>
        <v>1</v>
      </c>
      <c r="AC1898" s="1" t="str">
        <f t="shared" si="130"/>
        <v>1900</v>
      </c>
    </row>
    <row r="1899" spans="2:29" x14ac:dyDescent="0.25">
      <c r="B1899" s="1">
        <f t="shared" si="127"/>
        <v>0</v>
      </c>
      <c r="D1899" s="95" t="str">
        <f t="shared" si="128"/>
        <v/>
      </c>
      <c r="E1899" s="69"/>
      <c r="F1899" s="70"/>
      <c r="G1899" s="4"/>
      <c r="H1899" s="71"/>
      <c r="I1899" s="71"/>
      <c r="J1899" s="70"/>
      <c r="K1899" s="70"/>
      <c r="L1899" s="70"/>
      <c r="M1899" s="70"/>
      <c r="N1899" s="70"/>
      <c r="O1899" s="70"/>
      <c r="P1899" s="70"/>
      <c r="Q1899" s="70"/>
      <c r="R1899" s="70"/>
      <c r="S1899" s="86"/>
      <c r="T1899" s="70"/>
      <c r="Z1899" s="68">
        <f t="shared" si="129"/>
        <v>1</v>
      </c>
      <c r="AC1899" s="1" t="str">
        <f t="shared" si="130"/>
        <v>1900</v>
      </c>
    </row>
    <row r="1900" spans="2:29" x14ac:dyDescent="0.25">
      <c r="B1900" s="1">
        <f t="shared" si="127"/>
        <v>0</v>
      </c>
      <c r="D1900" s="95" t="str">
        <f t="shared" si="128"/>
        <v/>
      </c>
      <c r="E1900" s="69"/>
      <c r="F1900" s="70"/>
      <c r="G1900" s="4"/>
      <c r="H1900" s="71"/>
      <c r="I1900" s="71"/>
      <c r="J1900" s="70"/>
      <c r="K1900" s="70"/>
      <c r="L1900" s="70"/>
      <c r="M1900" s="70"/>
      <c r="N1900" s="70"/>
      <c r="O1900" s="70"/>
      <c r="P1900" s="70"/>
      <c r="Q1900" s="70"/>
      <c r="R1900" s="70"/>
      <c r="S1900" s="86"/>
      <c r="T1900" s="70"/>
      <c r="Z1900" s="68">
        <f t="shared" si="129"/>
        <v>1</v>
      </c>
      <c r="AC1900" s="1" t="str">
        <f t="shared" si="130"/>
        <v>1900</v>
      </c>
    </row>
    <row r="1901" spans="2:29" x14ac:dyDescent="0.25">
      <c r="B1901" s="1">
        <f t="shared" si="127"/>
        <v>0</v>
      </c>
      <c r="D1901" s="95" t="str">
        <f t="shared" si="128"/>
        <v/>
      </c>
      <c r="E1901" s="69"/>
      <c r="F1901" s="70"/>
      <c r="G1901" s="4"/>
      <c r="H1901" s="71"/>
      <c r="I1901" s="71"/>
      <c r="J1901" s="70"/>
      <c r="K1901" s="70"/>
      <c r="L1901" s="70"/>
      <c r="M1901" s="70"/>
      <c r="N1901" s="70"/>
      <c r="O1901" s="70"/>
      <c r="P1901" s="70"/>
      <c r="Q1901" s="70"/>
      <c r="R1901" s="70"/>
      <c r="S1901" s="86"/>
      <c r="T1901" s="70"/>
      <c r="Z1901" s="68">
        <f t="shared" si="129"/>
        <v>1</v>
      </c>
      <c r="AC1901" s="1" t="str">
        <f t="shared" si="130"/>
        <v>1900</v>
      </c>
    </row>
    <row r="1902" spans="2:29" x14ac:dyDescent="0.25">
      <c r="B1902" s="1">
        <f t="shared" si="127"/>
        <v>0</v>
      </c>
      <c r="D1902" s="95" t="str">
        <f t="shared" si="128"/>
        <v/>
      </c>
      <c r="E1902" s="69"/>
      <c r="F1902" s="70"/>
      <c r="G1902" s="4"/>
      <c r="H1902" s="71"/>
      <c r="I1902" s="71"/>
      <c r="J1902" s="70"/>
      <c r="K1902" s="70"/>
      <c r="L1902" s="70"/>
      <c r="M1902" s="70"/>
      <c r="N1902" s="70"/>
      <c r="O1902" s="70"/>
      <c r="P1902" s="70"/>
      <c r="Q1902" s="70"/>
      <c r="R1902" s="70"/>
      <c r="S1902" s="86"/>
      <c r="T1902" s="70"/>
      <c r="Z1902" s="68">
        <f t="shared" si="129"/>
        <v>1</v>
      </c>
      <c r="AC1902" s="1" t="str">
        <f t="shared" si="130"/>
        <v>1900</v>
      </c>
    </row>
    <row r="1903" spans="2:29" x14ac:dyDescent="0.25">
      <c r="B1903" s="1">
        <f t="shared" si="127"/>
        <v>0</v>
      </c>
      <c r="D1903" s="95" t="str">
        <f t="shared" si="128"/>
        <v/>
      </c>
      <c r="E1903" s="69"/>
      <c r="F1903" s="70"/>
      <c r="G1903" s="4"/>
      <c r="H1903" s="71"/>
      <c r="I1903" s="71"/>
      <c r="J1903" s="70"/>
      <c r="K1903" s="70"/>
      <c r="L1903" s="70"/>
      <c r="M1903" s="70"/>
      <c r="N1903" s="70"/>
      <c r="O1903" s="70"/>
      <c r="P1903" s="70"/>
      <c r="Q1903" s="70"/>
      <c r="R1903" s="70"/>
      <c r="S1903" s="86"/>
      <c r="T1903" s="70"/>
      <c r="Z1903" s="68">
        <f t="shared" si="129"/>
        <v>1</v>
      </c>
      <c r="AC1903" s="1" t="str">
        <f t="shared" si="130"/>
        <v>1900</v>
      </c>
    </row>
    <row r="1904" spans="2:29" x14ac:dyDescent="0.25">
      <c r="B1904" s="1">
        <f t="shared" si="127"/>
        <v>0</v>
      </c>
      <c r="D1904" s="95" t="str">
        <f t="shared" si="128"/>
        <v/>
      </c>
      <c r="E1904" s="69"/>
      <c r="F1904" s="70"/>
      <c r="G1904" s="4"/>
      <c r="H1904" s="71"/>
      <c r="I1904" s="71"/>
      <c r="J1904" s="70"/>
      <c r="K1904" s="70"/>
      <c r="L1904" s="70"/>
      <c r="M1904" s="70"/>
      <c r="N1904" s="70"/>
      <c r="O1904" s="70"/>
      <c r="P1904" s="70"/>
      <c r="Q1904" s="70"/>
      <c r="R1904" s="70"/>
      <c r="S1904" s="86"/>
      <c r="T1904" s="70"/>
      <c r="Z1904" s="68">
        <f t="shared" si="129"/>
        <v>1</v>
      </c>
      <c r="AC1904" s="1" t="str">
        <f t="shared" si="130"/>
        <v>1900</v>
      </c>
    </row>
    <row r="1905" spans="2:29" x14ac:dyDescent="0.25">
      <c r="B1905" s="1">
        <f t="shared" si="127"/>
        <v>0</v>
      </c>
      <c r="D1905" s="95" t="str">
        <f t="shared" si="128"/>
        <v/>
      </c>
      <c r="E1905" s="69"/>
      <c r="F1905" s="70"/>
      <c r="G1905" s="4"/>
      <c r="H1905" s="71"/>
      <c r="I1905" s="71"/>
      <c r="J1905" s="70"/>
      <c r="K1905" s="70"/>
      <c r="L1905" s="70"/>
      <c r="M1905" s="70"/>
      <c r="N1905" s="70"/>
      <c r="O1905" s="70"/>
      <c r="P1905" s="70"/>
      <c r="Q1905" s="70"/>
      <c r="R1905" s="70"/>
      <c r="S1905" s="86"/>
      <c r="T1905" s="70"/>
      <c r="Z1905" s="68">
        <f t="shared" si="129"/>
        <v>1</v>
      </c>
      <c r="AC1905" s="1" t="str">
        <f t="shared" si="130"/>
        <v>1900</v>
      </c>
    </row>
    <row r="1906" spans="2:29" x14ac:dyDescent="0.25">
      <c r="B1906" s="1">
        <f t="shared" si="127"/>
        <v>0</v>
      </c>
      <c r="D1906" s="95" t="str">
        <f t="shared" si="128"/>
        <v/>
      </c>
      <c r="E1906" s="69"/>
      <c r="F1906" s="70"/>
      <c r="G1906" s="4"/>
      <c r="H1906" s="71"/>
      <c r="I1906" s="71"/>
      <c r="J1906" s="70"/>
      <c r="K1906" s="70"/>
      <c r="L1906" s="70"/>
      <c r="M1906" s="70"/>
      <c r="N1906" s="70"/>
      <c r="O1906" s="70"/>
      <c r="P1906" s="70"/>
      <c r="Q1906" s="70"/>
      <c r="R1906" s="70"/>
      <c r="S1906" s="86"/>
      <c r="T1906" s="70"/>
      <c r="Z1906" s="68">
        <f t="shared" si="129"/>
        <v>1</v>
      </c>
      <c r="AC1906" s="1" t="str">
        <f t="shared" si="130"/>
        <v>1900</v>
      </c>
    </row>
    <row r="1907" spans="2:29" x14ac:dyDescent="0.25">
      <c r="B1907" s="1">
        <f t="shared" si="127"/>
        <v>0</v>
      </c>
      <c r="D1907" s="95" t="str">
        <f t="shared" si="128"/>
        <v/>
      </c>
      <c r="E1907" s="69"/>
      <c r="F1907" s="70"/>
      <c r="G1907" s="4"/>
      <c r="H1907" s="71"/>
      <c r="I1907" s="71"/>
      <c r="J1907" s="70"/>
      <c r="K1907" s="70"/>
      <c r="L1907" s="70"/>
      <c r="M1907" s="70"/>
      <c r="N1907" s="70"/>
      <c r="O1907" s="70"/>
      <c r="P1907" s="70"/>
      <c r="Q1907" s="70"/>
      <c r="R1907" s="70"/>
      <c r="S1907" s="86"/>
      <c r="T1907" s="70"/>
      <c r="Z1907" s="68">
        <f t="shared" si="129"/>
        <v>1</v>
      </c>
      <c r="AC1907" s="1" t="str">
        <f t="shared" si="130"/>
        <v>1900</v>
      </c>
    </row>
    <row r="1908" spans="2:29" x14ac:dyDescent="0.25">
      <c r="B1908" s="1">
        <f t="shared" si="127"/>
        <v>0</v>
      </c>
      <c r="D1908" s="95" t="str">
        <f t="shared" si="128"/>
        <v/>
      </c>
      <c r="E1908" s="69"/>
      <c r="F1908" s="70"/>
      <c r="G1908" s="4"/>
      <c r="H1908" s="71"/>
      <c r="I1908" s="71"/>
      <c r="J1908" s="70"/>
      <c r="K1908" s="70"/>
      <c r="L1908" s="70"/>
      <c r="M1908" s="70"/>
      <c r="N1908" s="70"/>
      <c r="O1908" s="70"/>
      <c r="P1908" s="70"/>
      <c r="Q1908" s="70"/>
      <c r="R1908" s="70"/>
      <c r="S1908" s="86"/>
      <c r="T1908" s="70"/>
      <c r="Z1908" s="68">
        <f t="shared" si="129"/>
        <v>1</v>
      </c>
      <c r="AC1908" s="1" t="str">
        <f t="shared" si="130"/>
        <v>1900</v>
      </c>
    </row>
    <row r="1909" spans="2:29" x14ac:dyDescent="0.25">
      <c r="B1909" s="1">
        <f t="shared" si="127"/>
        <v>0</v>
      </c>
      <c r="D1909" s="95" t="str">
        <f t="shared" si="128"/>
        <v/>
      </c>
      <c r="E1909" s="69"/>
      <c r="F1909" s="70"/>
      <c r="G1909" s="4"/>
      <c r="H1909" s="71"/>
      <c r="I1909" s="71"/>
      <c r="J1909" s="70"/>
      <c r="K1909" s="70"/>
      <c r="L1909" s="70"/>
      <c r="M1909" s="70"/>
      <c r="N1909" s="70"/>
      <c r="O1909" s="70"/>
      <c r="P1909" s="70"/>
      <c r="Q1909" s="70"/>
      <c r="R1909" s="70"/>
      <c r="S1909" s="86"/>
      <c r="T1909" s="70"/>
      <c r="Z1909" s="68">
        <f t="shared" si="129"/>
        <v>1</v>
      </c>
      <c r="AC1909" s="1" t="str">
        <f t="shared" si="130"/>
        <v>1900</v>
      </c>
    </row>
    <row r="1910" spans="2:29" x14ac:dyDescent="0.25">
      <c r="B1910" s="1">
        <f t="shared" si="127"/>
        <v>0</v>
      </c>
      <c r="D1910" s="95" t="str">
        <f t="shared" si="128"/>
        <v/>
      </c>
      <c r="E1910" s="69"/>
      <c r="F1910" s="70"/>
      <c r="G1910" s="4"/>
      <c r="H1910" s="71"/>
      <c r="I1910" s="71"/>
      <c r="J1910" s="70"/>
      <c r="K1910" s="70"/>
      <c r="L1910" s="70"/>
      <c r="M1910" s="70"/>
      <c r="N1910" s="70"/>
      <c r="O1910" s="70"/>
      <c r="P1910" s="70"/>
      <c r="Q1910" s="70"/>
      <c r="R1910" s="70"/>
      <c r="S1910" s="86"/>
      <c r="T1910" s="70"/>
      <c r="Z1910" s="68">
        <f t="shared" si="129"/>
        <v>1</v>
      </c>
      <c r="AC1910" s="1" t="str">
        <f t="shared" si="130"/>
        <v>1900</v>
      </c>
    </row>
    <row r="1911" spans="2:29" x14ac:dyDescent="0.25">
      <c r="B1911" s="1">
        <f t="shared" si="127"/>
        <v>0</v>
      </c>
      <c r="D1911" s="95" t="str">
        <f t="shared" si="128"/>
        <v/>
      </c>
      <c r="E1911" s="69"/>
      <c r="F1911" s="70"/>
      <c r="G1911" s="4"/>
      <c r="H1911" s="71"/>
      <c r="I1911" s="71"/>
      <c r="J1911" s="70"/>
      <c r="K1911" s="70"/>
      <c r="L1911" s="70"/>
      <c r="M1911" s="70"/>
      <c r="N1911" s="70"/>
      <c r="O1911" s="70"/>
      <c r="P1911" s="70"/>
      <c r="Q1911" s="70"/>
      <c r="R1911" s="70"/>
      <c r="S1911" s="86"/>
      <c r="T1911" s="70"/>
      <c r="Z1911" s="68">
        <f t="shared" si="129"/>
        <v>1</v>
      </c>
      <c r="AC1911" s="1" t="str">
        <f t="shared" si="130"/>
        <v>1900</v>
      </c>
    </row>
    <row r="1912" spans="2:29" x14ac:dyDescent="0.25">
      <c r="B1912" s="1">
        <f t="shared" si="127"/>
        <v>0</v>
      </c>
      <c r="D1912" s="95" t="str">
        <f t="shared" si="128"/>
        <v/>
      </c>
      <c r="E1912" s="69"/>
      <c r="F1912" s="70"/>
      <c r="G1912" s="4"/>
      <c r="H1912" s="71"/>
      <c r="I1912" s="71"/>
      <c r="J1912" s="70"/>
      <c r="K1912" s="70"/>
      <c r="L1912" s="70"/>
      <c r="M1912" s="70"/>
      <c r="N1912" s="70"/>
      <c r="O1912" s="70"/>
      <c r="P1912" s="70"/>
      <c r="Q1912" s="70"/>
      <c r="R1912" s="70"/>
      <c r="S1912" s="86"/>
      <c r="T1912" s="70"/>
      <c r="Z1912" s="68">
        <f t="shared" si="129"/>
        <v>1</v>
      </c>
      <c r="AC1912" s="1" t="str">
        <f t="shared" si="130"/>
        <v>1900</v>
      </c>
    </row>
    <row r="1913" spans="2:29" x14ac:dyDescent="0.25">
      <c r="B1913" s="1">
        <f t="shared" si="127"/>
        <v>0</v>
      </c>
      <c r="D1913" s="95" t="str">
        <f t="shared" si="128"/>
        <v/>
      </c>
      <c r="E1913" s="69"/>
      <c r="F1913" s="70"/>
      <c r="G1913" s="4"/>
      <c r="H1913" s="71"/>
      <c r="I1913" s="71"/>
      <c r="J1913" s="70"/>
      <c r="K1913" s="70"/>
      <c r="L1913" s="70"/>
      <c r="M1913" s="70"/>
      <c r="N1913" s="70"/>
      <c r="O1913" s="70"/>
      <c r="P1913" s="70"/>
      <c r="Q1913" s="70"/>
      <c r="R1913" s="70"/>
      <c r="S1913" s="86"/>
      <c r="T1913" s="70"/>
      <c r="Z1913" s="68">
        <f t="shared" si="129"/>
        <v>1</v>
      </c>
      <c r="AC1913" s="1" t="str">
        <f t="shared" si="130"/>
        <v>1900</v>
      </c>
    </row>
    <row r="1914" spans="2:29" x14ac:dyDescent="0.25">
      <c r="B1914" s="1">
        <f t="shared" si="127"/>
        <v>0</v>
      </c>
      <c r="D1914" s="95" t="str">
        <f t="shared" si="128"/>
        <v/>
      </c>
      <c r="E1914" s="69"/>
      <c r="F1914" s="70"/>
      <c r="G1914" s="4"/>
      <c r="H1914" s="71"/>
      <c r="I1914" s="71"/>
      <c r="J1914" s="70"/>
      <c r="K1914" s="70"/>
      <c r="L1914" s="70"/>
      <c r="M1914" s="70"/>
      <c r="N1914" s="70"/>
      <c r="O1914" s="70"/>
      <c r="P1914" s="70"/>
      <c r="Q1914" s="70"/>
      <c r="R1914" s="70"/>
      <c r="S1914" s="86"/>
      <c r="T1914" s="70"/>
      <c r="Z1914" s="68">
        <f t="shared" si="129"/>
        <v>1</v>
      </c>
      <c r="AC1914" s="1" t="str">
        <f t="shared" si="130"/>
        <v>1900</v>
      </c>
    </row>
    <row r="1915" spans="2:29" x14ac:dyDescent="0.25">
      <c r="B1915" s="1">
        <f t="shared" si="127"/>
        <v>0</v>
      </c>
      <c r="D1915" s="95" t="str">
        <f t="shared" si="128"/>
        <v/>
      </c>
      <c r="E1915" s="69"/>
      <c r="F1915" s="70"/>
      <c r="G1915" s="4"/>
      <c r="H1915" s="71"/>
      <c r="I1915" s="71"/>
      <c r="J1915" s="70"/>
      <c r="K1915" s="70"/>
      <c r="L1915" s="70"/>
      <c r="M1915" s="70"/>
      <c r="N1915" s="70"/>
      <c r="O1915" s="70"/>
      <c r="P1915" s="70"/>
      <c r="Q1915" s="70"/>
      <c r="R1915" s="70"/>
      <c r="S1915" s="86"/>
      <c r="T1915" s="70"/>
      <c r="Z1915" s="68">
        <f t="shared" si="129"/>
        <v>1</v>
      </c>
      <c r="AC1915" s="1" t="str">
        <f t="shared" si="130"/>
        <v>1900</v>
      </c>
    </row>
    <row r="1916" spans="2:29" x14ac:dyDescent="0.25">
      <c r="B1916" s="1">
        <f t="shared" si="127"/>
        <v>0</v>
      </c>
      <c r="D1916" s="95" t="str">
        <f t="shared" si="128"/>
        <v/>
      </c>
      <c r="E1916" s="69"/>
      <c r="F1916" s="70"/>
      <c r="G1916" s="4"/>
      <c r="H1916" s="71"/>
      <c r="I1916" s="71"/>
      <c r="J1916" s="70"/>
      <c r="K1916" s="70"/>
      <c r="L1916" s="70"/>
      <c r="M1916" s="70"/>
      <c r="N1916" s="70"/>
      <c r="O1916" s="70"/>
      <c r="P1916" s="70"/>
      <c r="Q1916" s="70"/>
      <c r="R1916" s="70"/>
      <c r="S1916" s="86"/>
      <c r="T1916" s="70"/>
      <c r="Z1916" s="68">
        <f t="shared" si="129"/>
        <v>1</v>
      </c>
      <c r="AC1916" s="1" t="str">
        <f t="shared" si="130"/>
        <v>1900</v>
      </c>
    </row>
    <row r="1917" spans="2:29" x14ac:dyDescent="0.25">
      <c r="B1917" s="1">
        <f t="shared" si="127"/>
        <v>0</v>
      </c>
      <c r="D1917" s="95" t="str">
        <f t="shared" si="128"/>
        <v/>
      </c>
      <c r="E1917" s="69"/>
      <c r="F1917" s="70"/>
      <c r="G1917" s="4"/>
      <c r="H1917" s="71"/>
      <c r="I1917" s="71"/>
      <c r="J1917" s="70"/>
      <c r="K1917" s="70"/>
      <c r="L1917" s="70"/>
      <c r="M1917" s="70"/>
      <c r="N1917" s="70"/>
      <c r="O1917" s="70"/>
      <c r="P1917" s="70"/>
      <c r="Q1917" s="70"/>
      <c r="R1917" s="70"/>
      <c r="S1917" s="86"/>
      <c r="T1917" s="70"/>
      <c r="Z1917" s="68">
        <f t="shared" si="129"/>
        <v>1</v>
      </c>
      <c r="AC1917" s="1" t="str">
        <f t="shared" si="130"/>
        <v>1900</v>
      </c>
    </row>
    <row r="1918" spans="2:29" x14ac:dyDescent="0.25">
      <c r="B1918" s="1">
        <f t="shared" si="127"/>
        <v>0</v>
      </c>
      <c r="D1918" s="95" t="str">
        <f t="shared" si="128"/>
        <v/>
      </c>
      <c r="E1918" s="69"/>
      <c r="F1918" s="70"/>
      <c r="G1918" s="4"/>
      <c r="H1918" s="71"/>
      <c r="I1918" s="71"/>
      <c r="J1918" s="70"/>
      <c r="K1918" s="70"/>
      <c r="L1918" s="70"/>
      <c r="M1918" s="70"/>
      <c r="N1918" s="70"/>
      <c r="O1918" s="70"/>
      <c r="P1918" s="70"/>
      <c r="Q1918" s="70"/>
      <c r="R1918" s="70"/>
      <c r="S1918" s="86"/>
      <c r="T1918" s="70"/>
      <c r="Z1918" s="68">
        <f t="shared" si="129"/>
        <v>1</v>
      </c>
      <c r="AC1918" s="1" t="str">
        <f t="shared" si="130"/>
        <v>1900</v>
      </c>
    </row>
    <row r="1919" spans="2:29" x14ac:dyDescent="0.25">
      <c r="B1919" s="1">
        <f t="shared" si="127"/>
        <v>0</v>
      </c>
      <c r="D1919" s="95" t="str">
        <f t="shared" si="128"/>
        <v/>
      </c>
      <c r="E1919" s="69"/>
      <c r="F1919" s="70"/>
      <c r="G1919" s="4"/>
      <c r="H1919" s="71"/>
      <c r="I1919" s="71"/>
      <c r="J1919" s="70"/>
      <c r="K1919" s="70"/>
      <c r="L1919" s="70"/>
      <c r="M1919" s="70"/>
      <c r="N1919" s="70"/>
      <c r="O1919" s="70"/>
      <c r="P1919" s="70"/>
      <c r="Q1919" s="70"/>
      <c r="R1919" s="70"/>
      <c r="S1919" s="86"/>
      <c r="T1919" s="70"/>
      <c r="Z1919" s="68">
        <f t="shared" si="129"/>
        <v>1</v>
      </c>
      <c r="AC1919" s="1" t="str">
        <f t="shared" si="130"/>
        <v>1900</v>
      </c>
    </row>
    <row r="1920" spans="2:29" x14ac:dyDescent="0.25">
      <c r="B1920" s="1">
        <f t="shared" si="127"/>
        <v>0</v>
      </c>
      <c r="D1920" s="95" t="str">
        <f t="shared" si="128"/>
        <v/>
      </c>
      <c r="E1920" s="69"/>
      <c r="F1920" s="70"/>
      <c r="G1920" s="4"/>
      <c r="H1920" s="71"/>
      <c r="I1920" s="71"/>
      <c r="J1920" s="70"/>
      <c r="K1920" s="70"/>
      <c r="L1920" s="70"/>
      <c r="M1920" s="70"/>
      <c r="N1920" s="70"/>
      <c r="O1920" s="70"/>
      <c r="P1920" s="70"/>
      <c r="Q1920" s="70"/>
      <c r="R1920" s="70"/>
      <c r="S1920" s="86"/>
      <c r="T1920" s="70"/>
      <c r="Z1920" s="68">
        <f t="shared" si="129"/>
        <v>1</v>
      </c>
      <c r="AC1920" s="1" t="str">
        <f t="shared" si="130"/>
        <v>1900</v>
      </c>
    </row>
    <row r="1921" spans="2:29" x14ac:dyDescent="0.25">
      <c r="B1921" s="1">
        <f t="shared" si="127"/>
        <v>0</v>
      </c>
      <c r="D1921" s="95" t="str">
        <f t="shared" si="128"/>
        <v/>
      </c>
      <c r="E1921" s="69"/>
      <c r="F1921" s="70"/>
      <c r="G1921" s="4"/>
      <c r="H1921" s="71"/>
      <c r="I1921" s="71"/>
      <c r="J1921" s="70"/>
      <c r="K1921" s="70"/>
      <c r="L1921" s="70"/>
      <c r="M1921" s="70"/>
      <c r="N1921" s="70"/>
      <c r="O1921" s="70"/>
      <c r="P1921" s="70"/>
      <c r="Q1921" s="70"/>
      <c r="R1921" s="70"/>
      <c r="S1921" s="86"/>
      <c r="T1921" s="70"/>
      <c r="Z1921" s="68">
        <f t="shared" si="129"/>
        <v>1</v>
      </c>
      <c r="AC1921" s="1" t="str">
        <f t="shared" si="130"/>
        <v>1900</v>
      </c>
    </row>
    <row r="1922" spans="2:29" x14ac:dyDescent="0.25">
      <c r="B1922" s="1">
        <f t="shared" si="127"/>
        <v>0</v>
      </c>
      <c r="D1922" s="95" t="str">
        <f t="shared" si="128"/>
        <v/>
      </c>
      <c r="E1922" s="69"/>
      <c r="F1922" s="70"/>
      <c r="G1922" s="4"/>
      <c r="H1922" s="71"/>
      <c r="I1922" s="71"/>
      <c r="J1922" s="70"/>
      <c r="K1922" s="70"/>
      <c r="L1922" s="70"/>
      <c r="M1922" s="70"/>
      <c r="N1922" s="70"/>
      <c r="O1922" s="70"/>
      <c r="P1922" s="70"/>
      <c r="Q1922" s="70"/>
      <c r="R1922" s="70"/>
      <c r="S1922" s="86"/>
      <c r="T1922" s="70"/>
      <c r="Z1922" s="68">
        <f t="shared" si="129"/>
        <v>1</v>
      </c>
      <c r="AC1922" s="1" t="str">
        <f t="shared" si="130"/>
        <v>1900</v>
      </c>
    </row>
    <row r="1923" spans="2:29" x14ac:dyDescent="0.25">
      <c r="B1923" s="1">
        <f t="shared" si="127"/>
        <v>0</v>
      </c>
      <c r="D1923" s="95" t="str">
        <f t="shared" si="128"/>
        <v/>
      </c>
      <c r="E1923" s="69"/>
      <c r="F1923" s="70"/>
      <c r="G1923" s="4"/>
      <c r="H1923" s="71"/>
      <c r="I1923" s="71"/>
      <c r="J1923" s="70"/>
      <c r="K1923" s="70"/>
      <c r="L1923" s="70"/>
      <c r="M1923" s="70"/>
      <c r="N1923" s="70"/>
      <c r="O1923" s="70"/>
      <c r="P1923" s="70"/>
      <c r="Q1923" s="70"/>
      <c r="R1923" s="70"/>
      <c r="S1923" s="86"/>
      <c r="T1923" s="70"/>
      <c r="Z1923" s="68">
        <f t="shared" si="129"/>
        <v>1</v>
      </c>
      <c r="AC1923" s="1" t="str">
        <f t="shared" si="130"/>
        <v>1900</v>
      </c>
    </row>
    <row r="1924" spans="2:29" x14ac:dyDescent="0.25">
      <c r="B1924" s="1">
        <f t="shared" ref="B1924:B1987" si="131">IF($B$1=YEAR(Z1924),D1924,0)</f>
        <v>0</v>
      </c>
      <c r="D1924" s="95" t="str">
        <f t="shared" ref="D1924:D1987" si="132">IF(Z1924&lt;&gt;$Y$2,IF(YEAR(Z1924)=YEAR(Z1923),D1923+1,1),"")</f>
        <v/>
      </c>
      <c r="E1924" s="69"/>
      <c r="F1924" s="70"/>
      <c r="G1924" s="4"/>
      <c r="H1924" s="71"/>
      <c r="I1924" s="71"/>
      <c r="J1924" s="70"/>
      <c r="K1924" s="70"/>
      <c r="L1924" s="70"/>
      <c r="M1924" s="70"/>
      <c r="N1924" s="70"/>
      <c r="O1924" s="70"/>
      <c r="P1924" s="70"/>
      <c r="Q1924" s="70"/>
      <c r="R1924" s="70"/>
      <c r="S1924" s="86"/>
      <c r="T1924" s="70"/>
      <c r="Z1924" s="68">
        <f t="shared" ref="Z1924:Z1987" si="133">IF(CONCATENATE(F1924,F1925,F1926,F1927,F1928,F1929)&lt;&gt;"",IF(AND(E1924&lt;&gt;0,ISNUMBER(E1924)=TRUE),E1924,Z1923),$Y$2)</f>
        <v>1</v>
      </c>
      <c r="AC1924" s="1" t="str">
        <f t="shared" si="130"/>
        <v>1900</v>
      </c>
    </row>
    <row r="1925" spans="2:29" x14ac:dyDescent="0.25">
      <c r="B1925" s="1">
        <f t="shared" si="131"/>
        <v>0</v>
      </c>
      <c r="D1925" s="95" t="str">
        <f t="shared" si="132"/>
        <v/>
      </c>
      <c r="E1925" s="69"/>
      <c r="F1925" s="70"/>
      <c r="G1925" s="4"/>
      <c r="H1925" s="71"/>
      <c r="I1925" s="71"/>
      <c r="J1925" s="70"/>
      <c r="K1925" s="70"/>
      <c r="L1925" s="70"/>
      <c r="M1925" s="70"/>
      <c r="N1925" s="70"/>
      <c r="O1925" s="70"/>
      <c r="P1925" s="70"/>
      <c r="Q1925" s="70"/>
      <c r="R1925" s="70"/>
      <c r="S1925" s="86"/>
      <c r="T1925" s="70"/>
      <c r="Z1925" s="68">
        <f t="shared" si="133"/>
        <v>1</v>
      </c>
      <c r="AC1925" s="1" t="str">
        <f t="shared" ref="AC1925:AC1988" si="134">YEAR(Z1925)&amp;F1925&amp;G1925</f>
        <v>1900</v>
      </c>
    </row>
    <row r="1926" spans="2:29" x14ac:dyDescent="0.25">
      <c r="B1926" s="1">
        <f t="shared" si="131"/>
        <v>0</v>
      </c>
      <c r="D1926" s="95" t="str">
        <f t="shared" si="132"/>
        <v/>
      </c>
      <c r="E1926" s="69"/>
      <c r="F1926" s="70"/>
      <c r="G1926" s="4"/>
      <c r="H1926" s="71"/>
      <c r="I1926" s="71"/>
      <c r="J1926" s="70"/>
      <c r="K1926" s="70"/>
      <c r="L1926" s="70"/>
      <c r="M1926" s="70"/>
      <c r="N1926" s="70"/>
      <c r="O1926" s="70"/>
      <c r="P1926" s="70"/>
      <c r="Q1926" s="70"/>
      <c r="R1926" s="70"/>
      <c r="S1926" s="86"/>
      <c r="T1926" s="70"/>
      <c r="Z1926" s="68">
        <f t="shared" si="133"/>
        <v>1</v>
      </c>
      <c r="AC1926" s="1" t="str">
        <f t="shared" si="134"/>
        <v>1900</v>
      </c>
    </row>
    <row r="1927" spans="2:29" x14ac:dyDescent="0.25">
      <c r="B1927" s="1">
        <f t="shared" si="131"/>
        <v>0</v>
      </c>
      <c r="D1927" s="95" t="str">
        <f t="shared" si="132"/>
        <v/>
      </c>
      <c r="E1927" s="69"/>
      <c r="F1927" s="70"/>
      <c r="G1927" s="4"/>
      <c r="H1927" s="71"/>
      <c r="I1927" s="71"/>
      <c r="J1927" s="70"/>
      <c r="K1927" s="70"/>
      <c r="L1927" s="70"/>
      <c r="M1927" s="70"/>
      <c r="N1927" s="70"/>
      <c r="O1927" s="70"/>
      <c r="P1927" s="70"/>
      <c r="Q1927" s="70"/>
      <c r="R1927" s="70"/>
      <c r="S1927" s="86"/>
      <c r="T1927" s="70"/>
      <c r="Z1927" s="68">
        <f t="shared" si="133"/>
        <v>1</v>
      </c>
      <c r="AC1927" s="1" t="str">
        <f t="shared" si="134"/>
        <v>1900</v>
      </c>
    </row>
    <row r="1928" spans="2:29" x14ac:dyDescent="0.25">
      <c r="B1928" s="1">
        <f t="shared" si="131"/>
        <v>0</v>
      </c>
      <c r="D1928" s="95" t="str">
        <f t="shared" si="132"/>
        <v/>
      </c>
      <c r="E1928" s="69"/>
      <c r="F1928" s="70"/>
      <c r="G1928" s="4"/>
      <c r="H1928" s="71"/>
      <c r="I1928" s="71"/>
      <c r="J1928" s="70"/>
      <c r="K1928" s="70"/>
      <c r="L1928" s="70"/>
      <c r="M1928" s="70"/>
      <c r="N1928" s="70"/>
      <c r="O1928" s="70"/>
      <c r="P1928" s="70"/>
      <c r="Q1928" s="70"/>
      <c r="R1928" s="70"/>
      <c r="S1928" s="86"/>
      <c r="T1928" s="70"/>
      <c r="Z1928" s="68">
        <f t="shared" si="133"/>
        <v>1</v>
      </c>
      <c r="AC1928" s="1" t="str">
        <f t="shared" si="134"/>
        <v>1900</v>
      </c>
    </row>
    <row r="1929" spans="2:29" x14ac:dyDescent="0.25">
      <c r="B1929" s="1">
        <f t="shared" si="131"/>
        <v>0</v>
      </c>
      <c r="D1929" s="95" t="str">
        <f t="shared" si="132"/>
        <v/>
      </c>
      <c r="E1929" s="69"/>
      <c r="F1929" s="70"/>
      <c r="G1929" s="4"/>
      <c r="H1929" s="71"/>
      <c r="I1929" s="71"/>
      <c r="J1929" s="70"/>
      <c r="K1929" s="70"/>
      <c r="L1929" s="70"/>
      <c r="M1929" s="70"/>
      <c r="N1929" s="70"/>
      <c r="O1929" s="70"/>
      <c r="P1929" s="70"/>
      <c r="Q1929" s="70"/>
      <c r="R1929" s="70"/>
      <c r="S1929" s="86"/>
      <c r="T1929" s="70"/>
      <c r="Z1929" s="68">
        <f t="shared" si="133"/>
        <v>1</v>
      </c>
      <c r="AC1929" s="1" t="str">
        <f t="shared" si="134"/>
        <v>1900</v>
      </c>
    </row>
    <row r="1930" spans="2:29" x14ac:dyDescent="0.25">
      <c r="B1930" s="1">
        <f t="shared" si="131"/>
        <v>0</v>
      </c>
      <c r="D1930" s="95" t="str">
        <f t="shared" si="132"/>
        <v/>
      </c>
      <c r="E1930" s="69"/>
      <c r="F1930" s="70"/>
      <c r="G1930" s="4"/>
      <c r="H1930" s="71"/>
      <c r="I1930" s="71"/>
      <c r="J1930" s="70"/>
      <c r="K1930" s="70"/>
      <c r="L1930" s="70"/>
      <c r="M1930" s="70"/>
      <c r="N1930" s="70"/>
      <c r="O1930" s="70"/>
      <c r="P1930" s="70"/>
      <c r="Q1930" s="70"/>
      <c r="R1930" s="70"/>
      <c r="S1930" s="86"/>
      <c r="T1930" s="70"/>
      <c r="Z1930" s="68">
        <f t="shared" si="133"/>
        <v>1</v>
      </c>
      <c r="AC1930" s="1" t="str">
        <f t="shared" si="134"/>
        <v>1900</v>
      </c>
    </row>
    <row r="1931" spans="2:29" x14ac:dyDescent="0.25">
      <c r="B1931" s="1">
        <f t="shared" si="131"/>
        <v>0</v>
      </c>
      <c r="D1931" s="95" t="str">
        <f t="shared" si="132"/>
        <v/>
      </c>
      <c r="E1931" s="69"/>
      <c r="F1931" s="70"/>
      <c r="G1931" s="4"/>
      <c r="H1931" s="71"/>
      <c r="I1931" s="71"/>
      <c r="J1931" s="70"/>
      <c r="K1931" s="70"/>
      <c r="L1931" s="70"/>
      <c r="M1931" s="70"/>
      <c r="N1931" s="70"/>
      <c r="O1931" s="70"/>
      <c r="P1931" s="70"/>
      <c r="Q1931" s="70"/>
      <c r="R1931" s="70"/>
      <c r="S1931" s="86"/>
      <c r="T1931" s="70"/>
      <c r="Z1931" s="68">
        <f t="shared" si="133"/>
        <v>1</v>
      </c>
      <c r="AC1931" s="1" t="str">
        <f t="shared" si="134"/>
        <v>1900</v>
      </c>
    </row>
    <row r="1932" spans="2:29" x14ac:dyDescent="0.25">
      <c r="B1932" s="1">
        <f t="shared" si="131"/>
        <v>0</v>
      </c>
      <c r="D1932" s="95" t="str">
        <f t="shared" si="132"/>
        <v/>
      </c>
      <c r="E1932" s="69"/>
      <c r="F1932" s="70"/>
      <c r="G1932" s="4"/>
      <c r="H1932" s="71"/>
      <c r="I1932" s="71"/>
      <c r="J1932" s="70"/>
      <c r="K1932" s="70"/>
      <c r="L1932" s="70"/>
      <c r="M1932" s="70"/>
      <c r="N1932" s="70"/>
      <c r="O1932" s="70"/>
      <c r="P1932" s="70"/>
      <c r="Q1932" s="70"/>
      <c r="R1932" s="70"/>
      <c r="S1932" s="86"/>
      <c r="T1932" s="70"/>
      <c r="Z1932" s="68">
        <f t="shared" si="133"/>
        <v>1</v>
      </c>
      <c r="AC1932" s="1" t="str">
        <f t="shared" si="134"/>
        <v>1900</v>
      </c>
    </row>
    <row r="1933" spans="2:29" x14ac:dyDescent="0.25">
      <c r="B1933" s="1">
        <f t="shared" si="131"/>
        <v>0</v>
      </c>
      <c r="D1933" s="95" t="str">
        <f t="shared" si="132"/>
        <v/>
      </c>
      <c r="E1933" s="69"/>
      <c r="F1933" s="70"/>
      <c r="G1933" s="4"/>
      <c r="H1933" s="71"/>
      <c r="I1933" s="71"/>
      <c r="J1933" s="70"/>
      <c r="K1933" s="70"/>
      <c r="L1933" s="70"/>
      <c r="M1933" s="70"/>
      <c r="N1933" s="70"/>
      <c r="O1933" s="70"/>
      <c r="P1933" s="70"/>
      <c r="Q1933" s="70"/>
      <c r="R1933" s="70"/>
      <c r="S1933" s="86"/>
      <c r="T1933" s="70"/>
      <c r="Z1933" s="68">
        <f t="shared" si="133"/>
        <v>1</v>
      </c>
      <c r="AC1933" s="1" t="str">
        <f t="shared" si="134"/>
        <v>1900</v>
      </c>
    </row>
    <row r="1934" spans="2:29" x14ac:dyDescent="0.25">
      <c r="B1934" s="1">
        <f t="shared" si="131"/>
        <v>0</v>
      </c>
      <c r="D1934" s="95" t="str">
        <f t="shared" si="132"/>
        <v/>
      </c>
      <c r="E1934" s="69"/>
      <c r="F1934" s="70"/>
      <c r="G1934" s="4"/>
      <c r="H1934" s="71"/>
      <c r="I1934" s="71"/>
      <c r="J1934" s="70"/>
      <c r="K1934" s="70"/>
      <c r="L1934" s="70"/>
      <c r="M1934" s="70"/>
      <c r="N1934" s="70"/>
      <c r="O1934" s="70"/>
      <c r="P1934" s="70"/>
      <c r="Q1934" s="70"/>
      <c r="R1934" s="70"/>
      <c r="S1934" s="86"/>
      <c r="T1934" s="70"/>
      <c r="Z1934" s="68">
        <f t="shared" si="133"/>
        <v>1</v>
      </c>
      <c r="AC1934" s="1" t="str">
        <f t="shared" si="134"/>
        <v>1900</v>
      </c>
    </row>
    <row r="1935" spans="2:29" x14ac:dyDescent="0.25">
      <c r="B1935" s="1">
        <f t="shared" si="131"/>
        <v>0</v>
      </c>
      <c r="D1935" s="95" t="str">
        <f t="shared" si="132"/>
        <v/>
      </c>
      <c r="E1935" s="69"/>
      <c r="F1935" s="70"/>
      <c r="G1935" s="4"/>
      <c r="H1935" s="71"/>
      <c r="I1935" s="71"/>
      <c r="J1935" s="70"/>
      <c r="K1935" s="70"/>
      <c r="L1935" s="70"/>
      <c r="M1935" s="70"/>
      <c r="N1935" s="70"/>
      <c r="O1935" s="70"/>
      <c r="P1935" s="70"/>
      <c r="Q1935" s="70"/>
      <c r="R1935" s="70"/>
      <c r="S1935" s="86"/>
      <c r="T1935" s="70"/>
      <c r="Z1935" s="68">
        <f t="shared" si="133"/>
        <v>1</v>
      </c>
      <c r="AC1935" s="1" t="str">
        <f t="shared" si="134"/>
        <v>1900</v>
      </c>
    </row>
    <row r="1936" spans="2:29" x14ac:dyDescent="0.25">
      <c r="B1936" s="1">
        <f t="shared" si="131"/>
        <v>0</v>
      </c>
      <c r="D1936" s="95" t="str">
        <f t="shared" si="132"/>
        <v/>
      </c>
      <c r="E1936" s="69"/>
      <c r="F1936" s="70"/>
      <c r="G1936" s="4"/>
      <c r="H1936" s="71"/>
      <c r="I1936" s="71"/>
      <c r="J1936" s="70"/>
      <c r="K1936" s="70"/>
      <c r="L1936" s="70"/>
      <c r="M1936" s="70"/>
      <c r="N1936" s="70"/>
      <c r="O1936" s="70"/>
      <c r="P1936" s="70"/>
      <c r="Q1936" s="70"/>
      <c r="R1936" s="70"/>
      <c r="S1936" s="86"/>
      <c r="T1936" s="70"/>
      <c r="Z1936" s="68">
        <f t="shared" si="133"/>
        <v>1</v>
      </c>
      <c r="AC1936" s="1" t="str">
        <f t="shared" si="134"/>
        <v>1900</v>
      </c>
    </row>
    <row r="1937" spans="2:29" x14ac:dyDescent="0.25">
      <c r="B1937" s="1">
        <f t="shared" si="131"/>
        <v>0</v>
      </c>
      <c r="D1937" s="95" t="str">
        <f t="shared" si="132"/>
        <v/>
      </c>
      <c r="E1937" s="69"/>
      <c r="F1937" s="70"/>
      <c r="G1937" s="4"/>
      <c r="H1937" s="71"/>
      <c r="I1937" s="71"/>
      <c r="J1937" s="70"/>
      <c r="K1937" s="70"/>
      <c r="L1937" s="70"/>
      <c r="M1937" s="70"/>
      <c r="N1937" s="70"/>
      <c r="O1937" s="70"/>
      <c r="P1937" s="70"/>
      <c r="Q1937" s="70"/>
      <c r="R1937" s="70"/>
      <c r="S1937" s="86"/>
      <c r="T1937" s="70"/>
      <c r="Z1937" s="68">
        <f t="shared" si="133"/>
        <v>1</v>
      </c>
      <c r="AC1937" s="1" t="str">
        <f t="shared" si="134"/>
        <v>1900</v>
      </c>
    </row>
    <row r="1938" spans="2:29" x14ac:dyDescent="0.25">
      <c r="B1938" s="1">
        <f t="shared" si="131"/>
        <v>0</v>
      </c>
      <c r="D1938" s="95" t="str">
        <f t="shared" si="132"/>
        <v/>
      </c>
      <c r="E1938" s="69"/>
      <c r="F1938" s="70"/>
      <c r="G1938" s="4"/>
      <c r="H1938" s="71"/>
      <c r="I1938" s="71"/>
      <c r="J1938" s="70"/>
      <c r="K1938" s="70"/>
      <c r="L1938" s="70"/>
      <c r="M1938" s="70"/>
      <c r="N1938" s="70"/>
      <c r="O1938" s="70"/>
      <c r="P1938" s="70"/>
      <c r="Q1938" s="70"/>
      <c r="R1938" s="70"/>
      <c r="S1938" s="86"/>
      <c r="T1938" s="70"/>
      <c r="Z1938" s="68">
        <f t="shared" si="133"/>
        <v>1</v>
      </c>
      <c r="AC1938" s="1" t="str">
        <f t="shared" si="134"/>
        <v>1900</v>
      </c>
    </row>
    <row r="1939" spans="2:29" x14ac:dyDescent="0.25">
      <c r="B1939" s="1">
        <f t="shared" si="131"/>
        <v>0</v>
      </c>
      <c r="D1939" s="95" t="str">
        <f t="shared" si="132"/>
        <v/>
      </c>
      <c r="E1939" s="69"/>
      <c r="F1939" s="70"/>
      <c r="G1939" s="4"/>
      <c r="H1939" s="71"/>
      <c r="I1939" s="71"/>
      <c r="J1939" s="70"/>
      <c r="K1939" s="70"/>
      <c r="L1939" s="70"/>
      <c r="M1939" s="70"/>
      <c r="N1939" s="70"/>
      <c r="O1939" s="70"/>
      <c r="P1939" s="70"/>
      <c r="Q1939" s="70"/>
      <c r="R1939" s="70"/>
      <c r="S1939" s="86"/>
      <c r="T1939" s="70"/>
      <c r="Z1939" s="68">
        <f t="shared" si="133"/>
        <v>1</v>
      </c>
      <c r="AC1939" s="1" t="str">
        <f t="shared" si="134"/>
        <v>1900</v>
      </c>
    </row>
    <row r="1940" spans="2:29" x14ac:dyDescent="0.25">
      <c r="B1940" s="1">
        <f t="shared" si="131"/>
        <v>0</v>
      </c>
      <c r="D1940" s="95" t="str">
        <f t="shared" si="132"/>
        <v/>
      </c>
      <c r="E1940" s="69"/>
      <c r="F1940" s="70"/>
      <c r="G1940" s="4"/>
      <c r="H1940" s="71"/>
      <c r="I1940" s="71"/>
      <c r="J1940" s="70"/>
      <c r="K1940" s="70"/>
      <c r="L1940" s="70"/>
      <c r="M1940" s="70"/>
      <c r="N1940" s="70"/>
      <c r="O1940" s="70"/>
      <c r="P1940" s="70"/>
      <c r="Q1940" s="70"/>
      <c r="R1940" s="70"/>
      <c r="S1940" s="86"/>
      <c r="T1940" s="70"/>
      <c r="Z1940" s="68">
        <f t="shared" si="133"/>
        <v>1</v>
      </c>
      <c r="AC1940" s="1" t="str">
        <f t="shared" si="134"/>
        <v>1900</v>
      </c>
    </row>
    <row r="1941" spans="2:29" x14ac:dyDescent="0.25">
      <c r="B1941" s="1">
        <f t="shared" si="131"/>
        <v>0</v>
      </c>
      <c r="D1941" s="95" t="str">
        <f t="shared" si="132"/>
        <v/>
      </c>
      <c r="E1941" s="69"/>
      <c r="F1941" s="70"/>
      <c r="G1941" s="4"/>
      <c r="H1941" s="71"/>
      <c r="I1941" s="71"/>
      <c r="J1941" s="70"/>
      <c r="K1941" s="70"/>
      <c r="L1941" s="70"/>
      <c r="M1941" s="70"/>
      <c r="N1941" s="70"/>
      <c r="O1941" s="70"/>
      <c r="P1941" s="70"/>
      <c r="Q1941" s="70"/>
      <c r="R1941" s="70"/>
      <c r="S1941" s="86"/>
      <c r="T1941" s="70"/>
      <c r="Z1941" s="68">
        <f t="shared" si="133"/>
        <v>1</v>
      </c>
      <c r="AC1941" s="1" t="str">
        <f t="shared" si="134"/>
        <v>1900</v>
      </c>
    </row>
    <row r="1942" spans="2:29" x14ac:dyDescent="0.25">
      <c r="B1942" s="1">
        <f t="shared" si="131"/>
        <v>0</v>
      </c>
      <c r="D1942" s="95" t="str">
        <f t="shared" si="132"/>
        <v/>
      </c>
      <c r="E1942" s="69"/>
      <c r="F1942" s="70"/>
      <c r="G1942" s="4"/>
      <c r="H1942" s="71"/>
      <c r="I1942" s="71"/>
      <c r="J1942" s="70"/>
      <c r="K1942" s="70"/>
      <c r="L1942" s="70"/>
      <c r="M1942" s="70"/>
      <c r="N1942" s="70"/>
      <c r="O1942" s="70"/>
      <c r="P1942" s="70"/>
      <c r="Q1942" s="70"/>
      <c r="R1942" s="70"/>
      <c r="S1942" s="86"/>
      <c r="T1942" s="70"/>
      <c r="Z1942" s="68">
        <f t="shared" si="133"/>
        <v>1</v>
      </c>
      <c r="AC1942" s="1" t="str">
        <f t="shared" si="134"/>
        <v>1900</v>
      </c>
    </row>
    <row r="1943" spans="2:29" x14ac:dyDescent="0.25">
      <c r="B1943" s="1">
        <f t="shared" si="131"/>
        <v>0</v>
      </c>
      <c r="D1943" s="95" t="str">
        <f t="shared" si="132"/>
        <v/>
      </c>
      <c r="E1943" s="69"/>
      <c r="F1943" s="70"/>
      <c r="G1943" s="4"/>
      <c r="H1943" s="71"/>
      <c r="I1943" s="71"/>
      <c r="J1943" s="70"/>
      <c r="K1943" s="70"/>
      <c r="L1943" s="70"/>
      <c r="M1943" s="70"/>
      <c r="N1943" s="70"/>
      <c r="O1943" s="70"/>
      <c r="P1943" s="70"/>
      <c r="Q1943" s="70"/>
      <c r="R1943" s="70"/>
      <c r="S1943" s="86"/>
      <c r="T1943" s="70"/>
      <c r="Z1943" s="68">
        <f t="shared" si="133"/>
        <v>1</v>
      </c>
      <c r="AC1943" s="1" t="str">
        <f t="shared" si="134"/>
        <v>1900</v>
      </c>
    </row>
    <row r="1944" spans="2:29" x14ac:dyDescent="0.25">
      <c r="B1944" s="1">
        <f t="shared" si="131"/>
        <v>0</v>
      </c>
      <c r="D1944" s="95" t="str">
        <f t="shared" si="132"/>
        <v/>
      </c>
      <c r="E1944" s="69"/>
      <c r="F1944" s="70"/>
      <c r="G1944" s="4"/>
      <c r="H1944" s="71"/>
      <c r="I1944" s="71"/>
      <c r="J1944" s="70"/>
      <c r="K1944" s="70"/>
      <c r="L1944" s="70"/>
      <c r="M1944" s="70"/>
      <c r="N1944" s="70"/>
      <c r="O1944" s="70"/>
      <c r="P1944" s="70"/>
      <c r="Q1944" s="70"/>
      <c r="R1944" s="70"/>
      <c r="S1944" s="86"/>
      <c r="T1944" s="70"/>
      <c r="Z1944" s="68">
        <f t="shared" si="133"/>
        <v>1</v>
      </c>
      <c r="AC1944" s="1" t="str">
        <f t="shared" si="134"/>
        <v>1900</v>
      </c>
    </row>
    <row r="1945" spans="2:29" x14ac:dyDescent="0.25">
      <c r="B1945" s="1">
        <f t="shared" si="131"/>
        <v>0</v>
      </c>
      <c r="D1945" s="95" t="str">
        <f t="shared" si="132"/>
        <v/>
      </c>
      <c r="E1945" s="69"/>
      <c r="F1945" s="70"/>
      <c r="G1945" s="4"/>
      <c r="H1945" s="71"/>
      <c r="I1945" s="71"/>
      <c r="J1945" s="70"/>
      <c r="K1945" s="70"/>
      <c r="L1945" s="70"/>
      <c r="M1945" s="70"/>
      <c r="N1945" s="70"/>
      <c r="O1945" s="70"/>
      <c r="P1945" s="70"/>
      <c r="Q1945" s="70"/>
      <c r="R1945" s="70"/>
      <c r="S1945" s="86"/>
      <c r="T1945" s="70"/>
      <c r="Z1945" s="68">
        <f t="shared" si="133"/>
        <v>1</v>
      </c>
      <c r="AC1945" s="1" t="str">
        <f t="shared" si="134"/>
        <v>1900</v>
      </c>
    </row>
    <row r="1946" spans="2:29" x14ac:dyDescent="0.25">
      <c r="B1946" s="1">
        <f t="shared" si="131"/>
        <v>0</v>
      </c>
      <c r="D1946" s="95" t="str">
        <f t="shared" si="132"/>
        <v/>
      </c>
      <c r="E1946" s="69"/>
      <c r="F1946" s="70"/>
      <c r="G1946" s="4"/>
      <c r="H1946" s="71"/>
      <c r="I1946" s="71"/>
      <c r="J1946" s="70"/>
      <c r="K1946" s="70"/>
      <c r="L1946" s="70"/>
      <c r="M1946" s="70"/>
      <c r="N1946" s="70"/>
      <c r="O1946" s="70"/>
      <c r="P1946" s="70"/>
      <c r="Q1946" s="70"/>
      <c r="R1946" s="70"/>
      <c r="S1946" s="86"/>
      <c r="T1946" s="70"/>
      <c r="Z1946" s="68">
        <f t="shared" si="133"/>
        <v>1</v>
      </c>
      <c r="AC1946" s="1" t="str">
        <f t="shared" si="134"/>
        <v>1900</v>
      </c>
    </row>
    <row r="1947" spans="2:29" x14ac:dyDescent="0.25">
      <c r="B1947" s="1">
        <f t="shared" si="131"/>
        <v>0</v>
      </c>
      <c r="D1947" s="95" t="str">
        <f t="shared" si="132"/>
        <v/>
      </c>
      <c r="E1947" s="69"/>
      <c r="F1947" s="70"/>
      <c r="G1947" s="4"/>
      <c r="H1947" s="71"/>
      <c r="I1947" s="71"/>
      <c r="J1947" s="70"/>
      <c r="K1947" s="70"/>
      <c r="L1947" s="70"/>
      <c r="M1947" s="70"/>
      <c r="N1947" s="70"/>
      <c r="O1947" s="70"/>
      <c r="P1947" s="70"/>
      <c r="Q1947" s="70"/>
      <c r="R1947" s="70"/>
      <c r="S1947" s="86"/>
      <c r="T1947" s="70"/>
      <c r="Z1947" s="68">
        <f t="shared" si="133"/>
        <v>1</v>
      </c>
      <c r="AC1947" s="1" t="str">
        <f t="shared" si="134"/>
        <v>1900</v>
      </c>
    </row>
    <row r="1948" spans="2:29" x14ac:dyDescent="0.25">
      <c r="B1948" s="1">
        <f t="shared" si="131"/>
        <v>0</v>
      </c>
      <c r="D1948" s="95" t="str">
        <f t="shared" si="132"/>
        <v/>
      </c>
      <c r="E1948" s="69"/>
      <c r="F1948" s="70"/>
      <c r="G1948" s="4"/>
      <c r="H1948" s="71"/>
      <c r="I1948" s="71"/>
      <c r="J1948" s="70"/>
      <c r="K1948" s="70"/>
      <c r="L1948" s="70"/>
      <c r="M1948" s="70"/>
      <c r="N1948" s="70"/>
      <c r="O1948" s="70"/>
      <c r="P1948" s="70"/>
      <c r="Q1948" s="70"/>
      <c r="R1948" s="70"/>
      <c r="S1948" s="86"/>
      <c r="T1948" s="70"/>
      <c r="Z1948" s="68">
        <f t="shared" si="133"/>
        <v>1</v>
      </c>
      <c r="AC1948" s="1" t="str">
        <f t="shared" si="134"/>
        <v>1900</v>
      </c>
    </row>
    <row r="1949" spans="2:29" x14ac:dyDescent="0.25">
      <c r="B1949" s="1">
        <f t="shared" si="131"/>
        <v>0</v>
      </c>
      <c r="D1949" s="95" t="str">
        <f t="shared" si="132"/>
        <v/>
      </c>
      <c r="E1949" s="69"/>
      <c r="F1949" s="70"/>
      <c r="G1949" s="4"/>
      <c r="H1949" s="71"/>
      <c r="I1949" s="71"/>
      <c r="J1949" s="70"/>
      <c r="K1949" s="70"/>
      <c r="L1949" s="70"/>
      <c r="M1949" s="70"/>
      <c r="N1949" s="70"/>
      <c r="O1949" s="70"/>
      <c r="P1949" s="70"/>
      <c r="Q1949" s="70"/>
      <c r="R1949" s="70"/>
      <c r="S1949" s="86"/>
      <c r="T1949" s="70"/>
      <c r="Z1949" s="68">
        <f t="shared" si="133"/>
        <v>1</v>
      </c>
      <c r="AC1949" s="1" t="str">
        <f t="shared" si="134"/>
        <v>1900</v>
      </c>
    </row>
    <row r="1950" spans="2:29" x14ac:dyDescent="0.25">
      <c r="B1950" s="1">
        <f t="shared" si="131"/>
        <v>0</v>
      </c>
      <c r="D1950" s="95" t="str">
        <f t="shared" si="132"/>
        <v/>
      </c>
      <c r="E1950" s="69"/>
      <c r="F1950" s="70"/>
      <c r="G1950" s="4"/>
      <c r="H1950" s="71"/>
      <c r="I1950" s="71"/>
      <c r="J1950" s="70"/>
      <c r="K1950" s="70"/>
      <c r="L1950" s="70"/>
      <c r="M1950" s="70"/>
      <c r="N1950" s="70"/>
      <c r="O1950" s="70"/>
      <c r="P1950" s="70"/>
      <c r="Q1950" s="70"/>
      <c r="R1950" s="70"/>
      <c r="S1950" s="86"/>
      <c r="T1950" s="70"/>
      <c r="Z1950" s="68">
        <f t="shared" si="133"/>
        <v>1</v>
      </c>
      <c r="AC1950" s="1" t="str">
        <f t="shared" si="134"/>
        <v>1900</v>
      </c>
    </row>
    <row r="1951" spans="2:29" x14ac:dyDescent="0.25">
      <c r="B1951" s="1">
        <f t="shared" si="131"/>
        <v>0</v>
      </c>
      <c r="D1951" s="95" t="str">
        <f t="shared" si="132"/>
        <v/>
      </c>
      <c r="E1951" s="69"/>
      <c r="F1951" s="70"/>
      <c r="G1951" s="4"/>
      <c r="H1951" s="71"/>
      <c r="I1951" s="71"/>
      <c r="J1951" s="70"/>
      <c r="K1951" s="70"/>
      <c r="L1951" s="70"/>
      <c r="M1951" s="70"/>
      <c r="N1951" s="70"/>
      <c r="O1951" s="70"/>
      <c r="P1951" s="70"/>
      <c r="Q1951" s="70"/>
      <c r="R1951" s="70"/>
      <c r="S1951" s="86"/>
      <c r="T1951" s="70"/>
      <c r="Z1951" s="68">
        <f t="shared" si="133"/>
        <v>1</v>
      </c>
      <c r="AC1951" s="1" t="str">
        <f t="shared" si="134"/>
        <v>1900</v>
      </c>
    </row>
    <row r="1952" spans="2:29" x14ac:dyDescent="0.25">
      <c r="B1952" s="1">
        <f t="shared" si="131"/>
        <v>0</v>
      </c>
      <c r="D1952" s="95" t="str">
        <f t="shared" si="132"/>
        <v/>
      </c>
      <c r="E1952" s="69"/>
      <c r="F1952" s="70"/>
      <c r="G1952" s="4"/>
      <c r="H1952" s="71"/>
      <c r="I1952" s="71"/>
      <c r="J1952" s="70"/>
      <c r="K1952" s="70"/>
      <c r="L1952" s="70"/>
      <c r="M1952" s="70"/>
      <c r="N1952" s="70"/>
      <c r="O1952" s="70"/>
      <c r="P1952" s="70"/>
      <c r="Q1952" s="70"/>
      <c r="R1952" s="70"/>
      <c r="S1952" s="86"/>
      <c r="T1952" s="70"/>
      <c r="Z1952" s="68">
        <f t="shared" si="133"/>
        <v>1</v>
      </c>
      <c r="AC1952" s="1" t="str">
        <f t="shared" si="134"/>
        <v>1900</v>
      </c>
    </row>
    <row r="1953" spans="2:29" x14ac:dyDescent="0.25">
      <c r="B1953" s="1">
        <f t="shared" si="131"/>
        <v>0</v>
      </c>
      <c r="D1953" s="95" t="str">
        <f t="shared" si="132"/>
        <v/>
      </c>
      <c r="E1953" s="69"/>
      <c r="F1953" s="70"/>
      <c r="G1953" s="4"/>
      <c r="H1953" s="71"/>
      <c r="I1953" s="71"/>
      <c r="J1953" s="70"/>
      <c r="K1953" s="70"/>
      <c r="L1953" s="70"/>
      <c r="M1953" s="70"/>
      <c r="N1953" s="70"/>
      <c r="O1953" s="70"/>
      <c r="P1953" s="70"/>
      <c r="Q1953" s="70"/>
      <c r="R1953" s="70"/>
      <c r="S1953" s="86"/>
      <c r="T1953" s="70"/>
      <c r="Z1953" s="68">
        <f t="shared" si="133"/>
        <v>1</v>
      </c>
      <c r="AC1953" s="1" t="str">
        <f t="shared" si="134"/>
        <v>1900</v>
      </c>
    </row>
    <row r="1954" spans="2:29" x14ac:dyDescent="0.25">
      <c r="B1954" s="1">
        <f t="shared" si="131"/>
        <v>0</v>
      </c>
      <c r="D1954" s="95" t="str">
        <f t="shared" si="132"/>
        <v/>
      </c>
      <c r="E1954" s="69"/>
      <c r="F1954" s="70"/>
      <c r="G1954" s="4"/>
      <c r="H1954" s="71"/>
      <c r="I1954" s="71"/>
      <c r="J1954" s="70"/>
      <c r="K1954" s="70"/>
      <c r="L1954" s="70"/>
      <c r="M1954" s="70"/>
      <c r="N1954" s="70"/>
      <c r="O1954" s="70"/>
      <c r="P1954" s="70"/>
      <c r="Q1954" s="70"/>
      <c r="R1954" s="70"/>
      <c r="S1954" s="86"/>
      <c r="T1954" s="70"/>
      <c r="Z1954" s="68">
        <f t="shared" si="133"/>
        <v>1</v>
      </c>
      <c r="AC1954" s="1" t="str">
        <f t="shared" si="134"/>
        <v>1900</v>
      </c>
    </row>
    <row r="1955" spans="2:29" x14ac:dyDescent="0.25">
      <c r="B1955" s="1">
        <f t="shared" si="131"/>
        <v>0</v>
      </c>
      <c r="D1955" s="95" t="str">
        <f t="shared" si="132"/>
        <v/>
      </c>
      <c r="E1955" s="69"/>
      <c r="F1955" s="70"/>
      <c r="G1955" s="4"/>
      <c r="H1955" s="71"/>
      <c r="I1955" s="71"/>
      <c r="J1955" s="70"/>
      <c r="K1955" s="70"/>
      <c r="L1955" s="70"/>
      <c r="M1955" s="70"/>
      <c r="N1955" s="70"/>
      <c r="O1955" s="70"/>
      <c r="P1955" s="70"/>
      <c r="Q1955" s="70"/>
      <c r="R1955" s="70"/>
      <c r="S1955" s="86"/>
      <c r="T1955" s="70"/>
      <c r="Z1955" s="68">
        <f t="shared" si="133"/>
        <v>1</v>
      </c>
      <c r="AC1955" s="1" t="str">
        <f t="shared" si="134"/>
        <v>1900</v>
      </c>
    </row>
    <row r="1956" spans="2:29" x14ac:dyDescent="0.25">
      <c r="B1956" s="1">
        <f t="shared" si="131"/>
        <v>0</v>
      </c>
      <c r="D1956" s="95" t="str">
        <f t="shared" si="132"/>
        <v/>
      </c>
      <c r="E1956" s="69"/>
      <c r="F1956" s="70"/>
      <c r="G1956" s="4"/>
      <c r="H1956" s="71"/>
      <c r="I1956" s="71"/>
      <c r="J1956" s="70"/>
      <c r="K1956" s="70"/>
      <c r="L1956" s="70"/>
      <c r="M1956" s="70"/>
      <c r="N1956" s="70"/>
      <c r="O1956" s="70"/>
      <c r="P1956" s="70"/>
      <c r="Q1956" s="70"/>
      <c r="R1956" s="70"/>
      <c r="S1956" s="86"/>
      <c r="T1956" s="70"/>
      <c r="Z1956" s="68">
        <f t="shared" si="133"/>
        <v>1</v>
      </c>
      <c r="AC1956" s="1" t="str">
        <f t="shared" si="134"/>
        <v>1900</v>
      </c>
    </row>
    <row r="1957" spans="2:29" x14ac:dyDescent="0.25">
      <c r="B1957" s="1">
        <f t="shared" si="131"/>
        <v>0</v>
      </c>
      <c r="D1957" s="95" t="str">
        <f t="shared" si="132"/>
        <v/>
      </c>
      <c r="E1957" s="69"/>
      <c r="F1957" s="70"/>
      <c r="G1957" s="4"/>
      <c r="H1957" s="71"/>
      <c r="I1957" s="71"/>
      <c r="J1957" s="70"/>
      <c r="K1957" s="70"/>
      <c r="L1957" s="70"/>
      <c r="M1957" s="70"/>
      <c r="N1957" s="70"/>
      <c r="O1957" s="70"/>
      <c r="P1957" s="70"/>
      <c r="Q1957" s="70"/>
      <c r="R1957" s="70"/>
      <c r="S1957" s="86"/>
      <c r="T1957" s="70"/>
      <c r="Z1957" s="68">
        <f t="shared" si="133"/>
        <v>1</v>
      </c>
      <c r="AC1957" s="1" t="str">
        <f t="shared" si="134"/>
        <v>1900</v>
      </c>
    </row>
    <row r="1958" spans="2:29" x14ac:dyDescent="0.25">
      <c r="B1958" s="1">
        <f t="shared" si="131"/>
        <v>0</v>
      </c>
      <c r="D1958" s="95" t="str">
        <f t="shared" si="132"/>
        <v/>
      </c>
      <c r="E1958" s="69"/>
      <c r="F1958" s="70"/>
      <c r="G1958" s="4"/>
      <c r="H1958" s="71"/>
      <c r="I1958" s="71"/>
      <c r="J1958" s="70"/>
      <c r="K1958" s="70"/>
      <c r="L1958" s="70"/>
      <c r="M1958" s="70"/>
      <c r="N1958" s="70"/>
      <c r="O1958" s="70"/>
      <c r="P1958" s="70"/>
      <c r="Q1958" s="70"/>
      <c r="R1958" s="70"/>
      <c r="S1958" s="86"/>
      <c r="T1958" s="70"/>
      <c r="Z1958" s="68">
        <f t="shared" si="133"/>
        <v>1</v>
      </c>
      <c r="AC1958" s="1" t="str">
        <f t="shared" si="134"/>
        <v>1900</v>
      </c>
    </row>
    <row r="1959" spans="2:29" x14ac:dyDescent="0.25">
      <c r="B1959" s="1">
        <f t="shared" si="131"/>
        <v>0</v>
      </c>
      <c r="D1959" s="95" t="str">
        <f t="shared" si="132"/>
        <v/>
      </c>
      <c r="E1959" s="69"/>
      <c r="F1959" s="70"/>
      <c r="G1959" s="4"/>
      <c r="H1959" s="71"/>
      <c r="I1959" s="71"/>
      <c r="J1959" s="70"/>
      <c r="K1959" s="70"/>
      <c r="L1959" s="70"/>
      <c r="M1959" s="70"/>
      <c r="N1959" s="70"/>
      <c r="O1959" s="70"/>
      <c r="P1959" s="70"/>
      <c r="Q1959" s="70"/>
      <c r="R1959" s="70"/>
      <c r="S1959" s="86"/>
      <c r="T1959" s="70"/>
      <c r="Z1959" s="68">
        <f t="shared" si="133"/>
        <v>1</v>
      </c>
      <c r="AC1959" s="1" t="str">
        <f t="shared" si="134"/>
        <v>1900</v>
      </c>
    </row>
    <row r="1960" spans="2:29" x14ac:dyDescent="0.25">
      <c r="B1960" s="1">
        <f t="shared" si="131"/>
        <v>0</v>
      </c>
      <c r="D1960" s="95" t="str">
        <f t="shared" si="132"/>
        <v/>
      </c>
      <c r="E1960" s="69"/>
      <c r="F1960" s="70"/>
      <c r="G1960" s="4"/>
      <c r="H1960" s="71"/>
      <c r="I1960" s="71"/>
      <c r="J1960" s="70"/>
      <c r="K1960" s="70"/>
      <c r="L1960" s="70"/>
      <c r="M1960" s="70"/>
      <c r="N1960" s="70"/>
      <c r="O1960" s="70"/>
      <c r="P1960" s="70"/>
      <c r="Q1960" s="70"/>
      <c r="R1960" s="70"/>
      <c r="S1960" s="86"/>
      <c r="T1960" s="70"/>
      <c r="Z1960" s="68">
        <f t="shared" si="133"/>
        <v>1</v>
      </c>
      <c r="AC1960" s="1" t="str">
        <f t="shared" si="134"/>
        <v>1900</v>
      </c>
    </row>
    <row r="1961" spans="2:29" x14ac:dyDescent="0.25">
      <c r="B1961" s="1">
        <f t="shared" si="131"/>
        <v>0</v>
      </c>
      <c r="D1961" s="95" t="str">
        <f t="shared" si="132"/>
        <v/>
      </c>
      <c r="E1961" s="69"/>
      <c r="F1961" s="70"/>
      <c r="G1961" s="4"/>
      <c r="H1961" s="71"/>
      <c r="I1961" s="71"/>
      <c r="J1961" s="70"/>
      <c r="K1961" s="70"/>
      <c r="L1961" s="70"/>
      <c r="M1961" s="70"/>
      <c r="N1961" s="70"/>
      <c r="O1961" s="70"/>
      <c r="P1961" s="70"/>
      <c r="Q1961" s="70"/>
      <c r="R1961" s="70"/>
      <c r="S1961" s="86"/>
      <c r="T1961" s="70"/>
      <c r="Z1961" s="68">
        <f t="shared" si="133"/>
        <v>1</v>
      </c>
      <c r="AC1961" s="1" t="str">
        <f t="shared" si="134"/>
        <v>1900</v>
      </c>
    </row>
    <row r="1962" spans="2:29" x14ac:dyDescent="0.25">
      <c r="B1962" s="1">
        <f t="shared" si="131"/>
        <v>0</v>
      </c>
      <c r="D1962" s="95" t="str">
        <f t="shared" si="132"/>
        <v/>
      </c>
      <c r="E1962" s="69"/>
      <c r="F1962" s="70"/>
      <c r="G1962" s="4"/>
      <c r="H1962" s="71"/>
      <c r="I1962" s="71"/>
      <c r="J1962" s="70"/>
      <c r="K1962" s="70"/>
      <c r="L1962" s="70"/>
      <c r="M1962" s="70"/>
      <c r="N1962" s="70"/>
      <c r="O1962" s="70"/>
      <c r="P1962" s="70"/>
      <c r="Q1962" s="70"/>
      <c r="R1962" s="70"/>
      <c r="S1962" s="86"/>
      <c r="T1962" s="70"/>
      <c r="Z1962" s="68">
        <f t="shared" si="133"/>
        <v>1</v>
      </c>
      <c r="AC1962" s="1" t="str">
        <f t="shared" si="134"/>
        <v>1900</v>
      </c>
    </row>
    <row r="1963" spans="2:29" x14ac:dyDescent="0.25">
      <c r="B1963" s="1">
        <f t="shared" si="131"/>
        <v>0</v>
      </c>
      <c r="D1963" s="95" t="str">
        <f t="shared" si="132"/>
        <v/>
      </c>
      <c r="E1963" s="69"/>
      <c r="F1963" s="70"/>
      <c r="G1963" s="4"/>
      <c r="H1963" s="71"/>
      <c r="I1963" s="71"/>
      <c r="J1963" s="70"/>
      <c r="K1963" s="70"/>
      <c r="L1963" s="70"/>
      <c r="M1963" s="70"/>
      <c r="N1963" s="70"/>
      <c r="O1963" s="70"/>
      <c r="P1963" s="70"/>
      <c r="Q1963" s="70"/>
      <c r="R1963" s="70"/>
      <c r="S1963" s="86"/>
      <c r="T1963" s="70"/>
      <c r="Z1963" s="68">
        <f t="shared" si="133"/>
        <v>1</v>
      </c>
      <c r="AC1963" s="1" t="str">
        <f t="shared" si="134"/>
        <v>1900</v>
      </c>
    </row>
    <row r="1964" spans="2:29" x14ac:dyDescent="0.25">
      <c r="B1964" s="1">
        <f t="shared" si="131"/>
        <v>0</v>
      </c>
      <c r="D1964" s="95" t="str">
        <f t="shared" si="132"/>
        <v/>
      </c>
      <c r="E1964" s="69"/>
      <c r="F1964" s="70"/>
      <c r="G1964" s="4"/>
      <c r="H1964" s="71"/>
      <c r="I1964" s="71"/>
      <c r="J1964" s="70"/>
      <c r="K1964" s="70"/>
      <c r="L1964" s="70"/>
      <c r="M1964" s="70"/>
      <c r="N1964" s="70"/>
      <c r="O1964" s="70"/>
      <c r="P1964" s="70"/>
      <c r="Q1964" s="70"/>
      <c r="R1964" s="70"/>
      <c r="S1964" s="86"/>
      <c r="T1964" s="70"/>
      <c r="Z1964" s="68">
        <f t="shared" si="133"/>
        <v>1</v>
      </c>
      <c r="AC1964" s="1" t="str">
        <f t="shared" si="134"/>
        <v>1900</v>
      </c>
    </row>
    <row r="1965" spans="2:29" x14ac:dyDescent="0.25">
      <c r="B1965" s="1">
        <f t="shared" si="131"/>
        <v>0</v>
      </c>
      <c r="D1965" s="95" t="str">
        <f t="shared" si="132"/>
        <v/>
      </c>
      <c r="E1965" s="69"/>
      <c r="F1965" s="70"/>
      <c r="G1965" s="4"/>
      <c r="H1965" s="71"/>
      <c r="I1965" s="71"/>
      <c r="J1965" s="70"/>
      <c r="K1965" s="70"/>
      <c r="L1965" s="70"/>
      <c r="M1965" s="70"/>
      <c r="N1965" s="70"/>
      <c r="O1965" s="70"/>
      <c r="P1965" s="70"/>
      <c r="Q1965" s="70"/>
      <c r="R1965" s="70"/>
      <c r="S1965" s="86"/>
      <c r="T1965" s="70"/>
      <c r="Z1965" s="68">
        <f t="shared" si="133"/>
        <v>1</v>
      </c>
      <c r="AC1965" s="1" t="str">
        <f t="shared" si="134"/>
        <v>1900</v>
      </c>
    </row>
    <row r="1966" spans="2:29" x14ac:dyDescent="0.25">
      <c r="B1966" s="1">
        <f t="shared" si="131"/>
        <v>0</v>
      </c>
      <c r="D1966" s="95" t="str">
        <f t="shared" si="132"/>
        <v/>
      </c>
      <c r="E1966" s="69"/>
      <c r="F1966" s="70"/>
      <c r="G1966" s="4"/>
      <c r="H1966" s="71"/>
      <c r="I1966" s="71"/>
      <c r="J1966" s="70"/>
      <c r="K1966" s="70"/>
      <c r="L1966" s="70"/>
      <c r="M1966" s="70"/>
      <c r="N1966" s="70"/>
      <c r="O1966" s="70"/>
      <c r="P1966" s="70"/>
      <c r="Q1966" s="70"/>
      <c r="R1966" s="70"/>
      <c r="S1966" s="86"/>
      <c r="T1966" s="70"/>
      <c r="Z1966" s="68">
        <f t="shared" si="133"/>
        <v>1</v>
      </c>
      <c r="AC1966" s="1" t="str">
        <f t="shared" si="134"/>
        <v>1900</v>
      </c>
    </row>
    <row r="1967" spans="2:29" x14ac:dyDescent="0.25">
      <c r="B1967" s="1">
        <f t="shared" si="131"/>
        <v>0</v>
      </c>
      <c r="D1967" s="95" t="str">
        <f t="shared" si="132"/>
        <v/>
      </c>
      <c r="E1967" s="69"/>
      <c r="F1967" s="70"/>
      <c r="G1967" s="4"/>
      <c r="H1967" s="71"/>
      <c r="I1967" s="71"/>
      <c r="J1967" s="70"/>
      <c r="K1967" s="70"/>
      <c r="L1967" s="70"/>
      <c r="M1967" s="70"/>
      <c r="N1967" s="70"/>
      <c r="O1967" s="70"/>
      <c r="P1967" s="70"/>
      <c r="Q1967" s="70"/>
      <c r="R1967" s="70"/>
      <c r="S1967" s="86"/>
      <c r="T1967" s="70"/>
      <c r="Z1967" s="68">
        <f t="shared" si="133"/>
        <v>1</v>
      </c>
      <c r="AC1967" s="1" t="str">
        <f t="shared" si="134"/>
        <v>1900</v>
      </c>
    </row>
    <row r="1968" spans="2:29" x14ac:dyDescent="0.25">
      <c r="B1968" s="1">
        <f t="shared" si="131"/>
        <v>0</v>
      </c>
      <c r="D1968" s="95" t="str">
        <f t="shared" si="132"/>
        <v/>
      </c>
      <c r="E1968" s="69"/>
      <c r="F1968" s="70"/>
      <c r="G1968" s="4"/>
      <c r="H1968" s="71"/>
      <c r="I1968" s="71"/>
      <c r="J1968" s="70"/>
      <c r="K1968" s="70"/>
      <c r="L1968" s="70"/>
      <c r="M1968" s="70"/>
      <c r="N1968" s="70"/>
      <c r="O1968" s="70"/>
      <c r="P1968" s="70"/>
      <c r="Q1968" s="70"/>
      <c r="R1968" s="70"/>
      <c r="S1968" s="86"/>
      <c r="T1968" s="70"/>
      <c r="Z1968" s="68">
        <f t="shared" si="133"/>
        <v>1</v>
      </c>
      <c r="AC1968" s="1" t="str">
        <f t="shared" si="134"/>
        <v>1900</v>
      </c>
    </row>
    <row r="1969" spans="2:29" x14ac:dyDescent="0.25">
      <c r="B1969" s="1">
        <f t="shared" si="131"/>
        <v>0</v>
      </c>
      <c r="D1969" s="95" t="str">
        <f t="shared" si="132"/>
        <v/>
      </c>
      <c r="E1969" s="69"/>
      <c r="F1969" s="70"/>
      <c r="G1969" s="4"/>
      <c r="H1969" s="71"/>
      <c r="I1969" s="71"/>
      <c r="J1969" s="70"/>
      <c r="K1969" s="70"/>
      <c r="L1969" s="70"/>
      <c r="M1969" s="70"/>
      <c r="N1969" s="70"/>
      <c r="O1969" s="70"/>
      <c r="P1969" s="70"/>
      <c r="Q1969" s="70"/>
      <c r="R1969" s="70"/>
      <c r="S1969" s="86"/>
      <c r="T1969" s="70"/>
      <c r="Z1969" s="68">
        <f t="shared" si="133"/>
        <v>1</v>
      </c>
      <c r="AC1969" s="1" t="str">
        <f t="shared" si="134"/>
        <v>1900</v>
      </c>
    </row>
    <row r="1970" spans="2:29" x14ac:dyDescent="0.25">
      <c r="B1970" s="1">
        <f t="shared" si="131"/>
        <v>0</v>
      </c>
      <c r="D1970" s="95" t="str">
        <f t="shared" si="132"/>
        <v/>
      </c>
      <c r="E1970" s="69"/>
      <c r="F1970" s="70"/>
      <c r="G1970" s="4"/>
      <c r="H1970" s="71"/>
      <c r="I1970" s="71"/>
      <c r="J1970" s="70"/>
      <c r="K1970" s="70"/>
      <c r="L1970" s="70"/>
      <c r="M1970" s="70"/>
      <c r="N1970" s="70"/>
      <c r="O1970" s="70"/>
      <c r="P1970" s="70"/>
      <c r="Q1970" s="70"/>
      <c r="R1970" s="70"/>
      <c r="S1970" s="86"/>
      <c r="T1970" s="70"/>
      <c r="Z1970" s="68">
        <f t="shared" si="133"/>
        <v>1</v>
      </c>
      <c r="AC1970" s="1" t="str">
        <f t="shared" si="134"/>
        <v>1900</v>
      </c>
    </row>
    <row r="1971" spans="2:29" x14ac:dyDescent="0.25">
      <c r="B1971" s="1">
        <f t="shared" si="131"/>
        <v>0</v>
      </c>
      <c r="D1971" s="95" t="str">
        <f t="shared" si="132"/>
        <v/>
      </c>
      <c r="E1971" s="69"/>
      <c r="F1971" s="70"/>
      <c r="G1971" s="4"/>
      <c r="H1971" s="71"/>
      <c r="I1971" s="71"/>
      <c r="J1971" s="70"/>
      <c r="K1971" s="70"/>
      <c r="L1971" s="70"/>
      <c r="M1971" s="70"/>
      <c r="N1971" s="70"/>
      <c r="O1971" s="70"/>
      <c r="P1971" s="70"/>
      <c r="Q1971" s="70"/>
      <c r="R1971" s="70"/>
      <c r="S1971" s="86"/>
      <c r="T1971" s="70"/>
      <c r="Z1971" s="68">
        <f t="shared" si="133"/>
        <v>1</v>
      </c>
      <c r="AC1971" s="1" t="str">
        <f t="shared" si="134"/>
        <v>1900</v>
      </c>
    </row>
    <row r="1972" spans="2:29" x14ac:dyDescent="0.25">
      <c r="B1972" s="1">
        <f t="shared" si="131"/>
        <v>0</v>
      </c>
      <c r="D1972" s="95" t="str">
        <f t="shared" si="132"/>
        <v/>
      </c>
      <c r="E1972" s="69"/>
      <c r="F1972" s="70"/>
      <c r="G1972" s="4"/>
      <c r="H1972" s="71"/>
      <c r="I1972" s="71"/>
      <c r="J1972" s="70"/>
      <c r="K1972" s="70"/>
      <c r="L1972" s="70"/>
      <c r="M1972" s="70"/>
      <c r="N1972" s="70"/>
      <c r="O1972" s="70"/>
      <c r="P1972" s="70"/>
      <c r="Q1972" s="70"/>
      <c r="R1972" s="70"/>
      <c r="S1972" s="86"/>
      <c r="T1972" s="70"/>
      <c r="Z1972" s="68">
        <f t="shared" si="133"/>
        <v>1</v>
      </c>
      <c r="AC1972" s="1" t="str">
        <f t="shared" si="134"/>
        <v>1900</v>
      </c>
    </row>
    <row r="1973" spans="2:29" x14ac:dyDescent="0.25">
      <c r="B1973" s="1">
        <f t="shared" si="131"/>
        <v>0</v>
      </c>
      <c r="D1973" s="95" t="str">
        <f t="shared" si="132"/>
        <v/>
      </c>
      <c r="E1973" s="69"/>
      <c r="F1973" s="70"/>
      <c r="G1973" s="4"/>
      <c r="H1973" s="71"/>
      <c r="I1973" s="71"/>
      <c r="J1973" s="70"/>
      <c r="K1973" s="70"/>
      <c r="L1973" s="70"/>
      <c r="M1973" s="70"/>
      <c r="N1973" s="70"/>
      <c r="O1973" s="70"/>
      <c r="P1973" s="70"/>
      <c r="Q1973" s="70"/>
      <c r="R1973" s="70"/>
      <c r="S1973" s="86"/>
      <c r="T1973" s="70"/>
      <c r="Z1973" s="68">
        <f t="shared" si="133"/>
        <v>1</v>
      </c>
      <c r="AC1973" s="1" t="str">
        <f t="shared" si="134"/>
        <v>1900</v>
      </c>
    </row>
    <row r="1974" spans="2:29" x14ac:dyDescent="0.25">
      <c r="B1974" s="1">
        <f t="shared" si="131"/>
        <v>0</v>
      </c>
      <c r="D1974" s="95" t="str">
        <f t="shared" si="132"/>
        <v/>
      </c>
      <c r="E1974" s="69"/>
      <c r="F1974" s="70"/>
      <c r="G1974" s="4"/>
      <c r="H1974" s="71"/>
      <c r="I1974" s="71"/>
      <c r="J1974" s="70"/>
      <c r="K1974" s="70"/>
      <c r="L1974" s="70"/>
      <c r="M1974" s="70"/>
      <c r="N1974" s="70"/>
      <c r="O1974" s="70"/>
      <c r="P1974" s="70"/>
      <c r="Q1974" s="70"/>
      <c r="R1974" s="70"/>
      <c r="S1974" s="86"/>
      <c r="T1974" s="70"/>
      <c r="Z1974" s="68">
        <f t="shared" si="133"/>
        <v>1</v>
      </c>
      <c r="AC1974" s="1" t="str">
        <f t="shared" si="134"/>
        <v>1900</v>
      </c>
    </row>
    <row r="1975" spans="2:29" x14ac:dyDescent="0.25">
      <c r="B1975" s="1">
        <f t="shared" si="131"/>
        <v>0</v>
      </c>
      <c r="D1975" s="95" t="str">
        <f t="shared" si="132"/>
        <v/>
      </c>
      <c r="E1975" s="69"/>
      <c r="F1975" s="70"/>
      <c r="G1975" s="4"/>
      <c r="H1975" s="71"/>
      <c r="I1975" s="71"/>
      <c r="J1975" s="70"/>
      <c r="K1975" s="70"/>
      <c r="L1975" s="70"/>
      <c r="M1975" s="70"/>
      <c r="N1975" s="70"/>
      <c r="O1975" s="70"/>
      <c r="P1975" s="70"/>
      <c r="Q1975" s="70"/>
      <c r="R1975" s="70"/>
      <c r="S1975" s="86"/>
      <c r="T1975" s="70"/>
      <c r="Z1975" s="68">
        <f t="shared" si="133"/>
        <v>1</v>
      </c>
      <c r="AC1975" s="1" t="str">
        <f t="shared" si="134"/>
        <v>1900</v>
      </c>
    </row>
    <row r="1976" spans="2:29" x14ac:dyDescent="0.25">
      <c r="B1976" s="1">
        <f t="shared" si="131"/>
        <v>0</v>
      </c>
      <c r="D1976" s="95" t="str">
        <f t="shared" si="132"/>
        <v/>
      </c>
      <c r="E1976" s="69"/>
      <c r="F1976" s="70"/>
      <c r="G1976" s="4"/>
      <c r="H1976" s="71"/>
      <c r="I1976" s="71"/>
      <c r="J1976" s="70"/>
      <c r="K1976" s="70"/>
      <c r="L1976" s="70"/>
      <c r="M1976" s="70"/>
      <c r="N1976" s="70"/>
      <c r="O1976" s="70"/>
      <c r="P1976" s="70"/>
      <c r="Q1976" s="70"/>
      <c r="R1976" s="70"/>
      <c r="S1976" s="86"/>
      <c r="T1976" s="70"/>
      <c r="Z1976" s="68">
        <f t="shared" si="133"/>
        <v>1</v>
      </c>
      <c r="AC1976" s="1" t="str">
        <f t="shared" si="134"/>
        <v>1900</v>
      </c>
    </row>
    <row r="1977" spans="2:29" x14ac:dyDescent="0.25">
      <c r="B1977" s="1">
        <f t="shared" si="131"/>
        <v>0</v>
      </c>
      <c r="D1977" s="95" t="str">
        <f t="shared" si="132"/>
        <v/>
      </c>
      <c r="E1977" s="69"/>
      <c r="F1977" s="70"/>
      <c r="G1977" s="4"/>
      <c r="H1977" s="71"/>
      <c r="I1977" s="71"/>
      <c r="J1977" s="70"/>
      <c r="K1977" s="70"/>
      <c r="L1977" s="70"/>
      <c r="M1977" s="70"/>
      <c r="N1977" s="70"/>
      <c r="O1977" s="70"/>
      <c r="P1977" s="70"/>
      <c r="Q1977" s="70"/>
      <c r="R1977" s="70"/>
      <c r="S1977" s="86"/>
      <c r="T1977" s="70"/>
      <c r="Z1977" s="68">
        <f t="shared" si="133"/>
        <v>1</v>
      </c>
      <c r="AC1977" s="1" t="str">
        <f t="shared" si="134"/>
        <v>1900</v>
      </c>
    </row>
    <row r="1978" spans="2:29" x14ac:dyDescent="0.25">
      <c r="B1978" s="1">
        <f t="shared" si="131"/>
        <v>0</v>
      </c>
      <c r="D1978" s="95" t="str">
        <f t="shared" si="132"/>
        <v/>
      </c>
      <c r="E1978" s="69"/>
      <c r="F1978" s="70"/>
      <c r="G1978" s="4"/>
      <c r="H1978" s="71"/>
      <c r="I1978" s="71"/>
      <c r="J1978" s="70"/>
      <c r="K1978" s="70"/>
      <c r="L1978" s="70"/>
      <c r="M1978" s="70"/>
      <c r="N1978" s="70"/>
      <c r="O1978" s="70"/>
      <c r="P1978" s="70"/>
      <c r="Q1978" s="70"/>
      <c r="R1978" s="70"/>
      <c r="S1978" s="86"/>
      <c r="T1978" s="70"/>
      <c r="Z1978" s="68">
        <f t="shared" si="133"/>
        <v>1</v>
      </c>
      <c r="AC1978" s="1" t="str">
        <f t="shared" si="134"/>
        <v>1900</v>
      </c>
    </row>
    <row r="1979" spans="2:29" x14ac:dyDescent="0.25">
      <c r="B1979" s="1">
        <f t="shared" si="131"/>
        <v>0</v>
      </c>
      <c r="D1979" s="95" t="str">
        <f t="shared" si="132"/>
        <v/>
      </c>
      <c r="E1979" s="69"/>
      <c r="F1979" s="70"/>
      <c r="G1979" s="4"/>
      <c r="H1979" s="71"/>
      <c r="I1979" s="71"/>
      <c r="J1979" s="70"/>
      <c r="K1979" s="70"/>
      <c r="L1979" s="70"/>
      <c r="M1979" s="70"/>
      <c r="N1979" s="70"/>
      <c r="O1979" s="70"/>
      <c r="P1979" s="70"/>
      <c r="Q1979" s="70"/>
      <c r="R1979" s="70"/>
      <c r="S1979" s="86"/>
      <c r="T1979" s="70"/>
      <c r="Z1979" s="68">
        <f t="shared" si="133"/>
        <v>1</v>
      </c>
      <c r="AC1979" s="1" t="str">
        <f t="shared" si="134"/>
        <v>1900</v>
      </c>
    </row>
    <row r="1980" spans="2:29" x14ac:dyDescent="0.25">
      <c r="B1980" s="1">
        <f t="shared" si="131"/>
        <v>0</v>
      </c>
      <c r="D1980" s="95" t="str">
        <f t="shared" si="132"/>
        <v/>
      </c>
      <c r="E1980" s="69"/>
      <c r="F1980" s="70"/>
      <c r="G1980" s="4"/>
      <c r="H1980" s="71"/>
      <c r="I1980" s="71"/>
      <c r="J1980" s="70"/>
      <c r="K1980" s="70"/>
      <c r="L1980" s="70"/>
      <c r="M1980" s="70"/>
      <c r="N1980" s="70"/>
      <c r="O1980" s="70"/>
      <c r="P1980" s="70"/>
      <c r="Q1980" s="70"/>
      <c r="R1980" s="70"/>
      <c r="S1980" s="86"/>
      <c r="T1980" s="70"/>
      <c r="Z1980" s="68">
        <f t="shared" si="133"/>
        <v>1</v>
      </c>
      <c r="AC1980" s="1" t="str">
        <f t="shared" si="134"/>
        <v>1900</v>
      </c>
    </row>
    <row r="1981" spans="2:29" x14ac:dyDescent="0.25">
      <c r="B1981" s="1">
        <f t="shared" si="131"/>
        <v>0</v>
      </c>
      <c r="D1981" s="95" t="str">
        <f t="shared" si="132"/>
        <v/>
      </c>
      <c r="E1981" s="69"/>
      <c r="F1981" s="70"/>
      <c r="G1981" s="4"/>
      <c r="H1981" s="71"/>
      <c r="I1981" s="71"/>
      <c r="J1981" s="70"/>
      <c r="K1981" s="70"/>
      <c r="L1981" s="70"/>
      <c r="M1981" s="70"/>
      <c r="N1981" s="70"/>
      <c r="O1981" s="70"/>
      <c r="P1981" s="70"/>
      <c r="Q1981" s="70"/>
      <c r="R1981" s="70"/>
      <c r="S1981" s="86"/>
      <c r="T1981" s="70"/>
      <c r="Z1981" s="68">
        <f t="shared" si="133"/>
        <v>1</v>
      </c>
      <c r="AC1981" s="1" t="str">
        <f t="shared" si="134"/>
        <v>1900</v>
      </c>
    </row>
    <row r="1982" spans="2:29" x14ac:dyDescent="0.25">
      <c r="B1982" s="1">
        <f t="shared" si="131"/>
        <v>0</v>
      </c>
      <c r="D1982" s="95" t="str">
        <f t="shared" si="132"/>
        <v/>
      </c>
      <c r="E1982" s="69"/>
      <c r="F1982" s="70"/>
      <c r="G1982" s="4"/>
      <c r="H1982" s="71"/>
      <c r="I1982" s="71"/>
      <c r="J1982" s="70"/>
      <c r="K1982" s="70"/>
      <c r="L1982" s="70"/>
      <c r="M1982" s="70"/>
      <c r="N1982" s="70"/>
      <c r="O1982" s="70"/>
      <c r="P1982" s="70"/>
      <c r="Q1982" s="70"/>
      <c r="R1982" s="70"/>
      <c r="S1982" s="86"/>
      <c r="T1982" s="70"/>
      <c r="Z1982" s="68">
        <f t="shared" si="133"/>
        <v>1</v>
      </c>
      <c r="AC1982" s="1" t="str">
        <f t="shared" si="134"/>
        <v>1900</v>
      </c>
    </row>
    <row r="1983" spans="2:29" x14ac:dyDescent="0.25">
      <c r="B1983" s="1">
        <f t="shared" si="131"/>
        <v>0</v>
      </c>
      <c r="D1983" s="95" t="str">
        <f t="shared" si="132"/>
        <v/>
      </c>
      <c r="E1983" s="69"/>
      <c r="F1983" s="70"/>
      <c r="G1983" s="4"/>
      <c r="H1983" s="71"/>
      <c r="I1983" s="71"/>
      <c r="J1983" s="70"/>
      <c r="K1983" s="70"/>
      <c r="L1983" s="70"/>
      <c r="M1983" s="70"/>
      <c r="N1983" s="70"/>
      <c r="O1983" s="70"/>
      <c r="P1983" s="70"/>
      <c r="Q1983" s="70"/>
      <c r="R1983" s="70"/>
      <c r="S1983" s="86"/>
      <c r="T1983" s="70"/>
      <c r="Z1983" s="68">
        <f t="shared" si="133"/>
        <v>1</v>
      </c>
      <c r="AC1983" s="1" t="str">
        <f t="shared" si="134"/>
        <v>1900</v>
      </c>
    </row>
    <row r="1984" spans="2:29" x14ac:dyDescent="0.25">
      <c r="B1984" s="1">
        <f t="shared" si="131"/>
        <v>0</v>
      </c>
      <c r="D1984" s="95" t="str">
        <f t="shared" si="132"/>
        <v/>
      </c>
      <c r="E1984" s="69"/>
      <c r="F1984" s="70"/>
      <c r="G1984" s="4"/>
      <c r="H1984" s="71"/>
      <c r="I1984" s="71"/>
      <c r="J1984" s="70"/>
      <c r="K1984" s="70"/>
      <c r="L1984" s="70"/>
      <c r="M1984" s="70"/>
      <c r="N1984" s="70"/>
      <c r="O1984" s="70"/>
      <c r="P1984" s="70"/>
      <c r="Q1984" s="70"/>
      <c r="R1984" s="70"/>
      <c r="S1984" s="86"/>
      <c r="T1984" s="70"/>
      <c r="Z1984" s="68">
        <f t="shared" si="133"/>
        <v>1</v>
      </c>
      <c r="AC1984" s="1" t="str">
        <f t="shared" si="134"/>
        <v>1900</v>
      </c>
    </row>
    <row r="1985" spans="2:29" x14ac:dyDescent="0.25">
      <c r="B1985" s="1">
        <f t="shared" si="131"/>
        <v>0</v>
      </c>
      <c r="D1985" s="95" t="str">
        <f t="shared" si="132"/>
        <v/>
      </c>
      <c r="E1985" s="69"/>
      <c r="F1985" s="70"/>
      <c r="G1985" s="4"/>
      <c r="H1985" s="71"/>
      <c r="I1985" s="71"/>
      <c r="J1985" s="70"/>
      <c r="K1985" s="70"/>
      <c r="L1985" s="70"/>
      <c r="M1985" s="70"/>
      <c r="N1985" s="70"/>
      <c r="O1985" s="70"/>
      <c r="P1985" s="70"/>
      <c r="Q1985" s="70"/>
      <c r="R1985" s="70"/>
      <c r="S1985" s="86"/>
      <c r="T1985" s="70"/>
      <c r="Z1985" s="68">
        <f t="shared" si="133"/>
        <v>1</v>
      </c>
      <c r="AC1985" s="1" t="str">
        <f t="shared" si="134"/>
        <v>1900</v>
      </c>
    </row>
    <row r="1986" spans="2:29" x14ac:dyDescent="0.25">
      <c r="B1986" s="1">
        <f t="shared" si="131"/>
        <v>0</v>
      </c>
      <c r="D1986" s="95" t="str">
        <f t="shared" si="132"/>
        <v/>
      </c>
      <c r="E1986" s="69"/>
      <c r="F1986" s="70"/>
      <c r="G1986" s="4"/>
      <c r="H1986" s="71"/>
      <c r="I1986" s="71"/>
      <c r="J1986" s="70"/>
      <c r="K1986" s="70"/>
      <c r="L1986" s="70"/>
      <c r="M1986" s="70"/>
      <c r="N1986" s="70"/>
      <c r="O1986" s="70"/>
      <c r="P1986" s="70"/>
      <c r="Q1986" s="70"/>
      <c r="R1986" s="70"/>
      <c r="S1986" s="86"/>
      <c r="T1986" s="70"/>
      <c r="Z1986" s="68">
        <f t="shared" si="133"/>
        <v>1</v>
      </c>
      <c r="AC1986" s="1" t="str">
        <f t="shared" si="134"/>
        <v>1900</v>
      </c>
    </row>
    <row r="1987" spans="2:29" x14ac:dyDescent="0.25">
      <c r="B1987" s="1">
        <f t="shared" si="131"/>
        <v>0</v>
      </c>
      <c r="D1987" s="95" t="str">
        <f t="shared" si="132"/>
        <v/>
      </c>
      <c r="E1987" s="69"/>
      <c r="F1987" s="70"/>
      <c r="G1987" s="4"/>
      <c r="H1987" s="71"/>
      <c r="I1987" s="71"/>
      <c r="J1987" s="70"/>
      <c r="K1987" s="70"/>
      <c r="L1987" s="70"/>
      <c r="M1987" s="70"/>
      <c r="N1987" s="70"/>
      <c r="O1987" s="70"/>
      <c r="P1987" s="70"/>
      <c r="Q1987" s="70"/>
      <c r="R1987" s="70"/>
      <c r="S1987" s="86"/>
      <c r="T1987" s="70"/>
      <c r="Z1987" s="68">
        <f t="shared" si="133"/>
        <v>1</v>
      </c>
      <c r="AC1987" s="1" t="str">
        <f t="shared" si="134"/>
        <v>1900</v>
      </c>
    </row>
    <row r="1988" spans="2:29" x14ac:dyDescent="0.25">
      <c r="B1988" s="1">
        <f t="shared" ref="B1988:B2051" si="135">IF($B$1=YEAR(Z1988),D1988,0)</f>
        <v>0</v>
      </c>
      <c r="D1988" s="95" t="str">
        <f t="shared" ref="D1988:D2051" si="136">IF(Z1988&lt;&gt;$Y$2,IF(YEAR(Z1988)=YEAR(Z1987),D1987+1,1),"")</f>
        <v/>
      </c>
      <c r="E1988" s="69"/>
      <c r="F1988" s="70"/>
      <c r="G1988" s="4"/>
      <c r="H1988" s="71"/>
      <c r="I1988" s="71"/>
      <c r="J1988" s="70"/>
      <c r="K1988" s="70"/>
      <c r="L1988" s="70"/>
      <c r="M1988" s="70"/>
      <c r="N1988" s="70"/>
      <c r="O1988" s="70"/>
      <c r="P1988" s="70"/>
      <c r="Q1988" s="70"/>
      <c r="R1988" s="70"/>
      <c r="S1988" s="86"/>
      <c r="T1988" s="70"/>
      <c r="Z1988" s="68">
        <f t="shared" ref="Z1988:Z2051" si="137">IF(CONCATENATE(F1988,F1989,F1990,F1991,F1992,F1993)&lt;&gt;"",IF(AND(E1988&lt;&gt;0,ISNUMBER(E1988)=TRUE),E1988,Z1987),$Y$2)</f>
        <v>1</v>
      </c>
      <c r="AC1988" s="1" t="str">
        <f t="shared" si="134"/>
        <v>1900</v>
      </c>
    </row>
    <row r="1989" spans="2:29" x14ac:dyDescent="0.25">
      <c r="B1989" s="1">
        <f t="shared" si="135"/>
        <v>0</v>
      </c>
      <c r="D1989" s="95" t="str">
        <f t="shared" si="136"/>
        <v/>
      </c>
      <c r="E1989" s="69"/>
      <c r="F1989" s="70"/>
      <c r="G1989" s="4"/>
      <c r="H1989" s="71"/>
      <c r="I1989" s="71"/>
      <c r="J1989" s="70"/>
      <c r="K1989" s="70"/>
      <c r="L1989" s="70"/>
      <c r="M1989" s="70"/>
      <c r="N1989" s="70"/>
      <c r="O1989" s="70"/>
      <c r="P1989" s="70"/>
      <c r="Q1989" s="70"/>
      <c r="R1989" s="70"/>
      <c r="S1989" s="86"/>
      <c r="T1989" s="70"/>
      <c r="Z1989" s="68">
        <f t="shared" si="137"/>
        <v>1</v>
      </c>
      <c r="AC1989" s="1" t="str">
        <f t="shared" ref="AC1989:AC2052" si="138">YEAR(Z1989)&amp;F1989&amp;G1989</f>
        <v>1900</v>
      </c>
    </row>
    <row r="1990" spans="2:29" x14ac:dyDescent="0.25">
      <c r="B1990" s="1">
        <f t="shared" si="135"/>
        <v>0</v>
      </c>
      <c r="D1990" s="95" t="str">
        <f t="shared" si="136"/>
        <v/>
      </c>
      <c r="E1990" s="69"/>
      <c r="F1990" s="70"/>
      <c r="G1990" s="4"/>
      <c r="H1990" s="71"/>
      <c r="I1990" s="71"/>
      <c r="J1990" s="70"/>
      <c r="K1990" s="70"/>
      <c r="L1990" s="70"/>
      <c r="M1990" s="70"/>
      <c r="N1990" s="70"/>
      <c r="O1990" s="70"/>
      <c r="P1990" s="70"/>
      <c r="Q1990" s="70"/>
      <c r="R1990" s="70"/>
      <c r="S1990" s="86"/>
      <c r="T1990" s="70"/>
      <c r="Z1990" s="68">
        <f t="shared" si="137"/>
        <v>1</v>
      </c>
      <c r="AC1990" s="1" t="str">
        <f t="shared" si="138"/>
        <v>1900</v>
      </c>
    </row>
    <row r="1991" spans="2:29" x14ac:dyDescent="0.25">
      <c r="B1991" s="1">
        <f t="shared" si="135"/>
        <v>0</v>
      </c>
      <c r="D1991" s="95" t="str">
        <f t="shared" si="136"/>
        <v/>
      </c>
      <c r="E1991" s="69"/>
      <c r="F1991" s="70"/>
      <c r="G1991" s="4"/>
      <c r="H1991" s="71"/>
      <c r="I1991" s="71"/>
      <c r="J1991" s="70"/>
      <c r="K1991" s="70"/>
      <c r="L1991" s="70"/>
      <c r="M1991" s="70"/>
      <c r="N1991" s="70"/>
      <c r="O1991" s="70"/>
      <c r="P1991" s="70"/>
      <c r="Q1991" s="70"/>
      <c r="R1991" s="70"/>
      <c r="S1991" s="86"/>
      <c r="T1991" s="70"/>
      <c r="Z1991" s="68">
        <f t="shared" si="137"/>
        <v>1</v>
      </c>
      <c r="AC1991" s="1" t="str">
        <f t="shared" si="138"/>
        <v>1900</v>
      </c>
    </row>
    <row r="1992" spans="2:29" x14ac:dyDescent="0.25">
      <c r="B1992" s="1">
        <f t="shared" si="135"/>
        <v>0</v>
      </c>
      <c r="D1992" s="95" t="str">
        <f t="shared" si="136"/>
        <v/>
      </c>
      <c r="E1992" s="69"/>
      <c r="F1992" s="70"/>
      <c r="G1992" s="4"/>
      <c r="H1992" s="71"/>
      <c r="I1992" s="71"/>
      <c r="J1992" s="70"/>
      <c r="K1992" s="70"/>
      <c r="L1992" s="70"/>
      <c r="M1992" s="70"/>
      <c r="N1992" s="70"/>
      <c r="O1992" s="70"/>
      <c r="P1992" s="70"/>
      <c r="Q1992" s="70"/>
      <c r="R1992" s="70"/>
      <c r="S1992" s="86"/>
      <c r="T1992" s="70"/>
      <c r="Z1992" s="68">
        <f t="shared" si="137"/>
        <v>1</v>
      </c>
      <c r="AC1992" s="1" t="str">
        <f t="shared" si="138"/>
        <v>1900</v>
      </c>
    </row>
    <row r="1993" spans="2:29" x14ac:dyDescent="0.25">
      <c r="B1993" s="1">
        <f t="shared" si="135"/>
        <v>0</v>
      </c>
      <c r="D1993" s="95" t="str">
        <f t="shared" si="136"/>
        <v/>
      </c>
      <c r="E1993" s="69"/>
      <c r="F1993" s="70"/>
      <c r="G1993" s="4"/>
      <c r="H1993" s="71"/>
      <c r="I1993" s="71"/>
      <c r="J1993" s="70"/>
      <c r="K1993" s="70"/>
      <c r="L1993" s="70"/>
      <c r="M1993" s="70"/>
      <c r="N1993" s="70"/>
      <c r="O1993" s="70"/>
      <c r="P1993" s="70"/>
      <c r="Q1993" s="70"/>
      <c r="R1993" s="70"/>
      <c r="S1993" s="86"/>
      <c r="T1993" s="70"/>
      <c r="Z1993" s="68">
        <f t="shared" si="137"/>
        <v>1</v>
      </c>
      <c r="AC1993" s="1" t="str">
        <f t="shared" si="138"/>
        <v>1900</v>
      </c>
    </row>
    <row r="1994" spans="2:29" x14ac:dyDescent="0.25">
      <c r="B1994" s="1">
        <f t="shared" si="135"/>
        <v>0</v>
      </c>
      <c r="D1994" s="95" t="str">
        <f t="shared" si="136"/>
        <v/>
      </c>
      <c r="E1994" s="69"/>
      <c r="F1994" s="70"/>
      <c r="G1994" s="4"/>
      <c r="H1994" s="71"/>
      <c r="I1994" s="71"/>
      <c r="J1994" s="70"/>
      <c r="K1994" s="70"/>
      <c r="L1994" s="70"/>
      <c r="M1994" s="70"/>
      <c r="N1994" s="70"/>
      <c r="O1994" s="70"/>
      <c r="P1994" s="70"/>
      <c r="Q1994" s="70"/>
      <c r="R1994" s="70"/>
      <c r="S1994" s="86"/>
      <c r="T1994" s="70"/>
      <c r="Z1994" s="68">
        <f t="shared" si="137"/>
        <v>1</v>
      </c>
      <c r="AC1994" s="1" t="str">
        <f t="shared" si="138"/>
        <v>1900</v>
      </c>
    </row>
    <row r="1995" spans="2:29" x14ac:dyDescent="0.25">
      <c r="B1995" s="1">
        <f t="shared" si="135"/>
        <v>0</v>
      </c>
      <c r="D1995" s="95" t="str">
        <f t="shared" si="136"/>
        <v/>
      </c>
      <c r="E1995" s="69"/>
      <c r="F1995" s="70"/>
      <c r="G1995" s="4"/>
      <c r="H1995" s="71"/>
      <c r="I1995" s="71"/>
      <c r="J1995" s="70"/>
      <c r="K1995" s="70"/>
      <c r="L1995" s="70"/>
      <c r="M1995" s="70"/>
      <c r="N1995" s="70"/>
      <c r="O1995" s="70"/>
      <c r="P1995" s="70"/>
      <c r="Q1995" s="70"/>
      <c r="R1995" s="70"/>
      <c r="S1995" s="86"/>
      <c r="T1995" s="70"/>
      <c r="Z1995" s="68">
        <f t="shared" si="137"/>
        <v>1</v>
      </c>
      <c r="AC1995" s="1" t="str">
        <f t="shared" si="138"/>
        <v>1900</v>
      </c>
    </row>
    <row r="1996" spans="2:29" x14ac:dyDescent="0.25">
      <c r="B1996" s="1">
        <f t="shared" si="135"/>
        <v>0</v>
      </c>
      <c r="D1996" s="95" t="str">
        <f t="shared" si="136"/>
        <v/>
      </c>
      <c r="E1996" s="69"/>
      <c r="F1996" s="70"/>
      <c r="G1996" s="4"/>
      <c r="H1996" s="71"/>
      <c r="I1996" s="71"/>
      <c r="J1996" s="70"/>
      <c r="K1996" s="70"/>
      <c r="L1996" s="70"/>
      <c r="M1996" s="70"/>
      <c r="N1996" s="70"/>
      <c r="O1996" s="70"/>
      <c r="P1996" s="70"/>
      <c r="Q1996" s="70"/>
      <c r="R1996" s="70"/>
      <c r="S1996" s="86"/>
      <c r="T1996" s="70"/>
      <c r="Z1996" s="68">
        <f t="shared" si="137"/>
        <v>1</v>
      </c>
      <c r="AC1996" s="1" t="str">
        <f t="shared" si="138"/>
        <v>1900</v>
      </c>
    </row>
    <row r="1997" spans="2:29" x14ac:dyDescent="0.25">
      <c r="B1997" s="1">
        <f t="shared" si="135"/>
        <v>0</v>
      </c>
      <c r="D1997" s="95" t="str">
        <f t="shared" si="136"/>
        <v/>
      </c>
      <c r="E1997" s="69"/>
      <c r="F1997" s="70"/>
      <c r="G1997" s="4"/>
      <c r="H1997" s="71"/>
      <c r="I1997" s="71"/>
      <c r="J1997" s="70"/>
      <c r="K1997" s="70"/>
      <c r="L1997" s="70"/>
      <c r="M1997" s="70"/>
      <c r="N1997" s="70"/>
      <c r="O1997" s="70"/>
      <c r="P1997" s="70"/>
      <c r="Q1997" s="70"/>
      <c r="R1997" s="70"/>
      <c r="S1997" s="86"/>
      <c r="T1997" s="70"/>
      <c r="Z1997" s="68">
        <f t="shared" si="137"/>
        <v>1</v>
      </c>
      <c r="AC1997" s="1" t="str">
        <f t="shared" si="138"/>
        <v>1900</v>
      </c>
    </row>
    <row r="1998" spans="2:29" x14ac:dyDescent="0.25">
      <c r="B1998" s="1">
        <f t="shared" si="135"/>
        <v>0</v>
      </c>
      <c r="D1998" s="95" t="str">
        <f t="shared" si="136"/>
        <v/>
      </c>
      <c r="E1998" s="69"/>
      <c r="F1998" s="70"/>
      <c r="G1998" s="4"/>
      <c r="H1998" s="71"/>
      <c r="I1998" s="71"/>
      <c r="J1998" s="70"/>
      <c r="K1998" s="70"/>
      <c r="L1998" s="70"/>
      <c r="M1998" s="70"/>
      <c r="N1998" s="70"/>
      <c r="O1998" s="70"/>
      <c r="P1998" s="70"/>
      <c r="Q1998" s="70"/>
      <c r="R1998" s="70"/>
      <c r="S1998" s="86"/>
      <c r="T1998" s="70"/>
      <c r="Z1998" s="68">
        <f t="shared" si="137"/>
        <v>1</v>
      </c>
      <c r="AC1998" s="1" t="str">
        <f t="shared" si="138"/>
        <v>1900</v>
      </c>
    </row>
    <row r="1999" spans="2:29" x14ac:dyDescent="0.25">
      <c r="B1999" s="1">
        <f t="shared" si="135"/>
        <v>0</v>
      </c>
      <c r="D1999" s="95" t="str">
        <f t="shared" si="136"/>
        <v/>
      </c>
      <c r="E1999" s="69"/>
      <c r="F1999" s="70"/>
      <c r="G1999" s="4"/>
      <c r="H1999" s="71"/>
      <c r="I1999" s="71"/>
      <c r="J1999" s="70"/>
      <c r="K1999" s="70"/>
      <c r="L1999" s="70"/>
      <c r="M1999" s="70"/>
      <c r="N1999" s="70"/>
      <c r="O1999" s="70"/>
      <c r="P1999" s="70"/>
      <c r="Q1999" s="70"/>
      <c r="R1999" s="70"/>
      <c r="S1999" s="86"/>
      <c r="T1999" s="70"/>
      <c r="Z1999" s="68">
        <f t="shared" si="137"/>
        <v>1</v>
      </c>
      <c r="AC1999" s="1" t="str">
        <f t="shared" si="138"/>
        <v>1900</v>
      </c>
    </row>
    <row r="2000" spans="2:29" x14ac:dyDescent="0.25">
      <c r="B2000" s="1">
        <f t="shared" si="135"/>
        <v>0</v>
      </c>
      <c r="D2000" s="95" t="str">
        <f t="shared" si="136"/>
        <v/>
      </c>
      <c r="E2000" s="69"/>
      <c r="F2000" s="70"/>
      <c r="G2000" s="4"/>
      <c r="H2000" s="71"/>
      <c r="I2000" s="71"/>
      <c r="J2000" s="70"/>
      <c r="K2000" s="70"/>
      <c r="L2000" s="70"/>
      <c r="M2000" s="70"/>
      <c r="N2000" s="70"/>
      <c r="O2000" s="70"/>
      <c r="P2000" s="70"/>
      <c r="Q2000" s="70"/>
      <c r="R2000" s="70"/>
      <c r="S2000" s="86"/>
      <c r="T2000" s="70"/>
      <c r="Z2000" s="68">
        <f t="shared" si="137"/>
        <v>1</v>
      </c>
      <c r="AC2000" s="1" t="str">
        <f t="shared" si="138"/>
        <v>1900</v>
      </c>
    </row>
    <row r="2001" spans="2:29" x14ac:dyDescent="0.25">
      <c r="B2001" s="1">
        <f t="shared" si="135"/>
        <v>0</v>
      </c>
      <c r="D2001" s="95" t="str">
        <f t="shared" si="136"/>
        <v/>
      </c>
      <c r="E2001" s="69"/>
      <c r="F2001" s="70"/>
      <c r="G2001" s="4"/>
      <c r="H2001" s="71"/>
      <c r="I2001" s="71"/>
      <c r="J2001" s="70"/>
      <c r="K2001" s="70"/>
      <c r="L2001" s="70"/>
      <c r="M2001" s="70"/>
      <c r="N2001" s="70"/>
      <c r="O2001" s="70"/>
      <c r="P2001" s="70"/>
      <c r="Q2001" s="70"/>
      <c r="R2001" s="70"/>
      <c r="S2001" s="86"/>
      <c r="T2001" s="70"/>
      <c r="Z2001" s="68">
        <f t="shared" si="137"/>
        <v>1</v>
      </c>
      <c r="AC2001" s="1" t="str">
        <f t="shared" si="138"/>
        <v>1900</v>
      </c>
    </row>
    <row r="2002" spans="2:29" x14ac:dyDescent="0.25">
      <c r="B2002" s="1">
        <f t="shared" si="135"/>
        <v>0</v>
      </c>
      <c r="D2002" s="95" t="str">
        <f t="shared" si="136"/>
        <v/>
      </c>
      <c r="E2002" s="69"/>
      <c r="F2002" s="70"/>
      <c r="G2002" s="4"/>
      <c r="H2002" s="71"/>
      <c r="I2002" s="71"/>
      <c r="J2002" s="70"/>
      <c r="K2002" s="70"/>
      <c r="L2002" s="70"/>
      <c r="M2002" s="70"/>
      <c r="N2002" s="70"/>
      <c r="O2002" s="70"/>
      <c r="P2002" s="70"/>
      <c r="Q2002" s="70"/>
      <c r="R2002" s="70"/>
      <c r="S2002" s="86"/>
      <c r="T2002" s="70"/>
      <c r="Z2002" s="68">
        <f t="shared" si="137"/>
        <v>1</v>
      </c>
      <c r="AC2002" s="1" t="str">
        <f t="shared" si="138"/>
        <v>1900</v>
      </c>
    </row>
    <row r="2003" spans="2:29" x14ac:dyDescent="0.25">
      <c r="B2003" s="1">
        <f t="shared" si="135"/>
        <v>0</v>
      </c>
      <c r="D2003" s="95" t="str">
        <f t="shared" si="136"/>
        <v/>
      </c>
      <c r="E2003" s="69"/>
      <c r="F2003" s="70"/>
      <c r="G2003" s="4"/>
      <c r="H2003" s="71"/>
      <c r="I2003" s="71"/>
      <c r="J2003" s="70"/>
      <c r="K2003" s="70"/>
      <c r="L2003" s="70"/>
      <c r="M2003" s="70"/>
      <c r="N2003" s="70"/>
      <c r="O2003" s="70"/>
      <c r="P2003" s="70"/>
      <c r="Q2003" s="70"/>
      <c r="R2003" s="70"/>
      <c r="S2003" s="86"/>
      <c r="T2003" s="70"/>
      <c r="Z2003" s="68">
        <f t="shared" si="137"/>
        <v>1</v>
      </c>
      <c r="AC2003" s="1" t="str">
        <f t="shared" si="138"/>
        <v>1900</v>
      </c>
    </row>
    <row r="2004" spans="2:29" x14ac:dyDescent="0.25">
      <c r="B2004" s="1">
        <f t="shared" si="135"/>
        <v>0</v>
      </c>
      <c r="D2004" s="95" t="str">
        <f t="shared" si="136"/>
        <v/>
      </c>
      <c r="E2004" s="69"/>
      <c r="F2004" s="70"/>
      <c r="G2004" s="4"/>
      <c r="H2004" s="71"/>
      <c r="I2004" s="71"/>
      <c r="J2004" s="70"/>
      <c r="K2004" s="70"/>
      <c r="L2004" s="70"/>
      <c r="M2004" s="70"/>
      <c r="N2004" s="70"/>
      <c r="O2004" s="70"/>
      <c r="P2004" s="70"/>
      <c r="Q2004" s="70"/>
      <c r="R2004" s="70"/>
      <c r="S2004" s="86"/>
      <c r="T2004" s="70"/>
      <c r="Z2004" s="68">
        <f t="shared" si="137"/>
        <v>1</v>
      </c>
      <c r="AC2004" s="1" t="str">
        <f t="shared" si="138"/>
        <v>1900</v>
      </c>
    </row>
    <row r="2005" spans="2:29" x14ac:dyDescent="0.25">
      <c r="B2005" s="1">
        <f t="shared" si="135"/>
        <v>0</v>
      </c>
      <c r="D2005" s="95" t="str">
        <f t="shared" si="136"/>
        <v/>
      </c>
      <c r="E2005" s="69"/>
      <c r="F2005" s="70"/>
      <c r="G2005" s="4"/>
      <c r="H2005" s="71"/>
      <c r="I2005" s="71"/>
      <c r="J2005" s="70"/>
      <c r="K2005" s="70"/>
      <c r="L2005" s="70"/>
      <c r="M2005" s="70"/>
      <c r="N2005" s="70"/>
      <c r="O2005" s="70"/>
      <c r="P2005" s="70"/>
      <c r="Q2005" s="70"/>
      <c r="R2005" s="70"/>
      <c r="S2005" s="86"/>
      <c r="T2005" s="70"/>
      <c r="Z2005" s="68">
        <f t="shared" si="137"/>
        <v>1</v>
      </c>
      <c r="AC2005" s="1" t="str">
        <f t="shared" si="138"/>
        <v>1900</v>
      </c>
    </row>
    <row r="2006" spans="2:29" x14ac:dyDescent="0.25">
      <c r="B2006" s="1">
        <f t="shared" si="135"/>
        <v>0</v>
      </c>
      <c r="D2006" s="95" t="str">
        <f t="shared" si="136"/>
        <v/>
      </c>
      <c r="E2006" s="69"/>
      <c r="F2006" s="70"/>
      <c r="G2006" s="4"/>
      <c r="H2006" s="71"/>
      <c r="I2006" s="71"/>
      <c r="J2006" s="70"/>
      <c r="K2006" s="70"/>
      <c r="L2006" s="70"/>
      <c r="M2006" s="70"/>
      <c r="N2006" s="70"/>
      <c r="O2006" s="70"/>
      <c r="P2006" s="70"/>
      <c r="Q2006" s="70"/>
      <c r="R2006" s="70"/>
      <c r="S2006" s="86"/>
      <c r="T2006" s="70"/>
      <c r="Z2006" s="68">
        <f t="shared" si="137"/>
        <v>1</v>
      </c>
      <c r="AC2006" s="1" t="str">
        <f t="shared" si="138"/>
        <v>1900</v>
      </c>
    </row>
    <row r="2007" spans="2:29" x14ac:dyDescent="0.25">
      <c r="B2007" s="1">
        <f t="shared" si="135"/>
        <v>0</v>
      </c>
      <c r="D2007" s="95" t="str">
        <f t="shared" si="136"/>
        <v/>
      </c>
      <c r="E2007" s="69"/>
      <c r="F2007" s="70"/>
      <c r="G2007" s="4"/>
      <c r="H2007" s="71"/>
      <c r="I2007" s="71"/>
      <c r="J2007" s="70"/>
      <c r="K2007" s="70"/>
      <c r="L2007" s="70"/>
      <c r="M2007" s="70"/>
      <c r="N2007" s="70"/>
      <c r="O2007" s="70"/>
      <c r="P2007" s="70"/>
      <c r="Q2007" s="70"/>
      <c r="R2007" s="70"/>
      <c r="S2007" s="86"/>
      <c r="T2007" s="70"/>
      <c r="Z2007" s="68">
        <f t="shared" si="137"/>
        <v>1</v>
      </c>
      <c r="AC2007" s="1" t="str">
        <f t="shared" si="138"/>
        <v>1900</v>
      </c>
    </row>
    <row r="2008" spans="2:29" x14ac:dyDescent="0.25">
      <c r="B2008" s="1">
        <f t="shared" si="135"/>
        <v>0</v>
      </c>
      <c r="D2008" s="95" t="str">
        <f t="shared" si="136"/>
        <v/>
      </c>
      <c r="E2008" s="69"/>
      <c r="F2008" s="70"/>
      <c r="G2008" s="4"/>
      <c r="H2008" s="71"/>
      <c r="I2008" s="71"/>
      <c r="J2008" s="70"/>
      <c r="K2008" s="70"/>
      <c r="L2008" s="70"/>
      <c r="M2008" s="70"/>
      <c r="N2008" s="70"/>
      <c r="O2008" s="70"/>
      <c r="P2008" s="70"/>
      <c r="Q2008" s="70"/>
      <c r="R2008" s="70"/>
      <c r="S2008" s="86"/>
      <c r="T2008" s="70"/>
      <c r="Z2008" s="68">
        <f t="shared" si="137"/>
        <v>1</v>
      </c>
      <c r="AC2008" s="1" t="str">
        <f t="shared" si="138"/>
        <v>1900</v>
      </c>
    </row>
    <row r="2009" spans="2:29" x14ac:dyDescent="0.25">
      <c r="B2009" s="1">
        <f t="shared" si="135"/>
        <v>0</v>
      </c>
      <c r="D2009" s="95" t="str">
        <f t="shared" si="136"/>
        <v/>
      </c>
      <c r="E2009" s="69"/>
      <c r="F2009" s="70"/>
      <c r="G2009" s="4"/>
      <c r="H2009" s="71"/>
      <c r="I2009" s="71"/>
      <c r="J2009" s="70"/>
      <c r="K2009" s="70"/>
      <c r="L2009" s="70"/>
      <c r="M2009" s="70"/>
      <c r="N2009" s="70"/>
      <c r="O2009" s="70"/>
      <c r="P2009" s="70"/>
      <c r="Q2009" s="70"/>
      <c r="R2009" s="70"/>
      <c r="S2009" s="86"/>
      <c r="T2009" s="70"/>
      <c r="Z2009" s="68">
        <f t="shared" si="137"/>
        <v>1</v>
      </c>
      <c r="AC2009" s="1" t="str">
        <f t="shared" si="138"/>
        <v>1900</v>
      </c>
    </row>
    <row r="2010" spans="2:29" x14ac:dyDescent="0.25">
      <c r="B2010" s="1">
        <f t="shared" si="135"/>
        <v>0</v>
      </c>
      <c r="D2010" s="95" t="str">
        <f t="shared" si="136"/>
        <v/>
      </c>
      <c r="E2010" s="69"/>
      <c r="F2010" s="70"/>
      <c r="G2010" s="4"/>
      <c r="H2010" s="71"/>
      <c r="I2010" s="71"/>
      <c r="J2010" s="70"/>
      <c r="K2010" s="70"/>
      <c r="L2010" s="70"/>
      <c r="M2010" s="70"/>
      <c r="N2010" s="70"/>
      <c r="O2010" s="70"/>
      <c r="P2010" s="70"/>
      <c r="Q2010" s="70"/>
      <c r="R2010" s="70"/>
      <c r="S2010" s="86"/>
      <c r="T2010" s="70"/>
      <c r="Z2010" s="68">
        <f t="shared" si="137"/>
        <v>1</v>
      </c>
      <c r="AC2010" s="1" t="str">
        <f t="shared" si="138"/>
        <v>1900</v>
      </c>
    </row>
    <row r="2011" spans="2:29" x14ac:dyDescent="0.25">
      <c r="B2011" s="1">
        <f t="shared" si="135"/>
        <v>0</v>
      </c>
      <c r="D2011" s="95" t="str">
        <f t="shared" si="136"/>
        <v/>
      </c>
      <c r="E2011" s="69"/>
      <c r="F2011" s="70"/>
      <c r="G2011" s="4"/>
      <c r="H2011" s="71"/>
      <c r="I2011" s="71"/>
      <c r="J2011" s="70"/>
      <c r="K2011" s="70"/>
      <c r="L2011" s="70"/>
      <c r="M2011" s="70"/>
      <c r="N2011" s="70"/>
      <c r="O2011" s="70"/>
      <c r="P2011" s="70"/>
      <c r="Q2011" s="70"/>
      <c r="R2011" s="70"/>
      <c r="S2011" s="86"/>
      <c r="T2011" s="70"/>
      <c r="Z2011" s="68">
        <f t="shared" si="137"/>
        <v>1</v>
      </c>
      <c r="AC2011" s="1" t="str">
        <f t="shared" si="138"/>
        <v>1900</v>
      </c>
    </row>
    <row r="2012" spans="2:29" x14ac:dyDescent="0.25">
      <c r="B2012" s="1">
        <f t="shared" si="135"/>
        <v>0</v>
      </c>
      <c r="D2012" s="95" t="str">
        <f t="shared" si="136"/>
        <v/>
      </c>
      <c r="E2012" s="69"/>
      <c r="F2012" s="70"/>
      <c r="G2012" s="4"/>
      <c r="H2012" s="71"/>
      <c r="I2012" s="71"/>
      <c r="J2012" s="70"/>
      <c r="K2012" s="70"/>
      <c r="L2012" s="70"/>
      <c r="M2012" s="70"/>
      <c r="N2012" s="70"/>
      <c r="O2012" s="70"/>
      <c r="P2012" s="70"/>
      <c r="Q2012" s="70"/>
      <c r="R2012" s="70"/>
      <c r="S2012" s="86"/>
      <c r="T2012" s="70"/>
      <c r="Z2012" s="68">
        <f t="shared" si="137"/>
        <v>1</v>
      </c>
      <c r="AC2012" s="1" t="str">
        <f t="shared" si="138"/>
        <v>1900</v>
      </c>
    </row>
    <row r="2013" spans="2:29" x14ac:dyDescent="0.25">
      <c r="B2013" s="1">
        <f t="shared" si="135"/>
        <v>0</v>
      </c>
      <c r="D2013" s="95" t="str">
        <f t="shared" si="136"/>
        <v/>
      </c>
      <c r="E2013" s="69"/>
      <c r="F2013" s="70"/>
      <c r="G2013" s="4"/>
      <c r="H2013" s="71"/>
      <c r="I2013" s="71"/>
      <c r="J2013" s="70"/>
      <c r="K2013" s="70"/>
      <c r="L2013" s="70"/>
      <c r="M2013" s="70"/>
      <c r="N2013" s="70"/>
      <c r="O2013" s="70"/>
      <c r="P2013" s="70"/>
      <c r="Q2013" s="70"/>
      <c r="R2013" s="70"/>
      <c r="S2013" s="86"/>
      <c r="T2013" s="70"/>
      <c r="Z2013" s="68">
        <f t="shared" si="137"/>
        <v>1</v>
      </c>
      <c r="AC2013" s="1" t="str">
        <f t="shared" si="138"/>
        <v>1900</v>
      </c>
    </row>
    <row r="2014" spans="2:29" x14ac:dyDescent="0.25">
      <c r="B2014" s="1">
        <f t="shared" si="135"/>
        <v>0</v>
      </c>
      <c r="D2014" s="95" t="str">
        <f t="shared" si="136"/>
        <v/>
      </c>
      <c r="E2014" s="69"/>
      <c r="F2014" s="70"/>
      <c r="G2014" s="4"/>
      <c r="H2014" s="71"/>
      <c r="I2014" s="71"/>
      <c r="J2014" s="70"/>
      <c r="K2014" s="70"/>
      <c r="L2014" s="70"/>
      <c r="M2014" s="70"/>
      <c r="N2014" s="70"/>
      <c r="O2014" s="70"/>
      <c r="P2014" s="70"/>
      <c r="Q2014" s="70"/>
      <c r="R2014" s="70"/>
      <c r="S2014" s="86"/>
      <c r="T2014" s="70"/>
      <c r="Z2014" s="68">
        <f t="shared" si="137"/>
        <v>1</v>
      </c>
      <c r="AC2014" s="1" t="str">
        <f t="shared" si="138"/>
        <v>1900</v>
      </c>
    </row>
    <row r="2015" spans="2:29" x14ac:dyDescent="0.25">
      <c r="B2015" s="1">
        <f t="shared" si="135"/>
        <v>0</v>
      </c>
      <c r="D2015" s="95" t="str">
        <f t="shared" si="136"/>
        <v/>
      </c>
      <c r="E2015" s="69"/>
      <c r="F2015" s="70"/>
      <c r="G2015" s="4"/>
      <c r="H2015" s="71"/>
      <c r="I2015" s="71"/>
      <c r="J2015" s="70"/>
      <c r="K2015" s="70"/>
      <c r="L2015" s="70"/>
      <c r="M2015" s="70"/>
      <c r="N2015" s="70"/>
      <c r="O2015" s="70"/>
      <c r="P2015" s="70"/>
      <c r="Q2015" s="70"/>
      <c r="R2015" s="70"/>
      <c r="S2015" s="86"/>
      <c r="T2015" s="70"/>
      <c r="Z2015" s="68">
        <f t="shared" si="137"/>
        <v>1</v>
      </c>
      <c r="AC2015" s="1" t="str">
        <f t="shared" si="138"/>
        <v>1900</v>
      </c>
    </row>
    <row r="2016" spans="2:29" x14ac:dyDescent="0.25">
      <c r="B2016" s="1">
        <f t="shared" si="135"/>
        <v>0</v>
      </c>
      <c r="D2016" s="95" t="str">
        <f t="shared" si="136"/>
        <v/>
      </c>
      <c r="E2016" s="69"/>
      <c r="F2016" s="70"/>
      <c r="G2016" s="4"/>
      <c r="H2016" s="71"/>
      <c r="I2016" s="71"/>
      <c r="J2016" s="70"/>
      <c r="K2016" s="70"/>
      <c r="L2016" s="70"/>
      <c r="M2016" s="70"/>
      <c r="N2016" s="70"/>
      <c r="O2016" s="70"/>
      <c r="P2016" s="70"/>
      <c r="Q2016" s="70"/>
      <c r="R2016" s="70"/>
      <c r="S2016" s="86"/>
      <c r="T2016" s="70"/>
      <c r="Z2016" s="68">
        <f t="shared" si="137"/>
        <v>1</v>
      </c>
      <c r="AC2016" s="1" t="str">
        <f t="shared" si="138"/>
        <v>1900</v>
      </c>
    </row>
    <row r="2017" spans="2:29" x14ac:dyDescent="0.25">
      <c r="B2017" s="1">
        <f t="shared" si="135"/>
        <v>0</v>
      </c>
      <c r="D2017" s="95" t="str">
        <f t="shared" si="136"/>
        <v/>
      </c>
      <c r="E2017" s="69"/>
      <c r="F2017" s="70"/>
      <c r="G2017" s="4"/>
      <c r="H2017" s="71"/>
      <c r="I2017" s="71"/>
      <c r="J2017" s="70"/>
      <c r="K2017" s="70"/>
      <c r="L2017" s="70"/>
      <c r="M2017" s="70"/>
      <c r="N2017" s="70"/>
      <c r="O2017" s="70"/>
      <c r="P2017" s="70"/>
      <c r="Q2017" s="70"/>
      <c r="R2017" s="70"/>
      <c r="S2017" s="86"/>
      <c r="T2017" s="70"/>
      <c r="Z2017" s="68">
        <f t="shared" si="137"/>
        <v>1</v>
      </c>
      <c r="AC2017" s="1" t="str">
        <f t="shared" si="138"/>
        <v>1900</v>
      </c>
    </row>
    <row r="2018" spans="2:29" x14ac:dyDescent="0.25">
      <c r="B2018" s="1">
        <f t="shared" si="135"/>
        <v>0</v>
      </c>
      <c r="D2018" s="95" t="str">
        <f t="shared" si="136"/>
        <v/>
      </c>
      <c r="E2018" s="69"/>
      <c r="F2018" s="70"/>
      <c r="G2018" s="4"/>
      <c r="H2018" s="71"/>
      <c r="I2018" s="71"/>
      <c r="J2018" s="70"/>
      <c r="K2018" s="70"/>
      <c r="L2018" s="70"/>
      <c r="M2018" s="70"/>
      <c r="N2018" s="70"/>
      <c r="O2018" s="70"/>
      <c r="P2018" s="70"/>
      <c r="Q2018" s="70"/>
      <c r="R2018" s="70"/>
      <c r="S2018" s="86"/>
      <c r="T2018" s="70"/>
      <c r="Z2018" s="68">
        <f t="shared" si="137"/>
        <v>1</v>
      </c>
      <c r="AC2018" s="1" t="str">
        <f t="shared" si="138"/>
        <v>1900</v>
      </c>
    </row>
    <row r="2019" spans="2:29" x14ac:dyDescent="0.25">
      <c r="B2019" s="1">
        <f t="shared" si="135"/>
        <v>0</v>
      </c>
      <c r="D2019" s="95" t="str">
        <f t="shared" si="136"/>
        <v/>
      </c>
      <c r="E2019" s="69"/>
      <c r="F2019" s="70"/>
      <c r="G2019" s="4"/>
      <c r="H2019" s="71"/>
      <c r="I2019" s="71"/>
      <c r="J2019" s="70"/>
      <c r="K2019" s="70"/>
      <c r="L2019" s="70"/>
      <c r="M2019" s="70"/>
      <c r="N2019" s="70"/>
      <c r="O2019" s="70"/>
      <c r="P2019" s="70"/>
      <c r="Q2019" s="70"/>
      <c r="R2019" s="70"/>
      <c r="S2019" s="86"/>
      <c r="T2019" s="70"/>
      <c r="Z2019" s="68">
        <f t="shared" si="137"/>
        <v>1</v>
      </c>
      <c r="AC2019" s="1" t="str">
        <f t="shared" si="138"/>
        <v>1900</v>
      </c>
    </row>
    <row r="2020" spans="2:29" x14ac:dyDescent="0.25">
      <c r="B2020" s="1">
        <f t="shared" si="135"/>
        <v>0</v>
      </c>
      <c r="D2020" s="95" t="str">
        <f t="shared" si="136"/>
        <v/>
      </c>
      <c r="E2020" s="69"/>
      <c r="F2020" s="70"/>
      <c r="G2020" s="4"/>
      <c r="H2020" s="71"/>
      <c r="I2020" s="71"/>
      <c r="J2020" s="70"/>
      <c r="K2020" s="70"/>
      <c r="L2020" s="70"/>
      <c r="M2020" s="70"/>
      <c r="N2020" s="70"/>
      <c r="O2020" s="70"/>
      <c r="P2020" s="70"/>
      <c r="Q2020" s="70"/>
      <c r="R2020" s="70"/>
      <c r="S2020" s="86"/>
      <c r="T2020" s="70"/>
      <c r="Z2020" s="68">
        <f t="shared" si="137"/>
        <v>1</v>
      </c>
      <c r="AC2020" s="1" t="str">
        <f t="shared" si="138"/>
        <v>1900</v>
      </c>
    </row>
    <row r="2021" spans="2:29" x14ac:dyDescent="0.25">
      <c r="B2021" s="1">
        <f t="shared" si="135"/>
        <v>0</v>
      </c>
      <c r="D2021" s="95" t="str">
        <f t="shared" si="136"/>
        <v/>
      </c>
      <c r="E2021" s="69"/>
      <c r="F2021" s="70"/>
      <c r="G2021" s="4"/>
      <c r="H2021" s="71"/>
      <c r="I2021" s="71"/>
      <c r="J2021" s="70"/>
      <c r="K2021" s="70"/>
      <c r="L2021" s="70"/>
      <c r="M2021" s="70"/>
      <c r="N2021" s="70"/>
      <c r="O2021" s="70"/>
      <c r="P2021" s="70"/>
      <c r="Q2021" s="70"/>
      <c r="R2021" s="70"/>
      <c r="S2021" s="86"/>
      <c r="T2021" s="70"/>
      <c r="Z2021" s="68">
        <f t="shared" si="137"/>
        <v>1</v>
      </c>
      <c r="AC2021" s="1" t="str">
        <f t="shared" si="138"/>
        <v>1900</v>
      </c>
    </row>
    <row r="2022" spans="2:29" x14ac:dyDescent="0.25">
      <c r="B2022" s="1">
        <f t="shared" si="135"/>
        <v>0</v>
      </c>
      <c r="D2022" s="95" t="str">
        <f t="shared" si="136"/>
        <v/>
      </c>
      <c r="E2022" s="69"/>
      <c r="F2022" s="70"/>
      <c r="G2022" s="4"/>
      <c r="H2022" s="71"/>
      <c r="I2022" s="71"/>
      <c r="J2022" s="70"/>
      <c r="K2022" s="70"/>
      <c r="L2022" s="70"/>
      <c r="M2022" s="70"/>
      <c r="N2022" s="70"/>
      <c r="O2022" s="70"/>
      <c r="P2022" s="70"/>
      <c r="Q2022" s="70"/>
      <c r="R2022" s="70"/>
      <c r="S2022" s="86"/>
      <c r="T2022" s="70"/>
      <c r="Z2022" s="68">
        <f t="shared" si="137"/>
        <v>1</v>
      </c>
      <c r="AC2022" s="1" t="str">
        <f t="shared" si="138"/>
        <v>1900</v>
      </c>
    </row>
    <row r="2023" spans="2:29" x14ac:dyDescent="0.25">
      <c r="B2023" s="1">
        <f t="shared" si="135"/>
        <v>0</v>
      </c>
      <c r="D2023" s="95" t="str">
        <f t="shared" si="136"/>
        <v/>
      </c>
      <c r="E2023" s="69"/>
      <c r="F2023" s="70"/>
      <c r="G2023" s="4"/>
      <c r="H2023" s="71"/>
      <c r="I2023" s="71"/>
      <c r="J2023" s="70"/>
      <c r="K2023" s="70"/>
      <c r="L2023" s="70"/>
      <c r="M2023" s="70"/>
      <c r="N2023" s="70"/>
      <c r="O2023" s="70"/>
      <c r="P2023" s="70"/>
      <c r="Q2023" s="70"/>
      <c r="R2023" s="70"/>
      <c r="S2023" s="86"/>
      <c r="T2023" s="70"/>
      <c r="Z2023" s="68">
        <f t="shared" si="137"/>
        <v>1</v>
      </c>
      <c r="AC2023" s="1" t="str">
        <f t="shared" si="138"/>
        <v>1900</v>
      </c>
    </row>
    <row r="2024" spans="2:29" x14ac:dyDescent="0.25">
      <c r="B2024" s="1">
        <f t="shared" si="135"/>
        <v>0</v>
      </c>
      <c r="D2024" s="95" t="str">
        <f t="shared" si="136"/>
        <v/>
      </c>
      <c r="E2024" s="69"/>
      <c r="F2024" s="70"/>
      <c r="G2024" s="4"/>
      <c r="H2024" s="71"/>
      <c r="I2024" s="71"/>
      <c r="J2024" s="70"/>
      <c r="K2024" s="70"/>
      <c r="L2024" s="70"/>
      <c r="M2024" s="70"/>
      <c r="N2024" s="70"/>
      <c r="O2024" s="70"/>
      <c r="P2024" s="70"/>
      <c r="Q2024" s="70"/>
      <c r="R2024" s="70"/>
      <c r="S2024" s="86"/>
      <c r="T2024" s="70"/>
      <c r="Z2024" s="68">
        <f t="shared" si="137"/>
        <v>1</v>
      </c>
      <c r="AC2024" s="1" t="str">
        <f t="shared" si="138"/>
        <v>1900</v>
      </c>
    </row>
    <row r="2025" spans="2:29" x14ac:dyDescent="0.25">
      <c r="B2025" s="1">
        <f t="shared" si="135"/>
        <v>0</v>
      </c>
      <c r="D2025" s="95" t="str">
        <f t="shared" si="136"/>
        <v/>
      </c>
      <c r="E2025" s="69"/>
      <c r="F2025" s="70"/>
      <c r="G2025" s="4"/>
      <c r="H2025" s="71"/>
      <c r="I2025" s="71"/>
      <c r="J2025" s="70"/>
      <c r="K2025" s="70"/>
      <c r="L2025" s="70"/>
      <c r="M2025" s="70"/>
      <c r="N2025" s="70"/>
      <c r="O2025" s="70"/>
      <c r="P2025" s="70"/>
      <c r="Q2025" s="70"/>
      <c r="R2025" s="70"/>
      <c r="S2025" s="86"/>
      <c r="T2025" s="70"/>
      <c r="Z2025" s="68">
        <f t="shared" si="137"/>
        <v>1</v>
      </c>
      <c r="AC2025" s="1" t="str">
        <f t="shared" si="138"/>
        <v>1900</v>
      </c>
    </row>
    <row r="2026" spans="2:29" x14ac:dyDescent="0.25">
      <c r="B2026" s="1">
        <f t="shared" si="135"/>
        <v>0</v>
      </c>
      <c r="D2026" s="95" t="str">
        <f t="shared" si="136"/>
        <v/>
      </c>
      <c r="E2026" s="69"/>
      <c r="F2026" s="70"/>
      <c r="G2026" s="4"/>
      <c r="H2026" s="71"/>
      <c r="I2026" s="71"/>
      <c r="J2026" s="70"/>
      <c r="K2026" s="70"/>
      <c r="L2026" s="70"/>
      <c r="M2026" s="70"/>
      <c r="N2026" s="70"/>
      <c r="O2026" s="70"/>
      <c r="P2026" s="70"/>
      <c r="Q2026" s="70"/>
      <c r="R2026" s="70"/>
      <c r="S2026" s="86"/>
      <c r="T2026" s="70"/>
      <c r="Z2026" s="68">
        <f t="shared" si="137"/>
        <v>1</v>
      </c>
      <c r="AC2026" s="1" t="str">
        <f t="shared" si="138"/>
        <v>1900</v>
      </c>
    </row>
    <row r="2027" spans="2:29" x14ac:dyDescent="0.25">
      <c r="B2027" s="1">
        <f t="shared" si="135"/>
        <v>0</v>
      </c>
      <c r="D2027" s="95" t="str">
        <f t="shared" si="136"/>
        <v/>
      </c>
      <c r="E2027" s="69"/>
      <c r="F2027" s="70"/>
      <c r="G2027" s="4"/>
      <c r="H2027" s="71"/>
      <c r="I2027" s="71"/>
      <c r="J2027" s="70"/>
      <c r="K2027" s="70"/>
      <c r="L2027" s="70"/>
      <c r="M2027" s="70"/>
      <c r="N2027" s="70"/>
      <c r="O2027" s="70"/>
      <c r="P2027" s="70"/>
      <c r="Q2027" s="70"/>
      <c r="R2027" s="70"/>
      <c r="S2027" s="86"/>
      <c r="T2027" s="70"/>
      <c r="Z2027" s="68">
        <f t="shared" si="137"/>
        <v>1</v>
      </c>
      <c r="AC2027" s="1" t="str">
        <f t="shared" si="138"/>
        <v>1900</v>
      </c>
    </row>
    <row r="2028" spans="2:29" x14ac:dyDescent="0.25">
      <c r="B2028" s="1">
        <f t="shared" si="135"/>
        <v>0</v>
      </c>
      <c r="D2028" s="95" t="str">
        <f t="shared" si="136"/>
        <v/>
      </c>
      <c r="E2028" s="69"/>
      <c r="F2028" s="70"/>
      <c r="G2028" s="4"/>
      <c r="H2028" s="71"/>
      <c r="I2028" s="71"/>
      <c r="J2028" s="70"/>
      <c r="K2028" s="70"/>
      <c r="L2028" s="70"/>
      <c r="M2028" s="70"/>
      <c r="N2028" s="70"/>
      <c r="O2028" s="70"/>
      <c r="P2028" s="70"/>
      <c r="Q2028" s="70"/>
      <c r="R2028" s="70"/>
      <c r="S2028" s="86"/>
      <c r="T2028" s="70"/>
      <c r="Z2028" s="68">
        <f t="shared" si="137"/>
        <v>1</v>
      </c>
      <c r="AC2028" s="1" t="str">
        <f t="shared" si="138"/>
        <v>1900</v>
      </c>
    </row>
    <row r="2029" spans="2:29" x14ac:dyDescent="0.25">
      <c r="B2029" s="1">
        <f t="shared" si="135"/>
        <v>0</v>
      </c>
      <c r="D2029" s="95" t="str">
        <f t="shared" si="136"/>
        <v/>
      </c>
      <c r="E2029" s="69"/>
      <c r="F2029" s="70"/>
      <c r="G2029" s="4"/>
      <c r="H2029" s="71"/>
      <c r="I2029" s="71"/>
      <c r="J2029" s="70"/>
      <c r="K2029" s="70"/>
      <c r="L2029" s="70"/>
      <c r="M2029" s="70"/>
      <c r="N2029" s="70"/>
      <c r="O2029" s="70"/>
      <c r="P2029" s="70"/>
      <c r="Q2029" s="70"/>
      <c r="R2029" s="70"/>
      <c r="S2029" s="86"/>
      <c r="T2029" s="70"/>
      <c r="Z2029" s="68">
        <f t="shared" si="137"/>
        <v>1</v>
      </c>
      <c r="AC2029" s="1" t="str">
        <f t="shared" si="138"/>
        <v>1900</v>
      </c>
    </row>
    <row r="2030" spans="2:29" x14ac:dyDescent="0.25">
      <c r="B2030" s="1">
        <f t="shared" si="135"/>
        <v>0</v>
      </c>
      <c r="D2030" s="95" t="str">
        <f t="shared" si="136"/>
        <v/>
      </c>
      <c r="E2030" s="69"/>
      <c r="F2030" s="70"/>
      <c r="G2030" s="4"/>
      <c r="H2030" s="71"/>
      <c r="I2030" s="71"/>
      <c r="J2030" s="70"/>
      <c r="K2030" s="70"/>
      <c r="L2030" s="70"/>
      <c r="M2030" s="70"/>
      <c r="N2030" s="70"/>
      <c r="O2030" s="70"/>
      <c r="P2030" s="70"/>
      <c r="Q2030" s="70"/>
      <c r="R2030" s="70"/>
      <c r="S2030" s="86"/>
      <c r="T2030" s="70"/>
      <c r="Z2030" s="68">
        <f t="shared" si="137"/>
        <v>1</v>
      </c>
      <c r="AC2030" s="1" t="str">
        <f t="shared" si="138"/>
        <v>1900</v>
      </c>
    </row>
    <row r="2031" spans="2:29" x14ac:dyDescent="0.25">
      <c r="B2031" s="1">
        <f t="shared" si="135"/>
        <v>0</v>
      </c>
      <c r="D2031" s="95" t="str">
        <f t="shared" si="136"/>
        <v/>
      </c>
      <c r="E2031" s="69"/>
      <c r="F2031" s="70"/>
      <c r="G2031" s="4"/>
      <c r="H2031" s="71"/>
      <c r="I2031" s="71"/>
      <c r="J2031" s="70"/>
      <c r="K2031" s="70"/>
      <c r="L2031" s="70"/>
      <c r="M2031" s="70"/>
      <c r="N2031" s="70"/>
      <c r="O2031" s="70"/>
      <c r="P2031" s="70"/>
      <c r="Q2031" s="70"/>
      <c r="R2031" s="70"/>
      <c r="S2031" s="86"/>
      <c r="T2031" s="70"/>
      <c r="Z2031" s="68">
        <f t="shared" si="137"/>
        <v>1</v>
      </c>
      <c r="AC2031" s="1" t="str">
        <f t="shared" si="138"/>
        <v>1900</v>
      </c>
    </row>
    <row r="2032" spans="2:29" x14ac:dyDescent="0.25">
      <c r="B2032" s="1">
        <f t="shared" si="135"/>
        <v>0</v>
      </c>
      <c r="D2032" s="95" t="str">
        <f t="shared" si="136"/>
        <v/>
      </c>
      <c r="E2032" s="69"/>
      <c r="F2032" s="70"/>
      <c r="G2032" s="4"/>
      <c r="H2032" s="71"/>
      <c r="I2032" s="71"/>
      <c r="J2032" s="70"/>
      <c r="K2032" s="70"/>
      <c r="L2032" s="70"/>
      <c r="M2032" s="70"/>
      <c r="N2032" s="70"/>
      <c r="O2032" s="70"/>
      <c r="P2032" s="70"/>
      <c r="Q2032" s="70"/>
      <c r="R2032" s="70"/>
      <c r="S2032" s="86"/>
      <c r="T2032" s="70"/>
      <c r="Z2032" s="68">
        <f t="shared" si="137"/>
        <v>1</v>
      </c>
      <c r="AC2032" s="1" t="str">
        <f t="shared" si="138"/>
        <v>1900</v>
      </c>
    </row>
    <row r="2033" spans="2:29" x14ac:dyDescent="0.25">
      <c r="B2033" s="1">
        <f t="shared" si="135"/>
        <v>0</v>
      </c>
      <c r="D2033" s="95" t="str">
        <f t="shared" si="136"/>
        <v/>
      </c>
      <c r="E2033" s="69"/>
      <c r="F2033" s="70"/>
      <c r="G2033" s="4"/>
      <c r="H2033" s="71"/>
      <c r="I2033" s="71"/>
      <c r="J2033" s="70"/>
      <c r="K2033" s="70"/>
      <c r="L2033" s="70"/>
      <c r="M2033" s="70"/>
      <c r="N2033" s="70"/>
      <c r="O2033" s="70"/>
      <c r="P2033" s="70"/>
      <c r="Q2033" s="70"/>
      <c r="R2033" s="70"/>
      <c r="S2033" s="86"/>
      <c r="T2033" s="70"/>
      <c r="Z2033" s="68">
        <f t="shared" si="137"/>
        <v>1</v>
      </c>
      <c r="AC2033" s="1" t="str">
        <f t="shared" si="138"/>
        <v>1900</v>
      </c>
    </row>
    <row r="2034" spans="2:29" x14ac:dyDescent="0.25">
      <c r="B2034" s="1">
        <f t="shared" si="135"/>
        <v>0</v>
      </c>
      <c r="D2034" s="95" t="str">
        <f t="shared" si="136"/>
        <v/>
      </c>
      <c r="E2034" s="69"/>
      <c r="F2034" s="70"/>
      <c r="G2034" s="4"/>
      <c r="H2034" s="71"/>
      <c r="I2034" s="71"/>
      <c r="J2034" s="70"/>
      <c r="K2034" s="70"/>
      <c r="L2034" s="70"/>
      <c r="M2034" s="70"/>
      <c r="N2034" s="70"/>
      <c r="O2034" s="70"/>
      <c r="P2034" s="70"/>
      <c r="Q2034" s="70"/>
      <c r="R2034" s="70"/>
      <c r="S2034" s="86"/>
      <c r="T2034" s="70"/>
      <c r="Z2034" s="68">
        <f t="shared" si="137"/>
        <v>1</v>
      </c>
      <c r="AC2034" s="1" t="str">
        <f t="shared" si="138"/>
        <v>1900</v>
      </c>
    </row>
    <row r="2035" spans="2:29" x14ac:dyDescent="0.25">
      <c r="B2035" s="1">
        <f t="shared" si="135"/>
        <v>0</v>
      </c>
      <c r="D2035" s="95" t="str">
        <f t="shared" si="136"/>
        <v/>
      </c>
      <c r="E2035" s="69"/>
      <c r="F2035" s="70"/>
      <c r="G2035" s="4"/>
      <c r="H2035" s="71"/>
      <c r="I2035" s="71"/>
      <c r="J2035" s="70"/>
      <c r="K2035" s="70"/>
      <c r="L2035" s="70"/>
      <c r="M2035" s="70"/>
      <c r="N2035" s="70"/>
      <c r="O2035" s="70"/>
      <c r="P2035" s="70"/>
      <c r="Q2035" s="70"/>
      <c r="R2035" s="70"/>
      <c r="S2035" s="86"/>
      <c r="T2035" s="70"/>
      <c r="Z2035" s="68">
        <f t="shared" si="137"/>
        <v>1</v>
      </c>
      <c r="AC2035" s="1" t="str">
        <f t="shared" si="138"/>
        <v>1900</v>
      </c>
    </row>
    <row r="2036" spans="2:29" x14ac:dyDescent="0.25">
      <c r="B2036" s="1">
        <f t="shared" si="135"/>
        <v>0</v>
      </c>
      <c r="D2036" s="95" t="str">
        <f t="shared" si="136"/>
        <v/>
      </c>
      <c r="E2036" s="69"/>
      <c r="F2036" s="70"/>
      <c r="G2036" s="4"/>
      <c r="H2036" s="71"/>
      <c r="I2036" s="71"/>
      <c r="J2036" s="70"/>
      <c r="K2036" s="70"/>
      <c r="L2036" s="70"/>
      <c r="M2036" s="70"/>
      <c r="N2036" s="70"/>
      <c r="O2036" s="70"/>
      <c r="P2036" s="70"/>
      <c r="Q2036" s="70"/>
      <c r="R2036" s="70"/>
      <c r="S2036" s="86"/>
      <c r="T2036" s="70"/>
      <c r="Z2036" s="68">
        <f t="shared" si="137"/>
        <v>1</v>
      </c>
      <c r="AC2036" s="1" t="str">
        <f t="shared" si="138"/>
        <v>1900</v>
      </c>
    </row>
    <row r="2037" spans="2:29" x14ac:dyDescent="0.25">
      <c r="B2037" s="1">
        <f t="shared" si="135"/>
        <v>0</v>
      </c>
      <c r="D2037" s="95" t="str">
        <f t="shared" si="136"/>
        <v/>
      </c>
      <c r="E2037" s="69"/>
      <c r="F2037" s="70"/>
      <c r="G2037" s="4"/>
      <c r="H2037" s="71"/>
      <c r="I2037" s="71"/>
      <c r="J2037" s="70"/>
      <c r="K2037" s="70"/>
      <c r="L2037" s="70"/>
      <c r="M2037" s="70"/>
      <c r="N2037" s="70"/>
      <c r="O2037" s="70"/>
      <c r="P2037" s="70"/>
      <c r="Q2037" s="70"/>
      <c r="R2037" s="70"/>
      <c r="S2037" s="86"/>
      <c r="T2037" s="70"/>
      <c r="Z2037" s="68">
        <f t="shared" si="137"/>
        <v>1</v>
      </c>
      <c r="AC2037" s="1" t="str">
        <f t="shared" si="138"/>
        <v>1900</v>
      </c>
    </row>
    <row r="2038" spans="2:29" x14ac:dyDescent="0.25">
      <c r="B2038" s="1">
        <f t="shared" si="135"/>
        <v>0</v>
      </c>
      <c r="D2038" s="95" t="str">
        <f t="shared" si="136"/>
        <v/>
      </c>
      <c r="E2038" s="69"/>
      <c r="F2038" s="70"/>
      <c r="G2038" s="4"/>
      <c r="H2038" s="71"/>
      <c r="I2038" s="71"/>
      <c r="J2038" s="70"/>
      <c r="K2038" s="70"/>
      <c r="L2038" s="70"/>
      <c r="M2038" s="70"/>
      <c r="N2038" s="70"/>
      <c r="O2038" s="70"/>
      <c r="P2038" s="70"/>
      <c r="Q2038" s="70"/>
      <c r="R2038" s="70"/>
      <c r="S2038" s="86"/>
      <c r="T2038" s="70"/>
      <c r="Z2038" s="68">
        <f t="shared" si="137"/>
        <v>1</v>
      </c>
      <c r="AC2038" s="1" t="str">
        <f t="shared" si="138"/>
        <v>1900</v>
      </c>
    </row>
    <row r="2039" spans="2:29" x14ac:dyDescent="0.25">
      <c r="B2039" s="1">
        <f t="shared" si="135"/>
        <v>0</v>
      </c>
      <c r="D2039" s="95" t="str">
        <f t="shared" si="136"/>
        <v/>
      </c>
      <c r="E2039" s="69"/>
      <c r="F2039" s="70"/>
      <c r="G2039" s="4"/>
      <c r="H2039" s="71"/>
      <c r="I2039" s="71"/>
      <c r="J2039" s="70"/>
      <c r="K2039" s="70"/>
      <c r="L2039" s="70"/>
      <c r="M2039" s="70"/>
      <c r="N2039" s="70"/>
      <c r="O2039" s="70"/>
      <c r="P2039" s="70"/>
      <c r="Q2039" s="70"/>
      <c r="R2039" s="70"/>
      <c r="S2039" s="86"/>
      <c r="T2039" s="70"/>
      <c r="Z2039" s="68">
        <f t="shared" si="137"/>
        <v>1</v>
      </c>
      <c r="AC2039" s="1" t="str">
        <f t="shared" si="138"/>
        <v>1900</v>
      </c>
    </row>
    <row r="2040" spans="2:29" x14ac:dyDescent="0.25">
      <c r="B2040" s="1">
        <f t="shared" si="135"/>
        <v>0</v>
      </c>
      <c r="D2040" s="95" t="str">
        <f t="shared" si="136"/>
        <v/>
      </c>
      <c r="E2040" s="69"/>
      <c r="F2040" s="70"/>
      <c r="G2040" s="4"/>
      <c r="H2040" s="71"/>
      <c r="I2040" s="71"/>
      <c r="J2040" s="70"/>
      <c r="K2040" s="70"/>
      <c r="L2040" s="70"/>
      <c r="M2040" s="70"/>
      <c r="N2040" s="70"/>
      <c r="O2040" s="70"/>
      <c r="P2040" s="70"/>
      <c r="Q2040" s="70"/>
      <c r="R2040" s="70"/>
      <c r="S2040" s="86"/>
      <c r="T2040" s="70"/>
      <c r="Z2040" s="68">
        <f t="shared" si="137"/>
        <v>1</v>
      </c>
      <c r="AC2040" s="1" t="str">
        <f t="shared" si="138"/>
        <v>1900</v>
      </c>
    </row>
    <row r="2041" spans="2:29" x14ac:dyDescent="0.25">
      <c r="B2041" s="1">
        <f t="shared" si="135"/>
        <v>0</v>
      </c>
      <c r="D2041" s="95" t="str">
        <f t="shared" si="136"/>
        <v/>
      </c>
      <c r="E2041" s="69"/>
      <c r="F2041" s="70"/>
      <c r="G2041" s="4"/>
      <c r="H2041" s="71"/>
      <c r="I2041" s="71"/>
      <c r="J2041" s="70"/>
      <c r="K2041" s="70"/>
      <c r="L2041" s="70"/>
      <c r="M2041" s="70"/>
      <c r="N2041" s="70"/>
      <c r="O2041" s="70"/>
      <c r="P2041" s="70"/>
      <c r="Q2041" s="70"/>
      <c r="R2041" s="70"/>
      <c r="S2041" s="86"/>
      <c r="T2041" s="70"/>
      <c r="Z2041" s="68">
        <f t="shared" si="137"/>
        <v>1</v>
      </c>
      <c r="AC2041" s="1" t="str">
        <f t="shared" si="138"/>
        <v>1900</v>
      </c>
    </row>
    <row r="2042" spans="2:29" x14ac:dyDescent="0.25">
      <c r="B2042" s="1">
        <f t="shared" si="135"/>
        <v>0</v>
      </c>
      <c r="D2042" s="95" t="str">
        <f t="shared" si="136"/>
        <v/>
      </c>
      <c r="E2042" s="69"/>
      <c r="F2042" s="70"/>
      <c r="G2042" s="4"/>
      <c r="H2042" s="71"/>
      <c r="I2042" s="71"/>
      <c r="J2042" s="70"/>
      <c r="K2042" s="70"/>
      <c r="L2042" s="70"/>
      <c r="M2042" s="70"/>
      <c r="N2042" s="70"/>
      <c r="O2042" s="70"/>
      <c r="P2042" s="70"/>
      <c r="Q2042" s="70"/>
      <c r="R2042" s="70"/>
      <c r="S2042" s="86"/>
      <c r="T2042" s="70"/>
      <c r="Z2042" s="68">
        <f t="shared" si="137"/>
        <v>1</v>
      </c>
      <c r="AC2042" s="1" t="str">
        <f t="shared" si="138"/>
        <v>1900</v>
      </c>
    </row>
    <row r="2043" spans="2:29" x14ac:dyDescent="0.25">
      <c r="B2043" s="1">
        <f t="shared" si="135"/>
        <v>0</v>
      </c>
      <c r="D2043" s="95" t="str">
        <f t="shared" si="136"/>
        <v/>
      </c>
      <c r="E2043" s="69"/>
      <c r="F2043" s="70"/>
      <c r="G2043" s="4"/>
      <c r="H2043" s="71"/>
      <c r="I2043" s="71"/>
      <c r="J2043" s="70"/>
      <c r="K2043" s="70"/>
      <c r="L2043" s="70"/>
      <c r="M2043" s="70"/>
      <c r="N2043" s="70"/>
      <c r="O2043" s="70"/>
      <c r="P2043" s="70"/>
      <c r="Q2043" s="70"/>
      <c r="R2043" s="70"/>
      <c r="S2043" s="86"/>
      <c r="T2043" s="70"/>
      <c r="Z2043" s="68">
        <f t="shared" si="137"/>
        <v>1</v>
      </c>
      <c r="AC2043" s="1" t="str">
        <f t="shared" si="138"/>
        <v>1900</v>
      </c>
    </row>
    <row r="2044" spans="2:29" x14ac:dyDescent="0.25">
      <c r="B2044" s="1">
        <f t="shared" si="135"/>
        <v>0</v>
      </c>
      <c r="D2044" s="95" t="str">
        <f t="shared" si="136"/>
        <v/>
      </c>
      <c r="E2044" s="69"/>
      <c r="F2044" s="70"/>
      <c r="G2044" s="4"/>
      <c r="H2044" s="71"/>
      <c r="I2044" s="71"/>
      <c r="J2044" s="70"/>
      <c r="K2044" s="70"/>
      <c r="L2044" s="70"/>
      <c r="M2044" s="70"/>
      <c r="N2044" s="70"/>
      <c r="O2044" s="70"/>
      <c r="P2044" s="70"/>
      <c r="Q2044" s="70"/>
      <c r="R2044" s="70"/>
      <c r="S2044" s="86"/>
      <c r="T2044" s="70"/>
      <c r="Z2044" s="68">
        <f t="shared" si="137"/>
        <v>1</v>
      </c>
      <c r="AC2044" s="1" t="str">
        <f t="shared" si="138"/>
        <v>1900</v>
      </c>
    </row>
    <row r="2045" spans="2:29" x14ac:dyDescent="0.25">
      <c r="B2045" s="1">
        <f t="shared" si="135"/>
        <v>0</v>
      </c>
      <c r="D2045" s="95" t="str">
        <f t="shared" si="136"/>
        <v/>
      </c>
      <c r="E2045" s="69"/>
      <c r="F2045" s="70"/>
      <c r="G2045" s="4"/>
      <c r="H2045" s="71"/>
      <c r="I2045" s="71"/>
      <c r="J2045" s="70"/>
      <c r="K2045" s="70"/>
      <c r="L2045" s="70"/>
      <c r="M2045" s="70"/>
      <c r="N2045" s="70"/>
      <c r="O2045" s="70"/>
      <c r="P2045" s="70"/>
      <c r="Q2045" s="70"/>
      <c r="R2045" s="70"/>
      <c r="S2045" s="86"/>
      <c r="T2045" s="70"/>
      <c r="Z2045" s="68">
        <f t="shared" si="137"/>
        <v>1</v>
      </c>
      <c r="AC2045" s="1" t="str">
        <f t="shared" si="138"/>
        <v>1900</v>
      </c>
    </row>
    <row r="2046" spans="2:29" x14ac:dyDescent="0.25">
      <c r="B2046" s="1">
        <f t="shared" si="135"/>
        <v>0</v>
      </c>
      <c r="D2046" s="95" t="str">
        <f t="shared" si="136"/>
        <v/>
      </c>
      <c r="E2046" s="69"/>
      <c r="F2046" s="70"/>
      <c r="G2046" s="4"/>
      <c r="H2046" s="71"/>
      <c r="I2046" s="71"/>
      <c r="J2046" s="70"/>
      <c r="K2046" s="70"/>
      <c r="L2046" s="70"/>
      <c r="M2046" s="70"/>
      <c r="N2046" s="70"/>
      <c r="O2046" s="70"/>
      <c r="P2046" s="70"/>
      <c r="Q2046" s="70"/>
      <c r="R2046" s="70"/>
      <c r="S2046" s="86"/>
      <c r="T2046" s="70"/>
      <c r="Z2046" s="68">
        <f t="shared" si="137"/>
        <v>1</v>
      </c>
      <c r="AC2046" s="1" t="str">
        <f t="shared" si="138"/>
        <v>1900</v>
      </c>
    </row>
    <row r="2047" spans="2:29" x14ac:dyDescent="0.25">
      <c r="B2047" s="1">
        <f t="shared" si="135"/>
        <v>0</v>
      </c>
      <c r="D2047" s="95" t="str">
        <f t="shared" si="136"/>
        <v/>
      </c>
      <c r="E2047" s="69"/>
      <c r="F2047" s="70"/>
      <c r="G2047" s="4"/>
      <c r="H2047" s="71"/>
      <c r="I2047" s="71"/>
      <c r="J2047" s="70"/>
      <c r="K2047" s="70"/>
      <c r="L2047" s="70"/>
      <c r="M2047" s="70"/>
      <c r="N2047" s="70"/>
      <c r="O2047" s="70"/>
      <c r="P2047" s="70"/>
      <c r="Q2047" s="70"/>
      <c r="R2047" s="70"/>
      <c r="S2047" s="86"/>
      <c r="T2047" s="70"/>
      <c r="Z2047" s="68">
        <f t="shared" si="137"/>
        <v>1</v>
      </c>
      <c r="AC2047" s="1" t="str">
        <f t="shared" si="138"/>
        <v>1900</v>
      </c>
    </row>
    <row r="2048" spans="2:29" x14ac:dyDescent="0.25">
      <c r="B2048" s="1">
        <f t="shared" si="135"/>
        <v>0</v>
      </c>
      <c r="D2048" s="95" t="str">
        <f t="shared" si="136"/>
        <v/>
      </c>
      <c r="E2048" s="69"/>
      <c r="F2048" s="70"/>
      <c r="G2048" s="4"/>
      <c r="H2048" s="71"/>
      <c r="I2048" s="71"/>
      <c r="J2048" s="70"/>
      <c r="K2048" s="70"/>
      <c r="L2048" s="70"/>
      <c r="M2048" s="70"/>
      <c r="N2048" s="70"/>
      <c r="O2048" s="70"/>
      <c r="P2048" s="70"/>
      <c r="Q2048" s="70"/>
      <c r="R2048" s="70"/>
      <c r="S2048" s="86"/>
      <c r="T2048" s="70"/>
      <c r="Z2048" s="68">
        <f t="shared" si="137"/>
        <v>1</v>
      </c>
      <c r="AC2048" s="1" t="str">
        <f t="shared" si="138"/>
        <v>1900</v>
      </c>
    </row>
    <row r="2049" spans="2:29" x14ac:dyDescent="0.25">
      <c r="B2049" s="1">
        <f t="shared" si="135"/>
        <v>0</v>
      </c>
      <c r="D2049" s="95" t="str">
        <f t="shared" si="136"/>
        <v/>
      </c>
      <c r="E2049" s="69"/>
      <c r="F2049" s="70"/>
      <c r="G2049" s="4"/>
      <c r="H2049" s="71"/>
      <c r="I2049" s="71"/>
      <c r="J2049" s="70"/>
      <c r="K2049" s="70"/>
      <c r="L2049" s="70"/>
      <c r="M2049" s="70"/>
      <c r="N2049" s="70"/>
      <c r="O2049" s="70"/>
      <c r="P2049" s="70"/>
      <c r="Q2049" s="70"/>
      <c r="R2049" s="70"/>
      <c r="S2049" s="86"/>
      <c r="T2049" s="70"/>
      <c r="Z2049" s="68">
        <f t="shared" si="137"/>
        <v>1</v>
      </c>
      <c r="AC2049" s="1" t="str">
        <f t="shared" si="138"/>
        <v>1900</v>
      </c>
    </row>
    <row r="2050" spans="2:29" x14ac:dyDescent="0.25">
      <c r="B2050" s="1">
        <f t="shared" si="135"/>
        <v>0</v>
      </c>
      <c r="D2050" s="95" t="str">
        <f t="shared" si="136"/>
        <v/>
      </c>
      <c r="E2050" s="69"/>
      <c r="F2050" s="70"/>
      <c r="G2050" s="4"/>
      <c r="H2050" s="71"/>
      <c r="I2050" s="71"/>
      <c r="J2050" s="70"/>
      <c r="K2050" s="70"/>
      <c r="L2050" s="70"/>
      <c r="M2050" s="70"/>
      <c r="N2050" s="70"/>
      <c r="O2050" s="70"/>
      <c r="P2050" s="70"/>
      <c r="Q2050" s="70"/>
      <c r="R2050" s="70"/>
      <c r="S2050" s="86"/>
      <c r="T2050" s="70"/>
      <c r="Z2050" s="68">
        <f t="shared" si="137"/>
        <v>1</v>
      </c>
      <c r="AC2050" s="1" t="str">
        <f t="shared" si="138"/>
        <v>1900</v>
      </c>
    </row>
    <row r="2051" spans="2:29" x14ac:dyDescent="0.25">
      <c r="B2051" s="1">
        <f t="shared" si="135"/>
        <v>0</v>
      </c>
      <c r="D2051" s="95" t="str">
        <f t="shared" si="136"/>
        <v/>
      </c>
      <c r="E2051" s="69"/>
      <c r="F2051" s="70"/>
      <c r="G2051" s="4"/>
      <c r="H2051" s="71"/>
      <c r="I2051" s="71"/>
      <c r="J2051" s="70"/>
      <c r="K2051" s="70"/>
      <c r="L2051" s="70"/>
      <c r="M2051" s="70"/>
      <c r="N2051" s="70"/>
      <c r="O2051" s="70"/>
      <c r="P2051" s="70"/>
      <c r="Q2051" s="70"/>
      <c r="R2051" s="70"/>
      <c r="S2051" s="86"/>
      <c r="T2051" s="70"/>
      <c r="Z2051" s="68">
        <f t="shared" si="137"/>
        <v>1</v>
      </c>
      <c r="AC2051" s="1" t="str">
        <f t="shared" si="138"/>
        <v>1900</v>
      </c>
    </row>
    <row r="2052" spans="2:29" x14ac:dyDescent="0.25">
      <c r="B2052" s="1">
        <f t="shared" ref="B2052:B2115" si="139">IF($B$1=YEAR(Z2052),D2052,0)</f>
        <v>0</v>
      </c>
      <c r="D2052" s="95" t="str">
        <f t="shared" ref="D2052:D2115" si="140">IF(Z2052&lt;&gt;$Y$2,IF(YEAR(Z2052)=YEAR(Z2051),D2051+1,1),"")</f>
        <v/>
      </c>
      <c r="E2052" s="69"/>
      <c r="F2052" s="70"/>
      <c r="G2052" s="4"/>
      <c r="H2052" s="71"/>
      <c r="I2052" s="71"/>
      <c r="J2052" s="70"/>
      <c r="K2052" s="70"/>
      <c r="L2052" s="70"/>
      <c r="M2052" s="70"/>
      <c r="N2052" s="70"/>
      <c r="O2052" s="70"/>
      <c r="P2052" s="70"/>
      <c r="Q2052" s="70"/>
      <c r="R2052" s="70"/>
      <c r="S2052" s="86"/>
      <c r="T2052" s="70"/>
      <c r="Z2052" s="68">
        <f t="shared" ref="Z2052:Z2115" si="141">IF(CONCATENATE(F2052,F2053,F2054,F2055,F2056,F2057)&lt;&gt;"",IF(AND(E2052&lt;&gt;0,ISNUMBER(E2052)=TRUE),E2052,Z2051),$Y$2)</f>
        <v>1</v>
      </c>
      <c r="AC2052" s="1" t="str">
        <f t="shared" si="138"/>
        <v>1900</v>
      </c>
    </row>
    <row r="2053" spans="2:29" x14ac:dyDescent="0.25">
      <c r="B2053" s="1">
        <f t="shared" si="139"/>
        <v>0</v>
      </c>
      <c r="D2053" s="95" t="str">
        <f t="shared" si="140"/>
        <v/>
      </c>
      <c r="E2053" s="69"/>
      <c r="F2053" s="70"/>
      <c r="G2053" s="4"/>
      <c r="H2053" s="71"/>
      <c r="I2053" s="71"/>
      <c r="J2053" s="70"/>
      <c r="K2053" s="70"/>
      <c r="L2053" s="70"/>
      <c r="M2053" s="70"/>
      <c r="N2053" s="70"/>
      <c r="O2053" s="70"/>
      <c r="P2053" s="70"/>
      <c r="Q2053" s="70"/>
      <c r="R2053" s="70"/>
      <c r="S2053" s="86"/>
      <c r="T2053" s="70"/>
      <c r="Z2053" s="68">
        <f t="shared" si="141"/>
        <v>1</v>
      </c>
      <c r="AC2053" s="1" t="str">
        <f t="shared" ref="AC2053:AC2116" si="142">YEAR(Z2053)&amp;F2053&amp;G2053</f>
        <v>1900</v>
      </c>
    </row>
    <row r="2054" spans="2:29" x14ac:dyDescent="0.25">
      <c r="B2054" s="1">
        <f t="shared" si="139"/>
        <v>0</v>
      </c>
      <c r="D2054" s="95" t="str">
        <f t="shared" si="140"/>
        <v/>
      </c>
      <c r="E2054" s="69"/>
      <c r="F2054" s="70"/>
      <c r="G2054" s="4"/>
      <c r="H2054" s="71"/>
      <c r="I2054" s="71"/>
      <c r="J2054" s="70"/>
      <c r="K2054" s="70"/>
      <c r="L2054" s="70"/>
      <c r="M2054" s="70"/>
      <c r="N2054" s="70"/>
      <c r="O2054" s="70"/>
      <c r="P2054" s="70"/>
      <c r="Q2054" s="70"/>
      <c r="R2054" s="70"/>
      <c r="S2054" s="86"/>
      <c r="T2054" s="70"/>
      <c r="Z2054" s="68">
        <f t="shared" si="141"/>
        <v>1</v>
      </c>
      <c r="AC2054" s="1" t="str">
        <f t="shared" si="142"/>
        <v>1900</v>
      </c>
    </row>
    <row r="2055" spans="2:29" x14ac:dyDescent="0.25">
      <c r="B2055" s="1">
        <f t="shared" si="139"/>
        <v>0</v>
      </c>
      <c r="D2055" s="95" t="str">
        <f t="shared" si="140"/>
        <v/>
      </c>
      <c r="E2055" s="69"/>
      <c r="F2055" s="70"/>
      <c r="G2055" s="4"/>
      <c r="H2055" s="71"/>
      <c r="I2055" s="71"/>
      <c r="J2055" s="70"/>
      <c r="K2055" s="70"/>
      <c r="L2055" s="70"/>
      <c r="M2055" s="70"/>
      <c r="N2055" s="70"/>
      <c r="O2055" s="70"/>
      <c r="P2055" s="70"/>
      <c r="Q2055" s="70"/>
      <c r="R2055" s="70"/>
      <c r="S2055" s="86"/>
      <c r="T2055" s="70"/>
      <c r="Z2055" s="68">
        <f t="shared" si="141"/>
        <v>1</v>
      </c>
      <c r="AC2055" s="1" t="str">
        <f t="shared" si="142"/>
        <v>1900</v>
      </c>
    </row>
    <row r="2056" spans="2:29" x14ac:dyDescent="0.25">
      <c r="B2056" s="1">
        <f t="shared" si="139"/>
        <v>0</v>
      </c>
      <c r="D2056" s="95" t="str">
        <f t="shared" si="140"/>
        <v/>
      </c>
      <c r="E2056" s="69"/>
      <c r="F2056" s="70"/>
      <c r="G2056" s="4"/>
      <c r="H2056" s="71"/>
      <c r="I2056" s="71"/>
      <c r="J2056" s="70"/>
      <c r="K2056" s="70"/>
      <c r="L2056" s="70"/>
      <c r="M2056" s="70"/>
      <c r="N2056" s="70"/>
      <c r="O2056" s="70"/>
      <c r="P2056" s="70"/>
      <c r="Q2056" s="70"/>
      <c r="R2056" s="70"/>
      <c r="S2056" s="86"/>
      <c r="T2056" s="70"/>
      <c r="Z2056" s="68">
        <f t="shared" si="141"/>
        <v>1</v>
      </c>
      <c r="AC2056" s="1" t="str">
        <f t="shared" si="142"/>
        <v>1900</v>
      </c>
    </row>
    <row r="2057" spans="2:29" x14ac:dyDescent="0.25">
      <c r="B2057" s="1">
        <f t="shared" si="139"/>
        <v>0</v>
      </c>
      <c r="D2057" s="95" t="str">
        <f t="shared" si="140"/>
        <v/>
      </c>
      <c r="E2057" s="69"/>
      <c r="F2057" s="70"/>
      <c r="G2057" s="4"/>
      <c r="H2057" s="71"/>
      <c r="I2057" s="71"/>
      <c r="J2057" s="70"/>
      <c r="K2057" s="70"/>
      <c r="L2057" s="70"/>
      <c r="M2057" s="70"/>
      <c r="N2057" s="70"/>
      <c r="O2057" s="70"/>
      <c r="P2057" s="70"/>
      <c r="Q2057" s="70"/>
      <c r="R2057" s="70"/>
      <c r="S2057" s="86"/>
      <c r="T2057" s="70"/>
      <c r="Z2057" s="68">
        <f t="shared" si="141"/>
        <v>1</v>
      </c>
      <c r="AC2057" s="1" t="str">
        <f t="shared" si="142"/>
        <v>1900</v>
      </c>
    </row>
    <row r="2058" spans="2:29" x14ac:dyDescent="0.25">
      <c r="B2058" s="1">
        <f t="shared" si="139"/>
        <v>0</v>
      </c>
      <c r="D2058" s="95" t="str">
        <f t="shared" si="140"/>
        <v/>
      </c>
      <c r="E2058" s="69"/>
      <c r="F2058" s="70"/>
      <c r="G2058" s="4"/>
      <c r="H2058" s="71"/>
      <c r="I2058" s="71"/>
      <c r="J2058" s="70"/>
      <c r="K2058" s="70"/>
      <c r="L2058" s="70"/>
      <c r="M2058" s="70"/>
      <c r="N2058" s="70"/>
      <c r="O2058" s="70"/>
      <c r="P2058" s="70"/>
      <c r="Q2058" s="70"/>
      <c r="R2058" s="70"/>
      <c r="S2058" s="86"/>
      <c r="T2058" s="70"/>
      <c r="Z2058" s="68">
        <f t="shared" si="141"/>
        <v>1</v>
      </c>
      <c r="AC2058" s="1" t="str">
        <f t="shared" si="142"/>
        <v>1900</v>
      </c>
    </row>
    <row r="2059" spans="2:29" x14ac:dyDescent="0.25">
      <c r="B2059" s="1">
        <f t="shared" si="139"/>
        <v>0</v>
      </c>
      <c r="D2059" s="95" t="str">
        <f t="shared" si="140"/>
        <v/>
      </c>
      <c r="E2059" s="69"/>
      <c r="F2059" s="70"/>
      <c r="G2059" s="4"/>
      <c r="H2059" s="71"/>
      <c r="I2059" s="71"/>
      <c r="J2059" s="70"/>
      <c r="K2059" s="70"/>
      <c r="L2059" s="70"/>
      <c r="M2059" s="70"/>
      <c r="N2059" s="70"/>
      <c r="O2059" s="70"/>
      <c r="P2059" s="70"/>
      <c r="Q2059" s="70"/>
      <c r="R2059" s="70"/>
      <c r="S2059" s="86"/>
      <c r="T2059" s="70"/>
      <c r="Z2059" s="68">
        <f t="shared" si="141"/>
        <v>1</v>
      </c>
      <c r="AC2059" s="1" t="str">
        <f t="shared" si="142"/>
        <v>1900</v>
      </c>
    </row>
    <row r="2060" spans="2:29" x14ac:dyDescent="0.25">
      <c r="B2060" s="1">
        <f t="shared" si="139"/>
        <v>0</v>
      </c>
      <c r="D2060" s="95" t="str">
        <f t="shared" si="140"/>
        <v/>
      </c>
      <c r="E2060" s="69"/>
      <c r="F2060" s="70"/>
      <c r="G2060" s="4"/>
      <c r="H2060" s="71"/>
      <c r="I2060" s="71"/>
      <c r="J2060" s="70"/>
      <c r="K2060" s="70"/>
      <c r="L2060" s="70"/>
      <c r="M2060" s="70"/>
      <c r="N2060" s="70"/>
      <c r="O2060" s="70"/>
      <c r="P2060" s="70"/>
      <c r="Q2060" s="70"/>
      <c r="R2060" s="70"/>
      <c r="S2060" s="86"/>
      <c r="T2060" s="70"/>
      <c r="Z2060" s="68">
        <f t="shared" si="141"/>
        <v>1</v>
      </c>
      <c r="AC2060" s="1" t="str">
        <f t="shared" si="142"/>
        <v>1900</v>
      </c>
    </row>
    <row r="2061" spans="2:29" x14ac:dyDescent="0.25">
      <c r="B2061" s="1">
        <f t="shared" si="139"/>
        <v>0</v>
      </c>
      <c r="D2061" s="95" t="str">
        <f t="shared" si="140"/>
        <v/>
      </c>
      <c r="E2061" s="69"/>
      <c r="F2061" s="70"/>
      <c r="G2061" s="4"/>
      <c r="H2061" s="71"/>
      <c r="I2061" s="71"/>
      <c r="J2061" s="70"/>
      <c r="K2061" s="70"/>
      <c r="L2061" s="70"/>
      <c r="M2061" s="70"/>
      <c r="N2061" s="70"/>
      <c r="O2061" s="70"/>
      <c r="P2061" s="70"/>
      <c r="Q2061" s="70"/>
      <c r="R2061" s="70"/>
      <c r="S2061" s="86"/>
      <c r="T2061" s="70"/>
      <c r="Z2061" s="68">
        <f t="shared" si="141"/>
        <v>1</v>
      </c>
      <c r="AC2061" s="1" t="str">
        <f t="shared" si="142"/>
        <v>1900</v>
      </c>
    </row>
    <row r="2062" spans="2:29" x14ac:dyDescent="0.25">
      <c r="B2062" s="1">
        <f t="shared" si="139"/>
        <v>0</v>
      </c>
      <c r="D2062" s="95" t="str">
        <f t="shared" si="140"/>
        <v/>
      </c>
      <c r="E2062" s="69"/>
      <c r="F2062" s="70"/>
      <c r="G2062" s="4"/>
      <c r="H2062" s="71"/>
      <c r="I2062" s="71"/>
      <c r="J2062" s="70"/>
      <c r="K2062" s="70"/>
      <c r="L2062" s="70"/>
      <c r="M2062" s="70"/>
      <c r="N2062" s="70"/>
      <c r="O2062" s="70"/>
      <c r="P2062" s="70"/>
      <c r="Q2062" s="70"/>
      <c r="R2062" s="70"/>
      <c r="S2062" s="86"/>
      <c r="T2062" s="70"/>
      <c r="Z2062" s="68">
        <f t="shared" si="141"/>
        <v>1</v>
      </c>
      <c r="AC2062" s="1" t="str">
        <f t="shared" si="142"/>
        <v>1900</v>
      </c>
    </row>
    <row r="2063" spans="2:29" x14ac:dyDescent="0.25">
      <c r="B2063" s="1">
        <f t="shared" si="139"/>
        <v>0</v>
      </c>
      <c r="D2063" s="95" t="str">
        <f t="shared" si="140"/>
        <v/>
      </c>
      <c r="E2063" s="69"/>
      <c r="F2063" s="70"/>
      <c r="G2063" s="4"/>
      <c r="H2063" s="71"/>
      <c r="I2063" s="71"/>
      <c r="J2063" s="70"/>
      <c r="K2063" s="70"/>
      <c r="L2063" s="70"/>
      <c r="M2063" s="70"/>
      <c r="N2063" s="70"/>
      <c r="O2063" s="70"/>
      <c r="P2063" s="70"/>
      <c r="Q2063" s="70"/>
      <c r="R2063" s="70"/>
      <c r="S2063" s="86"/>
      <c r="T2063" s="70"/>
      <c r="Z2063" s="68">
        <f t="shared" si="141"/>
        <v>1</v>
      </c>
      <c r="AC2063" s="1" t="str">
        <f t="shared" si="142"/>
        <v>1900</v>
      </c>
    </row>
    <row r="2064" spans="2:29" x14ac:dyDescent="0.25">
      <c r="B2064" s="1">
        <f t="shared" si="139"/>
        <v>0</v>
      </c>
      <c r="D2064" s="95" t="str">
        <f t="shared" si="140"/>
        <v/>
      </c>
      <c r="E2064" s="69"/>
      <c r="F2064" s="70"/>
      <c r="G2064" s="4"/>
      <c r="H2064" s="71"/>
      <c r="I2064" s="71"/>
      <c r="J2064" s="70"/>
      <c r="K2064" s="70"/>
      <c r="L2064" s="70"/>
      <c r="M2064" s="70"/>
      <c r="N2064" s="70"/>
      <c r="O2064" s="70"/>
      <c r="P2064" s="70"/>
      <c r="Q2064" s="70"/>
      <c r="R2064" s="70"/>
      <c r="S2064" s="86"/>
      <c r="T2064" s="70"/>
      <c r="Z2064" s="68">
        <f t="shared" si="141"/>
        <v>1</v>
      </c>
      <c r="AC2064" s="1" t="str">
        <f t="shared" si="142"/>
        <v>1900</v>
      </c>
    </row>
    <row r="2065" spans="2:29" x14ac:dyDescent="0.25">
      <c r="B2065" s="1">
        <f t="shared" si="139"/>
        <v>0</v>
      </c>
      <c r="D2065" s="95" t="str">
        <f t="shared" si="140"/>
        <v/>
      </c>
      <c r="E2065" s="69"/>
      <c r="F2065" s="70"/>
      <c r="G2065" s="4"/>
      <c r="H2065" s="71"/>
      <c r="I2065" s="71"/>
      <c r="J2065" s="70"/>
      <c r="K2065" s="70"/>
      <c r="L2065" s="70"/>
      <c r="M2065" s="70"/>
      <c r="N2065" s="70"/>
      <c r="O2065" s="70"/>
      <c r="P2065" s="70"/>
      <c r="Q2065" s="70"/>
      <c r="R2065" s="70"/>
      <c r="S2065" s="86"/>
      <c r="T2065" s="70"/>
      <c r="Z2065" s="68">
        <f t="shared" si="141"/>
        <v>1</v>
      </c>
      <c r="AC2065" s="1" t="str">
        <f t="shared" si="142"/>
        <v>1900</v>
      </c>
    </row>
    <row r="2066" spans="2:29" x14ac:dyDescent="0.25">
      <c r="B2066" s="1">
        <f t="shared" si="139"/>
        <v>0</v>
      </c>
      <c r="D2066" s="95" t="str">
        <f t="shared" si="140"/>
        <v/>
      </c>
      <c r="E2066" s="69"/>
      <c r="F2066" s="70"/>
      <c r="G2066" s="4"/>
      <c r="H2066" s="71"/>
      <c r="I2066" s="71"/>
      <c r="J2066" s="70"/>
      <c r="K2066" s="70"/>
      <c r="L2066" s="70"/>
      <c r="M2066" s="70"/>
      <c r="N2066" s="70"/>
      <c r="O2066" s="70"/>
      <c r="P2066" s="70"/>
      <c r="Q2066" s="70"/>
      <c r="R2066" s="70"/>
      <c r="S2066" s="86"/>
      <c r="T2066" s="70"/>
      <c r="Z2066" s="68">
        <f t="shared" si="141"/>
        <v>1</v>
      </c>
      <c r="AC2066" s="1" t="str">
        <f t="shared" si="142"/>
        <v>1900</v>
      </c>
    </row>
    <row r="2067" spans="2:29" x14ac:dyDescent="0.25">
      <c r="B2067" s="1">
        <f t="shared" si="139"/>
        <v>0</v>
      </c>
      <c r="D2067" s="95" t="str">
        <f t="shared" si="140"/>
        <v/>
      </c>
      <c r="E2067" s="69"/>
      <c r="F2067" s="70"/>
      <c r="G2067" s="4"/>
      <c r="H2067" s="71"/>
      <c r="I2067" s="71"/>
      <c r="J2067" s="70"/>
      <c r="K2067" s="70"/>
      <c r="L2067" s="70"/>
      <c r="M2067" s="70"/>
      <c r="N2067" s="70"/>
      <c r="O2067" s="70"/>
      <c r="P2067" s="70"/>
      <c r="Q2067" s="70"/>
      <c r="R2067" s="70"/>
      <c r="S2067" s="86"/>
      <c r="T2067" s="70"/>
      <c r="Z2067" s="68">
        <f t="shared" si="141"/>
        <v>1</v>
      </c>
      <c r="AC2067" s="1" t="str">
        <f t="shared" si="142"/>
        <v>1900</v>
      </c>
    </row>
    <row r="2068" spans="2:29" x14ac:dyDescent="0.25">
      <c r="B2068" s="1">
        <f t="shared" si="139"/>
        <v>0</v>
      </c>
      <c r="D2068" s="95" t="str">
        <f t="shared" si="140"/>
        <v/>
      </c>
      <c r="E2068" s="69"/>
      <c r="F2068" s="70"/>
      <c r="G2068" s="4"/>
      <c r="H2068" s="71"/>
      <c r="I2068" s="71"/>
      <c r="J2068" s="70"/>
      <c r="K2068" s="70"/>
      <c r="L2068" s="70"/>
      <c r="M2068" s="70"/>
      <c r="N2068" s="70"/>
      <c r="O2068" s="70"/>
      <c r="P2068" s="70"/>
      <c r="Q2068" s="70"/>
      <c r="R2068" s="70"/>
      <c r="S2068" s="86"/>
      <c r="T2068" s="70"/>
      <c r="Z2068" s="68">
        <f t="shared" si="141"/>
        <v>1</v>
      </c>
      <c r="AC2068" s="1" t="str">
        <f t="shared" si="142"/>
        <v>1900</v>
      </c>
    </row>
    <row r="2069" spans="2:29" x14ac:dyDescent="0.25">
      <c r="B2069" s="1">
        <f t="shared" si="139"/>
        <v>0</v>
      </c>
      <c r="D2069" s="95" t="str">
        <f t="shared" si="140"/>
        <v/>
      </c>
      <c r="E2069" s="69"/>
      <c r="F2069" s="70"/>
      <c r="G2069" s="4"/>
      <c r="H2069" s="71"/>
      <c r="I2069" s="71"/>
      <c r="J2069" s="70"/>
      <c r="K2069" s="70"/>
      <c r="L2069" s="70"/>
      <c r="M2069" s="70"/>
      <c r="N2069" s="70"/>
      <c r="O2069" s="70"/>
      <c r="P2069" s="70"/>
      <c r="Q2069" s="70"/>
      <c r="R2069" s="70"/>
      <c r="S2069" s="86"/>
      <c r="T2069" s="70"/>
      <c r="Z2069" s="68">
        <f t="shared" si="141"/>
        <v>1</v>
      </c>
      <c r="AC2069" s="1" t="str">
        <f t="shared" si="142"/>
        <v>1900</v>
      </c>
    </row>
    <row r="2070" spans="2:29" x14ac:dyDescent="0.25">
      <c r="B2070" s="1">
        <f t="shared" si="139"/>
        <v>0</v>
      </c>
      <c r="D2070" s="95" t="str">
        <f t="shared" si="140"/>
        <v/>
      </c>
      <c r="E2070" s="69"/>
      <c r="F2070" s="70"/>
      <c r="G2070" s="4"/>
      <c r="H2070" s="71"/>
      <c r="I2070" s="71"/>
      <c r="J2070" s="70"/>
      <c r="K2070" s="70"/>
      <c r="L2070" s="70"/>
      <c r="M2070" s="70"/>
      <c r="N2070" s="70"/>
      <c r="O2070" s="70"/>
      <c r="P2070" s="70"/>
      <c r="Q2070" s="70"/>
      <c r="R2070" s="70"/>
      <c r="S2070" s="86"/>
      <c r="T2070" s="70"/>
      <c r="Z2070" s="68">
        <f t="shared" si="141"/>
        <v>1</v>
      </c>
      <c r="AC2070" s="1" t="str">
        <f t="shared" si="142"/>
        <v>1900</v>
      </c>
    </row>
    <row r="2071" spans="2:29" x14ac:dyDescent="0.25">
      <c r="B2071" s="1">
        <f t="shared" si="139"/>
        <v>0</v>
      </c>
      <c r="D2071" s="95" t="str">
        <f t="shared" si="140"/>
        <v/>
      </c>
      <c r="E2071" s="69"/>
      <c r="F2071" s="70"/>
      <c r="G2071" s="4"/>
      <c r="H2071" s="71"/>
      <c r="I2071" s="71"/>
      <c r="J2071" s="70"/>
      <c r="K2071" s="70"/>
      <c r="L2071" s="70"/>
      <c r="M2071" s="70"/>
      <c r="N2071" s="70"/>
      <c r="O2071" s="70"/>
      <c r="P2071" s="70"/>
      <c r="Q2071" s="70"/>
      <c r="R2071" s="70"/>
      <c r="S2071" s="86"/>
      <c r="T2071" s="70"/>
      <c r="Z2071" s="68">
        <f t="shared" si="141"/>
        <v>1</v>
      </c>
      <c r="AC2071" s="1" t="str">
        <f t="shared" si="142"/>
        <v>1900</v>
      </c>
    </row>
    <row r="2072" spans="2:29" x14ac:dyDescent="0.25">
      <c r="B2072" s="1">
        <f t="shared" si="139"/>
        <v>0</v>
      </c>
      <c r="D2072" s="95" t="str">
        <f t="shared" si="140"/>
        <v/>
      </c>
      <c r="E2072" s="69"/>
      <c r="F2072" s="70"/>
      <c r="G2072" s="4"/>
      <c r="H2072" s="71"/>
      <c r="I2072" s="71"/>
      <c r="J2072" s="70"/>
      <c r="K2072" s="70"/>
      <c r="L2072" s="70"/>
      <c r="M2072" s="70"/>
      <c r="N2072" s="70"/>
      <c r="O2072" s="70"/>
      <c r="P2072" s="70"/>
      <c r="Q2072" s="70"/>
      <c r="R2072" s="70"/>
      <c r="S2072" s="86"/>
      <c r="T2072" s="70"/>
      <c r="Z2072" s="68">
        <f t="shared" si="141"/>
        <v>1</v>
      </c>
      <c r="AC2072" s="1" t="str">
        <f t="shared" si="142"/>
        <v>1900</v>
      </c>
    </row>
    <row r="2073" spans="2:29" x14ac:dyDescent="0.25">
      <c r="B2073" s="1">
        <f t="shared" si="139"/>
        <v>0</v>
      </c>
      <c r="D2073" s="95" t="str">
        <f t="shared" si="140"/>
        <v/>
      </c>
      <c r="E2073" s="69"/>
      <c r="F2073" s="70"/>
      <c r="G2073" s="4"/>
      <c r="H2073" s="71"/>
      <c r="I2073" s="71"/>
      <c r="J2073" s="70"/>
      <c r="K2073" s="70"/>
      <c r="L2073" s="70"/>
      <c r="M2073" s="70"/>
      <c r="N2073" s="70"/>
      <c r="O2073" s="70"/>
      <c r="P2073" s="70"/>
      <c r="Q2073" s="70"/>
      <c r="R2073" s="70"/>
      <c r="S2073" s="86"/>
      <c r="T2073" s="70"/>
      <c r="Z2073" s="68">
        <f t="shared" si="141"/>
        <v>1</v>
      </c>
      <c r="AC2073" s="1" t="str">
        <f t="shared" si="142"/>
        <v>1900</v>
      </c>
    </row>
    <row r="2074" spans="2:29" x14ac:dyDescent="0.25">
      <c r="B2074" s="1">
        <f t="shared" si="139"/>
        <v>0</v>
      </c>
      <c r="D2074" s="95" t="str">
        <f t="shared" si="140"/>
        <v/>
      </c>
      <c r="E2074" s="69"/>
      <c r="F2074" s="70"/>
      <c r="G2074" s="4"/>
      <c r="H2074" s="71"/>
      <c r="I2074" s="71"/>
      <c r="J2074" s="70"/>
      <c r="K2074" s="70"/>
      <c r="L2074" s="70"/>
      <c r="M2074" s="70"/>
      <c r="N2074" s="70"/>
      <c r="O2074" s="70"/>
      <c r="P2074" s="70"/>
      <c r="Q2074" s="70"/>
      <c r="R2074" s="70"/>
      <c r="S2074" s="86"/>
      <c r="T2074" s="70"/>
      <c r="Z2074" s="68">
        <f t="shared" si="141"/>
        <v>1</v>
      </c>
      <c r="AC2074" s="1" t="str">
        <f t="shared" si="142"/>
        <v>1900</v>
      </c>
    </row>
    <row r="2075" spans="2:29" x14ac:dyDescent="0.25">
      <c r="B2075" s="1">
        <f t="shared" si="139"/>
        <v>0</v>
      </c>
      <c r="D2075" s="95" t="str">
        <f t="shared" si="140"/>
        <v/>
      </c>
      <c r="E2075" s="69"/>
      <c r="F2075" s="70"/>
      <c r="G2075" s="4"/>
      <c r="H2075" s="71"/>
      <c r="I2075" s="71"/>
      <c r="J2075" s="70"/>
      <c r="K2075" s="70"/>
      <c r="L2075" s="70"/>
      <c r="M2075" s="70"/>
      <c r="N2075" s="70"/>
      <c r="O2075" s="70"/>
      <c r="P2075" s="70"/>
      <c r="Q2075" s="70"/>
      <c r="R2075" s="70"/>
      <c r="S2075" s="86"/>
      <c r="T2075" s="70"/>
      <c r="Z2075" s="68">
        <f t="shared" si="141"/>
        <v>1</v>
      </c>
      <c r="AC2075" s="1" t="str">
        <f t="shared" si="142"/>
        <v>1900</v>
      </c>
    </row>
    <row r="2076" spans="2:29" x14ac:dyDescent="0.25">
      <c r="B2076" s="1">
        <f t="shared" si="139"/>
        <v>0</v>
      </c>
      <c r="D2076" s="95" t="str">
        <f t="shared" si="140"/>
        <v/>
      </c>
      <c r="E2076" s="69"/>
      <c r="F2076" s="70"/>
      <c r="G2076" s="4"/>
      <c r="H2076" s="71"/>
      <c r="I2076" s="71"/>
      <c r="J2076" s="70"/>
      <c r="K2076" s="70"/>
      <c r="L2076" s="70"/>
      <c r="M2076" s="70"/>
      <c r="N2076" s="70"/>
      <c r="O2076" s="70"/>
      <c r="P2076" s="70"/>
      <c r="Q2076" s="70"/>
      <c r="R2076" s="70"/>
      <c r="S2076" s="86"/>
      <c r="T2076" s="70"/>
      <c r="Z2076" s="68">
        <f t="shared" si="141"/>
        <v>1</v>
      </c>
      <c r="AC2076" s="1" t="str">
        <f t="shared" si="142"/>
        <v>1900</v>
      </c>
    </row>
    <row r="2077" spans="2:29" x14ac:dyDescent="0.25">
      <c r="B2077" s="1">
        <f t="shared" si="139"/>
        <v>0</v>
      </c>
      <c r="D2077" s="95" t="str">
        <f t="shared" si="140"/>
        <v/>
      </c>
      <c r="E2077" s="69"/>
      <c r="F2077" s="70"/>
      <c r="G2077" s="4"/>
      <c r="H2077" s="71"/>
      <c r="I2077" s="71"/>
      <c r="J2077" s="70"/>
      <c r="K2077" s="70"/>
      <c r="L2077" s="70"/>
      <c r="M2077" s="70"/>
      <c r="N2077" s="70"/>
      <c r="O2077" s="70"/>
      <c r="P2077" s="70"/>
      <c r="Q2077" s="70"/>
      <c r="R2077" s="70"/>
      <c r="S2077" s="86"/>
      <c r="T2077" s="70"/>
      <c r="Z2077" s="68">
        <f t="shared" si="141"/>
        <v>1</v>
      </c>
      <c r="AC2077" s="1" t="str">
        <f t="shared" si="142"/>
        <v>1900</v>
      </c>
    </row>
    <row r="2078" spans="2:29" x14ac:dyDescent="0.25">
      <c r="B2078" s="1">
        <f t="shared" si="139"/>
        <v>0</v>
      </c>
      <c r="D2078" s="95" t="str">
        <f t="shared" si="140"/>
        <v/>
      </c>
      <c r="E2078" s="69"/>
      <c r="F2078" s="70"/>
      <c r="G2078" s="4"/>
      <c r="H2078" s="71"/>
      <c r="I2078" s="71"/>
      <c r="J2078" s="70"/>
      <c r="K2078" s="70"/>
      <c r="L2078" s="70"/>
      <c r="M2078" s="70"/>
      <c r="N2078" s="70"/>
      <c r="O2078" s="70"/>
      <c r="P2078" s="70"/>
      <c r="Q2078" s="70"/>
      <c r="R2078" s="70"/>
      <c r="S2078" s="86"/>
      <c r="T2078" s="70"/>
      <c r="Z2078" s="68">
        <f t="shared" si="141"/>
        <v>1</v>
      </c>
      <c r="AC2078" s="1" t="str">
        <f t="shared" si="142"/>
        <v>1900</v>
      </c>
    </row>
    <row r="2079" spans="2:29" x14ac:dyDescent="0.25">
      <c r="B2079" s="1">
        <f t="shared" si="139"/>
        <v>0</v>
      </c>
      <c r="D2079" s="95" t="str">
        <f t="shared" si="140"/>
        <v/>
      </c>
      <c r="E2079" s="69"/>
      <c r="F2079" s="70"/>
      <c r="G2079" s="4"/>
      <c r="H2079" s="71"/>
      <c r="I2079" s="71"/>
      <c r="J2079" s="70"/>
      <c r="K2079" s="70"/>
      <c r="L2079" s="70"/>
      <c r="M2079" s="70"/>
      <c r="N2079" s="70"/>
      <c r="O2079" s="70"/>
      <c r="P2079" s="70"/>
      <c r="Q2079" s="70"/>
      <c r="R2079" s="70"/>
      <c r="S2079" s="86"/>
      <c r="T2079" s="70"/>
      <c r="Z2079" s="68">
        <f t="shared" si="141"/>
        <v>1</v>
      </c>
      <c r="AC2079" s="1" t="str">
        <f t="shared" si="142"/>
        <v>1900</v>
      </c>
    </row>
    <row r="2080" spans="2:29" x14ac:dyDescent="0.25">
      <c r="B2080" s="1">
        <f t="shared" si="139"/>
        <v>0</v>
      </c>
      <c r="D2080" s="95" t="str">
        <f t="shared" si="140"/>
        <v/>
      </c>
      <c r="E2080" s="69"/>
      <c r="F2080" s="70"/>
      <c r="G2080" s="4"/>
      <c r="H2080" s="71"/>
      <c r="I2080" s="71"/>
      <c r="J2080" s="70"/>
      <c r="K2080" s="70"/>
      <c r="L2080" s="70"/>
      <c r="M2080" s="70"/>
      <c r="N2080" s="70"/>
      <c r="O2080" s="70"/>
      <c r="P2080" s="70"/>
      <c r="Q2080" s="70"/>
      <c r="R2080" s="70"/>
      <c r="S2080" s="86"/>
      <c r="T2080" s="70"/>
      <c r="Z2080" s="68">
        <f t="shared" si="141"/>
        <v>1</v>
      </c>
      <c r="AC2080" s="1" t="str">
        <f t="shared" si="142"/>
        <v>1900</v>
      </c>
    </row>
    <row r="2081" spans="2:29" x14ac:dyDescent="0.25">
      <c r="B2081" s="1">
        <f t="shared" si="139"/>
        <v>0</v>
      </c>
      <c r="D2081" s="95" t="str">
        <f t="shared" si="140"/>
        <v/>
      </c>
      <c r="E2081" s="69"/>
      <c r="F2081" s="70"/>
      <c r="G2081" s="4"/>
      <c r="H2081" s="71"/>
      <c r="I2081" s="71"/>
      <c r="J2081" s="70"/>
      <c r="K2081" s="70"/>
      <c r="L2081" s="70"/>
      <c r="M2081" s="70"/>
      <c r="N2081" s="70"/>
      <c r="O2081" s="70"/>
      <c r="P2081" s="70"/>
      <c r="Q2081" s="70"/>
      <c r="R2081" s="70"/>
      <c r="S2081" s="86"/>
      <c r="T2081" s="70"/>
      <c r="Z2081" s="68">
        <f t="shared" si="141"/>
        <v>1</v>
      </c>
      <c r="AC2081" s="1" t="str">
        <f t="shared" si="142"/>
        <v>1900</v>
      </c>
    </row>
    <row r="2082" spans="2:29" x14ac:dyDescent="0.25">
      <c r="B2082" s="1">
        <f t="shared" si="139"/>
        <v>0</v>
      </c>
      <c r="D2082" s="95" t="str">
        <f t="shared" si="140"/>
        <v/>
      </c>
      <c r="E2082" s="69"/>
      <c r="F2082" s="70"/>
      <c r="G2082" s="4"/>
      <c r="H2082" s="71"/>
      <c r="I2082" s="71"/>
      <c r="J2082" s="70"/>
      <c r="K2082" s="70"/>
      <c r="L2082" s="70"/>
      <c r="M2082" s="70"/>
      <c r="N2082" s="70"/>
      <c r="O2082" s="70"/>
      <c r="P2082" s="70"/>
      <c r="Q2082" s="70"/>
      <c r="R2082" s="70"/>
      <c r="S2082" s="86"/>
      <c r="T2082" s="70"/>
      <c r="Z2082" s="68">
        <f t="shared" si="141"/>
        <v>1</v>
      </c>
      <c r="AC2082" s="1" t="str">
        <f t="shared" si="142"/>
        <v>1900</v>
      </c>
    </row>
    <row r="2083" spans="2:29" x14ac:dyDescent="0.25">
      <c r="B2083" s="1">
        <f t="shared" si="139"/>
        <v>0</v>
      </c>
      <c r="D2083" s="95" t="str">
        <f t="shared" si="140"/>
        <v/>
      </c>
      <c r="E2083" s="69"/>
      <c r="F2083" s="70"/>
      <c r="G2083" s="4"/>
      <c r="H2083" s="71"/>
      <c r="I2083" s="71"/>
      <c r="J2083" s="70"/>
      <c r="K2083" s="70"/>
      <c r="L2083" s="70"/>
      <c r="M2083" s="70"/>
      <c r="N2083" s="70"/>
      <c r="O2083" s="70"/>
      <c r="P2083" s="70"/>
      <c r="Q2083" s="70"/>
      <c r="R2083" s="70"/>
      <c r="S2083" s="86"/>
      <c r="T2083" s="70"/>
      <c r="Z2083" s="68">
        <f t="shared" si="141"/>
        <v>1</v>
      </c>
      <c r="AC2083" s="1" t="str">
        <f t="shared" si="142"/>
        <v>1900</v>
      </c>
    </row>
    <row r="2084" spans="2:29" x14ac:dyDescent="0.25">
      <c r="B2084" s="1">
        <f t="shared" si="139"/>
        <v>0</v>
      </c>
      <c r="D2084" s="95" t="str">
        <f t="shared" si="140"/>
        <v/>
      </c>
      <c r="E2084" s="69"/>
      <c r="F2084" s="70"/>
      <c r="G2084" s="4"/>
      <c r="H2084" s="71"/>
      <c r="I2084" s="71"/>
      <c r="J2084" s="70"/>
      <c r="K2084" s="70"/>
      <c r="L2084" s="70"/>
      <c r="M2084" s="70"/>
      <c r="N2084" s="70"/>
      <c r="O2084" s="70"/>
      <c r="P2084" s="70"/>
      <c r="Q2084" s="70"/>
      <c r="R2084" s="70"/>
      <c r="S2084" s="86"/>
      <c r="T2084" s="70"/>
      <c r="Z2084" s="68">
        <f t="shared" si="141"/>
        <v>1</v>
      </c>
      <c r="AC2084" s="1" t="str">
        <f t="shared" si="142"/>
        <v>1900</v>
      </c>
    </row>
    <row r="2085" spans="2:29" x14ac:dyDescent="0.25">
      <c r="B2085" s="1">
        <f t="shared" si="139"/>
        <v>0</v>
      </c>
      <c r="D2085" s="95" t="str">
        <f t="shared" si="140"/>
        <v/>
      </c>
      <c r="E2085" s="69"/>
      <c r="F2085" s="70"/>
      <c r="G2085" s="4"/>
      <c r="H2085" s="71"/>
      <c r="I2085" s="71"/>
      <c r="J2085" s="70"/>
      <c r="K2085" s="70"/>
      <c r="L2085" s="70"/>
      <c r="M2085" s="70"/>
      <c r="N2085" s="70"/>
      <c r="O2085" s="70"/>
      <c r="P2085" s="70"/>
      <c r="Q2085" s="70"/>
      <c r="R2085" s="70"/>
      <c r="S2085" s="86"/>
      <c r="T2085" s="70"/>
      <c r="Z2085" s="68">
        <f t="shared" si="141"/>
        <v>1</v>
      </c>
      <c r="AC2085" s="1" t="str">
        <f t="shared" si="142"/>
        <v>1900</v>
      </c>
    </row>
    <row r="2086" spans="2:29" x14ac:dyDescent="0.25">
      <c r="B2086" s="1">
        <f t="shared" si="139"/>
        <v>0</v>
      </c>
      <c r="D2086" s="95" t="str">
        <f t="shared" si="140"/>
        <v/>
      </c>
      <c r="E2086" s="69"/>
      <c r="F2086" s="70"/>
      <c r="G2086" s="4"/>
      <c r="H2086" s="71"/>
      <c r="I2086" s="71"/>
      <c r="J2086" s="70"/>
      <c r="K2086" s="70"/>
      <c r="L2086" s="70"/>
      <c r="M2086" s="70"/>
      <c r="N2086" s="70"/>
      <c r="O2086" s="70"/>
      <c r="P2086" s="70"/>
      <c r="Q2086" s="70"/>
      <c r="R2086" s="70"/>
      <c r="S2086" s="86"/>
      <c r="T2086" s="70"/>
      <c r="Z2086" s="68">
        <f t="shared" si="141"/>
        <v>1</v>
      </c>
      <c r="AC2086" s="1" t="str">
        <f t="shared" si="142"/>
        <v>1900</v>
      </c>
    </row>
    <row r="2087" spans="2:29" x14ac:dyDescent="0.25">
      <c r="B2087" s="1">
        <f t="shared" si="139"/>
        <v>0</v>
      </c>
      <c r="D2087" s="95" t="str">
        <f t="shared" si="140"/>
        <v/>
      </c>
      <c r="E2087" s="69"/>
      <c r="F2087" s="70"/>
      <c r="G2087" s="4"/>
      <c r="H2087" s="71"/>
      <c r="I2087" s="71"/>
      <c r="J2087" s="70"/>
      <c r="K2087" s="70"/>
      <c r="L2087" s="70"/>
      <c r="M2087" s="70"/>
      <c r="N2087" s="70"/>
      <c r="O2087" s="70"/>
      <c r="P2087" s="70"/>
      <c r="Q2087" s="70"/>
      <c r="R2087" s="70"/>
      <c r="S2087" s="86"/>
      <c r="T2087" s="70"/>
      <c r="Z2087" s="68">
        <f t="shared" si="141"/>
        <v>1</v>
      </c>
      <c r="AC2087" s="1" t="str">
        <f t="shared" si="142"/>
        <v>1900</v>
      </c>
    </row>
    <row r="2088" spans="2:29" x14ac:dyDescent="0.25">
      <c r="B2088" s="1">
        <f t="shared" si="139"/>
        <v>0</v>
      </c>
      <c r="D2088" s="95" t="str">
        <f t="shared" si="140"/>
        <v/>
      </c>
      <c r="E2088" s="69"/>
      <c r="F2088" s="70"/>
      <c r="G2088" s="4"/>
      <c r="H2088" s="71"/>
      <c r="I2088" s="71"/>
      <c r="J2088" s="70"/>
      <c r="K2088" s="70"/>
      <c r="L2088" s="70"/>
      <c r="M2088" s="70"/>
      <c r="N2088" s="70"/>
      <c r="O2088" s="70"/>
      <c r="P2088" s="70"/>
      <c r="Q2088" s="70"/>
      <c r="R2088" s="70"/>
      <c r="S2088" s="86"/>
      <c r="T2088" s="70"/>
      <c r="Z2088" s="68">
        <f t="shared" si="141"/>
        <v>1</v>
      </c>
      <c r="AC2088" s="1" t="str">
        <f t="shared" si="142"/>
        <v>1900</v>
      </c>
    </row>
    <row r="2089" spans="2:29" x14ac:dyDescent="0.25">
      <c r="B2089" s="1">
        <f t="shared" si="139"/>
        <v>0</v>
      </c>
      <c r="D2089" s="95" t="str">
        <f t="shared" si="140"/>
        <v/>
      </c>
      <c r="E2089" s="69"/>
      <c r="F2089" s="70"/>
      <c r="G2089" s="4"/>
      <c r="H2089" s="71"/>
      <c r="I2089" s="71"/>
      <c r="J2089" s="70"/>
      <c r="K2089" s="70"/>
      <c r="L2089" s="70"/>
      <c r="M2089" s="70"/>
      <c r="N2089" s="70"/>
      <c r="O2089" s="70"/>
      <c r="P2089" s="70"/>
      <c r="Q2089" s="70"/>
      <c r="R2089" s="70"/>
      <c r="S2089" s="86"/>
      <c r="T2089" s="70"/>
      <c r="Z2089" s="68">
        <f t="shared" si="141"/>
        <v>1</v>
      </c>
      <c r="AC2089" s="1" t="str">
        <f t="shared" si="142"/>
        <v>1900</v>
      </c>
    </row>
    <row r="2090" spans="2:29" x14ac:dyDescent="0.25">
      <c r="B2090" s="1">
        <f t="shared" si="139"/>
        <v>0</v>
      </c>
      <c r="D2090" s="95" t="str">
        <f t="shared" si="140"/>
        <v/>
      </c>
      <c r="E2090" s="69"/>
      <c r="F2090" s="70"/>
      <c r="G2090" s="4"/>
      <c r="H2090" s="71"/>
      <c r="I2090" s="71"/>
      <c r="J2090" s="70"/>
      <c r="K2090" s="70"/>
      <c r="L2090" s="70"/>
      <c r="M2090" s="70"/>
      <c r="N2090" s="70"/>
      <c r="O2090" s="70"/>
      <c r="P2090" s="70"/>
      <c r="Q2090" s="70"/>
      <c r="R2090" s="70"/>
      <c r="S2090" s="86"/>
      <c r="T2090" s="70"/>
      <c r="Z2090" s="68">
        <f t="shared" si="141"/>
        <v>1</v>
      </c>
      <c r="AC2090" s="1" t="str">
        <f t="shared" si="142"/>
        <v>1900</v>
      </c>
    </row>
    <row r="2091" spans="2:29" x14ac:dyDescent="0.25">
      <c r="B2091" s="1">
        <f t="shared" si="139"/>
        <v>0</v>
      </c>
      <c r="D2091" s="95" t="str">
        <f t="shared" si="140"/>
        <v/>
      </c>
      <c r="E2091" s="69"/>
      <c r="F2091" s="70"/>
      <c r="G2091" s="4"/>
      <c r="H2091" s="71"/>
      <c r="I2091" s="71"/>
      <c r="J2091" s="70"/>
      <c r="K2091" s="70"/>
      <c r="L2091" s="70"/>
      <c r="M2091" s="70"/>
      <c r="N2091" s="70"/>
      <c r="O2091" s="70"/>
      <c r="P2091" s="70"/>
      <c r="Q2091" s="70"/>
      <c r="R2091" s="70"/>
      <c r="S2091" s="86"/>
      <c r="T2091" s="70"/>
      <c r="Z2091" s="68">
        <f t="shared" si="141"/>
        <v>1</v>
      </c>
      <c r="AC2091" s="1" t="str">
        <f t="shared" si="142"/>
        <v>1900</v>
      </c>
    </row>
    <row r="2092" spans="2:29" x14ac:dyDescent="0.25">
      <c r="B2092" s="1">
        <f t="shared" si="139"/>
        <v>0</v>
      </c>
      <c r="D2092" s="95" t="str">
        <f t="shared" si="140"/>
        <v/>
      </c>
      <c r="E2092" s="69"/>
      <c r="F2092" s="70"/>
      <c r="G2092" s="4"/>
      <c r="H2092" s="71"/>
      <c r="I2092" s="71"/>
      <c r="J2092" s="70"/>
      <c r="K2092" s="70"/>
      <c r="L2092" s="70"/>
      <c r="M2092" s="70"/>
      <c r="N2092" s="70"/>
      <c r="O2092" s="70"/>
      <c r="P2092" s="70"/>
      <c r="Q2092" s="70"/>
      <c r="R2092" s="70"/>
      <c r="S2092" s="86"/>
      <c r="T2092" s="70"/>
      <c r="Z2092" s="68">
        <f t="shared" si="141"/>
        <v>1</v>
      </c>
      <c r="AC2092" s="1" t="str">
        <f t="shared" si="142"/>
        <v>1900</v>
      </c>
    </row>
    <row r="2093" spans="2:29" x14ac:dyDescent="0.25">
      <c r="B2093" s="1">
        <f t="shared" si="139"/>
        <v>0</v>
      </c>
      <c r="D2093" s="95" t="str">
        <f t="shared" si="140"/>
        <v/>
      </c>
      <c r="E2093" s="69"/>
      <c r="F2093" s="70"/>
      <c r="G2093" s="4"/>
      <c r="H2093" s="71"/>
      <c r="I2093" s="71"/>
      <c r="J2093" s="70"/>
      <c r="K2093" s="70"/>
      <c r="L2093" s="70"/>
      <c r="M2093" s="70"/>
      <c r="N2093" s="70"/>
      <c r="O2093" s="70"/>
      <c r="P2093" s="70"/>
      <c r="Q2093" s="70"/>
      <c r="R2093" s="70"/>
      <c r="S2093" s="86"/>
      <c r="T2093" s="70"/>
      <c r="Z2093" s="68">
        <f t="shared" si="141"/>
        <v>1</v>
      </c>
      <c r="AC2093" s="1" t="str">
        <f t="shared" si="142"/>
        <v>1900</v>
      </c>
    </row>
    <row r="2094" spans="2:29" x14ac:dyDescent="0.25">
      <c r="B2094" s="1">
        <f t="shared" si="139"/>
        <v>0</v>
      </c>
      <c r="D2094" s="95" t="str">
        <f t="shared" si="140"/>
        <v/>
      </c>
      <c r="E2094" s="69"/>
      <c r="F2094" s="70"/>
      <c r="G2094" s="4"/>
      <c r="H2094" s="71"/>
      <c r="I2094" s="71"/>
      <c r="J2094" s="70"/>
      <c r="K2094" s="70"/>
      <c r="L2094" s="70"/>
      <c r="M2094" s="70"/>
      <c r="N2094" s="70"/>
      <c r="O2094" s="70"/>
      <c r="P2094" s="70"/>
      <c r="Q2094" s="70"/>
      <c r="R2094" s="70"/>
      <c r="S2094" s="86"/>
      <c r="T2094" s="70"/>
      <c r="Z2094" s="68">
        <f t="shared" si="141"/>
        <v>1</v>
      </c>
      <c r="AC2094" s="1" t="str">
        <f t="shared" si="142"/>
        <v>1900</v>
      </c>
    </row>
    <row r="2095" spans="2:29" x14ac:dyDescent="0.25">
      <c r="B2095" s="1">
        <f t="shared" si="139"/>
        <v>0</v>
      </c>
      <c r="D2095" s="95" t="str">
        <f t="shared" si="140"/>
        <v/>
      </c>
      <c r="E2095" s="69"/>
      <c r="F2095" s="70"/>
      <c r="G2095" s="4"/>
      <c r="H2095" s="71"/>
      <c r="I2095" s="71"/>
      <c r="J2095" s="70"/>
      <c r="K2095" s="70"/>
      <c r="L2095" s="70"/>
      <c r="M2095" s="70"/>
      <c r="N2095" s="70"/>
      <c r="O2095" s="70"/>
      <c r="P2095" s="70"/>
      <c r="Q2095" s="70"/>
      <c r="R2095" s="70"/>
      <c r="S2095" s="86"/>
      <c r="T2095" s="70"/>
      <c r="Z2095" s="68">
        <f t="shared" si="141"/>
        <v>1</v>
      </c>
      <c r="AC2095" s="1" t="str">
        <f t="shared" si="142"/>
        <v>1900</v>
      </c>
    </row>
    <row r="2096" spans="2:29" x14ac:dyDescent="0.25">
      <c r="B2096" s="1">
        <f t="shared" si="139"/>
        <v>0</v>
      </c>
      <c r="D2096" s="95" t="str">
        <f t="shared" si="140"/>
        <v/>
      </c>
      <c r="E2096" s="69"/>
      <c r="F2096" s="70"/>
      <c r="G2096" s="4"/>
      <c r="H2096" s="71"/>
      <c r="I2096" s="71"/>
      <c r="J2096" s="70"/>
      <c r="K2096" s="70"/>
      <c r="L2096" s="70"/>
      <c r="M2096" s="70"/>
      <c r="N2096" s="70"/>
      <c r="O2096" s="70"/>
      <c r="P2096" s="70"/>
      <c r="Q2096" s="70"/>
      <c r="R2096" s="70"/>
      <c r="S2096" s="86"/>
      <c r="T2096" s="70"/>
      <c r="Z2096" s="68">
        <f t="shared" si="141"/>
        <v>1</v>
      </c>
      <c r="AC2096" s="1" t="str">
        <f t="shared" si="142"/>
        <v>1900</v>
      </c>
    </row>
    <row r="2097" spans="2:29" x14ac:dyDescent="0.25">
      <c r="B2097" s="1">
        <f t="shared" si="139"/>
        <v>0</v>
      </c>
      <c r="D2097" s="95" t="str">
        <f t="shared" si="140"/>
        <v/>
      </c>
      <c r="E2097" s="69"/>
      <c r="F2097" s="70"/>
      <c r="G2097" s="4"/>
      <c r="H2097" s="71"/>
      <c r="I2097" s="71"/>
      <c r="J2097" s="70"/>
      <c r="K2097" s="70"/>
      <c r="L2097" s="70"/>
      <c r="M2097" s="70"/>
      <c r="N2097" s="70"/>
      <c r="O2097" s="70"/>
      <c r="P2097" s="70"/>
      <c r="Q2097" s="70"/>
      <c r="R2097" s="70"/>
      <c r="S2097" s="86"/>
      <c r="T2097" s="70"/>
      <c r="Z2097" s="68">
        <f t="shared" si="141"/>
        <v>1</v>
      </c>
      <c r="AC2097" s="1" t="str">
        <f t="shared" si="142"/>
        <v>1900</v>
      </c>
    </row>
    <row r="2098" spans="2:29" x14ac:dyDescent="0.25">
      <c r="B2098" s="1">
        <f t="shared" si="139"/>
        <v>0</v>
      </c>
      <c r="D2098" s="95" t="str">
        <f t="shared" si="140"/>
        <v/>
      </c>
      <c r="E2098" s="69"/>
      <c r="F2098" s="70"/>
      <c r="G2098" s="4"/>
      <c r="H2098" s="71"/>
      <c r="I2098" s="71"/>
      <c r="J2098" s="70"/>
      <c r="K2098" s="70"/>
      <c r="L2098" s="70"/>
      <c r="M2098" s="70"/>
      <c r="N2098" s="70"/>
      <c r="O2098" s="70"/>
      <c r="P2098" s="70"/>
      <c r="Q2098" s="70"/>
      <c r="R2098" s="70"/>
      <c r="S2098" s="86"/>
      <c r="T2098" s="70"/>
      <c r="Z2098" s="68">
        <f t="shared" si="141"/>
        <v>1</v>
      </c>
      <c r="AC2098" s="1" t="str">
        <f t="shared" si="142"/>
        <v>1900</v>
      </c>
    </row>
    <row r="2099" spans="2:29" x14ac:dyDescent="0.25">
      <c r="B2099" s="1">
        <f t="shared" si="139"/>
        <v>0</v>
      </c>
      <c r="D2099" s="95" t="str">
        <f t="shared" si="140"/>
        <v/>
      </c>
      <c r="E2099" s="69"/>
      <c r="F2099" s="70"/>
      <c r="G2099" s="4"/>
      <c r="H2099" s="71"/>
      <c r="I2099" s="71"/>
      <c r="J2099" s="70"/>
      <c r="K2099" s="70"/>
      <c r="L2099" s="70"/>
      <c r="M2099" s="70"/>
      <c r="N2099" s="70"/>
      <c r="O2099" s="70"/>
      <c r="P2099" s="70"/>
      <c r="Q2099" s="70"/>
      <c r="R2099" s="70"/>
      <c r="S2099" s="86"/>
      <c r="T2099" s="70"/>
      <c r="Z2099" s="68">
        <f t="shared" si="141"/>
        <v>1</v>
      </c>
      <c r="AC2099" s="1" t="str">
        <f t="shared" si="142"/>
        <v>1900</v>
      </c>
    </row>
    <row r="2100" spans="2:29" x14ac:dyDescent="0.25">
      <c r="B2100" s="1">
        <f t="shared" si="139"/>
        <v>0</v>
      </c>
      <c r="D2100" s="95" t="str">
        <f t="shared" si="140"/>
        <v/>
      </c>
      <c r="E2100" s="69"/>
      <c r="F2100" s="70"/>
      <c r="G2100" s="4"/>
      <c r="H2100" s="71"/>
      <c r="I2100" s="71"/>
      <c r="J2100" s="70"/>
      <c r="K2100" s="70"/>
      <c r="L2100" s="70"/>
      <c r="M2100" s="70"/>
      <c r="N2100" s="70"/>
      <c r="O2100" s="70"/>
      <c r="P2100" s="70"/>
      <c r="Q2100" s="70"/>
      <c r="R2100" s="70"/>
      <c r="S2100" s="86"/>
      <c r="T2100" s="70"/>
      <c r="Z2100" s="68">
        <f t="shared" si="141"/>
        <v>1</v>
      </c>
      <c r="AC2100" s="1" t="str">
        <f t="shared" si="142"/>
        <v>1900</v>
      </c>
    </row>
    <row r="2101" spans="2:29" x14ac:dyDescent="0.25">
      <c r="B2101" s="1">
        <f t="shared" si="139"/>
        <v>0</v>
      </c>
      <c r="D2101" s="95" t="str">
        <f t="shared" si="140"/>
        <v/>
      </c>
      <c r="E2101" s="69"/>
      <c r="F2101" s="70"/>
      <c r="G2101" s="4"/>
      <c r="H2101" s="71"/>
      <c r="I2101" s="71"/>
      <c r="J2101" s="70"/>
      <c r="K2101" s="70"/>
      <c r="L2101" s="70"/>
      <c r="M2101" s="70"/>
      <c r="N2101" s="70"/>
      <c r="O2101" s="70"/>
      <c r="P2101" s="70"/>
      <c r="Q2101" s="70"/>
      <c r="R2101" s="70"/>
      <c r="S2101" s="86"/>
      <c r="T2101" s="70"/>
      <c r="Z2101" s="68">
        <f t="shared" si="141"/>
        <v>1</v>
      </c>
      <c r="AC2101" s="1" t="str">
        <f t="shared" si="142"/>
        <v>1900</v>
      </c>
    </row>
    <row r="2102" spans="2:29" x14ac:dyDescent="0.25">
      <c r="B2102" s="1">
        <f t="shared" si="139"/>
        <v>0</v>
      </c>
      <c r="D2102" s="95" t="str">
        <f t="shared" si="140"/>
        <v/>
      </c>
      <c r="E2102" s="69"/>
      <c r="F2102" s="70"/>
      <c r="G2102" s="4"/>
      <c r="H2102" s="71"/>
      <c r="I2102" s="71"/>
      <c r="J2102" s="70"/>
      <c r="K2102" s="70"/>
      <c r="L2102" s="70"/>
      <c r="M2102" s="70"/>
      <c r="N2102" s="70"/>
      <c r="O2102" s="70"/>
      <c r="P2102" s="70"/>
      <c r="Q2102" s="70"/>
      <c r="R2102" s="70"/>
      <c r="S2102" s="86"/>
      <c r="T2102" s="70"/>
      <c r="Z2102" s="68">
        <f t="shared" si="141"/>
        <v>1</v>
      </c>
      <c r="AC2102" s="1" t="str">
        <f t="shared" si="142"/>
        <v>1900</v>
      </c>
    </row>
    <row r="2103" spans="2:29" x14ac:dyDescent="0.25">
      <c r="B2103" s="1">
        <f t="shared" si="139"/>
        <v>0</v>
      </c>
      <c r="D2103" s="95" t="str">
        <f t="shared" si="140"/>
        <v/>
      </c>
      <c r="E2103" s="69"/>
      <c r="F2103" s="70"/>
      <c r="G2103" s="4"/>
      <c r="H2103" s="71"/>
      <c r="I2103" s="71"/>
      <c r="J2103" s="70"/>
      <c r="K2103" s="70"/>
      <c r="L2103" s="70"/>
      <c r="M2103" s="70"/>
      <c r="N2103" s="70"/>
      <c r="O2103" s="70"/>
      <c r="P2103" s="70"/>
      <c r="Q2103" s="70"/>
      <c r="R2103" s="70"/>
      <c r="S2103" s="86"/>
      <c r="T2103" s="70"/>
      <c r="Z2103" s="68">
        <f t="shared" si="141"/>
        <v>1</v>
      </c>
      <c r="AC2103" s="1" t="str">
        <f t="shared" si="142"/>
        <v>1900</v>
      </c>
    </row>
    <row r="2104" spans="2:29" x14ac:dyDescent="0.25">
      <c r="B2104" s="1">
        <f t="shared" si="139"/>
        <v>0</v>
      </c>
      <c r="D2104" s="95" t="str">
        <f t="shared" si="140"/>
        <v/>
      </c>
      <c r="E2104" s="69"/>
      <c r="F2104" s="70"/>
      <c r="G2104" s="4"/>
      <c r="H2104" s="71"/>
      <c r="I2104" s="71"/>
      <c r="J2104" s="70"/>
      <c r="K2104" s="70"/>
      <c r="L2104" s="70"/>
      <c r="M2104" s="70"/>
      <c r="N2104" s="70"/>
      <c r="O2104" s="70"/>
      <c r="P2104" s="70"/>
      <c r="Q2104" s="70"/>
      <c r="R2104" s="70"/>
      <c r="S2104" s="86"/>
      <c r="T2104" s="70"/>
      <c r="Z2104" s="68">
        <f t="shared" si="141"/>
        <v>1</v>
      </c>
      <c r="AC2104" s="1" t="str">
        <f t="shared" si="142"/>
        <v>1900</v>
      </c>
    </row>
    <row r="2105" spans="2:29" x14ac:dyDescent="0.25">
      <c r="B2105" s="1">
        <f t="shared" si="139"/>
        <v>0</v>
      </c>
      <c r="D2105" s="95" t="str">
        <f t="shared" si="140"/>
        <v/>
      </c>
      <c r="E2105" s="69"/>
      <c r="F2105" s="70"/>
      <c r="G2105" s="4"/>
      <c r="H2105" s="71"/>
      <c r="I2105" s="71"/>
      <c r="J2105" s="70"/>
      <c r="K2105" s="70"/>
      <c r="L2105" s="70"/>
      <c r="M2105" s="70"/>
      <c r="N2105" s="70"/>
      <c r="O2105" s="70"/>
      <c r="P2105" s="70"/>
      <c r="Q2105" s="70"/>
      <c r="R2105" s="70"/>
      <c r="S2105" s="86"/>
      <c r="T2105" s="70"/>
      <c r="Z2105" s="68">
        <f t="shared" si="141"/>
        <v>1</v>
      </c>
      <c r="AC2105" s="1" t="str">
        <f t="shared" si="142"/>
        <v>1900</v>
      </c>
    </row>
    <row r="2106" spans="2:29" x14ac:dyDescent="0.25">
      <c r="B2106" s="1">
        <f t="shared" si="139"/>
        <v>0</v>
      </c>
      <c r="D2106" s="95" t="str">
        <f t="shared" si="140"/>
        <v/>
      </c>
      <c r="E2106" s="69"/>
      <c r="F2106" s="70"/>
      <c r="G2106" s="4"/>
      <c r="H2106" s="71"/>
      <c r="I2106" s="71"/>
      <c r="J2106" s="70"/>
      <c r="K2106" s="70"/>
      <c r="L2106" s="70"/>
      <c r="M2106" s="70"/>
      <c r="N2106" s="70"/>
      <c r="O2106" s="70"/>
      <c r="P2106" s="70"/>
      <c r="Q2106" s="70"/>
      <c r="R2106" s="70"/>
      <c r="S2106" s="86"/>
      <c r="T2106" s="70"/>
      <c r="Z2106" s="68">
        <f t="shared" si="141"/>
        <v>1</v>
      </c>
      <c r="AC2106" s="1" t="str">
        <f t="shared" si="142"/>
        <v>1900</v>
      </c>
    </row>
    <row r="2107" spans="2:29" x14ac:dyDescent="0.25">
      <c r="B2107" s="1">
        <f t="shared" si="139"/>
        <v>0</v>
      </c>
      <c r="D2107" s="95" t="str">
        <f t="shared" si="140"/>
        <v/>
      </c>
      <c r="E2107" s="69"/>
      <c r="F2107" s="70"/>
      <c r="G2107" s="4"/>
      <c r="H2107" s="71"/>
      <c r="I2107" s="71"/>
      <c r="J2107" s="70"/>
      <c r="K2107" s="70"/>
      <c r="L2107" s="70"/>
      <c r="M2107" s="70"/>
      <c r="N2107" s="70"/>
      <c r="O2107" s="70"/>
      <c r="P2107" s="70"/>
      <c r="Q2107" s="70"/>
      <c r="R2107" s="70"/>
      <c r="S2107" s="86"/>
      <c r="T2107" s="70"/>
      <c r="Z2107" s="68">
        <f t="shared" si="141"/>
        <v>1</v>
      </c>
      <c r="AC2107" s="1" t="str">
        <f t="shared" si="142"/>
        <v>1900</v>
      </c>
    </row>
    <row r="2108" spans="2:29" x14ac:dyDescent="0.25">
      <c r="B2108" s="1">
        <f t="shared" si="139"/>
        <v>0</v>
      </c>
      <c r="D2108" s="95" t="str">
        <f t="shared" si="140"/>
        <v/>
      </c>
      <c r="E2108" s="69"/>
      <c r="F2108" s="70"/>
      <c r="G2108" s="4"/>
      <c r="H2108" s="71"/>
      <c r="I2108" s="71"/>
      <c r="J2108" s="70"/>
      <c r="K2108" s="70"/>
      <c r="L2108" s="70"/>
      <c r="M2108" s="70"/>
      <c r="N2108" s="70"/>
      <c r="O2108" s="70"/>
      <c r="P2108" s="70"/>
      <c r="Q2108" s="70"/>
      <c r="R2108" s="70"/>
      <c r="S2108" s="86"/>
      <c r="T2108" s="70"/>
      <c r="Z2108" s="68">
        <f t="shared" si="141"/>
        <v>1</v>
      </c>
      <c r="AC2108" s="1" t="str">
        <f t="shared" si="142"/>
        <v>1900</v>
      </c>
    </row>
    <row r="2109" spans="2:29" x14ac:dyDescent="0.25">
      <c r="B2109" s="1">
        <f t="shared" si="139"/>
        <v>0</v>
      </c>
      <c r="D2109" s="95" t="str">
        <f t="shared" si="140"/>
        <v/>
      </c>
      <c r="E2109" s="69"/>
      <c r="F2109" s="70"/>
      <c r="G2109" s="4"/>
      <c r="H2109" s="71"/>
      <c r="I2109" s="71"/>
      <c r="J2109" s="70"/>
      <c r="K2109" s="70"/>
      <c r="L2109" s="70"/>
      <c r="M2109" s="70"/>
      <c r="N2109" s="70"/>
      <c r="O2109" s="70"/>
      <c r="P2109" s="70"/>
      <c r="Q2109" s="70"/>
      <c r="R2109" s="70"/>
      <c r="S2109" s="86"/>
      <c r="T2109" s="70"/>
      <c r="Z2109" s="68">
        <f t="shared" si="141"/>
        <v>1</v>
      </c>
      <c r="AC2109" s="1" t="str">
        <f t="shared" si="142"/>
        <v>1900</v>
      </c>
    </row>
    <row r="2110" spans="2:29" x14ac:dyDescent="0.25">
      <c r="B2110" s="1">
        <f t="shared" si="139"/>
        <v>0</v>
      </c>
      <c r="D2110" s="95" t="str">
        <f t="shared" si="140"/>
        <v/>
      </c>
      <c r="E2110" s="69"/>
      <c r="F2110" s="70"/>
      <c r="G2110" s="4"/>
      <c r="H2110" s="71"/>
      <c r="I2110" s="71"/>
      <c r="J2110" s="70"/>
      <c r="K2110" s="70"/>
      <c r="L2110" s="70"/>
      <c r="M2110" s="70"/>
      <c r="N2110" s="70"/>
      <c r="O2110" s="70"/>
      <c r="P2110" s="70"/>
      <c r="Q2110" s="70"/>
      <c r="R2110" s="70"/>
      <c r="S2110" s="86"/>
      <c r="T2110" s="70"/>
      <c r="Z2110" s="68">
        <f t="shared" si="141"/>
        <v>1</v>
      </c>
      <c r="AC2110" s="1" t="str">
        <f t="shared" si="142"/>
        <v>1900</v>
      </c>
    </row>
    <row r="2111" spans="2:29" x14ac:dyDescent="0.25">
      <c r="B2111" s="1">
        <f t="shared" si="139"/>
        <v>0</v>
      </c>
      <c r="D2111" s="95" t="str">
        <f t="shared" si="140"/>
        <v/>
      </c>
      <c r="E2111" s="69"/>
      <c r="F2111" s="70"/>
      <c r="G2111" s="4"/>
      <c r="H2111" s="71"/>
      <c r="I2111" s="71"/>
      <c r="J2111" s="70"/>
      <c r="K2111" s="70"/>
      <c r="L2111" s="70"/>
      <c r="M2111" s="70"/>
      <c r="N2111" s="70"/>
      <c r="O2111" s="70"/>
      <c r="P2111" s="70"/>
      <c r="Q2111" s="70"/>
      <c r="R2111" s="70"/>
      <c r="S2111" s="86"/>
      <c r="T2111" s="70"/>
      <c r="Z2111" s="68">
        <f t="shared" si="141"/>
        <v>1</v>
      </c>
      <c r="AC2111" s="1" t="str">
        <f t="shared" si="142"/>
        <v>1900</v>
      </c>
    </row>
    <row r="2112" spans="2:29" x14ac:dyDescent="0.25">
      <c r="B2112" s="1">
        <f t="shared" si="139"/>
        <v>0</v>
      </c>
      <c r="D2112" s="95" t="str">
        <f t="shared" si="140"/>
        <v/>
      </c>
      <c r="E2112" s="69"/>
      <c r="F2112" s="70"/>
      <c r="G2112" s="4"/>
      <c r="H2112" s="71"/>
      <c r="I2112" s="71"/>
      <c r="J2112" s="70"/>
      <c r="K2112" s="70"/>
      <c r="L2112" s="70"/>
      <c r="M2112" s="70"/>
      <c r="N2112" s="70"/>
      <c r="O2112" s="70"/>
      <c r="P2112" s="70"/>
      <c r="Q2112" s="70"/>
      <c r="R2112" s="70"/>
      <c r="S2112" s="86"/>
      <c r="T2112" s="70"/>
      <c r="Z2112" s="68">
        <f t="shared" si="141"/>
        <v>1</v>
      </c>
      <c r="AC2112" s="1" t="str">
        <f t="shared" si="142"/>
        <v>1900</v>
      </c>
    </row>
    <row r="2113" spans="2:29" x14ac:dyDescent="0.25">
      <c r="B2113" s="1">
        <f t="shared" si="139"/>
        <v>0</v>
      </c>
      <c r="D2113" s="95" t="str">
        <f t="shared" si="140"/>
        <v/>
      </c>
      <c r="E2113" s="69"/>
      <c r="F2113" s="70"/>
      <c r="G2113" s="4"/>
      <c r="H2113" s="71"/>
      <c r="I2113" s="71"/>
      <c r="J2113" s="70"/>
      <c r="K2113" s="70"/>
      <c r="L2113" s="70"/>
      <c r="M2113" s="70"/>
      <c r="N2113" s="70"/>
      <c r="O2113" s="70"/>
      <c r="P2113" s="70"/>
      <c r="Q2113" s="70"/>
      <c r="R2113" s="70"/>
      <c r="S2113" s="86"/>
      <c r="T2113" s="70"/>
      <c r="Z2113" s="68">
        <f t="shared" si="141"/>
        <v>1</v>
      </c>
      <c r="AC2113" s="1" t="str">
        <f t="shared" si="142"/>
        <v>1900</v>
      </c>
    </row>
    <row r="2114" spans="2:29" x14ac:dyDescent="0.25">
      <c r="B2114" s="1">
        <f t="shared" si="139"/>
        <v>0</v>
      </c>
      <c r="D2114" s="95" t="str">
        <f t="shared" si="140"/>
        <v/>
      </c>
      <c r="E2114" s="69"/>
      <c r="F2114" s="70"/>
      <c r="G2114" s="4"/>
      <c r="H2114" s="71"/>
      <c r="I2114" s="71"/>
      <c r="J2114" s="70"/>
      <c r="K2114" s="70"/>
      <c r="L2114" s="70"/>
      <c r="M2114" s="70"/>
      <c r="N2114" s="70"/>
      <c r="O2114" s="70"/>
      <c r="P2114" s="70"/>
      <c r="Q2114" s="70"/>
      <c r="R2114" s="70"/>
      <c r="S2114" s="86"/>
      <c r="T2114" s="70"/>
      <c r="Z2114" s="68">
        <f t="shared" si="141"/>
        <v>1</v>
      </c>
      <c r="AC2114" s="1" t="str">
        <f t="shared" si="142"/>
        <v>1900</v>
      </c>
    </row>
    <row r="2115" spans="2:29" x14ac:dyDescent="0.25">
      <c r="B2115" s="1">
        <f t="shared" si="139"/>
        <v>0</v>
      </c>
      <c r="D2115" s="95" t="str">
        <f t="shared" si="140"/>
        <v/>
      </c>
      <c r="E2115" s="69"/>
      <c r="F2115" s="70"/>
      <c r="G2115" s="4"/>
      <c r="H2115" s="71"/>
      <c r="I2115" s="71"/>
      <c r="J2115" s="70"/>
      <c r="K2115" s="70"/>
      <c r="L2115" s="70"/>
      <c r="M2115" s="70"/>
      <c r="N2115" s="70"/>
      <c r="O2115" s="70"/>
      <c r="P2115" s="70"/>
      <c r="Q2115" s="70"/>
      <c r="R2115" s="70"/>
      <c r="S2115" s="86"/>
      <c r="T2115" s="70"/>
      <c r="Z2115" s="68">
        <f t="shared" si="141"/>
        <v>1</v>
      </c>
      <c r="AC2115" s="1" t="str">
        <f t="shared" si="142"/>
        <v>1900</v>
      </c>
    </row>
    <row r="2116" spans="2:29" x14ac:dyDescent="0.25">
      <c r="B2116" s="1">
        <f t="shared" ref="B2116:B2179" si="143">IF($B$1=YEAR(Z2116),D2116,0)</f>
        <v>0</v>
      </c>
      <c r="D2116" s="95" t="str">
        <f t="shared" ref="D2116:D2179" si="144">IF(Z2116&lt;&gt;$Y$2,IF(YEAR(Z2116)=YEAR(Z2115),D2115+1,1),"")</f>
        <v/>
      </c>
      <c r="E2116" s="69"/>
      <c r="F2116" s="70"/>
      <c r="G2116" s="4"/>
      <c r="H2116" s="71"/>
      <c r="I2116" s="71"/>
      <c r="J2116" s="70"/>
      <c r="K2116" s="70"/>
      <c r="L2116" s="70"/>
      <c r="M2116" s="70"/>
      <c r="N2116" s="70"/>
      <c r="O2116" s="70"/>
      <c r="P2116" s="70"/>
      <c r="Q2116" s="70"/>
      <c r="R2116" s="70"/>
      <c r="S2116" s="86"/>
      <c r="T2116" s="70"/>
      <c r="Z2116" s="68">
        <f t="shared" ref="Z2116:Z2179" si="145">IF(CONCATENATE(F2116,F2117,F2118,F2119,F2120,F2121)&lt;&gt;"",IF(AND(E2116&lt;&gt;0,ISNUMBER(E2116)=TRUE),E2116,Z2115),$Y$2)</f>
        <v>1</v>
      </c>
      <c r="AC2116" s="1" t="str">
        <f t="shared" si="142"/>
        <v>1900</v>
      </c>
    </row>
    <row r="2117" spans="2:29" x14ac:dyDescent="0.25">
      <c r="B2117" s="1">
        <f t="shared" si="143"/>
        <v>0</v>
      </c>
      <c r="D2117" s="95" t="str">
        <f t="shared" si="144"/>
        <v/>
      </c>
      <c r="E2117" s="69"/>
      <c r="F2117" s="70"/>
      <c r="G2117" s="4"/>
      <c r="H2117" s="71"/>
      <c r="I2117" s="71"/>
      <c r="J2117" s="70"/>
      <c r="K2117" s="70"/>
      <c r="L2117" s="70"/>
      <c r="M2117" s="70"/>
      <c r="N2117" s="70"/>
      <c r="O2117" s="70"/>
      <c r="P2117" s="70"/>
      <c r="Q2117" s="70"/>
      <c r="R2117" s="70"/>
      <c r="S2117" s="86"/>
      <c r="T2117" s="70"/>
      <c r="Z2117" s="68">
        <f t="shared" si="145"/>
        <v>1</v>
      </c>
      <c r="AC2117" s="1" t="str">
        <f t="shared" ref="AC2117:AC2180" si="146">YEAR(Z2117)&amp;F2117&amp;G2117</f>
        <v>1900</v>
      </c>
    </row>
    <row r="2118" spans="2:29" x14ac:dyDescent="0.25">
      <c r="B2118" s="1">
        <f t="shared" si="143"/>
        <v>0</v>
      </c>
      <c r="D2118" s="95" t="str">
        <f t="shared" si="144"/>
        <v/>
      </c>
      <c r="E2118" s="69"/>
      <c r="F2118" s="70"/>
      <c r="G2118" s="4"/>
      <c r="H2118" s="71"/>
      <c r="I2118" s="71"/>
      <c r="J2118" s="70"/>
      <c r="K2118" s="70"/>
      <c r="L2118" s="70"/>
      <c r="M2118" s="70"/>
      <c r="N2118" s="70"/>
      <c r="O2118" s="70"/>
      <c r="P2118" s="70"/>
      <c r="Q2118" s="70"/>
      <c r="R2118" s="70"/>
      <c r="S2118" s="86"/>
      <c r="T2118" s="70"/>
      <c r="Z2118" s="68">
        <f t="shared" si="145"/>
        <v>1</v>
      </c>
      <c r="AC2118" s="1" t="str">
        <f t="shared" si="146"/>
        <v>1900</v>
      </c>
    </row>
    <row r="2119" spans="2:29" x14ac:dyDescent="0.25">
      <c r="B2119" s="1">
        <f t="shared" si="143"/>
        <v>0</v>
      </c>
      <c r="D2119" s="95" t="str">
        <f t="shared" si="144"/>
        <v/>
      </c>
      <c r="E2119" s="69"/>
      <c r="F2119" s="70"/>
      <c r="G2119" s="4"/>
      <c r="H2119" s="71"/>
      <c r="I2119" s="71"/>
      <c r="J2119" s="70"/>
      <c r="K2119" s="70"/>
      <c r="L2119" s="70"/>
      <c r="M2119" s="70"/>
      <c r="N2119" s="70"/>
      <c r="O2119" s="70"/>
      <c r="P2119" s="70"/>
      <c r="Q2119" s="70"/>
      <c r="R2119" s="70"/>
      <c r="S2119" s="86"/>
      <c r="T2119" s="70"/>
      <c r="Z2119" s="68">
        <f t="shared" si="145"/>
        <v>1</v>
      </c>
      <c r="AC2119" s="1" t="str">
        <f t="shared" si="146"/>
        <v>1900</v>
      </c>
    </row>
    <row r="2120" spans="2:29" x14ac:dyDescent="0.25">
      <c r="B2120" s="1">
        <f t="shared" si="143"/>
        <v>0</v>
      </c>
      <c r="D2120" s="95" t="str">
        <f t="shared" si="144"/>
        <v/>
      </c>
      <c r="E2120" s="69"/>
      <c r="F2120" s="70"/>
      <c r="G2120" s="4"/>
      <c r="H2120" s="71"/>
      <c r="I2120" s="71"/>
      <c r="J2120" s="70"/>
      <c r="K2120" s="70"/>
      <c r="L2120" s="70"/>
      <c r="M2120" s="70"/>
      <c r="N2120" s="70"/>
      <c r="O2120" s="70"/>
      <c r="P2120" s="70"/>
      <c r="Q2120" s="70"/>
      <c r="R2120" s="70"/>
      <c r="S2120" s="86"/>
      <c r="T2120" s="70"/>
      <c r="Z2120" s="68">
        <f t="shared" si="145"/>
        <v>1</v>
      </c>
      <c r="AC2120" s="1" t="str">
        <f t="shared" si="146"/>
        <v>1900</v>
      </c>
    </row>
    <row r="2121" spans="2:29" x14ac:dyDescent="0.25">
      <c r="B2121" s="1">
        <f t="shared" si="143"/>
        <v>0</v>
      </c>
      <c r="D2121" s="95" t="str">
        <f t="shared" si="144"/>
        <v/>
      </c>
      <c r="E2121" s="69"/>
      <c r="F2121" s="70"/>
      <c r="G2121" s="4"/>
      <c r="H2121" s="71"/>
      <c r="I2121" s="71"/>
      <c r="J2121" s="70"/>
      <c r="K2121" s="70"/>
      <c r="L2121" s="70"/>
      <c r="M2121" s="70"/>
      <c r="N2121" s="70"/>
      <c r="O2121" s="70"/>
      <c r="P2121" s="70"/>
      <c r="Q2121" s="70"/>
      <c r="R2121" s="70"/>
      <c r="S2121" s="86"/>
      <c r="T2121" s="70"/>
      <c r="Z2121" s="68">
        <f t="shared" si="145"/>
        <v>1</v>
      </c>
      <c r="AC2121" s="1" t="str">
        <f t="shared" si="146"/>
        <v>1900</v>
      </c>
    </row>
    <row r="2122" spans="2:29" x14ac:dyDescent="0.25">
      <c r="B2122" s="1">
        <f t="shared" si="143"/>
        <v>0</v>
      </c>
      <c r="D2122" s="95" t="str">
        <f t="shared" si="144"/>
        <v/>
      </c>
      <c r="E2122" s="69"/>
      <c r="F2122" s="70"/>
      <c r="G2122" s="4"/>
      <c r="H2122" s="71"/>
      <c r="I2122" s="71"/>
      <c r="J2122" s="70"/>
      <c r="K2122" s="70"/>
      <c r="L2122" s="70"/>
      <c r="M2122" s="70"/>
      <c r="N2122" s="70"/>
      <c r="O2122" s="70"/>
      <c r="P2122" s="70"/>
      <c r="Q2122" s="70"/>
      <c r="R2122" s="70"/>
      <c r="S2122" s="86"/>
      <c r="T2122" s="70"/>
      <c r="Z2122" s="68">
        <f t="shared" si="145"/>
        <v>1</v>
      </c>
      <c r="AC2122" s="1" t="str">
        <f t="shared" si="146"/>
        <v>1900</v>
      </c>
    </row>
    <row r="2123" spans="2:29" x14ac:dyDescent="0.25">
      <c r="B2123" s="1">
        <f t="shared" si="143"/>
        <v>0</v>
      </c>
      <c r="D2123" s="95" t="str">
        <f t="shared" si="144"/>
        <v/>
      </c>
      <c r="E2123" s="69"/>
      <c r="F2123" s="70"/>
      <c r="G2123" s="4"/>
      <c r="H2123" s="71"/>
      <c r="I2123" s="71"/>
      <c r="J2123" s="70"/>
      <c r="K2123" s="70"/>
      <c r="L2123" s="70"/>
      <c r="M2123" s="70"/>
      <c r="N2123" s="70"/>
      <c r="O2123" s="70"/>
      <c r="P2123" s="70"/>
      <c r="Q2123" s="70"/>
      <c r="R2123" s="70"/>
      <c r="S2123" s="86"/>
      <c r="T2123" s="70"/>
      <c r="Z2123" s="68">
        <f t="shared" si="145"/>
        <v>1</v>
      </c>
      <c r="AC2123" s="1" t="str">
        <f t="shared" si="146"/>
        <v>1900</v>
      </c>
    </row>
    <row r="2124" spans="2:29" x14ac:dyDescent="0.25">
      <c r="B2124" s="1">
        <f t="shared" si="143"/>
        <v>0</v>
      </c>
      <c r="D2124" s="95" t="str">
        <f t="shared" si="144"/>
        <v/>
      </c>
      <c r="E2124" s="69"/>
      <c r="F2124" s="70"/>
      <c r="G2124" s="4"/>
      <c r="H2124" s="71"/>
      <c r="I2124" s="71"/>
      <c r="J2124" s="70"/>
      <c r="K2124" s="70"/>
      <c r="L2124" s="70"/>
      <c r="M2124" s="70"/>
      <c r="N2124" s="70"/>
      <c r="O2124" s="70"/>
      <c r="P2124" s="70"/>
      <c r="Q2124" s="70"/>
      <c r="R2124" s="70"/>
      <c r="S2124" s="86"/>
      <c r="T2124" s="70"/>
      <c r="Z2124" s="68">
        <f t="shared" si="145"/>
        <v>1</v>
      </c>
      <c r="AC2124" s="1" t="str">
        <f t="shared" si="146"/>
        <v>1900</v>
      </c>
    </row>
    <row r="2125" spans="2:29" x14ac:dyDescent="0.25">
      <c r="B2125" s="1">
        <f t="shared" si="143"/>
        <v>0</v>
      </c>
      <c r="D2125" s="95" t="str">
        <f t="shared" si="144"/>
        <v/>
      </c>
      <c r="E2125" s="69"/>
      <c r="F2125" s="70"/>
      <c r="G2125" s="4"/>
      <c r="H2125" s="71"/>
      <c r="I2125" s="71"/>
      <c r="J2125" s="70"/>
      <c r="K2125" s="70"/>
      <c r="L2125" s="70"/>
      <c r="M2125" s="70"/>
      <c r="N2125" s="70"/>
      <c r="O2125" s="70"/>
      <c r="P2125" s="70"/>
      <c r="Q2125" s="70"/>
      <c r="R2125" s="70"/>
      <c r="S2125" s="86"/>
      <c r="T2125" s="70"/>
      <c r="Z2125" s="68">
        <f t="shared" si="145"/>
        <v>1</v>
      </c>
      <c r="AC2125" s="1" t="str">
        <f t="shared" si="146"/>
        <v>1900</v>
      </c>
    </row>
    <row r="2126" spans="2:29" x14ac:dyDescent="0.25">
      <c r="B2126" s="1">
        <f t="shared" si="143"/>
        <v>0</v>
      </c>
      <c r="D2126" s="95" t="str">
        <f t="shared" si="144"/>
        <v/>
      </c>
      <c r="E2126" s="69"/>
      <c r="F2126" s="70"/>
      <c r="G2126" s="4"/>
      <c r="H2126" s="71"/>
      <c r="I2126" s="71"/>
      <c r="J2126" s="70"/>
      <c r="K2126" s="70"/>
      <c r="L2126" s="70"/>
      <c r="M2126" s="70"/>
      <c r="N2126" s="70"/>
      <c r="O2126" s="70"/>
      <c r="P2126" s="70"/>
      <c r="Q2126" s="70"/>
      <c r="R2126" s="70"/>
      <c r="S2126" s="86"/>
      <c r="T2126" s="70"/>
      <c r="Z2126" s="68">
        <f t="shared" si="145"/>
        <v>1</v>
      </c>
      <c r="AC2126" s="1" t="str">
        <f t="shared" si="146"/>
        <v>1900</v>
      </c>
    </row>
    <row r="2127" spans="2:29" x14ac:dyDescent="0.25">
      <c r="B2127" s="1">
        <f t="shared" si="143"/>
        <v>0</v>
      </c>
      <c r="D2127" s="95" t="str">
        <f t="shared" si="144"/>
        <v/>
      </c>
      <c r="E2127" s="69"/>
      <c r="F2127" s="70"/>
      <c r="G2127" s="4"/>
      <c r="H2127" s="71"/>
      <c r="I2127" s="71"/>
      <c r="J2127" s="70"/>
      <c r="K2127" s="70"/>
      <c r="L2127" s="70"/>
      <c r="M2127" s="70"/>
      <c r="N2127" s="70"/>
      <c r="O2127" s="70"/>
      <c r="P2127" s="70"/>
      <c r="Q2127" s="70"/>
      <c r="R2127" s="70"/>
      <c r="S2127" s="86"/>
      <c r="T2127" s="70"/>
      <c r="Z2127" s="68">
        <f t="shared" si="145"/>
        <v>1</v>
      </c>
      <c r="AC2127" s="1" t="str">
        <f t="shared" si="146"/>
        <v>1900</v>
      </c>
    </row>
    <row r="2128" spans="2:29" x14ac:dyDescent="0.25">
      <c r="B2128" s="1">
        <f t="shared" si="143"/>
        <v>0</v>
      </c>
      <c r="D2128" s="95" t="str">
        <f t="shared" si="144"/>
        <v/>
      </c>
      <c r="E2128" s="69"/>
      <c r="F2128" s="70"/>
      <c r="G2128" s="4"/>
      <c r="H2128" s="71"/>
      <c r="I2128" s="71"/>
      <c r="J2128" s="70"/>
      <c r="K2128" s="70"/>
      <c r="L2128" s="70"/>
      <c r="M2128" s="70"/>
      <c r="N2128" s="70"/>
      <c r="O2128" s="70"/>
      <c r="P2128" s="70"/>
      <c r="Q2128" s="70"/>
      <c r="R2128" s="70"/>
      <c r="S2128" s="86"/>
      <c r="T2128" s="70"/>
      <c r="Z2128" s="68">
        <f t="shared" si="145"/>
        <v>1</v>
      </c>
      <c r="AC2128" s="1" t="str">
        <f t="shared" si="146"/>
        <v>1900</v>
      </c>
    </row>
    <row r="2129" spans="2:29" x14ac:dyDescent="0.25">
      <c r="B2129" s="1">
        <f t="shared" si="143"/>
        <v>0</v>
      </c>
      <c r="D2129" s="95" t="str">
        <f t="shared" si="144"/>
        <v/>
      </c>
      <c r="E2129" s="69"/>
      <c r="F2129" s="70"/>
      <c r="G2129" s="4"/>
      <c r="H2129" s="71"/>
      <c r="I2129" s="71"/>
      <c r="J2129" s="70"/>
      <c r="K2129" s="70"/>
      <c r="L2129" s="70"/>
      <c r="M2129" s="70"/>
      <c r="N2129" s="70"/>
      <c r="O2129" s="70"/>
      <c r="P2129" s="70"/>
      <c r="Q2129" s="70"/>
      <c r="R2129" s="70"/>
      <c r="S2129" s="86"/>
      <c r="T2129" s="70"/>
      <c r="Z2129" s="68">
        <f t="shared" si="145"/>
        <v>1</v>
      </c>
      <c r="AC2129" s="1" t="str">
        <f t="shared" si="146"/>
        <v>1900</v>
      </c>
    </row>
    <row r="2130" spans="2:29" x14ac:dyDescent="0.25">
      <c r="B2130" s="1">
        <f t="shared" si="143"/>
        <v>0</v>
      </c>
      <c r="D2130" s="95" t="str">
        <f t="shared" si="144"/>
        <v/>
      </c>
      <c r="E2130" s="69"/>
      <c r="F2130" s="70"/>
      <c r="G2130" s="4"/>
      <c r="H2130" s="71"/>
      <c r="I2130" s="71"/>
      <c r="J2130" s="70"/>
      <c r="K2130" s="70"/>
      <c r="L2130" s="70"/>
      <c r="M2130" s="70"/>
      <c r="N2130" s="70"/>
      <c r="O2130" s="70"/>
      <c r="P2130" s="70"/>
      <c r="Q2130" s="70"/>
      <c r="R2130" s="70"/>
      <c r="S2130" s="86"/>
      <c r="T2130" s="70"/>
      <c r="Z2130" s="68">
        <f t="shared" si="145"/>
        <v>1</v>
      </c>
      <c r="AC2130" s="1" t="str">
        <f t="shared" si="146"/>
        <v>1900</v>
      </c>
    </row>
    <row r="2131" spans="2:29" x14ac:dyDescent="0.25">
      <c r="B2131" s="1">
        <f t="shared" si="143"/>
        <v>0</v>
      </c>
      <c r="D2131" s="95" t="str">
        <f t="shared" si="144"/>
        <v/>
      </c>
      <c r="E2131" s="69"/>
      <c r="F2131" s="70"/>
      <c r="G2131" s="4"/>
      <c r="H2131" s="71"/>
      <c r="I2131" s="71"/>
      <c r="J2131" s="70"/>
      <c r="K2131" s="70"/>
      <c r="L2131" s="70"/>
      <c r="M2131" s="70"/>
      <c r="N2131" s="70"/>
      <c r="O2131" s="70"/>
      <c r="P2131" s="70"/>
      <c r="Q2131" s="70"/>
      <c r="R2131" s="70"/>
      <c r="S2131" s="86"/>
      <c r="T2131" s="70"/>
      <c r="Z2131" s="68">
        <f t="shared" si="145"/>
        <v>1</v>
      </c>
      <c r="AC2131" s="1" t="str">
        <f t="shared" si="146"/>
        <v>1900</v>
      </c>
    </row>
    <row r="2132" spans="2:29" x14ac:dyDescent="0.25">
      <c r="B2132" s="1">
        <f t="shared" si="143"/>
        <v>0</v>
      </c>
      <c r="D2132" s="95" t="str">
        <f t="shared" si="144"/>
        <v/>
      </c>
      <c r="E2132" s="69"/>
      <c r="F2132" s="70"/>
      <c r="G2132" s="4"/>
      <c r="H2132" s="71"/>
      <c r="I2132" s="71"/>
      <c r="J2132" s="70"/>
      <c r="K2132" s="70"/>
      <c r="L2132" s="70"/>
      <c r="M2132" s="70"/>
      <c r="N2132" s="70"/>
      <c r="O2132" s="70"/>
      <c r="P2132" s="70"/>
      <c r="Q2132" s="70"/>
      <c r="R2132" s="70"/>
      <c r="S2132" s="86"/>
      <c r="T2132" s="70"/>
      <c r="Z2132" s="68">
        <f t="shared" si="145"/>
        <v>1</v>
      </c>
      <c r="AC2132" s="1" t="str">
        <f t="shared" si="146"/>
        <v>1900</v>
      </c>
    </row>
    <row r="2133" spans="2:29" x14ac:dyDescent="0.25">
      <c r="B2133" s="1">
        <f t="shared" si="143"/>
        <v>0</v>
      </c>
      <c r="D2133" s="95" t="str">
        <f t="shared" si="144"/>
        <v/>
      </c>
      <c r="E2133" s="69"/>
      <c r="F2133" s="70"/>
      <c r="G2133" s="4"/>
      <c r="H2133" s="71"/>
      <c r="I2133" s="71"/>
      <c r="J2133" s="70"/>
      <c r="K2133" s="70"/>
      <c r="L2133" s="70"/>
      <c r="M2133" s="70"/>
      <c r="N2133" s="70"/>
      <c r="O2133" s="70"/>
      <c r="P2133" s="70"/>
      <c r="Q2133" s="70"/>
      <c r="R2133" s="70"/>
      <c r="S2133" s="86"/>
      <c r="T2133" s="70"/>
      <c r="Z2133" s="68">
        <f t="shared" si="145"/>
        <v>1</v>
      </c>
      <c r="AC2133" s="1" t="str">
        <f t="shared" si="146"/>
        <v>1900</v>
      </c>
    </row>
    <row r="2134" spans="2:29" x14ac:dyDescent="0.25">
      <c r="B2134" s="1">
        <f t="shared" si="143"/>
        <v>0</v>
      </c>
      <c r="D2134" s="95" t="str">
        <f t="shared" si="144"/>
        <v/>
      </c>
      <c r="E2134" s="69"/>
      <c r="F2134" s="70"/>
      <c r="G2134" s="4"/>
      <c r="H2134" s="71"/>
      <c r="I2134" s="71"/>
      <c r="J2134" s="70"/>
      <c r="K2134" s="70"/>
      <c r="L2134" s="70"/>
      <c r="M2134" s="70"/>
      <c r="N2134" s="70"/>
      <c r="O2134" s="70"/>
      <c r="P2134" s="70"/>
      <c r="Q2134" s="70"/>
      <c r="R2134" s="70"/>
      <c r="S2134" s="86"/>
      <c r="T2134" s="70"/>
      <c r="Z2134" s="68">
        <f t="shared" si="145"/>
        <v>1</v>
      </c>
      <c r="AC2134" s="1" t="str">
        <f t="shared" si="146"/>
        <v>1900</v>
      </c>
    </row>
    <row r="2135" spans="2:29" x14ac:dyDescent="0.25">
      <c r="B2135" s="1">
        <f t="shared" si="143"/>
        <v>0</v>
      </c>
      <c r="D2135" s="95" t="str">
        <f t="shared" si="144"/>
        <v/>
      </c>
      <c r="E2135" s="69"/>
      <c r="F2135" s="70"/>
      <c r="G2135" s="4"/>
      <c r="H2135" s="71"/>
      <c r="I2135" s="71"/>
      <c r="J2135" s="70"/>
      <c r="K2135" s="70"/>
      <c r="L2135" s="70"/>
      <c r="M2135" s="70"/>
      <c r="N2135" s="70"/>
      <c r="O2135" s="70"/>
      <c r="P2135" s="70"/>
      <c r="Q2135" s="70"/>
      <c r="R2135" s="70"/>
      <c r="S2135" s="86"/>
      <c r="T2135" s="70"/>
      <c r="Z2135" s="68">
        <f t="shared" si="145"/>
        <v>1</v>
      </c>
      <c r="AC2135" s="1" t="str">
        <f t="shared" si="146"/>
        <v>1900</v>
      </c>
    </row>
    <row r="2136" spans="2:29" x14ac:dyDescent="0.25">
      <c r="B2136" s="1">
        <f t="shared" si="143"/>
        <v>0</v>
      </c>
      <c r="D2136" s="95" t="str">
        <f t="shared" si="144"/>
        <v/>
      </c>
      <c r="E2136" s="69"/>
      <c r="F2136" s="70"/>
      <c r="G2136" s="4"/>
      <c r="H2136" s="71"/>
      <c r="I2136" s="71"/>
      <c r="J2136" s="70"/>
      <c r="K2136" s="70"/>
      <c r="L2136" s="70"/>
      <c r="M2136" s="70"/>
      <c r="N2136" s="70"/>
      <c r="O2136" s="70"/>
      <c r="P2136" s="70"/>
      <c r="Q2136" s="70"/>
      <c r="R2136" s="70"/>
      <c r="S2136" s="86"/>
      <c r="T2136" s="70"/>
      <c r="Z2136" s="68">
        <f t="shared" si="145"/>
        <v>1</v>
      </c>
      <c r="AC2136" s="1" t="str">
        <f t="shared" si="146"/>
        <v>1900</v>
      </c>
    </row>
    <row r="2137" spans="2:29" x14ac:dyDescent="0.25">
      <c r="B2137" s="1">
        <f t="shared" si="143"/>
        <v>0</v>
      </c>
      <c r="D2137" s="95" t="str">
        <f t="shared" si="144"/>
        <v/>
      </c>
      <c r="E2137" s="69"/>
      <c r="F2137" s="70"/>
      <c r="G2137" s="4"/>
      <c r="H2137" s="71"/>
      <c r="I2137" s="71"/>
      <c r="J2137" s="70"/>
      <c r="K2137" s="70"/>
      <c r="L2137" s="70"/>
      <c r="M2137" s="70"/>
      <c r="N2137" s="70"/>
      <c r="O2137" s="70"/>
      <c r="P2137" s="70"/>
      <c r="Q2137" s="70"/>
      <c r="R2137" s="70"/>
      <c r="S2137" s="86"/>
      <c r="T2137" s="70"/>
      <c r="Z2137" s="68">
        <f t="shared" si="145"/>
        <v>1</v>
      </c>
      <c r="AC2137" s="1" t="str">
        <f t="shared" si="146"/>
        <v>1900</v>
      </c>
    </row>
    <row r="2138" spans="2:29" x14ac:dyDescent="0.25">
      <c r="B2138" s="1">
        <f t="shared" si="143"/>
        <v>0</v>
      </c>
      <c r="D2138" s="95" t="str">
        <f t="shared" si="144"/>
        <v/>
      </c>
      <c r="E2138" s="69"/>
      <c r="F2138" s="70"/>
      <c r="G2138" s="4"/>
      <c r="H2138" s="71"/>
      <c r="I2138" s="71"/>
      <c r="J2138" s="70"/>
      <c r="K2138" s="70"/>
      <c r="L2138" s="70"/>
      <c r="M2138" s="70"/>
      <c r="N2138" s="70"/>
      <c r="O2138" s="70"/>
      <c r="P2138" s="70"/>
      <c r="Q2138" s="70"/>
      <c r="R2138" s="70"/>
      <c r="S2138" s="86"/>
      <c r="T2138" s="70"/>
      <c r="Z2138" s="68">
        <f t="shared" si="145"/>
        <v>1</v>
      </c>
      <c r="AC2138" s="1" t="str">
        <f t="shared" si="146"/>
        <v>1900</v>
      </c>
    </row>
    <row r="2139" spans="2:29" x14ac:dyDescent="0.25">
      <c r="B2139" s="1">
        <f t="shared" si="143"/>
        <v>0</v>
      </c>
      <c r="D2139" s="95" t="str">
        <f t="shared" si="144"/>
        <v/>
      </c>
      <c r="E2139" s="69"/>
      <c r="F2139" s="70"/>
      <c r="G2139" s="4"/>
      <c r="H2139" s="71"/>
      <c r="I2139" s="71"/>
      <c r="J2139" s="70"/>
      <c r="K2139" s="70"/>
      <c r="L2139" s="70"/>
      <c r="M2139" s="70"/>
      <c r="N2139" s="70"/>
      <c r="O2139" s="70"/>
      <c r="P2139" s="70"/>
      <c r="Q2139" s="70"/>
      <c r="R2139" s="70"/>
      <c r="S2139" s="86"/>
      <c r="T2139" s="70"/>
      <c r="Z2139" s="68">
        <f t="shared" si="145"/>
        <v>1</v>
      </c>
      <c r="AC2139" s="1" t="str">
        <f t="shared" si="146"/>
        <v>1900</v>
      </c>
    </row>
    <row r="2140" spans="2:29" x14ac:dyDescent="0.25">
      <c r="B2140" s="1">
        <f t="shared" si="143"/>
        <v>0</v>
      </c>
      <c r="D2140" s="95" t="str">
        <f t="shared" si="144"/>
        <v/>
      </c>
      <c r="E2140" s="69"/>
      <c r="F2140" s="70"/>
      <c r="G2140" s="4"/>
      <c r="H2140" s="71"/>
      <c r="I2140" s="71"/>
      <c r="J2140" s="70"/>
      <c r="K2140" s="70"/>
      <c r="L2140" s="70"/>
      <c r="M2140" s="70"/>
      <c r="N2140" s="70"/>
      <c r="O2140" s="70"/>
      <c r="P2140" s="70"/>
      <c r="Q2140" s="70"/>
      <c r="R2140" s="70"/>
      <c r="S2140" s="86"/>
      <c r="T2140" s="70"/>
      <c r="Z2140" s="68">
        <f t="shared" si="145"/>
        <v>1</v>
      </c>
      <c r="AC2140" s="1" t="str">
        <f t="shared" si="146"/>
        <v>1900</v>
      </c>
    </row>
    <row r="2141" spans="2:29" x14ac:dyDescent="0.25">
      <c r="B2141" s="1">
        <f t="shared" si="143"/>
        <v>0</v>
      </c>
      <c r="D2141" s="95" t="str">
        <f t="shared" si="144"/>
        <v/>
      </c>
      <c r="E2141" s="69"/>
      <c r="F2141" s="70"/>
      <c r="G2141" s="4"/>
      <c r="H2141" s="71"/>
      <c r="I2141" s="71"/>
      <c r="J2141" s="70"/>
      <c r="K2141" s="70"/>
      <c r="L2141" s="70"/>
      <c r="M2141" s="70"/>
      <c r="N2141" s="70"/>
      <c r="O2141" s="70"/>
      <c r="P2141" s="70"/>
      <c r="Q2141" s="70"/>
      <c r="R2141" s="70"/>
      <c r="S2141" s="86"/>
      <c r="T2141" s="70"/>
      <c r="Z2141" s="68">
        <f t="shared" si="145"/>
        <v>1</v>
      </c>
      <c r="AC2141" s="1" t="str">
        <f t="shared" si="146"/>
        <v>1900</v>
      </c>
    </row>
    <row r="2142" spans="2:29" x14ac:dyDescent="0.25">
      <c r="B2142" s="1">
        <f t="shared" si="143"/>
        <v>0</v>
      </c>
      <c r="D2142" s="95" t="str">
        <f t="shared" si="144"/>
        <v/>
      </c>
      <c r="E2142" s="69"/>
      <c r="F2142" s="70"/>
      <c r="G2142" s="4"/>
      <c r="H2142" s="71"/>
      <c r="I2142" s="71"/>
      <c r="J2142" s="70"/>
      <c r="K2142" s="70"/>
      <c r="L2142" s="70"/>
      <c r="M2142" s="70"/>
      <c r="N2142" s="70"/>
      <c r="O2142" s="70"/>
      <c r="P2142" s="70"/>
      <c r="Q2142" s="70"/>
      <c r="R2142" s="70"/>
      <c r="S2142" s="86"/>
      <c r="T2142" s="70"/>
      <c r="Z2142" s="68">
        <f t="shared" si="145"/>
        <v>1</v>
      </c>
      <c r="AC2142" s="1" t="str">
        <f t="shared" si="146"/>
        <v>1900</v>
      </c>
    </row>
    <row r="2143" spans="2:29" x14ac:dyDescent="0.25">
      <c r="B2143" s="1">
        <f t="shared" si="143"/>
        <v>0</v>
      </c>
      <c r="D2143" s="95" t="str">
        <f t="shared" si="144"/>
        <v/>
      </c>
      <c r="E2143" s="69"/>
      <c r="F2143" s="70"/>
      <c r="G2143" s="4"/>
      <c r="H2143" s="71"/>
      <c r="I2143" s="71"/>
      <c r="J2143" s="70"/>
      <c r="K2143" s="70"/>
      <c r="L2143" s="70"/>
      <c r="M2143" s="70"/>
      <c r="N2143" s="70"/>
      <c r="O2143" s="70"/>
      <c r="P2143" s="70"/>
      <c r="Q2143" s="70"/>
      <c r="R2143" s="70"/>
      <c r="S2143" s="86"/>
      <c r="T2143" s="70"/>
      <c r="Z2143" s="68">
        <f t="shared" si="145"/>
        <v>1</v>
      </c>
      <c r="AC2143" s="1" t="str">
        <f t="shared" si="146"/>
        <v>1900</v>
      </c>
    </row>
    <row r="2144" spans="2:29" x14ac:dyDescent="0.25">
      <c r="B2144" s="1">
        <f t="shared" si="143"/>
        <v>0</v>
      </c>
      <c r="D2144" s="95" t="str">
        <f t="shared" si="144"/>
        <v/>
      </c>
      <c r="E2144" s="69"/>
      <c r="F2144" s="70"/>
      <c r="G2144" s="4"/>
      <c r="H2144" s="71"/>
      <c r="I2144" s="71"/>
      <c r="J2144" s="70"/>
      <c r="K2144" s="70"/>
      <c r="L2144" s="70"/>
      <c r="M2144" s="70"/>
      <c r="N2144" s="70"/>
      <c r="O2144" s="70"/>
      <c r="P2144" s="70"/>
      <c r="Q2144" s="70"/>
      <c r="R2144" s="70"/>
      <c r="S2144" s="86"/>
      <c r="T2144" s="70"/>
      <c r="Z2144" s="68">
        <f t="shared" si="145"/>
        <v>1</v>
      </c>
      <c r="AC2144" s="1" t="str">
        <f t="shared" si="146"/>
        <v>1900</v>
      </c>
    </row>
    <row r="2145" spans="2:29" x14ac:dyDescent="0.25">
      <c r="B2145" s="1">
        <f t="shared" si="143"/>
        <v>0</v>
      </c>
      <c r="D2145" s="95" t="str">
        <f t="shared" si="144"/>
        <v/>
      </c>
      <c r="E2145" s="69"/>
      <c r="F2145" s="70"/>
      <c r="G2145" s="4"/>
      <c r="H2145" s="71"/>
      <c r="I2145" s="71"/>
      <c r="J2145" s="70"/>
      <c r="K2145" s="70"/>
      <c r="L2145" s="70"/>
      <c r="M2145" s="70"/>
      <c r="N2145" s="70"/>
      <c r="O2145" s="70"/>
      <c r="P2145" s="70"/>
      <c r="Q2145" s="70"/>
      <c r="R2145" s="70"/>
      <c r="S2145" s="86"/>
      <c r="T2145" s="70"/>
      <c r="Z2145" s="68">
        <f t="shared" si="145"/>
        <v>1</v>
      </c>
      <c r="AC2145" s="1" t="str">
        <f t="shared" si="146"/>
        <v>1900</v>
      </c>
    </row>
    <row r="2146" spans="2:29" x14ac:dyDescent="0.25">
      <c r="B2146" s="1">
        <f t="shared" si="143"/>
        <v>0</v>
      </c>
      <c r="D2146" s="95" t="str">
        <f t="shared" si="144"/>
        <v/>
      </c>
      <c r="E2146" s="69"/>
      <c r="F2146" s="70"/>
      <c r="G2146" s="4"/>
      <c r="H2146" s="71"/>
      <c r="I2146" s="71"/>
      <c r="J2146" s="70"/>
      <c r="K2146" s="70"/>
      <c r="L2146" s="70"/>
      <c r="M2146" s="70"/>
      <c r="N2146" s="70"/>
      <c r="O2146" s="70"/>
      <c r="P2146" s="70"/>
      <c r="Q2146" s="70"/>
      <c r="R2146" s="70"/>
      <c r="S2146" s="86"/>
      <c r="T2146" s="70"/>
      <c r="Z2146" s="68">
        <f t="shared" si="145"/>
        <v>1</v>
      </c>
      <c r="AC2146" s="1" t="str">
        <f t="shared" si="146"/>
        <v>1900</v>
      </c>
    </row>
    <row r="2147" spans="2:29" x14ac:dyDescent="0.25">
      <c r="B2147" s="1">
        <f t="shared" si="143"/>
        <v>0</v>
      </c>
      <c r="D2147" s="95" t="str">
        <f t="shared" si="144"/>
        <v/>
      </c>
      <c r="E2147" s="69"/>
      <c r="F2147" s="70"/>
      <c r="G2147" s="4"/>
      <c r="H2147" s="71"/>
      <c r="I2147" s="71"/>
      <c r="J2147" s="70"/>
      <c r="K2147" s="70"/>
      <c r="L2147" s="70"/>
      <c r="M2147" s="70"/>
      <c r="N2147" s="70"/>
      <c r="O2147" s="70"/>
      <c r="P2147" s="70"/>
      <c r="Q2147" s="70"/>
      <c r="R2147" s="70"/>
      <c r="S2147" s="86"/>
      <c r="T2147" s="70"/>
      <c r="Z2147" s="68">
        <f t="shared" si="145"/>
        <v>1</v>
      </c>
      <c r="AC2147" s="1" t="str">
        <f t="shared" si="146"/>
        <v>1900</v>
      </c>
    </row>
    <row r="2148" spans="2:29" x14ac:dyDescent="0.25">
      <c r="B2148" s="1">
        <f t="shared" si="143"/>
        <v>0</v>
      </c>
      <c r="D2148" s="95" t="str">
        <f t="shared" si="144"/>
        <v/>
      </c>
      <c r="E2148" s="69"/>
      <c r="F2148" s="70"/>
      <c r="G2148" s="4"/>
      <c r="H2148" s="71"/>
      <c r="I2148" s="71"/>
      <c r="J2148" s="70"/>
      <c r="K2148" s="70"/>
      <c r="L2148" s="70"/>
      <c r="M2148" s="70"/>
      <c r="N2148" s="70"/>
      <c r="O2148" s="70"/>
      <c r="P2148" s="70"/>
      <c r="Q2148" s="70"/>
      <c r="R2148" s="70"/>
      <c r="S2148" s="86"/>
      <c r="T2148" s="70"/>
      <c r="Z2148" s="68">
        <f t="shared" si="145"/>
        <v>1</v>
      </c>
      <c r="AC2148" s="1" t="str">
        <f t="shared" si="146"/>
        <v>1900</v>
      </c>
    </row>
    <row r="2149" spans="2:29" x14ac:dyDescent="0.25">
      <c r="B2149" s="1">
        <f t="shared" si="143"/>
        <v>0</v>
      </c>
      <c r="D2149" s="95" t="str">
        <f t="shared" si="144"/>
        <v/>
      </c>
      <c r="E2149" s="69"/>
      <c r="F2149" s="70"/>
      <c r="G2149" s="4"/>
      <c r="H2149" s="71"/>
      <c r="I2149" s="71"/>
      <c r="J2149" s="70"/>
      <c r="K2149" s="70"/>
      <c r="L2149" s="70"/>
      <c r="M2149" s="70"/>
      <c r="N2149" s="70"/>
      <c r="O2149" s="70"/>
      <c r="P2149" s="70"/>
      <c r="Q2149" s="70"/>
      <c r="R2149" s="70"/>
      <c r="S2149" s="86"/>
      <c r="T2149" s="70"/>
      <c r="Z2149" s="68">
        <f t="shared" si="145"/>
        <v>1</v>
      </c>
      <c r="AC2149" s="1" t="str">
        <f t="shared" si="146"/>
        <v>1900</v>
      </c>
    </row>
    <row r="2150" spans="2:29" x14ac:dyDescent="0.25">
      <c r="B2150" s="1">
        <f t="shared" si="143"/>
        <v>0</v>
      </c>
      <c r="D2150" s="95" t="str">
        <f t="shared" si="144"/>
        <v/>
      </c>
      <c r="E2150" s="69"/>
      <c r="F2150" s="70"/>
      <c r="G2150" s="4"/>
      <c r="H2150" s="71"/>
      <c r="I2150" s="71"/>
      <c r="J2150" s="70"/>
      <c r="K2150" s="70"/>
      <c r="L2150" s="70"/>
      <c r="M2150" s="70"/>
      <c r="N2150" s="70"/>
      <c r="O2150" s="70"/>
      <c r="P2150" s="70"/>
      <c r="Q2150" s="70"/>
      <c r="R2150" s="70"/>
      <c r="S2150" s="86"/>
      <c r="T2150" s="70"/>
      <c r="Z2150" s="68">
        <f t="shared" si="145"/>
        <v>1</v>
      </c>
      <c r="AC2150" s="1" t="str">
        <f t="shared" si="146"/>
        <v>1900</v>
      </c>
    </row>
    <row r="2151" spans="2:29" x14ac:dyDescent="0.25">
      <c r="B2151" s="1">
        <f t="shared" si="143"/>
        <v>0</v>
      </c>
      <c r="D2151" s="95" t="str">
        <f t="shared" si="144"/>
        <v/>
      </c>
      <c r="E2151" s="69"/>
      <c r="F2151" s="70"/>
      <c r="G2151" s="4"/>
      <c r="H2151" s="71"/>
      <c r="I2151" s="71"/>
      <c r="J2151" s="70"/>
      <c r="K2151" s="70"/>
      <c r="L2151" s="70"/>
      <c r="M2151" s="70"/>
      <c r="N2151" s="70"/>
      <c r="O2151" s="70"/>
      <c r="P2151" s="70"/>
      <c r="Q2151" s="70"/>
      <c r="R2151" s="70"/>
      <c r="S2151" s="86"/>
      <c r="T2151" s="70"/>
      <c r="Z2151" s="68">
        <f t="shared" si="145"/>
        <v>1</v>
      </c>
      <c r="AC2151" s="1" t="str">
        <f t="shared" si="146"/>
        <v>1900</v>
      </c>
    </row>
    <row r="2152" spans="2:29" x14ac:dyDescent="0.25">
      <c r="B2152" s="1">
        <f t="shared" si="143"/>
        <v>0</v>
      </c>
      <c r="D2152" s="95" t="str">
        <f t="shared" si="144"/>
        <v/>
      </c>
      <c r="E2152" s="69"/>
      <c r="F2152" s="70"/>
      <c r="G2152" s="4"/>
      <c r="H2152" s="71"/>
      <c r="I2152" s="71"/>
      <c r="J2152" s="70"/>
      <c r="K2152" s="70"/>
      <c r="L2152" s="70"/>
      <c r="M2152" s="70"/>
      <c r="N2152" s="70"/>
      <c r="O2152" s="70"/>
      <c r="P2152" s="70"/>
      <c r="Q2152" s="70"/>
      <c r="R2152" s="70"/>
      <c r="S2152" s="86"/>
      <c r="T2152" s="70"/>
      <c r="Z2152" s="68">
        <f t="shared" si="145"/>
        <v>1</v>
      </c>
      <c r="AC2152" s="1" t="str">
        <f t="shared" si="146"/>
        <v>1900</v>
      </c>
    </row>
    <row r="2153" spans="2:29" x14ac:dyDescent="0.25">
      <c r="B2153" s="1">
        <f t="shared" si="143"/>
        <v>0</v>
      </c>
      <c r="D2153" s="95" t="str">
        <f t="shared" si="144"/>
        <v/>
      </c>
      <c r="E2153" s="69"/>
      <c r="F2153" s="70"/>
      <c r="G2153" s="4"/>
      <c r="H2153" s="71"/>
      <c r="I2153" s="71"/>
      <c r="J2153" s="70"/>
      <c r="K2153" s="70"/>
      <c r="L2153" s="70"/>
      <c r="M2153" s="70"/>
      <c r="N2153" s="70"/>
      <c r="O2153" s="70"/>
      <c r="P2153" s="70"/>
      <c r="Q2153" s="70"/>
      <c r="R2153" s="70"/>
      <c r="S2153" s="86"/>
      <c r="T2153" s="70"/>
      <c r="Z2153" s="68">
        <f t="shared" si="145"/>
        <v>1</v>
      </c>
      <c r="AC2153" s="1" t="str">
        <f t="shared" si="146"/>
        <v>1900</v>
      </c>
    </row>
    <row r="2154" spans="2:29" x14ac:dyDescent="0.25">
      <c r="B2154" s="1">
        <f t="shared" si="143"/>
        <v>0</v>
      </c>
      <c r="D2154" s="95" t="str">
        <f t="shared" si="144"/>
        <v/>
      </c>
      <c r="E2154" s="69"/>
      <c r="F2154" s="70"/>
      <c r="G2154" s="4"/>
      <c r="H2154" s="71"/>
      <c r="I2154" s="71"/>
      <c r="J2154" s="70"/>
      <c r="K2154" s="70"/>
      <c r="L2154" s="70"/>
      <c r="M2154" s="70"/>
      <c r="N2154" s="70"/>
      <c r="O2154" s="70"/>
      <c r="P2154" s="70"/>
      <c r="Q2154" s="70"/>
      <c r="R2154" s="70"/>
      <c r="S2154" s="86"/>
      <c r="T2154" s="70"/>
      <c r="Z2154" s="68">
        <f t="shared" si="145"/>
        <v>1</v>
      </c>
      <c r="AC2154" s="1" t="str">
        <f t="shared" si="146"/>
        <v>1900</v>
      </c>
    </row>
    <row r="2155" spans="2:29" x14ac:dyDescent="0.25">
      <c r="B2155" s="1">
        <f t="shared" si="143"/>
        <v>0</v>
      </c>
      <c r="D2155" s="95" t="str">
        <f t="shared" si="144"/>
        <v/>
      </c>
      <c r="E2155" s="69"/>
      <c r="F2155" s="70"/>
      <c r="G2155" s="4"/>
      <c r="H2155" s="71"/>
      <c r="I2155" s="71"/>
      <c r="J2155" s="70"/>
      <c r="K2155" s="70"/>
      <c r="L2155" s="70"/>
      <c r="M2155" s="70"/>
      <c r="N2155" s="70"/>
      <c r="O2155" s="70"/>
      <c r="P2155" s="70"/>
      <c r="Q2155" s="70"/>
      <c r="R2155" s="70"/>
      <c r="S2155" s="86"/>
      <c r="T2155" s="70"/>
      <c r="Z2155" s="68">
        <f t="shared" si="145"/>
        <v>1</v>
      </c>
      <c r="AC2155" s="1" t="str">
        <f t="shared" si="146"/>
        <v>1900</v>
      </c>
    </row>
    <row r="2156" spans="2:29" x14ac:dyDescent="0.25">
      <c r="B2156" s="1">
        <f t="shared" si="143"/>
        <v>0</v>
      </c>
      <c r="D2156" s="95" t="str">
        <f t="shared" si="144"/>
        <v/>
      </c>
      <c r="E2156" s="69"/>
      <c r="F2156" s="70"/>
      <c r="G2156" s="4"/>
      <c r="H2156" s="71"/>
      <c r="I2156" s="71"/>
      <c r="J2156" s="70"/>
      <c r="K2156" s="70"/>
      <c r="L2156" s="70"/>
      <c r="M2156" s="70"/>
      <c r="N2156" s="70"/>
      <c r="O2156" s="70"/>
      <c r="P2156" s="70"/>
      <c r="Q2156" s="70"/>
      <c r="R2156" s="70"/>
      <c r="S2156" s="86"/>
      <c r="T2156" s="70"/>
      <c r="Z2156" s="68">
        <f t="shared" si="145"/>
        <v>1</v>
      </c>
      <c r="AC2156" s="1" t="str">
        <f t="shared" si="146"/>
        <v>1900</v>
      </c>
    </row>
    <row r="2157" spans="2:29" x14ac:dyDescent="0.25">
      <c r="B2157" s="1">
        <f t="shared" si="143"/>
        <v>0</v>
      </c>
      <c r="D2157" s="95" t="str">
        <f t="shared" si="144"/>
        <v/>
      </c>
      <c r="E2157" s="69"/>
      <c r="F2157" s="70"/>
      <c r="G2157" s="4"/>
      <c r="H2157" s="71"/>
      <c r="I2157" s="71"/>
      <c r="J2157" s="70"/>
      <c r="K2157" s="70"/>
      <c r="L2157" s="70"/>
      <c r="M2157" s="70"/>
      <c r="N2157" s="70"/>
      <c r="O2157" s="70"/>
      <c r="P2157" s="70"/>
      <c r="Q2157" s="70"/>
      <c r="R2157" s="70"/>
      <c r="S2157" s="86"/>
      <c r="T2157" s="70"/>
      <c r="Z2157" s="68">
        <f t="shared" si="145"/>
        <v>1</v>
      </c>
      <c r="AC2157" s="1" t="str">
        <f t="shared" si="146"/>
        <v>1900</v>
      </c>
    </row>
    <row r="2158" spans="2:29" x14ac:dyDescent="0.25">
      <c r="B2158" s="1">
        <f t="shared" si="143"/>
        <v>0</v>
      </c>
      <c r="D2158" s="95" t="str">
        <f t="shared" si="144"/>
        <v/>
      </c>
      <c r="E2158" s="69"/>
      <c r="F2158" s="70"/>
      <c r="G2158" s="4"/>
      <c r="H2158" s="71"/>
      <c r="I2158" s="71"/>
      <c r="J2158" s="70"/>
      <c r="K2158" s="70"/>
      <c r="L2158" s="70"/>
      <c r="M2158" s="70"/>
      <c r="N2158" s="70"/>
      <c r="O2158" s="70"/>
      <c r="P2158" s="70"/>
      <c r="Q2158" s="70"/>
      <c r="R2158" s="70"/>
      <c r="S2158" s="86"/>
      <c r="T2158" s="70"/>
      <c r="Z2158" s="68">
        <f t="shared" si="145"/>
        <v>1</v>
      </c>
      <c r="AC2158" s="1" t="str">
        <f t="shared" si="146"/>
        <v>1900</v>
      </c>
    </row>
    <row r="2159" spans="2:29" x14ac:dyDescent="0.25">
      <c r="B2159" s="1">
        <f t="shared" si="143"/>
        <v>0</v>
      </c>
      <c r="D2159" s="95" t="str">
        <f t="shared" si="144"/>
        <v/>
      </c>
      <c r="E2159" s="69"/>
      <c r="F2159" s="70"/>
      <c r="G2159" s="4"/>
      <c r="H2159" s="71"/>
      <c r="I2159" s="71"/>
      <c r="J2159" s="70"/>
      <c r="K2159" s="70"/>
      <c r="L2159" s="70"/>
      <c r="M2159" s="70"/>
      <c r="N2159" s="70"/>
      <c r="O2159" s="70"/>
      <c r="P2159" s="70"/>
      <c r="Q2159" s="70"/>
      <c r="R2159" s="70"/>
      <c r="S2159" s="86"/>
      <c r="T2159" s="70"/>
      <c r="Z2159" s="68">
        <f t="shared" si="145"/>
        <v>1</v>
      </c>
      <c r="AC2159" s="1" t="str">
        <f t="shared" si="146"/>
        <v>1900</v>
      </c>
    </row>
    <row r="2160" spans="2:29" x14ac:dyDescent="0.25">
      <c r="B2160" s="1">
        <f t="shared" si="143"/>
        <v>0</v>
      </c>
      <c r="D2160" s="95" t="str">
        <f t="shared" si="144"/>
        <v/>
      </c>
      <c r="E2160" s="69"/>
      <c r="F2160" s="70"/>
      <c r="G2160" s="4"/>
      <c r="H2160" s="71"/>
      <c r="I2160" s="71"/>
      <c r="J2160" s="70"/>
      <c r="K2160" s="70"/>
      <c r="L2160" s="70"/>
      <c r="M2160" s="70"/>
      <c r="N2160" s="70"/>
      <c r="O2160" s="70"/>
      <c r="P2160" s="70"/>
      <c r="Q2160" s="70"/>
      <c r="R2160" s="70"/>
      <c r="S2160" s="86"/>
      <c r="T2160" s="70"/>
      <c r="Z2160" s="68">
        <f t="shared" si="145"/>
        <v>1</v>
      </c>
      <c r="AC2160" s="1" t="str">
        <f t="shared" si="146"/>
        <v>1900</v>
      </c>
    </row>
    <row r="2161" spans="2:29" x14ac:dyDescent="0.25">
      <c r="B2161" s="1">
        <f t="shared" si="143"/>
        <v>0</v>
      </c>
      <c r="D2161" s="95" t="str">
        <f t="shared" si="144"/>
        <v/>
      </c>
      <c r="E2161" s="69"/>
      <c r="F2161" s="70"/>
      <c r="G2161" s="4"/>
      <c r="H2161" s="71"/>
      <c r="I2161" s="71"/>
      <c r="J2161" s="70"/>
      <c r="K2161" s="70"/>
      <c r="L2161" s="70"/>
      <c r="M2161" s="70"/>
      <c r="N2161" s="70"/>
      <c r="O2161" s="70"/>
      <c r="P2161" s="70"/>
      <c r="Q2161" s="70"/>
      <c r="R2161" s="70"/>
      <c r="S2161" s="86"/>
      <c r="T2161" s="70"/>
      <c r="Z2161" s="68">
        <f t="shared" si="145"/>
        <v>1</v>
      </c>
      <c r="AC2161" s="1" t="str">
        <f t="shared" si="146"/>
        <v>1900</v>
      </c>
    </row>
    <row r="2162" spans="2:29" x14ac:dyDescent="0.25">
      <c r="B2162" s="1">
        <f t="shared" si="143"/>
        <v>0</v>
      </c>
      <c r="D2162" s="95" t="str">
        <f t="shared" si="144"/>
        <v/>
      </c>
      <c r="E2162" s="69"/>
      <c r="F2162" s="70"/>
      <c r="G2162" s="4"/>
      <c r="H2162" s="71"/>
      <c r="I2162" s="71"/>
      <c r="J2162" s="70"/>
      <c r="K2162" s="70"/>
      <c r="L2162" s="70"/>
      <c r="M2162" s="70"/>
      <c r="N2162" s="70"/>
      <c r="O2162" s="70"/>
      <c r="P2162" s="70"/>
      <c r="Q2162" s="70"/>
      <c r="R2162" s="70"/>
      <c r="S2162" s="86"/>
      <c r="T2162" s="70"/>
      <c r="Z2162" s="68">
        <f t="shared" si="145"/>
        <v>1</v>
      </c>
      <c r="AC2162" s="1" t="str">
        <f t="shared" si="146"/>
        <v>1900</v>
      </c>
    </row>
    <row r="2163" spans="2:29" x14ac:dyDescent="0.25">
      <c r="B2163" s="1">
        <f t="shared" si="143"/>
        <v>0</v>
      </c>
      <c r="D2163" s="95" t="str">
        <f t="shared" si="144"/>
        <v/>
      </c>
      <c r="E2163" s="69"/>
      <c r="F2163" s="70"/>
      <c r="G2163" s="4"/>
      <c r="H2163" s="71"/>
      <c r="I2163" s="71"/>
      <c r="J2163" s="70"/>
      <c r="K2163" s="70"/>
      <c r="L2163" s="70"/>
      <c r="M2163" s="70"/>
      <c r="N2163" s="70"/>
      <c r="O2163" s="70"/>
      <c r="P2163" s="70"/>
      <c r="Q2163" s="70"/>
      <c r="R2163" s="70"/>
      <c r="S2163" s="86"/>
      <c r="T2163" s="70"/>
      <c r="Z2163" s="68">
        <f t="shared" si="145"/>
        <v>1</v>
      </c>
      <c r="AC2163" s="1" t="str">
        <f t="shared" si="146"/>
        <v>1900</v>
      </c>
    </row>
    <row r="2164" spans="2:29" x14ac:dyDescent="0.25">
      <c r="B2164" s="1">
        <f t="shared" si="143"/>
        <v>0</v>
      </c>
      <c r="D2164" s="95" t="str">
        <f t="shared" si="144"/>
        <v/>
      </c>
      <c r="E2164" s="69"/>
      <c r="F2164" s="70"/>
      <c r="G2164" s="4"/>
      <c r="H2164" s="71"/>
      <c r="I2164" s="71"/>
      <c r="J2164" s="70"/>
      <c r="K2164" s="70"/>
      <c r="L2164" s="70"/>
      <c r="M2164" s="70"/>
      <c r="N2164" s="70"/>
      <c r="O2164" s="70"/>
      <c r="P2164" s="70"/>
      <c r="Q2164" s="70"/>
      <c r="R2164" s="70"/>
      <c r="S2164" s="86"/>
      <c r="T2164" s="70"/>
      <c r="Z2164" s="68">
        <f t="shared" si="145"/>
        <v>1</v>
      </c>
      <c r="AC2164" s="1" t="str">
        <f t="shared" si="146"/>
        <v>1900</v>
      </c>
    </row>
    <row r="2165" spans="2:29" x14ac:dyDescent="0.25">
      <c r="B2165" s="1">
        <f t="shared" si="143"/>
        <v>0</v>
      </c>
      <c r="D2165" s="95" t="str">
        <f t="shared" si="144"/>
        <v/>
      </c>
      <c r="E2165" s="69"/>
      <c r="F2165" s="70"/>
      <c r="G2165" s="4"/>
      <c r="H2165" s="71"/>
      <c r="I2165" s="71"/>
      <c r="J2165" s="70"/>
      <c r="K2165" s="70"/>
      <c r="L2165" s="70"/>
      <c r="M2165" s="70"/>
      <c r="N2165" s="70"/>
      <c r="O2165" s="70"/>
      <c r="P2165" s="70"/>
      <c r="Q2165" s="70"/>
      <c r="R2165" s="70"/>
      <c r="S2165" s="86"/>
      <c r="T2165" s="70"/>
      <c r="Z2165" s="68">
        <f t="shared" si="145"/>
        <v>1</v>
      </c>
      <c r="AC2165" s="1" t="str">
        <f t="shared" si="146"/>
        <v>1900</v>
      </c>
    </row>
    <row r="2166" spans="2:29" x14ac:dyDescent="0.25">
      <c r="B2166" s="1">
        <f t="shared" si="143"/>
        <v>0</v>
      </c>
      <c r="D2166" s="95" t="str">
        <f t="shared" si="144"/>
        <v/>
      </c>
      <c r="E2166" s="69"/>
      <c r="F2166" s="70"/>
      <c r="G2166" s="4"/>
      <c r="H2166" s="71"/>
      <c r="I2166" s="71"/>
      <c r="J2166" s="70"/>
      <c r="K2166" s="70"/>
      <c r="L2166" s="70"/>
      <c r="M2166" s="70"/>
      <c r="N2166" s="70"/>
      <c r="O2166" s="70"/>
      <c r="P2166" s="70"/>
      <c r="Q2166" s="70"/>
      <c r="R2166" s="70"/>
      <c r="S2166" s="86"/>
      <c r="T2166" s="70"/>
      <c r="Z2166" s="68">
        <f t="shared" si="145"/>
        <v>1</v>
      </c>
      <c r="AC2166" s="1" t="str">
        <f t="shared" si="146"/>
        <v>1900</v>
      </c>
    </row>
    <row r="2167" spans="2:29" x14ac:dyDescent="0.25">
      <c r="B2167" s="1">
        <f t="shared" si="143"/>
        <v>0</v>
      </c>
      <c r="D2167" s="95" t="str">
        <f t="shared" si="144"/>
        <v/>
      </c>
      <c r="E2167" s="69"/>
      <c r="F2167" s="70"/>
      <c r="G2167" s="4"/>
      <c r="H2167" s="71"/>
      <c r="I2167" s="71"/>
      <c r="J2167" s="70"/>
      <c r="K2167" s="70"/>
      <c r="L2167" s="70"/>
      <c r="M2167" s="70"/>
      <c r="N2167" s="70"/>
      <c r="O2167" s="70"/>
      <c r="P2167" s="70"/>
      <c r="Q2167" s="70"/>
      <c r="R2167" s="70"/>
      <c r="S2167" s="86"/>
      <c r="T2167" s="70"/>
      <c r="Z2167" s="68">
        <f t="shared" si="145"/>
        <v>1</v>
      </c>
      <c r="AC2167" s="1" t="str">
        <f t="shared" si="146"/>
        <v>1900</v>
      </c>
    </row>
    <row r="2168" spans="2:29" x14ac:dyDescent="0.25">
      <c r="B2168" s="1">
        <f t="shared" si="143"/>
        <v>0</v>
      </c>
      <c r="D2168" s="95" t="str">
        <f t="shared" si="144"/>
        <v/>
      </c>
      <c r="E2168" s="69"/>
      <c r="F2168" s="70"/>
      <c r="G2168" s="4"/>
      <c r="H2168" s="71"/>
      <c r="I2168" s="71"/>
      <c r="J2168" s="70"/>
      <c r="K2168" s="70"/>
      <c r="L2168" s="70"/>
      <c r="M2168" s="70"/>
      <c r="N2168" s="70"/>
      <c r="O2168" s="70"/>
      <c r="P2168" s="70"/>
      <c r="Q2168" s="70"/>
      <c r="R2168" s="70"/>
      <c r="S2168" s="86"/>
      <c r="T2168" s="70"/>
      <c r="Z2168" s="68">
        <f t="shared" si="145"/>
        <v>1</v>
      </c>
      <c r="AC2168" s="1" t="str">
        <f t="shared" si="146"/>
        <v>1900</v>
      </c>
    </row>
    <row r="2169" spans="2:29" x14ac:dyDescent="0.25">
      <c r="B2169" s="1">
        <f t="shared" si="143"/>
        <v>0</v>
      </c>
      <c r="D2169" s="95" t="str">
        <f t="shared" si="144"/>
        <v/>
      </c>
      <c r="E2169" s="69"/>
      <c r="F2169" s="70"/>
      <c r="G2169" s="4"/>
      <c r="H2169" s="71"/>
      <c r="I2169" s="71"/>
      <c r="J2169" s="70"/>
      <c r="K2169" s="70"/>
      <c r="L2169" s="70"/>
      <c r="M2169" s="70"/>
      <c r="N2169" s="70"/>
      <c r="O2169" s="70"/>
      <c r="P2169" s="70"/>
      <c r="Q2169" s="70"/>
      <c r="R2169" s="70"/>
      <c r="S2169" s="86"/>
      <c r="T2169" s="70"/>
      <c r="Z2169" s="68">
        <f t="shared" si="145"/>
        <v>1</v>
      </c>
      <c r="AC2169" s="1" t="str">
        <f t="shared" si="146"/>
        <v>1900</v>
      </c>
    </row>
    <row r="2170" spans="2:29" x14ac:dyDescent="0.25">
      <c r="B2170" s="1">
        <f t="shared" si="143"/>
        <v>0</v>
      </c>
      <c r="D2170" s="95" t="str">
        <f t="shared" si="144"/>
        <v/>
      </c>
      <c r="E2170" s="69"/>
      <c r="F2170" s="70"/>
      <c r="G2170" s="4"/>
      <c r="H2170" s="71"/>
      <c r="I2170" s="71"/>
      <c r="J2170" s="70"/>
      <c r="K2170" s="70"/>
      <c r="L2170" s="70"/>
      <c r="M2170" s="70"/>
      <c r="N2170" s="70"/>
      <c r="O2170" s="70"/>
      <c r="P2170" s="70"/>
      <c r="Q2170" s="70"/>
      <c r="R2170" s="70"/>
      <c r="S2170" s="86"/>
      <c r="T2170" s="70"/>
      <c r="Z2170" s="68">
        <f t="shared" si="145"/>
        <v>1</v>
      </c>
      <c r="AC2170" s="1" t="str">
        <f t="shared" si="146"/>
        <v>1900</v>
      </c>
    </row>
    <row r="2171" spans="2:29" x14ac:dyDescent="0.25">
      <c r="B2171" s="1">
        <f t="shared" si="143"/>
        <v>0</v>
      </c>
      <c r="D2171" s="95" t="str">
        <f t="shared" si="144"/>
        <v/>
      </c>
      <c r="E2171" s="69"/>
      <c r="F2171" s="70"/>
      <c r="G2171" s="4"/>
      <c r="H2171" s="71"/>
      <c r="I2171" s="71"/>
      <c r="J2171" s="70"/>
      <c r="K2171" s="70"/>
      <c r="L2171" s="70"/>
      <c r="M2171" s="70"/>
      <c r="N2171" s="70"/>
      <c r="O2171" s="70"/>
      <c r="P2171" s="70"/>
      <c r="Q2171" s="70"/>
      <c r="R2171" s="70"/>
      <c r="S2171" s="86"/>
      <c r="T2171" s="70"/>
      <c r="Z2171" s="68">
        <f t="shared" si="145"/>
        <v>1</v>
      </c>
      <c r="AC2171" s="1" t="str">
        <f t="shared" si="146"/>
        <v>1900</v>
      </c>
    </row>
    <row r="2172" spans="2:29" x14ac:dyDescent="0.25">
      <c r="B2172" s="1">
        <f t="shared" si="143"/>
        <v>0</v>
      </c>
      <c r="D2172" s="95" t="str">
        <f t="shared" si="144"/>
        <v/>
      </c>
      <c r="E2172" s="69"/>
      <c r="F2172" s="70"/>
      <c r="G2172" s="4"/>
      <c r="H2172" s="71"/>
      <c r="I2172" s="71"/>
      <c r="J2172" s="70"/>
      <c r="K2172" s="70"/>
      <c r="L2172" s="70"/>
      <c r="M2172" s="70"/>
      <c r="N2172" s="70"/>
      <c r="O2172" s="70"/>
      <c r="P2172" s="70"/>
      <c r="Q2172" s="70"/>
      <c r="R2172" s="70"/>
      <c r="S2172" s="86"/>
      <c r="T2172" s="70"/>
      <c r="Z2172" s="68">
        <f t="shared" si="145"/>
        <v>1</v>
      </c>
      <c r="AC2172" s="1" t="str">
        <f t="shared" si="146"/>
        <v>1900</v>
      </c>
    </row>
    <row r="2173" spans="2:29" x14ac:dyDescent="0.25">
      <c r="B2173" s="1">
        <f t="shared" si="143"/>
        <v>0</v>
      </c>
      <c r="D2173" s="95" t="str">
        <f t="shared" si="144"/>
        <v/>
      </c>
      <c r="E2173" s="69"/>
      <c r="F2173" s="70"/>
      <c r="G2173" s="4"/>
      <c r="H2173" s="71"/>
      <c r="I2173" s="71"/>
      <c r="J2173" s="70"/>
      <c r="K2173" s="70"/>
      <c r="L2173" s="70"/>
      <c r="M2173" s="70"/>
      <c r="N2173" s="70"/>
      <c r="O2173" s="70"/>
      <c r="P2173" s="70"/>
      <c r="Q2173" s="70"/>
      <c r="R2173" s="70"/>
      <c r="S2173" s="86"/>
      <c r="T2173" s="70"/>
      <c r="Z2173" s="68">
        <f t="shared" si="145"/>
        <v>1</v>
      </c>
      <c r="AC2173" s="1" t="str">
        <f t="shared" si="146"/>
        <v>1900</v>
      </c>
    </row>
    <row r="2174" spans="2:29" x14ac:dyDescent="0.25">
      <c r="B2174" s="1">
        <f t="shared" si="143"/>
        <v>0</v>
      </c>
      <c r="D2174" s="95" t="str">
        <f t="shared" si="144"/>
        <v/>
      </c>
      <c r="E2174" s="69"/>
      <c r="F2174" s="70"/>
      <c r="G2174" s="4"/>
      <c r="H2174" s="71"/>
      <c r="I2174" s="71"/>
      <c r="J2174" s="70"/>
      <c r="K2174" s="70"/>
      <c r="L2174" s="70"/>
      <c r="M2174" s="70"/>
      <c r="N2174" s="70"/>
      <c r="O2174" s="70"/>
      <c r="P2174" s="70"/>
      <c r="Q2174" s="70"/>
      <c r="R2174" s="70"/>
      <c r="S2174" s="86"/>
      <c r="T2174" s="70"/>
      <c r="Z2174" s="68">
        <f t="shared" si="145"/>
        <v>1</v>
      </c>
      <c r="AC2174" s="1" t="str">
        <f t="shared" si="146"/>
        <v>1900</v>
      </c>
    </row>
    <row r="2175" spans="2:29" x14ac:dyDescent="0.25">
      <c r="B2175" s="1">
        <f t="shared" si="143"/>
        <v>0</v>
      </c>
      <c r="D2175" s="95" t="str">
        <f t="shared" si="144"/>
        <v/>
      </c>
      <c r="E2175" s="69"/>
      <c r="F2175" s="70"/>
      <c r="G2175" s="4"/>
      <c r="H2175" s="71"/>
      <c r="I2175" s="71"/>
      <c r="J2175" s="70"/>
      <c r="K2175" s="70"/>
      <c r="L2175" s="70"/>
      <c r="M2175" s="70"/>
      <c r="N2175" s="70"/>
      <c r="O2175" s="70"/>
      <c r="P2175" s="70"/>
      <c r="Q2175" s="70"/>
      <c r="R2175" s="70"/>
      <c r="S2175" s="86"/>
      <c r="T2175" s="70"/>
      <c r="Z2175" s="68">
        <f t="shared" si="145"/>
        <v>1</v>
      </c>
      <c r="AC2175" s="1" t="str">
        <f t="shared" si="146"/>
        <v>1900</v>
      </c>
    </row>
    <row r="2176" spans="2:29" x14ac:dyDescent="0.25">
      <c r="B2176" s="1">
        <f t="shared" si="143"/>
        <v>0</v>
      </c>
      <c r="D2176" s="95" t="str">
        <f t="shared" si="144"/>
        <v/>
      </c>
      <c r="E2176" s="69"/>
      <c r="F2176" s="70"/>
      <c r="G2176" s="4"/>
      <c r="H2176" s="71"/>
      <c r="I2176" s="71"/>
      <c r="J2176" s="70"/>
      <c r="K2176" s="70"/>
      <c r="L2176" s="70"/>
      <c r="M2176" s="70"/>
      <c r="N2176" s="70"/>
      <c r="O2176" s="70"/>
      <c r="P2176" s="70"/>
      <c r="Q2176" s="70"/>
      <c r="R2176" s="70"/>
      <c r="S2176" s="86"/>
      <c r="T2176" s="70"/>
      <c r="Z2176" s="68">
        <f t="shared" si="145"/>
        <v>1</v>
      </c>
      <c r="AC2176" s="1" t="str">
        <f t="shared" si="146"/>
        <v>1900</v>
      </c>
    </row>
    <row r="2177" spans="2:29" x14ac:dyDescent="0.25">
      <c r="B2177" s="1">
        <f t="shared" si="143"/>
        <v>0</v>
      </c>
      <c r="D2177" s="95" t="str">
        <f t="shared" si="144"/>
        <v/>
      </c>
      <c r="E2177" s="69"/>
      <c r="F2177" s="70"/>
      <c r="G2177" s="4"/>
      <c r="H2177" s="71"/>
      <c r="I2177" s="71"/>
      <c r="J2177" s="70"/>
      <c r="K2177" s="70"/>
      <c r="L2177" s="70"/>
      <c r="M2177" s="70"/>
      <c r="N2177" s="70"/>
      <c r="O2177" s="70"/>
      <c r="P2177" s="70"/>
      <c r="Q2177" s="70"/>
      <c r="R2177" s="70"/>
      <c r="S2177" s="86"/>
      <c r="T2177" s="70"/>
      <c r="Z2177" s="68">
        <f t="shared" si="145"/>
        <v>1</v>
      </c>
      <c r="AC2177" s="1" t="str">
        <f t="shared" si="146"/>
        <v>1900</v>
      </c>
    </row>
    <row r="2178" spans="2:29" x14ac:dyDescent="0.25">
      <c r="B2178" s="1">
        <f t="shared" si="143"/>
        <v>0</v>
      </c>
      <c r="D2178" s="95" t="str">
        <f t="shared" si="144"/>
        <v/>
      </c>
      <c r="E2178" s="69"/>
      <c r="F2178" s="70"/>
      <c r="G2178" s="4"/>
      <c r="H2178" s="71"/>
      <c r="I2178" s="71"/>
      <c r="J2178" s="70"/>
      <c r="K2178" s="70"/>
      <c r="L2178" s="70"/>
      <c r="M2178" s="70"/>
      <c r="N2178" s="70"/>
      <c r="O2178" s="70"/>
      <c r="P2178" s="70"/>
      <c r="Q2178" s="70"/>
      <c r="R2178" s="70"/>
      <c r="S2178" s="86"/>
      <c r="T2178" s="70"/>
      <c r="Z2178" s="68">
        <f t="shared" si="145"/>
        <v>1</v>
      </c>
      <c r="AC2178" s="1" t="str">
        <f t="shared" si="146"/>
        <v>1900</v>
      </c>
    </row>
    <row r="2179" spans="2:29" x14ac:dyDescent="0.25">
      <c r="B2179" s="1">
        <f t="shared" si="143"/>
        <v>0</v>
      </c>
      <c r="D2179" s="95" t="str">
        <f t="shared" si="144"/>
        <v/>
      </c>
      <c r="E2179" s="69"/>
      <c r="F2179" s="70"/>
      <c r="G2179" s="4"/>
      <c r="H2179" s="71"/>
      <c r="I2179" s="71"/>
      <c r="J2179" s="70"/>
      <c r="K2179" s="70"/>
      <c r="L2179" s="70"/>
      <c r="M2179" s="70"/>
      <c r="N2179" s="70"/>
      <c r="O2179" s="70"/>
      <c r="P2179" s="70"/>
      <c r="Q2179" s="70"/>
      <c r="R2179" s="70"/>
      <c r="S2179" s="86"/>
      <c r="T2179" s="70"/>
      <c r="Z2179" s="68">
        <f t="shared" si="145"/>
        <v>1</v>
      </c>
      <c r="AC2179" s="1" t="str">
        <f t="shared" si="146"/>
        <v>1900</v>
      </c>
    </row>
    <row r="2180" spans="2:29" x14ac:dyDescent="0.25">
      <c r="B2180" s="1">
        <f t="shared" ref="B2180:B2243" si="147">IF($B$1=YEAR(Z2180),D2180,0)</f>
        <v>0</v>
      </c>
      <c r="D2180" s="95" t="str">
        <f t="shared" ref="D2180:D2243" si="148">IF(Z2180&lt;&gt;$Y$2,IF(YEAR(Z2180)=YEAR(Z2179),D2179+1,1),"")</f>
        <v/>
      </c>
      <c r="E2180" s="69"/>
      <c r="F2180" s="70"/>
      <c r="G2180" s="4"/>
      <c r="H2180" s="71"/>
      <c r="I2180" s="71"/>
      <c r="J2180" s="70"/>
      <c r="K2180" s="70"/>
      <c r="L2180" s="70"/>
      <c r="M2180" s="70"/>
      <c r="N2180" s="70"/>
      <c r="O2180" s="70"/>
      <c r="P2180" s="70"/>
      <c r="Q2180" s="70"/>
      <c r="R2180" s="70"/>
      <c r="S2180" s="86"/>
      <c r="T2180" s="70"/>
      <c r="Z2180" s="68">
        <f t="shared" ref="Z2180:Z2243" si="149">IF(CONCATENATE(F2180,F2181,F2182,F2183,F2184,F2185)&lt;&gt;"",IF(AND(E2180&lt;&gt;0,ISNUMBER(E2180)=TRUE),E2180,Z2179),$Y$2)</f>
        <v>1</v>
      </c>
      <c r="AC2180" s="1" t="str">
        <f t="shared" si="146"/>
        <v>1900</v>
      </c>
    </row>
    <row r="2181" spans="2:29" x14ac:dyDescent="0.25">
      <c r="B2181" s="1">
        <f t="shared" si="147"/>
        <v>0</v>
      </c>
      <c r="D2181" s="95" t="str">
        <f t="shared" si="148"/>
        <v/>
      </c>
      <c r="E2181" s="69"/>
      <c r="F2181" s="70"/>
      <c r="G2181" s="4"/>
      <c r="H2181" s="71"/>
      <c r="I2181" s="71"/>
      <c r="J2181" s="70"/>
      <c r="K2181" s="70"/>
      <c r="L2181" s="70"/>
      <c r="M2181" s="70"/>
      <c r="N2181" s="70"/>
      <c r="O2181" s="70"/>
      <c r="P2181" s="70"/>
      <c r="Q2181" s="70"/>
      <c r="R2181" s="70"/>
      <c r="S2181" s="86"/>
      <c r="T2181" s="70"/>
      <c r="Z2181" s="68">
        <f t="shared" si="149"/>
        <v>1</v>
      </c>
      <c r="AC2181" s="1" t="str">
        <f t="shared" ref="AC2181:AC2244" si="150">YEAR(Z2181)&amp;F2181&amp;G2181</f>
        <v>1900</v>
      </c>
    </row>
    <row r="2182" spans="2:29" x14ac:dyDescent="0.25">
      <c r="B2182" s="1">
        <f t="shared" si="147"/>
        <v>0</v>
      </c>
      <c r="D2182" s="95" t="str">
        <f t="shared" si="148"/>
        <v/>
      </c>
      <c r="E2182" s="69"/>
      <c r="F2182" s="70"/>
      <c r="G2182" s="4"/>
      <c r="H2182" s="71"/>
      <c r="I2182" s="71"/>
      <c r="J2182" s="70"/>
      <c r="K2182" s="70"/>
      <c r="L2182" s="70"/>
      <c r="M2182" s="70"/>
      <c r="N2182" s="70"/>
      <c r="O2182" s="70"/>
      <c r="P2182" s="70"/>
      <c r="Q2182" s="70"/>
      <c r="R2182" s="70"/>
      <c r="S2182" s="86"/>
      <c r="T2182" s="70"/>
      <c r="Z2182" s="68">
        <f t="shared" si="149"/>
        <v>1</v>
      </c>
      <c r="AC2182" s="1" t="str">
        <f t="shared" si="150"/>
        <v>1900</v>
      </c>
    </row>
    <row r="2183" spans="2:29" x14ac:dyDescent="0.25">
      <c r="B2183" s="1">
        <f t="shared" si="147"/>
        <v>0</v>
      </c>
      <c r="D2183" s="95" t="str">
        <f t="shared" si="148"/>
        <v/>
      </c>
      <c r="E2183" s="69"/>
      <c r="F2183" s="70"/>
      <c r="G2183" s="4"/>
      <c r="H2183" s="71"/>
      <c r="I2183" s="71"/>
      <c r="J2183" s="70"/>
      <c r="K2183" s="70"/>
      <c r="L2183" s="70"/>
      <c r="M2183" s="70"/>
      <c r="N2183" s="70"/>
      <c r="O2183" s="70"/>
      <c r="P2183" s="70"/>
      <c r="Q2183" s="70"/>
      <c r="R2183" s="70"/>
      <c r="S2183" s="86"/>
      <c r="T2183" s="70"/>
      <c r="Z2183" s="68">
        <f t="shared" si="149"/>
        <v>1</v>
      </c>
      <c r="AC2183" s="1" t="str">
        <f t="shared" si="150"/>
        <v>1900</v>
      </c>
    </row>
    <row r="2184" spans="2:29" x14ac:dyDescent="0.25">
      <c r="B2184" s="1">
        <f t="shared" si="147"/>
        <v>0</v>
      </c>
      <c r="D2184" s="95" t="str">
        <f t="shared" si="148"/>
        <v/>
      </c>
      <c r="E2184" s="69"/>
      <c r="F2184" s="70"/>
      <c r="G2184" s="4"/>
      <c r="H2184" s="71"/>
      <c r="I2184" s="71"/>
      <c r="J2184" s="70"/>
      <c r="K2184" s="70"/>
      <c r="L2184" s="70"/>
      <c r="M2184" s="70"/>
      <c r="N2184" s="70"/>
      <c r="O2184" s="70"/>
      <c r="P2184" s="70"/>
      <c r="Q2184" s="70"/>
      <c r="R2184" s="70"/>
      <c r="S2184" s="86"/>
      <c r="T2184" s="70"/>
      <c r="Z2184" s="68">
        <f t="shared" si="149"/>
        <v>1</v>
      </c>
      <c r="AC2184" s="1" t="str">
        <f t="shared" si="150"/>
        <v>1900</v>
      </c>
    </row>
    <row r="2185" spans="2:29" x14ac:dyDescent="0.25">
      <c r="B2185" s="1">
        <f t="shared" si="147"/>
        <v>0</v>
      </c>
      <c r="D2185" s="95" t="str">
        <f t="shared" si="148"/>
        <v/>
      </c>
      <c r="E2185" s="69"/>
      <c r="F2185" s="70"/>
      <c r="G2185" s="4"/>
      <c r="H2185" s="71"/>
      <c r="I2185" s="71"/>
      <c r="J2185" s="70"/>
      <c r="K2185" s="70"/>
      <c r="L2185" s="70"/>
      <c r="M2185" s="70"/>
      <c r="N2185" s="70"/>
      <c r="O2185" s="70"/>
      <c r="P2185" s="70"/>
      <c r="Q2185" s="70"/>
      <c r="R2185" s="70"/>
      <c r="S2185" s="86"/>
      <c r="T2185" s="70"/>
      <c r="Z2185" s="68">
        <f t="shared" si="149"/>
        <v>1</v>
      </c>
      <c r="AC2185" s="1" t="str">
        <f t="shared" si="150"/>
        <v>1900</v>
      </c>
    </row>
    <row r="2186" spans="2:29" x14ac:dyDescent="0.25">
      <c r="B2186" s="1">
        <f t="shared" si="147"/>
        <v>0</v>
      </c>
      <c r="D2186" s="95" t="str">
        <f t="shared" si="148"/>
        <v/>
      </c>
      <c r="E2186" s="69"/>
      <c r="F2186" s="70"/>
      <c r="G2186" s="4"/>
      <c r="H2186" s="71"/>
      <c r="I2186" s="71"/>
      <c r="J2186" s="70"/>
      <c r="K2186" s="70"/>
      <c r="L2186" s="70"/>
      <c r="M2186" s="70"/>
      <c r="N2186" s="70"/>
      <c r="O2186" s="70"/>
      <c r="P2186" s="70"/>
      <c r="Q2186" s="70"/>
      <c r="R2186" s="70"/>
      <c r="S2186" s="86"/>
      <c r="T2186" s="70"/>
      <c r="Z2186" s="68">
        <f t="shared" si="149"/>
        <v>1</v>
      </c>
      <c r="AC2186" s="1" t="str">
        <f t="shared" si="150"/>
        <v>1900</v>
      </c>
    </row>
    <row r="2187" spans="2:29" x14ac:dyDescent="0.25">
      <c r="B2187" s="1">
        <f t="shared" si="147"/>
        <v>0</v>
      </c>
      <c r="D2187" s="95" t="str">
        <f t="shared" si="148"/>
        <v/>
      </c>
      <c r="E2187" s="69"/>
      <c r="F2187" s="70"/>
      <c r="G2187" s="4"/>
      <c r="H2187" s="71"/>
      <c r="I2187" s="71"/>
      <c r="J2187" s="70"/>
      <c r="K2187" s="70"/>
      <c r="L2187" s="70"/>
      <c r="M2187" s="70"/>
      <c r="N2187" s="70"/>
      <c r="O2187" s="70"/>
      <c r="P2187" s="70"/>
      <c r="Q2187" s="70"/>
      <c r="R2187" s="70"/>
      <c r="S2187" s="86"/>
      <c r="T2187" s="70"/>
      <c r="Z2187" s="68">
        <f t="shared" si="149"/>
        <v>1</v>
      </c>
      <c r="AC2187" s="1" t="str">
        <f t="shared" si="150"/>
        <v>1900</v>
      </c>
    </row>
    <row r="2188" spans="2:29" x14ac:dyDescent="0.25">
      <c r="B2188" s="1">
        <f t="shared" si="147"/>
        <v>0</v>
      </c>
      <c r="D2188" s="95" t="str">
        <f t="shared" si="148"/>
        <v/>
      </c>
      <c r="E2188" s="69"/>
      <c r="F2188" s="70"/>
      <c r="G2188" s="4"/>
      <c r="H2188" s="71"/>
      <c r="I2188" s="71"/>
      <c r="J2188" s="70"/>
      <c r="K2188" s="70"/>
      <c r="L2188" s="70"/>
      <c r="M2188" s="70"/>
      <c r="N2188" s="70"/>
      <c r="O2188" s="70"/>
      <c r="P2188" s="70"/>
      <c r="Q2188" s="70"/>
      <c r="R2188" s="70"/>
      <c r="S2188" s="86"/>
      <c r="T2188" s="70"/>
      <c r="Z2188" s="68">
        <f t="shared" si="149"/>
        <v>1</v>
      </c>
      <c r="AC2188" s="1" t="str">
        <f t="shared" si="150"/>
        <v>1900</v>
      </c>
    </row>
    <row r="2189" spans="2:29" x14ac:dyDescent="0.25">
      <c r="B2189" s="1">
        <f t="shared" si="147"/>
        <v>0</v>
      </c>
      <c r="D2189" s="95" t="str">
        <f t="shared" si="148"/>
        <v/>
      </c>
      <c r="E2189" s="69"/>
      <c r="F2189" s="70"/>
      <c r="G2189" s="4"/>
      <c r="H2189" s="71"/>
      <c r="I2189" s="71"/>
      <c r="J2189" s="70"/>
      <c r="K2189" s="70"/>
      <c r="L2189" s="70"/>
      <c r="M2189" s="70"/>
      <c r="N2189" s="70"/>
      <c r="O2189" s="70"/>
      <c r="P2189" s="70"/>
      <c r="Q2189" s="70"/>
      <c r="R2189" s="70"/>
      <c r="S2189" s="86"/>
      <c r="T2189" s="70"/>
      <c r="Z2189" s="68">
        <f t="shared" si="149"/>
        <v>1</v>
      </c>
      <c r="AC2189" s="1" t="str">
        <f t="shared" si="150"/>
        <v>1900</v>
      </c>
    </row>
    <row r="2190" spans="2:29" x14ac:dyDescent="0.25">
      <c r="B2190" s="1">
        <f t="shared" si="147"/>
        <v>0</v>
      </c>
      <c r="D2190" s="95" t="str">
        <f t="shared" si="148"/>
        <v/>
      </c>
      <c r="E2190" s="69"/>
      <c r="F2190" s="70"/>
      <c r="G2190" s="4"/>
      <c r="H2190" s="71"/>
      <c r="I2190" s="71"/>
      <c r="J2190" s="70"/>
      <c r="K2190" s="70"/>
      <c r="L2190" s="70"/>
      <c r="M2190" s="70"/>
      <c r="N2190" s="70"/>
      <c r="O2190" s="70"/>
      <c r="P2190" s="70"/>
      <c r="Q2190" s="70"/>
      <c r="R2190" s="70"/>
      <c r="S2190" s="86"/>
      <c r="T2190" s="70"/>
      <c r="Z2190" s="68">
        <f t="shared" si="149"/>
        <v>1</v>
      </c>
      <c r="AC2190" s="1" t="str">
        <f t="shared" si="150"/>
        <v>1900</v>
      </c>
    </row>
    <row r="2191" spans="2:29" x14ac:dyDescent="0.25">
      <c r="B2191" s="1">
        <f t="shared" si="147"/>
        <v>0</v>
      </c>
      <c r="D2191" s="95" t="str">
        <f t="shared" si="148"/>
        <v/>
      </c>
      <c r="E2191" s="69"/>
      <c r="F2191" s="70"/>
      <c r="G2191" s="4"/>
      <c r="H2191" s="71"/>
      <c r="I2191" s="71"/>
      <c r="J2191" s="70"/>
      <c r="K2191" s="70"/>
      <c r="L2191" s="70"/>
      <c r="M2191" s="70"/>
      <c r="N2191" s="70"/>
      <c r="O2191" s="70"/>
      <c r="P2191" s="70"/>
      <c r="Q2191" s="70"/>
      <c r="R2191" s="70"/>
      <c r="S2191" s="86"/>
      <c r="T2191" s="70"/>
      <c r="Z2191" s="68">
        <f t="shared" si="149"/>
        <v>1</v>
      </c>
      <c r="AC2191" s="1" t="str">
        <f t="shared" si="150"/>
        <v>1900</v>
      </c>
    </row>
    <row r="2192" spans="2:29" x14ac:dyDescent="0.25">
      <c r="B2192" s="1">
        <f t="shared" si="147"/>
        <v>0</v>
      </c>
      <c r="D2192" s="95" t="str">
        <f t="shared" si="148"/>
        <v/>
      </c>
      <c r="E2192" s="69"/>
      <c r="F2192" s="70"/>
      <c r="G2192" s="4"/>
      <c r="H2192" s="71"/>
      <c r="I2192" s="71"/>
      <c r="J2192" s="70"/>
      <c r="K2192" s="70"/>
      <c r="L2192" s="70"/>
      <c r="M2192" s="70"/>
      <c r="N2192" s="70"/>
      <c r="O2192" s="70"/>
      <c r="P2192" s="70"/>
      <c r="Q2192" s="70"/>
      <c r="R2192" s="70"/>
      <c r="S2192" s="86"/>
      <c r="T2192" s="70"/>
      <c r="Z2192" s="68">
        <f t="shared" si="149"/>
        <v>1</v>
      </c>
      <c r="AC2192" s="1" t="str">
        <f t="shared" si="150"/>
        <v>1900</v>
      </c>
    </row>
    <row r="2193" spans="2:29" x14ac:dyDescent="0.25">
      <c r="B2193" s="1">
        <f t="shared" si="147"/>
        <v>0</v>
      </c>
      <c r="D2193" s="95" t="str">
        <f t="shared" si="148"/>
        <v/>
      </c>
      <c r="E2193" s="69"/>
      <c r="F2193" s="70"/>
      <c r="G2193" s="4"/>
      <c r="H2193" s="71"/>
      <c r="I2193" s="71"/>
      <c r="J2193" s="70"/>
      <c r="K2193" s="70"/>
      <c r="L2193" s="70"/>
      <c r="M2193" s="70"/>
      <c r="N2193" s="70"/>
      <c r="O2193" s="70"/>
      <c r="P2193" s="70"/>
      <c r="Q2193" s="70"/>
      <c r="R2193" s="70"/>
      <c r="S2193" s="86"/>
      <c r="T2193" s="70"/>
      <c r="Z2193" s="68">
        <f t="shared" si="149"/>
        <v>1</v>
      </c>
      <c r="AC2193" s="1" t="str">
        <f t="shared" si="150"/>
        <v>1900</v>
      </c>
    </row>
    <row r="2194" spans="2:29" x14ac:dyDescent="0.25">
      <c r="B2194" s="1">
        <f t="shared" si="147"/>
        <v>0</v>
      </c>
      <c r="D2194" s="95" t="str">
        <f t="shared" si="148"/>
        <v/>
      </c>
      <c r="E2194" s="69"/>
      <c r="F2194" s="70"/>
      <c r="G2194" s="4"/>
      <c r="H2194" s="71"/>
      <c r="I2194" s="71"/>
      <c r="J2194" s="70"/>
      <c r="K2194" s="70"/>
      <c r="L2194" s="70"/>
      <c r="M2194" s="70"/>
      <c r="N2194" s="70"/>
      <c r="O2194" s="70"/>
      <c r="P2194" s="70"/>
      <c r="Q2194" s="70"/>
      <c r="R2194" s="70"/>
      <c r="S2194" s="86"/>
      <c r="T2194" s="70"/>
      <c r="Z2194" s="68">
        <f t="shared" si="149"/>
        <v>1</v>
      </c>
      <c r="AC2194" s="1" t="str">
        <f t="shared" si="150"/>
        <v>1900</v>
      </c>
    </row>
    <row r="2195" spans="2:29" x14ac:dyDescent="0.25">
      <c r="B2195" s="1">
        <f t="shared" si="147"/>
        <v>0</v>
      </c>
      <c r="D2195" s="95" t="str">
        <f t="shared" si="148"/>
        <v/>
      </c>
      <c r="E2195" s="69"/>
      <c r="F2195" s="70"/>
      <c r="G2195" s="4"/>
      <c r="H2195" s="71"/>
      <c r="I2195" s="71"/>
      <c r="J2195" s="70"/>
      <c r="K2195" s="70"/>
      <c r="L2195" s="70"/>
      <c r="M2195" s="70"/>
      <c r="N2195" s="70"/>
      <c r="O2195" s="70"/>
      <c r="P2195" s="70"/>
      <c r="Q2195" s="70"/>
      <c r="R2195" s="70"/>
      <c r="S2195" s="86"/>
      <c r="T2195" s="70"/>
      <c r="Z2195" s="68">
        <f t="shared" si="149"/>
        <v>1</v>
      </c>
      <c r="AC2195" s="1" t="str">
        <f t="shared" si="150"/>
        <v>1900</v>
      </c>
    </row>
    <row r="2196" spans="2:29" x14ac:dyDescent="0.25">
      <c r="B2196" s="1">
        <f t="shared" si="147"/>
        <v>0</v>
      </c>
      <c r="D2196" s="95" t="str">
        <f t="shared" si="148"/>
        <v/>
      </c>
      <c r="E2196" s="69"/>
      <c r="F2196" s="70"/>
      <c r="G2196" s="4"/>
      <c r="H2196" s="71"/>
      <c r="I2196" s="71"/>
      <c r="J2196" s="70"/>
      <c r="K2196" s="70"/>
      <c r="L2196" s="70"/>
      <c r="M2196" s="70"/>
      <c r="N2196" s="70"/>
      <c r="O2196" s="70"/>
      <c r="P2196" s="70"/>
      <c r="Q2196" s="70"/>
      <c r="R2196" s="70"/>
      <c r="S2196" s="86"/>
      <c r="T2196" s="70"/>
      <c r="Z2196" s="68">
        <f t="shared" si="149"/>
        <v>1</v>
      </c>
      <c r="AC2196" s="1" t="str">
        <f t="shared" si="150"/>
        <v>1900</v>
      </c>
    </row>
    <row r="2197" spans="2:29" x14ac:dyDescent="0.25">
      <c r="B2197" s="1">
        <f t="shared" si="147"/>
        <v>0</v>
      </c>
      <c r="D2197" s="95" t="str">
        <f t="shared" si="148"/>
        <v/>
      </c>
      <c r="E2197" s="69"/>
      <c r="F2197" s="70"/>
      <c r="G2197" s="4"/>
      <c r="H2197" s="71"/>
      <c r="I2197" s="71"/>
      <c r="J2197" s="70"/>
      <c r="K2197" s="70"/>
      <c r="L2197" s="70"/>
      <c r="M2197" s="70"/>
      <c r="N2197" s="70"/>
      <c r="O2197" s="70"/>
      <c r="P2197" s="70"/>
      <c r="Q2197" s="70"/>
      <c r="R2197" s="70"/>
      <c r="S2197" s="86"/>
      <c r="T2197" s="70"/>
      <c r="Z2197" s="68">
        <f t="shared" si="149"/>
        <v>1</v>
      </c>
      <c r="AC2197" s="1" t="str">
        <f t="shared" si="150"/>
        <v>1900</v>
      </c>
    </row>
    <row r="2198" spans="2:29" x14ac:dyDescent="0.25">
      <c r="B2198" s="1">
        <f t="shared" si="147"/>
        <v>0</v>
      </c>
      <c r="D2198" s="95" t="str">
        <f t="shared" si="148"/>
        <v/>
      </c>
      <c r="E2198" s="69"/>
      <c r="F2198" s="70"/>
      <c r="G2198" s="4"/>
      <c r="H2198" s="71"/>
      <c r="I2198" s="71"/>
      <c r="J2198" s="70"/>
      <c r="K2198" s="70"/>
      <c r="L2198" s="70"/>
      <c r="M2198" s="70"/>
      <c r="N2198" s="70"/>
      <c r="O2198" s="70"/>
      <c r="P2198" s="70"/>
      <c r="Q2198" s="70"/>
      <c r="R2198" s="70"/>
      <c r="S2198" s="86"/>
      <c r="T2198" s="70"/>
      <c r="Z2198" s="68">
        <f t="shared" si="149"/>
        <v>1</v>
      </c>
      <c r="AC2198" s="1" t="str">
        <f t="shared" si="150"/>
        <v>1900</v>
      </c>
    </row>
    <row r="2199" spans="2:29" x14ac:dyDescent="0.25">
      <c r="B2199" s="1">
        <f t="shared" si="147"/>
        <v>0</v>
      </c>
      <c r="D2199" s="95" t="str">
        <f t="shared" si="148"/>
        <v/>
      </c>
      <c r="E2199" s="69"/>
      <c r="F2199" s="70"/>
      <c r="G2199" s="4"/>
      <c r="H2199" s="71"/>
      <c r="I2199" s="71"/>
      <c r="J2199" s="70"/>
      <c r="K2199" s="70"/>
      <c r="L2199" s="70"/>
      <c r="M2199" s="70"/>
      <c r="N2199" s="70"/>
      <c r="O2199" s="70"/>
      <c r="P2199" s="70"/>
      <c r="Q2199" s="70"/>
      <c r="R2199" s="70"/>
      <c r="S2199" s="86"/>
      <c r="T2199" s="70"/>
      <c r="Z2199" s="68">
        <f t="shared" si="149"/>
        <v>1</v>
      </c>
      <c r="AC2199" s="1" t="str">
        <f t="shared" si="150"/>
        <v>1900</v>
      </c>
    </row>
    <row r="2200" spans="2:29" x14ac:dyDescent="0.25">
      <c r="B2200" s="1">
        <f t="shared" si="147"/>
        <v>0</v>
      </c>
      <c r="D2200" s="95" t="str">
        <f t="shared" si="148"/>
        <v/>
      </c>
      <c r="E2200" s="69"/>
      <c r="F2200" s="70"/>
      <c r="G2200" s="4"/>
      <c r="H2200" s="71"/>
      <c r="I2200" s="71"/>
      <c r="J2200" s="70"/>
      <c r="K2200" s="70"/>
      <c r="L2200" s="70"/>
      <c r="M2200" s="70"/>
      <c r="N2200" s="70"/>
      <c r="O2200" s="70"/>
      <c r="P2200" s="70"/>
      <c r="Q2200" s="70"/>
      <c r="R2200" s="70"/>
      <c r="S2200" s="86"/>
      <c r="T2200" s="70"/>
      <c r="Z2200" s="68">
        <f t="shared" si="149"/>
        <v>1</v>
      </c>
      <c r="AC2200" s="1" t="str">
        <f t="shared" si="150"/>
        <v>1900</v>
      </c>
    </row>
    <row r="2201" spans="2:29" x14ac:dyDescent="0.25">
      <c r="B2201" s="1">
        <f t="shared" si="147"/>
        <v>0</v>
      </c>
      <c r="D2201" s="95" t="str">
        <f t="shared" si="148"/>
        <v/>
      </c>
      <c r="E2201" s="69"/>
      <c r="F2201" s="70"/>
      <c r="G2201" s="4"/>
      <c r="H2201" s="71"/>
      <c r="I2201" s="71"/>
      <c r="J2201" s="70"/>
      <c r="K2201" s="70"/>
      <c r="L2201" s="70"/>
      <c r="M2201" s="70"/>
      <c r="N2201" s="70"/>
      <c r="O2201" s="70"/>
      <c r="P2201" s="70"/>
      <c r="Q2201" s="70"/>
      <c r="R2201" s="70"/>
      <c r="S2201" s="86"/>
      <c r="T2201" s="70"/>
      <c r="Z2201" s="68">
        <f t="shared" si="149"/>
        <v>1</v>
      </c>
      <c r="AC2201" s="1" t="str">
        <f t="shared" si="150"/>
        <v>1900</v>
      </c>
    </row>
    <row r="2202" spans="2:29" x14ac:dyDescent="0.25">
      <c r="B2202" s="1">
        <f t="shared" si="147"/>
        <v>0</v>
      </c>
      <c r="D2202" s="95" t="str">
        <f t="shared" si="148"/>
        <v/>
      </c>
      <c r="E2202" s="69"/>
      <c r="F2202" s="70"/>
      <c r="G2202" s="4"/>
      <c r="H2202" s="71"/>
      <c r="I2202" s="71"/>
      <c r="J2202" s="70"/>
      <c r="K2202" s="70"/>
      <c r="L2202" s="70"/>
      <c r="M2202" s="70"/>
      <c r="N2202" s="70"/>
      <c r="O2202" s="70"/>
      <c r="P2202" s="70"/>
      <c r="Q2202" s="70"/>
      <c r="R2202" s="70"/>
      <c r="S2202" s="86"/>
      <c r="T2202" s="70"/>
      <c r="Z2202" s="68">
        <f t="shared" si="149"/>
        <v>1</v>
      </c>
      <c r="AC2202" s="1" t="str">
        <f t="shared" si="150"/>
        <v>1900</v>
      </c>
    </row>
    <row r="2203" spans="2:29" x14ac:dyDescent="0.25">
      <c r="B2203" s="1">
        <f t="shared" si="147"/>
        <v>0</v>
      </c>
      <c r="D2203" s="95" t="str">
        <f t="shared" si="148"/>
        <v/>
      </c>
      <c r="E2203" s="69"/>
      <c r="F2203" s="70"/>
      <c r="G2203" s="4"/>
      <c r="H2203" s="71"/>
      <c r="I2203" s="71"/>
      <c r="J2203" s="70"/>
      <c r="K2203" s="70"/>
      <c r="L2203" s="70"/>
      <c r="M2203" s="70"/>
      <c r="N2203" s="70"/>
      <c r="O2203" s="70"/>
      <c r="P2203" s="70"/>
      <c r="Q2203" s="70"/>
      <c r="R2203" s="70"/>
      <c r="S2203" s="86"/>
      <c r="T2203" s="70"/>
      <c r="Z2203" s="68">
        <f t="shared" si="149"/>
        <v>1</v>
      </c>
      <c r="AC2203" s="1" t="str">
        <f t="shared" si="150"/>
        <v>1900</v>
      </c>
    </row>
    <row r="2204" spans="2:29" x14ac:dyDescent="0.25">
      <c r="B2204" s="1">
        <f t="shared" si="147"/>
        <v>0</v>
      </c>
      <c r="D2204" s="95" t="str">
        <f t="shared" si="148"/>
        <v/>
      </c>
      <c r="E2204" s="69"/>
      <c r="F2204" s="70"/>
      <c r="G2204" s="4"/>
      <c r="H2204" s="71"/>
      <c r="I2204" s="71"/>
      <c r="J2204" s="70"/>
      <c r="K2204" s="70"/>
      <c r="L2204" s="70"/>
      <c r="M2204" s="70"/>
      <c r="N2204" s="70"/>
      <c r="O2204" s="70"/>
      <c r="P2204" s="70"/>
      <c r="Q2204" s="70"/>
      <c r="R2204" s="70"/>
      <c r="S2204" s="86"/>
      <c r="T2204" s="70"/>
      <c r="Z2204" s="68">
        <f t="shared" si="149"/>
        <v>1</v>
      </c>
      <c r="AC2204" s="1" t="str">
        <f t="shared" si="150"/>
        <v>1900</v>
      </c>
    </row>
    <row r="2205" spans="2:29" x14ac:dyDescent="0.25">
      <c r="B2205" s="1">
        <f t="shared" si="147"/>
        <v>0</v>
      </c>
      <c r="D2205" s="95" t="str">
        <f t="shared" si="148"/>
        <v/>
      </c>
      <c r="E2205" s="69"/>
      <c r="F2205" s="70"/>
      <c r="G2205" s="4"/>
      <c r="H2205" s="71"/>
      <c r="I2205" s="71"/>
      <c r="J2205" s="70"/>
      <c r="K2205" s="70"/>
      <c r="L2205" s="70"/>
      <c r="M2205" s="70"/>
      <c r="N2205" s="70"/>
      <c r="O2205" s="70"/>
      <c r="P2205" s="70"/>
      <c r="Q2205" s="70"/>
      <c r="R2205" s="70"/>
      <c r="S2205" s="86"/>
      <c r="T2205" s="70"/>
      <c r="Z2205" s="68">
        <f t="shared" si="149"/>
        <v>1</v>
      </c>
      <c r="AC2205" s="1" t="str">
        <f t="shared" si="150"/>
        <v>1900</v>
      </c>
    </row>
    <row r="2206" spans="2:29" x14ac:dyDescent="0.25">
      <c r="B2206" s="1">
        <f t="shared" si="147"/>
        <v>0</v>
      </c>
      <c r="D2206" s="95" t="str">
        <f t="shared" si="148"/>
        <v/>
      </c>
      <c r="E2206" s="69"/>
      <c r="F2206" s="70"/>
      <c r="G2206" s="4"/>
      <c r="H2206" s="71"/>
      <c r="I2206" s="71"/>
      <c r="J2206" s="70"/>
      <c r="K2206" s="70"/>
      <c r="L2206" s="70"/>
      <c r="M2206" s="70"/>
      <c r="N2206" s="70"/>
      <c r="O2206" s="70"/>
      <c r="P2206" s="70"/>
      <c r="Q2206" s="70"/>
      <c r="R2206" s="70"/>
      <c r="S2206" s="86"/>
      <c r="T2206" s="70"/>
      <c r="Z2206" s="68">
        <f t="shared" si="149"/>
        <v>1</v>
      </c>
      <c r="AC2206" s="1" t="str">
        <f t="shared" si="150"/>
        <v>1900</v>
      </c>
    </row>
    <row r="2207" spans="2:29" x14ac:dyDescent="0.25">
      <c r="B2207" s="1">
        <f t="shared" si="147"/>
        <v>0</v>
      </c>
      <c r="D2207" s="95" t="str">
        <f t="shared" si="148"/>
        <v/>
      </c>
      <c r="E2207" s="69"/>
      <c r="F2207" s="70"/>
      <c r="G2207" s="4"/>
      <c r="H2207" s="71"/>
      <c r="I2207" s="71"/>
      <c r="J2207" s="70"/>
      <c r="K2207" s="70"/>
      <c r="L2207" s="70"/>
      <c r="M2207" s="70"/>
      <c r="N2207" s="70"/>
      <c r="O2207" s="70"/>
      <c r="P2207" s="70"/>
      <c r="Q2207" s="70"/>
      <c r="R2207" s="70"/>
      <c r="S2207" s="86"/>
      <c r="T2207" s="70"/>
      <c r="Z2207" s="68">
        <f t="shared" si="149"/>
        <v>1</v>
      </c>
      <c r="AC2207" s="1" t="str">
        <f t="shared" si="150"/>
        <v>1900</v>
      </c>
    </row>
    <row r="2208" spans="2:29" x14ac:dyDescent="0.25">
      <c r="B2208" s="1">
        <f t="shared" si="147"/>
        <v>0</v>
      </c>
      <c r="D2208" s="95" t="str">
        <f t="shared" si="148"/>
        <v/>
      </c>
      <c r="E2208" s="69"/>
      <c r="F2208" s="70"/>
      <c r="G2208" s="4"/>
      <c r="H2208" s="71"/>
      <c r="I2208" s="71"/>
      <c r="J2208" s="70"/>
      <c r="K2208" s="70"/>
      <c r="L2208" s="70"/>
      <c r="M2208" s="70"/>
      <c r="N2208" s="70"/>
      <c r="O2208" s="70"/>
      <c r="P2208" s="70"/>
      <c r="Q2208" s="70"/>
      <c r="R2208" s="70"/>
      <c r="S2208" s="86"/>
      <c r="T2208" s="70"/>
      <c r="Z2208" s="68">
        <f t="shared" si="149"/>
        <v>1</v>
      </c>
      <c r="AC2208" s="1" t="str">
        <f t="shared" si="150"/>
        <v>1900</v>
      </c>
    </row>
    <row r="2209" spans="2:29" x14ac:dyDescent="0.25">
      <c r="B2209" s="1">
        <f t="shared" si="147"/>
        <v>0</v>
      </c>
      <c r="D2209" s="95" t="str">
        <f t="shared" si="148"/>
        <v/>
      </c>
      <c r="E2209" s="69"/>
      <c r="F2209" s="70"/>
      <c r="G2209" s="4"/>
      <c r="H2209" s="71"/>
      <c r="I2209" s="71"/>
      <c r="J2209" s="70"/>
      <c r="K2209" s="70"/>
      <c r="L2209" s="70"/>
      <c r="M2209" s="70"/>
      <c r="N2209" s="70"/>
      <c r="O2209" s="70"/>
      <c r="P2209" s="70"/>
      <c r="Q2209" s="70"/>
      <c r="R2209" s="70"/>
      <c r="S2209" s="86"/>
      <c r="T2209" s="70"/>
      <c r="Z2209" s="68">
        <f t="shared" si="149"/>
        <v>1</v>
      </c>
      <c r="AC2209" s="1" t="str">
        <f t="shared" si="150"/>
        <v>1900</v>
      </c>
    </row>
    <row r="2210" spans="2:29" x14ac:dyDescent="0.25">
      <c r="B2210" s="1">
        <f t="shared" si="147"/>
        <v>0</v>
      </c>
      <c r="D2210" s="95" t="str">
        <f t="shared" si="148"/>
        <v/>
      </c>
      <c r="E2210" s="69"/>
      <c r="F2210" s="70"/>
      <c r="G2210" s="4"/>
      <c r="H2210" s="71"/>
      <c r="I2210" s="71"/>
      <c r="J2210" s="70"/>
      <c r="K2210" s="70"/>
      <c r="L2210" s="70"/>
      <c r="M2210" s="70"/>
      <c r="N2210" s="70"/>
      <c r="O2210" s="70"/>
      <c r="P2210" s="70"/>
      <c r="Q2210" s="70"/>
      <c r="R2210" s="70"/>
      <c r="S2210" s="86"/>
      <c r="T2210" s="70"/>
      <c r="Z2210" s="68">
        <f t="shared" si="149"/>
        <v>1</v>
      </c>
      <c r="AC2210" s="1" t="str">
        <f t="shared" si="150"/>
        <v>1900</v>
      </c>
    </row>
    <row r="2211" spans="2:29" x14ac:dyDescent="0.25">
      <c r="B2211" s="1">
        <f t="shared" si="147"/>
        <v>0</v>
      </c>
      <c r="D2211" s="95" t="str">
        <f t="shared" si="148"/>
        <v/>
      </c>
      <c r="E2211" s="69"/>
      <c r="F2211" s="70"/>
      <c r="G2211" s="4"/>
      <c r="H2211" s="71"/>
      <c r="I2211" s="71"/>
      <c r="J2211" s="70"/>
      <c r="K2211" s="70"/>
      <c r="L2211" s="70"/>
      <c r="M2211" s="70"/>
      <c r="N2211" s="70"/>
      <c r="O2211" s="70"/>
      <c r="P2211" s="70"/>
      <c r="Q2211" s="70"/>
      <c r="R2211" s="70"/>
      <c r="S2211" s="86"/>
      <c r="T2211" s="70"/>
      <c r="Z2211" s="68">
        <f t="shared" si="149"/>
        <v>1</v>
      </c>
      <c r="AC2211" s="1" t="str">
        <f t="shared" si="150"/>
        <v>1900</v>
      </c>
    </row>
    <row r="2212" spans="2:29" x14ac:dyDescent="0.25">
      <c r="B2212" s="1">
        <f t="shared" si="147"/>
        <v>0</v>
      </c>
      <c r="D2212" s="95" t="str">
        <f t="shared" si="148"/>
        <v/>
      </c>
      <c r="E2212" s="69"/>
      <c r="F2212" s="70"/>
      <c r="G2212" s="4"/>
      <c r="H2212" s="71"/>
      <c r="I2212" s="71"/>
      <c r="J2212" s="70"/>
      <c r="K2212" s="70"/>
      <c r="L2212" s="70"/>
      <c r="M2212" s="70"/>
      <c r="N2212" s="70"/>
      <c r="O2212" s="70"/>
      <c r="P2212" s="70"/>
      <c r="Q2212" s="70"/>
      <c r="R2212" s="70"/>
      <c r="S2212" s="86"/>
      <c r="T2212" s="70"/>
      <c r="Z2212" s="68">
        <f t="shared" si="149"/>
        <v>1</v>
      </c>
      <c r="AC2212" s="1" t="str">
        <f t="shared" si="150"/>
        <v>1900</v>
      </c>
    </row>
    <row r="2213" spans="2:29" x14ac:dyDescent="0.25">
      <c r="B2213" s="1">
        <f t="shared" si="147"/>
        <v>0</v>
      </c>
      <c r="D2213" s="95" t="str">
        <f t="shared" si="148"/>
        <v/>
      </c>
      <c r="E2213" s="69"/>
      <c r="F2213" s="70"/>
      <c r="G2213" s="4"/>
      <c r="H2213" s="71"/>
      <c r="I2213" s="71"/>
      <c r="J2213" s="70"/>
      <c r="K2213" s="70"/>
      <c r="L2213" s="70"/>
      <c r="M2213" s="70"/>
      <c r="N2213" s="70"/>
      <c r="O2213" s="70"/>
      <c r="P2213" s="70"/>
      <c r="Q2213" s="70"/>
      <c r="R2213" s="70"/>
      <c r="S2213" s="86"/>
      <c r="T2213" s="70"/>
      <c r="Z2213" s="68">
        <f t="shared" si="149"/>
        <v>1</v>
      </c>
      <c r="AC2213" s="1" t="str">
        <f t="shared" si="150"/>
        <v>1900</v>
      </c>
    </row>
    <row r="2214" spans="2:29" x14ac:dyDescent="0.25">
      <c r="B2214" s="1">
        <f t="shared" si="147"/>
        <v>0</v>
      </c>
      <c r="D2214" s="95" t="str">
        <f t="shared" si="148"/>
        <v/>
      </c>
      <c r="E2214" s="69"/>
      <c r="F2214" s="70"/>
      <c r="G2214" s="4"/>
      <c r="H2214" s="71"/>
      <c r="I2214" s="71"/>
      <c r="J2214" s="70"/>
      <c r="K2214" s="70"/>
      <c r="L2214" s="70"/>
      <c r="M2214" s="70"/>
      <c r="N2214" s="70"/>
      <c r="O2214" s="70"/>
      <c r="P2214" s="70"/>
      <c r="Q2214" s="70"/>
      <c r="R2214" s="70"/>
      <c r="S2214" s="86"/>
      <c r="T2214" s="70"/>
      <c r="Z2214" s="68">
        <f t="shared" si="149"/>
        <v>1</v>
      </c>
      <c r="AC2214" s="1" t="str">
        <f t="shared" si="150"/>
        <v>1900</v>
      </c>
    </row>
    <row r="2215" spans="2:29" x14ac:dyDescent="0.25">
      <c r="B2215" s="1">
        <f t="shared" si="147"/>
        <v>0</v>
      </c>
      <c r="D2215" s="95" t="str">
        <f t="shared" si="148"/>
        <v/>
      </c>
      <c r="E2215" s="69"/>
      <c r="F2215" s="70"/>
      <c r="G2215" s="4"/>
      <c r="H2215" s="71"/>
      <c r="I2215" s="71"/>
      <c r="J2215" s="70"/>
      <c r="K2215" s="70"/>
      <c r="L2215" s="70"/>
      <c r="M2215" s="70"/>
      <c r="N2215" s="70"/>
      <c r="O2215" s="70"/>
      <c r="P2215" s="70"/>
      <c r="Q2215" s="70"/>
      <c r="R2215" s="70"/>
      <c r="S2215" s="86"/>
      <c r="T2215" s="70"/>
      <c r="Z2215" s="68">
        <f t="shared" si="149"/>
        <v>1</v>
      </c>
      <c r="AC2215" s="1" t="str">
        <f t="shared" si="150"/>
        <v>1900</v>
      </c>
    </row>
    <row r="2216" spans="2:29" x14ac:dyDescent="0.25">
      <c r="B2216" s="1">
        <f t="shared" si="147"/>
        <v>0</v>
      </c>
      <c r="D2216" s="95" t="str">
        <f t="shared" si="148"/>
        <v/>
      </c>
      <c r="E2216" s="69"/>
      <c r="F2216" s="70"/>
      <c r="G2216" s="4"/>
      <c r="H2216" s="71"/>
      <c r="I2216" s="71"/>
      <c r="J2216" s="70"/>
      <c r="K2216" s="70"/>
      <c r="L2216" s="70"/>
      <c r="M2216" s="70"/>
      <c r="N2216" s="70"/>
      <c r="O2216" s="70"/>
      <c r="P2216" s="70"/>
      <c r="Q2216" s="70"/>
      <c r="R2216" s="70"/>
      <c r="S2216" s="86"/>
      <c r="T2216" s="70"/>
      <c r="Z2216" s="68">
        <f t="shared" si="149"/>
        <v>1</v>
      </c>
      <c r="AC2216" s="1" t="str">
        <f t="shared" si="150"/>
        <v>1900</v>
      </c>
    </row>
    <row r="2217" spans="2:29" x14ac:dyDescent="0.25">
      <c r="B2217" s="1">
        <f t="shared" si="147"/>
        <v>0</v>
      </c>
      <c r="D2217" s="95" t="str">
        <f t="shared" si="148"/>
        <v/>
      </c>
      <c r="E2217" s="69"/>
      <c r="F2217" s="70"/>
      <c r="G2217" s="4"/>
      <c r="H2217" s="71"/>
      <c r="I2217" s="71"/>
      <c r="J2217" s="70"/>
      <c r="K2217" s="70"/>
      <c r="L2217" s="70"/>
      <c r="M2217" s="70"/>
      <c r="N2217" s="70"/>
      <c r="O2217" s="70"/>
      <c r="P2217" s="70"/>
      <c r="Q2217" s="70"/>
      <c r="R2217" s="70"/>
      <c r="S2217" s="86"/>
      <c r="T2217" s="70"/>
      <c r="Z2217" s="68">
        <f t="shared" si="149"/>
        <v>1</v>
      </c>
      <c r="AC2217" s="1" t="str">
        <f t="shared" si="150"/>
        <v>1900</v>
      </c>
    </row>
    <row r="2218" spans="2:29" x14ac:dyDescent="0.25">
      <c r="B2218" s="1">
        <f t="shared" si="147"/>
        <v>0</v>
      </c>
      <c r="D2218" s="95" t="str">
        <f t="shared" si="148"/>
        <v/>
      </c>
      <c r="E2218" s="69"/>
      <c r="F2218" s="70"/>
      <c r="G2218" s="4"/>
      <c r="H2218" s="71"/>
      <c r="I2218" s="71"/>
      <c r="J2218" s="70"/>
      <c r="K2218" s="70"/>
      <c r="L2218" s="70"/>
      <c r="M2218" s="70"/>
      <c r="N2218" s="70"/>
      <c r="O2218" s="70"/>
      <c r="P2218" s="70"/>
      <c r="Q2218" s="70"/>
      <c r="R2218" s="70"/>
      <c r="S2218" s="86"/>
      <c r="T2218" s="70"/>
      <c r="Z2218" s="68">
        <f t="shared" si="149"/>
        <v>1</v>
      </c>
      <c r="AC2218" s="1" t="str">
        <f t="shared" si="150"/>
        <v>1900</v>
      </c>
    </row>
    <row r="2219" spans="2:29" x14ac:dyDescent="0.25">
      <c r="B2219" s="1">
        <f t="shared" si="147"/>
        <v>0</v>
      </c>
      <c r="D2219" s="95" t="str">
        <f t="shared" si="148"/>
        <v/>
      </c>
      <c r="E2219" s="69"/>
      <c r="F2219" s="70"/>
      <c r="G2219" s="4"/>
      <c r="H2219" s="71"/>
      <c r="I2219" s="71"/>
      <c r="J2219" s="70"/>
      <c r="K2219" s="70"/>
      <c r="L2219" s="70"/>
      <c r="M2219" s="70"/>
      <c r="N2219" s="70"/>
      <c r="O2219" s="70"/>
      <c r="P2219" s="70"/>
      <c r="Q2219" s="70"/>
      <c r="R2219" s="70"/>
      <c r="S2219" s="86"/>
      <c r="T2219" s="70"/>
      <c r="Z2219" s="68">
        <f t="shared" si="149"/>
        <v>1</v>
      </c>
      <c r="AC2219" s="1" t="str">
        <f t="shared" si="150"/>
        <v>1900</v>
      </c>
    </row>
    <row r="2220" spans="2:29" x14ac:dyDescent="0.25">
      <c r="B2220" s="1">
        <f t="shared" si="147"/>
        <v>0</v>
      </c>
      <c r="D2220" s="95" t="str">
        <f t="shared" si="148"/>
        <v/>
      </c>
      <c r="E2220" s="69"/>
      <c r="F2220" s="70"/>
      <c r="G2220" s="4"/>
      <c r="H2220" s="71"/>
      <c r="I2220" s="71"/>
      <c r="J2220" s="70"/>
      <c r="K2220" s="70"/>
      <c r="L2220" s="70"/>
      <c r="M2220" s="70"/>
      <c r="N2220" s="70"/>
      <c r="O2220" s="70"/>
      <c r="P2220" s="70"/>
      <c r="Q2220" s="70"/>
      <c r="R2220" s="70"/>
      <c r="S2220" s="86"/>
      <c r="T2220" s="70"/>
      <c r="Z2220" s="68">
        <f t="shared" si="149"/>
        <v>1</v>
      </c>
      <c r="AC2220" s="1" t="str">
        <f t="shared" si="150"/>
        <v>1900</v>
      </c>
    </row>
    <row r="2221" spans="2:29" x14ac:dyDescent="0.25">
      <c r="B2221" s="1">
        <f t="shared" si="147"/>
        <v>0</v>
      </c>
      <c r="D2221" s="95" t="str">
        <f t="shared" si="148"/>
        <v/>
      </c>
      <c r="E2221" s="69"/>
      <c r="F2221" s="70"/>
      <c r="G2221" s="4"/>
      <c r="H2221" s="71"/>
      <c r="I2221" s="71"/>
      <c r="J2221" s="70"/>
      <c r="K2221" s="70"/>
      <c r="L2221" s="70"/>
      <c r="M2221" s="70"/>
      <c r="N2221" s="70"/>
      <c r="O2221" s="70"/>
      <c r="P2221" s="70"/>
      <c r="Q2221" s="70"/>
      <c r="R2221" s="70"/>
      <c r="S2221" s="86"/>
      <c r="T2221" s="70"/>
      <c r="Z2221" s="68">
        <f t="shared" si="149"/>
        <v>1</v>
      </c>
      <c r="AC2221" s="1" t="str">
        <f t="shared" si="150"/>
        <v>1900</v>
      </c>
    </row>
    <row r="2222" spans="2:29" x14ac:dyDescent="0.25">
      <c r="B2222" s="1">
        <f t="shared" si="147"/>
        <v>0</v>
      </c>
      <c r="D2222" s="95" t="str">
        <f t="shared" si="148"/>
        <v/>
      </c>
      <c r="E2222" s="69"/>
      <c r="F2222" s="70"/>
      <c r="G2222" s="4"/>
      <c r="H2222" s="71"/>
      <c r="I2222" s="71"/>
      <c r="J2222" s="70"/>
      <c r="K2222" s="70"/>
      <c r="L2222" s="70"/>
      <c r="M2222" s="70"/>
      <c r="N2222" s="70"/>
      <c r="O2222" s="70"/>
      <c r="P2222" s="70"/>
      <c r="Q2222" s="70"/>
      <c r="R2222" s="70"/>
      <c r="S2222" s="86"/>
      <c r="T2222" s="70"/>
      <c r="Z2222" s="68">
        <f t="shared" si="149"/>
        <v>1</v>
      </c>
      <c r="AC2222" s="1" t="str">
        <f t="shared" si="150"/>
        <v>1900</v>
      </c>
    </row>
    <row r="2223" spans="2:29" x14ac:dyDescent="0.25">
      <c r="B2223" s="1">
        <f t="shared" si="147"/>
        <v>0</v>
      </c>
      <c r="D2223" s="95" t="str">
        <f t="shared" si="148"/>
        <v/>
      </c>
      <c r="E2223" s="69"/>
      <c r="F2223" s="70"/>
      <c r="G2223" s="4"/>
      <c r="H2223" s="71"/>
      <c r="I2223" s="71"/>
      <c r="J2223" s="70"/>
      <c r="K2223" s="70"/>
      <c r="L2223" s="70"/>
      <c r="M2223" s="70"/>
      <c r="N2223" s="70"/>
      <c r="O2223" s="70"/>
      <c r="P2223" s="70"/>
      <c r="Q2223" s="70"/>
      <c r="R2223" s="70"/>
      <c r="S2223" s="86"/>
      <c r="T2223" s="70"/>
      <c r="Z2223" s="68">
        <f t="shared" si="149"/>
        <v>1</v>
      </c>
      <c r="AC2223" s="1" t="str">
        <f t="shared" si="150"/>
        <v>1900</v>
      </c>
    </row>
    <row r="2224" spans="2:29" x14ac:dyDescent="0.25">
      <c r="B2224" s="1">
        <f t="shared" si="147"/>
        <v>0</v>
      </c>
      <c r="D2224" s="95" t="str">
        <f t="shared" si="148"/>
        <v/>
      </c>
      <c r="E2224" s="69"/>
      <c r="F2224" s="70"/>
      <c r="G2224" s="4"/>
      <c r="H2224" s="71"/>
      <c r="I2224" s="71"/>
      <c r="J2224" s="70"/>
      <c r="K2224" s="70"/>
      <c r="L2224" s="70"/>
      <c r="M2224" s="70"/>
      <c r="N2224" s="70"/>
      <c r="O2224" s="70"/>
      <c r="P2224" s="70"/>
      <c r="Q2224" s="70"/>
      <c r="R2224" s="70"/>
      <c r="S2224" s="86"/>
      <c r="T2224" s="70"/>
      <c r="Z2224" s="68">
        <f t="shared" si="149"/>
        <v>1</v>
      </c>
      <c r="AC2224" s="1" t="str">
        <f t="shared" si="150"/>
        <v>1900</v>
      </c>
    </row>
    <row r="2225" spans="2:29" x14ac:dyDescent="0.25">
      <c r="B2225" s="1">
        <f t="shared" si="147"/>
        <v>0</v>
      </c>
      <c r="D2225" s="95" t="str">
        <f t="shared" si="148"/>
        <v/>
      </c>
      <c r="E2225" s="69"/>
      <c r="F2225" s="70"/>
      <c r="G2225" s="4"/>
      <c r="H2225" s="71"/>
      <c r="I2225" s="71"/>
      <c r="J2225" s="70"/>
      <c r="K2225" s="70"/>
      <c r="L2225" s="70"/>
      <c r="M2225" s="70"/>
      <c r="N2225" s="70"/>
      <c r="O2225" s="70"/>
      <c r="P2225" s="70"/>
      <c r="Q2225" s="70"/>
      <c r="R2225" s="70"/>
      <c r="S2225" s="86"/>
      <c r="T2225" s="70"/>
      <c r="Z2225" s="68">
        <f t="shared" si="149"/>
        <v>1</v>
      </c>
      <c r="AC2225" s="1" t="str">
        <f t="shared" si="150"/>
        <v>1900</v>
      </c>
    </row>
    <row r="2226" spans="2:29" x14ac:dyDescent="0.25">
      <c r="B2226" s="1">
        <f t="shared" si="147"/>
        <v>0</v>
      </c>
      <c r="D2226" s="95" t="str">
        <f t="shared" si="148"/>
        <v/>
      </c>
      <c r="E2226" s="69"/>
      <c r="F2226" s="70"/>
      <c r="G2226" s="4"/>
      <c r="H2226" s="71"/>
      <c r="I2226" s="71"/>
      <c r="J2226" s="70"/>
      <c r="K2226" s="70"/>
      <c r="L2226" s="70"/>
      <c r="M2226" s="70"/>
      <c r="N2226" s="70"/>
      <c r="O2226" s="70"/>
      <c r="P2226" s="70"/>
      <c r="Q2226" s="70"/>
      <c r="R2226" s="70"/>
      <c r="S2226" s="86"/>
      <c r="T2226" s="70"/>
      <c r="Z2226" s="68">
        <f t="shared" si="149"/>
        <v>1</v>
      </c>
      <c r="AC2226" s="1" t="str">
        <f t="shared" si="150"/>
        <v>1900</v>
      </c>
    </row>
    <row r="2227" spans="2:29" x14ac:dyDescent="0.25">
      <c r="B2227" s="1">
        <f t="shared" si="147"/>
        <v>0</v>
      </c>
      <c r="D2227" s="95" t="str">
        <f t="shared" si="148"/>
        <v/>
      </c>
      <c r="E2227" s="69"/>
      <c r="F2227" s="70"/>
      <c r="G2227" s="4"/>
      <c r="H2227" s="71"/>
      <c r="I2227" s="71"/>
      <c r="J2227" s="70"/>
      <c r="K2227" s="70"/>
      <c r="L2227" s="70"/>
      <c r="M2227" s="70"/>
      <c r="N2227" s="70"/>
      <c r="O2227" s="70"/>
      <c r="P2227" s="70"/>
      <c r="Q2227" s="70"/>
      <c r="R2227" s="70"/>
      <c r="S2227" s="86"/>
      <c r="T2227" s="70"/>
      <c r="Z2227" s="68">
        <f t="shared" si="149"/>
        <v>1</v>
      </c>
      <c r="AC2227" s="1" t="str">
        <f t="shared" si="150"/>
        <v>1900</v>
      </c>
    </row>
    <row r="2228" spans="2:29" x14ac:dyDescent="0.25">
      <c r="B2228" s="1">
        <f t="shared" si="147"/>
        <v>0</v>
      </c>
      <c r="D2228" s="95" t="str">
        <f t="shared" si="148"/>
        <v/>
      </c>
      <c r="E2228" s="69"/>
      <c r="F2228" s="70"/>
      <c r="G2228" s="4"/>
      <c r="H2228" s="71"/>
      <c r="I2228" s="71"/>
      <c r="J2228" s="70"/>
      <c r="K2228" s="70"/>
      <c r="L2228" s="70"/>
      <c r="M2228" s="70"/>
      <c r="N2228" s="70"/>
      <c r="O2228" s="70"/>
      <c r="P2228" s="70"/>
      <c r="Q2228" s="70"/>
      <c r="R2228" s="70"/>
      <c r="S2228" s="86"/>
      <c r="T2228" s="70"/>
      <c r="Z2228" s="68">
        <f t="shared" si="149"/>
        <v>1</v>
      </c>
      <c r="AC2228" s="1" t="str">
        <f t="shared" si="150"/>
        <v>1900</v>
      </c>
    </row>
    <row r="2229" spans="2:29" x14ac:dyDescent="0.25">
      <c r="B2229" s="1">
        <f t="shared" si="147"/>
        <v>0</v>
      </c>
      <c r="D2229" s="95" t="str">
        <f t="shared" si="148"/>
        <v/>
      </c>
      <c r="E2229" s="69"/>
      <c r="F2229" s="70"/>
      <c r="G2229" s="4"/>
      <c r="H2229" s="71"/>
      <c r="I2229" s="71"/>
      <c r="J2229" s="70"/>
      <c r="K2229" s="70"/>
      <c r="L2229" s="70"/>
      <c r="M2229" s="70"/>
      <c r="N2229" s="70"/>
      <c r="O2229" s="70"/>
      <c r="P2229" s="70"/>
      <c r="Q2229" s="70"/>
      <c r="R2229" s="70"/>
      <c r="S2229" s="86"/>
      <c r="T2229" s="70"/>
      <c r="Z2229" s="68">
        <f t="shared" si="149"/>
        <v>1</v>
      </c>
      <c r="AC2229" s="1" t="str">
        <f t="shared" si="150"/>
        <v>1900</v>
      </c>
    </row>
    <row r="2230" spans="2:29" x14ac:dyDescent="0.25">
      <c r="B2230" s="1">
        <f t="shared" si="147"/>
        <v>0</v>
      </c>
      <c r="D2230" s="95" t="str">
        <f t="shared" si="148"/>
        <v/>
      </c>
      <c r="E2230" s="69"/>
      <c r="F2230" s="70"/>
      <c r="G2230" s="4"/>
      <c r="H2230" s="71"/>
      <c r="I2230" s="71"/>
      <c r="J2230" s="70"/>
      <c r="K2230" s="70"/>
      <c r="L2230" s="70"/>
      <c r="M2230" s="70"/>
      <c r="N2230" s="70"/>
      <c r="O2230" s="70"/>
      <c r="P2230" s="70"/>
      <c r="Q2230" s="70"/>
      <c r="R2230" s="70"/>
      <c r="S2230" s="86"/>
      <c r="T2230" s="70"/>
      <c r="Z2230" s="68">
        <f t="shared" si="149"/>
        <v>1</v>
      </c>
      <c r="AC2230" s="1" t="str">
        <f t="shared" si="150"/>
        <v>1900</v>
      </c>
    </row>
    <row r="2231" spans="2:29" x14ac:dyDescent="0.25">
      <c r="B2231" s="1">
        <f t="shared" si="147"/>
        <v>0</v>
      </c>
      <c r="D2231" s="95" t="str">
        <f t="shared" si="148"/>
        <v/>
      </c>
      <c r="E2231" s="69"/>
      <c r="F2231" s="70"/>
      <c r="G2231" s="4"/>
      <c r="H2231" s="71"/>
      <c r="I2231" s="71"/>
      <c r="J2231" s="70"/>
      <c r="K2231" s="70"/>
      <c r="L2231" s="70"/>
      <c r="M2231" s="70"/>
      <c r="N2231" s="70"/>
      <c r="O2231" s="70"/>
      <c r="P2231" s="70"/>
      <c r="Q2231" s="70"/>
      <c r="R2231" s="70"/>
      <c r="S2231" s="86"/>
      <c r="T2231" s="70"/>
      <c r="Z2231" s="68">
        <f t="shared" si="149"/>
        <v>1</v>
      </c>
      <c r="AC2231" s="1" t="str">
        <f t="shared" si="150"/>
        <v>1900</v>
      </c>
    </row>
    <row r="2232" spans="2:29" x14ac:dyDescent="0.25">
      <c r="B2232" s="1">
        <f t="shared" si="147"/>
        <v>0</v>
      </c>
      <c r="D2232" s="95" t="str">
        <f t="shared" si="148"/>
        <v/>
      </c>
      <c r="E2232" s="69"/>
      <c r="F2232" s="70"/>
      <c r="G2232" s="4"/>
      <c r="H2232" s="71"/>
      <c r="I2232" s="71"/>
      <c r="J2232" s="70"/>
      <c r="K2232" s="70"/>
      <c r="L2232" s="70"/>
      <c r="M2232" s="70"/>
      <c r="N2232" s="70"/>
      <c r="O2232" s="70"/>
      <c r="P2232" s="70"/>
      <c r="Q2232" s="70"/>
      <c r="R2232" s="70"/>
      <c r="S2232" s="86"/>
      <c r="T2232" s="70"/>
      <c r="Z2232" s="68">
        <f t="shared" si="149"/>
        <v>1</v>
      </c>
      <c r="AC2232" s="1" t="str">
        <f t="shared" si="150"/>
        <v>1900</v>
      </c>
    </row>
    <row r="2233" spans="2:29" x14ac:dyDescent="0.25">
      <c r="B2233" s="1">
        <f t="shared" si="147"/>
        <v>0</v>
      </c>
      <c r="D2233" s="95" t="str">
        <f t="shared" si="148"/>
        <v/>
      </c>
      <c r="E2233" s="69"/>
      <c r="F2233" s="70"/>
      <c r="G2233" s="4"/>
      <c r="H2233" s="71"/>
      <c r="I2233" s="71"/>
      <c r="J2233" s="70"/>
      <c r="K2233" s="70"/>
      <c r="L2233" s="70"/>
      <c r="M2233" s="70"/>
      <c r="N2233" s="70"/>
      <c r="O2233" s="70"/>
      <c r="P2233" s="70"/>
      <c r="Q2233" s="70"/>
      <c r="R2233" s="70"/>
      <c r="S2233" s="86"/>
      <c r="T2233" s="70"/>
      <c r="Z2233" s="68">
        <f t="shared" si="149"/>
        <v>1</v>
      </c>
      <c r="AC2233" s="1" t="str">
        <f t="shared" si="150"/>
        <v>1900</v>
      </c>
    </row>
    <row r="2234" spans="2:29" x14ac:dyDescent="0.25">
      <c r="B2234" s="1">
        <f t="shared" si="147"/>
        <v>0</v>
      </c>
      <c r="D2234" s="95" t="str">
        <f t="shared" si="148"/>
        <v/>
      </c>
      <c r="E2234" s="69"/>
      <c r="F2234" s="70"/>
      <c r="G2234" s="4"/>
      <c r="H2234" s="71"/>
      <c r="I2234" s="71"/>
      <c r="J2234" s="70"/>
      <c r="K2234" s="70"/>
      <c r="L2234" s="70"/>
      <c r="M2234" s="70"/>
      <c r="N2234" s="70"/>
      <c r="O2234" s="70"/>
      <c r="P2234" s="70"/>
      <c r="Q2234" s="70"/>
      <c r="R2234" s="70"/>
      <c r="S2234" s="86"/>
      <c r="T2234" s="70"/>
      <c r="Z2234" s="68">
        <f t="shared" si="149"/>
        <v>1</v>
      </c>
      <c r="AC2234" s="1" t="str">
        <f t="shared" si="150"/>
        <v>1900</v>
      </c>
    </row>
    <row r="2235" spans="2:29" x14ac:dyDescent="0.25">
      <c r="B2235" s="1">
        <f t="shared" si="147"/>
        <v>0</v>
      </c>
      <c r="D2235" s="95" t="str">
        <f t="shared" si="148"/>
        <v/>
      </c>
      <c r="E2235" s="69"/>
      <c r="F2235" s="70"/>
      <c r="G2235" s="4"/>
      <c r="H2235" s="71"/>
      <c r="I2235" s="71"/>
      <c r="J2235" s="70"/>
      <c r="K2235" s="70"/>
      <c r="L2235" s="70"/>
      <c r="M2235" s="70"/>
      <c r="N2235" s="70"/>
      <c r="O2235" s="70"/>
      <c r="P2235" s="70"/>
      <c r="Q2235" s="70"/>
      <c r="R2235" s="70"/>
      <c r="S2235" s="86"/>
      <c r="T2235" s="70"/>
      <c r="Z2235" s="68">
        <f t="shared" si="149"/>
        <v>1</v>
      </c>
      <c r="AC2235" s="1" t="str">
        <f t="shared" si="150"/>
        <v>1900</v>
      </c>
    </row>
    <row r="2236" spans="2:29" x14ac:dyDescent="0.25">
      <c r="B2236" s="1">
        <f t="shared" si="147"/>
        <v>0</v>
      </c>
      <c r="D2236" s="95" t="str">
        <f t="shared" si="148"/>
        <v/>
      </c>
      <c r="E2236" s="69"/>
      <c r="F2236" s="70"/>
      <c r="G2236" s="4"/>
      <c r="H2236" s="71"/>
      <c r="I2236" s="71"/>
      <c r="J2236" s="70"/>
      <c r="K2236" s="70"/>
      <c r="L2236" s="70"/>
      <c r="M2236" s="70"/>
      <c r="N2236" s="70"/>
      <c r="O2236" s="70"/>
      <c r="P2236" s="70"/>
      <c r="Q2236" s="70"/>
      <c r="R2236" s="70"/>
      <c r="S2236" s="86"/>
      <c r="T2236" s="70"/>
      <c r="Z2236" s="68">
        <f t="shared" si="149"/>
        <v>1</v>
      </c>
      <c r="AC2236" s="1" t="str">
        <f t="shared" si="150"/>
        <v>1900</v>
      </c>
    </row>
    <row r="2237" spans="2:29" x14ac:dyDescent="0.25">
      <c r="B2237" s="1">
        <f t="shared" si="147"/>
        <v>0</v>
      </c>
      <c r="D2237" s="95" t="str">
        <f t="shared" si="148"/>
        <v/>
      </c>
      <c r="E2237" s="69"/>
      <c r="F2237" s="70"/>
      <c r="G2237" s="4"/>
      <c r="H2237" s="71"/>
      <c r="I2237" s="71"/>
      <c r="J2237" s="70"/>
      <c r="K2237" s="70"/>
      <c r="L2237" s="70"/>
      <c r="M2237" s="70"/>
      <c r="N2237" s="70"/>
      <c r="O2237" s="70"/>
      <c r="P2237" s="70"/>
      <c r="Q2237" s="70"/>
      <c r="R2237" s="70"/>
      <c r="S2237" s="86"/>
      <c r="T2237" s="70"/>
      <c r="Z2237" s="68">
        <f t="shared" si="149"/>
        <v>1</v>
      </c>
      <c r="AC2237" s="1" t="str">
        <f t="shared" si="150"/>
        <v>1900</v>
      </c>
    </row>
    <row r="2238" spans="2:29" x14ac:dyDescent="0.25">
      <c r="B2238" s="1">
        <f t="shared" si="147"/>
        <v>0</v>
      </c>
      <c r="D2238" s="95" t="str">
        <f t="shared" si="148"/>
        <v/>
      </c>
      <c r="E2238" s="69"/>
      <c r="F2238" s="70"/>
      <c r="G2238" s="4"/>
      <c r="H2238" s="71"/>
      <c r="I2238" s="71"/>
      <c r="J2238" s="70"/>
      <c r="K2238" s="70"/>
      <c r="L2238" s="70"/>
      <c r="M2238" s="70"/>
      <c r="N2238" s="70"/>
      <c r="O2238" s="70"/>
      <c r="P2238" s="70"/>
      <c r="Q2238" s="70"/>
      <c r="R2238" s="70"/>
      <c r="S2238" s="86"/>
      <c r="T2238" s="70"/>
      <c r="Z2238" s="68">
        <f t="shared" si="149"/>
        <v>1</v>
      </c>
      <c r="AC2238" s="1" t="str">
        <f t="shared" si="150"/>
        <v>1900</v>
      </c>
    </row>
    <row r="2239" spans="2:29" x14ac:dyDescent="0.25">
      <c r="B2239" s="1">
        <f t="shared" si="147"/>
        <v>0</v>
      </c>
      <c r="D2239" s="95" t="str">
        <f t="shared" si="148"/>
        <v/>
      </c>
      <c r="E2239" s="69"/>
      <c r="F2239" s="70"/>
      <c r="G2239" s="4"/>
      <c r="H2239" s="71"/>
      <c r="I2239" s="71"/>
      <c r="J2239" s="70"/>
      <c r="K2239" s="70"/>
      <c r="L2239" s="70"/>
      <c r="M2239" s="70"/>
      <c r="N2239" s="70"/>
      <c r="O2239" s="70"/>
      <c r="P2239" s="70"/>
      <c r="Q2239" s="70"/>
      <c r="R2239" s="70"/>
      <c r="S2239" s="86"/>
      <c r="T2239" s="70"/>
      <c r="Z2239" s="68">
        <f t="shared" si="149"/>
        <v>1</v>
      </c>
      <c r="AC2239" s="1" t="str">
        <f t="shared" si="150"/>
        <v>1900</v>
      </c>
    </row>
    <row r="2240" spans="2:29" x14ac:dyDescent="0.25">
      <c r="B2240" s="1">
        <f t="shared" si="147"/>
        <v>0</v>
      </c>
      <c r="D2240" s="95" t="str">
        <f t="shared" si="148"/>
        <v/>
      </c>
      <c r="E2240" s="69"/>
      <c r="F2240" s="70"/>
      <c r="G2240" s="4"/>
      <c r="H2240" s="71"/>
      <c r="I2240" s="71"/>
      <c r="J2240" s="70"/>
      <c r="K2240" s="70"/>
      <c r="L2240" s="70"/>
      <c r="M2240" s="70"/>
      <c r="N2240" s="70"/>
      <c r="O2240" s="70"/>
      <c r="P2240" s="70"/>
      <c r="Q2240" s="70"/>
      <c r="R2240" s="70"/>
      <c r="S2240" s="86"/>
      <c r="T2240" s="70"/>
      <c r="Z2240" s="68">
        <f t="shared" si="149"/>
        <v>1</v>
      </c>
      <c r="AC2240" s="1" t="str">
        <f t="shared" si="150"/>
        <v>1900</v>
      </c>
    </row>
    <row r="2241" spans="2:29" x14ac:dyDescent="0.25">
      <c r="B2241" s="1">
        <f t="shared" si="147"/>
        <v>0</v>
      </c>
      <c r="D2241" s="95" t="str">
        <f t="shared" si="148"/>
        <v/>
      </c>
      <c r="E2241" s="69"/>
      <c r="F2241" s="70"/>
      <c r="G2241" s="4"/>
      <c r="H2241" s="71"/>
      <c r="I2241" s="71"/>
      <c r="J2241" s="70"/>
      <c r="K2241" s="70"/>
      <c r="L2241" s="70"/>
      <c r="M2241" s="70"/>
      <c r="N2241" s="70"/>
      <c r="O2241" s="70"/>
      <c r="P2241" s="70"/>
      <c r="Q2241" s="70"/>
      <c r="R2241" s="70"/>
      <c r="S2241" s="86"/>
      <c r="T2241" s="70"/>
      <c r="Z2241" s="68">
        <f t="shared" si="149"/>
        <v>1</v>
      </c>
      <c r="AC2241" s="1" t="str">
        <f t="shared" si="150"/>
        <v>1900</v>
      </c>
    </row>
    <row r="2242" spans="2:29" x14ac:dyDescent="0.25">
      <c r="B2242" s="1">
        <f t="shared" si="147"/>
        <v>0</v>
      </c>
      <c r="D2242" s="95" t="str">
        <f t="shared" si="148"/>
        <v/>
      </c>
      <c r="E2242" s="69"/>
      <c r="F2242" s="70"/>
      <c r="G2242" s="4"/>
      <c r="H2242" s="71"/>
      <c r="I2242" s="71"/>
      <c r="J2242" s="70"/>
      <c r="K2242" s="70"/>
      <c r="L2242" s="70"/>
      <c r="M2242" s="70"/>
      <c r="N2242" s="70"/>
      <c r="O2242" s="70"/>
      <c r="P2242" s="70"/>
      <c r="Q2242" s="70"/>
      <c r="R2242" s="70"/>
      <c r="S2242" s="86"/>
      <c r="T2242" s="70"/>
      <c r="Z2242" s="68">
        <f t="shared" si="149"/>
        <v>1</v>
      </c>
      <c r="AC2242" s="1" t="str">
        <f t="shared" si="150"/>
        <v>1900</v>
      </c>
    </row>
    <row r="2243" spans="2:29" x14ac:dyDescent="0.25">
      <c r="B2243" s="1">
        <f t="shared" si="147"/>
        <v>0</v>
      </c>
      <c r="D2243" s="95" t="str">
        <f t="shared" si="148"/>
        <v/>
      </c>
      <c r="E2243" s="69"/>
      <c r="F2243" s="70"/>
      <c r="G2243" s="4"/>
      <c r="H2243" s="71"/>
      <c r="I2243" s="71"/>
      <c r="J2243" s="70"/>
      <c r="K2243" s="70"/>
      <c r="L2243" s="70"/>
      <c r="M2243" s="70"/>
      <c r="N2243" s="70"/>
      <c r="O2243" s="70"/>
      <c r="P2243" s="70"/>
      <c r="Q2243" s="70"/>
      <c r="R2243" s="70"/>
      <c r="S2243" s="86"/>
      <c r="T2243" s="70"/>
      <c r="Z2243" s="68">
        <f t="shared" si="149"/>
        <v>1</v>
      </c>
      <c r="AC2243" s="1" t="str">
        <f t="shared" si="150"/>
        <v>1900</v>
      </c>
    </row>
    <row r="2244" spans="2:29" x14ac:dyDescent="0.25">
      <c r="B2244" s="1">
        <f t="shared" ref="B2244:B2307" si="151">IF($B$1=YEAR(Z2244),D2244,0)</f>
        <v>0</v>
      </c>
      <c r="D2244" s="95" t="str">
        <f t="shared" ref="D2244:D2307" si="152">IF(Z2244&lt;&gt;$Y$2,IF(YEAR(Z2244)=YEAR(Z2243),D2243+1,1),"")</f>
        <v/>
      </c>
      <c r="E2244" s="69"/>
      <c r="F2244" s="70"/>
      <c r="G2244" s="4"/>
      <c r="H2244" s="71"/>
      <c r="I2244" s="71"/>
      <c r="J2244" s="70"/>
      <c r="K2244" s="70"/>
      <c r="L2244" s="70"/>
      <c r="M2244" s="70"/>
      <c r="N2244" s="70"/>
      <c r="O2244" s="70"/>
      <c r="P2244" s="70"/>
      <c r="Q2244" s="70"/>
      <c r="R2244" s="70"/>
      <c r="S2244" s="86"/>
      <c r="T2244" s="70"/>
      <c r="Z2244" s="68">
        <f t="shared" ref="Z2244:Z2307" si="153">IF(CONCATENATE(F2244,F2245,F2246,F2247,F2248,F2249)&lt;&gt;"",IF(AND(E2244&lt;&gt;0,ISNUMBER(E2244)=TRUE),E2244,Z2243),$Y$2)</f>
        <v>1</v>
      </c>
      <c r="AC2244" s="1" t="str">
        <f t="shared" si="150"/>
        <v>1900</v>
      </c>
    </row>
    <row r="2245" spans="2:29" x14ac:dyDescent="0.25">
      <c r="B2245" s="1">
        <f t="shared" si="151"/>
        <v>0</v>
      </c>
      <c r="D2245" s="95" t="str">
        <f t="shared" si="152"/>
        <v/>
      </c>
      <c r="E2245" s="69"/>
      <c r="F2245" s="70"/>
      <c r="G2245" s="4"/>
      <c r="H2245" s="71"/>
      <c r="I2245" s="71"/>
      <c r="J2245" s="70"/>
      <c r="K2245" s="70"/>
      <c r="L2245" s="70"/>
      <c r="M2245" s="70"/>
      <c r="N2245" s="70"/>
      <c r="O2245" s="70"/>
      <c r="P2245" s="70"/>
      <c r="Q2245" s="70"/>
      <c r="R2245" s="70"/>
      <c r="S2245" s="86"/>
      <c r="T2245" s="70"/>
      <c r="Z2245" s="68">
        <f t="shared" si="153"/>
        <v>1</v>
      </c>
      <c r="AC2245" s="1" t="str">
        <f t="shared" ref="AC2245:AC2308" si="154">YEAR(Z2245)&amp;F2245&amp;G2245</f>
        <v>1900</v>
      </c>
    </row>
    <row r="2246" spans="2:29" x14ac:dyDescent="0.25">
      <c r="B2246" s="1">
        <f t="shared" si="151"/>
        <v>0</v>
      </c>
      <c r="D2246" s="95" t="str">
        <f t="shared" si="152"/>
        <v/>
      </c>
      <c r="E2246" s="69"/>
      <c r="F2246" s="70"/>
      <c r="G2246" s="4"/>
      <c r="H2246" s="71"/>
      <c r="I2246" s="71"/>
      <c r="J2246" s="70"/>
      <c r="K2246" s="70"/>
      <c r="L2246" s="70"/>
      <c r="M2246" s="70"/>
      <c r="N2246" s="70"/>
      <c r="O2246" s="70"/>
      <c r="P2246" s="70"/>
      <c r="Q2246" s="70"/>
      <c r="R2246" s="70"/>
      <c r="S2246" s="86"/>
      <c r="T2246" s="70"/>
      <c r="Z2246" s="68">
        <f t="shared" si="153"/>
        <v>1</v>
      </c>
      <c r="AC2246" s="1" t="str">
        <f t="shared" si="154"/>
        <v>1900</v>
      </c>
    </row>
    <row r="2247" spans="2:29" x14ac:dyDescent="0.25">
      <c r="B2247" s="1">
        <f t="shared" si="151"/>
        <v>0</v>
      </c>
      <c r="D2247" s="95" t="str">
        <f t="shared" si="152"/>
        <v/>
      </c>
      <c r="E2247" s="69"/>
      <c r="F2247" s="70"/>
      <c r="G2247" s="4"/>
      <c r="H2247" s="71"/>
      <c r="I2247" s="71"/>
      <c r="J2247" s="70"/>
      <c r="K2247" s="70"/>
      <c r="L2247" s="70"/>
      <c r="M2247" s="70"/>
      <c r="N2247" s="70"/>
      <c r="O2247" s="70"/>
      <c r="P2247" s="70"/>
      <c r="Q2247" s="70"/>
      <c r="R2247" s="70"/>
      <c r="S2247" s="86"/>
      <c r="T2247" s="70"/>
      <c r="Z2247" s="68">
        <f t="shared" si="153"/>
        <v>1</v>
      </c>
      <c r="AC2247" s="1" t="str">
        <f t="shared" si="154"/>
        <v>1900</v>
      </c>
    </row>
    <row r="2248" spans="2:29" x14ac:dyDescent="0.25">
      <c r="B2248" s="1">
        <f t="shared" si="151"/>
        <v>0</v>
      </c>
      <c r="D2248" s="95" t="str">
        <f t="shared" si="152"/>
        <v/>
      </c>
      <c r="E2248" s="69"/>
      <c r="F2248" s="70"/>
      <c r="G2248" s="4"/>
      <c r="H2248" s="71"/>
      <c r="I2248" s="71"/>
      <c r="J2248" s="70"/>
      <c r="K2248" s="70"/>
      <c r="L2248" s="70"/>
      <c r="M2248" s="70"/>
      <c r="N2248" s="70"/>
      <c r="O2248" s="70"/>
      <c r="P2248" s="70"/>
      <c r="Q2248" s="70"/>
      <c r="R2248" s="70"/>
      <c r="S2248" s="86"/>
      <c r="T2248" s="70"/>
      <c r="Z2248" s="68">
        <f t="shared" si="153"/>
        <v>1</v>
      </c>
      <c r="AC2248" s="1" t="str">
        <f t="shared" si="154"/>
        <v>1900</v>
      </c>
    </row>
    <row r="2249" spans="2:29" x14ac:dyDescent="0.25">
      <c r="B2249" s="1">
        <f t="shared" si="151"/>
        <v>0</v>
      </c>
      <c r="D2249" s="95" t="str">
        <f t="shared" si="152"/>
        <v/>
      </c>
      <c r="E2249" s="69"/>
      <c r="F2249" s="70"/>
      <c r="G2249" s="4"/>
      <c r="H2249" s="71"/>
      <c r="I2249" s="71"/>
      <c r="J2249" s="70"/>
      <c r="K2249" s="70"/>
      <c r="L2249" s="70"/>
      <c r="M2249" s="70"/>
      <c r="N2249" s="70"/>
      <c r="O2249" s="70"/>
      <c r="P2249" s="70"/>
      <c r="Q2249" s="70"/>
      <c r="R2249" s="70"/>
      <c r="S2249" s="86"/>
      <c r="T2249" s="70"/>
      <c r="Z2249" s="68">
        <f t="shared" si="153"/>
        <v>1</v>
      </c>
      <c r="AC2249" s="1" t="str">
        <f t="shared" si="154"/>
        <v>1900</v>
      </c>
    </row>
    <row r="2250" spans="2:29" x14ac:dyDescent="0.25">
      <c r="B2250" s="1">
        <f t="shared" si="151"/>
        <v>0</v>
      </c>
      <c r="D2250" s="95" t="str">
        <f t="shared" si="152"/>
        <v/>
      </c>
      <c r="E2250" s="69"/>
      <c r="F2250" s="70"/>
      <c r="G2250" s="4"/>
      <c r="H2250" s="71"/>
      <c r="I2250" s="71"/>
      <c r="J2250" s="70"/>
      <c r="K2250" s="70"/>
      <c r="L2250" s="70"/>
      <c r="M2250" s="70"/>
      <c r="N2250" s="70"/>
      <c r="O2250" s="70"/>
      <c r="P2250" s="70"/>
      <c r="Q2250" s="70"/>
      <c r="R2250" s="70"/>
      <c r="S2250" s="86"/>
      <c r="T2250" s="70"/>
      <c r="Z2250" s="68">
        <f t="shared" si="153"/>
        <v>1</v>
      </c>
      <c r="AC2250" s="1" t="str">
        <f t="shared" si="154"/>
        <v>1900</v>
      </c>
    </row>
    <row r="2251" spans="2:29" x14ac:dyDescent="0.25">
      <c r="B2251" s="1">
        <f t="shared" si="151"/>
        <v>0</v>
      </c>
      <c r="D2251" s="95" t="str">
        <f t="shared" si="152"/>
        <v/>
      </c>
      <c r="E2251" s="69"/>
      <c r="F2251" s="70"/>
      <c r="G2251" s="4"/>
      <c r="H2251" s="71"/>
      <c r="I2251" s="71"/>
      <c r="J2251" s="70"/>
      <c r="K2251" s="70"/>
      <c r="L2251" s="70"/>
      <c r="M2251" s="70"/>
      <c r="N2251" s="70"/>
      <c r="O2251" s="70"/>
      <c r="P2251" s="70"/>
      <c r="Q2251" s="70"/>
      <c r="R2251" s="70"/>
      <c r="S2251" s="86"/>
      <c r="T2251" s="70"/>
      <c r="Z2251" s="68">
        <f t="shared" si="153"/>
        <v>1</v>
      </c>
      <c r="AC2251" s="1" t="str">
        <f t="shared" si="154"/>
        <v>1900</v>
      </c>
    </row>
    <row r="2252" spans="2:29" x14ac:dyDescent="0.25">
      <c r="B2252" s="1">
        <f t="shared" si="151"/>
        <v>0</v>
      </c>
      <c r="D2252" s="95" t="str">
        <f t="shared" si="152"/>
        <v/>
      </c>
      <c r="E2252" s="69"/>
      <c r="F2252" s="70"/>
      <c r="G2252" s="4"/>
      <c r="H2252" s="71"/>
      <c r="I2252" s="71"/>
      <c r="J2252" s="70"/>
      <c r="K2252" s="70"/>
      <c r="L2252" s="70"/>
      <c r="M2252" s="70"/>
      <c r="N2252" s="70"/>
      <c r="O2252" s="70"/>
      <c r="P2252" s="70"/>
      <c r="Q2252" s="70"/>
      <c r="R2252" s="70"/>
      <c r="S2252" s="86"/>
      <c r="T2252" s="70"/>
      <c r="Z2252" s="68">
        <f t="shared" si="153"/>
        <v>1</v>
      </c>
      <c r="AC2252" s="1" t="str">
        <f t="shared" si="154"/>
        <v>1900</v>
      </c>
    </row>
    <row r="2253" spans="2:29" x14ac:dyDescent="0.25">
      <c r="B2253" s="1">
        <f t="shared" si="151"/>
        <v>0</v>
      </c>
      <c r="D2253" s="95" t="str">
        <f t="shared" si="152"/>
        <v/>
      </c>
      <c r="E2253" s="69"/>
      <c r="F2253" s="70"/>
      <c r="G2253" s="4"/>
      <c r="H2253" s="71"/>
      <c r="I2253" s="71"/>
      <c r="J2253" s="70"/>
      <c r="K2253" s="70"/>
      <c r="L2253" s="70"/>
      <c r="M2253" s="70"/>
      <c r="N2253" s="70"/>
      <c r="O2253" s="70"/>
      <c r="P2253" s="70"/>
      <c r="Q2253" s="70"/>
      <c r="R2253" s="70"/>
      <c r="S2253" s="86"/>
      <c r="T2253" s="70"/>
      <c r="Z2253" s="68">
        <f t="shared" si="153"/>
        <v>1</v>
      </c>
      <c r="AC2253" s="1" t="str">
        <f t="shared" si="154"/>
        <v>1900</v>
      </c>
    </row>
    <row r="2254" spans="2:29" x14ac:dyDescent="0.25">
      <c r="B2254" s="1">
        <f t="shared" si="151"/>
        <v>0</v>
      </c>
      <c r="D2254" s="95" t="str">
        <f t="shared" si="152"/>
        <v/>
      </c>
      <c r="E2254" s="69"/>
      <c r="F2254" s="70"/>
      <c r="G2254" s="4"/>
      <c r="H2254" s="71"/>
      <c r="I2254" s="71"/>
      <c r="J2254" s="70"/>
      <c r="K2254" s="70"/>
      <c r="L2254" s="70"/>
      <c r="M2254" s="70"/>
      <c r="N2254" s="70"/>
      <c r="O2254" s="70"/>
      <c r="P2254" s="70"/>
      <c r="Q2254" s="70"/>
      <c r="R2254" s="70"/>
      <c r="S2254" s="86"/>
      <c r="T2254" s="70"/>
      <c r="Z2254" s="68">
        <f t="shared" si="153"/>
        <v>1</v>
      </c>
      <c r="AC2254" s="1" t="str">
        <f t="shared" si="154"/>
        <v>1900</v>
      </c>
    </row>
    <row r="2255" spans="2:29" x14ac:dyDescent="0.25">
      <c r="B2255" s="1">
        <f t="shared" si="151"/>
        <v>0</v>
      </c>
      <c r="D2255" s="95" t="str">
        <f t="shared" si="152"/>
        <v/>
      </c>
      <c r="E2255" s="69"/>
      <c r="F2255" s="70"/>
      <c r="G2255" s="4"/>
      <c r="H2255" s="71"/>
      <c r="I2255" s="71"/>
      <c r="J2255" s="70"/>
      <c r="K2255" s="70"/>
      <c r="L2255" s="70"/>
      <c r="M2255" s="70"/>
      <c r="N2255" s="70"/>
      <c r="O2255" s="70"/>
      <c r="P2255" s="70"/>
      <c r="Q2255" s="70"/>
      <c r="R2255" s="70"/>
      <c r="S2255" s="86"/>
      <c r="T2255" s="70"/>
      <c r="Z2255" s="68">
        <f t="shared" si="153"/>
        <v>1</v>
      </c>
      <c r="AC2255" s="1" t="str">
        <f t="shared" si="154"/>
        <v>1900</v>
      </c>
    </row>
    <row r="2256" spans="2:29" x14ac:dyDescent="0.25">
      <c r="B2256" s="1">
        <f t="shared" si="151"/>
        <v>0</v>
      </c>
      <c r="D2256" s="95" t="str">
        <f t="shared" si="152"/>
        <v/>
      </c>
      <c r="E2256" s="69"/>
      <c r="F2256" s="70"/>
      <c r="G2256" s="4"/>
      <c r="H2256" s="71"/>
      <c r="I2256" s="71"/>
      <c r="J2256" s="70"/>
      <c r="K2256" s="70"/>
      <c r="L2256" s="70"/>
      <c r="M2256" s="70"/>
      <c r="N2256" s="70"/>
      <c r="O2256" s="70"/>
      <c r="P2256" s="70"/>
      <c r="Q2256" s="70"/>
      <c r="R2256" s="70"/>
      <c r="S2256" s="86"/>
      <c r="T2256" s="70"/>
      <c r="Z2256" s="68">
        <f t="shared" si="153"/>
        <v>1</v>
      </c>
      <c r="AC2256" s="1" t="str">
        <f t="shared" si="154"/>
        <v>1900</v>
      </c>
    </row>
    <row r="2257" spans="2:29" x14ac:dyDescent="0.25">
      <c r="B2257" s="1">
        <f t="shared" si="151"/>
        <v>0</v>
      </c>
      <c r="D2257" s="95" t="str">
        <f t="shared" si="152"/>
        <v/>
      </c>
      <c r="E2257" s="69"/>
      <c r="F2257" s="70"/>
      <c r="G2257" s="4"/>
      <c r="H2257" s="71"/>
      <c r="I2257" s="71"/>
      <c r="J2257" s="70"/>
      <c r="K2257" s="70"/>
      <c r="L2257" s="70"/>
      <c r="M2257" s="70"/>
      <c r="N2257" s="70"/>
      <c r="O2257" s="70"/>
      <c r="P2257" s="70"/>
      <c r="Q2257" s="70"/>
      <c r="R2257" s="70"/>
      <c r="S2257" s="86"/>
      <c r="T2257" s="70"/>
      <c r="Z2257" s="68">
        <f t="shared" si="153"/>
        <v>1</v>
      </c>
      <c r="AC2257" s="1" t="str">
        <f t="shared" si="154"/>
        <v>1900</v>
      </c>
    </row>
    <row r="2258" spans="2:29" x14ac:dyDescent="0.25">
      <c r="B2258" s="1">
        <f t="shared" si="151"/>
        <v>0</v>
      </c>
      <c r="D2258" s="95" t="str">
        <f t="shared" si="152"/>
        <v/>
      </c>
      <c r="E2258" s="69"/>
      <c r="F2258" s="70"/>
      <c r="G2258" s="4"/>
      <c r="H2258" s="71"/>
      <c r="I2258" s="71"/>
      <c r="J2258" s="70"/>
      <c r="K2258" s="70"/>
      <c r="L2258" s="70"/>
      <c r="M2258" s="70"/>
      <c r="N2258" s="70"/>
      <c r="O2258" s="70"/>
      <c r="P2258" s="70"/>
      <c r="Q2258" s="70"/>
      <c r="R2258" s="70"/>
      <c r="S2258" s="86"/>
      <c r="T2258" s="70"/>
      <c r="Z2258" s="68">
        <f t="shared" si="153"/>
        <v>1</v>
      </c>
      <c r="AC2258" s="1" t="str">
        <f t="shared" si="154"/>
        <v>1900</v>
      </c>
    </row>
    <row r="2259" spans="2:29" x14ac:dyDescent="0.25">
      <c r="B2259" s="1">
        <f t="shared" si="151"/>
        <v>0</v>
      </c>
      <c r="D2259" s="95" t="str">
        <f t="shared" si="152"/>
        <v/>
      </c>
      <c r="E2259" s="69"/>
      <c r="F2259" s="70"/>
      <c r="G2259" s="4"/>
      <c r="H2259" s="71"/>
      <c r="I2259" s="71"/>
      <c r="J2259" s="70"/>
      <c r="K2259" s="70"/>
      <c r="L2259" s="70"/>
      <c r="M2259" s="70"/>
      <c r="N2259" s="70"/>
      <c r="O2259" s="70"/>
      <c r="P2259" s="70"/>
      <c r="Q2259" s="70"/>
      <c r="R2259" s="70"/>
      <c r="S2259" s="86"/>
      <c r="T2259" s="70"/>
      <c r="Z2259" s="68">
        <f t="shared" si="153"/>
        <v>1</v>
      </c>
      <c r="AC2259" s="1" t="str">
        <f t="shared" si="154"/>
        <v>1900</v>
      </c>
    </row>
    <row r="2260" spans="2:29" x14ac:dyDescent="0.25">
      <c r="B2260" s="1">
        <f t="shared" si="151"/>
        <v>0</v>
      </c>
      <c r="D2260" s="95" t="str">
        <f t="shared" si="152"/>
        <v/>
      </c>
      <c r="E2260" s="69"/>
      <c r="F2260" s="70"/>
      <c r="G2260" s="4"/>
      <c r="H2260" s="71"/>
      <c r="I2260" s="71"/>
      <c r="J2260" s="70"/>
      <c r="K2260" s="70"/>
      <c r="L2260" s="70"/>
      <c r="M2260" s="70"/>
      <c r="N2260" s="70"/>
      <c r="O2260" s="70"/>
      <c r="P2260" s="70"/>
      <c r="Q2260" s="70"/>
      <c r="R2260" s="70"/>
      <c r="S2260" s="86"/>
      <c r="T2260" s="70"/>
      <c r="Z2260" s="68">
        <f t="shared" si="153"/>
        <v>1</v>
      </c>
      <c r="AC2260" s="1" t="str">
        <f t="shared" si="154"/>
        <v>1900</v>
      </c>
    </row>
    <row r="2261" spans="2:29" x14ac:dyDescent="0.25">
      <c r="B2261" s="1">
        <f t="shared" si="151"/>
        <v>0</v>
      </c>
      <c r="D2261" s="95" t="str">
        <f t="shared" si="152"/>
        <v/>
      </c>
      <c r="E2261" s="69"/>
      <c r="F2261" s="70"/>
      <c r="G2261" s="4"/>
      <c r="H2261" s="71"/>
      <c r="I2261" s="71"/>
      <c r="J2261" s="70"/>
      <c r="K2261" s="70"/>
      <c r="L2261" s="70"/>
      <c r="M2261" s="70"/>
      <c r="N2261" s="70"/>
      <c r="O2261" s="70"/>
      <c r="P2261" s="70"/>
      <c r="Q2261" s="70"/>
      <c r="R2261" s="70"/>
      <c r="S2261" s="86"/>
      <c r="T2261" s="70"/>
      <c r="Z2261" s="68">
        <f t="shared" si="153"/>
        <v>1</v>
      </c>
      <c r="AC2261" s="1" t="str">
        <f t="shared" si="154"/>
        <v>1900</v>
      </c>
    </row>
    <row r="2262" spans="2:29" x14ac:dyDescent="0.25">
      <c r="B2262" s="1">
        <f t="shared" si="151"/>
        <v>0</v>
      </c>
      <c r="D2262" s="95" t="str">
        <f t="shared" si="152"/>
        <v/>
      </c>
      <c r="E2262" s="69"/>
      <c r="F2262" s="70"/>
      <c r="G2262" s="4"/>
      <c r="H2262" s="71"/>
      <c r="I2262" s="71"/>
      <c r="J2262" s="70"/>
      <c r="K2262" s="70"/>
      <c r="L2262" s="70"/>
      <c r="M2262" s="70"/>
      <c r="N2262" s="70"/>
      <c r="O2262" s="70"/>
      <c r="P2262" s="70"/>
      <c r="Q2262" s="70"/>
      <c r="R2262" s="70"/>
      <c r="S2262" s="86"/>
      <c r="T2262" s="70"/>
      <c r="Z2262" s="68">
        <f t="shared" si="153"/>
        <v>1</v>
      </c>
      <c r="AC2262" s="1" t="str">
        <f t="shared" si="154"/>
        <v>1900</v>
      </c>
    </row>
    <row r="2263" spans="2:29" x14ac:dyDescent="0.25">
      <c r="B2263" s="1">
        <f t="shared" si="151"/>
        <v>0</v>
      </c>
      <c r="D2263" s="95" t="str">
        <f t="shared" si="152"/>
        <v/>
      </c>
      <c r="E2263" s="69"/>
      <c r="F2263" s="70"/>
      <c r="G2263" s="4"/>
      <c r="H2263" s="71"/>
      <c r="I2263" s="71"/>
      <c r="J2263" s="70"/>
      <c r="K2263" s="70"/>
      <c r="L2263" s="70"/>
      <c r="M2263" s="70"/>
      <c r="N2263" s="70"/>
      <c r="O2263" s="70"/>
      <c r="P2263" s="70"/>
      <c r="Q2263" s="70"/>
      <c r="R2263" s="70"/>
      <c r="S2263" s="86"/>
      <c r="T2263" s="70"/>
      <c r="Z2263" s="68">
        <f t="shared" si="153"/>
        <v>1</v>
      </c>
      <c r="AC2263" s="1" t="str">
        <f t="shared" si="154"/>
        <v>1900</v>
      </c>
    </row>
    <row r="2264" spans="2:29" x14ac:dyDescent="0.25">
      <c r="B2264" s="1">
        <f t="shared" si="151"/>
        <v>0</v>
      </c>
      <c r="D2264" s="95" t="str">
        <f t="shared" si="152"/>
        <v/>
      </c>
      <c r="E2264" s="69"/>
      <c r="F2264" s="70"/>
      <c r="G2264" s="4"/>
      <c r="H2264" s="71"/>
      <c r="I2264" s="71"/>
      <c r="J2264" s="70"/>
      <c r="K2264" s="70"/>
      <c r="L2264" s="70"/>
      <c r="M2264" s="70"/>
      <c r="N2264" s="70"/>
      <c r="O2264" s="70"/>
      <c r="P2264" s="70"/>
      <c r="Q2264" s="70"/>
      <c r="R2264" s="70"/>
      <c r="S2264" s="86"/>
      <c r="T2264" s="70"/>
      <c r="Z2264" s="68">
        <f t="shared" si="153"/>
        <v>1</v>
      </c>
      <c r="AC2264" s="1" t="str">
        <f t="shared" si="154"/>
        <v>1900</v>
      </c>
    </row>
    <row r="2265" spans="2:29" x14ac:dyDescent="0.25">
      <c r="B2265" s="1">
        <f t="shared" si="151"/>
        <v>0</v>
      </c>
      <c r="D2265" s="95" t="str">
        <f t="shared" si="152"/>
        <v/>
      </c>
      <c r="E2265" s="69"/>
      <c r="F2265" s="70"/>
      <c r="G2265" s="4"/>
      <c r="H2265" s="71"/>
      <c r="I2265" s="71"/>
      <c r="J2265" s="70"/>
      <c r="K2265" s="70"/>
      <c r="L2265" s="70"/>
      <c r="M2265" s="70"/>
      <c r="N2265" s="70"/>
      <c r="O2265" s="70"/>
      <c r="P2265" s="70"/>
      <c r="Q2265" s="70"/>
      <c r="R2265" s="70"/>
      <c r="S2265" s="86"/>
      <c r="T2265" s="70"/>
      <c r="Z2265" s="68">
        <f t="shared" si="153"/>
        <v>1</v>
      </c>
      <c r="AC2265" s="1" t="str">
        <f t="shared" si="154"/>
        <v>1900</v>
      </c>
    </row>
    <row r="2266" spans="2:29" x14ac:dyDescent="0.25">
      <c r="B2266" s="1">
        <f t="shared" si="151"/>
        <v>0</v>
      </c>
      <c r="D2266" s="95" t="str">
        <f t="shared" si="152"/>
        <v/>
      </c>
      <c r="E2266" s="69"/>
      <c r="F2266" s="70"/>
      <c r="G2266" s="4"/>
      <c r="H2266" s="71"/>
      <c r="I2266" s="71"/>
      <c r="J2266" s="70"/>
      <c r="K2266" s="70"/>
      <c r="L2266" s="70"/>
      <c r="M2266" s="70"/>
      <c r="N2266" s="70"/>
      <c r="O2266" s="70"/>
      <c r="P2266" s="70"/>
      <c r="Q2266" s="70"/>
      <c r="R2266" s="70"/>
      <c r="S2266" s="86"/>
      <c r="T2266" s="70"/>
      <c r="Z2266" s="68">
        <f t="shared" si="153"/>
        <v>1</v>
      </c>
      <c r="AC2266" s="1" t="str">
        <f t="shared" si="154"/>
        <v>1900</v>
      </c>
    </row>
    <row r="2267" spans="2:29" x14ac:dyDescent="0.25">
      <c r="B2267" s="1">
        <f t="shared" si="151"/>
        <v>0</v>
      </c>
      <c r="D2267" s="95" t="str">
        <f t="shared" si="152"/>
        <v/>
      </c>
      <c r="E2267" s="69"/>
      <c r="F2267" s="70"/>
      <c r="G2267" s="4"/>
      <c r="H2267" s="71"/>
      <c r="I2267" s="71"/>
      <c r="J2267" s="70"/>
      <c r="K2267" s="70"/>
      <c r="L2267" s="70"/>
      <c r="M2267" s="70"/>
      <c r="N2267" s="70"/>
      <c r="O2267" s="70"/>
      <c r="P2267" s="70"/>
      <c r="Q2267" s="70"/>
      <c r="R2267" s="70"/>
      <c r="S2267" s="86"/>
      <c r="T2267" s="70"/>
      <c r="Z2267" s="68">
        <f t="shared" si="153"/>
        <v>1</v>
      </c>
      <c r="AC2267" s="1" t="str">
        <f t="shared" si="154"/>
        <v>1900</v>
      </c>
    </row>
    <row r="2268" spans="2:29" x14ac:dyDescent="0.25">
      <c r="B2268" s="1">
        <f t="shared" si="151"/>
        <v>0</v>
      </c>
      <c r="D2268" s="95" t="str">
        <f t="shared" si="152"/>
        <v/>
      </c>
      <c r="E2268" s="69"/>
      <c r="F2268" s="70"/>
      <c r="G2268" s="4"/>
      <c r="H2268" s="71"/>
      <c r="I2268" s="71"/>
      <c r="J2268" s="70"/>
      <c r="K2268" s="70"/>
      <c r="L2268" s="70"/>
      <c r="M2268" s="70"/>
      <c r="N2268" s="70"/>
      <c r="O2268" s="70"/>
      <c r="P2268" s="70"/>
      <c r="Q2268" s="70"/>
      <c r="R2268" s="70"/>
      <c r="S2268" s="86"/>
      <c r="T2268" s="70"/>
      <c r="Z2268" s="68">
        <f t="shared" si="153"/>
        <v>1</v>
      </c>
      <c r="AC2268" s="1" t="str">
        <f t="shared" si="154"/>
        <v>1900</v>
      </c>
    </row>
    <row r="2269" spans="2:29" x14ac:dyDescent="0.25">
      <c r="B2269" s="1">
        <f t="shared" si="151"/>
        <v>0</v>
      </c>
      <c r="D2269" s="95" t="str">
        <f t="shared" si="152"/>
        <v/>
      </c>
      <c r="E2269" s="69"/>
      <c r="F2269" s="70"/>
      <c r="G2269" s="4"/>
      <c r="H2269" s="71"/>
      <c r="I2269" s="71"/>
      <c r="J2269" s="70"/>
      <c r="K2269" s="70"/>
      <c r="L2269" s="70"/>
      <c r="M2269" s="70"/>
      <c r="N2269" s="70"/>
      <c r="O2269" s="70"/>
      <c r="P2269" s="70"/>
      <c r="Q2269" s="70"/>
      <c r="R2269" s="70"/>
      <c r="S2269" s="86"/>
      <c r="T2269" s="70"/>
      <c r="Z2269" s="68">
        <f t="shared" si="153"/>
        <v>1</v>
      </c>
      <c r="AC2269" s="1" t="str">
        <f t="shared" si="154"/>
        <v>1900</v>
      </c>
    </row>
    <row r="2270" spans="2:29" x14ac:dyDescent="0.25">
      <c r="B2270" s="1">
        <f t="shared" si="151"/>
        <v>0</v>
      </c>
      <c r="D2270" s="95" t="str">
        <f t="shared" si="152"/>
        <v/>
      </c>
      <c r="E2270" s="69"/>
      <c r="F2270" s="70"/>
      <c r="G2270" s="4"/>
      <c r="H2270" s="71"/>
      <c r="I2270" s="71"/>
      <c r="J2270" s="70"/>
      <c r="K2270" s="70"/>
      <c r="L2270" s="70"/>
      <c r="M2270" s="70"/>
      <c r="N2270" s="70"/>
      <c r="O2270" s="70"/>
      <c r="P2270" s="70"/>
      <c r="Q2270" s="70"/>
      <c r="R2270" s="70"/>
      <c r="S2270" s="86"/>
      <c r="T2270" s="70"/>
      <c r="Z2270" s="68">
        <f t="shared" si="153"/>
        <v>1</v>
      </c>
      <c r="AC2270" s="1" t="str">
        <f t="shared" si="154"/>
        <v>1900</v>
      </c>
    </row>
    <row r="2271" spans="2:29" x14ac:dyDescent="0.25">
      <c r="B2271" s="1">
        <f t="shared" si="151"/>
        <v>0</v>
      </c>
      <c r="D2271" s="95" t="str">
        <f t="shared" si="152"/>
        <v/>
      </c>
      <c r="E2271" s="69"/>
      <c r="F2271" s="70"/>
      <c r="G2271" s="4"/>
      <c r="H2271" s="71"/>
      <c r="I2271" s="71"/>
      <c r="J2271" s="70"/>
      <c r="K2271" s="70"/>
      <c r="L2271" s="70"/>
      <c r="M2271" s="70"/>
      <c r="N2271" s="70"/>
      <c r="O2271" s="70"/>
      <c r="P2271" s="70"/>
      <c r="Q2271" s="70"/>
      <c r="R2271" s="70"/>
      <c r="S2271" s="86"/>
      <c r="T2271" s="70"/>
      <c r="Z2271" s="68">
        <f t="shared" si="153"/>
        <v>1</v>
      </c>
      <c r="AC2271" s="1" t="str">
        <f t="shared" si="154"/>
        <v>1900</v>
      </c>
    </row>
    <row r="2272" spans="2:29" x14ac:dyDescent="0.25">
      <c r="B2272" s="1">
        <f t="shared" si="151"/>
        <v>0</v>
      </c>
      <c r="D2272" s="95" t="str">
        <f t="shared" si="152"/>
        <v/>
      </c>
      <c r="E2272" s="69"/>
      <c r="F2272" s="70"/>
      <c r="G2272" s="4"/>
      <c r="H2272" s="71"/>
      <c r="I2272" s="71"/>
      <c r="J2272" s="70"/>
      <c r="K2272" s="70"/>
      <c r="L2272" s="70"/>
      <c r="M2272" s="70"/>
      <c r="N2272" s="70"/>
      <c r="O2272" s="70"/>
      <c r="P2272" s="70"/>
      <c r="Q2272" s="70"/>
      <c r="R2272" s="70"/>
      <c r="S2272" s="86"/>
      <c r="T2272" s="70"/>
      <c r="Z2272" s="68">
        <f t="shared" si="153"/>
        <v>1</v>
      </c>
      <c r="AC2272" s="1" t="str">
        <f t="shared" si="154"/>
        <v>1900</v>
      </c>
    </row>
    <row r="2273" spans="2:29" x14ac:dyDescent="0.25">
      <c r="B2273" s="1">
        <f t="shared" si="151"/>
        <v>0</v>
      </c>
      <c r="D2273" s="95" t="str">
        <f t="shared" si="152"/>
        <v/>
      </c>
      <c r="E2273" s="69"/>
      <c r="F2273" s="70"/>
      <c r="G2273" s="4"/>
      <c r="H2273" s="71"/>
      <c r="I2273" s="71"/>
      <c r="J2273" s="70"/>
      <c r="K2273" s="70"/>
      <c r="L2273" s="70"/>
      <c r="M2273" s="70"/>
      <c r="N2273" s="70"/>
      <c r="O2273" s="70"/>
      <c r="P2273" s="70"/>
      <c r="Q2273" s="70"/>
      <c r="R2273" s="70"/>
      <c r="S2273" s="86"/>
      <c r="T2273" s="70"/>
      <c r="Z2273" s="68">
        <f t="shared" si="153"/>
        <v>1</v>
      </c>
      <c r="AC2273" s="1" t="str">
        <f t="shared" si="154"/>
        <v>1900</v>
      </c>
    </row>
    <row r="2274" spans="2:29" x14ac:dyDescent="0.25">
      <c r="B2274" s="1">
        <f t="shared" si="151"/>
        <v>0</v>
      </c>
      <c r="D2274" s="95" t="str">
        <f t="shared" si="152"/>
        <v/>
      </c>
      <c r="E2274" s="69"/>
      <c r="F2274" s="70"/>
      <c r="G2274" s="4"/>
      <c r="H2274" s="71"/>
      <c r="I2274" s="71"/>
      <c r="J2274" s="70"/>
      <c r="K2274" s="70"/>
      <c r="L2274" s="70"/>
      <c r="M2274" s="70"/>
      <c r="N2274" s="70"/>
      <c r="O2274" s="70"/>
      <c r="P2274" s="70"/>
      <c r="Q2274" s="70"/>
      <c r="R2274" s="70"/>
      <c r="S2274" s="86"/>
      <c r="T2274" s="70"/>
      <c r="Z2274" s="68">
        <f t="shared" si="153"/>
        <v>1</v>
      </c>
      <c r="AC2274" s="1" t="str">
        <f t="shared" si="154"/>
        <v>1900</v>
      </c>
    </row>
    <row r="2275" spans="2:29" x14ac:dyDescent="0.25">
      <c r="B2275" s="1">
        <f t="shared" si="151"/>
        <v>0</v>
      </c>
      <c r="D2275" s="95" t="str">
        <f t="shared" si="152"/>
        <v/>
      </c>
      <c r="E2275" s="69"/>
      <c r="F2275" s="70"/>
      <c r="G2275" s="4"/>
      <c r="H2275" s="71"/>
      <c r="I2275" s="71"/>
      <c r="J2275" s="70"/>
      <c r="K2275" s="70"/>
      <c r="L2275" s="70"/>
      <c r="M2275" s="70"/>
      <c r="N2275" s="70"/>
      <c r="O2275" s="70"/>
      <c r="P2275" s="70"/>
      <c r="Q2275" s="70"/>
      <c r="R2275" s="70"/>
      <c r="S2275" s="86"/>
      <c r="T2275" s="70"/>
      <c r="Z2275" s="68">
        <f t="shared" si="153"/>
        <v>1</v>
      </c>
      <c r="AC2275" s="1" t="str">
        <f t="shared" si="154"/>
        <v>1900</v>
      </c>
    </row>
    <row r="2276" spans="2:29" x14ac:dyDescent="0.25">
      <c r="B2276" s="1">
        <f t="shared" si="151"/>
        <v>0</v>
      </c>
      <c r="D2276" s="95" t="str">
        <f t="shared" si="152"/>
        <v/>
      </c>
      <c r="E2276" s="69"/>
      <c r="F2276" s="70"/>
      <c r="G2276" s="4"/>
      <c r="H2276" s="71"/>
      <c r="I2276" s="71"/>
      <c r="J2276" s="70"/>
      <c r="K2276" s="70"/>
      <c r="L2276" s="70"/>
      <c r="M2276" s="70"/>
      <c r="N2276" s="70"/>
      <c r="O2276" s="70"/>
      <c r="P2276" s="70"/>
      <c r="Q2276" s="70"/>
      <c r="R2276" s="70"/>
      <c r="S2276" s="86"/>
      <c r="T2276" s="70"/>
      <c r="Z2276" s="68">
        <f t="shared" si="153"/>
        <v>1</v>
      </c>
      <c r="AC2276" s="1" t="str">
        <f t="shared" si="154"/>
        <v>1900</v>
      </c>
    </row>
    <row r="2277" spans="2:29" x14ac:dyDescent="0.25">
      <c r="B2277" s="1">
        <f t="shared" si="151"/>
        <v>0</v>
      </c>
      <c r="D2277" s="95" t="str">
        <f t="shared" si="152"/>
        <v/>
      </c>
      <c r="E2277" s="69"/>
      <c r="F2277" s="70"/>
      <c r="G2277" s="4"/>
      <c r="H2277" s="71"/>
      <c r="I2277" s="71"/>
      <c r="J2277" s="70"/>
      <c r="K2277" s="70"/>
      <c r="L2277" s="70"/>
      <c r="M2277" s="70"/>
      <c r="N2277" s="70"/>
      <c r="O2277" s="70"/>
      <c r="P2277" s="70"/>
      <c r="Q2277" s="70"/>
      <c r="R2277" s="70"/>
      <c r="S2277" s="86"/>
      <c r="T2277" s="70"/>
      <c r="Z2277" s="68">
        <f t="shared" si="153"/>
        <v>1</v>
      </c>
      <c r="AC2277" s="1" t="str">
        <f t="shared" si="154"/>
        <v>1900</v>
      </c>
    </row>
    <row r="2278" spans="2:29" x14ac:dyDescent="0.25">
      <c r="B2278" s="1">
        <f t="shared" si="151"/>
        <v>0</v>
      </c>
      <c r="D2278" s="95" t="str">
        <f t="shared" si="152"/>
        <v/>
      </c>
      <c r="E2278" s="69"/>
      <c r="F2278" s="70"/>
      <c r="G2278" s="4"/>
      <c r="H2278" s="71"/>
      <c r="I2278" s="71"/>
      <c r="J2278" s="70"/>
      <c r="K2278" s="70"/>
      <c r="L2278" s="70"/>
      <c r="M2278" s="70"/>
      <c r="N2278" s="70"/>
      <c r="O2278" s="70"/>
      <c r="P2278" s="70"/>
      <c r="Q2278" s="70"/>
      <c r="R2278" s="70"/>
      <c r="S2278" s="86"/>
      <c r="T2278" s="70"/>
      <c r="Z2278" s="68">
        <f t="shared" si="153"/>
        <v>1</v>
      </c>
      <c r="AC2278" s="1" t="str">
        <f t="shared" si="154"/>
        <v>1900</v>
      </c>
    </row>
    <row r="2279" spans="2:29" x14ac:dyDescent="0.25">
      <c r="B2279" s="1">
        <f t="shared" si="151"/>
        <v>0</v>
      </c>
      <c r="D2279" s="95" t="str">
        <f t="shared" si="152"/>
        <v/>
      </c>
      <c r="E2279" s="69"/>
      <c r="F2279" s="70"/>
      <c r="G2279" s="4"/>
      <c r="H2279" s="71"/>
      <c r="I2279" s="71"/>
      <c r="J2279" s="70"/>
      <c r="K2279" s="70"/>
      <c r="L2279" s="70"/>
      <c r="M2279" s="70"/>
      <c r="N2279" s="70"/>
      <c r="O2279" s="70"/>
      <c r="P2279" s="70"/>
      <c r="Q2279" s="70"/>
      <c r="R2279" s="70"/>
      <c r="S2279" s="86"/>
      <c r="T2279" s="70"/>
      <c r="Z2279" s="68">
        <f t="shared" si="153"/>
        <v>1</v>
      </c>
      <c r="AC2279" s="1" t="str">
        <f t="shared" si="154"/>
        <v>1900</v>
      </c>
    </row>
    <row r="2280" spans="2:29" x14ac:dyDescent="0.25">
      <c r="B2280" s="1">
        <f t="shared" si="151"/>
        <v>0</v>
      </c>
      <c r="D2280" s="95" t="str">
        <f t="shared" si="152"/>
        <v/>
      </c>
      <c r="E2280" s="69"/>
      <c r="F2280" s="70"/>
      <c r="G2280" s="4"/>
      <c r="H2280" s="71"/>
      <c r="I2280" s="71"/>
      <c r="J2280" s="70"/>
      <c r="K2280" s="70"/>
      <c r="L2280" s="70"/>
      <c r="M2280" s="70"/>
      <c r="N2280" s="70"/>
      <c r="O2280" s="70"/>
      <c r="P2280" s="70"/>
      <c r="Q2280" s="70"/>
      <c r="R2280" s="70"/>
      <c r="S2280" s="86"/>
      <c r="T2280" s="70"/>
      <c r="Z2280" s="68">
        <f t="shared" si="153"/>
        <v>1</v>
      </c>
      <c r="AC2280" s="1" t="str">
        <f t="shared" si="154"/>
        <v>1900</v>
      </c>
    </row>
    <row r="2281" spans="2:29" x14ac:dyDescent="0.25">
      <c r="B2281" s="1">
        <f t="shared" si="151"/>
        <v>0</v>
      </c>
      <c r="D2281" s="95" t="str">
        <f t="shared" si="152"/>
        <v/>
      </c>
      <c r="E2281" s="69"/>
      <c r="F2281" s="70"/>
      <c r="G2281" s="4"/>
      <c r="H2281" s="71"/>
      <c r="I2281" s="71"/>
      <c r="J2281" s="70"/>
      <c r="K2281" s="70"/>
      <c r="L2281" s="70"/>
      <c r="M2281" s="70"/>
      <c r="N2281" s="70"/>
      <c r="O2281" s="70"/>
      <c r="P2281" s="70"/>
      <c r="Q2281" s="70"/>
      <c r="R2281" s="70"/>
      <c r="S2281" s="86"/>
      <c r="T2281" s="70"/>
      <c r="Z2281" s="68">
        <f t="shared" si="153"/>
        <v>1</v>
      </c>
      <c r="AC2281" s="1" t="str">
        <f t="shared" si="154"/>
        <v>1900</v>
      </c>
    </row>
    <row r="2282" spans="2:29" x14ac:dyDescent="0.25">
      <c r="B2282" s="1">
        <f t="shared" si="151"/>
        <v>0</v>
      </c>
      <c r="D2282" s="95" t="str">
        <f t="shared" si="152"/>
        <v/>
      </c>
      <c r="E2282" s="69"/>
      <c r="F2282" s="70"/>
      <c r="G2282" s="4"/>
      <c r="H2282" s="71"/>
      <c r="I2282" s="71"/>
      <c r="J2282" s="70"/>
      <c r="K2282" s="70"/>
      <c r="L2282" s="70"/>
      <c r="M2282" s="70"/>
      <c r="N2282" s="70"/>
      <c r="O2282" s="70"/>
      <c r="P2282" s="70"/>
      <c r="Q2282" s="70"/>
      <c r="R2282" s="70"/>
      <c r="S2282" s="86"/>
      <c r="T2282" s="70"/>
      <c r="Z2282" s="68">
        <f t="shared" si="153"/>
        <v>1</v>
      </c>
      <c r="AC2282" s="1" t="str">
        <f t="shared" si="154"/>
        <v>1900</v>
      </c>
    </row>
    <row r="2283" spans="2:29" x14ac:dyDescent="0.25">
      <c r="B2283" s="1">
        <f t="shared" si="151"/>
        <v>0</v>
      </c>
      <c r="D2283" s="95" t="str">
        <f t="shared" si="152"/>
        <v/>
      </c>
      <c r="E2283" s="69"/>
      <c r="F2283" s="70"/>
      <c r="G2283" s="4"/>
      <c r="H2283" s="71"/>
      <c r="I2283" s="71"/>
      <c r="J2283" s="70"/>
      <c r="K2283" s="70"/>
      <c r="L2283" s="70"/>
      <c r="M2283" s="70"/>
      <c r="N2283" s="70"/>
      <c r="O2283" s="70"/>
      <c r="P2283" s="70"/>
      <c r="Q2283" s="70"/>
      <c r="R2283" s="70"/>
      <c r="S2283" s="86"/>
      <c r="T2283" s="70"/>
      <c r="Z2283" s="68">
        <f t="shared" si="153"/>
        <v>1</v>
      </c>
      <c r="AC2283" s="1" t="str">
        <f t="shared" si="154"/>
        <v>1900</v>
      </c>
    </row>
    <row r="2284" spans="2:29" x14ac:dyDescent="0.25">
      <c r="B2284" s="1">
        <f t="shared" si="151"/>
        <v>0</v>
      </c>
      <c r="D2284" s="95" t="str">
        <f t="shared" si="152"/>
        <v/>
      </c>
      <c r="E2284" s="69"/>
      <c r="F2284" s="70"/>
      <c r="G2284" s="4"/>
      <c r="H2284" s="71"/>
      <c r="I2284" s="71"/>
      <c r="J2284" s="70"/>
      <c r="K2284" s="70"/>
      <c r="L2284" s="70"/>
      <c r="M2284" s="70"/>
      <c r="N2284" s="70"/>
      <c r="O2284" s="70"/>
      <c r="P2284" s="70"/>
      <c r="Q2284" s="70"/>
      <c r="R2284" s="70"/>
      <c r="S2284" s="86"/>
      <c r="T2284" s="70"/>
      <c r="Z2284" s="68">
        <f t="shared" si="153"/>
        <v>1</v>
      </c>
      <c r="AC2284" s="1" t="str">
        <f t="shared" si="154"/>
        <v>1900</v>
      </c>
    </row>
    <row r="2285" spans="2:29" x14ac:dyDescent="0.25">
      <c r="B2285" s="1">
        <f t="shared" si="151"/>
        <v>0</v>
      </c>
      <c r="D2285" s="95" t="str">
        <f t="shared" si="152"/>
        <v/>
      </c>
      <c r="E2285" s="69"/>
      <c r="F2285" s="70"/>
      <c r="G2285" s="4"/>
      <c r="H2285" s="71"/>
      <c r="I2285" s="71"/>
      <c r="J2285" s="70"/>
      <c r="K2285" s="70"/>
      <c r="L2285" s="70"/>
      <c r="M2285" s="70"/>
      <c r="N2285" s="70"/>
      <c r="O2285" s="70"/>
      <c r="P2285" s="70"/>
      <c r="Q2285" s="70"/>
      <c r="R2285" s="70"/>
      <c r="S2285" s="86"/>
      <c r="T2285" s="70"/>
      <c r="Z2285" s="68">
        <f t="shared" si="153"/>
        <v>1</v>
      </c>
      <c r="AC2285" s="1" t="str">
        <f t="shared" si="154"/>
        <v>1900</v>
      </c>
    </row>
    <row r="2286" spans="2:29" x14ac:dyDescent="0.25">
      <c r="B2286" s="1">
        <f t="shared" si="151"/>
        <v>0</v>
      </c>
      <c r="D2286" s="95" t="str">
        <f t="shared" si="152"/>
        <v/>
      </c>
      <c r="E2286" s="69"/>
      <c r="F2286" s="70"/>
      <c r="G2286" s="4"/>
      <c r="H2286" s="71"/>
      <c r="I2286" s="71"/>
      <c r="J2286" s="70"/>
      <c r="K2286" s="70"/>
      <c r="L2286" s="70"/>
      <c r="M2286" s="70"/>
      <c r="N2286" s="70"/>
      <c r="O2286" s="70"/>
      <c r="P2286" s="70"/>
      <c r="Q2286" s="70"/>
      <c r="R2286" s="70"/>
      <c r="S2286" s="86"/>
      <c r="T2286" s="70"/>
      <c r="Z2286" s="68">
        <f t="shared" si="153"/>
        <v>1</v>
      </c>
      <c r="AC2286" s="1" t="str">
        <f t="shared" si="154"/>
        <v>1900</v>
      </c>
    </row>
    <row r="2287" spans="2:29" x14ac:dyDescent="0.25">
      <c r="B2287" s="1">
        <f t="shared" si="151"/>
        <v>0</v>
      </c>
      <c r="D2287" s="95" t="str">
        <f t="shared" si="152"/>
        <v/>
      </c>
      <c r="E2287" s="69"/>
      <c r="F2287" s="70"/>
      <c r="G2287" s="4"/>
      <c r="H2287" s="71"/>
      <c r="I2287" s="71"/>
      <c r="J2287" s="70"/>
      <c r="K2287" s="70"/>
      <c r="L2287" s="70"/>
      <c r="M2287" s="70"/>
      <c r="N2287" s="70"/>
      <c r="O2287" s="70"/>
      <c r="P2287" s="70"/>
      <c r="Q2287" s="70"/>
      <c r="R2287" s="70"/>
      <c r="S2287" s="86"/>
      <c r="T2287" s="70"/>
      <c r="Z2287" s="68">
        <f t="shared" si="153"/>
        <v>1</v>
      </c>
      <c r="AC2287" s="1" t="str">
        <f t="shared" si="154"/>
        <v>1900</v>
      </c>
    </row>
    <row r="2288" spans="2:29" x14ac:dyDescent="0.25">
      <c r="B2288" s="1">
        <f t="shared" si="151"/>
        <v>0</v>
      </c>
      <c r="D2288" s="95" t="str">
        <f t="shared" si="152"/>
        <v/>
      </c>
      <c r="E2288" s="69"/>
      <c r="F2288" s="70"/>
      <c r="G2288" s="4"/>
      <c r="H2288" s="71"/>
      <c r="I2288" s="71"/>
      <c r="J2288" s="70"/>
      <c r="K2288" s="70"/>
      <c r="L2288" s="70"/>
      <c r="M2288" s="70"/>
      <c r="N2288" s="70"/>
      <c r="O2288" s="70"/>
      <c r="P2288" s="70"/>
      <c r="Q2288" s="70"/>
      <c r="R2288" s="70"/>
      <c r="S2288" s="86"/>
      <c r="T2288" s="70"/>
      <c r="Z2288" s="68">
        <f t="shared" si="153"/>
        <v>1</v>
      </c>
      <c r="AC2288" s="1" t="str">
        <f t="shared" si="154"/>
        <v>1900</v>
      </c>
    </row>
    <row r="2289" spans="2:29" x14ac:dyDescent="0.25">
      <c r="B2289" s="1">
        <f t="shared" si="151"/>
        <v>0</v>
      </c>
      <c r="D2289" s="95" t="str">
        <f t="shared" si="152"/>
        <v/>
      </c>
      <c r="E2289" s="69"/>
      <c r="F2289" s="70"/>
      <c r="G2289" s="4"/>
      <c r="H2289" s="71"/>
      <c r="I2289" s="71"/>
      <c r="J2289" s="70"/>
      <c r="K2289" s="70"/>
      <c r="L2289" s="70"/>
      <c r="M2289" s="70"/>
      <c r="N2289" s="70"/>
      <c r="O2289" s="70"/>
      <c r="P2289" s="70"/>
      <c r="Q2289" s="70"/>
      <c r="R2289" s="70"/>
      <c r="S2289" s="86"/>
      <c r="T2289" s="70"/>
      <c r="Z2289" s="68">
        <f t="shared" si="153"/>
        <v>1</v>
      </c>
      <c r="AC2289" s="1" t="str">
        <f t="shared" si="154"/>
        <v>1900</v>
      </c>
    </row>
    <row r="2290" spans="2:29" x14ac:dyDescent="0.25">
      <c r="B2290" s="1">
        <f t="shared" si="151"/>
        <v>0</v>
      </c>
      <c r="D2290" s="95" t="str">
        <f t="shared" si="152"/>
        <v/>
      </c>
      <c r="E2290" s="69"/>
      <c r="F2290" s="70"/>
      <c r="G2290" s="4"/>
      <c r="H2290" s="71"/>
      <c r="I2290" s="71"/>
      <c r="J2290" s="70"/>
      <c r="K2290" s="70"/>
      <c r="L2290" s="70"/>
      <c r="M2290" s="70"/>
      <c r="N2290" s="70"/>
      <c r="O2290" s="70"/>
      <c r="P2290" s="70"/>
      <c r="Q2290" s="70"/>
      <c r="R2290" s="70"/>
      <c r="S2290" s="86"/>
      <c r="T2290" s="70"/>
      <c r="Z2290" s="68">
        <f t="shared" si="153"/>
        <v>1</v>
      </c>
      <c r="AC2290" s="1" t="str">
        <f t="shared" si="154"/>
        <v>1900</v>
      </c>
    </row>
    <row r="2291" spans="2:29" x14ac:dyDescent="0.25">
      <c r="B2291" s="1">
        <f t="shared" si="151"/>
        <v>0</v>
      </c>
      <c r="D2291" s="95" t="str">
        <f t="shared" si="152"/>
        <v/>
      </c>
      <c r="E2291" s="69"/>
      <c r="F2291" s="70"/>
      <c r="G2291" s="4"/>
      <c r="H2291" s="71"/>
      <c r="I2291" s="71"/>
      <c r="J2291" s="70"/>
      <c r="K2291" s="70"/>
      <c r="L2291" s="70"/>
      <c r="M2291" s="70"/>
      <c r="N2291" s="70"/>
      <c r="O2291" s="70"/>
      <c r="P2291" s="70"/>
      <c r="Q2291" s="70"/>
      <c r="R2291" s="70"/>
      <c r="S2291" s="86"/>
      <c r="T2291" s="70"/>
      <c r="Z2291" s="68">
        <f t="shared" si="153"/>
        <v>1</v>
      </c>
      <c r="AC2291" s="1" t="str">
        <f t="shared" si="154"/>
        <v>1900</v>
      </c>
    </row>
    <row r="2292" spans="2:29" x14ac:dyDescent="0.25">
      <c r="B2292" s="1">
        <f t="shared" si="151"/>
        <v>0</v>
      </c>
      <c r="D2292" s="95" t="str">
        <f t="shared" si="152"/>
        <v/>
      </c>
      <c r="E2292" s="69"/>
      <c r="F2292" s="70"/>
      <c r="G2292" s="4"/>
      <c r="H2292" s="71"/>
      <c r="I2292" s="71"/>
      <c r="J2292" s="70"/>
      <c r="K2292" s="70"/>
      <c r="L2292" s="70"/>
      <c r="M2292" s="70"/>
      <c r="N2292" s="70"/>
      <c r="O2292" s="70"/>
      <c r="P2292" s="70"/>
      <c r="Q2292" s="70"/>
      <c r="R2292" s="70"/>
      <c r="S2292" s="86"/>
      <c r="T2292" s="70"/>
      <c r="Z2292" s="68">
        <f t="shared" si="153"/>
        <v>1</v>
      </c>
      <c r="AC2292" s="1" t="str">
        <f t="shared" si="154"/>
        <v>1900</v>
      </c>
    </row>
    <row r="2293" spans="2:29" x14ac:dyDescent="0.25">
      <c r="B2293" s="1">
        <f t="shared" si="151"/>
        <v>0</v>
      </c>
      <c r="D2293" s="95" t="str">
        <f t="shared" si="152"/>
        <v/>
      </c>
      <c r="E2293" s="69"/>
      <c r="F2293" s="70"/>
      <c r="G2293" s="4"/>
      <c r="H2293" s="71"/>
      <c r="I2293" s="71"/>
      <c r="J2293" s="70"/>
      <c r="K2293" s="70"/>
      <c r="L2293" s="70"/>
      <c r="M2293" s="70"/>
      <c r="N2293" s="70"/>
      <c r="O2293" s="70"/>
      <c r="P2293" s="70"/>
      <c r="Q2293" s="70"/>
      <c r="R2293" s="70"/>
      <c r="S2293" s="86"/>
      <c r="T2293" s="70"/>
      <c r="Z2293" s="68">
        <f t="shared" si="153"/>
        <v>1</v>
      </c>
      <c r="AC2293" s="1" t="str">
        <f t="shared" si="154"/>
        <v>1900</v>
      </c>
    </row>
    <row r="2294" spans="2:29" x14ac:dyDescent="0.25">
      <c r="B2294" s="1">
        <f t="shared" si="151"/>
        <v>0</v>
      </c>
      <c r="D2294" s="95" t="str">
        <f t="shared" si="152"/>
        <v/>
      </c>
      <c r="E2294" s="69"/>
      <c r="F2294" s="70"/>
      <c r="G2294" s="4"/>
      <c r="H2294" s="71"/>
      <c r="I2294" s="71"/>
      <c r="J2294" s="70"/>
      <c r="K2294" s="70"/>
      <c r="L2294" s="70"/>
      <c r="M2294" s="70"/>
      <c r="N2294" s="70"/>
      <c r="O2294" s="70"/>
      <c r="P2294" s="70"/>
      <c r="Q2294" s="70"/>
      <c r="R2294" s="70"/>
      <c r="S2294" s="86"/>
      <c r="T2294" s="70"/>
      <c r="Z2294" s="68">
        <f t="shared" si="153"/>
        <v>1</v>
      </c>
      <c r="AC2294" s="1" t="str">
        <f t="shared" si="154"/>
        <v>1900</v>
      </c>
    </row>
    <row r="2295" spans="2:29" x14ac:dyDescent="0.25">
      <c r="B2295" s="1">
        <f t="shared" si="151"/>
        <v>0</v>
      </c>
      <c r="D2295" s="95" t="str">
        <f t="shared" si="152"/>
        <v/>
      </c>
      <c r="E2295" s="69"/>
      <c r="F2295" s="70"/>
      <c r="G2295" s="4"/>
      <c r="H2295" s="71"/>
      <c r="I2295" s="71"/>
      <c r="J2295" s="70"/>
      <c r="K2295" s="70"/>
      <c r="L2295" s="70"/>
      <c r="M2295" s="70"/>
      <c r="N2295" s="70"/>
      <c r="O2295" s="70"/>
      <c r="P2295" s="70"/>
      <c r="Q2295" s="70"/>
      <c r="R2295" s="70"/>
      <c r="S2295" s="86"/>
      <c r="T2295" s="70"/>
      <c r="Z2295" s="68">
        <f t="shared" si="153"/>
        <v>1</v>
      </c>
      <c r="AC2295" s="1" t="str">
        <f t="shared" si="154"/>
        <v>1900</v>
      </c>
    </row>
    <row r="2296" spans="2:29" x14ac:dyDescent="0.25">
      <c r="B2296" s="1">
        <f t="shared" si="151"/>
        <v>0</v>
      </c>
      <c r="D2296" s="95" t="str">
        <f t="shared" si="152"/>
        <v/>
      </c>
      <c r="E2296" s="69"/>
      <c r="F2296" s="70"/>
      <c r="G2296" s="4"/>
      <c r="H2296" s="71"/>
      <c r="I2296" s="71"/>
      <c r="J2296" s="70"/>
      <c r="K2296" s="70"/>
      <c r="L2296" s="70"/>
      <c r="M2296" s="70"/>
      <c r="N2296" s="70"/>
      <c r="O2296" s="70"/>
      <c r="P2296" s="70"/>
      <c r="Q2296" s="70"/>
      <c r="R2296" s="70"/>
      <c r="S2296" s="86"/>
      <c r="T2296" s="70"/>
      <c r="Z2296" s="68">
        <f t="shared" si="153"/>
        <v>1</v>
      </c>
      <c r="AC2296" s="1" t="str">
        <f t="shared" si="154"/>
        <v>1900</v>
      </c>
    </row>
    <row r="2297" spans="2:29" x14ac:dyDescent="0.25">
      <c r="B2297" s="1">
        <f t="shared" si="151"/>
        <v>0</v>
      </c>
      <c r="D2297" s="95" t="str">
        <f t="shared" si="152"/>
        <v/>
      </c>
      <c r="E2297" s="69"/>
      <c r="F2297" s="70"/>
      <c r="G2297" s="4"/>
      <c r="H2297" s="71"/>
      <c r="I2297" s="71"/>
      <c r="J2297" s="70"/>
      <c r="K2297" s="70"/>
      <c r="L2297" s="70"/>
      <c r="M2297" s="70"/>
      <c r="N2297" s="70"/>
      <c r="O2297" s="70"/>
      <c r="P2297" s="70"/>
      <c r="Q2297" s="70"/>
      <c r="R2297" s="70"/>
      <c r="S2297" s="86"/>
      <c r="T2297" s="70"/>
      <c r="Z2297" s="68">
        <f t="shared" si="153"/>
        <v>1</v>
      </c>
      <c r="AC2297" s="1" t="str">
        <f t="shared" si="154"/>
        <v>1900</v>
      </c>
    </row>
    <row r="2298" spans="2:29" x14ac:dyDescent="0.25">
      <c r="B2298" s="1">
        <f t="shared" si="151"/>
        <v>0</v>
      </c>
      <c r="D2298" s="95" t="str">
        <f t="shared" si="152"/>
        <v/>
      </c>
      <c r="E2298" s="69"/>
      <c r="F2298" s="70"/>
      <c r="G2298" s="4"/>
      <c r="H2298" s="71"/>
      <c r="I2298" s="71"/>
      <c r="J2298" s="70"/>
      <c r="K2298" s="70"/>
      <c r="L2298" s="70"/>
      <c r="M2298" s="70"/>
      <c r="N2298" s="70"/>
      <c r="O2298" s="70"/>
      <c r="P2298" s="70"/>
      <c r="Q2298" s="70"/>
      <c r="R2298" s="70"/>
      <c r="S2298" s="86"/>
      <c r="T2298" s="70"/>
      <c r="Z2298" s="68">
        <f t="shared" si="153"/>
        <v>1</v>
      </c>
      <c r="AC2298" s="1" t="str">
        <f t="shared" si="154"/>
        <v>1900</v>
      </c>
    </row>
    <row r="2299" spans="2:29" x14ac:dyDescent="0.25">
      <c r="B2299" s="1">
        <f t="shared" si="151"/>
        <v>0</v>
      </c>
      <c r="D2299" s="95" t="str">
        <f t="shared" si="152"/>
        <v/>
      </c>
      <c r="E2299" s="69"/>
      <c r="F2299" s="70"/>
      <c r="G2299" s="4"/>
      <c r="H2299" s="71"/>
      <c r="I2299" s="71"/>
      <c r="J2299" s="70"/>
      <c r="K2299" s="70"/>
      <c r="L2299" s="70"/>
      <c r="M2299" s="70"/>
      <c r="N2299" s="70"/>
      <c r="O2299" s="70"/>
      <c r="P2299" s="70"/>
      <c r="Q2299" s="70"/>
      <c r="R2299" s="70"/>
      <c r="S2299" s="86"/>
      <c r="T2299" s="70"/>
      <c r="Z2299" s="68">
        <f t="shared" si="153"/>
        <v>1</v>
      </c>
      <c r="AC2299" s="1" t="str">
        <f t="shared" si="154"/>
        <v>1900</v>
      </c>
    </row>
    <row r="2300" spans="2:29" x14ac:dyDescent="0.25">
      <c r="B2300" s="1">
        <f t="shared" si="151"/>
        <v>0</v>
      </c>
      <c r="D2300" s="95" t="str">
        <f t="shared" si="152"/>
        <v/>
      </c>
      <c r="E2300" s="69"/>
      <c r="F2300" s="70"/>
      <c r="G2300" s="4"/>
      <c r="H2300" s="71"/>
      <c r="I2300" s="71"/>
      <c r="J2300" s="70"/>
      <c r="K2300" s="70"/>
      <c r="L2300" s="70"/>
      <c r="M2300" s="70"/>
      <c r="N2300" s="70"/>
      <c r="O2300" s="70"/>
      <c r="P2300" s="70"/>
      <c r="Q2300" s="70"/>
      <c r="R2300" s="70"/>
      <c r="S2300" s="86"/>
      <c r="T2300" s="70"/>
      <c r="Z2300" s="68">
        <f t="shared" si="153"/>
        <v>1</v>
      </c>
      <c r="AC2300" s="1" t="str">
        <f t="shared" si="154"/>
        <v>1900</v>
      </c>
    </row>
    <row r="2301" spans="2:29" x14ac:dyDescent="0.25">
      <c r="B2301" s="1">
        <f t="shared" si="151"/>
        <v>0</v>
      </c>
      <c r="D2301" s="95" t="str">
        <f t="shared" si="152"/>
        <v/>
      </c>
      <c r="E2301" s="69"/>
      <c r="F2301" s="70"/>
      <c r="G2301" s="4"/>
      <c r="H2301" s="71"/>
      <c r="I2301" s="71"/>
      <c r="J2301" s="70"/>
      <c r="K2301" s="70"/>
      <c r="L2301" s="70"/>
      <c r="M2301" s="70"/>
      <c r="N2301" s="70"/>
      <c r="O2301" s="70"/>
      <c r="P2301" s="70"/>
      <c r="Q2301" s="70"/>
      <c r="R2301" s="70"/>
      <c r="S2301" s="86"/>
      <c r="T2301" s="70"/>
      <c r="Z2301" s="68">
        <f t="shared" si="153"/>
        <v>1</v>
      </c>
      <c r="AC2301" s="1" t="str">
        <f t="shared" si="154"/>
        <v>1900</v>
      </c>
    </row>
    <row r="2302" spans="2:29" x14ac:dyDescent="0.25">
      <c r="B2302" s="1">
        <f t="shared" si="151"/>
        <v>0</v>
      </c>
      <c r="D2302" s="95" t="str">
        <f t="shared" si="152"/>
        <v/>
      </c>
      <c r="E2302" s="69"/>
      <c r="F2302" s="70"/>
      <c r="G2302" s="4"/>
      <c r="H2302" s="71"/>
      <c r="I2302" s="71"/>
      <c r="J2302" s="70"/>
      <c r="K2302" s="70"/>
      <c r="L2302" s="70"/>
      <c r="M2302" s="70"/>
      <c r="N2302" s="70"/>
      <c r="O2302" s="70"/>
      <c r="P2302" s="70"/>
      <c r="Q2302" s="70"/>
      <c r="R2302" s="70"/>
      <c r="S2302" s="86"/>
      <c r="T2302" s="70"/>
      <c r="Z2302" s="68">
        <f t="shared" si="153"/>
        <v>1</v>
      </c>
      <c r="AC2302" s="1" t="str">
        <f t="shared" si="154"/>
        <v>1900</v>
      </c>
    </row>
    <row r="2303" spans="2:29" x14ac:dyDescent="0.25">
      <c r="B2303" s="1">
        <f t="shared" si="151"/>
        <v>0</v>
      </c>
      <c r="D2303" s="95" t="str">
        <f t="shared" si="152"/>
        <v/>
      </c>
      <c r="E2303" s="69"/>
      <c r="F2303" s="70"/>
      <c r="G2303" s="4"/>
      <c r="H2303" s="71"/>
      <c r="I2303" s="71"/>
      <c r="J2303" s="70"/>
      <c r="K2303" s="70"/>
      <c r="L2303" s="70"/>
      <c r="M2303" s="70"/>
      <c r="N2303" s="70"/>
      <c r="O2303" s="70"/>
      <c r="P2303" s="70"/>
      <c r="Q2303" s="70"/>
      <c r="R2303" s="70"/>
      <c r="S2303" s="86"/>
      <c r="T2303" s="70"/>
      <c r="Z2303" s="68">
        <f t="shared" si="153"/>
        <v>1</v>
      </c>
      <c r="AC2303" s="1" t="str">
        <f t="shared" si="154"/>
        <v>1900</v>
      </c>
    </row>
    <row r="2304" spans="2:29" x14ac:dyDescent="0.25">
      <c r="B2304" s="1">
        <f t="shared" si="151"/>
        <v>0</v>
      </c>
      <c r="D2304" s="95" t="str">
        <f t="shared" si="152"/>
        <v/>
      </c>
      <c r="E2304" s="69"/>
      <c r="F2304" s="70"/>
      <c r="G2304" s="4"/>
      <c r="H2304" s="71"/>
      <c r="I2304" s="71"/>
      <c r="J2304" s="70"/>
      <c r="K2304" s="70"/>
      <c r="L2304" s="70"/>
      <c r="M2304" s="70"/>
      <c r="N2304" s="70"/>
      <c r="O2304" s="70"/>
      <c r="P2304" s="70"/>
      <c r="Q2304" s="70"/>
      <c r="R2304" s="70"/>
      <c r="S2304" s="86"/>
      <c r="T2304" s="70"/>
      <c r="Z2304" s="68">
        <f t="shared" si="153"/>
        <v>1</v>
      </c>
      <c r="AC2304" s="1" t="str">
        <f t="shared" si="154"/>
        <v>1900</v>
      </c>
    </row>
    <row r="2305" spans="2:29" x14ac:dyDescent="0.25">
      <c r="B2305" s="1">
        <f t="shared" si="151"/>
        <v>0</v>
      </c>
      <c r="D2305" s="95" t="str">
        <f t="shared" si="152"/>
        <v/>
      </c>
      <c r="E2305" s="69"/>
      <c r="F2305" s="70"/>
      <c r="G2305" s="4"/>
      <c r="H2305" s="71"/>
      <c r="I2305" s="71"/>
      <c r="J2305" s="70"/>
      <c r="K2305" s="70"/>
      <c r="L2305" s="70"/>
      <c r="M2305" s="70"/>
      <c r="N2305" s="70"/>
      <c r="O2305" s="70"/>
      <c r="P2305" s="70"/>
      <c r="Q2305" s="70"/>
      <c r="R2305" s="70"/>
      <c r="S2305" s="86"/>
      <c r="T2305" s="70"/>
      <c r="Z2305" s="68">
        <f t="shared" si="153"/>
        <v>1</v>
      </c>
      <c r="AC2305" s="1" t="str">
        <f t="shared" si="154"/>
        <v>1900</v>
      </c>
    </row>
    <row r="2306" spans="2:29" x14ac:dyDescent="0.25">
      <c r="B2306" s="1">
        <f t="shared" si="151"/>
        <v>0</v>
      </c>
      <c r="D2306" s="95" t="str">
        <f t="shared" si="152"/>
        <v/>
      </c>
      <c r="E2306" s="69"/>
      <c r="F2306" s="70"/>
      <c r="G2306" s="4"/>
      <c r="H2306" s="71"/>
      <c r="I2306" s="71"/>
      <c r="J2306" s="70"/>
      <c r="K2306" s="70"/>
      <c r="L2306" s="70"/>
      <c r="M2306" s="70"/>
      <c r="N2306" s="70"/>
      <c r="O2306" s="70"/>
      <c r="P2306" s="70"/>
      <c r="Q2306" s="70"/>
      <c r="R2306" s="70"/>
      <c r="S2306" s="86"/>
      <c r="T2306" s="70"/>
      <c r="Z2306" s="68">
        <f t="shared" si="153"/>
        <v>1</v>
      </c>
      <c r="AC2306" s="1" t="str">
        <f t="shared" si="154"/>
        <v>1900</v>
      </c>
    </row>
    <row r="2307" spans="2:29" x14ac:dyDescent="0.25">
      <c r="B2307" s="1">
        <f t="shared" si="151"/>
        <v>0</v>
      </c>
      <c r="D2307" s="95" t="str">
        <f t="shared" si="152"/>
        <v/>
      </c>
      <c r="E2307" s="69"/>
      <c r="F2307" s="70"/>
      <c r="G2307" s="4"/>
      <c r="H2307" s="71"/>
      <c r="I2307" s="71"/>
      <c r="J2307" s="70"/>
      <c r="K2307" s="70"/>
      <c r="L2307" s="70"/>
      <c r="M2307" s="70"/>
      <c r="N2307" s="70"/>
      <c r="O2307" s="70"/>
      <c r="P2307" s="70"/>
      <c r="Q2307" s="70"/>
      <c r="R2307" s="70"/>
      <c r="S2307" s="86"/>
      <c r="T2307" s="70"/>
      <c r="Z2307" s="68">
        <f t="shared" si="153"/>
        <v>1</v>
      </c>
      <c r="AC2307" s="1" t="str">
        <f t="shared" si="154"/>
        <v>1900</v>
      </c>
    </row>
    <row r="2308" spans="2:29" x14ac:dyDescent="0.25">
      <c r="B2308" s="1">
        <f t="shared" ref="B2308:B2371" si="155">IF($B$1=YEAR(Z2308),D2308,0)</f>
        <v>0</v>
      </c>
      <c r="D2308" s="95" t="str">
        <f t="shared" ref="D2308:D2371" si="156">IF(Z2308&lt;&gt;$Y$2,IF(YEAR(Z2308)=YEAR(Z2307),D2307+1,1),"")</f>
        <v/>
      </c>
      <c r="E2308" s="69"/>
      <c r="F2308" s="70"/>
      <c r="G2308" s="4"/>
      <c r="H2308" s="71"/>
      <c r="I2308" s="71"/>
      <c r="J2308" s="70"/>
      <c r="K2308" s="70"/>
      <c r="L2308" s="70"/>
      <c r="M2308" s="70"/>
      <c r="N2308" s="70"/>
      <c r="O2308" s="70"/>
      <c r="P2308" s="70"/>
      <c r="Q2308" s="70"/>
      <c r="R2308" s="70"/>
      <c r="S2308" s="86"/>
      <c r="T2308" s="70"/>
      <c r="Z2308" s="68">
        <f t="shared" ref="Z2308:Z2371" si="157">IF(CONCATENATE(F2308,F2309,F2310,F2311,F2312,F2313)&lt;&gt;"",IF(AND(E2308&lt;&gt;0,ISNUMBER(E2308)=TRUE),E2308,Z2307),$Y$2)</f>
        <v>1</v>
      </c>
      <c r="AC2308" s="1" t="str">
        <f t="shared" si="154"/>
        <v>1900</v>
      </c>
    </row>
    <row r="2309" spans="2:29" x14ac:dyDescent="0.25">
      <c r="B2309" s="1">
        <f t="shared" si="155"/>
        <v>0</v>
      </c>
      <c r="D2309" s="95" t="str">
        <f t="shared" si="156"/>
        <v/>
      </c>
      <c r="E2309" s="69"/>
      <c r="F2309" s="70"/>
      <c r="G2309" s="4"/>
      <c r="H2309" s="71"/>
      <c r="I2309" s="71"/>
      <c r="J2309" s="70"/>
      <c r="K2309" s="70"/>
      <c r="L2309" s="70"/>
      <c r="M2309" s="70"/>
      <c r="N2309" s="70"/>
      <c r="O2309" s="70"/>
      <c r="P2309" s="70"/>
      <c r="Q2309" s="70"/>
      <c r="R2309" s="70"/>
      <c r="S2309" s="86"/>
      <c r="T2309" s="70"/>
      <c r="Z2309" s="68">
        <f t="shared" si="157"/>
        <v>1</v>
      </c>
      <c r="AC2309" s="1" t="str">
        <f t="shared" ref="AC2309:AC2372" si="158">YEAR(Z2309)&amp;F2309&amp;G2309</f>
        <v>1900</v>
      </c>
    </row>
    <row r="2310" spans="2:29" x14ac:dyDescent="0.25">
      <c r="B2310" s="1">
        <f t="shared" si="155"/>
        <v>0</v>
      </c>
      <c r="D2310" s="95" t="str">
        <f t="shared" si="156"/>
        <v/>
      </c>
      <c r="E2310" s="69"/>
      <c r="F2310" s="70"/>
      <c r="G2310" s="4"/>
      <c r="H2310" s="71"/>
      <c r="I2310" s="71"/>
      <c r="J2310" s="70"/>
      <c r="K2310" s="70"/>
      <c r="L2310" s="70"/>
      <c r="M2310" s="70"/>
      <c r="N2310" s="70"/>
      <c r="O2310" s="70"/>
      <c r="P2310" s="70"/>
      <c r="Q2310" s="70"/>
      <c r="R2310" s="70"/>
      <c r="S2310" s="86"/>
      <c r="T2310" s="70"/>
      <c r="Z2310" s="68">
        <f t="shared" si="157"/>
        <v>1</v>
      </c>
      <c r="AC2310" s="1" t="str">
        <f t="shared" si="158"/>
        <v>1900</v>
      </c>
    </row>
    <row r="2311" spans="2:29" x14ac:dyDescent="0.25">
      <c r="B2311" s="1">
        <f t="shared" si="155"/>
        <v>0</v>
      </c>
      <c r="D2311" s="95" t="str">
        <f t="shared" si="156"/>
        <v/>
      </c>
      <c r="E2311" s="69"/>
      <c r="F2311" s="70"/>
      <c r="G2311" s="4"/>
      <c r="H2311" s="71"/>
      <c r="I2311" s="71"/>
      <c r="J2311" s="70"/>
      <c r="K2311" s="70"/>
      <c r="L2311" s="70"/>
      <c r="M2311" s="70"/>
      <c r="N2311" s="70"/>
      <c r="O2311" s="70"/>
      <c r="P2311" s="70"/>
      <c r="Q2311" s="70"/>
      <c r="R2311" s="70"/>
      <c r="S2311" s="86"/>
      <c r="T2311" s="70"/>
      <c r="Z2311" s="68">
        <f t="shared" si="157"/>
        <v>1</v>
      </c>
      <c r="AC2311" s="1" t="str">
        <f t="shared" si="158"/>
        <v>1900</v>
      </c>
    </row>
    <row r="2312" spans="2:29" x14ac:dyDescent="0.25">
      <c r="B2312" s="1">
        <f t="shared" si="155"/>
        <v>0</v>
      </c>
      <c r="D2312" s="95" t="str">
        <f t="shared" si="156"/>
        <v/>
      </c>
      <c r="E2312" s="69"/>
      <c r="F2312" s="70"/>
      <c r="G2312" s="4"/>
      <c r="H2312" s="71"/>
      <c r="I2312" s="71"/>
      <c r="J2312" s="70"/>
      <c r="K2312" s="70"/>
      <c r="L2312" s="70"/>
      <c r="M2312" s="70"/>
      <c r="N2312" s="70"/>
      <c r="O2312" s="70"/>
      <c r="P2312" s="70"/>
      <c r="Q2312" s="70"/>
      <c r="R2312" s="70"/>
      <c r="S2312" s="86"/>
      <c r="T2312" s="70"/>
      <c r="Z2312" s="68">
        <f t="shared" si="157"/>
        <v>1</v>
      </c>
      <c r="AC2312" s="1" t="str">
        <f t="shared" si="158"/>
        <v>1900</v>
      </c>
    </row>
    <row r="2313" spans="2:29" x14ac:dyDescent="0.25">
      <c r="B2313" s="1">
        <f t="shared" si="155"/>
        <v>0</v>
      </c>
      <c r="D2313" s="95" t="str">
        <f t="shared" si="156"/>
        <v/>
      </c>
      <c r="E2313" s="69"/>
      <c r="F2313" s="70"/>
      <c r="G2313" s="4"/>
      <c r="H2313" s="71"/>
      <c r="I2313" s="71"/>
      <c r="J2313" s="70"/>
      <c r="K2313" s="70"/>
      <c r="L2313" s="70"/>
      <c r="M2313" s="70"/>
      <c r="N2313" s="70"/>
      <c r="O2313" s="70"/>
      <c r="P2313" s="70"/>
      <c r="Q2313" s="70"/>
      <c r="R2313" s="70"/>
      <c r="S2313" s="86"/>
      <c r="T2313" s="70"/>
      <c r="Z2313" s="68">
        <f t="shared" si="157"/>
        <v>1</v>
      </c>
      <c r="AC2313" s="1" t="str">
        <f t="shared" si="158"/>
        <v>1900</v>
      </c>
    </row>
    <row r="2314" spans="2:29" x14ac:dyDescent="0.25">
      <c r="B2314" s="1">
        <f t="shared" si="155"/>
        <v>0</v>
      </c>
      <c r="D2314" s="95" t="str">
        <f t="shared" si="156"/>
        <v/>
      </c>
      <c r="E2314" s="69"/>
      <c r="F2314" s="70"/>
      <c r="G2314" s="4"/>
      <c r="H2314" s="71"/>
      <c r="I2314" s="71"/>
      <c r="J2314" s="70"/>
      <c r="K2314" s="70"/>
      <c r="L2314" s="70"/>
      <c r="M2314" s="70"/>
      <c r="N2314" s="70"/>
      <c r="O2314" s="70"/>
      <c r="P2314" s="70"/>
      <c r="Q2314" s="70"/>
      <c r="R2314" s="70"/>
      <c r="S2314" s="86"/>
      <c r="T2314" s="70"/>
      <c r="Z2314" s="68">
        <f t="shared" si="157"/>
        <v>1</v>
      </c>
      <c r="AC2314" s="1" t="str">
        <f t="shared" si="158"/>
        <v>1900</v>
      </c>
    </row>
    <row r="2315" spans="2:29" x14ac:dyDescent="0.25">
      <c r="B2315" s="1">
        <f t="shared" si="155"/>
        <v>0</v>
      </c>
      <c r="D2315" s="95" t="str">
        <f t="shared" si="156"/>
        <v/>
      </c>
      <c r="E2315" s="69"/>
      <c r="F2315" s="70"/>
      <c r="G2315" s="4"/>
      <c r="H2315" s="71"/>
      <c r="I2315" s="71"/>
      <c r="J2315" s="70"/>
      <c r="K2315" s="70"/>
      <c r="L2315" s="70"/>
      <c r="M2315" s="70"/>
      <c r="N2315" s="70"/>
      <c r="O2315" s="70"/>
      <c r="P2315" s="70"/>
      <c r="Q2315" s="70"/>
      <c r="R2315" s="70"/>
      <c r="S2315" s="86"/>
      <c r="T2315" s="70"/>
      <c r="Z2315" s="68">
        <f t="shared" si="157"/>
        <v>1</v>
      </c>
      <c r="AC2315" s="1" t="str">
        <f t="shared" si="158"/>
        <v>1900</v>
      </c>
    </row>
    <row r="2316" spans="2:29" x14ac:dyDescent="0.25">
      <c r="B2316" s="1">
        <f t="shared" si="155"/>
        <v>0</v>
      </c>
      <c r="D2316" s="95" t="str">
        <f t="shared" si="156"/>
        <v/>
      </c>
      <c r="E2316" s="69"/>
      <c r="F2316" s="70"/>
      <c r="G2316" s="4"/>
      <c r="H2316" s="71"/>
      <c r="I2316" s="71"/>
      <c r="J2316" s="70"/>
      <c r="K2316" s="70"/>
      <c r="L2316" s="70"/>
      <c r="M2316" s="70"/>
      <c r="N2316" s="70"/>
      <c r="O2316" s="70"/>
      <c r="P2316" s="70"/>
      <c r="Q2316" s="70"/>
      <c r="R2316" s="70"/>
      <c r="S2316" s="86"/>
      <c r="T2316" s="70"/>
      <c r="Z2316" s="68">
        <f t="shared" si="157"/>
        <v>1</v>
      </c>
      <c r="AC2316" s="1" t="str">
        <f t="shared" si="158"/>
        <v>1900</v>
      </c>
    </row>
    <row r="2317" spans="2:29" x14ac:dyDescent="0.25">
      <c r="B2317" s="1">
        <f t="shared" si="155"/>
        <v>0</v>
      </c>
      <c r="D2317" s="95" t="str">
        <f t="shared" si="156"/>
        <v/>
      </c>
      <c r="E2317" s="69"/>
      <c r="F2317" s="70"/>
      <c r="G2317" s="4"/>
      <c r="H2317" s="71"/>
      <c r="I2317" s="71"/>
      <c r="J2317" s="70"/>
      <c r="K2317" s="70"/>
      <c r="L2317" s="70"/>
      <c r="M2317" s="70"/>
      <c r="N2317" s="70"/>
      <c r="O2317" s="70"/>
      <c r="P2317" s="70"/>
      <c r="Q2317" s="70"/>
      <c r="R2317" s="70"/>
      <c r="S2317" s="86"/>
      <c r="T2317" s="70"/>
      <c r="Z2317" s="68">
        <f t="shared" si="157"/>
        <v>1</v>
      </c>
      <c r="AC2317" s="1" t="str">
        <f t="shared" si="158"/>
        <v>1900</v>
      </c>
    </row>
    <row r="2318" spans="2:29" x14ac:dyDescent="0.25">
      <c r="B2318" s="1">
        <f t="shared" si="155"/>
        <v>0</v>
      </c>
      <c r="D2318" s="95" t="str">
        <f t="shared" si="156"/>
        <v/>
      </c>
      <c r="E2318" s="69"/>
      <c r="F2318" s="70"/>
      <c r="G2318" s="4"/>
      <c r="H2318" s="71"/>
      <c r="I2318" s="71"/>
      <c r="J2318" s="70"/>
      <c r="K2318" s="70"/>
      <c r="L2318" s="70"/>
      <c r="M2318" s="70"/>
      <c r="N2318" s="70"/>
      <c r="O2318" s="70"/>
      <c r="P2318" s="70"/>
      <c r="Q2318" s="70"/>
      <c r="R2318" s="70"/>
      <c r="S2318" s="86"/>
      <c r="T2318" s="70"/>
      <c r="Z2318" s="68">
        <f t="shared" si="157"/>
        <v>1</v>
      </c>
      <c r="AC2318" s="1" t="str">
        <f t="shared" si="158"/>
        <v>1900</v>
      </c>
    </row>
    <row r="2319" spans="2:29" x14ac:dyDescent="0.25">
      <c r="B2319" s="1">
        <f t="shared" si="155"/>
        <v>0</v>
      </c>
      <c r="D2319" s="95" t="str">
        <f t="shared" si="156"/>
        <v/>
      </c>
      <c r="E2319" s="69"/>
      <c r="F2319" s="70"/>
      <c r="G2319" s="4"/>
      <c r="H2319" s="71"/>
      <c r="I2319" s="71"/>
      <c r="J2319" s="70"/>
      <c r="K2319" s="70"/>
      <c r="L2319" s="70"/>
      <c r="M2319" s="70"/>
      <c r="N2319" s="70"/>
      <c r="O2319" s="70"/>
      <c r="P2319" s="70"/>
      <c r="Q2319" s="70"/>
      <c r="R2319" s="70"/>
      <c r="S2319" s="86"/>
      <c r="T2319" s="70"/>
      <c r="Z2319" s="68">
        <f t="shared" si="157"/>
        <v>1</v>
      </c>
      <c r="AC2319" s="1" t="str">
        <f t="shared" si="158"/>
        <v>1900</v>
      </c>
    </row>
    <row r="2320" spans="2:29" x14ac:dyDescent="0.25">
      <c r="B2320" s="1">
        <f t="shared" si="155"/>
        <v>0</v>
      </c>
      <c r="D2320" s="95" t="str">
        <f t="shared" si="156"/>
        <v/>
      </c>
      <c r="E2320" s="69"/>
      <c r="F2320" s="70"/>
      <c r="G2320" s="4"/>
      <c r="H2320" s="71"/>
      <c r="I2320" s="71"/>
      <c r="J2320" s="70"/>
      <c r="K2320" s="70"/>
      <c r="L2320" s="70"/>
      <c r="M2320" s="70"/>
      <c r="N2320" s="70"/>
      <c r="O2320" s="70"/>
      <c r="P2320" s="70"/>
      <c r="Q2320" s="70"/>
      <c r="R2320" s="70"/>
      <c r="S2320" s="86"/>
      <c r="T2320" s="70"/>
      <c r="Z2320" s="68">
        <f t="shared" si="157"/>
        <v>1</v>
      </c>
      <c r="AC2320" s="1" t="str">
        <f t="shared" si="158"/>
        <v>1900</v>
      </c>
    </row>
    <row r="2321" spans="2:29" x14ac:dyDescent="0.25">
      <c r="B2321" s="1">
        <f t="shared" si="155"/>
        <v>0</v>
      </c>
      <c r="D2321" s="95" t="str">
        <f t="shared" si="156"/>
        <v/>
      </c>
      <c r="E2321" s="69"/>
      <c r="F2321" s="70"/>
      <c r="G2321" s="4"/>
      <c r="H2321" s="71"/>
      <c r="I2321" s="71"/>
      <c r="J2321" s="70"/>
      <c r="K2321" s="70"/>
      <c r="L2321" s="70"/>
      <c r="M2321" s="70"/>
      <c r="N2321" s="70"/>
      <c r="O2321" s="70"/>
      <c r="P2321" s="70"/>
      <c r="Q2321" s="70"/>
      <c r="R2321" s="70"/>
      <c r="S2321" s="86"/>
      <c r="T2321" s="70"/>
      <c r="Z2321" s="68">
        <f t="shared" si="157"/>
        <v>1</v>
      </c>
      <c r="AC2321" s="1" t="str">
        <f t="shared" si="158"/>
        <v>1900</v>
      </c>
    </row>
    <row r="2322" spans="2:29" x14ac:dyDescent="0.25">
      <c r="B2322" s="1">
        <f t="shared" si="155"/>
        <v>0</v>
      </c>
      <c r="D2322" s="95" t="str">
        <f t="shared" si="156"/>
        <v/>
      </c>
      <c r="E2322" s="69"/>
      <c r="F2322" s="70"/>
      <c r="G2322" s="4"/>
      <c r="H2322" s="71"/>
      <c r="I2322" s="71"/>
      <c r="J2322" s="70"/>
      <c r="K2322" s="70"/>
      <c r="L2322" s="70"/>
      <c r="M2322" s="70"/>
      <c r="N2322" s="70"/>
      <c r="O2322" s="70"/>
      <c r="P2322" s="70"/>
      <c r="Q2322" s="70"/>
      <c r="R2322" s="70"/>
      <c r="S2322" s="86"/>
      <c r="T2322" s="70"/>
      <c r="Z2322" s="68">
        <f t="shared" si="157"/>
        <v>1</v>
      </c>
      <c r="AC2322" s="1" t="str">
        <f t="shared" si="158"/>
        <v>1900</v>
      </c>
    </row>
    <row r="2323" spans="2:29" x14ac:dyDescent="0.25">
      <c r="B2323" s="1">
        <f t="shared" si="155"/>
        <v>0</v>
      </c>
      <c r="D2323" s="95" t="str">
        <f t="shared" si="156"/>
        <v/>
      </c>
      <c r="E2323" s="69"/>
      <c r="F2323" s="70"/>
      <c r="G2323" s="4"/>
      <c r="H2323" s="71"/>
      <c r="I2323" s="71"/>
      <c r="J2323" s="70"/>
      <c r="K2323" s="70"/>
      <c r="L2323" s="70"/>
      <c r="M2323" s="70"/>
      <c r="N2323" s="70"/>
      <c r="O2323" s="70"/>
      <c r="P2323" s="70"/>
      <c r="Q2323" s="70"/>
      <c r="R2323" s="70"/>
      <c r="S2323" s="86"/>
      <c r="T2323" s="70"/>
      <c r="Z2323" s="68">
        <f t="shared" si="157"/>
        <v>1</v>
      </c>
      <c r="AC2323" s="1" t="str">
        <f t="shared" si="158"/>
        <v>1900</v>
      </c>
    </row>
    <row r="2324" spans="2:29" x14ac:dyDescent="0.25">
      <c r="B2324" s="1">
        <f t="shared" si="155"/>
        <v>0</v>
      </c>
      <c r="D2324" s="95" t="str">
        <f t="shared" si="156"/>
        <v/>
      </c>
      <c r="E2324" s="69"/>
      <c r="F2324" s="70"/>
      <c r="G2324" s="4"/>
      <c r="H2324" s="71"/>
      <c r="I2324" s="71"/>
      <c r="J2324" s="70"/>
      <c r="K2324" s="70"/>
      <c r="L2324" s="70"/>
      <c r="M2324" s="70"/>
      <c r="N2324" s="70"/>
      <c r="O2324" s="70"/>
      <c r="P2324" s="70"/>
      <c r="Q2324" s="70"/>
      <c r="R2324" s="70"/>
      <c r="S2324" s="86"/>
      <c r="T2324" s="70"/>
      <c r="Z2324" s="68">
        <f t="shared" si="157"/>
        <v>1</v>
      </c>
      <c r="AC2324" s="1" t="str">
        <f t="shared" si="158"/>
        <v>1900</v>
      </c>
    </row>
    <row r="2325" spans="2:29" x14ac:dyDescent="0.25">
      <c r="B2325" s="1">
        <f t="shared" si="155"/>
        <v>0</v>
      </c>
      <c r="D2325" s="95" t="str">
        <f t="shared" si="156"/>
        <v/>
      </c>
      <c r="E2325" s="69"/>
      <c r="F2325" s="70"/>
      <c r="G2325" s="4"/>
      <c r="H2325" s="71"/>
      <c r="I2325" s="71"/>
      <c r="J2325" s="70"/>
      <c r="K2325" s="70"/>
      <c r="L2325" s="70"/>
      <c r="M2325" s="70"/>
      <c r="N2325" s="70"/>
      <c r="O2325" s="70"/>
      <c r="P2325" s="70"/>
      <c r="Q2325" s="70"/>
      <c r="R2325" s="70"/>
      <c r="S2325" s="86"/>
      <c r="T2325" s="70"/>
      <c r="Z2325" s="68">
        <f t="shared" si="157"/>
        <v>1</v>
      </c>
      <c r="AC2325" s="1" t="str">
        <f t="shared" si="158"/>
        <v>1900</v>
      </c>
    </row>
    <row r="2326" spans="2:29" x14ac:dyDescent="0.25">
      <c r="B2326" s="1">
        <f t="shared" si="155"/>
        <v>0</v>
      </c>
      <c r="D2326" s="95" t="str">
        <f t="shared" si="156"/>
        <v/>
      </c>
      <c r="E2326" s="69"/>
      <c r="F2326" s="70"/>
      <c r="G2326" s="4"/>
      <c r="H2326" s="71"/>
      <c r="I2326" s="71"/>
      <c r="J2326" s="70"/>
      <c r="K2326" s="70"/>
      <c r="L2326" s="70"/>
      <c r="M2326" s="70"/>
      <c r="N2326" s="70"/>
      <c r="O2326" s="70"/>
      <c r="P2326" s="70"/>
      <c r="Q2326" s="70"/>
      <c r="R2326" s="70"/>
      <c r="S2326" s="86"/>
      <c r="T2326" s="70"/>
      <c r="Z2326" s="68">
        <f t="shared" si="157"/>
        <v>1</v>
      </c>
      <c r="AC2326" s="1" t="str">
        <f t="shared" si="158"/>
        <v>1900</v>
      </c>
    </row>
    <row r="2327" spans="2:29" x14ac:dyDescent="0.25">
      <c r="B2327" s="1">
        <f t="shared" si="155"/>
        <v>0</v>
      </c>
      <c r="D2327" s="95" t="str">
        <f t="shared" si="156"/>
        <v/>
      </c>
      <c r="E2327" s="69"/>
      <c r="F2327" s="70"/>
      <c r="G2327" s="4"/>
      <c r="H2327" s="71"/>
      <c r="I2327" s="71"/>
      <c r="J2327" s="70"/>
      <c r="K2327" s="70"/>
      <c r="L2327" s="70"/>
      <c r="M2327" s="70"/>
      <c r="N2327" s="70"/>
      <c r="O2327" s="70"/>
      <c r="P2327" s="70"/>
      <c r="Q2327" s="70"/>
      <c r="R2327" s="70"/>
      <c r="S2327" s="86"/>
      <c r="T2327" s="70"/>
      <c r="Z2327" s="68">
        <f t="shared" si="157"/>
        <v>1</v>
      </c>
      <c r="AC2327" s="1" t="str">
        <f t="shared" si="158"/>
        <v>1900</v>
      </c>
    </row>
    <row r="2328" spans="2:29" x14ac:dyDescent="0.25">
      <c r="B2328" s="1">
        <f t="shared" si="155"/>
        <v>0</v>
      </c>
      <c r="D2328" s="95" t="str">
        <f t="shared" si="156"/>
        <v/>
      </c>
      <c r="E2328" s="69"/>
      <c r="F2328" s="70"/>
      <c r="G2328" s="4"/>
      <c r="H2328" s="71"/>
      <c r="I2328" s="71"/>
      <c r="J2328" s="70"/>
      <c r="K2328" s="70"/>
      <c r="L2328" s="70"/>
      <c r="M2328" s="70"/>
      <c r="N2328" s="70"/>
      <c r="O2328" s="70"/>
      <c r="P2328" s="70"/>
      <c r="Q2328" s="70"/>
      <c r="R2328" s="70"/>
      <c r="S2328" s="86"/>
      <c r="T2328" s="70"/>
      <c r="Z2328" s="68">
        <f t="shared" si="157"/>
        <v>1</v>
      </c>
      <c r="AC2328" s="1" t="str">
        <f t="shared" si="158"/>
        <v>1900</v>
      </c>
    </row>
    <row r="2329" spans="2:29" x14ac:dyDescent="0.25">
      <c r="B2329" s="1">
        <f t="shared" si="155"/>
        <v>0</v>
      </c>
      <c r="D2329" s="95" t="str">
        <f t="shared" si="156"/>
        <v/>
      </c>
      <c r="E2329" s="69"/>
      <c r="F2329" s="70"/>
      <c r="G2329" s="4"/>
      <c r="H2329" s="71"/>
      <c r="I2329" s="71"/>
      <c r="J2329" s="70"/>
      <c r="K2329" s="70"/>
      <c r="L2329" s="70"/>
      <c r="M2329" s="70"/>
      <c r="N2329" s="70"/>
      <c r="O2329" s="70"/>
      <c r="P2329" s="70"/>
      <c r="Q2329" s="70"/>
      <c r="R2329" s="70"/>
      <c r="S2329" s="86"/>
      <c r="T2329" s="70"/>
      <c r="Z2329" s="68">
        <f t="shared" si="157"/>
        <v>1</v>
      </c>
      <c r="AC2329" s="1" t="str">
        <f t="shared" si="158"/>
        <v>1900</v>
      </c>
    </row>
    <row r="2330" spans="2:29" x14ac:dyDescent="0.25">
      <c r="B2330" s="1">
        <f t="shared" si="155"/>
        <v>0</v>
      </c>
      <c r="D2330" s="95" t="str">
        <f t="shared" si="156"/>
        <v/>
      </c>
      <c r="E2330" s="69"/>
      <c r="F2330" s="70"/>
      <c r="G2330" s="4"/>
      <c r="H2330" s="71"/>
      <c r="I2330" s="71"/>
      <c r="J2330" s="70"/>
      <c r="K2330" s="70"/>
      <c r="L2330" s="70"/>
      <c r="M2330" s="70"/>
      <c r="N2330" s="70"/>
      <c r="O2330" s="70"/>
      <c r="P2330" s="70"/>
      <c r="Q2330" s="70"/>
      <c r="R2330" s="70"/>
      <c r="S2330" s="86"/>
      <c r="T2330" s="70"/>
      <c r="Z2330" s="68">
        <f t="shared" si="157"/>
        <v>1</v>
      </c>
      <c r="AC2330" s="1" t="str">
        <f t="shared" si="158"/>
        <v>1900</v>
      </c>
    </row>
    <row r="2331" spans="2:29" x14ac:dyDescent="0.25">
      <c r="B2331" s="1">
        <f t="shared" si="155"/>
        <v>0</v>
      </c>
      <c r="D2331" s="95" t="str">
        <f t="shared" si="156"/>
        <v/>
      </c>
      <c r="E2331" s="69"/>
      <c r="F2331" s="70"/>
      <c r="G2331" s="4"/>
      <c r="H2331" s="71"/>
      <c r="I2331" s="71"/>
      <c r="J2331" s="70"/>
      <c r="K2331" s="70"/>
      <c r="L2331" s="70"/>
      <c r="M2331" s="70"/>
      <c r="N2331" s="70"/>
      <c r="O2331" s="70"/>
      <c r="P2331" s="70"/>
      <c r="Q2331" s="70"/>
      <c r="R2331" s="70"/>
      <c r="S2331" s="86"/>
      <c r="T2331" s="70"/>
      <c r="Z2331" s="68">
        <f t="shared" si="157"/>
        <v>1</v>
      </c>
      <c r="AC2331" s="1" t="str">
        <f t="shared" si="158"/>
        <v>1900</v>
      </c>
    </row>
    <row r="2332" spans="2:29" x14ac:dyDescent="0.25">
      <c r="B2332" s="1">
        <f t="shared" si="155"/>
        <v>0</v>
      </c>
      <c r="D2332" s="95" t="str">
        <f t="shared" si="156"/>
        <v/>
      </c>
      <c r="E2332" s="69"/>
      <c r="F2332" s="70"/>
      <c r="G2332" s="4"/>
      <c r="H2332" s="71"/>
      <c r="I2332" s="71"/>
      <c r="J2332" s="70"/>
      <c r="K2332" s="70"/>
      <c r="L2332" s="70"/>
      <c r="M2332" s="70"/>
      <c r="N2332" s="70"/>
      <c r="O2332" s="70"/>
      <c r="P2332" s="70"/>
      <c r="Q2332" s="70"/>
      <c r="R2332" s="70"/>
      <c r="S2332" s="86"/>
      <c r="T2332" s="70"/>
      <c r="Z2332" s="68">
        <f t="shared" si="157"/>
        <v>1</v>
      </c>
      <c r="AC2332" s="1" t="str">
        <f t="shared" si="158"/>
        <v>1900</v>
      </c>
    </row>
    <row r="2333" spans="2:29" x14ac:dyDescent="0.25">
      <c r="B2333" s="1">
        <f t="shared" si="155"/>
        <v>0</v>
      </c>
      <c r="D2333" s="95" t="str">
        <f t="shared" si="156"/>
        <v/>
      </c>
      <c r="E2333" s="69"/>
      <c r="F2333" s="70"/>
      <c r="G2333" s="4"/>
      <c r="H2333" s="71"/>
      <c r="I2333" s="71"/>
      <c r="J2333" s="70"/>
      <c r="K2333" s="70"/>
      <c r="L2333" s="70"/>
      <c r="M2333" s="70"/>
      <c r="N2333" s="70"/>
      <c r="O2333" s="70"/>
      <c r="P2333" s="70"/>
      <c r="Q2333" s="70"/>
      <c r="R2333" s="70"/>
      <c r="S2333" s="86"/>
      <c r="T2333" s="70"/>
      <c r="Z2333" s="68">
        <f t="shared" si="157"/>
        <v>1</v>
      </c>
      <c r="AC2333" s="1" t="str">
        <f t="shared" si="158"/>
        <v>1900</v>
      </c>
    </row>
    <row r="2334" spans="2:29" x14ac:dyDescent="0.25">
      <c r="B2334" s="1">
        <f t="shared" si="155"/>
        <v>0</v>
      </c>
      <c r="D2334" s="95" t="str">
        <f t="shared" si="156"/>
        <v/>
      </c>
      <c r="E2334" s="69"/>
      <c r="F2334" s="70"/>
      <c r="G2334" s="4"/>
      <c r="H2334" s="71"/>
      <c r="I2334" s="71"/>
      <c r="J2334" s="70"/>
      <c r="K2334" s="70"/>
      <c r="L2334" s="70"/>
      <c r="M2334" s="70"/>
      <c r="N2334" s="70"/>
      <c r="O2334" s="70"/>
      <c r="P2334" s="70"/>
      <c r="Q2334" s="70"/>
      <c r="R2334" s="70"/>
      <c r="S2334" s="86"/>
      <c r="T2334" s="70"/>
      <c r="Z2334" s="68">
        <f t="shared" si="157"/>
        <v>1</v>
      </c>
      <c r="AC2334" s="1" t="str">
        <f t="shared" si="158"/>
        <v>1900</v>
      </c>
    </row>
    <row r="2335" spans="2:29" x14ac:dyDescent="0.25">
      <c r="B2335" s="1">
        <f t="shared" si="155"/>
        <v>0</v>
      </c>
      <c r="D2335" s="95" t="str">
        <f t="shared" si="156"/>
        <v/>
      </c>
      <c r="E2335" s="69"/>
      <c r="F2335" s="70"/>
      <c r="G2335" s="4"/>
      <c r="H2335" s="71"/>
      <c r="I2335" s="71"/>
      <c r="J2335" s="70"/>
      <c r="K2335" s="70"/>
      <c r="L2335" s="70"/>
      <c r="M2335" s="70"/>
      <c r="N2335" s="70"/>
      <c r="O2335" s="70"/>
      <c r="P2335" s="70"/>
      <c r="Q2335" s="70"/>
      <c r="R2335" s="70"/>
      <c r="S2335" s="86"/>
      <c r="T2335" s="70"/>
      <c r="Z2335" s="68">
        <f t="shared" si="157"/>
        <v>1</v>
      </c>
      <c r="AC2335" s="1" t="str">
        <f t="shared" si="158"/>
        <v>1900</v>
      </c>
    </row>
    <row r="2336" spans="2:29" x14ac:dyDescent="0.25">
      <c r="B2336" s="1">
        <f t="shared" si="155"/>
        <v>0</v>
      </c>
      <c r="D2336" s="95" t="str">
        <f t="shared" si="156"/>
        <v/>
      </c>
      <c r="E2336" s="69"/>
      <c r="F2336" s="70"/>
      <c r="G2336" s="4"/>
      <c r="H2336" s="71"/>
      <c r="I2336" s="71"/>
      <c r="J2336" s="70"/>
      <c r="K2336" s="70"/>
      <c r="L2336" s="70"/>
      <c r="M2336" s="70"/>
      <c r="N2336" s="70"/>
      <c r="O2336" s="70"/>
      <c r="P2336" s="70"/>
      <c r="Q2336" s="70"/>
      <c r="R2336" s="70"/>
      <c r="S2336" s="86"/>
      <c r="T2336" s="70"/>
      <c r="Z2336" s="68">
        <f t="shared" si="157"/>
        <v>1</v>
      </c>
      <c r="AC2336" s="1" t="str">
        <f t="shared" si="158"/>
        <v>1900</v>
      </c>
    </row>
    <row r="2337" spans="2:29" x14ac:dyDescent="0.25">
      <c r="B2337" s="1">
        <f t="shared" si="155"/>
        <v>0</v>
      </c>
      <c r="D2337" s="95" t="str">
        <f t="shared" si="156"/>
        <v/>
      </c>
      <c r="E2337" s="69"/>
      <c r="F2337" s="70"/>
      <c r="G2337" s="4"/>
      <c r="H2337" s="71"/>
      <c r="I2337" s="71"/>
      <c r="J2337" s="70"/>
      <c r="K2337" s="70"/>
      <c r="L2337" s="70"/>
      <c r="M2337" s="70"/>
      <c r="N2337" s="70"/>
      <c r="O2337" s="70"/>
      <c r="P2337" s="70"/>
      <c r="Q2337" s="70"/>
      <c r="R2337" s="70"/>
      <c r="S2337" s="86"/>
      <c r="T2337" s="70"/>
      <c r="Z2337" s="68">
        <f t="shared" si="157"/>
        <v>1</v>
      </c>
      <c r="AC2337" s="1" t="str">
        <f t="shared" si="158"/>
        <v>1900</v>
      </c>
    </row>
    <row r="2338" spans="2:29" x14ac:dyDescent="0.25">
      <c r="B2338" s="1">
        <f t="shared" si="155"/>
        <v>0</v>
      </c>
      <c r="D2338" s="95" t="str">
        <f t="shared" si="156"/>
        <v/>
      </c>
      <c r="E2338" s="69"/>
      <c r="F2338" s="70"/>
      <c r="G2338" s="4"/>
      <c r="H2338" s="71"/>
      <c r="I2338" s="71"/>
      <c r="J2338" s="70"/>
      <c r="K2338" s="70"/>
      <c r="L2338" s="70"/>
      <c r="M2338" s="70"/>
      <c r="N2338" s="70"/>
      <c r="O2338" s="70"/>
      <c r="P2338" s="70"/>
      <c r="Q2338" s="70"/>
      <c r="R2338" s="70"/>
      <c r="S2338" s="86"/>
      <c r="T2338" s="70"/>
      <c r="Z2338" s="68">
        <f t="shared" si="157"/>
        <v>1</v>
      </c>
      <c r="AC2338" s="1" t="str">
        <f t="shared" si="158"/>
        <v>1900</v>
      </c>
    </row>
    <row r="2339" spans="2:29" x14ac:dyDescent="0.25">
      <c r="B2339" s="1">
        <f t="shared" si="155"/>
        <v>0</v>
      </c>
      <c r="D2339" s="95" t="str">
        <f t="shared" si="156"/>
        <v/>
      </c>
      <c r="E2339" s="69"/>
      <c r="F2339" s="70"/>
      <c r="G2339" s="4"/>
      <c r="H2339" s="71"/>
      <c r="I2339" s="71"/>
      <c r="J2339" s="70"/>
      <c r="K2339" s="70"/>
      <c r="L2339" s="70"/>
      <c r="M2339" s="70"/>
      <c r="N2339" s="70"/>
      <c r="O2339" s="70"/>
      <c r="P2339" s="70"/>
      <c r="Q2339" s="70"/>
      <c r="R2339" s="70"/>
      <c r="S2339" s="86"/>
      <c r="T2339" s="70"/>
      <c r="Z2339" s="68">
        <f t="shared" si="157"/>
        <v>1</v>
      </c>
      <c r="AC2339" s="1" t="str">
        <f t="shared" si="158"/>
        <v>1900</v>
      </c>
    </row>
    <row r="2340" spans="2:29" x14ac:dyDescent="0.25">
      <c r="B2340" s="1">
        <f t="shared" si="155"/>
        <v>0</v>
      </c>
      <c r="D2340" s="95" t="str">
        <f t="shared" si="156"/>
        <v/>
      </c>
      <c r="E2340" s="69"/>
      <c r="F2340" s="70"/>
      <c r="G2340" s="4"/>
      <c r="H2340" s="71"/>
      <c r="I2340" s="71"/>
      <c r="J2340" s="70"/>
      <c r="K2340" s="70"/>
      <c r="L2340" s="70"/>
      <c r="M2340" s="70"/>
      <c r="N2340" s="70"/>
      <c r="O2340" s="70"/>
      <c r="P2340" s="70"/>
      <c r="Q2340" s="70"/>
      <c r="R2340" s="70"/>
      <c r="S2340" s="86"/>
      <c r="T2340" s="70"/>
      <c r="Z2340" s="68">
        <f t="shared" si="157"/>
        <v>1</v>
      </c>
      <c r="AC2340" s="1" t="str">
        <f t="shared" si="158"/>
        <v>1900</v>
      </c>
    </row>
    <row r="2341" spans="2:29" x14ac:dyDescent="0.25">
      <c r="B2341" s="1">
        <f t="shared" si="155"/>
        <v>0</v>
      </c>
      <c r="D2341" s="95" t="str">
        <f t="shared" si="156"/>
        <v/>
      </c>
      <c r="E2341" s="69"/>
      <c r="F2341" s="70"/>
      <c r="G2341" s="4"/>
      <c r="H2341" s="71"/>
      <c r="I2341" s="71"/>
      <c r="J2341" s="70"/>
      <c r="K2341" s="70"/>
      <c r="L2341" s="70"/>
      <c r="M2341" s="70"/>
      <c r="N2341" s="70"/>
      <c r="O2341" s="70"/>
      <c r="P2341" s="70"/>
      <c r="Q2341" s="70"/>
      <c r="R2341" s="70"/>
      <c r="S2341" s="86"/>
      <c r="T2341" s="70"/>
      <c r="Z2341" s="68">
        <f t="shared" si="157"/>
        <v>1</v>
      </c>
      <c r="AC2341" s="1" t="str">
        <f t="shared" si="158"/>
        <v>1900</v>
      </c>
    </row>
    <row r="2342" spans="2:29" x14ac:dyDescent="0.25">
      <c r="B2342" s="1">
        <f t="shared" si="155"/>
        <v>0</v>
      </c>
      <c r="D2342" s="95" t="str">
        <f t="shared" si="156"/>
        <v/>
      </c>
      <c r="E2342" s="69"/>
      <c r="F2342" s="70"/>
      <c r="G2342" s="4"/>
      <c r="H2342" s="71"/>
      <c r="I2342" s="71"/>
      <c r="J2342" s="70"/>
      <c r="K2342" s="70"/>
      <c r="L2342" s="70"/>
      <c r="M2342" s="70"/>
      <c r="N2342" s="70"/>
      <c r="O2342" s="70"/>
      <c r="P2342" s="70"/>
      <c r="Q2342" s="70"/>
      <c r="R2342" s="70"/>
      <c r="S2342" s="86"/>
      <c r="T2342" s="70"/>
      <c r="Z2342" s="68">
        <f t="shared" si="157"/>
        <v>1</v>
      </c>
      <c r="AC2342" s="1" t="str">
        <f t="shared" si="158"/>
        <v>1900</v>
      </c>
    </row>
    <row r="2343" spans="2:29" x14ac:dyDescent="0.25">
      <c r="B2343" s="1">
        <f t="shared" si="155"/>
        <v>0</v>
      </c>
      <c r="D2343" s="95" t="str">
        <f t="shared" si="156"/>
        <v/>
      </c>
      <c r="E2343" s="69"/>
      <c r="F2343" s="70"/>
      <c r="G2343" s="4"/>
      <c r="H2343" s="71"/>
      <c r="I2343" s="71"/>
      <c r="J2343" s="70"/>
      <c r="K2343" s="70"/>
      <c r="L2343" s="70"/>
      <c r="M2343" s="70"/>
      <c r="N2343" s="70"/>
      <c r="O2343" s="70"/>
      <c r="P2343" s="70"/>
      <c r="Q2343" s="70"/>
      <c r="R2343" s="70"/>
      <c r="S2343" s="86"/>
      <c r="T2343" s="70"/>
      <c r="Z2343" s="68">
        <f t="shared" si="157"/>
        <v>1</v>
      </c>
      <c r="AC2343" s="1" t="str">
        <f t="shared" si="158"/>
        <v>1900</v>
      </c>
    </row>
    <row r="2344" spans="2:29" x14ac:dyDescent="0.25">
      <c r="B2344" s="1">
        <f t="shared" si="155"/>
        <v>0</v>
      </c>
      <c r="D2344" s="95" t="str">
        <f t="shared" si="156"/>
        <v/>
      </c>
      <c r="E2344" s="69"/>
      <c r="F2344" s="70"/>
      <c r="G2344" s="4"/>
      <c r="H2344" s="71"/>
      <c r="I2344" s="71"/>
      <c r="J2344" s="70"/>
      <c r="K2344" s="70"/>
      <c r="L2344" s="70"/>
      <c r="M2344" s="70"/>
      <c r="N2344" s="70"/>
      <c r="O2344" s="70"/>
      <c r="P2344" s="70"/>
      <c r="Q2344" s="70"/>
      <c r="R2344" s="70"/>
      <c r="S2344" s="86"/>
      <c r="T2344" s="70"/>
      <c r="Z2344" s="68">
        <f t="shared" si="157"/>
        <v>1</v>
      </c>
      <c r="AC2344" s="1" t="str">
        <f t="shared" si="158"/>
        <v>1900</v>
      </c>
    </row>
    <row r="2345" spans="2:29" x14ac:dyDescent="0.25">
      <c r="B2345" s="1">
        <f t="shared" si="155"/>
        <v>0</v>
      </c>
      <c r="D2345" s="95" t="str">
        <f t="shared" si="156"/>
        <v/>
      </c>
      <c r="E2345" s="69"/>
      <c r="F2345" s="70"/>
      <c r="G2345" s="4"/>
      <c r="H2345" s="71"/>
      <c r="I2345" s="71"/>
      <c r="J2345" s="70"/>
      <c r="K2345" s="70"/>
      <c r="L2345" s="70"/>
      <c r="M2345" s="70"/>
      <c r="N2345" s="70"/>
      <c r="O2345" s="70"/>
      <c r="P2345" s="70"/>
      <c r="Q2345" s="70"/>
      <c r="R2345" s="70"/>
      <c r="S2345" s="86"/>
      <c r="T2345" s="70"/>
      <c r="Z2345" s="68">
        <f t="shared" si="157"/>
        <v>1</v>
      </c>
      <c r="AC2345" s="1" t="str">
        <f t="shared" si="158"/>
        <v>1900</v>
      </c>
    </row>
    <row r="2346" spans="2:29" x14ac:dyDescent="0.25">
      <c r="B2346" s="1">
        <f t="shared" si="155"/>
        <v>0</v>
      </c>
      <c r="D2346" s="95" t="str">
        <f t="shared" si="156"/>
        <v/>
      </c>
      <c r="E2346" s="69"/>
      <c r="F2346" s="70"/>
      <c r="G2346" s="4"/>
      <c r="H2346" s="71"/>
      <c r="I2346" s="71"/>
      <c r="J2346" s="70"/>
      <c r="K2346" s="70"/>
      <c r="L2346" s="70"/>
      <c r="M2346" s="70"/>
      <c r="N2346" s="70"/>
      <c r="O2346" s="70"/>
      <c r="P2346" s="70"/>
      <c r="Q2346" s="70"/>
      <c r="R2346" s="70"/>
      <c r="S2346" s="86"/>
      <c r="T2346" s="70"/>
      <c r="Z2346" s="68">
        <f t="shared" si="157"/>
        <v>1</v>
      </c>
      <c r="AC2346" s="1" t="str">
        <f t="shared" si="158"/>
        <v>1900</v>
      </c>
    </row>
    <row r="2347" spans="2:29" x14ac:dyDescent="0.25">
      <c r="B2347" s="1">
        <f t="shared" si="155"/>
        <v>0</v>
      </c>
      <c r="D2347" s="95" t="str">
        <f t="shared" si="156"/>
        <v/>
      </c>
      <c r="E2347" s="69"/>
      <c r="F2347" s="70"/>
      <c r="G2347" s="4"/>
      <c r="H2347" s="71"/>
      <c r="I2347" s="71"/>
      <c r="J2347" s="70"/>
      <c r="K2347" s="70"/>
      <c r="L2347" s="70"/>
      <c r="M2347" s="70"/>
      <c r="N2347" s="70"/>
      <c r="O2347" s="70"/>
      <c r="P2347" s="70"/>
      <c r="Q2347" s="70"/>
      <c r="R2347" s="70"/>
      <c r="S2347" s="86"/>
      <c r="T2347" s="70"/>
      <c r="Z2347" s="68">
        <f t="shared" si="157"/>
        <v>1</v>
      </c>
      <c r="AC2347" s="1" t="str">
        <f t="shared" si="158"/>
        <v>1900</v>
      </c>
    </row>
    <row r="2348" spans="2:29" x14ac:dyDescent="0.25">
      <c r="B2348" s="1">
        <f t="shared" si="155"/>
        <v>0</v>
      </c>
      <c r="D2348" s="95" t="str">
        <f t="shared" si="156"/>
        <v/>
      </c>
      <c r="E2348" s="69"/>
      <c r="F2348" s="70"/>
      <c r="G2348" s="4"/>
      <c r="H2348" s="71"/>
      <c r="I2348" s="71"/>
      <c r="J2348" s="70"/>
      <c r="K2348" s="70"/>
      <c r="L2348" s="70"/>
      <c r="M2348" s="70"/>
      <c r="N2348" s="70"/>
      <c r="O2348" s="70"/>
      <c r="P2348" s="70"/>
      <c r="Q2348" s="70"/>
      <c r="R2348" s="70"/>
      <c r="S2348" s="86"/>
      <c r="T2348" s="70"/>
      <c r="Z2348" s="68">
        <f t="shared" si="157"/>
        <v>1</v>
      </c>
      <c r="AC2348" s="1" t="str">
        <f t="shared" si="158"/>
        <v>1900</v>
      </c>
    </row>
    <row r="2349" spans="2:29" x14ac:dyDescent="0.25">
      <c r="B2349" s="1">
        <f t="shared" si="155"/>
        <v>0</v>
      </c>
      <c r="D2349" s="95" t="str">
        <f t="shared" si="156"/>
        <v/>
      </c>
      <c r="E2349" s="69"/>
      <c r="F2349" s="70"/>
      <c r="G2349" s="4"/>
      <c r="H2349" s="71"/>
      <c r="I2349" s="71"/>
      <c r="J2349" s="70"/>
      <c r="K2349" s="70"/>
      <c r="L2349" s="70"/>
      <c r="M2349" s="70"/>
      <c r="N2349" s="70"/>
      <c r="O2349" s="70"/>
      <c r="P2349" s="70"/>
      <c r="Q2349" s="70"/>
      <c r="R2349" s="70"/>
      <c r="S2349" s="86"/>
      <c r="T2349" s="70"/>
      <c r="Z2349" s="68">
        <f t="shared" si="157"/>
        <v>1</v>
      </c>
      <c r="AC2349" s="1" t="str">
        <f t="shared" si="158"/>
        <v>1900</v>
      </c>
    </row>
    <row r="2350" spans="2:29" x14ac:dyDescent="0.25">
      <c r="B2350" s="1">
        <f t="shared" si="155"/>
        <v>0</v>
      </c>
      <c r="D2350" s="95" t="str">
        <f t="shared" si="156"/>
        <v/>
      </c>
      <c r="E2350" s="69"/>
      <c r="F2350" s="70"/>
      <c r="G2350" s="4"/>
      <c r="H2350" s="71"/>
      <c r="I2350" s="71"/>
      <c r="J2350" s="70"/>
      <c r="K2350" s="70"/>
      <c r="L2350" s="70"/>
      <c r="M2350" s="70"/>
      <c r="N2350" s="70"/>
      <c r="O2350" s="70"/>
      <c r="P2350" s="70"/>
      <c r="Q2350" s="70"/>
      <c r="R2350" s="70"/>
      <c r="S2350" s="86"/>
      <c r="T2350" s="70"/>
      <c r="Z2350" s="68">
        <f t="shared" si="157"/>
        <v>1</v>
      </c>
      <c r="AC2350" s="1" t="str">
        <f t="shared" si="158"/>
        <v>1900</v>
      </c>
    </row>
    <row r="2351" spans="2:29" x14ac:dyDescent="0.25">
      <c r="B2351" s="1">
        <f t="shared" si="155"/>
        <v>0</v>
      </c>
      <c r="D2351" s="95" t="str">
        <f t="shared" si="156"/>
        <v/>
      </c>
      <c r="E2351" s="69"/>
      <c r="F2351" s="70"/>
      <c r="G2351" s="4"/>
      <c r="H2351" s="71"/>
      <c r="I2351" s="71"/>
      <c r="J2351" s="70"/>
      <c r="K2351" s="70"/>
      <c r="L2351" s="70"/>
      <c r="M2351" s="70"/>
      <c r="N2351" s="70"/>
      <c r="O2351" s="70"/>
      <c r="P2351" s="70"/>
      <c r="Q2351" s="70"/>
      <c r="R2351" s="70"/>
      <c r="S2351" s="86"/>
      <c r="T2351" s="70"/>
      <c r="Z2351" s="68">
        <f t="shared" si="157"/>
        <v>1</v>
      </c>
      <c r="AC2351" s="1" t="str">
        <f t="shared" si="158"/>
        <v>1900</v>
      </c>
    </row>
    <row r="2352" spans="2:29" x14ac:dyDescent="0.25">
      <c r="B2352" s="1">
        <f t="shared" si="155"/>
        <v>0</v>
      </c>
      <c r="D2352" s="95" t="str">
        <f t="shared" si="156"/>
        <v/>
      </c>
      <c r="E2352" s="69"/>
      <c r="F2352" s="70"/>
      <c r="G2352" s="4"/>
      <c r="H2352" s="71"/>
      <c r="I2352" s="71"/>
      <c r="J2352" s="70"/>
      <c r="K2352" s="70"/>
      <c r="L2352" s="70"/>
      <c r="M2352" s="70"/>
      <c r="N2352" s="70"/>
      <c r="O2352" s="70"/>
      <c r="P2352" s="70"/>
      <c r="Q2352" s="70"/>
      <c r="R2352" s="70"/>
      <c r="S2352" s="86"/>
      <c r="T2352" s="70"/>
      <c r="Z2352" s="68">
        <f t="shared" si="157"/>
        <v>1</v>
      </c>
      <c r="AC2352" s="1" t="str">
        <f t="shared" si="158"/>
        <v>1900</v>
      </c>
    </row>
    <row r="2353" spans="2:29" x14ac:dyDescent="0.25">
      <c r="B2353" s="1">
        <f t="shared" si="155"/>
        <v>0</v>
      </c>
      <c r="D2353" s="95" t="str">
        <f t="shared" si="156"/>
        <v/>
      </c>
      <c r="E2353" s="69"/>
      <c r="F2353" s="70"/>
      <c r="G2353" s="4"/>
      <c r="H2353" s="71"/>
      <c r="I2353" s="71"/>
      <c r="J2353" s="70"/>
      <c r="K2353" s="70"/>
      <c r="L2353" s="70"/>
      <c r="M2353" s="70"/>
      <c r="N2353" s="70"/>
      <c r="O2353" s="70"/>
      <c r="P2353" s="70"/>
      <c r="Q2353" s="70"/>
      <c r="R2353" s="70"/>
      <c r="S2353" s="86"/>
      <c r="T2353" s="70"/>
      <c r="Z2353" s="68">
        <f t="shared" si="157"/>
        <v>1</v>
      </c>
      <c r="AC2353" s="1" t="str">
        <f t="shared" si="158"/>
        <v>1900</v>
      </c>
    </row>
    <row r="2354" spans="2:29" x14ac:dyDescent="0.25">
      <c r="B2354" s="1">
        <f t="shared" si="155"/>
        <v>0</v>
      </c>
      <c r="D2354" s="95" t="str">
        <f t="shared" si="156"/>
        <v/>
      </c>
      <c r="E2354" s="69"/>
      <c r="F2354" s="70"/>
      <c r="G2354" s="4"/>
      <c r="H2354" s="71"/>
      <c r="I2354" s="71"/>
      <c r="J2354" s="70"/>
      <c r="K2354" s="70"/>
      <c r="L2354" s="70"/>
      <c r="M2354" s="70"/>
      <c r="N2354" s="70"/>
      <c r="O2354" s="70"/>
      <c r="P2354" s="70"/>
      <c r="Q2354" s="70"/>
      <c r="R2354" s="70"/>
      <c r="S2354" s="86"/>
      <c r="T2354" s="70"/>
      <c r="Z2354" s="68">
        <f t="shared" si="157"/>
        <v>1</v>
      </c>
      <c r="AC2354" s="1" t="str">
        <f t="shared" si="158"/>
        <v>1900</v>
      </c>
    </row>
    <row r="2355" spans="2:29" x14ac:dyDescent="0.25">
      <c r="B2355" s="1">
        <f t="shared" si="155"/>
        <v>0</v>
      </c>
      <c r="D2355" s="95" t="str">
        <f t="shared" si="156"/>
        <v/>
      </c>
      <c r="E2355" s="69"/>
      <c r="F2355" s="70"/>
      <c r="G2355" s="4"/>
      <c r="H2355" s="71"/>
      <c r="I2355" s="71"/>
      <c r="J2355" s="70"/>
      <c r="K2355" s="70"/>
      <c r="L2355" s="70"/>
      <c r="M2355" s="70"/>
      <c r="N2355" s="70"/>
      <c r="O2355" s="70"/>
      <c r="P2355" s="70"/>
      <c r="Q2355" s="70"/>
      <c r="R2355" s="70"/>
      <c r="S2355" s="86"/>
      <c r="T2355" s="70"/>
      <c r="Z2355" s="68">
        <f t="shared" si="157"/>
        <v>1</v>
      </c>
      <c r="AC2355" s="1" t="str">
        <f t="shared" si="158"/>
        <v>1900</v>
      </c>
    </row>
    <row r="2356" spans="2:29" x14ac:dyDescent="0.25">
      <c r="B2356" s="1">
        <f t="shared" si="155"/>
        <v>0</v>
      </c>
      <c r="D2356" s="95" t="str">
        <f t="shared" si="156"/>
        <v/>
      </c>
      <c r="E2356" s="69"/>
      <c r="F2356" s="70"/>
      <c r="G2356" s="4"/>
      <c r="H2356" s="71"/>
      <c r="I2356" s="71"/>
      <c r="J2356" s="70"/>
      <c r="K2356" s="70"/>
      <c r="L2356" s="70"/>
      <c r="M2356" s="70"/>
      <c r="N2356" s="70"/>
      <c r="O2356" s="70"/>
      <c r="P2356" s="70"/>
      <c r="Q2356" s="70"/>
      <c r="R2356" s="70"/>
      <c r="S2356" s="86"/>
      <c r="T2356" s="70"/>
      <c r="Z2356" s="68">
        <f t="shared" si="157"/>
        <v>1</v>
      </c>
      <c r="AC2356" s="1" t="str">
        <f t="shared" si="158"/>
        <v>1900</v>
      </c>
    </row>
    <row r="2357" spans="2:29" x14ac:dyDescent="0.25">
      <c r="B2357" s="1">
        <f t="shared" si="155"/>
        <v>0</v>
      </c>
      <c r="D2357" s="95" t="str">
        <f t="shared" si="156"/>
        <v/>
      </c>
      <c r="E2357" s="69"/>
      <c r="F2357" s="70"/>
      <c r="G2357" s="4"/>
      <c r="H2357" s="71"/>
      <c r="I2357" s="71"/>
      <c r="J2357" s="70"/>
      <c r="K2357" s="70"/>
      <c r="L2357" s="70"/>
      <c r="M2357" s="70"/>
      <c r="N2357" s="70"/>
      <c r="O2357" s="70"/>
      <c r="P2357" s="70"/>
      <c r="Q2357" s="70"/>
      <c r="R2357" s="70"/>
      <c r="S2357" s="86"/>
      <c r="T2357" s="70"/>
      <c r="Z2357" s="68">
        <f t="shared" si="157"/>
        <v>1</v>
      </c>
      <c r="AC2357" s="1" t="str">
        <f t="shared" si="158"/>
        <v>1900</v>
      </c>
    </row>
    <row r="2358" spans="2:29" x14ac:dyDescent="0.25">
      <c r="B2358" s="1">
        <f t="shared" si="155"/>
        <v>0</v>
      </c>
      <c r="D2358" s="95" t="str">
        <f t="shared" si="156"/>
        <v/>
      </c>
      <c r="E2358" s="69"/>
      <c r="F2358" s="70"/>
      <c r="G2358" s="4"/>
      <c r="H2358" s="71"/>
      <c r="I2358" s="71"/>
      <c r="J2358" s="70"/>
      <c r="K2358" s="70"/>
      <c r="L2358" s="70"/>
      <c r="M2358" s="70"/>
      <c r="N2358" s="70"/>
      <c r="O2358" s="70"/>
      <c r="P2358" s="70"/>
      <c r="Q2358" s="70"/>
      <c r="R2358" s="70"/>
      <c r="S2358" s="86"/>
      <c r="T2358" s="70"/>
      <c r="Z2358" s="68">
        <f t="shared" si="157"/>
        <v>1</v>
      </c>
      <c r="AC2358" s="1" t="str">
        <f t="shared" si="158"/>
        <v>1900</v>
      </c>
    </row>
    <row r="2359" spans="2:29" x14ac:dyDescent="0.25">
      <c r="B2359" s="1">
        <f t="shared" si="155"/>
        <v>0</v>
      </c>
      <c r="D2359" s="95" t="str">
        <f t="shared" si="156"/>
        <v/>
      </c>
      <c r="E2359" s="69"/>
      <c r="F2359" s="70"/>
      <c r="G2359" s="4"/>
      <c r="H2359" s="71"/>
      <c r="I2359" s="71"/>
      <c r="J2359" s="70"/>
      <c r="K2359" s="70"/>
      <c r="L2359" s="70"/>
      <c r="M2359" s="70"/>
      <c r="N2359" s="70"/>
      <c r="O2359" s="70"/>
      <c r="P2359" s="70"/>
      <c r="Q2359" s="70"/>
      <c r="R2359" s="70"/>
      <c r="S2359" s="86"/>
      <c r="T2359" s="70"/>
      <c r="Z2359" s="68">
        <f t="shared" si="157"/>
        <v>1</v>
      </c>
      <c r="AC2359" s="1" t="str">
        <f t="shared" si="158"/>
        <v>1900</v>
      </c>
    </row>
    <row r="2360" spans="2:29" x14ac:dyDescent="0.25">
      <c r="B2360" s="1">
        <f t="shared" si="155"/>
        <v>0</v>
      </c>
      <c r="D2360" s="95" t="str">
        <f t="shared" si="156"/>
        <v/>
      </c>
      <c r="E2360" s="69"/>
      <c r="F2360" s="70"/>
      <c r="G2360" s="4"/>
      <c r="H2360" s="71"/>
      <c r="I2360" s="71"/>
      <c r="J2360" s="70"/>
      <c r="K2360" s="70"/>
      <c r="L2360" s="70"/>
      <c r="M2360" s="70"/>
      <c r="N2360" s="70"/>
      <c r="O2360" s="70"/>
      <c r="P2360" s="70"/>
      <c r="Q2360" s="70"/>
      <c r="R2360" s="70"/>
      <c r="S2360" s="86"/>
      <c r="T2360" s="70"/>
      <c r="Z2360" s="68">
        <f t="shared" si="157"/>
        <v>1</v>
      </c>
      <c r="AC2360" s="1" t="str">
        <f t="shared" si="158"/>
        <v>1900</v>
      </c>
    </row>
    <row r="2361" spans="2:29" x14ac:dyDescent="0.25">
      <c r="B2361" s="1">
        <f t="shared" si="155"/>
        <v>0</v>
      </c>
      <c r="D2361" s="95" t="str">
        <f t="shared" si="156"/>
        <v/>
      </c>
      <c r="E2361" s="69"/>
      <c r="F2361" s="70"/>
      <c r="G2361" s="4"/>
      <c r="H2361" s="71"/>
      <c r="I2361" s="71"/>
      <c r="J2361" s="70"/>
      <c r="K2361" s="70"/>
      <c r="L2361" s="70"/>
      <c r="M2361" s="70"/>
      <c r="N2361" s="70"/>
      <c r="O2361" s="70"/>
      <c r="P2361" s="70"/>
      <c r="Q2361" s="70"/>
      <c r="R2361" s="70"/>
      <c r="S2361" s="86"/>
      <c r="T2361" s="70"/>
      <c r="Z2361" s="68">
        <f t="shared" si="157"/>
        <v>1</v>
      </c>
      <c r="AC2361" s="1" t="str">
        <f t="shared" si="158"/>
        <v>1900</v>
      </c>
    </row>
    <row r="2362" spans="2:29" x14ac:dyDescent="0.25">
      <c r="B2362" s="1">
        <f t="shared" si="155"/>
        <v>0</v>
      </c>
      <c r="D2362" s="95" t="str">
        <f t="shared" si="156"/>
        <v/>
      </c>
      <c r="E2362" s="69"/>
      <c r="F2362" s="70"/>
      <c r="G2362" s="4"/>
      <c r="H2362" s="71"/>
      <c r="I2362" s="71"/>
      <c r="J2362" s="70"/>
      <c r="K2362" s="70"/>
      <c r="L2362" s="70"/>
      <c r="M2362" s="70"/>
      <c r="N2362" s="70"/>
      <c r="O2362" s="70"/>
      <c r="P2362" s="70"/>
      <c r="Q2362" s="70"/>
      <c r="R2362" s="70"/>
      <c r="S2362" s="86"/>
      <c r="T2362" s="70"/>
      <c r="Z2362" s="68">
        <f t="shared" si="157"/>
        <v>1</v>
      </c>
      <c r="AC2362" s="1" t="str">
        <f t="shared" si="158"/>
        <v>1900</v>
      </c>
    </row>
    <row r="2363" spans="2:29" x14ac:dyDescent="0.25">
      <c r="B2363" s="1">
        <f t="shared" si="155"/>
        <v>0</v>
      </c>
      <c r="D2363" s="95" t="str">
        <f t="shared" si="156"/>
        <v/>
      </c>
      <c r="E2363" s="69"/>
      <c r="F2363" s="70"/>
      <c r="G2363" s="4"/>
      <c r="H2363" s="71"/>
      <c r="I2363" s="71"/>
      <c r="J2363" s="70"/>
      <c r="K2363" s="70"/>
      <c r="L2363" s="70"/>
      <c r="M2363" s="70"/>
      <c r="N2363" s="70"/>
      <c r="O2363" s="70"/>
      <c r="P2363" s="70"/>
      <c r="Q2363" s="70"/>
      <c r="R2363" s="70"/>
      <c r="S2363" s="86"/>
      <c r="T2363" s="70"/>
      <c r="Z2363" s="68">
        <f t="shared" si="157"/>
        <v>1</v>
      </c>
      <c r="AC2363" s="1" t="str">
        <f t="shared" si="158"/>
        <v>1900</v>
      </c>
    </row>
    <row r="2364" spans="2:29" x14ac:dyDescent="0.25">
      <c r="B2364" s="1">
        <f t="shared" si="155"/>
        <v>0</v>
      </c>
      <c r="D2364" s="95" t="str">
        <f t="shared" si="156"/>
        <v/>
      </c>
      <c r="E2364" s="69"/>
      <c r="F2364" s="70"/>
      <c r="G2364" s="4"/>
      <c r="H2364" s="71"/>
      <c r="I2364" s="71"/>
      <c r="J2364" s="70"/>
      <c r="K2364" s="70"/>
      <c r="L2364" s="70"/>
      <c r="M2364" s="70"/>
      <c r="N2364" s="70"/>
      <c r="O2364" s="70"/>
      <c r="P2364" s="70"/>
      <c r="Q2364" s="70"/>
      <c r="R2364" s="70"/>
      <c r="S2364" s="86"/>
      <c r="T2364" s="70"/>
      <c r="Z2364" s="68">
        <f t="shared" si="157"/>
        <v>1</v>
      </c>
      <c r="AC2364" s="1" t="str">
        <f t="shared" si="158"/>
        <v>1900</v>
      </c>
    </row>
    <row r="2365" spans="2:29" x14ac:dyDescent="0.25">
      <c r="B2365" s="1">
        <f t="shared" si="155"/>
        <v>0</v>
      </c>
      <c r="D2365" s="95" t="str">
        <f t="shared" si="156"/>
        <v/>
      </c>
      <c r="E2365" s="69"/>
      <c r="F2365" s="70"/>
      <c r="G2365" s="4"/>
      <c r="H2365" s="71"/>
      <c r="I2365" s="71"/>
      <c r="J2365" s="70"/>
      <c r="K2365" s="70"/>
      <c r="L2365" s="70"/>
      <c r="M2365" s="70"/>
      <c r="N2365" s="70"/>
      <c r="O2365" s="70"/>
      <c r="P2365" s="70"/>
      <c r="Q2365" s="70"/>
      <c r="R2365" s="70"/>
      <c r="S2365" s="86"/>
      <c r="T2365" s="70"/>
      <c r="Z2365" s="68">
        <f t="shared" si="157"/>
        <v>1</v>
      </c>
      <c r="AC2365" s="1" t="str">
        <f t="shared" si="158"/>
        <v>1900</v>
      </c>
    </row>
    <row r="2366" spans="2:29" x14ac:dyDescent="0.25">
      <c r="B2366" s="1">
        <f t="shared" si="155"/>
        <v>0</v>
      </c>
      <c r="D2366" s="95" t="str">
        <f t="shared" si="156"/>
        <v/>
      </c>
      <c r="E2366" s="69"/>
      <c r="F2366" s="70"/>
      <c r="G2366" s="4"/>
      <c r="H2366" s="71"/>
      <c r="I2366" s="71"/>
      <c r="J2366" s="70"/>
      <c r="K2366" s="70"/>
      <c r="L2366" s="70"/>
      <c r="M2366" s="70"/>
      <c r="N2366" s="70"/>
      <c r="O2366" s="70"/>
      <c r="P2366" s="70"/>
      <c r="Q2366" s="70"/>
      <c r="R2366" s="70"/>
      <c r="S2366" s="86"/>
      <c r="T2366" s="70"/>
      <c r="Z2366" s="68">
        <f t="shared" si="157"/>
        <v>1</v>
      </c>
      <c r="AC2366" s="1" t="str">
        <f t="shared" si="158"/>
        <v>1900</v>
      </c>
    </row>
    <row r="2367" spans="2:29" x14ac:dyDescent="0.25">
      <c r="B2367" s="1">
        <f t="shared" si="155"/>
        <v>0</v>
      </c>
      <c r="D2367" s="95" t="str">
        <f t="shared" si="156"/>
        <v/>
      </c>
      <c r="E2367" s="69"/>
      <c r="F2367" s="70"/>
      <c r="G2367" s="4"/>
      <c r="H2367" s="71"/>
      <c r="I2367" s="71"/>
      <c r="J2367" s="70"/>
      <c r="K2367" s="70"/>
      <c r="L2367" s="70"/>
      <c r="M2367" s="70"/>
      <c r="N2367" s="70"/>
      <c r="O2367" s="70"/>
      <c r="P2367" s="70"/>
      <c r="Q2367" s="70"/>
      <c r="R2367" s="70"/>
      <c r="S2367" s="86"/>
      <c r="T2367" s="70"/>
      <c r="Z2367" s="68">
        <f t="shared" si="157"/>
        <v>1</v>
      </c>
      <c r="AC2367" s="1" t="str">
        <f t="shared" si="158"/>
        <v>1900</v>
      </c>
    </row>
    <row r="2368" spans="2:29" x14ac:dyDescent="0.25">
      <c r="B2368" s="1">
        <f t="shared" si="155"/>
        <v>0</v>
      </c>
      <c r="D2368" s="95" t="str">
        <f t="shared" si="156"/>
        <v/>
      </c>
      <c r="E2368" s="69"/>
      <c r="F2368" s="70"/>
      <c r="G2368" s="4"/>
      <c r="H2368" s="71"/>
      <c r="I2368" s="71"/>
      <c r="J2368" s="70"/>
      <c r="K2368" s="70"/>
      <c r="L2368" s="70"/>
      <c r="M2368" s="70"/>
      <c r="N2368" s="70"/>
      <c r="O2368" s="70"/>
      <c r="P2368" s="70"/>
      <c r="Q2368" s="70"/>
      <c r="R2368" s="70"/>
      <c r="S2368" s="86"/>
      <c r="T2368" s="70"/>
      <c r="Z2368" s="68">
        <f t="shared" si="157"/>
        <v>1</v>
      </c>
      <c r="AC2368" s="1" t="str">
        <f t="shared" si="158"/>
        <v>1900</v>
      </c>
    </row>
    <row r="2369" spans="2:29" x14ac:dyDescent="0.25">
      <c r="B2369" s="1">
        <f t="shared" si="155"/>
        <v>0</v>
      </c>
      <c r="D2369" s="95" t="str">
        <f t="shared" si="156"/>
        <v/>
      </c>
      <c r="E2369" s="69"/>
      <c r="F2369" s="70"/>
      <c r="G2369" s="4"/>
      <c r="H2369" s="71"/>
      <c r="I2369" s="71"/>
      <c r="J2369" s="70"/>
      <c r="K2369" s="70"/>
      <c r="L2369" s="70"/>
      <c r="M2369" s="70"/>
      <c r="N2369" s="70"/>
      <c r="O2369" s="70"/>
      <c r="P2369" s="70"/>
      <c r="Q2369" s="70"/>
      <c r="R2369" s="70"/>
      <c r="S2369" s="86"/>
      <c r="T2369" s="70"/>
      <c r="Z2369" s="68">
        <f t="shared" si="157"/>
        <v>1</v>
      </c>
      <c r="AC2369" s="1" t="str">
        <f t="shared" si="158"/>
        <v>1900</v>
      </c>
    </row>
    <row r="2370" spans="2:29" x14ac:dyDescent="0.25">
      <c r="B2370" s="1">
        <f t="shared" si="155"/>
        <v>0</v>
      </c>
      <c r="D2370" s="95" t="str">
        <f t="shared" si="156"/>
        <v/>
      </c>
      <c r="E2370" s="69"/>
      <c r="F2370" s="70"/>
      <c r="G2370" s="4"/>
      <c r="H2370" s="71"/>
      <c r="I2370" s="71"/>
      <c r="J2370" s="70"/>
      <c r="K2370" s="70"/>
      <c r="L2370" s="70"/>
      <c r="M2370" s="70"/>
      <c r="N2370" s="70"/>
      <c r="O2370" s="70"/>
      <c r="P2370" s="70"/>
      <c r="Q2370" s="70"/>
      <c r="R2370" s="70"/>
      <c r="S2370" s="86"/>
      <c r="T2370" s="70"/>
      <c r="Z2370" s="68">
        <f t="shared" si="157"/>
        <v>1</v>
      </c>
      <c r="AC2370" s="1" t="str">
        <f t="shared" si="158"/>
        <v>1900</v>
      </c>
    </row>
    <row r="2371" spans="2:29" x14ac:dyDescent="0.25">
      <c r="B2371" s="1">
        <f t="shared" si="155"/>
        <v>0</v>
      </c>
      <c r="D2371" s="95" t="str">
        <f t="shared" si="156"/>
        <v/>
      </c>
      <c r="E2371" s="69"/>
      <c r="F2371" s="70"/>
      <c r="G2371" s="4"/>
      <c r="H2371" s="71"/>
      <c r="I2371" s="71"/>
      <c r="J2371" s="70"/>
      <c r="K2371" s="70"/>
      <c r="L2371" s="70"/>
      <c r="M2371" s="70"/>
      <c r="N2371" s="70"/>
      <c r="O2371" s="70"/>
      <c r="P2371" s="70"/>
      <c r="Q2371" s="70"/>
      <c r="R2371" s="70"/>
      <c r="S2371" s="86"/>
      <c r="T2371" s="70"/>
      <c r="Z2371" s="68">
        <f t="shared" si="157"/>
        <v>1</v>
      </c>
      <c r="AC2371" s="1" t="str">
        <f t="shared" si="158"/>
        <v>1900</v>
      </c>
    </row>
    <row r="2372" spans="2:29" x14ac:dyDescent="0.25">
      <c r="B2372" s="1">
        <f t="shared" ref="B2372:B2435" si="159">IF($B$1=YEAR(Z2372),D2372,0)</f>
        <v>0</v>
      </c>
      <c r="D2372" s="95" t="str">
        <f t="shared" ref="D2372:D2435" si="160">IF(Z2372&lt;&gt;$Y$2,IF(YEAR(Z2372)=YEAR(Z2371),D2371+1,1),"")</f>
        <v/>
      </c>
      <c r="E2372" s="69"/>
      <c r="F2372" s="70"/>
      <c r="G2372" s="4"/>
      <c r="H2372" s="71"/>
      <c r="I2372" s="71"/>
      <c r="J2372" s="70"/>
      <c r="K2372" s="70"/>
      <c r="L2372" s="70"/>
      <c r="M2372" s="70"/>
      <c r="N2372" s="70"/>
      <c r="O2372" s="70"/>
      <c r="P2372" s="70"/>
      <c r="Q2372" s="70"/>
      <c r="R2372" s="70"/>
      <c r="S2372" s="86"/>
      <c r="T2372" s="70"/>
      <c r="Z2372" s="68">
        <f t="shared" ref="Z2372:Z2435" si="161">IF(CONCATENATE(F2372,F2373,F2374,F2375,F2376,F2377)&lt;&gt;"",IF(AND(E2372&lt;&gt;0,ISNUMBER(E2372)=TRUE),E2372,Z2371),$Y$2)</f>
        <v>1</v>
      </c>
      <c r="AC2372" s="1" t="str">
        <f t="shared" si="158"/>
        <v>1900</v>
      </c>
    </row>
    <row r="2373" spans="2:29" x14ac:dyDescent="0.25">
      <c r="B2373" s="1">
        <f t="shared" si="159"/>
        <v>0</v>
      </c>
      <c r="D2373" s="95" t="str">
        <f t="shared" si="160"/>
        <v/>
      </c>
      <c r="E2373" s="69"/>
      <c r="F2373" s="70"/>
      <c r="G2373" s="4"/>
      <c r="H2373" s="71"/>
      <c r="I2373" s="71"/>
      <c r="J2373" s="70"/>
      <c r="K2373" s="70"/>
      <c r="L2373" s="70"/>
      <c r="M2373" s="70"/>
      <c r="N2373" s="70"/>
      <c r="O2373" s="70"/>
      <c r="P2373" s="70"/>
      <c r="Q2373" s="70"/>
      <c r="R2373" s="70"/>
      <c r="S2373" s="86"/>
      <c r="T2373" s="70"/>
      <c r="Z2373" s="68">
        <f t="shared" si="161"/>
        <v>1</v>
      </c>
      <c r="AC2373" s="1" t="str">
        <f t="shared" ref="AC2373:AC2436" si="162">YEAR(Z2373)&amp;F2373&amp;G2373</f>
        <v>1900</v>
      </c>
    </row>
    <row r="2374" spans="2:29" x14ac:dyDescent="0.25">
      <c r="B2374" s="1">
        <f t="shared" si="159"/>
        <v>0</v>
      </c>
      <c r="D2374" s="95" t="str">
        <f t="shared" si="160"/>
        <v/>
      </c>
      <c r="E2374" s="69"/>
      <c r="F2374" s="70"/>
      <c r="G2374" s="4"/>
      <c r="H2374" s="71"/>
      <c r="I2374" s="71"/>
      <c r="J2374" s="70"/>
      <c r="K2374" s="70"/>
      <c r="L2374" s="70"/>
      <c r="M2374" s="70"/>
      <c r="N2374" s="70"/>
      <c r="O2374" s="70"/>
      <c r="P2374" s="70"/>
      <c r="Q2374" s="70"/>
      <c r="R2374" s="70"/>
      <c r="S2374" s="86"/>
      <c r="T2374" s="70"/>
      <c r="Z2374" s="68">
        <f t="shared" si="161"/>
        <v>1</v>
      </c>
      <c r="AC2374" s="1" t="str">
        <f t="shared" si="162"/>
        <v>1900</v>
      </c>
    </row>
    <row r="2375" spans="2:29" x14ac:dyDescent="0.25">
      <c r="B2375" s="1">
        <f t="shared" si="159"/>
        <v>0</v>
      </c>
      <c r="D2375" s="95" t="str">
        <f t="shared" si="160"/>
        <v/>
      </c>
      <c r="E2375" s="69"/>
      <c r="F2375" s="70"/>
      <c r="G2375" s="4"/>
      <c r="H2375" s="71"/>
      <c r="I2375" s="71"/>
      <c r="J2375" s="70"/>
      <c r="K2375" s="70"/>
      <c r="L2375" s="70"/>
      <c r="M2375" s="70"/>
      <c r="N2375" s="70"/>
      <c r="O2375" s="70"/>
      <c r="P2375" s="70"/>
      <c r="Q2375" s="70"/>
      <c r="R2375" s="70"/>
      <c r="S2375" s="86"/>
      <c r="T2375" s="70"/>
      <c r="Z2375" s="68">
        <f t="shared" si="161"/>
        <v>1</v>
      </c>
      <c r="AC2375" s="1" t="str">
        <f t="shared" si="162"/>
        <v>1900</v>
      </c>
    </row>
    <row r="2376" spans="2:29" x14ac:dyDescent="0.25">
      <c r="B2376" s="1">
        <f t="shared" si="159"/>
        <v>0</v>
      </c>
      <c r="D2376" s="95" t="str">
        <f t="shared" si="160"/>
        <v/>
      </c>
      <c r="E2376" s="69"/>
      <c r="F2376" s="70"/>
      <c r="G2376" s="4"/>
      <c r="H2376" s="71"/>
      <c r="I2376" s="71"/>
      <c r="J2376" s="70"/>
      <c r="K2376" s="70"/>
      <c r="L2376" s="70"/>
      <c r="M2376" s="70"/>
      <c r="N2376" s="70"/>
      <c r="O2376" s="70"/>
      <c r="P2376" s="70"/>
      <c r="Q2376" s="70"/>
      <c r="R2376" s="70"/>
      <c r="S2376" s="86"/>
      <c r="T2376" s="70"/>
      <c r="Z2376" s="68">
        <f t="shared" si="161"/>
        <v>1</v>
      </c>
      <c r="AC2376" s="1" t="str">
        <f t="shared" si="162"/>
        <v>1900</v>
      </c>
    </row>
    <row r="2377" spans="2:29" x14ac:dyDescent="0.25">
      <c r="B2377" s="1">
        <f t="shared" si="159"/>
        <v>0</v>
      </c>
      <c r="D2377" s="95" t="str">
        <f t="shared" si="160"/>
        <v/>
      </c>
      <c r="E2377" s="69"/>
      <c r="F2377" s="70"/>
      <c r="G2377" s="4"/>
      <c r="H2377" s="71"/>
      <c r="I2377" s="71"/>
      <c r="J2377" s="70"/>
      <c r="K2377" s="70"/>
      <c r="L2377" s="70"/>
      <c r="M2377" s="70"/>
      <c r="N2377" s="70"/>
      <c r="O2377" s="70"/>
      <c r="P2377" s="70"/>
      <c r="Q2377" s="70"/>
      <c r="R2377" s="70"/>
      <c r="S2377" s="86"/>
      <c r="T2377" s="70"/>
      <c r="Z2377" s="68">
        <f t="shared" si="161"/>
        <v>1</v>
      </c>
      <c r="AC2377" s="1" t="str">
        <f t="shared" si="162"/>
        <v>1900</v>
      </c>
    </row>
    <row r="2378" spans="2:29" x14ac:dyDescent="0.25">
      <c r="B2378" s="1">
        <f t="shared" si="159"/>
        <v>0</v>
      </c>
      <c r="D2378" s="95" t="str">
        <f t="shared" si="160"/>
        <v/>
      </c>
      <c r="E2378" s="69"/>
      <c r="F2378" s="70"/>
      <c r="G2378" s="4"/>
      <c r="H2378" s="71"/>
      <c r="I2378" s="71"/>
      <c r="J2378" s="70"/>
      <c r="K2378" s="70"/>
      <c r="L2378" s="70"/>
      <c r="M2378" s="70"/>
      <c r="N2378" s="70"/>
      <c r="O2378" s="70"/>
      <c r="P2378" s="70"/>
      <c r="Q2378" s="70"/>
      <c r="R2378" s="70"/>
      <c r="S2378" s="86"/>
      <c r="T2378" s="70"/>
      <c r="Z2378" s="68">
        <f t="shared" si="161"/>
        <v>1</v>
      </c>
      <c r="AC2378" s="1" t="str">
        <f t="shared" si="162"/>
        <v>1900</v>
      </c>
    </row>
    <row r="2379" spans="2:29" x14ac:dyDescent="0.25">
      <c r="B2379" s="1">
        <f t="shared" si="159"/>
        <v>0</v>
      </c>
      <c r="D2379" s="95" t="str">
        <f t="shared" si="160"/>
        <v/>
      </c>
      <c r="E2379" s="69"/>
      <c r="F2379" s="70"/>
      <c r="G2379" s="4"/>
      <c r="H2379" s="71"/>
      <c r="I2379" s="71"/>
      <c r="J2379" s="70"/>
      <c r="K2379" s="70"/>
      <c r="L2379" s="70"/>
      <c r="M2379" s="70"/>
      <c r="N2379" s="70"/>
      <c r="O2379" s="70"/>
      <c r="P2379" s="70"/>
      <c r="Q2379" s="70"/>
      <c r="R2379" s="70"/>
      <c r="S2379" s="86"/>
      <c r="T2379" s="70"/>
      <c r="Z2379" s="68">
        <f t="shared" si="161"/>
        <v>1</v>
      </c>
      <c r="AC2379" s="1" t="str">
        <f t="shared" si="162"/>
        <v>1900</v>
      </c>
    </row>
    <row r="2380" spans="2:29" x14ac:dyDescent="0.25">
      <c r="B2380" s="1">
        <f t="shared" si="159"/>
        <v>0</v>
      </c>
      <c r="D2380" s="95" t="str">
        <f t="shared" si="160"/>
        <v/>
      </c>
      <c r="E2380" s="69"/>
      <c r="F2380" s="70"/>
      <c r="G2380" s="4"/>
      <c r="H2380" s="71"/>
      <c r="I2380" s="71"/>
      <c r="J2380" s="70"/>
      <c r="K2380" s="70"/>
      <c r="L2380" s="70"/>
      <c r="M2380" s="70"/>
      <c r="N2380" s="70"/>
      <c r="O2380" s="70"/>
      <c r="P2380" s="70"/>
      <c r="Q2380" s="70"/>
      <c r="R2380" s="70"/>
      <c r="S2380" s="86"/>
      <c r="T2380" s="70"/>
      <c r="Z2380" s="68">
        <f t="shared" si="161"/>
        <v>1</v>
      </c>
      <c r="AC2380" s="1" t="str">
        <f t="shared" si="162"/>
        <v>1900</v>
      </c>
    </row>
    <row r="2381" spans="2:29" x14ac:dyDescent="0.25">
      <c r="B2381" s="1">
        <f t="shared" si="159"/>
        <v>0</v>
      </c>
      <c r="D2381" s="95" t="str">
        <f t="shared" si="160"/>
        <v/>
      </c>
      <c r="E2381" s="69"/>
      <c r="F2381" s="70"/>
      <c r="G2381" s="4"/>
      <c r="H2381" s="71"/>
      <c r="I2381" s="71"/>
      <c r="J2381" s="70"/>
      <c r="K2381" s="70"/>
      <c r="L2381" s="70"/>
      <c r="M2381" s="70"/>
      <c r="N2381" s="70"/>
      <c r="O2381" s="70"/>
      <c r="P2381" s="70"/>
      <c r="Q2381" s="70"/>
      <c r="R2381" s="70"/>
      <c r="S2381" s="86"/>
      <c r="T2381" s="70"/>
      <c r="Z2381" s="68">
        <f t="shared" si="161"/>
        <v>1</v>
      </c>
      <c r="AC2381" s="1" t="str">
        <f t="shared" si="162"/>
        <v>1900</v>
      </c>
    </row>
    <row r="2382" spans="2:29" x14ac:dyDescent="0.25">
      <c r="B2382" s="1">
        <f t="shared" si="159"/>
        <v>0</v>
      </c>
      <c r="D2382" s="95" t="str">
        <f t="shared" si="160"/>
        <v/>
      </c>
      <c r="E2382" s="69"/>
      <c r="F2382" s="70"/>
      <c r="G2382" s="4"/>
      <c r="H2382" s="71"/>
      <c r="I2382" s="71"/>
      <c r="J2382" s="70"/>
      <c r="K2382" s="70"/>
      <c r="L2382" s="70"/>
      <c r="M2382" s="70"/>
      <c r="N2382" s="70"/>
      <c r="O2382" s="70"/>
      <c r="P2382" s="70"/>
      <c r="Q2382" s="70"/>
      <c r="R2382" s="70"/>
      <c r="S2382" s="86"/>
      <c r="T2382" s="70"/>
      <c r="Z2382" s="68">
        <f t="shared" si="161"/>
        <v>1</v>
      </c>
      <c r="AC2382" s="1" t="str">
        <f t="shared" si="162"/>
        <v>1900</v>
      </c>
    </row>
    <row r="2383" spans="2:29" x14ac:dyDescent="0.25">
      <c r="B2383" s="1">
        <f t="shared" si="159"/>
        <v>0</v>
      </c>
      <c r="D2383" s="95" t="str">
        <f t="shared" si="160"/>
        <v/>
      </c>
      <c r="E2383" s="69"/>
      <c r="F2383" s="70"/>
      <c r="G2383" s="4"/>
      <c r="H2383" s="71"/>
      <c r="I2383" s="71"/>
      <c r="J2383" s="70"/>
      <c r="K2383" s="70"/>
      <c r="L2383" s="70"/>
      <c r="M2383" s="70"/>
      <c r="N2383" s="70"/>
      <c r="O2383" s="70"/>
      <c r="P2383" s="70"/>
      <c r="Q2383" s="70"/>
      <c r="R2383" s="70"/>
      <c r="S2383" s="86"/>
      <c r="T2383" s="70"/>
      <c r="Z2383" s="68">
        <f t="shared" si="161"/>
        <v>1</v>
      </c>
      <c r="AC2383" s="1" t="str">
        <f t="shared" si="162"/>
        <v>1900</v>
      </c>
    </row>
    <row r="2384" spans="2:29" x14ac:dyDescent="0.25">
      <c r="B2384" s="1">
        <f t="shared" si="159"/>
        <v>0</v>
      </c>
      <c r="D2384" s="95" t="str">
        <f t="shared" si="160"/>
        <v/>
      </c>
      <c r="E2384" s="69"/>
      <c r="F2384" s="70"/>
      <c r="G2384" s="4"/>
      <c r="H2384" s="71"/>
      <c r="I2384" s="71"/>
      <c r="J2384" s="70"/>
      <c r="K2384" s="70"/>
      <c r="L2384" s="70"/>
      <c r="M2384" s="70"/>
      <c r="N2384" s="70"/>
      <c r="O2384" s="70"/>
      <c r="P2384" s="70"/>
      <c r="Q2384" s="70"/>
      <c r="R2384" s="70"/>
      <c r="S2384" s="86"/>
      <c r="T2384" s="70"/>
      <c r="Z2384" s="68">
        <f t="shared" si="161"/>
        <v>1</v>
      </c>
      <c r="AC2384" s="1" t="str">
        <f t="shared" si="162"/>
        <v>1900</v>
      </c>
    </row>
    <row r="2385" spans="2:29" x14ac:dyDescent="0.25">
      <c r="B2385" s="1">
        <f t="shared" si="159"/>
        <v>0</v>
      </c>
      <c r="D2385" s="95" t="str">
        <f t="shared" si="160"/>
        <v/>
      </c>
      <c r="E2385" s="69"/>
      <c r="F2385" s="70"/>
      <c r="G2385" s="4"/>
      <c r="H2385" s="71"/>
      <c r="I2385" s="71"/>
      <c r="J2385" s="70"/>
      <c r="K2385" s="70"/>
      <c r="L2385" s="70"/>
      <c r="M2385" s="70"/>
      <c r="N2385" s="70"/>
      <c r="O2385" s="70"/>
      <c r="P2385" s="70"/>
      <c r="Q2385" s="70"/>
      <c r="R2385" s="70"/>
      <c r="S2385" s="86"/>
      <c r="T2385" s="70"/>
      <c r="Z2385" s="68">
        <f t="shared" si="161"/>
        <v>1</v>
      </c>
      <c r="AC2385" s="1" t="str">
        <f t="shared" si="162"/>
        <v>1900</v>
      </c>
    </row>
    <row r="2386" spans="2:29" x14ac:dyDescent="0.25">
      <c r="B2386" s="1">
        <f t="shared" si="159"/>
        <v>0</v>
      </c>
      <c r="D2386" s="95" t="str">
        <f t="shared" si="160"/>
        <v/>
      </c>
      <c r="E2386" s="69"/>
      <c r="F2386" s="70"/>
      <c r="G2386" s="4"/>
      <c r="H2386" s="71"/>
      <c r="I2386" s="71"/>
      <c r="J2386" s="70"/>
      <c r="K2386" s="70"/>
      <c r="L2386" s="70"/>
      <c r="M2386" s="70"/>
      <c r="N2386" s="70"/>
      <c r="O2386" s="70"/>
      <c r="P2386" s="70"/>
      <c r="Q2386" s="70"/>
      <c r="R2386" s="70"/>
      <c r="S2386" s="86"/>
      <c r="T2386" s="70"/>
      <c r="Z2386" s="68">
        <f t="shared" si="161"/>
        <v>1</v>
      </c>
      <c r="AC2386" s="1" t="str">
        <f t="shared" si="162"/>
        <v>1900</v>
      </c>
    </row>
    <row r="2387" spans="2:29" x14ac:dyDescent="0.25">
      <c r="B2387" s="1">
        <f t="shared" si="159"/>
        <v>0</v>
      </c>
      <c r="D2387" s="95" t="str">
        <f t="shared" si="160"/>
        <v/>
      </c>
      <c r="E2387" s="69"/>
      <c r="F2387" s="70"/>
      <c r="G2387" s="4"/>
      <c r="H2387" s="71"/>
      <c r="I2387" s="71"/>
      <c r="J2387" s="70"/>
      <c r="K2387" s="70"/>
      <c r="L2387" s="70"/>
      <c r="M2387" s="70"/>
      <c r="N2387" s="70"/>
      <c r="O2387" s="70"/>
      <c r="P2387" s="70"/>
      <c r="Q2387" s="70"/>
      <c r="R2387" s="70"/>
      <c r="S2387" s="86"/>
      <c r="T2387" s="70"/>
      <c r="Z2387" s="68">
        <f t="shared" si="161"/>
        <v>1</v>
      </c>
      <c r="AC2387" s="1" t="str">
        <f t="shared" si="162"/>
        <v>1900</v>
      </c>
    </row>
    <row r="2388" spans="2:29" x14ac:dyDescent="0.25">
      <c r="B2388" s="1">
        <f t="shared" si="159"/>
        <v>0</v>
      </c>
      <c r="D2388" s="95" t="str">
        <f t="shared" si="160"/>
        <v/>
      </c>
      <c r="E2388" s="69"/>
      <c r="F2388" s="70"/>
      <c r="G2388" s="4"/>
      <c r="H2388" s="71"/>
      <c r="I2388" s="71"/>
      <c r="J2388" s="70"/>
      <c r="K2388" s="70"/>
      <c r="L2388" s="70"/>
      <c r="M2388" s="70"/>
      <c r="N2388" s="70"/>
      <c r="O2388" s="70"/>
      <c r="P2388" s="70"/>
      <c r="Q2388" s="70"/>
      <c r="R2388" s="70"/>
      <c r="S2388" s="86"/>
      <c r="T2388" s="70"/>
      <c r="Z2388" s="68">
        <f t="shared" si="161"/>
        <v>1</v>
      </c>
      <c r="AC2388" s="1" t="str">
        <f t="shared" si="162"/>
        <v>1900</v>
      </c>
    </row>
    <row r="2389" spans="2:29" x14ac:dyDescent="0.25">
      <c r="B2389" s="1">
        <f t="shared" si="159"/>
        <v>0</v>
      </c>
      <c r="D2389" s="95" t="str">
        <f t="shared" si="160"/>
        <v/>
      </c>
      <c r="E2389" s="69"/>
      <c r="F2389" s="70"/>
      <c r="G2389" s="4"/>
      <c r="H2389" s="71"/>
      <c r="I2389" s="71"/>
      <c r="J2389" s="70"/>
      <c r="K2389" s="70"/>
      <c r="L2389" s="70"/>
      <c r="M2389" s="70"/>
      <c r="N2389" s="70"/>
      <c r="O2389" s="70"/>
      <c r="P2389" s="70"/>
      <c r="Q2389" s="70"/>
      <c r="R2389" s="70"/>
      <c r="S2389" s="86"/>
      <c r="T2389" s="70"/>
      <c r="Z2389" s="68">
        <f t="shared" si="161"/>
        <v>1</v>
      </c>
      <c r="AC2389" s="1" t="str">
        <f t="shared" si="162"/>
        <v>1900</v>
      </c>
    </row>
    <row r="2390" spans="2:29" x14ac:dyDescent="0.25">
      <c r="B2390" s="1">
        <f t="shared" si="159"/>
        <v>0</v>
      </c>
      <c r="D2390" s="95" t="str">
        <f t="shared" si="160"/>
        <v/>
      </c>
      <c r="E2390" s="69"/>
      <c r="F2390" s="70"/>
      <c r="G2390" s="4"/>
      <c r="H2390" s="71"/>
      <c r="I2390" s="71"/>
      <c r="J2390" s="70"/>
      <c r="K2390" s="70"/>
      <c r="L2390" s="70"/>
      <c r="M2390" s="70"/>
      <c r="N2390" s="70"/>
      <c r="O2390" s="70"/>
      <c r="P2390" s="70"/>
      <c r="Q2390" s="70"/>
      <c r="R2390" s="70"/>
      <c r="S2390" s="86"/>
      <c r="T2390" s="70"/>
      <c r="Z2390" s="68">
        <f t="shared" si="161"/>
        <v>1</v>
      </c>
      <c r="AC2390" s="1" t="str">
        <f t="shared" si="162"/>
        <v>1900</v>
      </c>
    </row>
    <row r="2391" spans="2:29" x14ac:dyDescent="0.25">
      <c r="B2391" s="1">
        <f t="shared" si="159"/>
        <v>0</v>
      </c>
      <c r="D2391" s="95" t="str">
        <f t="shared" si="160"/>
        <v/>
      </c>
      <c r="E2391" s="69"/>
      <c r="F2391" s="70"/>
      <c r="G2391" s="4"/>
      <c r="H2391" s="71"/>
      <c r="I2391" s="71"/>
      <c r="J2391" s="70"/>
      <c r="K2391" s="70"/>
      <c r="L2391" s="70"/>
      <c r="M2391" s="70"/>
      <c r="N2391" s="70"/>
      <c r="O2391" s="70"/>
      <c r="P2391" s="70"/>
      <c r="Q2391" s="70"/>
      <c r="R2391" s="70"/>
      <c r="S2391" s="86"/>
      <c r="T2391" s="70"/>
      <c r="Z2391" s="68">
        <f t="shared" si="161"/>
        <v>1</v>
      </c>
      <c r="AC2391" s="1" t="str">
        <f t="shared" si="162"/>
        <v>1900</v>
      </c>
    </row>
    <row r="2392" spans="2:29" x14ac:dyDescent="0.25">
      <c r="B2392" s="1">
        <f t="shared" si="159"/>
        <v>0</v>
      </c>
      <c r="D2392" s="95" t="str">
        <f t="shared" si="160"/>
        <v/>
      </c>
      <c r="E2392" s="69"/>
      <c r="F2392" s="70"/>
      <c r="G2392" s="4"/>
      <c r="H2392" s="71"/>
      <c r="I2392" s="71"/>
      <c r="J2392" s="70"/>
      <c r="K2392" s="70"/>
      <c r="L2392" s="70"/>
      <c r="M2392" s="70"/>
      <c r="N2392" s="70"/>
      <c r="O2392" s="70"/>
      <c r="P2392" s="70"/>
      <c r="Q2392" s="70"/>
      <c r="R2392" s="70"/>
      <c r="S2392" s="86"/>
      <c r="T2392" s="70"/>
      <c r="Z2392" s="68">
        <f t="shared" si="161"/>
        <v>1</v>
      </c>
      <c r="AC2392" s="1" t="str">
        <f t="shared" si="162"/>
        <v>1900</v>
      </c>
    </row>
    <row r="2393" spans="2:29" x14ac:dyDescent="0.25">
      <c r="B2393" s="1">
        <f t="shared" si="159"/>
        <v>0</v>
      </c>
      <c r="D2393" s="95" t="str">
        <f t="shared" si="160"/>
        <v/>
      </c>
      <c r="E2393" s="69"/>
      <c r="F2393" s="70"/>
      <c r="G2393" s="4"/>
      <c r="H2393" s="71"/>
      <c r="I2393" s="71"/>
      <c r="J2393" s="70"/>
      <c r="K2393" s="70"/>
      <c r="L2393" s="70"/>
      <c r="M2393" s="70"/>
      <c r="N2393" s="70"/>
      <c r="O2393" s="70"/>
      <c r="P2393" s="70"/>
      <c r="Q2393" s="70"/>
      <c r="R2393" s="70"/>
      <c r="S2393" s="86"/>
      <c r="T2393" s="70"/>
      <c r="Z2393" s="68">
        <f t="shared" si="161"/>
        <v>1</v>
      </c>
      <c r="AC2393" s="1" t="str">
        <f t="shared" si="162"/>
        <v>1900</v>
      </c>
    </row>
    <row r="2394" spans="2:29" x14ac:dyDescent="0.25">
      <c r="B2394" s="1">
        <f t="shared" si="159"/>
        <v>0</v>
      </c>
      <c r="D2394" s="95" t="str">
        <f t="shared" si="160"/>
        <v/>
      </c>
      <c r="E2394" s="69"/>
      <c r="F2394" s="70"/>
      <c r="G2394" s="4"/>
      <c r="H2394" s="71"/>
      <c r="I2394" s="71"/>
      <c r="J2394" s="70"/>
      <c r="K2394" s="70"/>
      <c r="L2394" s="70"/>
      <c r="M2394" s="70"/>
      <c r="N2394" s="70"/>
      <c r="O2394" s="70"/>
      <c r="P2394" s="70"/>
      <c r="Q2394" s="70"/>
      <c r="R2394" s="70"/>
      <c r="S2394" s="86"/>
      <c r="T2394" s="70"/>
      <c r="Z2394" s="68">
        <f t="shared" si="161"/>
        <v>1</v>
      </c>
      <c r="AC2394" s="1" t="str">
        <f t="shared" si="162"/>
        <v>1900</v>
      </c>
    </row>
    <row r="2395" spans="2:29" x14ac:dyDescent="0.25">
      <c r="B2395" s="1">
        <f t="shared" si="159"/>
        <v>0</v>
      </c>
      <c r="D2395" s="95" t="str">
        <f t="shared" si="160"/>
        <v/>
      </c>
      <c r="E2395" s="69"/>
      <c r="F2395" s="70"/>
      <c r="G2395" s="4"/>
      <c r="H2395" s="71"/>
      <c r="I2395" s="71"/>
      <c r="J2395" s="70"/>
      <c r="K2395" s="70"/>
      <c r="L2395" s="70"/>
      <c r="M2395" s="70"/>
      <c r="N2395" s="70"/>
      <c r="O2395" s="70"/>
      <c r="P2395" s="70"/>
      <c r="Q2395" s="70"/>
      <c r="R2395" s="70"/>
      <c r="S2395" s="86"/>
      <c r="T2395" s="70"/>
      <c r="Z2395" s="68">
        <f t="shared" si="161"/>
        <v>1</v>
      </c>
      <c r="AC2395" s="1" t="str">
        <f t="shared" si="162"/>
        <v>1900</v>
      </c>
    </row>
    <row r="2396" spans="2:29" x14ac:dyDescent="0.25">
      <c r="B2396" s="1">
        <f t="shared" si="159"/>
        <v>0</v>
      </c>
      <c r="D2396" s="95" t="str">
        <f t="shared" si="160"/>
        <v/>
      </c>
      <c r="E2396" s="69"/>
      <c r="F2396" s="70"/>
      <c r="G2396" s="4"/>
      <c r="H2396" s="71"/>
      <c r="I2396" s="71"/>
      <c r="J2396" s="70"/>
      <c r="K2396" s="70"/>
      <c r="L2396" s="70"/>
      <c r="M2396" s="70"/>
      <c r="N2396" s="70"/>
      <c r="O2396" s="70"/>
      <c r="P2396" s="70"/>
      <c r="Q2396" s="70"/>
      <c r="R2396" s="70"/>
      <c r="S2396" s="86"/>
      <c r="T2396" s="70"/>
      <c r="Z2396" s="68">
        <f t="shared" si="161"/>
        <v>1</v>
      </c>
      <c r="AC2396" s="1" t="str">
        <f t="shared" si="162"/>
        <v>1900</v>
      </c>
    </row>
    <row r="2397" spans="2:29" x14ac:dyDescent="0.25">
      <c r="B2397" s="1">
        <f t="shared" si="159"/>
        <v>0</v>
      </c>
      <c r="D2397" s="95" t="str">
        <f t="shared" si="160"/>
        <v/>
      </c>
      <c r="E2397" s="69"/>
      <c r="F2397" s="70"/>
      <c r="G2397" s="4"/>
      <c r="H2397" s="71"/>
      <c r="I2397" s="71"/>
      <c r="J2397" s="70"/>
      <c r="K2397" s="70"/>
      <c r="L2397" s="70"/>
      <c r="M2397" s="70"/>
      <c r="N2397" s="70"/>
      <c r="O2397" s="70"/>
      <c r="P2397" s="70"/>
      <c r="Q2397" s="70"/>
      <c r="R2397" s="70"/>
      <c r="S2397" s="86"/>
      <c r="T2397" s="70"/>
      <c r="Z2397" s="68">
        <f t="shared" si="161"/>
        <v>1</v>
      </c>
      <c r="AC2397" s="1" t="str">
        <f t="shared" si="162"/>
        <v>1900</v>
      </c>
    </row>
    <row r="2398" spans="2:29" x14ac:dyDescent="0.25">
      <c r="B2398" s="1">
        <f t="shared" si="159"/>
        <v>0</v>
      </c>
      <c r="D2398" s="95" t="str">
        <f t="shared" si="160"/>
        <v/>
      </c>
      <c r="E2398" s="69"/>
      <c r="F2398" s="70"/>
      <c r="G2398" s="4"/>
      <c r="H2398" s="71"/>
      <c r="I2398" s="71"/>
      <c r="J2398" s="70"/>
      <c r="K2398" s="70"/>
      <c r="L2398" s="70"/>
      <c r="M2398" s="70"/>
      <c r="N2398" s="70"/>
      <c r="O2398" s="70"/>
      <c r="P2398" s="70"/>
      <c r="Q2398" s="70"/>
      <c r="R2398" s="70"/>
      <c r="S2398" s="86"/>
      <c r="T2398" s="70"/>
      <c r="Z2398" s="68">
        <f t="shared" si="161"/>
        <v>1</v>
      </c>
      <c r="AC2398" s="1" t="str">
        <f t="shared" si="162"/>
        <v>1900</v>
      </c>
    </row>
    <row r="2399" spans="2:29" x14ac:dyDescent="0.25">
      <c r="B2399" s="1">
        <f t="shared" si="159"/>
        <v>0</v>
      </c>
      <c r="D2399" s="95" t="str">
        <f t="shared" si="160"/>
        <v/>
      </c>
      <c r="E2399" s="69"/>
      <c r="F2399" s="70"/>
      <c r="G2399" s="4"/>
      <c r="H2399" s="71"/>
      <c r="I2399" s="71"/>
      <c r="J2399" s="70"/>
      <c r="K2399" s="70"/>
      <c r="L2399" s="70"/>
      <c r="M2399" s="70"/>
      <c r="N2399" s="70"/>
      <c r="O2399" s="70"/>
      <c r="P2399" s="70"/>
      <c r="Q2399" s="70"/>
      <c r="R2399" s="70"/>
      <c r="S2399" s="86"/>
      <c r="T2399" s="70"/>
      <c r="Z2399" s="68">
        <f t="shared" si="161"/>
        <v>1</v>
      </c>
      <c r="AC2399" s="1" t="str">
        <f t="shared" si="162"/>
        <v>1900</v>
      </c>
    </row>
    <row r="2400" spans="2:29" x14ac:dyDescent="0.25">
      <c r="B2400" s="1">
        <f t="shared" si="159"/>
        <v>0</v>
      </c>
      <c r="D2400" s="95" t="str">
        <f t="shared" si="160"/>
        <v/>
      </c>
      <c r="E2400" s="69"/>
      <c r="F2400" s="70"/>
      <c r="G2400" s="4"/>
      <c r="H2400" s="71"/>
      <c r="I2400" s="71"/>
      <c r="J2400" s="70"/>
      <c r="K2400" s="70"/>
      <c r="L2400" s="70"/>
      <c r="M2400" s="70"/>
      <c r="N2400" s="70"/>
      <c r="O2400" s="70"/>
      <c r="P2400" s="70"/>
      <c r="Q2400" s="70"/>
      <c r="R2400" s="70"/>
      <c r="S2400" s="86"/>
      <c r="T2400" s="70"/>
      <c r="Z2400" s="68">
        <f t="shared" si="161"/>
        <v>1</v>
      </c>
      <c r="AC2400" s="1" t="str">
        <f t="shared" si="162"/>
        <v>1900</v>
      </c>
    </row>
    <row r="2401" spans="2:29" x14ac:dyDescent="0.25">
      <c r="B2401" s="1">
        <f t="shared" si="159"/>
        <v>0</v>
      </c>
      <c r="D2401" s="95" t="str">
        <f t="shared" si="160"/>
        <v/>
      </c>
      <c r="E2401" s="69"/>
      <c r="F2401" s="70"/>
      <c r="G2401" s="4"/>
      <c r="H2401" s="71"/>
      <c r="I2401" s="71"/>
      <c r="J2401" s="70"/>
      <c r="K2401" s="70"/>
      <c r="L2401" s="70"/>
      <c r="M2401" s="70"/>
      <c r="N2401" s="70"/>
      <c r="O2401" s="70"/>
      <c r="P2401" s="70"/>
      <c r="Q2401" s="70"/>
      <c r="R2401" s="70"/>
      <c r="S2401" s="86"/>
      <c r="T2401" s="70"/>
      <c r="Z2401" s="68">
        <f t="shared" si="161"/>
        <v>1</v>
      </c>
      <c r="AC2401" s="1" t="str">
        <f t="shared" si="162"/>
        <v>1900</v>
      </c>
    </row>
    <row r="2402" spans="2:29" x14ac:dyDescent="0.25">
      <c r="B2402" s="1">
        <f t="shared" si="159"/>
        <v>0</v>
      </c>
      <c r="D2402" s="95" t="str">
        <f t="shared" si="160"/>
        <v/>
      </c>
      <c r="E2402" s="69"/>
      <c r="F2402" s="70"/>
      <c r="G2402" s="4"/>
      <c r="H2402" s="71"/>
      <c r="I2402" s="71"/>
      <c r="J2402" s="70"/>
      <c r="K2402" s="70"/>
      <c r="L2402" s="70"/>
      <c r="M2402" s="70"/>
      <c r="N2402" s="70"/>
      <c r="O2402" s="70"/>
      <c r="P2402" s="70"/>
      <c r="Q2402" s="70"/>
      <c r="R2402" s="70"/>
      <c r="S2402" s="86"/>
      <c r="T2402" s="70"/>
      <c r="Z2402" s="68">
        <f t="shared" si="161"/>
        <v>1</v>
      </c>
      <c r="AC2402" s="1" t="str">
        <f t="shared" si="162"/>
        <v>1900</v>
      </c>
    </row>
    <row r="2403" spans="2:29" x14ac:dyDescent="0.25">
      <c r="B2403" s="1">
        <f t="shared" si="159"/>
        <v>0</v>
      </c>
      <c r="D2403" s="95" t="str">
        <f t="shared" si="160"/>
        <v/>
      </c>
      <c r="E2403" s="69"/>
      <c r="F2403" s="70"/>
      <c r="G2403" s="4"/>
      <c r="H2403" s="71"/>
      <c r="I2403" s="71"/>
      <c r="J2403" s="70"/>
      <c r="K2403" s="70"/>
      <c r="L2403" s="70"/>
      <c r="M2403" s="70"/>
      <c r="N2403" s="70"/>
      <c r="O2403" s="70"/>
      <c r="P2403" s="70"/>
      <c r="Q2403" s="70"/>
      <c r="R2403" s="70"/>
      <c r="S2403" s="86"/>
      <c r="T2403" s="70"/>
      <c r="Z2403" s="68">
        <f t="shared" si="161"/>
        <v>1</v>
      </c>
      <c r="AC2403" s="1" t="str">
        <f t="shared" si="162"/>
        <v>1900</v>
      </c>
    </row>
    <row r="2404" spans="2:29" x14ac:dyDescent="0.25">
      <c r="B2404" s="1">
        <f t="shared" si="159"/>
        <v>0</v>
      </c>
      <c r="D2404" s="95" t="str">
        <f t="shared" si="160"/>
        <v/>
      </c>
      <c r="E2404" s="69"/>
      <c r="F2404" s="70"/>
      <c r="G2404" s="4"/>
      <c r="H2404" s="71"/>
      <c r="I2404" s="71"/>
      <c r="J2404" s="70"/>
      <c r="K2404" s="70"/>
      <c r="L2404" s="70"/>
      <c r="M2404" s="70"/>
      <c r="N2404" s="70"/>
      <c r="O2404" s="70"/>
      <c r="P2404" s="70"/>
      <c r="Q2404" s="70"/>
      <c r="R2404" s="70"/>
      <c r="S2404" s="86"/>
      <c r="T2404" s="70"/>
      <c r="Z2404" s="68">
        <f t="shared" si="161"/>
        <v>1</v>
      </c>
      <c r="AC2404" s="1" t="str">
        <f t="shared" si="162"/>
        <v>1900</v>
      </c>
    </row>
    <row r="2405" spans="2:29" x14ac:dyDescent="0.25">
      <c r="B2405" s="1">
        <f t="shared" si="159"/>
        <v>0</v>
      </c>
      <c r="D2405" s="95" t="str">
        <f t="shared" si="160"/>
        <v/>
      </c>
      <c r="E2405" s="69"/>
      <c r="F2405" s="70"/>
      <c r="G2405" s="4"/>
      <c r="H2405" s="71"/>
      <c r="I2405" s="71"/>
      <c r="J2405" s="70"/>
      <c r="K2405" s="70"/>
      <c r="L2405" s="70"/>
      <c r="M2405" s="70"/>
      <c r="N2405" s="70"/>
      <c r="O2405" s="70"/>
      <c r="P2405" s="70"/>
      <c r="Q2405" s="70"/>
      <c r="R2405" s="70"/>
      <c r="S2405" s="86"/>
      <c r="T2405" s="70"/>
      <c r="Z2405" s="68">
        <f t="shared" si="161"/>
        <v>1</v>
      </c>
      <c r="AC2405" s="1" t="str">
        <f t="shared" si="162"/>
        <v>1900</v>
      </c>
    </row>
    <row r="2406" spans="2:29" x14ac:dyDescent="0.25">
      <c r="B2406" s="1">
        <f t="shared" si="159"/>
        <v>0</v>
      </c>
      <c r="D2406" s="95" t="str">
        <f t="shared" si="160"/>
        <v/>
      </c>
      <c r="E2406" s="69"/>
      <c r="F2406" s="70"/>
      <c r="G2406" s="4"/>
      <c r="H2406" s="71"/>
      <c r="I2406" s="71"/>
      <c r="J2406" s="70"/>
      <c r="K2406" s="70"/>
      <c r="L2406" s="70"/>
      <c r="M2406" s="70"/>
      <c r="N2406" s="70"/>
      <c r="O2406" s="70"/>
      <c r="P2406" s="70"/>
      <c r="Q2406" s="70"/>
      <c r="R2406" s="70"/>
      <c r="S2406" s="86"/>
      <c r="T2406" s="70"/>
      <c r="Z2406" s="68">
        <f t="shared" si="161"/>
        <v>1</v>
      </c>
      <c r="AC2406" s="1" t="str">
        <f t="shared" si="162"/>
        <v>1900</v>
      </c>
    </row>
    <row r="2407" spans="2:29" x14ac:dyDescent="0.25">
      <c r="B2407" s="1">
        <f t="shared" si="159"/>
        <v>0</v>
      </c>
      <c r="D2407" s="95" t="str">
        <f t="shared" si="160"/>
        <v/>
      </c>
      <c r="E2407" s="69"/>
      <c r="F2407" s="70"/>
      <c r="G2407" s="4"/>
      <c r="H2407" s="71"/>
      <c r="I2407" s="71"/>
      <c r="J2407" s="70"/>
      <c r="K2407" s="70"/>
      <c r="L2407" s="70"/>
      <c r="M2407" s="70"/>
      <c r="N2407" s="70"/>
      <c r="O2407" s="70"/>
      <c r="P2407" s="70"/>
      <c r="Q2407" s="70"/>
      <c r="R2407" s="70"/>
      <c r="S2407" s="86"/>
      <c r="T2407" s="70"/>
      <c r="Z2407" s="68">
        <f t="shared" si="161"/>
        <v>1</v>
      </c>
      <c r="AC2407" s="1" t="str">
        <f t="shared" si="162"/>
        <v>1900</v>
      </c>
    </row>
    <row r="2408" spans="2:29" x14ac:dyDescent="0.25">
      <c r="B2408" s="1">
        <f t="shared" si="159"/>
        <v>0</v>
      </c>
      <c r="D2408" s="95" t="str">
        <f t="shared" si="160"/>
        <v/>
      </c>
      <c r="E2408" s="69"/>
      <c r="F2408" s="70"/>
      <c r="G2408" s="4"/>
      <c r="H2408" s="71"/>
      <c r="I2408" s="71"/>
      <c r="J2408" s="70"/>
      <c r="K2408" s="70"/>
      <c r="L2408" s="70"/>
      <c r="M2408" s="70"/>
      <c r="N2408" s="70"/>
      <c r="O2408" s="70"/>
      <c r="P2408" s="70"/>
      <c r="Q2408" s="70"/>
      <c r="R2408" s="70"/>
      <c r="S2408" s="86"/>
      <c r="T2408" s="70"/>
      <c r="Z2408" s="68">
        <f t="shared" si="161"/>
        <v>1</v>
      </c>
      <c r="AC2408" s="1" t="str">
        <f t="shared" si="162"/>
        <v>1900</v>
      </c>
    </row>
    <row r="2409" spans="2:29" x14ac:dyDescent="0.25">
      <c r="B2409" s="1">
        <f t="shared" si="159"/>
        <v>0</v>
      </c>
      <c r="D2409" s="95" t="str">
        <f t="shared" si="160"/>
        <v/>
      </c>
      <c r="E2409" s="69"/>
      <c r="F2409" s="70"/>
      <c r="G2409" s="4"/>
      <c r="H2409" s="71"/>
      <c r="I2409" s="71"/>
      <c r="J2409" s="70"/>
      <c r="K2409" s="70"/>
      <c r="L2409" s="70"/>
      <c r="M2409" s="70"/>
      <c r="N2409" s="70"/>
      <c r="O2409" s="70"/>
      <c r="P2409" s="70"/>
      <c r="Q2409" s="70"/>
      <c r="R2409" s="70"/>
      <c r="S2409" s="86"/>
      <c r="T2409" s="70"/>
      <c r="Z2409" s="68">
        <f t="shared" si="161"/>
        <v>1</v>
      </c>
      <c r="AC2409" s="1" t="str">
        <f t="shared" si="162"/>
        <v>1900</v>
      </c>
    </row>
    <row r="2410" spans="2:29" x14ac:dyDescent="0.25">
      <c r="B2410" s="1">
        <f t="shared" si="159"/>
        <v>0</v>
      </c>
      <c r="D2410" s="95" t="str">
        <f t="shared" si="160"/>
        <v/>
      </c>
      <c r="E2410" s="69"/>
      <c r="F2410" s="70"/>
      <c r="G2410" s="4"/>
      <c r="H2410" s="71"/>
      <c r="I2410" s="71"/>
      <c r="J2410" s="70"/>
      <c r="K2410" s="70"/>
      <c r="L2410" s="70"/>
      <c r="M2410" s="70"/>
      <c r="N2410" s="70"/>
      <c r="O2410" s="70"/>
      <c r="P2410" s="70"/>
      <c r="Q2410" s="70"/>
      <c r="R2410" s="70"/>
      <c r="S2410" s="86"/>
      <c r="T2410" s="70"/>
      <c r="Z2410" s="68">
        <f t="shared" si="161"/>
        <v>1</v>
      </c>
      <c r="AC2410" s="1" t="str">
        <f t="shared" si="162"/>
        <v>1900</v>
      </c>
    </row>
    <row r="2411" spans="2:29" x14ac:dyDescent="0.25">
      <c r="B2411" s="1">
        <f t="shared" si="159"/>
        <v>0</v>
      </c>
      <c r="D2411" s="95" t="str">
        <f t="shared" si="160"/>
        <v/>
      </c>
      <c r="E2411" s="69"/>
      <c r="F2411" s="70"/>
      <c r="G2411" s="4"/>
      <c r="H2411" s="71"/>
      <c r="I2411" s="71"/>
      <c r="J2411" s="70"/>
      <c r="K2411" s="70"/>
      <c r="L2411" s="70"/>
      <c r="M2411" s="70"/>
      <c r="N2411" s="70"/>
      <c r="O2411" s="70"/>
      <c r="P2411" s="70"/>
      <c r="Q2411" s="70"/>
      <c r="R2411" s="70"/>
      <c r="S2411" s="86"/>
      <c r="T2411" s="70"/>
      <c r="Z2411" s="68">
        <f t="shared" si="161"/>
        <v>1</v>
      </c>
      <c r="AC2411" s="1" t="str">
        <f t="shared" si="162"/>
        <v>1900</v>
      </c>
    </row>
    <row r="2412" spans="2:29" x14ac:dyDescent="0.25">
      <c r="B2412" s="1">
        <f t="shared" si="159"/>
        <v>0</v>
      </c>
      <c r="D2412" s="95" t="str">
        <f t="shared" si="160"/>
        <v/>
      </c>
      <c r="E2412" s="69"/>
      <c r="F2412" s="70"/>
      <c r="G2412" s="4"/>
      <c r="H2412" s="71"/>
      <c r="I2412" s="71"/>
      <c r="J2412" s="70"/>
      <c r="K2412" s="70"/>
      <c r="L2412" s="70"/>
      <c r="M2412" s="70"/>
      <c r="N2412" s="70"/>
      <c r="O2412" s="70"/>
      <c r="P2412" s="70"/>
      <c r="Q2412" s="70"/>
      <c r="R2412" s="70"/>
      <c r="S2412" s="86"/>
      <c r="T2412" s="70"/>
      <c r="Z2412" s="68">
        <f t="shared" si="161"/>
        <v>1</v>
      </c>
      <c r="AC2412" s="1" t="str">
        <f t="shared" si="162"/>
        <v>1900</v>
      </c>
    </row>
    <row r="2413" spans="2:29" x14ac:dyDescent="0.25">
      <c r="B2413" s="1">
        <f t="shared" si="159"/>
        <v>0</v>
      </c>
      <c r="D2413" s="95" t="str">
        <f t="shared" si="160"/>
        <v/>
      </c>
      <c r="E2413" s="69"/>
      <c r="F2413" s="70"/>
      <c r="G2413" s="4"/>
      <c r="H2413" s="71"/>
      <c r="I2413" s="71"/>
      <c r="J2413" s="70"/>
      <c r="K2413" s="70"/>
      <c r="L2413" s="70"/>
      <c r="M2413" s="70"/>
      <c r="N2413" s="70"/>
      <c r="O2413" s="70"/>
      <c r="P2413" s="70"/>
      <c r="Q2413" s="70"/>
      <c r="R2413" s="70"/>
      <c r="S2413" s="86"/>
      <c r="T2413" s="70"/>
      <c r="Z2413" s="68">
        <f t="shared" si="161"/>
        <v>1</v>
      </c>
      <c r="AC2413" s="1" t="str">
        <f t="shared" si="162"/>
        <v>1900</v>
      </c>
    </row>
    <row r="2414" spans="2:29" x14ac:dyDescent="0.25">
      <c r="B2414" s="1">
        <f t="shared" si="159"/>
        <v>0</v>
      </c>
      <c r="D2414" s="95" t="str">
        <f t="shared" si="160"/>
        <v/>
      </c>
      <c r="E2414" s="69"/>
      <c r="F2414" s="70"/>
      <c r="G2414" s="4"/>
      <c r="H2414" s="71"/>
      <c r="I2414" s="71"/>
      <c r="J2414" s="70"/>
      <c r="K2414" s="70"/>
      <c r="L2414" s="70"/>
      <c r="M2414" s="70"/>
      <c r="N2414" s="70"/>
      <c r="O2414" s="70"/>
      <c r="P2414" s="70"/>
      <c r="Q2414" s="70"/>
      <c r="R2414" s="70"/>
      <c r="S2414" s="86"/>
      <c r="T2414" s="70"/>
      <c r="Z2414" s="68">
        <f t="shared" si="161"/>
        <v>1</v>
      </c>
      <c r="AC2414" s="1" t="str">
        <f t="shared" si="162"/>
        <v>1900</v>
      </c>
    </row>
    <row r="2415" spans="2:29" x14ac:dyDescent="0.25">
      <c r="B2415" s="1">
        <f t="shared" si="159"/>
        <v>0</v>
      </c>
      <c r="D2415" s="95" t="str">
        <f t="shared" si="160"/>
        <v/>
      </c>
      <c r="E2415" s="69"/>
      <c r="F2415" s="70"/>
      <c r="G2415" s="4"/>
      <c r="H2415" s="71"/>
      <c r="I2415" s="71"/>
      <c r="J2415" s="70"/>
      <c r="K2415" s="70"/>
      <c r="L2415" s="70"/>
      <c r="M2415" s="70"/>
      <c r="N2415" s="70"/>
      <c r="O2415" s="70"/>
      <c r="P2415" s="70"/>
      <c r="Q2415" s="70"/>
      <c r="R2415" s="70"/>
      <c r="S2415" s="86"/>
      <c r="T2415" s="70"/>
      <c r="Z2415" s="68">
        <f t="shared" si="161"/>
        <v>1</v>
      </c>
      <c r="AC2415" s="1" t="str">
        <f t="shared" si="162"/>
        <v>1900</v>
      </c>
    </row>
    <row r="2416" spans="2:29" x14ac:dyDescent="0.25">
      <c r="B2416" s="1">
        <f t="shared" si="159"/>
        <v>0</v>
      </c>
      <c r="D2416" s="95" t="str">
        <f t="shared" si="160"/>
        <v/>
      </c>
      <c r="E2416" s="69"/>
      <c r="F2416" s="70"/>
      <c r="G2416" s="4"/>
      <c r="H2416" s="71"/>
      <c r="I2416" s="71"/>
      <c r="J2416" s="70"/>
      <c r="K2416" s="70"/>
      <c r="L2416" s="70"/>
      <c r="M2416" s="70"/>
      <c r="N2416" s="70"/>
      <c r="O2416" s="70"/>
      <c r="P2416" s="70"/>
      <c r="Q2416" s="70"/>
      <c r="R2416" s="70"/>
      <c r="S2416" s="86"/>
      <c r="T2416" s="70"/>
      <c r="Z2416" s="68">
        <f t="shared" si="161"/>
        <v>1</v>
      </c>
      <c r="AC2416" s="1" t="str">
        <f t="shared" si="162"/>
        <v>1900</v>
      </c>
    </row>
    <row r="2417" spans="2:29" x14ac:dyDescent="0.25">
      <c r="B2417" s="1">
        <f t="shared" si="159"/>
        <v>0</v>
      </c>
      <c r="D2417" s="95" t="str">
        <f t="shared" si="160"/>
        <v/>
      </c>
      <c r="E2417" s="69"/>
      <c r="F2417" s="70"/>
      <c r="G2417" s="4"/>
      <c r="H2417" s="71"/>
      <c r="I2417" s="71"/>
      <c r="J2417" s="70"/>
      <c r="K2417" s="70"/>
      <c r="L2417" s="70"/>
      <c r="M2417" s="70"/>
      <c r="N2417" s="70"/>
      <c r="O2417" s="70"/>
      <c r="P2417" s="70"/>
      <c r="Q2417" s="70"/>
      <c r="R2417" s="70"/>
      <c r="S2417" s="86"/>
      <c r="T2417" s="70"/>
      <c r="Z2417" s="68">
        <f t="shared" si="161"/>
        <v>1</v>
      </c>
      <c r="AC2417" s="1" t="str">
        <f t="shared" si="162"/>
        <v>1900</v>
      </c>
    </row>
    <row r="2418" spans="2:29" x14ac:dyDescent="0.25">
      <c r="B2418" s="1">
        <f t="shared" si="159"/>
        <v>0</v>
      </c>
      <c r="D2418" s="95" t="str">
        <f t="shared" si="160"/>
        <v/>
      </c>
      <c r="E2418" s="69"/>
      <c r="F2418" s="70"/>
      <c r="G2418" s="4"/>
      <c r="H2418" s="71"/>
      <c r="I2418" s="71"/>
      <c r="J2418" s="70"/>
      <c r="K2418" s="70"/>
      <c r="L2418" s="70"/>
      <c r="M2418" s="70"/>
      <c r="N2418" s="70"/>
      <c r="O2418" s="70"/>
      <c r="P2418" s="70"/>
      <c r="Q2418" s="70"/>
      <c r="R2418" s="70"/>
      <c r="S2418" s="86"/>
      <c r="T2418" s="70"/>
      <c r="Z2418" s="68">
        <f t="shared" si="161"/>
        <v>1</v>
      </c>
      <c r="AC2418" s="1" t="str">
        <f t="shared" si="162"/>
        <v>1900</v>
      </c>
    </row>
    <row r="2419" spans="2:29" x14ac:dyDescent="0.25">
      <c r="B2419" s="1">
        <f t="shared" si="159"/>
        <v>0</v>
      </c>
      <c r="D2419" s="95" t="str">
        <f t="shared" si="160"/>
        <v/>
      </c>
      <c r="E2419" s="69"/>
      <c r="F2419" s="70"/>
      <c r="G2419" s="4"/>
      <c r="H2419" s="71"/>
      <c r="I2419" s="71"/>
      <c r="J2419" s="70"/>
      <c r="K2419" s="70"/>
      <c r="L2419" s="70"/>
      <c r="M2419" s="70"/>
      <c r="N2419" s="70"/>
      <c r="O2419" s="70"/>
      <c r="P2419" s="70"/>
      <c r="Q2419" s="70"/>
      <c r="R2419" s="70"/>
      <c r="S2419" s="86"/>
      <c r="T2419" s="70"/>
      <c r="Z2419" s="68">
        <f t="shared" si="161"/>
        <v>1</v>
      </c>
      <c r="AC2419" s="1" t="str">
        <f t="shared" si="162"/>
        <v>1900</v>
      </c>
    </row>
    <row r="2420" spans="2:29" x14ac:dyDescent="0.25">
      <c r="B2420" s="1">
        <f t="shared" si="159"/>
        <v>0</v>
      </c>
      <c r="D2420" s="95" t="str">
        <f t="shared" si="160"/>
        <v/>
      </c>
      <c r="E2420" s="69"/>
      <c r="F2420" s="70"/>
      <c r="G2420" s="4"/>
      <c r="H2420" s="71"/>
      <c r="I2420" s="71"/>
      <c r="J2420" s="70"/>
      <c r="K2420" s="70"/>
      <c r="L2420" s="70"/>
      <c r="M2420" s="70"/>
      <c r="N2420" s="70"/>
      <c r="O2420" s="70"/>
      <c r="P2420" s="70"/>
      <c r="Q2420" s="70"/>
      <c r="R2420" s="70"/>
      <c r="S2420" s="86"/>
      <c r="T2420" s="70"/>
      <c r="Z2420" s="68">
        <f t="shared" si="161"/>
        <v>1</v>
      </c>
      <c r="AC2420" s="1" t="str">
        <f t="shared" si="162"/>
        <v>1900</v>
      </c>
    </row>
    <row r="2421" spans="2:29" x14ac:dyDescent="0.25">
      <c r="B2421" s="1">
        <f t="shared" si="159"/>
        <v>0</v>
      </c>
      <c r="D2421" s="95" t="str">
        <f t="shared" si="160"/>
        <v/>
      </c>
      <c r="E2421" s="69"/>
      <c r="F2421" s="70"/>
      <c r="G2421" s="4"/>
      <c r="H2421" s="71"/>
      <c r="I2421" s="71"/>
      <c r="J2421" s="70"/>
      <c r="K2421" s="70"/>
      <c r="L2421" s="70"/>
      <c r="M2421" s="70"/>
      <c r="N2421" s="70"/>
      <c r="O2421" s="70"/>
      <c r="P2421" s="70"/>
      <c r="Q2421" s="70"/>
      <c r="R2421" s="70"/>
      <c r="S2421" s="86"/>
      <c r="T2421" s="70"/>
      <c r="Z2421" s="68">
        <f t="shared" si="161"/>
        <v>1</v>
      </c>
      <c r="AC2421" s="1" t="str">
        <f t="shared" si="162"/>
        <v>1900</v>
      </c>
    </row>
    <row r="2422" spans="2:29" x14ac:dyDescent="0.25">
      <c r="B2422" s="1">
        <f t="shared" si="159"/>
        <v>0</v>
      </c>
      <c r="D2422" s="95" t="str">
        <f t="shared" si="160"/>
        <v/>
      </c>
      <c r="E2422" s="69"/>
      <c r="F2422" s="70"/>
      <c r="G2422" s="4"/>
      <c r="H2422" s="71"/>
      <c r="I2422" s="71"/>
      <c r="J2422" s="70"/>
      <c r="K2422" s="70"/>
      <c r="L2422" s="70"/>
      <c r="M2422" s="70"/>
      <c r="N2422" s="70"/>
      <c r="O2422" s="70"/>
      <c r="P2422" s="70"/>
      <c r="Q2422" s="70"/>
      <c r="R2422" s="70"/>
      <c r="S2422" s="86"/>
      <c r="T2422" s="70"/>
      <c r="Z2422" s="68">
        <f t="shared" si="161"/>
        <v>1</v>
      </c>
      <c r="AC2422" s="1" t="str">
        <f t="shared" si="162"/>
        <v>1900</v>
      </c>
    </row>
    <row r="2423" spans="2:29" x14ac:dyDescent="0.25">
      <c r="B2423" s="1">
        <f t="shared" si="159"/>
        <v>0</v>
      </c>
      <c r="D2423" s="95" t="str">
        <f t="shared" si="160"/>
        <v/>
      </c>
      <c r="E2423" s="69"/>
      <c r="F2423" s="70"/>
      <c r="G2423" s="4"/>
      <c r="H2423" s="71"/>
      <c r="I2423" s="71"/>
      <c r="J2423" s="70"/>
      <c r="K2423" s="70"/>
      <c r="L2423" s="70"/>
      <c r="M2423" s="70"/>
      <c r="N2423" s="70"/>
      <c r="O2423" s="70"/>
      <c r="P2423" s="70"/>
      <c r="Q2423" s="70"/>
      <c r="R2423" s="70"/>
      <c r="S2423" s="86"/>
      <c r="T2423" s="70"/>
      <c r="Z2423" s="68">
        <f t="shared" si="161"/>
        <v>1</v>
      </c>
      <c r="AC2423" s="1" t="str">
        <f t="shared" si="162"/>
        <v>1900</v>
      </c>
    </row>
    <row r="2424" spans="2:29" x14ac:dyDescent="0.25">
      <c r="B2424" s="1">
        <f t="shared" si="159"/>
        <v>0</v>
      </c>
      <c r="D2424" s="95" t="str">
        <f t="shared" si="160"/>
        <v/>
      </c>
      <c r="E2424" s="69"/>
      <c r="F2424" s="70"/>
      <c r="G2424" s="4"/>
      <c r="H2424" s="71"/>
      <c r="I2424" s="71"/>
      <c r="J2424" s="70"/>
      <c r="K2424" s="70"/>
      <c r="L2424" s="70"/>
      <c r="M2424" s="70"/>
      <c r="N2424" s="70"/>
      <c r="O2424" s="70"/>
      <c r="P2424" s="70"/>
      <c r="Q2424" s="70"/>
      <c r="R2424" s="70"/>
      <c r="S2424" s="86"/>
      <c r="T2424" s="70"/>
      <c r="Z2424" s="68">
        <f t="shared" si="161"/>
        <v>1</v>
      </c>
      <c r="AC2424" s="1" t="str">
        <f t="shared" si="162"/>
        <v>1900</v>
      </c>
    </row>
    <row r="2425" spans="2:29" x14ac:dyDescent="0.25">
      <c r="B2425" s="1">
        <f t="shared" si="159"/>
        <v>0</v>
      </c>
      <c r="D2425" s="95" t="str">
        <f t="shared" si="160"/>
        <v/>
      </c>
      <c r="E2425" s="69"/>
      <c r="F2425" s="70"/>
      <c r="G2425" s="4"/>
      <c r="H2425" s="71"/>
      <c r="I2425" s="71"/>
      <c r="J2425" s="70"/>
      <c r="K2425" s="70"/>
      <c r="L2425" s="70"/>
      <c r="M2425" s="70"/>
      <c r="N2425" s="70"/>
      <c r="O2425" s="70"/>
      <c r="P2425" s="70"/>
      <c r="Q2425" s="70"/>
      <c r="R2425" s="70"/>
      <c r="S2425" s="86"/>
      <c r="T2425" s="70"/>
      <c r="Z2425" s="68">
        <f t="shared" si="161"/>
        <v>1</v>
      </c>
      <c r="AC2425" s="1" t="str">
        <f t="shared" si="162"/>
        <v>1900</v>
      </c>
    </row>
    <row r="2426" spans="2:29" x14ac:dyDescent="0.25">
      <c r="B2426" s="1">
        <f t="shared" si="159"/>
        <v>0</v>
      </c>
      <c r="D2426" s="95" t="str">
        <f t="shared" si="160"/>
        <v/>
      </c>
      <c r="E2426" s="69"/>
      <c r="F2426" s="70"/>
      <c r="G2426" s="4"/>
      <c r="H2426" s="71"/>
      <c r="I2426" s="71"/>
      <c r="J2426" s="70"/>
      <c r="K2426" s="70"/>
      <c r="L2426" s="70"/>
      <c r="M2426" s="70"/>
      <c r="N2426" s="70"/>
      <c r="O2426" s="70"/>
      <c r="P2426" s="70"/>
      <c r="Q2426" s="70"/>
      <c r="R2426" s="70"/>
      <c r="S2426" s="86"/>
      <c r="T2426" s="70"/>
      <c r="Z2426" s="68">
        <f t="shared" si="161"/>
        <v>1</v>
      </c>
      <c r="AC2426" s="1" t="str">
        <f t="shared" si="162"/>
        <v>1900</v>
      </c>
    </row>
    <row r="2427" spans="2:29" x14ac:dyDescent="0.25">
      <c r="B2427" s="1">
        <f t="shared" si="159"/>
        <v>0</v>
      </c>
      <c r="D2427" s="95" t="str">
        <f t="shared" si="160"/>
        <v/>
      </c>
      <c r="E2427" s="69"/>
      <c r="F2427" s="70"/>
      <c r="G2427" s="4"/>
      <c r="H2427" s="71"/>
      <c r="I2427" s="71"/>
      <c r="J2427" s="70"/>
      <c r="K2427" s="70"/>
      <c r="L2427" s="70"/>
      <c r="M2427" s="70"/>
      <c r="N2427" s="70"/>
      <c r="O2427" s="70"/>
      <c r="P2427" s="70"/>
      <c r="Q2427" s="70"/>
      <c r="R2427" s="70"/>
      <c r="S2427" s="86"/>
      <c r="T2427" s="70"/>
      <c r="Z2427" s="68">
        <f t="shared" si="161"/>
        <v>1</v>
      </c>
      <c r="AC2427" s="1" t="str">
        <f t="shared" si="162"/>
        <v>1900</v>
      </c>
    </row>
    <row r="2428" spans="2:29" x14ac:dyDescent="0.25">
      <c r="B2428" s="1">
        <f t="shared" si="159"/>
        <v>0</v>
      </c>
      <c r="D2428" s="95" t="str">
        <f t="shared" si="160"/>
        <v/>
      </c>
      <c r="E2428" s="69"/>
      <c r="F2428" s="70"/>
      <c r="G2428" s="4"/>
      <c r="H2428" s="71"/>
      <c r="I2428" s="71"/>
      <c r="J2428" s="70"/>
      <c r="K2428" s="70"/>
      <c r="L2428" s="70"/>
      <c r="M2428" s="70"/>
      <c r="N2428" s="70"/>
      <c r="O2428" s="70"/>
      <c r="P2428" s="70"/>
      <c r="Q2428" s="70"/>
      <c r="R2428" s="70"/>
      <c r="S2428" s="86"/>
      <c r="T2428" s="70"/>
      <c r="Z2428" s="68">
        <f t="shared" si="161"/>
        <v>1</v>
      </c>
      <c r="AC2428" s="1" t="str">
        <f t="shared" si="162"/>
        <v>1900</v>
      </c>
    </row>
    <row r="2429" spans="2:29" x14ac:dyDescent="0.25">
      <c r="B2429" s="1">
        <f t="shared" si="159"/>
        <v>0</v>
      </c>
      <c r="D2429" s="95" t="str">
        <f t="shared" si="160"/>
        <v/>
      </c>
      <c r="E2429" s="69"/>
      <c r="F2429" s="70"/>
      <c r="G2429" s="4"/>
      <c r="H2429" s="71"/>
      <c r="I2429" s="71"/>
      <c r="J2429" s="70"/>
      <c r="K2429" s="70"/>
      <c r="L2429" s="70"/>
      <c r="M2429" s="70"/>
      <c r="N2429" s="70"/>
      <c r="O2429" s="70"/>
      <c r="P2429" s="70"/>
      <c r="Q2429" s="70"/>
      <c r="R2429" s="70"/>
      <c r="S2429" s="86"/>
      <c r="T2429" s="70"/>
      <c r="Z2429" s="68">
        <f t="shared" si="161"/>
        <v>1</v>
      </c>
      <c r="AC2429" s="1" t="str">
        <f t="shared" si="162"/>
        <v>1900</v>
      </c>
    </row>
    <row r="2430" spans="2:29" x14ac:dyDescent="0.25">
      <c r="B2430" s="1">
        <f t="shared" si="159"/>
        <v>0</v>
      </c>
      <c r="D2430" s="95" t="str">
        <f t="shared" si="160"/>
        <v/>
      </c>
      <c r="E2430" s="69"/>
      <c r="F2430" s="70"/>
      <c r="G2430" s="4"/>
      <c r="H2430" s="71"/>
      <c r="I2430" s="71"/>
      <c r="J2430" s="70"/>
      <c r="K2430" s="70"/>
      <c r="L2430" s="70"/>
      <c r="M2430" s="70"/>
      <c r="N2430" s="70"/>
      <c r="O2430" s="70"/>
      <c r="P2430" s="70"/>
      <c r="Q2430" s="70"/>
      <c r="R2430" s="70"/>
      <c r="S2430" s="86"/>
      <c r="T2430" s="70"/>
      <c r="Z2430" s="68">
        <f t="shared" si="161"/>
        <v>1</v>
      </c>
      <c r="AC2430" s="1" t="str">
        <f t="shared" si="162"/>
        <v>1900</v>
      </c>
    </row>
    <row r="2431" spans="2:29" x14ac:dyDescent="0.25">
      <c r="B2431" s="1">
        <f t="shared" si="159"/>
        <v>0</v>
      </c>
      <c r="D2431" s="95" t="str">
        <f t="shared" si="160"/>
        <v/>
      </c>
      <c r="E2431" s="69"/>
      <c r="F2431" s="70"/>
      <c r="G2431" s="4"/>
      <c r="H2431" s="71"/>
      <c r="I2431" s="71"/>
      <c r="J2431" s="70"/>
      <c r="K2431" s="70"/>
      <c r="L2431" s="70"/>
      <c r="M2431" s="70"/>
      <c r="N2431" s="70"/>
      <c r="O2431" s="70"/>
      <c r="P2431" s="70"/>
      <c r="Q2431" s="70"/>
      <c r="R2431" s="70"/>
      <c r="S2431" s="86"/>
      <c r="T2431" s="70"/>
      <c r="Z2431" s="68">
        <f t="shared" si="161"/>
        <v>1</v>
      </c>
      <c r="AC2431" s="1" t="str">
        <f t="shared" si="162"/>
        <v>1900</v>
      </c>
    </row>
    <row r="2432" spans="2:29" x14ac:dyDescent="0.25">
      <c r="B2432" s="1">
        <f t="shared" si="159"/>
        <v>0</v>
      </c>
      <c r="D2432" s="95" t="str">
        <f t="shared" si="160"/>
        <v/>
      </c>
      <c r="E2432" s="69"/>
      <c r="F2432" s="70"/>
      <c r="G2432" s="4"/>
      <c r="H2432" s="71"/>
      <c r="I2432" s="71"/>
      <c r="J2432" s="70"/>
      <c r="K2432" s="70"/>
      <c r="L2432" s="70"/>
      <c r="M2432" s="70"/>
      <c r="N2432" s="70"/>
      <c r="O2432" s="70"/>
      <c r="P2432" s="70"/>
      <c r="Q2432" s="70"/>
      <c r="R2432" s="70"/>
      <c r="S2432" s="86"/>
      <c r="T2432" s="70"/>
      <c r="Z2432" s="68">
        <f t="shared" si="161"/>
        <v>1</v>
      </c>
      <c r="AC2432" s="1" t="str">
        <f t="shared" si="162"/>
        <v>1900</v>
      </c>
    </row>
    <row r="2433" spans="2:29" x14ac:dyDescent="0.25">
      <c r="B2433" s="1">
        <f t="shared" si="159"/>
        <v>0</v>
      </c>
      <c r="D2433" s="95" t="str">
        <f t="shared" si="160"/>
        <v/>
      </c>
      <c r="E2433" s="69"/>
      <c r="F2433" s="70"/>
      <c r="G2433" s="4"/>
      <c r="H2433" s="71"/>
      <c r="I2433" s="71"/>
      <c r="J2433" s="70"/>
      <c r="K2433" s="70"/>
      <c r="L2433" s="70"/>
      <c r="M2433" s="70"/>
      <c r="N2433" s="70"/>
      <c r="O2433" s="70"/>
      <c r="P2433" s="70"/>
      <c r="Q2433" s="70"/>
      <c r="R2433" s="70"/>
      <c r="S2433" s="86"/>
      <c r="T2433" s="70"/>
      <c r="Z2433" s="68">
        <f t="shared" si="161"/>
        <v>1</v>
      </c>
      <c r="AC2433" s="1" t="str">
        <f t="shared" si="162"/>
        <v>1900</v>
      </c>
    </row>
    <row r="2434" spans="2:29" x14ac:dyDescent="0.25">
      <c r="B2434" s="1">
        <f t="shared" si="159"/>
        <v>0</v>
      </c>
      <c r="D2434" s="95" t="str">
        <f t="shared" si="160"/>
        <v/>
      </c>
      <c r="E2434" s="69"/>
      <c r="F2434" s="70"/>
      <c r="G2434" s="4"/>
      <c r="H2434" s="71"/>
      <c r="I2434" s="71"/>
      <c r="J2434" s="70"/>
      <c r="K2434" s="70"/>
      <c r="L2434" s="70"/>
      <c r="M2434" s="70"/>
      <c r="N2434" s="70"/>
      <c r="O2434" s="70"/>
      <c r="P2434" s="70"/>
      <c r="Q2434" s="70"/>
      <c r="R2434" s="70"/>
      <c r="S2434" s="86"/>
      <c r="T2434" s="70"/>
      <c r="Z2434" s="68">
        <f t="shared" si="161"/>
        <v>1</v>
      </c>
      <c r="AC2434" s="1" t="str">
        <f t="shared" si="162"/>
        <v>1900</v>
      </c>
    </row>
    <row r="2435" spans="2:29" x14ac:dyDescent="0.25">
      <c r="B2435" s="1">
        <f t="shared" si="159"/>
        <v>0</v>
      </c>
      <c r="D2435" s="95" t="str">
        <f t="shared" si="160"/>
        <v/>
      </c>
      <c r="E2435" s="69"/>
      <c r="F2435" s="70"/>
      <c r="G2435" s="4"/>
      <c r="H2435" s="71"/>
      <c r="I2435" s="71"/>
      <c r="J2435" s="70"/>
      <c r="K2435" s="70"/>
      <c r="L2435" s="70"/>
      <c r="M2435" s="70"/>
      <c r="N2435" s="70"/>
      <c r="O2435" s="70"/>
      <c r="P2435" s="70"/>
      <c r="Q2435" s="70"/>
      <c r="R2435" s="70"/>
      <c r="S2435" s="86"/>
      <c r="T2435" s="70"/>
      <c r="Z2435" s="68">
        <f t="shared" si="161"/>
        <v>1</v>
      </c>
      <c r="AC2435" s="1" t="str">
        <f t="shared" si="162"/>
        <v>1900</v>
      </c>
    </row>
    <row r="2436" spans="2:29" x14ac:dyDescent="0.25">
      <c r="B2436" s="1">
        <f t="shared" ref="B2436:B2499" si="163">IF($B$1=YEAR(Z2436),D2436,0)</f>
        <v>0</v>
      </c>
      <c r="D2436" s="95" t="str">
        <f t="shared" ref="D2436:D2499" si="164">IF(Z2436&lt;&gt;$Y$2,IF(YEAR(Z2436)=YEAR(Z2435),D2435+1,1),"")</f>
        <v/>
      </c>
      <c r="E2436" s="69"/>
      <c r="F2436" s="70"/>
      <c r="G2436" s="4"/>
      <c r="H2436" s="71"/>
      <c r="I2436" s="71"/>
      <c r="J2436" s="70"/>
      <c r="K2436" s="70"/>
      <c r="L2436" s="70"/>
      <c r="M2436" s="70"/>
      <c r="N2436" s="70"/>
      <c r="O2436" s="70"/>
      <c r="P2436" s="70"/>
      <c r="Q2436" s="70"/>
      <c r="R2436" s="70"/>
      <c r="S2436" s="86"/>
      <c r="T2436" s="70"/>
      <c r="Z2436" s="68">
        <f t="shared" ref="Z2436:Z2499" si="165">IF(CONCATENATE(F2436,F2437,F2438,F2439,F2440,F2441)&lt;&gt;"",IF(AND(E2436&lt;&gt;0,ISNUMBER(E2436)=TRUE),E2436,Z2435),$Y$2)</f>
        <v>1</v>
      </c>
      <c r="AC2436" s="1" t="str">
        <f t="shared" si="162"/>
        <v>1900</v>
      </c>
    </row>
    <row r="2437" spans="2:29" x14ac:dyDescent="0.25">
      <c r="B2437" s="1">
        <f t="shared" si="163"/>
        <v>0</v>
      </c>
      <c r="D2437" s="95" t="str">
        <f t="shared" si="164"/>
        <v/>
      </c>
      <c r="E2437" s="69"/>
      <c r="F2437" s="70"/>
      <c r="G2437" s="4"/>
      <c r="H2437" s="71"/>
      <c r="I2437" s="71"/>
      <c r="J2437" s="70"/>
      <c r="K2437" s="70"/>
      <c r="L2437" s="70"/>
      <c r="M2437" s="70"/>
      <c r="N2437" s="70"/>
      <c r="O2437" s="70"/>
      <c r="P2437" s="70"/>
      <c r="Q2437" s="70"/>
      <c r="R2437" s="70"/>
      <c r="S2437" s="86"/>
      <c r="T2437" s="70"/>
      <c r="Z2437" s="68">
        <f t="shared" si="165"/>
        <v>1</v>
      </c>
      <c r="AC2437" s="1" t="str">
        <f t="shared" ref="AC2437:AC2500" si="166">YEAR(Z2437)&amp;F2437&amp;G2437</f>
        <v>1900</v>
      </c>
    </row>
    <row r="2438" spans="2:29" x14ac:dyDescent="0.25">
      <c r="B2438" s="1">
        <f t="shared" si="163"/>
        <v>0</v>
      </c>
      <c r="D2438" s="95" t="str">
        <f t="shared" si="164"/>
        <v/>
      </c>
      <c r="E2438" s="69"/>
      <c r="F2438" s="70"/>
      <c r="G2438" s="4"/>
      <c r="H2438" s="71"/>
      <c r="I2438" s="71"/>
      <c r="J2438" s="70"/>
      <c r="K2438" s="70"/>
      <c r="L2438" s="70"/>
      <c r="M2438" s="70"/>
      <c r="N2438" s="70"/>
      <c r="O2438" s="70"/>
      <c r="P2438" s="70"/>
      <c r="Q2438" s="70"/>
      <c r="R2438" s="70"/>
      <c r="S2438" s="86"/>
      <c r="T2438" s="70"/>
      <c r="Z2438" s="68">
        <f t="shared" si="165"/>
        <v>1</v>
      </c>
      <c r="AC2438" s="1" t="str">
        <f t="shared" si="166"/>
        <v>1900</v>
      </c>
    </row>
    <row r="2439" spans="2:29" x14ac:dyDescent="0.25">
      <c r="B2439" s="1">
        <f t="shared" si="163"/>
        <v>0</v>
      </c>
      <c r="D2439" s="95" t="str">
        <f t="shared" si="164"/>
        <v/>
      </c>
      <c r="E2439" s="69"/>
      <c r="F2439" s="70"/>
      <c r="G2439" s="4"/>
      <c r="H2439" s="71"/>
      <c r="I2439" s="71"/>
      <c r="J2439" s="70"/>
      <c r="K2439" s="70"/>
      <c r="L2439" s="70"/>
      <c r="M2439" s="70"/>
      <c r="N2439" s="70"/>
      <c r="O2439" s="70"/>
      <c r="P2439" s="70"/>
      <c r="Q2439" s="70"/>
      <c r="R2439" s="70"/>
      <c r="S2439" s="86"/>
      <c r="T2439" s="70"/>
      <c r="Z2439" s="68">
        <f t="shared" si="165"/>
        <v>1</v>
      </c>
      <c r="AC2439" s="1" t="str">
        <f t="shared" si="166"/>
        <v>1900</v>
      </c>
    </row>
    <row r="2440" spans="2:29" x14ac:dyDescent="0.25">
      <c r="B2440" s="1">
        <f t="shared" si="163"/>
        <v>0</v>
      </c>
      <c r="D2440" s="95" t="str">
        <f t="shared" si="164"/>
        <v/>
      </c>
      <c r="E2440" s="69"/>
      <c r="F2440" s="70"/>
      <c r="G2440" s="4"/>
      <c r="H2440" s="71"/>
      <c r="I2440" s="71"/>
      <c r="J2440" s="70"/>
      <c r="K2440" s="70"/>
      <c r="L2440" s="70"/>
      <c r="M2440" s="70"/>
      <c r="N2440" s="70"/>
      <c r="O2440" s="70"/>
      <c r="P2440" s="70"/>
      <c r="Q2440" s="70"/>
      <c r="R2440" s="70"/>
      <c r="S2440" s="86"/>
      <c r="T2440" s="70"/>
      <c r="Z2440" s="68">
        <f t="shared" si="165"/>
        <v>1</v>
      </c>
      <c r="AC2440" s="1" t="str">
        <f t="shared" si="166"/>
        <v>1900</v>
      </c>
    </row>
    <row r="2441" spans="2:29" x14ac:dyDescent="0.25">
      <c r="B2441" s="1">
        <f t="shared" si="163"/>
        <v>0</v>
      </c>
      <c r="D2441" s="95" t="str">
        <f t="shared" si="164"/>
        <v/>
      </c>
      <c r="E2441" s="69"/>
      <c r="F2441" s="70"/>
      <c r="G2441" s="4"/>
      <c r="H2441" s="71"/>
      <c r="I2441" s="71"/>
      <c r="J2441" s="70"/>
      <c r="K2441" s="70"/>
      <c r="L2441" s="70"/>
      <c r="M2441" s="70"/>
      <c r="N2441" s="70"/>
      <c r="O2441" s="70"/>
      <c r="P2441" s="70"/>
      <c r="Q2441" s="70"/>
      <c r="R2441" s="70"/>
      <c r="S2441" s="86"/>
      <c r="T2441" s="70"/>
      <c r="Z2441" s="68">
        <f t="shared" si="165"/>
        <v>1</v>
      </c>
      <c r="AC2441" s="1" t="str">
        <f t="shared" si="166"/>
        <v>1900</v>
      </c>
    </row>
    <row r="2442" spans="2:29" x14ac:dyDescent="0.25">
      <c r="B2442" s="1">
        <f t="shared" si="163"/>
        <v>0</v>
      </c>
      <c r="D2442" s="95" t="str">
        <f t="shared" si="164"/>
        <v/>
      </c>
      <c r="E2442" s="69"/>
      <c r="F2442" s="70"/>
      <c r="G2442" s="4"/>
      <c r="H2442" s="71"/>
      <c r="I2442" s="71"/>
      <c r="J2442" s="70"/>
      <c r="K2442" s="70"/>
      <c r="L2442" s="70"/>
      <c r="M2442" s="70"/>
      <c r="N2442" s="70"/>
      <c r="O2442" s="70"/>
      <c r="P2442" s="70"/>
      <c r="Q2442" s="70"/>
      <c r="R2442" s="70"/>
      <c r="S2442" s="86"/>
      <c r="T2442" s="70"/>
      <c r="Z2442" s="68">
        <f t="shared" si="165"/>
        <v>1</v>
      </c>
      <c r="AC2442" s="1" t="str">
        <f t="shared" si="166"/>
        <v>1900</v>
      </c>
    </row>
    <row r="2443" spans="2:29" x14ac:dyDescent="0.25">
      <c r="B2443" s="1">
        <f t="shared" si="163"/>
        <v>0</v>
      </c>
      <c r="D2443" s="95" t="str">
        <f t="shared" si="164"/>
        <v/>
      </c>
      <c r="E2443" s="69"/>
      <c r="F2443" s="70"/>
      <c r="G2443" s="4"/>
      <c r="H2443" s="71"/>
      <c r="I2443" s="71"/>
      <c r="J2443" s="70"/>
      <c r="K2443" s="70"/>
      <c r="L2443" s="70"/>
      <c r="M2443" s="70"/>
      <c r="N2443" s="70"/>
      <c r="O2443" s="70"/>
      <c r="P2443" s="70"/>
      <c r="Q2443" s="70"/>
      <c r="R2443" s="70"/>
      <c r="S2443" s="86"/>
      <c r="T2443" s="70"/>
      <c r="Z2443" s="68">
        <f t="shared" si="165"/>
        <v>1</v>
      </c>
      <c r="AC2443" s="1" t="str">
        <f t="shared" si="166"/>
        <v>1900</v>
      </c>
    </row>
    <row r="2444" spans="2:29" x14ac:dyDescent="0.25">
      <c r="B2444" s="1">
        <f t="shared" si="163"/>
        <v>0</v>
      </c>
      <c r="D2444" s="95" t="str">
        <f t="shared" si="164"/>
        <v/>
      </c>
      <c r="E2444" s="69"/>
      <c r="F2444" s="70"/>
      <c r="G2444" s="4"/>
      <c r="H2444" s="71"/>
      <c r="I2444" s="71"/>
      <c r="J2444" s="70"/>
      <c r="K2444" s="70"/>
      <c r="L2444" s="70"/>
      <c r="M2444" s="70"/>
      <c r="N2444" s="70"/>
      <c r="O2444" s="70"/>
      <c r="P2444" s="70"/>
      <c r="Q2444" s="70"/>
      <c r="R2444" s="70"/>
      <c r="S2444" s="86"/>
      <c r="T2444" s="70"/>
      <c r="Z2444" s="68">
        <f t="shared" si="165"/>
        <v>1</v>
      </c>
      <c r="AC2444" s="1" t="str">
        <f t="shared" si="166"/>
        <v>1900</v>
      </c>
    </row>
    <row r="2445" spans="2:29" x14ac:dyDescent="0.25">
      <c r="B2445" s="1">
        <f t="shared" si="163"/>
        <v>0</v>
      </c>
      <c r="D2445" s="95" t="str">
        <f t="shared" si="164"/>
        <v/>
      </c>
      <c r="E2445" s="69"/>
      <c r="F2445" s="70"/>
      <c r="G2445" s="4"/>
      <c r="H2445" s="71"/>
      <c r="I2445" s="71"/>
      <c r="J2445" s="70"/>
      <c r="K2445" s="70"/>
      <c r="L2445" s="70"/>
      <c r="M2445" s="70"/>
      <c r="N2445" s="70"/>
      <c r="O2445" s="70"/>
      <c r="P2445" s="70"/>
      <c r="Q2445" s="70"/>
      <c r="R2445" s="70"/>
      <c r="S2445" s="86"/>
      <c r="T2445" s="70"/>
      <c r="Z2445" s="68">
        <f t="shared" si="165"/>
        <v>1</v>
      </c>
      <c r="AC2445" s="1" t="str">
        <f t="shared" si="166"/>
        <v>1900</v>
      </c>
    </row>
    <row r="2446" spans="2:29" x14ac:dyDescent="0.25">
      <c r="B2446" s="1">
        <f t="shared" si="163"/>
        <v>0</v>
      </c>
      <c r="D2446" s="95" t="str">
        <f t="shared" si="164"/>
        <v/>
      </c>
      <c r="E2446" s="69"/>
      <c r="F2446" s="70"/>
      <c r="G2446" s="4"/>
      <c r="H2446" s="71"/>
      <c r="I2446" s="71"/>
      <c r="J2446" s="70"/>
      <c r="K2446" s="70"/>
      <c r="L2446" s="70"/>
      <c r="M2446" s="70"/>
      <c r="N2446" s="70"/>
      <c r="O2446" s="70"/>
      <c r="P2446" s="70"/>
      <c r="Q2446" s="70"/>
      <c r="R2446" s="70"/>
      <c r="S2446" s="86"/>
      <c r="T2446" s="70"/>
      <c r="Z2446" s="68">
        <f t="shared" si="165"/>
        <v>1</v>
      </c>
      <c r="AC2446" s="1" t="str">
        <f t="shared" si="166"/>
        <v>1900</v>
      </c>
    </row>
    <row r="2447" spans="2:29" x14ac:dyDescent="0.25">
      <c r="B2447" s="1">
        <f t="shared" si="163"/>
        <v>0</v>
      </c>
      <c r="D2447" s="95" t="str">
        <f t="shared" si="164"/>
        <v/>
      </c>
      <c r="E2447" s="69"/>
      <c r="F2447" s="70"/>
      <c r="G2447" s="4"/>
      <c r="H2447" s="71"/>
      <c r="I2447" s="71"/>
      <c r="J2447" s="70"/>
      <c r="K2447" s="70"/>
      <c r="L2447" s="70"/>
      <c r="M2447" s="70"/>
      <c r="N2447" s="70"/>
      <c r="O2447" s="70"/>
      <c r="P2447" s="70"/>
      <c r="Q2447" s="70"/>
      <c r="R2447" s="70"/>
      <c r="S2447" s="86"/>
      <c r="T2447" s="70"/>
      <c r="Z2447" s="68">
        <f t="shared" si="165"/>
        <v>1</v>
      </c>
      <c r="AC2447" s="1" t="str">
        <f t="shared" si="166"/>
        <v>1900</v>
      </c>
    </row>
    <row r="2448" spans="2:29" x14ac:dyDescent="0.25">
      <c r="B2448" s="1">
        <f t="shared" si="163"/>
        <v>0</v>
      </c>
      <c r="D2448" s="95" t="str">
        <f t="shared" si="164"/>
        <v/>
      </c>
      <c r="E2448" s="69"/>
      <c r="F2448" s="70"/>
      <c r="G2448" s="4"/>
      <c r="H2448" s="71"/>
      <c r="I2448" s="71"/>
      <c r="J2448" s="70"/>
      <c r="K2448" s="70"/>
      <c r="L2448" s="70"/>
      <c r="M2448" s="70"/>
      <c r="N2448" s="70"/>
      <c r="O2448" s="70"/>
      <c r="P2448" s="70"/>
      <c r="Q2448" s="70"/>
      <c r="R2448" s="70"/>
      <c r="S2448" s="86"/>
      <c r="T2448" s="70"/>
      <c r="Z2448" s="68">
        <f t="shared" si="165"/>
        <v>1</v>
      </c>
      <c r="AC2448" s="1" t="str">
        <f t="shared" si="166"/>
        <v>1900</v>
      </c>
    </row>
    <row r="2449" spans="2:29" x14ac:dyDescent="0.25">
      <c r="B2449" s="1">
        <f t="shared" si="163"/>
        <v>0</v>
      </c>
      <c r="D2449" s="95" t="str">
        <f t="shared" si="164"/>
        <v/>
      </c>
      <c r="E2449" s="69"/>
      <c r="F2449" s="70"/>
      <c r="G2449" s="4"/>
      <c r="H2449" s="71"/>
      <c r="I2449" s="71"/>
      <c r="J2449" s="70"/>
      <c r="K2449" s="70"/>
      <c r="L2449" s="70"/>
      <c r="M2449" s="70"/>
      <c r="N2449" s="70"/>
      <c r="O2449" s="70"/>
      <c r="P2449" s="70"/>
      <c r="Q2449" s="70"/>
      <c r="R2449" s="70"/>
      <c r="S2449" s="86"/>
      <c r="T2449" s="70"/>
      <c r="Z2449" s="68">
        <f t="shared" si="165"/>
        <v>1</v>
      </c>
      <c r="AC2449" s="1" t="str">
        <f t="shared" si="166"/>
        <v>1900</v>
      </c>
    </row>
    <row r="2450" spans="2:29" x14ac:dyDescent="0.25">
      <c r="B2450" s="1">
        <f t="shared" si="163"/>
        <v>0</v>
      </c>
      <c r="D2450" s="95" t="str">
        <f t="shared" si="164"/>
        <v/>
      </c>
      <c r="E2450" s="69"/>
      <c r="F2450" s="70"/>
      <c r="G2450" s="4"/>
      <c r="H2450" s="71"/>
      <c r="I2450" s="71"/>
      <c r="J2450" s="70"/>
      <c r="K2450" s="70"/>
      <c r="L2450" s="70"/>
      <c r="M2450" s="70"/>
      <c r="N2450" s="70"/>
      <c r="O2450" s="70"/>
      <c r="P2450" s="70"/>
      <c r="Q2450" s="70"/>
      <c r="R2450" s="70"/>
      <c r="S2450" s="86"/>
      <c r="T2450" s="70"/>
      <c r="Z2450" s="68">
        <f t="shared" si="165"/>
        <v>1</v>
      </c>
      <c r="AC2450" s="1" t="str">
        <f t="shared" si="166"/>
        <v>1900</v>
      </c>
    </row>
    <row r="2451" spans="2:29" x14ac:dyDescent="0.25">
      <c r="B2451" s="1">
        <f t="shared" si="163"/>
        <v>0</v>
      </c>
      <c r="D2451" s="95" t="str">
        <f t="shared" si="164"/>
        <v/>
      </c>
      <c r="E2451" s="69"/>
      <c r="F2451" s="70"/>
      <c r="G2451" s="4"/>
      <c r="H2451" s="71"/>
      <c r="I2451" s="71"/>
      <c r="J2451" s="70"/>
      <c r="K2451" s="70"/>
      <c r="L2451" s="70"/>
      <c r="M2451" s="70"/>
      <c r="N2451" s="70"/>
      <c r="O2451" s="70"/>
      <c r="P2451" s="70"/>
      <c r="Q2451" s="70"/>
      <c r="R2451" s="70"/>
      <c r="S2451" s="86"/>
      <c r="T2451" s="70"/>
      <c r="Z2451" s="68">
        <f t="shared" si="165"/>
        <v>1</v>
      </c>
      <c r="AC2451" s="1" t="str">
        <f t="shared" si="166"/>
        <v>1900</v>
      </c>
    </row>
    <row r="2452" spans="2:29" x14ac:dyDescent="0.25">
      <c r="B2452" s="1">
        <f t="shared" si="163"/>
        <v>0</v>
      </c>
      <c r="D2452" s="95" t="str">
        <f t="shared" si="164"/>
        <v/>
      </c>
      <c r="E2452" s="69"/>
      <c r="F2452" s="70"/>
      <c r="G2452" s="4"/>
      <c r="H2452" s="71"/>
      <c r="I2452" s="71"/>
      <c r="J2452" s="70"/>
      <c r="K2452" s="70"/>
      <c r="L2452" s="70"/>
      <c r="M2452" s="70"/>
      <c r="N2452" s="70"/>
      <c r="O2452" s="70"/>
      <c r="P2452" s="70"/>
      <c r="Q2452" s="70"/>
      <c r="R2452" s="70"/>
      <c r="S2452" s="86"/>
      <c r="T2452" s="70"/>
      <c r="Z2452" s="68">
        <f t="shared" si="165"/>
        <v>1</v>
      </c>
      <c r="AC2452" s="1" t="str">
        <f t="shared" si="166"/>
        <v>1900</v>
      </c>
    </row>
    <row r="2453" spans="2:29" x14ac:dyDescent="0.25">
      <c r="B2453" s="1">
        <f t="shared" si="163"/>
        <v>0</v>
      </c>
      <c r="D2453" s="95" t="str">
        <f t="shared" si="164"/>
        <v/>
      </c>
      <c r="E2453" s="69"/>
      <c r="F2453" s="70"/>
      <c r="G2453" s="4"/>
      <c r="H2453" s="71"/>
      <c r="I2453" s="71"/>
      <c r="J2453" s="70"/>
      <c r="K2453" s="70"/>
      <c r="L2453" s="70"/>
      <c r="M2453" s="70"/>
      <c r="N2453" s="70"/>
      <c r="O2453" s="70"/>
      <c r="P2453" s="70"/>
      <c r="Q2453" s="70"/>
      <c r="R2453" s="70"/>
      <c r="S2453" s="86"/>
      <c r="T2453" s="70"/>
      <c r="Z2453" s="68">
        <f t="shared" si="165"/>
        <v>1</v>
      </c>
      <c r="AC2453" s="1" t="str">
        <f t="shared" si="166"/>
        <v>1900</v>
      </c>
    </row>
    <row r="2454" spans="2:29" x14ac:dyDescent="0.25">
      <c r="B2454" s="1">
        <f t="shared" si="163"/>
        <v>0</v>
      </c>
      <c r="D2454" s="95" t="str">
        <f t="shared" si="164"/>
        <v/>
      </c>
      <c r="E2454" s="69"/>
      <c r="F2454" s="70"/>
      <c r="G2454" s="4"/>
      <c r="H2454" s="71"/>
      <c r="I2454" s="71"/>
      <c r="J2454" s="70"/>
      <c r="K2454" s="70"/>
      <c r="L2454" s="70"/>
      <c r="M2454" s="70"/>
      <c r="N2454" s="70"/>
      <c r="O2454" s="70"/>
      <c r="P2454" s="70"/>
      <c r="Q2454" s="70"/>
      <c r="R2454" s="70"/>
      <c r="S2454" s="86"/>
      <c r="T2454" s="70"/>
      <c r="Z2454" s="68">
        <f t="shared" si="165"/>
        <v>1</v>
      </c>
      <c r="AC2454" s="1" t="str">
        <f t="shared" si="166"/>
        <v>1900</v>
      </c>
    </row>
    <row r="2455" spans="2:29" x14ac:dyDescent="0.25">
      <c r="B2455" s="1">
        <f t="shared" si="163"/>
        <v>0</v>
      </c>
      <c r="D2455" s="95" t="str">
        <f t="shared" si="164"/>
        <v/>
      </c>
      <c r="E2455" s="69"/>
      <c r="F2455" s="70"/>
      <c r="G2455" s="4"/>
      <c r="H2455" s="71"/>
      <c r="I2455" s="71"/>
      <c r="J2455" s="70"/>
      <c r="K2455" s="70"/>
      <c r="L2455" s="70"/>
      <c r="M2455" s="70"/>
      <c r="N2455" s="70"/>
      <c r="O2455" s="70"/>
      <c r="P2455" s="70"/>
      <c r="Q2455" s="70"/>
      <c r="R2455" s="70"/>
      <c r="S2455" s="86"/>
      <c r="T2455" s="70"/>
      <c r="Z2455" s="68">
        <f t="shared" si="165"/>
        <v>1</v>
      </c>
      <c r="AC2455" s="1" t="str">
        <f t="shared" si="166"/>
        <v>1900</v>
      </c>
    </row>
    <row r="2456" spans="2:29" x14ac:dyDescent="0.25">
      <c r="B2456" s="1">
        <f t="shared" si="163"/>
        <v>0</v>
      </c>
      <c r="D2456" s="95" t="str">
        <f t="shared" si="164"/>
        <v/>
      </c>
      <c r="E2456" s="69"/>
      <c r="F2456" s="70"/>
      <c r="G2456" s="4"/>
      <c r="H2456" s="71"/>
      <c r="I2456" s="71"/>
      <c r="J2456" s="70"/>
      <c r="K2456" s="70"/>
      <c r="L2456" s="70"/>
      <c r="M2456" s="70"/>
      <c r="N2456" s="70"/>
      <c r="O2456" s="70"/>
      <c r="P2456" s="70"/>
      <c r="Q2456" s="70"/>
      <c r="R2456" s="70"/>
      <c r="S2456" s="86"/>
      <c r="T2456" s="70"/>
      <c r="Z2456" s="68">
        <f t="shared" si="165"/>
        <v>1</v>
      </c>
      <c r="AC2456" s="1" t="str">
        <f t="shared" si="166"/>
        <v>1900</v>
      </c>
    </row>
    <row r="2457" spans="2:29" x14ac:dyDescent="0.25">
      <c r="B2457" s="1">
        <f t="shared" si="163"/>
        <v>0</v>
      </c>
      <c r="D2457" s="95" t="str">
        <f t="shared" si="164"/>
        <v/>
      </c>
      <c r="E2457" s="69"/>
      <c r="F2457" s="70"/>
      <c r="G2457" s="4"/>
      <c r="H2457" s="71"/>
      <c r="I2457" s="71"/>
      <c r="J2457" s="70"/>
      <c r="K2457" s="70"/>
      <c r="L2457" s="70"/>
      <c r="M2457" s="70"/>
      <c r="N2457" s="70"/>
      <c r="O2457" s="70"/>
      <c r="P2457" s="70"/>
      <c r="Q2457" s="70"/>
      <c r="R2457" s="70"/>
      <c r="S2457" s="86"/>
      <c r="T2457" s="70"/>
      <c r="Z2457" s="68">
        <f t="shared" si="165"/>
        <v>1</v>
      </c>
      <c r="AC2457" s="1" t="str">
        <f t="shared" si="166"/>
        <v>1900</v>
      </c>
    </row>
    <row r="2458" spans="2:29" x14ac:dyDescent="0.25">
      <c r="B2458" s="1">
        <f t="shared" si="163"/>
        <v>0</v>
      </c>
      <c r="D2458" s="95" t="str">
        <f t="shared" si="164"/>
        <v/>
      </c>
      <c r="E2458" s="69"/>
      <c r="F2458" s="70"/>
      <c r="G2458" s="4"/>
      <c r="H2458" s="71"/>
      <c r="I2458" s="71"/>
      <c r="J2458" s="70"/>
      <c r="K2458" s="70"/>
      <c r="L2458" s="70"/>
      <c r="M2458" s="70"/>
      <c r="N2458" s="70"/>
      <c r="O2458" s="70"/>
      <c r="P2458" s="70"/>
      <c r="Q2458" s="70"/>
      <c r="R2458" s="70"/>
      <c r="S2458" s="86"/>
      <c r="T2458" s="70"/>
      <c r="Z2458" s="68">
        <f t="shared" si="165"/>
        <v>1</v>
      </c>
      <c r="AC2458" s="1" t="str">
        <f t="shared" si="166"/>
        <v>1900</v>
      </c>
    </row>
    <row r="2459" spans="2:29" x14ac:dyDescent="0.25">
      <c r="B2459" s="1">
        <f t="shared" si="163"/>
        <v>0</v>
      </c>
      <c r="D2459" s="95" t="str">
        <f t="shared" si="164"/>
        <v/>
      </c>
      <c r="E2459" s="69"/>
      <c r="F2459" s="70"/>
      <c r="G2459" s="4"/>
      <c r="H2459" s="71"/>
      <c r="I2459" s="71"/>
      <c r="J2459" s="70"/>
      <c r="K2459" s="70"/>
      <c r="L2459" s="70"/>
      <c r="M2459" s="70"/>
      <c r="N2459" s="70"/>
      <c r="O2459" s="70"/>
      <c r="P2459" s="70"/>
      <c r="Q2459" s="70"/>
      <c r="R2459" s="70"/>
      <c r="S2459" s="86"/>
      <c r="T2459" s="70"/>
      <c r="Z2459" s="68">
        <f t="shared" si="165"/>
        <v>1</v>
      </c>
      <c r="AC2459" s="1" t="str">
        <f t="shared" si="166"/>
        <v>1900</v>
      </c>
    </row>
    <row r="2460" spans="2:29" x14ac:dyDescent="0.25">
      <c r="B2460" s="1">
        <f t="shared" si="163"/>
        <v>0</v>
      </c>
      <c r="D2460" s="95" t="str">
        <f t="shared" si="164"/>
        <v/>
      </c>
      <c r="E2460" s="69"/>
      <c r="F2460" s="70"/>
      <c r="G2460" s="4"/>
      <c r="H2460" s="71"/>
      <c r="I2460" s="71"/>
      <c r="J2460" s="70"/>
      <c r="K2460" s="70"/>
      <c r="L2460" s="70"/>
      <c r="M2460" s="70"/>
      <c r="N2460" s="70"/>
      <c r="O2460" s="70"/>
      <c r="P2460" s="70"/>
      <c r="Q2460" s="70"/>
      <c r="R2460" s="70"/>
      <c r="S2460" s="86"/>
      <c r="T2460" s="70"/>
      <c r="Z2460" s="68">
        <f t="shared" si="165"/>
        <v>1</v>
      </c>
      <c r="AC2460" s="1" t="str">
        <f t="shared" si="166"/>
        <v>1900</v>
      </c>
    </row>
    <row r="2461" spans="2:29" x14ac:dyDescent="0.25">
      <c r="B2461" s="1">
        <f t="shared" si="163"/>
        <v>0</v>
      </c>
      <c r="D2461" s="95" t="str">
        <f t="shared" si="164"/>
        <v/>
      </c>
      <c r="E2461" s="69"/>
      <c r="F2461" s="70"/>
      <c r="G2461" s="4"/>
      <c r="H2461" s="71"/>
      <c r="I2461" s="71"/>
      <c r="J2461" s="70"/>
      <c r="K2461" s="70"/>
      <c r="L2461" s="70"/>
      <c r="M2461" s="70"/>
      <c r="N2461" s="70"/>
      <c r="O2461" s="70"/>
      <c r="P2461" s="70"/>
      <c r="Q2461" s="70"/>
      <c r="R2461" s="70"/>
      <c r="S2461" s="86"/>
      <c r="T2461" s="70"/>
      <c r="Z2461" s="68">
        <f t="shared" si="165"/>
        <v>1</v>
      </c>
      <c r="AC2461" s="1" t="str">
        <f t="shared" si="166"/>
        <v>1900</v>
      </c>
    </row>
    <row r="2462" spans="2:29" x14ac:dyDescent="0.25">
      <c r="B2462" s="1">
        <f t="shared" si="163"/>
        <v>0</v>
      </c>
      <c r="D2462" s="95" t="str">
        <f t="shared" si="164"/>
        <v/>
      </c>
      <c r="E2462" s="69"/>
      <c r="F2462" s="70"/>
      <c r="G2462" s="4"/>
      <c r="H2462" s="71"/>
      <c r="I2462" s="71"/>
      <c r="J2462" s="70"/>
      <c r="K2462" s="70"/>
      <c r="L2462" s="70"/>
      <c r="M2462" s="70"/>
      <c r="N2462" s="70"/>
      <c r="O2462" s="70"/>
      <c r="P2462" s="70"/>
      <c r="Q2462" s="70"/>
      <c r="R2462" s="70"/>
      <c r="S2462" s="86"/>
      <c r="T2462" s="70"/>
      <c r="Z2462" s="68">
        <f t="shared" si="165"/>
        <v>1</v>
      </c>
      <c r="AC2462" s="1" t="str">
        <f t="shared" si="166"/>
        <v>1900</v>
      </c>
    </row>
    <row r="2463" spans="2:29" x14ac:dyDescent="0.25">
      <c r="B2463" s="1">
        <f t="shared" si="163"/>
        <v>0</v>
      </c>
      <c r="D2463" s="95" t="str">
        <f t="shared" si="164"/>
        <v/>
      </c>
      <c r="E2463" s="69"/>
      <c r="F2463" s="70"/>
      <c r="G2463" s="4"/>
      <c r="H2463" s="71"/>
      <c r="I2463" s="71"/>
      <c r="J2463" s="70"/>
      <c r="K2463" s="70"/>
      <c r="L2463" s="70"/>
      <c r="M2463" s="70"/>
      <c r="N2463" s="70"/>
      <c r="O2463" s="70"/>
      <c r="P2463" s="70"/>
      <c r="Q2463" s="70"/>
      <c r="R2463" s="70"/>
      <c r="S2463" s="86"/>
      <c r="T2463" s="70"/>
      <c r="Z2463" s="68">
        <f t="shared" si="165"/>
        <v>1</v>
      </c>
      <c r="AC2463" s="1" t="str">
        <f t="shared" si="166"/>
        <v>1900</v>
      </c>
    </row>
    <row r="2464" spans="2:29" x14ac:dyDescent="0.25">
      <c r="B2464" s="1">
        <f t="shared" si="163"/>
        <v>0</v>
      </c>
      <c r="D2464" s="95" t="str">
        <f t="shared" si="164"/>
        <v/>
      </c>
      <c r="E2464" s="69"/>
      <c r="F2464" s="70"/>
      <c r="G2464" s="4"/>
      <c r="H2464" s="71"/>
      <c r="I2464" s="71"/>
      <c r="J2464" s="70"/>
      <c r="K2464" s="70"/>
      <c r="L2464" s="70"/>
      <c r="M2464" s="70"/>
      <c r="N2464" s="70"/>
      <c r="O2464" s="70"/>
      <c r="P2464" s="70"/>
      <c r="Q2464" s="70"/>
      <c r="R2464" s="70"/>
      <c r="S2464" s="86"/>
      <c r="T2464" s="70"/>
      <c r="Z2464" s="68">
        <f t="shared" si="165"/>
        <v>1</v>
      </c>
      <c r="AC2464" s="1" t="str">
        <f t="shared" si="166"/>
        <v>1900</v>
      </c>
    </row>
    <row r="2465" spans="2:29" x14ac:dyDescent="0.25">
      <c r="B2465" s="1">
        <f t="shared" si="163"/>
        <v>0</v>
      </c>
      <c r="D2465" s="95" t="str">
        <f t="shared" si="164"/>
        <v/>
      </c>
      <c r="E2465" s="69"/>
      <c r="F2465" s="70"/>
      <c r="G2465" s="4"/>
      <c r="H2465" s="71"/>
      <c r="I2465" s="71"/>
      <c r="J2465" s="70"/>
      <c r="K2465" s="70"/>
      <c r="L2465" s="70"/>
      <c r="M2465" s="70"/>
      <c r="N2465" s="70"/>
      <c r="O2465" s="70"/>
      <c r="P2465" s="70"/>
      <c r="Q2465" s="70"/>
      <c r="R2465" s="70"/>
      <c r="S2465" s="86"/>
      <c r="T2465" s="70"/>
      <c r="Z2465" s="68">
        <f t="shared" si="165"/>
        <v>1</v>
      </c>
      <c r="AC2465" s="1" t="str">
        <f t="shared" si="166"/>
        <v>1900</v>
      </c>
    </row>
    <row r="2466" spans="2:29" x14ac:dyDescent="0.25">
      <c r="B2466" s="1">
        <f t="shared" si="163"/>
        <v>0</v>
      </c>
      <c r="D2466" s="95" t="str">
        <f t="shared" si="164"/>
        <v/>
      </c>
      <c r="E2466" s="69"/>
      <c r="F2466" s="70"/>
      <c r="G2466" s="4"/>
      <c r="H2466" s="71"/>
      <c r="I2466" s="71"/>
      <c r="J2466" s="70"/>
      <c r="K2466" s="70"/>
      <c r="L2466" s="70"/>
      <c r="M2466" s="70"/>
      <c r="N2466" s="70"/>
      <c r="O2466" s="70"/>
      <c r="P2466" s="70"/>
      <c r="Q2466" s="70"/>
      <c r="R2466" s="70"/>
      <c r="S2466" s="86"/>
      <c r="T2466" s="70"/>
      <c r="Z2466" s="68">
        <f t="shared" si="165"/>
        <v>1</v>
      </c>
      <c r="AC2466" s="1" t="str">
        <f t="shared" si="166"/>
        <v>1900</v>
      </c>
    </row>
    <row r="2467" spans="2:29" x14ac:dyDescent="0.25">
      <c r="B2467" s="1">
        <f t="shared" si="163"/>
        <v>0</v>
      </c>
      <c r="D2467" s="95" t="str">
        <f t="shared" si="164"/>
        <v/>
      </c>
      <c r="E2467" s="69"/>
      <c r="F2467" s="70"/>
      <c r="G2467" s="4"/>
      <c r="H2467" s="71"/>
      <c r="I2467" s="71"/>
      <c r="J2467" s="70"/>
      <c r="K2467" s="70"/>
      <c r="L2467" s="70"/>
      <c r="M2467" s="70"/>
      <c r="N2467" s="70"/>
      <c r="O2467" s="70"/>
      <c r="P2467" s="70"/>
      <c r="Q2467" s="70"/>
      <c r="R2467" s="70"/>
      <c r="S2467" s="86"/>
      <c r="T2467" s="70"/>
      <c r="Z2467" s="68">
        <f t="shared" si="165"/>
        <v>1</v>
      </c>
      <c r="AC2467" s="1" t="str">
        <f t="shared" si="166"/>
        <v>1900</v>
      </c>
    </row>
    <row r="2468" spans="2:29" x14ac:dyDescent="0.25">
      <c r="B2468" s="1">
        <f t="shared" si="163"/>
        <v>0</v>
      </c>
      <c r="D2468" s="95" t="str">
        <f t="shared" si="164"/>
        <v/>
      </c>
      <c r="E2468" s="69"/>
      <c r="F2468" s="70"/>
      <c r="G2468" s="4"/>
      <c r="H2468" s="71"/>
      <c r="I2468" s="71"/>
      <c r="J2468" s="70"/>
      <c r="K2468" s="70"/>
      <c r="L2468" s="70"/>
      <c r="M2468" s="70"/>
      <c r="N2468" s="70"/>
      <c r="O2468" s="70"/>
      <c r="P2468" s="70"/>
      <c r="Q2468" s="70"/>
      <c r="R2468" s="70"/>
      <c r="S2468" s="86"/>
      <c r="T2468" s="70"/>
      <c r="Z2468" s="68">
        <f t="shared" si="165"/>
        <v>1</v>
      </c>
      <c r="AC2468" s="1" t="str">
        <f t="shared" si="166"/>
        <v>1900</v>
      </c>
    </row>
    <row r="2469" spans="2:29" x14ac:dyDescent="0.25">
      <c r="B2469" s="1">
        <f t="shared" si="163"/>
        <v>0</v>
      </c>
      <c r="D2469" s="95" t="str">
        <f t="shared" si="164"/>
        <v/>
      </c>
      <c r="E2469" s="69"/>
      <c r="F2469" s="70"/>
      <c r="G2469" s="4"/>
      <c r="H2469" s="71"/>
      <c r="I2469" s="71"/>
      <c r="J2469" s="70"/>
      <c r="K2469" s="70"/>
      <c r="L2469" s="70"/>
      <c r="M2469" s="70"/>
      <c r="N2469" s="70"/>
      <c r="O2469" s="70"/>
      <c r="P2469" s="70"/>
      <c r="Q2469" s="70"/>
      <c r="R2469" s="70"/>
      <c r="S2469" s="86"/>
      <c r="T2469" s="70"/>
      <c r="Z2469" s="68">
        <f t="shared" si="165"/>
        <v>1</v>
      </c>
      <c r="AC2469" s="1" t="str">
        <f t="shared" si="166"/>
        <v>1900</v>
      </c>
    </row>
    <row r="2470" spans="2:29" x14ac:dyDescent="0.25">
      <c r="B2470" s="1">
        <f t="shared" si="163"/>
        <v>0</v>
      </c>
      <c r="D2470" s="95" t="str">
        <f t="shared" si="164"/>
        <v/>
      </c>
      <c r="E2470" s="69"/>
      <c r="F2470" s="70"/>
      <c r="G2470" s="4"/>
      <c r="H2470" s="71"/>
      <c r="I2470" s="71"/>
      <c r="J2470" s="70"/>
      <c r="K2470" s="70"/>
      <c r="L2470" s="70"/>
      <c r="M2470" s="70"/>
      <c r="N2470" s="70"/>
      <c r="O2470" s="70"/>
      <c r="P2470" s="70"/>
      <c r="Q2470" s="70"/>
      <c r="R2470" s="70"/>
      <c r="S2470" s="86"/>
      <c r="T2470" s="70"/>
      <c r="Z2470" s="68">
        <f t="shared" si="165"/>
        <v>1</v>
      </c>
      <c r="AC2470" s="1" t="str">
        <f t="shared" si="166"/>
        <v>1900</v>
      </c>
    </row>
    <row r="2471" spans="2:29" x14ac:dyDescent="0.25">
      <c r="B2471" s="1">
        <f t="shared" si="163"/>
        <v>0</v>
      </c>
      <c r="D2471" s="95" t="str">
        <f t="shared" si="164"/>
        <v/>
      </c>
      <c r="E2471" s="69"/>
      <c r="F2471" s="70"/>
      <c r="G2471" s="4"/>
      <c r="H2471" s="71"/>
      <c r="I2471" s="71"/>
      <c r="J2471" s="70"/>
      <c r="K2471" s="70"/>
      <c r="L2471" s="70"/>
      <c r="M2471" s="70"/>
      <c r="N2471" s="70"/>
      <c r="O2471" s="70"/>
      <c r="P2471" s="70"/>
      <c r="Q2471" s="70"/>
      <c r="R2471" s="70"/>
      <c r="S2471" s="86"/>
      <c r="T2471" s="70"/>
      <c r="Z2471" s="68">
        <f t="shared" si="165"/>
        <v>1</v>
      </c>
      <c r="AC2471" s="1" t="str">
        <f t="shared" si="166"/>
        <v>1900</v>
      </c>
    </row>
    <row r="2472" spans="2:29" x14ac:dyDescent="0.25">
      <c r="B2472" s="1">
        <f t="shared" si="163"/>
        <v>0</v>
      </c>
      <c r="D2472" s="95" t="str">
        <f t="shared" si="164"/>
        <v/>
      </c>
      <c r="E2472" s="69"/>
      <c r="F2472" s="70"/>
      <c r="G2472" s="4"/>
      <c r="H2472" s="71"/>
      <c r="I2472" s="71"/>
      <c r="J2472" s="70"/>
      <c r="K2472" s="70"/>
      <c r="L2472" s="70"/>
      <c r="M2472" s="70"/>
      <c r="N2472" s="70"/>
      <c r="O2472" s="70"/>
      <c r="P2472" s="70"/>
      <c r="Q2472" s="70"/>
      <c r="R2472" s="70"/>
      <c r="S2472" s="86"/>
      <c r="T2472" s="70"/>
      <c r="Z2472" s="68">
        <f t="shared" si="165"/>
        <v>1</v>
      </c>
      <c r="AC2472" s="1" t="str">
        <f t="shared" si="166"/>
        <v>1900</v>
      </c>
    </row>
    <row r="2473" spans="2:29" x14ac:dyDescent="0.25">
      <c r="B2473" s="1">
        <f t="shared" si="163"/>
        <v>0</v>
      </c>
      <c r="D2473" s="95" t="str">
        <f t="shared" si="164"/>
        <v/>
      </c>
      <c r="E2473" s="69"/>
      <c r="F2473" s="70"/>
      <c r="G2473" s="4"/>
      <c r="H2473" s="71"/>
      <c r="I2473" s="71"/>
      <c r="J2473" s="70"/>
      <c r="K2473" s="70"/>
      <c r="L2473" s="70"/>
      <c r="M2473" s="70"/>
      <c r="N2473" s="70"/>
      <c r="O2473" s="70"/>
      <c r="P2473" s="70"/>
      <c r="Q2473" s="70"/>
      <c r="R2473" s="70"/>
      <c r="S2473" s="86"/>
      <c r="T2473" s="70"/>
      <c r="Z2473" s="68">
        <f t="shared" si="165"/>
        <v>1</v>
      </c>
      <c r="AC2473" s="1" t="str">
        <f t="shared" si="166"/>
        <v>1900</v>
      </c>
    </row>
    <row r="2474" spans="2:29" x14ac:dyDescent="0.25">
      <c r="B2474" s="1">
        <f t="shared" si="163"/>
        <v>0</v>
      </c>
      <c r="D2474" s="95" t="str">
        <f t="shared" si="164"/>
        <v/>
      </c>
      <c r="E2474" s="69"/>
      <c r="F2474" s="70"/>
      <c r="G2474" s="4"/>
      <c r="H2474" s="71"/>
      <c r="I2474" s="71"/>
      <c r="J2474" s="70"/>
      <c r="K2474" s="70"/>
      <c r="L2474" s="70"/>
      <c r="M2474" s="70"/>
      <c r="N2474" s="70"/>
      <c r="O2474" s="70"/>
      <c r="P2474" s="70"/>
      <c r="Q2474" s="70"/>
      <c r="R2474" s="70"/>
      <c r="S2474" s="86"/>
      <c r="T2474" s="70"/>
      <c r="Z2474" s="68">
        <f t="shared" si="165"/>
        <v>1</v>
      </c>
      <c r="AC2474" s="1" t="str">
        <f t="shared" si="166"/>
        <v>1900</v>
      </c>
    </row>
    <row r="2475" spans="2:29" x14ac:dyDescent="0.25">
      <c r="B2475" s="1">
        <f t="shared" si="163"/>
        <v>0</v>
      </c>
      <c r="D2475" s="95" t="str">
        <f t="shared" si="164"/>
        <v/>
      </c>
      <c r="E2475" s="69"/>
      <c r="F2475" s="70"/>
      <c r="G2475" s="4"/>
      <c r="H2475" s="71"/>
      <c r="I2475" s="71"/>
      <c r="J2475" s="70"/>
      <c r="K2475" s="70"/>
      <c r="L2475" s="70"/>
      <c r="M2475" s="70"/>
      <c r="N2475" s="70"/>
      <c r="O2475" s="70"/>
      <c r="P2475" s="70"/>
      <c r="Q2475" s="70"/>
      <c r="R2475" s="70"/>
      <c r="S2475" s="86"/>
      <c r="T2475" s="70"/>
      <c r="Z2475" s="68">
        <f t="shared" si="165"/>
        <v>1</v>
      </c>
      <c r="AC2475" s="1" t="str">
        <f t="shared" si="166"/>
        <v>1900</v>
      </c>
    </row>
    <row r="2476" spans="2:29" x14ac:dyDescent="0.25">
      <c r="B2476" s="1">
        <f t="shared" si="163"/>
        <v>0</v>
      </c>
      <c r="D2476" s="95" t="str">
        <f t="shared" si="164"/>
        <v/>
      </c>
      <c r="E2476" s="69"/>
      <c r="F2476" s="70"/>
      <c r="G2476" s="4"/>
      <c r="H2476" s="71"/>
      <c r="I2476" s="71"/>
      <c r="J2476" s="70"/>
      <c r="K2476" s="70"/>
      <c r="L2476" s="70"/>
      <c r="M2476" s="70"/>
      <c r="N2476" s="70"/>
      <c r="O2476" s="70"/>
      <c r="P2476" s="70"/>
      <c r="Q2476" s="70"/>
      <c r="R2476" s="70"/>
      <c r="S2476" s="86"/>
      <c r="T2476" s="70"/>
      <c r="Z2476" s="68">
        <f t="shared" si="165"/>
        <v>1</v>
      </c>
      <c r="AC2476" s="1" t="str">
        <f t="shared" si="166"/>
        <v>1900</v>
      </c>
    </row>
    <row r="2477" spans="2:29" x14ac:dyDescent="0.25">
      <c r="B2477" s="1">
        <f t="shared" si="163"/>
        <v>0</v>
      </c>
      <c r="D2477" s="95" t="str">
        <f t="shared" si="164"/>
        <v/>
      </c>
      <c r="E2477" s="69"/>
      <c r="F2477" s="70"/>
      <c r="G2477" s="4"/>
      <c r="H2477" s="71"/>
      <c r="I2477" s="71"/>
      <c r="J2477" s="70"/>
      <c r="K2477" s="70"/>
      <c r="L2477" s="70"/>
      <c r="M2477" s="70"/>
      <c r="N2477" s="70"/>
      <c r="O2477" s="70"/>
      <c r="P2477" s="70"/>
      <c r="Q2477" s="70"/>
      <c r="R2477" s="70"/>
      <c r="S2477" s="86"/>
      <c r="T2477" s="70"/>
      <c r="Z2477" s="68">
        <f t="shared" si="165"/>
        <v>1</v>
      </c>
      <c r="AC2477" s="1" t="str">
        <f t="shared" si="166"/>
        <v>1900</v>
      </c>
    </row>
    <row r="2478" spans="2:29" x14ac:dyDescent="0.25">
      <c r="B2478" s="1">
        <f t="shared" si="163"/>
        <v>0</v>
      </c>
      <c r="D2478" s="95" t="str">
        <f t="shared" si="164"/>
        <v/>
      </c>
      <c r="E2478" s="69"/>
      <c r="F2478" s="70"/>
      <c r="G2478" s="4"/>
      <c r="H2478" s="71"/>
      <c r="I2478" s="71"/>
      <c r="J2478" s="70"/>
      <c r="K2478" s="70"/>
      <c r="L2478" s="70"/>
      <c r="M2478" s="70"/>
      <c r="N2478" s="70"/>
      <c r="O2478" s="70"/>
      <c r="P2478" s="70"/>
      <c r="Q2478" s="70"/>
      <c r="R2478" s="70"/>
      <c r="S2478" s="86"/>
      <c r="T2478" s="70"/>
      <c r="Z2478" s="68">
        <f t="shared" si="165"/>
        <v>1</v>
      </c>
      <c r="AC2478" s="1" t="str">
        <f t="shared" si="166"/>
        <v>1900</v>
      </c>
    </row>
    <row r="2479" spans="2:29" x14ac:dyDescent="0.25">
      <c r="B2479" s="1">
        <f t="shared" si="163"/>
        <v>0</v>
      </c>
      <c r="D2479" s="95" t="str">
        <f t="shared" si="164"/>
        <v/>
      </c>
      <c r="E2479" s="69"/>
      <c r="F2479" s="70"/>
      <c r="G2479" s="4"/>
      <c r="H2479" s="71"/>
      <c r="I2479" s="71"/>
      <c r="J2479" s="70"/>
      <c r="K2479" s="70"/>
      <c r="L2479" s="70"/>
      <c r="M2479" s="70"/>
      <c r="N2479" s="70"/>
      <c r="O2479" s="70"/>
      <c r="P2479" s="70"/>
      <c r="Q2479" s="70"/>
      <c r="R2479" s="70"/>
      <c r="S2479" s="86"/>
      <c r="T2479" s="70"/>
      <c r="Z2479" s="68">
        <f t="shared" si="165"/>
        <v>1</v>
      </c>
      <c r="AC2479" s="1" t="str">
        <f t="shared" si="166"/>
        <v>1900</v>
      </c>
    </row>
    <row r="2480" spans="2:29" x14ac:dyDescent="0.25">
      <c r="B2480" s="1">
        <f t="shared" si="163"/>
        <v>0</v>
      </c>
      <c r="D2480" s="95" t="str">
        <f t="shared" si="164"/>
        <v/>
      </c>
      <c r="E2480" s="69"/>
      <c r="F2480" s="70"/>
      <c r="G2480" s="4"/>
      <c r="H2480" s="71"/>
      <c r="I2480" s="71"/>
      <c r="J2480" s="70"/>
      <c r="K2480" s="70"/>
      <c r="L2480" s="70"/>
      <c r="M2480" s="70"/>
      <c r="N2480" s="70"/>
      <c r="O2480" s="70"/>
      <c r="P2480" s="70"/>
      <c r="Q2480" s="70"/>
      <c r="R2480" s="70"/>
      <c r="S2480" s="86"/>
      <c r="T2480" s="70"/>
      <c r="Z2480" s="68">
        <f t="shared" si="165"/>
        <v>1</v>
      </c>
      <c r="AC2480" s="1" t="str">
        <f t="shared" si="166"/>
        <v>1900</v>
      </c>
    </row>
    <row r="2481" spans="2:29" x14ac:dyDescent="0.25">
      <c r="B2481" s="1">
        <f t="shared" si="163"/>
        <v>0</v>
      </c>
      <c r="D2481" s="95" t="str">
        <f t="shared" si="164"/>
        <v/>
      </c>
      <c r="E2481" s="69"/>
      <c r="F2481" s="70"/>
      <c r="G2481" s="4"/>
      <c r="H2481" s="71"/>
      <c r="I2481" s="71"/>
      <c r="J2481" s="70"/>
      <c r="K2481" s="70"/>
      <c r="L2481" s="70"/>
      <c r="M2481" s="70"/>
      <c r="N2481" s="70"/>
      <c r="O2481" s="70"/>
      <c r="P2481" s="70"/>
      <c r="Q2481" s="70"/>
      <c r="R2481" s="70"/>
      <c r="S2481" s="86"/>
      <c r="T2481" s="70"/>
      <c r="Z2481" s="68">
        <f t="shared" si="165"/>
        <v>1</v>
      </c>
      <c r="AC2481" s="1" t="str">
        <f t="shared" si="166"/>
        <v>1900</v>
      </c>
    </row>
    <row r="2482" spans="2:29" x14ac:dyDescent="0.25">
      <c r="B2482" s="1">
        <f t="shared" si="163"/>
        <v>0</v>
      </c>
      <c r="D2482" s="95" t="str">
        <f t="shared" si="164"/>
        <v/>
      </c>
      <c r="E2482" s="69"/>
      <c r="F2482" s="70"/>
      <c r="G2482" s="4"/>
      <c r="H2482" s="71"/>
      <c r="I2482" s="71"/>
      <c r="J2482" s="70"/>
      <c r="K2482" s="70"/>
      <c r="L2482" s="70"/>
      <c r="M2482" s="70"/>
      <c r="N2482" s="70"/>
      <c r="O2482" s="70"/>
      <c r="P2482" s="70"/>
      <c r="Q2482" s="70"/>
      <c r="R2482" s="70"/>
      <c r="S2482" s="86"/>
      <c r="T2482" s="70"/>
      <c r="Z2482" s="68">
        <f t="shared" si="165"/>
        <v>1</v>
      </c>
      <c r="AC2482" s="1" t="str">
        <f t="shared" si="166"/>
        <v>1900</v>
      </c>
    </row>
    <row r="2483" spans="2:29" x14ac:dyDescent="0.25">
      <c r="B2483" s="1">
        <f t="shared" si="163"/>
        <v>0</v>
      </c>
      <c r="D2483" s="95" t="str">
        <f t="shared" si="164"/>
        <v/>
      </c>
      <c r="E2483" s="69"/>
      <c r="F2483" s="70"/>
      <c r="G2483" s="4"/>
      <c r="H2483" s="71"/>
      <c r="I2483" s="71"/>
      <c r="J2483" s="70"/>
      <c r="K2483" s="70"/>
      <c r="L2483" s="70"/>
      <c r="M2483" s="70"/>
      <c r="N2483" s="70"/>
      <c r="O2483" s="70"/>
      <c r="P2483" s="70"/>
      <c r="Q2483" s="70"/>
      <c r="R2483" s="70"/>
      <c r="S2483" s="86"/>
      <c r="T2483" s="70"/>
      <c r="Z2483" s="68">
        <f t="shared" si="165"/>
        <v>1</v>
      </c>
      <c r="AC2483" s="1" t="str">
        <f t="shared" si="166"/>
        <v>1900</v>
      </c>
    </row>
    <row r="2484" spans="2:29" x14ac:dyDescent="0.25">
      <c r="B2484" s="1">
        <f t="shared" si="163"/>
        <v>0</v>
      </c>
      <c r="D2484" s="95" t="str">
        <f t="shared" si="164"/>
        <v/>
      </c>
      <c r="E2484" s="69"/>
      <c r="F2484" s="70"/>
      <c r="G2484" s="4"/>
      <c r="H2484" s="71"/>
      <c r="I2484" s="71"/>
      <c r="J2484" s="70"/>
      <c r="K2484" s="70"/>
      <c r="L2484" s="70"/>
      <c r="M2484" s="70"/>
      <c r="N2484" s="70"/>
      <c r="O2484" s="70"/>
      <c r="P2484" s="70"/>
      <c r="Q2484" s="70"/>
      <c r="R2484" s="70"/>
      <c r="S2484" s="86"/>
      <c r="T2484" s="70"/>
      <c r="Z2484" s="68">
        <f t="shared" si="165"/>
        <v>1</v>
      </c>
      <c r="AC2484" s="1" t="str">
        <f t="shared" si="166"/>
        <v>1900</v>
      </c>
    </row>
    <row r="2485" spans="2:29" x14ac:dyDescent="0.25">
      <c r="B2485" s="1">
        <f t="shared" si="163"/>
        <v>0</v>
      </c>
      <c r="D2485" s="95" t="str">
        <f t="shared" si="164"/>
        <v/>
      </c>
      <c r="E2485" s="69"/>
      <c r="F2485" s="70"/>
      <c r="G2485" s="4"/>
      <c r="H2485" s="71"/>
      <c r="I2485" s="71"/>
      <c r="J2485" s="70"/>
      <c r="K2485" s="70"/>
      <c r="L2485" s="70"/>
      <c r="M2485" s="70"/>
      <c r="N2485" s="70"/>
      <c r="O2485" s="70"/>
      <c r="P2485" s="70"/>
      <c r="Q2485" s="70"/>
      <c r="R2485" s="70"/>
      <c r="S2485" s="86"/>
      <c r="T2485" s="70"/>
      <c r="Z2485" s="68">
        <f t="shared" si="165"/>
        <v>1</v>
      </c>
      <c r="AC2485" s="1" t="str">
        <f t="shared" si="166"/>
        <v>1900</v>
      </c>
    </row>
    <row r="2486" spans="2:29" x14ac:dyDescent="0.25">
      <c r="B2486" s="1">
        <f t="shared" si="163"/>
        <v>0</v>
      </c>
      <c r="D2486" s="95" t="str">
        <f t="shared" si="164"/>
        <v/>
      </c>
      <c r="E2486" s="69"/>
      <c r="F2486" s="70"/>
      <c r="G2486" s="4"/>
      <c r="H2486" s="71"/>
      <c r="I2486" s="71"/>
      <c r="J2486" s="70"/>
      <c r="K2486" s="70"/>
      <c r="L2486" s="70"/>
      <c r="M2486" s="70"/>
      <c r="N2486" s="70"/>
      <c r="O2486" s="70"/>
      <c r="P2486" s="70"/>
      <c r="Q2486" s="70"/>
      <c r="R2486" s="70"/>
      <c r="S2486" s="86"/>
      <c r="T2486" s="70"/>
      <c r="Z2486" s="68">
        <f t="shared" si="165"/>
        <v>1</v>
      </c>
      <c r="AC2486" s="1" t="str">
        <f t="shared" si="166"/>
        <v>1900</v>
      </c>
    </row>
    <row r="2487" spans="2:29" x14ac:dyDescent="0.25">
      <c r="B2487" s="1">
        <f t="shared" si="163"/>
        <v>0</v>
      </c>
      <c r="D2487" s="95" t="str">
        <f t="shared" si="164"/>
        <v/>
      </c>
      <c r="E2487" s="69"/>
      <c r="F2487" s="70"/>
      <c r="G2487" s="4"/>
      <c r="H2487" s="71"/>
      <c r="I2487" s="71"/>
      <c r="J2487" s="70"/>
      <c r="K2487" s="70"/>
      <c r="L2487" s="70"/>
      <c r="M2487" s="70"/>
      <c r="N2487" s="70"/>
      <c r="O2487" s="70"/>
      <c r="P2487" s="70"/>
      <c r="Q2487" s="70"/>
      <c r="R2487" s="70"/>
      <c r="S2487" s="86"/>
      <c r="T2487" s="70"/>
      <c r="Z2487" s="68">
        <f t="shared" si="165"/>
        <v>1</v>
      </c>
      <c r="AC2487" s="1" t="str">
        <f t="shared" si="166"/>
        <v>1900</v>
      </c>
    </row>
    <row r="2488" spans="2:29" x14ac:dyDescent="0.25">
      <c r="B2488" s="1">
        <f t="shared" si="163"/>
        <v>0</v>
      </c>
      <c r="D2488" s="95" t="str">
        <f t="shared" si="164"/>
        <v/>
      </c>
      <c r="E2488" s="69"/>
      <c r="F2488" s="70"/>
      <c r="G2488" s="4"/>
      <c r="H2488" s="71"/>
      <c r="I2488" s="71"/>
      <c r="J2488" s="70"/>
      <c r="K2488" s="70"/>
      <c r="L2488" s="70"/>
      <c r="M2488" s="70"/>
      <c r="N2488" s="70"/>
      <c r="O2488" s="70"/>
      <c r="P2488" s="70"/>
      <c r="Q2488" s="70"/>
      <c r="R2488" s="70"/>
      <c r="S2488" s="86"/>
      <c r="T2488" s="70"/>
      <c r="Z2488" s="68">
        <f t="shared" si="165"/>
        <v>1</v>
      </c>
      <c r="AC2488" s="1" t="str">
        <f t="shared" si="166"/>
        <v>1900</v>
      </c>
    </row>
    <row r="2489" spans="2:29" x14ac:dyDescent="0.25">
      <c r="B2489" s="1">
        <f t="shared" si="163"/>
        <v>0</v>
      </c>
      <c r="D2489" s="95" t="str">
        <f t="shared" si="164"/>
        <v/>
      </c>
      <c r="E2489" s="69"/>
      <c r="F2489" s="70"/>
      <c r="G2489" s="4"/>
      <c r="H2489" s="71"/>
      <c r="I2489" s="71"/>
      <c r="J2489" s="70"/>
      <c r="K2489" s="70"/>
      <c r="L2489" s="70"/>
      <c r="M2489" s="70"/>
      <c r="N2489" s="70"/>
      <c r="O2489" s="70"/>
      <c r="P2489" s="70"/>
      <c r="Q2489" s="70"/>
      <c r="R2489" s="70"/>
      <c r="S2489" s="86"/>
      <c r="T2489" s="70"/>
      <c r="Z2489" s="68">
        <f t="shared" si="165"/>
        <v>1</v>
      </c>
      <c r="AC2489" s="1" t="str">
        <f t="shared" si="166"/>
        <v>1900</v>
      </c>
    </row>
    <row r="2490" spans="2:29" x14ac:dyDescent="0.25">
      <c r="B2490" s="1">
        <f t="shared" si="163"/>
        <v>0</v>
      </c>
      <c r="D2490" s="95" t="str">
        <f t="shared" si="164"/>
        <v/>
      </c>
      <c r="E2490" s="69"/>
      <c r="F2490" s="70"/>
      <c r="G2490" s="4"/>
      <c r="H2490" s="71"/>
      <c r="I2490" s="71"/>
      <c r="J2490" s="70"/>
      <c r="K2490" s="70"/>
      <c r="L2490" s="70"/>
      <c r="M2490" s="70"/>
      <c r="N2490" s="70"/>
      <c r="O2490" s="70"/>
      <c r="P2490" s="70"/>
      <c r="Q2490" s="70"/>
      <c r="R2490" s="70"/>
      <c r="S2490" s="86"/>
      <c r="T2490" s="70"/>
      <c r="Z2490" s="68">
        <f t="shared" si="165"/>
        <v>1</v>
      </c>
      <c r="AC2490" s="1" t="str">
        <f t="shared" si="166"/>
        <v>1900</v>
      </c>
    </row>
    <row r="2491" spans="2:29" x14ac:dyDescent="0.25">
      <c r="B2491" s="1">
        <f t="shared" si="163"/>
        <v>0</v>
      </c>
      <c r="D2491" s="95" t="str">
        <f t="shared" si="164"/>
        <v/>
      </c>
      <c r="E2491" s="69"/>
      <c r="F2491" s="70"/>
      <c r="G2491" s="4"/>
      <c r="H2491" s="71"/>
      <c r="I2491" s="71"/>
      <c r="J2491" s="70"/>
      <c r="K2491" s="70"/>
      <c r="L2491" s="70"/>
      <c r="M2491" s="70"/>
      <c r="N2491" s="70"/>
      <c r="O2491" s="70"/>
      <c r="P2491" s="70"/>
      <c r="Q2491" s="70"/>
      <c r="R2491" s="70"/>
      <c r="S2491" s="86"/>
      <c r="T2491" s="70"/>
      <c r="Z2491" s="68">
        <f t="shared" si="165"/>
        <v>1</v>
      </c>
      <c r="AC2491" s="1" t="str">
        <f t="shared" si="166"/>
        <v>1900</v>
      </c>
    </row>
    <row r="2492" spans="2:29" x14ac:dyDescent="0.25">
      <c r="B2492" s="1">
        <f t="shared" si="163"/>
        <v>0</v>
      </c>
      <c r="D2492" s="95" t="str">
        <f t="shared" si="164"/>
        <v/>
      </c>
      <c r="E2492" s="69"/>
      <c r="F2492" s="70"/>
      <c r="G2492" s="4"/>
      <c r="H2492" s="71"/>
      <c r="I2492" s="71"/>
      <c r="J2492" s="70"/>
      <c r="K2492" s="70"/>
      <c r="L2492" s="70"/>
      <c r="M2492" s="70"/>
      <c r="N2492" s="70"/>
      <c r="O2492" s="70"/>
      <c r="P2492" s="70"/>
      <c r="Q2492" s="70"/>
      <c r="R2492" s="70"/>
      <c r="S2492" s="86"/>
      <c r="T2492" s="70"/>
      <c r="Z2492" s="68">
        <f t="shared" si="165"/>
        <v>1</v>
      </c>
      <c r="AC2492" s="1" t="str">
        <f t="shared" si="166"/>
        <v>1900</v>
      </c>
    </row>
    <row r="2493" spans="2:29" x14ac:dyDescent="0.25">
      <c r="B2493" s="1">
        <f t="shared" si="163"/>
        <v>0</v>
      </c>
      <c r="D2493" s="95" t="str">
        <f t="shared" si="164"/>
        <v/>
      </c>
      <c r="E2493" s="69"/>
      <c r="F2493" s="70"/>
      <c r="G2493" s="4"/>
      <c r="H2493" s="71"/>
      <c r="I2493" s="71"/>
      <c r="J2493" s="70"/>
      <c r="K2493" s="70"/>
      <c r="L2493" s="70"/>
      <c r="M2493" s="70"/>
      <c r="N2493" s="70"/>
      <c r="O2493" s="70"/>
      <c r="P2493" s="70"/>
      <c r="Q2493" s="70"/>
      <c r="R2493" s="70"/>
      <c r="S2493" s="86"/>
      <c r="T2493" s="70"/>
      <c r="Z2493" s="68">
        <f t="shared" si="165"/>
        <v>1</v>
      </c>
      <c r="AC2493" s="1" t="str">
        <f t="shared" si="166"/>
        <v>1900</v>
      </c>
    </row>
    <row r="2494" spans="2:29" x14ac:dyDescent="0.25">
      <c r="B2494" s="1">
        <f t="shared" si="163"/>
        <v>0</v>
      </c>
      <c r="D2494" s="95" t="str">
        <f t="shared" si="164"/>
        <v/>
      </c>
      <c r="E2494" s="69"/>
      <c r="F2494" s="70"/>
      <c r="G2494" s="4"/>
      <c r="H2494" s="71"/>
      <c r="I2494" s="71"/>
      <c r="J2494" s="70"/>
      <c r="K2494" s="70"/>
      <c r="L2494" s="70"/>
      <c r="M2494" s="70"/>
      <c r="N2494" s="70"/>
      <c r="O2494" s="70"/>
      <c r="P2494" s="70"/>
      <c r="Q2494" s="70"/>
      <c r="R2494" s="70"/>
      <c r="S2494" s="86"/>
      <c r="T2494" s="70"/>
      <c r="Z2494" s="68">
        <f t="shared" si="165"/>
        <v>1</v>
      </c>
      <c r="AC2494" s="1" t="str">
        <f t="shared" si="166"/>
        <v>1900</v>
      </c>
    </row>
    <row r="2495" spans="2:29" x14ac:dyDescent="0.25">
      <c r="B2495" s="1">
        <f t="shared" si="163"/>
        <v>0</v>
      </c>
      <c r="D2495" s="95" t="str">
        <f t="shared" si="164"/>
        <v/>
      </c>
      <c r="E2495" s="69"/>
      <c r="F2495" s="70"/>
      <c r="G2495" s="4"/>
      <c r="H2495" s="71"/>
      <c r="I2495" s="71"/>
      <c r="J2495" s="70"/>
      <c r="K2495" s="70"/>
      <c r="L2495" s="70"/>
      <c r="M2495" s="70"/>
      <c r="N2495" s="70"/>
      <c r="O2495" s="70"/>
      <c r="P2495" s="70"/>
      <c r="Q2495" s="70"/>
      <c r="R2495" s="70"/>
      <c r="S2495" s="86"/>
      <c r="T2495" s="70"/>
      <c r="Z2495" s="68">
        <f t="shared" si="165"/>
        <v>1</v>
      </c>
      <c r="AC2495" s="1" t="str">
        <f t="shared" si="166"/>
        <v>1900</v>
      </c>
    </row>
    <row r="2496" spans="2:29" x14ac:dyDescent="0.25">
      <c r="B2496" s="1">
        <f t="shared" si="163"/>
        <v>0</v>
      </c>
      <c r="D2496" s="95" t="str">
        <f t="shared" si="164"/>
        <v/>
      </c>
      <c r="E2496" s="69"/>
      <c r="F2496" s="70"/>
      <c r="G2496" s="4"/>
      <c r="H2496" s="71"/>
      <c r="I2496" s="71"/>
      <c r="J2496" s="70"/>
      <c r="K2496" s="70"/>
      <c r="L2496" s="70"/>
      <c r="M2496" s="70"/>
      <c r="N2496" s="70"/>
      <c r="O2496" s="70"/>
      <c r="P2496" s="70"/>
      <c r="Q2496" s="70"/>
      <c r="R2496" s="70"/>
      <c r="S2496" s="86"/>
      <c r="T2496" s="70"/>
      <c r="Z2496" s="68">
        <f t="shared" si="165"/>
        <v>1</v>
      </c>
      <c r="AC2496" s="1" t="str">
        <f t="shared" si="166"/>
        <v>1900</v>
      </c>
    </row>
    <row r="2497" spans="2:29" x14ac:dyDescent="0.25">
      <c r="B2497" s="1">
        <f t="shared" si="163"/>
        <v>0</v>
      </c>
      <c r="D2497" s="95" t="str">
        <f t="shared" si="164"/>
        <v/>
      </c>
      <c r="E2497" s="69"/>
      <c r="F2497" s="70"/>
      <c r="G2497" s="4"/>
      <c r="H2497" s="71"/>
      <c r="I2497" s="71"/>
      <c r="J2497" s="70"/>
      <c r="K2497" s="70"/>
      <c r="L2497" s="70"/>
      <c r="M2497" s="70"/>
      <c r="N2497" s="70"/>
      <c r="O2497" s="70"/>
      <c r="P2497" s="70"/>
      <c r="Q2497" s="70"/>
      <c r="R2497" s="70"/>
      <c r="S2497" s="86"/>
      <c r="T2497" s="70"/>
      <c r="Z2497" s="68">
        <f t="shared" si="165"/>
        <v>1</v>
      </c>
      <c r="AC2497" s="1" t="str">
        <f t="shared" si="166"/>
        <v>1900</v>
      </c>
    </row>
    <row r="2498" spans="2:29" x14ac:dyDescent="0.25">
      <c r="B2498" s="1">
        <f t="shared" si="163"/>
        <v>0</v>
      </c>
      <c r="D2498" s="95" t="str">
        <f t="shared" si="164"/>
        <v/>
      </c>
      <c r="E2498" s="69"/>
      <c r="F2498" s="70"/>
      <c r="G2498" s="4"/>
      <c r="H2498" s="71"/>
      <c r="I2498" s="71"/>
      <c r="J2498" s="70"/>
      <c r="K2498" s="70"/>
      <c r="L2498" s="70"/>
      <c r="M2498" s="70"/>
      <c r="N2498" s="70"/>
      <c r="O2498" s="70"/>
      <c r="P2498" s="70"/>
      <c r="Q2498" s="70"/>
      <c r="R2498" s="70"/>
      <c r="S2498" s="86"/>
      <c r="T2498" s="70"/>
      <c r="Z2498" s="68">
        <f t="shared" si="165"/>
        <v>1</v>
      </c>
      <c r="AC2498" s="1" t="str">
        <f t="shared" si="166"/>
        <v>1900</v>
      </c>
    </row>
    <row r="2499" spans="2:29" x14ac:dyDescent="0.25">
      <c r="B2499" s="1">
        <f t="shared" si="163"/>
        <v>0</v>
      </c>
      <c r="D2499" s="95" t="str">
        <f t="shared" si="164"/>
        <v/>
      </c>
      <c r="E2499" s="69"/>
      <c r="F2499" s="70"/>
      <c r="G2499" s="4"/>
      <c r="H2499" s="71"/>
      <c r="I2499" s="71"/>
      <c r="J2499" s="70"/>
      <c r="K2499" s="70"/>
      <c r="L2499" s="70"/>
      <c r="M2499" s="70"/>
      <c r="N2499" s="70"/>
      <c r="O2499" s="70"/>
      <c r="P2499" s="70"/>
      <c r="Q2499" s="70"/>
      <c r="R2499" s="70"/>
      <c r="S2499" s="86"/>
      <c r="T2499" s="70"/>
      <c r="Z2499" s="68">
        <f t="shared" si="165"/>
        <v>1</v>
      </c>
      <c r="AC2499" s="1" t="str">
        <f t="shared" si="166"/>
        <v>1900</v>
      </c>
    </row>
    <row r="2500" spans="2:29" x14ac:dyDescent="0.25">
      <c r="B2500" s="1">
        <f t="shared" ref="B2500:B2563" si="167">IF($B$1=YEAR(Z2500),D2500,0)</f>
        <v>0</v>
      </c>
      <c r="D2500" s="95" t="str">
        <f t="shared" ref="D2500:D2563" si="168">IF(Z2500&lt;&gt;$Y$2,IF(YEAR(Z2500)=YEAR(Z2499),D2499+1,1),"")</f>
        <v/>
      </c>
      <c r="E2500" s="69"/>
      <c r="F2500" s="70"/>
      <c r="G2500" s="4"/>
      <c r="H2500" s="71"/>
      <c r="I2500" s="71"/>
      <c r="J2500" s="70"/>
      <c r="K2500" s="70"/>
      <c r="L2500" s="70"/>
      <c r="M2500" s="70"/>
      <c r="N2500" s="70"/>
      <c r="O2500" s="70"/>
      <c r="P2500" s="70"/>
      <c r="Q2500" s="70"/>
      <c r="R2500" s="70"/>
      <c r="S2500" s="86"/>
      <c r="T2500" s="70"/>
      <c r="Z2500" s="68">
        <f t="shared" ref="Z2500:Z2563" si="169">IF(CONCATENATE(F2500,F2501,F2502,F2503,F2504,F2505)&lt;&gt;"",IF(AND(E2500&lt;&gt;0,ISNUMBER(E2500)=TRUE),E2500,Z2499),$Y$2)</f>
        <v>1</v>
      </c>
      <c r="AC2500" s="1" t="str">
        <f t="shared" si="166"/>
        <v>1900</v>
      </c>
    </row>
    <row r="2501" spans="2:29" x14ac:dyDescent="0.25">
      <c r="B2501" s="1">
        <f t="shared" si="167"/>
        <v>0</v>
      </c>
      <c r="D2501" s="95" t="str">
        <f t="shared" si="168"/>
        <v/>
      </c>
      <c r="E2501" s="69"/>
      <c r="F2501" s="70"/>
      <c r="G2501" s="4"/>
      <c r="H2501" s="71"/>
      <c r="I2501" s="71"/>
      <c r="J2501" s="70"/>
      <c r="K2501" s="70"/>
      <c r="L2501" s="70"/>
      <c r="M2501" s="70"/>
      <c r="N2501" s="70"/>
      <c r="O2501" s="70"/>
      <c r="P2501" s="70"/>
      <c r="Q2501" s="70"/>
      <c r="R2501" s="70"/>
      <c r="S2501" s="86"/>
      <c r="T2501" s="70"/>
      <c r="Z2501" s="68">
        <f t="shared" si="169"/>
        <v>1</v>
      </c>
      <c r="AC2501" s="1" t="str">
        <f t="shared" ref="AC2501:AC2564" si="170">YEAR(Z2501)&amp;F2501&amp;G2501</f>
        <v>1900</v>
      </c>
    </row>
    <row r="2502" spans="2:29" x14ac:dyDescent="0.25">
      <c r="B2502" s="1">
        <f t="shared" si="167"/>
        <v>0</v>
      </c>
      <c r="D2502" s="95" t="str">
        <f t="shared" si="168"/>
        <v/>
      </c>
      <c r="E2502" s="69"/>
      <c r="F2502" s="70"/>
      <c r="G2502" s="4"/>
      <c r="H2502" s="71"/>
      <c r="I2502" s="71"/>
      <c r="J2502" s="70"/>
      <c r="K2502" s="70"/>
      <c r="L2502" s="70"/>
      <c r="M2502" s="70"/>
      <c r="N2502" s="70"/>
      <c r="O2502" s="70"/>
      <c r="P2502" s="70"/>
      <c r="Q2502" s="70"/>
      <c r="R2502" s="70"/>
      <c r="S2502" s="86"/>
      <c r="T2502" s="70"/>
      <c r="Z2502" s="68">
        <f t="shared" si="169"/>
        <v>1</v>
      </c>
      <c r="AC2502" s="1" t="str">
        <f t="shared" si="170"/>
        <v>1900</v>
      </c>
    </row>
    <row r="2503" spans="2:29" x14ac:dyDescent="0.25">
      <c r="B2503" s="1">
        <f t="shared" si="167"/>
        <v>0</v>
      </c>
      <c r="D2503" s="95" t="str">
        <f t="shared" si="168"/>
        <v/>
      </c>
      <c r="E2503" s="69"/>
      <c r="F2503" s="70"/>
      <c r="G2503" s="4"/>
      <c r="H2503" s="71"/>
      <c r="I2503" s="71"/>
      <c r="J2503" s="70"/>
      <c r="K2503" s="70"/>
      <c r="L2503" s="70"/>
      <c r="M2503" s="70"/>
      <c r="N2503" s="70"/>
      <c r="O2503" s="70"/>
      <c r="P2503" s="70"/>
      <c r="Q2503" s="70"/>
      <c r="R2503" s="70"/>
      <c r="S2503" s="86"/>
      <c r="T2503" s="70"/>
      <c r="Z2503" s="68">
        <f t="shared" si="169"/>
        <v>1</v>
      </c>
      <c r="AC2503" s="1" t="str">
        <f t="shared" si="170"/>
        <v>1900</v>
      </c>
    </row>
    <row r="2504" spans="2:29" x14ac:dyDescent="0.25">
      <c r="B2504" s="1">
        <f t="shared" si="167"/>
        <v>0</v>
      </c>
      <c r="D2504" s="95" t="str">
        <f t="shared" si="168"/>
        <v/>
      </c>
      <c r="E2504" s="69"/>
      <c r="F2504" s="70"/>
      <c r="G2504" s="4"/>
      <c r="H2504" s="71"/>
      <c r="I2504" s="71"/>
      <c r="J2504" s="70"/>
      <c r="K2504" s="70"/>
      <c r="L2504" s="70"/>
      <c r="M2504" s="70"/>
      <c r="N2504" s="70"/>
      <c r="O2504" s="70"/>
      <c r="P2504" s="70"/>
      <c r="Q2504" s="70"/>
      <c r="R2504" s="70"/>
      <c r="S2504" s="86"/>
      <c r="T2504" s="70"/>
      <c r="Z2504" s="68">
        <f t="shared" si="169"/>
        <v>1</v>
      </c>
      <c r="AC2504" s="1" t="str">
        <f t="shared" si="170"/>
        <v>1900</v>
      </c>
    </row>
    <row r="2505" spans="2:29" x14ac:dyDescent="0.25">
      <c r="B2505" s="1">
        <f t="shared" si="167"/>
        <v>0</v>
      </c>
      <c r="D2505" s="95" t="str">
        <f t="shared" si="168"/>
        <v/>
      </c>
      <c r="E2505" s="69"/>
      <c r="F2505" s="70"/>
      <c r="G2505" s="4"/>
      <c r="H2505" s="71"/>
      <c r="I2505" s="71"/>
      <c r="J2505" s="70"/>
      <c r="K2505" s="70"/>
      <c r="L2505" s="70"/>
      <c r="M2505" s="70"/>
      <c r="N2505" s="70"/>
      <c r="O2505" s="70"/>
      <c r="P2505" s="70"/>
      <c r="Q2505" s="70"/>
      <c r="R2505" s="70"/>
      <c r="S2505" s="86"/>
      <c r="T2505" s="70"/>
      <c r="Z2505" s="68">
        <f t="shared" si="169"/>
        <v>1</v>
      </c>
      <c r="AC2505" s="1" t="str">
        <f t="shared" si="170"/>
        <v>1900</v>
      </c>
    </row>
    <row r="2506" spans="2:29" x14ac:dyDescent="0.25">
      <c r="B2506" s="1">
        <f t="shared" si="167"/>
        <v>0</v>
      </c>
      <c r="D2506" s="95" t="str">
        <f t="shared" si="168"/>
        <v/>
      </c>
      <c r="E2506" s="69"/>
      <c r="F2506" s="70"/>
      <c r="G2506" s="4"/>
      <c r="H2506" s="71"/>
      <c r="I2506" s="71"/>
      <c r="J2506" s="70"/>
      <c r="K2506" s="70"/>
      <c r="L2506" s="70"/>
      <c r="M2506" s="70"/>
      <c r="N2506" s="70"/>
      <c r="O2506" s="70"/>
      <c r="P2506" s="70"/>
      <c r="Q2506" s="70"/>
      <c r="R2506" s="70"/>
      <c r="S2506" s="86"/>
      <c r="T2506" s="70"/>
      <c r="Z2506" s="68">
        <f t="shared" si="169"/>
        <v>1</v>
      </c>
      <c r="AC2506" s="1" t="str">
        <f t="shared" si="170"/>
        <v>1900</v>
      </c>
    </row>
    <row r="2507" spans="2:29" x14ac:dyDescent="0.25">
      <c r="B2507" s="1">
        <f t="shared" si="167"/>
        <v>0</v>
      </c>
      <c r="D2507" s="95" t="str">
        <f t="shared" si="168"/>
        <v/>
      </c>
      <c r="E2507" s="69"/>
      <c r="F2507" s="70"/>
      <c r="G2507" s="4"/>
      <c r="H2507" s="71"/>
      <c r="I2507" s="71"/>
      <c r="J2507" s="70"/>
      <c r="K2507" s="70"/>
      <c r="L2507" s="70"/>
      <c r="M2507" s="70"/>
      <c r="N2507" s="70"/>
      <c r="O2507" s="70"/>
      <c r="P2507" s="70"/>
      <c r="Q2507" s="70"/>
      <c r="R2507" s="70"/>
      <c r="S2507" s="86"/>
      <c r="T2507" s="70"/>
      <c r="Z2507" s="68">
        <f t="shared" si="169"/>
        <v>1</v>
      </c>
      <c r="AC2507" s="1" t="str">
        <f t="shared" si="170"/>
        <v>1900</v>
      </c>
    </row>
    <row r="2508" spans="2:29" x14ac:dyDescent="0.25">
      <c r="B2508" s="1">
        <f t="shared" si="167"/>
        <v>0</v>
      </c>
      <c r="D2508" s="95" t="str">
        <f t="shared" si="168"/>
        <v/>
      </c>
      <c r="E2508" s="69"/>
      <c r="F2508" s="70"/>
      <c r="G2508" s="4"/>
      <c r="H2508" s="71"/>
      <c r="I2508" s="71"/>
      <c r="J2508" s="70"/>
      <c r="K2508" s="70"/>
      <c r="L2508" s="70"/>
      <c r="M2508" s="70"/>
      <c r="N2508" s="70"/>
      <c r="O2508" s="70"/>
      <c r="P2508" s="70"/>
      <c r="Q2508" s="70"/>
      <c r="R2508" s="70"/>
      <c r="S2508" s="86"/>
      <c r="T2508" s="70"/>
      <c r="Z2508" s="68">
        <f t="shared" si="169"/>
        <v>1</v>
      </c>
      <c r="AC2508" s="1" t="str">
        <f t="shared" si="170"/>
        <v>1900</v>
      </c>
    </row>
    <row r="2509" spans="2:29" x14ac:dyDescent="0.25">
      <c r="B2509" s="1">
        <f t="shared" si="167"/>
        <v>0</v>
      </c>
      <c r="D2509" s="95" t="str">
        <f t="shared" si="168"/>
        <v/>
      </c>
      <c r="E2509" s="69"/>
      <c r="F2509" s="70"/>
      <c r="G2509" s="4"/>
      <c r="H2509" s="71"/>
      <c r="I2509" s="71"/>
      <c r="J2509" s="70"/>
      <c r="K2509" s="70"/>
      <c r="L2509" s="70"/>
      <c r="M2509" s="70"/>
      <c r="N2509" s="70"/>
      <c r="O2509" s="70"/>
      <c r="P2509" s="70"/>
      <c r="Q2509" s="70"/>
      <c r="R2509" s="70"/>
      <c r="S2509" s="86"/>
      <c r="T2509" s="70"/>
      <c r="Z2509" s="68">
        <f t="shared" si="169"/>
        <v>1</v>
      </c>
      <c r="AC2509" s="1" t="str">
        <f t="shared" si="170"/>
        <v>1900</v>
      </c>
    </row>
    <row r="2510" spans="2:29" x14ac:dyDescent="0.25">
      <c r="B2510" s="1">
        <f t="shared" si="167"/>
        <v>0</v>
      </c>
      <c r="D2510" s="95" t="str">
        <f t="shared" si="168"/>
        <v/>
      </c>
      <c r="E2510" s="69"/>
      <c r="F2510" s="70"/>
      <c r="G2510" s="4"/>
      <c r="H2510" s="71"/>
      <c r="I2510" s="71"/>
      <c r="J2510" s="70"/>
      <c r="K2510" s="70"/>
      <c r="L2510" s="70"/>
      <c r="M2510" s="70"/>
      <c r="N2510" s="70"/>
      <c r="O2510" s="70"/>
      <c r="P2510" s="70"/>
      <c r="Q2510" s="70"/>
      <c r="R2510" s="70"/>
      <c r="S2510" s="86"/>
      <c r="T2510" s="70"/>
      <c r="Z2510" s="68">
        <f t="shared" si="169"/>
        <v>1</v>
      </c>
      <c r="AC2510" s="1" t="str">
        <f t="shared" si="170"/>
        <v>1900</v>
      </c>
    </row>
    <row r="2511" spans="2:29" x14ac:dyDescent="0.25">
      <c r="B2511" s="1">
        <f t="shared" si="167"/>
        <v>0</v>
      </c>
      <c r="D2511" s="95" t="str">
        <f t="shared" si="168"/>
        <v/>
      </c>
      <c r="E2511" s="69"/>
      <c r="F2511" s="70"/>
      <c r="G2511" s="4"/>
      <c r="H2511" s="71"/>
      <c r="I2511" s="71"/>
      <c r="J2511" s="70"/>
      <c r="K2511" s="70"/>
      <c r="L2511" s="70"/>
      <c r="M2511" s="70"/>
      <c r="N2511" s="70"/>
      <c r="O2511" s="70"/>
      <c r="P2511" s="70"/>
      <c r="Q2511" s="70"/>
      <c r="R2511" s="70"/>
      <c r="S2511" s="86"/>
      <c r="T2511" s="70"/>
      <c r="Z2511" s="68">
        <f t="shared" si="169"/>
        <v>1</v>
      </c>
      <c r="AC2511" s="1" t="str">
        <f t="shared" si="170"/>
        <v>1900</v>
      </c>
    </row>
    <row r="2512" spans="2:29" x14ac:dyDescent="0.25">
      <c r="B2512" s="1">
        <f t="shared" si="167"/>
        <v>0</v>
      </c>
      <c r="D2512" s="95" t="str">
        <f t="shared" si="168"/>
        <v/>
      </c>
      <c r="E2512" s="69"/>
      <c r="F2512" s="70"/>
      <c r="G2512" s="4"/>
      <c r="H2512" s="71"/>
      <c r="I2512" s="71"/>
      <c r="J2512" s="70"/>
      <c r="K2512" s="70"/>
      <c r="L2512" s="70"/>
      <c r="M2512" s="70"/>
      <c r="N2512" s="70"/>
      <c r="O2512" s="70"/>
      <c r="P2512" s="70"/>
      <c r="Q2512" s="70"/>
      <c r="R2512" s="70"/>
      <c r="S2512" s="86"/>
      <c r="T2512" s="70"/>
      <c r="Z2512" s="68">
        <f t="shared" si="169"/>
        <v>1</v>
      </c>
      <c r="AC2512" s="1" t="str">
        <f t="shared" si="170"/>
        <v>1900</v>
      </c>
    </row>
    <row r="2513" spans="2:29" x14ac:dyDescent="0.25">
      <c r="B2513" s="1">
        <f t="shared" si="167"/>
        <v>0</v>
      </c>
      <c r="D2513" s="95" t="str">
        <f t="shared" si="168"/>
        <v/>
      </c>
      <c r="E2513" s="69"/>
      <c r="F2513" s="70"/>
      <c r="G2513" s="4"/>
      <c r="H2513" s="71"/>
      <c r="I2513" s="71"/>
      <c r="J2513" s="70"/>
      <c r="K2513" s="70"/>
      <c r="L2513" s="70"/>
      <c r="M2513" s="70"/>
      <c r="N2513" s="70"/>
      <c r="O2513" s="70"/>
      <c r="P2513" s="70"/>
      <c r="Q2513" s="70"/>
      <c r="R2513" s="70"/>
      <c r="S2513" s="86"/>
      <c r="T2513" s="70"/>
      <c r="Z2513" s="68">
        <f t="shared" si="169"/>
        <v>1</v>
      </c>
      <c r="AC2513" s="1" t="str">
        <f t="shared" si="170"/>
        <v>1900</v>
      </c>
    </row>
    <row r="2514" spans="2:29" x14ac:dyDescent="0.25">
      <c r="B2514" s="1">
        <f t="shared" si="167"/>
        <v>0</v>
      </c>
      <c r="D2514" s="95" t="str">
        <f t="shared" si="168"/>
        <v/>
      </c>
      <c r="E2514" s="69"/>
      <c r="F2514" s="70"/>
      <c r="G2514" s="4"/>
      <c r="H2514" s="71"/>
      <c r="I2514" s="71"/>
      <c r="J2514" s="70"/>
      <c r="K2514" s="70"/>
      <c r="L2514" s="70"/>
      <c r="M2514" s="70"/>
      <c r="N2514" s="70"/>
      <c r="O2514" s="70"/>
      <c r="P2514" s="70"/>
      <c r="Q2514" s="70"/>
      <c r="R2514" s="70"/>
      <c r="S2514" s="86"/>
      <c r="T2514" s="70"/>
      <c r="Z2514" s="68">
        <f t="shared" si="169"/>
        <v>1</v>
      </c>
      <c r="AC2514" s="1" t="str">
        <f t="shared" si="170"/>
        <v>1900</v>
      </c>
    </row>
    <row r="2515" spans="2:29" x14ac:dyDescent="0.25">
      <c r="B2515" s="1">
        <f t="shared" si="167"/>
        <v>0</v>
      </c>
      <c r="D2515" s="95" t="str">
        <f t="shared" si="168"/>
        <v/>
      </c>
      <c r="E2515" s="69"/>
      <c r="F2515" s="70"/>
      <c r="G2515" s="4"/>
      <c r="H2515" s="71"/>
      <c r="I2515" s="71"/>
      <c r="J2515" s="70"/>
      <c r="K2515" s="70"/>
      <c r="L2515" s="70"/>
      <c r="M2515" s="70"/>
      <c r="N2515" s="70"/>
      <c r="O2515" s="70"/>
      <c r="P2515" s="70"/>
      <c r="Q2515" s="70"/>
      <c r="R2515" s="70"/>
      <c r="S2515" s="86"/>
      <c r="T2515" s="70"/>
      <c r="Z2515" s="68">
        <f t="shared" si="169"/>
        <v>1</v>
      </c>
      <c r="AC2515" s="1" t="str">
        <f t="shared" si="170"/>
        <v>1900</v>
      </c>
    </row>
    <row r="2516" spans="2:29" x14ac:dyDescent="0.25">
      <c r="B2516" s="1">
        <f t="shared" si="167"/>
        <v>0</v>
      </c>
      <c r="D2516" s="95" t="str">
        <f t="shared" si="168"/>
        <v/>
      </c>
      <c r="E2516" s="69"/>
      <c r="F2516" s="70"/>
      <c r="G2516" s="4"/>
      <c r="H2516" s="71"/>
      <c r="I2516" s="71"/>
      <c r="J2516" s="70"/>
      <c r="K2516" s="70"/>
      <c r="L2516" s="70"/>
      <c r="M2516" s="70"/>
      <c r="N2516" s="70"/>
      <c r="O2516" s="70"/>
      <c r="P2516" s="70"/>
      <c r="Q2516" s="70"/>
      <c r="R2516" s="70"/>
      <c r="S2516" s="86"/>
      <c r="T2516" s="70"/>
      <c r="Z2516" s="68">
        <f t="shared" si="169"/>
        <v>1</v>
      </c>
      <c r="AC2516" s="1" t="str">
        <f t="shared" si="170"/>
        <v>1900</v>
      </c>
    </row>
    <row r="2517" spans="2:29" x14ac:dyDescent="0.25">
      <c r="B2517" s="1">
        <f t="shared" si="167"/>
        <v>0</v>
      </c>
      <c r="D2517" s="95" t="str">
        <f t="shared" si="168"/>
        <v/>
      </c>
      <c r="E2517" s="69"/>
      <c r="F2517" s="70"/>
      <c r="G2517" s="4"/>
      <c r="H2517" s="71"/>
      <c r="I2517" s="71"/>
      <c r="J2517" s="70"/>
      <c r="K2517" s="70"/>
      <c r="L2517" s="70"/>
      <c r="M2517" s="70"/>
      <c r="N2517" s="70"/>
      <c r="O2517" s="70"/>
      <c r="P2517" s="70"/>
      <c r="Q2517" s="70"/>
      <c r="R2517" s="70"/>
      <c r="S2517" s="86"/>
      <c r="T2517" s="70"/>
      <c r="Z2517" s="68">
        <f t="shared" si="169"/>
        <v>1</v>
      </c>
      <c r="AC2517" s="1" t="str">
        <f t="shared" si="170"/>
        <v>1900</v>
      </c>
    </row>
    <row r="2518" spans="2:29" x14ac:dyDescent="0.25">
      <c r="B2518" s="1">
        <f t="shared" si="167"/>
        <v>0</v>
      </c>
      <c r="D2518" s="95" t="str">
        <f t="shared" si="168"/>
        <v/>
      </c>
      <c r="E2518" s="69"/>
      <c r="F2518" s="70"/>
      <c r="G2518" s="4"/>
      <c r="H2518" s="71"/>
      <c r="I2518" s="71"/>
      <c r="J2518" s="70"/>
      <c r="K2518" s="70"/>
      <c r="L2518" s="70"/>
      <c r="M2518" s="70"/>
      <c r="N2518" s="70"/>
      <c r="O2518" s="70"/>
      <c r="P2518" s="70"/>
      <c r="Q2518" s="70"/>
      <c r="R2518" s="70"/>
      <c r="S2518" s="86"/>
      <c r="T2518" s="70"/>
      <c r="Z2518" s="68">
        <f t="shared" si="169"/>
        <v>1</v>
      </c>
      <c r="AC2518" s="1" t="str">
        <f t="shared" si="170"/>
        <v>1900</v>
      </c>
    </row>
    <row r="2519" spans="2:29" x14ac:dyDescent="0.25">
      <c r="B2519" s="1">
        <f t="shared" si="167"/>
        <v>0</v>
      </c>
      <c r="D2519" s="95" t="str">
        <f t="shared" si="168"/>
        <v/>
      </c>
      <c r="E2519" s="69"/>
      <c r="F2519" s="70"/>
      <c r="G2519" s="4"/>
      <c r="H2519" s="71"/>
      <c r="I2519" s="71"/>
      <c r="J2519" s="70"/>
      <c r="K2519" s="70"/>
      <c r="L2519" s="70"/>
      <c r="M2519" s="70"/>
      <c r="N2519" s="70"/>
      <c r="O2519" s="70"/>
      <c r="P2519" s="70"/>
      <c r="Q2519" s="70"/>
      <c r="R2519" s="70"/>
      <c r="S2519" s="86"/>
      <c r="T2519" s="70"/>
      <c r="Z2519" s="68">
        <f t="shared" si="169"/>
        <v>1</v>
      </c>
      <c r="AC2519" s="1" t="str">
        <f t="shared" si="170"/>
        <v>1900</v>
      </c>
    </row>
    <row r="2520" spans="2:29" x14ac:dyDescent="0.25">
      <c r="B2520" s="1">
        <f t="shared" si="167"/>
        <v>0</v>
      </c>
      <c r="D2520" s="95" t="str">
        <f t="shared" si="168"/>
        <v/>
      </c>
      <c r="E2520" s="69"/>
      <c r="F2520" s="70"/>
      <c r="G2520" s="4"/>
      <c r="H2520" s="71"/>
      <c r="I2520" s="71"/>
      <c r="J2520" s="70"/>
      <c r="K2520" s="70"/>
      <c r="L2520" s="70"/>
      <c r="M2520" s="70"/>
      <c r="N2520" s="70"/>
      <c r="O2520" s="70"/>
      <c r="P2520" s="70"/>
      <c r="Q2520" s="70"/>
      <c r="R2520" s="70"/>
      <c r="S2520" s="86"/>
      <c r="T2520" s="70"/>
      <c r="Z2520" s="68">
        <f t="shared" si="169"/>
        <v>1</v>
      </c>
      <c r="AC2520" s="1" t="str">
        <f t="shared" si="170"/>
        <v>1900</v>
      </c>
    </row>
    <row r="2521" spans="2:29" x14ac:dyDescent="0.25">
      <c r="B2521" s="1">
        <f t="shared" si="167"/>
        <v>0</v>
      </c>
      <c r="D2521" s="95" t="str">
        <f t="shared" si="168"/>
        <v/>
      </c>
      <c r="E2521" s="69"/>
      <c r="F2521" s="70"/>
      <c r="G2521" s="4"/>
      <c r="H2521" s="71"/>
      <c r="I2521" s="71"/>
      <c r="J2521" s="70"/>
      <c r="K2521" s="70"/>
      <c r="L2521" s="70"/>
      <c r="M2521" s="70"/>
      <c r="N2521" s="70"/>
      <c r="O2521" s="70"/>
      <c r="P2521" s="70"/>
      <c r="Q2521" s="70"/>
      <c r="R2521" s="70"/>
      <c r="S2521" s="86"/>
      <c r="T2521" s="70"/>
      <c r="Z2521" s="68">
        <f t="shared" si="169"/>
        <v>1</v>
      </c>
      <c r="AC2521" s="1" t="str">
        <f t="shared" si="170"/>
        <v>1900</v>
      </c>
    </row>
    <row r="2522" spans="2:29" x14ac:dyDescent="0.25">
      <c r="B2522" s="1">
        <f t="shared" si="167"/>
        <v>0</v>
      </c>
      <c r="D2522" s="95" t="str">
        <f t="shared" si="168"/>
        <v/>
      </c>
      <c r="E2522" s="69"/>
      <c r="F2522" s="70"/>
      <c r="G2522" s="4"/>
      <c r="H2522" s="71"/>
      <c r="I2522" s="71"/>
      <c r="J2522" s="70"/>
      <c r="K2522" s="70"/>
      <c r="L2522" s="70"/>
      <c r="M2522" s="70"/>
      <c r="N2522" s="70"/>
      <c r="O2522" s="70"/>
      <c r="P2522" s="70"/>
      <c r="Q2522" s="70"/>
      <c r="R2522" s="70"/>
      <c r="S2522" s="86"/>
      <c r="T2522" s="70"/>
      <c r="Z2522" s="68">
        <f t="shared" si="169"/>
        <v>1</v>
      </c>
      <c r="AC2522" s="1" t="str">
        <f t="shared" si="170"/>
        <v>1900</v>
      </c>
    </row>
    <row r="2523" spans="2:29" x14ac:dyDescent="0.25">
      <c r="B2523" s="1">
        <f t="shared" si="167"/>
        <v>0</v>
      </c>
      <c r="D2523" s="95" t="str">
        <f t="shared" si="168"/>
        <v/>
      </c>
      <c r="E2523" s="69"/>
      <c r="F2523" s="70"/>
      <c r="G2523" s="4"/>
      <c r="H2523" s="71"/>
      <c r="I2523" s="71"/>
      <c r="J2523" s="70"/>
      <c r="K2523" s="70"/>
      <c r="L2523" s="70"/>
      <c r="M2523" s="70"/>
      <c r="N2523" s="70"/>
      <c r="O2523" s="70"/>
      <c r="P2523" s="70"/>
      <c r="Q2523" s="70"/>
      <c r="R2523" s="70"/>
      <c r="S2523" s="86"/>
      <c r="T2523" s="70"/>
      <c r="Z2523" s="68">
        <f t="shared" si="169"/>
        <v>1</v>
      </c>
      <c r="AC2523" s="1" t="str">
        <f t="shared" si="170"/>
        <v>1900</v>
      </c>
    </row>
    <row r="2524" spans="2:29" x14ac:dyDescent="0.25">
      <c r="B2524" s="1">
        <f t="shared" si="167"/>
        <v>0</v>
      </c>
      <c r="D2524" s="95" t="str">
        <f t="shared" si="168"/>
        <v/>
      </c>
      <c r="E2524" s="69"/>
      <c r="F2524" s="70"/>
      <c r="G2524" s="4"/>
      <c r="H2524" s="71"/>
      <c r="I2524" s="71"/>
      <c r="J2524" s="70"/>
      <c r="K2524" s="70"/>
      <c r="L2524" s="70"/>
      <c r="M2524" s="70"/>
      <c r="N2524" s="70"/>
      <c r="O2524" s="70"/>
      <c r="P2524" s="70"/>
      <c r="Q2524" s="70"/>
      <c r="R2524" s="70"/>
      <c r="S2524" s="86"/>
      <c r="T2524" s="70"/>
      <c r="Z2524" s="68">
        <f t="shared" si="169"/>
        <v>1</v>
      </c>
      <c r="AC2524" s="1" t="str">
        <f t="shared" si="170"/>
        <v>1900</v>
      </c>
    </row>
    <row r="2525" spans="2:29" x14ac:dyDescent="0.25">
      <c r="B2525" s="1">
        <f t="shared" si="167"/>
        <v>0</v>
      </c>
      <c r="D2525" s="95" t="str">
        <f t="shared" si="168"/>
        <v/>
      </c>
      <c r="E2525" s="69"/>
      <c r="F2525" s="70"/>
      <c r="G2525" s="4"/>
      <c r="H2525" s="71"/>
      <c r="I2525" s="71"/>
      <c r="J2525" s="70"/>
      <c r="K2525" s="70"/>
      <c r="L2525" s="70"/>
      <c r="M2525" s="70"/>
      <c r="N2525" s="70"/>
      <c r="O2525" s="70"/>
      <c r="P2525" s="70"/>
      <c r="Q2525" s="70"/>
      <c r="R2525" s="70"/>
      <c r="S2525" s="86"/>
      <c r="T2525" s="70"/>
      <c r="Z2525" s="68">
        <f t="shared" si="169"/>
        <v>1</v>
      </c>
      <c r="AC2525" s="1" t="str">
        <f t="shared" si="170"/>
        <v>1900</v>
      </c>
    </row>
    <row r="2526" spans="2:29" x14ac:dyDescent="0.25">
      <c r="B2526" s="1">
        <f t="shared" si="167"/>
        <v>0</v>
      </c>
      <c r="D2526" s="95" t="str">
        <f t="shared" si="168"/>
        <v/>
      </c>
      <c r="E2526" s="69"/>
      <c r="F2526" s="70"/>
      <c r="G2526" s="4"/>
      <c r="H2526" s="71"/>
      <c r="I2526" s="71"/>
      <c r="J2526" s="70"/>
      <c r="K2526" s="70"/>
      <c r="L2526" s="70"/>
      <c r="M2526" s="70"/>
      <c r="N2526" s="70"/>
      <c r="O2526" s="70"/>
      <c r="P2526" s="70"/>
      <c r="Q2526" s="70"/>
      <c r="R2526" s="70"/>
      <c r="S2526" s="86"/>
      <c r="T2526" s="70"/>
      <c r="Z2526" s="68">
        <f t="shared" si="169"/>
        <v>1</v>
      </c>
      <c r="AC2526" s="1" t="str">
        <f t="shared" si="170"/>
        <v>1900</v>
      </c>
    </row>
    <row r="2527" spans="2:29" x14ac:dyDescent="0.25">
      <c r="B2527" s="1">
        <f t="shared" si="167"/>
        <v>0</v>
      </c>
      <c r="D2527" s="95" t="str">
        <f t="shared" si="168"/>
        <v/>
      </c>
      <c r="E2527" s="69"/>
      <c r="F2527" s="70"/>
      <c r="G2527" s="4"/>
      <c r="H2527" s="71"/>
      <c r="I2527" s="71"/>
      <c r="J2527" s="70"/>
      <c r="K2527" s="70"/>
      <c r="L2527" s="70"/>
      <c r="M2527" s="70"/>
      <c r="N2527" s="70"/>
      <c r="O2527" s="70"/>
      <c r="P2527" s="70"/>
      <c r="Q2527" s="70"/>
      <c r="R2527" s="70"/>
      <c r="S2527" s="86"/>
      <c r="T2527" s="70"/>
      <c r="Z2527" s="68">
        <f t="shared" si="169"/>
        <v>1</v>
      </c>
      <c r="AC2527" s="1" t="str">
        <f t="shared" si="170"/>
        <v>1900</v>
      </c>
    </row>
    <row r="2528" spans="2:29" x14ac:dyDescent="0.25">
      <c r="B2528" s="1">
        <f t="shared" si="167"/>
        <v>0</v>
      </c>
      <c r="D2528" s="95" t="str">
        <f t="shared" si="168"/>
        <v/>
      </c>
      <c r="E2528" s="69"/>
      <c r="F2528" s="70"/>
      <c r="G2528" s="4"/>
      <c r="H2528" s="71"/>
      <c r="I2528" s="71"/>
      <c r="J2528" s="70"/>
      <c r="K2528" s="70"/>
      <c r="L2528" s="70"/>
      <c r="M2528" s="70"/>
      <c r="N2528" s="70"/>
      <c r="O2528" s="70"/>
      <c r="P2528" s="70"/>
      <c r="Q2528" s="70"/>
      <c r="R2528" s="70"/>
      <c r="S2528" s="86"/>
      <c r="T2528" s="70"/>
      <c r="Z2528" s="68">
        <f t="shared" si="169"/>
        <v>1</v>
      </c>
      <c r="AC2528" s="1" t="str">
        <f t="shared" si="170"/>
        <v>1900</v>
      </c>
    </row>
    <row r="2529" spans="2:29" x14ac:dyDescent="0.25">
      <c r="B2529" s="1">
        <f t="shared" si="167"/>
        <v>0</v>
      </c>
      <c r="D2529" s="95" t="str">
        <f t="shared" si="168"/>
        <v/>
      </c>
      <c r="E2529" s="69"/>
      <c r="F2529" s="70"/>
      <c r="G2529" s="4"/>
      <c r="H2529" s="71"/>
      <c r="I2529" s="71"/>
      <c r="J2529" s="70"/>
      <c r="K2529" s="70"/>
      <c r="L2529" s="70"/>
      <c r="M2529" s="70"/>
      <c r="N2529" s="70"/>
      <c r="O2529" s="70"/>
      <c r="P2529" s="70"/>
      <c r="Q2529" s="70"/>
      <c r="R2529" s="70"/>
      <c r="S2529" s="86"/>
      <c r="T2529" s="70"/>
      <c r="Z2529" s="68">
        <f t="shared" si="169"/>
        <v>1</v>
      </c>
      <c r="AC2529" s="1" t="str">
        <f t="shared" si="170"/>
        <v>1900</v>
      </c>
    </row>
    <row r="2530" spans="2:29" x14ac:dyDescent="0.25">
      <c r="B2530" s="1">
        <f t="shared" si="167"/>
        <v>0</v>
      </c>
      <c r="D2530" s="95" t="str">
        <f t="shared" si="168"/>
        <v/>
      </c>
      <c r="E2530" s="69"/>
      <c r="F2530" s="70"/>
      <c r="G2530" s="4"/>
      <c r="H2530" s="71"/>
      <c r="I2530" s="71"/>
      <c r="J2530" s="70"/>
      <c r="K2530" s="70"/>
      <c r="L2530" s="70"/>
      <c r="M2530" s="70"/>
      <c r="N2530" s="70"/>
      <c r="O2530" s="70"/>
      <c r="P2530" s="70"/>
      <c r="Q2530" s="70"/>
      <c r="R2530" s="70"/>
      <c r="S2530" s="86"/>
      <c r="T2530" s="70"/>
      <c r="Z2530" s="68">
        <f t="shared" si="169"/>
        <v>1</v>
      </c>
      <c r="AC2530" s="1" t="str">
        <f t="shared" si="170"/>
        <v>1900</v>
      </c>
    </row>
    <row r="2531" spans="2:29" x14ac:dyDescent="0.25">
      <c r="B2531" s="1">
        <f t="shared" si="167"/>
        <v>0</v>
      </c>
      <c r="D2531" s="95" t="str">
        <f t="shared" si="168"/>
        <v/>
      </c>
      <c r="E2531" s="69"/>
      <c r="F2531" s="70"/>
      <c r="G2531" s="4"/>
      <c r="H2531" s="71"/>
      <c r="I2531" s="71"/>
      <c r="J2531" s="70"/>
      <c r="K2531" s="70"/>
      <c r="L2531" s="70"/>
      <c r="M2531" s="70"/>
      <c r="N2531" s="70"/>
      <c r="O2531" s="70"/>
      <c r="P2531" s="70"/>
      <c r="Q2531" s="70"/>
      <c r="R2531" s="70"/>
      <c r="S2531" s="86"/>
      <c r="T2531" s="70"/>
      <c r="Z2531" s="68">
        <f t="shared" si="169"/>
        <v>1</v>
      </c>
      <c r="AC2531" s="1" t="str">
        <f t="shared" si="170"/>
        <v>1900</v>
      </c>
    </row>
    <row r="2532" spans="2:29" x14ac:dyDescent="0.25">
      <c r="B2532" s="1">
        <f t="shared" si="167"/>
        <v>0</v>
      </c>
      <c r="D2532" s="95" t="str">
        <f t="shared" si="168"/>
        <v/>
      </c>
      <c r="E2532" s="69"/>
      <c r="F2532" s="70"/>
      <c r="G2532" s="4"/>
      <c r="H2532" s="71"/>
      <c r="I2532" s="71"/>
      <c r="J2532" s="70"/>
      <c r="K2532" s="70"/>
      <c r="L2532" s="70"/>
      <c r="M2532" s="70"/>
      <c r="N2532" s="70"/>
      <c r="O2532" s="70"/>
      <c r="P2532" s="70"/>
      <c r="Q2532" s="70"/>
      <c r="R2532" s="70"/>
      <c r="S2532" s="86"/>
      <c r="T2532" s="70"/>
      <c r="Z2532" s="68">
        <f t="shared" si="169"/>
        <v>1</v>
      </c>
      <c r="AC2532" s="1" t="str">
        <f t="shared" si="170"/>
        <v>1900</v>
      </c>
    </row>
    <row r="2533" spans="2:29" x14ac:dyDescent="0.25">
      <c r="B2533" s="1">
        <f t="shared" si="167"/>
        <v>0</v>
      </c>
      <c r="D2533" s="95" t="str">
        <f t="shared" si="168"/>
        <v/>
      </c>
      <c r="E2533" s="69"/>
      <c r="F2533" s="70"/>
      <c r="G2533" s="4"/>
      <c r="H2533" s="71"/>
      <c r="I2533" s="71"/>
      <c r="J2533" s="70"/>
      <c r="K2533" s="70"/>
      <c r="L2533" s="70"/>
      <c r="M2533" s="70"/>
      <c r="N2533" s="70"/>
      <c r="O2533" s="70"/>
      <c r="P2533" s="70"/>
      <c r="Q2533" s="70"/>
      <c r="R2533" s="70"/>
      <c r="S2533" s="86"/>
      <c r="T2533" s="70"/>
      <c r="Z2533" s="68">
        <f t="shared" si="169"/>
        <v>1</v>
      </c>
      <c r="AC2533" s="1" t="str">
        <f t="shared" si="170"/>
        <v>1900</v>
      </c>
    </row>
    <row r="2534" spans="2:29" x14ac:dyDescent="0.25">
      <c r="B2534" s="1">
        <f t="shared" si="167"/>
        <v>0</v>
      </c>
      <c r="D2534" s="95" t="str">
        <f t="shared" si="168"/>
        <v/>
      </c>
      <c r="E2534" s="69"/>
      <c r="F2534" s="70"/>
      <c r="G2534" s="4"/>
      <c r="H2534" s="71"/>
      <c r="I2534" s="71"/>
      <c r="J2534" s="70"/>
      <c r="K2534" s="70"/>
      <c r="L2534" s="70"/>
      <c r="M2534" s="70"/>
      <c r="N2534" s="70"/>
      <c r="O2534" s="70"/>
      <c r="P2534" s="70"/>
      <c r="Q2534" s="70"/>
      <c r="R2534" s="70"/>
      <c r="S2534" s="86"/>
      <c r="T2534" s="70"/>
      <c r="Z2534" s="68">
        <f t="shared" si="169"/>
        <v>1</v>
      </c>
      <c r="AC2534" s="1" t="str">
        <f t="shared" si="170"/>
        <v>1900</v>
      </c>
    </row>
    <row r="2535" spans="2:29" x14ac:dyDescent="0.25">
      <c r="B2535" s="1">
        <f t="shared" si="167"/>
        <v>0</v>
      </c>
      <c r="D2535" s="95" t="str">
        <f t="shared" si="168"/>
        <v/>
      </c>
      <c r="E2535" s="69"/>
      <c r="F2535" s="70"/>
      <c r="G2535" s="4"/>
      <c r="H2535" s="71"/>
      <c r="I2535" s="71"/>
      <c r="J2535" s="70"/>
      <c r="K2535" s="70"/>
      <c r="L2535" s="70"/>
      <c r="M2535" s="70"/>
      <c r="N2535" s="70"/>
      <c r="O2535" s="70"/>
      <c r="P2535" s="70"/>
      <c r="Q2535" s="70"/>
      <c r="R2535" s="70"/>
      <c r="S2535" s="86"/>
      <c r="T2535" s="70"/>
      <c r="Z2535" s="68">
        <f t="shared" si="169"/>
        <v>1</v>
      </c>
      <c r="AC2535" s="1" t="str">
        <f t="shared" si="170"/>
        <v>1900</v>
      </c>
    </row>
    <row r="2536" spans="2:29" x14ac:dyDescent="0.25">
      <c r="B2536" s="1">
        <f t="shared" si="167"/>
        <v>0</v>
      </c>
      <c r="D2536" s="95" t="str">
        <f t="shared" si="168"/>
        <v/>
      </c>
      <c r="E2536" s="69"/>
      <c r="F2536" s="70"/>
      <c r="G2536" s="4"/>
      <c r="H2536" s="71"/>
      <c r="I2536" s="71"/>
      <c r="J2536" s="70"/>
      <c r="K2536" s="70"/>
      <c r="L2536" s="70"/>
      <c r="M2536" s="70"/>
      <c r="N2536" s="70"/>
      <c r="O2536" s="70"/>
      <c r="P2536" s="70"/>
      <c r="Q2536" s="70"/>
      <c r="R2536" s="70"/>
      <c r="S2536" s="86"/>
      <c r="T2536" s="70"/>
      <c r="Z2536" s="68">
        <f t="shared" si="169"/>
        <v>1</v>
      </c>
      <c r="AC2536" s="1" t="str">
        <f t="shared" si="170"/>
        <v>1900</v>
      </c>
    </row>
    <row r="2537" spans="2:29" x14ac:dyDescent="0.25">
      <c r="B2537" s="1">
        <f t="shared" si="167"/>
        <v>0</v>
      </c>
      <c r="D2537" s="95" t="str">
        <f t="shared" si="168"/>
        <v/>
      </c>
      <c r="E2537" s="69"/>
      <c r="F2537" s="70"/>
      <c r="G2537" s="4"/>
      <c r="H2537" s="71"/>
      <c r="I2537" s="71"/>
      <c r="J2537" s="70"/>
      <c r="K2537" s="70"/>
      <c r="L2537" s="70"/>
      <c r="M2537" s="70"/>
      <c r="N2537" s="70"/>
      <c r="O2537" s="70"/>
      <c r="P2537" s="70"/>
      <c r="Q2537" s="70"/>
      <c r="R2537" s="70"/>
      <c r="S2537" s="86"/>
      <c r="T2537" s="70"/>
      <c r="Z2537" s="68">
        <f t="shared" si="169"/>
        <v>1</v>
      </c>
      <c r="AC2537" s="1" t="str">
        <f t="shared" si="170"/>
        <v>1900</v>
      </c>
    </row>
    <row r="2538" spans="2:29" x14ac:dyDescent="0.25">
      <c r="B2538" s="1">
        <f t="shared" si="167"/>
        <v>0</v>
      </c>
      <c r="D2538" s="95" t="str">
        <f t="shared" si="168"/>
        <v/>
      </c>
      <c r="E2538" s="69"/>
      <c r="F2538" s="70"/>
      <c r="G2538" s="4"/>
      <c r="H2538" s="71"/>
      <c r="I2538" s="71"/>
      <c r="J2538" s="70"/>
      <c r="K2538" s="70"/>
      <c r="L2538" s="70"/>
      <c r="M2538" s="70"/>
      <c r="N2538" s="70"/>
      <c r="O2538" s="70"/>
      <c r="P2538" s="70"/>
      <c r="Q2538" s="70"/>
      <c r="R2538" s="70"/>
      <c r="S2538" s="86"/>
      <c r="T2538" s="70"/>
      <c r="Z2538" s="68">
        <f t="shared" si="169"/>
        <v>1</v>
      </c>
      <c r="AC2538" s="1" t="str">
        <f t="shared" si="170"/>
        <v>1900</v>
      </c>
    </row>
    <row r="2539" spans="2:29" x14ac:dyDescent="0.25">
      <c r="B2539" s="1">
        <f t="shared" si="167"/>
        <v>0</v>
      </c>
      <c r="D2539" s="95" t="str">
        <f t="shared" si="168"/>
        <v/>
      </c>
      <c r="E2539" s="69"/>
      <c r="F2539" s="70"/>
      <c r="G2539" s="4"/>
      <c r="H2539" s="71"/>
      <c r="I2539" s="71"/>
      <c r="J2539" s="70"/>
      <c r="K2539" s="70"/>
      <c r="L2539" s="70"/>
      <c r="M2539" s="70"/>
      <c r="N2539" s="70"/>
      <c r="O2539" s="70"/>
      <c r="P2539" s="70"/>
      <c r="Q2539" s="70"/>
      <c r="R2539" s="70"/>
      <c r="S2539" s="86"/>
      <c r="T2539" s="70"/>
      <c r="Z2539" s="68">
        <f t="shared" si="169"/>
        <v>1</v>
      </c>
      <c r="AC2539" s="1" t="str">
        <f t="shared" si="170"/>
        <v>1900</v>
      </c>
    </row>
    <row r="2540" spans="2:29" x14ac:dyDescent="0.25">
      <c r="B2540" s="1">
        <f t="shared" si="167"/>
        <v>0</v>
      </c>
      <c r="D2540" s="95" t="str">
        <f t="shared" si="168"/>
        <v/>
      </c>
      <c r="E2540" s="69"/>
      <c r="F2540" s="70"/>
      <c r="G2540" s="4"/>
      <c r="H2540" s="71"/>
      <c r="I2540" s="71"/>
      <c r="J2540" s="70"/>
      <c r="K2540" s="70"/>
      <c r="L2540" s="70"/>
      <c r="M2540" s="70"/>
      <c r="N2540" s="70"/>
      <c r="O2540" s="70"/>
      <c r="P2540" s="70"/>
      <c r="Q2540" s="70"/>
      <c r="R2540" s="70"/>
      <c r="S2540" s="86"/>
      <c r="T2540" s="70"/>
      <c r="Z2540" s="68">
        <f t="shared" si="169"/>
        <v>1</v>
      </c>
      <c r="AC2540" s="1" t="str">
        <f t="shared" si="170"/>
        <v>1900</v>
      </c>
    </row>
    <row r="2541" spans="2:29" x14ac:dyDescent="0.25">
      <c r="B2541" s="1">
        <f t="shared" si="167"/>
        <v>0</v>
      </c>
      <c r="D2541" s="95" t="str">
        <f t="shared" si="168"/>
        <v/>
      </c>
      <c r="E2541" s="69"/>
      <c r="F2541" s="70"/>
      <c r="G2541" s="4"/>
      <c r="H2541" s="71"/>
      <c r="I2541" s="71"/>
      <c r="J2541" s="70"/>
      <c r="K2541" s="70"/>
      <c r="L2541" s="70"/>
      <c r="M2541" s="70"/>
      <c r="N2541" s="70"/>
      <c r="O2541" s="70"/>
      <c r="P2541" s="70"/>
      <c r="Q2541" s="70"/>
      <c r="R2541" s="70"/>
      <c r="S2541" s="86"/>
      <c r="T2541" s="70"/>
      <c r="Z2541" s="68">
        <f t="shared" si="169"/>
        <v>1</v>
      </c>
      <c r="AC2541" s="1" t="str">
        <f t="shared" si="170"/>
        <v>1900</v>
      </c>
    </row>
    <row r="2542" spans="2:29" x14ac:dyDescent="0.25">
      <c r="B2542" s="1">
        <f t="shared" si="167"/>
        <v>0</v>
      </c>
      <c r="D2542" s="95" t="str">
        <f t="shared" si="168"/>
        <v/>
      </c>
      <c r="E2542" s="69"/>
      <c r="F2542" s="70"/>
      <c r="G2542" s="4"/>
      <c r="H2542" s="71"/>
      <c r="I2542" s="71"/>
      <c r="J2542" s="70"/>
      <c r="K2542" s="70"/>
      <c r="L2542" s="70"/>
      <c r="M2542" s="70"/>
      <c r="N2542" s="70"/>
      <c r="O2542" s="70"/>
      <c r="P2542" s="70"/>
      <c r="Q2542" s="70"/>
      <c r="R2542" s="70"/>
      <c r="S2542" s="86"/>
      <c r="T2542" s="70"/>
      <c r="Z2542" s="68">
        <f t="shared" si="169"/>
        <v>1</v>
      </c>
      <c r="AC2542" s="1" t="str">
        <f t="shared" si="170"/>
        <v>1900</v>
      </c>
    </row>
    <row r="2543" spans="2:29" x14ac:dyDescent="0.25">
      <c r="B2543" s="1">
        <f t="shared" si="167"/>
        <v>0</v>
      </c>
      <c r="D2543" s="95" t="str">
        <f t="shared" si="168"/>
        <v/>
      </c>
      <c r="E2543" s="69"/>
      <c r="F2543" s="70"/>
      <c r="G2543" s="4"/>
      <c r="H2543" s="71"/>
      <c r="I2543" s="71"/>
      <c r="J2543" s="70"/>
      <c r="K2543" s="70"/>
      <c r="L2543" s="70"/>
      <c r="M2543" s="70"/>
      <c r="N2543" s="70"/>
      <c r="O2543" s="70"/>
      <c r="P2543" s="70"/>
      <c r="Q2543" s="70"/>
      <c r="R2543" s="70"/>
      <c r="S2543" s="86"/>
      <c r="T2543" s="70"/>
      <c r="Z2543" s="68">
        <f t="shared" si="169"/>
        <v>1</v>
      </c>
      <c r="AC2543" s="1" t="str">
        <f t="shared" si="170"/>
        <v>1900</v>
      </c>
    </row>
    <row r="2544" spans="2:29" x14ac:dyDescent="0.25">
      <c r="B2544" s="1">
        <f t="shared" si="167"/>
        <v>0</v>
      </c>
      <c r="D2544" s="95" t="str">
        <f t="shared" si="168"/>
        <v/>
      </c>
      <c r="E2544" s="69"/>
      <c r="F2544" s="70"/>
      <c r="G2544" s="4"/>
      <c r="H2544" s="71"/>
      <c r="I2544" s="71"/>
      <c r="J2544" s="70"/>
      <c r="K2544" s="70"/>
      <c r="L2544" s="70"/>
      <c r="M2544" s="70"/>
      <c r="N2544" s="70"/>
      <c r="O2544" s="70"/>
      <c r="P2544" s="70"/>
      <c r="Q2544" s="70"/>
      <c r="R2544" s="70"/>
      <c r="S2544" s="86"/>
      <c r="T2544" s="70"/>
      <c r="Z2544" s="68">
        <f t="shared" si="169"/>
        <v>1</v>
      </c>
      <c r="AC2544" s="1" t="str">
        <f t="shared" si="170"/>
        <v>1900</v>
      </c>
    </row>
    <row r="2545" spans="2:29" x14ac:dyDescent="0.25">
      <c r="B2545" s="1">
        <f t="shared" si="167"/>
        <v>0</v>
      </c>
      <c r="D2545" s="95" t="str">
        <f t="shared" si="168"/>
        <v/>
      </c>
      <c r="E2545" s="69"/>
      <c r="F2545" s="70"/>
      <c r="G2545" s="4"/>
      <c r="H2545" s="71"/>
      <c r="I2545" s="71"/>
      <c r="J2545" s="70"/>
      <c r="K2545" s="70"/>
      <c r="L2545" s="70"/>
      <c r="M2545" s="70"/>
      <c r="N2545" s="70"/>
      <c r="O2545" s="70"/>
      <c r="P2545" s="70"/>
      <c r="Q2545" s="70"/>
      <c r="R2545" s="70"/>
      <c r="S2545" s="86"/>
      <c r="T2545" s="70"/>
      <c r="Z2545" s="68">
        <f t="shared" si="169"/>
        <v>1</v>
      </c>
      <c r="AC2545" s="1" t="str">
        <f t="shared" si="170"/>
        <v>1900</v>
      </c>
    </row>
    <row r="2546" spans="2:29" x14ac:dyDescent="0.25">
      <c r="B2546" s="1">
        <f t="shared" si="167"/>
        <v>0</v>
      </c>
      <c r="D2546" s="95" t="str">
        <f t="shared" si="168"/>
        <v/>
      </c>
      <c r="E2546" s="69"/>
      <c r="F2546" s="70"/>
      <c r="G2546" s="4"/>
      <c r="H2546" s="71"/>
      <c r="I2546" s="71"/>
      <c r="J2546" s="70"/>
      <c r="K2546" s="70"/>
      <c r="L2546" s="70"/>
      <c r="M2546" s="70"/>
      <c r="N2546" s="70"/>
      <c r="O2546" s="70"/>
      <c r="P2546" s="70"/>
      <c r="Q2546" s="70"/>
      <c r="R2546" s="70"/>
      <c r="S2546" s="86"/>
      <c r="T2546" s="70"/>
      <c r="Z2546" s="68">
        <f t="shared" si="169"/>
        <v>1</v>
      </c>
      <c r="AC2546" s="1" t="str">
        <f t="shared" si="170"/>
        <v>1900</v>
      </c>
    </row>
    <row r="2547" spans="2:29" x14ac:dyDescent="0.25">
      <c r="B2547" s="1">
        <f t="shared" si="167"/>
        <v>0</v>
      </c>
      <c r="D2547" s="95" t="str">
        <f t="shared" si="168"/>
        <v/>
      </c>
      <c r="E2547" s="69"/>
      <c r="F2547" s="70"/>
      <c r="G2547" s="4"/>
      <c r="H2547" s="71"/>
      <c r="I2547" s="71"/>
      <c r="J2547" s="70"/>
      <c r="K2547" s="70"/>
      <c r="L2547" s="70"/>
      <c r="M2547" s="70"/>
      <c r="N2547" s="70"/>
      <c r="O2547" s="70"/>
      <c r="P2547" s="70"/>
      <c r="Q2547" s="70"/>
      <c r="R2547" s="70"/>
      <c r="S2547" s="86"/>
      <c r="T2547" s="70"/>
      <c r="Z2547" s="68">
        <f t="shared" si="169"/>
        <v>1</v>
      </c>
      <c r="AC2547" s="1" t="str">
        <f t="shared" si="170"/>
        <v>1900</v>
      </c>
    </row>
    <row r="2548" spans="2:29" x14ac:dyDescent="0.25">
      <c r="B2548" s="1">
        <f t="shared" si="167"/>
        <v>0</v>
      </c>
      <c r="D2548" s="95" t="str">
        <f t="shared" si="168"/>
        <v/>
      </c>
      <c r="E2548" s="69"/>
      <c r="F2548" s="70"/>
      <c r="G2548" s="4"/>
      <c r="H2548" s="71"/>
      <c r="I2548" s="71"/>
      <c r="J2548" s="70"/>
      <c r="K2548" s="70"/>
      <c r="L2548" s="70"/>
      <c r="M2548" s="70"/>
      <c r="N2548" s="70"/>
      <c r="O2548" s="70"/>
      <c r="P2548" s="70"/>
      <c r="Q2548" s="70"/>
      <c r="R2548" s="70"/>
      <c r="S2548" s="86"/>
      <c r="T2548" s="70"/>
      <c r="Z2548" s="68">
        <f t="shared" si="169"/>
        <v>1</v>
      </c>
      <c r="AC2548" s="1" t="str">
        <f t="shared" si="170"/>
        <v>1900</v>
      </c>
    </row>
    <row r="2549" spans="2:29" x14ac:dyDescent="0.25">
      <c r="B2549" s="1">
        <f t="shared" si="167"/>
        <v>0</v>
      </c>
      <c r="D2549" s="95" t="str">
        <f t="shared" si="168"/>
        <v/>
      </c>
      <c r="E2549" s="69"/>
      <c r="F2549" s="70"/>
      <c r="G2549" s="4"/>
      <c r="H2549" s="71"/>
      <c r="I2549" s="71"/>
      <c r="J2549" s="70"/>
      <c r="K2549" s="70"/>
      <c r="L2549" s="70"/>
      <c r="M2549" s="70"/>
      <c r="N2549" s="70"/>
      <c r="O2549" s="70"/>
      <c r="P2549" s="70"/>
      <c r="Q2549" s="70"/>
      <c r="R2549" s="70"/>
      <c r="S2549" s="86"/>
      <c r="T2549" s="70"/>
      <c r="Z2549" s="68">
        <f t="shared" si="169"/>
        <v>1</v>
      </c>
      <c r="AC2549" s="1" t="str">
        <f t="shared" si="170"/>
        <v>1900</v>
      </c>
    </row>
    <row r="2550" spans="2:29" x14ac:dyDescent="0.25">
      <c r="B2550" s="1">
        <f t="shared" si="167"/>
        <v>0</v>
      </c>
      <c r="D2550" s="95" t="str">
        <f t="shared" si="168"/>
        <v/>
      </c>
      <c r="E2550" s="69"/>
      <c r="F2550" s="70"/>
      <c r="G2550" s="4"/>
      <c r="H2550" s="71"/>
      <c r="I2550" s="71"/>
      <c r="J2550" s="70"/>
      <c r="K2550" s="70"/>
      <c r="L2550" s="70"/>
      <c r="M2550" s="70"/>
      <c r="N2550" s="70"/>
      <c r="O2550" s="70"/>
      <c r="P2550" s="70"/>
      <c r="Q2550" s="70"/>
      <c r="R2550" s="70"/>
      <c r="S2550" s="86"/>
      <c r="T2550" s="70"/>
      <c r="Z2550" s="68">
        <f t="shared" si="169"/>
        <v>1</v>
      </c>
      <c r="AC2550" s="1" t="str">
        <f t="shared" si="170"/>
        <v>1900</v>
      </c>
    </row>
    <row r="2551" spans="2:29" x14ac:dyDescent="0.25">
      <c r="B2551" s="1">
        <f t="shared" si="167"/>
        <v>0</v>
      </c>
      <c r="D2551" s="95" t="str">
        <f t="shared" si="168"/>
        <v/>
      </c>
      <c r="E2551" s="69"/>
      <c r="F2551" s="70"/>
      <c r="G2551" s="4"/>
      <c r="H2551" s="71"/>
      <c r="I2551" s="71"/>
      <c r="J2551" s="70"/>
      <c r="K2551" s="70"/>
      <c r="L2551" s="70"/>
      <c r="M2551" s="70"/>
      <c r="N2551" s="70"/>
      <c r="O2551" s="70"/>
      <c r="P2551" s="70"/>
      <c r="Q2551" s="70"/>
      <c r="R2551" s="70"/>
      <c r="S2551" s="86"/>
      <c r="T2551" s="70"/>
      <c r="Z2551" s="68">
        <f t="shared" si="169"/>
        <v>1</v>
      </c>
      <c r="AC2551" s="1" t="str">
        <f t="shared" si="170"/>
        <v>1900</v>
      </c>
    </row>
    <row r="2552" spans="2:29" x14ac:dyDescent="0.25">
      <c r="B2552" s="1">
        <f t="shared" si="167"/>
        <v>0</v>
      </c>
      <c r="D2552" s="95" t="str">
        <f t="shared" si="168"/>
        <v/>
      </c>
      <c r="E2552" s="69"/>
      <c r="F2552" s="70"/>
      <c r="G2552" s="4"/>
      <c r="H2552" s="71"/>
      <c r="I2552" s="71"/>
      <c r="J2552" s="70"/>
      <c r="K2552" s="70"/>
      <c r="L2552" s="70"/>
      <c r="M2552" s="70"/>
      <c r="N2552" s="70"/>
      <c r="O2552" s="70"/>
      <c r="P2552" s="70"/>
      <c r="Q2552" s="70"/>
      <c r="R2552" s="70"/>
      <c r="S2552" s="86"/>
      <c r="T2552" s="70"/>
      <c r="Z2552" s="68">
        <f t="shared" si="169"/>
        <v>1</v>
      </c>
      <c r="AC2552" s="1" t="str">
        <f t="shared" si="170"/>
        <v>1900</v>
      </c>
    </row>
    <row r="2553" spans="2:29" x14ac:dyDescent="0.25">
      <c r="B2553" s="1">
        <f t="shared" si="167"/>
        <v>0</v>
      </c>
      <c r="D2553" s="95" t="str">
        <f t="shared" si="168"/>
        <v/>
      </c>
      <c r="E2553" s="69"/>
      <c r="F2553" s="70"/>
      <c r="G2553" s="4"/>
      <c r="H2553" s="71"/>
      <c r="I2553" s="71"/>
      <c r="J2553" s="70"/>
      <c r="K2553" s="70"/>
      <c r="L2553" s="70"/>
      <c r="M2553" s="70"/>
      <c r="N2553" s="70"/>
      <c r="O2553" s="70"/>
      <c r="P2553" s="70"/>
      <c r="Q2553" s="70"/>
      <c r="R2553" s="70"/>
      <c r="S2553" s="86"/>
      <c r="T2553" s="70"/>
      <c r="Z2553" s="68">
        <f t="shared" si="169"/>
        <v>1</v>
      </c>
      <c r="AC2553" s="1" t="str">
        <f t="shared" si="170"/>
        <v>1900</v>
      </c>
    </row>
    <row r="2554" spans="2:29" x14ac:dyDescent="0.25">
      <c r="B2554" s="1">
        <f t="shared" si="167"/>
        <v>0</v>
      </c>
      <c r="D2554" s="95" t="str">
        <f t="shared" si="168"/>
        <v/>
      </c>
      <c r="E2554" s="69"/>
      <c r="F2554" s="70"/>
      <c r="G2554" s="4"/>
      <c r="H2554" s="71"/>
      <c r="I2554" s="71"/>
      <c r="J2554" s="70"/>
      <c r="K2554" s="70"/>
      <c r="L2554" s="70"/>
      <c r="M2554" s="70"/>
      <c r="N2554" s="70"/>
      <c r="O2554" s="70"/>
      <c r="P2554" s="70"/>
      <c r="Q2554" s="70"/>
      <c r="R2554" s="70"/>
      <c r="S2554" s="86"/>
      <c r="T2554" s="70"/>
      <c r="Z2554" s="68">
        <f t="shared" si="169"/>
        <v>1</v>
      </c>
      <c r="AC2554" s="1" t="str">
        <f t="shared" si="170"/>
        <v>1900</v>
      </c>
    </row>
    <row r="2555" spans="2:29" x14ac:dyDescent="0.25">
      <c r="B2555" s="1">
        <f t="shared" si="167"/>
        <v>0</v>
      </c>
      <c r="D2555" s="95" t="str">
        <f t="shared" si="168"/>
        <v/>
      </c>
      <c r="E2555" s="69"/>
      <c r="F2555" s="70"/>
      <c r="G2555" s="4"/>
      <c r="H2555" s="71"/>
      <c r="I2555" s="71"/>
      <c r="J2555" s="70"/>
      <c r="K2555" s="70"/>
      <c r="L2555" s="70"/>
      <c r="M2555" s="70"/>
      <c r="N2555" s="70"/>
      <c r="O2555" s="70"/>
      <c r="P2555" s="70"/>
      <c r="Q2555" s="70"/>
      <c r="R2555" s="70"/>
      <c r="S2555" s="86"/>
      <c r="T2555" s="70"/>
      <c r="Z2555" s="68">
        <f t="shared" si="169"/>
        <v>1</v>
      </c>
      <c r="AC2555" s="1" t="str">
        <f t="shared" si="170"/>
        <v>1900</v>
      </c>
    </row>
    <row r="2556" spans="2:29" x14ac:dyDescent="0.25">
      <c r="B2556" s="1">
        <f t="shared" si="167"/>
        <v>0</v>
      </c>
      <c r="D2556" s="95" t="str">
        <f t="shared" si="168"/>
        <v/>
      </c>
      <c r="E2556" s="69"/>
      <c r="F2556" s="70"/>
      <c r="G2556" s="4"/>
      <c r="H2556" s="71"/>
      <c r="I2556" s="71"/>
      <c r="J2556" s="70"/>
      <c r="K2556" s="70"/>
      <c r="L2556" s="70"/>
      <c r="M2556" s="70"/>
      <c r="N2556" s="70"/>
      <c r="O2556" s="70"/>
      <c r="P2556" s="70"/>
      <c r="Q2556" s="70"/>
      <c r="R2556" s="70"/>
      <c r="S2556" s="86"/>
      <c r="T2556" s="70"/>
      <c r="Z2556" s="68">
        <f t="shared" si="169"/>
        <v>1</v>
      </c>
      <c r="AC2556" s="1" t="str">
        <f t="shared" si="170"/>
        <v>1900</v>
      </c>
    </row>
    <row r="2557" spans="2:29" x14ac:dyDescent="0.25">
      <c r="B2557" s="1">
        <f t="shared" si="167"/>
        <v>0</v>
      </c>
      <c r="D2557" s="95" t="str">
        <f t="shared" si="168"/>
        <v/>
      </c>
      <c r="E2557" s="69"/>
      <c r="F2557" s="70"/>
      <c r="G2557" s="4"/>
      <c r="H2557" s="71"/>
      <c r="I2557" s="71"/>
      <c r="J2557" s="70"/>
      <c r="K2557" s="70"/>
      <c r="L2557" s="70"/>
      <c r="M2557" s="70"/>
      <c r="N2557" s="70"/>
      <c r="O2557" s="70"/>
      <c r="P2557" s="70"/>
      <c r="Q2557" s="70"/>
      <c r="R2557" s="70"/>
      <c r="S2557" s="86"/>
      <c r="T2557" s="70"/>
      <c r="Z2557" s="68">
        <f t="shared" si="169"/>
        <v>1</v>
      </c>
      <c r="AC2557" s="1" t="str">
        <f t="shared" si="170"/>
        <v>1900</v>
      </c>
    </row>
    <row r="2558" spans="2:29" x14ac:dyDescent="0.25">
      <c r="B2558" s="1">
        <f t="shared" si="167"/>
        <v>0</v>
      </c>
      <c r="D2558" s="95" t="str">
        <f t="shared" si="168"/>
        <v/>
      </c>
      <c r="E2558" s="69"/>
      <c r="F2558" s="70"/>
      <c r="G2558" s="4"/>
      <c r="H2558" s="71"/>
      <c r="I2558" s="71"/>
      <c r="J2558" s="70"/>
      <c r="K2558" s="70"/>
      <c r="L2558" s="70"/>
      <c r="M2558" s="70"/>
      <c r="N2558" s="70"/>
      <c r="O2558" s="70"/>
      <c r="P2558" s="70"/>
      <c r="Q2558" s="70"/>
      <c r="R2558" s="70"/>
      <c r="S2558" s="86"/>
      <c r="T2558" s="70"/>
      <c r="Z2558" s="68">
        <f t="shared" si="169"/>
        <v>1</v>
      </c>
      <c r="AC2558" s="1" t="str">
        <f t="shared" si="170"/>
        <v>1900</v>
      </c>
    </row>
    <row r="2559" spans="2:29" x14ac:dyDescent="0.25">
      <c r="B2559" s="1">
        <f t="shared" si="167"/>
        <v>0</v>
      </c>
      <c r="D2559" s="95" t="str">
        <f t="shared" si="168"/>
        <v/>
      </c>
      <c r="E2559" s="69"/>
      <c r="F2559" s="70"/>
      <c r="G2559" s="4"/>
      <c r="H2559" s="71"/>
      <c r="I2559" s="71"/>
      <c r="J2559" s="70"/>
      <c r="K2559" s="70"/>
      <c r="L2559" s="70"/>
      <c r="M2559" s="70"/>
      <c r="N2559" s="70"/>
      <c r="O2559" s="70"/>
      <c r="P2559" s="70"/>
      <c r="Q2559" s="70"/>
      <c r="R2559" s="70"/>
      <c r="S2559" s="86"/>
      <c r="T2559" s="70"/>
      <c r="Z2559" s="68">
        <f t="shared" si="169"/>
        <v>1</v>
      </c>
      <c r="AC2559" s="1" t="str">
        <f t="shared" si="170"/>
        <v>1900</v>
      </c>
    </row>
    <row r="2560" spans="2:29" x14ac:dyDescent="0.25">
      <c r="B2560" s="1">
        <f t="shared" si="167"/>
        <v>0</v>
      </c>
      <c r="D2560" s="95" t="str">
        <f t="shared" si="168"/>
        <v/>
      </c>
      <c r="E2560" s="69"/>
      <c r="F2560" s="70"/>
      <c r="G2560" s="4"/>
      <c r="H2560" s="71"/>
      <c r="I2560" s="71"/>
      <c r="J2560" s="70"/>
      <c r="K2560" s="70"/>
      <c r="L2560" s="70"/>
      <c r="M2560" s="70"/>
      <c r="N2560" s="70"/>
      <c r="O2560" s="70"/>
      <c r="P2560" s="70"/>
      <c r="Q2560" s="70"/>
      <c r="R2560" s="70"/>
      <c r="S2560" s="86"/>
      <c r="T2560" s="70"/>
      <c r="Z2560" s="68">
        <f t="shared" si="169"/>
        <v>1</v>
      </c>
      <c r="AC2560" s="1" t="str">
        <f t="shared" si="170"/>
        <v>1900</v>
      </c>
    </row>
    <row r="2561" spans="2:29" x14ac:dyDescent="0.25">
      <c r="B2561" s="1">
        <f t="shared" si="167"/>
        <v>0</v>
      </c>
      <c r="D2561" s="95" t="str">
        <f t="shared" si="168"/>
        <v/>
      </c>
      <c r="E2561" s="69"/>
      <c r="F2561" s="70"/>
      <c r="G2561" s="4"/>
      <c r="H2561" s="71"/>
      <c r="I2561" s="71"/>
      <c r="J2561" s="70"/>
      <c r="K2561" s="70"/>
      <c r="L2561" s="70"/>
      <c r="M2561" s="70"/>
      <c r="N2561" s="70"/>
      <c r="O2561" s="70"/>
      <c r="P2561" s="70"/>
      <c r="Q2561" s="70"/>
      <c r="R2561" s="70"/>
      <c r="S2561" s="86"/>
      <c r="T2561" s="70"/>
      <c r="Z2561" s="68">
        <f t="shared" si="169"/>
        <v>1</v>
      </c>
      <c r="AC2561" s="1" t="str">
        <f t="shared" si="170"/>
        <v>1900</v>
      </c>
    </row>
    <row r="2562" spans="2:29" x14ac:dyDescent="0.25">
      <c r="B2562" s="1">
        <f t="shared" si="167"/>
        <v>0</v>
      </c>
      <c r="D2562" s="95" t="str">
        <f t="shared" si="168"/>
        <v/>
      </c>
      <c r="E2562" s="69"/>
      <c r="F2562" s="70"/>
      <c r="G2562" s="4"/>
      <c r="H2562" s="71"/>
      <c r="I2562" s="71"/>
      <c r="J2562" s="70"/>
      <c r="K2562" s="70"/>
      <c r="L2562" s="70"/>
      <c r="M2562" s="70"/>
      <c r="N2562" s="70"/>
      <c r="O2562" s="70"/>
      <c r="P2562" s="70"/>
      <c r="Q2562" s="70"/>
      <c r="R2562" s="70"/>
      <c r="S2562" s="86"/>
      <c r="T2562" s="70"/>
      <c r="Z2562" s="68">
        <f t="shared" si="169"/>
        <v>1</v>
      </c>
      <c r="AC2562" s="1" t="str">
        <f t="shared" si="170"/>
        <v>1900</v>
      </c>
    </row>
    <row r="2563" spans="2:29" x14ac:dyDescent="0.25">
      <c r="B2563" s="1">
        <f t="shared" si="167"/>
        <v>0</v>
      </c>
      <c r="D2563" s="95" t="str">
        <f t="shared" si="168"/>
        <v/>
      </c>
      <c r="E2563" s="69"/>
      <c r="F2563" s="70"/>
      <c r="G2563" s="4"/>
      <c r="H2563" s="71"/>
      <c r="I2563" s="71"/>
      <c r="J2563" s="70"/>
      <c r="K2563" s="70"/>
      <c r="L2563" s="70"/>
      <c r="M2563" s="70"/>
      <c r="N2563" s="70"/>
      <c r="O2563" s="70"/>
      <c r="P2563" s="70"/>
      <c r="Q2563" s="70"/>
      <c r="R2563" s="70"/>
      <c r="S2563" s="86"/>
      <c r="T2563" s="70"/>
      <c r="Z2563" s="68">
        <f t="shared" si="169"/>
        <v>1</v>
      </c>
      <c r="AC2563" s="1" t="str">
        <f t="shared" si="170"/>
        <v>1900</v>
      </c>
    </row>
    <row r="2564" spans="2:29" x14ac:dyDescent="0.25">
      <c r="B2564" s="1">
        <f t="shared" ref="B2564:B2627" si="171">IF($B$1=YEAR(Z2564),D2564,0)</f>
        <v>0</v>
      </c>
      <c r="D2564" s="95" t="str">
        <f t="shared" ref="D2564:D2627" si="172">IF(Z2564&lt;&gt;$Y$2,IF(YEAR(Z2564)=YEAR(Z2563),D2563+1,1),"")</f>
        <v/>
      </c>
      <c r="E2564" s="69"/>
      <c r="F2564" s="70"/>
      <c r="G2564" s="4"/>
      <c r="H2564" s="71"/>
      <c r="I2564" s="71"/>
      <c r="J2564" s="70"/>
      <c r="K2564" s="70"/>
      <c r="L2564" s="70"/>
      <c r="M2564" s="70"/>
      <c r="N2564" s="70"/>
      <c r="O2564" s="70"/>
      <c r="P2564" s="70"/>
      <c r="Q2564" s="70"/>
      <c r="R2564" s="70"/>
      <c r="S2564" s="86"/>
      <c r="T2564" s="70"/>
      <c r="Z2564" s="68">
        <f t="shared" ref="Z2564:Z2627" si="173">IF(CONCATENATE(F2564,F2565,F2566,F2567,F2568,F2569)&lt;&gt;"",IF(AND(E2564&lt;&gt;0,ISNUMBER(E2564)=TRUE),E2564,Z2563),$Y$2)</f>
        <v>1</v>
      </c>
      <c r="AC2564" s="1" t="str">
        <f t="shared" si="170"/>
        <v>1900</v>
      </c>
    </row>
    <row r="2565" spans="2:29" x14ac:dyDescent="0.25">
      <c r="B2565" s="1">
        <f t="shared" si="171"/>
        <v>0</v>
      </c>
      <c r="D2565" s="95" t="str">
        <f t="shared" si="172"/>
        <v/>
      </c>
      <c r="E2565" s="69"/>
      <c r="F2565" s="70"/>
      <c r="G2565" s="4"/>
      <c r="H2565" s="71"/>
      <c r="I2565" s="71"/>
      <c r="J2565" s="70"/>
      <c r="K2565" s="70"/>
      <c r="L2565" s="70"/>
      <c r="M2565" s="70"/>
      <c r="N2565" s="70"/>
      <c r="O2565" s="70"/>
      <c r="P2565" s="70"/>
      <c r="Q2565" s="70"/>
      <c r="R2565" s="70"/>
      <c r="S2565" s="86"/>
      <c r="T2565" s="70"/>
      <c r="Z2565" s="68">
        <f t="shared" si="173"/>
        <v>1</v>
      </c>
      <c r="AC2565" s="1" t="str">
        <f t="shared" ref="AC2565:AC2628" si="174">YEAR(Z2565)&amp;F2565&amp;G2565</f>
        <v>1900</v>
      </c>
    </row>
    <row r="2566" spans="2:29" x14ac:dyDescent="0.25">
      <c r="B2566" s="1">
        <f t="shared" si="171"/>
        <v>0</v>
      </c>
      <c r="D2566" s="95" t="str">
        <f t="shared" si="172"/>
        <v/>
      </c>
      <c r="E2566" s="69"/>
      <c r="F2566" s="70"/>
      <c r="G2566" s="4"/>
      <c r="H2566" s="71"/>
      <c r="I2566" s="71"/>
      <c r="J2566" s="70"/>
      <c r="K2566" s="70"/>
      <c r="L2566" s="70"/>
      <c r="M2566" s="70"/>
      <c r="N2566" s="70"/>
      <c r="O2566" s="70"/>
      <c r="P2566" s="70"/>
      <c r="Q2566" s="70"/>
      <c r="R2566" s="70"/>
      <c r="S2566" s="86"/>
      <c r="T2566" s="70"/>
      <c r="Z2566" s="68">
        <f t="shared" si="173"/>
        <v>1</v>
      </c>
      <c r="AC2566" s="1" t="str">
        <f t="shared" si="174"/>
        <v>1900</v>
      </c>
    </row>
    <row r="2567" spans="2:29" x14ac:dyDescent="0.25">
      <c r="B2567" s="1">
        <f t="shared" si="171"/>
        <v>0</v>
      </c>
      <c r="D2567" s="95" t="str">
        <f t="shared" si="172"/>
        <v/>
      </c>
      <c r="E2567" s="69"/>
      <c r="F2567" s="70"/>
      <c r="G2567" s="4"/>
      <c r="H2567" s="71"/>
      <c r="I2567" s="71"/>
      <c r="J2567" s="70"/>
      <c r="K2567" s="70"/>
      <c r="L2567" s="70"/>
      <c r="M2567" s="70"/>
      <c r="N2567" s="70"/>
      <c r="O2567" s="70"/>
      <c r="P2567" s="70"/>
      <c r="Q2567" s="70"/>
      <c r="R2567" s="70"/>
      <c r="S2567" s="86"/>
      <c r="T2567" s="70"/>
      <c r="Z2567" s="68">
        <f t="shared" si="173"/>
        <v>1</v>
      </c>
      <c r="AC2567" s="1" t="str">
        <f t="shared" si="174"/>
        <v>1900</v>
      </c>
    </row>
    <row r="2568" spans="2:29" x14ac:dyDescent="0.25">
      <c r="B2568" s="1">
        <f t="shared" si="171"/>
        <v>0</v>
      </c>
      <c r="D2568" s="95" t="str">
        <f t="shared" si="172"/>
        <v/>
      </c>
      <c r="E2568" s="69"/>
      <c r="F2568" s="70"/>
      <c r="G2568" s="4"/>
      <c r="H2568" s="71"/>
      <c r="I2568" s="71"/>
      <c r="J2568" s="70"/>
      <c r="K2568" s="70"/>
      <c r="L2568" s="70"/>
      <c r="M2568" s="70"/>
      <c r="N2568" s="70"/>
      <c r="O2568" s="70"/>
      <c r="P2568" s="70"/>
      <c r="Q2568" s="70"/>
      <c r="R2568" s="70"/>
      <c r="S2568" s="86"/>
      <c r="T2568" s="70"/>
      <c r="Z2568" s="68">
        <f t="shared" si="173"/>
        <v>1</v>
      </c>
      <c r="AC2568" s="1" t="str">
        <f t="shared" si="174"/>
        <v>1900</v>
      </c>
    </row>
    <row r="2569" spans="2:29" x14ac:dyDescent="0.25">
      <c r="B2569" s="1">
        <f t="shared" si="171"/>
        <v>0</v>
      </c>
      <c r="D2569" s="95" t="str">
        <f t="shared" si="172"/>
        <v/>
      </c>
      <c r="E2569" s="69"/>
      <c r="F2569" s="70"/>
      <c r="G2569" s="4"/>
      <c r="H2569" s="71"/>
      <c r="I2569" s="71"/>
      <c r="J2569" s="70"/>
      <c r="K2569" s="70"/>
      <c r="L2569" s="70"/>
      <c r="M2569" s="70"/>
      <c r="N2569" s="70"/>
      <c r="O2569" s="70"/>
      <c r="P2569" s="70"/>
      <c r="Q2569" s="70"/>
      <c r="R2569" s="70"/>
      <c r="S2569" s="86"/>
      <c r="T2569" s="70"/>
      <c r="Z2569" s="68">
        <f t="shared" si="173"/>
        <v>1</v>
      </c>
      <c r="AC2569" s="1" t="str">
        <f t="shared" si="174"/>
        <v>1900</v>
      </c>
    </row>
    <row r="2570" spans="2:29" x14ac:dyDescent="0.25">
      <c r="B2570" s="1">
        <f t="shared" si="171"/>
        <v>0</v>
      </c>
      <c r="D2570" s="95" t="str">
        <f t="shared" si="172"/>
        <v/>
      </c>
      <c r="E2570" s="69"/>
      <c r="F2570" s="70"/>
      <c r="G2570" s="4"/>
      <c r="H2570" s="71"/>
      <c r="I2570" s="71"/>
      <c r="J2570" s="70"/>
      <c r="K2570" s="70"/>
      <c r="L2570" s="70"/>
      <c r="M2570" s="70"/>
      <c r="N2570" s="70"/>
      <c r="O2570" s="70"/>
      <c r="P2570" s="70"/>
      <c r="Q2570" s="70"/>
      <c r="R2570" s="70"/>
      <c r="S2570" s="86"/>
      <c r="T2570" s="70"/>
      <c r="Z2570" s="68">
        <f t="shared" si="173"/>
        <v>1</v>
      </c>
      <c r="AC2570" s="1" t="str">
        <f t="shared" si="174"/>
        <v>1900</v>
      </c>
    </row>
    <row r="2571" spans="2:29" x14ac:dyDescent="0.25">
      <c r="B2571" s="1">
        <f t="shared" si="171"/>
        <v>0</v>
      </c>
      <c r="D2571" s="95" t="str">
        <f t="shared" si="172"/>
        <v/>
      </c>
      <c r="E2571" s="69"/>
      <c r="F2571" s="70"/>
      <c r="G2571" s="4"/>
      <c r="H2571" s="71"/>
      <c r="I2571" s="71"/>
      <c r="J2571" s="70"/>
      <c r="K2571" s="70"/>
      <c r="L2571" s="70"/>
      <c r="M2571" s="70"/>
      <c r="N2571" s="70"/>
      <c r="O2571" s="70"/>
      <c r="P2571" s="70"/>
      <c r="Q2571" s="70"/>
      <c r="R2571" s="70"/>
      <c r="S2571" s="86"/>
      <c r="T2571" s="70"/>
      <c r="Z2571" s="68">
        <f t="shared" si="173"/>
        <v>1</v>
      </c>
      <c r="AC2571" s="1" t="str">
        <f t="shared" si="174"/>
        <v>1900</v>
      </c>
    </row>
    <row r="2572" spans="2:29" x14ac:dyDescent="0.25">
      <c r="B2572" s="1">
        <f t="shared" si="171"/>
        <v>0</v>
      </c>
      <c r="D2572" s="95" t="str">
        <f t="shared" si="172"/>
        <v/>
      </c>
      <c r="E2572" s="69"/>
      <c r="F2572" s="70"/>
      <c r="G2572" s="4"/>
      <c r="H2572" s="71"/>
      <c r="I2572" s="71"/>
      <c r="J2572" s="70"/>
      <c r="K2572" s="70"/>
      <c r="L2572" s="70"/>
      <c r="M2572" s="70"/>
      <c r="N2572" s="70"/>
      <c r="O2572" s="70"/>
      <c r="P2572" s="70"/>
      <c r="Q2572" s="70"/>
      <c r="R2572" s="70"/>
      <c r="S2572" s="86"/>
      <c r="T2572" s="70"/>
      <c r="Z2572" s="68">
        <f t="shared" si="173"/>
        <v>1</v>
      </c>
      <c r="AC2572" s="1" t="str">
        <f t="shared" si="174"/>
        <v>1900</v>
      </c>
    </row>
    <row r="2573" spans="2:29" x14ac:dyDescent="0.25">
      <c r="B2573" s="1">
        <f t="shared" si="171"/>
        <v>0</v>
      </c>
      <c r="D2573" s="95" t="str">
        <f t="shared" si="172"/>
        <v/>
      </c>
      <c r="E2573" s="69"/>
      <c r="F2573" s="70"/>
      <c r="G2573" s="4"/>
      <c r="H2573" s="71"/>
      <c r="I2573" s="71"/>
      <c r="J2573" s="70"/>
      <c r="K2573" s="70"/>
      <c r="L2573" s="70"/>
      <c r="M2573" s="70"/>
      <c r="N2573" s="70"/>
      <c r="O2573" s="70"/>
      <c r="P2573" s="70"/>
      <c r="Q2573" s="70"/>
      <c r="R2573" s="70"/>
      <c r="S2573" s="86"/>
      <c r="T2573" s="70"/>
      <c r="Z2573" s="68">
        <f t="shared" si="173"/>
        <v>1</v>
      </c>
      <c r="AC2573" s="1" t="str">
        <f t="shared" si="174"/>
        <v>1900</v>
      </c>
    </row>
    <row r="2574" spans="2:29" x14ac:dyDescent="0.25">
      <c r="B2574" s="1">
        <f t="shared" si="171"/>
        <v>0</v>
      </c>
      <c r="D2574" s="95" t="str">
        <f t="shared" si="172"/>
        <v/>
      </c>
      <c r="E2574" s="69"/>
      <c r="F2574" s="70"/>
      <c r="G2574" s="4"/>
      <c r="H2574" s="71"/>
      <c r="I2574" s="71"/>
      <c r="J2574" s="70"/>
      <c r="K2574" s="70"/>
      <c r="L2574" s="70"/>
      <c r="M2574" s="70"/>
      <c r="N2574" s="70"/>
      <c r="O2574" s="70"/>
      <c r="P2574" s="70"/>
      <c r="Q2574" s="70"/>
      <c r="R2574" s="70"/>
      <c r="S2574" s="86"/>
      <c r="T2574" s="70"/>
      <c r="Z2574" s="68">
        <f t="shared" si="173"/>
        <v>1</v>
      </c>
      <c r="AC2574" s="1" t="str">
        <f t="shared" si="174"/>
        <v>1900</v>
      </c>
    </row>
    <row r="2575" spans="2:29" x14ac:dyDescent="0.25">
      <c r="B2575" s="1">
        <f t="shared" si="171"/>
        <v>0</v>
      </c>
      <c r="D2575" s="95" t="str">
        <f t="shared" si="172"/>
        <v/>
      </c>
      <c r="E2575" s="69"/>
      <c r="F2575" s="70"/>
      <c r="G2575" s="4"/>
      <c r="H2575" s="71"/>
      <c r="I2575" s="71"/>
      <c r="J2575" s="70"/>
      <c r="K2575" s="70"/>
      <c r="L2575" s="70"/>
      <c r="M2575" s="70"/>
      <c r="N2575" s="70"/>
      <c r="O2575" s="70"/>
      <c r="P2575" s="70"/>
      <c r="Q2575" s="70"/>
      <c r="R2575" s="70"/>
      <c r="S2575" s="86"/>
      <c r="T2575" s="70"/>
      <c r="Z2575" s="68">
        <f t="shared" si="173"/>
        <v>1</v>
      </c>
      <c r="AC2575" s="1" t="str">
        <f t="shared" si="174"/>
        <v>1900</v>
      </c>
    </row>
    <row r="2576" spans="2:29" x14ac:dyDescent="0.25">
      <c r="B2576" s="1">
        <f t="shared" si="171"/>
        <v>0</v>
      </c>
      <c r="D2576" s="95" t="str">
        <f t="shared" si="172"/>
        <v/>
      </c>
      <c r="E2576" s="69"/>
      <c r="F2576" s="70"/>
      <c r="G2576" s="4"/>
      <c r="H2576" s="71"/>
      <c r="I2576" s="71"/>
      <c r="J2576" s="70"/>
      <c r="K2576" s="70"/>
      <c r="L2576" s="70"/>
      <c r="M2576" s="70"/>
      <c r="N2576" s="70"/>
      <c r="O2576" s="70"/>
      <c r="P2576" s="70"/>
      <c r="Q2576" s="70"/>
      <c r="R2576" s="70"/>
      <c r="S2576" s="86"/>
      <c r="T2576" s="70"/>
      <c r="Z2576" s="68">
        <f t="shared" si="173"/>
        <v>1</v>
      </c>
      <c r="AC2576" s="1" t="str">
        <f t="shared" si="174"/>
        <v>1900</v>
      </c>
    </row>
    <row r="2577" spans="2:29" x14ac:dyDescent="0.25">
      <c r="B2577" s="1">
        <f t="shared" si="171"/>
        <v>0</v>
      </c>
      <c r="D2577" s="95" t="str">
        <f t="shared" si="172"/>
        <v/>
      </c>
      <c r="E2577" s="69"/>
      <c r="F2577" s="70"/>
      <c r="G2577" s="4"/>
      <c r="H2577" s="71"/>
      <c r="I2577" s="71"/>
      <c r="J2577" s="70"/>
      <c r="K2577" s="70"/>
      <c r="L2577" s="70"/>
      <c r="M2577" s="70"/>
      <c r="N2577" s="70"/>
      <c r="O2577" s="70"/>
      <c r="P2577" s="70"/>
      <c r="Q2577" s="70"/>
      <c r="R2577" s="70"/>
      <c r="S2577" s="86"/>
      <c r="T2577" s="70"/>
      <c r="Z2577" s="68">
        <f t="shared" si="173"/>
        <v>1</v>
      </c>
      <c r="AC2577" s="1" t="str">
        <f t="shared" si="174"/>
        <v>1900</v>
      </c>
    </row>
    <row r="2578" spans="2:29" x14ac:dyDescent="0.25">
      <c r="B2578" s="1">
        <f t="shared" si="171"/>
        <v>0</v>
      </c>
      <c r="D2578" s="95" t="str">
        <f t="shared" si="172"/>
        <v/>
      </c>
      <c r="E2578" s="69"/>
      <c r="F2578" s="70"/>
      <c r="G2578" s="4"/>
      <c r="H2578" s="71"/>
      <c r="I2578" s="71"/>
      <c r="J2578" s="70"/>
      <c r="K2578" s="70"/>
      <c r="L2578" s="70"/>
      <c r="M2578" s="70"/>
      <c r="N2578" s="70"/>
      <c r="O2578" s="70"/>
      <c r="P2578" s="70"/>
      <c r="Q2578" s="70"/>
      <c r="R2578" s="70"/>
      <c r="S2578" s="86"/>
      <c r="T2578" s="70"/>
      <c r="Z2578" s="68">
        <f t="shared" si="173"/>
        <v>1</v>
      </c>
      <c r="AC2578" s="1" t="str">
        <f t="shared" si="174"/>
        <v>1900</v>
      </c>
    </row>
    <row r="2579" spans="2:29" x14ac:dyDescent="0.25">
      <c r="B2579" s="1">
        <f t="shared" si="171"/>
        <v>0</v>
      </c>
      <c r="D2579" s="95" t="str">
        <f t="shared" si="172"/>
        <v/>
      </c>
      <c r="E2579" s="69"/>
      <c r="F2579" s="70"/>
      <c r="G2579" s="4"/>
      <c r="H2579" s="71"/>
      <c r="I2579" s="71"/>
      <c r="J2579" s="70"/>
      <c r="K2579" s="70"/>
      <c r="L2579" s="70"/>
      <c r="M2579" s="70"/>
      <c r="N2579" s="70"/>
      <c r="O2579" s="70"/>
      <c r="P2579" s="70"/>
      <c r="Q2579" s="70"/>
      <c r="R2579" s="70"/>
      <c r="S2579" s="86"/>
      <c r="T2579" s="70"/>
      <c r="Z2579" s="68">
        <f t="shared" si="173"/>
        <v>1</v>
      </c>
      <c r="AC2579" s="1" t="str">
        <f t="shared" si="174"/>
        <v>1900</v>
      </c>
    </row>
    <row r="2580" spans="2:29" x14ac:dyDescent="0.25">
      <c r="B2580" s="1">
        <f t="shared" si="171"/>
        <v>0</v>
      </c>
      <c r="D2580" s="95" t="str">
        <f t="shared" si="172"/>
        <v/>
      </c>
      <c r="E2580" s="69"/>
      <c r="F2580" s="70"/>
      <c r="G2580" s="4"/>
      <c r="H2580" s="71"/>
      <c r="I2580" s="71"/>
      <c r="J2580" s="70"/>
      <c r="K2580" s="70"/>
      <c r="L2580" s="70"/>
      <c r="M2580" s="70"/>
      <c r="N2580" s="70"/>
      <c r="O2580" s="70"/>
      <c r="P2580" s="70"/>
      <c r="Q2580" s="70"/>
      <c r="R2580" s="70"/>
      <c r="S2580" s="86"/>
      <c r="T2580" s="70"/>
      <c r="Z2580" s="68">
        <f t="shared" si="173"/>
        <v>1</v>
      </c>
      <c r="AC2580" s="1" t="str">
        <f t="shared" si="174"/>
        <v>1900</v>
      </c>
    </row>
    <row r="2581" spans="2:29" x14ac:dyDescent="0.25">
      <c r="B2581" s="1">
        <f t="shared" si="171"/>
        <v>0</v>
      </c>
      <c r="D2581" s="95" t="str">
        <f t="shared" si="172"/>
        <v/>
      </c>
      <c r="E2581" s="69"/>
      <c r="F2581" s="70"/>
      <c r="G2581" s="4"/>
      <c r="H2581" s="71"/>
      <c r="I2581" s="71"/>
      <c r="J2581" s="70"/>
      <c r="K2581" s="70"/>
      <c r="L2581" s="70"/>
      <c r="M2581" s="70"/>
      <c r="N2581" s="70"/>
      <c r="O2581" s="70"/>
      <c r="P2581" s="70"/>
      <c r="Q2581" s="70"/>
      <c r="R2581" s="70"/>
      <c r="S2581" s="86"/>
      <c r="T2581" s="70"/>
      <c r="Z2581" s="68">
        <f t="shared" si="173"/>
        <v>1</v>
      </c>
      <c r="AC2581" s="1" t="str">
        <f t="shared" si="174"/>
        <v>1900</v>
      </c>
    </row>
    <row r="2582" spans="2:29" x14ac:dyDescent="0.25">
      <c r="B2582" s="1">
        <f t="shared" si="171"/>
        <v>0</v>
      </c>
      <c r="D2582" s="95" t="str">
        <f t="shared" si="172"/>
        <v/>
      </c>
      <c r="E2582" s="69"/>
      <c r="F2582" s="70"/>
      <c r="G2582" s="4"/>
      <c r="H2582" s="71"/>
      <c r="I2582" s="71"/>
      <c r="J2582" s="70"/>
      <c r="K2582" s="70"/>
      <c r="L2582" s="70"/>
      <c r="M2582" s="70"/>
      <c r="N2582" s="70"/>
      <c r="O2582" s="70"/>
      <c r="P2582" s="70"/>
      <c r="Q2582" s="70"/>
      <c r="R2582" s="70"/>
      <c r="S2582" s="86"/>
      <c r="T2582" s="70"/>
      <c r="Z2582" s="68">
        <f t="shared" si="173"/>
        <v>1</v>
      </c>
      <c r="AC2582" s="1" t="str">
        <f t="shared" si="174"/>
        <v>1900</v>
      </c>
    </row>
    <row r="2583" spans="2:29" x14ac:dyDescent="0.25">
      <c r="B2583" s="1">
        <f t="shared" si="171"/>
        <v>0</v>
      </c>
      <c r="D2583" s="95" t="str">
        <f t="shared" si="172"/>
        <v/>
      </c>
      <c r="E2583" s="69"/>
      <c r="F2583" s="70"/>
      <c r="G2583" s="4"/>
      <c r="H2583" s="71"/>
      <c r="I2583" s="71"/>
      <c r="J2583" s="70"/>
      <c r="K2583" s="70"/>
      <c r="L2583" s="70"/>
      <c r="M2583" s="70"/>
      <c r="N2583" s="70"/>
      <c r="O2583" s="70"/>
      <c r="P2583" s="70"/>
      <c r="Q2583" s="70"/>
      <c r="R2583" s="70"/>
      <c r="S2583" s="86"/>
      <c r="T2583" s="70"/>
      <c r="Z2583" s="68">
        <f t="shared" si="173"/>
        <v>1</v>
      </c>
      <c r="AC2583" s="1" t="str">
        <f t="shared" si="174"/>
        <v>1900</v>
      </c>
    </row>
    <row r="2584" spans="2:29" x14ac:dyDescent="0.25">
      <c r="B2584" s="1">
        <f t="shared" si="171"/>
        <v>0</v>
      </c>
      <c r="D2584" s="95" t="str">
        <f t="shared" si="172"/>
        <v/>
      </c>
      <c r="E2584" s="69"/>
      <c r="F2584" s="70"/>
      <c r="G2584" s="4"/>
      <c r="H2584" s="71"/>
      <c r="I2584" s="71"/>
      <c r="J2584" s="70"/>
      <c r="K2584" s="70"/>
      <c r="L2584" s="70"/>
      <c r="M2584" s="70"/>
      <c r="N2584" s="70"/>
      <c r="O2584" s="70"/>
      <c r="P2584" s="70"/>
      <c r="Q2584" s="70"/>
      <c r="R2584" s="70"/>
      <c r="S2584" s="86"/>
      <c r="T2584" s="70"/>
      <c r="Z2584" s="68">
        <f t="shared" si="173"/>
        <v>1</v>
      </c>
      <c r="AC2584" s="1" t="str">
        <f t="shared" si="174"/>
        <v>1900</v>
      </c>
    </row>
    <row r="2585" spans="2:29" x14ac:dyDescent="0.25">
      <c r="B2585" s="1">
        <f t="shared" si="171"/>
        <v>0</v>
      </c>
      <c r="D2585" s="95" t="str">
        <f t="shared" si="172"/>
        <v/>
      </c>
      <c r="E2585" s="69"/>
      <c r="F2585" s="70"/>
      <c r="G2585" s="4"/>
      <c r="H2585" s="71"/>
      <c r="I2585" s="71"/>
      <c r="J2585" s="70"/>
      <c r="K2585" s="70"/>
      <c r="L2585" s="70"/>
      <c r="M2585" s="70"/>
      <c r="N2585" s="70"/>
      <c r="O2585" s="70"/>
      <c r="P2585" s="70"/>
      <c r="Q2585" s="70"/>
      <c r="R2585" s="70"/>
      <c r="S2585" s="86"/>
      <c r="T2585" s="70"/>
      <c r="Z2585" s="68">
        <f t="shared" si="173"/>
        <v>1</v>
      </c>
      <c r="AC2585" s="1" t="str">
        <f t="shared" si="174"/>
        <v>1900</v>
      </c>
    </row>
    <row r="2586" spans="2:29" x14ac:dyDescent="0.25">
      <c r="B2586" s="1">
        <f t="shared" si="171"/>
        <v>0</v>
      </c>
      <c r="D2586" s="95" t="str">
        <f t="shared" si="172"/>
        <v/>
      </c>
      <c r="E2586" s="69"/>
      <c r="F2586" s="70"/>
      <c r="G2586" s="4"/>
      <c r="H2586" s="71"/>
      <c r="I2586" s="71"/>
      <c r="J2586" s="70"/>
      <c r="K2586" s="70"/>
      <c r="L2586" s="70"/>
      <c r="M2586" s="70"/>
      <c r="N2586" s="70"/>
      <c r="O2586" s="70"/>
      <c r="P2586" s="70"/>
      <c r="Q2586" s="70"/>
      <c r="R2586" s="70"/>
      <c r="S2586" s="86"/>
      <c r="T2586" s="70"/>
      <c r="Z2586" s="68">
        <f t="shared" si="173"/>
        <v>1</v>
      </c>
      <c r="AC2586" s="1" t="str">
        <f t="shared" si="174"/>
        <v>1900</v>
      </c>
    </row>
    <row r="2587" spans="2:29" x14ac:dyDescent="0.25">
      <c r="B2587" s="1">
        <f t="shared" si="171"/>
        <v>0</v>
      </c>
      <c r="D2587" s="95" t="str">
        <f t="shared" si="172"/>
        <v/>
      </c>
      <c r="E2587" s="69"/>
      <c r="F2587" s="70"/>
      <c r="G2587" s="4"/>
      <c r="H2587" s="71"/>
      <c r="I2587" s="71"/>
      <c r="J2587" s="70"/>
      <c r="K2587" s="70"/>
      <c r="L2587" s="70"/>
      <c r="M2587" s="70"/>
      <c r="N2587" s="70"/>
      <c r="O2587" s="70"/>
      <c r="P2587" s="70"/>
      <c r="Q2587" s="70"/>
      <c r="R2587" s="70"/>
      <c r="S2587" s="86"/>
      <c r="T2587" s="70"/>
      <c r="Z2587" s="68">
        <f t="shared" si="173"/>
        <v>1</v>
      </c>
      <c r="AC2587" s="1" t="str">
        <f t="shared" si="174"/>
        <v>1900</v>
      </c>
    </row>
    <row r="2588" spans="2:29" x14ac:dyDescent="0.25">
      <c r="B2588" s="1">
        <f t="shared" si="171"/>
        <v>0</v>
      </c>
      <c r="D2588" s="95" t="str">
        <f t="shared" si="172"/>
        <v/>
      </c>
      <c r="E2588" s="69"/>
      <c r="F2588" s="70"/>
      <c r="G2588" s="4"/>
      <c r="H2588" s="71"/>
      <c r="I2588" s="71"/>
      <c r="J2588" s="70"/>
      <c r="K2588" s="70"/>
      <c r="L2588" s="70"/>
      <c r="M2588" s="70"/>
      <c r="N2588" s="70"/>
      <c r="O2588" s="70"/>
      <c r="P2588" s="70"/>
      <c r="Q2588" s="70"/>
      <c r="R2588" s="70"/>
      <c r="S2588" s="86"/>
      <c r="T2588" s="70"/>
      <c r="Z2588" s="68">
        <f t="shared" si="173"/>
        <v>1</v>
      </c>
      <c r="AC2588" s="1" t="str">
        <f t="shared" si="174"/>
        <v>1900</v>
      </c>
    </row>
    <row r="2589" spans="2:29" x14ac:dyDescent="0.25">
      <c r="B2589" s="1">
        <f t="shared" si="171"/>
        <v>0</v>
      </c>
      <c r="D2589" s="95" t="str">
        <f t="shared" si="172"/>
        <v/>
      </c>
      <c r="E2589" s="69"/>
      <c r="F2589" s="70"/>
      <c r="G2589" s="4"/>
      <c r="H2589" s="71"/>
      <c r="I2589" s="71"/>
      <c r="J2589" s="70"/>
      <c r="K2589" s="70"/>
      <c r="L2589" s="70"/>
      <c r="M2589" s="70"/>
      <c r="N2589" s="70"/>
      <c r="O2589" s="70"/>
      <c r="P2589" s="70"/>
      <c r="Q2589" s="70"/>
      <c r="R2589" s="70"/>
      <c r="S2589" s="86"/>
      <c r="T2589" s="70"/>
      <c r="Z2589" s="68">
        <f t="shared" si="173"/>
        <v>1</v>
      </c>
      <c r="AC2589" s="1" t="str">
        <f t="shared" si="174"/>
        <v>1900</v>
      </c>
    </row>
    <row r="2590" spans="2:29" x14ac:dyDescent="0.25">
      <c r="B2590" s="1">
        <f t="shared" si="171"/>
        <v>0</v>
      </c>
      <c r="D2590" s="95" t="str">
        <f t="shared" si="172"/>
        <v/>
      </c>
      <c r="E2590" s="69"/>
      <c r="F2590" s="70"/>
      <c r="G2590" s="4"/>
      <c r="H2590" s="71"/>
      <c r="I2590" s="71"/>
      <c r="J2590" s="70"/>
      <c r="K2590" s="70"/>
      <c r="L2590" s="70"/>
      <c r="M2590" s="70"/>
      <c r="N2590" s="70"/>
      <c r="O2590" s="70"/>
      <c r="P2590" s="70"/>
      <c r="Q2590" s="70"/>
      <c r="R2590" s="70"/>
      <c r="S2590" s="86"/>
      <c r="T2590" s="70"/>
      <c r="Z2590" s="68">
        <f t="shared" si="173"/>
        <v>1</v>
      </c>
      <c r="AC2590" s="1" t="str">
        <f t="shared" si="174"/>
        <v>1900</v>
      </c>
    </row>
    <row r="2591" spans="2:29" x14ac:dyDescent="0.25">
      <c r="B2591" s="1">
        <f t="shared" si="171"/>
        <v>0</v>
      </c>
      <c r="D2591" s="95" t="str">
        <f t="shared" si="172"/>
        <v/>
      </c>
      <c r="E2591" s="69"/>
      <c r="F2591" s="70"/>
      <c r="G2591" s="4"/>
      <c r="H2591" s="71"/>
      <c r="I2591" s="71"/>
      <c r="J2591" s="70"/>
      <c r="K2591" s="70"/>
      <c r="L2591" s="70"/>
      <c r="M2591" s="70"/>
      <c r="N2591" s="70"/>
      <c r="O2591" s="70"/>
      <c r="P2591" s="70"/>
      <c r="Q2591" s="70"/>
      <c r="R2591" s="70"/>
      <c r="S2591" s="86"/>
      <c r="T2591" s="70"/>
      <c r="Z2591" s="68">
        <f t="shared" si="173"/>
        <v>1</v>
      </c>
      <c r="AC2591" s="1" t="str">
        <f t="shared" si="174"/>
        <v>1900</v>
      </c>
    </row>
    <row r="2592" spans="2:29" x14ac:dyDescent="0.25">
      <c r="B2592" s="1">
        <f t="shared" si="171"/>
        <v>0</v>
      </c>
      <c r="D2592" s="95" t="str">
        <f t="shared" si="172"/>
        <v/>
      </c>
      <c r="E2592" s="69"/>
      <c r="F2592" s="70"/>
      <c r="G2592" s="4"/>
      <c r="H2592" s="71"/>
      <c r="I2592" s="71"/>
      <c r="J2592" s="70"/>
      <c r="K2592" s="70"/>
      <c r="L2592" s="70"/>
      <c r="M2592" s="70"/>
      <c r="N2592" s="70"/>
      <c r="O2592" s="70"/>
      <c r="P2592" s="70"/>
      <c r="Q2592" s="70"/>
      <c r="R2592" s="70"/>
      <c r="S2592" s="86"/>
      <c r="T2592" s="70"/>
      <c r="Z2592" s="68">
        <f t="shared" si="173"/>
        <v>1</v>
      </c>
      <c r="AC2592" s="1" t="str">
        <f t="shared" si="174"/>
        <v>1900</v>
      </c>
    </row>
    <row r="2593" spans="2:29" x14ac:dyDescent="0.25">
      <c r="B2593" s="1">
        <f t="shared" si="171"/>
        <v>0</v>
      </c>
      <c r="D2593" s="95" t="str">
        <f t="shared" si="172"/>
        <v/>
      </c>
      <c r="E2593" s="69"/>
      <c r="F2593" s="70"/>
      <c r="G2593" s="4"/>
      <c r="H2593" s="71"/>
      <c r="I2593" s="71"/>
      <c r="J2593" s="70"/>
      <c r="K2593" s="70"/>
      <c r="L2593" s="70"/>
      <c r="M2593" s="70"/>
      <c r="N2593" s="70"/>
      <c r="O2593" s="70"/>
      <c r="P2593" s="70"/>
      <c r="Q2593" s="70"/>
      <c r="R2593" s="70"/>
      <c r="S2593" s="86"/>
      <c r="T2593" s="70"/>
      <c r="Z2593" s="68">
        <f t="shared" si="173"/>
        <v>1</v>
      </c>
      <c r="AC2593" s="1" t="str">
        <f t="shared" si="174"/>
        <v>1900</v>
      </c>
    </row>
    <row r="2594" spans="2:29" x14ac:dyDescent="0.25">
      <c r="B2594" s="1">
        <f t="shared" si="171"/>
        <v>0</v>
      </c>
      <c r="D2594" s="95" t="str">
        <f t="shared" si="172"/>
        <v/>
      </c>
      <c r="E2594" s="69"/>
      <c r="F2594" s="70"/>
      <c r="G2594" s="4"/>
      <c r="H2594" s="71"/>
      <c r="I2594" s="71"/>
      <c r="J2594" s="70"/>
      <c r="K2594" s="70"/>
      <c r="L2594" s="70"/>
      <c r="M2594" s="70"/>
      <c r="N2594" s="70"/>
      <c r="O2594" s="70"/>
      <c r="P2594" s="70"/>
      <c r="Q2594" s="70"/>
      <c r="R2594" s="70"/>
      <c r="S2594" s="86"/>
      <c r="T2594" s="70"/>
      <c r="Z2594" s="68">
        <f t="shared" si="173"/>
        <v>1</v>
      </c>
      <c r="AC2594" s="1" t="str">
        <f t="shared" si="174"/>
        <v>1900</v>
      </c>
    </row>
    <row r="2595" spans="2:29" x14ac:dyDescent="0.25">
      <c r="B2595" s="1">
        <f t="shared" si="171"/>
        <v>0</v>
      </c>
      <c r="D2595" s="95" t="str">
        <f t="shared" si="172"/>
        <v/>
      </c>
      <c r="E2595" s="69"/>
      <c r="F2595" s="70"/>
      <c r="G2595" s="4"/>
      <c r="H2595" s="71"/>
      <c r="I2595" s="71"/>
      <c r="J2595" s="70"/>
      <c r="K2595" s="70"/>
      <c r="L2595" s="70"/>
      <c r="M2595" s="70"/>
      <c r="N2595" s="70"/>
      <c r="O2595" s="70"/>
      <c r="P2595" s="70"/>
      <c r="Q2595" s="70"/>
      <c r="R2595" s="70"/>
      <c r="S2595" s="86"/>
      <c r="T2595" s="70"/>
      <c r="Z2595" s="68">
        <f t="shared" si="173"/>
        <v>1</v>
      </c>
      <c r="AC2595" s="1" t="str">
        <f t="shared" si="174"/>
        <v>1900</v>
      </c>
    </row>
    <row r="2596" spans="2:29" x14ac:dyDescent="0.25">
      <c r="B2596" s="1">
        <f t="shared" si="171"/>
        <v>0</v>
      </c>
      <c r="D2596" s="95" t="str">
        <f t="shared" si="172"/>
        <v/>
      </c>
      <c r="E2596" s="69"/>
      <c r="F2596" s="70"/>
      <c r="G2596" s="4"/>
      <c r="H2596" s="71"/>
      <c r="I2596" s="71"/>
      <c r="J2596" s="70"/>
      <c r="K2596" s="70"/>
      <c r="L2596" s="70"/>
      <c r="M2596" s="70"/>
      <c r="N2596" s="70"/>
      <c r="O2596" s="70"/>
      <c r="P2596" s="70"/>
      <c r="Q2596" s="70"/>
      <c r="R2596" s="70"/>
      <c r="S2596" s="86"/>
      <c r="T2596" s="70"/>
      <c r="Z2596" s="68">
        <f t="shared" si="173"/>
        <v>1</v>
      </c>
      <c r="AC2596" s="1" t="str">
        <f t="shared" si="174"/>
        <v>1900</v>
      </c>
    </row>
    <row r="2597" spans="2:29" x14ac:dyDescent="0.25">
      <c r="B2597" s="1">
        <f t="shared" si="171"/>
        <v>0</v>
      </c>
      <c r="D2597" s="95" t="str">
        <f t="shared" si="172"/>
        <v/>
      </c>
      <c r="E2597" s="69"/>
      <c r="F2597" s="70"/>
      <c r="G2597" s="4"/>
      <c r="H2597" s="71"/>
      <c r="I2597" s="71"/>
      <c r="J2597" s="70"/>
      <c r="K2597" s="70"/>
      <c r="L2597" s="70"/>
      <c r="M2597" s="70"/>
      <c r="N2597" s="70"/>
      <c r="O2597" s="70"/>
      <c r="P2597" s="70"/>
      <c r="Q2597" s="70"/>
      <c r="R2597" s="70"/>
      <c r="S2597" s="86"/>
      <c r="T2597" s="70"/>
      <c r="Z2597" s="68">
        <f t="shared" si="173"/>
        <v>1</v>
      </c>
      <c r="AC2597" s="1" t="str">
        <f t="shared" si="174"/>
        <v>1900</v>
      </c>
    </row>
    <row r="2598" spans="2:29" x14ac:dyDescent="0.25">
      <c r="B2598" s="1">
        <f t="shared" si="171"/>
        <v>0</v>
      </c>
      <c r="D2598" s="95" t="str">
        <f t="shared" si="172"/>
        <v/>
      </c>
      <c r="E2598" s="69"/>
      <c r="F2598" s="70"/>
      <c r="G2598" s="4"/>
      <c r="H2598" s="71"/>
      <c r="I2598" s="71"/>
      <c r="J2598" s="70"/>
      <c r="K2598" s="70"/>
      <c r="L2598" s="70"/>
      <c r="M2598" s="70"/>
      <c r="N2598" s="70"/>
      <c r="O2598" s="70"/>
      <c r="P2598" s="70"/>
      <c r="Q2598" s="70"/>
      <c r="R2598" s="70"/>
      <c r="S2598" s="86"/>
      <c r="T2598" s="70"/>
      <c r="Z2598" s="68">
        <f t="shared" si="173"/>
        <v>1</v>
      </c>
      <c r="AC2598" s="1" t="str">
        <f t="shared" si="174"/>
        <v>1900</v>
      </c>
    </row>
    <row r="2599" spans="2:29" x14ac:dyDescent="0.25">
      <c r="B2599" s="1">
        <f t="shared" si="171"/>
        <v>0</v>
      </c>
      <c r="D2599" s="95" t="str">
        <f t="shared" si="172"/>
        <v/>
      </c>
      <c r="E2599" s="69"/>
      <c r="F2599" s="70"/>
      <c r="G2599" s="4"/>
      <c r="H2599" s="71"/>
      <c r="I2599" s="71"/>
      <c r="J2599" s="70"/>
      <c r="K2599" s="70"/>
      <c r="L2599" s="70"/>
      <c r="M2599" s="70"/>
      <c r="N2599" s="70"/>
      <c r="O2599" s="70"/>
      <c r="P2599" s="70"/>
      <c r="Q2599" s="70"/>
      <c r="R2599" s="70"/>
      <c r="S2599" s="86"/>
      <c r="T2599" s="70"/>
      <c r="Z2599" s="68">
        <f t="shared" si="173"/>
        <v>1</v>
      </c>
      <c r="AC2599" s="1" t="str">
        <f t="shared" si="174"/>
        <v>1900</v>
      </c>
    </row>
    <row r="2600" spans="2:29" x14ac:dyDescent="0.25">
      <c r="B2600" s="1">
        <f t="shared" si="171"/>
        <v>0</v>
      </c>
      <c r="D2600" s="95" t="str">
        <f t="shared" si="172"/>
        <v/>
      </c>
      <c r="E2600" s="69"/>
      <c r="F2600" s="70"/>
      <c r="G2600" s="4"/>
      <c r="H2600" s="71"/>
      <c r="I2600" s="71"/>
      <c r="J2600" s="70"/>
      <c r="K2600" s="70"/>
      <c r="L2600" s="70"/>
      <c r="M2600" s="70"/>
      <c r="N2600" s="70"/>
      <c r="O2600" s="70"/>
      <c r="P2600" s="70"/>
      <c r="Q2600" s="70"/>
      <c r="R2600" s="70"/>
      <c r="S2600" s="86"/>
      <c r="T2600" s="70"/>
      <c r="Z2600" s="68">
        <f t="shared" si="173"/>
        <v>1</v>
      </c>
      <c r="AC2600" s="1" t="str">
        <f t="shared" si="174"/>
        <v>1900</v>
      </c>
    </row>
    <row r="2601" spans="2:29" x14ac:dyDescent="0.25">
      <c r="B2601" s="1">
        <f t="shared" si="171"/>
        <v>0</v>
      </c>
      <c r="D2601" s="95" t="str">
        <f t="shared" si="172"/>
        <v/>
      </c>
      <c r="E2601" s="69"/>
      <c r="F2601" s="70"/>
      <c r="G2601" s="4"/>
      <c r="H2601" s="71"/>
      <c r="I2601" s="71"/>
      <c r="J2601" s="70"/>
      <c r="K2601" s="70"/>
      <c r="L2601" s="70"/>
      <c r="M2601" s="70"/>
      <c r="N2601" s="70"/>
      <c r="O2601" s="70"/>
      <c r="P2601" s="70"/>
      <c r="Q2601" s="70"/>
      <c r="R2601" s="70"/>
      <c r="S2601" s="86"/>
      <c r="T2601" s="70"/>
      <c r="Z2601" s="68">
        <f t="shared" si="173"/>
        <v>1</v>
      </c>
      <c r="AC2601" s="1" t="str">
        <f t="shared" si="174"/>
        <v>1900</v>
      </c>
    </row>
    <row r="2602" spans="2:29" x14ac:dyDescent="0.25">
      <c r="B2602" s="1">
        <f t="shared" si="171"/>
        <v>0</v>
      </c>
      <c r="D2602" s="95" t="str">
        <f t="shared" si="172"/>
        <v/>
      </c>
      <c r="E2602" s="69"/>
      <c r="F2602" s="70"/>
      <c r="G2602" s="4"/>
      <c r="H2602" s="71"/>
      <c r="I2602" s="71"/>
      <c r="J2602" s="70"/>
      <c r="K2602" s="70"/>
      <c r="L2602" s="70"/>
      <c r="M2602" s="70"/>
      <c r="N2602" s="70"/>
      <c r="O2602" s="70"/>
      <c r="P2602" s="70"/>
      <c r="Q2602" s="70"/>
      <c r="R2602" s="70"/>
      <c r="S2602" s="86"/>
      <c r="T2602" s="70"/>
      <c r="Z2602" s="68">
        <f t="shared" si="173"/>
        <v>1</v>
      </c>
      <c r="AC2602" s="1" t="str">
        <f t="shared" si="174"/>
        <v>1900</v>
      </c>
    </row>
    <row r="2603" spans="2:29" x14ac:dyDescent="0.25">
      <c r="B2603" s="1">
        <f t="shared" si="171"/>
        <v>0</v>
      </c>
      <c r="D2603" s="95" t="str">
        <f t="shared" si="172"/>
        <v/>
      </c>
      <c r="E2603" s="69"/>
      <c r="F2603" s="70"/>
      <c r="G2603" s="4"/>
      <c r="H2603" s="71"/>
      <c r="I2603" s="71"/>
      <c r="J2603" s="70"/>
      <c r="K2603" s="70"/>
      <c r="L2603" s="70"/>
      <c r="M2603" s="70"/>
      <c r="N2603" s="70"/>
      <c r="O2603" s="70"/>
      <c r="P2603" s="70"/>
      <c r="Q2603" s="70"/>
      <c r="R2603" s="70"/>
      <c r="S2603" s="86"/>
      <c r="T2603" s="70"/>
      <c r="Z2603" s="68">
        <f t="shared" si="173"/>
        <v>1</v>
      </c>
      <c r="AC2603" s="1" t="str">
        <f t="shared" si="174"/>
        <v>1900</v>
      </c>
    </row>
    <row r="2604" spans="2:29" x14ac:dyDescent="0.25">
      <c r="B2604" s="1">
        <f t="shared" si="171"/>
        <v>0</v>
      </c>
      <c r="D2604" s="95" t="str">
        <f t="shared" si="172"/>
        <v/>
      </c>
      <c r="E2604" s="69"/>
      <c r="F2604" s="70"/>
      <c r="G2604" s="4"/>
      <c r="H2604" s="71"/>
      <c r="I2604" s="71"/>
      <c r="J2604" s="70"/>
      <c r="K2604" s="70"/>
      <c r="L2604" s="70"/>
      <c r="M2604" s="70"/>
      <c r="N2604" s="70"/>
      <c r="O2604" s="70"/>
      <c r="P2604" s="70"/>
      <c r="Q2604" s="70"/>
      <c r="R2604" s="70"/>
      <c r="S2604" s="86"/>
      <c r="T2604" s="70"/>
      <c r="Z2604" s="68">
        <f t="shared" si="173"/>
        <v>1</v>
      </c>
      <c r="AC2604" s="1" t="str">
        <f t="shared" si="174"/>
        <v>1900</v>
      </c>
    </row>
    <row r="2605" spans="2:29" x14ac:dyDescent="0.25">
      <c r="B2605" s="1">
        <f t="shared" si="171"/>
        <v>0</v>
      </c>
      <c r="D2605" s="95" t="str">
        <f t="shared" si="172"/>
        <v/>
      </c>
      <c r="E2605" s="69"/>
      <c r="F2605" s="70"/>
      <c r="G2605" s="4"/>
      <c r="H2605" s="71"/>
      <c r="I2605" s="71"/>
      <c r="J2605" s="70"/>
      <c r="K2605" s="70"/>
      <c r="L2605" s="70"/>
      <c r="M2605" s="70"/>
      <c r="N2605" s="70"/>
      <c r="O2605" s="70"/>
      <c r="P2605" s="70"/>
      <c r="Q2605" s="70"/>
      <c r="R2605" s="70"/>
      <c r="S2605" s="86"/>
      <c r="T2605" s="70"/>
      <c r="Z2605" s="68">
        <f t="shared" si="173"/>
        <v>1</v>
      </c>
      <c r="AC2605" s="1" t="str">
        <f t="shared" si="174"/>
        <v>1900</v>
      </c>
    </row>
    <row r="2606" spans="2:29" x14ac:dyDescent="0.25">
      <c r="B2606" s="1">
        <f t="shared" si="171"/>
        <v>0</v>
      </c>
      <c r="D2606" s="95" t="str">
        <f t="shared" si="172"/>
        <v/>
      </c>
      <c r="E2606" s="69"/>
      <c r="F2606" s="70"/>
      <c r="G2606" s="4"/>
      <c r="H2606" s="71"/>
      <c r="I2606" s="71"/>
      <c r="J2606" s="70"/>
      <c r="K2606" s="70"/>
      <c r="L2606" s="70"/>
      <c r="M2606" s="70"/>
      <c r="N2606" s="70"/>
      <c r="O2606" s="70"/>
      <c r="P2606" s="70"/>
      <c r="Q2606" s="70"/>
      <c r="R2606" s="70"/>
      <c r="S2606" s="86"/>
      <c r="T2606" s="70"/>
      <c r="Z2606" s="68">
        <f t="shared" si="173"/>
        <v>1</v>
      </c>
      <c r="AC2606" s="1" t="str">
        <f t="shared" si="174"/>
        <v>1900</v>
      </c>
    </row>
    <row r="2607" spans="2:29" x14ac:dyDescent="0.25">
      <c r="B2607" s="1">
        <f t="shared" si="171"/>
        <v>0</v>
      </c>
      <c r="D2607" s="95" t="str">
        <f t="shared" si="172"/>
        <v/>
      </c>
      <c r="E2607" s="69"/>
      <c r="F2607" s="70"/>
      <c r="G2607" s="4"/>
      <c r="H2607" s="71"/>
      <c r="I2607" s="71"/>
      <c r="J2607" s="70"/>
      <c r="K2607" s="70"/>
      <c r="L2607" s="70"/>
      <c r="M2607" s="70"/>
      <c r="N2607" s="70"/>
      <c r="O2607" s="70"/>
      <c r="P2607" s="70"/>
      <c r="Q2607" s="70"/>
      <c r="R2607" s="70"/>
      <c r="S2607" s="86"/>
      <c r="T2607" s="70"/>
      <c r="Z2607" s="68">
        <f t="shared" si="173"/>
        <v>1</v>
      </c>
      <c r="AC2607" s="1" t="str">
        <f t="shared" si="174"/>
        <v>1900</v>
      </c>
    </row>
    <row r="2608" spans="2:29" x14ac:dyDescent="0.25">
      <c r="B2608" s="1">
        <f t="shared" si="171"/>
        <v>0</v>
      </c>
      <c r="D2608" s="95" t="str">
        <f t="shared" si="172"/>
        <v/>
      </c>
      <c r="E2608" s="69"/>
      <c r="F2608" s="70"/>
      <c r="G2608" s="4"/>
      <c r="H2608" s="71"/>
      <c r="I2608" s="71"/>
      <c r="J2608" s="70"/>
      <c r="K2608" s="70"/>
      <c r="L2608" s="70"/>
      <c r="M2608" s="70"/>
      <c r="N2608" s="70"/>
      <c r="O2608" s="70"/>
      <c r="P2608" s="70"/>
      <c r="Q2608" s="70"/>
      <c r="R2608" s="70"/>
      <c r="S2608" s="86"/>
      <c r="T2608" s="70"/>
      <c r="Z2608" s="68">
        <f t="shared" si="173"/>
        <v>1</v>
      </c>
      <c r="AC2608" s="1" t="str">
        <f t="shared" si="174"/>
        <v>1900</v>
      </c>
    </row>
    <row r="2609" spans="2:29" x14ac:dyDescent="0.25">
      <c r="B2609" s="1">
        <f t="shared" si="171"/>
        <v>0</v>
      </c>
      <c r="D2609" s="95" t="str">
        <f t="shared" si="172"/>
        <v/>
      </c>
      <c r="E2609" s="69"/>
      <c r="F2609" s="70"/>
      <c r="G2609" s="4"/>
      <c r="H2609" s="71"/>
      <c r="I2609" s="71"/>
      <c r="J2609" s="70"/>
      <c r="K2609" s="70"/>
      <c r="L2609" s="70"/>
      <c r="M2609" s="70"/>
      <c r="N2609" s="70"/>
      <c r="O2609" s="70"/>
      <c r="P2609" s="70"/>
      <c r="Q2609" s="70"/>
      <c r="R2609" s="70"/>
      <c r="S2609" s="86"/>
      <c r="T2609" s="70"/>
      <c r="Z2609" s="68">
        <f t="shared" si="173"/>
        <v>1</v>
      </c>
      <c r="AC2609" s="1" t="str">
        <f t="shared" si="174"/>
        <v>1900</v>
      </c>
    </row>
    <row r="2610" spans="2:29" x14ac:dyDescent="0.25">
      <c r="B2610" s="1">
        <f t="shared" si="171"/>
        <v>0</v>
      </c>
      <c r="D2610" s="95" t="str">
        <f t="shared" si="172"/>
        <v/>
      </c>
      <c r="E2610" s="69"/>
      <c r="F2610" s="70"/>
      <c r="G2610" s="4"/>
      <c r="H2610" s="71"/>
      <c r="I2610" s="71"/>
      <c r="J2610" s="70"/>
      <c r="K2610" s="70"/>
      <c r="L2610" s="70"/>
      <c r="M2610" s="70"/>
      <c r="N2610" s="70"/>
      <c r="O2610" s="70"/>
      <c r="P2610" s="70"/>
      <c r="Q2610" s="70"/>
      <c r="R2610" s="70"/>
      <c r="S2610" s="86"/>
      <c r="T2610" s="70"/>
      <c r="Z2610" s="68">
        <f t="shared" si="173"/>
        <v>1</v>
      </c>
      <c r="AC2610" s="1" t="str">
        <f t="shared" si="174"/>
        <v>1900</v>
      </c>
    </row>
    <row r="2611" spans="2:29" x14ac:dyDescent="0.25">
      <c r="B2611" s="1">
        <f t="shared" si="171"/>
        <v>0</v>
      </c>
      <c r="D2611" s="95" t="str">
        <f t="shared" si="172"/>
        <v/>
      </c>
      <c r="E2611" s="69"/>
      <c r="F2611" s="70"/>
      <c r="G2611" s="4"/>
      <c r="H2611" s="71"/>
      <c r="I2611" s="71"/>
      <c r="J2611" s="70"/>
      <c r="K2611" s="70"/>
      <c r="L2611" s="70"/>
      <c r="M2611" s="70"/>
      <c r="N2611" s="70"/>
      <c r="O2611" s="70"/>
      <c r="P2611" s="70"/>
      <c r="Q2611" s="70"/>
      <c r="R2611" s="70"/>
      <c r="S2611" s="86"/>
      <c r="T2611" s="70"/>
      <c r="Z2611" s="68">
        <f t="shared" si="173"/>
        <v>1</v>
      </c>
      <c r="AC2611" s="1" t="str">
        <f t="shared" si="174"/>
        <v>1900</v>
      </c>
    </row>
    <row r="2612" spans="2:29" x14ac:dyDescent="0.25">
      <c r="B2612" s="1">
        <f t="shared" si="171"/>
        <v>0</v>
      </c>
      <c r="D2612" s="95" t="str">
        <f t="shared" si="172"/>
        <v/>
      </c>
      <c r="E2612" s="69"/>
      <c r="F2612" s="70"/>
      <c r="G2612" s="4"/>
      <c r="H2612" s="71"/>
      <c r="I2612" s="71"/>
      <c r="J2612" s="70"/>
      <c r="K2612" s="70"/>
      <c r="L2612" s="70"/>
      <c r="M2612" s="70"/>
      <c r="N2612" s="70"/>
      <c r="O2612" s="70"/>
      <c r="P2612" s="70"/>
      <c r="Q2612" s="70"/>
      <c r="R2612" s="70"/>
      <c r="S2612" s="86"/>
      <c r="T2612" s="70"/>
      <c r="Z2612" s="68">
        <f t="shared" si="173"/>
        <v>1</v>
      </c>
      <c r="AC2612" s="1" t="str">
        <f t="shared" si="174"/>
        <v>1900</v>
      </c>
    </row>
    <row r="2613" spans="2:29" x14ac:dyDescent="0.25">
      <c r="B2613" s="1">
        <f t="shared" si="171"/>
        <v>0</v>
      </c>
      <c r="D2613" s="95" t="str">
        <f t="shared" si="172"/>
        <v/>
      </c>
      <c r="E2613" s="69"/>
      <c r="F2613" s="70"/>
      <c r="G2613" s="4"/>
      <c r="H2613" s="71"/>
      <c r="I2613" s="71"/>
      <c r="J2613" s="70"/>
      <c r="K2613" s="70"/>
      <c r="L2613" s="70"/>
      <c r="M2613" s="70"/>
      <c r="N2613" s="70"/>
      <c r="O2613" s="70"/>
      <c r="P2613" s="70"/>
      <c r="Q2613" s="70"/>
      <c r="R2613" s="70"/>
      <c r="S2613" s="86"/>
      <c r="T2613" s="70"/>
      <c r="Z2613" s="68">
        <f t="shared" si="173"/>
        <v>1</v>
      </c>
      <c r="AC2613" s="1" t="str">
        <f t="shared" si="174"/>
        <v>1900</v>
      </c>
    </row>
    <row r="2614" spans="2:29" x14ac:dyDescent="0.25">
      <c r="B2614" s="1">
        <f t="shared" si="171"/>
        <v>0</v>
      </c>
      <c r="D2614" s="95" t="str">
        <f t="shared" si="172"/>
        <v/>
      </c>
      <c r="E2614" s="69"/>
      <c r="F2614" s="70"/>
      <c r="G2614" s="4"/>
      <c r="H2614" s="71"/>
      <c r="I2614" s="71"/>
      <c r="J2614" s="70"/>
      <c r="K2614" s="70"/>
      <c r="L2614" s="70"/>
      <c r="M2614" s="70"/>
      <c r="N2614" s="70"/>
      <c r="O2614" s="70"/>
      <c r="P2614" s="70"/>
      <c r="Q2614" s="70"/>
      <c r="R2614" s="70"/>
      <c r="S2614" s="86"/>
      <c r="T2614" s="70"/>
      <c r="Z2614" s="68">
        <f t="shared" si="173"/>
        <v>1</v>
      </c>
      <c r="AC2614" s="1" t="str">
        <f t="shared" si="174"/>
        <v>1900</v>
      </c>
    </row>
    <row r="2615" spans="2:29" x14ac:dyDescent="0.25">
      <c r="B2615" s="1">
        <f t="shared" si="171"/>
        <v>0</v>
      </c>
      <c r="D2615" s="95" t="str">
        <f t="shared" si="172"/>
        <v/>
      </c>
      <c r="E2615" s="69"/>
      <c r="F2615" s="70"/>
      <c r="G2615" s="4"/>
      <c r="H2615" s="71"/>
      <c r="I2615" s="71"/>
      <c r="J2615" s="70"/>
      <c r="K2615" s="70"/>
      <c r="L2615" s="70"/>
      <c r="M2615" s="70"/>
      <c r="N2615" s="70"/>
      <c r="O2615" s="70"/>
      <c r="P2615" s="70"/>
      <c r="Q2615" s="70"/>
      <c r="R2615" s="70"/>
      <c r="S2615" s="86"/>
      <c r="T2615" s="70"/>
      <c r="Z2615" s="68">
        <f t="shared" si="173"/>
        <v>1</v>
      </c>
      <c r="AC2615" s="1" t="str">
        <f t="shared" si="174"/>
        <v>1900</v>
      </c>
    </row>
    <row r="2616" spans="2:29" x14ac:dyDescent="0.25">
      <c r="B2616" s="1">
        <f t="shared" si="171"/>
        <v>0</v>
      </c>
      <c r="D2616" s="95" t="str">
        <f t="shared" si="172"/>
        <v/>
      </c>
      <c r="E2616" s="69"/>
      <c r="F2616" s="70"/>
      <c r="G2616" s="4"/>
      <c r="H2616" s="71"/>
      <c r="I2616" s="71"/>
      <c r="J2616" s="70"/>
      <c r="K2616" s="70"/>
      <c r="L2616" s="70"/>
      <c r="M2616" s="70"/>
      <c r="N2616" s="70"/>
      <c r="O2616" s="70"/>
      <c r="P2616" s="70"/>
      <c r="Q2616" s="70"/>
      <c r="R2616" s="70"/>
      <c r="S2616" s="86"/>
      <c r="T2616" s="70"/>
      <c r="Z2616" s="68">
        <f t="shared" si="173"/>
        <v>1</v>
      </c>
      <c r="AC2616" s="1" t="str">
        <f t="shared" si="174"/>
        <v>1900</v>
      </c>
    </row>
    <row r="2617" spans="2:29" x14ac:dyDescent="0.25">
      <c r="B2617" s="1">
        <f t="shared" si="171"/>
        <v>0</v>
      </c>
      <c r="D2617" s="95" t="str">
        <f t="shared" si="172"/>
        <v/>
      </c>
      <c r="E2617" s="69"/>
      <c r="F2617" s="70"/>
      <c r="G2617" s="4"/>
      <c r="H2617" s="71"/>
      <c r="I2617" s="71"/>
      <c r="J2617" s="70"/>
      <c r="K2617" s="70"/>
      <c r="L2617" s="70"/>
      <c r="M2617" s="70"/>
      <c r="N2617" s="70"/>
      <c r="O2617" s="70"/>
      <c r="P2617" s="70"/>
      <c r="Q2617" s="70"/>
      <c r="R2617" s="70"/>
      <c r="S2617" s="86"/>
      <c r="T2617" s="70"/>
      <c r="Z2617" s="68">
        <f t="shared" si="173"/>
        <v>1</v>
      </c>
      <c r="AC2617" s="1" t="str">
        <f t="shared" si="174"/>
        <v>1900</v>
      </c>
    </row>
    <row r="2618" spans="2:29" x14ac:dyDescent="0.25">
      <c r="B2618" s="1">
        <f t="shared" si="171"/>
        <v>0</v>
      </c>
      <c r="D2618" s="95" t="str">
        <f t="shared" si="172"/>
        <v/>
      </c>
      <c r="E2618" s="69"/>
      <c r="F2618" s="70"/>
      <c r="G2618" s="4"/>
      <c r="H2618" s="71"/>
      <c r="I2618" s="71"/>
      <c r="J2618" s="70"/>
      <c r="K2618" s="70"/>
      <c r="L2618" s="70"/>
      <c r="M2618" s="70"/>
      <c r="N2618" s="70"/>
      <c r="O2618" s="70"/>
      <c r="P2618" s="70"/>
      <c r="Q2618" s="70"/>
      <c r="R2618" s="70"/>
      <c r="S2618" s="86"/>
      <c r="T2618" s="70"/>
      <c r="Z2618" s="68">
        <f t="shared" si="173"/>
        <v>1</v>
      </c>
      <c r="AC2618" s="1" t="str">
        <f t="shared" si="174"/>
        <v>1900</v>
      </c>
    </row>
    <row r="2619" spans="2:29" x14ac:dyDescent="0.25">
      <c r="B2619" s="1">
        <f t="shared" si="171"/>
        <v>0</v>
      </c>
      <c r="D2619" s="95" t="str">
        <f t="shared" si="172"/>
        <v/>
      </c>
      <c r="E2619" s="69"/>
      <c r="F2619" s="70"/>
      <c r="G2619" s="4"/>
      <c r="H2619" s="71"/>
      <c r="I2619" s="71"/>
      <c r="J2619" s="70"/>
      <c r="K2619" s="70"/>
      <c r="L2619" s="70"/>
      <c r="M2619" s="70"/>
      <c r="N2619" s="70"/>
      <c r="O2619" s="70"/>
      <c r="P2619" s="70"/>
      <c r="Q2619" s="70"/>
      <c r="R2619" s="70"/>
      <c r="S2619" s="86"/>
      <c r="T2619" s="70"/>
      <c r="Z2619" s="68">
        <f t="shared" si="173"/>
        <v>1</v>
      </c>
      <c r="AC2619" s="1" t="str">
        <f t="shared" si="174"/>
        <v>1900</v>
      </c>
    </row>
    <row r="2620" spans="2:29" x14ac:dyDescent="0.25">
      <c r="B2620" s="1">
        <f t="shared" si="171"/>
        <v>0</v>
      </c>
      <c r="D2620" s="95" t="str">
        <f t="shared" si="172"/>
        <v/>
      </c>
      <c r="E2620" s="69"/>
      <c r="F2620" s="70"/>
      <c r="G2620" s="4"/>
      <c r="H2620" s="71"/>
      <c r="I2620" s="71"/>
      <c r="J2620" s="70"/>
      <c r="K2620" s="70"/>
      <c r="L2620" s="70"/>
      <c r="M2620" s="70"/>
      <c r="N2620" s="70"/>
      <c r="O2620" s="70"/>
      <c r="P2620" s="70"/>
      <c r="Q2620" s="70"/>
      <c r="R2620" s="70"/>
      <c r="S2620" s="86"/>
      <c r="T2620" s="70"/>
      <c r="Z2620" s="68">
        <f t="shared" si="173"/>
        <v>1</v>
      </c>
      <c r="AC2620" s="1" t="str">
        <f t="shared" si="174"/>
        <v>1900</v>
      </c>
    </row>
    <row r="2621" spans="2:29" x14ac:dyDescent="0.25">
      <c r="B2621" s="1">
        <f t="shared" si="171"/>
        <v>0</v>
      </c>
      <c r="D2621" s="95" t="str">
        <f t="shared" si="172"/>
        <v/>
      </c>
      <c r="E2621" s="69"/>
      <c r="F2621" s="70"/>
      <c r="G2621" s="4"/>
      <c r="H2621" s="71"/>
      <c r="I2621" s="71"/>
      <c r="J2621" s="70"/>
      <c r="K2621" s="70"/>
      <c r="L2621" s="70"/>
      <c r="M2621" s="70"/>
      <c r="N2621" s="70"/>
      <c r="O2621" s="70"/>
      <c r="P2621" s="70"/>
      <c r="Q2621" s="70"/>
      <c r="R2621" s="70"/>
      <c r="S2621" s="86"/>
      <c r="T2621" s="70"/>
      <c r="Z2621" s="68">
        <f t="shared" si="173"/>
        <v>1</v>
      </c>
      <c r="AC2621" s="1" t="str">
        <f t="shared" si="174"/>
        <v>1900</v>
      </c>
    </row>
    <row r="2622" spans="2:29" x14ac:dyDescent="0.25">
      <c r="B2622" s="1">
        <f t="shared" si="171"/>
        <v>0</v>
      </c>
      <c r="D2622" s="95" t="str">
        <f t="shared" si="172"/>
        <v/>
      </c>
      <c r="E2622" s="69"/>
      <c r="F2622" s="70"/>
      <c r="G2622" s="4"/>
      <c r="H2622" s="71"/>
      <c r="I2622" s="71"/>
      <c r="J2622" s="70"/>
      <c r="K2622" s="70"/>
      <c r="L2622" s="70"/>
      <c r="M2622" s="70"/>
      <c r="N2622" s="70"/>
      <c r="O2622" s="70"/>
      <c r="P2622" s="70"/>
      <c r="Q2622" s="70"/>
      <c r="R2622" s="70"/>
      <c r="S2622" s="86"/>
      <c r="T2622" s="70"/>
      <c r="Z2622" s="68">
        <f t="shared" si="173"/>
        <v>1</v>
      </c>
      <c r="AC2622" s="1" t="str">
        <f t="shared" si="174"/>
        <v>1900</v>
      </c>
    </row>
    <row r="2623" spans="2:29" x14ac:dyDescent="0.25">
      <c r="B2623" s="1">
        <f t="shared" si="171"/>
        <v>0</v>
      </c>
      <c r="D2623" s="95" t="str">
        <f t="shared" si="172"/>
        <v/>
      </c>
      <c r="E2623" s="69"/>
      <c r="F2623" s="70"/>
      <c r="G2623" s="4"/>
      <c r="H2623" s="71"/>
      <c r="I2623" s="71"/>
      <c r="J2623" s="70"/>
      <c r="K2623" s="70"/>
      <c r="L2623" s="70"/>
      <c r="M2623" s="70"/>
      <c r="N2623" s="70"/>
      <c r="O2623" s="70"/>
      <c r="P2623" s="70"/>
      <c r="Q2623" s="70"/>
      <c r="R2623" s="70"/>
      <c r="S2623" s="86"/>
      <c r="T2623" s="70"/>
      <c r="Z2623" s="68">
        <f t="shared" si="173"/>
        <v>1</v>
      </c>
      <c r="AC2623" s="1" t="str">
        <f t="shared" si="174"/>
        <v>1900</v>
      </c>
    </row>
    <row r="2624" spans="2:29" x14ac:dyDescent="0.25">
      <c r="B2624" s="1">
        <f t="shared" si="171"/>
        <v>0</v>
      </c>
      <c r="D2624" s="95" t="str">
        <f t="shared" si="172"/>
        <v/>
      </c>
      <c r="E2624" s="69"/>
      <c r="F2624" s="70"/>
      <c r="G2624" s="4"/>
      <c r="H2624" s="71"/>
      <c r="I2624" s="71"/>
      <c r="J2624" s="70"/>
      <c r="K2624" s="70"/>
      <c r="L2624" s="70"/>
      <c r="M2624" s="70"/>
      <c r="N2624" s="70"/>
      <c r="O2624" s="70"/>
      <c r="P2624" s="70"/>
      <c r="Q2624" s="70"/>
      <c r="R2624" s="70"/>
      <c r="S2624" s="86"/>
      <c r="T2624" s="70"/>
      <c r="Z2624" s="68">
        <f t="shared" si="173"/>
        <v>1</v>
      </c>
      <c r="AC2624" s="1" t="str">
        <f t="shared" si="174"/>
        <v>1900</v>
      </c>
    </row>
    <row r="2625" spans="2:29" x14ac:dyDescent="0.25">
      <c r="B2625" s="1">
        <f t="shared" si="171"/>
        <v>0</v>
      </c>
      <c r="D2625" s="95" t="str">
        <f t="shared" si="172"/>
        <v/>
      </c>
      <c r="E2625" s="69"/>
      <c r="F2625" s="70"/>
      <c r="G2625" s="4"/>
      <c r="H2625" s="71"/>
      <c r="I2625" s="71"/>
      <c r="J2625" s="70"/>
      <c r="K2625" s="70"/>
      <c r="L2625" s="70"/>
      <c r="M2625" s="70"/>
      <c r="N2625" s="70"/>
      <c r="O2625" s="70"/>
      <c r="P2625" s="70"/>
      <c r="Q2625" s="70"/>
      <c r="R2625" s="70"/>
      <c r="S2625" s="86"/>
      <c r="T2625" s="70"/>
      <c r="Z2625" s="68">
        <f t="shared" si="173"/>
        <v>1</v>
      </c>
      <c r="AC2625" s="1" t="str">
        <f t="shared" si="174"/>
        <v>1900</v>
      </c>
    </row>
    <row r="2626" spans="2:29" x14ac:dyDescent="0.25">
      <c r="B2626" s="1">
        <f t="shared" si="171"/>
        <v>0</v>
      </c>
      <c r="D2626" s="95" t="str">
        <f t="shared" si="172"/>
        <v/>
      </c>
      <c r="E2626" s="69"/>
      <c r="F2626" s="70"/>
      <c r="G2626" s="4"/>
      <c r="H2626" s="71"/>
      <c r="I2626" s="71"/>
      <c r="J2626" s="70"/>
      <c r="K2626" s="70"/>
      <c r="L2626" s="70"/>
      <c r="M2626" s="70"/>
      <c r="N2626" s="70"/>
      <c r="O2626" s="70"/>
      <c r="P2626" s="70"/>
      <c r="Q2626" s="70"/>
      <c r="R2626" s="70"/>
      <c r="S2626" s="86"/>
      <c r="T2626" s="70"/>
      <c r="Z2626" s="68">
        <f t="shared" si="173"/>
        <v>1</v>
      </c>
      <c r="AC2626" s="1" t="str">
        <f t="shared" si="174"/>
        <v>1900</v>
      </c>
    </row>
    <row r="2627" spans="2:29" x14ac:dyDescent="0.25">
      <c r="B2627" s="1">
        <f t="shared" si="171"/>
        <v>0</v>
      </c>
      <c r="D2627" s="95" t="str">
        <f t="shared" si="172"/>
        <v/>
      </c>
      <c r="E2627" s="69"/>
      <c r="F2627" s="70"/>
      <c r="G2627" s="4"/>
      <c r="H2627" s="71"/>
      <c r="I2627" s="71"/>
      <c r="J2627" s="70"/>
      <c r="K2627" s="70"/>
      <c r="L2627" s="70"/>
      <c r="M2627" s="70"/>
      <c r="N2627" s="70"/>
      <c r="O2627" s="70"/>
      <c r="P2627" s="70"/>
      <c r="Q2627" s="70"/>
      <c r="R2627" s="70"/>
      <c r="S2627" s="86"/>
      <c r="T2627" s="70"/>
      <c r="Z2627" s="68">
        <f t="shared" si="173"/>
        <v>1</v>
      </c>
      <c r="AC2627" s="1" t="str">
        <f t="shared" si="174"/>
        <v>1900</v>
      </c>
    </row>
    <row r="2628" spans="2:29" x14ac:dyDescent="0.25">
      <c r="B2628" s="1">
        <f t="shared" ref="B2628:B2691" si="175">IF($B$1=YEAR(Z2628),D2628,0)</f>
        <v>0</v>
      </c>
      <c r="D2628" s="95" t="str">
        <f t="shared" ref="D2628:D2691" si="176">IF(Z2628&lt;&gt;$Y$2,IF(YEAR(Z2628)=YEAR(Z2627),D2627+1,1),"")</f>
        <v/>
      </c>
      <c r="E2628" s="69"/>
      <c r="F2628" s="70"/>
      <c r="G2628" s="4"/>
      <c r="H2628" s="71"/>
      <c r="I2628" s="71"/>
      <c r="J2628" s="70"/>
      <c r="K2628" s="70"/>
      <c r="L2628" s="70"/>
      <c r="M2628" s="70"/>
      <c r="N2628" s="70"/>
      <c r="O2628" s="70"/>
      <c r="P2628" s="70"/>
      <c r="Q2628" s="70"/>
      <c r="R2628" s="70"/>
      <c r="S2628" s="86"/>
      <c r="T2628" s="70"/>
      <c r="Z2628" s="68">
        <f t="shared" ref="Z2628:Z2691" si="177">IF(CONCATENATE(F2628,F2629,F2630,F2631,F2632,F2633)&lt;&gt;"",IF(AND(E2628&lt;&gt;0,ISNUMBER(E2628)=TRUE),E2628,Z2627),$Y$2)</f>
        <v>1</v>
      </c>
      <c r="AC2628" s="1" t="str">
        <f t="shared" si="174"/>
        <v>1900</v>
      </c>
    </row>
    <row r="2629" spans="2:29" x14ac:dyDescent="0.25">
      <c r="B2629" s="1">
        <f t="shared" si="175"/>
        <v>0</v>
      </c>
      <c r="D2629" s="95" t="str">
        <f t="shared" si="176"/>
        <v/>
      </c>
      <c r="E2629" s="69"/>
      <c r="F2629" s="70"/>
      <c r="G2629" s="4"/>
      <c r="H2629" s="71"/>
      <c r="I2629" s="71"/>
      <c r="J2629" s="70"/>
      <c r="K2629" s="70"/>
      <c r="L2629" s="70"/>
      <c r="M2629" s="70"/>
      <c r="N2629" s="70"/>
      <c r="O2629" s="70"/>
      <c r="P2629" s="70"/>
      <c r="Q2629" s="70"/>
      <c r="R2629" s="70"/>
      <c r="S2629" s="86"/>
      <c r="T2629" s="70"/>
      <c r="Z2629" s="68">
        <f t="shared" si="177"/>
        <v>1</v>
      </c>
      <c r="AC2629" s="1" t="str">
        <f t="shared" ref="AC2629:AC2692" si="178">YEAR(Z2629)&amp;F2629&amp;G2629</f>
        <v>1900</v>
      </c>
    </row>
    <row r="2630" spans="2:29" x14ac:dyDescent="0.25">
      <c r="B2630" s="1">
        <f t="shared" si="175"/>
        <v>0</v>
      </c>
      <c r="D2630" s="95" t="str">
        <f t="shared" si="176"/>
        <v/>
      </c>
      <c r="E2630" s="69"/>
      <c r="F2630" s="70"/>
      <c r="G2630" s="4"/>
      <c r="H2630" s="71"/>
      <c r="I2630" s="71"/>
      <c r="J2630" s="70"/>
      <c r="K2630" s="70"/>
      <c r="L2630" s="70"/>
      <c r="M2630" s="70"/>
      <c r="N2630" s="70"/>
      <c r="O2630" s="70"/>
      <c r="P2630" s="70"/>
      <c r="Q2630" s="70"/>
      <c r="R2630" s="70"/>
      <c r="S2630" s="86"/>
      <c r="T2630" s="70"/>
      <c r="Z2630" s="68">
        <f t="shared" si="177"/>
        <v>1</v>
      </c>
      <c r="AC2630" s="1" t="str">
        <f t="shared" si="178"/>
        <v>1900</v>
      </c>
    </row>
    <row r="2631" spans="2:29" x14ac:dyDescent="0.25">
      <c r="B2631" s="1">
        <f t="shared" si="175"/>
        <v>0</v>
      </c>
      <c r="D2631" s="95" t="str">
        <f t="shared" si="176"/>
        <v/>
      </c>
      <c r="E2631" s="69"/>
      <c r="F2631" s="70"/>
      <c r="G2631" s="4"/>
      <c r="H2631" s="71"/>
      <c r="I2631" s="71"/>
      <c r="J2631" s="70"/>
      <c r="K2631" s="70"/>
      <c r="L2631" s="70"/>
      <c r="M2631" s="70"/>
      <c r="N2631" s="70"/>
      <c r="O2631" s="70"/>
      <c r="P2631" s="70"/>
      <c r="Q2631" s="70"/>
      <c r="R2631" s="70"/>
      <c r="S2631" s="86"/>
      <c r="T2631" s="70"/>
      <c r="Z2631" s="68">
        <f t="shared" si="177"/>
        <v>1</v>
      </c>
      <c r="AC2631" s="1" t="str">
        <f t="shared" si="178"/>
        <v>1900</v>
      </c>
    </row>
    <row r="2632" spans="2:29" x14ac:dyDescent="0.25">
      <c r="B2632" s="1">
        <f t="shared" si="175"/>
        <v>0</v>
      </c>
      <c r="D2632" s="95" t="str">
        <f t="shared" si="176"/>
        <v/>
      </c>
      <c r="E2632" s="69"/>
      <c r="F2632" s="70"/>
      <c r="G2632" s="4"/>
      <c r="H2632" s="71"/>
      <c r="I2632" s="71"/>
      <c r="J2632" s="70"/>
      <c r="K2632" s="70"/>
      <c r="L2632" s="70"/>
      <c r="M2632" s="70"/>
      <c r="N2632" s="70"/>
      <c r="O2632" s="70"/>
      <c r="P2632" s="70"/>
      <c r="Q2632" s="70"/>
      <c r="R2632" s="70"/>
      <c r="S2632" s="86"/>
      <c r="T2632" s="70"/>
      <c r="Z2632" s="68">
        <f t="shared" si="177"/>
        <v>1</v>
      </c>
      <c r="AC2632" s="1" t="str">
        <f t="shared" si="178"/>
        <v>1900</v>
      </c>
    </row>
    <row r="2633" spans="2:29" x14ac:dyDescent="0.25">
      <c r="B2633" s="1">
        <f t="shared" si="175"/>
        <v>0</v>
      </c>
      <c r="D2633" s="95" t="str">
        <f t="shared" si="176"/>
        <v/>
      </c>
      <c r="E2633" s="69"/>
      <c r="F2633" s="70"/>
      <c r="G2633" s="4"/>
      <c r="H2633" s="71"/>
      <c r="I2633" s="71"/>
      <c r="J2633" s="70"/>
      <c r="K2633" s="70"/>
      <c r="L2633" s="70"/>
      <c r="M2633" s="70"/>
      <c r="N2633" s="70"/>
      <c r="O2633" s="70"/>
      <c r="P2633" s="70"/>
      <c r="Q2633" s="70"/>
      <c r="R2633" s="70"/>
      <c r="S2633" s="86"/>
      <c r="T2633" s="70"/>
      <c r="Z2633" s="68">
        <f t="shared" si="177"/>
        <v>1</v>
      </c>
      <c r="AC2633" s="1" t="str">
        <f t="shared" si="178"/>
        <v>1900</v>
      </c>
    </row>
    <row r="2634" spans="2:29" x14ac:dyDescent="0.25">
      <c r="B2634" s="1">
        <f t="shared" si="175"/>
        <v>0</v>
      </c>
      <c r="D2634" s="95" t="str">
        <f t="shared" si="176"/>
        <v/>
      </c>
      <c r="E2634" s="69"/>
      <c r="F2634" s="70"/>
      <c r="G2634" s="4"/>
      <c r="H2634" s="71"/>
      <c r="I2634" s="71"/>
      <c r="J2634" s="70"/>
      <c r="K2634" s="70"/>
      <c r="L2634" s="70"/>
      <c r="M2634" s="70"/>
      <c r="N2634" s="70"/>
      <c r="O2634" s="70"/>
      <c r="P2634" s="70"/>
      <c r="Q2634" s="70"/>
      <c r="R2634" s="70"/>
      <c r="S2634" s="86"/>
      <c r="T2634" s="70"/>
      <c r="Z2634" s="68">
        <f t="shared" si="177"/>
        <v>1</v>
      </c>
      <c r="AC2634" s="1" t="str">
        <f t="shared" si="178"/>
        <v>1900</v>
      </c>
    </row>
    <row r="2635" spans="2:29" x14ac:dyDescent="0.25">
      <c r="B2635" s="1">
        <f t="shared" si="175"/>
        <v>0</v>
      </c>
      <c r="D2635" s="95" t="str">
        <f t="shared" si="176"/>
        <v/>
      </c>
      <c r="E2635" s="69"/>
      <c r="F2635" s="70"/>
      <c r="G2635" s="4"/>
      <c r="H2635" s="71"/>
      <c r="I2635" s="71"/>
      <c r="J2635" s="70"/>
      <c r="K2635" s="70"/>
      <c r="L2635" s="70"/>
      <c r="M2635" s="70"/>
      <c r="N2635" s="70"/>
      <c r="O2635" s="70"/>
      <c r="P2635" s="70"/>
      <c r="Q2635" s="70"/>
      <c r="R2635" s="70"/>
      <c r="S2635" s="86"/>
      <c r="T2635" s="70"/>
      <c r="Z2635" s="68">
        <f t="shared" si="177"/>
        <v>1</v>
      </c>
      <c r="AC2635" s="1" t="str">
        <f t="shared" si="178"/>
        <v>1900</v>
      </c>
    </row>
    <row r="2636" spans="2:29" x14ac:dyDescent="0.25">
      <c r="B2636" s="1">
        <f t="shared" si="175"/>
        <v>0</v>
      </c>
      <c r="D2636" s="95" t="str">
        <f t="shared" si="176"/>
        <v/>
      </c>
      <c r="E2636" s="69"/>
      <c r="F2636" s="70"/>
      <c r="G2636" s="4"/>
      <c r="H2636" s="71"/>
      <c r="I2636" s="71"/>
      <c r="J2636" s="70"/>
      <c r="K2636" s="70"/>
      <c r="L2636" s="70"/>
      <c r="M2636" s="70"/>
      <c r="N2636" s="70"/>
      <c r="O2636" s="70"/>
      <c r="P2636" s="70"/>
      <c r="Q2636" s="70"/>
      <c r="R2636" s="70"/>
      <c r="S2636" s="86"/>
      <c r="T2636" s="70"/>
      <c r="Z2636" s="68">
        <f t="shared" si="177"/>
        <v>1</v>
      </c>
      <c r="AC2636" s="1" t="str">
        <f t="shared" si="178"/>
        <v>1900</v>
      </c>
    </row>
    <row r="2637" spans="2:29" x14ac:dyDescent="0.25">
      <c r="B2637" s="1">
        <f t="shared" si="175"/>
        <v>0</v>
      </c>
      <c r="D2637" s="95" t="str">
        <f t="shared" si="176"/>
        <v/>
      </c>
      <c r="E2637" s="69"/>
      <c r="F2637" s="70"/>
      <c r="G2637" s="4"/>
      <c r="H2637" s="71"/>
      <c r="I2637" s="71"/>
      <c r="J2637" s="70"/>
      <c r="K2637" s="70"/>
      <c r="L2637" s="70"/>
      <c r="M2637" s="70"/>
      <c r="N2637" s="70"/>
      <c r="O2637" s="70"/>
      <c r="P2637" s="70"/>
      <c r="Q2637" s="70"/>
      <c r="R2637" s="70"/>
      <c r="S2637" s="86"/>
      <c r="T2637" s="70"/>
      <c r="Z2637" s="68">
        <f t="shared" si="177"/>
        <v>1</v>
      </c>
      <c r="AC2637" s="1" t="str">
        <f t="shared" si="178"/>
        <v>1900</v>
      </c>
    </row>
    <row r="2638" spans="2:29" x14ac:dyDescent="0.25">
      <c r="B2638" s="1">
        <f t="shared" si="175"/>
        <v>0</v>
      </c>
      <c r="D2638" s="95" t="str">
        <f t="shared" si="176"/>
        <v/>
      </c>
      <c r="E2638" s="69"/>
      <c r="F2638" s="70"/>
      <c r="G2638" s="4"/>
      <c r="H2638" s="71"/>
      <c r="I2638" s="71"/>
      <c r="J2638" s="70"/>
      <c r="K2638" s="70"/>
      <c r="L2638" s="70"/>
      <c r="M2638" s="70"/>
      <c r="N2638" s="70"/>
      <c r="O2638" s="70"/>
      <c r="P2638" s="70"/>
      <c r="Q2638" s="70"/>
      <c r="R2638" s="70"/>
      <c r="S2638" s="86"/>
      <c r="T2638" s="70"/>
      <c r="Z2638" s="68">
        <f t="shared" si="177"/>
        <v>1</v>
      </c>
      <c r="AC2638" s="1" t="str">
        <f t="shared" si="178"/>
        <v>1900</v>
      </c>
    </row>
    <row r="2639" spans="2:29" x14ac:dyDescent="0.25">
      <c r="B2639" s="1">
        <f t="shared" si="175"/>
        <v>0</v>
      </c>
      <c r="D2639" s="95" t="str">
        <f t="shared" si="176"/>
        <v/>
      </c>
      <c r="E2639" s="69"/>
      <c r="F2639" s="70"/>
      <c r="G2639" s="4"/>
      <c r="H2639" s="71"/>
      <c r="I2639" s="71"/>
      <c r="J2639" s="70"/>
      <c r="K2639" s="70"/>
      <c r="L2639" s="70"/>
      <c r="M2639" s="70"/>
      <c r="N2639" s="70"/>
      <c r="O2639" s="70"/>
      <c r="P2639" s="70"/>
      <c r="Q2639" s="70"/>
      <c r="R2639" s="70"/>
      <c r="S2639" s="86"/>
      <c r="T2639" s="70"/>
      <c r="Z2639" s="68">
        <f t="shared" si="177"/>
        <v>1</v>
      </c>
      <c r="AC2639" s="1" t="str">
        <f t="shared" si="178"/>
        <v>1900</v>
      </c>
    </row>
    <row r="2640" spans="2:29" x14ac:dyDescent="0.25">
      <c r="B2640" s="1">
        <f t="shared" si="175"/>
        <v>0</v>
      </c>
      <c r="D2640" s="95" t="str">
        <f t="shared" si="176"/>
        <v/>
      </c>
      <c r="E2640" s="69"/>
      <c r="F2640" s="70"/>
      <c r="G2640" s="4"/>
      <c r="H2640" s="71"/>
      <c r="I2640" s="71"/>
      <c r="J2640" s="70"/>
      <c r="K2640" s="70"/>
      <c r="L2640" s="70"/>
      <c r="M2640" s="70"/>
      <c r="N2640" s="70"/>
      <c r="O2640" s="70"/>
      <c r="P2640" s="70"/>
      <c r="Q2640" s="70"/>
      <c r="R2640" s="70"/>
      <c r="S2640" s="86"/>
      <c r="T2640" s="70"/>
      <c r="Z2640" s="68">
        <f t="shared" si="177"/>
        <v>1</v>
      </c>
      <c r="AC2640" s="1" t="str">
        <f t="shared" si="178"/>
        <v>1900</v>
      </c>
    </row>
    <row r="2641" spans="2:29" x14ac:dyDescent="0.25">
      <c r="B2641" s="1">
        <f t="shared" si="175"/>
        <v>0</v>
      </c>
      <c r="D2641" s="95" t="str">
        <f t="shared" si="176"/>
        <v/>
      </c>
      <c r="E2641" s="69"/>
      <c r="F2641" s="70"/>
      <c r="G2641" s="4"/>
      <c r="H2641" s="71"/>
      <c r="I2641" s="71"/>
      <c r="J2641" s="70"/>
      <c r="K2641" s="70"/>
      <c r="L2641" s="70"/>
      <c r="M2641" s="70"/>
      <c r="N2641" s="70"/>
      <c r="O2641" s="70"/>
      <c r="P2641" s="70"/>
      <c r="Q2641" s="70"/>
      <c r="R2641" s="70"/>
      <c r="S2641" s="86"/>
      <c r="T2641" s="70"/>
      <c r="Z2641" s="68">
        <f t="shared" si="177"/>
        <v>1</v>
      </c>
      <c r="AC2641" s="1" t="str">
        <f t="shared" si="178"/>
        <v>1900</v>
      </c>
    </row>
    <row r="2642" spans="2:29" x14ac:dyDescent="0.25">
      <c r="B2642" s="1">
        <f t="shared" si="175"/>
        <v>0</v>
      </c>
      <c r="D2642" s="95" t="str">
        <f t="shared" si="176"/>
        <v/>
      </c>
      <c r="E2642" s="69"/>
      <c r="F2642" s="70"/>
      <c r="G2642" s="4"/>
      <c r="H2642" s="71"/>
      <c r="I2642" s="71"/>
      <c r="J2642" s="70"/>
      <c r="K2642" s="70"/>
      <c r="L2642" s="70"/>
      <c r="M2642" s="70"/>
      <c r="N2642" s="70"/>
      <c r="O2642" s="70"/>
      <c r="P2642" s="70"/>
      <c r="Q2642" s="70"/>
      <c r="R2642" s="70"/>
      <c r="S2642" s="86"/>
      <c r="T2642" s="70"/>
      <c r="Z2642" s="68">
        <f t="shared" si="177"/>
        <v>1</v>
      </c>
      <c r="AC2642" s="1" t="str">
        <f t="shared" si="178"/>
        <v>1900</v>
      </c>
    </row>
    <row r="2643" spans="2:29" x14ac:dyDescent="0.25">
      <c r="B2643" s="1">
        <f t="shared" si="175"/>
        <v>0</v>
      </c>
      <c r="D2643" s="95" t="str">
        <f t="shared" si="176"/>
        <v/>
      </c>
      <c r="E2643" s="69"/>
      <c r="F2643" s="70"/>
      <c r="G2643" s="4"/>
      <c r="H2643" s="71"/>
      <c r="I2643" s="71"/>
      <c r="J2643" s="70"/>
      <c r="K2643" s="70"/>
      <c r="L2643" s="70"/>
      <c r="M2643" s="70"/>
      <c r="N2643" s="70"/>
      <c r="O2643" s="70"/>
      <c r="P2643" s="70"/>
      <c r="Q2643" s="70"/>
      <c r="R2643" s="70"/>
      <c r="S2643" s="86"/>
      <c r="T2643" s="70"/>
      <c r="Z2643" s="68">
        <f t="shared" si="177"/>
        <v>1</v>
      </c>
      <c r="AC2643" s="1" t="str">
        <f t="shared" si="178"/>
        <v>1900</v>
      </c>
    </row>
    <row r="2644" spans="2:29" x14ac:dyDescent="0.25">
      <c r="B2644" s="1">
        <f t="shared" si="175"/>
        <v>0</v>
      </c>
      <c r="D2644" s="95" t="str">
        <f t="shared" si="176"/>
        <v/>
      </c>
      <c r="E2644" s="69"/>
      <c r="F2644" s="70"/>
      <c r="G2644" s="4"/>
      <c r="H2644" s="71"/>
      <c r="I2644" s="71"/>
      <c r="J2644" s="70"/>
      <c r="K2644" s="70"/>
      <c r="L2644" s="70"/>
      <c r="M2644" s="70"/>
      <c r="N2644" s="70"/>
      <c r="O2644" s="70"/>
      <c r="P2644" s="70"/>
      <c r="Q2644" s="70"/>
      <c r="R2644" s="70"/>
      <c r="S2644" s="86"/>
      <c r="T2644" s="70"/>
      <c r="Z2644" s="68">
        <f t="shared" si="177"/>
        <v>1</v>
      </c>
      <c r="AC2644" s="1" t="str">
        <f t="shared" si="178"/>
        <v>1900</v>
      </c>
    </row>
    <row r="2645" spans="2:29" x14ac:dyDescent="0.25">
      <c r="B2645" s="1">
        <f t="shared" si="175"/>
        <v>0</v>
      </c>
      <c r="D2645" s="95" t="str">
        <f t="shared" si="176"/>
        <v/>
      </c>
      <c r="E2645" s="69"/>
      <c r="F2645" s="70"/>
      <c r="G2645" s="4"/>
      <c r="H2645" s="71"/>
      <c r="I2645" s="71"/>
      <c r="J2645" s="70"/>
      <c r="K2645" s="70"/>
      <c r="L2645" s="70"/>
      <c r="M2645" s="70"/>
      <c r="N2645" s="70"/>
      <c r="O2645" s="70"/>
      <c r="P2645" s="70"/>
      <c r="Q2645" s="70"/>
      <c r="R2645" s="70"/>
      <c r="S2645" s="86"/>
      <c r="T2645" s="70"/>
      <c r="Z2645" s="68">
        <f t="shared" si="177"/>
        <v>1</v>
      </c>
      <c r="AC2645" s="1" t="str">
        <f t="shared" si="178"/>
        <v>1900</v>
      </c>
    </row>
    <row r="2646" spans="2:29" x14ac:dyDescent="0.25">
      <c r="B2646" s="1">
        <f t="shared" si="175"/>
        <v>0</v>
      </c>
      <c r="D2646" s="95" t="str">
        <f t="shared" si="176"/>
        <v/>
      </c>
      <c r="E2646" s="69"/>
      <c r="F2646" s="70"/>
      <c r="G2646" s="4"/>
      <c r="H2646" s="71"/>
      <c r="I2646" s="71"/>
      <c r="J2646" s="70"/>
      <c r="K2646" s="70"/>
      <c r="L2646" s="70"/>
      <c r="M2646" s="70"/>
      <c r="N2646" s="70"/>
      <c r="O2646" s="70"/>
      <c r="P2646" s="70"/>
      <c r="Q2646" s="70"/>
      <c r="R2646" s="70"/>
      <c r="S2646" s="86"/>
      <c r="T2646" s="70"/>
      <c r="Z2646" s="68">
        <f t="shared" si="177"/>
        <v>1</v>
      </c>
      <c r="AC2646" s="1" t="str">
        <f t="shared" si="178"/>
        <v>1900</v>
      </c>
    </row>
    <row r="2647" spans="2:29" x14ac:dyDescent="0.25">
      <c r="B2647" s="1">
        <f t="shared" si="175"/>
        <v>0</v>
      </c>
      <c r="D2647" s="95" t="str">
        <f t="shared" si="176"/>
        <v/>
      </c>
      <c r="E2647" s="69"/>
      <c r="F2647" s="70"/>
      <c r="G2647" s="4"/>
      <c r="H2647" s="71"/>
      <c r="I2647" s="71"/>
      <c r="J2647" s="70"/>
      <c r="K2647" s="70"/>
      <c r="L2647" s="70"/>
      <c r="M2647" s="70"/>
      <c r="N2647" s="70"/>
      <c r="O2647" s="70"/>
      <c r="P2647" s="70"/>
      <c r="Q2647" s="70"/>
      <c r="R2647" s="70"/>
      <c r="S2647" s="86"/>
      <c r="T2647" s="70"/>
      <c r="Z2647" s="68">
        <f t="shared" si="177"/>
        <v>1</v>
      </c>
      <c r="AC2647" s="1" t="str">
        <f t="shared" si="178"/>
        <v>1900</v>
      </c>
    </row>
    <row r="2648" spans="2:29" x14ac:dyDescent="0.25">
      <c r="B2648" s="1">
        <f t="shared" si="175"/>
        <v>0</v>
      </c>
      <c r="D2648" s="95" t="str">
        <f t="shared" si="176"/>
        <v/>
      </c>
      <c r="E2648" s="69"/>
      <c r="F2648" s="70"/>
      <c r="G2648" s="4"/>
      <c r="H2648" s="71"/>
      <c r="I2648" s="71"/>
      <c r="J2648" s="70"/>
      <c r="K2648" s="70"/>
      <c r="L2648" s="70"/>
      <c r="M2648" s="70"/>
      <c r="N2648" s="70"/>
      <c r="O2648" s="70"/>
      <c r="P2648" s="70"/>
      <c r="Q2648" s="70"/>
      <c r="R2648" s="70"/>
      <c r="S2648" s="86"/>
      <c r="T2648" s="70"/>
      <c r="Z2648" s="68">
        <f t="shared" si="177"/>
        <v>1</v>
      </c>
      <c r="AC2648" s="1" t="str">
        <f t="shared" si="178"/>
        <v>1900</v>
      </c>
    </row>
    <row r="2649" spans="2:29" x14ac:dyDescent="0.25">
      <c r="B2649" s="1">
        <f t="shared" si="175"/>
        <v>0</v>
      </c>
      <c r="D2649" s="95" t="str">
        <f t="shared" si="176"/>
        <v/>
      </c>
      <c r="E2649" s="69"/>
      <c r="F2649" s="70"/>
      <c r="G2649" s="4"/>
      <c r="H2649" s="71"/>
      <c r="I2649" s="71"/>
      <c r="J2649" s="70"/>
      <c r="K2649" s="70"/>
      <c r="L2649" s="70"/>
      <c r="M2649" s="70"/>
      <c r="N2649" s="70"/>
      <c r="O2649" s="70"/>
      <c r="P2649" s="70"/>
      <c r="Q2649" s="70"/>
      <c r="R2649" s="70"/>
      <c r="S2649" s="86"/>
      <c r="T2649" s="70"/>
      <c r="Z2649" s="68">
        <f t="shared" si="177"/>
        <v>1</v>
      </c>
      <c r="AC2649" s="1" t="str">
        <f t="shared" si="178"/>
        <v>1900</v>
      </c>
    </row>
    <row r="2650" spans="2:29" x14ac:dyDescent="0.25">
      <c r="B2650" s="1">
        <f t="shared" si="175"/>
        <v>0</v>
      </c>
      <c r="D2650" s="95" t="str">
        <f t="shared" si="176"/>
        <v/>
      </c>
      <c r="E2650" s="69"/>
      <c r="F2650" s="70"/>
      <c r="G2650" s="4"/>
      <c r="H2650" s="71"/>
      <c r="I2650" s="71"/>
      <c r="J2650" s="70"/>
      <c r="K2650" s="70"/>
      <c r="L2650" s="70"/>
      <c r="M2650" s="70"/>
      <c r="N2650" s="70"/>
      <c r="O2650" s="70"/>
      <c r="P2650" s="70"/>
      <c r="Q2650" s="70"/>
      <c r="R2650" s="70"/>
      <c r="S2650" s="86"/>
      <c r="T2650" s="70"/>
      <c r="Z2650" s="68">
        <f t="shared" si="177"/>
        <v>1</v>
      </c>
      <c r="AC2650" s="1" t="str">
        <f t="shared" si="178"/>
        <v>1900</v>
      </c>
    </row>
    <row r="2651" spans="2:29" x14ac:dyDescent="0.25">
      <c r="B2651" s="1">
        <f t="shared" si="175"/>
        <v>0</v>
      </c>
      <c r="D2651" s="95" t="str">
        <f t="shared" si="176"/>
        <v/>
      </c>
      <c r="E2651" s="69"/>
      <c r="F2651" s="70"/>
      <c r="G2651" s="4"/>
      <c r="H2651" s="71"/>
      <c r="I2651" s="71"/>
      <c r="J2651" s="70"/>
      <c r="K2651" s="70"/>
      <c r="L2651" s="70"/>
      <c r="M2651" s="70"/>
      <c r="N2651" s="70"/>
      <c r="O2651" s="70"/>
      <c r="P2651" s="70"/>
      <c r="Q2651" s="70"/>
      <c r="R2651" s="70"/>
      <c r="S2651" s="86"/>
      <c r="T2651" s="70"/>
      <c r="Z2651" s="68">
        <f t="shared" si="177"/>
        <v>1</v>
      </c>
      <c r="AC2651" s="1" t="str">
        <f t="shared" si="178"/>
        <v>1900</v>
      </c>
    </row>
    <row r="2652" spans="2:29" x14ac:dyDescent="0.25">
      <c r="B2652" s="1">
        <f t="shared" si="175"/>
        <v>0</v>
      </c>
      <c r="D2652" s="95" t="str">
        <f t="shared" si="176"/>
        <v/>
      </c>
      <c r="E2652" s="69"/>
      <c r="F2652" s="70"/>
      <c r="G2652" s="4"/>
      <c r="H2652" s="71"/>
      <c r="I2652" s="71"/>
      <c r="J2652" s="70"/>
      <c r="K2652" s="70"/>
      <c r="L2652" s="70"/>
      <c r="M2652" s="70"/>
      <c r="N2652" s="70"/>
      <c r="O2652" s="70"/>
      <c r="P2652" s="70"/>
      <c r="Q2652" s="70"/>
      <c r="R2652" s="70"/>
      <c r="S2652" s="86"/>
      <c r="T2652" s="70"/>
      <c r="Z2652" s="68">
        <f t="shared" si="177"/>
        <v>1</v>
      </c>
      <c r="AC2652" s="1" t="str">
        <f t="shared" si="178"/>
        <v>1900</v>
      </c>
    </row>
    <row r="2653" spans="2:29" x14ac:dyDescent="0.25">
      <c r="B2653" s="1">
        <f t="shared" si="175"/>
        <v>0</v>
      </c>
      <c r="D2653" s="95" t="str">
        <f t="shared" si="176"/>
        <v/>
      </c>
      <c r="E2653" s="69"/>
      <c r="F2653" s="70"/>
      <c r="G2653" s="4"/>
      <c r="H2653" s="71"/>
      <c r="I2653" s="71"/>
      <c r="J2653" s="70"/>
      <c r="K2653" s="70"/>
      <c r="L2653" s="70"/>
      <c r="M2653" s="70"/>
      <c r="N2653" s="70"/>
      <c r="O2653" s="70"/>
      <c r="P2653" s="70"/>
      <c r="Q2653" s="70"/>
      <c r="R2653" s="70"/>
      <c r="S2653" s="86"/>
      <c r="T2653" s="70"/>
      <c r="Z2653" s="68">
        <f t="shared" si="177"/>
        <v>1</v>
      </c>
      <c r="AC2653" s="1" t="str">
        <f t="shared" si="178"/>
        <v>1900</v>
      </c>
    </row>
    <row r="2654" spans="2:29" x14ac:dyDescent="0.25">
      <c r="B2654" s="1">
        <f t="shared" si="175"/>
        <v>0</v>
      </c>
      <c r="D2654" s="95" t="str">
        <f t="shared" si="176"/>
        <v/>
      </c>
      <c r="E2654" s="69"/>
      <c r="F2654" s="70"/>
      <c r="G2654" s="4"/>
      <c r="H2654" s="71"/>
      <c r="I2654" s="71"/>
      <c r="J2654" s="70"/>
      <c r="K2654" s="70"/>
      <c r="L2654" s="70"/>
      <c r="M2654" s="70"/>
      <c r="N2654" s="70"/>
      <c r="O2654" s="70"/>
      <c r="P2654" s="70"/>
      <c r="Q2654" s="70"/>
      <c r="R2654" s="70"/>
      <c r="S2654" s="86"/>
      <c r="T2654" s="70"/>
      <c r="Z2654" s="68">
        <f t="shared" si="177"/>
        <v>1</v>
      </c>
      <c r="AC2654" s="1" t="str">
        <f t="shared" si="178"/>
        <v>1900</v>
      </c>
    </row>
    <row r="2655" spans="2:29" x14ac:dyDescent="0.25">
      <c r="B2655" s="1">
        <f t="shared" si="175"/>
        <v>0</v>
      </c>
      <c r="D2655" s="95" t="str">
        <f t="shared" si="176"/>
        <v/>
      </c>
      <c r="E2655" s="69"/>
      <c r="F2655" s="70"/>
      <c r="G2655" s="4"/>
      <c r="H2655" s="71"/>
      <c r="I2655" s="71"/>
      <c r="J2655" s="70"/>
      <c r="K2655" s="70"/>
      <c r="L2655" s="70"/>
      <c r="M2655" s="70"/>
      <c r="N2655" s="70"/>
      <c r="O2655" s="70"/>
      <c r="P2655" s="70"/>
      <c r="Q2655" s="70"/>
      <c r="R2655" s="70"/>
      <c r="S2655" s="86"/>
      <c r="T2655" s="70"/>
      <c r="Z2655" s="68">
        <f t="shared" si="177"/>
        <v>1</v>
      </c>
      <c r="AC2655" s="1" t="str">
        <f t="shared" si="178"/>
        <v>1900</v>
      </c>
    </row>
    <row r="2656" spans="2:29" x14ac:dyDescent="0.25">
      <c r="B2656" s="1">
        <f t="shared" si="175"/>
        <v>0</v>
      </c>
      <c r="D2656" s="95" t="str">
        <f t="shared" si="176"/>
        <v/>
      </c>
      <c r="E2656" s="69"/>
      <c r="F2656" s="70"/>
      <c r="G2656" s="4"/>
      <c r="H2656" s="71"/>
      <c r="I2656" s="71"/>
      <c r="J2656" s="70"/>
      <c r="K2656" s="70"/>
      <c r="L2656" s="70"/>
      <c r="M2656" s="70"/>
      <c r="N2656" s="70"/>
      <c r="O2656" s="70"/>
      <c r="P2656" s="70"/>
      <c r="Q2656" s="70"/>
      <c r="R2656" s="70"/>
      <c r="S2656" s="86"/>
      <c r="T2656" s="70"/>
      <c r="Z2656" s="68">
        <f t="shared" si="177"/>
        <v>1</v>
      </c>
      <c r="AC2656" s="1" t="str">
        <f t="shared" si="178"/>
        <v>1900</v>
      </c>
    </row>
    <row r="2657" spans="2:29" x14ac:dyDescent="0.25">
      <c r="B2657" s="1">
        <f t="shared" si="175"/>
        <v>0</v>
      </c>
      <c r="D2657" s="95" t="str">
        <f t="shared" si="176"/>
        <v/>
      </c>
      <c r="E2657" s="69"/>
      <c r="F2657" s="70"/>
      <c r="G2657" s="4"/>
      <c r="H2657" s="71"/>
      <c r="I2657" s="71"/>
      <c r="J2657" s="70"/>
      <c r="K2657" s="70"/>
      <c r="L2657" s="70"/>
      <c r="M2657" s="70"/>
      <c r="N2657" s="70"/>
      <c r="O2657" s="70"/>
      <c r="P2657" s="70"/>
      <c r="Q2657" s="70"/>
      <c r="R2657" s="70"/>
      <c r="S2657" s="86"/>
      <c r="T2657" s="70"/>
      <c r="Z2657" s="68">
        <f t="shared" si="177"/>
        <v>1</v>
      </c>
      <c r="AC2657" s="1" t="str">
        <f t="shared" si="178"/>
        <v>1900</v>
      </c>
    </row>
    <row r="2658" spans="2:29" x14ac:dyDescent="0.25">
      <c r="B2658" s="1">
        <f t="shared" si="175"/>
        <v>0</v>
      </c>
      <c r="D2658" s="95" t="str">
        <f t="shared" si="176"/>
        <v/>
      </c>
      <c r="E2658" s="69"/>
      <c r="F2658" s="70"/>
      <c r="G2658" s="4"/>
      <c r="H2658" s="71"/>
      <c r="I2658" s="71"/>
      <c r="J2658" s="70"/>
      <c r="K2658" s="70"/>
      <c r="L2658" s="70"/>
      <c r="M2658" s="70"/>
      <c r="N2658" s="70"/>
      <c r="O2658" s="70"/>
      <c r="P2658" s="70"/>
      <c r="Q2658" s="70"/>
      <c r="R2658" s="70"/>
      <c r="S2658" s="86"/>
      <c r="T2658" s="70"/>
      <c r="Z2658" s="68">
        <f t="shared" si="177"/>
        <v>1</v>
      </c>
      <c r="AC2658" s="1" t="str">
        <f t="shared" si="178"/>
        <v>1900</v>
      </c>
    </row>
    <row r="2659" spans="2:29" x14ac:dyDescent="0.25">
      <c r="B2659" s="1">
        <f t="shared" si="175"/>
        <v>0</v>
      </c>
      <c r="D2659" s="95" t="str">
        <f t="shared" si="176"/>
        <v/>
      </c>
      <c r="E2659" s="69"/>
      <c r="F2659" s="70"/>
      <c r="G2659" s="4"/>
      <c r="H2659" s="71"/>
      <c r="I2659" s="71"/>
      <c r="J2659" s="70"/>
      <c r="K2659" s="70"/>
      <c r="L2659" s="70"/>
      <c r="M2659" s="70"/>
      <c r="N2659" s="70"/>
      <c r="O2659" s="70"/>
      <c r="P2659" s="70"/>
      <c r="Q2659" s="70"/>
      <c r="R2659" s="70"/>
      <c r="S2659" s="86"/>
      <c r="T2659" s="70"/>
      <c r="Z2659" s="68">
        <f t="shared" si="177"/>
        <v>1</v>
      </c>
      <c r="AC2659" s="1" t="str">
        <f t="shared" si="178"/>
        <v>1900</v>
      </c>
    </row>
    <row r="2660" spans="2:29" x14ac:dyDescent="0.25">
      <c r="B2660" s="1">
        <f t="shared" si="175"/>
        <v>0</v>
      </c>
      <c r="D2660" s="95" t="str">
        <f t="shared" si="176"/>
        <v/>
      </c>
      <c r="E2660" s="69"/>
      <c r="F2660" s="70"/>
      <c r="G2660" s="4"/>
      <c r="H2660" s="71"/>
      <c r="I2660" s="71"/>
      <c r="J2660" s="70"/>
      <c r="K2660" s="70"/>
      <c r="L2660" s="70"/>
      <c r="M2660" s="70"/>
      <c r="N2660" s="70"/>
      <c r="O2660" s="70"/>
      <c r="P2660" s="70"/>
      <c r="Q2660" s="70"/>
      <c r="R2660" s="70"/>
      <c r="S2660" s="86"/>
      <c r="T2660" s="70"/>
      <c r="Z2660" s="68">
        <f t="shared" si="177"/>
        <v>1</v>
      </c>
      <c r="AC2660" s="1" t="str">
        <f t="shared" si="178"/>
        <v>1900</v>
      </c>
    </row>
    <row r="2661" spans="2:29" x14ac:dyDescent="0.25">
      <c r="B2661" s="1">
        <f t="shared" si="175"/>
        <v>0</v>
      </c>
      <c r="D2661" s="95" t="str">
        <f t="shared" si="176"/>
        <v/>
      </c>
      <c r="E2661" s="69"/>
      <c r="F2661" s="70"/>
      <c r="G2661" s="4"/>
      <c r="H2661" s="71"/>
      <c r="I2661" s="71"/>
      <c r="J2661" s="70"/>
      <c r="K2661" s="70"/>
      <c r="L2661" s="70"/>
      <c r="M2661" s="70"/>
      <c r="N2661" s="70"/>
      <c r="O2661" s="70"/>
      <c r="P2661" s="70"/>
      <c r="Q2661" s="70"/>
      <c r="R2661" s="70"/>
      <c r="S2661" s="86"/>
      <c r="T2661" s="70"/>
      <c r="Z2661" s="68">
        <f t="shared" si="177"/>
        <v>1</v>
      </c>
      <c r="AC2661" s="1" t="str">
        <f t="shared" si="178"/>
        <v>1900</v>
      </c>
    </row>
    <row r="2662" spans="2:29" x14ac:dyDescent="0.25">
      <c r="B2662" s="1">
        <f t="shared" si="175"/>
        <v>0</v>
      </c>
      <c r="D2662" s="95" t="str">
        <f t="shared" si="176"/>
        <v/>
      </c>
      <c r="E2662" s="69"/>
      <c r="F2662" s="70"/>
      <c r="G2662" s="4"/>
      <c r="H2662" s="71"/>
      <c r="I2662" s="71"/>
      <c r="J2662" s="70"/>
      <c r="K2662" s="70"/>
      <c r="L2662" s="70"/>
      <c r="M2662" s="70"/>
      <c r="N2662" s="70"/>
      <c r="O2662" s="70"/>
      <c r="P2662" s="70"/>
      <c r="Q2662" s="70"/>
      <c r="R2662" s="70"/>
      <c r="S2662" s="86"/>
      <c r="T2662" s="70"/>
      <c r="Z2662" s="68">
        <f t="shared" si="177"/>
        <v>1</v>
      </c>
      <c r="AC2662" s="1" t="str">
        <f t="shared" si="178"/>
        <v>1900</v>
      </c>
    </row>
    <row r="2663" spans="2:29" x14ac:dyDescent="0.25">
      <c r="B2663" s="1">
        <f t="shared" si="175"/>
        <v>0</v>
      </c>
      <c r="D2663" s="95" t="str">
        <f t="shared" si="176"/>
        <v/>
      </c>
      <c r="E2663" s="69"/>
      <c r="F2663" s="70"/>
      <c r="G2663" s="4"/>
      <c r="H2663" s="71"/>
      <c r="I2663" s="71"/>
      <c r="J2663" s="70"/>
      <c r="K2663" s="70"/>
      <c r="L2663" s="70"/>
      <c r="M2663" s="70"/>
      <c r="N2663" s="70"/>
      <c r="O2663" s="70"/>
      <c r="P2663" s="70"/>
      <c r="Q2663" s="70"/>
      <c r="R2663" s="70"/>
      <c r="S2663" s="86"/>
      <c r="T2663" s="70"/>
      <c r="Z2663" s="68">
        <f t="shared" si="177"/>
        <v>1</v>
      </c>
      <c r="AC2663" s="1" t="str">
        <f t="shared" si="178"/>
        <v>1900</v>
      </c>
    </row>
    <row r="2664" spans="2:29" x14ac:dyDescent="0.25">
      <c r="B2664" s="1">
        <f t="shared" si="175"/>
        <v>0</v>
      </c>
      <c r="D2664" s="95" t="str">
        <f t="shared" si="176"/>
        <v/>
      </c>
      <c r="E2664" s="69"/>
      <c r="F2664" s="70"/>
      <c r="G2664" s="4"/>
      <c r="H2664" s="71"/>
      <c r="I2664" s="71"/>
      <c r="J2664" s="70"/>
      <c r="K2664" s="70"/>
      <c r="L2664" s="70"/>
      <c r="M2664" s="70"/>
      <c r="N2664" s="70"/>
      <c r="O2664" s="70"/>
      <c r="P2664" s="70"/>
      <c r="Q2664" s="70"/>
      <c r="R2664" s="70"/>
      <c r="S2664" s="86"/>
      <c r="T2664" s="70"/>
      <c r="Z2664" s="68">
        <f t="shared" si="177"/>
        <v>1</v>
      </c>
      <c r="AC2664" s="1" t="str">
        <f t="shared" si="178"/>
        <v>1900</v>
      </c>
    </row>
    <row r="2665" spans="2:29" x14ac:dyDescent="0.25">
      <c r="B2665" s="1">
        <f t="shared" si="175"/>
        <v>0</v>
      </c>
      <c r="D2665" s="95" t="str">
        <f t="shared" si="176"/>
        <v/>
      </c>
      <c r="E2665" s="69"/>
      <c r="F2665" s="70"/>
      <c r="G2665" s="4"/>
      <c r="H2665" s="71"/>
      <c r="I2665" s="71"/>
      <c r="J2665" s="70"/>
      <c r="K2665" s="70"/>
      <c r="L2665" s="70"/>
      <c r="M2665" s="70"/>
      <c r="N2665" s="70"/>
      <c r="O2665" s="70"/>
      <c r="P2665" s="70"/>
      <c r="Q2665" s="70"/>
      <c r="R2665" s="70"/>
      <c r="S2665" s="86"/>
      <c r="T2665" s="70"/>
      <c r="Z2665" s="68">
        <f t="shared" si="177"/>
        <v>1</v>
      </c>
      <c r="AC2665" s="1" t="str">
        <f t="shared" si="178"/>
        <v>1900</v>
      </c>
    </row>
    <row r="2666" spans="2:29" x14ac:dyDescent="0.25">
      <c r="B2666" s="1">
        <f t="shared" si="175"/>
        <v>0</v>
      </c>
      <c r="D2666" s="95" t="str">
        <f t="shared" si="176"/>
        <v/>
      </c>
      <c r="E2666" s="69"/>
      <c r="F2666" s="70"/>
      <c r="G2666" s="4"/>
      <c r="H2666" s="71"/>
      <c r="I2666" s="71"/>
      <c r="J2666" s="70"/>
      <c r="K2666" s="70"/>
      <c r="L2666" s="70"/>
      <c r="M2666" s="70"/>
      <c r="N2666" s="70"/>
      <c r="O2666" s="70"/>
      <c r="P2666" s="70"/>
      <c r="Q2666" s="70"/>
      <c r="R2666" s="70"/>
      <c r="S2666" s="86"/>
      <c r="T2666" s="70"/>
      <c r="Z2666" s="68">
        <f t="shared" si="177"/>
        <v>1</v>
      </c>
      <c r="AC2666" s="1" t="str">
        <f t="shared" si="178"/>
        <v>1900</v>
      </c>
    </row>
    <row r="2667" spans="2:29" x14ac:dyDescent="0.25">
      <c r="B2667" s="1">
        <f t="shared" si="175"/>
        <v>0</v>
      </c>
      <c r="D2667" s="95" t="str">
        <f t="shared" si="176"/>
        <v/>
      </c>
      <c r="E2667" s="69"/>
      <c r="F2667" s="70"/>
      <c r="G2667" s="4"/>
      <c r="H2667" s="71"/>
      <c r="I2667" s="71"/>
      <c r="J2667" s="70"/>
      <c r="K2667" s="70"/>
      <c r="L2667" s="70"/>
      <c r="M2667" s="70"/>
      <c r="N2667" s="70"/>
      <c r="O2667" s="70"/>
      <c r="P2667" s="70"/>
      <c r="Q2667" s="70"/>
      <c r="R2667" s="70"/>
      <c r="S2667" s="86"/>
      <c r="T2667" s="70"/>
      <c r="Z2667" s="68">
        <f t="shared" si="177"/>
        <v>1</v>
      </c>
      <c r="AC2667" s="1" t="str">
        <f t="shared" si="178"/>
        <v>1900</v>
      </c>
    </row>
    <row r="2668" spans="2:29" x14ac:dyDescent="0.25">
      <c r="B2668" s="1">
        <f t="shared" si="175"/>
        <v>0</v>
      </c>
      <c r="D2668" s="95" t="str">
        <f t="shared" si="176"/>
        <v/>
      </c>
      <c r="E2668" s="69"/>
      <c r="F2668" s="70"/>
      <c r="G2668" s="4"/>
      <c r="H2668" s="71"/>
      <c r="I2668" s="71"/>
      <c r="J2668" s="70"/>
      <c r="K2668" s="70"/>
      <c r="L2668" s="70"/>
      <c r="M2668" s="70"/>
      <c r="N2668" s="70"/>
      <c r="O2668" s="70"/>
      <c r="P2668" s="70"/>
      <c r="Q2668" s="70"/>
      <c r="R2668" s="70"/>
      <c r="S2668" s="86"/>
      <c r="T2668" s="70"/>
      <c r="Z2668" s="68">
        <f t="shared" si="177"/>
        <v>1</v>
      </c>
      <c r="AC2668" s="1" t="str">
        <f t="shared" si="178"/>
        <v>1900</v>
      </c>
    </row>
    <row r="2669" spans="2:29" x14ac:dyDescent="0.25">
      <c r="B2669" s="1">
        <f t="shared" si="175"/>
        <v>0</v>
      </c>
      <c r="D2669" s="95" t="str">
        <f t="shared" si="176"/>
        <v/>
      </c>
      <c r="E2669" s="69"/>
      <c r="F2669" s="70"/>
      <c r="G2669" s="4"/>
      <c r="H2669" s="71"/>
      <c r="I2669" s="71"/>
      <c r="J2669" s="70"/>
      <c r="K2669" s="70"/>
      <c r="L2669" s="70"/>
      <c r="M2669" s="70"/>
      <c r="N2669" s="70"/>
      <c r="O2669" s="70"/>
      <c r="P2669" s="70"/>
      <c r="Q2669" s="70"/>
      <c r="R2669" s="70"/>
      <c r="S2669" s="86"/>
      <c r="T2669" s="70"/>
      <c r="Z2669" s="68">
        <f t="shared" si="177"/>
        <v>1</v>
      </c>
      <c r="AC2669" s="1" t="str">
        <f t="shared" si="178"/>
        <v>1900</v>
      </c>
    </row>
    <row r="2670" spans="2:29" x14ac:dyDescent="0.25">
      <c r="B2670" s="1">
        <f t="shared" si="175"/>
        <v>0</v>
      </c>
      <c r="D2670" s="95" t="str">
        <f t="shared" si="176"/>
        <v/>
      </c>
      <c r="E2670" s="69"/>
      <c r="F2670" s="70"/>
      <c r="G2670" s="4"/>
      <c r="H2670" s="71"/>
      <c r="I2670" s="71"/>
      <c r="J2670" s="70"/>
      <c r="K2670" s="70"/>
      <c r="L2670" s="70"/>
      <c r="M2670" s="70"/>
      <c r="N2670" s="70"/>
      <c r="O2670" s="70"/>
      <c r="P2670" s="70"/>
      <c r="Q2670" s="70"/>
      <c r="R2670" s="70"/>
      <c r="S2670" s="86"/>
      <c r="T2670" s="70"/>
      <c r="Z2670" s="68">
        <f t="shared" si="177"/>
        <v>1</v>
      </c>
      <c r="AC2670" s="1" t="str">
        <f t="shared" si="178"/>
        <v>1900</v>
      </c>
    </row>
    <row r="2671" spans="2:29" x14ac:dyDescent="0.25">
      <c r="B2671" s="1">
        <f t="shared" si="175"/>
        <v>0</v>
      </c>
      <c r="D2671" s="95" t="str">
        <f t="shared" si="176"/>
        <v/>
      </c>
      <c r="E2671" s="69"/>
      <c r="F2671" s="70"/>
      <c r="G2671" s="4"/>
      <c r="H2671" s="71"/>
      <c r="I2671" s="71"/>
      <c r="J2671" s="70"/>
      <c r="K2671" s="70"/>
      <c r="L2671" s="70"/>
      <c r="M2671" s="70"/>
      <c r="N2671" s="70"/>
      <c r="O2671" s="70"/>
      <c r="P2671" s="70"/>
      <c r="Q2671" s="70"/>
      <c r="R2671" s="70"/>
      <c r="S2671" s="86"/>
      <c r="T2671" s="70"/>
      <c r="Z2671" s="68">
        <f t="shared" si="177"/>
        <v>1</v>
      </c>
      <c r="AC2671" s="1" t="str">
        <f t="shared" si="178"/>
        <v>1900</v>
      </c>
    </row>
    <row r="2672" spans="2:29" x14ac:dyDescent="0.25">
      <c r="B2672" s="1">
        <f t="shared" si="175"/>
        <v>0</v>
      </c>
      <c r="D2672" s="95" t="str">
        <f t="shared" si="176"/>
        <v/>
      </c>
      <c r="E2672" s="69"/>
      <c r="F2672" s="70"/>
      <c r="G2672" s="4"/>
      <c r="H2672" s="71"/>
      <c r="I2672" s="71"/>
      <c r="J2672" s="70"/>
      <c r="K2672" s="70"/>
      <c r="L2672" s="70"/>
      <c r="M2672" s="70"/>
      <c r="N2672" s="70"/>
      <c r="O2672" s="70"/>
      <c r="P2672" s="70"/>
      <c r="Q2672" s="70"/>
      <c r="R2672" s="70"/>
      <c r="S2672" s="86"/>
      <c r="T2672" s="70"/>
      <c r="Z2672" s="68">
        <f t="shared" si="177"/>
        <v>1</v>
      </c>
      <c r="AC2672" s="1" t="str">
        <f t="shared" si="178"/>
        <v>1900</v>
      </c>
    </row>
    <row r="2673" spans="2:29" x14ac:dyDescent="0.25">
      <c r="B2673" s="1">
        <f t="shared" si="175"/>
        <v>0</v>
      </c>
      <c r="D2673" s="95" t="str">
        <f t="shared" si="176"/>
        <v/>
      </c>
      <c r="E2673" s="69"/>
      <c r="F2673" s="70"/>
      <c r="G2673" s="4"/>
      <c r="H2673" s="71"/>
      <c r="I2673" s="71"/>
      <c r="J2673" s="70"/>
      <c r="K2673" s="70"/>
      <c r="L2673" s="70"/>
      <c r="M2673" s="70"/>
      <c r="N2673" s="70"/>
      <c r="O2673" s="70"/>
      <c r="P2673" s="70"/>
      <c r="Q2673" s="70"/>
      <c r="R2673" s="70"/>
      <c r="S2673" s="86"/>
      <c r="T2673" s="70"/>
      <c r="Z2673" s="68">
        <f t="shared" si="177"/>
        <v>1</v>
      </c>
      <c r="AC2673" s="1" t="str">
        <f t="shared" si="178"/>
        <v>1900</v>
      </c>
    </row>
    <row r="2674" spans="2:29" x14ac:dyDescent="0.25">
      <c r="B2674" s="1">
        <f t="shared" si="175"/>
        <v>0</v>
      </c>
      <c r="D2674" s="95" t="str">
        <f t="shared" si="176"/>
        <v/>
      </c>
      <c r="E2674" s="69"/>
      <c r="F2674" s="70"/>
      <c r="G2674" s="4"/>
      <c r="H2674" s="71"/>
      <c r="I2674" s="71"/>
      <c r="J2674" s="70"/>
      <c r="K2674" s="70"/>
      <c r="L2674" s="70"/>
      <c r="M2674" s="70"/>
      <c r="N2674" s="70"/>
      <c r="O2674" s="70"/>
      <c r="P2674" s="70"/>
      <c r="Q2674" s="70"/>
      <c r="R2674" s="70"/>
      <c r="S2674" s="86"/>
      <c r="T2674" s="70"/>
      <c r="Z2674" s="68">
        <f t="shared" si="177"/>
        <v>1</v>
      </c>
      <c r="AC2674" s="1" t="str">
        <f t="shared" si="178"/>
        <v>1900</v>
      </c>
    </row>
    <row r="2675" spans="2:29" x14ac:dyDescent="0.25">
      <c r="B2675" s="1">
        <f t="shared" si="175"/>
        <v>0</v>
      </c>
      <c r="D2675" s="95" t="str">
        <f t="shared" si="176"/>
        <v/>
      </c>
      <c r="E2675" s="69"/>
      <c r="F2675" s="70"/>
      <c r="G2675" s="4"/>
      <c r="H2675" s="71"/>
      <c r="I2675" s="71"/>
      <c r="J2675" s="70"/>
      <c r="K2675" s="70"/>
      <c r="L2675" s="70"/>
      <c r="M2675" s="70"/>
      <c r="N2675" s="70"/>
      <c r="O2675" s="70"/>
      <c r="P2675" s="70"/>
      <c r="Q2675" s="70"/>
      <c r="R2675" s="70"/>
      <c r="S2675" s="86"/>
      <c r="T2675" s="70"/>
      <c r="Z2675" s="68">
        <f t="shared" si="177"/>
        <v>1</v>
      </c>
      <c r="AC2675" s="1" t="str">
        <f t="shared" si="178"/>
        <v>1900</v>
      </c>
    </row>
    <row r="2676" spans="2:29" x14ac:dyDescent="0.25">
      <c r="B2676" s="1">
        <f t="shared" si="175"/>
        <v>0</v>
      </c>
      <c r="D2676" s="95" t="str">
        <f t="shared" si="176"/>
        <v/>
      </c>
      <c r="E2676" s="69"/>
      <c r="F2676" s="70"/>
      <c r="G2676" s="4"/>
      <c r="H2676" s="71"/>
      <c r="I2676" s="71"/>
      <c r="J2676" s="70"/>
      <c r="K2676" s="70"/>
      <c r="L2676" s="70"/>
      <c r="M2676" s="70"/>
      <c r="N2676" s="70"/>
      <c r="O2676" s="70"/>
      <c r="P2676" s="70"/>
      <c r="Q2676" s="70"/>
      <c r="R2676" s="70"/>
      <c r="S2676" s="86"/>
      <c r="T2676" s="70"/>
      <c r="Z2676" s="68">
        <f t="shared" si="177"/>
        <v>1</v>
      </c>
      <c r="AC2676" s="1" t="str">
        <f t="shared" si="178"/>
        <v>1900</v>
      </c>
    </row>
    <row r="2677" spans="2:29" x14ac:dyDescent="0.25">
      <c r="B2677" s="1">
        <f t="shared" si="175"/>
        <v>0</v>
      </c>
      <c r="D2677" s="95" t="str">
        <f t="shared" si="176"/>
        <v/>
      </c>
      <c r="E2677" s="69"/>
      <c r="F2677" s="70"/>
      <c r="G2677" s="4"/>
      <c r="H2677" s="71"/>
      <c r="I2677" s="71"/>
      <c r="J2677" s="70"/>
      <c r="K2677" s="70"/>
      <c r="L2677" s="70"/>
      <c r="M2677" s="70"/>
      <c r="N2677" s="70"/>
      <c r="O2677" s="70"/>
      <c r="P2677" s="70"/>
      <c r="Q2677" s="70"/>
      <c r="R2677" s="70"/>
      <c r="S2677" s="86"/>
      <c r="T2677" s="70"/>
      <c r="Z2677" s="68">
        <f t="shared" si="177"/>
        <v>1</v>
      </c>
      <c r="AC2677" s="1" t="str">
        <f t="shared" si="178"/>
        <v>1900</v>
      </c>
    </row>
    <row r="2678" spans="2:29" x14ac:dyDescent="0.25">
      <c r="B2678" s="1">
        <f t="shared" si="175"/>
        <v>0</v>
      </c>
      <c r="D2678" s="95" t="str">
        <f t="shared" si="176"/>
        <v/>
      </c>
      <c r="E2678" s="69"/>
      <c r="F2678" s="70"/>
      <c r="G2678" s="4"/>
      <c r="H2678" s="71"/>
      <c r="I2678" s="71"/>
      <c r="J2678" s="70"/>
      <c r="K2678" s="70"/>
      <c r="L2678" s="70"/>
      <c r="M2678" s="70"/>
      <c r="N2678" s="70"/>
      <c r="O2678" s="70"/>
      <c r="P2678" s="70"/>
      <c r="Q2678" s="70"/>
      <c r="R2678" s="70"/>
      <c r="S2678" s="86"/>
      <c r="T2678" s="70"/>
      <c r="Z2678" s="68">
        <f t="shared" si="177"/>
        <v>1</v>
      </c>
      <c r="AC2678" s="1" t="str">
        <f t="shared" si="178"/>
        <v>1900</v>
      </c>
    </row>
    <row r="2679" spans="2:29" x14ac:dyDescent="0.25">
      <c r="B2679" s="1">
        <f t="shared" si="175"/>
        <v>0</v>
      </c>
      <c r="D2679" s="95" t="str">
        <f t="shared" si="176"/>
        <v/>
      </c>
      <c r="E2679" s="69"/>
      <c r="F2679" s="70"/>
      <c r="G2679" s="4"/>
      <c r="H2679" s="71"/>
      <c r="I2679" s="71"/>
      <c r="J2679" s="70"/>
      <c r="K2679" s="70"/>
      <c r="L2679" s="70"/>
      <c r="M2679" s="70"/>
      <c r="N2679" s="70"/>
      <c r="O2679" s="70"/>
      <c r="P2679" s="70"/>
      <c r="Q2679" s="70"/>
      <c r="R2679" s="70"/>
      <c r="S2679" s="86"/>
      <c r="T2679" s="70"/>
      <c r="Z2679" s="68">
        <f t="shared" si="177"/>
        <v>1</v>
      </c>
      <c r="AC2679" s="1" t="str">
        <f t="shared" si="178"/>
        <v>1900</v>
      </c>
    </row>
    <row r="2680" spans="2:29" x14ac:dyDescent="0.25">
      <c r="B2680" s="1">
        <f t="shared" si="175"/>
        <v>0</v>
      </c>
      <c r="D2680" s="95" t="str">
        <f t="shared" si="176"/>
        <v/>
      </c>
      <c r="E2680" s="69"/>
      <c r="F2680" s="70"/>
      <c r="G2680" s="4"/>
      <c r="H2680" s="71"/>
      <c r="I2680" s="71"/>
      <c r="J2680" s="70"/>
      <c r="K2680" s="70"/>
      <c r="L2680" s="70"/>
      <c r="M2680" s="70"/>
      <c r="N2680" s="70"/>
      <c r="O2680" s="70"/>
      <c r="P2680" s="70"/>
      <c r="Q2680" s="70"/>
      <c r="R2680" s="70"/>
      <c r="S2680" s="86"/>
      <c r="T2680" s="70"/>
      <c r="Z2680" s="68">
        <f t="shared" si="177"/>
        <v>1</v>
      </c>
      <c r="AC2680" s="1" t="str">
        <f t="shared" si="178"/>
        <v>1900</v>
      </c>
    </row>
    <row r="2681" spans="2:29" x14ac:dyDescent="0.25">
      <c r="B2681" s="1">
        <f t="shared" si="175"/>
        <v>0</v>
      </c>
      <c r="D2681" s="95" t="str">
        <f t="shared" si="176"/>
        <v/>
      </c>
      <c r="E2681" s="69"/>
      <c r="F2681" s="70"/>
      <c r="G2681" s="4"/>
      <c r="H2681" s="71"/>
      <c r="I2681" s="71"/>
      <c r="J2681" s="70"/>
      <c r="K2681" s="70"/>
      <c r="L2681" s="70"/>
      <c r="M2681" s="70"/>
      <c r="N2681" s="70"/>
      <c r="O2681" s="70"/>
      <c r="P2681" s="70"/>
      <c r="Q2681" s="70"/>
      <c r="R2681" s="70"/>
      <c r="S2681" s="86"/>
      <c r="T2681" s="70"/>
      <c r="Z2681" s="68">
        <f t="shared" si="177"/>
        <v>1</v>
      </c>
      <c r="AC2681" s="1" t="str">
        <f t="shared" si="178"/>
        <v>1900</v>
      </c>
    </row>
    <row r="2682" spans="2:29" x14ac:dyDescent="0.25">
      <c r="B2682" s="1">
        <f t="shared" si="175"/>
        <v>0</v>
      </c>
      <c r="D2682" s="95" t="str">
        <f t="shared" si="176"/>
        <v/>
      </c>
      <c r="E2682" s="69"/>
      <c r="F2682" s="70"/>
      <c r="G2682" s="4"/>
      <c r="H2682" s="71"/>
      <c r="I2682" s="71"/>
      <c r="J2682" s="70"/>
      <c r="K2682" s="70"/>
      <c r="L2682" s="70"/>
      <c r="M2682" s="70"/>
      <c r="N2682" s="70"/>
      <c r="O2682" s="70"/>
      <c r="P2682" s="70"/>
      <c r="Q2682" s="70"/>
      <c r="R2682" s="70"/>
      <c r="S2682" s="86"/>
      <c r="T2682" s="70"/>
      <c r="Z2682" s="68">
        <f t="shared" si="177"/>
        <v>1</v>
      </c>
      <c r="AC2682" s="1" t="str">
        <f t="shared" si="178"/>
        <v>1900</v>
      </c>
    </row>
    <row r="2683" spans="2:29" x14ac:dyDescent="0.25">
      <c r="B2683" s="1">
        <f t="shared" si="175"/>
        <v>0</v>
      </c>
      <c r="D2683" s="95" t="str">
        <f t="shared" si="176"/>
        <v/>
      </c>
      <c r="E2683" s="69"/>
      <c r="F2683" s="70"/>
      <c r="G2683" s="4"/>
      <c r="H2683" s="71"/>
      <c r="I2683" s="71"/>
      <c r="J2683" s="70"/>
      <c r="K2683" s="70"/>
      <c r="L2683" s="70"/>
      <c r="M2683" s="70"/>
      <c r="N2683" s="70"/>
      <c r="O2683" s="70"/>
      <c r="P2683" s="70"/>
      <c r="Q2683" s="70"/>
      <c r="R2683" s="70"/>
      <c r="S2683" s="86"/>
      <c r="T2683" s="70"/>
      <c r="Z2683" s="68">
        <f t="shared" si="177"/>
        <v>1</v>
      </c>
      <c r="AC2683" s="1" t="str">
        <f t="shared" si="178"/>
        <v>1900</v>
      </c>
    </row>
    <row r="2684" spans="2:29" x14ac:dyDescent="0.25">
      <c r="B2684" s="1">
        <f t="shared" si="175"/>
        <v>0</v>
      </c>
      <c r="D2684" s="95" t="str">
        <f t="shared" si="176"/>
        <v/>
      </c>
      <c r="E2684" s="69"/>
      <c r="F2684" s="70"/>
      <c r="G2684" s="4"/>
      <c r="H2684" s="71"/>
      <c r="I2684" s="71"/>
      <c r="J2684" s="70"/>
      <c r="K2684" s="70"/>
      <c r="L2684" s="70"/>
      <c r="M2684" s="70"/>
      <c r="N2684" s="70"/>
      <c r="O2684" s="70"/>
      <c r="P2684" s="70"/>
      <c r="Q2684" s="70"/>
      <c r="R2684" s="70"/>
      <c r="S2684" s="86"/>
      <c r="T2684" s="70"/>
      <c r="Z2684" s="68">
        <f t="shared" si="177"/>
        <v>1</v>
      </c>
      <c r="AC2684" s="1" t="str">
        <f t="shared" si="178"/>
        <v>1900</v>
      </c>
    </row>
    <row r="2685" spans="2:29" x14ac:dyDescent="0.25">
      <c r="B2685" s="1">
        <f t="shared" si="175"/>
        <v>0</v>
      </c>
      <c r="D2685" s="95" t="str">
        <f t="shared" si="176"/>
        <v/>
      </c>
      <c r="E2685" s="69"/>
      <c r="F2685" s="70"/>
      <c r="G2685" s="4"/>
      <c r="H2685" s="71"/>
      <c r="I2685" s="71"/>
      <c r="J2685" s="70"/>
      <c r="K2685" s="70"/>
      <c r="L2685" s="70"/>
      <c r="M2685" s="70"/>
      <c r="N2685" s="70"/>
      <c r="O2685" s="70"/>
      <c r="P2685" s="70"/>
      <c r="Q2685" s="70"/>
      <c r="R2685" s="70"/>
      <c r="S2685" s="86"/>
      <c r="T2685" s="70"/>
      <c r="Z2685" s="68">
        <f t="shared" si="177"/>
        <v>1</v>
      </c>
      <c r="AC2685" s="1" t="str">
        <f t="shared" si="178"/>
        <v>1900</v>
      </c>
    </row>
    <row r="2686" spans="2:29" x14ac:dyDescent="0.25">
      <c r="B2686" s="1">
        <f t="shared" si="175"/>
        <v>0</v>
      </c>
      <c r="D2686" s="95" t="str">
        <f t="shared" si="176"/>
        <v/>
      </c>
      <c r="E2686" s="69"/>
      <c r="F2686" s="70"/>
      <c r="G2686" s="4"/>
      <c r="H2686" s="71"/>
      <c r="I2686" s="71"/>
      <c r="J2686" s="70"/>
      <c r="K2686" s="70"/>
      <c r="L2686" s="70"/>
      <c r="M2686" s="70"/>
      <c r="N2686" s="70"/>
      <c r="O2686" s="70"/>
      <c r="P2686" s="70"/>
      <c r="Q2686" s="70"/>
      <c r="R2686" s="70"/>
      <c r="S2686" s="86"/>
      <c r="T2686" s="70"/>
      <c r="Z2686" s="68">
        <f t="shared" si="177"/>
        <v>1</v>
      </c>
      <c r="AC2686" s="1" t="str">
        <f t="shared" si="178"/>
        <v>1900</v>
      </c>
    </row>
    <row r="2687" spans="2:29" x14ac:dyDescent="0.25">
      <c r="B2687" s="1">
        <f t="shared" si="175"/>
        <v>0</v>
      </c>
      <c r="D2687" s="95" t="str">
        <f t="shared" si="176"/>
        <v/>
      </c>
      <c r="E2687" s="69"/>
      <c r="F2687" s="70"/>
      <c r="G2687" s="4"/>
      <c r="H2687" s="71"/>
      <c r="I2687" s="71"/>
      <c r="J2687" s="70"/>
      <c r="K2687" s="70"/>
      <c r="L2687" s="70"/>
      <c r="M2687" s="70"/>
      <c r="N2687" s="70"/>
      <c r="O2687" s="70"/>
      <c r="P2687" s="70"/>
      <c r="Q2687" s="70"/>
      <c r="R2687" s="70"/>
      <c r="S2687" s="86"/>
      <c r="T2687" s="70"/>
      <c r="Z2687" s="68">
        <f t="shared" si="177"/>
        <v>1</v>
      </c>
      <c r="AC2687" s="1" t="str">
        <f t="shared" si="178"/>
        <v>1900</v>
      </c>
    </row>
    <row r="2688" spans="2:29" x14ac:dyDescent="0.25">
      <c r="B2688" s="1">
        <f t="shared" si="175"/>
        <v>0</v>
      </c>
      <c r="D2688" s="95" t="str">
        <f t="shared" si="176"/>
        <v/>
      </c>
      <c r="E2688" s="69"/>
      <c r="F2688" s="70"/>
      <c r="G2688" s="4"/>
      <c r="H2688" s="71"/>
      <c r="I2688" s="71"/>
      <c r="J2688" s="70"/>
      <c r="K2688" s="70"/>
      <c r="L2688" s="70"/>
      <c r="M2688" s="70"/>
      <c r="N2688" s="70"/>
      <c r="O2688" s="70"/>
      <c r="P2688" s="70"/>
      <c r="Q2688" s="70"/>
      <c r="R2688" s="70"/>
      <c r="S2688" s="86"/>
      <c r="T2688" s="70"/>
      <c r="Z2688" s="68">
        <f t="shared" si="177"/>
        <v>1</v>
      </c>
      <c r="AC2688" s="1" t="str">
        <f t="shared" si="178"/>
        <v>1900</v>
      </c>
    </row>
    <row r="2689" spans="2:29" x14ac:dyDescent="0.25">
      <c r="B2689" s="1">
        <f t="shared" si="175"/>
        <v>0</v>
      </c>
      <c r="D2689" s="95" t="str">
        <f t="shared" si="176"/>
        <v/>
      </c>
      <c r="E2689" s="69"/>
      <c r="F2689" s="70"/>
      <c r="G2689" s="4"/>
      <c r="H2689" s="71"/>
      <c r="I2689" s="71"/>
      <c r="J2689" s="70"/>
      <c r="K2689" s="70"/>
      <c r="L2689" s="70"/>
      <c r="M2689" s="70"/>
      <c r="N2689" s="70"/>
      <c r="O2689" s="70"/>
      <c r="P2689" s="70"/>
      <c r="Q2689" s="70"/>
      <c r="R2689" s="70"/>
      <c r="S2689" s="86"/>
      <c r="T2689" s="70"/>
      <c r="Z2689" s="68">
        <f t="shared" si="177"/>
        <v>1</v>
      </c>
      <c r="AC2689" s="1" t="str">
        <f t="shared" si="178"/>
        <v>1900</v>
      </c>
    </row>
    <row r="2690" spans="2:29" x14ac:dyDescent="0.25">
      <c r="B2690" s="1">
        <f t="shared" si="175"/>
        <v>0</v>
      </c>
      <c r="D2690" s="95" t="str">
        <f t="shared" si="176"/>
        <v/>
      </c>
      <c r="E2690" s="69"/>
      <c r="F2690" s="70"/>
      <c r="G2690" s="4"/>
      <c r="H2690" s="71"/>
      <c r="I2690" s="71"/>
      <c r="J2690" s="70"/>
      <c r="K2690" s="70"/>
      <c r="L2690" s="70"/>
      <c r="M2690" s="70"/>
      <c r="N2690" s="70"/>
      <c r="O2690" s="70"/>
      <c r="P2690" s="70"/>
      <c r="Q2690" s="70"/>
      <c r="R2690" s="70"/>
      <c r="S2690" s="86"/>
      <c r="T2690" s="70"/>
      <c r="Z2690" s="68">
        <f t="shared" si="177"/>
        <v>1</v>
      </c>
      <c r="AC2690" s="1" t="str">
        <f t="shared" si="178"/>
        <v>1900</v>
      </c>
    </row>
    <row r="2691" spans="2:29" x14ac:dyDescent="0.25">
      <c r="B2691" s="1">
        <f t="shared" si="175"/>
        <v>0</v>
      </c>
      <c r="D2691" s="95" t="str">
        <f t="shared" si="176"/>
        <v/>
      </c>
      <c r="E2691" s="69"/>
      <c r="F2691" s="70"/>
      <c r="G2691" s="4"/>
      <c r="H2691" s="71"/>
      <c r="I2691" s="71"/>
      <c r="J2691" s="70"/>
      <c r="K2691" s="70"/>
      <c r="L2691" s="70"/>
      <c r="M2691" s="70"/>
      <c r="N2691" s="70"/>
      <c r="O2691" s="70"/>
      <c r="P2691" s="70"/>
      <c r="Q2691" s="70"/>
      <c r="R2691" s="70"/>
      <c r="S2691" s="86"/>
      <c r="T2691" s="70"/>
      <c r="Z2691" s="68">
        <f t="shared" si="177"/>
        <v>1</v>
      </c>
      <c r="AC2691" s="1" t="str">
        <f t="shared" si="178"/>
        <v>1900</v>
      </c>
    </row>
    <row r="2692" spans="2:29" x14ac:dyDescent="0.25">
      <c r="B2692" s="1">
        <f t="shared" ref="B2692:B2755" si="179">IF($B$1=YEAR(Z2692),D2692,0)</f>
        <v>0</v>
      </c>
      <c r="D2692" s="95" t="str">
        <f t="shared" ref="D2692:D2755" si="180">IF(Z2692&lt;&gt;$Y$2,IF(YEAR(Z2692)=YEAR(Z2691),D2691+1,1),"")</f>
        <v/>
      </c>
      <c r="E2692" s="69"/>
      <c r="F2692" s="70"/>
      <c r="G2692" s="4"/>
      <c r="H2692" s="71"/>
      <c r="I2692" s="71"/>
      <c r="J2692" s="70"/>
      <c r="K2692" s="70"/>
      <c r="L2692" s="70"/>
      <c r="M2692" s="70"/>
      <c r="N2692" s="70"/>
      <c r="O2692" s="70"/>
      <c r="P2692" s="70"/>
      <c r="Q2692" s="70"/>
      <c r="R2692" s="70"/>
      <c r="S2692" s="86"/>
      <c r="T2692" s="70"/>
      <c r="Z2692" s="68">
        <f t="shared" ref="Z2692:Z2755" si="181">IF(CONCATENATE(F2692,F2693,F2694,F2695,F2696,F2697)&lt;&gt;"",IF(AND(E2692&lt;&gt;0,ISNUMBER(E2692)=TRUE),E2692,Z2691),$Y$2)</f>
        <v>1</v>
      </c>
      <c r="AC2692" s="1" t="str">
        <f t="shared" si="178"/>
        <v>1900</v>
      </c>
    </row>
    <row r="2693" spans="2:29" x14ac:dyDescent="0.25">
      <c r="B2693" s="1">
        <f t="shared" si="179"/>
        <v>0</v>
      </c>
      <c r="D2693" s="95" t="str">
        <f t="shared" si="180"/>
        <v/>
      </c>
      <c r="E2693" s="69"/>
      <c r="F2693" s="70"/>
      <c r="G2693" s="4"/>
      <c r="H2693" s="71"/>
      <c r="I2693" s="71"/>
      <c r="J2693" s="70"/>
      <c r="K2693" s="70"/>
      <c r="L2693" s="70"/>
      <c r="M2693" s="70"/>
      <c r="N2693" s="70"/>
      <c r="O2693" s="70"/>
      <c r="P2693" s="70"/>
      <c r="Q2693" s="70"/>
      <c r="R2693" s="70"/>
      <c r="S2693" s="86"/>
      <c r="T2693" s="70"/>
      <c r="Z2693" s="68">
        <f t="shared" si="181"/>
        <v>1</v>
      </c>
      <c r="AC2693" s="1" t="str">
        <f t="shared" ref="AC2693:AC2756" si="182">YEAR(Z2693)&amp;F2693&amp;G2693</f>
        <v>1900</v>
      </c>
    </row>
    <row r="2694" spans="2:29" x14ac:dyDescent="0.25">
      <c r="B2694" s="1">
        <f t="shared" si="179"/>
        <v>0</v>
      </c>
      <c r="D2694" s="95" t="str">
        <f t="shared" si="180"/>
        <v/>
      </c>
      <c r="E2694" s="69"/>
      <c r="F2694" s="70"/>
      <c r="G2694" s="4"/>
      <c r="H2694" s="71"/>
      <c r="I2694" s="71"/>
      <c r="J2694" s="70"/>
      <c r="K2694" s="70"/>
      <c r="L2694" s="70"/>
      <c r="M2694" s="70"/>
      <c r="N2694" s="70"/>
      <c r="O2694" s="70"/>
      <c r="P2694" s="70"/>
      <c r="Q2694" s="70"/>
      <c r="R2694" s="70"/>
      <c r="S2694" s="86"/>
      <c r="T2694" s="70"/>
      <c r="Z2694" s="68">
        <f t="shared" si="181"/>
        <v>1</v>
      </c>
      <c r="AC2694" s="1" t="str">
        <f t="shared" si="182"/>
        <v>1900</v>
      </c>
    </row>
    <row r="2695" spans="2:29" x14ac:dyDescent="0.25">
      <c r="B2695" s="1">
        <f t="shared" si="179"/>
        <v>0</v>
      </c>
      <c r="D2695" s="95" t="str">
        <f t="shared" si="180"/>
        <v/>
      </c>
      <c r="E2695" s="69"/>
      <c r="F2695" s="70"/>
      <c r="G2695" s="4"/>
      <c r="H2695" s="71"/>
      <c r="I2695" s="71"/>
      <c r="J2695" s="70"/>
      <c r="K2695" s="70"/>
      <c r="L2695" s="70"/>
      <c r="M2695" s="70"/>
      <c r="N2695" s="70"/>
      <c r="O2695" s="70"/>
      <c r="P2695" s="70"/>
      <c r="Q2695" s="70"/>
      <c r="R2695" s="70"/>
      <c r="S2695" s="86"/>
      <c r="T2695" s="70"/>
      <c r="Z2695" s="68">
        <f t="shared" si="181"/>
        <v>1</v>
      </c>
      <c r="AC2695" s="1" t="str">
        <f t="shared" si="182"/>
        <v>1900</v>
      </c>
    </row>
    <row r="2696" spans="2:29" x14ac:dyDescent="0.25">
      <c r="B2696" s="1">
        <f t="shared" si="179"/>
        <v>0</v>
      </c>
      <c r="D2696" s="95" t="str">
        <f t="shared" si="180"/>
        <v/>
      </c>
      <c r="E2696" s="69"/>
      <c r="F2696" s="70"/>
      <c r="G2696" s="4"/>
      <c r="H2696" s="71"/>
      <c r="I2696" s="71"/>
      <c r="J2696" s="70"/>
      <c r="K2696" s="70"/>
      <c r="L2696" s="70"/>
      <c r="M2696" s="70"/>
      <c r="N2696" s="70"/>
      <c r="O2696" s="70"/>
      <c r="P2696" s="70"/>
      <c r="Q2696" s="70"/>
      <c r="R2696" s="70"/>
      <c r="S2696" s="86"/>
      <c r="T2696" s="70"/>
      <c r="Z2696" s="68">
        <f t="shared" si="181"/>
        <v>1</v>
      </c>
      <c r="AC2696" s="1" t="str">
        <f t="shared" si="182"/>
        <v>1900</v>
      </c>
    </row>
    <row r="2697" spans="2:29" x14ac:dyDescent="0.25">
      <c r="B2697" s="1">
        <f t="shared" si="179"/>
        <v>0</v>
      </c>
      <c r="D2697" s="95" t="str">
        <f t="shared" si="180"/>
        <v/>
      </c>
      <c r="E2697" s="69"/>
      <c r="F2697" s="70"/>
      <c r="G2697" s="4"/>
      <c r="H2697" s="71"/>
      <c r="I2697" s="71"/>
      <c r="J2697" s="70"/>
      <c r="K2697" s="70"/>
      <c r="L2697" s="70"/>
      <c r="M2697" s="70"/>
      <c r="N2697" s="70"/>
      <c r="O2697" s="70"/>
      <c r="P2697" s="70"/>
      <c r="Q2697" s="70"/>
      <c r="R2697" s="70"/>
      <c r="S2697" s="86"/>
      <c r="T2697" s="70"/>
      <c r="Z2697" s="68">
        <f t="shared" si="181"/>
        <v>1</v>
      </c>
      <c r="AC2697" s="1" t="str">
        <f t="shared" si="182"/>
        <v>1900</v>
      </c>
    </row>
    <row r="2698" spans="2:29" x14ac:dyDescent="0.25">
      <c r="B2698" s="1">
        <f t="shared" si="179"/>
        <v>0</v>
      </c>
      <c r="D2698" s="95" t="str">
        <f t="shared" si="180"/>
        <v/>
      </c>
      <c r="E2698" s="69"/>
      <c r="F2698" s="70"/>
      <c r="G2698" s="4"/>
      <c r="H2698" s="71"/>
      <c r="I2698" s="71"/>
      <c r="J2698" s="70"/>
      <c r="K2698" s="70"/>
      <c r="L2698" s="70"/>
      <c r="M2698" s="70"/>
      <c r="N2698" s="70"/>
      <c r="O2698" s="70"/>
      <c r="P2698" s="70"/>
      <c r="Q2698" s="70"/>
      <c r="R2698" s="70"/>
      <c r="S2698" s="86"/>
      <c r="T2698" s="70"/>
      <c r="Z2698" s="68">
        <f t="shared" si="181"/>
        <v>1</v>
      </c>
      <c r="AC2698" s="1" t="str">
        <f t="shared" si="182"/>
        <v>1900</v>
      </c>
    </row>
    <row r="2699" spans="2:29" x14ac:dyDescent="0.25">
      <c r="B2699" s="1">
        <f t="shared" si="179"/>
        <v>0</v>
      </c>
      <c r="D2699" s="95" t="str">
        <f t="shared" si="180"/>
        <v/>
      </c>
      <c r="E2699" s="69"/>
      <c r="F2699" s="70"/>
      <c r="G2699" s="4"/>
      <c r="H2699" s="71"/>
      <c r="I2699" s="71"/>
      <c r="J2699" s="70"/>
      <c r="K2699" s="70"/>
      <c r="L2699" s="70"/>
      <c r="M2699" s="70"/>
      <c r="N2699" s="70"/>
      <c r="O2699" s="70"/>
      <c r="P2699" s="70"/>
      <c r="Q2699" s="70"/>
      <c r="R2699" s="70"/>
      <c r="S2699" s="86"/>
      <c r="T2699" s="70"/>
      <c r="Z2699" s="68">
        <f t="shared" si="181"/>
        <v>1</v>
      </c>
      <c r="AC2699" s="1" t="str">
        <f t="shared" si="182"/>
        <v>1900</v>
      </c>
    </row>
    <row r="2700" spans="2:29" x14ac:dyDescent="0.25">
      <c r="B2700" s="1">
        <f t="shared" si="179"/>
        <v>0</v>
      </c>
      <c r="D2700" s="95" t="str">
        <f t="shared" si="180"/>
        <v/>
      </c>
      <c r="E2700" s="69"/>
      <c r="F2700" s="70"/>
      <c r="G2700" s="4"/>
      <c r="H2700" s="71"/>
      <c r="I2700" s="71"/>
      <c r="J2700" s="70"/>
      <c r="K2700" s="70"/>
      <c r="L2700" s="70"/>
      <c r="M2700" s="70"/>
      <c r="N2700" s="70"/>
      <c r="O2700" s="70"/>
      <c r="P2700" s="70"/>
      <c r="Q2700" s="70"/>
      <c r="R2700" s="70"/>
      <c r="S2700" s="86"/>
      <c r="T2700" s="70"/>
      <c r="Z2700" s="68">
        <f t="shared" si="181"/>
        <v>1</v>
      </c>
      <c r="AC2700" s="1" t="str">
        <f t="shared" si="182"/>
        <v>1900</v>
      </c>
    </row>
    <row r="2701" spans="2:29" x14ac:dyDescent="0.25">
      <c r="B2701" s="1">
        <f t="shared" si="179"/>
        <v>0</v>
      </c>
      <c r="D2701" s="95" t="str">
        <f t="shared" si="180"/>
        <v/>
      </c>
      <c r="E2701" s="69"/>
      <c r="F2701" s="70"/>
      <c r="G2701" s="4"/>
      <c r="H2701" s="71"/>
      <c r="I2701" s="71"/>
      <c r="J2701" s="70"/>
      <c r="K2701" s="70"/>
      <c r="L2701" s="70"/>
      <c r="M2701" s="70"/>
      <c r="N2701" s="70"/>
      <c r="O2701" s="70"/>
      <c r="P2701" s="70"/>
      <c r="Q2701" s="70"/>
      <c r="R2701" s="70"/>
      <c r="S2701" s="86"/>
      <c r="T2701" s="70"/>
      <c r="Z2701" s="68">
        <f t="shared" si="181"/>
        <v>1</v>
      </c>
      <c r="AC2701" s="1" t="str">
        <f t="shared" si="182"/>
        <v>1900</v>
      </c>
    </row>
    <row r="2702" spans="2:29" x14ac:dyDescent="0.25">
      <c r="B2702" s="1">
        <f t="shared" si="179"/>
        <v>0</v>
      </c>
      <c r="D2702" s="95" t="str">
        <f t="shared" si="180"/>
        <v/>
      </c>
      <c r="E2702" s="69"/>
      <c r="F2702" s="70"/>
      <c r="G2702" s="4"/>
      <c r="H2702" s="71"/>
      <c r="I2702" s="71"/>
      <c r="J2702" s="70"/>
      <c r="K2702" s="70"/>
      <c r="L2702" s="70"/>
      <c r="M2702" s="70"/>
      <c r="N2702" s="70"/>
      <c r="O2702" s="70"/>
      <c r="P2702" s="70"/>
      <c r="Q2702" s="70"/>
      <c r="R2702" s="70"/>
      <c r="S2702" s="86"/>
      <c r="T2702" s="70"/>
      <c r="Z2702" s="68">
        <f t="shared" si="181"/>
        <v>1</v>
      </c>
      <c r="AC2702" s="1" t="str">
        <f t="shared" si="182"/>
        <v>1900</v>
      </c>
    </row>
    <row r="2703" spans="2:29" x14ac:dyDescent="0.25">
      <c r="B2703" s="1">
        <f t="shared" si="179"/>
        <v>0</v>
      </c>
      <c r="D2703" s="95" t="str">
        <f t="shared" si="180"/>
        <v/>
      </c>
      <c r="E2703" s="69"/>
      <c r="F2703" s="70"/>
      <c r="G2703" s="4"/>
      <c r="H2703" s="71"/>
      <c r="I2703" s="71"/>
      <c r="J2703" s="70"/>
      <c r="K2703" s="70"/>
      <c r="L2703" s="70"/>
      <c r="M2703" s="70"/>
      <c r="N2703" s="70"/>
      <c r="O2703" s="70"/>
      <c r="P2703" s="70"/>
      <c r="Q2703" s="70"/>
      <c r="R2703" s="70"/>
      <c r="S2703" s="86"/>
      <c r="T2703" s="70"/>
      <c r="Z2703" s="68">
        <f t="shared" si="181"/>
        <v>1</v>
      </c>
      <c r="AC2703" s="1" t="str">
        <f t="shared" si="182"/>
        <v>1900</v>
      </c>
    </row>
    <row r="2704" spans="2:29" x14ac:dyDescent="0.25">
      <c r="B2704" s="1">
        <f t="shared" si="179"/>
        <v>0</v>
      </c>
      <c r="D2704" s="95" t="str">
        <f t="shared" si="180"/>
        <v/>
      </c>
      <c r="E2704" s="69"/>
      <c r="F2704" s="70"/>
      <c r="G2704" s="4"/>
      <c r="H2704" s="71"/>
      <c r="I2704" s="71"/>
      <c r="J2704" s="70"/>
      <c r="K2704" s="70"/>
      <c r="L2704" s="70"/>
      <c r="M2704" s="70"/>
      <c r="N2704" s="70"/>
      <c r="O2704" s="70"/>
      <c r="P2704" s="70"/>
      <c r="Q2704" s="70"/>
      <c r="R2704" s="70"/>
      <c r="S2704" s="86"/>
      <c r="T2704" s="70"/>
      <c r="Z2704" s="68">
        <f t="shared" si="181"/>
        <v>1</v>
      </c>
      <c r="AC2704" s="1" t="str">
        <f t="shared" si="182"/>
        <v>1900</v>
      </c>
    </row>
    <row r="2705" spans="2:29" x14ac:dyDescent="0.25">
      <c r="B2705" s="1">
        <f t="shared" si="179"/>
        <v>0</v>
      </c>
      <c r="D2705" s="95" t="str">
        <f t="shared" si="180"/>
        <v/>
      </c>
      <c r="E2705" s="69"/>
      <c r="F2705" s="70"/>
      <c r="G2705" s="4"/>
      <c r="H2705" s="71"/>
      <c r="I2705" s="71"/>
      <c r="J2705" s="70"/>
      <c r="K2705" s="70"/>
      <c r="L2705" s="70"/>
      <c r="M2705" s="70"/>
      <c r="N2705" s="70"/>
      <c r="O2705" s="70"/>
      <c r="P2705" s="70"/>
      <c r="Q2705" s="70"/>
      <c r="R2705" s="70"/>
      <c r="S2705" s="86"/>
      <c r="T2705" s="70"/>
      <c r="Z2705" s="68">
        <f t="shared" si="181"/>
        <v>1</v>
      </c>
      <c r="AC2705" s="1" t="str">
        <f t="shared" si="182"/>
        <v>1900</v>
      </c>
    </row>
    <row r="2706" spans="2:29" x14ac:dyDescent="0.25">
      <c r="B2706" s="1">
        <f t="shared" si="179"/>
        <v>0</v>
      </c>
      <c r="D2706" s="95" t="str">
        <f t="shared" si="180"/>
        <v/>
      </c>
      <c r="E2706" s="69"/>
      <c r="F2706" s="70"/>
      <c r="G2706" s="4"/>
      <c r="H2706" s="71"/>
      <c r="I2706" s="71"/>
      <c r="J2706" s="70"/>
      <c r="K2706" s="70"/>
      <c r="L2706" s="70"/>
      <c r="M2706" s="70"/>
      <c r="N2706" s="70"/>
      <c r="O2706" s="70"/>
      <c r="P2706" s="70"/>
      <c r="Q2706" s="70"/>
      <c r="R2706" s="70"/>
      <c r="S2706" s="86"/>
      <c r="T2706" s="70"/>
      <c r="Z2706" s="68">
        <f t="shared" si="181"/>
        <v>1</v>
      </c>
      <c r="AC2706" s="1" t="str">
        <f t="shared" si="182"/>
        <v>1900</v>
      </c>
    </row>
    <row r="2707" spans="2:29" x14ac:dyDescent="0.25">
      <c r="B2707" s="1">
        <f t="shared" si="179"/>
        <v>0</v>
      </c>
      <c r="D2707" s="95" t="str">
        <f t="shared" si="180"/>
        <v/>
      </c>
      <c r="E2707" s="69"/>
      <c r="F2707" s="70"/>
      <c r="G2707" s="4"/>
      <c r="H2707" s="71"/>
      <c r="I2707" s="71"/>
      <c r="J2707" s="70"/>
      <c r="K2707" s="70"/>
      <c r="L2707" s="70"/>
      <c r="M2707" s="70"/>
      <c r="N2707" s="70"/>
      <c r="O2707" s="70"/>
      <c r="P2707" s="70"/>
      <c r="Q2707" s="70"/>
      <c r="R2707" s="70"/>
      <c r="S2707" s="86"/>
      <c r="T2707" s="70"/>
      <c r="Z2707" s="68">
        <f t="shared" si="181"/>
        <v>1</v>
      </c>
      <c r="AC2707" s="1" t="str">
        <f t="shared" si="182"/>
        <v>1900</v>
      </c>
    </row>
    <row r="2708" spans="2:29" x14ac:dyDescent="0.25">
      <c r="B2708" s="1">
        <f t="shared" si="179"/>
        <v>0</v>
      </c>
      <c r="D2708" s="95" t="str">
        <f t="shared" si="180"/>
        <v/>
      </c>
      <c r="E2708" s="69"/>
      <c r="F2708" s="70"/>
      <c r="G2708" s="4"/>
      <c r="H2708" s="71"/>
      <c r="I2708" s="71"/>
      <c r="J2708" s="70"/>
      <c r="K2708" s="70"/>
      <c r="L2708" s="70"/>
      <c r="M2708" s="70"/>
      <c r="N2708" s="70"/>
      <c r="O2708" s="70"/>
      <c r="P2708" s="70"/>
      <c r="Q2708" s="70"/>
      <c r="R2708" s="70"/>
      <c r="S2708" s="86"/>
      <c r="T2708" s="70"/>
      <c r="Z2708" s="68">
        <f t="shared" si="181"/>
        <v>1</v>
      </c>
      <c r="AC2708" s="1" t="str">
        <f t="shared" si="182"/>
        <v>1900</v>
      </c>
    </row>
    <row r="2709" spans="2:29" x14ac:dyDescent="0.25">
      <c r="B2709" s="1">
        <f t="shared" si="179"/>
        <v>0</v>
      </c>
      <c r="D2709" s="95" t="str">
        <f t="shared" si="180"/>
        <v/>
      </c>
      <c r="E2709" s="69"/>
      <c r="F2709" s="70"/>
      <c r="G2709" s="4"/>
      <c r="H2709" s="71"/>
      <c r="I2709" s="71"/>
      <c r="J2709" s="70"/>
      <c r="K2709" s="70"/>
      <c r="L2709" s="70"/>
      <c r="M2709" s="70"/>
      <c r="N2709" s="70"/>
      <c r="O2709" s="70"/>
      <c r="P2709" s="70"/>
      <c r="Q2709" s="70"/>
      <c r="R2709" s="70"/>
      <c r="S2709" s="86"/>
      <c r="T2709" s="70"/>
      <c r="Z2709" s="68">
        <f t="shared" si="181"/>
        <v>1</v>
      </c>
      <c r="AC2709" s="1" t="str">
        <f t="shared" si="182"/>
        <v>1900</v>
      </c>
    </row>
    <row r="2710" spans="2:29" x14ac:dyDescent="0.25">
      <c r="B2710" s="1">
        <f t="shared" si="179"/>
        <v>0</v>
      </c>
      <c r="D2710" s="95" t="str">
        <f t="shared" si="180"/>
        <v/>
      </c>
      <c r="E2710" s="69"/>
      <c r="F2710" s="70"/>
      <c r="G2710" s="4"/>
      <c r="H2710" s="71"/>
      <c r="I2710" s="71"/>
      <c r="J2710" s="70"/>
      <c r="K2710" s="70"/>
      <c r="L2710" s="70"/>
      <c r="M2710" s="70"/>
      <c r="N2710" s="70"/>
      <c r="O2710" s="70"/>
      <c r="P2710" s="70"/>
      <c r="Q2710" s="70"/>
      <c r="R2710" s="70"/>
      <c r="S2710" s="86"/>
      <c r="T2710" s="70"/>
      <c r="Z2710" s="68">
        <f t="shared" si="181"/>
        <v>1</v>
      </c>
      <c r="AC2710" s="1" t="str">
        <f t="shared" si="182"/>
        <v>1900</v>
      </c>
    </row>
    <row r="2711" spans="2:29" x14ac:dyDescent="0.25">
      <c r="B2711" s="1">
        <f t="shared" si="179"/>
        <v>0</v>
      </c>
      <c r="D2711" s="95" t="str">
        <f t="shared" si="180"/>
        <v/>
      </c>
      <c r="E2711" s="69"/>
      <c r="F2711" s="70"/>
      <c r="G2711" s="4"/>
      <c r="H2711" s="71"/>
      <c r="I2711" s="71"/>
      <c r="J2711" s="70"/>
      <c r="K2711" s="70"/>
      <c r="L2711" s="70"/>
      <c r="M2711" s="70"/>
      <c r="N2711" s="70"/>
      <c r="O2711" s="70"/>
      <c r="P2711" s="70"/>
      <c r="Q2711" s="70"/>
      <c r="R2711" s="70"/>
      <c r="S2711" s="86"/>
      <c r="T2711" s="70"/>
      <c r="Z2711" s="68">
        <f t="shared" si="181"/>
        <v>1</v>
      </c>
      <c r="AC2711" s="1" t="str">
        <f t="shared" si="182"/>
        <v>1900</v>
      </c>
    </row>
    <row r="2712" spans="2:29" x14ac:dyDescent="0.25">
      <c r="B2712" s="1">
        <f t="shared" si="179"/>
        <v>0</v>
      </c>
      <c r="D2712" s="95" t="str">
        <f t="shared" si="180"/>
        <v/>
      </c>
      <c r="E2712" s="69"/>
      <c r="F2712" s="70"/>
      <c r="G2712" s="4"/>
      <c r="H2712" s="71"/>
      <c r="I2712" s="71"/>
      <c r="J2712" s="70"/>
      <c r="K2712" s="70"/>
      <c r="L2712" s="70"/>
      <c r="M2712" s="70"/>
      <c r="N2712" s="70"/>
      <c r="O2712" s="70"/>
      <c r="P2712" s="70"/>
      <c r="Q2712" s="70"/>
      <c r="R2712" s="70"/>
      <c r="S2712" s="86"/>
      <c r="T2712" s="70"/>
      <c r="Z2712" s="68">
        <f t="shared" si="181"/>
        <v>1</v>
      </c>
      <c r="AC2712" s="1" t="str">
        <f t="shared" si="182"/>
        <v>1900</v>
      </c>
    </row>
    <row r="2713" spans="2:29" x14ac:dyDescent="0.25">
      <c r="B2713" s="1">
        <f t="shared" si="179"/>
        <v>0</v>
      </c>
      <c r="D2713" s="95" t="str">
        <f t="shared" si="180"/>
        <v/>
      </c>
      <c r="E2713" s="69"/>
      <c r="F2713" s="70"/>
      <c r="G2713" s="4"/>
      <c r="H2713" s="71"/>
      <c r="I2713" s="71"/>
      <c r="J2713" s="70"/>
      <c r="K2713" s="70"/>
      <c r="L2713" s="70"/>
      <c r="M2713" s="70"/>
      <c r="N2713" s="70"/>
      <c r="O2713" s="70"/>
      <c r="P2713" s="70"/>
      <c r="Q2713" s="70"/>
      <c r="R2713" s="70"/>
      <c r="S2713" s="86"/>
      <c r="T2713" s="70"/>
      <c r="Z2713" s="68">
        <f t="shared" si="181"/>
        <v>1</v>
      </c>
      <c r="AC2713" s="1" t="str">
        <f t="shared" si="182"/>
        <v>1900</v>
      </c>
    </row>
    <row r="2714" spans="2:29" x14ac:dyDescent="0.25">
      <c r="B2714" s="1">
        <f t="shared" si="179"/>
        <v>0</v>
      </c>
      <c r="D2714" s="95" t="str">
        <f t="shared" si="180"/>
        <v/>
      </c>
      <c r="E2714" s="69"/>
      <c r="F2714" s="70"/>
      <c r="G2714" s="4"/>
      <c r="H2714" s="71"/>
      <c r="I2714" s="71"/>
      <c r="J2714" s="70"/>
      <c r="K2714" s="70"/>
      <c r="L2714" s="70"/>
      <c r="M2714" s="70"/>
      <c r="N2714" s="70"/>
      <c r="O2714" s="70"/>
      <c r="P2714" s="70"/>
      <c r="Q2714" s="70"/>
      <c r="R2714" s="70"/>
      <c r="S2714" s="86"/>
      <c r="T2714" s="70"/>
      <c r="Z2714" s="68">
        <f t="shared" si="181"/>
        <v>1</v>
      </c>
      <c r="AC2714" s="1" t="str">
        <f t="shared" si="182"/>
        <v>1900</v>
      </c>
    </row>
    <row r="2715" spans="2:29" x14ac:dyDescent="0.25">
      <c r="B2715" s="1">
        <f t="shared" si="179"/>
        <v>0</v>
      </c>
      <c r="D2715" s="95" t="str">
        <f t="shared" si="180"/>
        <v/>
      </c>
      <c r="E2715" s="69"/>
      <c r="F2715" s="70"/>
      <c r="G2715" s="4"/>
      <c r="H2715" s="71"/>
      <c r="I2715" s="71"/>
      <c r="J2715" s="70"/>
      <c r="K2715" s="70"/>
      <c r="L2715" s="70"/>
      <c r="M2715" s="70"/>
      <c r="N2715" s="70"/>
      <c r="O2715" s="70"/>
      <c r="P2715" s="70"/>
      <c r="Q2715" s="70"/>
      <c r="R2715" s="70"/>
      <c r="S2715" s="86"/>
      <c r="T2715" s="70"/>
      <c r="Z2715" s="68">
        <f t="shared" si="181"/>
        <v>1</v>
      </c>
      <c r="AC2715" s="1" t="str">
        <f t="shared" si="182"/>
        <v>1900</v>
      </c>
    </row>
    <row r="2716" spans="2:29" x14ac:dyDescent="0.25">
      <c r="B2716" s="1">
        <f t="shared" si="179"/>
        <v>0</v>
      </c>
      <c r="D2716" s="95" t="str">
        <f t="shared" si="180"/>
        <v/>
      </c>
      <c r="E2716" s="69"/>
      <c r="F2716" s="70"/>
      <c r="G2716" s="4"/>
      <c r="H2716" s="71"/>
      <c r="I2716" s="71"/>
      <c r="J2716" s="70"/>
      <c r="K2716" s="70"/>
      <c r="L2716" s="70"/>
      <c r="M2716" s="70"/>
      <c r="N2716" s="70"/>
      <c r="O2716" s="70"/>
      <c r="P2716" s="70"/>
      <c r="Q2716" s="70"/>
      <c r="R2716" s="70"/>
      <c r="S2716" s="86"/>
      <c r="T2716" s="70"/>
      <c r="Z2716" s="68">
        <f t="shared" si="181"/>
        <v>1</v>
      </c>
      <c r="AC2716" s="1" t="str">
        <f t="shared" si="182"/>
        <v>1900</v>
      </c>
    </row>
    <row r="2717" spans="2:29" x14ac:dyDescent="0.25">
      <c r="B2717" s="1">
        <f t="shared" si="179"/>
        <v>0</v>
      </c>
      <c r="D2717" s="95" t="str">
        <f t="shared" si="180"/>
        <v/>
      </c>
      <c r="E2717" s="69"/>
      <c r="F2717" s="70"/>
      <c r="G2717" s="4"/>
      <c r="H2717" s="71"/>
      <c r="I2717" s="71"/>
      <c r="J2717" s="70"/>
      <c r="K2717" s="70"/>
      <c r="L2717" s="70"/>
      <c r="M2717" s="70"/>
      <c r="N2717" s="70"/>
      <c r="O2717" s="70"/>
      <c r="P2717" s="70"/>
      <c r="Q2717" s="70"/>
      <c r="R2717" s="70"/>
      <c r="S2717" s="86"/>
      <c r="T2717" s="70"/>
      <c r="Z2717" s="68">
        <f t="shared" si="181"/>
        <v>1</v>
      </c>
      <c r="AC2717" s="1" t="str">
        <f t="shared" si="182"/>
        <v>1900</v>
      </c>
    </row>
    <row r="2718" spans="2:29" x14ac:dyDescent="0.25">
      <c r="B2718" s="1">
        <f t="shared" si="179"/>
        <v>0</v>
      </c>
      <c r="D2718" s="95" t="str">
        <f t="shared" si="180"/>
        <v/>
      </c>
      <c r="E2718" s="69"/>
      <c r="F2718" s="70"/>
      <c r="G2718" s="4"/>
      <c r="H2718" s="71"/>
      <c r="I2718" s="71"/>
      <c r="J2718" s="70"/>
      <c r="K2718" s="70"/>
      <c r="L2718" s="70"/>
      <c r="M2718" s="70"/>
      <c r="N2718" s="70"/>
      <c r="O2718" s="70"/>
      <c r="P2718" s="70"/>
      <c r="Q2718" s="70"/>
      <c r="R2718" s="70"/>
      <c r="S2718" s="86"/>
      <c r="T2718" s="70"/>
      <c r="Z2718" s="68">
        <f t="shared" si="181"/>
        <v>1</v>
      </c>
      <c r="AC2718" s="1" t="str">
        <f t="shared" si="182"/>
        <v>1900</v>
      </c>
    </row>
    <row r="2719" spans="2:29" x14ac:dyDescent="0.25">
      <c r="B2719" s="1">
        <f t="shared" si="179"/>
        <v>0</v>
      </c>
      <c r="D2719" s="95" t="str">
        <f t="shared" si="180"/>
        <v/>
      </c>
      <c r="E2719" s="69"/>
      <c r="F2719" s="70"/>
      <c r="G2719" s="4"/>
      <c r="H2719" s="71"/>
      <c r="I2719" s="71"/>
      <c r="J2719" s="70"/>
      <c r="K2719" s="70"/>
      <c r="L2719" s="70"/>
      <c r="M2719" s="70"/>
      <c r="N2719" s="70"/>
      <c r="O2719" s="70"/>
      <c r="P2719" s="70"/>
      <c r="Q2719" s="70"/>
      <c r="R2719" s="70"/>
      <c r="S2719" s="86"/>
      <c r="T2719" s="70"/>
      <c r="Z2719" s="68">
        <f t="shared" si="181"/>
        <v>1</v>
      </c>
      <c r="AC2719" s="1" t="str">
        <f t="shared" si="182"/>
        <v>1900</v>
      </c>
    </row>
    <row r="2720" spans="2:29" x14ac:dyDescent="0.25">
      <c r="B2720" s="1">
        <f t="shared" si="179"/>
        <v>0</v>
      </c>
      <c r="D2720" s="95" t="str">
        <f t="shared" si="180"/>
        <v/>
      </c>
      <c r="E2720" s="69"/>
      <c r="F2720" s="70"/>
      <c r="G2720" s="4"/>
      <c r="H2720" s="71"/>
      <c r="I2720" s="71"/>
      <c r="J2720" s="70"/>
      <c r="K2720" s="70"/>
      <c r="L2720" s="70"/>
      <c r="M2720" s="70"/>
      <c r="N2720" s="70"/>
      <c r="O2720" s="70"/>
      <c r="P2720" s="70"/>
      <c r="Q2720" s="70"/>
      <c r="R2720" s="70"/>
      <c r="S2720" s="86"/>
      <c r="T2720" s="70"/>
      <c r="Z2720" s="68">
        <f t="shared" si="181"/>
        <v>1</v>
      </c>
      <c r="AC2720" s="1" t="str">
        <f t="shared" si="182"/>
        <v>1900</v>
      </c>
    </row>
    <row r="2721" spans="2:29" x14ac:dyDescent="0.25">
      <c r="B2721" s="1">
        <f t="shared" si="179"/>
        <v>0</v>
      </c>
      <c r="D2721" s="95" t="str">
        <f t="shared" si="180"/>
        <v/>
      </c>
      <c r="E2721" s="69"/>
      <c r="F2721" s="70"/>
      <c r="G2721" s="4"/>
      <c r="H2721" s="71"/>
      <c r="I2721" s="71"/>
      <c r="J2721" s="70"/>
      <c r="K2721" s="70"/>
      <c r="L2721" s="70"/>
      <c r="M2721" s="70"/>
      <c r="N2721" s="70"/>
      <c r="O2721" s="70"/>
      <c r="P2721" s="70"/>
      <c r="Q2721" s="70"/>
      <c r="R2721" s="70"/>
      <c r="S2721" s="86"/>
      <c r="T2721" s="70"/>
      <c r="Z2721" s="68">
        <f t="shared" si="181"/>
        <v>1</v>
      </c>
      <c r="AC2721" s="1" t="str">
        <f t="shared" si="182"/>
        <v>1900</v>
      </c>
    </row>
    <row r="2722" spans="2:29" x14ac:dyDescent="0.25">
      <c r="B2722" s="1">
        <f t="shared" si="179"/>
        <v>0</v>
      </c>
      <c r="D2722" s="95" t="str">
        <f t="shared" si="180"/>
        <v/>
      </c>
      <c r="E2722" s="69"/>
      <c r="F2722" s="70"/>
      <c r="G2722" s="4"/>
      <c r="H2722" s="71"/>
      <c r="I2722" s="71"/>
      <c r="J2722" s="70"/>
      <c r="K2722" s="70"/>
      <c r="L2722" s="70"/>
      <c r="M2722" s="70"/>
      <c r="N2722" s="70"/>
      <c r="O2722" s="70"/>
      <c r="P2722" s="70"/>
      <c r="Q2722" s="70"/>
      <c r="R2722" s="70"/>
      <c r="S2722" s="86"/>
      <c r="T2722" s="70"/>
      <c r="Z2722" s="68">
        <f t="shared" si="181"/>
        <v>1</v>
      </c>
      <c r="AC2722" s="1" t="str">
        <f t="shared" si="182"/>
        <v>1900</v>
      </c>
    </row>
    <row r="2723" spans="2:29" x14ac:dyDescent="0.25">
      <c r="B2723" s="1">
        <f t="shared" si="179"/>
        <v>0</v>
      </c>
      <c r="D2723" s="95" t="str">
        <f t="shared" si="180"/>
        <v/>
      </c>
      <c r="E2723" s="69"/>
      <c r="F2723" s="70"/>
      <c r="G2723" s="4"/>
      <c r="H2723" s="71"/>
      <c r="I2723" s="71"/>
      <c r="J2723" s="70"/>
      <c r="K2723" s="70"/>
      <c r="L2723" s="70"/>
      <c r="M2723" s="70"/>
      <c r="N2723" s="70"/>
      <c r="O2723" s="70"/>
      <c r="P2723" s="70"/>
      <c r="Q2723" s="70"/>
      <c r="R2723" s="70"/>
      <c r="S2723" s="86"/>
      <c r="T2723" s="70"/>
      <c r="Z2723" s="68">
        <f t="shared" si="181"/>
        <v>1</v>
      </c>
      <c r="AC2723" s="1" t="str">
        <f t="shared" si="182"/>
        <v>1900</v>
      </c>
    </row>
    <row r="2724" spans="2:29" x14ac:dyDescent="0.25">
      <c r="B2724" s="1">
        <f t="shared" si="179"/>
        <v>0</v>
      </c>
      <c r="D2724" s="95" t="str">
        <f t="shared" si="180"/>
        <v/>
      </c>
      <c r="E2724" s="69"/>
      <c r="F2724" s="70"/>
      <c r="G2724" s="4"/>
      <c r="H2724" s="71"/>
      <c r="I2724" s="71"/>
      <c r="J2724" s="70"/>
      <c r="K2724" s="70"/>
      <c r="L2724" s="70"/>
      <c r="M2724" s="70"/>
      <c r="N2724" s="70"/>
      <c r="O2724" s="70"/>
      <c r="P2724" s="70"/>
      <c r="Q2724" s="70"/>
      <c r="R2724" s="70"/>
      <c r="S2724" s="86"/>
      <c r="T2724" s="70"/>
      <c r="Z2724" s="68">
        <f t="shared" si="181"/>
        <v>1</v>
      </c>
      <c r="AC2724" s="1" t="str">
        <f t="shared" si="182"/>
        <v>1900</v>
      </c>
    </row>
    <row r="2725" spans="2:29" x14ac:dyDescent="0.25">
      <c r="B2725" s="1">
        <f t="shared" si="179"/>
        <v>0</v>
      </c>
      <c r="D2725" s="95" t="str">
        <f t="shared" si="180"/>
        <v/>
      </c>
      <c r="E2725" s="69"/>
      <c r="F2725" s="70"/>
      <c r="G2725" s="4"/>
      <c r="H2725" s="71"/>
      <c r="I2725" s="71"/>
      <c r="J2725" s="70"/>
      <c r="K2725" s="70"/>
      <c r="L2725" s="70"/>
      <c r="M2725" s="70"/>
      <c r="N2725" s="70"/>
      <c r="O2725" s="70"/>
      <c r="P2725" s="70"/>
      <c r="Q2725" s="70"/>
      <c r="R2725" s="70"/>
      <c r="S2725" s="86"/>
      <c r="T2725" s="70"/>
      <c r="Z2725" s="68">
        <f t="shared" si="181"/>
        <v>1</v>
      </c>
      <c r="AC2725" s="1" t="str">
        <f t="shared" si="182"/>
        <v>1900</v>
      </c>
    </row>
    <row r="2726" spans="2:29" x14ac:dyDescent="0.25">
      <c r="B2726" s="1">
        <f t="shared" si="179"/>
        <v>0</v>
      </c>
      <c r="D2726" s="95" t="str">
        <f t="shared" si="180"/>
        <v/>
      </c>
      <c r="E2726" s="69"/>
      <c r="F2726" s="70"/>
      <c r="G2726" s="4"/>
      <c r="H2726" s="71"/>
      <c r="I2726" s="71"/>
      <c r="J2726" s="70"/>
      <c r="K2726" s="70"/>
      <c r="L2726" s="70"/>
      <c r="M2726" s="70"/>
      <c r="N2726" s="70"/>
      <c r="O2726" s="70"/>
      <c r="P2726" s="70"/>
      <c r="Q2726" s="70"/>
      <c r="R2726" s="70"/>
      <c r="S2726" s="86"/>
      <c r="T2726" s="70"/>
      <c r="Z2726" s="68">
        <f t="shared" si="181"/>
        <v>1</v>
      </c>
      <c r="AC2726" s="1" t="str">
        <f t="shared" si="182"/>
        <v>1900</v>
      </c>
    </row>
    <row r="2727" spans="2:29" x14ac:dyDescent="0.25">
      <c r="B2727" s="1">
        <f t="shared" si="179"/>
        <v>0</v>
      </c>
      <c r="D2727" s="95" t="str">
        <f t="shared" si="180"/>
        <v/>
      </c>
      <c r="E2727" s="69"/>
      <c r="F2727" s="70"/>
      <c r="G2727" s="4"/>
      <c r="H2727" s="71"/>
      <c r="I2727" s="71"/>
      <c r="J2727" s="70"/>
      <c r="K2727" s="70"/>
      <c r="L2727" s="70"/>
      <c r="M2727" s="70"/>
      <c r="N2727" s="70"/>
      <c r="O2727" s="70"/>
      <c r="P2727" s="70"/>
      <c r="Q2727" s="70"/>
      <c r="R2727" s="70"/>
      <c r="S2727" s="86"/>
      <c r="T2727" s="70"/>
      <c r="Z2727" s="68">
        <f t="shared" si="181"/>
        <v>1</v>
      </c>
      <c r="AC2727" s="1" t="str">
        <f t="shared" si="182"/>
        <v>1900</v>
      </c>
    </row>
    <row r="2728" spans="2:29" x14ac:dyDescent="0.25">
      <c r="B2728" s="1">
        <f t="shared" si="179"/>
        <v>0</v>
      </c>
      <c r="D2728" s="95" t="str">
        <f t="shared" si="180"/>
        <v/>
      </c>
      <c r="E2728" s="69"/>
      <c r="F2728" s="70"/>
      <c r="G2728" s="4"/>
      <c r="H2728" s="71"/>
      <c r="I2728" s="71"/>
      <c r="J2728" s="70"/>
      <c r="K2728" s="70"/>
      <c r="L2728" s="70"/>
      <c r="M2728" s="70"/>
      <c r="N2728" s="70"/>
      <c r="O2728" s="70"/>
      <c r="P2728" s="70"/>
      <c r="Q2728" s="70"/>
      <c r="R2728" s="70"/>
      <c r="S2728" s="86"/>
      <c r="T2728" s="70"/>
      <c r="Z2728" s="68">
        <f t="shared" si="181"/>
        <v>1</v>
      </c>
      <c r="AC2728" s="1" t="str">
        <f t="shared" si="182"/>
        <v>1900</v>
      </c>
    </row>
    <row r="2729" spans="2:29" x14ac:dyDescent="0.25">
      <c r="B2729" s="1">
        <f t="shared" si="179"/>
        <v>0</v>
      </c>
      <c r="D2729" s="95" t="str">
        <f t="shared" si="180"/>
        <v/>
      </c>
      <c r="E2729" s="69"/>
      <c r="F2729" s="70"/>
      <c r="G2729" s="4"/>
      <c r="H2729" s="71"/>
      <c r="I2729" s="71"/>
      <c r="J2729" s="70"/>
      <c r="K2729" s="70"/>
      <c r="L2729" s="70"/>
      <c r="M2729" s="70"/>
      <c r="N2729" s="70"/>
      <c r="O2729" s="70"/>
      <c r="P2729" s="70"/>
      <c r="Q2729" s="70"/>
      <c r="R2729" s="70"/>
      <c r="S2729" s="86"/>
      <c r="T2729" s="70"/>
      <c r="Z2729" s="68">
        <f t="shared" si="181"/>
        <v>1</v>
      </c>
      <c r="AC2729" s="1" t="str">
        <f t="shared" si="182"/>
        <v>1900</v>
      </c>
    </row>
    <row r="2730" spans="2:29" x14ac:dyDescent="0.25">
      <c r="B2730" s="1">
        <f t="shared" si="179"/>
        <v>0</v>
      </c>
      <c r="D2730" s="95" t="str">
        <f t="shared" si="180"/>
        <v/>
      </c>
      <c r="E2730" s="69"/>
      <c r="F2730" s="70"/>
      <c r="G2730" s="4"/>
      <c r="H2730" s="71"/>
      <c r="I2730" s="71"/>
      <c r="J2730" s="70"/>
      <c r="K2730" s="70"/>
      <c r="L2730" s="70"/>
      <c r="M2730" s="70"/>
      <c r="N2730" s="70"/>
      <c r="O2730" s="70"/>
      <c r="P2730" s="70"/>
      <c r="Q2730" s="70"/>
      <c r="R2730" s="70"/>
      <c r="S2730" s="86"/>
      <c r="T2730" s="70"/>
      <c r="Z2730" s="68">
        <f t="shared" si="181"/>
        <v>1</v>
      </c>
      <c r="AC2730" s="1" t="str">
        <f t="shared" si="182"/>
        <v>1900</v>
      </c>
    </row>
    <row r="2731" spans="2:29" x14ac:dyDescent="0.25">
      <c r="B2731" s="1">
        <f t="shared" si="179"/>
        <v>0</v>
      </c>
      <c r="D2731" s="95" t="str">
        <f t="shared" si="180"/>
        <v/>
      </c>
      <c r="E2731" s="69"/>
      <c r="F2731" s="70"/>
      <c r="G2731" s="4"/>
      <c r="H2731" s="71"/>
      <c r="I2731" s="71"/>
      <c r="J2731" s="70"/>
      <c r="K2731" s="70"/>
      <c r="L2731" s="70"/>
      <c r="M2731" s="70"/>
      <c r="N2731" s="70"/>
      <c r="O2731" s="70"/>
      <c r="P2731" s="70"/>
      <c r="Q2731" s="70"/>
      <c r="R2731" s="70"/>
      <c r="S2731" s="86"/>
      <c r="T2731" s="70"/>
      <c r="Z2731" s="68">
        <f t="shared" si="181"/>
        <v>1</v>
      </c>
      <c r="AC2731" s="1" t="str">
        <f t="shared" si="182"/>
        <v>1900</v>
      </c>
    </row>
    <row r="2732" spans="2:29" x14ac:dyDescent="0.25">
      <c r="B2732" s="1">
        <f t="shared" si="179"/>
        <v>0</v>
      </c>
      <c r="D2732" s="95" t="str">
        <f t="shared" si="180"/>
        <v/>
      </c>
      <c r="E2732" s="69"/>
      <c r="F2732" s="70"/>
      <c r="G2732" s="4"/>
      <c r="H2732" s="71"/>
      <c r="I2732" s="71"/>
      <c r="J2732" s="70"/>
      <c r="K2732" s="70"/>
      <c r="L2732" s="70"/>
      <c r="M2732" s="70"/>
      <c r="N2732" s="70"/>
      <c r="O2732" s="70"/>
      <c r="P2732" s="70"/>
      <c r="Q2732" s="70"/>
      <c r="R2732" s="70"/>
      <c r="S2732" s="86"/>
      <c r="T2732" s="70"/>
      <c r="Z2732" s="68">
        <f t="shared" si="181"/>
        <v>1</v>
      </c>
      <c r="AC2732" s="1" t="str">
        <f t="shared" si="182"/>
        <v>1900</v>
      </c>
    </row>
    <row r="2733" spans="2:29" x14ac:dyDescent="0.25">
      <c r="B2733" s="1">
        <f t="shared" si="179"/>
        <v>0</v>
      </c>
      <c r="D2733" s="95" t="str">
        <f t="shared" si="180"/>
        <v/>
      </c>
      <c r="E2733" s="69"/>
      <c r="F2733" s="70"/>
      <c r="G2733" s="4"/>
      <c r="H2733" s="71"/>
      <c r="I2733" s="71"/>
      <c r="J2733" s="70"/>
      <c r="K2733" s="70"/>
      <c r="L2733" s="70"/>
      <c r="M2733" s="70"/>
      <c r="N2733" s="70"/>
      <c r="O2733" s="70"/>
      <c r="P2733" s="70"/>
      <c r="Q2733" s="70"/>
      <c r="R2733" s="70"/>
      <c r="S2733" s="86"/>
      <c r="T2733" s="70"/>
      <c r="Z2733" s="68">
        <f t="shared" si="181"/>
        <v>1</v>
      </c>
      <c r="AC2733" s="1" t="str">
        <f t="shared" si="182"/>
        <v>1900</v>
      </c>
    </row>
    <row r="2734" spans="2:29" x14ac:dyDescent="0.25">
      <c r="B2734" s="1">
        <f t="shared" si="179"/>
        <v>0</v>
      </c>
      <c r="D2734" s="95" t="str">
        <f t="shared" si="180"/>
        <v/>
      </c>
      <c r="E2734" s="69"/>
      <c r="F2734" s="70"/>
      <c r="G2734" s="4"/>
      <c r="H2734" s="71"/>
      <c r="I2734" s="71"/>
      <c r="J2734" s="70"/>
      <c r="K2734" s="70"/>
      <c r="L2734" s="70"/>
      <c r="M2734" s="70"/>
      <c r="N2734" s="70"/>
      <c r="O2734" s="70"/>
      <c r="P2734" s="70"/>
      <c r="Q2734" s="70"/>
      <c r="R2734" s="70"/>
      <c r="S2734" s="86"/>
      <c r="T2734" s="70"/>
      <c r="Z2734" s="68">
        <f t="shared" si="181"/>
        <v>1</v>
      </c>
      <c r="AC2734" s="1" t="str">
        <f t="shared" si="182"/>
        <v>1900</v>
      </c>
    </row>
    <row r="2735" spans="2:29" x14ac:dyDescent="0.25">
      <c r="B2735" s="1">
        <f t="shared" si="179"/>
        <v>0</v>
      </c>
      <c r="D2735" s="95" t="str">
        <f t="shared" si="180"/>
        <v/>
      </c>
      <c r="E2735" s="69"/>
      <c r="F2735" s="70"/>
      <c r="G2735" s="4"/>
      <c r="H2735" s="71"/>
      <c r="I2735" s="71"/>
      <c r="J2735" s="70"/>
      <c r="K2735" s="70"/>
      <c r="L2735" s="70"/>
      <c r="M2735" s="70"/>
      <c r="N2735" s="70"/>
      <c r="O2735" s="70"/>
      <c r="P2735" s="70"/>
      <c r="Q2735" s="70"/>
      <c r="R2735" s="70"/>
      <c r="S2735" s="86"/>
      <c r="T2735" s="70"/>
      <c r="Z2735" s="68">
        <f t="shared" si="181"/>
        <v>1</v>
      </c>
      <c r="AC2735" s="1" t="str">
        <f t="shared" si="182"/>
        <v>1900</v>
      </c>
    </row>
    <row r="2736" spans="2:29" x14ac:dyDescent="0.25">
      <c r="B2736" s="1">
        <f t="shared" si="179"/>
        <v>0</v>
      </c>
      <c r="D2736" s="95" t="str">
        <f t="shared" si="180"/>
        <v/>
      </c>
      <c r="E2736" s="69"/>
      <c r="F2736" s="70"/>
      <c r="G2736" s="4"/>
      <c r="H2736" s="71"/>
      <c r="I2736" s="71"/>
      <c r="J2736" s="70"/>
      <c r="K2736" s="70"/>
      <c r="L2736" s="70"/>
      <c r="M2736" s="70"/>
      <c r="N2736" s="70"/>
      <c r="O2736" s="70"/>
      <c r="P2736" s="70"/>
      <c r="Q2736" s="70"/>
      <c r="R2736" s="70"/>
      <c r="S2736" s="86"/>
      <c r="T2736" s="70"/>
      <c r="Z2736" s="68">
        <f t="shared" si="181"/>
        <v>1</v>
      </c>
      <c r="AC2736" s="1" t="str">
        <f t="shared" si="182"/>
        <v>1900</v>
      </c>
    </row>
    <row r="2737" spans="2:29" x14ac:dyDescent="0.25">
      <c r="B2737" s="1">
        <f t="shared" si="179"/>
        <v>0</v>
      </c>
      <c r="D2737" s="95" t="str">
        <f t="shared" si="180"/>
        <v/>
      </c>
      <c r="E2737" s="69"/>
      <c r="F2737" s="70"/>
      <c r="G2737" s="4"/>
      <c r="H2737" s="71"/>
      <c r="I2737" s="71"/>
      <c r="J2737" s="70"/>
      <c r="K2737" s="70"/>
      <c r="L2737" s="70"/>
      <c r="M2737" s="70"/>
      <c r="N2737" s="70"/>
      <c r="O2737" s="70"/>
      <c r="P2737" s="70"/>
      <c r="Q2737" s="70"/>
      <c r="R2737" s="70"/>
      <c r="S2737" s="86"/>
      <c r="T2737" s="70"/>
      <c r="Z2737" s="68">
        <f t="shared" si="181"/>
        <v>1</v>
      </c>
      <c r="AC2737" s="1" t="str">
        <f t="shared" si="182"/>
        <v>1900</v>
      </c>
    </row>
    <row r="2738" spans="2:29" x14ac:dyDescent="0.25">
      <c r="B2738" s="1">
        <f t="shared" si="179"/>
        <v>0</v>
      </c>
      <c r="D2738" s="95" t="str">
        <f t="shared" si="180"/>
        <v/>
      </c>
      <c r="E2738" s="69"/>
      <c r="F2738" s="70"/>
      <c r="G2738" s="4"/>
      <c r="H2738" s="71"/>
      <c r="I2738" s="71"/>
      <c r="J2738" s="70"/>
      <c r="K2738" s="70"/>
      <c r="L2738" s="70"/>
      <c r="M2738" s="70"/>
      <c r="N2738" s="70"/>
      <c r="O2738" s="70"/>
      <c r="P2738" s="70"/>
      <c r="Q2738" s="70"/>
      <c r="R2738" s="70"/>
      <c r="S2738" s="86"/>
      <c r="T2738" s="70"/>
      <c r="Z2738" s="68">
        <f t="shared" si="181"/>
        <v>1</v>
      </c>
      <c r="AC2738" s="1" t="str">
        <f t="shared" si="182"/>
        <v>1900</v>
      </c>
    </row>
    <row r="2739" spans="2:29" x14ac:dyDescent="0.25">
      <c r="B2739" s="1">
        <f t="shared" si="179"/>
        <v>0</v>
      </c>
      <c r="D2739" s="95" t="str">
        <f t="shared" si="180"/>
        <v/>
      </c>
      <c r="E2739" s="69"/>
      <c r="F2739" s="70"/>
      <c r="G2739" s="4"/>
      <c r="H2739" s="71"/>
      <c r="I2739" s="71"/>
      <c r="J2739" s="70"/>
      <c r="K2739" s="70"/>
      <c r="L2739" s="70"/>
      <c r="M2739" s="70"/>
      <c r="N2739" s="70"/>
      <c r="O2739" s="70"/>
      <c r="P2739" s="70"/>
      <c r="Q2739" s="70"/>
      <c r="R2739" s="70"/>
      <c r="S2739" s="86"/>
      <c r="T2739" s="70"/>
      <c r="Z2739" s="68">
        <f t="shared" si="181"/>
        <v>1</v>
      </c>
      <c r="AC2739" s="1" t="str">
        <f t="shared" si="182"/>
        <v>1900</v>
      </c>
    </row>
    <row r="2740" spans="2:29" x14ac:dyDescent="0.25">
      <c r="B2740" s="1">
        <f t="shared" si="179"/>
        <v>0</v>
      </c>
      <c r="D2740" s="95" t="str">
        <f t="shared" si="180"/>
        <v/>
      </c>
      <c r="E2740" s="69"/>
      <c r="F2740" s="70"/>
      <c r="G2740" s="4"/>
      <c r="H2740" s="71"/>
      <c r="I2740" s="71"/>
      <c r="J2740" s="70"/>
      <c r="K2740" s="70"/>
      <c r="L2740" s="70"/>
      <c r="M2740" s="70"/>
      <c r="N2740" s="70"/>
      <c r="O2740" s="70"/>
      <c r="P2740" s="70"/>
      <c r="Q2740" s="70"/>
      <c r="R2740" s="70"/>
      <c r="S2740" s="86"/>
      <c r="T2740" s="70"/>
      <c r="Z2740" s="68">
        <f t="shared" si="181"/>
        <v>1</v>
      </c>
      <c r="AC2740" s="1" t="str">
        <f t="shared" si="182"/>
        <v>1900</v>
      </c>
    </row>
    <row r="2741" spans="2:29" x14ac:dyDescent="0.25">
      <c r="B2741" s="1">
        <f t="shared" si="179"/>
        <v>0</v>
      </c>
      <c r="D2741" s="95" t="str">
        <f t="shared" si="180"/>
        <v/>
      </c>
      <c r="E2741" s="69"/>
      <c r="F2741" s="70"/>
      <c r="G2741" s="4"/>
      <c r="H2741" s="71"/>
      <c r="I2741" s="71"/>
      <c r="J2741" s="70"/>
      <c r="K2741" s="70"/>
      <c r="L2741" s="70"/>
      <c r="M2741" s="70"/>
      <c r="N2741" s="70"/>
      <c r="O2741" s="70"/>
      <c r="P2741" s="70"/>
      <c r="Q2741" s="70"/>
      <c r="R2741" s="70"/>
      <c r="S2741" s="86"/>
      <c r="T2741" s="70"/>
      <c r="Z2741" s="68">
        <f t="shared" si="181"/>
        <v>1</v>
      </c>
      <c r="AC2741" s="1" t="str">
        <f t="shared" si="182"/>
        <v>1900</v>
      </c>
    </row>
    <row r="2742" spans="2:29" x14ac:dyDescent="0.25">
      <c r="B2742" s="1">
        <f t="shared" si="179"/>
        <v>0</v>
      </c>
      <c r="D2742" s="95" t="str">
        <f t="shared" si="180"/>
        <v/>
      </c>
      <c r="E2742" s="69"/>
      <c r="F2742" s="70"/>
      <c r="G2742" s="4"/>
      <c r="H2742" s="71"/>
      <c r="I2742" s="71"/>
      <c r="J2742" s="70"/>
      <c r="K2742" s="70"/>
      <c r="L2742" s="70"/>
      <c r="M2742" s="70"/>
      <c r="N2742" s="70"/>
      <c r="O2742" s="70"/>
      <c r="P2742" s="70"/>
      <c r="Q2742" s="70"/>
      <c r="R2742" s="70"/>
      <c r="S2742" s="86"/>
      <c r="T2742" s="70"/>
      <c r="Z2742" s="68">
        <f t="shared" si="181"/>
        <v>1</v>
      </c>
      <c r="AC2742" s="1" t="str">
        <f t="shared" si="182"/>
        <v>1900</v>
      </c>
    </row>
    <row r="2743" spans="2:29" x14ac:dyDescent="0.25">
      <c r="B2743" s="1">
        <f t="shared" si="179"/>
        <v>0</v>
      </c>
      <c r="D2743" s="95" t="str">
        <f t="shared" si="180"/>
        <v/>
      </c>
      <c r="E2743" s="69"/>
      <c r="F2743" s="70"/>
      <c r="G2743" s="4"/>
      <c r="H2743" s="71"/>
      <c r="I2743" s="71"/>
      <c r="J2743" s="70"/>
      <c r="K2743" s="70"/>
      <c r="L2743" s="70"/>
      <c r="M2743" s="70"/>
      <c r="N2743" s="70"/>
      <c r="O2743" s="70"/>
      <c r="P2743" s="70"/>
      <c r="Q2743" s="70"/>
      <c r="R2743" s="70"/>
      <c r="S2743" s="86"/>
      <c r="T2743" s="70"/>
      <c r="Z2743" s="68">
        <f t="shared" si="181"/>
        <v>1</v>
      </c>
      <c r="AC2743" s="1" t="str">
        <f t="shared" si="182"/>
        <v>1900</v>
      </c>
    </row>
    <row r="2744" spans="2:29" x14ac:dyDescent="0.25">
      <c r="B2744" s="1">
        <f t="shared" si="179"/>
        <v>0</v>
      </c>
      <c r="D2744" s="95" t="str">
        <f t="shared" si="180"/>
        <v/>
      </c>
      <c r="E2744" s="69"/>
      <c r="F2744" s="70"/>
      <c r="G2744" s="4"/>
      <c r="H2744" s="71"/>
      <c r="I2744" s="71"/>
      <c r="J2744" s="70"/>
      <c r="K2744" s="70"/>
      <c r="L2744" s="70"/>
      <c r="M2744" s="70"/>
      <c r="N2744" s="70"/>
      <c r="O2744" s="70"/>
      <c r="P2744" s="70"/>
      <c r="Q2744" s="70"/>
      <c r="R2744" s="70"/>
      <c r="S2744" s="86"/>
      <c r="T2744" s="70"/>
      <c r="Z2744" s="68">
        <f t="shared" si="181"/>
        <v>1</v>
      </c>
      <c r="AC2744" s="1" t="str">
        <f t="shared" si="182"/>
        <v>1900</v>
      </c>
    </row>
    <row r="2745" spans="2:29" x14ac:dyDescent="0.25">
      <c r="B2745" s="1">
        <f t="shared" si="179"/>
        <v>0</v>
      </c>
      <c r="D2745" s="95" t="str">
        <f t="shared" si="180"/>
        <v/>
      </c>
      <c r="E2745" s="69"/>
      <c r="F2745" s="70"/>
      <c r="G2745" s="4"/>
      <c r="H2745" s="71"/>
      <c r="I2745" s="71"/>
      <c r="J2745" s="70"/>
      <c r="K2745" s="70"/>
      <c r="L2745" s="70"/>
      <c r="M2745" s="70"/>
      <c r="N2745" s="70"/>
      <c r="O2745" s="70"/>
      <c r="P2745" s="70"/>
      <c r="Q2745" s="70"/>
      <c r="R2745" s="70"/>
      <c r="S2745" s="86"/>
      <c r="T2745" s="70"/>
      <c r="Z2745" s="68">
        <f t="shared" si="181"/>
        <v>1</v>
      </c>
      <c r="AC2745" s="1" t="str">
        <f t="shared" si="182"/>
        <v>1900</v>
      </c>
    </row>
    <row r="2746" spans="2:29" x14ac:dyDescent="0.25">
      <c r="B2746" s="1">
        <f t="shared" si="179"/>
        <v>0</v>
      </c>
      <c r="D2746" s="95" t="str">
        <f t="shared" si="180"/>
        <v/>
      </c>
      <c r="E2746" s="69"/>
      <c r="F2746" s="70"/>
      <c r="G2746" s="4"/>
      <c r="H2746" s="71"/>
      <c r="I2746" s="71"/>
      <c r="J2746" s="70"/>
      <c r="K2746" s="70"/>
      <c r="L2746" s="70"/>
      <c r="M2746" s="70"/>
      <c r="N2746" s="70"/>
      <c r="O2746" s="70"/>
      <c r="P2746" s="70"/>
      <c r="Q2746" s="70"/>
      <c r="R2746" s="70"/>
      <c r="S2746" s="86"/>
      <c r="T2746" s="70"/>
      <c r="Z2746" s="68">
        <f t="shared" si="181"/>
        <v>1</v>
      </c>
      <c r="AC2746" s="1" t="str">
        <f t="shared" si="182"/>
        <v>1900</v>
      </c>
    </row>
    <row r="2747" spans="2:29" x14ac:dyDescent="0.25">
      <c r="B2747" s="1">
        <f t="shared" si="179"/>
        <v>0</v>
      </c>
      <c r="D2747" s="95" t="str">
        <f t="shared" si="180"/>
        <v/>
      </c>
      <c r="E2747" s="69"/>
      <c r="F2747" s="70"/>
      <c r="G2747" s="4"/>
      <c r="H2747" s="71"/>
      <c r="I2747" s="71"/>
      <c r="J2747" s="70"/>
      <c r="K2747" s="70"/>
      <c r="L2747" s="70"/>
      <c r="M2747" s="70"/>
      <c r="N2747" s="70"/>
      <c r="O2747" s="70"/>
      <c r="P2747" s="70"/>
      <c r="Q2747" s="70"/>
      <c r="R2747" s="70"/>
      <c r="S2747" s="86"/>
      <c r="T2747" s="70"/>
      <c r="Z2747" s="68">
        <f t="shared" si="181"/>
        <v>1</v>
      </c>
      <c r="AC2747" s="1" t="str">
        <f t="shared" si="182"/>
        <v>1900</v>
      </c>
    </row>
    <row r="2748" spans="2:29" x14ac:dyDescent="0.25">
      <c r="B2748" s="1">
        <f t="shared" si="179"/>
        <v>0</v>
      </c>
      <c r="D2748" s="95" t="str">
        <f t="shared" si="180"/>
        <v/>
      </c>
      <c r="E2748" s="69"/>
      <c r="F2748" s="70"/>
      <c r="G2748" s="4"/>
      <c r="H2748" s="71"/>
      <c r="I2748" s="71"/>
      <c r="J2748" s="70"/>
      <c r="K2748" s="70"/>
      <c r="L2748" s="70"/>
      <c r="M2748" s="70"/>
      <c r="N2748" s="70"/>
      <c r="O2748" s="70"/>
      <c r="P2748" s="70"/>
      <c r="Q2748" s="70"/>
      <c r="R2748" s="70"/>
      <c r="S2748" s="86"/>
      <c r="T2748" s="70"/>
      <c r="Z2748" s="68">
        <f t="shared" si="181"/>
        <v>1</v>
      </c>
      <c r="AC2748" s="1" t="str">
        <f t="shared" si="182"/>
        <v>1900</v>
      </c>
    </row>
    <row r="2749" spans="2:29" x14ac:dyDescent="0.25">
      <c r="B2749" s="1">
        <f t="shared" si="179"/>
        <v>0</v>
      </c>
      <c r="D2749" s="95" t="str">
        <f t="shared" si="180"/>
        <v/>
      </c>
      <c r="E2749" s="69"/>
      <c r="F2749" s="70"/>
      <c r="G2749" s="4"/>
      <c r="H2749" s="71"/>
      <c r="I2749" s="71"/>
      <c r="J2749" s="70"/>
      <c r="K2749" s="70"/>
      <c r="L2749" s="70"/>
      <c r="M2749" s="70"/>
      <c r="N2749" s="70"/>
      <c r="O2749" s="70"/>
      <c r="P2749" s="70"/>
      <c r="Q2749" s="70"/>
      <c r="R2749" s="70"/>
      <c r="S2749" s="86"/>
      <c r="T2749" s="70"/>
      <c r="Z2749" s="68">
        <f t="shared" si="181"/>
        <v>1</v>
      </c>
      <c r="AC2749" s="1" t="str">
        <f t="shared" si="182"/>
        <v>1900</v>
      </c>
    </row>
    <row r="2750" spans="2:29" x14ac:dyDescent="0.25">
      <c r="B2750" s="1">
        <f t="shared" si="179"/>
        <v>0</v>
      </c>
      <c r="D2750" s="95" t="str">
        <f t="shared" si="180"/>
        <v/>
      </c>
      <c r="E2750" s="69"/>
      <c r="F2750" s="70"/>
      <c r="G2750" s="4"/>
      <c r="H2750" s="71"/>
      <c r="I2750" s="71"/>
      <c r="J2750" s="70"/>
      <c r="K2750" s="70"/>
      <c r="L2750" s="70"/>
      <c r="M2750" s="70"/>
      <c r="N2750" s="70"/>
      <c r="O2750" s="70"/>
      <c r="P2750" s="70"/>
      <c r="Q2750" s="70"/>
      <c r="R2750" s="70"/>
      <c r="S2750" s="86"/>
      <c r="T2750" s="70"/>
      <c r="Z2750" s="68">
        <f t="shared" si="181"/>
        <v>1</v>
      </c>
      <c r="AC2750" s="1" t="str">
        <f t="shared" si="182"/>
        <v>1900</v>
      </c>
    </row>
    <row r="2751" spans="2:29" x14ac:dyDescent="0.25">
      <c r="B2751" s="1">
        <f t="shared" si="179"/>
        <v>0</v>
      </c>
      <c r="D2751" s="95" t="str">
        <f t="shared" si="180"/>
        <v/>
      </c>
      <c r="E2751" s="69"/>
      <c r="F2751" s="70"/>
      <c r="G2751" s="4"/>
      <c r="H2751" s="71"/>
      <c r="I2751" s="71"/>
      <c r="J2751" s="70"/>
      <c r="K2751" s="70"/>
      <c r="L2751" s="70"/>
      <c r="M2751" s="70"/>
      <c r="N2751" s="70"/>
      <c r="O2751" s="70"/>
      <c r="P2751" s="70"/>
      <c r="Q2751" s="70"/>
      <c r="R2751" s="70"/>
      <c r="S2751" s="86"/>
      <c r="T2751" s="70"/>
      <c r="Z2751" s="68">
        <f t="shared" si="181"/>
        <v>1</v>
      </c>
      <c r="AC2751" s="1" t="str">
        <f t="shared" si="182"/>
        <v>1900</v>
      </c>
    </row>
    <row r="2752" spans="2:29" x14ac:dyDescent="0.25">
      <c r="B2752" s="1">
        <f t="shared" si="179"/>
        <v>0</v>
      </c>
      <c r="D2752" s="95" t="str">
        <f t="shared" si="180"/>
        <v/>
      </c>
      <c r="E2752" s="69"/>
      <c r="F2752" s="70"/>
      <c r="G2752" s="4"/>
      <c r="H2752" s="71"/>
      <c r="I2752" s="71"/>
      <c r="J2752" s="70"/>
      <c r="K2752" s="70"/>
      <c r="L2752" s="70"/>
      <c r="M2752" s="70"/>
      <c r="N2752" s="70"/>
      <c r="O2752" s="70"/>
      <c r="P2752" s="70"/>
      <c r="Q2752" s="70"/>
      <c r="R2752" s="70"/>
      <c r="S2752" s="86"/>
      <c r="T2752" s="70"/>
      <c r="Z2752" s="68">
        <f t="shared" si="181"/>
        <v>1</v>
      </c>
      <c r="AC2752" s="1" t="str">
        <f t="shared" si="182"/>
        <v>1900</v>
      </c>
    </row>
    <row r="2753" spans="2:29" x14ac:dyDescent="0.25">
      <c r="B2753" s="1">
        <f t="shared" si="179"/>
        <v>0</v>
      </c>
      <c r="D2753" s="95" t="str">
        <f t="shared" si="180"/>
        <v/>
      </c>
      <c r="E2753" s="69"/>
      <c r="F2753" s="70"/>
      <c r="G2753" s="4"/>
      <c r="H2753" s="71"/>
      <c r="I2753" s="71"/>
      <c r="J2753" s="70"/>
      <c r="K2753" s="70"/>
      <c r="L2753" s="70"/>
      <c r="M2753" s="70"/>
      <c r="N2753" s="70"/>
      <c r="O2753" s="70"/>
      <c r="P2753" s="70"/>
      <c r="Q2753" s="70"/>
      <c r="R2753" s="70"/>
      <c r="S2753" s="86"/>
      <c r="T2753" s="70"/>
      <c r="Z2753" s="68">
        <f t="shared" si="181"/>
        <v>1</v>
      </c>
      <c r="AC2753" s="1" t="str">
        <f t="shared" si="182"/>
        <v>1900</v>
      </c>
    </row>
    <row r="2754" spans="2:29" x14ac:dyDescent="0.25">
      <c r="B2754" s="1">
        <f t="shared" si="179"/>
        <v>0</v>
      </c>
      <c r="D2754" s="95" t="str">
        <f t="shared" si="180"/>
        <v/>
      </c>
      <c r="E2754" s="69"/>
      <c r="F2754" s="70"/>
      <c r="G2754" s="4"/>
      <c r="H2754" s="71"/>
      <c r="I2754" s="71"/>
      <c r="J2754" s="70"/>
      <c r="K2754" s="70"/>
      <c r="L2754" s="70"/>
      <c r="M2754" s="70"/>
      <c r="N2754" s="70"/>
      <c r="O2754" s="70"/>
      <c r="P2754" s="70"/>
      <c r="Q2754" s="70"/>
      <c r="R2754" s="70"/>
      <c r="S2754" s="86"/>
      <c r="T2754" s="70"/>
      <c r="Z2754" s="68">
        <f t="shared" si="181"/>
        <v>1</v>
      </c>
      <c r="AC2754" s="1" t="str">
        <f t="shared" si="182"/>
        <v>1900</v>
      </c>
    </row>
    <row r="2755" spans="2:29" x14ac:dyDescent="0.25">
      <c r="B2755" s="1">
        <f t="shared" si="179"/>
        <v>0</v>
      </c>
      <c r="D2755" s="95" t="str">
        <f t="shared" si="180"/>
        <v/>
      </c>
      <c r="E2755" s="69"/>
      <c r="F2755" s="70"/>
      <c r="G2755" s="4"/>
      <c r="H2755" s="71"/>
      <c r="I2755" s="71"/>
      <c r="J2755" s="70"/>
      <c r="K2755" s="70"/>
      <c r="L2755" s="70"/>
      <c r="M2755" s="70"/>
      <c r="N2755" s="70"/>
      <c r="O2755" s="70"/>
      <c r="P2755" s="70"/>
      <c r="Q2755" s="70"/>
      <c r="R2755" s="70"/>
      <c r="S2755" s="86"/>
      <c r="T2755" s="70"/>
      <c r="Z2755" s="68">
        <f t="shared" si="181"/>
        <v>1</v>
      </c>
      <c r="AC2755" s="1" t="str">
        <f t="shared" si="182"/>
        <v>1900</v>
      </c>
    </row>
    <row r="2756" spans="2:29" x14ac:dyDescent="0.25">
      <c r="B2756" s="1">
        <f t="shared" ref="B2756:B2819" si="183">IF($B$1=YEAR(Z2756),D2756,0)</f>
        <v>0</v>
      </c>
      <c r="D2756" s="95" t="str">
        <f t="shared" ref="D2756:D2819" si="184">IF(Z2756&lt;&gt;$Y$2,IF(YEAR(Z2756)=YEAR(Z2755),D2755+1,1),"")</f>
        <v/>
      </c>
      <c r="E2756" s="69"/>
      <c r="F2756" s="70"/>
      <c r="G2756" s="4"/>
      <c r="H2756" s="71"/>
      <c r="I2756" s="71"/>
      <c r="J2756" s="70"/>
      <c r="K2756" s="70"/>
      <c r="L2756" s="70"/>
      <c r="M2756" s="70"/>
      <c r="N2756" s="70"/>
      <c r="O2756" s="70"/>
      <c r="P2756" s="70"/>
      <c r="Q2756" s="70"/>
      <c r="R2756" s="70"/>
      <c r="S2756" s="86"/>
      <c r="T2756" s="70"/>
      <c r="Z2756" s="68">
        <f t="shared" ref="Z2756:Z2819" si="185">IF(CONCATENATE(F2756,F2757,F2758,F2759,F2760,F2761)&lt;&gt;"",IF(AND(E2756&lt;&gt;0,ISNUMBER(E2756)=TRUE),E2756,Z2755),$Y$2)</f>
        <v>1</v>
      </c>
      <c r="AC2756" s="1" t="str">
        <f t="shared" si="182"/>
        <v>1900</v>
      </c>
    </row>
    <row r="2757" spans="2:29" x14ac:dyDescent="0.25">
      <c r="B2757" s="1">
        <f t="shared" si="183"/>
        <v>0</v>
      </c>
      <c r="D2757" s="95" t="str">
        <f t="shared" si="184"/>
        <v/>
      </c>
      <c r="E2757" s="69"/>
      <c r="F2757" s="70"/>
      <c r="G2757" s="4"/>
      <c r="H2757" s="71"/>
      <c r="I2757" s="71"/>
      <c r="J2757" s="70"/>
      <c r="K2757" s="70"/>
      <c r="L2757" s="70"/>
      <c r="M2757" s="70"/>
      <c r="N2757" s="70"/>
      <c r="O2757" s="70"/>
      <c r="P2757" s="70"/>
      <c r="Q2757" s="70"/>
      <c r="R2757" s="70"/>
      <c r="S2757" s="86"/>
      <c r="T2757" s="70"/>
      <c r="Z2757" s="68">
        <f t="shared" si="185"/>
        <v>1</v>
      </c>
      <c r="AC2757" s="1" t="str">
        <f t="shared" ref="AC2757:AC2820" si="186">YEAR(Z2757)&amp;F2757&amp;G2757</f>
        <v>1900</v>
      </c>
    </row>
    <row r="2758" spans="2:29" x14ac:dyDescent="0.25">
      <c r="B2758" s="1">
        <f t="shared" si="183"/>
        <v>0</v>
      </c>
      <c r="D2758" s="95" t="str">
        <f t="shared" si="184"/>
        <v/>
      </c>
      <c r="E2758" s="69"/>
      <c r="F2758" s="70"/>
      <c r="G2758" s="4"/>
      <c r="H2758" s="71"/>
      <c r="I2758" s="71"/>
      <c r="J2758" s="70"/>
      <c r="K2758" s="70"/>
      <c r="L2758" s="70"/>
      <c r="M2758" s="70"/>
      <c r="N2758" s="70"/>
      <c r="O2758" s="70"/>
      <c r="P2758" s="70"/>
      <c r="Q2758" s="70"/>
      <c r="R2758" s="70"/>
      <c r="S2758" s="86"/>
      <c r="T2758" s="70"/>
      <c r="Z2758" s="68">
        <f t="shared" si="185"/>
        <v>1</v>
      </c>
      <c r="AC2758" s="1" t="str">
        <f t="shared" si="186"/>
        <v>1900</v>
      </c>
    </row>
    <row r="2759" spans="2:29" x14ac:dyDescent="0.25">
      <c r="B2759" s="1">
        <f t="shared" si="183"/>
        <v>0</v>
      </c>
      <c r="D2759" s="95" t="str">
        <f t="shared" si="184"/>
        <v/>
      </c>
      <c r="E2759" s="69"/>
      <c r="F2759" s="70"/>
      <c r="G2759" s="4"/>
      <c r="H2759" s="71"/>
      <c r="I2759" s="71"/>
      <c r="J2759" s="70"/>
      <c r="K2759" s="70"/>
      <c r="L2759" s="70"/>
      <c r="M2759" s="70"/>
      <c r="N2759" s="70"/>
      <c r="O2759" s="70"/>
      <c r="P2759" s="70"/>
      <c r="Q2759" s="70"/>
      <c r="R2759" s="70"/>
      <c r="S2759" s="86"/>
      <c r="T2759" s="70"/>
      <c r="Z2759" s="68">
        <f t="shared" si="185"/>
        <v>1</v>
      </c>
      <c r="AC2759" s="1" t="str">
        <f t="shared" si="186"/>
        <v>1900</v>
      </c>
    </row>
    <row r="2760" spans="2:29" x14ac:dyDescent="0.25">
      <c r="B2760" s="1">
        <f t="shared" si="183"/>
        <v>0</v>
      </c>
      <c r="D2760" s="95" t="str">
        <f t="shared" si="184"/>
        <v/>
      </c>
      <c r="E2760" s="69"/>
      <c r="F2760" s="70"/>
      <c r="G2760" s="4"/>
      <c r="H2760" s="71"/>
      <c r="I2760" s="71"/>
      <c r="J2760" s="70"/>
      <c r="K2760" s="70"/>
      <c r="L2760" s="70"/>
      <c r="M2760" s="70"/>
      <c r="N2760" s="70"/>
      <c r="O2760" s="70"/>
      <c r="P2760" s="70"/>
      <c r="Q2760" s="70"/>
      <c r="R2760" s="70"/>
      <c r="S2760" s="86"/>
      <c r="T2760" s="70"/>
      <c r="Z2760" s="68">
        <f t="shared" si="185"/>
        <v>1</v>
      </c>
      <c r="AC2760" s="1" t="str">
        <f t="shared" si="186"/>
        <v>1900</v>
      </c>
    </row>
    <row r="2761" spans="2:29" x14ac:dyDescent="0.25">
      <c r="B2761" s="1">
        <f t="shared" si="183"/>
        <v>0</v>
      </c>
      <c r="D2761" s="95" t="str">
        <f t="shared" si="184"/>
        <v/>
      </c>
      <c r="E2761" s="69"/>
      <c r="F2761" s="70"/>
      <c r="G2761" s="4"/>
      <c r="H2761" s="71"/>
      <c r="I2761" s="71"/>
      <c r="J2761" s="70"/>
      <c r="K2761" s="70"/>
      <c r="L2761" s="70"/>
      <c r="M2761" s="70"/>
      <c r="N2761" s="70"/>
      <c r="O2761" s="70"/>
      <c r="P2761" s="70"/>
      <c r="Q2761" s="70"/>
      <c r="R2761" s="70"/>
      <c r="S2761" s="86"/>
      <c r="T2761" s="70"/>
      <c r="Z2761" s="68">
        <f t="shared" si="185"/>
        <v>1</v>
      </c>
      <c r="AC2761" s="1" t="str">
        <f t="shared" si="186"/>
        <v>1900</v>
      </c>
    </row>
    <row r="2762" spans="2:29" x14ac:dyDescent="0.25">
      <c r="B2762" s="1">
        <f t="shared" si="183"/>
        <v>0</v>
      </c>
      <c r="D2762" s="95" t="str">
        <f t="shared" si="184"/>
        <v/>
      </c>
      <c r="E2762" s="69"/>
      <c r="F2762" s="70"/>
      <c r="G2762" s="4"/>
      <c r="H2762" s="71"/>
      <c r="I2762" s="71"/>
      <c r="J2762" s="70"/>
      <c r="K2762" s="70"/>
      <c r="L2762" s="70"/>
      <c r="M2762" s="70"/>
      <c r="N2762" s="70"/>
      <c r="O2762" s="70"/>
      <c r="P2762" s="70"/>
      <c r="Q2762" s="70"/>
      <c r="R2762" s="70"/>
      <c r="S2762" s="86"/>
      <c r="T2762" s="70"/>
      <c r="Z2762" s="68">
        <f t="shared" si="185"/>
        <v>1</v>
      </c>
      <c r="AC2762" s="1" t="str">
        <f t="shared" si="186"/>
        <v>1900</v>
      </c>
    </row>
    <row r="2763" spans="2:29" x14ac:dyDescent="0.25">
      <c r="B2763" s="1">
        <f t="shared" si="183"/>
        <v>0</v>
      </c>
      <c r="D2763" s="95" t="str">
        <f t="shared" si="184"/>
        <v/>
      </c>
      <c r="E2763" s="69"/>
      <c r="F2763" s="70"/>
      <c r="G2763" s="4"/>
      <c r="H2763" s="71"/>
      <c r="I2763" s="71"/>
      <c r="J2763" s="70"/>
      <c r="K2763" s="70"/>
      <c r="L2763" s="70"/>
      <c r="M2763" s="70"/>
      <c r="N2763" s="70"/>
      <c r="O2763" s="70"/>
      <c r="P2763" s="70"/>
      <c r="Q2763" s="70"/>
      <c r="R2763" s="70"/>
      <c r="S2763" s="86"/>
      <c r="T2763" s="70"/>
      <c r="Z2763" s="68">
        <f t="shared" si="185"/>
        <v>1</v>
      </c>
      <c r="AC2763" s="1" t="str">
        <f t="shared" si="186"/>
        <v>1900</v>
      </c>
    </row>
    <row r="2764" spans="2:29" x14ac:dyDescent="0.25">
      <c r="B2764" s="1">
        <f t="shared" si="183"/>
        <v>0</v>
      </c>
      <c r="D2764" s="95" t="str">
        <f t="shared" si="184"/>
        <v/>
      </c>
      <c r="E2764" s="69"/>
      <c r="F2764" s="70"/>
      <c r="G2764" s="4"/>
      <c r="H2764" s="71"/>
      <c r="I2764" s="71"/>
      <c r="J2764" s="70"/>
      <c r="K2764" s="70"/>
      <c r="L2764" s="70"/>
      <c r="M2764" s="70"/>
      <c r="N2764" s="70"/>
      <c r="O2764" s="70"/>
      <c r="P2764" s="70"/>
      <c r="Q2764" s="70"/>
      <c r="R2764" s="70"/>
      <c r="S2764" s="86"/>
      <c r="T2764" s="70"/>
      <c r="Z2764" s="68">
        <f t="shared" si="185"/>
        <v>1</v>
      </c>
      <c r="AC2764" s="1" t="str">
        <f t="shared" si="186"/>
        <v>1900</v>
      </c>
    </row>
    <row r="2765" spans="2:29" x14ac:dyDescent="0.25">
      <c r="B2765" s="1">
        <f t="shared" si="183"/>
        <v>0</v>
      </c>
      <c r="D2765" s="95" t="str">
        <f t="shared" si="184"/>
        <v/>
      </c>
      <c r="E2765" s="69"/>
      <c r="F2765" s="70"/>
      <c r="G2765" s="4"/>
      <c r="H2765" s="71"/>
      <c r="I2765" s="71"/>
      <c r="J2765" s="70"/>
      <c r="K2765" s="70"/>
      <c r="L2765" s="70"/>
      <c r="M2765" s="70"/>
      <c r="N2765" s="70"/>
      <c r="O2765" s="70"/>
      <c r="P2765" s="70"/>
      <c r="Q2765" s="70"/>
      <c r="R2765" s="70"/>
      <c r="S2765" s="86"/>
      <c r="T2765" s="70"/>
      <c r="Z2765" s="68">
        <f t="shared" si="185"/>
        <v>1</v>
      </c>
      <c r="AC2765" s="1" t="str">
        <f t="shared" si="186"/>
        <v>1900</v>
      </c>
    </row>
    <row r="2766" spans="2:29" x14ac:dyDescent="0.25">
      <c r="B2766" s="1">
        <f t="shared" si="183"/>
        <v>0</v>
      </c>
      <c r="D2766" s="95" t="str">
        <f t="shared" si="184"/>
        <v/>
      </c>
      <c r="E2766" s="69"/>
      <c r="F2766" s="70"/>
      <c r="G2766" s="4"/>
      <c r="H2766" s="71"/>
      <c r="I2766" s="71"/>
      <c r="J2766" s="70"/>
      <c r="K2766" s="70"/>
      <c r="L2766" s="70"/>
      <c r="M2766" s="70"/>
      <c r="N2766" s="70"/>
      <c r="O2766" s="70"/>
      <c r="P2766" s="70"/>
      <c r="Q2766" s="70"/>
      <c r="R2766" s="70"/>
      <c r="S2766" s="86"/>
      <c r="T2766" s="70"/>
      <c r="Z2766" s="68">
        <f t="shared" si="185"/>
        <v>1</v>
      </c>
      <c r="AC2766" s="1" t="str">
        <f t="shared" si="186"/>
        <v>1900</v>
      </c>
    </row>
    <row r="2767" spans="2:29" x14ac:dyDescent="0.25">
      <c r="B2767" s="1">
        <f t="shared" si="183"/>
        <v>0</v>
      </c>
      <c r="D2767" s="95" t="str">
        <f t="shared" si="184"/>
        <v/>
      </c>
      <c r="E2767" s="69"/>
      <c r="F2767" s="70"/>
      <c r="G2767" s="4"/>
      <c r="H2767" s="71"/>
      <c r="I2767" s="71"/>
      <c r="J2767" s="70"/>
      <c r="K2767" s="70"/>
      <c r="L2767" s="70"/>
      <c r="M2767" s="70"/>
      <c r="N2767" s="70"/>
      <c r="O2767" s="70"/>
      <c r="P2767" s="70"/>
      <c r="Q2767" s="70"/>
      <c r="R2767" s="70"/>
      <c r="S2767" s="86"/>
      <c r="T2767" s="70"/>
      <c r="Z2767" s="68">
        <f t="shared" si="185"/>
        <v>1</v>
      </c>
      <c r="AC2767" s="1" t="str">
        <f t="shared" si="186"/>
        <v>1900</v>
      </c>
    </row>
    <row r="2768" spans="2:29" x14ac:dyDescent="0.25">
      <c r="B2768" s="1">
        <f t="shared" si="183"/>
        <v>0</v>
      </c>
      <c r="D2768" s="95" t="str">
        <f t="shared" si="184"/>
        <v/>
      </c>
      <c r="E2768" s="69"/>
      <c r="F2768" s="70"/>
      <c r="G2768" s="4"/>
      <c r="H2768" s="71"/>
      <c r="I2768" s="71"/>
      <c r="J2768" s="70"/>
      <c r="K2768" s="70"/>
      <c r="L2768" s="70"/>
      <c r="M2768" s="70"/>
      <c r="N2768" s="70"/>
      <c r="O2768" s="70"/>
      <c r="P2768" s="70"/>
      <c r="Q2768" s="70"/>
      <c r="R2768" s="70"/>
      <c r="S2768" s="86"/>
      <c r="T2768" s="70"/>
      <c r="Z2768" s="68">
        <f t="shared" si="185"/>
        <v>1</v>
      </c>
      <c r="AC2768" s="1" t="str">
        <f t="shared" si="186"/>
        <v>1900</v>
      </c>
    </row>
    <row r="2769" spans="2:29" x14ac:dyDescent="0.25">
      <c r="B2769" s="1">
        <f t="shared" si="183"/>
        <v>0</v>
      </c>
      <c r="D2769" s="95" t="str">
        <f t="shared" si="184"/>
        <v/>
      </c>
      <c r="E2769" s="69"/>
      <c r="F2769" s="70"/>
      <c r="G2769" s="4"/>
      <c r="H2769" s="71"/>
      <c r="I2769" s="71"/>
      <c r="J2769" s="70"/>
      <c r="K2769" s="70"/>
      <c r="L2769" s="70"/>
      <c r="M2769" s="70"/>
      <c r="N2769" s="70"/>
      <c r="O2769" s="70"/>
      <c r="P2769" s="70"/>
      <c r="Q2769" s="70"/>
      <c r="R2769" s="70"/>
      <c r="S2769" s="86"/>
      <c r="T2769" s="70"/>
      <c r="Z2769" s="68">
        <f t="shared" si="185"/>
        <v>1</v>
      </c>
      <c r="AC2769" s="1" t="str">
        <f t="shared" si="186"/>
        <v>1900</v>
      </c>
    </row>
    <row r="2770" spans="2:29" x14ac:dyDescent="0.25">
      <c r="B2770" s="1">
        <f t="shared" si="183"/>
        <v>0</v>
      </c>
      <c r="D2770" s="95" t="str">
        <f t="shared" si="184"/>
        <v/>
      </c>
      <c r="E2770" s="69"/>
      <c r="F2770" s="70"/>
      <c r="G2770" s="4"/>
      <c r="H2770" s="71"/>
      <c r="I2770" s="71"/>
      <c r="J2770" s="70"/>
      <c r="K2770" s="70"/>
      <c r="L2770" s="70"/>
      <c r="M2770" s="70"/>
      <c r="N2770" s="70"/>
      <c r="O2770" s="70"/>
      <c r="P2770" s="70"/>
      <c r="Q2770" s="70"/>
      <c r="R2770" s="70"/>
      <c r="S2770" s="86"/>
      <c r="T2770" s="70"/>
      <c r="Z2770" s="68">
        <f t="shared" si="185"/>
        <v>1</v>
      </c>
      <c r="AC2770" s="1" t="str">
        <f t="shared" si="186"/>
        <v>1900</v>
      </c>
    </row>
    <row r="2771" spans="2:29" x14ac:dyDescent="0.25">
      <c r="B2771" s="1">
        <f t="shared" si="183"/>
        <v>0</v>
      </c>
      <c r="D2771" s="95" t="str">
        <f t="shared" si="184"/>
        <v/>
      </c>
      <c r="E2771" s="69"/>
      <c r="F2771" s="70"/>
      <c r="G2771" s="4"/>
      <c r="H2771" s="71"/>
      <c r="I2771" s="71"/>
      <c r="J2771" s="70"/>
      <c r="K2771" s="70"/>
      <c r="L2771" s="70"/>
      <c r="M2771" s="70"/>
      <c r="N2771" s="70"/>
      <c r="O2771" s="70"/>
      <c r="P2771" s="70"/>
      <c r="Q2771" s="70"/>
      <c r="R2771" s="70"/>
      <c r="S2771" s="86"/>
      <c r="T2771" s="70"/>
      <c r="Z2771" s="68">
        <f t="shared" si="185"/>
        <v>1</v>
      </c>
      <c r="AC2771" s="1" t="str">
        <f t="shared" si="186"/>
        <v>1900</v>
      </c>
    </row>
    <row r="2772" spans="2:29" x14ac:dyDescent="0.25">
      <c r="B2772" s="1">
        <f t="shared" si="183"/>
        <v>0</v>
      </c>
      <c r="D2772" s="95" t="str">
        <f t="shared" si="184"/>
        <v/>
      </c>
      <c r="E2772" s="69"/>
      <c r="F2772" s="70"/>
      <c r="G2772" s="4"/>
      <c r="H2772" s="71"/>
      <c r="I2772" s="71"/>
      <c r="J2772" s="70"/>
      <c r="K2772" s="70"/>
      <c r="L2772" s="70"/>
      <c r="M2772" s="70"/>
      <c r="N2772" s="70"/>
      <c r="O2772" s="70"/>
      <c r="P2772" s="70"/>
      <c r="Q2772" s="70"/>
      <c r="R2772" s="70"/>
      <c r="S2772" s="86"/>
      <c r="T2772" s="70"/>
      <c r="Z2772" s="68">
        <f t="shared" si="185"/>
        <v>1</v>
      </c>
      <c r="AC2772" s="1" t="str">
        <f t="shared" si="186"/>
        <v>1900</v>
      </c>
    </row>
    <row r="2773" spans="2:29" x14ac:dyDescent="0.25">
      <c r="B2773" s="1">
        <f t="shared" si="183"/>
        <v>0</v>
      </c>
      <c r="D2773" s="95" t="str">
        <f t="shared" si="184"/>
        <v/>
      </c>
      <c r="E2773" s="69"/>
      <c r="F2773" s="70"/>
      <c r="G2773" s="4"/>
      <c r="H2773" s="71"/>
      <c r="I2773" s="71"/>
      <c r="J2773" s="70"/>
      <c r="K2773" s="70"/>
      <c r="L2773" s="70"/>
      <c r="M2773" s="70"/>
      <c r="N2773" s="70"/>
      <c r="O2773" s="70"/>
      <c r="P2773" s="70"/>
      <c r="Q2773" s="70"/>
      <c r="R2773" s="70"/>
      <c r="S2773" s="86"/>
      <c r="T2773" s="70"/>
      <c r="Z2773" s="68">
        <f t="shared" si="185"/>
        <v>1</v>
      </c>
      <c r="AC2773" s="1" t="str">
        <f t="shared" si="186"/>
        <v>1900</v>
      </c>
    </row>
    <row r="2774" spans="2:29" x14ac:dyDescent="0.25">
      <c r="B2774" s="1">
        <f t="shared" si="183"/>
        <v>0</v>
      </c>
      <c r="D2774" s="95" t="str">
        <f t="shared" si="184"/>
        <v/>
      </c>
      <c r="E2774" s="69"/>
      <c r="F2774" s="70"/>
      <c r="G2774" s="4"/>
      <c r="H2774" s="71"/>
      <c r="I2774" s="71"/>
      <c r="J2774" s="70"/>
      <c r="K2774" s="70"/>
      <c r="L2774" s="70"/>
      <c r="M2774" s="70"/>
      <c r="N2774" s="70"/>
      <c r="O2774" s="70"/>
      <c r="P2774" s="70"/>
      <c r="Q2774" s="70"/>
      <c r="R2774" s="70"/>
      <c r="S2774" s="86"/>
      <c r="T2774" s="70"/>
      <c r="Z2774" s="68">
        <f t="shared" si="185"/>
        <v>1</v>
      </c>
      <c r="AC2774" s="1" t="str">
        <f t="shared" si="186"/>
        <v>1900</v>
      </c>
    </row>
    <row r="2775" spans="2:29" x14ac:dyDescent="0.25">
      <c r="B2775" s="1">
        <f t="shared" si="183"/>
        <v>0</v>
      </c>
      <c r="D2775" s="95" t="str">
        <f t="shared" si="184"/>
        <v/>
      </c>
      <c r="E2775" s="69"/>
      <c r="F2775" s="70"/>
      <c r="G2775" s="4"/>
      <c r="H2775" s="71"/>
      <c r="I2775" s="71"/>
      <c r="J2775" s="70"/>
      <c r="K2775" s="70"/>
      <c r="L2775" s="70"/>
      <c r="M2775" s="70"/>
      <c r="N2775" s="70"/>
      <c r="O2775" s="70"/>
      <c r="P2775" s="70"/>
      <c r="Q2775" s="70"/>
      <c r="R2775" s="70"/>
      <c r="S2775" s="86"/>
      <c r="T2775" s="70"/>
      <c r="Z2775" s="68">
        <f t="shared" si="185"/>
        <v>1</v>
      </c>
      <c r="AC2775" s="1" t="str">
        <f t="shared" si="186"/>
        <v>1900</v>
      </c>
    </row>
    <row r="2776" spans="2:29" x14ac:dyDescent="0.25">
      <c r="B2776" s="1">
        <f t="shared" si="183"/>
        <v>0</v>
      </c>
      <c r="D2776" s="95" t="str">
        <f t="shared" si="184"/>
        <v/>
      </c>
      <c r="E2776" s="69"/>
      <c r="F2776" s="70"/>
      <c r="G2776" s="4"/>
      <c r="H2776" s="71"/>
      <c r="I2776" s="71"/>
      <c r="J2776" s="70"/>
      <c r="K2776" s="70"/>
      <c r="L2776" s="70"/>
      <c r="M2776" s="70"/>
      <c r="N2776" s="70"/>
      <c r="O2776" s="70"/>
      <c r="P2776" s="70"/>
      <c r="Q2776" s="70"/>
      <c r="R2776" s="70"/>
      <c r="S2776" s="86"/>
      <c r="T2776" s="70"/>
      <c r="Z2776" s="68">
        <f t="shared" si="185"/>
        <v>1</v>
      </c>
      <c r="AC2776" s="1" t="str">
        <f t="shared" si="186"/>
        <v>1900</v>
      </c>
    </row>
    <row r="2777" spans="2:29" x14ac:dyDescent="0.25">
      <c r="B2777" s="1">
        <f t="shared" si="183"/>
        <v>0</v>
      </c>
      <c r="D2777" s="95" t="str">
        <f t="shared" si="184"/>
        <v/>
      </c>
      <c r="E2777" s="69"/>
      <c r="F2777" s="70"/>
      <c r="G2777" s="4"/>
      <c r="H2777" s="71"/>
      <c r="I2777" s="71"/>
      <c r="J2777" s="70"/>
      <c r="K2777" s="70"/>
      <c r="L2777" s="70"/>
      <c r="M2777" s="70"/>
      <c r="N2777" s="70"/>
      <c r="O2777" s="70"/>
      <c r="P2777" s="70"/>
      <c r="Q2777" s="70"/>
      <c r="R2777" s="70"/>
      <c r="S2777" s="86"/>
      <c r="T2777" s="70"/>
      <c r="Z2777" s="68">
        <f t="shared" si="185"/>
        <v>1</v>
      </c>
      <c r="AC2777" s="1" t="str">
        <f t="shared" si="186"/>
        <v>1900</v>
      </c>
    </row>
    <row r="2778" spans="2:29" x14ac:dyDescent="0.25">
      <c r="B2778" s="1">
        <f t="shared" si="183"/>
        <v>0</v>
      </c>
      <c r="D2778" s="95" t="str">
        <f t="shared" si="184"/>
        <v/>
      </c>
      <c r="E2778" s="69"/>
      <c r="F2778" s="70"/>
      <c r="G2778" s="4"/>
      <c r="H2778" s="71"/>
      <c r="I2778" s="71"/>
      <c r="J2778" s="70"/>
      <c r="K2778" s="70"/>
      <c r="L2778" s="70"/>
      <c r="M2778" s="70"/>
      <c r="N2778" s="70"/>
      <c r="O2778" s="70"/>
      <c r="P2778" s="70"/>
      <c r="Q2778" s="70"/>
      <c r="R2778" s="70"/>
      <c r="S2778" s="86"/>
      <c r="T2778" s="70"/>
      <c r="Z2778" s="68">
        <f t="shared" si="185"/>
        <v>1</v>
      </c>
      <c r="AC2778" s="1" t="str">
        <f t="shared" si="186"/>
        <v>1900</v>
      </c>
    </row>
    <row r="2779" spans="2:29" x14ac:dyDescent="0.25">
      <c r="B2779" s="1">
        <f t="shared" si="183"/>
        <v>0</v>
      </c>
      <c r="D2779" s="95" t="str">
        <f t="shared" si="184"/>
        <v/>
      </c>
      <c r="E2779" s="69"/>
      <c r="F2779" s="70"/>
      <c r="G2779" s="4"/>
      <c r="H2779" s="71"/>
      <c r="I2779" s="71"/>
      <c r="J2779" s="70"/>
      <c r="K2779" s="70"/>
      <c r="L2779" s="70"/>
      <c r="M2779" s="70"/>
      <c r="N2779" s="70"/>
      <c r="O2779" s="70"/>
      <c r="P2779" s="70"/>
      <c r="Q2779" s="70"/>
      <c r="R2779" s="70"/>
      <c r="S2779" s="86"/>
      <c r="T2779" s="70"/>
      <c r="Z2779" s="68">
        <f t="shared" si="185"/>
        <v>1</v>
      </c>
      <c r="AC2779" s="1" t="str">
        <f t="shared" si="186"/>
        <v>1900</v>
      </c>
    </row>
    <row r="2780" spans="2:29" x14ac:dyDescent="0.25">
      <c r="B2780" s="1">
        <f t="shared" si="183"/>
        <v>0</v>
      </c>
      <c r="D2780" s="95" t="str">
        <f t="shared" si="184"/>
        <v/>
      </c>
      <c r="E2780" s="69"/>
      <c r="F2780" s="70"/>
      <c r="G2780" s="4"/>
      <c r="H2780" s="71"/>
      <c r="I2780" s="71"/>
      <c r="J2780" s="70"/>
      <c r="K2780" s="70"/>
      <c r="L2780" s="70"/>
      <c r="M2780" s="70"/>
      <c r="N2780" s="70"/>
      <c r="O2780" s="70"/>
      <c r="P2780" s="70"/>
      <c r="Q2780" s="70"/>
      <c r="R2780" s="70"/>
      <c r="S2780" s="86"/>
      <c r="T2780" s="70"/>
      <c r="Z2780" s="68">
        <f t="shared" si="185"/>
        <v>1</v>
      </c>
      <c r="AC2780" s="1" t="str">
        <f t="shared" si="186"/>
        <v>1900</v>
      </c>
    </row>
    <row r="2781" spans="2:29" x14ac:dyDescent="0.25">
      <c r="B2781" s="1">
        <f t="shared" si="183"/>
        <v>0</v>
      </c>
      <c r="D2781" s="95" t="str">
        <f t="shared" si="184"/>
        <v/>
      </c>
      <c r="E2781" s="69"/>
      <c r="F2781" s="70"/>
      <c r="G2781" s="4"/>
      <c r="H2781" s="71"/>
      <c r="I2781" s="71"/>
      <c r="J2781" s="70"/>
      <c r="K2781" s="70"/>
      <c r="L2781" s="70"/>
      <c r="M2781" s="70"/>
      <c r="N2781" s="70"/>
      <c r="O2781" s="70"/>
      <c r="P2781" s="70"/>
      <c r="Q2781" s="70"/>
      <c r="R2781" s="70"/>
      <c r="S2781" s="86"/>
      <c r="T2781" s="70"/>
      <c r="Z2781" s="68">
        <f t="shared" si="185"/>
        <v>1</v>
      </c>
      <c r="AC2781" s="1" t="str">
        <f t="shared" si="186"/>
        <v>1900</v>
      </c>
    </row>
    <row r="2782" spans="2:29" x14ac:dyDescent="0.25">
      <c r="B2782" s="1">
        <f t="shared" si="183"/>
        <v>0</v>
      </c>
      <c r="D2782" s="95" t="str">
        <f t="shared" si="184"/>
        <v/>
      </c>
      <c r="E2782" s="69"/>
      <c r="F2782" s="70"/>
      <c r="G2782" s="4"/>
      <c r="H2782" s="71"/>
      <c r="I2782" s="71"/>
      <c r="J2782" s="70"/>
      <c r="K2782" s="70"/>
      <c r="L2782" s="70"/>
      <c r="M2782" s="70"/>
      <c r="N2782" s="70"/>
      <c r="O2782" s="70"/>
      <c r="P2782" s="70"/>
      <c r="Q2782" s="70"/>
      <c r="R2782" s="70"/>
      <c r="S2782" s="86"/>
      <c r="T2782" s="70"/>
      <c r="Z2782" s="68">
        <f t="shared" si="185"/>
        <v>1</v>
      </c>
      <c r="AC2782" s="1" t="str">
        <f t="shared" si="186"/>
        <v>1900</v>
      </c>
    </row>
    <row r="2783" spans="2:29" x14ac:dyDescent="0.25">
      <c r="B2783" s="1">
        <f t="shared" si="183"/>
        <v>0</v>
      </c>
      <c r="D2783" s="95" t="str">
        <f t="shared" si="184"/>
        <v/>
      </c>
      <c r="E2783" s="69"/>
      <c r="F2783" s="70"/>
      <c r="G2783" s="4"/>
      <c r="H2783" s="71"/>
      <c r="I2783" s="71"/>
      <c r="J2783" s="70"/>
      <c r="K2783" s="70"/>
      <c r="L2783" s="70"/>
      <c r="M2783" s="70"/>
      <c r="N2783" s="70"/>
      <c r="O2783" s="70"/>
      <c r="P2783" s="70"/>
      <c r="Q2783" s="70"/>
      <c r="R2783" s="70"/>
      <c r="S2783" s="86"/>
      <c r="T2783" s="70"/>
      <c r="Z2783" s="68">
        <f t="shared" si="185"/>
        <v>1</v>
      </c>
      <c r="AC2783" s="1" t="str">
        <f t="shared" si="186"/>
        <v>1900</v>
      </c>
    </row>
    <row r="2784" spans="2:29" x14ac:dyDescent="0.25">
      <c r="B2784" s="1">
        <f t="shared" si="183"/>
        <v>0</v>
      </c>
      <c r="D2784" s="95" t="str">
        <f t="shared" si="184"/>
        <v/>
      </c>
      <c r="E2784" s="69"/>
      <c r="F2784" s="70"/>
      <c r="G2784" s="4"/>
      <c r="H2784" s="71"/>
      <c r="I2784" s="71"/>
      <c r="J2784" s="70"/>
      <c r="K2784" s="70"/>
      <c r="L2784" s="70"/>
      <c r="M2784" s="70"/>
      <c r="N2784" s="70"/>
      <c r="O2784" s="70"/>
      <c r="P2784" s="70"/>
      <c r="Q2784" s="70"/>
      <c r="R2784" s="70"/>
      <c r="S2784" s="86"/>
      <c r="T2784" s="70"/>
      <c r="Z2784" s="68">
        <f t="shared" si="185"/>
        <v>1</v>
      </c>
      <c r="AC2784" s="1" t="str">
        <f t="shared" si="186"/>
        <v>1900</v>
      </c>
    </row>
    <row r="2785" spans="2:29" x14ac:dyDescent="0.25">
      <c r="B2785" s="1">
        <f t="shared" si="183"/>
        <v>0</v>
      </c>
      <c r="D2785" s="95" t="str">
        <f t="shared" si="184"/>
        <v/>
      </c>
      <c r="E2785" s="69"/>
      <c r="F2785" s="70"/>
      <c r="G2785" s="4"/>
      <c r="H2785" s="71"/>
      <c r="I2785" s="71"/>
      <c r="J2785" s="70"/>
      <c r="K2785" s="70"/>
      <c r="L2785" s="70"/>
      <c r="M2785" s="70"/>
      <c r="N2785" s="70"/>
      <c r="O2785" s="70"/>
      <c r="P2785" s="70"/>
      <c r="Q2785" s="70"/>
      <c r="R2785" s="70"/>
      <c r="S2785" s="86"/>
      <c r="T2785" s="70"/>
      <c r="Z2785" s="68">
        <f t="shared" si="185"/>
        <v>1</v>
      </c>
      <c r="AC2785" s="1" t="str">
        <f t="shared" si="186"/>
        <v>1900</v>
      </c>
    </row>
    <row r="2786" spans="2:29" x14ac:dyDescent="0.25">
      <c r="B2786" s="1">
        <f t="shared" si="183"/>
        <v>0</v>
      </c>
      <c r="D2786" s="95" t="str">
        <f t="shared" si="184"/>
        <v/>
      </c>
      <c r="E2786" s="69"/>
      <c r="F2786" s="70"/>
      <c r="G2786" s="4"/>
      <c r="H2786" s="71"/>
      <c r="I2786" s="71"/>
      <c r="J2786" s="70"/>
      <c r="K2786" s="70"/>
      <c r="L2786" s="70"/>
      <c r="M2786" s="70"/>
      <c r="N2786" s="70"/>
      <c r="O2786" s="70"/>
      <c r="P2786" s="70"/>
      <c r="Q2786" s="70"/>
      <c r="R2786" s="70"/>
      <c r="S2786" s="86"/>
      <c r="T2786" s="70"/>
      <c r="Z2786" s="68">
        <f t="shared" si="185"/>
        <v>1</v>
      </c>
      <c r="AC2786" s="1" t="str">
        <f t="shared" si="186"/>
        <v>1900</v>
      </c>
    </row>
    <row r="2787" spans="2:29" x14ac:dyDescent="0.25">
      <c r="B2787" s="1">
        <f t="shared" si="183"/>
        <v>0</v>
      </c>
      <c r="D2787" s="95" t="str">
        <f t="shared" si="184"/>
        <v/>
      </c>
      <c r="E2787" s="69"/>
      <c r="F2787" s="70"/>
      <c r="G2787" s="4"/>
      <c r="H2787" s="71"/>
      <c r="I2787" s="71"/>
      <c r="J2787" s="70"/>
      <c r="K2787" s="70"/>
      <c r="L2787" s="70"/>
      <c r="M2787" s="70"/>
      <c r="N2787" s="70"/>
      <c r="O2787" s="70"/>
      <c r="P2787" s="70"/>
      <c r="Q2787" s="70"/>
      <c r="R2787" s="70"/>
      <c r="S2787" s="86"/>
      <c r="T2787" s="70"/>
      <c r="Z2787" s="68">
        <f t="shared" si="185"/>
        <v>1</v>
      </c>
      <c r="AC2787" s="1" t="str">
        <f t="shared" si="186"/>
        <v>1900</v>
      </c>
    </row>
    <row r="2788" spans="2:29" x14ac:dyDescent="0.25">
      <c r="B2788" s="1">
        <f t="shared" si="183"/>
        <v>0</v>
      </c>
      <c r="D2788" s="95" t="str">
        <f t="shared" si="184"/>
        <v/>
      </c>
      <c r="E2788" s="69"/>
      <c r="F2788" s="70"/>
      <c r="G2788" s="4"/>
      <c r="H2788" s="71"/>
      <c r="I2788" s="71"/>
      <c r="J2788" s="70"/>
      <c r="K2788" s="70"/>
      <c r="L2788" s="70"/>
      <c r="M2788" s="70"/>
      <c r="N2788" s="70"/>
      <c r="O2788" s="70"/>
      <c r="P2788" s="70"/>
      <c r="Q2788" s="70"/>
      <c r="R2788" s="70"/>
      <c r="S2788" s="86"/>
      <c r="T2788" s="70"/>
      <c r="Z2788" s="68">
        <f t="shared" si="185"/>
        <v>1</v>
      </c>
      <c r="AC2788" s="1" t="str">
        <f t="shared" si="186"/>
        <v>1900</v>
      </c>
    </row>
    <row r="2789" spans="2:29" x14ac:dyDescent="0.25">
      <c r="B2789" s="1">
        <f t="shared" si="183"/>
        <v>0</v>
      </c>
      <c r="D2789" s="95" t="str">
        <f t="shared" si="184"/>
        <v/>
      </c>
      <c r="E2789" s="69"/>
      <c r="F2789" s="70"/>
      <c r="G2789" s="4"/>
      <c r="H2789" s="71"/>
      <c r="I2789" s="71"/>
      <c r="J2789" s="70"/>
      <c r="K2789" s="70"/>
      <c r="L2789" s="70"/>
      <c r="M2789" s="70"/>
      <c r="N2789" s="70"/>
      <c r="O2789" s="70"/>
      <c r="P2789" s="70"/>
      <c r="Q2789" s="70"/>
      <c r="R2789" s="70"/>
      <c r="S2789" s="86"/>
      <c r="T2789" s="70"/>
      <c r="Z2789" s="68">
        <f t="shared" si="185"/>
        <v>1</v>
      </c>
      <c r="AC2789" s="1" t="str">
        <f t="shared" si="186"/>
        <v>1900</v>
      </c>
    </row>
    <row r="2790" spans="2:29" x14ac:dyDescent="0.25">
      <c r="B2790" s="1">
        <f t="shared" si="183"/>
        <v>0</v>
      </c>
      <c r="D2790" s="95" t="str">
        <f t="shared" si="184"/>
        <v/>
      </c>
      <c r="E2790" s="69"/>
      <c r="F2790" s="70"/>
      <c r="G2790" s="4"/>
      <c r="H2790" s="71"/>
      <c r="I2790" s="71"/>
      <c r="J2790" s="70"/>
      <c r="K2790" s="70"/>
      <c r="L2790" s="70"/>
      <c r="M2790" s="70"/>
      <c r="N2790" s="70"/>
      <c r="O2790" s="70"/>
      <c r="P2790" s="70"/>
      <c r="Q2790" s="70"/>
      <c r="R2790" s="70"/>
      <c r="S2790" s="86"/>
      <c r="T2790" s="70"/>
      <c r="Z2790" s="68">
        <f t="shared" si="185"/>
        <v>1</v>
      </c>
      <c r="AC2790" s="1" t="str">
        <f t="shared" si="186"/>
        <v>1900</v>
      </c>
    </row>
    <row r="2791" spans="2:29" x14ac:dyDescent="0.25">
      <c r="B2791" s="1">
        <f t="shared" si="183"/>
        <v>0</v>
      </c>
      <c r="D2791" s="95" t="str">
        <f t="shared" si="184"/>
        <v/>
      </c>
      <c r="E2791" s="69"/>
      <c r="F2791" s="70"/>
      <c r="G2791" s="4"/>
      <c r="H2791" s="71"/>
      <c r="I2791" s="71"/>
      <c r="J2791" s="70"/>
      <c r="K2791" s="70"/>
      <c r="L2791" s="70"/>
      <c r="M2791" s="70"/>
      <c r="N2791" s="70"/>
      <c r="O2791" s="70"/>
      <c r="P2791" s="70"/>
      <c r="Q2791" s="70"/>
      <c r="R2791" s="70"/>
      <c r="S2791" s="86"/>
      <c r="T2791" s="70"/>
      <c r="Z2791" s="68">
        <f t="shared" si="185"/>
        <v>1</v>
      </c>
      <c r="AC2791" s="1" t="str">
        <f t="shared" si="186"/>
        <v>1900</v>
      </c>
    </row>
    <row r="2792" spans="2:29" x14ac:dyDescent="0.25">
      <c r="B2792" s="1">
        <f t="shared" si="183"/>
        <v>0</v>
      </c>
      <c r="D2792" s="95" t="str">
        <f t="shared" si="184"/>
        <v/>
      </c>
      <c r="E2792" s="69"/>
      <c r="F2792" s="70"/>
      <c r="G2792" s="4"/>
      <c r="H2792" s="71"/>
      <c r="I2792" s="71"/>
      <c r="J2792" s="70"/>
      <c r="K2792" s="70"/>
      <c r="L2792" s="70"/>
      <c r="M2792" s="70"/>
      <c r="N2792" s="70"/>
      <c r="O2792" s="70"/>
      <c r="P2792" s="70"/>
      <c r="Q2792" s="70"/>
      <c r="R2792" s="70"/>
      <c r="S2792" s="86"/>
      <c r="T2792" s="70"/>
      <c r="Z2792" s="68">
        <f t="shared" si="185"/>
        <v>1</v>
      </c>
      <c r="AC2792" s="1" t="str">
        <f t="shared" si="186"/>
        <v>1900</v>
      </c>
    </row>
    <row r="2793" spans="2:29" x14ac:dyDescent="0.25">
      <c r="B2793" s="1">
        <f t="shared" si="183"/>
        <v>0</v>
      </c>
      <c r="D2793" s="95" t="str">
        <f t="shared" si="184"/>
        <v/>
      </c>
      <c r="E2793" s="69"/>
      <c r="F2793" s="70"/>
      <c r="G2793" s="4"/>
      <c r="H2793" s="71"/>
      <c r="I2793" s="71"/>
      <c r="J2793" s="70"/>
      <c r="K2793" s="70"/>
      <c r="L2793" s="70"/>
      <c r="M2793" s="70"/>
      <c r="N2793" s="70"/>
      <c r="O2793" s="70"/>
      <c r="P2793" s="70"/>
      <c r="Q2793" s="70"/>
      <c r="R2793" s="70"/>
      <c r="S2793" s="86"/>
      <c r="T2793" s="70"/>
      <c r="Z2793" s="68">
        <f t="shared" si="185"/>
        <v>1</v>
      </c>
      <c r="AC2793" s="1" t="str">
        <f t="shared" si="186"/>
        <v>1900</v>
      </c>
    </row>
    <row r="2794" spans="2:29" x14ac:dyDescent="0.25">
      <c r="B2794" s="1">
        <f t="shared" si="183"/>
        <v>0</v>
      </c>
      <c r="D2794" s="95" t="str">
        <f t="shared" si="184"/>
        <v/>
      </c>
      <c r="E2794" s="69"/>
      <c r="F2794" s="70"/>
      <c r="G2794" s="4"/>
      <c r="H2794" s="71"/>
      <c r="I2794" s="71"/>
      <c r="J2794" s="70"/>
      <c r="K2794" s="70"/>
      <c r="L2794" s="70"/>
      <c r="M2794" s="70"/>
      <c r="N2794" s="70"/>
      <c r="O2794" s="70"/>
      <c r="P2794" s="70"/>
      <c r="Q2794" s="70"/>
      <c r="R2794" s="70"/>
      <c r="S2794" s="86"/>
      <c r="T2794" s="70"/>
      <c r="Z2794" s="68">
        <f t="shared" si="185"/>
        <v>1</v>
      </c>
      <c r="AC2794" s="1" t="str">
        <f t="shared" si="186"/>
        <v>1900</v>
      </c>
    </row>
    <row r="2795" spans="2:29" x14ac:dyDescent="0.25">
      <c r="B2795" s="1">
        <f t="shared" si="183"/>
        <v>0</v>
      </c>
      <c r="D2795" s="95" t="str">
        <f t="shared" si="184"/>
        <v/>
      </c>
      <c r="E2795" s="69"/>
      <c r="F2795" s="70"/>
      <c r="G2795" s="4"/>
      <c r="H2795" s="71"/>
      <c r="I2795" s="71"/>
      <c r="J2795" s="70"/>
      <c r="K2795" s="70"/>
      <c r="L2795" s="70"/>
      <c r="M2795" s="70"/>
      <c r="N2795" s="70"/>
      <c r="O2795" s="70"/>
      <c r="P2795" s="70"/>
      <c r="Q2795" s="70"/>
      <c r="R2795" s="70"/>
      <c r="S2795" s="86"/>
      <c r="T2795" s="70"/>
      <c r="Z2795" s="68">
        <f t="shared" si="185"/>
        <v>1</v>
      </c>
      <c r="AC2795" s="1" t="str">
        <f t="shared" si="186"/>
        <v>1900</v>
      </c>
    </row>
    <row r="2796" spans="2:29" x14ac:dyDescent="0.25">
      <c r="B2796" s="1">
        <f t="shared" si="183"/>
        <v>0</v>
      </c>
      <c r="D2796" s="95" t="str">
        <f t="shared" si="184"/>
        <v/>
      </c>
      <c r="E2796" s="69"/>
      <c r="F2796" s="70"/>
      <c r="G2796" s="4"/>
      <c r="H2796" s="71"/>
      <c r="I2796" s="71"/>
      <c r="J2796" s="70"/>
      <c r="K2796" s="70"/>
      <c r="L2796" s="70"/>
      <c r="M2796" s="70"/>
      <c r="N2796" s="70"/>
      <c r="O2796" s="70"/>
      <c r="P2796" s="70"/>
      <c r="Q2796" s="70"/>
      <c r="R2796" s="70"/>
      <c r="S2796" s="86"/>
      <c r="T2796" s="70"/>
      <c r="Z2796" s="68">
        <f t="shared" si="185"/>
        <v>1</v>
      </c>
      <c r="AC2796" s="1" t="str">
        <f t="shared" si="186"/>
        <v>1900</v>
      </c>
    </row>
    <row r="2797" spans="2:29" x14ac:dyDescent="0.25">
      <c r="B2797" s="1">
        <f t="shared" si="183"/>
        <v>0</v>
      </c>
      <c r="D2797" s="95" t="str">
        <f t="shared" si="184"/>
        <v/>
      </c>
      <c r="E2797" s="69"/>
      <c r="F2797" s="70"/>
      <c r="G2797" s="4"/>
      <c r="H2797" s="71"/>
      <c r="I2797" s="71"/>
      <c r="J2797" s="70"/>
      <c r="K2797" s="70"/>
      <c r="L2797" s="70"/>
      <c r="M2797" s="70"/>
      <c r="N2797" s="70"/>
      <c r="O2797" s="70"/>
      <c r="P2797" s="70"/>
      <c r="Q2797" s="70"/>
      <c r="R2797" s="70"/>
      <c r="S2797" s="86"/>
      <c r="T2797" s="70"/>
      <c r="Z2797" s="68">
        <f t="shared" si="185"/>
        <v>1</v>
      </c>
      <c r="AC2797" s="1" t="str">
        <f t="shared" si="186"/>
        <v>1900</v>
      </c>
    </row>
    <row r="2798" spans="2:29" x14ac:dyDescent="0.25">
      <c r="B2798" s="1">
        <f t="shared" si="183"/>
        <v>0</v>
      </c>
      <c r="D2798" s="95" t="str">
        <f t="shared" si="184"/>
        <v/>
      </c>
      <c r="E2798" s="69"/>
      <c r="F2798" s="70"/>
      <c r="G2798" s="4"/>
      <c r="H2798" s="71"/>
      <c r="I2798" s="71"/>
      <c r="J2798" s="70"/>
      <c r="K2798" s="70"/>
      <c r="L2798" s="70"/>
      <c r="M2798" s="70"/>
      <c r="N2798" s="70"/>
      <c r="O2798" s="70"/>
      <c r="P2798" s="70"/>
      <c r="Q2798" s="70"/>
      <c r="R2798" s="70"/>
      <c r="S2798" s="86"/>
      <c r="T2798" s="70"/>
      <c r="Z2798" s="68">
        <f t="shared" si="185"/>
        <v>1</v>
      </c>
      <c r="AC2798" s="1" t="str">
        <f t="shared" si="186"/>
        <v>1900</v>
      </c>
    </row>
    <row r="2799" spans="2:29" x14ac:dyDescent="0.25">
      <c r="B2799" s="1">
        <f t="shared" si="183"/>
        <v>0</v>
      </c>
      <c r="D2799" s="95" t="str">
        <f t="shared" si="184"/>
        <v/>
      </c>
      <c r="E2799" s="69"/>
      <c r="F2799" s="70"/>
      <c r="G2799" s="4"/>
      <c r="H2799" s="71"/>
      <c r="I2799" s="71"/>
      <c r="J2799" s="70"/>
      <c r="K2799" s="70"/>
      <c r="L2799" s="70"/>
      <c r="M2799" s="70"/>
      <c r="N2799" s="70"/>
      <c r="O2799" s="70"/>
      <c r="P2799" s="70"/>
      <c r="Q2799" s="70"/>
      <c r="R2799" s="70"/>
      <c r="S2799" s="86"/>
      <c r="T2799" s="70"/>
      <c r="Z2799" s="68">
        <f t="shared" si="185"/>
        <v>1</v>
      </c>
      <c r="AC2799" s="1" t="str">
        <f t="shared" si="186"/>
        <v>1900</v>
      </c>
    </row>
    <row r="2800" spans="2:29" x14ac:dyDescent="0.25">
      <c r="B2800" s="1">
        <f t="shared" si="183"/>
        <v>0</v>
      </c>
      <c r="D2800" s="95" t="str">
        <f t="shared" si="184"/>
        <v/>
      </c>
      <c r="E2800" s="69"/>
      <c r="F2800" s="70"/>
      <c r="G2800" s="4"/>
      <c r="H2800" s="71"/>
      <c r="I2800" s="71"/>
      <c r="J2800" s="70"/>
      <c r="K2800" s="70"/>
      <c r="L2800" s="70"/>
      <c r="M2800" s="70"/>
      <c r="N2800" s="70"/>
      <c r="O2800" s="70"/>
      <c r="P2800" s="70"/>
      <c r="Q2800" s="70"/>
      <c r="R2800" s="70"/>
      <c r="S2800" s="86"/>
      <c r="T2800" s="70"/>
      <c r="Z2800" s="68">
        <f t="shared" si="185"/>
        <v>1</v>
      </c>
      <c r="AC2800" s="1" t="str">
        <f t="shared" si="186"/>
        <v>1900</v>
      </c>
    </row>
    <row r="2801" spans="2:29" x14ac:dyDescent="0.25">
      <c r="B2801" s="1">
        <f t="shared" si="183"/>
        <v>0</v>
      </c>
      <c r="D2801" s="95" t="str">
        <f t="shared" si="184"/>
        <v/>
      </c>
      <c r="E2801" s="69"/>
      <c r="F2801" s="70"/>
      <c r="G2801" s="4"/>
      <c r="H2801" s="71"/>
      <c r="I2801" s="71"/>
      <c r="J2801" s="70"/>
      <c r="K2801" s="70"/>
      <c r="L2801" s="70"/>
      <c r="M2801" s="70"/>
      <c r="N2801" s="70"/>
      <c r="O2801" s="70"/>
      <c r="P2801" s="70"/>
      <c r="Q2801" s="70"/>
      <c r="R2801" s="70"/>
      <c r="S2801" s="86"/>
      <c r="T2801" s="70"/>
      <c r="Z2801" s="68">
        <f t="shared" si="185"/>
        <v>1</v>
      </c>
      <c r="AC2801" s="1" t="str">
        <f t="shared" si="186"/>
        <v>1900</v>
      </c>
    </row>
    <row r="2802" spans="2:29" x14ac:dyDescent="0.25">
      <c r="B2802" s="1">
        <f t="shared" si="183"/>
        <v>0</v>
      </c>
      <c r="D2802" s="95" t="str">
        <f t="shared" si="184"/>
        <v/>
      </c>
      <c r="E2802" s="69"/>
      <c r="F2802" s="70"/>
      <c r="G2802" s="4"/>
      <c r="H2802" s="71"/>
      <c r="I2802" s="71"/>
      <c r="J2802" s="70"/>
      <c r="K2802" s="70"/>
      <c r="L2802" s="70"/>
      <c r="M2802" s="70"/>
      <c r="N2802" s="70"/>
      <c r="O2802" s="70"/>
      <c r="P2802" s="70"/>
      <c r="Q2802" s="70"/>
      <c r="R2802" s="70"/>
      <c r="S2802" s="86"/>
      <c r="T2802" s="70"/>
      <c r="Z2802" s="68">
        <f t="shared" si="185"/>
        <v>1</v>
      </c>
      <c r="AC2802" s="1" t="str">
        <f t="shared" si="186"/>
        <v>1900</v>
      </c>
    </row>
    <row r="2803" spans="2:29" x14ac:dyDescent="0.25">
      <c r="B2803" s="1">
        <f t="shared" si="183"/>
        <v>0</v>
      </c>
      <c r="D2803" s="95" t="str">
        <f t="shared" si="184"/>
        <v/>
      </c>
      <c r="E2803" s="69"/>
      <c r="F2803" s="70"/>
      <c r="G2803" s="4"/>
      <c r="H2803" s="71"/>
      <c r="I2803" s="71"/>
      <c r="J2803" s="70"/>
      <c r="K2803" s="70"/>
      <c r="L2803" s="70"/>
      <c r="M2803" s="70"/>
      <c r="N2803" s="70"/>
      <c r="O2803" s="70"/>
      <c r="P2803" s="70"/>
      <c r="Q2803" s="70"/>
      <c r="R2803" s="70"/>
      <c r="S2803" s="86"/>
      <c r="T2803" s="70"/>
      <c r="Z2803" s="68">
        <f t="shared" si="185"/>
        <v>1</v>
      </c>
      <c r="AC2803" s="1" t="str">
        <f t="shared" si="186"/>
        <v>1900</v>
      </c>
    </row>
    <row r="2804" spans="2:29" x14ac:dyDescent="0.25">
      <c r="B2804" s="1">
        <f t="shared" si="183"/>
        <v>0</v>
      </c>
      <c r="D2804" s="95" t="str">
        <f t="shared" si="184"/>
        <v/>
      </c>
      <c r="E2804" s="69"/>
      <c r="F2804" s="70"/>
      <c r="G2804" s="4"/>
      <c r="H2804" s="71"/>
      <c r="I2804" s="71"/>
      <c r="J2804" s="70"/>
      <c r="K2804" s="70"/>
      <c r="L2804" s="70"/>
      <c r="M2804" s="70"/>
      <c r="N2804" s="70"/>
      <c r="O2804" s="70"/>
      <c r="P2804" s="70"/>
      <c r="Q2804" s="70"/>
      <c r="R2804" s="70"/>
      <c r="S2804" s="86"/>
      <c r="T2804" s="70"/>
      <c r="Z2804" s="68">
        <f t="shared" si="185"/>
        <v>1</v>
      </c>
      <c r="AC2804" s="1" t="str">
        <f t="shared" si="186"/>
        <v>1900</v>
      </c>
    </row>
    <row r="2805" spans="2:29" x14ac:dyDescent="0.25">
      <c r="B2805" s="1">
        <f t="shared" si="183"/>
        <v>0</v>
      </c>
      <c r="D2805" s="95" t="str">
        <f t="shared" si="184"/>
        <v/>
      </c>
      <c r="E2805" s="69"/>
      <c r="F2805" s="70"/>
      <c r="G2805" s="4"/>
      <c r="H2805" s="71"/>
      <c r="I2805" s="71"/>
      <c r="J2805" s="70"/>
      <c r="K2805" s="70"/>
      <c r="L2805" s="70"/>
      <c r="M2805" s="70"/>
      <c r="N2805" s="70"/>
      <c r="O2805" s="70"/>
      <c r="P2805" s="70"/>
      <c r="Q2805" s="70"/>
      <c r="R2805" s="70"/>
      <c r="S2805" s="86"/>
      <c r="T2805" s="70"/>
      <c r="Z2805" s="68">
        <f t="shared" si="185"/>
        <v>1</v>
      </c>
      <c r="AC2805" s="1" t="str">
        <f t="shared" si="186"/>
        <v>1900</v>
      </c>
    </row>
    <row r="2806" spans="2:29" x14ac:dyDescent="0.25">
      <c r="B2806" s="1">
        <f t="shared" si="183"/>
        <v>0</v>
      </c>
      <c r="D2806" s="95" t="str">
        <f t="shared" si="184"/>
        <v/>
      </c>
      <c r="E2806" s="69"/>
      <c r="F2806" s="70"/>
      <c r="G2806" s="4"/>
      <c r="H2806" s="71"/>
      <c r="I2806" s="71"/>
      <c r="J2806" s="70"/>
      <c r="K2806" s="70"/>
      <c r="L2806" s="70"/>
      <c r="M2806" s="70"/>
      <c r="N2806" s="70"/>
      <c r="O2806" s="70"/>
      <c r="P2806" s="70"/>
      <c r="Q2806" s="70"/>
      <c r="R2806" s="70"/>
      <c r="S2806" s="86"/>
      <c r="T2806" s="70"/>
      <c r="Z2806" s="68">
        <f t="shared" si="185"/>
        <v>1</v>
      </c>
      <c r="AC2806" s="1" t="str">
        <f t="shared" si="186"/>
        <v>1900</v>
      </c>
    </row>
    <row r="2807" spans="2:29" x14ac:dyDescent="0.25">
      <c r="B2807" s="1">
        <f t="shared" si="183"/>
        <v>0</v>
      </c>
      <c r="D2807" s="95" t="str">
        <f t="shared" si="184"/>
        <v/>
      </c>
      <c r="E2807" s="69"/>
      <c r="F2807" s="70"/>
      <c r="G2807" s="4"/>
      <c r="H2807" s="71"/>
      <c r="I2807" s="71"/>
      <c r="J2807" s="70"/>
      <c r="K2807" s="70"/>
      <c r="L2807" s="70"/>
      <c r="M2807" s="70"/>
      <c r="N2807" s="70"/>
      <c r="O2807" s="70"/>
      <c r="P2807" s="70"/>
      <c r="Q2807" s="70"/>
      <c r="R2807" s="70"/>
      <c r="S2807" s="86"/>
      <c r="T2807" s="70"/>
      <c r="Z2807" s="68">
        <f t="shared" si="185"/>
        <v>1</v>
      </c>
      <c r="AC2807" s="1" t="str">
        <f t="shared" si="186"/>
        <v>1900</v>
      </c>
    </row>
    <row r="2808" spans="2:29" x14ac:dyDescent="0.25">
      <c r="B2808" s="1">
        <f t="shared" si="183"/>
        <v>0</v>
      </c>
      <c r="D2808" s="95" t="str">
        <f t="shared" si="184"/>
        <v/>
      </c>
      <c r="E2808" s="69"/>
      <c r="F2808" s="70"/>
      <c r="G2808" s="4"/>
      <c r="H2808" s="71"/>
      <c r="I2808" s="71"/>
      <c r="J2808" s="70"/>
      <c r="K2808" s="70"/>
      <c r="L2808" s="70"/>
      <c r="M2808" s="70"/>
      <c r="N2808" s="70"/>
      <c r="O2808" s="70"/>
      <c r="P2808" s="70"/>
      <c r="Q2808" s="70"/>
      <c r="R2808" s="70"/>
      <c r="S2808" s="86"/>
      <c r="T2808" s="70"/>
      <c r="Z2808" s="68">
        <f t="shared" si="185"/>
        <v>1</v>
      </c>
      <c r="AC2808" s="1" t="str">
        <f t="shared" si="186"/>
        <v>1900</v>
      </c>
    </row>
    <row r="2809" spans="2:29" x14ac:dyDescent="0.25">
      <c r="B2809" s="1">
        <f t="shared" si="183"/>
        <v>0</v>
      </c>
      <c r="D2809" s="95" t="str">
        <f t="shared" si="184"/>
        <v/>
      </c>
      <c r="E2809" s="69"/>
      <c r="F2809" s="70"/>
      <c r="G2809" s="4"/>
      <c r="H2809" s="71"/>
      <c r="I2809" s="71"/>
      <c r="J2809" s="70"/>
      <c r="K2809" s="70"/>
      <c r="L2809" s="70"/>
      <c r="M2809" s="70"/>
      <c r="N2809" s="70"/>
      <c r="O2809" s="70"/>
      <c r="P2809" s="70"/>
      <c r="Q2809" s="70"/>
      <c r="R2809" s="70"/>
      <c r="S2809" s="86"/>
      <c r="T2809" s="70"/>
      <c r="Z2809" s="68">
        <f t="shared" si="185"/>
        <v>1</v>
      </c>
      <c r="AC2809" s="1" t="str">
        <f t="shared" si="186"/>
        <v>1900</v>
      </c>
    </row>
    <row r="2810" spans="2:29" x14ac:dyDescent="0.25">
      <c r="B2810" s="1">
        <f t="shared" si="183"/>
        <v>0</v>
      </c>
      <c r="D2810" s="95" t="str">
        <f t="shared" si="184"/>
        <v/>
      </c>
      <c r="E2810" s="69"/>
      <c r="F2810" s="70"/>
      <c r="G2810" s="4"/>
      <c r="H2810" s="71"/>
      <c r="I2810" s="71"/>
      <c r="J2810" s="70"/>
      <c r="K2810" s="70"/>
      <c r="L2810" s="70"/>
      <c r="M2810" s="70"/>
      <c r="N2810" s="70"/>
      <c r="O2810" s="70"/>
      <c r="P2810" s="70"/>
      <c r="Q2810" s="70"/>
      <c r="R2810" s="70"/>
      <c r="S2810" s="86"/>
      <c r="T2810" s="70"/>
      <c r="Z2810" s="68">
        <f t="shared" si="185"/>
        <v>1</v>
      </c>
      <c r="AC2810" s="1" t="str">
        <f t="shared" si="186"/>
        <v>1900</v>
      </c>
    </row>
    <row r="2811" spans="2:29" x14ac:dyDescent="0.25">
      <c r="B2811" s="1">
        <f t="shared" si="183"/>
        <v>0</v>
      </c>
      <c r="D2811" s="95" t="str">
        <f t="shared" si="184"/>
        <v/>
      </c>
      <c r="E2811" s="69"/>
      <c r="F2811" s="70"/>
      <c r="G2811" s="4"/>
      <c r="H2811" s="71"/>
      <c r="I2811" s="71"/>
      <c r="J2811" s="70"/>
      <c r="K2811" s="70"/>
      <c r="L2811" s="70"/>
      <c r="M2811" s="70"/>
      <c r="N2811" s="70"/>
      <c r="O2811" s="70"/>
      <c r="P2811" s="70"/>
      <c r="Q2811" s="70"/>
      <c r="R2811" s="70"/>
      <c r="S2811" s="86"/>
      <c r="T2811" s="70"/>
      <c r="Z2811" s="68">
        <f t="shared" si="185"/>
        <v>1</v>
      </c>
      <c r="AC2811" s="1" t="str">
        <f t="shared" si="186"/>
        <v>1900</v>
      </c>
    </row>
    <row r="2812" spans="2:29" x14ac:dyDescent="0.25">
      <c r="B2812" s="1">
        <f t="shared" si="183"/>
        <v>0</v>
      </c>
      <c r="D2812" s="95" t="str">
        <f t="shared" si="184"/>
        <v/>
      </c>
      <c r="E2812" s="69"/>
      <c r="F2812" s="70"/>
      <c r="G2812" s="4"/>
      <c r="H2812" s="71"/>
      <c r="I2812" s="71"/>
      <c r="J2812" s="70"/>
      <c r="K2812" s="70"/>
      <c r="L2812" s="70"/>
      <c r="M2812" s="70"/>
      <c r="N2812" s="70"/>
      <c r="O2812" s="70"/>
      <c r="P2812" s="70"/>
      <c r="Q2812" s="70"/>
      <c r="R2812" s="70"/>
      <c r="S2812" s="86"/>
      <c r="T2812" s="70"/>
      <c r="Z2812" s="68">
        <f t="shared" si="185"/>
        <v>1</v>
      </c>
      <c r="AC2812" s="1" t="str">
        <f t="shared" si="186"/>
        <v>1900</v>
      </c>
    </row>
    <row r="2813" spans="2:29" x14ac:dyDescent="0.25">
      <c r="B2813" s="1">
        <f t="shared" si="183"/>
        <v>0</v>
      </c>
      <c r="D2813" s="95" t="str">
        <f t="shared" si="184"/>
        <v/>
      </c>
      <c r="E2813" s="69"/>
      <c r="F2813" s="70"/>
      <c r="G2813" s="4"/>
      <c r="H2813" s="71"/>
      <c r="I2813" s="71"/>
      <c r="J2813" s="70"/>
      <c r="K2813" s="70"/>
      <c r="L2813" s="70"/>
      <c r="M2813" s="70"/>
      <c r="N2813" s="70"/>
      <c r="O2813" s="70"/>
      <c r="P2813" s="70"/>
      <c r="Q2813" s="70"/>
      <c r="R2813" s="70"/>
      <c r="S2813" s="86"/>
      <c r="T2813" s="70"/>
      <c r="Z2813" s="68">
        <f t="shared" si="185"/>
        <v>1</v>
      </c>
      <c r="AC2813" s="1" t="str">
        <f t="shared" si="186"/>
        <v>1900</v>
      </c>
    </row>
    <row r="2814" spans="2:29" x14ac:dyDescent="0.25">
      <c r="B2814" s="1">
        <f t="shared" si="183"/>
        <v>0</v>
      </c>
      <c r="D2814" s="95" t="str">
        <f t="shared" si="184"/>
        <v/>
      </c>
      <c r="E2814" s="69"/>
      <c r="F2814" s="70"/>
      <c r="G2814" s="4"/>
      <c r="H2814" s="71"/>
      <c r="I2814" s="71"/>
      <c r="J2814" s="70"/>
      <c r="K2814" s="70"/>
      <c r="L2814" s="70"/>
      <c r="M2814" s="70"/>
      <c r="N2814" s="70"/>
      <c r="O2814" s="70"/>
      <c r="P2814" s="70"/>
      <c r="Q2814" s="70"/>
      <c r="R2814" s="70"/>
      <c r="S2814" s="86"/>
      <c r="T2814" s="70"/>
      <c r="Z2814" s="68">
        <f t="shared" si="185"/>
        <v>1</v>
      </c>
      <c r="AC2814" s="1" t="str">
        <f t="shared" si="186"/>
        <v>1900</v>
      </c>
    </row>
    <row r="2815" spans="2:29" x14ac:dyDescent="0.25">
      <c r="B2815" s="1">
        <f t="shared" si="183"/>
        <v>0</v>
      </c>
      <c r="D2815" s="95" t="str">
        <f t="shared" si="184"/>
        <v/>
      </c>
      <c r="E2815" s="69"/>
      <c r="F2815" s="70"/>
      <c r="G2815" s="4"/>
      <c r="H2815" s="71"/>
      <c r="I2815" s="71"/>
      <c r="J2815" s="70"/>
      <c r="K2815" s="70"/>
      <c r="L2815" s="70"/>
      <c r="M2815" s="70"/>
      <c r="N2815" s="70"/>
      <c r="O2815" s="70"/>
      <c r="P2815" s="70"/>
      <c r="Q2815" s="70"/>
      <c r="R2815" s="70"/>
      <c r="S2815" s="86"/>
      <c r="T2815" s="70"/>
      <c r="Z2815" s="68">
        <f t="shared" si="185"/>
        <v>1</v>
      </c>
      <c r="AC2815" s="1" t="str">
        <f t="shared" si="186"/>
        <v>1900</v>
      </c>
    </row>
    <row r="2816" spans="2:29" x14ac:dyDescent="0.25">
      <c r="B2816" s="1">
        <f t="shared" si="183"/>
        <v>0</v>
      </c>
      <c r="D2816" s="95" t="str">
        <f t="shared" si="184"/>
        <v/>
      </c>
      <c r="E2816" s="69"/>
      <c r="F2816" s="70"/>
      <c r="G2816" s="4"/>
      <c r="H2816" s="71"/>
      <c r="I2816" s="71"/>
      <c r="J2816" s="70"/>
      <c r="K2816" s="70"/>
      <c r="L2816" s="70"/>
      <c r="M2816" s="70"/>
      <c r="N2816" s="70"/>
      <c r="O2816" s="70"/>
      <c r="P2816" s="70"/>
      <c r="Q2816" s="70"/>
      <c r="R2816" s="70"/>
      <c r="S2816" s="86"/>
      <c r="T2816" s="70"/>
      <c r="Z2816" s="68">
        <f t="shared" si="185"/>
        <v>1</v>
      </c>
      <c r="AC2816" s="1" t="str">
        <f t="shared" si="186"/>
        <v>1900</v>
      </c>
    </row>
    <row r="2817" spans="2:29" x14ac:dyDescent="0.25">
      <c r="B2817" s="1">
        <f t="shared" si="183"/>
        <v>0</v>
      </c>
      <c r="D2817" s="95" t="str">
        <f t="shared" si="184"/>
        <v/>
      </c>
      <c r="E2817" s="69"/>
      <c r="F2817" s="70"/>
      <c r="G2817" s="4"/>
      <c r="H2817" s="71"/>
      <c r="I2817" s="71"/>
      <c r="J2817" s="70"/>
      <c r="K2817" s="70"/>
      <c r="L2817" s="70"/>
      <c r="M2817" s="70"/>
      <c r="N2817" s="70"/>
      <c r="O2817" s="70"/>
      <c r="P2817" s="70"/>
      <c r="Q2817" s="70"/>
      <c r="R2817" s="70"/>
      <c r="S2817" s="86"/>
      <c r="T2817" s="70"/>
      <c r="Z2817" s="68">
        <f t="shared" si="185"/>
        <v>1</v>
      </c>
      <c r="AC2817" s="1" t="str">
        <f t="shared" si="186"/>
        <v>1900</v>
      </c>
    </row>
    <row r="2818" spans="2:29" x14ac:dyDescent="0.25">
      <c r="B2818" s="1">
        <f t="shared" si="183"/>
        <v>0</v>
      </c>
      <c r="D2818" s="95" t="str">
        <f t="shared" si="184"/>
        <v/>
      </c>
      <c r="E2818" s="69"/>
      <c r="F2818" s="70"/>
      <c r="G2818" s="4"/>
      <c r="H2818" s="71"/>
      <c r="I2818" s="71"/>
      <c r="J2818" s="70"/>
      <c r="K2818" s="70"/>
      <c r="L2818" s="70"/>
      <c r="M2818" s="70"/>
      <c r="N2818" s="70"/>
      <c r="O2818" s="70"/>
      <c r="P2818" s="70"/>
      <c r="Q2818" s="70"/>
      <c r="R2818" s="70"/>
      <c r="S2818" s="86"/>
      <c r="T2818" s="70"/>
      <c r="Z2818" s="68">
        <f t="shared" si="185"/>
        <v>1</v>
      </c>
      <c r="AC2818" s="1" t="str">
        <f t="shared" si="186"/>
        <v>1900</v>
      </c>
    </row>
    <row r="2819" spans="2:29" x14ac:dyDescent="0.25">
      <c r="B2819" s="1">
        <f t="shared" si="183"/>
        <v>0</v>
      </c>
      <c r="D2819" s="95" t="str">
        <f t="shared" si="184"/>
        <v/>
      </c>
      <c r="E2819" s="69"/>
      <c r="F2819" s="70"/>
      <c r="G2819" s="4"/>
      <c r="H2819" s="71"/>
      <c r="I2819" s="71"/>
      <c r="J2819" s="70"/>
      <c r="K2819" s="70"/>
      <c r="L2819" s="70"/>
      <c r="M2819" s="70"/>
      <c r="N2819" s="70"/>
      <c r="O2819" s="70"/>
      <c r="P2819" s="70"/>
      <c r="Q2819" s="70"/>
      <c r="R2819" s="70"/>
      <c r="S2819" s="86"/>
      <c r="T2819" s="70"/>
      <c r="Z2819" s="68">
        <f t="shared" si="185"/>
        <v>1</v>
      </c>
      <c r="AC2819" s="1" t="str">
        <f t="shared" si="186"/>
        <v>1900</v>
      </c>
    </row>
    <row r="2820" spans="2:29" x14ac:dyDescent="0.25">
      <c r="B2820" s="1">
        <f t="shared" ref="B2820:B2883" si="187">IF($B$1=YEAR(Z2820),D2820,0)</f>
        <v>0</v>
      </c>
      <c r="D2820" s="95" t="str">
        <f t="shared" ref="D2820:D2883" si="188">IF(Z2820&lt;&gt;$Y$2,IF(YEAR(Z2820)=YEAR(Z2819),D2819+1,1),"")</f>
        <v/>
      </c>
      <c r="E2820" s="69"/>
      <c r="F2820" s="70"/>
      <c r="G2820" s="4"/>
      <c r="H2820" s="71"/>
      <c r="I2820" s="71"/>
      <c r="J2820" s="70"/>
      <c r="K2820" s="70"/>
      <c r="L2820" s="70"/>
      <c r="M2820" s="70"/>
      <c r="N2820" s="70"/>
      <c r="O2820" s="70"/>
      <c r="P2820" s="70"/>
      <c r="Q2820" s="70"/>
      <c r="R2820" s="70"/>
      <c r="S2820" s="86"/>
      <c r="T2820" s="70"/>
      <c r="Z2820" s="68">
        <f t="shared" ref="Z2820:Z2883" si="189">IF(CONCATENATE(F2820,F2821,F2822,F2823,F2824,F2825)&lt;&gt;"",IF(AND(E2820&lt;&gt;0,ISNUMBER(E2820)=TRUE),E2820,Z2819),$Y$2)</f>
        <v>1</v>
      </c>
      <c r="AC2820" s="1" t="str">
        <f t="shared" si="186"/>
        <v>1900</v>
      </c>
    </row>
    <row r="2821" spans="2:29" x14ac:dyDescent="0.25">
      <c r="B2821" s="1">
        <f t="shared" si="187"/>
        <v>0</v>
      </c>
      <c r="D2821" s="95" t="str">
        <f t="shared" si="188"/>
        <v/>
      </c>
      <c r="E2821" s="69"/>
      <c r="F2821" s="70"/>
      <c r="G2821" s="4"/>
      <c r="H2821" s="71"/>
      <c r="I2821" s="71"/>
      <c r="J2821" s="70"/>
      <c r="K2821" s="70"/>
      <c r="L2821" s="70"/>
      <c r="M2821" s="70"/>
      <c r="N2821" s="70"/>
      <c r="O2821" s="70"/>
      <c r="P2821" s="70"/>
      <c r="Q2821" s="70"/>
      <c r="R2821" s="70"/>
      <c r="S2821" s="86"/>
      <c r="T2821" s="70"/>
      <c r="Z2821" s="68">
        <f t="shared" si="189"/>
        <v>1</v>
      </c>
      <c r="AC2821" s="1" t="str">
        <f t="shared" ref="AC2821:AC2884" si="190">YEAR(Z2821)&amp;F2821&amp;G2821</f>
        <v>1900</v>
      </c>
    </row>
    <row r="2822" spans="2:29" x14ac:dyDescent="0.25">
      <c r="B2822" s="1">
        <f t="shared" si="187"/>
        <v>0</v>
      </c>
      <c r="D2822" s="95" t="str">
        <f t="shared" si="188"/>
        <v/>
      </c>
      <c r="E2822" s="69"/>
      <c r="F2822" s="70"/>
      <c r="G2822" s="4"/>
      <c r="H2822" s="71"/>
      <c r="I2822" s="71"/>
      <c r="J2822" s="70"/>
      <c r="K2822" s="70"/>
      <c r="L2822" s="70"/>
      <c r="M2822" s="70"/>
      <c r="N2822" s="70"/>
      <c r="O2822" s="70"/>
      <c r="P2822" s="70"/>
      <c r="Q2822" s="70"/>
      <c r="R2822" s="70"/>
      <c r="S2822" s="86"/>
      <c r="T2822" s="70"/>
      <c r="Z2822" s="68">
        <f t="shared" si="189"/>
        <v>1</v>
      </c>
      <c r="AC2822" s="1" t="str">
        <f t="shared" si="190"/>
        <v>1900</v>
      </c>
    </row>
    <row r="2823" spans="2:29" x14ac:dyDescent="0.25">
      <c r="B2823" s="1">
        <f t="shared" si="187"/>
        <v>0</v>
      </c>
      <c r="D2823" s="95" t="str">
        <f t="shared" si="188"/>
        <v/>
      </c>
      <c r="E2823" s="69"/>
      <c r="F2823" s="70"/>
      <c r="G2823" s="4"/>
      <c r="H2823" s="71"/>
      <c r="I2823" s="71"/>
      <c r="J2823" s="70"/>
      <c r="K2823" s="70"/>
      <c r="L2823" s="70"/>
      <c r="M2823" s="70"/>
      <c r="N2823" s="70"/>
      <c r="O2823" s="70"/>
      <c r="P2823" s="70"/>
      <c r="Q2823" s="70"/>
      <c r="R2823" s="70"/>
      <c r="S2823" s="86"/>
      <c r="T2823" s="70"/>
      <c r="Z2823" s="68">
        <f t="shared" si="189"/>
        <v>1</v>
      </c>
      <c r="AC2823" s="1" t="str">
        <f t="shared" si="190"/>
        <v>1900</v>
      </c>
    </row>
    <row r="2824" spans="2:29" x14ac:dyDescent="0.25">
      <c r="B2824" s="1">
        <f t="shared" si="187"/>
        <v>0</v>
      </c>
      <c r="D2824" s="95" t="str">
        <f t="shared" si="188"/>
        <v/>
      </c>
      <c r="E2824" s="69"/>
      <c r="F2824" s="70"/>
      <c r="G2824" s="4"/>
      <c r="H2824" s="71"/>
      <c r="I2824" s="71"/>
      <c r="J2824" s="70"/>
      <c r="K2824" s="70"/>
      <c r="L2824" s="70"/>
      <c r="M2824" s="70"/>
      <c r="N2824" s="70"/>
      <c r="O2824" s="70"/>
      <c r="P2824" s="70"/>
      <c r="Q2824" s="70"/>
      <c r="R2824" s="70"/>
      <c r="S2824" s="86"/>
      <c r="T2824" s="70"/>
      <c r="Z2824" s="68">
        <f t="shared" si="189"/>
        <v>1</v>
      </c>
      <c r="AC2824" s="1" t="str">
        <f t="shared" si="190"/>
        <v>1900</v>
      </c>
    </row>
    <row r="2825" spans="2:29" x14ac:dyDescent="0.25">
      <c r="B2825" s="1">
        <f t="shared" si="187"/>
        <v>0</v>
      </c>
      <c r="D2825" s="95" t="str">
        <f t="shared" si="188"/>
        <v/>
      </c>
      <c r="E2825" s="69"/>
      <c r="F2825" s="70"/>
      <c r="G2825" s="4"/>
      <c r="H2825" s="71"/>
      <c r="I2825" s="71"/>
      <c r="J2825" s="70"/>
      <c r="K2825" s="70"/>
      <c r="L2825" s="70"/>
      <c r="M2825" s="70"/>
      <c r="N2825" s="70"/>
      <c r="O2825" s="70"/>
      <c r="P2825" s="70"/>
      <c r="Q2825" s="70"/>
      <c r="R2825" s="70"/>
      <c r="S2825" s="86"/>
      <c r="T2825" s="70"/>
      <c r="Z2825" s="68">
        <f t="shared" si="189"/>
        <v>1</v>
      </c>
      <c r="AC2825" s="1" t="str">
        <f t="shared" si="190"/>
        <v>1900</v>
      </c>
    </row>
    <row r="2826" spans="2:29" x14ac:dyDescent="0.25">
      <c r="B2826" s="1">
        <f t="shared" si="187"/>
        <v>0</v>
      </c>
      <c r="D2826" s="95" t="str">
        <f t="shared" si="188"/>
        <v/>
      </c>
      <c r="E2826" s="69"/>
      <c r="F2826" s="70"/>
      <c r="G2826" s="4"/>
      <c r="H2826" s="71"/>
      <c r="I2826" s="71"/>
      <c r="J2826" s="70"/>
      <c r="K2826" s="70"/>
      <c r="L2826" s="70"/>
      <c r="M2826" s="70"/>
      <c r="N2826" s="70"/>
      <c r="O2826" s="70"/>
      <c r="P2826" s="70"/>
      <c r="Q2826" s="70"/>
      <c r="R2826" s="70"/>
      <c r="S2826" s="86"/>
      <c r="T2826" s="70"/>
      <c r="Z2826" s="68">
        <f t="shared" si="189"/>
        <v>1</v>
      </c>
      <c r="AC2826" s="1" t="str">
        <f t="shared" si="190"/>
        <v>1900</v>
      </c>
    </row>
    <row r="2827" spans="2:29" x14ac:dyDescent="0.25">
      <c r="B2827" s="1">
        <f t="shared" si="187"/>
        <v>0</v>
      </c>
      <c r="D2827" s="95" t="str">
        <f t="shared" si="188"/>
        <v/>
      </c>
      <c r="E2827" s="69"/>
      <c r="F2827" s="70"/>
      <c r="G2827" s="4"/>
      <c r="H2827" s="71"/>
      <c r="I2827" s="71"/>
      <c r="J2827" s="70"/>
      <c r="K2827" s="70"/>
      <c r="L2827" s="70"/>
      <c r="M2827" s="70"/>
      <c r="N2827" s="70"/>
      <c r="O2827" s="70"/>
      <c r="P2827" s="70"/>
      <c r="Q2827" s="70"/>
      <c r="R2827" s="70"/>
      <c r="S2827" s="86"/>
      <c r="T2827" s="70"/>
      <c r="Z2827" s="68">
        <f t="shared" si="189"/>
        <v>1</v>
      </c>
      <c r="AC2827" s="1" t="str">
        <f t="shared" si="190"/>
        <v>1900</v>
      </c>
    </row>
    <row r="2828" spans="2:29" x14ac:dyDescent="0.25">
      <c r="B2828" s="1">
        <f t="shared" si="187"/>
        <v>0</v>
      </c>
      <c r="D2828" s="95" t="str">
        <f t="shared" si="188"/>
        <v/>
      </c>
      <c r="E2828" s="69"/>
      <c r="F2828" s="70"/>
      <c r="G2828" s="4"/>
      <c r="H2828" s="71"/>
      <c r="I2828" s="71"/>
      <c r="J2828" s="70"/>
      <c r="K2828" s="70"/>
      <c r="L2828" s="70"/>
      <c r="M2828" s="70"/>
      <c r="N2828" s="70"/>
      <c r="O2828" s="70"/>
      <c r="P2828" s="70"/>
      <c r="Q2828" s="70"/>
      <c r="R2828" s="70"/>
      <c r="S2828" s="86"/>
      <c r="T2828" s="70"/>
      <c r="Z2828" s="68">
        <f t="shared" si="189"/>
        <v>1</v>
      </c>
      <c r="AC2828" s="1" t="str">
        <f t="shared" si="190"/>
        <v>1900</v>
      </c>
    </row>
    <row r="2829" spans="2:29" x14ac:dyDescent="0.25">
      <c r="B2829" s="1">
        <f t="shared" si="187"/>
        <v>0</v>
      </c>
      <c r="D2829" s="95" t="str">
        <f t="shared" si="188"/>
        <v/>
      </c>
      <c r="E2829" s="69"/>
      <c r="F2829" s="70"/>
      <c r="G2829" s="4"/>
      <c r="H2829" s="71"/>
      <c r="I2829" s="71"/>
      <c r="J2829" s="70"/>
      <c r="K2829" s="70"/>
      <c r="L2829" s="70"/>
      <c r="M2829" s="70"/>
      <c r="N2829" s="70"/>
      <c r="O2829" s="70"/>
      <c r="P2829" s="70"/>
      <c r="Q2829" s="70"/>
      <c r="R2829" s="70"/>
      <c r="S2829" s="86"/>
      <c r="T2829" s="70"/>
      <c r="Z2829" s="68">
        <f t="shared" si="189"/>
        <v>1</v>
      </c>
      <c r="AC2829" s="1" t="str">
        <f t="shared" si="190"/>
        <v>1900</v>
      </c>
    </row>
    <row r="2830" spans="2:29" x14ac:dyDescent="0.25">
      <c r="B2830" s="1">
        <f t="shared" si="187"/>
        <v>0</v>
      </c>
      <c r="D2830" s="95" t="str">
        <f t="shared" si="188"/>
        <v/>
      </c>
      <c r="E2830" s="69"/>
      <c r="F2830" s="70"/>
      <c r="G2830" s="4"/>
      <c r="H2830" s="71"/>
      <c r="I2830" s="71"/>
      <c r="J2830" s="70"/>
      <c r="K2830" s="70"/>
      <c r="L2830" s="70"/>
      <c r="M2830" s="70"/>
      <c r="N2830" s="70"/>
      <c r="O2830" s="70"/>
      <c r="P2830" s="70"/>
      <c r="Q2830" s="70"/>
      <c r="R2830" s="70"/>
      <c r="S2830" s="86"/>
      <c r="T2830" s="70"/>
      <c r="Z2830" s="68">
        <f t="shared" si="189"/>
        <v>1</v>
      </c>
      <c r="AC2830" s="1" t="str">
        <f t="shared" si="190"/>
        <v>1900</v>
      </c>
    </row>
    <row r="2831" spans="2:29" x14ac:dyDescent="0.25">
      <c r="B2831" s="1">
        <f t="shared" si="187"/>
        <v>0</v>
      </c>
      <c r="D2831" s="95" t="str">
        <f t="shared" si="188"/>
        <v/>
      </c>
      <c r="E2831" s="69"/>
      <c r="F2831" s="70"/>
      <c r="G2831" s="4"/>
      <c r="H2831" s="71"/>
      <c r="I2831" s="71"/>
      <c r="J2831" s="70"/>
      <c r="K2831" s="70"/>
      <c r="L2831" s="70"/>
      <c r="M2831" s="70"/>
      <c r="N2831" s="70"/>
      <c r="O2831" s="70"/>
      <c r="P2831" s="70"/>
      <c r="Q2831" s="70"/>
      <c r="R2831" s="70"/>
      <c r="S2831" s="86"/>
      <c r="T2831" s="70"/>
      <c r="Z2831" s="68">
        <f t="shared" si="189"/>
        <v>1</v>
      </c>
      <c r="AC2831" s="1" t="str">
        <f t="shared" si="190"/>
        <v>1900</v>
      </c>
    </row>
    <row r="2832" spans="2:29" x14ac:dyDescent="0.25">
      <c r="B2832" s="1">
        <f t="shared" si="187"/>
        <v>0</v>
      </c>
      <c r="D2832" s="95" t="str">
        <f t="shared" si="188"/>
        <v/>
      </c>
      <c r="E2832" s="69"/>
      <c r="F2832" s="70"/>
      <c r="G2832" s="4"/>
      <c r="H2832" s="71"/>
      <c r="I2832" s="71"/>
      <c r="J2832" s="70"/>
      <c r="K2832" s="70"/>
      <c r="L2832" s="70"/>
      <c r="M2832" s="70"/>
      <c r="N2832" s="70"/>
      <c r="O2832" s="70"/>
      <c r="P2832" s="70"/>
      <c r="Q2832" s="70"/>
      <c r="R2832" s="70"/>
      <c r="S2832" s="86"/>
      <c r="T2832" s="70"/>
      <c r="Z2832" s="68">
        <f t="shared" si="189"/>
        <v>1</v>
      </c>
      <c r="AC2832" s="1" t="str">
        <f t="shared" si="190"/>
        <v>1900</v>
      </c>
    </row>
    <row r="2833" spans="2:29" x14ac:dyDescent="0.25">
      <c r="B2833" s="1">
        <f t="shared" si="187"/>
        <v>0</v>
      </c>
      <c r="D2833" s="95" t="str">
        <f t="shared" si="188"/>
        <v/>
      </c>
      <c r="E2833" s="69"/>
      <c r="F2833" s="70"/>
      <c r="G2833" s="4"/>
      <c r="H2833" s="71"/>
      <c r="I2833" s="71"/>
      <c r="J2833" s="70"/>
      <c r="K2833" s="70"/>
      <c r="L2833" s="70"/>
      <c r="M2833" s="70"/>
      <c r="N2833" s="70"/>
      <c r="O2833" s="70"/>
      <c r="P2833" s="70"/>
      <c r="Q2833" s="70"/>
      <c r="R2833" s="70"/>
      <c r="S2833" s="86"/>
      <c r="T2833" s="70"/>
      <c r="Z2833" s="68">
        <f t="shared" si="189"/>
        <v>1</v>
      </c>
      <c r="AC2833" s="1" t="str">
        <f t="shared" si="190"/>
        <v>1900</v>
      </c>
    </row>
    <row r="2834" spans="2:29" x14ac:dyDescent="0.25">
      <c r="B2834" s="1">
        <f t="shared" si="187"/>
        <v>0</v>
      </c>
      <c r="D2834" s="95" t="str">
        <f t="shared" si="188"/>
        <v/>
      </c>
      <c r="E2834" s="69"/>
      <c r="F2834" s="70"/>
      <c r="G2834" s="4"/>
      <c r="H2834" s="71"/>
      <c r="I2834" s="71"/>
      <c r="J2834" s="70"/>
      <c r="K2834" s="70"/>
      <c r="L2834" s="70"/>
      <c r="M2834" s="70"/>
      <c r="N2834" s="70"/>
      <c r="O2834" s="70"/>
      <c r="P2834" s="70"/>
      <c r="Q2834" s="70"/>
      <c r="R2834" s="70"/>
      <c r="S2834" s="86"/>
      <c r="T2834" s="70"/>
      <c r="Z2834" s="68">
        <f t="shared" si="189"/>
        <v>1</v>
      </c>
      <c r="AC2834" s="1" t="str">
        <f t="shared" si="190"/>
        <v>1900</v>
      </c>
    </row>
    <row r="2835" spans="2:29" x14ac:dyDescent="0.25">
      <c r="B2835" s="1">
        <f t="shared" si="187"/>
        <v>0</v>
      </c>
      <c r="D2835" s="95" t="str">
        <f t="shared" si="188"/>
        <v/>
      </c>
      <c r="E2835" s="69"/>
      <c r="F2835" s="70"/>
      <c r="G2835" s="4"/>
      <c r="H2835" s="71"/>
      <c r="I2835" s="71"/>
      <c r="J2835" s="70"/>
      <c r="K2835" s="70"/>
      <c r="L2835" s="70"/>
      <c r="M2835" s="70"/>
      <c r="N2835" s="70"/>
      <c r="O2835" s="70"/>
      <c r="P2835" s="70"/>
      <c r="Q2835" s="70"/>
      <c r="R2835" s="70"/>
      <c r="S2835" s="86"/>
      <c r="T2835" s="70"/>
      <c r="Z2835" s="68">
        <f t="shared" si="189"/>
        <v>1</v>
      </c>
      <c r="AC2835" s="1" t="str">
        <f t="shared" si="190"/>
        <v>1900</v>
      </c>
    </row>
    <row r="2836" spans="2:29" x14ac:dyDescent="0.25">
      <c r="B2836" s="1">
        <f t="shared" si="187"/>
        <v>0</v>
      </c>
      <c r="D2836" s="95" t="str">
        <f t="shared" si="188"/>
        <v/>
      </c>
      <c r="E2836" s="69"/>
      <c r="F2836" s="70"/>
      <c r="G2836" s="4"/>
      <c r="H2836" s="71"/>
      <c r="I2836" s="71"/>
      <c r="J2836" s="70"/>
      <c r="K2836" s="70"/>
      <c r="L2836" s="70"/>
      <c r="M2836" s="70"/>
      <c r="N2836" s="70"/>
      <c r="O2836" s="70"/>
      <c r="P2836" s="70"/>
      <c r="Q2836" s="70"/>
      <c r="R2836" s="70"/>
      <c r="S2836" s="86"/>
      <c r="T2836" s="70"/>
      <c r="Z2836" s="68">
        <f t="shared" si="189"/>
        <v>1</v>
      </c>
      <c r="AC2836" s="1" t="str">
        <f t="shared" si="190"/>
        <v>1900</v>
      </c>
    </row>
    <row r="2837" spans="2:29" x14ac:dyDescent="0.25">
      <c r="B2837" s="1">
        <f t="shared" si="187"/>
        <v>0</v>
      </c>
      <c r="D2837" s="95" t="str">
        <f t="shared" si="188"/>
        <v/>
      </c>
      <c r="E2837" s="69"/>
      <c r="F2837" s="70"/>
      <c r="G2837" s="4"/>
      <c r="H2837" s="71"/>
      <c r="I2837" s="71"/>
      <c r="J2837" s="70"/>
      <c r="K2837" s="70"/>
      <c r="L2837" s="70"/>
      <c r="M2837" s="70"/>
      <c r="N2837" s="70"/>
      <c r="O2837" s="70"/>
      <c r="P2837" s="70"/>
      <c r="Q2837" s="70"/>
      <c r="R2837" s="70"/>
      <c r="S2837" s="86"/>
      <c r="T2837" s="70"/>
      <c r="Z2837" s="68">
        <f t="shared" si="189"/>
        <v>1</v>
      </c>
      <c r="AC2837" s="1" t="str">
        <f t="shared" si="190"/>
        <v>1900</v>
      </c>
    </row>
    <row r="2838" spans="2:29" x14ac:dyDescent="0.25">
      <c r="B2838" s="1">
        <f t="shared" si="187"/>
        <v>0</v>
      </c>
      <c r="D2838" s="95" t="str">
        <f t="shared" si="188"/>
        <v/>
      </c>
      <c r="E2838" s="69"/>
      <c r="F2838" s="70"/>
      <c r="G2838" s="4"/>
      <c r="H2838" s="71"/>
      <c r="I2838" s="71"/>
      <c r="J2838" s="70"/>
      <c r="K2838" s="70"/>
      <c r="L2838" s="70"/>
      <c r="M2838" s="70"/>
      <c r="N2838" s="70"/>
      <c r="O2838" s="70"/>
      <c r="P2838" s="70"/>
      <c r="Q2838" s="70"/>
      <c r="R2838" s="70"/>
      <c r="S2838" s="86"/>
      <c r="T2838" s="70"/>
      <c r="Z2838" s="68">
        <f t="shared" si="189"/>
        <v>1</v>
      </c>
      <c r="AC2838" s="1" t="str">
        <f t="shared" si="190"/>
        <v>1900</v>
      </c>
    </row>
    <row r="2839" spans="2:29" x14ac:dyDescent="0.25">
      <c r="B2839" s="1">
        <f t="shared" si="187"/>
        <v>0</v>
      </c>
      <c r="D2839" s="95" t="str">
        <f t="shared" si="188"/>
        <v/>
      </c>
      <c r="E2839" s="69"/>
      <c r="F2839" s="70"/>
      <c r="G2839" s="4"/>
      <c r="H2839" s="71"/>
      <c r="I2839" s="71"/>
      <c r="J2839" s="70"/>
      <c r="K2839" s="70"/>
      <c r="L2839" s="70"/>
      <c r="M2839" s="70"/>
      <c r="N2839" s="70"/>
      <c r="O2839" s="70"/>
      <c r="P2839" s="70"/>
      <c r="Q2839" s="70"/>
      <c r="R2839" s="70"/>
      <c r="S2839" s="86"/>
      <c r="T2839" s="70"/>
      <c r="Z2839" s="68">
        <f t="shared" si="189"/>
        <v>1</v>
      </c>
      <c r="AC2839" s="1" t="str">
        <f t="shared" si="190"/>
        <v>1900</v>
      </c>
    </row>
    <row r="2840" spans="2:29" x14ac:dyDescent="0.25">
      <c r="B2840" s="1">
        <f t="shared" si="187"/>
        <v>0</v>
      </c>
      <c r="D2840" s="95" t="str">
        <f t="shared" si="188"/>
        <v/>
      </c>
      <c r="E2840" s="69"/>
      <c r="F2840" s="70"/>
      <c r="G2840" s="4"/>
      <c r="H2840" s="71"/>
      <c r="I2840" s="71"/>
      <c r="J2840" s="70"/>
      <c r="K2840" s="70"/>
      <c r="L2840" s="70"/>
      <c r="M2840" s="70"/>
      <c r="N2840" s="70"/>
      <c r="O2840" s="70"/>
      <c r="P2840" s="70"/>
      <c r="Q2840" s="70"/>
      <c r="R2840" s="70"/>
      <c r="S2840" s="86"/>
      <c r="T2840" s="70"/>
      <c r="Z2840" s="68">
        <f t="shared" si="189"/>
        <v>1</v>
      </c>
      <c r="AC2840" s="1" t="str">
        <f t="shared" si="190"/>
        <v>1900</v>
      </c>
    </row>
    <row r="2841" spans="2:29" x14ac:dyDescent="0.25">
      <c r="B2841" s="1">
        <f t="shared" si="187"/>
        <v>0</v>
      </c>
      <c r="D2841" s="95" t="str">
        <f t="shared" si="188"/>
        <v/>
      </c>
      <c r="E2841" s="69"/>
      <c r="F2841" s="70"/>
      <c r="G2841" s="4"/>
      <c r="H2841" s="71"/>
      <c r="I2841" s="71"/>
      <c r="J2841" s="70"/>
      <c r="K2841" s="70"/>
      <c r="L2841" s="70"/>
      <c r="M2841" s="70"/>
      <c r="N2841" s="70"/>
      <c r="O2841" s="70"/>
      <c r="P2841" s="70"/>
      <c r="Q2841" s="70"/>
      <c r="R2841" s="70"/>
      <c r="S2841" s="86"/>
      <c r="T2841" s="70"/>
      <c r="Z2841" s="68">
        <f t="shared" si="189"/>
        <v>1</v>
      </c>
      <c r="AC2841" s="1" t="str">
        <f t="shared" si="190"/>
        <v>1900</v>
      </c>
    </row>
    <row r="2842" spans="2:29" x14ac:dyDescent="0.25">
      <c r="B2842" s="1">
        <f t="shared" si="187"/>
        <v>0</v>
      </c>
      <c r="D2842" s="95" t="str">
        <f t="shared" si="188"/>
        <v/>
      </c>
      <c r="E2842" s="69"/>
      <c r="F2842" s="70"/>
      <c r="G2842" s="4"/>
      <c r="H2842" s="71"/>
      <c r="I2842" s="71"/>
      <c r="J2842" s="70"/>
      <c r="K2842" s="70"/>
      <c r="L2842" s="70"/>
      <c r="M2842" s="70"/>
      <c r="N2842" s="70"/>
      <c r="O2842" s="70"/>
      <c r="P2842" s="70"/>
      <c r="Q2842" s="70"/>
      <c r="R2842" s="70"/>
      <c r="S2842" s="86"/>
      <c r="T2842" s="70"/>
      <c r="Z2842" s="68">
        <f t="shared" si="189"/>
        <v>1</v>
      </c>
      <c r="AC2842" s="1" t="str">
        <f t="shared" si="190"/>
        <v>1900</v>
      </c>
    </row>
    <row r="2843" spans="2:29" x14ac:dyDescent="0.25">
      <c r="B2843" s="1">
        <f t="shared" si="187"/>
        <v>0</v>
      </c>
      <c r="D2843" s="95" t="str">
        <f t="shared" si="188"/>
        <v/>
      </c>
      <c r="E2843" s="69"/>
      <c r="F2843" s="70"/>
      <c r="G2843" s="4"/>
      <c r="H2843" s="71"/>
      <c r="I2843" s="71"/>
      <c r="J2843" s="70"/>
      <c r="K2843" s="70"/>
      <c r="L2843" s="70"/>
      <c r="M2843" s="70"/>
      <c r="N2843" s="70"/>
      <c r="O2843" s="70"/>
      <c r="P2843" s="70"/>
      <c r="Q2843" s="70"/>
      <c r="R2843" s="70"/>
      <c r="S2843" s="86"/>
      <c r="T2843" s="70"/>
      <c r="Z2843" s="68">
        <f t="shared" si="189"/>
        <v>1</v>
      </c>
      <c r="AC2843" s="1" t="str">
        <f t="shared" si="190"/>
        <v>1900</v>
      </c>
    </row>
    <row r="2844" spans="2:29" x14ac:dyDescent="0.25">
      <c r="B2844" s="1">
        <f t="shared" si="187"/>
        <v>0</v>
      </c>
      <c r="D2844" s="95" t="str">
        <f t="shared" si="188"/>
        <v/>
      </c>
      <c r="E2844" s="69"/>
      <c r="F2844" s="70"/>
      <c r="G2844" s="4"/>
      <c r="H2844" s="71"/>
      <c r="I2844" s="71"/>
      <c r="J2844" s="70"/>
      <c r="K2844" s="70"/>
      <c r="L2844" s="70"/>
      <c r="M2844" s="70"/>
      <c r="N2844" s="70"/>
      <c r="O2844" s="70"/>
      <c r="P2844" s="70"/>
      <c r="Q2844" s="70"/>
      <c r="R2844" s="70"/>
      <c r="S2844" s="86"/>
      <c r="T2844" s="70"/>
      <c r="Z2844" s="68">
        <f t="shared" si="189"/>
        <v>1</v>
      </c>
      <c r="AC2844" s="1" t="str">
        <f t="shared" si="190"/>
        <v>1900</v>
      </c>
    </row>
    <row r="2845" spans="2:29" x14ac:dyDescent="0.25">
      <c r="B2845" s="1">
        <f t="shared" si="187"/>
        <v>0</v>
      </c>
      <c r="D2845" s="95" t="str">
        <f t="shared" si="188"/>
        <v/>
      </c>
      <c r="E2845" s="69"/>
      <c r="F2845" s="70"/>
      <c r="G2845" s="4"/>
      <c r="H2845" s="71"/>
      <c r="I2845" s="71"/>
      <c r="J2845" s="70"/>
      <c r="K2845" s="70"/>
      <c r="L2845" s="70"/>
      <c r="M2845" s="70"/>
      <c r="N2845" s="70"/>
      <c r="O2845" s="70"/>
      <c r="P2845" s="70"/>
      <c r="Q2845" s="70"/>
      <c r="R2845" s="70"/>
      <c r="S2845" s="86"/>
      <c r="T2845" s="70"/>
      <c r="Z2845" s="68">
        <f t="shared" si="189"/>
        <v>1</v>
      </c>
      <c r="AC2845" s="1" t="str">
        <f t="shared" si="190"/>
        <v>1900</v>
      </c>
    </row>
    <row r="2846" spans="2:29" x14ac:dyDescent="0.25">
      <c r="B2846" s="1">
        <f t="shared" si="187"/>
        <v>0</v>
      </c>
      <c r="D2846" s="95" t="str">
        <f t="shared" si="188"/>
        <v/>
      </c>
      <c r="E2846" s="69"/>
      <c r="F2846" s="70"/>
      <c r="G2846" s="4"/>
      <c r="H2846" s="71"/>
      <c r="I2846" s="71"/>
      <c r="J2846" s="70"/>
      <c r="K2846" s="70"/>
      <c r="L2846" s="70"/>
      <c r="M2846" s="70"/>
      <c r="N2846" s="70"/>
      <c r="O2846" s="70"/>
      <c r="P2846" s="70"/>
      <c r="Q2846" s="70"/>
      <c r="R2846" s="70"/>
      <c r="S2846" s="86"/>
      <c r="T2846" s="70"/>
      <c r="Z2846" s="68">
        <f t="shared" si="189"/>
        <v>1</v>
      </c>
      <c r="AC2846" s="1" t="str">
        <f t="shared" si="190"/>
        <v>1900</v>
      </c>
    </row>
    <row r="2847" spans="2:29" x14ac:dyDescent="0.25">
      <c r="B2847" s="1">
        <f t="shared" si="187"/>
        <v>0</v>
      </c>
      <c r="D2847" s="95" t="str">
        <f t="shared" si="188"/>
        <v/>
      </c>
      <c r="E2847" s="69"/>
      <c r="F2847" s="70"/>
      <c r="G2847" s="4"/>
      <c r="H2847" s="71"/>
      <c r="I2847" s="71"/>
      <c r="J2847" s="70"/>
      <c r="K2847" s="70"/>
      <c r="L2847" s="70"/>
      <c r="M2847" s="70"/>
      <c r="N2847" s="70"/>
      <c r="O2847" s="70"/>
      <c r="P2847" s="70"/>
      <c r="Q2847" s="70"/>
      <c r="R2847" s="70"/>
      <c r="S2847" s="86"/>
      <c r="T2847" s="70"/>
      <c r="Z2847" s="68">
        <f t="shared" si="189"/>
        <v>1</v>
      </c>
      <c r="AC2847" s="1" t="str">
        <f t="shared" si="190"/>
        <v>1900</v>
      </c>
    </row>
    <row r="2848" spans="2:29" x14ac:dyDescent="0.25">
      <c r="B2848" s="1">
        <f t="shared" si="187"/>
        <v>0</v>
      </c>
      <c r="D2848" s="95" t="str">
        <f t="shared" si="188"/>
        <v/>
      </c>
      <c r="E2848" s="69"/>
      <c r="F2848" s="70"/>
      <c r="G2848" s="4"/>
      <c r="H2848" s="71"/>
      <c r="I2848" s="71"/>
      <c r="J2848" s="70"/>
      <c r="K2848" s="70"/>
      <c r="L2848" s="70"/>
      <c r="M2848" s="70"/>
      <c r="N2848" s="70"/>
      <c r="O2848" s="70"/>
      <c r="P2848" s="70"/>
      <c r="Q2848" s="70"/>
      <c r="R2848" s="70"/>
      <c r="S2848" s="86"/>
      <c r="T2848" s="70"/>
      <c r="Z2848" s="68">
        <f t="shared" si="189"/>
        <v>1</v>
      </c>
      <c r="AC2848" s="1" t="str">
        <f t="shared" si="190"/>
        <v>1900</v>
      </c>
    </row>
    <row r="2849" spans="2:29" x14ac:dyDescent="0.25">
      <c r="B2849" s="1">
        <f t="shared" si="187"/>
        <v>0</v>
      </c>
      <c r="D2849" s="95" t="str">
        <f t="shared" si="188"/>
        <v/>
      </c>
      <c r="E2849" s="69"/>
      <c r="F2849" s="70"/>
      <c r="G2849" s="4"/>
      <c r="H2849" s="71"/>
      <c r="I2849" s="71"/>
      <c r="J2849" s="70"/>
      <c r="K2849" s="70"/>
      <c r="L2849" s="70"/>
      <c r="M2849" s="70"/>
      <c r="N2849" s="70"/>
      <c r="O2849" s="70"/>
      <c r="P2849" s="70"/>
      <c r="Q2849" s="70"/>
      <c r="R2849" s="70"/>
      <c r="S2849" s="86"/>
      <c r="T2849" s="70"/>
      <c r="Z2849" s="68">
        <f t="shared" si="189"/>
        <v>1</v>
      </c>
      <c r="AC2849" s="1" t="str">
        <f t="shared" si="190"/>
        <v>1900</v>
      </c>
    </row>
    <row r="2850" spans="2:29" x14ac:dyDescent="0.25">
      <c r="B2850" s="1">
        <f t="shared" si="187"/>
        <v>0</v>
      </c>
      <c r="D2850" s="95" t="str">
        <f t="shared" si="188"/>
        <v/>
      </c>
      <c r="E2850" s="69"/>
      <c r="F2850" s="70"/>
      <c r="G2850" s="4"/>
      <c r="H2850" s="71"/>
      <c r="I2850" s="71"/>
      <c r="J2850" s="70"/>
      <c r="K2850" s="70"/>
      <c r="L2850" s="70"/>
      <c r="M2850" s="70"/>
      <c r="N2850" s="70"/>
      <c r="O2850" s="70"/>
      <c r="P2850" s="70"/>
      <c r="Q2850" s="70"/>
      <c r="R2850" s="70"/>
      <c r="S2850" s="86"/>
      <c r="T2850" s="70"/>
      <c r="Z2850" s="68">
        <f t="shared" si="189"/>
        <v>1</v>
      </c>
      <c r="AC2850" s="1" t="str">
        <f t="shared" si="190"/>
        <v>1900</v>
      </c>
    </row>
    <row r="2851" spans="2:29" x14ac:dyDescent="0.25">
      <c r="B2851" s="1">
        <f t="shared" si="187"/>
        <v>0</v>
      </c>
      <c r="D2851" s="95" t="str">
        <f t="shared" si="188"/>
        <v/>
      </c>
      <c r="E2851" s="69"/>
      <c r="F2851" s="70"/>
      <c r="G2851" s="4"/>
      <c r="H2851" s="71"/>
      <c r="I2851" s="71"/>
      <c r="J2851" s="70"/>
      <c r="K2851" s="70"/>
      <c r="L2851" s="70"/>
      <c r="M2851" s="70"/>
      <c r="N2851" s="70"/>
      <c r="O2851" s="70"/>
      <c r="P2851" s="70"/>
      <c r="Q2851" s="70"/>
      <c r="R2851" s="70"/>
      <c r="S2851" s="86"/>
      <c r="T2851" s="70"/>
      <c r="Z2851" s="68">
        <f t="shared" si="189"/>
        <v>1</v>
      </c>
      <c r="AC2851" s="1" t="str">
        <f t="shared" si="190"/>
        <v>1900</v>
      </c>
    </row>
    <row r="2852" spans="2:29" x14ac:dyDescent="0.25">
      <c r="B2852" s="1">
        <f t="shared" si="187"/>
        <v>0</v>
      </c>
      <c r="D2852" s="95" t="str">
        <f t="shared" si="188"/>
        <v/>
      </c>
      <c r="E2852" s="69"/>
      <c r="F2852" s="70"/>
      <c r="G2852" s="4"/>
      <c r="H2852" s="71"/>
      <c r="I2852" s="71"/>
      <c r="J2852" s="70"/>
      <c r="K2852" s="70"/>
      <c r="L2852" s="70"/>
      <c r="M2852" s="70"/>
      <c r="N2852" s="70"/>
      <c r="O2852" s="70"/>
      <c r="P2852" s="70"/>
      <c r="Q2852" s="70"/>
      <c r="R2852" s="70"/>
      <c r="S2852" s="86"/>
      <c r="T2852" s="70"/>
      <c r="Z2852" s="68">
        <f t="shared" si="189"/>
        <v>1</v>
      </c>
      <c r="AC2852" s="1" t="str">
        <f t="shared" si="190"/>
        <v>1900</v>
      </c>
    </row>
    <row r="2853" spans="2:29" x14ac:dyDescent="0.25">
      <c r="B2853" s="1">
        <f t="shared" si="187"/>
        <v>0</v>
      </c>
      <c r="D2853" s="95" t="str">
        <f t="shared" si="188"/>
        <v/>
      </c>
      <c r="E2853" s="69"/>
      <c r="F2853" s="70"/>
      <c r="G2853" s="4"/>
      <c r="H2853" s="71"/>
      <c r="I2853" s="71"/>
      <c r="J2853" s="70"/>
      <c r="K2853" s="70"/>
      <c r="L2853" s="70"/>
      <c r="M2853" s="70"/>
      <c r="N2853" s="70"/>
      <c r="O2853" s="70"/>
      <c r="P2853" s="70"/>
      <c r="Q2853" s="70"/>
      <c r="R2853" s="70"/>
      <c r="S2853" s="86"/>
      <c r="T2853" s="70"/>
      <c r="Z2853" s="68">
        <f t="shared" si="189"/>
        <v>1</v>
      </c>
      <c r="AC2853" s="1" t="str">
        <f t="shared" si="190"/>
        <v>1900</v>
      </c>
    </row>
    <row r="2854" spans="2:29" x14ac:dyDescent="0.25">
      <c r="B2854" s="1">
        <f t="shared" si="187"/>
        <v>0</v>
      </c>
      <c r="D2854" s="95" t="str">
        <f t="shared" si="188"/>
        <v/>
      </c>
      <c r="E2854" s="69"/>
      <c r="F2854" s="70"/>
      <c r="G2854" s="4"/>
      <c r="H2854" s="71"/>
      <c r="I2854" s="71"/>
      <c r="J2854" s="70"/>
      <c r="K2854" s="70"/>
      <c r="L2854" s="70"/>
      <c r="M2854" s="70"/>
      <c r="N2854" s="70"/>
      <c r="O2854" s="70"/>
      <c r="P2854" s="70"/>
      <c r="Q2854" s="70"/>
      <c r="R2854" s="70"/>
      <c r="S2854" s="86"/>
      <c r="T2854" s="70"/>
      <c r="Z2854" s="68">
        <f t="shared" si="189"/>
        <v>1</v>
      </c>
      <c r="AC2854" s="1" t="str">
        <f t="shared" si="190"/>
        <v>1900</v>
      </c>
    </row>
    <row r="2855" spans="2:29" x14ac:dyDescent="0.25">
      <c r="B2855" s="1">
        <f t="shared" si="187"/>
        <v>0</v>
      </c>
      <c r="D2855" s="95" t="str">
        <f t="shared" si="188"/>
        <v/>
      </c>
      <c r="E2855" s="69"/>
      <c r="F2855" s="70"/>
      <c r="G2855" s="4"/>
      <c r="H2855" s="71"/>
      <c r="I2855" s="71"/>
      <c r="J2855" s="70"/>
      <c r="K2855" s="70"/>
      <c r="L2855" s="70"/>
      <c r="M2855" s="70"/>
      <c r="N2855" s="70"/>
      <c r="O2855" s="70"/>
      <c r="P2855" s="70"/>
      <c r="Q2855" s="70"/>
      <c r="R2855" s="70"/>
      <c r="S2855" s="86"/>
      <c r="T2855" s="70"/>
      <c r="Z2855" s="68">
        <f t="shared" si="189"/>
        <v>1</v>
      </c>
      <c r="AC2855" s="1" t="str">
        <f t="shared" si="190"/>
        <v>1900</v>
      </c>
    </row>
    <row r="2856" spans="2:29" x14ac:dyDescent="0.25">
      <c r="B2856" s="1">
        <f t="shared" si="187"/>
        <v>0</v>
      </c>
      <c r="D2856" s="95" t="str">
        <f t="shared" si="188"/>
        <v/>
      </c>
      <c r="E2856" s="69"/>
      <c r="F2856" s="70"/>
      <c r="G2856" s="4"/>
      <c r="H2856" s="71"/>
      <c r="I2856" s="71"/>
      <c r="J2856" s="70"/>
      <c r="K2856" s="70"/>
      <c r="L2856" s="70"/>
      <c r="M2856" s="70"/>
      <c r="N2856" s="70"/>
      <c r="O2856" s="70"/>
      <c r="P2856" s="70"/>
      <c r="Q2856" s="70"/>
      <c r="R2856" s="70"/>
      <c r="S2856" s="86"/>
      <c r="T2856" s="70"/>
      <c r="Z2856" s="68">
        <f t="shared" si="189"/>
        <v>1</v>
      </c>
      <c r="AC2856" s="1" t="str">
        <f t="shared" si="190"/>
        <v>1900</v>
      </c>
    </row>
    <row r="2857" spans="2:29" x14ac:dyDescent="0.25">
      <c r="B2857" s="1">
        <f t="shared" si="187"/>
        <v>0</v>
      </c>
      <c r="D2857" s="95" t="str">
        <f t="shared" si="188"/>
        <v/>
      </c>
      <c r="E2857" s="69"/>
      <c r="F2857" s="70"/>
      <c r="G2857" s="4"/>
      <c r="H2857" s="71"/>
      <c r="I2857" s="71"/>
      <c r="J2857" s="70"/>
      <c r="K2857" s="70"/>
      <c r="L2857" s="70"/>
      <c r="M2857" s="70"/>
      <c r="N2857" s="70"/>
      <c r="O2857" s="70"/>
      <c r="P2857" s="70"/>
      <c r="Q2857" s="70"/>
      <c r="R2857" s="70"/>
      <c r="S2857" s="86"/>
      <c r="T2857" s="70"/>
      <c r="Z2857" s="68">
        <f t="shared" si="189"/>
        <v>1</v>
      </c>
      <c r="AC2857" s="1" t="str">
        <f t="shared" si="190"/>
        <v>1900</v>
      </c>
    </row>
    <row r="2858" spans="2:29" x14ac:dyDescent="0.25">
      <c r="B2858" s="1">
        <f t="shared" si="187"/>
        <v>0</v>
      </c>
      <c r="D2858" s="95" t="str">
        <f t="shared" si="188"/>
        <v/>
      </c>
      <c r="E2858" s="69"/>
      <c r="F2858" s="70"/>
      <c r="G2858" s="4"/>
      <c r="H2858" s="71"/>
      <c r="I2858" s="71"/>
      <c r="J2858" s="70"/>
      <c r="K2858" s="70"/>
      <c r="L2858" s="70"/>
      <c r="M2858" s="70"/>
      <c r="N2858" s="70"/>
      <c r="O2858" s="70"/>
      <c r="P2858" s="70"/>
      <c r="Q2858" s="70"/>
      <c r="R2858" s="70"/>
      <c r="S2858" s="86"/>
      <c r="T2858" s="70"/>
      <c r="Z2858" s="68">
        <f t="shared" si="189"/>
        <v>1</v>
      </c>
      <c r="AC2858" s="1" t="str">
        <f t="shared" si="190"/>
        <v>1900</v>
      </c>
    </row>
    <row r="2859" spans="2:29" x14ac:dyDescent="0.25">
      <c r="B2859" s="1">
        <f t="shared" si="187"/>
        <v>0</v>
      </c>
      <c r="D2859" s="95" t="str">
        <f t="shared" si="188"/>
        <v/>
      </c>
      <c r="E2859" s="69"/>
      <c r="F2859" s="70"/>
      <c r="G2859" s="4"/>
      <c r="H2859" s="71"/>
      <c r="I2859" s="71"/>
      <c r="J2859" s="70"/>
      <c r="K2859" s="70"/>
      <c r="L2859" s="70"/>
      <c r="M2859" s="70"/>
      <c r="N2859" s="70"/>
      <c r="O2859" s="70"/>
      <c r="P2859" s="70"/>
      <c r="Q2859" s="70"/>
      <c r="R2859" s="70"/>
      <c r="S2859" s="86"/>
      <c r="T2859" s="70"/>
      <c r="Z2859" s="68">
        <f t="shared" si="189"/>
        <v>1</v>
      </c>
      <c r="AC2859" s="1" t="str">
        <f t="shared" si="190"/>
        <v>1900</v>
      </c>
    </row>
    <row r="2860" spans="2:29" x14ac:dyDescent="0.25">
      <c r="B2860" s="1">
        <f t="shared" si="187"/>
        <v>0</v>
      </c>
      <c r="D2860" s="95" t="str">
        <f t="shared" si="188"/>
        <v/>
      </c>
      <c r="E2860" s="69"/>
      <c r="F2860" s="70"/>
      <c r="G2860" s="4"/>
      <c r="H2860" s="71"/>
      <c r="I2860" s="71"/>
      <c r="J2860" s="70"/>
      <c r="K2860" s="70"/>
      <c r="L2860" s="70"/>
      <c r="M2860" s="70"/>
      <c r="N2860" s="70"/>
      <c r="O2860" s="70"/>
      <c r="P2860" s="70"/>
      <c r="Q2860" s="70"/>
      <c r="R2860" s="70"/>
      <c r="S2860" s="86"/>
      <c r="T2860" s="70"/>
      <c r="Z2860" s="68">
        <f t="shared" si="189"/>
        <v>1</v>
      </c>
      <c r="AC2860" s="1" t="str">
        <f t="shared" si="190"/>
        <v>1900</v>
      </c>
    </row>
    <row r="2861" spans="2:29" x14ac:dyDescent="0.25">
      <c r="B2861" s="1">
        <f t="shared" si="187"/>
        <v>0</v>
      </c>
      <c r="D2861" s="95" t="str">
        <f t="shared" si="188"/>
        <v/>
      </c>
      <c r="E2861" s="69"/>
      <c r="F2861" s="70"/>
      <c r="G2861" s="4"/>
      <c r="H2861" s="71"/>
      <c r="I2861" s="71"/>
      <c r="J2861" s="70"/>
      <c r="K2861" s="70"/>
      <c r="L2861" s="70"/>
      <c r="M2861" s="70"/>
      <c r="N2861" s="70"/>
      <c r="O2861" s="70"/>
      <c r="P2861" s="70"/>
      <c r="Q2861" s="70"/>
      <c r="R2861" s="70"/>
      <c r="S2861" s="86"/>
      <c r="T2861" s="70"/>
      <c r="Z2861" s="68">
        <f t="shared" si="189"/>
        <v>1</v>
      </c>
      <c r="AC2861" s="1" t="str">
        <f t="shared" si="190"/>
        <v>1900</v>
      </c>
    </row>
    <row r="2862" spans="2:29" x14ac:dyDescent="0.25">
      <c r="B2862" s="1">
        <f t="shared" si="187"/>
        <v>0</v>
      </c>
      <c r="D2862" s="95" t="str">
        <f t="shared" si="188"/>
        <v/>
      </c>
      <c r="E2862" s="69"/>
      <c r="F2862" s="70"/>
      <c r="G2862" s="4"/>
      <c r="H2862" s="71"/>
      <c r="I2862" s="71"/>
      <c r="J2862" s="70"/>
      <c r="K2862" s="70"/>
      <c r="L2862" s="70"/>
      <c r="M2862" s="70"/>
      <c r="N2862" s="70"/>
      <c r="O2862" s="70"/>
      <c r="P2862" s="70"/>
      <c r="Q2862" s="70"/>
      <c r="R2862" s="70"/>
      <c r="S2862" s="86"/>
      <c r="T2862" s="70"/>
      <c r="Z2862" s="68">
        <f t="shared" si="189"/>
        <v>1</v>
      </c>
      <c r="AC2862" s="1" t="str">
        <f t="shared" si="190"/>
        <v>1900</v>
      </c>
    </row>
    <row r="2863" spans="2:29" x14ac:dyDescent="0.25">
      <c r="B2863" s="1">
        <f t="shared" si="187"/>
        <v>0</v>
      </c>
      <c r="D2863" s="95" t="str">
        <f t="shared" si="188"/>
        <v/>
      </c>
      <c r="E2863" s="69"/>
      <c r="F2863" s="70"/>
      <c r="G2863" s="4"/>
      <c r="H2863" s="71"/>
      <c r="I2863" s="71"/>
      <c r="J2863" s="70"/>
      <c r="K2863" s="70"/>
      <c r="L2863" s="70"/>
      <c r="M2863" s="70"/>
      <c r="N2863" s="70"/>
      <c r="O2863" s="70"/>
      <c r="P2863" s="70"/>
      <c r="Q2863" s="70"/>
      <c r="R2863" s="70"/>
      <c r="S2863" s="86"/>
      <c r="T2863" s="70"/>
      <c r="Z2863" s="68">
        <f t="shared" si="189"/>
        <v>1</v>
      </c>
      <c r="AC2863" s="1" t="str">
        <f t="shared" si="190"/>
        <v>1900</v>
      </c>
    </row>
    <row r="2864" spans="2:29" x14ac:dyDescent="0.25">
      <c r="B2864" s="1">
        <f t="shared" si="187"/>
        <v>0</v>
      </c>
      <c r="D2864" s="95" t="str">
        <f t="shared" si="188"/>
        <v/>
      </c>
      <c r="E2864" s="69"/>
      <c r="F2864" s="70"/>
      <c r="G2864" s="4"/>
      <c r="H2864" s="71"/>
      <c r="I2864" s="71"/>
      <c r="J2864" s="70"/>
      <c r="K2864" s="70"/>
      <c r="L2864" s="70"/>
      <c r="M2864" s="70"/>
      <c r="N2864" s="70"/>
      <c r="O2864" s="70"/>
      <c r="P2864" s="70"/>
      <c r="Q2864" s="70"/>
      <c r="R2864" s="70"/>
      <c r="S2864" s="86"/>
      <c r="T2864" s="70"/>
      <c r="Z2864" s="68">
        <f t="shared" si="189"/>
        <v>1</v>
      </c>
      <c r="AC2864" s="1" t="str">
        <f t="shared" si="190"/>
        <v>1900</v>
      </c>
    </row>
    <row r="2865" spans="2:29" x14ac:dyDescent="0.25">
      <c r="B2865" s="1">
        <f t="shared" si="187"/>
        <v>0</v>
      </c>
      <c r="D2865" s="95" t="str">
        <f t="shared" si="188"/>
        <v/>
      </c>
      <c r="E2865" s="69"/>
      <c r="F2865" s="70"/>
      <c r="G2865" s="4"/>
      <c r="H2865" s="71"/>
      <c r="I2865" s="71"/>
      <c r="J2865" s="70"/>
      <c r="K2865" s="70"/>
      <c r="L2865" s="70"/>
      <c r="M2865" s="70"/>
      <c r="N2865" s="70"/>
      <c r="O2865" s="70"/>
      <c r="P2865" s="70"/>
      <c r="Q2865" s="70"/>
      <c r="R2865" s="70"/>
      <c r="S2865" s="86"/>
      <c r="T2865" s="70"/>
      <c r="Z2865" s="68">
        <f t="shared" si="189"/>
        <v>1</v>
      </c>
      <c r="AC2865" s="1" t="str">
        <f t="shared" si="190"/>
        <v>1900</v>
      </c>
    </row>
    <row r="2866" spans="2:29" x14ac:dyDescent="0.25">
      <c r="B2866" s="1">
        <f t="shared" si="187"/>
        <v>0</v>
      </c>
      <c r="D2866" s="95" t="str">
        <f t="shared" si="188"/>
        <v/>
      </c>
      <c r="E2866" s="69"/>
      <c r="F2866" s="70"/>
      <c r="G2866" s="4"/>
      <c r="H2866" s="71"/>
      <c r="I2866" s="71"/>
      <c r="J2866" s="70"/>
      <c r="K2866" s="70"/>
      <c r="L2866" s="70"/>
      <c r="M2866" s="70"/>
      <c r="N2866" s="70"/>
      <c r="O2866" s="70"/>
      <c r="P2866" s="70"/>
      <c r="Q2866" s="70"/>
      <c r="R2866" s="70"/>
      <c r="S2866" s="86"/>
      <c r="T2866" s="70"/>
      <c r="Z2866" s="68">
        <f t="shared" si="189"/>
        <v>1</v>
      </c>
      <c r="AC2866" s="1" t="str">
        <f t="shared" si="190"/>
        <v>1900</v>
      </c>
    </row>
    <row r="2867" spans="2:29" x14ac:dyDescent="0.25">
      <c r="B2867" s="1">
        <f t="shared" si="187"/>
        <v>0</v>
      </c>
      <c r="D2867" s="95" t="str">
        <f t="shared" si="188"/>
        <v/>
      </c>
      <c r="E2867" s="69"/>
      <c r="F2867" s="70"/>
      <c r="G2867" s="4"/>
      <c r="H2867" s="71"/>
      <c r="I2867" s="71"/>
      <c r="J2867" s="70"/>
      <c r="K2867" s="70"/>
      <c r="L2867" s="70"/>
      <c r="M2867" s="70"/>
      <c r="N2867" s="70"/>
      <c r="O2867" s="70"/>
      <c r="P2867" s="70"/>
      <c r="Q2867" s="70"/>
      <c r="R2867" s="70"/>
      <c r="S2867" s="86"/>
      <c r="T2867" s="70"/>
      <c r="Z2867" s="68">
        <f t="shared" si="189"/>
        <v>1</v>
      </c>
      <c r="AC2867" s="1" t="str">
        <f t="shared" si="190"/>
        <v>1900</v>
      </c>
    </row>
    <row r="2868" spans="2:29" x14ac:dyDescent="0.25">
      <c r="B2868" s="1">
        <f t="shared" si="187"/>
        <v>0</v>
      </c>
      <c r="D2868" s="95" t="str">
        <f t="shared" si="188"/>
        <v/>
      </c>
      <c r="E2868" s="69"/>
      <c r="F2868" s="70"/>
      <c r="G2868" s="4"/>
      <c r="H2868" s="71"/>
      <c r="I2868" s="71"/>
      <c r="J2868" s="70"/>
      <c r="K2868" s="70"/>
      <c r="L2868" s="70"/>
      <c r="M2868" s="70"/>
      <c r="N2868" s="70"/>
      <c r="O2868" s="70"/>
      <c r="P2868" s="70"/>
      <c r="Q2868" s="70"/>
      <c r="R2868" s="70"/>
      <c r="S2868" s="86"/>
      <c r="T2868" s="70"/>
      <c r="Z2868" s="68">
        <f t="shared" si="189"/>
        <v>1</v>
      </c>
      <c r="AC2868" s="1" t="str">
        <f t="shared" si="190"/>
        <v>1900</v>
      </c>
    </row>
    <row r="2869" spans="2:29" x14ac:dyDescent="0.25">
      <c r="B2869" s="1">
        <f t="shared" si="187"/>
        <v>0</v>
      </c>
      <c r="D2869" s="95" t="str">
        <f t="shared" si="188"/>
        <v/>
      </c>
      <c r="E2869" s="69"/>
      <c r="F2869" s="70"/>
      <c r="G2869" s="4"/>
      <c r="H2869" s="71"/>
      <c r="I2869" s="71"/>
      <c r="J2869" s="70"/>
      <c r="K2869" s="70"/>
      <c r="L2869" s="70"/>
      <c r="M2869" s="70"/>
      <c r="N2869" s="70"/>
      <c r="O2869" s="70"/>
      <c r="P2869" s="70"/>
      <c r="Q2869" s="70"/>
      <c r="R2869" s="70"/>
      <c r="S2869" s="86"/>
      <c r="T2869" s="70"/>
      <c r="Z2869" s="68">
        <f t="shared" si="189"/>
        <v>1</v>
      </c>
      <c r="AC2869" s="1" t="str">
        <f t="shared" si="190"/>
        <v>1900</v>
      </c>
    </row>
    <row r="2870" spans="2:29" x14ac:dyDescent="0.25">
      <c r="B2870" s="1">
        <f t="shared" si="187"/>
        <v>0</v>
      </c>
      <c r="D2870" s="95" t="str">
        <f t="shared" si="188"/>
        <v/>
      </c>
      <c r="E2870" s="69"/>
      <c r="F2870" s="70"/>
      <c r="G2870" s="4"/>
      <c r="H2870" s="71"/>
      <c r="I2870" s="71"/>
      <c r="J2870" s="70"/>
      <c r="K2870" s="70"/>
      <c r="L2870" s="70"/>
      <c r="M2870" s="70"/>
      <c r="N2870" s="70"/>
      <c r="O2870" s="70"/>
      <c r="P2870" s="70"/>
      <c r="Q2870" s="70"/>
      <c r="R2870" s="70"/>
      <c r="S2870" s="86"/>
      <c r="T2870" s="70"/>
      <c r="Z2870" s="68">
        <f t="shared" si="189"/>
        <v>1</v>
      </c>
      <c r="AC2870" s="1" t="str">
        <f t="shared" si="190"/>
        <v>1900</v>
      </c>
    </row>
    <row r="2871" spans="2:29" x14ac:dyDescent="0.25">
      <c r="B2871" s="1">
        <f t="shared" si="187"/>
        <v>0</v>
      </c>
      <c r="D2871" s="95" t="str">
        <f t="shared" si="188"/>
        <v/>
      </c>
      <c r="E2871" s="69"/>
      <c r="F2871" s="70"/>
      <c r="G2871" s="4"/>
      <c r="H2871" s="71"/>
      <c r="I2871" s="71"/>
      <c r="J2871" s="70"/>
      <c r="K2871" s="70"/>
      <c r="L2871" s="70"/>
      <c r="M2871" s="70"/>
      <c r="N2871" s="70"/>
      <c r="O2871" s="70"/>
      <c r="P2871" s="70"/>
      <c r="Q2871" s="70"/>
      <c r="R2871" s="70"/>
      <c r="S2871" s="86"/>
      <c r="T2871" s="70"/>
      <c r="Z2871" s="68">
        <f t="shared" si="189"/>
        <v>1</v>
      </c>
      <c r="AC2871" s="1" t="str">
        <f t="shared" si="190"/>
        <v>1900</v>
      </c>
    </row>
    <row r="2872" spans="2:29" x14ac:dyDescent="0.25">
      <c r="B2872" s="1">
        <f t="shared" si="187"/>
        <v>0</v>
      </c>
      <c r="D2872" s="95" t="str">
        <f t="shared" si="188"/>
        <v/>
      </c>
      <c r="E2872" s="69"/>
      <c r="F2872" s="70"/>
      <c r="G2872" s="4"/>
      <c r="H2872" s="71"/>
      <c r="I2872" s="71"/>
      <c r="J2872" s="70"/>
      <c r="K2872" s="70"/>
      <c r="L2872" s="70"/>
      <c r="M2872" s="70"/>
      <c r="N2872" s="70"/>
      <c r="O2872" s="70"/>
      <c r="P2872" s="70"/>
      <c r="Q2872" s="70"/>
      <c r="R2872" s="70"/>
      <c r="S2872" s="86"/>
      <c r="T2872" s="70"/>
      <c r="Z2872" s="68">
        <f t="shared" si="189"/>
        <v>1</v>
      </c>
      <c r="AC2872" s="1" t="str">
        <f t="shared" si="190"/>
        <v>1900</v>
      </c>
    </row>
    <row r="2873" spans="2:29" x14ac:dyDescent="0.25">
      <c r="B2873" s="1">
        <f t="shared" si="187"/>
        <v>0</v>
      </c>
      <c r="D2873" s="95" t="str">
        <f t="shared" si="188"/>
        <v/>
      </c>
      <c r="E2873" s="69"/>
      <c r="F2873" s="70"/>
      <c r="G2873" s="4"/>
      <c r="H2873" s="71"/>
      <c r="I2873" s="71"/>
      <c r="J2873" s="70"/>
      <c r="K2873" s="70"/>
      <c r="L2873" s="70"/>
      <c r="M2873" s="70"/>
      <c r="N2873" s="70"/>
      <c r="O2873" s="70"/>
      <c r="P2873" s="70"/>
      <c r="Q2873" s="70"/>
      <c r="R2873" s="70"/>
      <c r="S2873" s="86"/>
      <c r="T2873" s="70"/>
      <c r="Z2873" s="68">
        <f t="shared" si="189"/>
        <v>1</v>
      </c>
      <c r="AC2873" s="1" t="str">
        <f t="shared" si="190"/>
        <v>1900</v>
      </c>
    </row>
    <row r="2874" spans="2:29" x14ac:dyDescent="0.25">
      <c r="B2874" s="1">
        <f t="shared" si="187"/>
        <v>0</v>
      </c>
      <c r="D2874" s="95" t="str">
        <f t="shared" si="188"/>
        <v/>
      </c>
      <c r="E2874" s="69"/>
      <c r="F2874" s="70"/>
      <c r="G2874" s="4"/>
      <c r="H2874" s="71"/>
      <c r="I2874" s="71"/>
      <c r="J2874" s="70"/>
      <c r="K2874" s="70"/>
      <c r="L2874" s="70"/>
      <c r="M2874" s="70"/>
      <c r="N2874" s="70"/>
      <c r="O2874" s="70"/>
      <c r="P2874" s="70"/>
      <c r="Q2874" s="70"/>
      <c r="R2874" s="70"/>
      <c r="S2874" s="86"/>
      <c r="T2874" s="70"/>
      <c r="Z2874" s="68">
        <f t="shared" si="189"/>
        <v>1</v>
      </c>
      <c r="AC2874" s="1" t="str">
        <f t="shared" si="190"/>
        <v>1900</v>
      </c>
    </row>
    <row r="2875" spans="2:29" x14ac:dyDescent="0.25">
      <c r="B2875" s="1">
        <f t="shared" si="187"/>
        <v>0</v>
      </c>
      <c r="D2875" s="95" t="str">
        <f t="shared" si="188"/>
        <v/>
      </c>
      <c r="E2875" s="69"/>
      <c r="F2875" s="70"/>
      <c r="G2875" s="4"/>
      <c r="H2875" s="71"/>
      <c r="I2875" s="71"/>
      <c r="J2875" s="70"/>
      <c r="K2875" s="70"/>
      <c r="L2875" s="70"/>
      <c r="M2875" s="70"/>
      <c r="N2875" s="70"/>
      <c r="O2875" s="70"/>
      <c r="P2875" s="70"/>
      <c r="Q2875" s="70"/>
      <c r="R2875" s="70"/>
      <c r="S2875" s="86"/>
      <c r="T2875" s="70"/>
      <c r="Z2875" s="68">
        <f t="shared" si="189"/>
        <v>1</v>
      </c>
      <c r="AC2875" s="1" t="str">
        <f t="shared" si="190"/>
        <v>1900</v>
      </c>
    </row>
    <row r="2876" spans="2:29" x14ac:dyDescent="0.25">
      <c r="B2876" s="1">
        <f t="shared" si="187"/>
        <v>0</v>
      </c>
      <c r="D2876" s="95" t="str">
        <f t="shared" si="188"/>
        <v/>
      </c>
      <c r="E2876" s="69"/>
      <c r="F2876" s="70"/>
      <c r="G2876" s="4"/>
      <c r="H2876" s="71"/>
      <c r="I2876" s="71"/>
      <c r="J2876" s="70"/>
      <c r="K2876" s="70"/>
      <c r="L2876" s="70"/>
      <c r="M2876" s="70"/>
      <c r="N2876" s="70"/>
      <c r="O2876" s="70"/>
      <c r="P2876" s="70"/>
      <c r="Q2876" s="70"/>
      <c r="R2876" s="70"/>
      <c r="S2876" s="86"/>
      <c r="T2876" s="70"/>
      <c r="Z2876" s="68">
        <f t="shared" si="189"/>
        <v>1</v>
      </c>
      <c r="AC2876" s="1" t="str">
        <f t="shared" si="190"/>
        <v>1900</v>
      </c>
    </row>
    <row r="2877" spans="2:29" x14ac:dyDescent="0.25">
      <c r="B2877" s="1">
        <f t="shared" si="187"/>
        <v>0</v>
      </c>
      <c r="D2877" s="95" t="str">
        <f t="shared" si="188"/>
        <v/>
      </c>
      <c r="E2877" s="69"/>
      <c r="F2877" s="70"/>
      <c r="G2877" s="4"/>
      <c r="H2877" s="71"/>
      <c r="I2877" s="71"/>
      <c r="J2877" s="70"/>
      <c r="K2877" s="70"/>
      <c r="L2877" s="70"/>
      <c r="M2877" s="70"/>
      <c r="N2877" s="70"/>
      <c r="O2877" s="70"/>
      <c r="P2877" s="70"/>
      <c r="Q2877" s="70"/>
      <c r="R2877" s="70"/>
      <c r="S2877" s="86"/>
      <c r="T2877" s="70"/>
      <c r="Z2877" s="68">
        <f t="shared" si="189"/>
        <v>1</v>
      </c>
      <c r="AC2877" s="1" t="str">
        <f t="shared" si="190"/>
        <v>1900</v>
      </c>
    </row>
    <row r="2878" spans="2:29" x14ac:dyDescent="0.25">
      <c r="B2878" s="1">
        <f t="shared" si="187"/>
        <v>0</v>
      </c>
      <c r="D2878" s="95" t="str">
        <f t="shared" si="188"/>
        <v/>
      </c>
      <c r="E2878" s="69"/>
      <c r="F2878" s="70"/>
      <c r="G2878" s="4"/>
      <c r="H2878" s="71"/>
      <c r="I2878" s="71"/>
      <c r="J2878" s="70"/>
      <c r="K2878" s="70"/>
      <c r="L2878" s="70"/>
      <c r="M2878" s="70"/>
      <c r="N2878" s="70"/>
      <c r="O2878" s="70"/>
      <c r="P2878" s="70"/>
      <c r="Q2878" s="70"/>
      <c r="R2878" s="70"/>
      <c r="S2878" s="86"/>
      <c r="T2878" s="70"/>
      <c r="Z2878" s="68">
        <f t="shared" si="189"/>
        <v>1</v>
      </c>
      <c r="AC2878" s="1" t="str">
        <f t="shared" si="190"/>
        <v>1900</v>
      </c>
    </row>
    <row r="2879" spans="2:29" x14ac:dyDescent="0.25">
      <c r="B2879" s="1">
        <f t="shared" si="187"/>
        <v>0</v>
      </c>
      <c r="D2879" s="95" t="str">
        <f t="shared" si="188"/>
        <v/>
      </c>
      <c r="E2879" s="69"/>
      <c r="F2879" s="70"/>
      <c r="G2879" s="4"/>
      <c r="H2879" s="71"/>
      <c r="I2879" s="71"/>
      <c r="J2879" s="70"/>
      <c r="K2879" s="70"/>
      <c r="L2879" s="70"/>
      <c r="M2879" s="70"/>
      <c r="N2879" s="70"/>
      <c r="O2879" s="70"/>
      <c r="P2879" s="70"/>
      <c r="Q2879" s="70"/>
      <c r="R2879" s="70"/>
      <c r="S2879" s="86"/>
      <c r="T2879" s="70"/>
      <c r="Z2879" s="68">
        <f t="shared" si="189"/>
        <v>1</v>
      </c>
      <c r="AC2879" s="1" t="str">
        <f t="shared" si="190"/>
        <v>1900</v>
      </c>
    </row>
    <row r="2880" spans="2:29" x14ac:dyDescent="0.25">
      <c r="B2880" s="1">
        <f t="shared" si="187"/>
        <v>0</v>
      </c>
      <c r="D2880" s="95" t="str">
        <f t="shared" si="188"/>
        <v/>
      </c>
      <c r="E2880" s="69"/>
      <c r="F2880" s="70"/>
      <c r="G2880" s="4"/>
      <c r="H2880" s="71"/>
      <c r="I2880" s="71"/>
      <c r="J2880" s="70"/>
      <c r="K2880" s="70"/>
      <c r="L2880" s="70"/>
      <c r="M2880" s="70"/>
      <c r="N2880" s="70"/>
      <c r="O2880" s="70"/>
      <c r="P2880" s="70"/>
      <c r="Q2880" s="70"/>
      <c r="R2880" s="70"/>
      <c r="S2880" s="86"/>
      <c r="T2880" s="70"/>
      <c r="Z2880" s="68">
        <f t="shared" si="189"/>
        <v>1</v>
      </c>
      <c r="AC2880" s="1" t="str">
        <f t="shared" si="190"/>
        <v>1900</v>
      </c>
    </row>
    <row r="2881" spans="2:29" x14ac:dyDescent="0.25">
      <c r="B2881" s="1">
        <f t="shared" si="187"/>
        <v>0</v>
      </c>
      <c r="D2881" s="95" t="str">
        <f t="shared" si="188"/>
        <v/>
      </c>
      <c r="E2881" s="69"/>
      <c r="F2881" s="70"/>
      <c r="G2881" s="4"/>
      <c r="H2881" s="71"/>
      <c r="I2881" s="71"/>
      <c r="J2881" s="70"/>
      <c r="K2881" s="70"/>
      <c r="L2881" s="70"/>
      <c r="M2881" s="70"/>
      <c r="N2881" s="70"/>
      <c r="O2881" s="70"/>
      <c r="P2881" s="70"/>
      <c r="Q2881" s="70"/>
      <c r="R2881" s="70"/>
      <c r="S2881" s="86"/>
      <c r="T2881" s="70"/>
      <c r="Z2881" s="68">
        <f t="shared" si="189"/>
        <v>1</v>
      </c>
      <c r="AC2881" s="1" t="str">
        <f t="shared" si="190"/>
        <v>1900</v>
      </c>
    </row>
    <row r="2882" spans="2:29" x14ac:dyDescent="0.25">
      <c r="B2882" s="1">
        <f t="shared" si="187"/>
        <v>0</v>
      </c>
      <c r="D2882" s="95" t="str">
        <f t="shared" si="188"/>
        <v/>
      </c>
      <c r="E2882" s="69"/>
      <c r="F2882" s="70"/>
      <c r="G2882" s="4"/>
      <c r="H2882" s="71"/>
      <c r="I2882" s="71"/>
      <c r="J2882" s="70"/>
      <c r="K2882" s="70"/>
      <c r="L2882" s="70"/>
      <c r="M2882" s="70"/>
      <c r="N2882" s="70"/>
      <c r="O2882" s="70"/>
      <c r="P2882" s="70"/>
      <c r="Q2882" s="70"/>
      <c r="R2882" s="70"/>
      <c r="S2882" s="86"/>
      <c r="T2882" s="70"/>
      <c r="Z2882" s="68">
        <f t="shared" si="189"/>
        <v>1</v>
      </c>
      <c r="AC2882" s="1" t="str">
        <f t="shared" si="190"/>
        <v>1900</v>
      </c>
    </row>
    <row r="2883" spans="2:29" x14ac:dyDescent="0.25">
      <c r="B2883" s="1">
        <f t="shared" si="187"/>
        <v>0</v>
      </c>
      <c r="D2883" s="95" t="str">
        <f t="shared" si="188"/>
        <v/>
      </c>
      <c r="E2883" s="69"/>
      <c r="F2883" s="70"/>
      <c r="G2883" s="4"/>
      <c r="H2883" s="71"/>
      <c r="I2883" s="71"/>
      <c r="J2883" s="70"/>
      <c r="K2883" s="70"/>
      <c r="L2883" s="70"/>
      <c r="M2883" s="70"/>
      <c r="N2883" s="70"/>
      <c r="O2883" s="70"/>
      <c r="P2883" s="70"/>
      <c r="Q2883" s="70"/>
      <c r="R2883" s="70"/>
      <c r="S2883" s="86"/>
      <c r="T2883" s="70"/>
      <c r="Z2883" s="68">
        <f t="shared" si="189"/>
        <v>1</v>
      </c>
      <c r="AC2883" s="1" t="str">
        <f t="shared" si="190"/>
        <v>1900</v>
      </c>
    </row>
    <row r="2884" spans="2:29" x14ac:dyDescent="0.25">
      <c r="B2884" s="1">
        <f t="shared" ref="B2884:B2947" si="191">IF($B$1=YEAR(Z2884),D2884,0)</f>
        <v>0</v>
      </c>
      <c r="D2884" s="95" t="str">
        <f t="shared" ref="D2884:D2947" si="192">IF(Z2884&lt;&gt;$Y$2,IF(YEAR(Z2884)=YEAR(Z2883),D2883+1,1),"")</f>
        <v/>
      </c>
      <c r="E2884" s="69"/>
      <c r="F2884" s="70"/>
      <c r="G2884" s="4"/>
      <c r="H2884" s="71"/>
      <c r="I2884" s="71"/>
      <c r="J2884" s="70"/>
      <c r="K2884" s="70"/>
      <c r="L2884" s="70"/>
      <c r="M2884" s="70"/>
      <c r="N2884" s="70"/>
      <c r="O2884" s="70"/>
      <c r="P2884" s="70"/>
      <c r="Q2884" s="70"/>
      <c r="R2884" s="70"/>
      <c r="S2884" s="86"/>
      <c r="T2884" s="70"/>
      <c r="Z2884" s="68">
        <f t="shared" ref="Z2884:Z2947" si="193">IF(CONCATENATE(F2884,F2885,F2886,F2887,F2888,F2889)&lt;&gt;"",IF(AND(E2884&lt;&gt;0,ISNUMBER(E2884)=TRUE),E2884,Z2883),$Y$2)</f>
        <v>1</v>
      </c>
      <c r="AC2884" s="1" t="str">
        <f t="shared" si="190"/>
        <v>1900</v>
      </c>
    </row>
    <row r="2885" spans="2:29" x14ac:dyDescent="0.25">
      <c r="B2885" s="1">
        <f t="shared" si="191"/>
        <v>0</v>
      </c>
      <c r="D2885" s="95" t="str">
        <f t="shared" si="192"/>
        <v/>
      </c>
      <c r="E2885" s="69"/>
      <c r="F2885" s="70"/>
      <c r="G2885" s="4"/>
      <c r="H2885" s="71"/>
      <c r="I2885" s="71"/>
      <c r="J2885" s="70"/>
      <c r="K2885" s="70"/>
      <c r="L2885" s="70"/>
      <c r="M2885" s="70"/>
      <c r="N2885" s="70"/>
      <c r="O2885" s="70"/>
      <c r="P2885" s="70"/>
      <c r="Q2885" s="70"/>
      <c r="R2885" s="70"/>
      <c r="S2885" s="86"/>
      <c r="T2885" s="70"/>
      <c r="Z2885" s="68">
        <f t="shared" si="193"/>
        <v>1</v>
      </c>
      <c r="AC2885" s="1" t="str">
        <f t="shared" ref="AC2885:AC2948" si="194">YEAR(Z2885)&amp;F2885&amp;G2885</f>
        <v>1900</v>
      </c>
    </row>
    <row r="2886" spans="2:29" x14ac:dyDescent="0.25">
      <c r="B2886" s="1">
        <f t="shared" si="191"/>
        <v>0</v>
      </c>
      <c r="D2886" s="95" t="str">
        <f t="shared" si="192"/>
        <v/>
      </c>
      <c r="E2886" s="69"/>
      <c r="F2886" s="70"/>
      <c r="G2886" s="4"/>
      <c r="H2886" s="71"/>
      <c r="I2886" s="71"/>
      <c r="J2886" s="70"/>
      <c r="K2886" s="70"/>
      <c r="L2886" s="70"/>
      <c r="M2886" s="70"/>
      <c r="N2886" s="70"/>
      <c r="O2886" s="70"/>
      <c r="P2886" s="70"/>
      <c r="Q2886" s="70"/>
      <c r="R2886" s="70"/>
      <c r="S2886" s="86"/>
      <c r="T2886" s="70"/>
      <c r="Z2886" s="68">
        <f t="shared" si="193"/>
        <v>1</v>
      </c>
      <c r="AC2886" s="1" t="str">
        <f t="shared" si="194"/>
        <v>1900</v>
      </c>
    </row>
    <row r="2887" spans="2:29" x14ac:dyDescent="0.25">
      <c r="B2887" s="1">
        <f t="shared" si="191"/>
        <v>0</v>
      </c>
      <c r="D2887" s="95" t="str">
        <f t="shared" si="192"/>
        <v/>
      </c>
      <c r="E2887" s="69"/>
      <c r="F2887" s="70"/>
      <c r="G2887" s="4"/>
      <c r="H2887" s="71"/>
      <c r="I2887" s="71"/>
      <c r="J2887" s="70"/>
      <c r="K2887" s="70"/>
      <c r="L2887" s="70"/>
      <c r="M2887" s="70"/>
      <c r="N2887" s="70"/>
      <c r="O2887" s="70"/>
      <c r="P2887" s="70"/>
      <c r="Q2887" s="70"/>
      <c r="R2887" s="70"/>
      <c r="S2887" s="86"/>
      <c r="T2887" s="70"/>
      <c r="Z2887" s="68">
        <f t="shared" si="193"/>
        <v>1</v>
      </c>
      <c r="AC2887" s="1" t="str">
        <f t="shared" si="194"/>
        <v>1900</v>
      </c>
    </row>
    <row r="2888" spans="2:29" x14ac:dyDescent="0.25">
      <c r="B2888" s="1">
        <f t="shared" si="191"/>
        <v>0</v>
      </c>
      <c r="D2888" s="95" t="str">
        <f t="shared" si="192"/>
        <v/>
      </c>
      <c r="E2888" s="69"/>
      <c r="F2888" s="70"/>
      <c r="G2888" s="4"/>
      <c r="H2888" s="71"/>
      <c r="I2888" s="71"/>
      <c r="J2888" s="70"/>
      <c r="K2888" s="70"/>
      <c r="L2888" s="70"/>
      <c r="M2888" s="70"/>
      <c r="N2888" s="70"/>
      <c r="O2888" s="70"/>
      <c r="P2888" s="70"/>
      <c r="Q2888" s="70"/>
      <c r="R2888" s="70"/>
      <c r="S2888" s="86"/>
      <c r="T2888" s="70"/>
      <c r="Z2888" s="68">
        <f t="shared" si="193"/>
        <v>1</v>
      </c>
      <c r="AC2888" s="1" t="str">
        <f t="shared" si="194"/>
        <v>1900</v>
      </c>
    </row>
    <row r="2889" spans="2:29" x14ac:dyDescent="0.25">
      <c r="B2889" s="1">
        <f t="shared" si="191"/>
        <v>0</v>
      </c>
      <c r="D2889" s="95" t="str">
        <f t="shared" si="192"/>
        <v/>
      </c>
      <c r="E2889" s="69"/>
      <c r="F2889" s="70"/>
      <c r="G2889" s="4"/>
      <c r="H2889" s="71"/>
      <c r="I2889" s="71"/>
      <c r="J2889" s="70"/>
      <c r="K2889" s="70"/>
      <c r="L2889" s="70"/>
      <c r="M2889" s="70"/>
      <c r="N2889" s="70"/>
      <c r="O2889" s="70"/>
      <c r="P2889" s="70"/>
      <c r="Q2889" s="70"/>
      <c r="R2889" s="70"/>
      <c r="S2889" s="86"/>
      <c r="T2889" s="70"/>
      <c r="Z2889" s="68">
        <f t="shared" si="193"/>
        <v>1</v>
      </c>
      <c r="AC2889" s="1" t="str">
        <f t="shared" si="194"/>
        <v>1900</v>
      </c>
    </row>
    <row r="2890" spans="2:29" x14ac:dyDescent="0.25">
      <c r="B2890" s="1">
        <f t="shared" si="191"/>
        <v>0</v>
      </c>
      <c r="D2890" s="95" t="str">
        <f t="shared" si="192"/>
        <v/>
      </c>
      <c r="E2890" s="69"/>
      <c r="F2890" s="70"/>
      <c r="G2890" s="4"/>
      <c r="H2890" s="71"/>
      <c r="I2890" s="71"/>
      <c r="J2890" s="70"/>
      <c r="K2890" s="70"/>
      <c r="L2890" s="70"/>
      <c r="M2890" s="70"/>
      <c r="N2890" s="70"/>
      <c r="O2890" s="70"/>
      <c r="P2890" s="70"/>
      <c r="Q2890" s="70"/>
      <c r="R2890" s="70"/>
      <c r="S2890" s="86"/>
      <c r="T2890" s="70"/>
      <c r="Z2890" s="68">
        <f t="shared" si="193"/>
        <v>1</v>
      </c>
      <c r="AC2890" s="1" t="str">
        <f t="shared" si="194"/>
        <v>1900</v>
      </c>
    </row>
    <row r="2891" spans="2:29" x14ac:dyDescent="0.25">
      <c r="B2891" s="1">
        <f t="shared" si="191"/>
        <v>0</v>
      </c>
      <c r="D2891" s="95" t="str">
        <f t="shared" si="192"/>
        <v/>
      </c>
      <c r="E2891" s="69"/>
      <c r="F2891" s="70"/>
      <c r="G2891" s="4"/>
      <c r="H2891" s="71"/>
      <c r="I2891" s="71"/>
      <c r="J2891" s="70"/>
      <c r="K2891" s="70"/>
      <c r="L2891" s="70"/>
      <c r="M2891" s="70"/>
      <c r="N2891" s="70"/>
      <c r="O2891" s="70"/>
      <c r="P2891" s="70"/>
      <c r="Q2891" s="70"/>
      <c r="R2891" s="70"/>
      <c r="S2891" s="86"/>
      <c r="T2891" s="70"/>
      <c r="Z2891" s="68">
        <f t="shared" si="193"/>
        <v>1</v>
      </c>
      <c r="AC2891" s="1" t="str">
        <f t="shared" si="194"/>
        <v>1900</v>
      </c>
    </row>
    <row r="2892" spans="2:29" x14ac:dyDescent="0.25">
      <c r="B2892" s="1">
        <f t="shared" si="191"/>
        <v>0</v>
      </c>
      <c r="D2892" s="95" t="str">
        <f t="shared" si="192"/>
        <v/>
      </c>
      <c r="E2892" s="69"/>
      <c r="F2892" s="70"/>
      <c r="G2892" s="4"/>
      <c r="H2892" s="71"/>
      <c r="I2892" s="71"/>
      <c r="J2892" s="70"/>
      <c r="K2892" s="70"/>
      <c r="L2892" s="70"/>
      <c r="M2892" s="70"/>
      <c r="N2892" s="70"/>
      <c r="O2892" s="70"/>
      <c r="P2892" s="70"/>
      <c r="Q2892" s="70"/>
      <c r="R2892" s="70"/>
      <c r="S2892" s="86"/>
      <c r="T2892" s="70"/>
      <c r="Z2892" s="68">
        <f t="shared" si="193"/>
        <v>1</v>
      </c>
      <c r="AC2892" s="1" t="str">
        <f t="shared" si="194"/>
        <v>1900</v>
      </c>
    </row>
    <row r="2893" spans="2:29" x14ac:dyDescent="0.25">
      <c r="B2893" s="1">
        <f t="shared" si="191"/>
        <v>0</v>
      </c>
      <c r="D2893" s="95" t="str">
        <f t="shared" si="192"/>
        <v/>
      </c>
      <c r="E2893" s="69"/>
      <c r="F2893" s="70"/>
      <c r="G2893" s="4"/>
      <c r="H2893" s="71"/>
      <c r="I2893" s="71"/>
      <c r="J2893" s="70"/>
      <c r="K2893" s="70"/>
      <c r="L2893" s="70"/>
      <c r="M2893" s="70"/>
      <c r="N2893" s="70"/>
      <c r="O2893" s="70"/>
      <c r="P2893" s="70"/>
      <c r="Q2893" s="70"/>
      <c r="R2893" s="70"/>
      <c r="S2893" s="86"/>
      <c r="T2893" s="70"/>
      <c r="Z2893" s="68">
        <f t="shared" si="193"/>
        <v>1</v>
      </c>
      <c r="AC2893" s="1" t="str">
        <f t="shared" si="194"/>
        <v>1900</v>
      </c>
    </row>
    <row r="2894" spans="2:29" x14ac:dyDescent="0.25">
      <c r="B2894" s="1">
        <f t="shared" si="191"/>
        <v>0</v>
      </c>
      <c r="D2894" s="95" t="str">
        <f t="shared" si="192"/>
        <v/>
      </c>
      <c r="E2894" s="69"/>
      <c r="F2894" s="70"/>
      <c r="G2894" s="4"/>
      <c r="H2894" s="71"/>
      <c r="I2894" s="71"/>
      <c r="J2894" s="70"/>
      <c r="K2894" s="70"/>
      <c r="L2894" s="70"/>
      <c r="M2894" s="70"/>
      <c r="N2894" s="70"/>
      <c r="O2894" s="70"/>
      <c r="P2894" s="70"/>
      <c r="Q2894" s="70"/>
      <c r="R2894" s="70"/>
      <c r="S2894" s="86"/>
      <c r="T2894" s="70"/>
      <c r="Z2894" s="68">
        <f t="shared" si="193"/>
        <v>1</v>
      </c>
      <c r="AC2894" s="1" t="str">
        <f t="shared" si="194"/>
        <v>1900</v>
      </c>
    </row>
    <row r="2895" spans="2:29" x14ac:dyDescent="0.25">
      <c r="B2895" s="1">
        <f t="shared" si="191"/>
        <v>0</v>
      </c>
      <c r="D2895" s="95" t="str">
        <f t="shared" si="192"/>
        <v/>
      </c>
      <c r="E2895" s="69"/>
      <c r="F2895" s="70"/>
      <c r="G2895" s="4"/>
      <c r="H2895" s="71"/>
      <c r="I2895" s="71"/>
      <c r="J2895" s="70"/>
      <c r="K2895" s="70"/>
      <c r="L2895" s="70"/>
      <c r="M2895" s="70"/>
      <c r="N2895" s="70"/>
      <c r="O2895" s="70"/>
      <c r="P2895" s="70"/>
      <c r="Q2895" s="70"/>
      <c r="R2895" s="70"/>
      <c r="S2895" s="86"/>
      <c r="T2895" s="70"/>
      <c r="Z2895" s="68">
        <f t="shared" si="193"/>
        <v>1</v>
      </c>
      <c r="AC2895" s="1" t="str">
        <f t="shared" si="194"/>
        <v>1900</v>
      </c>
    </row>
    <row r="2896" spans="2:29" x14ac:dyDescent="0.25">
      <c r="B2896" s="1">
        <f t="shared" si="191"/>
        <v>0</v>
      </c>
      <c r="D2896" s="95" t="str">
        <f t="shared" si="192"/>
        <v/>
      </c>
      <c r="E2896" s="69"/>
      <c r="F2896" s="70"/>
      <c r="G2896" s="4"/>
      <c r="H2896" s="71"/>
      <c r="I2896" s="71"/>
      <c r="J2896" s="70"/>
      <c r="K2896" s="70"/>
      <c r="L2896" s="70"/>
      <c r="M2896" s="70"/>
      <c r="N2896" s="70"/>
      <c r="O2896" s="70"/>
      <c r="P2896" s="70"/>
      <c r="Q2896" s="70"/>
      <c r="R2896" s="70"/>
      <c r="S2896" s="86"/>
      <c r="T2896" s="70"/>
      <c r="Z2896" s="68">
        <f t="shared" si="193"/>
        <v>1</v>
      </c>
      <c r="AC2896" s="1" t="str">
        <f t="shared" si="194"/>
        <v>1900</v>
      </c>
    </row>
    <row r="2897" spans="2:29" x14ac:dyDescent="0.25">
      <c r="B2897" s="1">
        <f t="shared" si="191"/>
        <v>0</v>
      </c>
      <c r="D2897" s="95" t="str">
        <f t="shared" si="192"/>
        <v/>
      </c>
      <c r="E2897" s="69"/>
      <c r="F2897" s="70"/>
      <c r="G2897" s="4"/>
      <c r="H2897" s="71"/>
      <c r="I2897" s="71"/>
      <c r="J2897" s="70"/>
      <c r="K2897" s="70"/>
      <c r="L2897" s="70"/>
      <c r="M2897" s="70"/>
      <c r="N2897" s="70"/>
      <c r="O2897" s="70"/>
      <c r="P2897" s="70"/>
      <c r="Q2897" s="70"/>
      <c r="R2897" s="70"/>
      <c r="S2897" s="86"/>
      <c r="T2897" s="70"/>
      <c r="Z2897" s="68">
        <f t="shared" si="193"/>
        <v>1</v>
      </c>
      <c r="AC2897" s="1" t="str">
        <f t="shared" si="194"/>
        <v>1900</v>
      </c>
    </row>
    <row r="2898" spans="2:29" x14ac:dyDescent="0.25">
      <c r="B2898" s="1">
        <f t="shared" si="191"/>
        <v>0</v>
      </c>
      <c r="D2898" s="95" t="str">
        <f t="shared" si="192"/>
        <v/>
      </c>
      <c r="E2898" s="69"/>
      <c r="F2898" s="70"/>
      <c r="G2898" s="4"/>
      <c r="H2898" s="71"/>
      <c r="I2898" s="71"/>
      <c r="J2898" s="70"/>
      <c r="K2898" s="70"/>
      <c r="L2898" s="70"/>
      <c r="M2898" s="70"/>
      <c r="N2898" s="70"/>
      <c r="O2898" s="70"/>
      <c r="P2898" s="70"/>
      <c r="Q2898" s="70"/>
      <c r="R2898" s="70"/>
      <c r="S2898" s="86"/>
      <c r="T2898" s="70"/>
      <c r="Z2898" s="68">
        <f t="shared" si="193"/>
        <v>1</v>
      </c>
      <c r="AC2898" s="1" t="str">
        <f t="shared" si="194"/>
        <v>1900</v>
      </c>
    </row>
    <row r="2899" spans="2:29" x14ac:dyDescent="0.25">
      <c r="B2899" s="1">
        <f t="shared" si="191"/>
        <v>0</v>
      </c>
      <c r="D2899" s="95" t="str">
        <f t="shared" si="192"/>
        <v/>
      </c>
      <c r="E2899" s="69"/>
      <c r="F2899" s="70"/>
      <c r="G2899" s="4"/>
      <c r="H2899" s="71"/>
      <c r="I2899" s="71"/>
      <c r="J2899" s="70"/>
      <c r="K2899" s="70"/>
      <c r="L2899" s="70"/>
      <c r="M2899" s="70"/>
      <c r="N2899" s="70"/>
      <c r="O2899" s="70"/>
      <c r="P2899" s="70"/>
      <c r="Q2899" s="70"/>
      <c r="R2899" s="70"/>
      <c r="S2899" s="86"/>
      <c r="T2899" s="70"/>
      <c r="Z2899" s="68">
        <f t="shared" si="193"/>
        <v>1</v>
      </c>
      <c r="AC2899" s="1" t="str">
        <f t="shared" si="194"/>
        <v>1900</v>
      </c>
    </row>
    <row r="2900" spans="2:29" x14ac:dyDescent="0.25">
      <c r="B2900" s="1">
        <f t="shared" si="191"/>
        <v>0</v>
      </c>
      <c r="D2900" s="95" t="str">
        <f t="shared" si="192"/>
        <v/>
      </c>
      <c r="E2900" s="69"/>
      <c r="F2900" s="70"/>
      <c r="G2900" s="4"/>
      <c r="H2900" s="71"/>
      <c r="I2900" s="71"/>
      <c r="J2900" s="70"/>
      <c r="K2900" s="70"/>
      <c r="L2900" s="70"/>
      <c r="M2900" s="70"/>
      <c r="N2900" s="70"/>
      <c r="O2900" s="70"/>
      <c r="P2900" s="70"/>
      <c r="Q2900" s="70"/>
      <c r="R2900" s="70"/>
      <c r="S2900" s="86"/>
      <c r="T2900" s="70"/>
      <c r="Z2900" s="68">
        <f t="shared" si="193"/>
        <v>1</v>
      </c>
      <c r="AC2900" s="1" t="str">
        <f t="shared" si="194"/>
        <v>1900</v>
      </c>
    </row>
    <row r="2901" spans="2:29" x14ac:dyDescent="0.25">
      <c r="B2901" s="1">
        <f t="shared" si="191"/>
        <v>0</v>
      </c>
      <c r="D2901" s="95" t="str">
        <f t="shared" si="192"/>
        <v/>
      </c>
      <c r="E2901" s="69"/>
      <c r="F2901" s="70"/>
      <c r="G2901" s="4"/>
      <c r="H2901" s="71"/>
      <c r="I2901" s="71"/>
      <c r="J2901" s="70"/>
      <c r="K2901" s="70"/>
      <c r="L2901" s="70"/>
      <c r="M2901" s="70"/>
      <c r="N2901" s="70"/>
      <c r="O2901" s="70"/>
      <c r="P2901" s="70"/>
      <c r="Q2901" s="70"/>
      <c r="R2901" s="70"/>
      <c r="S2901" s="86"/>
      <c r="T2901" s="70"/>
      <c r="Z2901" s="68">
        <f t="shared" si="193"/>
        <v>1</v>
      </c>
      <c r="AC2901" s="1" t="str">
        <f t="shared" si="194"/>
        <v>1900</v>
      </c>
    </row>
    <row r="2902" spans="2:29" x14ac:dyDescent="0.25">
      <c r="B2902" s="1">
        <f t="shared" si="191"/>
        <v>0</v>
      </c>
      <c r="D2902" s="95" t="str">
        <f t="shared" si="192"/>
        <v/>
      </c>
      <c r="E2902" s="69"/>
      <c r="F2902" s="70"/>
      <c r="G2902" s="4"/>
      <c r="H2902" s="71"/>
      <c r="I2902" s="71"/>
      <c r="J2902" s="70"/>
      <c r="K2902" s="70"/>
      <c r="L2902" s="70"/>
      <c r="M2902" s="70"/>
      <c r="N2902" s="70"/>
      <c r="O2902" s="70"/>
      <c r="P2902" s="70"/>
      <c r="Q2902" s="70"/>
      <c r="R2902" s="70"/>
      <c r="S2902" s="86"/>
      <c r="T2902" s="70"/>
      <c r="Z2902" s="68">
        <f t="shared" si="193"/>
        <v>1</v>
      </c>
      <c r="AC2902" s="1" t="str">
        <f t="shared" si="194"/>
        <v>1900</v>
      </c>
    </row>
    <row r="2903" spans="2:29" x14ac:dyDescent="0.25">
      <c r="B2903" s="1">
        <f t="shared" si="191"/>
        <v>0</v>
      </c>
      <c r="D2903" s="95" t="str">
        <f t="shared" si="192"/>
        <v/>
      </c>
      <c r="E2903" s="69"/>
      <c r="F2903" s="70"/>
      <c r="G2903" s="4"/>
      <c r="H2903" s="71"/>
      <c r="I2903" s="71"/>
      <c r="J2903" s="70"/>
      <c r="K2903" s="70"/>
      <c r="L2903" s="70"/>
      <c r="M2903" s="70"/>
      <c r="N2903" s="70"/>
      <c r="O2903" s="70"/>
      <c r="P2903" s="70"/>
      <c r="Q2903" s="70"/>
      <c r="R2903" s="70"/>
      <c r="S2903" s="86"/>
      <c r="T2903" s="70"/>
      <c r="Z2903" s="68">
        <f t="shared" si="193"/>
        <v>1</v>
      </c>
      <c r="AC2903" s="1" t="str">
        <f t="shared" si="194"/>
        <v>1900</v>
      </c>
    </row>
    <row r="2904" spans="2:29" x14ac:dyDescent="0.25">
      <c r="B2904" s="1">
        <f t="shared" si="191"/>
        <v>0</v>
      </c>
      <c r="D2904" s="95" t="str">
        <f t="shared" si="192"/>
        <v/>
      </c>
      <c r="E2904" s="69"/>
      <c r="F2904" s="70"/>
      <c r="G2904" s="4"/>
      <c r="H2904" s="71"/>
      <c r="I2904" s="71"/>
      <c r="J2904" s="70"/>
      <c r="K2904" s="70"/>
      <c r="L2904" s="70"/>
      <c r="M2904" s="70"/>
      <c r="N2904" s="70"/>
      <c r="O2904" s="70"/>
      <c r="P2904" s="70"/>
      <c r="Q2904" s="70"/>
      <c r="R2904" s="70"/>
      <c r="S2904" s="86"/>
      <c r="T2904" s="70"/>
      <c r="Z2904" s="68">
        <f t="shared" si="193"/>
        <v>1</v>
      </c>
      <c r="AC2904" s="1" t="str">
        <f t="shared" si="194"/>
        <v>1900</v>
      </c>
    </row>
    <row r="2905" spans="2:29" x14ac:dyDescent="0.25">
      <c r="B2905" s="1">
        <f t="shared" si="191"/>
        <v>0</v>
      </c>
      <c r="D2905" s="95" t="str">
        <f t="shared" si="192"/>
        <v/>
      </c>
      <c r="E2905" s="69"/>
      <c r="F2905" s="70"/>
      <c r="G2905" s="4"/>
      <c r="H2905" s="71"/>
      <c r="I2905" s="71"/>
      <c r="J2905" s="70"/>
      <c r="K2905" s="70"/>
      <c r="L2905" s="70"/>
      <c r="M2905" s="70"/>
      <c r="N2905" s="70"/>
      <c r="O2905" s="70"/>
      <c r="P2905" s="70"/>
      <c r="Q2905" s="70"/>
      <c r="R2905" s="70"/>
      <c r="S2905" s="86"/>
      <c r="T2905" s="70"/>
      <c r="Z2905" s="68">
        <f t="shared" si="193"/>
        <v>1</v>
      </c>
      <c r="AC2905" s="1" t="str">
        <f t="shared" si="194"/>
        <v>1900</v>
      </c>
    </row>
    <row r="2906" spans="2:29" x14ac:dyDescent="0.25">
      <c r="B2906" s="1">
        <f t="shared" si="191"/>
        <v>0</v>
      </c>
      <c r="D2906" s="95" t="str">
        <f t="shared" si="192"/>
        <v/>
      </c>
      <c r="E2906" s="69"/>
      <c r="F2906" s="70"/>
      <c r="G2906" s="4"/>
      <c r="H2906" s="71"/>
      <c r="I2906" s="71"/>
      <c r="J2906" s="70"/>
      <c r="K2906" s="70"/>
      <c r="L2906" s="70"/>
      <c r="M2906" s="70"/>
      <c r="N2906" s="70"/>
      <c r="O2906" s="70"/>
      <c r="P2906" s="70"/>
      <c r="Q2906" s="70"/>
      <c r="R2906" s="70"/>
      <c r="S2906" s="86"/>
      <c r="T2906" s="70"/>
      <c r="Z2906" s="68">
        <f t="shared" si="193"/>
        <v>1</v>
      </c>
      <c r="AC2906" s="1" t="str">
        <f t="shared" si="194"/>
        <v>1900</v>
      </c>
    </row>
    <row r="2907" spans="2:29" x14ac:dyDescent="0.25">
      <c r="B2907" s="1">
        <f t="shared" si="191"/>
        <v>0</v>
      </c>
      <c r="D2907" s="95" t="str">
        <f t="shared" si="192"/>
        <v/>
      </c>
      <c r="E2907" s="69"/>
      <c r="F2907" s="70"/>
      <c r="G2907" s="4"/>
      <c r="H2907" s="71"/>
      <c r="I2907" s="71"/>
      <c r="J2907" s="70"/>
      <c r="K2907" s="70"/>
      <c r="L2907" s="70"/>
      <c r="M2907" s="70"/>
      <c r="N2907" s="70"/>
      <c r="O2907" s="70"/>
      <c r="P2907" s="70"/>
      <c r="Q2907" s="70"/>
      <c r="R2907" s="70"/>
      <c r="S2907" s="86"/>
      <c r="T2907" s="70"/>
      <c r="Z2907" s="68">
        <f t="shared" si="193"/>
        <v>1</v>
      </c>
      <c r="AC2907" s="1" t="str">
        <f t="shared" si="194"/>
        <v>1900</v>
      </c>
    </row>
    <row r="2908" spans="2:29" x14ac:dyDescent="0.25">
      <c r="B2908" s="1">
        <f t="shared" si="191"/>
        <v>0</v>
      </c>
      <c r="D2908" s="95" t="str">
        <f t="shared" si="192"/>
        <v/>
      </c>
      <c r="E2908" s="69"/>
      <c r="F2908" s="70"/>
      <c r="G2908" s="4"/>
      <c r="H2908" s="71"/>
      <c r="I2908" s="71"/>
      <c r="J2908" s="70"/>
      <c r="K2908" s="70"/>
      <c r="L2908" s="70"/>
      <c r="M2908" s="70"/>
      <c r="N2908" s="70"/>
      <c r="O2908" s="70"/>
      <c r="P2908" s="70"/>
      <c r="Q2908" s="70"/>
      <c r="R2908" s="70"/>
      <c r="S2908" s="86"/>
      <c r="T2908" s="70"/>
      <c r="Z2908" s="68">
        <f t="shared" si="193"/>
        <v>1</v>
      </c>
      <c r="AC2908" s="1" t="str">
        <f t="shared" si="194"/>
        <v>1900</v>
      </c>
    </row>
    <row r="2909" spans="2:29" x14ac:dyDescent="0.25">
      <c r="B2909" s="1">
        <f t="shared" si="191"/>
        <v>0</v>
      </c>
      <c r="D2909" s="95" t="str">
        <f t="shared" si="192"/>
        <v/>
      </c>
      <c r="E2909" s="69"/>
      <c r="F2909" s="70"/>
      <c r="G2909" s="4"/>
      <c r="H2909" s="71"/>
      <c r="I2909" s="71"/>
      <c r="J2909" s="70"/>
      <c r="K2909" s="70"/>
      <c r="L2909" s="70"/>
      <c r="M2909" s="70"/>
      <c r="N2909" s="70"/>
      <c r="O2909" s="70"/>
      <c r="P2909" s="70"/>
      <c r="Q2909" s="70"/>
      <c r="R2909" s="70"/>
      <c r="S2909" s="86"/>
      <c r="T2909" s="70"/>
      <c r="Z2909" s="68">
        <f t="shared" si="193"/>
        <v>1</v>
      </c>
      <c r="AC2909" s="1" t="str">
        <f t="shared" si="194"/>
        <v>1900</v>
      </c>
    </row>
    <row r="2910" spans="2:29" x14ac:dyDescent="0.25">
      <c r="B2910" s="1">
        <f t="shared" si="191"/>
        <v>0</v>
      </c>
      <c r="D2910" s="95" t="str">
        <f t="shared" si="192"/>
        <v/>
      </c>
      <c r="E2910" s="69"/>
      <c r="F2910" s="70"/>
      <c r="G2910" s="4"/>
      <c r="H2910" s="71"/>
      <c r="I2910" s="71"/>
      <c r="J2910" s="70"/>
      <c r="K2910" s="70"/>
      <c r="L2910" s="70"/>
      <c r="M2910" s="70"/>
      <c r="N2910" s="70"/>
      <c r="O2910" s="70"/>
      <c r="P2910" s="70"/>
      <c r="Q2910" s="70"/>
      <c r="R2910" s="70"/>
      <c r="S2910" s="86"/>
      <c r="T2910" s="70"/>
      <c r="Z2910" s="68">
        <f t="shared" si="193"/>
        <v>1</v>
      </c>
      <c r="AC2910" s="1" t="str">
        <f t="shared" si="194"/>
        <v>1900</v>
      </c>
    </row>
    <row r="2911" spans="2:29" x14ac:dyDescent="0.25">
      <c r="B2911" s="1">
        <f t="shared" si="191"/>
        <v>0</v>
      </c>
      <c r="D2911" s="95" t="str">
        <f t="shared" si="192"/>
        <v/>
      </c>
      <c r="E2911" s="69"/>
      <c r="F2911" s="70"/>
      <c r="G2911" s="4"/>
      <c r="H2911" s="71"/>
      <c r="I2911" s="71"/>
      <c r="J2911" s="70"/>
      <c r="K2911" s="70"/>
      <c r="L2911" s="70"/>
      <c r="M2911" s="70"/>
      <c r="N2911" s="70"/>
      <c r="O2911" s="70"/>
      <c r="P2911" s="70"/>
      <c r="Q2911" s="70"/>
      <c r="R2911" s="70"/>
      <c r="S2911" s="86"/>
      <c r="T2911" s="70"/>
      <c r="Z2911" s="68">
        <f t="shared" si="193"/>
        <v>1</v>
      </c>
      <c r="AC2911" s="1" t="str">
        <f t="shared" si="194"/>
        <v>1900</v>
      </c>
    </row>
    <row r="2912" spans="2:29" x14ac:dyDescent="0.25">
      <c r="B2912" s="1">
        <f t="shared" si="191"/>
        <v>0</v>
      </c>
      <c r="D2912" s="95" t="str">
        <f t="shared" si="192"/>
        <v/>
      </c>
      <c r="E2912" s="69"/>
      <c r="F2912" s="70"/>
      <c r="G2912" s="4"/>
      <c r="H2912" s="71"/>
      <c r="I2912" s="71"/>
      <c r="J2912" s="70"/>
      <c r="K2912" s="70"/>
      <c r="L2912" s="70"/>
      <c r="M2912" s="70"/>
      <c r="N2912" s="70"/>
      <c r="O2912" s="70"/>
      <c r="P2912" s="70"/>
      <c r="Q2912" s="70"/>
      <c r="R2912" s="70"/>
      <c r="S2912" s="86"/>
      <c r="T2912" s="70"/>
      <c r="Z2912" s="68">
        <f t="shared" si="193"/>
        <v>1</v>
      </c>
      <c r="AC2912" s="1" t="str">
        <f t="shared" si="194"/>
        <v>1900</v>
      </c>
    </row>
    <row r="2913" spans="2:29" x14ac:dyDescent="0.25">
      <c r="B2913" s="1">
        <f t="shared" si="191"/>
        <v>0</v>
      </c>
      <c r="D2913" s="95" t="str">
        <f t="shared" si="192"/>
        <v/>
      </c>
      <c r="E2913" s="69"/>
      <c r="F2913" s="70"/>
      <c r="G2913" s="4"/>
      <c r="H2913" s="71"/>
      <c r="I2913" s="71"/>
      <c r="J2913" s="70"/>
      <c r="K2913" s="70"/>
      <c r="L2913" s="70"/>
      <c r="M2913" s="70"/>
      <c r="N2913" s="70"/>
      <c r="O2913" s="70"/>
      <c r="P2913" s="70"/>
      <c r="Q2913" s="70"/>
      <c r="R2913" s="70"/>
      <c r="S2913" s="86"/>
      <c r="T2913" s="70"/>
      <c r="Z2913" s="68">
        <f t="shared" si="193"/>
        <v>1</v>
      </c>
      <c r="AC2913" s="1" t="str">
        <f t="shared" si="194"/>
        <v>1900</v>
      </c>
    </row>
    <row r="2914" spans="2:29" x14ac:dyDescent="0.25">
      <c r="B2914" s="1">
        <f t="shared" si="191"/>
        <v>0</v>
      </c>
      <c r="D2914" s="95" t="str">
        <f t="shared" si="192"/>
        <v/>
      </c>
      <c r="E2914" s="69"/>
      <c r="F2914" s="70"/>
      <c r="G2914" s="4"/>
      <c r="H2914" s="71"/>
      <c r="I2914" s="71"/>
      <c r="J2914" s="70"/>
      <c r="K2914" s="70"/>
      <c r="L2914" s="70"/>
      <c r="M2914" s="70"/>
      <c r="N2914" s="70"/>
      <c r="O2914" s="70"/>
      <c r="P2914" s="70"/>
      <c r="Q2914" s="70"/>
      <c r="R2914" s="70"/>
      <c r="S2914" s="86"/>
      <c r="T2914" s="70"/>
      <c r="Z2914" s="68">
        <f t="shared" si="193"/>
        <v>1</v>
      </c>
      <c r="AC2914" s="1" t="str">
        <f t="shared" si="194"/>
        <v>1900</v>
      </c>
    </row>
    <row r="2915" spans="2:29" x14ac:dyDescent="0.25">
      <c r="B2915" s="1">
        <f t="shared" si="191"/>
        <v>0</v>
      </c>
      <c r="D2915" s="95" t="str">
        <f t="shared" si="192"/>
        <v/>
      </c>
      <c r="E2915" s="69"/>
      <c r="F2915" s="70"/>
      <c r="G2915" s="4"/>
      <c r="H2915" s="71"/>
      <c r="I2915" s="71"/>
      <c r="J2915" s="70"/>
      <c r="K2915" s="70"/>
      <c r="L2915" s="70"/>
      <c r="M2915" s="70"/>
      <c r="N2915" s="70"/>
      <c r="O2915" s="70"/>
      <c r="P2915" s="70"/>
      <c r="Q2915" s="70"/>
      <c r="R2915" s="70"/>
      <c r="S2915" s="86"/>
      <c r="T2915" s="70"/>
      <c r="Z2915" s="68">
        <f t="shared" si="193"/>
        <v>1</v>
      </c>
      <c r="AC2915" s="1" t="str">
        <f t="shared" si="194"/>
        <v>1900</v>
      </c>
    </row>
    <row r="2916" spans="2:29" x14ac:dyDescent="0.25">
      <c r="B2916" s="1">
        <f t="shared" si="191"/>
        <v>0</v>
      </c>
      <c r="D2916" s="95" t="str">
        <f t="shared" si="192"/>
        <v/>
      </c>
      <c r="E2916" s="69"/>
      <c r="F2916" s="70"/>
      <c r="G2916" s="4"/>
      <c r="H2916" s="71"/>
      <c r="I2916" s="71"/>
      <c r="J2916" s="70"/>
      <c r="K2916" s="70"/>
      <c r="L2916" s="70"/>
      <c r="M2916" s="70"/>
      <c r="N2916" s="70"/>
      <c r="O2916" s="70"/>
      <c r="P2916" s="70"/>
      <c r="Q2916" s="70"/>
      <c r="R2916" s="70"/>
      <c r="S2916" s="86"/>
      <c r="T2916" s="70"/>
      <c r="Z2916" s="68">
        <f t="shared" si="193"/>
        <v>1</v>
      </c>
      <c r="AC2916" s="1" t="str">
        <f t="shared" si="194"/>
        <v>1900</v>
      </c>
    </row>
    <row r="2917" spans="2:29" x14ac:dyDescent="0.25">
      <c r="B2917" s="1">
        <f t="shared" si="191"/>
        <v>0</v>
      </c>
      <c r="D2917" s="95" t="str">
        <f t="shared" si="192"/>
        <v/>
      </c>
      <c r="E2917" s="69"/>
      <c r="F2917" s="70"/>
      <c r="G2917" s="4"/>
      <c r="H2917" s="71"/>
      <c r="I2917" s="71"/>
      <c r="J2917" s="70"/>
      <c r="K2917" s="70"/>
      <c r="L2917" s="70"/>
      <c r="M2917" s="70"/>
      <c r="N2917" s="70"/>
      <c r="O2917" s="70"/>
      <c r="P2917" s="70"/>
      <c r="Q2917" s="70"/>
      <c r="R2917" s="70"/>
      <c r="S2917" s="86"/>
      <c r="T2917" s="70"/>
      <c r="Z2917" s="68">
        <f t="shared" si="193"/>
        <v>1</v>
      </c>
      <c r="AC2917" s="1" t="str">
        <f t="shared" si="194"/>
        <v>1900</v>
      </c>
    </row>
    <row r="2918" spans="2:29" x14ac:dyDescent="0.25">
      <c r="B2918" s="1">
        <f t="shared" si="191"/>
        <v>0</v>
      </c>
      <c r="D2918" s="95" t="str">
        <f t="shared" si="192"/>
        <v/>
      </c>
      <c r="E2918" s="69"/>
      <c r="F2918" s="70"/>
      <c r="G2918" s="4"/>
      <c r="H2918" s="71"/>
      <c r="I2918" s="71"/>
      <c r="J2918" s="70"/>
      <c r="K2918" s="70"/>
      <c r="L2918" s="70"/>
      <c r="M2918" s="70"/>
      <c r="N2918" s="70"/>
      <c r="O2918" s="70"/>
      <c r="P2918" s="70"/>
      <c r="Q2918" s="70"/>
      <c r="R2918" s="70"/>
      <c r="S2918" s="86"/>
      <c r="T2918" s="70"/>
      <c r="Z2918" s="68">
        <f t="shared" si="193"/>
        <v>1</v>
      </c>
      <c r="AC2918" s="1" t="str">
        <f t="shared" si="194"/>
        <v>1900</v>
      </c>
    </row>
    <row r="2919" spans="2:29" x14ac:dyDescent="0.25">
      <c r="B2919" s="1">
        <f t="shared" si="191"/>
        <v>0</v>
      </c>
      <c r="D2919" s="95" t="str">
        <f t="shared" si="192"/>
        <v/>
      </c>
      <c r="E2919" s="69"/>
      <c r="F2919" s="70"/>
      <c r="G2919" s="4"/>
      <c r="H2919" s="71"/>
      <c r="I2919" s="71"/>
      <c r="J2919" s="70"/>
      <c r="K2919" s="70"/>
      <c r="L2919" s="70"/>
      <c r="M2919" s="70"/>
      <c r="N2919" s="70"/>
      <c r="O2919" s="70"/>
      <c r="P2919" s="70"/>
      <c r="Q2919" s="70"/>
      <c r="R2919" s="70"/>
      <c r="S2919" s="86"/>
      <c r="T2919" s="70"/>
      <c r="Z2919" s="68">
        <f t="shared" si="193"/>
        <v>1</v>
      </c>
      <c r="AC2919" s="1" t="str">
        <f t="shared" si="194"/>
        <v>1900</v>
      </c>
    </row>
    <row r="2920" spans="2:29" x14ac:dyDescent="0.25">
      <c r="B2920" s="1">
        <f t="shared" si="191"/>
        <v>0</v>
      </c>
      <c r="D2920" s="95" t="str">
        <f t="shared" si="192"/>
        <v/>
      </c>
      <c r="E2920" s="69"/>
      <c r="F2920" s="70"/>
      <c r="G2920" s="4"/>
      <c r="H2920" s="71"/>
      <c r="I2920" s="71"/>
      <c r="J2920" s="70"/>
      <c r="K2920" s="70"/>
      <c r="L2920" s="70"/>
      <c r="M2920" s="70"/>
      <c r="N2920" s="70"/>
      <c r="O2920" s="70"/>
      <c r="P2920" s="70"/>
      <c r="Q2920" s="70"/>
      <c r="R2920" s="70"/>
      <c r="S2920" s="86"/>
      <c r="T2920" s="70"/>
      <c r="Z2920" s="68">
        <f t="shared" si="193"/>
        <v>1</v>
      </c>
      <c r="AC2920" s="1" t="str">
        <f t="shared" si="194"/>
        <v>1900</v>
      </c>
    </row>
    <row r="2921" spans="2:29" x14ac:dyDescent="0.25">
      <c r="B2921" s="1">
        <f t="shared" si="191"/>
        <v>0</v>
      </c>
      <c r="D2921" s="95" t="str">
        <f t="shared" si="192"/>
        <v/>
      </c>
      <c r="E2921" s="69"/>
      <c r="F2921" s="70"/>
      <c r="G2921" s="4"/>
      <c r="H2921" s="71"/>
      <c r="I2921" s="71"/>
      <c r="J2921" s="70"/>
      <c r="K2921" s="70"/>
      <c r="L2921" s="70"/>
      <c r="M2921" s="70"/>
      <c r="N2921" s="70"/>
      <c r="O2921" s="70"/>
      <c r="P2921" s="70"/>
      <c r="Q2921" s="70"/>
      <c r="R2921" s="70"/>
      <c r="S2921" s="86"/>
      <c r="T2921" s="70"/>
      <c r="Z2921" s="68">
        <f t="shared" si="193"/>
        <v>1</v>
      </c>
      <c r="AC2921" s="1" t="str">
        <f t="shared" si="194"/>
        <v>1900</v>
      </c>
    </row>
    <row r="2922" spans="2:29" x14ac:dyDescent="0.25">
      <c r="B2922" s="1">
        <f t="shared" si="191"/>
        <v>0</v>
      </c>
      <c r="D2922" s="95" t="str">
        <f t="shared" si="192"/>
        <v/>
      </c>
      <c r="E2922" s="69"/>
      <c r="F2922" s="70"/>
      <c r="G2922" s="4"/>
      <c r="H2922" s="71"/>
      <c r="I2922" s="71"/>
      <c r="J2922" s="70"/>
      <c r="K2922" s="70"/>
      <c r="L2922" s="70"/>
      <c r="M2922" s="70"/>
      <c r="N2922" s="70"/>
      <c r="O2922" s="70"/>
      <c r="P2922" s="70"/>
      <c r="Q2922" s="70"/>
      <c r="R2922" s="70"/>
      <c r="S2922" s="86"/>
      <c r="T2922" s="70"/>
      <c r="Z2922" s="68">
        <f t="shared" si="193"/>
        <v>1</v>
      </c>
      <c r="AC2922" s="1" t="str">
        <f t="shared" si="194"/>
        <v>1900</v>
      </c>
    </row>
    <row r="2923" spans="2:29" x14ac:dyDescent="0.25">
      <c r="B2923" s="1">
        <f t="shared" si="191"/>
        <v>0</v>
      </c>
      <c r="D2923" s="95" t="str">
        <f t="shared" si="192"/>
        <v/>
      </c>
      <c r="E2923" s="69"/>
      <c r="F2923" s="70"/>
      <c r="G2923" s="4"/>
      <c r="H2923" s="71"/>
      <c r="I2923" s="71"/>
      <c r="J2923" s="70"/>
      <c r="K2923" s="70"/>
      <c r="L2923" s="70"/>
      <c r="M2923" s="70"/>
      <c r="N2923" s="70"/>
      <c r="O2923" s="70"/>
      <c r="P2923" s="70"/>
      <c r="Q2923" s="70"/>
      <c r="R2923" s="70"/>
      <c r="S2923" s="86"/>
      <c r="T2923" s="70"/>
      <c r="Z2923" s="68">
        <f t="shared" si="193"/>
        <v>1</v>
      </c>
      <c r="AC2923" s="1" t="str">
        <f t="shared" si="194"/>
        <v>1900</v>
      </c>
    </row>
    <row r="2924" spans="2:29" x14ac:dyDescent="0.25">
      <c r="B2924" s="1">
        <f t="shared" si="191"/>
        <v>0</v>
      </c>
      <c r="D2924" s="95" t="str">
        <f t="shared" si="192"/>
        <v/>
      </c>
      <c r="E2924" s="69"/>
      <c r="F2924" s="70"/>
      <c r="G2924" s="4"/>
      <c r="H2924" s="71"/>
      <c r="I2924" s="71"/>
      <c r="J2924" s="70"/>
      <c r="K2924" s="70"/>
      <c r="L2924" s="70"/>
      <c r="M2924" s="70"/>
      <c r="N2924" s="70"/>
      <c r="O2924" s="70"/>
      <c r="P2924" s="70"/>
      <c r="Q2924" s="70"/>
      <c r="R2924" s="70"/>
      <c r="S2924" s="86"/>
      <c r="T2924" s="70"/>
      <c r="Z2924" s="68">
        <f t="shared" si="193"/>
        <v>1</v>
      </c>
      <c r="AC2924" s="1" t="str">
        <f t="shared" si="194"/>
        <v>1900</v>
      </c>
    </row>
    <row r="2925" spans="2:29" x14ac:dyDescent="0.25">
      <c r="B2925" s="1">
        <f t="shared" si="191"/>
        <v>0</v>
      </c>
      <c r="D2925" s="95" t="str">
        <f t="shared" si="192"/>
        <v/>
      </c>
      <c r="E2925" s="69"/>
      <c r="F2925" s="70"/>
      <c r="G2925" s="4"/>
      <c r="H2925" s="71"/>
      <c r="I2925" s="71"/>
      <c r="J2925" s="70"/>
      <c r="K2925" s="70"/>
      <c r="L2925" s="70"/>
      <c r="M2925" s="70"/>
      <c r="N2925" s="70"/>
      <c r="O2925" s="70"/>
      <c r="P2925" s="70"/>
      <c r="Q2925" s="70"/>
      <c r="R2925" s="70"/>
      <c r="S2925" s="86"/>
      <c r="T2925" s="70"/>
      <c r="Z2925" s="68">
        <f t="shared" si="193"/>
        <v>1</v>
      </c>
      <c r="AC2925" s="1" t="str">
        <f t="shared" si="194"/>
        <v>1900</v>
      </c>
    </row>
    <row r="2926" spans="2:29" x14ac:dyDescent="0.25">
      <c r="B2926" s="1">
        <f t="shared" si="191"/>
        <v>0</v>
      </c>
      <c r="D2926" s="95" t="str">
        <f t="shared" si="192"/>
        <v/>
      </c>
      <c r="E2926" s="69"/>
      <c r="F2926" s="70"/>
      <c r="G2926" s="4"/>
      <c r="H2926" s="71"/>
      <c r="I2926" s="71"/>
      <c r="J2926" s="70"/>
      <c r="K2926" s="70"/>
      <c r="L2926" s="70"/>
      <c r="M2926" s="70"/>
      <c r="N2926" s="70"/>
      <c r="O2926" s="70"/>
      <c r="P2926" s="70"/>
      <c r="Q2926" s="70"/>
      <c r="R2926" s="70"/>
      <c r="S2926" s="86"/>
      <c r="T2926" s="70"/>
      <c r="Z2926" s="68">
        <f t="shared" si="193"/>
        <v>1</v>
      </c>
      <c r="AC2926" s="1" t="str">
        <f t="shared" si="194"/>
        <v>1900</v>
      </c>
    </row>
    <row r="2927" spans="2:29" x14ac:dyDescent="0.25">
      <c r="B2927" s="1">
        <f t="shared" si="191"/>
        <v>0</v>
      </c>
      <c r="D2927" s="95" t="str">
        <f t="shared" si="192"/>
        <v/>
      </c>
      <c r="E2927" s="69"/>
      <c r="F2927" s="70"/>
      <c r="G2927" s="4"/>
      <c r="H2927" s="71"/>
      <c r="I2927" s="71"/>
      <c r="J2927" s="70"/>
      <c r="K2927" s="70"/>
      <c r="L2927" s="70"/>
      <c r="M2927" s="70"/>
      <c r="N2927" s="70"/>
      <c r="O2927" s="70"/>
      <c r="P2927" s="70"/>
      <c r="Q2927" s="70"/>
      <c r="R2927" s="70"/>
      <c r="S2927" s="86"/>
      <c r="T2927" s="70"/>
      <c r="Z2927" s="68">
        <f t="shared" si="193"/>
        <v>1</v>
      </c>
      <c r="AC2927" s="1" t="str">
        <f t="shared" si="194"/>
        <v>1900</v>
      </c>
    </row>
    <row r="2928" spans="2:29" x14ac:dyDescent="0.25">
      <c r="B2928" s="1">
        <f t="shared" si="191"/>
        <v>0</v>
      </c>
      <c r="D2928" s="95" t="str">
        <f t="shared" si="192"/>
        <v/>
      </c>
      <c r="E2928" s="69"/>
      <c r="F2928" s="70"/>
      <c r="G2928" s="4"/>
      <c r="H2928" s="71"/>
      <c r="I2928" s="71"/>
      <c r="J2928" s="70"/>
      <c r="K2928" s="70"/>
      <c r="L2928" s="70"/>
      <c r="M2928" s="70"/>
      <c r="N2928" s="70"/>
      <c r="O2928" s="70"/>
      <c r="P2928" s="70"/>
      <c r="Q2928" s="70"/>
      <c r="R2928" s="70"/>
      <c r="S2928" s="86"/>
      <c r="T2928" s="70"/>
      <c r="Z2928" s="68">
        <f t="shared" si="193"/>
        <v>1</v>
      </c>
      <c r="AC2928" s="1" t="str">
        <f t="shared" si="194"/>
        <v>1900</v>
      </c>
    </row>
    <row r="2929" spans="2:29" x14ac:dyDescent="0.25">
      <c r="B2929" s="1">
        <f t="shared" si="191"/>
        <v>0</v>
      </c>
      <c r="D2929" s="95" t="str">
        <f t="shared" si="192"/>
        <v/>
      </c>
      <c r="E2929" s="69"/>
      <c r="F2929" s="70"/>
      <c r="G2929" s="4"/>
      <c r="H2929" s="71"/>
      <c r="I2929" s="71"/>
      <c r="J2929" s="70"/>
      <c r="K2929" s="70"/>
      <c r="L2929" s="70"/>
      <c r="M2929" s="70"/>
      <c r="N2929" s="70"/>
      <c r="O2929" s="70"/>
      <c r="P2929" s="70"/>
      <c r="Q2929" s="70"/>
      <c r="R2929" s="70"/>
      <c r="S2929" s="86"/>
      <c r="T2929" s="70"/>
      <c r="Z2929" s="68">
        <f t="shared" si="193"/>
        <v>1</v>
      </c>
      <c r="AC2929" s="1" t="str">
        <f t="shared" si="194"/>
        <v>1900</v>
      </c>
    </row>
    <row r="2930" spans="2:29" x14ac:dyDescent="0.25">
      <c r="B2930" s="1">
        <f t="shared" si="191"/>
        <v>0</v>
      </c>
      <c r="D2930" s="95" t="str">
        <f t="shared" si="192"/>
        <v/>
      </c>
      <c r="E2930" s="69"/>
      <c r="F2930" s="70"/>
      <c r="G2930" s="4"/>
      <c r="H2930" s="71"/>
      <c r="I2930" s="71"/>
      <c r="J2930" s="70"/>
      <c r="K2930" s="70"/>
      <c r="L2930" s="70"/>
      <c r="M2930" s="70"/>
      <c r="N2930" s="70"/>
      <c r="O2930" s="70"/>
      <c r="P2930" s="70"/>
      <c r="Q2930" s="70"/>
      <c r="R2930" s="70"/>
      <c r="S2930" s="86"/>
      <c r="T2930" s="70"/>
      <c r="Z2930" s="68">
        <f t="shared" si="193"/>
        <v>1</v>
      </c>
      <c r="AC2930" s="1" t="str">
        <f t="shared" si="194"/>
        <v>1900</v>
      </c>
    </row>
    <row r="2931" spans="2:29" x14ac:dyDescent="0.25">
      <c r="B2931" s="1">
        <f t="shared" si="191"/>
        <v>0</v>
      </c>
      <c r="D2931" s="95" t="str">
        <f t="shared" si="192"/>
        <v/>
      </c>
      <c r="E2931" s="69"/>
      <c r="F2931" s="70"/>
      <c r="G2931" s="4"/>
      <c r="H2931" s="71"/>
      <c r="I2931" s="71"/>
      <c r="J2931" s="70"/>
      <c r="K2931" s="70"/>
      <c r="L2931" s="70"/>
      <c r="M2931" s="70"/>
      <c r="N2931" s="70"/>
      <c r="O2931" s="70"/>
      <c r="P2931" s="70"/>
      <c r="Q2931" s="70"/>
      <c r="R2931" s="70"/>
      <c r="S2931" s="86"/>
      <c r="T2931" s="70"/>
      <c r="Z2931" s="68">
        <f t="shared" si="193"/>
        <v>1</v>
      </c>
      <c r="AC2931" s="1" t="str">
        <f t="shared" si="194"/>
        <v>1900</v>
      </c>
    </row>
    <row r="2932" spans="2:29" x14ac:dyDescent="0.25">
      <c r="B2932" s="1">
        <f t="shared" si="191"/>
        <v>0</v>
      </c>
      <c r="D2932" s="95" t="str">
        <f t="shared" si="192"/>
        <v/>
      </c>
      <c r="E2932" s="69"/>
      <c r="F2932" s="70"/>
      <c r="G2932" s="4"/>
      <c r="H2932" s="71"/>
      <c r="I2932" s="71"/>
      <c r="J2932" s="70"/>
      <c r="K2932" s="70"/>
      <c r="L2932" s="70"/>
      <c r="M2932" s="70"/>
      <c r="N2932" s="70"/>
      <c r="O2932" s="70"/>
      <c r="P2932" s="70"/>
      <c r="Q2932" s="70"/>
      <c r="R2932" s="70"/>
      <c r="S2932" s="86"/>
      <c r="T2932" s="70"/>
      <c r="Z2932" s="68">
        <f t="shared" si="193"/>
        <v>1</v>
      </c>
      <c r="AC2932" s="1" t="str">
        <f t="shared" si="194"/>
        <v>1900</v>
      </c>
    </row>
    <row r="2933" spans="2:29" x14ac:dyDescent="0.25">
      <c r="B2933" s="1">
        <f t="shared" si="191"/>
        <v>0</v>
      </c>
      <c r="D2933" s="95" t="str">
        <f t="shared" si="192"/>
        <v/>
      </c>
      <c r="E2933" s="69"/>
      <c r="F2933" s="70"/>
      <c r="G2933" s="4"/>
      <c r="H2933" s="71"/>
      <c r="I2933" s="71"/>
      <c r="J2933" s="70"/>
      <c r="K2933" s="70"/>
      <c r="L2933" s="70"/>
      <c r="M2933" s="70"/>
      <c r="N2933" s="70"/>
      <c r="O2933" s="70"/>
      <c r="P2933" s="70"/>
      <c r="Q2933" s="70"/>
      <c r="R2933" s="70"/>
      <c r="S2933" s="86"/>
      <c r="T2933" s="70"/>
      <c r="Z2933" s="68">
        <f t="shared" si="193"/>
        <v>1</v>
      </c>
      <c r="AC2933" s="1" t="str">
        <f t="shared" si="194"/>
        <v>1900</v>
      </c>
    </row>
    <row r="2934" spans="2:29" x14ac:dyDescent="0.25">
      <c r="B2934" s="1">
        <f t="shared" si="191"/>
        <v>0</v>
      </c>
      <c r="D2934" s="95" t="str">
        <f t="shared" si="192"/>
        <v/>
      </c>
      <c r="E2934" s="69"/>
      <c r="F2934" s="70"/>
      <c r="G2934" s="4"/>
      <c r="H2934" s="71"/>
      <c r="I2934" s="71"/>
      <c r="J2934" s="70"/>
      <c r="K2934" s="70"/>
      <c r="L2934" s="70"/>
      <c r="M2934" s="70"/>
      <c r="N2934" s="70"/>
      <c r="O2934" s="70"/>
      <c r="P2934" s="70"/>
      <c r="Q2934" s="70"/>
      <c r="R2934" s="70"/>
      <c r="S2934" s="86"/>
      <c r="T2934" s="70"/>
      <c r="Z2934" s="68">
        <f t="shared" si="193"/>
        <v>1</v>
      </c>
      <c r="AC2934" s="1" t="str">
        <f t="shared" si="194"/>
        <v>1900</v>
      </c>
    </row>
    <row r="2935" spans="2:29" x14ac:dyDescent="0.25">
      <c r="B2935" s="1">
        <f t="shared" si="191"/>
        <v>0</v>
      </c>
      <c r="D2935" s="95" t="str">
        <f t="shared" si="192"/>
        <v/>
      </c>
      <c r="E2935" s="69"/>
      <c r="F2935" s="70"/>
      <c r="G2935" s="4"/>
      <c r="H2935" s="71"/>
      <c r="I2935" s="71"/>
      <c r="J2935" s="70"/>
      <c r="K2935" s="70"/>
      <c r="L2935" s="70"/>
      <c r="M2935" s="70"/>
      <c r="N2935" s="70"/>
      <c r="O2935" s="70"/>
      <c r="P2935" s="70"/>
      <c r="Q2935" s="70"/>
      <c r="R2935" s="70"/>
      <c r="S2935" s="86"/>
      <c r="T2935" s="70"/>
      <c r="Z2935" s="68">
        <f t="shared" si="193"/>
        <v>1</v>
      </c>
      <c r="AC2935" s="1" t="str">
        <f t="shared" si="194"/>
        <v>1900</v>
      </c>
    </row>
    <row r="2936" spans="2:29" x14ac:dyDescent="0.25">
      <c r="B2936" s="1">
        <f t="shared" si="191"/>
        <v>0</v>
      </c>
      <c r="D2936" s="95" t="str">
        <f t="shared" si="192"/>
        <v/>
      </c>
      <c r="E2936" s="69"/>
      <c r="F2936" s="70"/>
      <c r="G2936" s="4"/>
      <c r="H2936" s="71"/>
      <c r="I2936" s="71"/>
      <c r="J2936" s="70"/>
      <c r="K2936" s="70"/>
      <c r="L2936" s="70"/>
      <c r="M2936" s="70"/>
      <c r="N2936" s="70"/>
      <c r="O2936" s="70"/>
      <c r="P2936" s="70"/>
      <c r="Q2936" s="70"/>
      <c r="R2936" s="70"/>
      <c r="S2936" s="86"/>
      <c r="T2936" s="70"/>
      <c r="Z2936" s="68">
        <f t="shared" si="193"/>
        <v>1</v>
      </c>
      <c r="AC2936" s="1" t="str">
        <f t="shared" si="194"/>
        <v>1900</v>
      </c>
    </row>
    <row r="2937" spans="2:29" x14ac:dyDescent="0.25">
      <c r="B2937" s="1">
        <f t="shared" si="191"/>
        <v>0</v>
      </c>
      <c r="D2937" s="95" t="str">
        <f t="shared" si="192"/>
        <v/>
      </c>
      <c r="E2937" s="69"/>
      <c r="F2937" s="70"/>
      <c r="G2937" s="4"/>
      <c r="H2937" s="71"/>
      <c r="I2937" s="71"/>
      <c r="J2937" s="70"/>
      <c r="K2937" s="70"/>
      <c r="L2937" s="70"/>
      <c r="M2937" s="70"/>
      <c r="N2937" s="70"/>
      <c r="O2937" s="70"/>
      <c r="P2937" s="70"/>
      <c r="Q2937" s="70"/>
      <c r="R2937" s="70"/>
      <c r="S2937" s="86"/>
      <c r="T2937" s="70"/>
      <c r="Z2937" s="68">
        <f t="shared" si="193"/>
        <v>1</v>
      </c>
      <c r="AC2937" s="1" t="str">
        <f t="shared" si="194"/>
        <v>1900</v>
      </c>
    </row>
    <row r="2938" spans="2:29" x14ac:dyDescent="0.25">
      <c r="B2938" s="1">
        <f t="shared" si="191"/>
        <v>0</v>
      </c>
      <c r="D2938" s="95" t="str">
        <f t="shared" si="192"/>
        <v/>
      </c>
      <c r="E2938" s="69"/>
      <c r="F2938" s="70"/>
      <c r="G2938" s="4"/>
      <c r="H2938" s="71"/>
      <c r="I2938" s="71"/>
      <c r="J2938" s="70"/>
      <c r="K2938" s="70"/>
      <c r="L2938" s="70"/>
      <c r="M2938" s="70"/>
      <c r="N2938" s="70"/>
      <c r="O2938" s="70"/>
      <c r="P2938" s="70"/>
      <c r="Q2938" s="70"/>
      <c r="R2938" s="70"/>
      <c r="S2938" s="86"/>
      <c r="T2938" s="70"/>
      <c r="Z2938" s="68">
        <f t="shared" si="193"/>
        <v>1</v>
      </c>
      <c r="AC2938" s="1" t="str">
        <f t="shared" si="194"/>
        <v>1900</v>
      </c>
    </row>
    <row r="2939" spans="2:29" x14ac:dyDescent="0.25">
      <c r="B2939" s="1">
        <f t="shared" si="191"/>
        <v>0</v>
      </c>
      <c r="D2939" s="95" t="str">
        <f t="shared" si="192"/>
        <v/>
      </c>
      <c r="E2939" s="69"/>
      <c r="F2939" s="70"/>
      <c r="G2939" s="4"/>
      <c r="H2939" s="71"/>
      <c r="I2939" s="71"/>
      <c r="J2939" s="70"/>
      <c r="K2939" s="70"/>
      <c r="L2939" s="70"/>
      <c r="M2939" s="70"/>
      <c r="N2939" s="70"/>
      <c r="O2939" s="70"/>
      <c r="P2939" s="70"/>
      <c r="Q2939" s="70"/>
      <c r="R2939" s="70"/>
      <c r="S2939" s="86"/>
      <c r="T2939" s="70"/>
      <c r="Z2939" s="68">
        <f t="shared" si="193"/>
        <v>1</v>
      </c>
      <c r="AC2939" s="1" t="str">
        <f t="shared" si="194"/>
        <v>1900</v>
      </c>
    </row>
    <row r="2940" spans="2:29" x14ac:dyDescent="0.25">
      <c r="B2940" s="1">
        <f t="shared" si="191"/>
        <v>0</v>
      </c>
      <c r="D2940" s="95" t="str">
        <f t="shared" si="192"/>
        <v/>
      </c>
      <c r="E2940" s="69"/>
      <c r="F2940" s="70"/>
      <c r="G2940" s="4"/>
      <c r="H2940" s="71"/>
      <c r="I2940" s="71"/>
      <c r="J2940" s="70"/>
      <c r="K2940" s="70"/>
      <c r="L2940" s="70"/>
      <c r="M2940" s="70"/>
      <c r="N2940" s="70"/>
      <c r="O2940" s="70"/>
      <c r="P2940" s="70"/>
      <c r="Q2940" s="70"/>
      <c r="R2940" s="70"/>
      <c r="S2940" s="86"/>
      <c r="T2940" s="70"/>
      <c r="Z2940" s="68">
        <f t="shared" si="193"/>
        <v>1</v>
      </c>
      <c r="AC2940" s="1" t="str">
        <f t="shared" si="194"/>
        <v>1900</v>
      </c>
    </row>
    <row r="2941" spans="2:29" x14ac:dyDescent="0.25">
      <c r="B2941" s="1">
        <f t="shared" si="191"/>
        <v>0</v>
      </c>
      <c r="D2941" s="95" t="str">
        <f t="shared" si="192"/>
        <v/>
      </c>
      <c r="E2941" s="69"/>
      <c r="F2941" s="70"/>
      <c r="G2941" s="4"/>
      <c r="H2941" s="71"/>
      <c r="I2941" s="71"/>
      <c r="J2941" s="70"/>
      <c r="K2941" s="70"/>
      <c r="L2941" s="70"/>
      <c r="M2941" s="70"/>
      <c r="N2941" s="70"/>
      <c r="O2941" s="70"/>
      <c r="P2941" s="70"/>
      <c r="Q2941" s="70"/>
      <c r="R2941" s="70"/>
      <c r="S2941" s="86"/>
      <c r="T2941" s="70"/>
      <c r="Z2941" s="68">
        <f t="shared" si="193"/>
        <v>1</v>
      </c>
      <c r="AC2941" s="1" t="str">
        <f t="shared" si="194"/>
        <v>1900</v>
      </c>
    </row>
    <row r="2942" spans="2:29" x14ac:dyDescent="0.25">
      <c r="B2942" s="1">
        <f t="shared" si="191"/>
        <v>0</v>
      </c>
      <c r="D2942" s="95" t="str">
        <f t="shared" si="192"/>
        <v/>
      </c>
      <c r="E2942" s="69"/>
      <c r="F2942" s="70"/>
      <c r="G2942" s="4"/>
      <c r="H2942" s="71"/>
      <c r="I2942" s="71"/>
      <c r="J2942" s="70"/>
      <c r="K2942" s="70"/>
      <c r="L2942" s="70"/>
      <c r="M2942" s="70"/>
      <c r="N2942" s="70"/>
      <c r="O2942" s="70"/>
      <c r="P2942" s="70"/>
      <c r="Q2942" s="70"/>
      <c r="R2942" s="70"/>
      <c r="S2942" s="86"/>
      <c r="T2942" s="70"/>
      <c r="Z2942" s="68">
        <f t="shared" si="193"/>
        <v>1</v>
      </c>
      <c r="AC2942" s="1" t="str">
        <f t="shared" si="194"/>
        <v>1900</v>
      </c>
    </row>
    <row r="2943" spans="2:29" x14ac:dyDescent="0.25">
      <c r="B2943" s="1">
        <f t="shared" si="191"/>
        <v>0</v>
      </c>
      <c r="D2943" s="95" t="str">
        <f t="shared" si="192"/>
        <v/>
      </c>
      <c r="E2943" s="69"/>
      <c r="F2943" s="70"/>
      <c r="G2943" s="4"/>
      <c r="H2943" s="71"/>
      <c r="I2943" s="71"/>
      <c r="J2943" s="70"/>
      <c r="K2943" s="70"/>
      <c r="L2943" s="70"/>
      <c r="M2943" s="70"/>
      <c r="N2943" s="70"/>
      <c r="O2943" s="70"/>
      <c r="P2943" s="70"/>
      <c r="Q2943" s="70"/>
      <c r="R2943" s="70"/>
      <c r="S2943" s="86"/>
      <c r="T2943" s="70"/>
      <c r="Z2943" s="68">
        <f t="shared" si="193"/>
        <v>1</v>
      </c>
      <c r="AC2943" s="1" t="str">
        <f t="shared" si="194"/>
        <v>1900</v>
      </c>
    </row>
    <row r="2944" spans="2:29" x14ac:dyDescent="0.25">
      <c r="B2944" s="1">
        <f t="shared" si="191"/>
        <v>0</v>
      </c>
      <c r="D2944" s="95" t="str">
        <f t="shared" si="192"/>
        <v/>
      </c>
      <c r="E2944" s="69"/>
      <c r="F2944" s="70"/>
      <c r="G2944" s="4"/>
      <c r="H2944" s="71"/>
      <c r="I2944" s="71"/>
      <c r="J2944" s="70"/>
      <c r="K2944" s="70"/>
      <c r="L2944" s="70"/>
      <c r="M2944" s="70"/>
      <c r="N2944" s="70"/>
      <c r="O2944" s="70"/>
      <c r="P2944" s="70"/>
      <c r="Q2944" s="70"/>
      <c r="R2944" s="70"/>
      <c r="S2944" s="86"/>
      <c r="T2944" s="70"/>
      <c r="Z2944" s="68">
        <f t="shared" si="193"/>
        <v>1</v>
      </c>
      <c r="AC2944" s="1" t="str">
        <f t="shared" si="194"/>
        <v>1900</v>
      </c>
    </row>
    <row r="2945" spans="2:29" x14ac:dyDescent="0.25">
      <c r="B2945" s="1">
        <f t="shared" si="191"/>
        <v>0</v>
      </c>
      <c r="D2945" s="95" t="str">
        <f t="shared" si="192"/>
        <v/>
      </c>
      <c r="E2945" s="69"/>
      <c r="F2945" s="70"/>
      <c r="G2945" s="4"/>
      <c r="H2945" s="71"/>
      <c r="I2945" s="71"/>
      <c r="J2945" s="70"/>
      <c r="K2945" s="70"/>
      <c r="L2945" s="70"/>
      <c r="M2945" s="70"/>
      <c r="N2945" s="70"/>
      <c r="O2945" s="70"/>
      <c r="P2945" s="70"/>
      <c r="Q2945" s="70"/>
      <c r="R2945" s="70"/>
      <c r="S2945" s="86"/>
      <c r="T2945" s="70"/>
      <c r="Z2945" s="68">
        <f t="shared" si="193"/>
        <v>1</v>
      </c>
      <c r="AC2945" s="1" t="str">
        <f t="shared" si="194"/>
        <v>1900</v>
      </c>
    </row>
    <row r="2946" spans="2:29" x14ac:dyDescent="0.25">
      <c r="B2946" s="1">
        <f t="shared" si="191"/>
        <v>0</v>
      </c>
      <c r="D2946" s="95" t="str">
        <f t="shared" si="192"/>
        <v/>
      </c>
      <c r="E2946" s="69"/>
      <c r="F2946" s="70"/>
      <c r="G2946" s="4"/>
      <c r="H2946" s="71"/>
      <c r="I2946" s="71"/>
      <c r="J2946" s="70"/>
      <c r="K2946" s="70"/>
      <c r="L2946" s="70"/>
      <c r="M2946" s="70"/>
      <c r="N2946" s="70"/>
      <c r="O2946" s="70"/>
      <c r="P2946" s="70"/>
      <c r="Q2946" s="70"/>
      <c r="R2946" s="70"/>
      <c r="S2946" s="86"/>
      <c r="T2946" s="70"/>
      <c r="Z2946" s="68">
        <f t="shared" si="193"/>
        <v>1</v>
      </c>
      <c r="AC2946" s="1" t="str">
        <f t="shared" si="194"/>
        <v>1900</v>
      </c>
    </row>
    <row r="2947" spans="2:29" x14ac:dyDescent="0.25">
      <c r="B2947" s="1">
        <f t="shared" si="191"/>
        <v>0</v>
      </c>
      <c r="D2947" s="95" t="str">
        <f t="shared" si="192"/>
        <v/>
      </c>
      <c r="E2947" s="69"/>
      <c r="F2947" s="70"/>
      <c r="G2947" s="4"/>
      <c r="H2947" s="71"/>
      <c r="I2947" s="71"/>
      <c r="J2947" s="70"/>
      <c r="K2947" s="70"/>
      <c r="L2947" s="70"/>
      <c r="M2947" s="70"/>
      <c r="N2947" s="70"/>
      <c r="O2947" s="70"/>
      <c r="P2947" s="70"/>
      <c r="Q2947" s="70"/>
      <c r="R2947" s="70"/>
      <c r="S2947" s="86"/>
      <c r="T2947" s="70"/>
      <c r="Z2947" s="68">
        <f t="shared" si="193"/>
        <v>1</v>
      </c>
      <c r="AC2947" s="1" t="str">
        <f t="shared" si="194"/>
        <v>1900</v>
      </c>
    </row>
    <row r="2948" spans="2:29" x14ac:dyDescent="0.25">
      <c r="B2948" s="1">
        <f t="shared" ref="B2948:B3011" si="195">IF($B$1=YEAR(Z2948),D2948,0)</f>
        <v>0</v>
      </c>
      <c r="D2948" s="95" t="str">
        <f t="shared" ref="D2948:D3011" si="196">IF(Z2948&lt;&gt;$Y$2,IF(YEAR(Z2948)=YEAR(Z2947),D2947+1,1),"")</f>
        <v/>
      </c>
      <c r="E2948" s="69"/>
      <c r="F2948" s="70"/>
      <c r="G2948" s="4"/>
      <c r="H2948" s="71"/>
      <c r="I2948" s="71"/>
      <c r="J2948" s="70"/>
      <c r="K2948" s="70"/>
      <c r="L2948" s="70"/>
      <c r="M2948" s="70"/>
      <c r="N2948" s="70"/>
      <c r="O2948" s="70"/>
      <c r="P2948" s="70"/>
      <c r="Q2948" s="70"/>
      <c r="R2948" s="70"/>
      <c r="S2948" s="86"/>
      <c r="T2948" s="70"/>
      <c r="Z2948" s="68">
        <f t="shared" ref="Z2948:Z3011" si="197">IF(CONCATENATE(F2948,F2949,F2950,F2951,F2952,F2953)&lt;&gt;"",IF(AND(E2948&lt;&gt;0,ISNUMBER(E2948)=TRUE),E2948,Z2947),$Y$2)</f>
        <v>1</v>
      </c>
      <c r="AC2948" s="1" t="str">
        <f t="shared" si="194"/>
        <v>1900</v>
      </c>
    </row>
    <row r="2949" spans="2:29" x14ac:dyDescent="0.25">
      <c r="B2949" s="1">
        <f t="shared" si="195"/>
        <v>0</v>
      </c>
      <c r="D2949" s="95" t="str">
        <f t="shared" si="196"/>
        <v/>
      </c>
      <c r="E2949" s="69"/>
      <c r="F2949" s="70"/>
      <c r="G2949" s="4"/>
      <c r="H2949" s="71"/>
      <c r="I2949" s="71"/>
      <c r="J2949" s="70"/>
      <c r="K2949" s="70"/>
      <c r="L2949" s="70"/>
      <c r="M2949" s="70"/>
      <c r="N2949" s="70"/>
      <c r="O2949" s="70"/>
      <c r="P2949" s="70"/>
      <c r="Q2949" s="70"/>
      <c r="R2949" s="70"/>
      <c r="S2949" s="86"/>
      <c r="T2949" s="70"/>
      <c r="Z2949" s="68">
        <f t="shared" si="197"/>
        <v>1</v>
      </c>
      <c r="AC2949" s="1" t="str">
        <f t="shared" ref="AC2949:AC3012" si="198">YEAR(Z2949)&amp;F2949&amp;G2949</f>
        <v>1900</v>
      </c>
    </row>
    <row r="2950" spans="2:29" x14ac:dyDescent="0.25">
      <c r="B2950" s="1">
        <f t="shared" si="195"/>
        <v>0</v>
      </c>
      <c r="D2950" s="95" t="str">
        <f t="shared" si="196"/>
        <v/>
      </c>
      <c r="E2950" s="69"/>
      <c r="F2950" s="70"/>
      <c r="G2950" s="4"/>
      <c r="H2950" s="71"/>
      <c r="I2950" s="71"/>
      <c r="J2950" s="70"/>
      <c r="K2950" s="70"/>
      <c r="L2950" s="70"/>
      <c r="M2950" s="70"/>
      <c r="N2950" s="70"/>
      <c r="O2950" s="70"/>
      <c r="P2950" s="70"/>
      <c r="Q2950" s="70"/>
      <c r="R2950" s="70"/>
      <c r="S2950" s="86"/>
      <c r="T2950" s="70"/>
      <c r="Z2950" s="68">
        <f t="shared" si="197"/>
        <v>1</v>
      </c>
      <c r="AC2950" s="1" t="str">
        <f t="shared" si="198"/>
        <v>1900</v>
      </c>
    </row>
    <row r="2951" spans="2:29" x14ac:dyDescent="0.25">
      <c r="B2951" s="1">
        <f t="shared" si="195"/>
        <v>0</v>
      </c>
      <c r="D2951" s="95" t="str">
        <f t="shared" si="196"/>
        <v/>
      </c>
      <c r="E2951" s="69"/>
      <c r="F2951" s="70"/>
      <c r="G2951" s="4"/>
      <c r="H2951" s="71"/>
      <c r="I2951" s="71"/>
      <c r="J2951" s="70"/>
      <c r="K2951" s="70"/>
      <c r="L2951" s="70"/>
      <c r="M2951" s="70"/>
      <c r="N2951" s="70"/>
      <c r="O2951" s="70"/>
      <c r="P2951" s="70"/>
      <c r="Q2951" s="70"/>
      <c r="R2951" s="70"/>
      <c r="S2951" s="86"/>
      <c r="T2951" s="70"/>
      <c r="Z2951" s="68">
        <f t="shared" si="197"/>
        <v>1</v>
      </c>
      <c r="AC2951" s="1" t="str">
        <f t="shared" si="198"/>
        <v>1900</v>
      </c>
    </row>
    <row r="2952" spans="2:29" x14ac:dyDescent="0.25">
      <c r="B2952" s="1">
        <f t="shared" si="195"/>
        <v>0</v>
      </c>
      <c r="D2952" s="95" t="str">
        <f t="shared" si="196"/>
        <v/>
      </c>
      <c r="E2952" s="69"/>
      <c r="F2952" s="70"/>
      <c r="G2952" s="4"/>
      <c r="H2952" s="71"/>
      <c r="I2952" s="71"/>
      <c r="J2952" s="70"/>
      <c r="K2952" s="70"/>
      <c r="L2952" s="70"/>
      <c r="M2952" s="70"/>
      <c r="N2952" s="70"/>
      <c r="O2952" s="70"/>
      <c r="P2952" s="70"/>
      <c r="Q2952" s="70"/>
      <c r="R2952" s="70"/>
      <c r="S2952" s="86"/>
      <c r="T2952" s="70"/>
      <c r="Z2952" s="68">
        <f t="shared" si="197"/>
        <v>1</v>
      </c>
      <c r="AC2952" s="1" t="str">
        <f t="shared" si="198"/>
        <v>1900</v>
      </c>
    </row>
    <row r="2953" spans="2:29" x14ac:dyDescent="0.25">
      <c r="B2953" s="1">
        <f t="shared" si="195"/>
        <v>0</v>
      </c>
      <c r="D2953" s="95" t="str">
        <f t="shared" si="196"/>
        <v/>
      </c>
      <c r="E2953" s="69"/>
      <c r="F2953" s="70"/>
      <c r="G2953" s="4"/>
      <c r="H2953" s="71"/>
      <c r="I2953" s="71"/>
      <c r="J2953" s="70"/>
      <c r="K2953" s="70"/>
      <c r="L2953" s="70"/>
      <c r="M2953" s="70"/>
      <c r="N2953" s="70"/>
      <c r="O2953" s="70"/>
      <c r="P2953" s="70"/>
      <c r="Q2953" s="70"/>
      <c r="R2953" s="70"/>
      <c r="S2953" s="86"/>
      <c r="T2953" s="70"/>
      <c r="Z2953" s="68">
        <f t="shared" si="197"/>
        <v>1</v>
      </c>
      <c r="AC2953" s="1" t="str">
        <f t="shared" si="198"/>
        <v>1900</v>
      </c>
    </row>
    <row r="2954" spans="2:29" x14ac:dyDescent="0.25">
      <c r="B2954" s="1">
        <f t="shared" si="195"/>
        <v>0</v>
      </c>
      <c r="D2954" s="95" t="str">
        <f t="shared" si="196"/>
        <v/>
      </c>
      <c r="E2954" s="69"/>
      <c r="F2954" s="70"/>
      <c r="G2954" s="4"/>
      <c r="H2954" s="71"/>
      <c r="I2954" s="71"/>
      <c r="J2954" s="70"/>
      <c r="K2954" s="70"/>
      <c r="L2954" s="70"/>
      <c r="M2954" s="70"/>
      <c r="N2954" s="70"/>
      <c r="O2954" s="70"/>
      <c r="P2954" s="70"/>
      <c r="Q2954" s="70"/>
      <c r="R2954" s="70"/>
      <c r="S2954" s="86"/>
      <c r="T2954" s="70"/>
      <c r="Z2954" s="68">
        <f t="shared" si="197"/>
        <v>1</v>
      </c>
      <c r="AC2954" s="1" t="str">
        <f t="shared" si="198"/>
        <v>1900</v>
      </c>
    </row>
    <row r="2955" spans="2:29" x14ac:dyDescent="0.25">
      <c r="B2955" s="1">
        <f t="shared" si="195"/>
        <v>0</v>
      </c>
      <c r="D2955" s="95" t="str">
        <f t="shared" si="196"/>
        <v/>
      </c>
      <c r="E2955" s="69"/>
      <c r="F2955" s="70"/>
      <c r="G2955" s="4"/>
      <c r="H2955" s="71"/>
      <c r="I2955" s="71"/>
      <c r="J2955" s="70"/>
      <c r="K2955" s="70"/>
      <c r="L2955" s="70"/>
      <c r="M2955" s="70"/>
      <c r="N2955" s="70"/>
      <c r="O2955" s="70"/>
      <c r="P2955" s="70"/>
      <c r="Q2955" s="70"/>
      <c r="R2955" s="70"/>
      <c r="S2955" s="86"/>
      <c r="T2955" s="70"/>
      <c r="Z2955" s="68">
        <f t="shared" si="197"/>
        <v>1</v>
      </c>
      <c r="AC2955" s="1" t="str">
        <f t="shared" si="198"/>
        <v>1900</v>
      </c>
    </row>
    <row r="2956" spans="2:29" x14ac:dyDescent="0.25">
      <c r="B2956" s="1">
        <f t="shared" si="195"/>
        <v>0</v>
      </c>
      <c r="D2956" s="95" t="str">
        <f t="shared" si="196"/>
        <v/>
      </c>
      <c r="E2956" s="69"/>
      <c r="F2956" s="70"/>
      <c r="G2956" s="4"/>
      <c r="H2956" s="71"/>
      <c r="I2956" s="71"/>
      <c r="J2956" s="70"/>
      <c r="K2956" s="70"/>
      <c r="L2956" s="70"/>
      <c r="M2956" s="70"/>
      <c r="N2956" s="70"/>
      <c r="O2956" s="70"/>
      <c r="P2956" s="70"/>
      <c r="Q2956" s="70"/>
      <c r="R2956" s="70"/>
      <c r="S2956" s="86"/>
      <c r="T2956" s="70"/>
      <c r="Z2956" s="68">
        <f t="shared" si="197"/>
        <v>1</v>
      </c>
      <c r="AC2956" s="1" t="str">
        <f t="shared" si="198"/>
        <v>1900</v>
      </c>
    </row>
    <row r="2957" spans="2:29" x14ac:dyDescent="0.25">
      <c r="B2957" s="1">
        <f t="shared" si="195"/>
        <v>0</v>
      </c>
      <c r="D2957" s="95" t="str">
        <f t="shared" si="196"/>
        <v/>
      </c>
      <c r="E2957" s="69"/>
      <c r="F2957" s="70"/>
      <c r="G2957" s="4"/>
      <c r="H2957" s="71"/>
      <c r="I2957" s="71"/>
      <c r="J2957" s="70"/>
      <c r="K2957" s="70"/>
      <c r="L2957" s="70"/>
      <c r="M2957" s="70"/>
      <c r="N2957" s="70"/>
      <c r="O2957" s="70"/>
      <c r="P2957" s="70"/>
      <c r="Q2957" s="70"/>
      <c r="R2957" s="70"/>
      <c r="S2957" s="86"/>
      <c r="T2957" s="70"/>
      <c r="Z2957" s="68">
        <f t="shared" si="197"/>
        <v>1</v>
      </c>
      <c r="AC2957" s="1" t="str">
        <f t="shared" si="198"/>
        <v>1900</v>
      </c>
    </row>
    <row r="2958" spans="2:29" x14ac:dyDescent="0.25">
      <c r="B2958" s="1">
        <f t="shared" si="195"/>
        <v>0</v>
      </c>
      <c r="D2958" s="95" t="str">
        <f t="shared" si="196"/>
        <v/>
      </c>
      <c r="E2958" s="69"/>
      <c r="F2958" s="70"/>
      <c r="G2958" s="4"/>
      <c r="H2958" s="71"/>
      <c r="I2958" s="71"/>
      <c r="J2958" s="70"/>
      <c r="K2958" s="70"/>
      <c r="L2958" s="70"/>
      <c r="M2958" s="70"/>
      <c r="N2958" s="70"/>
      <c r="O2958" s="70"/>
      <c r="P2958" s="70"/>
      <c r="Q2958" s="70"/>
      <c r="R2958" s="70"/>
      <c r="S2958" s="86"/>
      <c r="T2958" s="70"/>
      <c r="Z2958" s="68">
        <f t="shared" si="197"/>
        <v>1</v>
      </c>
      <c r="AC2958" s="1" t="str">
        <f t="shared" si="198"/>
        <v>1900</v>
      </c>
    </row>
    <row r="2959" spans="2:29" x14ac:dyDescent="0.25">
      <c r="B2959" s="1">
        <f t="shared" si="195"/>
        <v>0</v>
      </c>
      <c r="D2959" s="95" t="str">
        <f t="shared" si="196"/>
        <v/>
      </c>
      <c r="E2959" s="69"/>
      <c r="F2959" s="70"/>
      <c r="G2959" s="4"/>
      <c r="H2959" s="71"/>
      <c r="I2959" s="71"/>
      <c r="J2959" s="70"/>
      <c r="K2959" s="70"/>
      <c r="L2959" s="70"/>
      <c r="M2959" s="70"/>
      <c r="N2959" s="70"/>
      <c r="O2959" s="70"/>
      <c r="P2959" s="70"/>
      <c r="Q2959" s="70"/>
      <c r="R2959" s="70"/>
      <c r="S2959" s="86"/>
      <c r="T2959" s="70"/>
      <c r="Z2959" s="68">
        <f t="shared" si="197"/>
        <v>1</v>
      </c>
      <c r="AC2959" s="1" t="str">
        <f t="shared" si="198"/>
        <v>1900</v>
      </c>
    </row>
    <row r="2960" spans="2:29" x14ac:dyDescent="0.25">
      <c r="B2960" s="1">
        <f t="shared" si="195"/>
        <v>0</v>
      </c>
      <c r="D2960" s="95" t="str">
        <f t="shared" si="196"/>
        <v/>
      </c>
      <c r="E2960" s="69"/>
      <c r="F2960" s="70"/>
      <c r="G2960" s="4"/>
      <c r="H2960" s="71"/>
      <c r="I2960" s="71"/>
      <c r="J2960" s="70"/>
      <c r="K2960" s="70"/>
      <c r="L2960" s="70"/>
      <c r="M2960" s="70"/>
      <c r="N2960" s="70"/>
      <c r="O2960" s="70"/>
      <c r="P2960" s="70"/>
      <c r="Q2960" s="70"/>
      <c r="R2960" s="70"/>
      <c r="S2960" s="86"/>
      <c r="T2960" s="70"/>
      <c r="Z2960" s="68">
        <f t="shared" si="197"/>
        <v>1</v>
      </c>
      <c r="AC2960" s="1" t="str">
        <f t="shared" si="198"/>
        <v>1900</v>
      </c>
    </row>
    <row r="2961" spans="2:29" x14ac:dyDescent="0.25">
      <c r="B2961" s="1">
        <f t="shared" si="195"/>
        <v>0</v>
      </c>
      <c r="D2961" s="95" t="str">
        <f t="shared" si="196"/>
        <v/>
      </c>
      <c r="E2961" s="69"/>
      <c r="F2961" s="70"/>
      <c r="G2961" s="4"/>
      <c r="H2961" s="71"/>
      <c r="I2961" s="71"/>
      <c r="J2961" s="70"/>
      <c r="K2961" s="70"/>
      <c r="L2961" s="70"/>
      <c r="M2961" s="70"/>
      <c r="N2961" s="70"/>
      <c r="O2961" s="70"/>
      <c r="P2961" s="70"/>
      <c r="Q2961" s="70"/>
      <c r="R2961" s="70"/>
      <c r="S2961" s="86"/>
      <c r="T2961" s="70"/>
      <c r="Z2961" s="68">
        <f t="shared" si="197"/>
        <v>1</v>
      </c>
      <c r="AC2961" s="1" t="str">
        <f t="shared" si="198"/>
        <v>1900</v>
      </c>
    </row>
    <row r="2962" spans="2:29" x14ac:dyDescent="0.25">
      <c r="B2962" s="1">
        <f t="shared" si="195"/>
        <v>0</v>
      </c>
      <c r="D2962" s="95" t="str">
        <f t="shared" si="196"/>
        <v/>
      </c>
      <c r="E2962" s="69"/>
      <c r="F2962" s="70"/>
      <c r="G2962" s="4"/>
      <c r="H2962" s="71"/>
      <c r="I2962" s="71"/>
      <c r="J2962" s="70"/>
      <c r="K2962" s="70"/>
      <c r="L2962" s="70"/>
      <c r="M2962" s="70"/>
      <c r="N2962" s="70"/>
      <c r="O2962" s="70"/>
      <c r="P2962" s="70"/>
      <c r="Q2962" s="70"/>
      <c r="R2962" s="70"/>
      <c r="S2962" s="86"/>
      <c r="T2962" s="70"/>
      <c r="Z2962" s="68">
        <f t="shared" si="197"/>
        <v>1</v>
      </c>
      <c r="AC2962" s="1" t="str">
        <f t="shared" si="198"/>
        <v>1900</v>
      </c>
    </row>
    <row r="2963" spans="2:29" x14ac:dyDescent="0.25">
      <c r="B2963" s="1">
        <f t="shared" si="195"/>
        <v>0</v>
      </c>
      <c r="D2963" s="95" t="str">
        <f t="shared" si="196"/>
        <v/>
      </c>
      <c r="E2963" s="69"/>
      <c r="F2963" s="70"/>
      <c r="G2963" s="4"/>
      <c r="H2963" s="71"/>
      <c r="I2963" s="71"/>
      <c r="J2963" s="70"/>
      <c r="K2963" s="70"/>
      <c r="L2963" s="70"/>
      <c r="M2963" s="70"/>
      <c r="N2963" s="70"/>
      <c r="O2963" s="70"/>
      <c r="P2963" s="70"/>
      <c r="Q2963" s="70"/>
      <c r="R2963" s="70"/>
      <c r="S2963" s="86"/>
      <c r="T2963" s="70"/>
      <c r="Z2963" s="68">
        <f t="shared" si="197"/>
        <v>1</v>
      </c>
      <c r="AC2963" s="1" t="str">
        <f t="shared" si="198"/>
        <v>1900</v>
      </c>
    </row>
    <row r="2964" spans="2:29" x14ac:dyDescent="0.25">
      <c r="B2964" s="1">
        <f t="shared" si="195"/>
        <v>0</v>
      </c>
      <c r="D2964" s="95" t="str">
        <f t="shared" si="196"/>
        <v/>
      </c>
      <c r="E2964" s="69"/>
      <c r="F2964" s="70"/>
      <c r="G2964" s="4"/>
      <c r="H2964" s="71"/>
      <c r="I2964" s="71"/>
      <c r="J2964" s="70"/>
      <c r="K2964" s="70"/>
      <c r="L2964" s="70"/>
      <c r="M2964" s="70"/>
      <c r="N2964" s="70"/>
      <c r="O2964" s="70"/>
      <c r="P2964" s="70"/>
      <c r="Q2964" s="70"/>
      <c r="R2964" s="70"/>
      <c r="S2964" s="86"/>
      <c r="T2964" s="70"/>
      <c r="Z2964" s="68">
        <f t="shared" si="197"/>
        <v>1</v>
      </c>
      <c r="AC2964" s="1" t="str">
        <f t="shared" si="198"/>
        <v>1900</v>
      </c>
    </row>
    <row r="2965" spans="2:29" x14ac:dyDescent="0.25">
      <c r="B2965" s="1">
        <f t="shared" si="195"/>
        <v>0</v>
      </c>
      <c r="D2965" s="95" t="str">
        <f t="shared" si="196"/>
        <v/>
      </c>
      <c r="E2965" s="69"/>
      <c r="F2965" s="70"/>
      <c r="G2965" s="4"/>
      <c r="H2965" s="71"/>
      <c r="I2965" s="71"/>
      <c r="J2965" s="70"/>
      <c r="K2965" s="70"/>
      <c r="L2965" s="70"/>
      <c r="M2965" s="70"/>
      <c r="N2965" s="70"/>
      <c r="O2965" s="70"/>
      <c r="P2965" s="70"/>
      <c r="Q2965" s="70"/>
      <c r="R2965" s="70"/>
      <c r="S2965" s="86"/>
      <c r="T2965" s="70"/>
      <c r="Z2965" s="68">
        <f t="shared" si="197"/>
        <v>1</v>
      </c>
      <c r="AC2965" s="1" t="str">
        <f t="shared" si="198"/>
        <v>1900</v>
      </c>
    </row>
    <row r="2966" spans="2:29" x14ac:dyDescent="0.25">
      <c r="B2966" s="1">
        <f t="shared" si="195"/>
        <v>0</v>
      </c>
      <c r="D2966" s="95" t="str">
        <f t="shared" si="196"/>
        <v/>
      </c>
      <c r="E2966" s="69"/>
      <c r="F2966" s="70"/>
      <c r="G2966" s="4"/>
      <c r="H2966" s="71"/>
      <c r="I2966" s="71"/>
      <c r="J2966" s="70"/>
      <c r="K2966" s="70"/>
      <c r="L2966" s="70"/>
      <c r="M2966" s="70"/>
      <c r="N2966" s="70"/>
      <c r="O2966" s="70"/>
      <c r="P2966" s="70"/>
      <c r="Q2966" s="70"/>
      <c r="R2966" s="70"/>
      <c r="S2966" s="86"/>
      <c r="T2966" s="70"/>
      <c r="Z2966" s="68">
        <f t="shared" si="197"/>
        <v>1</v>
      </c>
      <c r="AC2966" s="1" t="str">
        <f t="shared" si="198"/>
        <v>1900</v>
      </c>
    </row>
    <row r="2967" spans="2:29" x14ac:dyDescent="0.25">
      <c r="B2967" s="1">
        <f t="shared" si="195"/>
        <v>0</v>
      </c>
      <c r="D2967" s="95" t="str">
        <f t="shared" si="196"/>
        <v/>
      </c>
      <c r="E2967" s="69"/>
      <c r="F2967" s="70"/>
      <c r="G2967" s="4"/>
      <c r="H2967" s="71"/>
      <c r="I2967" s="71"/>
      <c r="J2967" s="70"/>
      <c r="K2967" s="70"/>
      <c r="L2967" s="70"/>
      <c r="M2967" s="70"/>
      <c r="N2967" s="70"/>
      <c r="O2967" s="70"/>
      <c r="P2967" s="70"/>
      <c r="Q2967" s="70"/>
      <c r="R2967" s="70"/>
      <c r="S2967" s="86"/>
      <c r="T2967" s="70"/>
      <c r="Z2967" s="68">
        <f t="shared" si="197"/>
        <v>1</v>
      </c>
      <c r="AC2967" s="1" t="str">
        <f t="shared" si="198"/>
        <v>1900</v>
      </c>
    </row>
    <row r="2968" spans="2:29" x14ac:dyDescent="0.25">
      <c r="B2968" s="1">
        <f t="shared" si="195"/>
        <v>0</v>
      </c>
      <c r="D2968" s="95" t="str">
        <f t="shared" si="196"/>
        <v/>
      </c>
      <c r="E2968" s="69"/>
      <c r="F2968" s="70"/>
      <c r="G2968" s="4"/>
      <c r="H2968" s="71"/>
      <c r="I2968" s="71"/>
      <c r="J2968" s="70"/>
      <c r="K2968" s="70"/>
      <c r="L2968" s="70"/>
      <c r="M2968" s="70"/>
      <c r="N2968" s="70"/>
      <c r="O2968" s="70"/>
      <c r="P2968" s="70"/>
      <c r="Q2968" s="70"/>
      <c r="R2968" s="70"/>
      <c r="S2968" s="86"/>
      <c r="T2968" s="70"/>
      <c r="Z2968" s="68">
        <f t="shared" si="197"/>
        <v>1</v>
      </c>
      <c r="AC2968" s="1" t="str">
        <f t="shared" si="198"/>
        <v>1900</v>
      </c>
    </row>
    <row r="2969" spans="2:29" x14ac:dyDescent="0.25">
      <c r="B2969" s="1">
        <f t="shared" si="195"/>
        <v>0</v>
      </c>
      <c r="D2969" s="95" t="str">
        <f t="shared" si="196"/>
        <v/>
      </c>
      <c r="E2969" s="69"/>
      <c r="F2969" s="70"/>
      <c r="G2969" s="4"/>
      <c r="H2969" s="71"/>
      <c r="I2969" s="71"/>
      <c r="J2969" s="70"/>
      <c r="K2969" s="70"/>
      <c r="L2969" s="70"/>
      <c r="M2969" s="70"/>
      <c r="N2969" s="70"/>
      <c r="O2969" s="70"/>
      <c r="P2969" s="70"/>
      <c r="Q2969" s="70"/>
      <c r="R2969" s="70"/>
      <c r="S2969" s="86"/>
      <c r="T2969" s="70"/>
      <c r="Z2969" s="68">
        <f t="shared" si="197"/>
        <v>1</v>
      </c>
      <c r="AC2969" s="1" t="str">
        <f t="shared" si="198"/>
        <v>1900</v>
      </c>
    </row>
    <row r="2970" spans="2:29" x14ac:dyDescent="0.25">
      <c r="B2970" s="1">
        <f t="shared" si="195"/>
        <v>0</v>
      </c>
      <c r="D2970" s="95" t="str">
        <f t="shared" si="196"/>
        <v/>
      </c>
      <c r="E2970" s="69"/>
      <c r="F2970" s="70"/>
      <c r="G2970" s="4"/>
      <c r="H2970" s="71"/>
      <c r="I2970" s="71"/>
      <c r="J2970" s="70"/>
      <c r="K2970" s="70"/>
      <c r="L2970" s="70"/>
      <c r="M2970" s="70"/>
      <c r="N2970" s="70"/>
      <c r="O2970" s="70"/>
      <c r="P2970" s="70"/>
      <c r="Q2970" s="70"/>
      <c r="R2970" s="70"/>
      <c r="S2970" s="86"/>
      <c r="T2970" s="70"/>
      <c r="Z2970" s="68">
        <f t="shared" si="197"/>
        <v>1</v>
      </c>
      <c r="AC2970" s="1" t="str">
        <f t="shared" si="198"/>
        <v>1900</v>
      </c>
    </row>
    <row r="2971" spans="2:29" x14ac:dyDescent="0.25">
      <c r="B2971" s="1">
        <f t="shared" si="195"/>
        <v>0</v>
      </c>
      <c r="D2971" s="95" t="str">
        <f t="shared" si="196"/>
        <v/>
      </c>
      <c r="E2971" s="69"/>
      <c r="F2971" s="70"/>
      <c r="G2971" s="4"/>
      <c r="H2971" s="71"/>
      <c r="I2971" s="71"/>
      <c r="J2971" s="70"/>
      <c r="K2971" s="70"/>
      <c r="L2971" s="70"/>
      <c r="M2971" s="70"/>
      <c r="N2971" s="70"/>
      <c r="O2971" s="70"/>
      <c r="P2971" s="70"/>
      <c r="Q2971" s="70"/>
      <c r="R2971" s="70"/>
      <c r="S2971" s="86"/>
      <c r="T2971" s="70"/>
      <c r="Z2971" s="68">
        <f t="shared" si="197"/>
        <v>1</v>
      </c>
      <c r="AC2971" s="1" t="str">
        <f t="shared" si="198"/>
        <v>1900</v>
      </c>
    </row>
    <row r="2972" spans="2:29" x14ac:dyDescent="0.25">
      <c r="B2972" s="1">
        <f t="shared" si="195"/>
        <v>0</v>
      </c>
      <c r="D2972" s="95" t="str">
        <f t="shared" si="196"/>
        <v/>
      </c>
      <c r="E2972" s="69"/>
      <c r="F2972" s="70"/>
      <c r="G2972" s="4"/>
      <c r="H2972" s="71"/>
      <c r="I2972" s="71"/>
      <c r="J2972" s="70"/>
      <c r="K2972" s="70"/>
      <c r="L2972" s="70"/>
      <c r="M2972" s="70"/>
      <c r="N2972" s="70"/>
      <c r="O2972" s="70"/>
      <c r="P2972" s="70"/>
      <c r="Q2972" s="70"/>
      <c r="R2972" s="70"/>
      <c r="S2972" s="86"/>
      <c r="T2972" s="70"/>
      <c r="Z2972" s="68">
        <f t="shared" si="197"/>
        <v>1</v>
      </c>
      <c r="AC2972" s="1" t="str">
        <f t="shared" si="198"/>
        <v>1900</v>
      </c>
    </row>
    <row r="2973" spans="2:29" x14ac:dyDescent="0.25">
      <c r="B2973" s="1">
        <f t="shared" si="195"/>
        <v>0</v>
      </c>
      <c r="D2973" s="95" t="str">
        <f t="shared" si="196"/>
        <v/>
      </c>
      <c r="E2973" s="69"/>
      <c r="F2973" s="70"/>
      <c r="G2973" s="4"/>
      <c r="H2973" s="71"/>
      <c r="I2973" s="71"/>
      <c r="J2973" s="70"/>
      <c r="K2973" s="70"/>
      <c r="L2973" s="70"/>
      <c r="M2973" s="70"/>
      <c r="N2973" s="70"/>
      <c r="O2973" s="70"/>
      <c r="P2973" s="70"/>
      <c r="Q2973" s="70"/>
      <c r="R2973" s="70"/>
      <c r="S2973" s="86"/>
      <c r="T2973" s="70"/>
      <c r="Z2973" s="68">
        <f t="shared" si="197"/>
        <v>1</v>
      </c>
      <c r="AC2973" s="1" t="str">
        <f t="shared" si="198"/>
        <v>1900</v>
      </c>
    </row>
    <row r="2974" spans="2:29" x14ac:dyDescent="0.25">
      <c r="B2974" s="1">
        <f t="shared" si="195"/>
        <v>0</v>
      </c>
      <c r="D2974" s="95" t="str">
        <f t="shared" si="196"/>
        <v/>
      </c>
      <c r="E2974" s="69"/>
      <c r="F2974" s="70"/>
      <c r="G2974" s="4"/>
      <c r="H2974" s="71"/>
      <c r="I2974" s="71"/>
      <c r="J2974" s="70"/>
      <c r="K2974" s="70"/>
      <c r="L2974" s="70"/>
      <c r="M2974" s="70"/>
      <c r="N2974" s="70"/>
      <c r="O2974" s="70"/>
      <c r="P2974" s="70"/>
      <c r="Q2974" s="70"/>
      <c r="R2974" s="70"/>
      <c r="S2974" s="86"/>
      <c r="T2974" s="70"/>
      <c r="Z2974" s="68">
        <f t="shared" si="197"/>
        <v>1</v>
      </c>
      <c r="AC2974" s="1" t="str">
        <f t="shared" si="198"/>
        <v>1900</v>
      </c>
    </row>
    <row r="2975" spans="2:29" x14ac:dyDescent="0.25">
      <c r="B2975" s="1">
        <f t="shared" si="195"/>
        <v>0</v>
      </c>
      <c r="D2975" s="95" t="str">
        <f t="shared" si="196"/>
        <v/>
      </c>
      <c r="E2975" s="69"/>
      <c r="F2975" s="70"/>
      <c r="G2975" s="4"/>
      <c r="H2975" s="71"/>
      <c r="I2975" s="71"/>
      <c r="J2975" s="70"/>
      <c r="K2975" s="70"/>
      <c r="L2975" s="70"/>
      <c r="M2975" s="70"/>
      <c r="N2975" s="70"/>
      <c r="O2975" s="70"/>
      <c r="P2975" s="70"/>
      <c r="Q2975" s="70"/>
      <c r="R2975" s="70"/>
      <c r="S2975" s="86"/>
      <c r="T2975" s="70"/>
      <c r="Z2975" s="68">
        <f t="shared" si="197"/>
        <v>1</v>
      </c>
      <c r="AC2975" s="1" t="str">
        <f t="shared" si="198"/>
        <v>1900</v>
      </c>
    </row>
    <row r="2976" spans="2:29" x14ac:dyDescent="0.25">
      <c r="B2976" s="1">
        <f t="shared" si="195"/>
        <v>0</v>
      </c>
      <c r="D2976" s="95" t="str">
        <f t="shared" si="196"/>
        <v/>
      </c>
      <c r="E2976" s="69"/>
      <c r="F2976" s="70"/>
      <c r="G2976" s="4"/>
      <c r="H2976" s="71"/>
      <c r="I2976" s="71"/>
      <c r="J2976" s="70"/>
      <c r="K2976" s="70"/>
      <c r="L2976" s="70"/>
      <c r="M2976" s="70"/>
      <c r="N2976" s="70"/>
      <c r="O2976" s="70"/>
      <c r="P2976" s="70"/>
      <c r="Q2976" s="70"/>
      <c r="R2976" s="70"/>
      <c r="S2976" s="86"/>
      <c r="T2976" s="70"/>
      <c r="Z2976" s="68">
        <f t="shared" si="197"/>
        <v>1</v>
      </c>
      <c r="AC2976" s="1" t="str">
        <f t="shared" si="198"/>
        <v>1900</v>
      </c>
    </row>
    <row r="2977" spans="2:29" x14ac:dyDescent="0.25">
      <c r="B2977" s="1">
        <f t="shared" si="195"/>
        <v>0</v>
      </c>
      <c r="D2977" s="95" t="str">
        <f t="shared" si="196"/>
        <v/>
      </c>
      <c r="E2977" s="69"/>
      <c r="F2977" s="70"/>
      <c r="G2977" s="4"/>
      <c r="H2977" s="71"/>
      <c r="I2977" s="71"/>
      <c r="J2977" s="70"/>
      <c r="K2977" s="70"/>
      <c r="L2977" s="70"/>
      <c r="M2977" s="70"/>
      <c r="N2977" s="70"/>
      <c r="O2977" s="70"/>
      <c r="P2977" s="70"/>
      <c r="Q2977" s="70"/>
      <c r="R2977" s="70"/>
      <c r="S2977" s="86"/>
      <c r="T2977" s="70"/>
      <c r="Z2977" s="68">
        <f t="shared" si="197"/>
        <v>1</v>
      </c>
      <c r="AC2977" s="1" t="str">
        <f t="shared" si="198"/>
        <v>1900</v>
      </c>
    </row>
    <row r="2978" spans="2:29" x14ac:dyDescent="0.25">
      <c r="B2978" s="1">
        <f t="shared" si="195"/>
        <v>0</v>
      </c>
      <c r="D2978" s="95" t="str">
        <f t="shared" si="196"/>
        <v/>
      </c>
      <c r="E2978" s="69"/>
      <c r="F2978" s="70"/>
      <c r="G2978" s="4"/>
      <c r="H2978" s="71"/>
      <c r="I2978" s="71"/>
      <c r="J2978" s="70"/>
      <c r="K2978" s="70"/>
      <c r="L2978" s="70"/>
      <c r="M2978" s="70"/>
      <c r="N2978" s="70"/>
      <c r="O2978" s="70"/>
      <c r="P2978" s="70"/>
      <c r="Q2978" s="70"/>
      <c r="R2978" s="70"/>
      <c r="S2978" s="86"/>
      <c r="T2978" s="70"/>
      <c r="Z2978" s="68">
        <f t="shared" si="197"/>
        <v>1</v>
      </c>
      <c r="AC2978" s="1" t="str">
        <f t="shared" si="198"/>
        <v>1900</v>
      </c>
    </row>
    <row r="2979" spans="2:29" x14ac:dyDescent="0.25">
      <c r="B2979" s="1">
        <f t="shared" si="195"/>
        <v>0</v>
      </c>
      <c r="D2979" s="95" t="str">
        <f t="shared" si="196"/>
        <v/>
      </c>
      <c r="E2979" s="69"/>
      <c r="F2979" s="70"/>
      <c r="G2979" s="4"/>
      <c r="H2979" s="71"/>
      <c r="I2979" s="71"/>
      <c r="J2979" s="70"/>
      <c r="K2979" s="70"/>
      <c r="L2979" s="70"/>
      <c r="M2979" s="70"/>
      <c r="N2979" s="70"/>
      <c r="O2979" s="70"/>
      <c r="P2979" s="70"/>
      <c r="Q2979" s="70"/>
      <c r="R2979" s="70"/>
      <c r="S2979" s="86"/>
      <c r="T2979" s="70"/>
      <c r="Z2979" s="68">
        <f t="shared" si="197"/>
        <v>1</v>
      </c>
      <c r="AC2979" s="1" t="str">
        <f t="shared" si="198"/>
        <v>1900</v>
      </c>
    </row>
    <row r="2980" spans="2:29" x14ac:dyDescent="0.25">
      <c r="B2980" s="1">
        <f t="shared" si="195"/>
        <v>0</v>
      </c>
      <c r="D2980" s="95" t="str">
        <f t="shared" si="196"/>
        <v/>
      </c>
      <c r="E2980" s="69"/>
      <c r="F2980" s="70"/>
      <c r="G2980" s="4"/>
      <c r="H2980" s="71"/>
      <c r="I2980" s="71"/>
      <c r="J2980" s="70"/>
      <c r="K2980" s="70"/>
      <c r="L2980" s="70"/>
      <c r="M2980" s="70"/>
      <c r="N2980" s="70"/>
      <c r="O2980" s="70"/>
      <c r="P2980" s="70"/>
      <c r="Q2980" s="70"/>
      <c r="R2980" s="70"/>
      <c r="S2980" s="86"/>
      <c r="T2980" s="70"/>
      <c r="Z2980" s="68">
        <f t="shared" si="197"/>
        <v>1</v>
      </c>
      <c r="AC2980" s="1" t="str">
        <f t="shared" si="198"/>
        <v>1900</v>
      </c>
    </row>
    <row r="2981" spans="2:29" x14ac:dyDescent="0.25">
      <c r="B2981" s="1">
        <f t="shared" si="195"/>
        <v>0</v>
      </c>
      <c r="D2981" s="95" t="str">
        <f t="shared" si="196"/>
        <v/>
      </c>
      <c r="E2981" s="69"/>
      <c r="F2981" s="70"/>
      <c r="G2981" s="4"/>
      <c r="H2981" s="71"/>
      <c r="I2981" s="71"/>
      <c r="J2981" s="70"/>
      <c r="K2981" s="70"/>
      <c r="L2981" s="70"/>
      <c r="M2981" s="70"/>
      <c r="N2981" s="70"/>
      <c r="O2981" s="70"/>
      <c r="P2981" s="70"/>
      <c r="Q2981" s="70"/>
      <c r="R2981" s="70"/>
      <c r="S2981" s="86"/>
      <c r="T2981" s="70"/>
      <c r="Z2981" s="68">
        <f t="shared" si="197"/>
        <v>1</v>
      </c>
      <c r="AC2981" s="1" t="str">
        <f t="shared" si="198"/>
        <v>1900</v>
      </c>
    </row>
    <row r="2982" spans="2:29" x14ac:dyDescent="0.25">
      <c r="B2982" s="1">
        <f t="shared" si="195"/>
        <v>0</v>
      </c>
      <c r="D2982" s="95" t="str">
        <f t="shared" si="196"/>
        <v/>
      </c>
      <c r="E2982" s="69"/>
      <c r="F2982" s="70"/>
      <c r="G2982" s="4"/>
      <c r="H2982" s="71"/>
      <c r="I2982" s="71"/>
      <c r="J2982" s="70"/>
      <c r="K2982" s="70"/>
      <c r="L2982" s="70"/>
      <c r="M2982" s="70"/>
      <c r="N2982" s="70"/>
      <c r="O2982" s="70"/>
      <c r="P2982" s="70"/>
      <c r="Q2982" s="70"/>
      <c r="R2982" s="70"/>
      <c r="S2982" s="86"/>
      <c r="T2982" s="70"/>
      <c r="Z2982" s="68">
        <f t="shared" si="197"/>
        <v>1</v>
      </c>
      <c r="AC2982" s="1" t="str">
        <f t="shared" si="198"/>
        <v>1900</v>
      </c>
    </row>
    <row r="2983" spans="2:29" x14ac:dyDescent="0.25">
      <c r="B2983" s="1">
        <f t="shared" si="195"/>
        <v>0</v>
      </c>
      <c r="D2983" s="95" t="str">
        <f t="shared" si="196"/>
        <v/>
      </c>
      <c r="E2983" s="69"/>
      <c r="F2983" s="70"/>
      <c r="G2983" s="4"/>
      <c r="H2983" s="71"/>
      <c r="I2983" s="71"/>
      <c r="J2983" s="70"/>
      <c r="K2983" s="70"/>
      <c r="L2983" s="70"/>
      <c r="M2983" s="70"/>
      <c r="N2983" s="70"/>
      <c r="O2983" s="70"/>
      <c r="P2983" s="70"/>
      <c r="Q2983" s="70"/>
      <c r="R2983" s="70"/>
      <c r="S2983" s="86"/>
      <c r="T2983" s="70"/>
      <c r="Z2983" s="68">
        <f t="shared" si="197"/>
        <v>1</v>
      </c>
      <c r="AC2983" s="1" t="str">
        <f t="shared" si="198"/>
        <v>1900</v>
      </c>
    </row>
    <row r="2984" spans="2:29" x14ac:dyDescent="0.25">
      <c r="B2984" s="1">
        <f t="shared" si="195"/>
        <v>0</v>
      </c>
      <c r="D2984" s="95" t="str">
        <f t="shared" si="196"/>
        <v/>
      </c>
      <c r="E2984" s="69"/>
      <c r="F2984" s="70"/>
      <c r="G2984" s="4"/>
      <c r="H2984" s="71"/>
      <c r="I2984" s="71"/>
      <c r="J2984" s="70"/>
      <c r="K2984" s="70"/>
      <c r="L2984" s="70"/>
      <c r="M2984" s="70"/>
      <c r="N2984" s="70"/>
      <c r="O2984" s="70"/>
      <c r="P2984" s="70"/>
      <c r="Q2984" s="70"/>
      <c r="R2984" s="70"/>
      <c r="S2984" s="86"/>
      <c r="T2984" s="70"/>
      <c r="Z2984" s="68">
        <f t="shared" si="197"/>
        <v>1</v>
      </c>
      <c r="AC2984" s="1" t="str">
        <f t="shared" si="198"/>
        <v>1900</v>
      </c>
    </row>
    <row r="2985" spans="2:29" x14ac:dyDescent="0.25">
      <c r="B2985" s="1">
        <f t="shared" si="195"/>
        <v>0</v>
      </c>
      <c r="D2985" s="95" t="str">
        <f t="shared" si="196"/>
        <v/>
      </c>
      <c r="E2985" s="69"/>
      <c r="F2985" s="70"/>
      <c r="G2985" s="4"/>
      <c r="H2985" s="71"/>
      <c r="I2985" s="71"/>
      <c r="J2985" s="70"/>
      <c r="K2985" s="70"/>
      <c r="L2985" s="70"/>
      <c r="M2985" s="70"/>
      <c r="N2985" s="70"/>
      <c r="O2985" s="70"/>
      <c r="P2985" s="70"/>
      <c r="Q2985" s="70"/>
      <c r="R2985" s="70"/>
      <c r="S2985" s="86"/>
      <c r="T2985" s="70"/>
      <c r="Z2985" s="68">
        <f t="shared" si="197"/>
        <v>1</v>
      </c>
      <c r="AC2985" s="1" t="str">
        <f t="shared" si="198"/>
        <v>1900</v>
      </c>
    </row>
    <row r="2986" spans="2:29" x14ac:dyDescent="0.25">
      <c r="B2986" s="1">
        <f t="shared" si="195"/>
        <v>0</v>
      </c>
      <c r="D2986" s="95" t="str">
        <f t="shared" si="196"/>
        <v/>
      </c>
      <c r="E2986" s="69"/>
      <c r="F2986" s="70"/>
      <c r="G2986" s="4"/>
      <c r="H2986" s="71"/>
      <c r="I2986" s="71"/>
      <c r="J2986" s="70"/>
      <c r="K2986" s="70"/>
      <c r="L2986" s="70"/>
      <c r="M2986" s="70"/>
      <c r="N2986" s="70"/>
      <c r="O2986" s="70"/>
      <c r="P2986" s="70"/>
      <c r="Q2986" s="70"/>
      <c r="R2986" s="70"/>
      <c r="S2986" s="86"/>
      <c r="T2986" s="70"/>
      <c r="Z2986" s="68">
        <f t="shared" si="197"/>
        <v>1</v>
      </c>
      <c r="AC2986" s="1" t="str">
        <f t="shared" si="198"/>
        <v>1900</v>
      </c>
    </row>
    <row r="2987" spans="2:29" x14ac:dyDescent="0.25">
      <c r="B2987" s="1">
        <f t="shared" si="195"/>
        <v>0</v>
      </c>
      <c r="D2987" s="95" t="str">
        <f t="shared" si="196"/>
        <v/>
      </c>
      <c r="E2987" s="69"/>
      <c r="F2987" s="70"/>
      <c r="G2987" s="4"/>
      <c r="H2987" s="71"/>
      <c r="I2987" s="71"/>
      <c r="J2987" s="70"/>
      <c r="K2987" s="70"/>
      <c r="L2987" s="70"/>
      <c r="M2987" s="70"/>
      <c r="N2987" s="70"/>
      <c r="O2987" s="70"/>
      <c r="P2987" s="70"/>
      <c r="Q2987" s="70"/>
      <c r="R2987" s="70"/>
      <c r="S2987" s="86"/>
      <c r="T2987" s="70"/>
      <c r="Z2987" s="68">
        <f t="shared" si="197"/>
        <v>1</v>
      </c>
      <c r="AC2987" s="1" t="str">
        <f t="shared" si="198"/>
        <v>1900</v>
      </c>
    </row>
    <row r="2988" spans="2:29" x14ac:dyDescent="0.25">
      <c r="B2988" s="1">
        <f t="shared" si="195"/>
        <v>0</v>
      </c>
      <c r="D2988" s="95" t="str">
        <f t="shared" si="196"/>
        <v/>
      </c>
      <c r="E2988" s="69"/>
      <c r="F2988" s="70"/>
      <c r="G2988" s="4"/>
      <c r="H2988" s="71"/>
      <c r="I2988" s="71"/>
      <c r="J2988" s="70"/>
      <c r="K2988" s="70"/>
      <c r="L2988" s="70"/>
      <c r="M2988" s="70"/>
      <c r="N2988" s="70"/>
      <c r="O2988" s="70"/>
      <c r="P2988" s="70"/>
      <c r="Q2988" s="70"/>
      <c r="R2988" s="70"/>
      <c r="S2988" s="86"/>
      <c r="T2988" s="70"/>
      <c r="Z2988" s="68">
        <f t="shared" si="197"/>
        <v>1</v>
      </c>
      <c r="AC2988" s="1" t="str">
        <f t="shared" si="198"/>
        <v>1900</v>
      </c>
    </row>
    <row r="2989" spans="2:29" x14ac:dyDescent="0.25">
      <c r="B2989" s="1">
        <f t="shared" si="195"/>
        <v>0</v>
      </c>
      <c r="D2989" s="95" t="str">
        <f t="shared" si="196"/>
        <v/>
      </c>
      <c r="E2989" s="69"/>
      <c r="F2989" s="70"/>
      <c r="G2989" s="4"/>
      <c r="H2989" s="71"/>
      <c r="I2989" s="71"/>
      <c r="J2989" s="70"/>
      <c r="K2989" s="70"/>
      <c r="L2989" s="70"/>
      <c r="M2989" s="70"/>
      <c r="N2989" s="70"/>
      <c r="O2989" s="70"/>
      <c r="P2989" s="70"/>
      <c r="Q2989" s="70"/>
      <c r="R2989" s="70"/>
      <c r="S2989" s="86"/>
      <c r="T2989" s="70"/>
      <c r="Z2989" s="68">
        <f t="shared" si="197"/>
        <v>1</v>
      </c>
      <c r="AC2989" s="1" t="str">
        <f t="shared" si="198"/>
        <v>1900</v>
      </c>
    </row>
    <row r="2990" spans="2:29" x14ac:dyDescent="0.25">
      <c r="B2990" s="1">
        <f t="shared" si="195"/>
        <v>0</v>
      </c>
      <c r="D2990" s="95" t="str">
        <f t="shared" si="196"/>
        <v/>
      </c>
      <c r="E2990" s="69"/>
      <c r="F2990" s="70"/>
      <c r="G2990" s="4"/>
      <c r="H2990" s="71"/>
      <c r="I2990" s="71"/>
      <c r="J2990" s="70"/>
      <c r="K2990" s="70"/>
      <c r="L2990" s="70"/>
      <c r="M2990" s="70"/>
      <c r="N2990" s="70"/>
      <c r="O2990" s="70"/>
      <c r="P2990" s="70"/>
      <c r="Q2990" s="70"/>
      <c r="R2990" s="70"/>
      <c r="S2990" s="86"/>
      <c r="T2990" s="70"/>
      <c r="Z2990" s="68">
        <f t="shared" si="197"/>
        <v>1</v>
      </c>
      <c r="AC2990" s="1" t="str">
        <f t="shared" si="198"/>
        <v>1900</v>
      </c>
    </row>
    <row r="2991" spans="2:29" x14ac:dyDescent="0.25">
      <c r="B2991" s="1">
        <f t="shared" si="195"/>
        <v>0</v>
      </c>
      <c r="D2991" s="95" t="str">
        <f t="shared" si="196"/>
        <v/>
      </c>
      <c r="E2991" s="69"/>
      <c r="F2991" s="70"/>
      <c r="G2991" s="4"/>
      <c r="H2991" s="71"/>
      <c r="I2991" s="71"/>
      <c r="J2991" s="70"/>
      <c r="K2991" s="70"/>
      <c r="L2991" s="70"/>
      <c r="M2991" s="70"/>
      <c r="N2991" s="70"/>
      <c r="O2991" s="70"/>
      <c r="P2991" s="70"/>
      <c r="Q2991" s="70"/>
      <c r="R2991" s="70"/>
      <c r="S2991" s="86"/>
      <c r="T2991" s="70"/>
      <c r="Z2991" s="68">
        <f t="shared" si="197"/>
        <v>1</v>
      </c>
      <c r="AC2991" s="1" t="str">
        <f t="shared" si="198"/>
        <v>1900</v>
      </c>
    </row>
    <row r="2992" spans="2:29" x14ac:dyDescent="0.25">
      <c r="B2992" s="1">
        <f t="shared" si="195"/>
        <v>0</v>
      </c>
      <c r="D2992" s="95" t="str">
        <f t="shared" si="196"/>
        <v/>
      </c>
      <c r="E2992" s="69"/>
      <c r="F2992" s="70"/>
      <c r="G2992" s="4"/>
      <c r="H2992" s="71"/>
      <c r="I2992" s="71"/>
      <c r="J2992" s="70"/>
      <c r="K2992" s="70"/>
      <c r="L2992" s="70"/>
      <c r="M2992" s="70"/>
      <c r="N2992" s="70"/>
      <c r="O2992" s="70"/>
      <c r="P2992" s="70"/>
      <c r="Q2992" s="70"/>
      <c r="R2992" s="70"/>
      <c r="S2992" s="86"/>
      <c r="T2992" s="70"/>
      <c r="Z2992" s="68">
        <f t="shared" si="197"/>
        <v>1</v>
      </c>
      <c r="AC2992" s="1" t="str">
        <f t="shared" si="198"/>
        <v>1900</v>
      </c>
    </row>
    <row r="2993" spans="2:29" x14ac:dyDescent="0.25">
      <c r="B2993" s="1">
        <f t="shared" si="195"/>
        <v>0</v>
      </c>
      <c r="D2993" s="95" t="str">
        <f t="shared" si="196"/>
        <v/>
      </c>
      <c r="E2993" s="69"/>
      <c r="F2993" s="70"/>
      <c r="G2993" s="4"/>
      <c r="H2993" s="71"/>
      <c r="I2993" s="71"/>
      <c r="J2993" s="70"/>
      <c r="K2993" s="70"/>
      <c r="L2993" s="70"/>
      <c r="M2993" s="70"/>
      <c r="N2993" s="70"/>
      <c r="O2993" s="70"/>
      <c r="P2993" s="70"/>
      <c r="Q2993" s="70"/>
      <c r="R2993" s="70"/>
      <c r="S2993" s="86"/>
      <c r="T2993" s="70"/>
      <c r="Z2993" s="68">
        <f t="shared" si="197"/>
        <v>1</v>
      </c>
      <c r="AC2993" s="1" t="str">
        <f t="shared" si="198"/>
        <v>1900</v>
      </c>
    </row>
    <row r="2994" spans="2:29" x14ac:dyDescent="0.25">
      <c r="B2994" s="1">
        <f t="shared" si="195"/>
        <v>0</v>
      </c>
      <c r="D2994" s="95" t="str">
        <f t="shared" si="196"/>
        <v/>
      </c>
      <c r="E2994" s="69"/>
      <c r="F2994" s="70"/>
      <c r="G2994" s="4"/>
      <c r="H2994" s="71"/>
      <c r="I2994" s="71"/>
      <c r="J2994" s="70"/>
      <c r="K2994" s="70"/>
      <c r="L2994" s="70"/>
      <c r="M2994" s="70"/>
      <c r="N2994" s="70"/>
      <c r="O2994" s="70"/>
      <c r="P2994" s="70"/>
      <c r="Q2994" s="70"/>
      <c r="R2994" s="70"/>
      <c r="S2994" s="86"/>
      <c r="T2994" s="70"/>
      <c r="Z2994" s="68">
        <f t="shared" si="197"/>
        <v>1</v>
      </c>
      <c r="AC2994" s="1" t="str">
        <f t="shared" si="198"/>
        <v>1900</v>
      </c>
    </row>
    <row r="2995" spans="2:29" x14ac:dyDescent="0.25">
      <c r="B2995" s="1">
        <f t="shared" si="195"/>
        <v>0</v>
      </c>
      <c r="D2995" s="95" t="str">
        <f t="shared" si="196"/>
        <v/>
      </c>
      <c r="E2995" s="69"/>
      <c r="F2995" s="70"/>
      <c r="G2995" s="4"/>
      <c r="H2995" s="71"/>
      <c r="I2995" s="71"/>
      <c r="J2995" s="70"/>
      <c r="K2995" s="70"/>
      <c r="L2995" s="70"/>
      <c r="M2995" s="70"/>
      <c r="N2995" s="70"/>
      <c r="O2995" s="70"/>
      <c r="P2995" s="70"/>
      <c r="Q2995" s="70"/>
      <c r="R2995" s="70"/>
      <c r="S2995" s="86"/>
      <c r="T2995" s="70"/>
      <c r="Z2995" s="68">
        <f t="shared" si="197"/>
        <v>1</v>
      </c>
      <c r="AC2995" s="1" t="str">
        <f t="shared" si="198"/>
        <v>1900</v>
      </c>
    </row>
    <row r="2996" spans="2:29" x14ac:dyDescent="0.25">
      <c r="B2996" s="1">
        <f t="shared" si="195"/>
        <v>0</v>
      </c>
      <c r="D2996" s="95" t="str">
        <f t="shared" si="196"/>
        <v/>
      </c>
      <c r="E2996" s="69"/>
      <c r="F2996" s="70"/>
      <c r="G2996" s="4"/>
      <c r="H2996" s="71"/>
      <c r="I2996" s="71"/>
      <c r="J2996" s="70"/>
      <c r="K2996" s="70"/>
      <c r="L2996" s="70"/>
      <c r="M2996" s="70"/>
      <c r="N2996" s="70"/>
      <c r="O2996" s="70"/>
      <c r="P2996" s="70"/>
      <c r="Q2996" s="70"/>
      <c r="R2996" s="70"/>
      <c r="S2996" s="86"/>
      <c r="T2996" s="70"/>
      <c r="Z2996" s="68">
        <f t="shared" si="197"/>
        <v>1</v>
      </c>
      <c r="AC2996" s="1" t="str">
        <f t="shared" si="198"/>
        <v>1900</v>
      </c>
    </row>
    <row r="2997" spans="2:29" x14ac:dyDescent="0.25">
      <c r="B2997" s="1">
        <f t="shared" si="195"/>
        <v>0</v>
      </c>
      <c r="D2997" s="95" t="str">
        <f t="shared" si="196"/>
        <v/>
      </c>
      <c r="E2997" s="69"/>
      <c r="F2997" s="70"/>
      <c r="G2997" s="4"/>
      <c r="H2997" s="71"/>
      <c r="I2997" s="71"/>
      <c r="J2997" s="70"/>
      <c r="K2997" s="70"/>
      <c r="L2997" s="70"/>
      <c r="M2997" s="70"/>
      <c r="N2997" s="70"/>
      <c r="O2997" s="70"/>
      <c r="P2997" s="70"/>
      <c r="Q2997" s="70"/>
      <c r="R2997" s="70"/>
      <c r="S2997" s="86"/>
      <c r="T2997" s="70"/>
      <c r="Z2997" s="68">
        <f t="shared" si="197"/>
        <v>1</v>
      </c>
      <c r="AC2997" s="1" t="str">
        <f t="shared" si="198"/>
        <v>1900</v>
      </c>
    </row>
    <row r="2998" spans="2:29" x14ac:dyDescent="0.25">
      <c r="B2998" s="1">
        <f t="shared" si="195"/>
        <v>0</v>
      </c>
      <c r="D2998" s="95" t="str">
        <f t="shared" si="196"/>
        <v/>
      </c>
      <c r="E2998" s="69"/>
      <c r="F2998" s="70"/>
      <c r="G2998" s="4"/>
      <c r="H2998" s="71"/>
      <c r="I2998" s="71"/>
      <c r="J2998" s="70"/>
      <c r="K2998" s="70"/>
      <c r="L2998" s="70"/>
      <c r="M2998" s="70"/>
      <c r="N2998" s="70"/>
      <c r="O2998" s="70"/>
      <c r="P2998" s="70"/>
      <c r="Q2998" s="70"/>
      <c r="R2998" s="70"/>
      <c r="S2998" s="86"/>
      <c r="T2998" s="70"/>
      <c r="Z2998" s="68">
        <f t="shared" si="197"/>
        <v>1</v>
      </c>
      <c r="AC2998" s="1" t="str">
        <f t="shared" si="198"/>
        <v>1900</v>
      </c>
    </row>
    <row r="2999" spans="2:29" x14ac:dyDescent="0.25">
      <c r="B2999" s="1">
        <f t="shared" si="195"/>
        <v>0</v>
      </c>
      <c r="D2999" s="95" t="str">
        <f t="shared" si="196"/>
        <v/>
      </c>
      <c r="E2999" s="69"/>
      <c r="F2999" s="70"/>
      <c r="G2999" s="4"/>
      <c r="H2999" s="71"/>
      <c r="I2999" s="71"/>
      <c r="J2999" s="70"/>
      <c r="K2999" s="70"/>
      <c r="L2999" s="70"/>
      <c r="M2999" s="70"/>
      <c r="N2999" s="70"/>
      <c r="O2999" s="70"/>
      <c r="P2999" s="70"/>
      <c r="Q2999" s="70"/>
      <c r="R2999" s="70"/>
      <c r="S2999" s="86"/>
      <c r="T2999" s="70"/>
      <c r="Z2999" s="68">
        <f t="shared" si="197"/>
        <v>1</v>
      </c>
      <c r="AC2999" s="1" t="str">
        <f t="shared" si="198"/>
        <v>1900</v>
      </c>
    </row>
    <row r="3000" spans="2:29" x14ac:dyDescent="0.25">
      <c r="B3000" s="1">
        <f t="shared" si="195"/>
        <v>0</v>
      </c>
      <c r="D3000" s="95" t="str">
        <f t="shared" si="196"/>
        <v/>
      </c>
      <c r="E3000" s="69"/>
      <c r="F3000" s="70"/>
      <c r="G3000" s="4"/>
      <c r="H3000" s="71"/>
      <c r="I3000" s="71"/>
      <c r="J3000" s="70"/>
      <c r="K3000" s="70"/>
      <c r="L3000" s="70"/>
      <c r="M3000" s="70"/>
      <c r="N3000" s="70"/>
      <c r="O3000" s="70"/>
      <c r="P3000" s="70"/>
      <c r="Q3000" s="70"/>
      <c r="R3000" s="70"/>
      <c r="S3000" s="86"/>
      <c r="T3000" s="70"/>
      <c r="Z3000" s="68">
        <f t="shared" si="197"/>
        <v>1</v>
      </c>
      <c r="AC3000" s="1" t="str">
        <f t="shared" si="198"/>
        <v>1900</v>
      </c>
    </row>
    <row r="3001" spans="2:29" x14ac:dyDescent="0.25">
      <c r="B3001" s="1">
        <f t="shared" si="195"/>
        <v>0</v>
      </c>
      <c r="D3001" s="95" t="str">
        <f t="shared" si="196"/>
        <v/>
      </c>
      <c r="E3001" s="69"/>
      <c r="F3001" s="70"/>
      <c r="G3001" s="4"/>
      <c r="H3001" s="71"/>
      <c r="I3001" s="71"/>
      <c r="J3001" s="70"/>
      <c r="K3001" s="70"/>
      <c r="L3001" s="70"/>
      <c r="M3001" s="70"/>
      <c r="N3001" s="70"/>
      <c r="O3001" s="70"/>
      <c r="P3001" s="70"/>
      <c r="Q3001" s="70"/>
      <c r="R3001" s="70"/>
      <c r="S3001" s="86"/>
      <c r="T3001" s="70"/>
      <c r="Z3001" s="68">
        <f t="shared" si="197"/>
        <v>1</v>
      </c>
      <c r="AC3001" s="1" t="str">
        <f t="shared" si="198"/>
        <v>1900</v>
      </c>
    </row>
    <row r="3002" spans="2:29" x14ac:dyDescent="0.25">
      <c r="B3002" s="1">
        <f t="shared" si="195"/>
        <v>0</v>
      </c>
      <c r="D3002" s="95" t="str">
        <f t="shared" si="196"/>
        <v/>
      </c>
      <c r="E3002" s="69"/>
      <c r="F3002" s="70"/>
      <c r="G3002" s="4"/>
      <c r="H3002" s="71"/>
      <c r="I3002" s="71"/>
      <c r="J3002" s="70"/>
      <c r="K3002" s="70"/>
      <c r="L3002" s="70"/>
      <c r="M3002" s="70"/>
      <c r="N3002" s="70"/>
      <c r="O3002" s="70"/>
      <c r="P3002" s="70"/>
      <c r="Q3002" s="70"/>
      <c r="R3002" s="70"/>
      <c r="S3002" s="86"/>
      <c r="T3002" s="70"/>
      <c r="Z3002" s="68">
        <f t="shared" si="197"/>
        <v>1</v>
      </c>
      <c r="AC3002" s="1" t="str">
        <f t="shared" si="198"/>
        <v>1900</v>
      </c>
    </row>
    <row r="3003" spans="2:29" x14ac:dyDescent="0.25">
      <c r="B3003" s="1">
        <f t="shared" si="195"/>
        <v>0</v>
      </c>
      <c r="D3003" s="95" t="str">
        <f t="shared" si="196"/>
        <v/>
      </c>
      <c r="E3003" s="69"/>
      <c r="F3003" s="70"/>
      <c r="G3003" s="4"/>
      <c r="H3003" s="71"/>
      <c r="I3003" s="71"/>
      <c r="J3003" s="70"/>
      <c r="K3003" s="70"/>
      <c r="L3003" s="70"/>
      <c r="M3003" s="70"/>
      <c r="N3003" s="70"/>
      <c r="O3003" s="70"/>
      <c r="P3003" s="70"/>
      <c r="Q3003" s="70"/>
      <c r="R3003" s="70"/>
      <c r="S3003" s="86"/>
      <c r="T3003" s="70"/>
      <c r="Z3003" s="68">
        <f t="shared" si="197"/>
        <v>1</v>
      </c>
      <c r="AC3003" s="1" t="str">
        <f t="shared" si="198"/>
        <v>1900</v>
      </c>
    </row>
    <row r="3004" spans="2:29" x14ac:dyDescent="0.25">
      <c r="B3004" s="1">
        <f t="shared" si="195"/>
        <v>0</v>
      </c>
      <c r="D3004" s="95" t="str">
        <f t="shared" si="196"/>
        <v/>
      </c>
      <c r="E3004" s="69"/>
      <c r="F3004" s="70"/>
      <c r="G3004" s="4"/>
      <c r="H3004" s="71"/>
      <c r="I3004" s="71"/>
      <c r="J3004" s="70"/>
      <c r="K3004" s="70"/>
      <c r="L3004" s="70"/>
      <c r="M3004" s="70"/>
      <c r="N3004" s="70"/>
      <c r="O3004" s="70"/>
      <c r="P3004" s="70"/>
      <c r="Q3004" s="70"/>
      <c r="R3004" s="70"/>
      <c r="S3004" s="86"/>
      <c r="T3004" s="70"/>
      <c r="Z3004" s="68">
        <f t="shared" si="197"/>
        <v>1</v>
      </c>
      <c r="AC3004" s="1" t="str">
        <f t="shared" si="198"/>
        <v>1900</v>
      </c>
    </row>
    <row r="3005" spans="2:29" x14ac:dyDescent="0.25">
      <c r="B3005" s="1">
        <f t="shared" si="195"/>
        <v>0</v>
      </c>
      <c r="D3005" s="95" t="str">
        <f t="shared" si="196"/>
        <v/>
      </c>
      <c r="E3005" s="69"/>
      <c r="F3005" s="70"/>
      <c r="G3005" s="4"/>
      <c r="H3005" s="71"/>
      <c r="I3005" s="71"/>
      <c r="J3005" s="70"/>
      <c r="K3005" s="70"/>
      <c r="L3005" s="70"/>
      <c r="M3005" s="70"/>
      <c r="N3005" s="70"/>
      <c r="O3005" s="70"/>
      <c r="P3005" s="70"/>
      <c r="Q3005" s="70"/>
      <c r="R3005" s="70"/>
      <c r="S3005" s="86"/>
      <c r="T3005" s="70"/>
      <c r="Z3005" s="68">
        <f t="shared" si="197"/>
        <v>1</v>
      </c>
      <c r="AC3005" s="1" t="str">
        <f t="shared" si="198"/>
        <v>1900</v>
      </c>
    </row>
    <row r="3006" spans="2:29" x14ac:dyDescent="0.25">
      <c r="B3006" s="1">
        <f t="shared" si="195"/>
        <v>0</v>
      </c>
      <c r="D3006" s="95" t="str">
        <f t="shared" si="196"/>
        <v/>
      </c>
      <c r="E3006" s="69"/>
      <c r="F3006" s="70"/>
      <c r="G3006" s="4"/>
      <c r="H3006" s="71"/>
      <c r="I3006" s="71"/>
      <c r="J3006" s="70"/>
      <c r="K3006" s="70"/>
      <c r="L3006" s="70"/>
      <c r="M3006" s="70"/>
      <c r="N3006" s="70"/>
      <c r="O3006" s="70"/>
      <c r="P3006" s="70"/>
      <c r="Q3006" s="70"/>
      <c r="R3006" s="70"/>
      <c r="S3006" s="86"/>
      <c r="T3006" s="70"/>
      <c r="Z3006" s="68">
        <f t="shared" si="197"/>
        <v>1</v>
      </c>
      <c r="AC3006" s="1" t="str">
        <f t="shared" si="198"/>
        <v>1900</v>
      </c>
    </row>
    <row r="3007" spans="2:29" x14ac:dyDescent="0.25">
      <c r="B3007" s="1">
        <f t="shared" si="195"/>
        <v>0</v>
      </c>
      <c r="D3007" s="95" t="str">
        <f t="shared" si="196"/>
        <v/>
      </c>
      <c r="E3007" s="69"/>
      <c r="F3007" s="70"/>
      <c r="G3007" s="4"/>
      <c r="H3007" s="71"/>
      <c r="I3007" s="71"/>
      <c r="J3007" s="70"/>
      <c r="K3007" s="70"/>
      <c r="L3007" s="70"/>
      <c r="M3007" s="70"/>
      <c r="N3007" s="70"/>
      <c r="O3007" s="70"/>
      <c r="P3007" s="70"/>
      <c r="Q3007" s="70"/>
      <c r="R3007" s="70"/>
      <c r="S3007" s="86"/>
      <c r="T3007" s="70"/>
      <c r="Z3007" s="68">
        <f t="shared" si="197"/>
        <v>1</v>
      </c>
      <c r="AC3007" s="1" t="str">
        <f t="shared" si="198"/>
        <v>1900</v>
      </c>
    </row>
    <row r="3008" spans="2:29" x14ac:dyDescent="0.25">
      <c r="B3008" s="1">
        <f t="shared" si="195"/>
        <v>0</v>
      </c>
      <c r="D3008" s="95" t="str">
        <f t="shared" si="196"/>
        <v/>
      </c>
      <c r="E3008" s="69"/>
      <c r="F3008" s="70"/>
      <c r="G3008" s="4"/>
      <c r="H3008" s="71"/>
      <c r="I3008" s="71"/>
      <c r="J3008" s="70"/>
      <c r="K3008" s="70"/>
      <c r="L3008" s="70"/>
      <c r="M3008" s="70"/>
      <c r="N3008" s="70"/>
      <c r="O3008" s="70"/>
      <c r="P3008" s="70"/>
      <c r="Q3008" s="70"/>
      <c r="R3008" s="70"/>
      <c r="S3008" s="86"/>
      <c r="T3008" s="70"/>
      <c r="Z3008" s="68">
        <f t="shared" si="197"/>
        <v>1</v>
      </c>
      <c r="AC3008" s="1" t="str">
        <f t="shared" si="198"/>
        <v>1900</v>
      </c>
    </row>
    <row r="3009" spans="2:29" x14ac:dyDescent="0.25">
      <c r="B3009" s="1">
        <f t="shared" si="195"/>
        <v>0</v>
      </c>
      <c r="D3009" s="95" t="str">
        <f t="shared" si="196"/>
        <v/>
      </c>
      <c r="E3009" s="69"/>
      <c r="F3009" s="70"/>
      <c r="G3009" s="4"/>
      <c r="H3009" s="71"/>
      <c r="I3009" s="71"/>
      <c r="J3009" s="70"/>
      <c r="K3009" s="70"/>
      <c r="L3009" s="70"/>
      <c r="M3009" s="70"/>
      <c r="N3009" s="70"/>
      <c r="O3009" s="70"/>
      <c r="P3009" s="70"/>
      <c r="Q3009" s="70"/>
      <c r="R3009" s="70"/>
      <c r="S3009" s="86"/>
      <c r="T3009" s="70"/>
      <c r="Z3009" s="68">
        <f t="shared" si="197"/>
        <v>1</v>
      </c>
      <c r="AC3009" s="1" t="str">
        <f t="shared" si="198"/>
        <v>1900</v>
      </c>
    </row>
    <row r="3010" spans="2:29" x14ac:dyDescent="0.25">
      <c r="B3010" s="1">
        <f t="shared" si="195"/>
        <v>0</v>
      </c>
      <c r="D3010" s="95" t="str">
        <f t="shared" si="196"/>
        <v/>
      </c>
      <c r="E3010" s="69"/>
      <c r="F3010" s="70"/>
      <c r="G3010" s="4"/>
      <c r="H3010" s="71"/>
      <c r="I3010" s="71"/>
      <c r="J3010" s="70"/>
      <c r="K3010" s="70"/>
      <c r="L3010" s="70"/>
      <c r="M3010" s="70"/>
      <c r="N3010" s="70"/>
      <c r="O3010" s="70"/>
      <c r="P3010" s="70"/>
      <c r="Q3010" s="70"/>
      <c r="R3010" s="70"/>
      <c r="S3010" s="86"/>
      <c r="T3010" s="70"/>
      <c r="Z3010" s="68">
        <f t="shared" si="197"/>
        <v>1</v>
      </c>
      <c r="AC3010" s="1" t="str">
        <f t="shared" si="198"/>
        <v>1900</v>
      </c>
    </row>
    <row r="3011" spans="2:29" x14ac:dyDescent="0.25">
      <c r="B3011" s="1">
        <f t="shared" si="195"/>
        <v>0</v>
      </c>
      <c r="D3011" s="95" t="str">
        <f t="shared" si="196"/>
        <v/>
      </c>
      <c r="E3011" s="69"/>
      <c r="F3011" s="70"/>
      <c r="G3011" s="4"/>
      <c r="H3011" s="71"/>
      <c r="I3011" s="71"/>
      <c r="J3011" s="70"/>
      <c r="K3011" s="70"/>
      <c r="L3011" s="70"/>
      <c r="M3011" s="70"/>
      <c r="N3011" s="70"/>
      <c r="O3011" s="70"/>
      <c r="P3011" s="70"/>
      <c r="Q3011" s="70"/>
      <c r="R3011" s="70"/>
      <c r="S3011" s="86"/>
      <c r="T3011" s="70"/>
      <c r="Z3011" s="68">
        <f t="shared" si="197"/>
        <v>1</v>
      </c>
      <c r="AC3011" s="1" t="str">
        <f t="shared" si="198"/>
        <v>1900</v>
      </c>
    </row>
    <row r="3012" spans="2:29" x14ac:dyDescent="0.25">
      <c r="B3012" s="1">
        <f t="shared" ref="B3012:B3075" si="199">IF($B$1=YEAR(Z3012),D3012,0)</f>
        <v>0</v>
      </c>
      <c r="D3012" s="95" t="str">
        <f t="shared" ref="D3012:D3075" si="200">IF(Z3012&lt;&gt;$Y$2,IF(YEAR(Z3012)=YEAR(Z3011),D3011+1,1),"")</f>
        <v/>
      </c>
      <c r="E3012" s="69"/>
      <c r="F3012" s="70"/>
      <c r="G3012" s="4"/>
      <c r="H3012" s="71"/>
      <c r="I3012" s="71"/>
      <c r="J3012" s="70"/>
      <c r="K3012" s="70"/>
      <c r="L3012" s="70"/>
      <c r="M3012" s="70"/>
      <c r="N3012" s="70"/>
      <c r="O3012" s="70"/>
      <c r="P3012" s="70"/>
      <c r="Q3012" s="70"/>
      <c r="R3012" s="70"/>
      <c r="S3012" s="86"/>
      <c r="T3012" s="70"/>
      <c r="Z3012" s="68">
        <f t="shared" ref="Z3012:Z3075" si="201">IF(CONCATENATE(F3012,F3013,F3014,F3015,F3016,F3017)&lt;&gt;"",IF(AND(E3012&lt;&gt;0,ISNUMBER(E3012)=TRUE),E3012,Z3011),$Y$2)</f>
        <v>1</v>
      </c>
      <c r="AC3012" s="1" t="str">
        <f t="shared" si="198"/>
        <v>1900</v>
      </c>
    </row>
    <row r="3013" spans="2:29" x14ac:dyDescent="0.25">
      <c r="B3013" s="1">
        <f t="shared" si="199"/>
        <v>0</v>
      </c>
      <c r="D3013" s="95" t="str">
        <f t="shared" si="200"/>
        <v/>
      </c>
      <c r="E3013" s="69"/>
      <c r="F3013" s="70"/>
      <c r="G3013" s="4"/>
      <c r="H3013" s="71"/>
      <c r="I3013" s="71"/>
      <c r="J3013" s="70"/>
      <c r="K3013" s="70"/>
      <c r="L3013" s="70"/>
      <c r="M3013" s="70"/>
      <c r="N3013" s="70"/>
      <c r="O3013" s="70"/>
      <c r="P3013" s="70"/>
      <c r="Q3013" s="70"/>
      <c r="R3013" s="70"/>
      <c r="S3013" s="86"/>
      <c r="T3013" s="70"/>
      <c r="Z3013" s="68">
        <f t="shared" si="201"/>
        <v>1</v>
      </c>
      <c r="AC3013" s="1" t="str">
        <f t="shared" ref="AC3013:AC3076" si="202">YEAR(Z3013)&amp;F3013&amp;G3013</f>
        <v>1900</v>
      </c>
    </row>
    <row r="3014" spans="2:29" x14ac:dyDescent="0.25">
      <c r="B3014" s="1">
        <f t="shared" si="199"/>
        <v>0</v>
      </c>
      <c r="D3014" s="95" t="str">
        <f t="shared" si="200"/>
        <v/>
      </c>
      <c r="E3014" s="69"/>
      <c r="F3014" s="70"/>
      <c r="G3014" s="4"/>
      <c r="H3014" s="71"/>
      <c r="I3014" s="71"/>
      <c r="J3014" s="70"/>
      <c r="K3014" s="70"/>
      <c r="L3014" s="70"/>
      <c r="M3014" s="70"/>
      <c r="N3014" s="70"/>
      <c r="O3014" s="70"/>
      <c r="P3014" s="70"/>
      <c r="Q3014" s="70"/>
      <c r="R3014" s="70"/>
      <c r="S3014" s="86"/>
      <c r="T3014" s="70"/>
      <c r="Z3014" s="68">
        <f t="shared" si="201"/>
        <v>1</v>
      </c>
      <c r="AC3014" s="1" t="str">
        <f t="shared" si="202"/>
        <v>1900</v>
      </c>
    </row>
    <row r="3015" spans="2:29" x14ac:dyDescent="0.25">
      <c r="B3015" s="1">
        <f t="shared" si="199"/>
        <v>0</v>
      </c>
      <c r="D3015" s="95" t="str">
        <f t="shared" si="200"/>
        <v/>
      </c>
      <c r="E3015" s="69"/>
      <c r="F3015" s="70"/>
      <c r="G3015" s="4"/>
      <c r="H3015" s="71"/>
      <c r="I3015" s="71"/>
      <c r="J3015" s="70"/>
      <c r="K3015" s="70"/>
      <c r="L3015" s="70"/>
      <c r="M3015" s="70"/>
      <c r="N3015" s="70"/>
      <c r="O3015" s="70"/>
      <c r="P3015" s="70"/>
      <c r="Q3015" s="70"/>
      <c r="R3015" s="70"/>
      <c r="S3015" s="86"/>
      <c r="T3015" s="70"/>
      <c r="Z3015" s="68">
        <f t="shared" si="201"/>
        <v>1</v>
      </c>
      <c r="AC3015" s="1" t="str">
        <f t="shared" si="202"/>
        <v>1900</v>
      </c>
    </row>
    <row r="3016" spans="2:29" x14ac:dyDescent="0.25">
      <c r="B3016" s="1">
        <f t="shared" si="199"/>
        <v>0</v>
      </c>
      <c r="D3016" s="95" t="str">
        <f t="shared" si="200"/>
        <v/>
      </c>
      <c r="E3016" s="69"/>
      <c r="F3016" s="70"/>
      <c r="G3016" s="4"/>
      <c r="H3016" s="71"/>
      <c r="I3016" s="71"/>
      <c r="J3016" s="70"/>
      <c r="K3016" s="70"/>
      <c r="L3016" s="70"/>
      <c r="M3016" s="70"/>
      <c r="N3016" s="70"/>
      <c r="O3016" s="70"/>
      <c r="P3016" s="70"/>
      <c r="Q3016" s="70"/>
      <c r="R3016" s="70"/>
      <c r="S3016" s="86"/>
      <c r="T3016" s="70"/>
      <c r="Z3016" s="68">
        <f t="shared" si="201"/>
        <v>1</v>
      </c>
      <c r="AC3016" s="1" t="str">
        <f t="shared" si="202"/>
        <v>1900</v>
      </c>
    </row>
    <row r="3017" spans="2:29" x14ac:dyDescent="0.25">
      <c r="B3017" s="1">
        <f t="shared" si="199"/>
        <v>0</v>
      </c>
      <c r="D3017" s="95" t="str">
        <f t="shared" si="200"/>
        <v/>
      </c>
      <c r="E3017" s="69"/>
      <c r="F3017" s="70"/>
      <c r="G3017" s="4"/>
      <c r="H3017" s="71"/>
      <c r="I3017" s="71"/>
      <c r="J3017" s="70"/>
      <c r="K3017" s="70"/>
      <c r="L3017" s="70"/>
      <c r="M3017" s="70"/>
      <c r="N3017" s="70"/>
      <c r="O3017" s="70"/>
      <c r="P3017" s="70"/>
      <c r="Q3017" s="70"/>
      <c r="R3017" s="70"/>
      <c r="S3017" s="86"/>
      <c r="T3017" s="70"/>
      <c r="Z3017" s="68">
        <f t="shared" si="201"/>
        <v>1</v>
      </c>
      <c r="AC3017" s="1" t="str">
        <f t="shared" si="202"/>
        <v>1900</v>
      </c>
    </row>
    <row r="3018" spans="2:29" x14ac:dyDescent="0.25">
      <c r="B3018" s="1">
        <f t="shared" si="199"/>
        <v>0</v>
      </c>
      <c r="D3018" s="95" t="str">
        <f t="shared" si="200"/>
        <v/>
      </c>
      <c r="E3018" s="69"/>
      <c r="F3018" s="70"/>
      <c r="G3018" s="4"/>
      <c r="H3018" s="71"/>
      <c r="I3018" s="71"/>
      <c r="J3018" s="70"/>
      <c r="K3018" s="70"/>
      <c r="L3018" s="70"/>
      <c r="M3018" s="70"/>
      <c r="N3018" s="70"/>
      <c r="O3018" s="70"/>
      <c r="P3018" s="70"/>
      <c r="Q3018" s="70"/>
      <c r="R3018" s="70"/>
      <c r="S3018" s="86"/>
      <c r="T3018" s="70"/>
      <c r="Z3018" s="68">
        <f t="shared" si="201"/>
        <v>1</v>
      </c>
      <c r="AC3018" s="1" t="str">
        <f t="shared" si="202"/>
        <v>1900</v>
      </c>
    </row>
    <row r="3019" spans="2:29" x14ac:dyDescent="0.25">
      <c r="B3019" s="1">
        <f t="shared" si="199"/>
        <v>0</v>
      </c>
      <c r="D3019" s="95" t="str">
        <f t="shared" si="200"/>
        <v/>
      </c>
      <c r="E3019" s="69"/>
      <c r="F3019" s="70"/>
      <c r="G3019" s="4"/>
      <c r="H3019" s="71"/>
      <c r="I3019" s="71"/>
      <c r="J3019" s="70"/>
      <c r="K3019" s="70"/>
      <c r="L3019" s="70"/>
      <c r="M3019" s="70"/>
      <c r="N3019" s="70"/>
      <c r="O3019" s="70"/>
      <c r="P3019" s="70"/>
      <c r="Q3019" s="70"/>
      <c r="R3019" s="70"/>
      <c r="S3019" s="86"/>
      <c r="T3019" s="70"/>
      <c r="Z3019" s="68">
        <f t="shared" si="201"/>
        <v>1</v>
      </c>
      <c r="AC3019" s="1" t="str">
        <f t="shared" si="202"/>
        <v>1900</v>
      </c>
    </row>
    <row r="3020" spans="2:29" x14ac:dyDescent="0.25">
      <c r="B3020" s="1">
        <f t="shared" si="199"/>
        <v>0</v>
      </c>
      <c r="D3020" s="95" t="str">
        <f t="shared" si="200"/>
        <v/>
      </c>
      <c r="E3020" s="69"/>
      <c r="F3020" s="70"/>
      <c r="G3020" s="4"/>
      <c r="H3020" s="71"/>
      <c r="I3020" s="71"/>
      <c r="J3020" s="70"/>
      <c r="K3020" s="70"/>
      <c r="L3020" s="70"/>
      <c r="M3020" s="70"/>
      <c r="N3020" s="70"/>
      <c r="O3020" s="70"/>
      <c r="P3020" s="70"/>
      <c r="Q3020" s="70"/>
      <c r="R3020" s="70"/>
      <c r="S3020" s="86"/>
      <c r="T3020" s="70"/>
      <c r="Z3020" s="68">
        <f t="shared" si="201"/>
        <v>1</v>
      </c>
      <c r="AC3020" s="1" t="str">
        <f t="shared" si="202"/>
        <v>1900</v>
      </c>
    </row>
    <row r="3021" spans="2:29" x14ac:dyDescent="0.25">
      <c r="B3021" s="1">
        <f t="shared" si="199"/>
        <v>0</v>
      </c>
      <c r="D3021" s="95" t="str">
        <f t="shared" si="200"/>
        <v/>
      </c>
      <c r="E3021" s="69"/>
      <c r="F3021" s="70"/>
      <c r="G3021" s="4"/>
      <c r="H3021" s="71"/>
      <c r="I3021" s="71"/>
      <c r="J3021" s="70"/>
      <c r="K3021" s="70"/>
      <c r="L3021" s="70"/>
      <c r="M3021" s="70"/>
      <c r="N3021" s="70"/>
      <c r="O3021" s="70"/>
      <c r="P3021" s="70"/>
      <c r="Q3021" s="70"/>
      <c r="R3021" s="70"/>
      <c r="S3021" s="86"/>
      <c r="T3021" s="70"/>
      <c r="Z3021" s="68">
        <f t="shared" si="201"/>
        <v>1</v>
      </c>
      <c r="AC3021" s="1" t="str">
        <f t="shared" si="202"/>
        <v>1900</v>
      </c>
    </row>
    <row r="3022" spans="2:29" x14ac:dyDescent="0.25">
      <c r="B3022" s="1">
        <f t="shared" si="199"/>
        <v>0</v>
      </c>
      <c r="D3022" s="95" t="str">
        <f t="shared" si="200"/>
        <v/>
      </c>
      <c r="E3022" s="69"/>
      <c r="F3022" s="70"/>
      <c r="G3022" s="4"/>
      <c r="H3022" s="71"/>
      <c r="I3022" s="71"/>
      <c r="J3022" s="70"/>
      <c r="K3022" s="70"/>
      <c r="L3022" s="70"/>
      <c r="M3022" s="70"/>
      <c r="N3022" s="70"/>
      <c r="O3022" s="70"/>
      <c r="P3022" s="70"/>
      <c r="Q3022" s="70"/>
      <c r="R3022" s="70"/>
      <c r="S3022" s="86"/>
      <c r="T3022" s="70"/>
      <c r="Z3022" s="68">
        <f t="shared" si="201"/>
        <v>1</v>
      </c>
      <c r="AC3022" s="1" t="str">
        <f t="shared" si="202"/>
        <v>1900</v>
      </c>
    </row>
    <row r="3023" spans="2:29" x14ac:dyDescent="0.25">
      <c r="B3023" s="1">
        <f t="shared" si="199"/>
        <v>0</v>
      </c>
      <c r="D3023" s="95" t="str">
        <f t="shared" si="200"/>
        <v/>
      </c>
      <c r="E3023" s="69"/>
      <c r="F3023" s="70"/>
      <c r="G3023" s="4"/>
      <c r="H3023" s="71"/>
      <c r="I3023" s="71"/>
      <c r="J3023" s="70"/>
      <c r="K3023" s="70"/>
      <c r="L3023" s="70"/>
      <c r="M3023" s="70"/>
      <c r="N3023" s="70"/>
      <c r="O3023" s="70"/>
      <c r="P3023" s="70"/>
      <c r="Q3023" s="70"/>
      <c r="R3023" s="70"/>
      <c r="S3023" s="86"/>
      <c r="T3023" s="70"/>
      <c r="Z3023" s="68">
        <f t="shared" si="201"/>
        <v>1</v>
      </c>
      <c r="AC3023" s="1" t="str">
        <f t="shared" si="202"/>
        <v>1900</v>
      </c>
    </row>
    <row r="3024" spans="2:29" x14ac:dyDescent="0.25">
      <c r="B3024" s="1">
        <f t="shared" si="199"/>
        <v>0</v>
      </c>
      <c r="D3024" s="95" t="str">
        <f t="shared" si="200"/>
        <v/>
      </c>
      <c r="E3024" s="69"/>
      <c r="F3024" s="70"/>
      <c r="G3024" s="4"/>
      <c r="H3024" s="71"/>
      <c r="I3024" s="71"/>
      <c r="J3024" s="70"/>
      <c r="K3024" s="70"/>
      <c r="L3024" s="70"/>
      <c r="M3024" s="70"/>
      <c r="N3024" s="70"/>
      <c r="O3024" s="70"/>
      <c r="P3024" s="70"/>
      <c r="Q3024" s="70"/>
      <c r="R3024" s="70"/>
      <c r="S3024" s="86"/>
      <c r="T3024" s="70"/>
      <c r="Z3024" s="68">
        <f t="shared" si="201"/>
        <v>1</v>
      </c>
      <c r="AC3024" s="1" t="str">
        <f t="shared" si="202"/>
        <v>1900</v>
      </c>
    </row>
    <row r="3025" spans="2:29" x14ac:dyDescent="0.25">
      <c r="B3025" s="1">
        <f t="shared" si="199"/>
        <v>0</v>
      </c>
      <c r="D3025" s="95" t="str">
        <f t="shared" si="200"/>
        <v/>
      </c>
      <c r="E3025" s="69"/>
      <c r="F3025" s="70"/>
      <c r="G3025" s="4"/>
      <c r="H3025" s="71"/>
      <c r="I3025" s="71"/>
      <c r="J3025" s="70"/>
      <c r="K3025" s="70"/>
      <c r="L3025" s="70"/>
      <c r="M3025" s="70"/>
      <c r="N3025" s="70"/>
      <c r="O3025" s="70"/>
      <c r="P3025" s="70"/>
      <c r="Q3025" s="70"/>
      <c r="R3025" s="70"/>
      <c r="S3025" s="86"/>
      <c r="T3025" s="70"/>
      <c r="Z3025" s="68">
        <f t="shared" si="201"/>
        <v>1</v>
      </c>
      <c r="AC3025" s="1" t="str">
        <f t="shared" si="202"/>
        <v>1900</v>
      </c>
    </row>
    <row r="3026" spans="2:29" x14ac:dyDescent="0.25">
      <c r="B3026" s="1">
        <f t="shared" si="199"/>
        <v>0</v>
      </c>
      <c r="D3026" s="95" t="str">
        <f t="shared" si="200"/>
        <v/>
      </c>
      <c r="E3026" s="69"/>
      <c r="F3026" s="70"/>
      <c r="G3026" s="4"/>
      <c r="H3026" s="71"/>
      <c r="I3026" s="71"/>
      <c r="J3026" s="70"/>
      <c r="K3026" s="70"/>
      <c r="L3026" s="70"/>
      <c r="M3026" s="70"/>
      <c r="N3026" s="70"/>
      <c r="O3026" s="70"/>
      <c r="P3026" s="70"/>
      <c r="Q3026" s="70"/>
      <c r="R3026" s="70"/>
      <c r="S3026" s="86"/>
      <c r="T3026" s="70"/>
      <c r="Z3026" s="68">
        <f t="shared" si="201"/>
        <v>1</v>
      </c>
      <c r="AC3026" s="1" t="str">
        <f t="shared" si="202"/>
        <v>1900</v>
      </c>
    </row>
    <row r="3027" spans="2:29" x14ac:dyDescent="0.25">
      <c r="B3027" s="1">
        <f t="shared" si="199"/>
        <v>0</v>
      </c>
      <c r="D3027" s="95" t="str">
        <f t="shared" si="200"/>
        <v/>
      </c>
      <c r="E3027" s="69"/>
      <c r="F3027" s="70"/>
      <c r="G3027" s="4"/>
      <c r="H3027" s="71"/>
      <c r="I3027" s="71"/>
      <c r="J3027" s="70"/>
      <c r="K3027" s="70"/>
      <c r="L3027" s="70"/>
      <c r="M3027" s="70"/>
      <c r="N3027" s="70"/>
      <c r="O3027" s="70"/>
      <c r="P3027" s="70"/>
      <c r="Q3027" s="70"/>
      <c r="R3027" s="70"/>
      <c r="S3027" s="86"/>
      <c r="T3027" s="70"/>
      <c r="Z3027" s="68">
        <f t="shared" si="201"/>
        <v>1</v>
      </c>
      <c r="AC3027" s="1" t="str">
        <f t="shared" si="202"/>
        <v>1900</v>
      </c>
    </row>
    <row r="3028" spans="2:29" x14ac:dyDescent="0.25">
      <c r="B3028" s="1">
        <f t="shared" si="199"/>
        <v>0</v>
      </c>
      <c r="D3028" s="95" t="str">
        <f t="shared" si="200"/>
        <v/>
      </c>
      <c r="E3028" s="69"/>
      <c r="F3028" s="70"/>
      <c r="G3028" s="4"/>
      <c r="H3028" s="71"/>
      <c r="I3028" s="71"/>
      <c r="J3028" s="70"/>
      <c r="K3028" s="70"/>
      <c r="L3028" s="70"/>
      <c r="M3028" s="70"/>
      <c r="N3028" s="70"/>
      <c r="O3028" s="70"/>
      <c r="P3028" s="70"/>
      <c r="Q3028" s="70"/>
      <c r="R3028" s="70"/>
      <c r="S3028" s="86"/>
      <c r="T3028" s="70"/>
      <c r="Z3028" s="68">
        <f t="shared" si="201"/>
        <v>1</v>
      </c>
      <c r="AC3028" s="1" t="str">
        <f t="shared" si="202"/>
        <v>1900</v>
      </c>
    </row>
    <row r="3029" spans="2:29" x14ac:dyDescent="0.25">
      <c r="B3029" s="1">
        <f t="shared" si="199"/>
        <v>0</v>
      </c>
      <c r="D3029" s="95" t="str">
        <f t="shared" si="200"/>
        <v/>
      </c>
      <c r="E3029" s="69"/>
      <c r="F3029" s="70"/>
      <c r="G3029" s="4"/>
      <c r="H3029" s="71"/>
      <c r="I3029" s="71"/>
      <c r="J3029" s="70"/>
      <c r="K3029" s="70"/>
      <c r="L3029" s="70"/>
      <c r="M3029" s="70"/>
      <c r="N3029" s="70"/>
      <c r="O3029" s="70"/>
      <c r="P3029" s="70"/>
      <c r="Q3029" s="70"/>
      <c r="R3029" s="70"/>
      <c r="S3029" s="86"/>
      <c r="T3029" s="70"/>
      <c r="Z3029" s="68">
        <f t="shared" si="201"/>
        <v>1</v>
      </c>
      <c r="AC3029" s="1" t="str">
        <f t="shared" si="202"/>
        <v>1900</v>
      </c>
    </row>
    <row r="3030" spans="2:29" x14ac:dyDescent="0.25">
      <c r="B3030" s="1">
        <f t="shared" si="199"/>
        <v>0</v>
      </c>
      <c r="D3030" s="95" t="str">
        <f t="shared" si="200"/>
        <v/>
      </c>
      <c r="E3030" s="69"/>
      <c r="F3030" s="70"/>
      <c r="G3030" s="4"/>
      <c r="H3030" s="71"/>
      <c r="I3030" s="71"/>
      <c r="J3030" s="70"/>
      <c r="K3030" s="70"/>
      <c r="L3030" s="70"/>
      <c r="M3030" s="70"/>
      <c r="N3030" s="70"/>
      <c r="O3030" s="70"/>
      <c r="P3030" s="70"/>
      <c r="Q3030" s="70"/>
      <c r="R3030" s="70"/>
      <c r="S3030" s="86"/>
      <c r="T3030" s="70"/>
      <c r="Z3030" s="68">
        <f t="shared" si="201"/>
        <v>1</v>
      </c>
      <c r="AC3030" s="1" t="str">
        <f t="shared" si="202"/>
        <v>1900</v>
      </c>
    </row>
    <row r="3031" spans="2:29" x14ac:dyDescent="0.25">
      <c r="B3031" s="1">
        <f t="shared" si="199"/>
        <v>0</v>
      </c>
      <c r="D3031" s="95" t="str">
        <f t="shared" si="200"/>
        <v/>
      </c>
      <c r="E3031" s="69"/>
      <c r="F3031" s="70"/>
      <c r="G3031" s="4"/>
      <c r="H3031" s="71"/>
      <c r="I3031" s="71"/>
      <c r="J3031" s="70"/>
      <c r="K3031" s="70"/>
      <c r="L3031" s="70"/>
      <c r="M3031" s="70"/>
      <c r="N3031" s="70"/>
      <c r="O3031" s="70"/>
      <c r="P3031" s="70"/>
      <c r="Q3031" s="70"/>
      <c r="R3031" s="70"/>
      <c r="S3031" s="86"/>
      <c r="T3031" s="70"/>
      <c r="Z3031" s="68">
        <f t="shared" si="201"/>
        <v>1</v>
      </c>
      <c r="AC3031" s="1" t="str">
        <f t="shared" si="202"/>
        <v>1900</v>
      </c>
    </row>
    <row r="3032" spans="2:29" x14ac:dyDescent="0.25">
      <c r="B3032" s="1">
        <f t="shared" si="199"/>
        <v>0</v>
      </c>
      <c r="D3032" s="95" t="str">
        <f t="shared" si="200"/>
        <v/>
      </c>
      <c r="E3032" s="69"/>
      <c r="F3032" s="70"/>
      <c r="G3032" s="4"/>
      <c r="H3032" s="71"/>
      <c r="I3032" s="71"/>
      <c r="J3032" s="70"/>
      <c r="K3032" s="70"/>
      <c r="L3032" s="70"/>
      <c r="M3032" s="70"/>
      <c r="N3032" s="70"/>
      <c r="O3032" s="70"/>
      <c r="P3032" s="70"/>
      <c r="Q3032" s="70"/>
      <c r="R3032" s="70"/>
      <c r="S3032" s="86"/>
      <c r="T3032" s="70"/>
      <c r="Z3032" s="68">
        <f t="shared" si="201"/>
        <v>1</v>
      </c>
      <c r="AC3032" s="1" t="str">
        <f t="shared" si="202"/>
        <v>1900</v>
      </c>
    </row>
    <row r="3033" spans="2:29" x14ac:dyDescent="0.25">
      <c r="B3033" s="1">
        <f t="shared" si="199"/>
        <v>0</v>
      </c>
      <c r="D3033" s="95" t="str">
        <f t="shared" si="200"/>
        <v/>
      </c>
      <c r="E3033" s="69"/>
      <c r="F3033" s="70"/>
      <c r="G3033" s="4"/>
      <c r="H3033" s="71"/>
      <c r="I3033" s="71"/>
      <c r="J3033" s="70"/>
      <c r="K3033" s="70"/>
      <c r="L3033" s="70"/>
      <c r="M3033" s="70"/>
      <c r="N3033" s="70"/>
      <c r="O3033" s="70"/>
      <c r="P3033" s="70"/>
      <c r="Q3033" s="70"/>
      <c r="R3033" s="70"/>
      <c r="S3033" s="86"/>
      <c r="T3033" s="70"/>
      <c r="Z3033" s="68">
        <f t="shared" si="201"/>
        <v>1</v>
      </c>
      <c r="AC3033" s="1" t="str">
        <f t="shared" si="202"/>
        <v>1900</v>
      </c>
    </row>
    <row r="3034" spans="2:29" x14ac:dyDescent="0.25">
      <c r="B3034" s="1">
        <f t="shared" si="199"/>
        <v>0</v>
      </c>
      <c r="D3034" s="95" t="str">
        <f t="shared" si="200"/>
        <v/>
      </c>
      <c r="E3034" s="69"/>
      <c r="F3034" s="70"/>
      <c r="G3034" s="4"/>
      <c r="H3034" s="71"/>
      <c r="I3034" s="71"/>
      <c r="J3034" s="70"/>
      <c r="K3034" s="70"/>
      <c r="L3034" s="70"/>
      <c r="M3034" s="70"/>
      <c r="N3034" s="70"/>
      <c r="O3034" s="70"/>
      <c r="P3034" s="70"/>
      <c r="Q3034" s="70"/>
      <c r="R3034" s="70"/>
      <c r="S3034" s="86"/>
      <c r="T3034" s="70"/>
      <c r="Z3034" s="68">
        <f t="shared" si="201"/>
        <v>1</v>
      </c>
      <c r="AC3034" s="1" t="str">
        <f t="shared" si="202"/>
        <v>1900</v>
      </c>
    </row>
    <row r="3035" spans="2:29" x14ac:dyDescent="0.25">
      <c r="B3035" s="1">
        <f t="shared" si="199"/>
        <v>0</v>
      </c>
      <c r="D3035" s="95" t="str">
        <f t="shared" si="200"/>
        <v/>
      </c>
      <c r="E3035" s="69"/>
      <c r="F3035" s="70"/>
      <c r="G3035" s="4"/>
      <c r="H3035" s="71"/>
      <c r="I3035" s="71"/>
      <c r="J3035" s="70"/>
      <c r="K3035" s="70"/>
      <c r="L3035" s="70"/>
      <c r="M3035" s="70"/>
      <c r="N3035" s="70"/>
      <c r="O3035" s="70"/>
      <c r="P3035" s="70"/>
      <c r="Q3035" s="70"/>
      <c r="R3035" s="70"/>
      <c r="S3035" s="86"/>
      <c r="T3035" s="70"/>
      <c r="Z3035" s="68">
        <f t="shared" si="201"/>
        <v>1</v>
      </c>
      <c r="AC3035" s="1" t="str">
        <f t="shared" si="202"/>
        <v>1900</v>
      </c>
    </row>
    <row r="3036" spans="2:29" x14ac:dyDescent="0.25">
      <c r="B3036" s="1">
        <f t="shared" si="199"/>
        <v>0</v>
      </c>
      <c r="D3036" s="95" t="str">
        <f t="shared" si="200"/>
        <v/>
      </c>
      <c r="E3036" s="69"/>
      <c r="F3036" s="70"/>
      <c r="G3036" s="4"/>
      <c r="H3036" s="71"/>
      <c r="I3036" s="71"/>
      <c r="J3036" s="70"/>
      <c r="K3036" s="70"/>
      <c r="L3036" s="70"/>
      <c r="M3036" s="70"/>
      <c r="N3036" s="70"/>
      <c r="O3036" s="70"/>
      <c r="P3036" s="70"/>
      <c r="Q3036" s="70"/>
      <c r="R3036" s="70"/>
      <c r="S3036" s="86"/>
      <c r="T3036" s="70"/>
      <c r="Z3036" s="68">
        <f t="shared" si="201"/>
        <v>1</v>
      </c>
      <c r="AC3036" s="1" t="str">
        <f t="shared" si="202"/>
        <v>1900</v>
      </c>
    </row>
    <row r="3037" spans="2:29" x14ac:dyDescent="0.25">
      <c r="B3037" s="1">
        <f t="shared" si="199"/>
        <v>0</v>
      </c>
      <c r="D3037" s="95" t="str">
        <f t="shared" si="200"/>
        <v/>
      </c>
      <c r="E3037" s="69"/>
      <c r="F3037" s="70"/>
      <c r="G3037" s="4"/>
      <c r="H3037" s="71"/>
      <c r="I3037" s="71"/>
      <c r="J3037" s="70"/>
      <c r="K3037" s="70"/>
      <c r="L3037" s="70"/>
      <c r="M3037" s="70"/>
      <c r="N3037" s="70"/>
      <c r="O3037" s="70"/>
      <c r="P3037" s="70"/>
      <c r="Q3037" s="70"/>
      <c r="R3037" s="70"/>
      <c r="S3037" s="86"/>
      <c r="T3037" s="70"/>
      <c r="Z3037" s="68">
        <f t="shared" si="201"/>
        <v>1</v>
      </c>
      <c r="AC3037" s="1" t="str">
        <f t="shared" si="202"/>
        <v>1900</v>
      </c>
    </row>
    <row r="3038" spans="2:29" x14ac:dyDescent="0.25">
      <c r="B3038" s="1">
        <f t="shared" si="199"/>
        <v>0</v>
      </c>
      <c r="D3038" s="95" t="str">
        <f t="shared" si="200"/>
        <v/>
      </c>
      <c r="E3038" s="69"/>
      <c r="F3038" s="70"/>
      <c r="G3038" s="4"/>
      <c r="H3038" s="71"/>
      <c r="I3038" s="71"/>
      <c r="J3038" s="70"/>
      <c r="K3038" s="70"/>
      <c r="L3038" s="70"/>
      <c r="M3038" s="70"/>
      <c r="N3038" s="70"/>
      <c r="O3038" s="70"/>
      <c r="P3038" s="70"/>
      <c r="Q3038" s="70"/>
      <c r="R3038" s="70"/>
      <c r="S3038" s="86"/>
      <c r="T3038" s="70"/>
      <c r="Z3038" s="68">
        <f t="shared" si="201"/>
        <v>1</v>
      </c>
      <c r="AC3038" s="1" t="str">
        <f t="shared" si="202"/>
        <v>1900</v>
      </c>
    </row>
    <row r="3039" spans="2:29" x14ac:dyDescent="0.25">
      <c r="B3039" s="1">
        <f t="shared" si="199"/>
        <v>0</v>
      </c>
      <c r="D3039" s="95" t="str">
        <f t="shared" si="200"/>
        <v/>
      </c>
      <c r="E3039" s="69"/>
      <c r="F3039" s="70"/>
      <c r="G3039" s="4"/>
      <c r="H3039" s="71"/>
      <c r="I3039" s="71"/>
      <c r="J3039" s="70"/>
      <c r="K3039" s="70"/>
      <c r="L3039" s="70"/>
      <c r="M3039" s="70"/>
      <c r="N3039" s="70"/>
      <c r="O3039" s="70"/>
      <c r="P3039" s="70"/>
      <c r="Q3039" s="70"/>
      <c r="R3039" s="70"/>
      <c r="S3039" s="86"/>
      <c r="T3039" s="70"/>
      <c r="Z3039" s="68">
        <f t="shared" si="201"/>
        <v>1</v>
      </c>
      <c r="AC3039" s="1" t="str">
        <f t="shared" si="202"/>
        <v>1900</v>
      </c>
    </row>
    <row r="3040" spans="2:29" x14ac:dyDescent="0.25">
      <c r="B3040" s="1">
        <f t="shared" si="199"/>
        <v>0</v>
      </c>
      <c r="D3040" s="95" t="str">
        <f t="shared" si="200"/>
        <v/>
      </c>
      <c r="E3040" s="69"/>
      <c r="F3040" s="70"/>
      <c r="G3040" s="4"/>
      <c r="H3040" s="71"/>
      <c r="I3040" s="71"/>
      <c r="J3040" s="70"/>
      <c r="K3040" s="70"/>
      <c r="L3040" s="70"/>
      <c r="M3040" s="70"/>
      <c r="N3040" s="70"/>
      <c r="O3040" s="70"/>
      <c r="P3040" s="70"/>
      <c r="Q3040" s="70"/>
      <c r="R3040" s="70"/>
      <c r="S3040" s="86"/>
      <c r="T3040" s="70"/>
      <c r="Z3040" s="68">
        <f t="shared" si="201"/>
        <v>1</v>
      </c>
      <c r="AC3040" s="1" t="str">
        <f t="shared" si="202"/>
        <v>1900</v>
      </c>
    </row>
    <row r="3041" spans="2:29" x14ac:dyDescent="0.25">
      <c r="B3041" s="1">
        <f t="shared" si="199"/>
        <v>0</v>
      </c>
      <c r="D3041" s="95" t="str">
        <f t="shared" si="200"/>
        <v/>
      </c>
      <c r="E3041" s="69"/>
      <c r="F3041" s="70"/>
      <c r="G3041" s="4"/>
      <c r="H3041" s="71"/>
      <c r="I3041" s="71"/>
      <c r="J3041" s="70"/>
      <c r="K3041" s="70"/>
      <c r="L3041" s="70"/>
      <c r="M3041" s="70"/>
      <c r="N3041" s="70"/>
      <c r="O3041" s="70"/>
      <c r="P3041" s="70"/>
      <c r="Q3041" s="70"/>
      <c r="R3041" s="70"/>
      <c r="S3041" s="86"/>
      <c r="T3041" s="70"/>
      <c r="Z3041" s="68">
        <f t="shared" si="201"/>
        <v>1</v>
      </c>
      <c r="AC3041" s="1" t="str">
        <f t="shared" si="202"/>
        <v>1900</v>
      </c>
    </row>
    <row r="3042" spans="2:29" x14ac:dyDescent="0.25">
      <c r="B3042" s="1">
        <f t="shared" si="199"/>
        <v>0</v>
      </c>
      <c r="D3042" s="95" t="str">
        <f t="shared" si="200"/>
        <v/>
      </c>
      <c r="E3042" s="69"/>
      <c r="F3042" s="70"/>
      <c r="G3042" s="4"/>
      <c r="H3042" s="71"/>
      <c r="I3042" s="71"/>
      <c r="J3042" s="70"/>
      <c r="K3042" s="70"/>
      <c r="L3042" s="70"/>
      <c r="M3042" s="70"/>
      <c r="N3042" s="70"/>
      <c r="O3042" s="70"/>
      <c r="P3042" s="70"/>
      <c r="Q3042" s="70"/>
      <c r="R3042" s="70"/>
      <c r="S3042" s="86"/>
      <c r="T3042" s="70"/>
      <c r="Z3042" s="68">
        <f t="shared" si="201"/>
        <v>1</v>
      </c>
      <c r="AC3042" s="1" t="str">
        <f t="shared" si="202"/>
        <v>1900</v>
      </c>
    </row>
    <row r="3043" spans="2:29" x14ac:dyDescent="0.25">
      <c r="B3043" s="1">
        <f t="shared" si="199"/>
        <v>0</v>
      </c>
      <c r="D3043" s="95" t="str">
        <f t="shared" si="200"/>
        <v/>
      </c>
      <c r="E3043" s="69"/>
      <c r="F3043" s="70"/>
      <c r="G3043" s="4"/>
      <c r="H3043" s="71"/>
      <c r="I3043" s="71"/>
      <c r="J3043" s="70"/>
      <c r="K3043" s="70"/>
      <c r="L3043" s="70"/>
      <c r="M3043" s="70"/>
      <c r="N3043" s="70"/>
      <c r="O3043" s="70"/>
      <c r="P3043" s="70"/>
      <c r="Q3043" s="70"/>
      <c r="R3043" s="70"/>
      <c r="S3043" s="86"/>
      <c r="T3043" s="70"/>
      <c r="Z3043" s="68">
        <f t="shared" si="201"/>
        <v>1</v>
      </c>
      <c r="AC3043" s="1" t="str">
        <f t="shared" si="202"/>
        <v>1900</v>
      </c>
    </row>
    <row r="3044" spans="2:29" x14ac:dyDescent="0.25">
      <c r="B3044" s="1">
        <f t="shared" si="199"/>
        <v>0</v>
      </c>
      <c r="D3044" s="95" t="str">
        <f t="shared" si="200"/>
        <v/>
      </c>
      <c r="E3044" s="69"/>
      <c r="F3044" s="70"/>
      <c r="G3044" s="4"/>
      <c r="H3044" s="71"/>
      <c r="I3044" s="71"/>
      <c r="J3044" s="70"/>
      <c r="K3044" s="70"/>
      <c r="L3044" s="70"/>
      <c r="M3044" s="70"/>
      <c r="N3044" s="70"/>
      <c r="O3044" s="70"/>
      <c r="P3044" s="70"/>
      <c r="Q3044" s="70"/>
      <c r="R3044" s="70"/>
      <c r="S3044" s="86"/>
      <c r="T3044" s="70"/>
      <c r="Z3044" s="68">
        <f t="shared" si="201"/>
        <v>1</v>
      </c>
      <c r="AC3044" s="1" t="str">
        <f t="shared" si="202"/>
        <v>1900</v>
      </c>
    </row>
    <row r="3045" spans="2:29" x14ac:dyDescent="0.25">
      <c r="B3045" s="1">
        <f t="shared" si="199"/>
        <v>0</v>
      </c>
      <c r="D3045" s="95" t="str">
        <f t="shared" si="200"/>
        <v/>
      </c>
      <c r="E3045" s="69"/>
      <c r="F3045" s="70"/>
      <c r="G3045" s="4"/>
      <c r="H3045" s="71"/>
      <c r="I3045" s="71"/>
      <c r="J3045" s="70"/>
      <c r="K3045" s="70"/>
      <c r="L3045" s="70"/>
      <c r="M3045" s="70"/>
      <c r="N3045" s="70"/>
      <c r="O3045" s="70"/>
      <c r="P3045" s="70"/>
      <c r="Q3045" s="70"/>
      <c r="R3045" s="70"/>
      <c r="S3045" s="86"/>
      <c r="T3045" s="70"/>
      <c r="Z3045" s="68">
        <f t="shared" si="201"/>
        <v>1</v>
      </c>
      <c r="AC3045" s="1" t="str">
        <f t="shared" si="202"/>
        <v>1900</v>
      </c>
    </row>
    <row r="3046" spans="2:29" x14ac:dyDescent="0.25">
      <c r="B3046" s="1">
        <f t="shared" si="199"/>
        <v>0</v>
      </c>
      <c r="D3046" s="95" t="str">
        <f t="shared" si="200"/>
        <v/>
      </c>
      <c r="E3046" s="69"/>
      <c r="F3046" s="70"/>
      <c r="G3046" s="4"/>
      <c r="H3046" s="71"/>
      <c r="I3046" s="71"/>
      <c r="J3046" s="70"/>
      <c r="K3046" s="70"/>
      <c r="L3046" s="70"/>
      <c r="M3046" s="70"/>
      <c r="N3046" s="70"/>
      <c r="O3046" s="70"/>
      <c r="P3046" s="70"/>
      <c r="Q3046" s="70"/>
      <c r="R3046" s="70"/>
      <c r="S3046" s="86"/>
      <c r="T3046" s="70"/>
      <c r="Z3046" s="68">
        <f t="shared" si="201"/>
        <v>1</v>
      </c>
      <c r="AC3046" s="1" t="str">
        <f t="shared" si="202"/>
        <v>1900</v>
      </c>
    </row>
    <row r="3047" spans="2:29" x14ac:dyDescent="0.25">
      <c r="B3047" s="1">
        <f t="shared" si="199"/>
        <v>0</v>
      </c>
      <c r="D3047" s="95" t="str">
        <f t="shared" si="200"/>
        <v/>
      </c>
      <c r="E3047" s="69"/>
      <c r="F3047" s="70"/>
      <c r="G3047" s="4"/>
      <c r="H3047" s="71"/>
      <c r="I3047" s="71"/>
      <c r="J3047" s="70"/>
      <c r="K3047" s="70"/>
      <c r="L3047" s="70"/>
      <c r="M3047" s="70"/>
      <c r="N3047" s="70"/>
      <c r="O3047" s="70"/>
      <c r="P3047" s="70"/>
      <c r="Q3047" s="70"/>
      <c r="R3047" s="70"/>
      <c r="S3047" s="86"/>
      <c r="T3047" s="70"/>
      <c r="Z3047" s="68">
        <f t="shared" si="201"/>
        <v>1</v>
      </c>
      <c r="AC3047" s="1" t="str">
        <f t="shared" si="202"/>
        <v>1900</v>
      </c>
    </row>
    <row r="3048" spans="2:29" x14ac:dyDescent="0.25">
      <c r="B3048" s="1">
        <f t="shared" si="199"/>
        <v>0</v>
      </c>
      <c r="D3048" s="95" t="str">
        <f t="shared" si="200"/>
        <v/>
      </c>
      <c r="E3048" s="69"/>
      <c r="F3048" s="70"/>
      <c r="G3048" s="4"/>
      <c r="H3048" s="71"/>
      <c r="I3048" s="71"/>
      <c r="J3048" s="70"/>
      <c r="K3048" s="70"/>
      <c r="L3048" s="70"/>
      <c r="M3048" s="70"/>
      <c r="N3048" s="70"/>
      <c r="O3048" s="70"/>
      <c r="P3048" s="70"/>
      <c r="Q3048" s="70"/>
      <c r="R3048" s="70"/>
      <c r="S3048" s="86"/>
      <c r="T3048" s="70"/>
      <c r="Z3048" s="68">
        <f t="shared" si="201"/>
        <v>1</v>
      </c>
      <c r="AC3048" s="1" t="str">
        <f t="shared" si="202"/>
        <v>1900</v>
      </c>
    </row>
    <row r="3049" spans="2:29" x14ac:dyDescent="0.25">
      <c r="B3049" s="1">
        <f t="shared" si="199"/>
        <v>0</v>
      </c>
      <c r="D3049" s="95" t="str">
        <f t="shared" si="200"/>
        <v/>
      </c>
      <c r="E3049" s="69"/>
      <c r="F3049" s="70"/>
      <c r="G3049" s="4"/>
      <c r="H3049" s="71"/>
      <c r="I3049" s="71"/>
      <c r="J3049" s="70"/>
      <c r="K3049" s="70"/>
      <c r="L3049" s="70"/>
      <c r="M3049" s="70"/>
      <c r="N3049" s="70"/>
      <c r="O3049" s="70"/>
      <c r="P3049" s="70"/>
      <c r="Q3049" s="70"/>
      <c r="R3049" s="70"/>
      <c r="S3049" s="86"/>
      <c r="T3049" s="70"/>
      <c r="Z3049" s="68">
        <f t="shared" si="201"/>
        <v>1</v>
      </c>
      <c r="AC3049" s="1" t="str">
        <f t="shared" si="202"/>
        <v>1900</v>
      </c>
    </row>
    <row r="3050" spans="2:29" x14ac:dyDescent="0.25">
      <c r="B3050" s="1">
        <f t="shared" si="199"/>
        <v>0</v>
      </c>
      <c r="D3050" s="95" t="str">
        <f t="shared" si="200"/>
        <v/>
      </c>
      <c r="E3050" s="69"/>
      <c r="F3050" s="70"/>
      <c r="G3050" s="4"/>
      <c r="H3050" s="71"/>
      <c r="I3050" s="71"/>
      <c r="J3050" s="70"/>
      <c r="K3050" s="70"/>
      <c r="L3050" s="70"/>
      <c r="M3050" s="70"/>
      <c r="N3050" s="70"/>
      <c r="O3050" s="70"/>
      <c r="P3050" s="70"/>
      <c r="Q3050" s="70"/>
      <c r="R3050" s="70"/>
      <c r="S3050" s="86"/>
      <c r="T3050" s="70"/>
      <c r="Z3050" s="68">
        <f t="shared" si="201"/>
        <v>1</v>
      </c>
      <c r="AC3050" s="1" t="str">
        <f t="shared" si="202"/>
        <v>1900</v>
      </c>
    </row>
    <row r="3051" spans="2:29" x14ac:dyDescent="0.25">
      <c r="B3051" s="1">
        <f t="shared" si="199"/>
        <v>0</v>
      </c>
      <c r="D3051" s="95" t="str">
        <f t="shared" si="200"/>
        <v/>
      </c>
      <c r="E3051" s="69"/>
      <c r="F3051" s="70"/>
      <c r="G3051" s="4"/>
      <c r="H3051" s="71"/>
      <c r="I3051" s="71"/>
      <c r="J3051" s="70"/>
      <c r="K3051" s="70"/>
      <c r="L3051" s="70"/>
      <c r="M3051" s="70"/>
      <c r="N3051" s="70"/>
      <c r="O3051" s="70"/>
      <c r="P3051" s="70"/>
      <c r="Q3051" s="70"/>
      <c r="R3051" s="70"/>
      <c r="S3051" s="86"/>
      <c r="T3051" s="70"/>
      <c r="Z3051" s="68">
        <f t="shared" si="201"/>
        <v>1</v>
      </c>
      <c r="AC3051" s="1" t="str">
        <f t="shared" si="202"/>
        <v>1900</v>
      </c>
    </row>
    <row r="3052" spans="2:29" x14ac:dyDescent="0.25">
      <c r="B3052" s="1">
        <f t="shared" si="199"/>
        <v>0</v>
      </c>
      <c r="D3052" s="95" t="str">
        <f t="shared" si="200"/>
        <v/>
      </c>
      <c r="E3052" s="69"/>
      <c r="F3052" s="70"/>
      <c r="G3052" s="4"/>
      <c r="H3052" s="71"/>
      <c r="I3052" s="71"/>
      <c r="J3052" s="70"/>
      <c r="K3052" s="70"/>
      <c r="L3052" s="70"/>
      <c r="M3052" s="70"/>
      <c r="N3052" s="70"/>
      <c r="O3052" s="70"/>
      <c r="P3052" s="70"/>
      <c r="Q3052" s="70"/>
      <c r="R3052" s="70"/>
      <c r="S3052" s="86"/>
      <c r="T3052" s="70"/>
      <c r="Z3052" s="68">
        <f t="shared" si="201"/>
        <v>1</v>
      </c>
      <c r="AC3052" s="1" t="str">
        <f t="shared" si="202"/>
        <v>1900</v>
      </c>
    </row>
    <row r="3053" spans="2:29" x14ac:dyDescent="0.25">
      <c r="B3053" s="1">
        <f t="shared" si="199"/>
        <v>0</v>
      </c>
      <c r="D3053" s="95" t="str">
        <f t="shared" si="200"/>
        <v/>
      </c>
      <c r="E3053" s="69"/>
      <c r="F3053" s="70"/>
      <c r="G3053" s="4"/>
      <c r="H3053" s="71"/>
      <c r="I3053" s="71"/>
      <c r="J3053" s="70"/>
      <c r="K3053" s="70"/>
      <c r="L3053" s="70"/>
      <c r="M3053" s="70"/>
      <c r="N3053" s="70"/>
      <c r="O3053" s="70"/>
      <c r="P3053" s="70"/>
      <c r="Q3053" s="70"/>
      <c r="R3053" s="70"/>
      <c r="S3053" s="86"/>
      <c r="T3053" s="70"/>
      <c r="Z3053" s="68">
        <f t="shared" si="201"/>
        <v>1</v>
      </c>
      <c r="AC3053" s="1" t="str">
        <f t="shared" si="202"/>
        <v>1900</v>
      </c>
    </row>
    <row r="3054" spans="2:29" x14ac:dyDescent="0.25">
      <c r="B3054" s="1">
        <f t="shared" si="199"/>
        <v>0</v>
      </c>
      <c r="D3054" s="95" t="str">
        <f t="shared" si="200"/>
        <v/>
      </c>
      <c r="E3054" s="69"/>
      <c r="F3054" s="70"/>
      <c r="G3054" s="4"/>
      <c r="H3054" s="71"/>
      <c r="I3054" s="71"/>
      <c r="J3054" s="70"/>
      <c r="K3054" s="70"/>
      <c r="L3054" s="70"/>
      <c r="M3054" s="70"/>
      <c r="N3054" s="70"/>
      <c r="O3054" s="70"/>
      <c r="P3054" s="70"/>
      <c r="Q3054" s="70"/>
      <c r="R3054" s="70"/>
      <c r="S3054" s="86"/>
      <c r="T3054" s="70"/>
      <c r="Z3054" s="68">
        <f t="shared" si="201"/>
        <v>1</v>
      </c>
      <c r="AC3054" s="1" t="str">
        <f t="shared" si="202"/>
        <v>1900</v>
      </c>
    </row>
    <row r="3055" spans="2:29" x14ac:dyDescent="0.25">
      <c r="B3055" s="1">
        <f t="shared" si="199"/>
        <v>0</v>
      </c>
      <c r="D3055" s="95" t="str">
        <f t="shared" si="200"/>
        <v/>
      </c>
      <c r="E3055" s="69"/>
      <c r="F3055" s="70"/>
      <c r="G3055" s="4"/>
      <c r="H3055" s="71"/>
      <c r="I3055" s="71"/>
      <c r="J3055" s="70"/>
      <c r="K3055" s="70"/>
      <c r="L3055" s="70"/>
      <c r="M3055" s="70"/>
      <c r="N3055" s="70"/>
      <c r="O3055" s="70"/>
      <c r="P3055" s="70"/>
      <c r="Q3055" s="70"/>
      <c r="R3055" s="70"/>
      <c r="S3055" s="86"/>
      <c r="T3055" s="70"/>
      <c r="Z3055" s="68">
        <f t="shared" si="201"/>
        <v>1</v>
      </c>
      <c r="AC3055" s="1" t="str">
        <f t="shared" si="202"/>
        <v>1900</v>
      </c>
    </row>
    <row r="3056" spans="2:29" x14ac:dyDescent="0.25">
      <c r="B3056" s="1">
        <f t="shared" si="199"/>
        <v>0</v>
      </c>
      <c r="D3056" s="95" t="str">
        <f t="shared" si="200"/>
        <v/>
      </c>
      <c r="E3056" s="69"/>
      <c r="F3056" s="70"/>
      <c r="G3056" s="4"/>
      <c r="H3056" s="71"/>
      <c r="I3056" s="71"/>
      <c r="J3056" s="70"/>
      <c r="K3056" s="70"/>
      <c r="L3056" s="70"/>
      <c r="M3056" s="70"/>
      <c r="N3056" s="70"/>
      <c r="O3056" s="70"/>
      <c r="P3056" s="70"/>
      <c r="Q3056" s="70"/>
      <c r="R3056" s="70"/>
      <c r="S3056" s="86"/>
      <c r="T3056" s="70"/>
      <c r="Z3056" s="68">
        <f t="shared" si="201"/>
        <v>1</v>
      </c>
      <c r="AC3056" s="1" t="str">
        <f t="shared" si="202"/>
        <v>1900</v>
      </c>
    </row>
    <row r="3057" spans="2:29" x14ac:dyDescent="0.25">
      <c r="B3057" s="1">
        <f t="shared" si="199"/>
        <v>0</v>
      </c>
      <c r="D3057" s="95" t="str">
        <f t="shared" si="200"/>
        <v/>
      </c>
      <c r="E3057" s="69"/>
      <c r="F3057" s="70"/>
      <c r="G3057" s="4"/>
      <c r="H3057" s="71"/>
      <c r="I3057" s="71"/>
      <c r="J3057" s="70"/>
      <c r="K3057" s="70"/>
      <c r="L3057" s="70"/>
      <c r="M3057" s="70"/>
      <c r="N3057" s="70"/>
      <c r="O3057" s="70"/>
      <c r="P3057" s="70"/>
      <c r="Q3057" s="70"/>
      <c r="R3057" s="70"/>
      <c r="S3057" s="86"/>
      <c r="T3057" s="70"/>
      <c r="Z3057" s="68">
        <f t="shared" si="201"/>
        <v>1</v>
      </c>
      <c r="AC3057" s="1" t="str">
        <f t="shared" si="202"/>
        <v>1900</v>
      </c>
    </row>
    <row r="3058" spans="2:29" x14ac:dyDescent="0.25">
      <c r="B3058" s="1">
        <f t="shared" si="199"/>
        <v>0</v>
      </c>
      <c r="D3058" s="95" t="str">
        <f t="shared" si="200"/>
        <v/>
      </c>
      <c r="E3058" s="69"/>
      <c r="F3058" s="70"/>
      <c r="G3058" s="4"/>
      <c r="H3058" s="71"/>
      <c r="I3058" s="71"/>
      <c r="J3058" s="70"/>
      <c r="K3058" s="70"/>
      <c r="L3058" s="70"/>
      <c r="M3058" s="70"/>
      <c r="N3058" s="70"/>
      <c r="O3058" s="70"/>
      <c r="P3058" s="70"/>
      <c r="Q3058" s="70"/>
      <c r="R3058" s="70"/>
      <c r="S3058" s="86"/>
      <c r="T3058" s="70"/>
      <c r="Z3058" s="68">
        <f t="shared" si="201"/>
        <v>1</v>
      </c>
      <c r="AC3058" s="1" t="str">
        <f t="shared" si="202"/>
        <v>1900</v>
      </c>
    </row>
    <row r="3059" spans="2:29" x14ac:dyDescent="0.25">
      <c r="B3059" s="1">
        <f t="shared" si="199"/>
        <v>0</v>
      </c>
      <c r="D3059" s="95" t="str">
        <f t="shared" si="200"/>
        <v/>
      </c>
      <c r="E3059" s="69"/>
      <c r="F3059" s="70"/>
      <c r="G3059" s="4"/>
      <c r="H3059" s="71"/>
      <c r="I3059" s="71"/>
      <c r="J3059" s="70"/>
      <c r="K3059" s="70"/>
      <c r="L3059" s="70"/>
      <c r="M3059" s="70"/>
      <c r="N3059" s="70"/>
      <c r="O3059" s="70"/>
      <c r="P3059" s="70"/>
      <c r="Q3059" s="70"/>
      <c r="R3059" s="70"/>
      <c r="S3059" s="86"/>
      <c r="T3059" s="70"/>
      <c r="Z3059" s="68">
        <f t="shared" si="201"/>
        <v>1</v>
      </c>
      <c r="AC3059" s="1" t="str">
        <f t="shared" si="202"/>
        <v>1900</v>
      </c>
    </row>
    <row r="3060" spans="2:29" x14ac:dyDescent="0.25">
      <c r="B3060" s="1">
        <f t="shared" si="199"/>
        <v>0</v>
      </c>
      <c r="D3060" s="95" t="str">
        <f t="shared" si="200"/>
        <v/>
      </c>
      <c r="E3060" s="69"/>
      <c r="F3060" s="70"/>
      <c r="G3060" s="4"/>
      <c r="H3060" s="71"/>
      <c r="I3060" s="71"/>
      <c r="J3060" s="70"/>
      <c r="K3060" s="70"/>
      <c r="L3060" s="70"/>
      <c r="M3060" s="70"/>
      <c r="N3060" s="70"/>
      <c r="O3060" s="70"/>
      <c r="P3060" s="70"/>
      <c r="Q3060" s="70"/>
      <c r="R3060" s="70"/>
      <c r="S3060" s="86"/>
      <c r="T3060" s="70"/>
      <c r="Z3060" s="68">
        <f t="shared" si="201"/>
        <v>1</v>
      </c>
      <c r="AC3060" s="1" t="str">
        <f t="shared" si="202"/>
        <v>1900</v>
      </c>
    </row>
    <row r="3061" spans="2:29" x14ac:dyDescent="0.25">
      <c r="B3061" s="1">
        <f t="shared" si="199"/>
        <v>0</v>
      </c>
      <c r="D3061" s="95" t="str">
        <f t="shared" si="200"/>
        <v/>
      </c>
      <c r="E3061" s="69"/>
      <c r="F3061" s="70"/>
      <c r="G3061" s="4"/>
      <c r="H3061" s="71"/>
      <c r="I3061" s="71"/>
      <c r="J3061" s="70"/>
      <c r="K3061" s="70"/>
      <c r="L3061" s="70"/>
      <c r="M3061" s="70"/>
      <c r="N3061" s="70"/>
      <c r="O3061" s="70"/>
      <c r="P3061" s="70"/>
      <c r="Q3061" s="70"/>
      <c r="R3061" s="70"/>
      <c r="S3061" s="86"/>
      <c r="T3061" s="70"/>
      <c r="Z3061" s="68">
        <f t="shared" si="201"/>
        <v>1</v>
      </c>
      <c r="AC3061" s="1" t="str">
        <f t="shared" si="202"/>
        <v>1900</v>
      </c>
    </row>
    <row r="3062" spans="2:29" x14ac:dyDescent="0.25">
      <c r="B3062" s="1">
        <f t="shared" si="199"/>
        <v>0</v>
      </c>
      <c r="D3062" s="95" t="str">
        <f t="shared" si="200"/>
        <v/>
      </c>
      <c r="E3062" s="69"/>
      <c r="F3062" s="70"/>
      <c r="G3062" s="4"/>
      <c r="H3062" s="71"/>
      <c r="I3062" s="71"/>
      <c r="J3062" s="70"/>
      <c r="K3062" s="70"/>
      <c r="L3062" s="70"/>
      <c r="M3062" s="70"/>
      <c r="N3062" s="70"/>
      <c r="O3062" s="70"/>
      <c r="P3062" s="70"/>
      <c r="Q3062" s="70"/>
      <c r="R3062" s="70"/>
      <c r="S3062" s="86"/>
      <c r="T3062" s="70"/>
      <c r="Z3062" s="68">
        <f t="shared" si="201"/>
        <v>1</v>
      </c>
      <c r="AC3062" s="1" t="str">
        <f t="shared" si="202"/>
        <v>1900</v>
      </c>
    </row>
    <row r="3063" spans="2:29" x14ac:dyDescent="0.25">
      <c r="B3063" s="1">
        <f t="shared" si="199"/>
        <v>0</v>
      </c>
      <c r="D3063" s="95" t="str">
        <f t="shared" si="200"/>
        <v/>
      </c>
      <c r="E3063" s="69"/>
      <c r="F3063" s="70"/>
      <c r="G3063" s="4"/>
      <c r="H3063" s="71"/>
      <c r="I3063" s="71"/>
      <c r="J3063" s="70"/>
      <c r="K3063" s="70"/>
      <c r="L3063" s="70"/>
      <c r="M3063" s="70"/>
      <c r="N3063" s="70"/>
      <c r="O3063" s="70"/>
      <c r="P3063" s="70"/>
      <c r="Q3063" s="70"/>
      <c r="R3063" s="70"/>
      <c r="S3063" s="86"/>
      <c r="T3063" s="70"/>
      <c r="Z3063" s="68">
        <f t="shared" si="201"/>
        <v>1</v>
      </c>
      <c r="AC3063" s="1" t="str">
        <f t="shared" si="202"/>
        <v>1900</v>
      </c>
    </row>
    <row r="3064" spans="2:29" x14ac:dyDescent="0.25">
      <c r="B3064" s="1">
        <f t="shared" si="199"/>
        <v>0</v>
      </c>
      <c r="D3064" s="95" t="str">
        <f t="shared" si="200"/>
        <v/>
      </c>
      <c r="E3064" s="69"/>
      <c r="F3064" s="70"/>
      <c r="G3064" s="4"/>
      <c r="H3064" s="71"/>
      <c r="I3064" s="71"/>
      <c r="J3064" s="70"/>
      <c r="K3064" s="70"/>
      <c r="L3064" s="70"/>
      <c r="M3064" s="70"/>
      <c r="N3064" s="70"/>
      <c r="O3064" s="70"/>
      <c r="P3064" s="70"/>
      <c r="Q3064" s="70"/>
      <c r="R3064" s="70"/>
      <c r="S3064" s="86"/>
      <c r="T3064" s="70"/>
      <c r="Z3064" s="68">
        <f t="shared" si="201"/>
        <v>1</v>
      </c>
      <c r="AC3064" s="1" t="str">
        <f t="shared" si="202"/>
        <v>1900</v>
      </c>
    </row>
    <row r="3065" spans="2:29" x14ac:dyDescent="0.25">
      <c r="B3065" s="1">
        <f t="shared" si="199"/>
        <v>0</v>
      </c>
      <c r="D3065" s="95" t="str">
        <f t="shared" si="200"/>
        <v/>
      </c>
      <c r="E3065" s="69"/>
      <c r="F3065" s="70"/>
      <c r="G3065" s="4"/>
      <c r="H3065" s="71"/>
      <c r="I3065" s="71"/>
      <c r="J3065" s="70"/>
      <c r="K3065" s="70"/>
      <c r="L3065" s="70"/>
      <c r="M3065" s="70"/>
      <c r="N3065" s="70"/>
      <c r="O3065" s="70"/>
      <c r="P3065" s="70"/>
      <c r="Q3065" s="70"/>
      <c r="R3065" s="70"/>
      <c r="S3065" s="86"/>
      <c r="T3065" s="70"/>
      <c r="Z3065" s="68">
        <f t="shared" si="201"/>
        <v>1</v>
      </c>
      <c r="AC3065" s="1" t="str">
        <f t="shared" si="202"/>
        <v>1900</v>
      </c>
    </row>
    <row r="3066" spans="2:29" x14ac:dyDescent="0.25">
      <c r="B3066" s="1">
        <f t="shared" si="199"/>
        <v>0</v>
      </c>
      <c r="D3066" s="95" t="str">
        <f t="shared" si="200"/>
        <v/>
      </c>
      <c r="E3066" s="69"/>
      <c r="F3066" s="70"/>
      <c r="G3066" s="4"/>
      <c r="H3066" s="71"/>
      <c r="I3066" s="71"/>
      <c r="J3066" s="70"/>
      <c r="K3066" s="70"/>
      <c r="L3066" s="70"/>
      <c r="M3066" s="70"/>
      <c r="N3066" s="70"/>
      <c r="O3066" s="70"/>
      <c r="P3066" s="70"/>
      <c r="Q3066" s="70"/>
      <c r="R3066" s="70"/>
      <c r="S3066" s="86"/>
      <c r="T3066" s="70"/>
      <c r="Z3066" s="68">
        <f t="shared" si="201"/>
        <v>1</v>
      </c>
      <c r="AC3066" s="1" t="str">
        <f t="shared" si="202"/>
        <v>1900</v>
      </c>
    </row>
    <row r="3067" spans="2:29" x14ac:dyDescent="0.25">
      <c r="B3067" s="1">
        <f t="shared" si="199"/>
        <v>0</v>
      </c>
      <c r="D3067" s="95" t="str">
        <f t="shared" si="200"/>
        <v/>
      </c>
      <c r="E3067" s="69"/>
      <c r="F3067" s="70"/>
      <c r="G3067" s="4"/>
      <c r="H3067" s="71"/>
      <c r="I3067" s="71"/>
      <c r="J3067" s="70"/>
      <c r="K3067" s="70"/>
      <c r="L3067" s="70"/>
      <c r="M3067" s="70"/>
      <c r="N3067" s="70"/>
      <c r="O3067" s="70"/>
      <c r="P3067" s="70"/>
      <c r="Q3067" s="70"/>
      <c r="R3067" s="70"/>
      <c r="S3067" s="86"/>
      <c r="T3067" s="70"/>
      <c r="Z3067" s="68">
        <f t="shared" si="201"/>
        <v>1</v>
      </c>
      <c r="AC3067" s="1" t="str">
        <f t="shared" si="202"/>
        <v>1900</v>
      </c>
    </row>
    <row r="3068" spans="2:29" x14ac:dyDescent="0.25">
      <c r="B3068" s="1">
        <f t="shared" si="199"/>
        <v>0</v>
      </c>
      <c r="D3068" s="95" t="str">
        <f t="shared" si="200"/>
        <v/>
      </c>
      <c r="E3068" s="69"/>
      <c r="F3068" s="70"/>
      <c r="G3068" s="4"/>
      <c r="H3068" s="71"/>
      <c r="I3068" s="71"/>
      <c r="J3068" s="70"/>
      <c r="K3068" s="70"/>
      <c r="L3068" s="70"/>
      <c r="M3068" s="70"/>
      <c r="N3068" s="70"/>
      <c r="O3068" s="70"/>
      <c r="P3068" s="70"/>
      <c r="Q3068" s="70"/>
      <c r="R3068" s="70"/>
      <c r="S3068" s="86"/>
      <c r="T3068" s="70"/>
      <c r="Z3068" s="68">
        <f t="shared" si="201"/>
        <v>1</v>
      </c>
      <c r="AC3068" s="1" t="str">
        <f t="shared" si="202"/>
        <v>1900</v>
      </c>
    </row>
    <row r="3069" spans="2:29" x14ac:dyDescent="0.25">
      <c r="B3069" s="1">
        <f t="shared" si="199"/>
        <v>0</v>
      </c>
      <c r="D3069" s="95" t="str">
        <f t="shared" si="200"/>
        <v/>
      </c>
      <c r="E3069" s="69"/>
      <c r="F3069" s="70"/>
      <c r="G3069" s="4"/>
      <c r="H3069" s="71"/>
      <c r="I3069" s="71"/>
      <c r="J3069" s="70"/>
      <c r="K3069" s="70"/>
      <c r="L3069" s="70"/>
      <c r="M3069" s="70"/>
      <c r="N3069" s="70"/>
      <c r="O3069" s="70"/>
      <c r="P3069" s="70"/>
      <c r="Q3069" s="70"/>
      <c r="R3069" s="70"/>
      <c r="S3069" s="86"/>
      <c r="T3069" s="70"/>
      <c r="Z3069" s="68">
        <f t="shared" si="201"/>
        <v>1</v>
      </c>
      <c r="AC3069" s="1" t="str">
        <f t="shared" si="202"/>
        <v>1900</v>
      </c>
    </row>
    <row r="3070" spans="2:29" x14ac:dyDescent="0.25">
      <c r="B3070" s="1">
        <f t="shared" si="199"/>
        <v>0</v>
      </c>
      <c r="D3070" s="95" t="str">
        <f t="shared" si="200"/>
        <v/>
      </c>
      <c r="E3070" s="69"/>
      <c r="F3070" s="70"/>
      <c r="G3070" s="4"/>
      <c r="H3070" s="71"/>
      <c r="I3070" s="71"/>
      <c r="J3070" s="70"/>
      <c r="K3070" s="70"/>
      <c r="L3070" s="70"/>
      <c r="M3070" s="70"/>
      <c r="N3070" s="70"/>
      <c r="O3070" s="70"/>
      <c r="P3070" s="70"/>
      <c r="Q3070" s="70"/>
      <c r="R3070" s="70"/>
      <c r="S3070" s="86"/>
      <c r="T3070" s="70"/>
      <c r="Z3070" s="68">
        <f t="shared" si="201"/>
        <v>1</v>
      </c>
      <c r="AC3070" s="1" t="str">
        <f t="shared" si="202"/>
        <v>1900</v>
      </c>
    </row>
    <row r="3071" spans="2:29" x14ac:dyDescent="0.25">
      <c r="B3071" s="1">
        <f t="shared" si="199"/>
        <v>0</v>
      </c>
      <c r="D3071" s="95" t="str">
        <f t="shared" si="200"/>
        <v/>
      </c>
      <c r="E3071" s="69"/>
      <c r="F3071" s="70"/>
      <c r="G3071" s="4"/>
      <c r="H3071" s="71"/>
      <c r="I3071" s="71"/>
      <c r="J3071" s="70"/>
      <c r="K3071" s="70"/>
      <c r="L3071" s="70"/>
      <c r="M3071" s="70"/>
      <c r="N3071" s="70"/>
      <c r="O3071" s="70"/>
      <c r="P3071" s="70"/>
      <c r="Q3071" s="70"/>
      <c r="R3071" s="70"/>
      <c r="S3071" s="86"/>
      <c r="T3071" s="70"/>
      <c r="Z3071" s="68">
        <f t="shared" si="201"/>
        <v>1</v>
      </c>
      <c r="AC3071" s="1" t="str">
        <f t="shared" si="202"/>
        <v>1900</v>
      </c>
    </row>
    <row r="3072" spans="2:29" x14ac:dyDescent="0.25">
      <c r="B3072" s="1">
        <f t="shared" si="199"/>
        <v>0</v>
      </c>
      <c r="D3072" s="95" t="str">
        <f t="shared" si="200"/>
        <v/>
      </c>
      <c r="E3072" s="69"/>
      <c r="F3072" s="70"/>
      <c r="G3072" s="4"/>
      <c r="H3072" s="71"/>
      <c r="I3072" s="71"/>
      <c r="J3072" s="70"/>
      <c r="K3072" s="70"/>
      <c r="L3072" s="70"/>
      <c r="M3072" s="70"/>
      <c r="N3072" s="70"/>
      <c r="O3072" s="70"/>
      <c r="P3072" s="70"/>
      <c r="Q3072" s="70"/>
      <c r="R3072" s="70"/>
      <c r="S3072" s="86"/>
      <c r="T3072" s="70"/>
      <c r="Z3072" s="68">
        <f t="shared" si="201"/>
        <v>1</v>
      </c>
      <c r="AC3072" s="1" t="str">
        <f t="shared" si="202"/>
        <v>1900</v>
      </c>
    </row>
    <row r="3073" spans="2:29" x14ac:dyDescent="0.25">
      <c r="B3073" s="1">
        <f t="shared" si="199"/>
        <v>0</v>
      </c>
      <c r="D3073" s="95" t="str">
        <f t="shared" si="200"/>
        <v/>
      </c>
      <c r="E3073" s="69"/>
      <c r="F3073" s="70"/>
      <c r="G3073" s="4"/>
      <c r="H3073" s="71"/>
      <c r="I3073" s="71"/>
      <c r="J3073" s="70"/>
      <c r="K3073" s="70"/>
      <c r="L3073" s="70"/>
      <c r="M3073" s="70"/>
      <c r="N3073" s="70"/>
      <c r="O3073" s="70"/>
      <c r="P3073" s="70"/>
      <c r="Q3073" s="70"/>
      <c r="R3073" s="70"/>
      <c r="S3073" s="86"/>
      <c r="T3073" s="70"/>
      <c r="Z3073" s="68">
        <f t="shared" si="201"/>
        <v>1</v>
      </c>
      <c r="AC3073" s="1" t="str">
        <f t="shared" si="202"/>
        <v>1900</v>
      </c>
    </row>
    <row r="3074" spans="2:29" x14ac:dyDescent="0.25">
      <c r="B3074" s="1">
        <f t="shared" si="199"/>
        <v>0</v>
      </c>
      <c r="D3074" s="95" t="str">
        <f t="shared" si="200"/>
        <v/>
      </c>
      <c r="E3074" s="69"/>
      <c r="F3074" s="70"/>
      <c r="G3074" s="4"/>
      <c r="H3074" s="71"/>
      <c r="I3074" s="71"/>
      <c r="J3074" s="70"/>
      <c r="K3074" s="70"/>
      <c r="L3074" s="70"/>
      <c r="M3074" s="70"/>
      <c r="N3074" s="70"/>
      <c r="O3074" s="70"/>
      <c r="P3074" s="70"/>
      <c r="Q3074" s="70"/>
      <c r="R3074" s="70"/>
      <c r="S3074" s="86"/>
      <c r="T3074" s="70"/>
      <c r="Z3074" s="68">
        <f t="shared" si="201"/>
        <v>1</v>
      </c>
      <c r="AC3074" s="1" t="str">
        <f t="shared" si="202"/>
        <v>1900</v>
      </c>
    </row>
    <row r="3075" spans="2:29" x14ac:dyDescent="0.25">
      <c r="B3075" s="1">
        <f t="shared" si="199"/>
        <v>0</v>
      </c>
      <c r="D3075" s="95" t="str">
        <f t="shared" si="200"/>
        <v/>
      </c>
      <c r="E3075" s="69"/>
      <c r="F3075" s="70"/>
      <c r="G3075" s="4"/>
      <c r="H3075" s="71"/>
      <c r="I3075" s="71"/>
      <c r="J3075" s="70"/>
      <c r="K3075" s="70"/>
      <c r="L3075" s="70"/>
      <c r="M3075" s="70"/>
      <c r="N3075" s="70"/>
      <c r="O3075" s="70"/>
      <c r="P3075" s="70"/>
      <c r="Q3075" s="70"/>
      <c r="R3075" s="70"/>
      <c r="S3075" s="86"/>
      <c r="T3075" s="70"/>
      <c r="Z3075" s="68">
        <f t="shared" si="201"/>
        <v>1</v>
      </c>
      <c r="AC3075" s="1" t="str">
        <f t="shared" si="202"/>
        <v>1900</v>
      </c>
    </row>
    <row r="3076" spans="2:29" x14ac:dyDescent="0.25">
      <c r="B3076" s="1">
        <f t="shared" ref="B3076:B3139" si="203">IF($B$1=YEAR(Z3076),D3076,0)</f>
        <v>0</v>
      </c>
      <c r="D3076" s="95" t="str">
        <f t="shared" ref="D3076:D3139" si="204">IF(Z3076&lt;&gt;$Y$2,IF(YEAR(Z3076)=YEAR(Z3075),D3075+1,1),"")</f>
        <v/>
      </c>
      <c r="E3076" s="69"/>
      <c r="F3076" s="70"/>
      <c r="G3076" s="4"/>
      <c r="H3076" s="71"/>
      <c r="I3076" s="71"/>
      <c r="J3076" s="70"/>
      <c r="K3076" s="70"/>
      <c r="L3076" s="70"/>
      <c r="M3076" s="70"/>
      <c r="N3076" s="70"/>
      <c r="O3076" s="70"/>
      <c r="P3076" s="70"/>
      <c r="Q3076" s="70"/>
      <c r="R3076" s="70"/>
      <c r="S3076" s="86"/>
      <c r="T3076" s="70"/>
      <c r="Z3076" s="68">
        <f t="shared" ref="Z3076:Z3139" si="205">IF(CONCATENATE(F3076,F3077,F3078,F3079,F3080,F3081)&lt;&gt;"",IF(AND(E3076&lt;&gt;0,ISNUMBER(E3076)=TRUE),E3076,Z3075),$Y$2)</f>
        <v>1</v>
      </c>
      <c r="AC3076" s="1" t="str">
        <f t="shared" si="202"/>
        <v>1900</v>
      </c>
    </row>
    <row r="3077" spans="2:29" x14ac:dyDescent="0.25">
      <c r="B3077" s="1">
        <f t="shared" si="203"/>
        <v>0</v>
      </c>
      <c r="D3077" s="95" t="str">
        <f t="shared" si="204"/>
        <v/>
      </c>
      <c r="E3077" s="69"/>
      <c r="F3077" s="70"/>
      <c r="G3077" s="4"/>
      <c r="H3077" s="71"/>
      <c r="I3077" s="71"/>
      <c r="J3077" s="70"/>
      <c r="K3077" s="70"/>
      <c r="L3077" s="70"/>
      <c r="M3077" s="70"/>
      <c r="N3077" s="70"/>
      <c r="O3077" s="70"/>
      <c r="P3077" s="70"/>
      <c r="Q3077" s="70"/>
      <c r="R3077" s="70"/>
      <c r="S3077" s="86"/>
      <c r="T3077" s="70"/>
      <c r="Z3077" s="68">
        <f t="shared" si="205"/>
        <v>1</v>
      </c>
      <c r="AC3077" s="1" t="str">
        <f t="shared" ref="AC3077:AC3140" si="206">YEAR(Z3077)&amp;F3077&amp;G3077</f>
        <v>1900</v>
      </c>
    </row>
    <row r="3078" spans="2:29" x14ac:dyDescent="0.25">
      <c r="B3078" s="1">
        <f t="shared" si="203"/>
        <v>0</v>
      </c>
      <c r="D3078" s="95" t="str">
        <f t="shared" si="204"/>
        <v/>
      </c>
      <c r="E3078" s="69"/>
      <c r="F3078" s="70"/>
      <c r="G3078" s="4"/>
      <c r="H3078" s="71"/>
      <c r="I3078" s="71"/>
      <c r="J3078" s="70"/>
      <c r="K3078" s="70"/>
      <c r="L3078" s="70"/>
      <c r="M3078" s="70"/>
      <c r="N3078" s="70"/>
      <c r="O3078" s="70"/>
      <c r="P3078" s="70"/>
      <c r="Q3078" s="70"/>
      <c r="R3078" s="70"/>
      <c r="S3078" s="86"/>
      <c r="T3078" s="70"/>
      <c r="Z3078" s="68">
        <f t="shared" si="205"/>
        <v>1</v>
      </c>
      <c r="AC3078" s="1" t="str">
        <f t="shared" si="206"/>
        <v>1900</v>
      </c>
    </row>
    <row r="3079" spans="2:29" x14ac:dyDescent="0.25">
      <c r="B3079" s="1">
        <f t="shared" si="203"/>
        <v>0</v>
      </c>
      <c r="D3079" s="95" t="str">
        <f t="shared" si="204"/>
        <v/>
      </c>
      <c r="E3079" s="69"/>
      <c r="F3079" s="70"/>
      <c r="G3079" s="4"/>
      <c r="H3079" s="71"/>
      <c r="I3079" s="71"/>
      <c r="J3079" s="70"/>
      <c r="K3079" s="70"/>
      <c r="L3079" s="70"/>
      <c r="M3079" s="70"/>
      <c r="N3079" s="70"/>
      <c r="O3079" s="70"/>
      <c r="P3079" s="70"/>
      <c r="Q3079" s="70"/>
      <c r="R3079" s="70"/>
      <c r="S3079" s="86"/>
      <c r="T3079" s="70"/>
      <c r="Z3079" s="68">
        <f t="shared" si="205"/>
        <v>1</v>
      </c>
      <c r="AC3079" s="1" t="str">
        <f t="shared" si="206"/>
        <v>1900</v>
      </c>
    </row>
    <row r="3080" spans="2:29" x14ac:dyDescent="0.25">
      <c r="B3080" s="1">
        <f t="shared" si="203"/>
        <v>0</v>
      </c>
      <c r="D3080" s="95" t="str">
        <f t="shared" si="204"/>
        <v/>
      </c>
      <c r="E3080" s="69"/>
      <c r="F3080" s="70"/>
      <c r="G3080" s="4"/>
      <c r="H3080" s="71"/>
      <c r="I3080" s="71"/>
      <c r="J3080" s="70"/>
      <c r="K3080" s="70"/>
      <c r="L3080" s="70"/>
      <c r="M3080" s="70"/>
      <c r="N3080" s="70"/>
      <c r="O3080" s="70"/>
      <c r="P3080" s="70"/>
      <c r="Q3080" s="70"/>
      <c r="R3080" s="70"/>
      <c r="S3080" s="86"/>
      <c r="T3080" s="70"/>
      <c r="Z3080" s="68">
        <f t="shared" si="205"/>
        <v>1</v>
      </c>
      <c r="AC3080" s="1" t="str">
        <f t="shared" si="206"/>
        <v>1900</v>
      </c>
    </row>
    <row r="3081" spans="2:29" x14ac:dyDescent="0.25">
      <c r="B3081" s="1">
        <f t="shared" si="203"/>
        <v>0</v>
      </c>
      <c r="D3081" s="95" t="str">
        <f t="shared" si="204"/>
        <v/>
      </c>
      <c r="E3081" s="69"/>
      <c r="F3081" s="70"/>
      <c r="G3081" s="4"/>
      <c r="H3081" s="71"/>
      <c r="I3081" s="71"/>
      <c r="J3081" s="70"/>
      <c r="K3081" s="70"/>
      <c r="L3081" s="70"/>
      <c r="M3081" s="70"/>
      <c r="N3081" s="70"/>
      <c r="O3081" s="70"/>
      <c r="P3081" s="70"/>
      <c r="Q3081" s="70"/>
      <c r="R3081" s="70"/>
      <c r="S3081" s="86"/>
      <c r="T3081" s="70"/>
      <c r="Z3081" s="68">
        <f t="shared" si="205"/>
        <v>1</v>
      </c>
      <c r="AC3081" s="1" t="str">
        <f t="shared" si="206"/>
        <v>1900</v>
      </c>
    </row>
    <row r="3082" spans="2:29" x14ac:dyDescent="0.25">
      <c r="B3082" s="1">
        <f t="shared" si="203"/>
        <v>0</v>
      </c>
      <c r="D3082" s="95" t="str">
        <f t="shared" si="204"/>
        <v/>
      </c>
      <c r="E3082" s="69"/>
      <c r="F3082" s="70"/>
      <c r="G3082" s="4"/>
      <c r="H3082" s="71"/>
      <c r="I3082" s="71"/>
      <c r="J3082" s="70"/>
      <c r="K3082" s="70"/>
      <c r="L3082" s="70"/>
      <c r="M3082" s="70"/>
      <c r="N3082" s="70"/>
      <c r="O3082" s="70"/>
      <c r="P3082" s="70"/>
      <c r="Q3082" s="70"/>
      <c r="R3082" s="70"/>
      <c r="S3082" s="86"/>
      <c r="T3082" s="70"/>
      <c r="Z3082" s="68">
        <f t="shared" si="205"/>
        <v>1</v>
      </c>
      <c r="AC3082" s="1" t="str">
        <f t="shared" si="206"/>
        <v>1900</v>
      </c>
    </row>
    <row r="3083" spans="2:29" x14ac:dyDescent="0.25">
      <c r="B3083" s="1">
        <f t="shared" si="203"/>
        <v>0</v>
      </c>
      <c r="D3083" s="95" t="str">
        <f t="shared" si="204"/>
        <v/>
      </c>
      <c r="E3083" s="69"/>
      <c r="F3083" s="70"/>
      <c r="G3083" s="4"/>
      <c r="H3083" s="71"/>
      <c r="I3083" s="71"/>
      <c r="J3083" s="70"/>
      <c r="K3083" s="70"/>
      <c r="L3083" s="70"/>
      <c r="M3083" s="70"/>
      <c r="N3083" s="70"/>
      <c r="O3083" s="70"/>
      <c r="P3083" s="70"/>
      <c r="Q3083" s="70"/>
      <c r="R3083" s="70"/>
      <c r="S3083" s="86"/>
      <c r="T3083" s="70"/>
      <c r="Z3083" s="68">
        <f t="shared" si="205"/>
        <v>1</v>
      </c>
      <c r="AC3083" s="1" t="str">
        <f t="shared" si="206"/>
        <v>1900</v>
      </c>
    </row>
    <row r="3084" spans="2:29" x14ac:dyDescent="0.25">
      <c r="B3084" s="1">
        <f t="shared" si="203"/>
        <v>0</v>
      </c>
      <c r="D3084" s="95" t="str">
        <f t="shared" si="204"/>
        <v/>
      </c>
      <c r="E3084" s="69"/>
      <c r="F3084" s="70"/>
      <c r="G3084" s="4"/>
      <c r="H3084" s="71"/>
      <c r="I3084" s="71"/>
      <c r="J3084" s="70"/>
      <c r="K3084" s="70"/>
      <c r="L3084" s="70"/>
      <c r="M3084" s="70"/>
      <c r="N3084" s="70"/>
      <c r="O3084" s="70"/>
      <c r="P3084" s="70"/>
      <c r="Q3084" s="70"/>
      <c r="R3084" s="70"/>
      <c r="S3084" s="86"/>
      <c r="T3084" s="70"/>
      <c r="Z3084" s="68">
        <f t="shared" si="205"/>
        <v>1</v>
      </c>
      <c r="AC3084" s="1" t="str">
        <f t="shared" si="206"/>
        <v>1900</v>
      </c>
    </row>
    <row r="3085" spans="2:29" x14ac:dyDescent="0.25">
      <c r="B3085" s="1">
        <f t="shared" si="203"/>
        <v>0</v>
      </c>
      <c r="D3085" s="95" t="str">
        <f t="shared" si="204"/>
        <v/>
      </c>
      <c r="E3085" s="69"/>
      <c r="F3085" s="70"/>
      <c r="G3085" s="4"/>
      <c r="H3085" s="71"/>
      <c r="I3085" s="71"/>
      <c r="J3085" s="70"/>
      <c r="K3085" s="70"/>
      <c r="L3085" s="70"/>
      <c r="M3085" s="70"/>
      <c r="N3085" s="70"/>
      <c r="O3085" s="70"/>
      <c r="P3085" s="70"/>
      <c r="Q3085" s="70"/>
      <c r="R3085" s="70"/>
      <c r="S3085" s="86"/>
      <c r="T3085" s="70"/>
      <c r="Z3085" s="68">
        <f t="shared" si="205"/>
        <v>1</v>
      </c>
      <c r="AC3085" s="1" t="str">
        <f t="shared" si="206"/>
        <v>1900</v>
      </c>
    </row>
    <row r="3086" spans="2:29" x14ac:dyDescent="0.25">
      <c r="B3086" s="1">
        <f t="shared" si="203"/>
        <v>0</v>
      </c>
      <c r="D3086" s="95" t="str">
        <f t="shared" si="204"/>
        <v/>
      </c>
      <c r="E3086" s="69"/>
      <c r="F3086" s="70"/>
      <c r="G3086" s="4"/>
      <c r="H3086" s="71"/>
      <c r="I3086" s="71"/>
      <c r="J3086" s="70"/>
      <c r="K3086" s="70"/>
      <c r="L3086" s="70"/>
      <c r="M3086" s="70"/>
      <c r="N3086" s="70"/>
      <c r="O3086" s="70"/>
      <c r="P3086" s="70"/>
      <c r="Q3086" s="70"/>
      <c r="R3086" s="70"/>
      <c r="S3086" s="86"/>
      <c r="T3086" s="70"/>
      <c r="Z3086" s="68">
        <f t="shared" si="205"/>
        <v>1</v>
      </c>
      <c r="AC3086" s="1" t="str">
        <f t="shared" si="206"/>
        <v>1900</v>
      </c>
    </row>
    <row r="3087" spans="2:29" x14ac:dyDescent="0.25">
      <c r="B3087" s="1">
        <f t="shared" si="203"/>
        <v>0</v>
      </c>
      <c r="D3087" s="95" t="str">
        <f t="shared" si="204"/>
        <v/>
      </c>
      <c r="E3087" s="69"/>
      <c r="F3087" s="70"/>
      <c r="G3087" s="4"/>
      <c r="H3087" s="71"/>
      <c r="I3087" s="71"/>
      <c r="J3087" s="70"/>
      <c r="K3087" s="70"/>
      <c r="L3087" s="70"/>
      <c r="M3087" s="70"/>
      <c r="N3087" s="70"/>
      <c r="O3087" s="70"/>
      <c r="P3087" s="70"/>
      <c r="Q3087" s="70"/>
      <c r="R3087" s="70"/>
      <c r="S3087" s="86"/>
      <c r="T3087" s="70"/>
      <c r="Z3087" s="68">
        <f t="shared" si="205"/>
        <v>1</v>
      </c>
      <c r="AC3087" s="1" t="str">
        <f t="shared" si="206"/>
        <v>1900</v>
      </c>
    </row>
    <row r="3088" spans="2:29" x14ac:dyDescent="0.25">
      <c r="B3088" s="1">
        <f t="shared" si="203"/>
        <v>0</v>
      </c>
      <c r="D3088" s="95" t="str">
        <f t="shared" si="204"/>
        <v/>
      </c>
      <c r="E3088" s="69"/>
      <c r="F3088" s="70"/>
      <c r="G3088" s="4"/>
      <c r="H3088" s="71"/>
      <c r="I3088" s="71"/>
      <c r="J3088" s="70"/>
      <c r="K3088" s="70"/>
      <c r="L3088" s="70"/>
      <c r="M3088" s="70"/>
      <c r="N3088" s="70"/>
      <c r="O3088" s="70"/>
      <c r="P3088" s="70"/>
      <c r="Q3088" s="70"/>
      <c r="R3088" s="70"/>
      <c r="S3088" s="86"/>
      <c r="T3088" s="70"/>
      <c r="Z3088" s="68">
        <f t="shared" si="205"/>
        <v>1</v>
      </c>
      <c r="AC3088" s="1" t="str">
        <f t="shared" si="206"/>
        <v>1900</v>
      </c>
    </row>
    <row r="3089" spans="2:29" x14ac:dyDescent="0.25">
      <c r="B3089" s="1">
        <f t="shared" si="203"/>
        <v>0</v>
      </c>
      <c r="D3089" s="95" t="str">
        <f t="shared" si="204"/>
        <v/>
      </c>
      <c r="E3089" s="69"/>
      <c r="F3089" s="70"/>
      <c r="G3089" s="4"/>
      <c r="H3089" s="71"/>
      <c r="I3089" s="71"/>
      <c r="J3089" s="70"/>
      <c r="K3089" s="70"/>
      <c r="L3089" s="70"/>
      <c r="M3089" s="70"/>
      <c r="N3089" s="70"/>
      <c r="O3089" s="70"/>
      <c r="P3089" s="70"/>
      <c r="Q3089" s="70"/>
      <c r="R3089" s="70"/>
      <c r="S3089" s="86"/>
      <c r="T3089" s="70"/>
      <c r="Z3089" s="68">
        <f t="shared" si="205"/>
        <v>1</v>
      </c>
      <c r="AC3089" s="1" t="str">
        <f t="shared" si="206"/>
        <v>1900</v>
      </c>
    </row>
    <row r="3090" spans="2:29" x14ac:dyDescent="0.25">
      <c r="B3090" s="1">
        <f t="shared" si="203"/>
        <v>0</v>
      </c>
      <c r="D3090" s="95" t="str">
        <f t="shared" si="204"/>
        <v/>
      </c>
      <c r="E3090" s="69"/>
      <c r="F3090" s="70"/>
      <c r="G3090" s="4"/>
      <c r="H3090" s="71"/>
      <c r="I3090" s="71"/>
      <c r="J3090" s="70"/>
      <c r="K3090" s="70"/>
      <c r="L3090" s="70"/>
      <c r="M3090" s="70"/>
      <c r="N3090" s="70"/>
      <c r="O3090" s="70"/>
      <c r="P3090" s="70"/>
      <c r="Q3090" s="70"/>
      <c r="R3090" s="70"/>
      <c r="S3090" s="86"/>
      <c r="T3090" s="70"/>
      <c r="Z3090" s="68">
        <f t="shared" si="205"/>
        <v>1</v>
      </c>
      <c r="AC3090" s="1" t="str">
        <f t="shared" si="206"/>
        <v>1900</v>
      </c>
    </row>
    <row r="3091" spans="2:29" x14ac:dyDescent="0.25">
      <c r="B3091" s="1">
        <f t="shared" si="203"/>
        <v>0</v>
      </c>
      <c r="D3091" s="95" t="str">
        <f t="shared" si="204"/>
        <v/>
      </c>
      <c r="E3091" s="69"/>
      <c r="F3091" s="70"/>
      <c r="G3091" s="4"/>
      <c r="H3091" s="71"/>
      <c r="I3091" s="71"/>
      <c r="J3091" s="70"/>
      <c r="K3091" s="70"/>
      <c r="L3091" s="70"/>
      <c r="M3091" s="70"/>
      <c r="N3091" s="70"/>
      <c r="O3091" s="70"/>
      <c r="P3091" s="70"/>
      <c r="Q3091" s="70"/>
      <c r="R3091" s="70"/>
      <c r="S3091" s="86"/>
      <c r="T3091" s="70"/>
      <c r="Z3091" s="68">
        <f t="shared" si="205"/>
        <v>1</v>
      </c>
      <c r="AC3091" s="1" t="str">
        <f t="shared" si="206"/>
        <v>1900</v>
      </c>
    </row>
    <row r="3092" spans="2:29" x14ac:dyDescent="0.25">
      <c r="B3092" s="1">
        <f t="shared" si="203"/>
        <v>0</v>
      </c>
      <c r="D3092" s="95" t="str">
        <f t="shared" si="204"/>
        <v/>
      </c>
      <c r="E3092" s="69"/>
      <c r="F3092" s="70"/>
      <c r="G3092" s="4"/>
      <c r="H3092" s="71"/>
      <c r="I3092" s="71"/>
      <c r="J3092" s="70"/>
      <c r="K3092" s="70"/>
      <c r="L3092" s="70"/>
      <c r="M3092" s="70"/>
      <c r="N3092" s="70"/>
      <c r="O3092" s="70"/>
      <c r="P3092" s="70"/>
      <c r="Q3092" s="70"/>
      <c r="R3092" s="70"/>
      <c r="S3092" s="86"/>
      <c r="T3092" s="70"/>
      <c r="Z3092" s="68">
        <f t="shared" si="205"/>
        <v>1</v>
      </c>
      <c r="AC3092" s="1" t="str">
        <f t="shared" si="206"/>
        <v>1900</v>
      </c>
    </row>
    <row r="3093" spans="2:29" x14ac:dyDescent="0.25">
      <c r="B3093" s="1">
        <f t="shared" si="203"/>
        <v>0</v>
      </c>
      <c r="D3093" s="95" t="str">
        <f t="shared" si="204"/>
        <v/>
      </c>
      <c r="E3093" s="69"/>
      <c r="F3093" s="70"/>
      <c r="G3093" s="4"/>
      <c r="H3093" s="71"/>
      <c r="I3093" s="71"/>
      <c r="J3093" s="70"/>
      <c r="K3093" s="70"/>
      <c r="L3093" s="70"/>
      <c r="M3093" s="70"/>
      <c r="N3093" s="70"/>
      <c r="O3093" s="70"/>
      <c r="P3093" s="70"/>
      <c r="Q3093" s="70"/>
      <c r="R3093" s="70"/>
      <c r="S3093" s="86"/>
      <c r="T3093" s="70"/>
      <c r="Z3093" s="68">
        <f t="shared" si="205"/>
        <v>1</v>
      </c>
      <c r="AC3093" s="1" t="str">
        <f t="shared" si="206"/>
        <v>1900</v>
      </c>
    </row>
    <row r="3094" spans="2:29" x14ac:dyDescent="0.25">
      <c r="B3094" s="1">
        <f t="shared" si="203"/>
        <v>0</v>
      </c>
      <c r="D3094" s="95" t="str">
        <f t="shared" si="204"/>
        <v/>
      </c>
      <c r="E3094" s="69"/>
      <c r="F3094" s="70"/>
      <c r="G3094" s="4"/>
      <c r="H3094" s="71"/>
      <c r="I3094" s="71"/>
      <c r="J3094" s="70"/>
      <c r="K3094" s="70"/>
      <c r="L3094" s="70"/>
      <c r="M3094" s="70"/>
      <c r="N3094" s="70"/>
      <c r="O3094" s="70"/>
      <c r="P3094" s="70"/>
      <c r="Q3094" s="70"/>
      <c r="R3094" s="70"/>
      <c r="S3094" s="86"/>
      <c r="T3094" s="70"/>
      <c r="Z3094" s="68">
        <f t="shared" si="205"/>
        <v>1</v>
      </c>
      <c r="AC3094" s="1" t="str">
        <f t="shared" si="206"/>
        <v>1900</v>
      </c>
    </row>
    <row r="3095" spans="2:29" x14ac:dyDescent="0.25">
      <c r="B3095" s="1">
        <f t="shared" si="203"/>
        <v>0</v>
      </c>
      <c r="D3095" s="95" t="str">
        <f t="shared" si="204"/>
        <v/>
      </c>
      <c r="E3095" s="69"/>
      <c r="F3095" s="70"/>
      <c r="G3095" s="4"/>
      <c r="H3095" s="71"/>
      <c r="I3095" s="71"/>
      <c r="J3095" s="70"/>
      <c r="K3095" s="70"/>
      <c r="L3095" s="70"/>
      <c r="M3095" s="70"/>
      <c r="N3095" s="70"/>
      <c r="O3095" s="70"/>
      <c r="P3095" s="70"/>
      <c r="Q3095" s="70"/>
      <c r="R3095" s="70"/>
      <c r="S3095" s="86"/>
      <c r="T3095" s="70"/>
      <c r="Z3095" s="68">
        <f t="shared" si="205"/>
        <v>1</v>
      </c>
      <c r="AC3095" s="1" t="str">
        <f t="shared" si="206"/>
        <v>1900</v>
      </c>
    </row>
    <row r="3096" spans="2:29" x14ac:dyDescent="0.25">
      <c r="B3096" s="1">
        <f t="shared" si="203"/>
        <v>0</v>
      </c>
      <c r="D3096" s="95" t="str">
        <f t="shared" si="204"/>
        <v/>
      </c>
      <c r="E3096" s="69"/>
      <c r="F3096" s="70"/>
      <c r="G3096" s="4"/>
      <c r="H3096" s="71"/>
      <c r="I3096" s="71"/>
      <c r="J3096" s="70"/>
      <c r="K3096" s="70"/>
      <c r="L3096" s="70"/>
      <c r="M3096" s="70"/>
      <c r="N3096" s="70"/>
      <c r="O3096" s="70"/>
      <c r="P3096" s="70"/>
      <c r="Q3096" s="70"/>
      <c r="R3096" s="70"/>
      <c r="S3096" s="86"/>
      <c r="T3096" s="70"/>
      <c r="Z3096" s="68">
        <f t="shared" si="205"/>
        <v>1</v>
      </c>
      <c r="AC3096" s="1" t="str">
        <f t="shared" si="206"/>
        <v>1900</v>
      </c>
    </row>
    <row r="3097" spans="2:29" x14ac:dyDescent="0.25">
      <c r="B3097" s="1">
        <f t="shared" si="203"/>
        <v>0</v>
      </c>
      <c r="D3097" s="95" t="str">
        <f t="shared" si="204"/>
        <v/>
      </c>
      <c r="E3097" s="69"/>
      <c r="F3097" s="70"/>
      <c r="G3097" s="4"/>
      <c r="H3097" s="71"/>
      <c r="I3097" s="71"/>
      <c r="J3097" s="70"/>
      <c r="K3097" s="70"/>
      <c r="L3097" s="70"/>
      <c r="M3097" s="70"/>
      <c r="N3097" s="70"/>
      <c r="O3097" s="70"/>
      <c r="P3097" s="70"/>
      <c r="Q3097" s="70"/>
      <c r="R3097" s="70"/>
      <c r="S3097" s="86"/>
      <c r="T3097" s="70"/>
      <c r="Z3097" s="68">
        <f t="shared" si="205"/>
        <v>1</v>
      </c>
      <c r="AC3097" s="1" t="str">
        <f t="shared" si="206"/>
        <v>1900</v>
      </c>
    </row>
    <row r="3098" spans="2:29" x14ac:dyDescent="0.25">
      <c r="B3098" s="1">
        <f t="shared" si="203"/>
        <v>0</v>
      </c>
      <c r="D3098" s="95" t="str">
        <f t="shared" si="204"/>
        <v/>
      </c>
      <c r="E3098" s="69"/>
      <c r="F3098" s="70"/>
      <c r="G3098" s="4"/>
      <c r="H3098" s="71"/>
      <c r="I3098" s="71"/>
      <c r="J3098" s="70"/>
      <c r="K3098" s="70"/>
      <c r="L3098" s="70"/>
      <c r="M3098" s="70"/>
      <c r="N3098" s="70"/>
      <c r="O3098" s="70"/>
      <c r="P3098" s="70"/>
      <c r="Q3098" s="70"/>
      <c r="R3098" s="70"/>
      <c r="S3098" s="86"/>
      <c r="T3098" s="70"/>
      <c r="Z3098" s="68">
        <f t="shared" si="205"/>
        <v>1</v>
      </c>
      <c r="AC3098" s="1" t="str">
        <f t="shared" si="206"/>
        <v>1900</v>
      </c>
    </row>
    <row r="3099" spans="2:29" x14ac:dyDescent="0.25">
      <c r="B3099" s="1">
        <f t="shared" si="203"/>
        <v>0</v>
      </c>
      <c r="D3099" s="95" t="str">
        <f t="shared" si="204"/>
        <v/>
      </c>
      <c r="E3099" s="69"/>
      <c r="F3099" s="70"/>
      <c r="G3099" s="4"/>
      <c r="H3099" s="71"/>
      <c r="I3099" s="71"/>
      <c r="J3099" s="70"/>
      <c r="K3099" s="70"/>
      <c r="L3099" s="70"/>
      <c r="M3099" s="70"/>
      <c r="N3099" s="70"/>
      <c r="O3099" s="70"/>
      <c r="P3099" s="70"/>
      <c r="Q3099" s="70"/>
      <c r="R3099" s="70"/>
      <c r="S3099" s="86"/>
      <c r="T3099" s="70"/>
      <c r="Z3099" s="68">
        <f t="shared" si="205"/>
        <v>1</v>
      </c>
      <c r="AC3099" s="1" t="str">
        <f t="shared" si="206"/>
        <v>1900</v>
      </c>
    </row>
    <row r="3100" spans="2:29" x14ac:dyDescent="0.25">
      <c r="B3100" s="1">
        <f t="shared" si="203"/>
        <v>0</v>
      </c>
      <c r="D3100" s="95" t="str">
        <f t="shared" si="204"/>
        <v/>
      </c>
      <c r="E3100" s="69"/>
      <c r="F3100" s="70"/>
      <c r="G3100" s="4"/>
      <c r="H3100" s="71"/>
      <c r="I3100" s="71"/>
      <c r="J3100" s="70"/>
      <c r="K3100" s="70"/>
      <c r="L3100" s="70"/>
      <c r="M3100" s="70"/>
      <c r="N3100" s="70"/>
      <c r="O3100" s="70"/>
      <c r="P3100" s="70"/>
      <c r="Q3100" s="70"/>
      <c r="R3100" s="70"/>
      <c r="S3100" s="86"/>
      <c r="T3100" s="70"/>
      <c r="Z3100" s="68">
        <f t="shared" si="205"/>
        <v>1</v>
      </c>
      <c r="AC3100" s="1" t="str">
        <f t="shared" si="206"/>
        <v>1900</v>
      </c>
    </row>
    <row r="3101" spans="2:29" x14ac:dyDescent="0.25">
      <c r="B3101" s="1">
        <f t="shared" si="203"/>
        <v>0</v>
      </c>
      <c r="D3101" s="95" t="str">
        <f t="shared" si="204"/>
        <v/>
      </c>
      <c r="E3101" s="69"/>
      <c r="F3101" s="70"/>
      <c r="G3101" s="4"/>
      <c r="H3101" s="71"/>
      <c r="I3101" s="71"/>
      <c r="J3101" s="70"/>
      <c r="K3101" s="70"/>
      <c r="L3101" s="70"/>
      <c r="M3101" s="70"/>
      <c r="N3101" s="70"/>
      <c r="O3101" s="70"/>
      <c r="P3101" s="70"/>
      <c r="Q3101" s="70"/>
      <c r="R3101" s="70"/>
      <c r="S3101" s="86"/>
      <c r="T3101" s="70"/>
      <c r="Z3101" s="68">
        <f t="shared" si="205"/>
        <v>1</v>
      </c>
      <c r="AC3101" s="1" t="str">
        <f t="shared" si="206"/>
        <v>1900</v>
      </c>
    </row>
    <row r="3102" spans="2:29" x14ac:dyDescent="0.25">
      <c r="B3102" s="1">
        <f t="shared" si="203"/>
        <v>0</v>
      </c>
      <c r="D3102" s="95" t="str">
        <f t="shared" si="204"/>
        <v/>
      </c>
      <c r="E3102" s="69"/>
      <c r="F3102" s="70"/>
      <c r="G3102" s="4"/>
      <c r="H3102" s="71"/>
      <c r="I3102" s="71"/>
      <c r="J3102" s="70"/>
      <c r="K3102" s="70"/>
      <c r="L3102" s="70"/>
      <c r="M3102" s="70"/>
      <c r="N3102" s="70"/>
      <c r="O3102" s="70"/>
      <c r="P3102" s="70"/>
      <c r="Q3102" s="70"/>
      <c r="R3102" s="70"/>
      <c r="S3102" s="86"/>
      <c r="T3102" s="70"/>
      <c r="Z3102" s="68">
        <f t="shared" si="205"/>
        <v>1</v>
      </c>
      <c r="AC3102" s="1" t="str">
        <f t="shared" si="206"/>
        <v>1900</v>
      </c>
    </row>
    <row r="3103" spans="2:29" x14ac:dyDescent="0.25">
      <c r="B3103" s="1">
        <f t="shared" si="203"/>
        <v>0</v>
      </c>
      <c r="D3103" s="95" t="str">
        <f t="shared" si="204"/>
        <v/>
      </c>
      <c r="E3103" s="69"/>
      <c r="F3103" s="70"/>
      <c r="G3103" s="4"/>
      <c r="H3103" s="71"/>
      <c r="I3103" s="71"/>
      <c r="J3103" s="70"/>
      <c r="K3103" s="70"/>
      <c r="L3103" s="70"/>
      <c r="M3103" s="70"/>
      <c r="N3103" s="70"/>
      <c r="O3103" s="70"/>
      <c r="P3103" s="70"/>
      <c r="Q3103" s="70"/>
      <c r="R3103" s="70"/>
      <c r="S3103" s="86"/>
      <c r="T3103" s="70"/>
      <c r="Z3103" s="68">
        <f t="shared" si="205"/>
        <v>1</v>
      </c>
      <c r="AC3103" s="1" t="str">
        <f t="shared" si="206"/>
        <v>1900</v>
      </c>
    </row>
    <row r="3104" spans="2:29" x14ac:dyDescent="0.25">
      <c r="B3104" s="1">
        <f t="shared" si="203"/>
        <v>0</v>
      </c>
      <c r="D3104" s="95" t="str">
        <f t="shared" si="204"/>
        <v/>
      </c>
      <c r="E3104" s="69"/>
      <c r="F3104" s="70"/>
      <c r="G3104" s="4"/>
      <c r="H3104" s="71"/>
      <c r="I3104" s="71"/>
      <c r="J3104" s="70"/>
      <c r="K3104" s="70"/>
      <c r="L3104" s="70"/>
      <c r="M3104" s="70"/>
      <c r="N3104" s="70"/>
      <c r="O3104" s="70"/>
      <c r="P3104" s="70"/>
      <c r="Q3104" s="70"/>
      <c r="R3104" s="70"/>
      <c r="S3104" s="86"/>
      <c r="T3104" s="70"/>
      <c r="Z3104" s="68">
        <f t="shared" si="205"/>
        <v>1</v>
      </c>
      <c r="AC3104" s="1" t="str">
        <f t="shared" si="206"/>
        <v>1900</v>
      </c>
    </row>
    <row r="3105" spans="2:29" x14ac:dyDescent="0.25">
      <c r="B3105" s="1">
        <f t="shared" si="203"/>
        <v>0</v>
      </c>
      <c r="D3105" s="95" t="str">
        <f t="shared" si="204"/>
        <v/>
      </c>
      <c r="E3105" s="69"/>
      <c r="F3105" s="70"/>
      <c r="G3105" s="4"/>
      <c r="H3105" s="71"/>
      <c r="I3105" s="71"/>
      <c r="J3105" s="70"/>
      <c r="K3105" s="70"/>
      <c r="L3105" s="70"/>
      <c r="M3105" s="70"/>
      <c r="N3105" s="70"/>
      <c r="O3105" s="70"/>
      <c r="P3105" s="70"/>
      <c r="Q3105" s="70"/>
      <c r="R3105" s="70"/>
      <c r="S3105" s="86"/>
      <c r="T3105" s="70"/>
      <c r="Z3105" s="68">
        <f t="shared" si="205"/>
        <v>1</v>
      </c>
      <c r="AC3105" s="1" t="str">
        <f t="shared" si="206"/>
        <v>1900</v>
      </c>
    </row>
    <row r="3106" spans="2:29" x14ac:dyDescent="0.25">
      <c r="B3106" s="1">
        <f t="shared" si="203"/>
        <v>0</v>
      </c>
      <c r="D3106" s="95" t="str">
        <f t="shared" si="204"/>
        <v/>
      </c>
      <c r="E3106" s="69"/>
      <c r="F3106" s="70"/>
      <c r="G3106" s="4"/>
      <c r="H3106" s="71"/>
      <c r="I3106" s="71"/>
      <c r="J3106" s="70"/>
      <c r="K3106" s="70"/>
      <c r="L3106" s="70"/>
      <c r="M3106" s="70"/>
      <c r="N3106" s="70"/>
      <c r="O3106" s="70"/>
      <c r="P3106" s="70"/>
      <c r="Q3106" s="70"/>
      <c r="R3106" s="70"/>
      <c r="S3106" s="86"/>
      <c r="T3106" s="70"/>
      <c r="Z3106" s="68">
        <f t="shared" si="205"/>
        <v>1</v>
      </c>
      <c r="AC3106" s="1" t="str">
        <f t="shared" si="206"/>
        <v>1900</v>
      </c>
    </row>
    <row r="3107" spans="2:29" x14ac:dyDescent="0.25">
      <c r="B3107" s="1">
        <f t="shared" si="203"/>
        <v>0</v>
      </c>
      <c r="D3107" s="95" t="str">
        <f t="shared" si="204"/>
        <v/>
      </c>
      <c r="E3107" s="69"/>
      <c r="F3107" s="70"/>
      <c r="G3107" s="4"/>
      <c r="H3107" s="71"/>
      <c r="I3107" s="71"/>
      <c r="J3107" s="70"/>
      <c r="K3107" s="70"/>
      <c r="L3107" s="70"/>
      <c r="M3107" s="70"/>
      <c r="N3107" s="70"/>
      <c r="O3107" s="70"/>
      <c r="P3107" s="70"/>
      <c r="Q3107" s="70"/>
      <c r="R3107" s="70"/>
      <c r="S3107" s="86"/>
      <c r="T3107" s="70"/>
      <c r="Z3107" s="68">
        <f t="shared" si="205"/>
        <v>1</v>
      </c>
      <c r="AC3107" s="1" t="str">
        <f t="shared" si="206"/>
        <v>1900</v>
      </c>
    </row>
    <row r="3108" spans="2:29" x14ac:dyDescent="0.25">
      <c r="B3108" s="1">
        <f t="shared" si="203"/>
        <v>0</v>
      </c>
      <c r="D3108" s="95" t="str">
        <f t="shared" si="204"/>
        <v/>
      </c>
      <c r="E3108" s="69"/>
      <c r="F3108" s="70"/>
      <c r="G3108" s="4"/>
      <c r="H3108" s="71"/>
      <c r="I3108" s="71"/>
      <c r="J3108" s="70"/>
      <c r="K3108" s="70"/>
      <c r="L3108" s="70"/>
      <c r="M3108" s="70"/>
      <c r="N3108" s="70"/>
      <c r="O3108" s="70"/>
      <c r="P3108" s="70"/>
      <c r="Q3108" s="70"/>
      <c r="R3108" s="70"/>
      <c r="S3108" s="86"/>
      <c r="T3108" s="70"/>
      <c r="Z3108" s="68">
        <f t="shared" si="205"/>
        <v>1</v>
      </c>
      <c r="AC3108" s="1" t="str">
        <f t="shared" si="206"/>
        <v>1900</v>
      </c>
    </row>
    <row r="3109" spans="2:29" x14ac:dyDescent="0.25">
      <c r="B3109" s="1">
        <f t="shared" si="203"/>
        <v>0</v>
      </c>
      <c r="D3109" s="95" t="str">
        <f t="shared" si="204"/>
        <v/>
      </c>
      <c r="E3109" s="69"/>
      <c r="F3109" s="70"/>
      <c r="G3109" s="4"/>
      <c r="H3109" s="71"/>
      <c r="I3109" s="71"/>
      <c r="J3109" s="70"/>
      <c r="K3109" s="70"/>
      <c r="L3109" s="70"/>
      <c r="M3109" s="70"/>
      <c r="N3109" s="70"/>
      <c r="O3109" s="70"/>
      <c r="P3109" s="70"/>
      <c r="Q3109" s="70"/>
      <c r="R3109" s="70"/>
      <c r="S3109" s="86"/>
      <c r="T3109" s="70"/>
      <c r="Z3109" s="68">
        <f t="shared" si="205"/>
        <v>1</v>
      </c>
      <c r="AC3109" s="1" t="str">
        <f t="shared" si="206"/>
        <v>1900</v>
      </c>
    </row>
    <row r="3110" spans="2:29" x14ac:dyDescent="0.25">
      <c r="B3110" s="1">
        <f t="shared" si="203"/>
        <v>0</v>
      </c>
      <c r="D3110" s="95" t="str">
        <f t="shared" si="204"/>
        <v/>
      </c>
      <c r="E3110" s="69"/>
      <c r="F3110" s="70"/>
      <c r="G3110" s="4"/>
      <c r="H3110" s="71"/>
      <c r="I3110" s="71"/>
      <c r="J3110" s="70"/>
      <c r="K3110" s="70"/>
      <c r="L3110" s="70"/>
      <c r="M3110" s="70"/>
      <c r="N3110" s="70"/>
      <c r="O3110" s="70"/>
      <c r="P3110" s="70"/>
      <c r="Q3110" s="70"/>
      <c r="R3110" s="70"/>
      <c r="S3110" s="86"/>
      <c r="T3110" s="70"/>
      <c r="Z3110" s="68">
        <f t="shared" si="205"/>
        <v>1</v>
      </c>
      <c r="AC3110" s="1" t="str">
        <f t="shared" si="206"/>
        <v>1900</v>
      </c>
    </row>
    <row r="3111" spans="2:29" x14ac:dyDescent="0.25">
      <c r="B3111" s="1">
        <f t="shared" si="203"/>
        <v>0</v>
      </c>
      <c r="D3111" s="95" t="str">
        <f t="shared" si="204"/>
        <v/>
      </c>
      <c r="E3111" s="69"/>
      <c r="F3111" s="70"/>
      <c r="G3111" s="4"/>
      <c r="H3111" s="71"/>
      <c r="I3111" s="71"/>
      <c r="J3111" s="70"/>
      <c r="K3111" s="70"/>
      <c r="L3111" s="70"/>
      <c r="M3111" s="70"/>
      <c r="N3111" s="70"/>
      <c r="O3111" s="70"/>
      <c r="P3111" s="70"/>
      <c r="Q3111" s="70"/>
      <c r="R3111" s="70"/>
      <c r="S3111" s="86"/>
      <c r="T3111" s="70"/>
      <c r="Z3111" s="68">
        <f t="shared" si="205"/>
        <v>1</v>
      </c>
      <c r="AC3111" s="1" t="str">
        <f t="shared" si="206"/>
        <v>1900</v>
      </c>
    </row>
    <row r="3112" spans="2:29" x14ac:dyDescent="0.25">
      <c r="B3112" s="1">
        <f t="shared" si="203"/>
        <v>0</v>
      </c>
      <c r="D3112" s="95" t="str">
        <f t="shared" si="204"/>
        <v/>
      </c>
      <c r="E3112" s="69"/>
      <c r="F3112" s="70"/>
      <c r="G3112" s="4"/>
      <c r="H3112" s="71"/>
      <c r="I3112" s="71"/>
      <c r="J3112" s="70"/>
      <c r="K3112" s="70"/>
      <c r="L3112" s="70"/>
      <c r="M3112" s="70"/>
      <c r="N3112" s="70"/>
      <c r="O3112" s="70"/>
      <c r="P3112" s="70"/>
      <c r="Q3112" s="70"/>
      <c r="R3112" s="70"/>
      <c r="S3112" s="86"/>
      <c r="T3112" s="70"/>
      <c r="Z3112" s="68">
        <f t="shared" si="205"/>
        <v>1</v>
      </c>
      <c r="AC3112" s="1" t="str">
        <f t="shared" si="206"/>
        <v>1900</v>
      </c>
    </row>
    <row r="3113" spans="2:29" x14ac:dyDescent="0.25">
      <c r="B3113" s="1">
        <f t="shared" si="203"/>
        <v>0</v>
      </c>
      <c r="D3113" s="95" t="str">
        <f t="shared" si="204"/>
        <v/>
      </c>
      <c r="E3113" s="69"/>
      <c r="F3113" s="70"/>
      <c r="G3113" s="4"/>
      <c r="H3113" s="71"/>
      <c r="I3113" s="71"/>
      <c r="J3113" s="70"/>
      <c r="K3113" s="70"/>
      <c r="L3113" s="70"/>
      <c r="M3113" s="70"/>
      <c r="N3113" s="70"/>
      <c r="O3113" s="70"/>
      <c r="P3113" s="70"/>
      <c r="Q3113" s="70"/>
      <c r="R3113" s="70"/>
      <c r="S3113" s="86"/>
      <c r="T3113" s="70"/>
      <c r="Z3113" s="68">
        <f t="shared" si="205"/>
        <v>1</v>
      </c>
      <c r="AC3113" s="1" t="str">
        <f t="shared" si="206"/>
        <v>1900</v>
      </c>
    </row>
    <row r="3114" spans="2:29" x14ac:dyDescent="0.25">
      <c r="B3114" s="1">
        <f t="shared" si="203"/>
        <v>0</v>
      </c>
      <c r="D3114" s="95" t="str">
        <f t="shared" si="204"/>
        <v/>
      </c>
      <c r="E3114" s="69"/>
      <c r="F3114" s="70"/>
      <c r="G3114" s="4"/>
      <c r="H3114" s="71"/>
      <c r="I3114" s="71"/>
      <c r="J3114" s="70"/>
      <c r="K3114" s="70"/>
      <c r="L3114" s="70"/>
      <c r="M3114" s="70"/>
      <c r="N3114" s="70"/>
      <c r="O3114" s="70"/>
      <c r="P3114" s="70"/>
      <c r="Q3114" s="70"/>
      <c r="R3114" s="70"/>
      <c r="S3114" s="86"/>
      <c r="T3114" s="70"/>
      <c r="Z3114" s="68">
        <f t="shared" si="205"/>
        <v>1</v>
      </c>
      <c r="AC3114" s="1" t="str">
        <f t="shared" si="206"/>
        <v>1900</v>
      </c>
    </row>
    <row r="3115" spans="2:29" x14ac:dyDescent="0.25">
      <c r="B3115" s="1">
        <f t="shared" si="203"/>
        <v>0</v>
      </c>
      <c r="D3115" s="95" t="str">
        <f t="shared" si="204"/>
        <v/>
      </c>
      <c r="E3115" s="69"/>
      <c r="F3115" s="70"/>
      <c r="G3115" s="4"/>
      <c r="H3115" s="71"/>
      <c r="I3115" s="71"/>
      <c r="J3115" s="70"/>
      <c r="K3115" s="70"/>
      <c r="L3115" s="70"/>
      <c r="M3115" s="70"/>
      <c r="N3115" s="70"/>
      <c r="O3115" s="70"/>
      <c r="P3115" s="70"/>
      <c r="Q3115" s="70"/>
      <c r="R3115" s="70"/>
      <c r="S3115" s="86"/>
      <c r="T3115" s="70"/>
      <c r="Z3115" s="68">
        <f t="shared" si="205"/>
        <v>1</v>
      </c>
      <c r="AC3115" s="1" t="str">
        <f t="shared" si="206"/>
        <v>1900</v>
      </c>
    </row>
    <row r="3116" spans="2:29" x14ac:dyDescent="0.25">
      <c r="B3116" s="1">
        <f t="shared" si="203"/>
        <v>0</v>
      </c>
      <c r="D3116" s="95" t="str">
        <f t="shared" si="204"/>
        <v/>
      </c>
      <c r="E3116" s="69"/>
      <c r="F3116" s="70"/>
      <c r="G3116" s="4"/>
      <c r="H3116" s="71"/>
      <c r="I3116" s="71"/>
      <c r="J3116" s="70"/>
      <c r="K3116" s="70"/>
      <c r="L3116" s="70"/>
      <c r="M3116" s="70"/>
      <c r="N3116" s="70"/>
      <c r="O3116" s="70"/>
      <c r="P3116" s="70"/>
      <c r="Q3116" s="70"/>
      <c r="R3116" s="70"/>
      <c r="S3116" s="86"/>
      <c r="T3116" s="70"/>
      <c r="Z3116" s="68">
        <f t="shared" si="205"/>
        <v>1</v>
      </c>
      <c r="AC3116" s="1" t="str">
        <f t="shared" si="206"/>
        <v>1900</v>
      </c>
    </row>
    <row r="3117" spans="2:29" x14ac:dyDescent="0.25">
      <c r="B3117" s="1">
        <f t="shared" si="203"/>
        <v>0</v>
      </c>
      <c r="D3117" s="95" t="str">
        <f t="shared" si="204"/>
        <v/>
      </c>
      <c r="E3117" s="69"/>
      <c r="F3117" s="70"/>
      <c r="G3117" s="4"/>
      <c r="H3117" s="71"/>
      <c r="I3117" s="71"/>
      <c r="J3117" s="70"/>
      <c r="K3117" s="70"/>
      <c r="L3117" s="70"/>
      <c r="M3117" s="70"/>
      <c r="N3117" s="70"/>
      <c r="O3117" s="70"/>
      <c r="P3117" s="70"/>
      <c r="Q3117" s="70"/>
      <c r="R3117" s="70"/>
      <c r="S3117" s="86"/>
      <c r="T3117" s="70"/>
      <c r="Z3117" s="68">
        <f t="shared" si="205"/>
        <v>1</v>
      </c>
      <c r="AC3117" s="1" t="str">
        <f t="shared" si="206"/>
        <v>1900</v>
      </c>
    </row>
    <row r="3118" spans="2:29" x14ac:dyDescent="0.25">
      <c r="B3118" s="1">
        <f t="shared" si="203"/>
        <v>0</v>
      </c>
      <c r="D3118" s="95" t="str">
        <f t="shared" si="204"/>
        <v/>
      </c>
      <c r="E3118" s="69"/>
      <c r="F3118" s="70"/>
      <c r="G3118" s="4"/>
      <c r="H3118" s="71"/>
      <c r="I3118" s="71"/>
      <c r="J3118" s="70"/>
      <c r="K3118" s="70"/>
      <c r="L3118" s="70"/>
      <c r="M3118" s="70"/>
      <c r="N3118" s="70"/>
      <c r="O3118" s="70"/>
      <c r="P3118" s="70"/>
      <c r="Q3118" s="70"/>
      <c r="R3118" s="70"/>
      <c r="S3118" s="86"/>
      <c r="T3118" s="70"/>
      <c r="Z3118" s="68">
        <f t="shared" si="205"/>
        <v>1</v>
      </c>
      <c r="AC3118" s="1" t="str">
        <f t="shared" si="206"/>
        <v>1900</v>
      </c>
    </row>
    <row r="3119" spans="2:29" x14ac:dyDescent="0.25">
      <c r="B3119" s="1">
        <f t="shared" si="203"/>
        <v>0</v>
      </c>
      <c r="D3119" s="95" t="str">
        <f t="shared" si="204"/>
        <v/>
      </c>
      <c r="E3119" s="69"/>
      <c r="F3119" s="70"/>
      <c r="G3119" s="4"/>
      <c r="H3119" s="71"/>
      <c r="I3119" s="71"/>
      <c r="J3119" s="70"/>
      <c r="K3119" s="70"/>
      <c r="L3119" s="70"/>
      <c r="M3119" s="70"/>
      <c r="N3119" s="70"/>
      <c r="O3119" s="70"/>
      <c r="P3119" s="70"/>
      <c r="Q3119" s="70"/>
      <c r="R3119" s="70"/>
      <c r="S3119" s="86"/>
      <c r="T3119" s="70"/>
      <c r="Z3119" s="68">
        <f t="shared" si="205"/>
        <v>1</v>
      </c>
      <c r="AC3119" s="1" t="str">
        <f t="shared" si="206"/>
        <v>1900</v>
      </c>
    </row>
    <row r="3120" spans="2:29" x14ac:dyDescent="0.25">
      <c r="B3120" s="1">
        <f t="shared" si="203"/>
        <v>0</v>
      </c>
      <c r="D3120" s="95" t="str">
        <f t="shared" si="204"/>
        <v/>
      </c>
      <c r="E3120" s="69"/>
      <c r="F3120" s="70"/>
      <c r="G3120" s="4"/>
      <c r="H3120" s="71"/>
      <c r="I3120" s="71"/>
      <c r="J3120" s="70"/>
      <c r="K3120" s="70"/>
      <c r="L3120" s="70"/>
      <c r="M3120" s="70"/>
      <c r="N3120" s="70"/>
      <c r="O3120" s="70"/>
      <c r="P3120" s="70"/>
      <c r="Q3120" s="70"/>
      <c r="R3120" s="70"/>
      <c r="S3120" s="86"/>
      <c r="T3120" s="70"/>
      <c r="Z3120" s="68">
        <f t="shared" si="205"/>
        <v>1</v>
      </c>
      <c r="AC3120" s="1" t="str">
        <f t="shared" si="206"/>
        <v>1900</v>
      </c>
    </row>
    <row r="3121" spans="2:29" x14ac:dyDescent="0.25">
      <c r="B3121" s="1">
        <f t="shared" si="203"/>
        <v>0</v>
      </c>
      <c r="D3121" s="95" t="str">
        <f t="shared" si="204"/>
        <v/>
      </c>
      <c r="E3121" s="69"/>
      <c r="F3121" s="70"/>
      <c r="G3121" s="4"/>
      <c r="H3121" s="71"/>
      <c r="I3121" s="71"/>
      <c r="J3121" s="70"/>
      <c r="K3121" s="70"/>
      <c r="L3121" s="70"/>
      <c r="M3121" s="70"/>
      <c r="N3121" s="70"/>
      <c r="O3121" s="70"/>
      <c r="P3121" s="70"/>
      <c r="Q3121" s="70"/>
      <c r="R3121" s="70"/>
      <c r="S3121" s="86"/>
      <c r="T3121" s="70"/>
      <c r="Z3121" s="68">
        <f t="shared" si="205"/>
        <v>1</v>
      </c>
      <c r="AC3121" s="1" t="str">
        <f t="shared" si="206"/>
        <v>1900</v>
      </c>
    </row>
    <row r="3122" spans="2:29" x14ac:dyDescent="0.25">
      <c r="B3122" s="1">
        <f t="shared" si="203"/>
        <v>0</v>
      </c>
      <c r="D3122" s="95" t="str">
        <f t="shared" si="204"/>
        <v/>
      </c>
      <c r="E3122" s="69"/>
      <c r="F3122" s="70"/>
      <c r="G3122" s="4"/>
      <c r="H3122" s="71"/>
      <c r="I3122" s="71"/>
      <c r="J3122" s="70"/>
      <c r="K3122" s="70"/>
      <c r="L3122" s="70"/>
      <c r="M3122" s="70"/>
      <c r="N3122" s="70"/>
      <c r="O3122" s="70"/>
      <c r="P3122" s="70"/>
      <c r="Q3122" s="70"/>
      <c r="R3122" s="70"/>
      <c r="S3122" s="86"/>
      <c r="T3122" s="70"/>
      <c r="Z3122" s="68">
        <f t="shared" si="205"/>
        <v>1</v>
      </c>
      <c r="AC3122" s="1" t="str">
        <f t="shared" si="206"/>
        <v>1900</v>
      </c>
    </row>
    <row r="3123" spans="2:29" x14ac:dyDescent="0.25">
      <c r="B3123" s="1">
        <f t="shared" si="203"/>
        <v>0</v>
      </c>
      <c r="D3123" s="95" t="str">
        <f t="shared" si="204"/>
        <v/>
      </c>
      <c r="E3123" s="69"/>
      <c r="F3123" s="70"/>
      <c r="G3123" s="4"/>
      <c r="H3123" s="71"/>
      <c r="I3123" s="71"/>
      <c r="J3123" s="70"/>
      <c r="K3123" s="70"/>
      <c r="L3123" s="70"/>
      <c r="M3123" s="70"/>
      <c r="N3123" s="70"/>
      <c r="O3123" s="70"/>
      <c r="P3123" s="70"/>
      <c r="Q3123" s="70"/>
      <c r="R3123" s="70"/>
      <c r="S3123" s="86"/>
      <c r="T3123" s="70"/>
      <c r="Z3123" s="68">
        <f t="shared" si="205"/>
        <v>1</v>
      </c>
      <c r="AC3123" s="1" t="str">
        <f t="shared" si="206"/>
        <v>1900</v>
      </c>
    </row>
    <row r="3124" spans="2:29" x14ac:dyDescent="0.25">
      <c r="B3124" s="1">
        <f t="shared" si="203"/>
        <v>0</v>
      </c>
      <c r="D3124" s="95" t="str">
        <f t="shared" si="204"/>
        <v/>
      </c>
      <c r="E3124" s="69"/>
      <c r="F3124" s="70"/>
      <c r="G3124" s="4"/>
      <c r="H3124" s="71"/>
      <c r="I3124" s="71"/>
      <c r="J3124" s="70"/>
      <c r="K3124" s="70"/>
      <c r="L3124" s="70"/>
      <c r="M3124" s="70"/>
      <c r="N3124" s="70"/>
      <c r="O3124" s="70"/>
      <c r="P3124" s="70"/>
      <c r="Q3124" s="70"/>
      <c r="R3124" s="70"/>
      <c r="S3124" s="86"/>
      <c r="T3124" s="70"/>
      <c r="Z3124" s="68">
        <f t="shared" si="205"/>
        <v>1</v>
      </c>
      <c r="AC3124" s="1" t="str">
        <f t="shared" si="206"/>
        <v>1900</v>
      </c>
    </row>
    <row r="3125" spans="2:29" x14ac:dyDescent="0.25">
      <c r="B3125" s="1">
        <f t="shared" si="203"/>
        <v>0</v>
      </c>
      <c r="D3125" s="95" t="str">
        <f t="shared" si="204"/>
        <v/>
      </c>
      <c r="E3125" s="69"/>
      <c r="F3125" s="70"/>
      <c r="G3125" s="4"/>
      <c r="H3125" s="71"/>
      <c r="I3125" s="71"/>
      <c r="J3125" s="70"/>
      <c r="K3125" s="70"/>
      <c r="L3125" s="70"/>
      <c r="M3125" s="70"/>
      <c r="N3125" s="70"/>
      <c r="O3125" s="70"/>
      <c r="P3125" s="70"/>
      <c r="Q3125" s="70"/>
      <c r="R3125" s="70"/>
      <c r="S3125" s="86"/>
      <c r="T3125" s="70"/>
      <c r="Z3125" s="68">
        <f t="shared" si="205"/>
        <v>1</v>
      </c>
      <c r="AC3125" s="1" t="str">
        <f t="shared" si="206"/>
        <v>1900</v>
      </c>
    </row>
    <row r="3126" spans="2:29" x14ac:dyDescent="0.25">
      <c r="B3126" s="1">
        <f t="shared" si="203"/>
        <v>0</v>
      </c>
      <c r="D3126" s="95" t="str">
        <f t="shared" si="204"/>
        <v/>
      </c>
      <c r="E3126" s="69"/>
      <c r="F3126" s="70"/>
      <c r="G3126" s="4"/>
      <c r="H3126" s="71"/>
      <c r="I3126" s="71"/>
      <c r="J3126" s="70"/>
      <c r="K3126" s="70"/>
      <c r="L3126" s="70"/>
      <c r="M3126" s="70"/>
      <c r="N3126" s="70"/>
      <c r="O3126" s="70"/>
      <c r="P3126" s="70"/>
      <c r="Q3126" s="70"/>
      <c r="R3126" s="70"/>
      <c r="S3126" s="86"/>
      <c r="T3126" s="70"/>
      <c r="Z3126" s="68">
        <f t="shared" si="205"/>
        <v>1</v>
      </c>
      <c r="AC3126" s="1" t="str">
        <f t="shared" si="206"/>
        <v>1900</v>
      </c>
    </row>
    <row r="3127" spans="2:29" x14ac:dyDescent="0.25">
      <c r="B3127" s="1">
        <f t="shared" si="203"/>
        <v>0</v>
      </c>
      <c r="D3127" s="95" t="str">
        <f t="shared" si="204"/>
        <v/>
      </c>
      <c r="E3127" s="69"/>
      <c r="F3127" s="70"/>
      <c r="G3127" s="4"/>
      <c r="H3127" s="71"/>
      <c r="I3127" s="71"/>
      <c r="J3127" s="70"/>
      <c r="K3127" s="70"/>
      <c r="L3127" s="70"/>
      <c r="M3127" s="70"/>
      <c r="N3127" s="70"/>
      <c r="O3127" s="70"/>
      <c r="P3127" s="70"/>
      <c r="Q3127" s="70"/>
      <c r="R3127" s="70"/>
      <c r="S3127" s="86"/>
      <c r="T3127" s="70"/>
      <c r="Z3127" s="68">
        <f t="shared" si="205"/>
        <v>1</v>
      </c>
      <c r="AC3127" s="1" t="str">
        <f t="shared" si="206"/>
        <v>1900</v>
      </c>
    </row>
    <row r="3128" spans="2:29" x14ac:dyDescent="0.25">
      <c r="B3128" s="1">
        <f t="shared" si="203"/>
        <v>0</v>
      </c>
      <c r="D3128" s="95" t="str">
        <f t="shared" si="204"/>
        <v/>
      </c>
      <c r="E3128" s="69"/>
      <c r="F3128" s="70"/>
      <c r="G3128" s="4"/>
      <c r="H3128" s="71"/>
      <c r="I3128" s="71"/>
      <c r="J3128" s="70"/>
      <c r="K3128" s="70"/>
      <c r="L3128" s="70"/>
      <c r="M3128" s="70"/>
      <c r="N3128" s="70"/>
      <c r="O3128" s="70"/>
      <c r="P3128" s="70"/>
      <c r="Q3128" s="70"/>
      <c r="R3128" s="70"/>
      <c r="S3128" s="86"/>
      <c r="T3128" s="70"/>
      <c r="Z3128" s="68">
        <f t="shared" si="205"/>
        <v>1</v>
      </c>
      <c r="AC3128" s="1" t="str">
        <f t="shared" si="206"/>
        <v>1900</v>
      </c>
    </row>
    <row r="3129" spans="2:29" x14ac:dyDescent="0.25">
      <c r="B3129" s="1">
        <f t="shared" si="203"/>
        <v>0</v>
      </c>
      <c r="D3129" s="95" t="str">
        <f t="shared" si="204"/>
        <v/>
      </c>
      <c r="E3129" s="69"/>
      <c r="F3129" s="70"/>
      <c r="G3129" s="4"/>
      <c r="H3129" s="71"/>
      <c r="I3129" s="71"/>
      <c r="J3129" s="70"/>
      <c r="K3129" s="70"/>
      <c r="L3129" s="70"/>
      <c r="M3129" s="70"/>
      <c r="N3129" s="70"/>
      <c r="O3129" s="70"/>
      <c r="P3129" s="70"/>
      <c r="Q3129" s="70"/>
      <c r="R3129" s="70"/>
      <c r="S3129" s="86"/>
      <c r="T3129" s="70"/>
      <c r="Z3129" s="68">
        <f t="shared" si="205"/>
        <v>1</v>
      </c>
      <c r="AC3129" s="1" t="str">
        <f t="shared" si="206"/>
        <v>1900</v>
      </c>
    </row>
    <row r="3130" spans="2:29" x14ac:dyDescent="0.25">
      <c r="B3130" s="1">
        <f t="shared" si="203"/>
        <v>0</v>
      </c>
      <c r="D3130" s="95" t="str">
        <f t="shared" si="204"/>
        <v/>
      </c>
      <c r="E3130" s="69"/>
      <c r="F3130" s="70"/>
      <c r="G3130" s="4"/>
      <c r="H3130" s="71"/>
      <c r="I3130" s="71"/>
      <c r="J3130" s="70"/>
      <c r="K3130" s="70"/>
      <c r="L3130" s="70"/>
      <c r="M3130" s="70"/>
      <c r="N3130" s="70"/>
      <c r="O3130" s="70"/>
      <c r="P3130" s="70"/>
      <c r="Q3130" s="70"/>
      <c r="R3130" s="70"/>
      <c r="S3130" s="86"/>
      <c r="T3130" s="70"/>
      <c r="Z3130" s="68">
        <f t="shared" si="205"/>
        <v>1</v>
      </c>
      <c r="AC3130" s="1" t="str">
        <f t="shared" si="206"/>
        <v>1900</v>
      </c>
    </row>
    <row r="3131" spans="2:29" x14ac:dyDescent="0.25">
      <c r="B3131" s="1">
        <f t="shared" si="203"/>
        <v>0</v>
      </c>
      <c r="D3131" s="95" t="str">
        <f t="shared" si="204"/>
        <v/>
      </c>
      <c r="E3131" s="69"/>
      <c r="F3131" s="70"/>
      <c r="G3131" s="4"/>
      <c r="H3131" s="71"/>
      <c r="I3131" s="71"/>
      <c r="J3131" s="70"/>
      <c r="K3131" s="70"/>
      <c r="L3131" s="70"/>
      <c r="M3131" s="70"/>
      <c r="N3131" s="70"/>
      <c r="O3131" s="70"/>
      <c r="P3131" s="70"/>
      <c r="Q3131" s="70"/>
      <c r="R3131" s="70"/>
      <c r="S3131" s="86"/>
      <c r="T3131" s="70"/>
      <c r="Z3131" s="68">
        <f t="shared" si="205"/>
        <v>1</v>
      </c>
      <c r="AC3131" s="1" t="str">
        <f t="shared" si="206"/>
        <v>1900</v>
      </c>
    </row>
    <row r="3132" spans="2:29" x14ac:dyDescent="0.25">
      <c r="B3132" s="1">
        <f t="shared" si="203"/>
        <v>0</v>
      </c>
      <c r="D3132" s="95" t="str">
        <f t="shared" si="204"/>
        <v/>
      </c>
      <c r="E3132" s="69"/>
      <c r="F3132" s="70"/>
      <c r="G3132" s="4"/>
      <c r="H3132" s="71"/>
      <c r="I3132" s="71"/>
      <c r="J3132" s="70"/>
      <c r="K3132" s="70"/>
      <c r="L3132" s="70"/>
      <c r="M3132" s="70"/>
      <c r="N3132" s="70"/>
      <c r="O3132" s="70"/>
      <c r="P3132" s="70"/>
      <c r="Q3132" s="70"/>
      <c r="R3132" s="70"/>
      <c r="S3132" s="86"/>
      <c r="T3132" s="70"/>
      <c r="Z3132" s="68">
        <f t="shared" si="205"/>
        <v>1</v>
      </c>
      <c r="AC3132" s="1" t="str">
        <f t="shared" si="206"/>
        <v>1900</v>
      </c>
    </row>
    <row r="3133" spans="2:29" x14ac:dyDescent="0.25">
      <c r="B3133" s="1">
        <f t="shared" si="203"/>
        <v>0</v>
      </c>
      <c r="D3133" s="95" t="str">
        <f t="shared" si="204"/>
        <v/>
      </c>
      <c r="E3133" s="69"/>
      <c r="F3133" s="70"/>
      <c r="G3133" s="4"/>
      <c r="H3133" s="71"/>
      <c r="I3133" s="71"/>
      <c r="J3133" s="70"/>
      <c r="K3133" s="70"/>
      <c r="L3133" s="70"/>
      <c r="M3133" s="70"/>
      <c r="N3133" s="70"/>
      <c r="O3133" s="70"/>
      <c r="P3133" s="70"/>
      <c r="Q3133" s="70"/>
      <c r="R3133" s="70"/>
      <c r="S3133" s="86"/>
      <c r="T3133" s="70"/>
      <c r="Z3133" s="68">
        <f t="shared" si="205"/>
        <v>1</v>
      </c>
      <c r="AC3133" s="1" t="str">
        <f t="shared" si="206"/>
        <v>1900</v>
      </c>
    </row>
    <row r="3134" spans="2:29" x14ac:dyDescent="0.25">
      <c r="B3134" s="1">
        <f t="shared" si="203"/>
        <v>0</v>
      </c>
      <c r="D3134" s="95" t="str">
        <f t="shared" si="204"/>
        <v/>
      </c>
      <c r="E3134" s="69"/>
      <c r="F3134" s="70"/>
      <c r="G3134" s="4"/>
      <c r="H3134" s="71"/>
      <c r="I3134" s="71"/>
      <c r="J3134" s="70"/>
      <c r="K3134" s="70"/>
      <c r="L3134" s="70"/>
      <c r="M3134" s="70"/>
      <c r="N3134" s="70"/>
      <c r="O3134" s="70"/>
      <c r="P3134" s="70"/>
      <c r="Q3134" s="70"/>
      <c r="R3134" s="70"/>
      <c r="S3134" s="86"/>
      <c r="T3134" s="70"/>
      <c r="Z3134" s="68">
        <f t="shared" si="205"/>
        <v>1</v>
      </c>
      <c r="AC3134" s="1" t="str">
        <f t="shared" si="206"/>
        <v>1900</v>
      </c>
    </row>
    <row r="3135" spans="2:29" x14ac:dyDescent="0.25">
      <c r="B3135" s="1">
        <f t="shared" si="203"/>
        <v>0</v>
      </c>
      <c r="D3135" s="95" t="str">
        <f t="shared" si="204"/>
        <v/>
      </c>
      <c r="E3135" s="69"/>
      <c r="F3135" s="70"/>
      <c r="G3135" s="4"/>
      <c r="H3135" s="71"/>
      <c r="I3135" s="71"/>
      <c r="J3135" s="70"/>
      <c r="K3135" s="70"/>
      <c r="L3135" s="70"/>
      <c r="M3135" s="70"/>
      <c r="N3135" s="70"/>
      <c r="O3135" s="70"/>
      <c r="P3135" s="70"/>
      <c r="Q3135" s="70"/>
      <c r="R3135" s="70"/>
      <c r="S3135" s="86"/>
      <c r="T3135" s="70"/>
      <c r="Z3135" s="68">
        <f t="shared" si="205"/>
        <v>1</v>
      </c>
      <c r="AC3135" s="1" t="str">
        <f t="shared" si="206"/>
        <v>1900</v>
      </c>
    </row>
    <row r="3136" spans="2:29" x14ac:dyDescent="0.25">
      <c r="B3136" s="1">
        <f t="shared" si="203"/>
        <v>0</v>
      </c>
      <c r="D3136" s="95" t="str">
        <f t="shared" si="204"/>
        <v/>
      </c>
      <c r="E3136" s="69"/>
      <c r="F3136" s="70"/>
      <c r="G3136" s="4"/>
      <c r="H3136" s="71"/>
      <c r="I3136" s="71"/>
      <c r="J3136" s="70"/>
      <c r="K3136" s="70"/>
      <c r="L3136" s="70"/>
      <c r="M3136" s="70"/>
      <c r="N3136" s="70"/>
      <c r="O3136" s="70"/>
      <c r="P3136" s="70"/>
      <c r="Q3136" s="70"/>
      <c r="R3136" s="70"/>
      <c r="S3136" s="86"/>
      <c r="T3136" s="70"/>
      <c r="Z3136" s="68">
        <f t="shared" si="205"/>
        <v>1</v>
      </c>
      <c r="AC3136" s="1" t="str">
        <f t="shared" si="206"/>
        <v>1900</v>
      </c>
    </row>
    <row r="3137" spans="2:29" x14ac:dyDescent="0.25">
      <c r="B3137" s="1">
        <f t="shared" si="203"/>
        <v>0</v>
      </c>
      <c r="D3137" s="95" t="str">
        <f t="shared" si="204"/>
        <v/>
      </c>
      <c r="E3137" s="69"/>
      <c r="F3137" s="70"/>
      <c r="G3137" s="4"/>
      <c r="H3137" s="71"/>
      <c r="I3137" s="71"/>
      <c r="J3137" s="70"/>
      <c r="K3137" s="70"/>
      <c r="L3137" s="70"/>
      <c r="M3137" s="70"/>
      <c r="N3137" s="70"/>
      <c r="O3137" s="70"/>
      <c r="P3137" s="70"/>
      <c r="Q3137" s="70"/>
      <c r="R3137" s="70"/>
      <c r="S3137" s="86"/>
      <c r="T3137" s="70"/>
      <c r="Z3137" s="68">
        <f t="shared" si="205"/>
        <v>1</v>
      </c>
      <c r="AC3137" s="1" t="str">
        <f t="shared" si="206"/>
        <v>1900</v>
      </c>
    </row>
    <row r="3138" spans="2:29" x14ac:dyDescent="0.25">
      <c r="B3138" s="1">
        <f t="shared" si="203"/>
        <v>0</v>
      </c>
      <c r="D3138" s="95" t="str">
        <f t="shared" si="204"/>
        <v/>
      </c>
      <c r="E3138" s="69"/>
      <c r="F3138" s="70"/>
      <c r="G3138" s="4"/>
      <c r="H3138" s="71"/>
      <c r="I3138" s="71"/>
      <c r="J3138" s="70"/>
      <c r="K3138" s="70"/>
      <c r="L3138" s="70"/>
      <c r="M3138" s="70"/>
      <c r="N3138" s="70"/>
      <c r="O3138" s="70"/>
      <c r="P3138" s="70"/>
      <c r="Q3138" s="70"/>
      <c r="R3138" s="70"/>
      <c r="S3138" s="86"/>
      <c r="T3138" s="70"/>
      <c r="Z3138" s="68">
        <f t="shared" si="205"/>
        <v>1</v>
      </c>
      <c r="AC3138" s="1" t="str">
        <f t="shared" si="206"/>
        <v>1900</v>
      </c>
    </row>
    <row r="3139" spans="2:29" x14ac:dyDescent="0.25">
      <c r="B3139" s="1">
        <f t="shared" si="203"/>
        <v>0</v>
      </c>
      <c r="D3139" s="95" t="str">
        <f t="shared" si="204"/>
        <v/>
      </c>
      <c r="E3139" s="69"/>
      <c r="F3139" s="70"/>
      <c r="G3139" s="4"/>
      <c r="H3139" s="71"/>
      <c r="I3139" s="71"/>
      <c r="J3139" s="70"/>
      <c r="K3139" s="70"/>
      <c r="L3139" s="70"/>
      <c r="M3139" s="70"/>
      <c r="N3139" s="70"/>
      <c r="O3139" s="70"/>
      <c r="P3139" s="70"/>
      <c r="Q3139" s="70"/>
      <c r="R3139" s="70"/>
      <c r="S3139" s="86"/>
      <c r="T3139" s="70"/>
      <c r="Z3139" s="68">
        <f t="shared" si="205"/>
        <v>1</v>
      </c>
      <c r="AC3139" s="1" t="str">
        <f t="shared" si="206"/>
        <v>1900</v>
      </c>
    </row>
    <row r="3140" spans="2:29" x14ac:dyDescent="0.25">
      <c r="B3140" s="1">
        <f t="shared" ref="B3140:B3203" si="207">IF($B$1=YEAR(Z3140),D3140,0)</f>
        <v>0</v>
      </c>
      <c r="D3140" s="95" t="str">
        <f t="shared" ref="D3140:D3203" si="208">IF(Z3140&lt;&gt;$Y$2,IF(YEAR(Z3140)=YEAR(Z3139),D3139+1,1),"")</f>
        <v/>
      </c>
      <c r="E3140" s="69"/>
      <c r="F3140" s="70"/>
      <c r="G3140" s="4"/>
      <c r="H3140" s="71"/>
      <c r="I3140" s="71"/>
      <c r="J3140" s="70"/>
      <c r="K3140" s="70"/>
      <c r="L3140" s="70"/>
      <c r="M3140" s="70"/>
      <c r="N3140" s="70"/>
      <c r="O3140" s="70"/>
      <c r="P3140" s="70"/>
      <c r="Q3140" s="70"/>
      <c r="R3140" s="70"/>
      <c r="S3140" s="86"/>
      <c r="T3140" s="70"/>
      <c r="Z3140" s="68">
        <f t="shared" ref="Z3140:Z3203" si="209">IF(CONCATENATE(F3140,F3141,F3142,F3143,F3144,F3145)&lt;&gt;"",IF(AND(E3140&lt;&gt;0,ISNUMBER(E3140)=TRUE),E3140,Z3139),$Y$2)</f>
        <v>1</v>
      </c>
      <c r="AC3140" s="1" t="str">
        <f t="shared" si="206"/>
        <v>1900</v>
      </c>
    </row>
    <row r="3141" spans="2:29" x14ac:dyDescent="0.25">
      <c r="B3141" s="1">
        <f t="shared" si="207"/>
        <v>0</v>
      </c>
      <c r="D3141" s="95" t="str">
        <f t="shared" si="208"/>
        <v/>
      </c>
      <c r="E3141" s="69"/>
      <c r="F3141" s="70"/>
      <c r="G3141" s="4"/>
      <c r="H3141" s="71"/>
      <c r="I3141" s="71"/>
      <c r="J3141" s="70"/>
      <c r="K3141" s="70"/>
      <c r="L3141" s="70"/>
      <c r="M3141" s="70"/>
      <c r="N3141" s="70"/>
      <c r="O3141" s="70"/>
      <c r="P3141" s="70"/>
      <c r="Q3141" s="70"/>
      <c r="R3141" s="70"/>
      <c r="S3141" s="86"/>
      <c r="T3141" s="70"/>
      <c r="Z3141" s="68">
        <f t="shared" si="209"/>
        <v>1</v>
      </c>
      <c r="AC3141" s="1" t="str">
        <f t="shared" ref="AC3141:AC3204" si="210">YEAR(Z3141)&amp;F3141&amp;G3141</f>
        <v>1900</v>
      </c>
    </row>
    <row r="3142" spans="2:29" x14ac:dyDescent="0.25">
      <c r="B3142" s="1">
        <f t="shared" si="207"/>
        <v>0</v>
      </c>
      <c r="D3142" s="95" t="str">
        <f t="shared" si="208"/>
        <v/>
      </c>
      <c r="E3142" s="69"/>
      <c r="F3142" s="70"/>
      <c r="G3142" s="4"/>
      <c r="H3142" s="71"/>
      <c r="I3142" s="71"/>
      <c r="J3142" s="70"/>
      <c r="K3142" s="70"/>
      <c r="L3142" s="70"/>
      <c r="M3142" s="70"/>
      <c r="N3142" s="70"/>
      <c r="O3142" s="70"/>
      <c r="P3142" s="70"/>
      <c r="Q3142" s="70"/>
      <c r="R3142" s="70"/>
      <c r="S3142" s="86"/>
      <c r="T3142" s="70"/>
      <c r="Z3142" s="68">
        <f t="shared" si="209"/>
        <v>1</v>
      </c>
      <c r="AC3142" s="1" t="str">
        <f t="shared" si="210"/>
        <v>1900</v>
      </c>
    </row>
    <row r="3143" spans="2:29" x14ac:dyDescent="0.25">
      <c r="B3143" s="1">
        <f t="shared" si="207"/>
        <v>0</v>
      </c>
      <c r="D3143" s="95" t="str">
        <f t="shared" si="208"/>
        <v/>
      </c>
      <c r="E3143" s="69"/>
      <c r="F3143" s="70"/>
      <c r="G3143" s="4"/>
      <c r="H3143" s="71"/>
      <c r="I3143" s="71"/>
      <c r="J3143" s="70"/>
      <c r="K3143" s="70"/>
      <c r="L3143" s="70"/>
      <c r="M3143" s="70"/>
      <c r="N3143" s="70"/>
      <c r="O3143" s="70"/>
      <c r="P3143" s="70"/>
      <c r="Q3143" s="70"/>
      <c r="R3143" s="70"/>
      <c r="S3143" s="86"/>
      <c r="T3143" s="70"/>
      <c r="Z3143" s="68">
        <f t="shared" si="209"/>
        <v>1</v>
      </c>
      <c r="AC3143" s="1" t="str">
        <f t="shared" si="210"/>
        <v>1900</v>
      </c>
    </row>
    <row r="3144" spans="2:29" x14ac:dyDescent="0.25">
      <c r="B3144" s="1">
        <f t="shared" si="207"/>
        <v>0</v>
      </c>
      <c r="D3144" s="95" t="str">
        <f t="shared" si="208"/>
        <v/>
      </c>
      <c r="E3144" s="69"/>
      <c r="F3144" s="70"/>
      <c r="G3144" s="4"/>
      <c r="H3144" s="71"/>
      <c r="I3144" s="71"/>
      <c r="J3144" s="70"/>
      <c r="K3144" s="70"/>
      <c r="L3144" s="70"/>
      <c r="M3144" s="70"/>
      <c r="N3144" s="70"/>
      <c r="O3144" s="70"/>
      <c r="P3144" s="70"/>
      <c r="Q3144" s="70"/>
      <c r="R3144" s="70"/>
      <c r="S3144" s="86"/>
      <c r="T3144" s="70"/>
      <c r="Z3144" s="68">
        <f t="shared" si="209"/>
        <v>1</v>
      </c>
      <c r="AC3144" s="1" t="str">
        <f t="shared" si="210"/>
        <v>1900</v>
      </c>
    </row>
    <row r="3145" spans="2:29" x14ac:dyDescent="0.25">
      <c r="B3145" s="1">
        <f t="shared" si="207"/>
        <v>0</v>
      </c>
      <c r="D3145" s="95" t="str">
        <f t="shared" si="208"/>
        <v/>
      </c>
      <c r="E3145" s="69"/>
      <c r="F3145" s="70"/>
      <c r="G3145" s="4"/>
      <c r="H3145" s="71"/>
      <c r="I3145" s="71"/>
      <c r="J3145" s="70"/>
      <c r="K3145" s="70"/>
      <c r="L3145" s="70"/>
      <c r="M3145" s="70"/>
      <c r="N3145" s="70"/>
      <c r="O3145" s="70"/>
      <c r="P3145" s="70"/>
      <c r="Q3145" s="70"/>
      <c r="R3145" s="70"/>
      <c r="S3145" s="86"/>
      <c r="T3145" s="70"/>
      <c r="Z3145" s="68">
        <f t="shared" si="209"/>
        <v>1</v>
      </c>
      <c r="AC3145" s="1" t="str">
        <f t="shared" si="210"/>
        <v>1900</v>
      </c>
    </row>
    <row r="3146" spans="2:29" x14ac:dyDescent="0.25">
      <c r="B3146" s="1">
        <f t="shared" si="207"/>
        <v>0</v>
      </c>
      <c r="D3146" s="95" t="str">
        <f t="shared" si="208"/>
        <v/>
      </c>
      <c r="E3146" s="69"/>
      <c r="F3146" s="70"/>
      <c r="G3146" s="4"/>
      <c r="H3146" s="71"/>
      <c r="I3146" s="71"/>
      <c r="J3146" s="70"/>
      <c r="K3146" s="70"/>
      <c r="L3146" s="70"/>
      <c r="M3146" s="70"/>
      <c r="N3146" s="70"/>
      <c r="O3146" s="70"/>
      <c r="P3146" s="70"/>
      <c r="Q3146" s="70"/>
      <c r="R3146" s="70"/>
      <c r="S3146" s="86"/>
      <c r="T3146" s="70"/>
      <c r="Z3146" s="68">
        <f t="shared" si="209"/>
        <v>1</v>
      </c>
      <c r="AC3146" s="1" t="str">
        <f t="shared" si="210"/>
        <v>1900</v>
      </c>
    </row>
    <row r="3147" spans="2:29" x14ac:dyDescent="0.25">
      <c r="B3147" s="1">
        <f t="shared" si="207"/>
        <v>0</v>
      </c>
      <c r="D3147" s="95" t="str">
        <f t="shared" si="208"/>
        <v/>
      </c>
      <c r="E3147" s="69"/>
      <c r="F3147" s="70"/>
      <c r="G3147" s="4"/>
      <c r="H3147" s="71"/>
      <c r="I3147" s="71"/>
      <c r="J3147" s="70"/>
      <c r="K3147" s="70"/>
      <c r="L3147" s="70"/>
      <c r="M3147" s="70"/>
      <c r="N3147" s="70"/>
      <c r="O3147" s="70"/>
      <c r="P3147" s="70"/>
      <c r="Q3147" s="70"/>
      <c r="R3147" s="70"/>
      <c r="S3147" s="86"/>
      <c r="T3147" s="70"/>
      <c r="Z3147" s="68">
        <f t="shared" si="209"/>
        <v>1</v>
      </c>
      <c r="AC3147" s="1" t="str">
        <f t="shared" si="210"/>
        <v>1900</v>
      </c>
    </row>
    <row r="3148" spans="2:29" x14ac:dyDescent="0.25">
      <c r="B3148" s="1">
        <f t="shared" si="207"/>
        <v>0</v>
      </c>
      <c r="D3148" s="95" t="str">
        <f t="shared" si="208"/>
        <v/>
      </c>
      <c r="E3148" s="69"/>
      <c r="F3148" s="70"/>
      <c r="G3148" s="4"/>
      <c r="H3148" s="71"/>
      <c r="I3148" s="71"/>
      <c r="J3148" s="70"/>
      <c r="K3148" s="70"/>
      <c r="L3148" s="70"/>
      <c r="M3148" s="70"/>
      <c r="N3148" s="70"/>
      <c r="O3148" s="70"/>
      <c r="P3148" s="70"/>
      <c r="Q3148" s="70"/>
      <c r="R3148" s="70"/>
      <c r="S3148" s="86"/>
      <c r="T3148" s="70"/>
      <c r="Z3148" s="68">
        <f t="shared" si="209"/>
        <v>1</v>
      </c>
      <c r="AC3148" s="1" t="str">
        <f t="shared" si="210"/>
        <v>1900</v>
      </c>
    </row>
    <row r="3149" spans="2:29" x14ac:dyDescent="0.25">
      <c r="B3149" s="1">
        <f t="shared" si="207"/>
        <v>0</v>
      </c>
      <c r="D3149" s="95" t="str">
        <f t="shared" si="208"/>
        <v/>
      </c>
      <c r="E3149" s="69"/>
      <c r="F3149" s="70"/>
      <c r="G3149" s="4"/>
      <c r="H3149" s="71"/>
      <c r="I3149" s="71"/>
      <c r="J3149" s="70"/>
      <c r="K3149" s="70"/>
      <c r="L3149" s="70"/>
      <c r="M3149" s="70"/>
      <c r="N3149" s="70"/>
      <c r="O3149" s="70"/>
      <c r="P3149" s="70"/>
      <c r="Q3149" s="70"/>
      <c r="R3149" s="70"/>
      <c r="S3149" s="86"/>
      <c r="T3149" s="70"/>
      <c r="Z3149" s="68">
        <f t="shared" si="209"/>
        <v>1</v>
      </c>
      <c r="AC3149" s="1" t="str">
        <f t="shared" si="210"/>
        <v>1900</v>
      </c>
    </row>
    <row r="3150" spans="2:29" x14ac:dyDescent="0.25">
      <c r="B3150" s="1">
        <f t="shared" si="207"/>
        <v>0</v>
      </c>
      <c r="D3150" s="95" t="str">
        <f t="shared" si="208"/>
        <v/>
      </c>
      <c r="E3150" s="69"/>
      <c r="F3150" s="70"/>
      <c r="G3150" s="4"/>
      <c r="H3150" s="71"/>
      <c r="I3150" s="71"/>
      <c r="J3150" s="70"/>
      <c r="K3150" s="70"/>
      <c r="L3150" s="70"/>
      <c r="M3150" s="70"/>
      <c r="N3150" s="70"/>
      <c r="O3150" s="70"/>
      <c r="P3150" s="70"/>
      <c r="Q3150" s="70"/>
      <c r="R3150" s="70"/>
      <c r="S3150" s="86"/>
      <c r="T3150" s="70"/>
      <c r="Z3150" s="68">
        <f t="shared" si="209"/>
        <v>1</v>
      </c>
      <c r="AC3150" s="1" t="str">
        <f t="shared" si="210"/>
        <v>1900</v>
      </c>
    </row>
    <row r="3151" spans="2:29" x14ac:dyDescent="0.25">
      <c r="B3151" s="1">
        <f t="shared" si="207"/>
        <v>0</v>
      </c>
      <c r="D3151" s="95" t="str">
        <f t="shared" si="208"/>
        <v/>
      </c>
      <c r="E3151" s="69"/>
      <c r="F3151" s="70"/>
      <c r="G3151" s="4"/>
      <c r="H3151" s="71"/>
      <c r="I3151" s="71"/>
      <c r="J3151" s="70"/>
      <c r="K3151" s="70"/>
      <c r="L3151" s="70"/>
      <c r="M3151" s="70"/>
      <c r="N3151" s="70"/>
      <c r="O3151" s="70"/>
      <c r="P3151" s="70"/>
      <c r="Q3151" s="70"/>
      <c r="R3151" s="70"/>
      <c r="S3151" s="86"/>
      <c r="T3151" s="70"/>
      <c r="Z3151" s="68">
        <f t="shared" si="209"/>
        <v>1</v>
      </c>
      <c r="AC3151" s="1" t="str">
        <f t="shared" si="210"/>
        <v>1900</v>
      </c>
    </row>
    <row r="3152" spans="2:29" x14ac:dyDescent="0.25">
      <c r="B3152" s="1">
        <f t="shared" si="207"/>
        <v>0</v>
      </c>
      <c r="D3152" s="95" t="str">
        <f t="shared" si="208"/>
        <v/>
      </c>
      <c r="E3152" s="69"/>
      <c r="F3152" s="70"/>
      <c r="G3152" s="4"/>
      <c r="H3152" s="71"/>
      <c r="I3152" s="71"/>
      <c r="J3152" s="70"/>
      <c r="K3152" s="70"/>
      <c r="L3152" s="70"/>
      <c r="M3152" s="70"/>
      <c r="N3152" s="70"/>
      <c r="O3152" s="70"/>
      <c r="P3152" s="70"/>
      <c r="Q3152" s="70"/>
      <c r="R3152" s="70"/>
      <c r="S3152" s="86"/>
      <c r="T3152" s="70"/>
      <c r="Z3152" s="68">
        <f t="shared" si="209"/>
        <v>1</v>
      </c>
      <c r="AC3152" s="1" t="str">
        <f t="shared" si="210"/>
        <v>1900</v>
      </c>
    </row>
    <row r="3153" spans="2:29" x14ac:dyDescent="0.25">
      <c r="B3153" s="1">
        <f t="shared" si="207"/>
        <v>0</v>
      </c>
      <c r="D3153" s="95" t="str">
        <f t="shared" si="208"/>
        <v/>
      </c>
      <c r="E3153" s="69"/>
      <c r="F3153" s="70"/>
      <c r="G3153" s="4"/>
      <c r="H3153" s="71"/>
      <c r="I3153" s="71"/>
      <c r="J3153" s="70"/>
      <c r="K3153" s="70"/>
      <c r="L3153" s="70"/>
      <c r="M3153" s="70"/>
      <c r="N3153" s="70"/>
      <c r="O3153" s="70"/>
      <c r="P3153" s="70"/>
      <c r="Q3153" s="70"/>
      <c r="R3153" s="70"/>
      <c r="S3153" s="86"/>
      <c r="T3153" s="70"/>
      <c r="Z3153" s="68">
        <f t="shared" si="209"/>
        <v>1</v>
      </c>
      <c r="AC3153" s="1" t="str">
        <f t="shared" si="210"/>
        <v>1900</v>
      </c>
    </row>
    <row r="3154" spans="2:29" x14ac:dyDescent="0.25">
      <c r="B3154" s="1">
        <f t="shared" si="207"/>
        <v>0</v>
      </c>
      <c r="D3154" s="95" t="str">
        <f t="shared" si="208"/>
        <v/>
      </c>
      <c r="E3154" s="69"/>
      <c r="F3154" s="70"/>
      <c r="G3154" s="4"/>
      <c r="H3154" s="71"/>
      <c r="I3154" s="71"/>
      <c r="J3154" s="70"/>
      <c r="K3154" s="70"/>
      <c r="L3154" s="70"/>
      <c r="M3154" s="70"/>
      <c r="N3154" s="70"/>
      <c r="O3154" s="70"/>
      <c r="P3154" s="70"/>
      <c r="Q3154" s="70"/>
      <c r="R3154" s="70"/>
      <c r="S3154" s="86"/>
      <c r="T3154" s="70"/>
      <c r="Z3154" s="68">
        <f t="shared" si="209"/>
        <v>1</v>
      </c>
      <c r="AC3154" s="1" t="str">
        <f t="shared" si="210"/>
        <v>1900</v>
      </c>
    </row>
    <row r="3155" spans="2:29" x14ac:dyDescent="0.25">
      <c r="B3155" s="1">
        <f t="shared" si="207"/>
        <v>0</v>
      </c>
      <c r="D3155" s="95" t="str">
        <f t="shared" si="208"/>
        <v/>
      </c>
      <c r="E3155" s="69"/>
      <c r="F3155" s="70"/>
      <c r="G3155" s="4"/>
      <c r="H3155" s="71"/>
      <c r="I3155" s="71"/>
      <c r="J3155" s="70"/>
      <c r="K3155" s="70"/>
      <c r="L3155" s="70"/>
      <c r="M3155" s="70"/>
      <c r="N3155" s="70"/>
      <c r="O3155" s="70"/>
      <c r="P3155" s="70"/>
      <c r="Q3155" s="70"/>
      <c r="R3155" s="70"/>
      <c r="S3155" s="86"/>
      <c r="T3155" s="70"/>
      <c r="Z3155" s="68">
        <f t="shared" si="209"/>
        <v>1</v>
      </c>
      <c r="AC3155" s="1" t="str">
        <f t="shared" si="210"/>
        <v>1900</v>
      </c>
    </row>
    <row r="3156" spans="2:29" x14ac:dyDescent="0.25">
      <c r="B3156" s="1">
        <f t="shared" si="207"/>
        <v>0</v>
      </c>
      <c r="D3156" s="95" t="str">
        <f t="shared" si="208"/>
        <v/>
      </c>
      <c r="E3156" s="69"/>
      <c r="F3156" s="70"/>
      <c r="G3156" s="4"/>
      <c r="H3156" s="71"/>
      <c r="I3156" s="71"/>
      <c r="J3156" s="70"/>
      <c r="K3156" s="70"/>
      <c r="L3156" s="70"/>
      <c r="M3156" s="70"/>
      <c r="N3156" s="70"/>
      <c r="O3156" s="70"/>
      <c r="P3156" s="70"/>
      <c r="Q3156" s="70"/>
      <c r="R3156" s="70"/>
      <c r="S3156" s="86"/>
      <c r="T3156" s="70"/>
      <c r="Z3156" s="68">
        <f t="shared" si="209"/>
        <v>1</v>
      </c>
      <c r="AC3156" s="1" t="str">
        <f t="shared" si="210"/>
        <v>1900</v>
      </c>
    </row>
    <row r="3157" spans="2:29" x14ac:dyDescent="0.25">
      <c r="B3157" s="1">
        <f t="shared" si="207"/>
        <v>0</v>
      </c>
      <c r="D3157" s="95" t="str">
        <f t="shared" si="208"/>
        <v/>
      </c>
      <c r="E3157" s="69"/>
      <c r="F3157" s="70"/>
      <c r="G3157" s="4"/>
      <c r="H3157" s="71"/>
      <c r="I3157" s="71"/>
      <c r="J3157" s="70"/>
      <c r="K3157" s="70"/>
      <c r="L3157" s="70"/>
      <c r="M3157" s="70"/>
      <c r="N3157" s="70"/>
      <c r="O3157" s="70"/>
      <c r="P3157" s="70"/>
      <c r="Q3157" s="70"/>
      <c r="R3157" s="70"/>
      <c r="S3157" s="86"/>
      <c r="T3157" s="70"/>
      <c r="Z3157" s="68">
        <f t="shared" si="209"/>
        <v>1</v>
      </c>
      <c r="AC3157" s="1" t="str">
        <f t="shared" si="210"/>
        <v>1900</v>
      </c>
    </row>
    <row r="3158" spans="2:29" x14ac:dyDescent="0.25">
      <c r="B3158" s="1">
        <f t="shared" si="207"/>
        <v>0</v>
      </c>
      <c r="D3158" s="95" t="str">
        <f t="shared" si="208"/>
        <v/>
      </c>
      <c r="E3158" s="69"/>
      <c r="F3158" s="70"/>
      <c r="G3158" s="4"/>
      <c r="H3158" s="71"/>
      <c r="I3158" s="71"/>
      <c r="J3158" s="70"/>
      <c r="K3158" s="70"/>
      <c r="L3158" s="70"/>
      <c r="M3158" s="70"/>
      <c r="N3158" s="70"/>
      <c r="O3158" s="70"/>
      <c r="P3158" s="70"/>
      <c r="Q3158" s="70"/>
      <c r="R3158" s="70"/>
      <c r="S3158" s="86"/>
      <c r="T3158" s="70"/>
      <c r="Z3158" s="68">
        <f t="shared" si="209"/>
        <v>1</v>
      </c>
      <c r="AC3158" s="1" t="str">
        <f t="shared" si="210"/>
        <v>1900</v>
      </c>
    </row>
    <row r="3159" spans="2:29" x14ac:dyDescent="0.25">
      <c r="B3159" s="1">
        <f t="shared" si="207"/>
        <v>0</v>
      </c>
      <c r="D3159" s="95" t="str">
        <f t="shared" si="208"/>
        <v/>
      </c>
      <c r="E3159" s="69"/>
      <c r="F3159" s="70"/>
      <c r="G3159" s="4"/>
      <c r="H3159" s="71"/>
      <c r="I3159" s="71"/>
      <c r="J3159" s="70"/>
      <c r="K3159" s="70"/>
      <c r="L3159" s="70"/>
      <c r="M3159" s="70"/>
      <c r="N3159" s="70"/>
      <c r="O3159" s="70"/>
      <c r="P3159" s="70"/>
      <c r="Q3159" s="70"/>
      <c r="R3159" s="70"/>
      <c r="S3159" s="86"/>
      <c r="T3159" s="70"/>
      <c r="Z3159" s="68">
        <f t="shared" si="209"/>
        <v>1</v>
      </c>
      <c r="AC3159" s="1" t="str">
        <f t="shared" si="210"/>
        <v>1900</v>
      </c>
    </row>
    <row r="3160" spans="2:29" x14ac:dyDescent="0.25">
      <c r="B3160" s="1">
        <f t="shared" si="207"/>
        <v>0</v>
      </c>
      <c r="D3160" s="95" t="str">
        <f t="shared" si="208"/>
        <v/>
      </c>
      <c r="E3160" s="69"/>
      <c r="F3160" s="70"/>
      <c r="G3160" s="4"/>
      <c r="H3160" s="71"/>
      <c r="I3160" s="71"/>
      <c r="J3160" s="70"/>
      <c r="K3160" s="70"/>
      <c r="L3160" s="70"/>
      <c r="M3160" s="70"/>
      <c r="N3160" s="70"/>
      <c r="O3160" s="70"/>
      <c r="P3160" s="70"/>
      <c r="Q3160" s="70"/>
      <c r="R3160" s="70"/>
      <c r="S3160" s="86"/>
      <c r="T3160" s="70"/>
      <c r="Z3160" s="68">
        <f t="shared" si="209"/>
        <v>1</v>
      </c>
      <c r="AC3160" s="1" t="str">
        <f t="shared" si="210"/>
        <v>1900</v>
      </c>
    </row>
    <row r="3161" spans="2:29" x14ac:dyDescent="0.25">
      <c r="B3161" s="1">
        <f t="shared" si="207"/>
        <v>0</v>
      </c>
      <c r="D3161" s="95" t="str">
        <f t="shared" si="208"/>
        <v/>
      </c>
      <c r="E3161" s="69"/>
      <c r="F3161" s="70"/>
      <c r="G3161" s="4"/>
      <c r="H3161" s="71"/>
      <c r="I3161" s="71"/>
      <c r="J3161" s="70"/>
      <c r="K3161" s="70"/>
      <c r="L3161" s="70"/>
      <c r="M3161" s="70"/>
      <c r="N3161" s="70"/>
      <c r="O3161" s="70"/>
      <c r="P3161" s="70"/>
      <c r="Q3161" s="70"/>
      <c r="R3161" s="70"/>
      <c r="S3161" s="86"/>
      <c r="T3161" s="70"/>
      <c r="Z3161" s="68">
        <f t="shared" si="209"/>
        <v>1</v>
      </c>
      <c r="AC3161" s="1" t="str">
        <f t="shared" si="210"/>
        <v>1900</v>
      </c>
    </row>
    <row r="3162" spans="2:29" x14ac:dyDescent="0.25">
      <c r="B3162" s="1">
        <f t="shared" si="207"/>
        <v>0</v>
      </c>
      <c r="D3162" s="95" t="str">
        <f t="shared" si="208"/>
        <v/>
      </c>
      <c r="E3162" s="69"/>
      <c r="F3162" s="70"/>
      <c r="G3162" s="4"/>
      <c r="H3162" s="71"/>
      <c r="I3162" s="71"/>
      <c r="J3162" s="70"/>
      <c r="K3162" s="70"/>
      <c r="L3162" s="70"/>
      <c r="M3162" s="70"/>
      <c r="N3162" s="70"/>
      <c r="O3162" s="70"/>
      <c r="P3162" s="70"/>
      <c r="Q3162" s="70"/>
      <c r="R3162" s="70"/>
      <c r="S3162" s="86"/>
      <c r="T3162" s="70"/>
      <c r="Z3162" s="68">
        <f t="shared" si="209"/>
        <v>1</v>
      </c>
      <c r="AC3162" s="1" t="str">
        <f t="shared" si="210"/>
        <v>1900</v>
      </c>
    </row>
    <row r="3163" spans="2:29" x14ac:dyDescent="0.25">
      <c r="B3163" s="1">
        <f t="shared" si="207"/>
        <v>0</v>
      </c>
      <c r="D3163" s="95" t="str">
        <f t="shared" si="208"/>
        <v/>
      </c>
      <c r="E3163" s="69"/>
      <c r="F3163" s="70"/>
      <c r="G3163" s="4"/>
      <c r="H3163" s="71"/>
      <c r="I3163" s="71"/>
      <c r="J3163" s="70"/>
      <c r="K3163" s="70"/>
      <c r="L3163" s="70"/>
      <c r="M3163" s="70"/>
      <c r="N3163" s="70"/>
      <c r="O3163" s="70"/>
      <c r="P3163" s="70"/>
      <c r="Q3163" s="70"/>
      <c r="R3163" s="70"/>
      <c r="S3163" s="86"/>
      <c r="T3163" s="70"/>
      <c r="Z3163" s="68">
        <f t="shared" si="209"/>
        <v>1</v>
      </c>
      <c r="AC3163" s="1" t="str">
        <f t="shared" si="210"/>
        <v>1900</v>
      </c>
    </row>
    <row r="3164" spans="2:29" x14ac:dyDescent="0.25">
      <c r="B3164" s="1">
        <f t="shared" si="207"/>
        <v>0</v>
      </c>
      <c r="D3164" s="95" t="str">
        <f t="shared" si="208"/>
        <v/>
      </c>
      <c r="E3164" s="69"/>
      <c r="F3164" s="70"/>
      <c r="G3164" s="4"/>
      <c r="H3164" s="71"/>
      <c r="I3164" s="71"/>
      <c r="J3164" s="70"/>
      <c r="K3164" s="70"/>
      <c r="L3164" s="70"/>
      <c r="M3164" s="70"/>
      <c r="N3164" s="70"/>
      <c r="O3164" s="70"/>
      <c r="P3164" s="70"/>
      <c r="Q3164" s="70"/>
      <c r="R3164" s="70"/>
      <c r="S3164" s="86"/>
      <c r="T3164" s="70"/>
      <c r="Z3164" s="68">
        <f t="shared" si="209"/>
        <v>1</v>
      </c>
      <c r="AC3164" s="1" t="str">
        <f t="shared" si="210"/>
        <v>1900</v>
      </c>
    </row>
    <row r="3165" spans="2:29" x14ac:dyDescent="0.25">
      <c r="B3165" s="1">
        <f t="shared" si="207"/>
        <v>0</v>
      </c>
      <c r="D3165" s="95" t="str">
        <f t="shared" si="208"/>
        <v/>
      </c>
      <c r="E3165" s="69"/>
      <c r="F3165" s="70"/>
      <c r="G3165" s="4"/>
      <c r="H3165" s="71"/>
      <c r="I3165" s="71"/>
      <c r="J3165" s="70"/>
      <c r="K3165" s="70"/>
      <c r="L3165" s="70"/>
      <c r="M3165" s="70"/>
      <c r="N3165" s="70"/>
      <c r="O3165" s="70"/>
      <c r="P3165" s="70"/>
      <c r="Q3165" s="70"/>
      <c r="R3165" s="70"/>
      <c r="S3165" s="86"/>
      <c r="T3165" s="70"/>
      <c r="Z3165" s="68">
        <f t="shared" si="209"/>
        <v>1</v>
      </c>
      <c r="AC3165" s="1" t="str">
        <f t="shared" si="210"/>
        <v>1900</v>
      </c>
    </row>
    <row r="3166" spans="2:29" x14ac:dyDescent="0.25">
      <c r="B3166" s="1">
        <f t="shared" si="207"/>
        <v>0</v>
      </c>
      <c r="D3166" s="95" t="str">
        <f t="shared" si="208"/>
        <v/>
      </c>
      <c r="E3166" s="69"/>
      <c r="F3166" s="70"/>
      <c r="G3166" s="4"/>
      <c r="H3166" s="71"/>
      <c r="I3166" s="71"/>
      <c r="J3166" s="70"/>
      <c r="K3166" s="70"/>
      <c r="L3166" s="70"/>
      <c r="M3166" s="70"/>
      <c r="N3166" s="70"/>
      <c r="O3166" s="70"/>
      <c r="P3166" s="70"/>
      <c r="Q3166" s="70"/>
      <c r="R3166" s="70"/>
      <c r="S3166" s="86"/>
      <c r="T3166" s="70"/>
      <c r="Z3166" s="68">
        <f t="shared" si="209"/>
        <v>1</v>
      </c>
      <c r="AC3166" s="1" t="str">
        <f t="shared" si="210"/>
        <v>1900</v>
      </c>
    </row>
    <row r="3167" spans="2:29" x14ac:dyDescent="0.25">
      <c r="B3167" s="1">
        <f t="shared" si="207"/>
        <v>0</v>
      </c>
      <c r="D3167" s="95" t="str">
        <f t="shared" si="208"/>
        <v/>
      </c>
      <c r="E3167" s="69"/>
      <c r="F3167" s="70"/>
      <c r="G3167" s="4"/>
      <c r="H3167" s="71"/>
      <c r="I3167" s="71"/>
      <c r="J3167" s="70"/>
      <c r="K3167" s="70"/>
      <c r="L3167" s="70"/>
      <c r="M3167" s="70"/>
      <c r="N3167" s="70"/>
      <c r="O3167" s="70"/>
      <c r="P3167" s="70"/>
      <c r="Q3167" s="70"/>
      <c r="R3167" s="70"/>
      <c r="S3167" s="86"/>
      <c r="T3167" s="70"/>
      <c r="Z3167" s="68">
        <f t="shared" si="209"/>
        <v>1</v>
      </c>
      <c r="AC3167" s="1" t="str">
        <f t="shared" si="210"/>
        <v>1900</v>
      </c>
    </row>
    <row r="3168" spans="2:29" x14ac:dyDescent="0.25">
      <c r="B3168" s="1">
        <f t="shared" si="207"/>
        <v>0</v>
      </c>
      <c r="D3168" s="95" t="str">
        <f t="shared" si="208"/>
        <v/>
      </c>
      <c r="E3168" s="69"/>
      <c r="F3168" s="70"/>
      <c r="G3168" s="4"/>
      <c r="H3168" s="71"/>
      <c r="I3168" s="71"/>
      <c r="J3168" s="70"/>
      <c r="K3168" s="70"/>
      <c r="L3168" s="70"/>
      <c r="M3168" s="70"/>
      <c r="N3168" s="70"/>
      <c r="O3168" s="70"/>
      <c r="P3168" s="70"/>
      <c r="Q3168" s="70"/>
      <c r="R3168" s="70"/>
      <c r="S3168" s="86"/>
      <c r="T3168" s="70"/>
      <c r="Z3168" s="68">
        <f t="shared" si="209"/>
        <v>1</v>
      </c>
      <c r="AC3168" s="1" t="str">
        <f t="shared" si="210"/>
        <v>1900</v>
      </c>
    </row>
    <row r="3169" spans="2:29" x14ac:dyDescent="0.25">
      <c r="B3169" s="1">
        <f t="shared" si="207"/>
        <v>0</v>
      </c>
      <c r="D3169" s="95" t="str">
        <f t="shared" si="208"/>
        <v/>
      </c>
      <c r="E3169" s="69"/>
      <c r="F3169" s="70"/>
      <c r="G3169" s="4"/>
      <c r="H3169" s="71"/>
      <c r="I3169" s="71"/>
      <c r="J3169" s="70"/>
      <c r="K3169" s="70"/>
      <c r="L3169" s="70"/>
      <c r="M3169" s="70"/>
      <c r="N3169" s="70"/>
      <c r="O3169" s="70"/>
      <c r="P3169" s="70"/>
      <c r="Q3169" s="70"/>
      <c r="R3169" s="70"/>
      <c r="S3169" s="86"/>
      <c r="T3169" s="70"/>
      <c r="Z3169" s="68">
        <f t="shared" si="209"/>
        <v>1</v>
      </c>
      <c r="AC3169" s="1" t="str">
        <f t="shared" si="210"/>
        <v>1900</v>
      </c>
    </row>
    <row r="3170" spans="2:29" x14ac:dyDescent="0.25">
      <c r="B3170" s="1">
        <f t="shared" si="207"/>
        <v>0</v>
      </c>
      <c r="D3170" s="95" t="str">
        <f t="shared" si="208"/>
        <v/>
      </c>
      <c r="E3170" s="69"/>
      <c r="F3170" s="70"/>
      <c r="G3170" s="4"/>
      <c r="H3170" s="71"/>
      <c r="I3170" s="71"/>
      <c r="J3170" s="70"/>
      <c r="K3170" s="70"/>
      <c r="L3170" s="70"/>
      <c r="M3170" s="70"/>
      <c r="N3170" s="70"/>
      <c r="O3170" s="70"/>
      <c r="P3170" s="70"/>
      <c r="Q3170" s="70"/>
      <c r="R3170" s="70"/>
      <c r="S3170" s="86"/>
      <c r="T3170" s="70"/>
      <c r="Z3170" s="68">
        <f t="shared" si="209"/>
        <v>1</v>
      </c>
      <c r="AC3170" s="1" t="str">
        <f t="shared" si="210"/>
        <v>1900</v>
      </c>
    </row>
    <row r="3171" spans="2:29" x14ac:dyDescent="0.25">
      <c r="B3171" s="1">
        <f t="shared" si="207"/>
        <v>0</v>
      </c>
      <c r="D3171" s="95" t="str">
        <f t="shared" si="208"/>
        <v/>
      </c>
      <c r="E3171" s="69"/>
      <c r="F3171" s="70"/>
      <c r="G3171" s="4"/>
      <c r="H3171" s="71"/>
      <c r="I3171" s="71"/>
      <c r="J3171" s="70"/>
      <c r="K3171" s="70"/>
      <c r="L3171" s="70"/>
      <c r="M3171" s="70"/>
      <c r="N3171" s="70"/>
      <c r="O3171" s="70"/>
      <c r="P3171" s="70"/>
      <c r="Q3171" s="70"/>
      <c r="R3171" s="70"/>
      <c r="S3171" s="86"/>
      <c r="T3171" s="70"/>
      <c r="Z3171" s="68">
        <f t="shared" si="209"/>
        <v>1</v>
      </c>
      <c r="AC3171" s="1" t="str">
        <f t="shared" si="210"/>
        <v>1900</v>
      </c>
    </row>
    <row r="3172" spans="2:29" x14ac:dyDescent="0.25">
      <c r="B3172" s="1">
        <f t="shared" si="207"/>
        <v>0</v>
      </c>
      <c r="D3172" s="95" t="str">
        <f t="shared" si="208"/>
        <v/>
      </c>
      <c r="E3172" s="69"/>
      <c r="F3172" s="70"/>
      <c r="G3172" s="4"/>
      <c r="H3172" s="71"/>
      <c r="I3172" s="71"/>
      <c r="J3172" s="70"/>
      <c r="K3172" s="70"/>
      <c r="L3172" s="70"/>
      <c r="M3172" s="70"/>
      <c r="N3172" s="70"/>
      <c r="O3172" s="70"/>
      <c r="P3172" s="70"/>
      <c r="Q3172" s="70"/>
      <c r="R3172" s="70"/>
      <c r="S3172" s="86"/>
      <c r="T3172" s="70"/>
      <c r="Z3172" s="68">
        <f t="shared" si="209"/>
        <v>1</v>
      </c>
      <c r="AC3172" s="1" t="str">
        <f t="shared" si="210"/>
        <v>1900</v>
      </c>
    </row>
    <row r="3173" spans="2:29" x14ac:dyDescent="0.25">
      <c r="B3173" s="1">
        <f t="shared" si="207"/>
        <v>0</v>
      </c>
      <c r="D3173" s="95" t="str">
        <f t="shared" si="208"/>
        <v/>
      </c>
      <c r="E3173" s="69"/>
      <c r="F3173" s="70"/>
      <c r="G3173" s="4"/>
      <c r="H3173" s="71"/>
      <c r="I3173" s="71"/>
      <c r="J3173" s="70"/>
      <c r="K3173" s="70"/>
      <c r="L3173" s="70"/>
      <c r="M3173" s="70"/>
      <c r="N3173" s="70"/>
      <c r="O3173" s="70"/>
      <c r="P3173" s="70"/>
      <c r="Q3173" s="70"/>
      <c r="R3173" s="70"/>
      <c r="S3173" s="86"/>
      <c r="T3173" s="70"/>
      <c r="Z3173" s="68">
        <f t="shared" si="209"/>
        <v>1</v>
      </c>
      <c r="AC3173" s="1" t="str">
        <f t="shared" si="210"/>
        <v>1900</v>
      </c>
    </row>
    <row r="3174" spans="2:29" x14ac:dyDescent="0.25">
      <c r="B3174" s="1">
        <f t="shared" si="207"/>
        <v>0</v>
      </c>
      <c r="D3174" s="95" t="str">
        <f t="shared" si="208"/>
        <v/>
      </c>
      <c r="E3174" s="69"/>
      <c r="F3174" s="70"/>
      <c r="G3174" s="4"/>
      <c r="H3174" s="71"/>
      <c r="I3174" s="71"/>
      <c r="J3174" s="70"/>
      <c r="K3174" s="70"/>
      <c r="L3174" s="70"/>
      <c r="M3174" s="70"/>
      <c r="N3174" s="70"/>
      <c r="O3174" s="70"/>
      <c r="P3174" s="70"/>
      <c r="Q3174" s="70"/>
      <c r="R3174" s="70"/>
      <c r="S3174" s="86"/>
      <c r="T3174" s="70"/>
      <c r="Z3174" s="68">
        <f t="shared" si="209"/>
        <v>1</v>
      </c>
      <c r="AC3174" s="1" t="str">
        <f t="shared" si="210"/>
        <v>1900</v>
      </c>
    </row>
    <row r="3175" spans="2:29" x14ac:dyDescent="0.25">
      <c r="B3175" s="1">
        <f t="shared" si="207"/>
        <v>0</v>
      </c>
      <c r="D3175" s="95" t="str">
        <f t="shared" si="208"/>
        <v/>
      </c>
      <c r="E3175" s="69"/>
      <c r="F3175" s="70"/>
      <c r="G3175" s="4"/>
      <c r="H3175" s="71"/>
      <c r="I3175" s="71"/>
      <c r="J3175" s="70"/>
      <c r="K3175" s="70"/>
      <c r="L3175" s="70"/>
      <c r="M3175" s="70"/>
      <c r="N3175" s="70"/>
      <c r="O3175" s="70"/>
      <c r="P3175" s="70"/>
      <c r="Q3175" s="70"/>
      <c r="R3175" s="70"/>
      <c r="S3175" s="86"/>
      <c r="T3175" s="70"/>
      <c r="Z3175" s="68">
        <f t="shared" si="209"/>
        <v>1</v>
      </c>
      <c r="AC3175" s="1" t="str">
        <f t="shared" si="210"/>
        <v>1900</v>
      </c>
    </row>
    <row r="3176" spans="2:29" x14ac:dyDescent="0.25">
      <c r="B3176" s="1">
        <f t="shared" si="207"/>
        <v>0</v>
      </c>
      <c r="D3176" s="95" t="str">
        <f t="shared" si="208"/>
        <v/>
      </c>
      <c r="E3176" s="69"/>
      <c r="F3176" s="70"/>
      <c r="G3176" s="4"/>
      <c r="H3176" s="71"/>
      <c r="I3176" s="71"/>
      <c r="J3176" s="70"/>
      <c r="K3176" s="70"/>
      <c r="L3176" s="70"/>
      <c r="M3176" s="70"/>
      <c r="N3176" s="70"/>
      <c r="O3176" s="70"/>
      <c r="P3176" s="70"/>
      <c r="Q3176" s="70"/>
      <c r="R3176" s="70"/>
      <c r="S3176" s="86"/>
      <c r="T3176" s="70"/>
      <c r="Z3176" s="68">
        <f t="shared" si="209"/>
        <v>1</v>
      </c>
      <c r="AC3176" s="1" t="str">
        <f t="shared" si="210"/>
        <v>1900</v>
      </c>
    </row>
    <row r="3177" spans="2:29" x14ac:dyDescent="0.25">
      <c r="B3177" s="1">
        <f t="shared" si="207"/>
        <v>0</v>
      </c>
      <c r="D3177" s="95" t="str">
        <f t="shared" si="208"/>
        <v/>
      </c>
      <c r="E3177" s="69"/>
      <c r="F3177" s="70"/>
      <c r="G3177" s="4"/>
      <c r="H3177" s="71"/>
      <c r="I3177" s="71"/>
      <c r="J3177" s="70"/>
      <c r="K3177" s="70"/>
      <c r="L3177" s="70"/>
      <c r="M3177" s="70"/>
      <c r="N3177" s="70"/>
      <c r="O3177" s="70"/>
      <c r="P3177" s="70"/>
      <c r="Q3177" s="70"/>
      <c r="R3177" s="70"/>
      <c r="S3177" s="86"/>
      <c r="T3177" s="70"/>
      <c r="Z3177" s="68">
        <f t="shared" si="209"/>
        <v>1</v>
      </c>
      <c r="AC3177" s="1" t="str">
        <f t="shared" si="210"/>
        <v>1900</v>
      </c>
    </row>
    <row r="3178" spans="2:29" x14ac:dyDescent="0.25">
      <c r="B3178" s="1">
        <f t="shared" si="207"/>
        <v>0</v>
      </c>
      <c r="D3178" s="95" t="str">
        <f t="shared" si="208"/>
        <v/>
      </c>
      <c r="E3178" s="69"/>
      <c r="F3178" s="70"/>
      <c r="G3178" s="4"/>
      <c r="H3178" s="71"/>
      <c r="I3178" s="71"/>
      <c r="J3178" s="70"/>
      <c r="K3178" s="70"/>
      <c r="L3178" s="70"/>
      <c r="M3178" s="70"/>
      <c r="N3178" s="70"/>
      <c r="O3178" s="70"/>
      <c r="P3178" s="70"/>
      <c r="Q3178" s="70"/>
      <c r="R3178" s="70"/>
      <c r="S3178" s="86"/>
      <c r="T3178" s="70"/>
      <c r="Z3178" s="68">
        <f t="shared" si="209"/>
        <v>1</v>
      </c>
      <c r="AC3178" s="1" t="str">
        <f t="shared" si="210"/>
        <v>1900</v>
      </c>
    </row>
    <row r="3179" spans="2:29" x14ac:dyDescent="0.25">
      <c r="B3179" s="1">
        <f t="shared" si="207"/>
        <v>0</v>
      </c>
      <c r="D3179" s="95" t="str">
        <f t="shared" si="208"/>
        <v/>
      </c>
      <c r="E3179" s="69"/>
      <c r="F3179" s="70"/>
      <c r="G3179" s="4"/>
      <c r="H3179" s="71"/>
      <c r="I3179" s="71"/>
      <c r="J3179" s="70"/>
      <c r="K3179" s="70"/>
      <c r="L3179" s="70"/>
      <c r="M3179" s="70"/>
      <c r="N3179" s="70"/>
      <c r="O3179" s="70"/>
      <c r="P3179" s="70"/>
      <c r="Q3179" s="70"/>
      <c r="R3179" s="70"/>
      <c r="S3179" s="86"/>
      <c r="T3179" s="70"/>
      <c r="Z3179" s="68">
        <f t="shared" si="209"/>
        <v>1</v>
      </c>
      <c r="AC3179" s="1" t="str">
        <f t="shared" si="210"/>
        <v>1900</v>
      </c>
    </row>
    <row r="3180" spans="2:29" x14ac:dyDescent="0.25">
      <c r="B3180" s="1">
        <f t="shared" si="207"/>
        <v>0</v>
      </c>
      <c r="D3180" s="95" t="str">
        <f t="shared" si="208"/>
        <v/>
      </c>
      <c r="E3180" s="69"/>
      <c r="F3180" s="70"/>
      <c r="G3180" s="4"/>
      <c r="H3180" s="71"/>
      <c r="I3180" s="71"/>
      <c r="J3180" s="70"/>
      <c r="K3180" s="70"/>
      <c r="L3180" s="70"/>
      <c r="M3180" s="70"/>
      <c r="N3180" s="70"/>
      <c r="O3180" s="70"/>
      <c r="P3180" s="70"/>
      <c r="Q3180" s="70"/>
      <c r="R3180" s="70"/>
      <c r="S3180" s="86"/>
      <c r="T3180" s="70"/>
      <c r="Z3180" s="68">
        <f t="shared" si="209"/>
        <v>1</v>
      </c>
      <c r="AC3180" s="1" t="str">
        <f t="shared" si="210"/>
        <v>1900</v>
      </c>
    </row>
    <row r="3181" spans="2:29" x14ac:dyDescent="0.25">
      <c r="B3181" s="1">
        <f t="shared" si="207"/>
        <v>0</v>
      </c>
      <c r="D3181" s="95" t="str">
        <f t="shared" si="208"/>
        <v/>
      </c>
      <c r="E3181" s="69"/>
      <c r="F3181" s="70"/>
      <c r="G3181" s="4"/>
      <c r="H3181" s="71"/>
      <c r="I3181" s="71"/>
      <c r="J3181" s="70"/>
      <c r="K3181" s="70"/>
      <c r="L3181" s="70"/>
      <c r="M3181" s="70"/>
      <c r="N3181" s="70"/>
      <c r="O3181" s="70"/>
      <c r="P3181" s="70"/>
      <c r="Q3181" s="70"/>
      <c r="R3181" s="70"/>
      <c r="S3181" s="86"/>
      <c r="T3181" s="70"/>
      <c r="Z3181" s="68">
        <f t="shared" si="209"/>
        <v>1</v>
      </c>
      <c r="AC3181" s="1" t="str">
        <f t="shared" si="210"/>
        <v>1900</v>
      </c>
    </row>
    <row r="3182" spans="2:29" x14ac:dyDescent="0.25">
      <c r="B3182" s="1">
        <f t="shared" si="207"/>
        <v>0</v>
      </c>
      <c r="D3182" s="95" t="str">
        <f t="shared" si="208"/>
        <v/>
      </c>
      <c r="E3182" s="69"/>
      <c r="F3182" s="70"/>
      <c r="G3182" s="4"/>
      <c r="H3182" s="71"/>
      <c r="I3182" s="71"/>
      <c r="J3182" s="70"/>
      <c r="K3182" s="70"/>
      <c r="L3182" s="70"/>
      <c r="M3182" s="70"/>
      <c r="N3182" s="70"/>
      <c r="O3182" s="70"/>
      <c r="P3182" s="70"/>
      <c r="Q3182" s="70"/>
      <c r="R3182" s="70"/>
      <c r="S3182" s="86"/>
      <c r="T3182" s="70"/>
      <c r="Z3182" s="68">
        <f t="shared" si="209"/>
        <v>1</v>
      </c>
      <c r="AC3182" s="1" t="str">
        <f t="shared" si="210"/>
        <v>1900</v>
      </c>
    </row>
    <row r="3183" spans="2:29" x14ac:dyDescent="0.25">
      <c r="B3183" s="1">
        <f t="shared" si="207"/>
        <v>0</v>
      </c>
      <c r="D3183" s="95" t="str">
        <f t="shared" si="208"/>
        <v/>
      </c>
      <c r="E3183" s="69"/>
      <c r="F3183" s="70"/>
      <c r="G3183" s="4"/>
      <c r="H3183" s="71"/>
      <c r="I3183" s="71"/>
      <c r="J3183" s="70"/>
      <c r="K3183" s="70"/>
      <c r="L3183" s="70"/>
      <c r="M3183" s="70"/>
      <c r="N3183" s="70"/>
      <c r="O3183" s="70"/>
      <c r="P3183" s="70"/>
      <c r="Q3183" s="70"/>
      <c r="R3183" s="70"/>
      <c r="S3183" s="86"/>
      <c r="T3183" s="70"/>
      <c r="Z3183" s="68">
        <f t="shared" si="209"/>
        <v>1</v>
      </c>
      <c r="AC3183" s="1" t="str">
        <f t="shared" si="210"/>
        <v>1900</v>
      </c>
    </row>
    <row r="3184" spans="2:29" x14ac:dyDescent="0.25">
      <c r="B3184" s="1">
        <f t="shared" si="207"/>
        <v>0</v>
      </c>
      <c r="D3184" s="95" t="str">
        <f t="shared" si="208"/>
        <v/>
      </c>
      <c r="E3184" s="69"/>
      <c r="F3184" s="70"/>
      <c r="G3184" s="4"/>
      <c r="H3184" s="71"/>
      <c r="I3184" s="71"/>
      <c r="J3184" s="70"/>
      <c r="K3184" s="70"/>
      <c r="L3184" s="70"/>
      <c r="M3184" s="70"/>
      <c r="N3184" s="70"/>
      <c r="O3184" s="70"/>
      <c r="P3184" s="70"/>
      <c r="Q3184" s="70"/>
      <c r="R3184" s="70"/>
      <c r="S3184" s="86"/>
      <c r="T3184" s="70"/>
      <c r="Z3184" s="68">
        <f t="shared" si="209"/>
        <v>1</v>
      </c>
      <c r="AC3184" s="1" t="str">
        <f t="shared" si="210"/>
        <v>1900</v>
      </c>
    </row>
    <row r="3185" spans="2:29" x14ac:dyDescent="0.25">
      <c r="B3185" s="1">
        <f t="shared" si="207"/>
        <v>0</v>
      </c>
      <c r="D3185" s="95" t="str">
        <f t="shared" si="208"/>
        <v/>
      </c>
      <c r="E3185" s="69"/>
      <c r="F3185" s="70"/>
      <c r="G3185" s="4"/>
      <c r="H3185" s="71"/>
      <c r="I3185" s="71"/>
      <c r="J3185" s="70"/>
      <c r="K3185" s="70"/>
      <c r="L3185" s="70"/>
      <c r="M3185" s="70"/>
      <c r="N3185" s="70"/>
      <c r="O3185" s="70"/>
      <c r="P3185" s="70"/>
      <c r="Q3185" s="70"/>
      <c r="R3185" s="70"/>
      <c r="S3185" s="86"/>
      <c r="T3185" s="70"/>
      <c r="Z3185" s="68">
        <f t="shared" si="209"/>
        <v>1</v>
      </c>
      <c r="AC3185" s="1" t="str">
        <f t="shared" si="210"/>
        <v>1900</v>
      </c>
    </row>
    <row r="3186" spans="2:29" x14ac:dyDescent="0.25">
      <c r="B3186" s="1">
        <f t="shared" si="207"/>
        <v>0</v>
      </c>
      <c r="D3186" s="95" t="str">
        <f t="shared" si="208"/>
        <v/>
      </c>
      <c r="E3186" s="69"/>
      <c r="F3186" s="70"/>
      <c r="G3186" s="4"/>
      <c r="H3186" s="71"/>
      <c r="I3186" s="71"/>
      <c r="J3186" s="70"/>
      <c r="K3186" s="70"/>
      <c r="L3186" s="70"/>
      <c r="M3186" s="70"/>
      <c r="N3186" s="70"/>
      <c r="O3186" s="70"/>
      <c r="P3186" s="70"/>
      <c r="Q3186" s="70"/>
      <c r="R3186" s="70"/>
      <c r="S3186" s="86"/>
      <c r="T3186" s="70"/>
      <c r="Z3186" s="68">
        <f t="shared" si="209"/>
        <v>1</v>
      </c>
      <c r="AC3186" s="1" t="str">
        <f t="shared" si="210"/>
        <v>1900</v>
      </c>
    </row>
    <row r="3187" spans="2:29" x14ac:dyDescent="0.25">
      <c r="B3187" s="1">
        <f t="shared" si="207"/>
        <v>0</v>
      </c>
      <c r="D3187" s="95" t="str">
        <f t="shared" si="208"/>
        <v/>
      </c>
      <c r="E3187" s="69"/>
      <c r="F3187" s="70"/>
      <c r="G3187" s="4"/>
      <c r="H3187" s="71"/>
      <c r="I3187" s="71"/>
      <c r="J3187" s="70"/>
      <c r="K3187" s="70"/>
      <c r="L3187" s="70"/>
      <c r="M3187" s="70"/>
      <c r="N3187" s="70"/>
      <c r="O3187" s="70"/>
      <c r="P3187" s="70"/>
      <c r="Q3187" s="70"/>
      <c r="R3187" s="70"/>
      <c r="S3187" s="86"/>
      <c r="T3187" s="70"/>
      <c r="Z3187" s="68">
        <f t="shared" si="209"/>
        <v>1</v>
      </c>
      <c r="AC3187" s="1" t="str">
        <f t="shared" si="210"/>
        <v>1900</v>
      </c>
    </row>
    <row r="3188" spans="2:29" x14ac:dyDescent="0.25">
      <c r="B3188" s="1">
        <f t="shared" si="207"/>
        <v>0</v>
      </c>
      <c r="D3188" s="95" t="str">
        <f t="shared" si="208"/>
        <v/>
      </c>
      <c r="E3188" s="69"/>
      <c r="F3188" s="70"/>
      <c r="G3188" s="4"/>
      <c r="H3188" s="71"/>
      <c r="I3188" s="71"/>
      <c r="J3188" s="70"/>
      <c r="K3188" s="70"/>
      <c r="L3188" s="70"/>
      <c r="M3188" s="70"/>
      <c r="N3188" s="70"/>
      <c r="O3188" s="70"/>
      <c r="P3188" s="70"/>
      <c r="Q3188" s="70"/>
      <c r="R3188" s="70"/>
      <c r="S3188" s="86"/>
      <c r="T3188" s="70"/>
      <c r="Z3188" s="68">
        <f t="shared" si="209"/>
        <v>1</v>
      </c>
      <c r="AC3188" s="1" t="str">
        <f t="shared" si="210"/>
        <v>1900</v>
      </c>
    </row>
    <row r="3189" spans="2:29" x14ac:dyDescent="0.25">
      <c r="B3189" s="1">
        <f t="shared" si="207"/>
        <v>0</v>
      </c>
      <c r="D3189" s="95" t="str">
        <f t="shared" si="208"/>
        <v/>
      </c>
      <c r="E3189" s="69"/>
      <c r="F3189" s="70"/>
      <c r="G3189" s="4"/>
      <c r="H3189" s="71"/>
      <c r="I3189" s="71"/>
      <c r="J3189" s="70"/>
      <c r="K3189" s="70"/>
      <c r="L3189" s="70"/>
      <c r="M3189" s="70"/>
      <c r="N3189" s="70"/>
      <c r="O3189" s="70"/>
      <c r="P3189" s="70"/>
      <c r="Q3189" s="70"/>
      <c r="R3189" s="70"/>
      <c r="S3189" s="86"/>
      <c r="T3189" s="70"/>
      <c r="Z3189" s="68">
        <f t="shared" si="209"/>
        <v>1</v>
      </c>
      <c r="AC3189" s="1" t="str">
        <f t="shared" si="210"/>
        <v>1900</v>
      </c>
    </row>
    <row r="3190" spans="2:29" x14ac:dyDescent="0.25">
      <c r="B3190" s="1">
        <f t="shared" si="207"/>
        <v>0</v>
      </c>
      <c r="D3190" s="95" t="str">
        <f t="shared" si="208"/>
        <v/>
      </c>
      <c r="E3190" s="69"/>
      <c r="F3190" s="70"/>
      <c r="G3190" s="4"/>
      <c r="H3190" s="71"/>
      <c r="I3190" s="71"/>
      <c r="J3190" s="70"/>
      <c r="K3190" s="70"/>
      <c r="L3190" s="70"/>
      <c r="M3190" s="70"/>
      <c r="N3190" s="70"/>
      <c r="O3190" s="70"/>
      <c r="P3190" s="70"/>
      <c r="Q3190" s="70"/>
      <c r="R3190" s="70"/>
      <c r="S3190" s="86"/>
      <c r="T3190" s="70"/>
      <c r="Z3190" s="68">
        <f t="shared" si="209"/>
        <v>1</v>
      </c>
      <c r="AC3190" s="1" t="str">
        <f t="shared" si="210"/>
        <v>1900</v>
      </c>
    </row>
    <row r="3191" spans="2:29" x14ac:dyDescent="0.25">
      <c r="B3191" s="1">
        <f t="shared" si="207"/>
        <v>0</v>
      </c>
      <c r="D3191" s="95" t="str">
        <f t="shared" si="208"/>
        <v/>
      </c>
      <c r="E3191" s="69"/>
      <c r="F3191" s="70"/>
      <c r="G3191" s="4"/>
      <c r="H3191" s="71"/>
      <c r="I3191" s="71"/>
      <c r="J3191" s="70"/>
      <c r="K3191" s="70"/>
      <c r="L3191" s="70"/>
      <c r="M3191" s="70"/>
      <c r="N3191" s="70"/>
      <c r="O3191" s="70"/>
      <c r="P3191" s="70"/>
      <c r="Q3191" s="70"/>
      <c r="R3191" s="70"/>
      <c r="S3191" s="86"/>
      <c r="T3191" s="70"/>
      <c r="Z3191" s="68">
        <f t="shared" si="209"/>
        <v>1</v>
      </c>
      <c r="AC3191" s="1" t="str">
        <f t="shared" si="210"/>
        <v>1900</v>
      </c>
    </row>
    <row r="3192" spans="2:29" x14ac:dyDescent="0.25">
      <c r="B3192" s="1">
        <f t="shared" si="207"/>
        <v>0</v>
      </c>
      <c r="D3192" s="95" t="str">
        <f t="shared" si="208"/>
        <v/>
      </c>
      <c r="E3192" s="69"/>
      <c r="F3192" s="70"/>
      <c r="G3192" s="4"/>
      <c r="H3192" s="71"/>
      <c r="I3192" s="71"/>
      <c r="J3192" s="70"/>
      <c r="K3192" s="70"/>
      <c r="L3192" s="70"/>
      <c r="M3192" s="70"/>
      <c r="N3192" s="70"/>
      <c r="O3192" s="70"/>
      <c r="P3192" s="70"/>
      <c r="Q3192" s="70"/>
      <c r="R3192" s="70"/>
      <c r="S3192" s="86"/>
      <c r="T3192" s="70"/>
      <c r="Z3192" s="68">
        <f t="shared" si="209"/>
        <v>1</v>
      </c>
      <c r="AC3192" s="1" t="str">
        <f t="shared" si="210"/>
        <v>1900</v>
      </c>
    </row>
    <row r="3193" spans="2:29" x14ac:dyDescent="0.25">
      <c r="B3193" s="1">
        <f t="shared" si="207"/>
        <v>0</v>
      </c>
      <c r="D3193" s="95" t="str">
        <f t="shared" si="208"/>
        <v/>
      </c>
      <c r="E3193" s="69"/>
      <c r="F3193" s="70"/>
      <c r="G3193" s="4"/>
      <c r="H3193" s="71"/>
      <c r="I3193" s="71"/>
      <c r="J3193" s="70"/>
      <c r="K3193" s="70"/>
      <c r="L3193" s="70"/>
      <c r="M3193" s="70"/>
      <c r="N3193" s="70"/>
      <c r="O3193" s="70"/>
      <c r="P3193" s="70"/>
      <c r="Q3193" s="70"/>
      <c r="R3193" s="70"/>
      <c r="S3193" s="86"/>
      <c r="T3193" s="70"/>
      <c r="Z3193" s="68">
        <f t="shared" si="209"/>
        <v>1</v>
      </c>
      <c r="AC3193" s="1" t="str">
        <f t="shared" si="210"/>
        <v>1900</v>
      </c>
    </row>
    <row r="3194" spans="2:29" x14ac:dyDescent="0.25">
      <c r="B3194" s="1">
        <f t="shared" si="207"/>
        <v>0</v>
      </c>
      <c r="D3194" s="95" t="str">
        <f t="shared" si="208"/>
        <v/>
      </c>
      <c r="E3194" s="69"/>
      <c r="F3194" s="70"/>
      <c r="G3194" s="4"/>
      <c r="H3194" s="71"/>
      <c r="I3194" s="71"/>
      <c r="J3194" s="70"/>
      <c r="K3194" s="70"/>
      <c r="L3194" s="70"/>
      <c r="M3194" s="70"/>
      <c r="N3194" s="70"/>
      <c r="O3194" s="70"/>
      <c r="P3194" s="70"/>
      <c r="Q3194" s="70"/>
      <c r="R3194" s="70"/>
      <c r="S3194" s="86"/>
      <c r="T3194" s="70"/>
      <c r="Z3194" s="68">
        <f t="shared" si="209"/>
        <v>1</v>
      </c>
      <c r="AC3194" s="1" t="str">
        <f t="shared" si="210"/>
        <v>1900</v>
      </c>
    </row>
    <row r="3195" spans="2:29" x14ac:dyDescent="0.25">
      <c r="B3195" s="1">
        <f t="shared" si="207"/>
        <v>0</v>
      </c>
      <c r="D3195" s="95" t="str">
        <f t="shared" si="208"/>
        <v/>
      </c>
      <c r="E3195" s="69"/>
      <c r="F3195" s="70"/>
      <c r="G3195" s="4"/>
      <c r="H3195" s="71"/>
      <c r="I3195" s="71"/>
      <c r="J3195" s="70"/>
      <c r="K3195" s="70"/>
      <c r="L3195" s="70"/>
      <c r="M3195" s="70"/>
      <c r="N3195" s="70"/>
      <c r="O3195" s="70"/>
      <c r="P3195" s="70"/>
      <c r="Q3195" s="70"/>
      <c r="R3195" s="70"/>
      <c r="S3195" s="86"/>
      <c r="T3195" s="70"/>
      <c r="Z3195" s="68">
        <f t="shared" si="209"/>
        <v>1</v>
      </c>
      <c r="AC3195" s="1" t="str">
        <f t="shared" si="210"/>
        <v>1900</v>
      </c>
    </row>
    <row r="3196" spans="2:29" x14ac:dyDescent="0.25">
      <c r="B3196" s="1">
        <f t="shared" si="207"/>
        <v>0</v>
      </c>
      <c r="D3196" s="95" t="str">
        <f t="shared" si="208"/>
        <v/>
      </c>
      <c r="E3196" s="69"/>
      <c r="F3196" s="70"/>
      <c r="G3196" s="4"/>
      <c r="H3196" s="71"/>
      <c r="I3196" s="71"/>
      <c r="J3196" s="70"/>
      <c r="K3196" s="70"/>
      <c r="L3196" s="70"/>
      <c r="M3196" s="70"/>
      <c r="N3196" s="70"/>
      <c r="O3196" s="70"/>
      <c r="P3196" s="70"/>
      <c r="Q3196" s="70"/>
      <c r="R3196" s="70"/>
      <c r="S3196" s="86"/>
      <c r="T3196" s="70"/>
      <c r="Z3196" s="68">
        <f t="shared" si="209"/>
        <v>1</v>
      </c>
      <c r="AC3196" s="1" t="str">
        <f t="shared" si="210"/>
        <v>1900</v>
      </c>
    </row>
    <row r="3197" spans="2:29" x14ac:dyDescent="0.25">
      <c r="B3197" s="1">
        <f t="shared" si="207"/>
        <v>0</v>
      </c>
      <c r="D3197" s="95" t="str">
        <f t="shared" si="208"/>
        <v/>
      </c>
      <c r="E3197" s="69"/>
      <c r="F3197" s="70"/>
      <c r="G3197" s="4"/>
      <c r="H3197" s="71"/>
      <c r="I3197" s="71"/>
      <c r="J3197" s="70"/>
      <c r="K3197" s="70"/>
      <c r="L3197" s="70"/>
      <c r="M3197" s="70"/>
      <c r="N3197" s="70"/>
      <c r="O3197" s="70"/>
      <c r="P3197" s="70"/>
      <c r="Q3197" s="70"/>
      <c r="R3197" s="70"/>
      <c r="S3197" s="86"/>
      <c r="T3197" s="70"/>
      <c r="Z3197" s="68">
        <f t="shared" si="209"/>
        <v>1</v>
      </c>
      <c r="AC3197" s="1" t="str">
        <f t="shared" si="210"/>
        <v>1900</v>
      </c>
    </row>
    <row r="3198" spans="2:29" x14ac:dyDescent="0.25">
      <c r="B3198" s="1">
        <f t="shared" si="207"/>
        <v>0</v>
      </c>
      <c r="D3198" s="95" t="str">
        <f t="shared" si="208"/>
        <v/>
      </c>
      <c r="E3198" s="69"/>
      <c r="F3198" s="70"/>
      <c r="G3198" s="4"/>
      <c r="H3198" s="71"/>
      <c r="I3198" s="71"/>
      <c r="J3198" s="70"/>
      <c r="K3198" s="70"/>
      <c r="L3198" s="70"/>
      <c r="M3198" s="70"/>
      <c r="N3198" s="70"/>
      <c r="O3198" s="70"/>
      <c r="P3198" s="70"/>
      <c r="Q3198" s="70"/>
      <c r="R3198" s="70"/>
      <c r="S3198" s="86"/>
      <c r="T3198" s="70"/>
      <c r="Z3198" s="68">
        <f t="shared" si="209"/>
        <v>1</v>
      </c>
      <c r="AC3198" s="1" t="str">
        <f t="shared" si="210"/>
        <v>1900</v>
      </c>
    </row>
    <row r="3199" spans="2:29" x14ac:dyDescent="0.25">
      <c r="B3199" s="1">
        <f t="shared" si="207"/>
        <v>0</v>
      </c>
      <c r="D3199" s="95" t="str">
        <f t="shared" si="208"/>
        <v/>
      </c>
      <c r="E3199" s="69"/>
      <c r="F3199" s="70"/>
      <c r="G3199" s="4"/>
      <c r="H3199" s="71"/>
      <c r="I3199" s="71"/>
      <c r="J3199" s="70"/>
      <c r="K3199" s="70"/>
      <c r="L3199" s="70"/>
      <c r="M3199" s="70"/>
      <c r="N3199" s="70"/>
      <c r="O3199" s="70"/>
      <c r="P3199" s="70"/>
      <c r="Q3199" s="70"/>
      <c r="R3199" s="70"/>
      <c r="S3199" s="86"/>
      <c r="T3199" s="70"/>
      <c r="Z3199" s="68">
        <f t="shared" si="209"/>
        <v>1</v>
      </c>
      <c r="AC3199" s="1" t="str">
        <f t="shared" si="210"/>
        <v>1900</v>
      </c>
    </row>
    <row r="3200" spans="2:29" x14ac:dyDescent="0.25">
      <c r="B3200" s="1">
        <f t="shared" si="207"/>
        <v>0</v>
      </c>
      <c r="D3200" s="95" t="str">
        <f t="shared" si="208"/>
        <v/>
      </c>
      <c r="E3200" s="69"/>
      <c r="F3200" s="70"/>
      <c r="G3200" s="4"/>
      <c r="H3200" s="71"/>
      <c r="I3200" s="71"/>
      <c r="J3200" s="70"/>
      <c r="K3200" s="70"/>
      <c r="L3200" s="70"/>
      <c r="M3200" s="70"/>
      <c r="N3200" s="70"/>
      <c r="O3200" s="70"/>
      <c r="P3200" s="70"/>
      <c r="Q3200" s="70"/>
      <c r="R3200" s="70"/>
      <c r="S3200" s="86"/>
      <c r="T3200" s="70"/>
      <c r="Z3200" s="68">
        <f t="shared" si="209"/>
        <v>1</v>
      </c>
      <c r="AC3200" s="1" t="str">
        <f t="shared" si="210"/>
        <v>1900</v>
      </c>
    </row>
    <row r="3201" spans="2:29" x14ac:dyDescent="0.25">
      <c r="B3201" s="1">
        <f t="shared" si="207"/>
        <v>0</v>
      </c>
      <c r="D3201" s="95" t="str">
        <f t="shared" si="208"/>
        <v/>
      </c>
      <c r="E3201" s="69"/>
      <c r="F3201" s="70"/>
      <c r="G3201" s="4"/>
      <c r="H3201" s="71"/>
      <c r="I3201" s="71"/>
      <c r="J3201" s="70"/>
      <c r="K3201" s="70"/>
      <c r="L3201" s="70"/>
      <c r="M3201" s="70"/>
      <c r="N3201" s="70"/>
      <c r="O3201" s="70"/>
      <c r="P3201" s="70"/>
      <c r="Q3201" s="70"/>
      <c r="R3201" s="70"/>
      <c r="S3201" s="86"/>
      <c r="T3201" s="70"/>
      <c r="Z3201" s="68">
        <f t="shared" si="209"/>
        <v>1</v>
      </c>
      <c r="AC3201" s="1" t="str">
        <f t="shared" si="210"/>
        <v>1900</v>
      </c>
    </row>
    <row r="3202" spans="2:29" x14ac:dyDescent="0.25">
      <c r="B3202" s="1">
        <f t="shared" si="207"/>
        <v>0</v>
      </c>
      <c r="D3202" s="95" t="str">
        <f t="shared" si="208"/>
        <v/>
      </c>
      <c r="E3202" s="69"/>
      <c r="F3202" s="70"/>
      <c r="G3202" s="4"/>
      <c r="H3202" s="71"/>
      <c r="I3202" s="71"/>
      <c r="J3202" s="70"/>
      <c r="K3202" s="70"/>
      <c r="L3202" s="70"/>
      <c r="M3202" s="70"/>
      <c r="N3202" s="70"/>
      <c r="O3202" s="70"/>
      <c r="P3202" s="70"/>
      <c r="Q3202" s="70"/>
      <c r="R3202" s="70"/>
      <c r="S3202" s="86"/>
      <c r="T3202" s="70"/>
      <c r="Z3202" s="68">
        <f t="shared" si="209"/>
        <v>1</v>
      </c>
      <c r="AC3202" s="1" t="str">
        <f t="shared" si="210"/>
        <v>1900</v>
      </c>
    </row>
    <row r="3203" spans="2:29" x14ac:dyDescent="0.25">
      <c r="B3203" s="1">
        <f t="shared" si="207"/>
        <v>0</v>
      </c>
      <c r="D3203" s="95" t="str">
        <f t="shared" si="208"/>
        <v/>
      </c>
      <c r="E3203" s="69"/>
      <c r="F3203" s="70"/>
      <c r="G3203" s="4"/>
      <c r="H3203" s="71"/>
      <c r="I3203" s="71"/>
      <c r="J3203" s="70"/>
      <c r="K3203" s="70"/>
      <c r="L3203" s="70"/>
      <c r="M3203" s="70"/>
      <c r="N3203" s="70"/>
      <c r="O3203" s="70"/>
      <c r="P3203" s="70"/>
      <c r="Q3203" s="70"/>
      <c r="R3203" s="70"/>
      <c r="S3203" s="86"/>
      <c r="T3203" s="70"/>
      <c r="Z3203" s="68">
        <f t="shared" si="209"/>
        <v>1</v>
      </c>
      <c r="AC3203" s="1" t="str">
        <f t="shared" si="210"/>
        <v>1900</v>
      </c>
    </row>
    <row r="3204" spans="2:29" x14ac:dyDescent="0.25">
      <c r="B3204" s="1">
        <f t="shared" ref="B3204:B3267" si="211">IF($B$1=YEAR(Z3204),D3204,0)</f>
        <v>0</v>
      </c>
      <c r="D3204" s="95" t="str">
        <f t="shared" ref="D3204:D3267" si="212">IF(Z3204&lt;&gt;$Y$2,IF(YEAR(Z3204)=YEAR(Z3203),D3203+1,1),"")</f>
        <v/>
      </c>
      <c r="E3204" s="69"/>
      <c r="F3204" s="70"/>
      <c r="G3204" s="4"/>
      <c r="H3204" s="71"/>
      <c r="I3204" s="71"/>
      <c r="J3204" s="70"/>
      <c r="K3204" s="70"/>
      <c r="L3204" s="70"/>
      <c r="M3204" s="70"/>
      <c r="N3204" s="70"/>
      <c r="O3204" s="70"/>
      <c r="P3204" s="70"/>
      <c r="Q3204" s="70"/>
      <c r="R3204" s="70"/>
      <c r="S3204" s="86"/>
      <c r="T3204" s="70"/>
      <c r="Z3204" s="68">
        <f t="shared" ref="Z3204:Z3267" si="213">IF(CONCATENATE(F3204,F3205,F3206,F3207,F3208,F3209)&lt;&gt;"",IF(AND(E3204&lt;&gt;0,ISNUMBER(E3204)=TRUE),E3204,Z3203),$Y$2)</f>
        <v>1</v>
      </c>
      <c r="AC3204" s="1" t="str">
        <f t="shared" si="210"/>
        <v>1900</v>
      </c>
    </row>
    <row r="3205" spans="2:29" x14ac:dyDescent="0.25">
      <c r="B3205" s="1">
        <f t="shared" si="211"/>
        <v>0</v>
      </c>
      <c r="D3205" s="95" t="str">
        <f t="shared" si="212"/>
        <v/>
      </c>
      <c r="E3205" s="69"/>
      <c r="F3205" s="70"/>
      <c r="G3205" s="4"/>
      <c r="H3205" s="71"/>
      <c r="I3205" s="71"/>
      <c r="J3205" s="70"/>
      <c r="K3205" s="70"/>
      <c r="L3205" s="70"/>
      <c r="M3205" s="70"/>
      <c r="N3205" s="70"/>
      <c r="O3205" s="70"/>
      <c r="P3205" s="70"/>
      <c r="Q3205" s="70"/>
      <c r="R3205" s="70"/>
      <c r="S3205" s="86"/>
      <c r="T3205" s="70"/>
      <c r="Z3205" s="68">
        <f t="shared" si="213"/>
        <v>1</v>
      </c>
      <c r="AC3205" s="1" t="str">
        <f t="shared" ref="AC3205:AC3268" si="214">YEAR(Z3205)&amp;F3205&amp;G3205</f>
        <v>1900</v>
      </c>
    </row>
    <row r="3206" spans="2:29" x14ac:dyDescent="0.25">
      <c r="B3206" s="1">
        <f t="shared" si="211"/>
        <v>0</v>
      </c>
      <c r="D3206" s="95" t="str">
        <f t="shared" si="212"/>
        <v/>
      </c>
      <c r="E3206" s="69"/>
      <c r="F3206" s="70"/>
      <c r="G3206" s="4"/>
      <c r="H3206" s="71"/>
      <c r="I3206" s="71"/>
      <c r="J3206" s="70"/>
      <c r="K3206" s="70"/>
      <c r="L3206" s="70"/>
      <c r="M3206" s="70"/>
      <c r="N3206" s="70"/>
      <c r="O3206" s="70"/>
      <c r="P3206" s="70"/>
      <c r="Q3206" s="70"/>
      <c r="R3206" s="70"/>
      <c r="S3206" s="86"/>
      <c r="T3206" s="70"/>
      <c r="Z3206" s="68">
        <f t="shared" si="213"/>
        <v>1</v>
      </c>
      <c r="AC3206" s="1" t="str">
        <f t="shared" si="214"/>
        <v>1900</v>
      </c>
    </row>
    <row r="3207" spans="2:29" x14ac:dyDescent="0.25">
      <c r="B3207" s="1">
        <f t="shared" si="211"/>
        <v>0</v>
      </c>
      <c r="D3207" s="95" t="str">
        <f t="shared" si="212"/>
        <v/>
      </c>
      <c r="E3207" s="69"/>
      <c r="F3207" s="70"/>
      <c r="G3207" s="4"/>
      <c r="H3207" s="71"/>
      <c r="I3207" s="71"/>
      <c r="J3207" s="70"/>
      <c r="K3207" s="70"/>
      <c r="L3207" s="70"/>
      <c r="M3207" s="70"/>
      <c r="N3207" s="70"/>
      <c r="O3207" s="70"/>
      <c r="P3207" s="70"/>
      <c r="Q3207" s="70"/>
      <c r="R3207" s="70"/>
      <c r="S3207" s="86"/>
      <c r="T3207" s="70"/>
      <c r="Z3207" s="68">
        <f t="shared" si="213"/>
        <v>1</v>
      </c>
      <c r="AC3207" s="1" t="str">
        <f t="shared" si="214"/>
        <v>1900</v>
      </c>
    </row>
    <row r="3208" spans="2:29" x14ac:dyDescent="0.25">
      <c r="B3208" s="1">
        <f t="shared" si="211"/>
        <v>0</v>
      </c>
      <c r="D3208" s="95" t="str">
        <f t="shared" si="212"/>
        <v/>
      </c>
      <c r="E3208" s="69"/>
      <c r="F3208" s="70"/>
      <c r="G3208" s="4"/>
      <c r="H3208" s="71"/>
      <c r="I3208" s="71"/>
      <c r="J3208" s="70"/>
      <c r="K3208" s="70"/>
      <c r="L3208" s="70"/>
      <c r="M3208" s="70"/>
      <c r="N3208" s="70"/>
      <c r="O3208" s="70"/>
      <c r="P3208" s="70"/>
      <c r="Q3208" s="70"/>
      <c r="R3208" s="70"/>
      <c r="S3208" s="86"/>
      <c r="T3208" s="70"/>
      <c r="Z3208" s="68">
        <f t="shared" si="213"/>
        <v>1</v>
      </c>
      <c r="AC3208" s="1" t="str">
        <f t="shared" si="214"/>
        <v>1900</v>
      </c>
    </row>
    <row r="3209" spans="2:29" x14ac:dyDescent="0.25">
      <c r="B3209" s="1">
        <f t="shared" si="211"/>
        <v>0</v>
      </c>
      <c r="D3209" s="95" t="str">
        <f t="shared" si="212"/>
        <v/>
      </c>
      <c r="E3209" s="69"/>
      <c r="F3209" s="70"/>
      <c r="G3209" s="4"/>
      <c r="H3209" s="71"/>
      <c r="I3209" s="71"/>
      <c r="J3209" s="70"/>
      <c r="K3209" s="70"/>
      <c r="L3209" s="70"/>
      <c r="M3209" s="70"/>
      <c r="N3209" s="70"/>
      <c r="O3209" s="70"/>
      <c r="P3209" s="70"/>
      <c r="Q3209" s="70"/>
      <c r="R3209" s="70"/>
      <c r="S3209" s="86"/>
      <c r="T3209" s="70"/>
      <c r="Z3209" s="68">
        <f t="shared" si="213"/>
        <v>1</v>
      </c>
      <c r="AC3209" s="1" t="str">
        <f t="shared" si="214"/>
        <v>1900</v>
      </c>
    </row>
    <row r="3210" spans="2:29" x14ac:dyDescent="0.25">
      <c r="B3210" s="1">
        <f t="shared" si="211"/>
        <v>0</v>
      </c>
      <c r="D3210" s="95" t="str">
        <f t="shared" si="212"/>
        <v/>
      </c>
      <c r="E3210" s="69"/>
      <c r="F3210" s="70"/>
      <c r="G3210" s="4"/>
      <c r="H3210" s="71"/>
      <c r="I3210" s="71"/>
      <c r="J3210" s="70"/>
      <c r="K3210" s="70"/>
      <c r="L3210" s="70"/>
      <c r="M3210" s="70"/>
      <c r="N3210" s="70"/>
      <c r="O3210" s="70"/>
      <c r="P3210" s="70"/>
      <c r="Q3210" s="70"/>
      <c r="R3210" s="70"/>
      <c r="S3210" s="86"/>
      <c r="T3210" s="70"/>
      <c r="Z3210" s="68">
        <f t="shared" si="213"/>
        <v>1</v>
      </c>
      <c r="AC3210" s="1" t="str">
        <f t="shared" si="214"/>
        <v>1900</v>
      </c>
    </row>
    <row r="3211" spans="2:29" x14ac:dyDescent="0.25">
      <c r="B3211" s="1">
        <f t="shared" si="211"/>
        <v>0</v>
      </c>
      <c r="D3211" s="95" t="str">
        <f t="shared" si="212"/>
        <v/>
      </c>
      <c r="E3211" s="69"/>
      <c r="F3211" s="70"/>
      <c r="G3211" s="4"/>
      <c r="H3211" s="71"/>
      <c r="I3211" s="71"/>
      <c r="J3211" s="70"/>
      <c r="K3211" s="70"/>
      <c r="L3211" s="70"/>
      <c r="M3211" s="70"/>
      <c r="N3211" s="70"/>
      <c r="O3211" s="70"/>
      <c r="P3211" s="70"/>
      <c r="Q3211" s="70"/>
      <c r="R3211" s="70"/>
      <c r="S3211" s="86"/>
      <c r="T3211" s="70"/>
      <c r="Z3211" s="68">
        <f t="shared" si="213"/>
        <v>1</v>
      </c>
      <c r="AC3211" s="1" t="str">
        <f t="shared" si="214"/>
        <v>1900</v>
      </c>
    </row>
    <row r="3212" spans="2:29" x14ac:dyDescent="0.25">
      <c r="B3212" s="1">
        <f t="shared" si="211"/>
        <v>0</v>
      </c>
      <c r="D3212" s="95" t="str">
        <f t="shared" si="212"/>
        <v/>
      </c>
      <c r="E3212" s="69"/>
      <c r="F3212" s="70"/>
      <c r="G3212" s="4"/>
      <c r="H3212" s="71"/>
      <c r="I3212" s="71"/>
      <c r="J3212" s="70"/>
      <c r="K3212" s="70"/>
      <c r="L3212" s="70"/>
      <c r="M3212" s="70"/>
      <c r="N3212" s="70"/>
      <c r="O3212" s="70"/>
      <c r="P3212" s="70"/>
      <c r="Q3212" s="70"/>
      <c r="R3212" s="70"/>
      <c r="S3212" s="86"/>
      <c r="T3212" s="70"/>
      <c r="Z3212" s="68">
        <f t="shared" si="213"/>
        <v>1</v>
      </c>
      <c r="AC3212" s="1" t="str">
        <f t="shared" si="214"/>
        <v>1900</v>
      </c>
    </row>
    <row r="3213" spans="2:29" x14ac:dyDescent="0.25">
      <c r="B3213" s="1">
        <f t="shared" si="211"/>
        <v>0</v>
      </c>
      <c r="D3213" s="95" t="str">
        <f t="shared" si="212"/>
        <v/>
      </c>
      <c r="E3213" s="69"/>
      <c r="F3213" s="70"/>
      <c r="G3213" s="4"/>
      <c r="H3213" s="71"/>
      <c r="I3213" s="71"/>
      <c r="J3213" s="70"/>
      <c r="K3213" s="70"/>
      <c r="L3213" s="70"/>
      <c r="M3213" s="70"/>
      <c r="N3213" s="70"/>
      <c r="O3213" s="70"/>
      <c r="P3213" s="70"/>
      <c r="Q3213" s="70"/>
      <c r="R3213" s="70"/>
      <c r="S3213" s="86"/>
      <c r="T3213" s="70"/>
      <c r="Z3213" s="68">
        <f t="shared" si="213"/>
        <v>1</v>
      </c>
      <c r="AC3213" s="1" t="str">
        <f t="shared" si="214"/>
        <v>1900</v>
      </c>
    </row>
    <row r="3214" spans="2:29" x14ac:dyDescent="0.25">
      <c r="B3214" s="1">
        <f t="shared" si="211"/>
        <v>0</v>
      </c>
      <c r="D3214" s="95" t="str">
        <f t="shared" si="212"/>
        <v/>
      </c>
      <c r="E3214" s="69"/>
      <c r="F3214" s="70"/>
      <c r="G3214" s="4"/>
      <c r="H3214" s="71"/>
      <c r="I3214" s="71"/>
      <c r="J3214" s="70"/>
      <c r="K3214" s="70"/>
      <c r="L3214" s="70"/>
      <c r="M3214" s="70"/>
      <c r="N3214" s="70"/>
      <c r="O3214" s="70"/>
      <c r="P3214" s="70"/>
      <c r="Q3214" s="70"/>
      <c r="R3214" s="70"/>
      <c r="S3214" s="86"/>
      <c r="T3214" s="70"/>
      <c r="Z3214" s="68">
        <f t="shared" si="213"/>
        <v>1</v>
      </c>
      <c r="AC3214" s="1" t="str">
        <f t="shared" si="214"/>
        <v>1900</v>
      </c>
    </row>
    <row r="3215" spans="2:29" x14ac:dyDescent="0.25">
      <c r="B3215" s="1">
        <f t="shared" si="211"/>
        <v>0</v>
      </c>
      <c r="D3215" s="95" t="str">
        <f t="shared" si="212"/>
        <v/>
      </c>
      <c r="E3215" s="69"/>
      <c r="F3215" s="70"/>
      <c r="G3215" s="4"/>
      <c r="H3215" s="71"/>
      <c r="I3215" s="71"/>
      <c r="J3215" s="70"/>
      <c r="K3215" s="70"/>
      <c r="L3215" s="70"/>
      <c r="M3215" s="70"/>
      <c r="N3215" s="70"/>
      <c r="O3215" s="70"/>
      <c r="P3215" s="70"/>
      <c r="Q3215" s="70"/>
      <c r="R3215" s="70"/>
      <c r="S3215" s="86"/>
      <c r="T3215" s="70"/>
      <c r="Z3215" s="68">
        <f t="shared" si="213"/>
        <v>1</v>
      </c>
      <c r="AC3215" s="1" t="str">
        <f t="shared" si="214"/>
        <v>1900</v>
      </c>
    </row>
    <row r="3216" spans="2:29" x14ac:dyDescent="0.25">
      <c r="B3216" s="1">
        <f t="shared" si="211"/>
        <v>0</v>
      </c>
      <c r="D3216" s="95" t="str">
        <f t="shared" si="212"/>
        <v/>
      </c>
      <c r="E3216" s="69"/>
      <c r="F3216" s="70"/>
      <c r="G3216" s="4"/>
      <c r="H3216" s="71"/>
      <c r="I3216" s="71"/>
      <c r="J3216" s="70"/>
      <c r="K3216" s="70"/>
      <c r="L3216" s="70"/>
      <c r="M3216" s="70"/>
      <c r="N3216" s="70"/>
      <c r="O3216" s="70"/>
      <c r="P3216" s="70"/>
      <c r="Q3216" s="70"/>
      <c r="R3216" s="70"/>
      <c r="S3216" s="86"/>
      <c r="T3216" s="70"/>
      <c r="Z3216" s="68">
        <f t="shared" si="213"/>
        <v>1</v>
      </c>
      <c r="AC3216" s="1" t="str">
        <f t="shared" si="214"/>
        <v>1900</v>
      </c>
    </row>
    <row r="3217" spans="2:29" x14ac:dyDescent="0.25">
      <c r="B3217" s="1">
        <f t="shared" si="211"/>
        <v>0</v>
      </c>
      <c r="D3217" s="95" t="str">
        <f t="shared" si="212"/>
        <v/>
      </c>
      <c r="E3217" s="69"/>
      <c r="F3217" s="70"/>
      <c r="G3217" s="4"/>
      <c r="H3217" s="71"/>
      <c r="I3217" s="71"/>
      <c r="J3217" s="70"/>
      <c r="K3217" s="70"/>
      <c r="L3217" s="70"/>
      <c r="M3217" s="70"/>
      <c r="N3217" s="70"/>
      <c r="O3217" s="70"/>
      <c r="P3217" s="70"/>
      <c r="Q3217" s="70"/>
      <c r="R3217" s="70"/>
      <c r="S3217" s="86"/>
      <c r="T3217" s="70"/>
      <c r="Z3217" s="68">
        <f t="shared" si="213"/>
        <v>1</v>
      </c>
      <c r="AC3217" s="1" t="str">
        <f t="shared" si="214"/>
        <v>1900</v>
      </c>
    </row>
    <row r="3218" spans="2:29" x14ac:dyDescent="0.25">
      <c r="B3218" s="1">
        <f t="shared" si="211"/>
        <v>0</v>
      </c>
      <c r="D3218" s="95" t="str">
        <f t="shared" si="212"/>
        <v/>
      </c>
      <c r="E3218" s="69"/>
      <c r="F3218" s="70"/>
      <c r="G3218" s="4"/>
      <c r="H3218" s="71"/>
      <c r="I3218" s="71"/>
      <c r="J3218" s="70"/>
      <c r="K3218" s="70"/>
      <c r="L3218" s="70"/>
      <c r="M3218" s="70"/>
      <c r="N3218" s="70"/>
      <c r="O3218" s="70"/>
      <c r="P3218" s="70"/>
      <c r="Q3218" s="70"/>
      <c r="R3218" s="70"/>
      <c r="S3218" s="86"/>
      <c r="T3218" s="70"/>
      <c r="Z3218" s="68">
        <f t="shared" si="213"/>
        <v>1</v>
      </c>
      <c r="AC3218" s="1" t="str">
        <f t="shared" si="214"/>
        <v>1900</v>
      </c>
    </row>
    <row r="3219" spans="2:29" x14ac:dyDescent="0.25">
      <c r="B3219" s="1">
        <f t="shared" si="211"/>
        <v>0</v>
      </c>
      <c r="D3219" s="95" t="str">
        <f t="shared" si="212"/>
        <v/>
      </c>
      <c r="E3219" s="69"/>
      <c r="F3219" s="70"/>
      <c r="G3219" s="4"/>
      <c r="H3219" s="71"/>
      <c r="I3219" s="71"/>
      <c r="J3219" s="70"/>
      <c r="K3219" s="70"/>
      <c r="L3219" s="70"/>
      <c r="M3219" s="70"/>
      <c r="N3219" s="70"/>
      <c r="O3219" s="70"/>
      <c r="P3219" s="70"/>
      <c r="Q3219" s="70"/>
      <c r="R3219" s="70"/>
      <c r="S3219" s="86"/>
      <c r="T3219" s="70"/>
      <c r="Z3219" s="68">
        <f t="shared" si="213"/>
        <v>1</v>
      </c>
      <c r="AC3219" s="1" t="str">
        <f t="shared" si="214"/>
        <v>1900</v>
      </c>
    </row>
    <row r="3220" spans="2:29" x14ac:dyDescent="0.25">
      <c r="B3220" s="1">
        <f t="shared" si="211"/>
        <v>0</v>
      </c>
      <c r="D3220" s="95" t="str">
        <f t="shared" si="212"/>
        <v/>
      </c>
      <c r="E3220" s="69"/>
      <c r="F3220" s="70"/>
      <c r="G3220" s="4"/>
      <c r="H3220" s="71"/>
      <c r="I3220" s="71"/>
      <c r="J3220" s="70"/>
      <c r="K3220" s="70"/>
      <c r="L3220" s="70"/>
      <c r="M3220" s="70"/>
      <c r="N3220" s="70"/>
      <c r="O3220" s="70"/>
      <c r="P3220" s="70"/>
      <c r="Q3220" s="70"/>
      <c r="R3220" s="70"/>
      <c r="S3220" s="86"/>
      <c r="T3220" s="70"/>
      <c r="Z3220" s="68">
        <f t="shared" si="213"/>
        <v>1</v>
      </c>
      <c r="AC3220" s="1" t="str">
        <f t="shared" si="214"/>
        <v>1900</v>
      </c>
    </row>
    <row r="3221" spans="2:29" x14ac:dyDescent="0.25">
      <c r="B3221" s="1">
        <f t="shared" si="211"/>
        <v>0</v>
      </c>
      <c r="D3221" s="95" t="str">
        <f t="shared" si="212"/>
        <v/>
      </c>
      <c r="E3221" s="69"/>
      <c r="F3221" s="70"/>
      <c r="G3221" s="4"/>
      <c r="H3221" s="71"/>
      <c r="I3221" s="71"/>
      <c r="J3221" s="70"/>
      <c r="K3221" s="70"/>
      <c r="L3221" s="70"/>
      <c r="M3221" s="70"/>
      <c r="N3221" s="70"/>
      <c r="O3221" s="70"/>
      <c r="P3221" s="70"/>
      <c r="Q3221" s="70"/>
      <c r="R3221" s="70"/>
      <c r="S3221" s="86"/>
      <c r="T3221" s="70"/>
      <c r="Z3221" s="68">
        <f t="shared" si="213"/>
        <v>1</v>
      </c>
      <c r="AC3221" s="1" t="str">
        <f t="shared" si="214"/>
        <v>1900</v>
      </c>
    </row>
    <row r="3222" spans="2:29" x14ac:dyDescent="0.25">
      <c r="B3222" s="1">
        <f t="shared" si="211"/>
        <v>0</v>
      </c>
      <c r="D3222" s="95" t="str">
        <f t="shared" si="212"/>
        <v/>
      </c>
      <c r="E3222" s="69"/>
      <c r="F3222" s="70"/>
      <c r="G3222" s="4"/>
      <c r="H3222" s="71"/>
      <c r="I3222" s="71"/>
      <c r="J3222" s="70"/>
      <c r="K3222" s="70"/>
      <c r="L3222" s="70"/>
      <c r="M3222" s="70"/>
      <c r="N3222" s="70"/>
      <c r="O3222" s="70"/>
      <c r="P3222" s="70"/>
      <c r="Q3222" s="70"/>
      <c r="R3222" s="70"/>
      <c r="S3222" s="86"/>
      <c r="T3222" s="70"/>
      <c r="Z3222" s="68">
        <f t="shared" si="213"/>
        <v>1</v>
      </c>
      <c r="AC3222" s="1" t="str">
        <f t="shared" si="214"/>
        <v>1900</v>
      </c>
    </row>
    <row r="3223" spans="2:29" x14ac:dyDescent="0.25">
      <c r="B3223" s="1">
        <f t="shared" si="211"/>
        <v>0</v>
      </c>
      <c r="D3223" s="95" t="str">
        <f t="shared" si="212"/>
        <v/>
      </c>
      <c r="E3223" s="69"/>
      <c r="F3223" s="70"/>
      <c r="G3223" s="4"/>
      <c r="H3223" s="71"/>
      <c r="I3223" s="71"/>
      <c r="J3223" s="70"/>
      <c r="K3223" s="70"/>
      <c r="L3223" s="70"/>
      <c r="M3223" s="70"/>
      <c r="N3223" s="70"/>
      <c r="O3223" s="70"/>
      <c r="P3223" s="70"/>
      <c r="Q3223" s="70"/>
      <c r="R3223" s="70"/>
      <c r="S3223" s="86"/>
      <c r="T3223" s="70"/>
      <c r="Z3223" s="68">
        <f t="shared" si="213"/>
        <v>1</v>
      </c>
      <c r="AC3223" s="1" t="str">
        <f t="shared" si="214"/>
        <v>1900</v>
      </c>
    </row>
    <row r="3224" spans="2:29" x14ac:dyDescent="0.25">
      <c r="B3224" s="1">
        <f t="shared" si="211"/>
        <v>0</v>
      </c>
      <c r="D3224" s="95" t="str">
        <f t="shared" si="212"/>
        <v/>
      </c>
      <c r="E3224" s="69"/>
      <c r="F3224" s="70"/>
      <c r="G3224" s="4"/>
      <c r="H3224" s="71"/>
      <c r="I3224" s="71"/>
      <c r="J3224" s="70"/>
      <c r="K3224" s="70"/>
      <c r="L3224" s="70"/>
      <c r="M3224" s="70"/>
      <c r="N3224" s="70"/>
      <c r="O3224" s="70"/>
      <c r="P3224" s="70"/>
      <c r="Q3224" s="70"/>
      <c r="R3224" s="70"/>
      <c r="S3224" s="86"/>
      <c r="T3224" s="70"/>
      <c r="Z3224" s="68">
        <f t="shared" si="213"/>
        <v>1</v>
      </c>
      <c r="AC3224" s="1" t="str">
        <f t="shared" si="214"/>
        <v>1900</v>
      </c>
    </row>
    <row r="3225" spans="2:29" x14ac:dyDescent="0.25">
      <c r="B3225" s="1">
        <f t="shared" si="211"/>
        <v>0</v>
      </c>
      <c r="D3225" s="95" t="str">
        <f t="shared" si="212"/>
        <v/>
      </c>
      <c r="E3225" s="69"/>
      <c r="F3225" s="70"/>
      <c r="G3225" s="4"/>
      <c r="H3225" s="71"/>
      <c r="I3225" s="71"/>
      <c r="J3225" s="70"/>
      <c r="K3225" s="70"/>
      <c r="L3225" s="70"/>
      <c r="M3225" s="70"/>
      <c r="N3225" s="70"/>
      <c r="O3225" s="70"/>
      <c r="P3225" s="70"/>
      <c r="Q3225" s="70"/>
      <c r="R3225" s="70"/>
      <c r="S3225" s="86"/>
      <c r="T3225" s="70"/>
      <c r="Z3225" s="68">
        <f t="shared" si="213"/>
        <v>1</v>
      </c>
      <c r="AC3225" s="1" t="str">
        <f t="shared" si="214"/>
        <v>1900</v>
      </c>
    </row>
    <row r="3226" spans="2:29" x14ac:dyDescent="0.25">
      <c r="B3226" s="1">
        <f t="shared" si="211"/>
        <v>0</v>
      </c>
      <c r="D3226" s="95" t="str">
        <f t="shared" si="212"/>
        <v/>
      </c>
      <c r="E3226" s="69"/>
      <c r="F3226" s="70"/>
      <c r="G3226" s="4"/>
      <c r="H3226" s="71"/>
      <c r="I3226" s="71"/>
      <c r="J3226" s="70"/>
      <c r="K3226" s="70"/>
      <c r="L3226" s="70"/>
      <c r="M3226" s="70"/>
      <c r="N3226" s="70"/>
      <c r="O3226" s="70"/>
      <c r="P3226" s="70"/>
      <c r="Q3226" s="70"/>
      <c r="R3226" s="70"/>
      <c r="S3226" s="86"/>
      <c r="T3226" s="70"/>
      <c r="Z3226" s="68">
        <f t="shared" si="213"/>
        <v>1</v>
      </c>
      <c r="AC3226" s="1" t="str">
        <f t="shared" si="214"/>
        <v>1900</v>
      </c>
    </row>
    <row r="3227" spans="2:29" x14ac:dyDescent="0.25">
      <c r="B3227" s="1">
        <f t="shared" si="211"/>
        <v>0</v>
      </c>
      <c r="D3227" s="95" t="str">
        <f t="shared" si="212"/>
        <v/>
      </c>
      <c r="E3227" s="69"/>
      <c r="F3227" s="70"/>
      <c r="G3227" s="4"/>
      <c r="H3227" s="71"/>
      <c r="I3227" s="71"/>
      <c r="J3227" s="70"/>
      <c r="K3227" s="70"/>
      <c r="L3227" s="70"/>
      <c r="M3227" s="70"/>
      <c r="N3227" s="70"/>
      <c r="O3227" s="70"/>
      <c r="P3227" s="70"/>
      <c r="Q3227" s="70"/>
      <c r="R3227" s="70"/>
      <c r="S3227" s="86"/>
      <c r="T3227" s="70"/>
      <c r="Z3227" s="68">
        <f t="shared" si="213"/>
        <v>1</v>
      </c>
      <c r="AC3227" s="1" t="str">
        <f t="shared" si="214"/>
        <v>1900</v>
      </c>
    </row>
    <row r="3228" spans="2:29" x14ac:dyDescent="0.25">
      <c r="B3228" s="1">
        <f t="shared" si="211"/>
        <v>0</v>
      </c>
      <c r="D3228" s="95" t="str">
        <f t="shared" si="212"/>
        <v/>
      </c>
      <c r="E3228" s="69"/>
      <c r="F3228" s="70"/>
      <c r="G3228" s="4"/>
      <c r="H3228" s="71"/>
      <c r="I3228" s="71"/>
      <c r="J3228" s="70"/>
      <c r="K3228" s="70"/>
      <c r="L3228" s="70"/>
      <c r="M3228" s="70"/>
      <c r="N3228" s="70"/>
      <c r="O3228" s="70"/>
      <c r="P3228" s="70"/>
      <c r="Q3228" s="70"/>
      <c r="R3228" s="70"/>
      <c r="S3228" s="86"/>
      <c r="T3228" s="70"/>
      <c r="Z3228" s="68">
        <f t="shared" si="213"/>
        <v>1</v>
      </c>
      <c r="AC3228" s="1" t="str">
        <f t="shared" si="214"/>
        <v>1900</v>
      </c>
    </row>
    <row r="3229" spans="2:29" x14ac:dyDescent="0.25">
      <c r="B3229" s="1">
        <f t="shared" si="211"/>
        <v>0</v>
      </c>
      <c r="D3229" s="95" t="str">
        <f t="shared" si="212"/>
        <v/>
      </c>
      <c r="E3229" s="69"/>
      <c r="F3229" s="70"/>
      <c r="G3229" s="4"/>
      <c r="H3229" s="71"/>
      <c r="I3229" s="71"/>
      <c r="J3229" s="70"/>
      <c r="K3229" s="70"/>
      <c r="L3229" s="70"/>
      <c r="M3229" s="70"/>
      <c r="N3229" s="70"/>
      <c r="O3229" s="70"/>
      <c r="P3229" s="70"/>
      <c r="Q3229" s="70"/>
      <c r="R3229" s="70"/>
      <c r="S3229" s="86"/>
      <c r="T3229" s="70"/>
      <c r="Z3229" s="68">
        <f t="shared" si="213"/>
        <v>1</v>
      </c>
      <c r="AC3229" s="1" t="str">
        <f t="shared" si="214"/>
        <v>1900</v>
      </c>
    </row>
    <row r="3230" spans="2:29" x14ac:dyDescent="0.25">
      <c r="B3230" s="1">
        <f t="shared" si="211"/>
        <v>0</v>
      </c>
      <c r="D3230" s="95" t="str">
        <f t="shared" si="212"/>
        <v/>
      </c>
      <c r="E3230" s="69"/>
      <c r="F3230" s="70"/>
      <c r="G3230" s="4"/>
      <c r="H3230" s="71"/>
      <c r="I3230" s="71"/>
      <c r="J3230" s="70"/>
      <c r="K3230" s="70"/>
      <c r="L3230" s="70"/>
      <c r="M3230" s="70"/>
      <c r="N3230" s="70"/>
      <c r="O3230" s="70"/>
      <c r="P3230" s="70"/>
      <c r="Q3230" s="70"/>
      <c r="R3230" s="70"/>
      <c r="S3230" s="86"/>
      <c r="T3230" s="70"/>
      <c r="Z3230" s="68">
        <f t="shared" si="213"/>
        <v>1</v>
      </c>
      <c r="AC3230" s="1" t="str">
        <f t="shared" si="214"/>
        <v>1900</v>
      </c>
    </row>
    <row r="3231" spans="2:29" x14ac:dyDescent="0.25">
      <c r="B3231" s="1">
        <f t="shared" si="211"/>
        <v>0</v>
      </c>
      <c r="D3231" s="95" t="str">
        <f t="shared" si="212"/>
        <v/>
      </c>
      <c r="E3231" s="69"/>
      <c r="F3231" s="70"/>
      <c r="G3231" s="4"/>
      <c r="H3231" s="71"/>
      <c r="I3231" s="71"/>
      <c r="J3231" s="70"/>
      <c r="K3231" s="70"/>
      <c r="L3231" s="70"/>
      <c r="M3231" s="70"/>
      <c r="N3231" s="70"/>
      <c r="O3231" s="70"/>
      <c r="P3231" s="70"/>
      <c r="Q3231" s="70"/>
      <c r="R3231" s="70"/>
      <c r="S3231" s="86"/>
      <c r="T3231" s="70"/>
      <c r="Z3231" s="68">
        <f t="shared" si="213"/>
        <v>1</v>
      </c>
      <c r="AC3231" s="1" t="str">
        <f t="shared" si="214"/>
        <v>1900</v>
      </c>
    </row>
    <row r="3232" spans="2:29" x14ac:dyDescent="0.25">
      <c r="B3232" s="1">
        <f t="shared" si="211"/>
        <v>0</v>
      </c>
      <c r="D3232" s="95" t="str">
        <f t="shared" si="212"/>
        <v/>
      </c>
      <c r="E3232" s="69"/>
      <c r="F3232" s="70"/>
      <c r="G3232" s="4"/>
      <c r="H3232" s="71"/>
      <c r="I3232" s="71"/>
      <c r="J3232" s="70"/>
      <c r="K3232" s="70"/>
      <c r="L3232" s="70"/>
      <c r="M3232" s="70"/>
      <c r="N3232" s="70"/>
      <c r="O3232" s="70"/>
      <c r="P3232" s="70"/>
      <c r="Q3232" s="70"/>
      <c r="R3232" s="70"/>
      <c r="S3232" s="86"/>
      <c r="T3232" s="70"/>
      <c r="Z3232" s="68">
        <f t="shared" si="213"/>
        <v>1</v>
      </c>
      <c r="AC3232" s="1" t="str">
        <f t="shared" si="214"/>
        <v>1900</v>
      </c>
    </row>
    <row r="3233" spans="2:29" x14ac:dyDescent="0.25">
      <c r="B3233" s="1">
        <f t="shared" si="211"/>
        <v>0</v>
      </c>
      <c r="D3233" s="95" t="str">
        <f t="shared" si="212"/>
        <v/>
      </c>
      <c r="E3233" s="69"/>
      <c r="F3233" s="70"/>
      <c r="G3233" s="4"/>
      <c r="H3233" s="71"/>
      <c r="I3233" s="71"/>
      <c r="J3233" s="70"/>
      <c r="K3233" s="70"/>
      <c r="L3233" s="70"/>
      <c r="M3233" s="70"/>
      <c r="N3233" s="70"/>
      <c r="O3233" s="70"/>
      <c r="P3233" s="70"/>
      <c r="Q3233" s="70"/>
      <c r="R3233" s="70"/>
      <c r="S3233" s="86"/>
      <c r="T3233" s="70"/>
      <c r="Z3233" s="68">
        <f t="shared" si="213"/>
        <v>1</v>
      </c>
      <c r="AC3233" s="1" t="str">
        <f t="shared" si="214"/>
        <v>1900</v>
      </c>
    </row>
    <row r="3234" spans="2:29" x14ac:dyDescent="0.25">
      <c r="B3234" s="1">
        <f t="shared" si="211"/>
        <v>0</v>
      </c>
      <c r="D3234" s="95" t="str">
        <f t="shared" si="212"/>
        <v/>
      </c>
      <c r="E3234" s="69"/>
      <c r="F3234" s="70"/>
      <c r="G3234" s="4"/>
      <c r="H3234" s="71"/>
      <c r="I3234" s="71"/>
      <c r="J3234" s="70"/>
      <c r="K3234" s="70"/>
      <c r="L3234" s="70"/>
      <c r="M3234" s="70"/>
      <c r="N3234" s="70"/>
      <c r="O3234" s="70"/>
      <c r="P3234" s="70"/>
      <c r="Q3234" s="70"/>
      <c r="R3234" s="70"/>
      <c r="S3234" s="86"/>
      <c r="T3234" s="70"/>
      <c r="Z3234" s="68">
        <f t="shared" si="213"/>
        <v>1</v>
      </c>
      <c r="AC3234" s="1" t="str">
        <f t="shared" si="214"/>
        <v>1900</v>
      </c>
    </row>
    <row r="3235" spans="2:29" x14ac:dyDescent="0.25">
      <c r="B3235" s="1">
        <f t="shared" si="211"/>
        <v>0</v>
      </c>
      <c r="D3235" s="95" t="str">
        <f t="shared" si="212"/>
        <v/>
      </c>
      <c r="E3235" s="69"/>
      <c r="F3235" s="70"/>
      <c r="G3235" s="4"/>
      <c r="H3235" s="71"/>
      <c r="I3235" s="71"/>
      <c r="J3235" s="70"/>
      <c r="K3235" s="70"/>
      <c r="L3235" s="70"/>
      <c r="M3235" s="70"/>
      <c r="N3235" s="70"/>
      <c r="O3235" s="70"/>
      <c r="P3235" s="70"/>
      <c r="Q3235" s="70"/>
      <c r="R3235" s="70"/>
      <c r="S3235" s="86"/>
      <c r="T3235" s="70"/>
      <c r="Z3235" s="68">
        <f t="shared" si="213"/>
        <v>1</v>
      </c>
      <c r="AC3235" s="1" t="str">
        <f t="shared" si="214"/>
        <v>1900</v>
      </c>
    </row>
    <row r="3236" spans="2:29" x14ac:dyDescent="0.25">
      <c r="B3236" s="1">
        <f t="shared" si="211"/>
        <v>0</v>
      </c>
      <c r="D3236" s="95" t="str">
        <f t="shared" si="212"/>
        <v/>
      </c>
      <c r="E3236" s="69"/>
      <c r="F3236" s="70"/>
      <c r="G3236" s="4"/>
      <c r="H3236" s="71"/>
      <c r="I3236" s="71"/>
      <c r="J3236" s="70"/>
      <c r="K3236" s="70"/>
      <c r="L3236" s="70"/>
      <c r="M3236" s="70"/>
      <c r="N3236" s="70"/>
      <c r="O3236" s="70"/>
      <c r="P3236" s="70"/>
      <c r="Q3236" s="70"/>
      <c r="R3236" s="70"/>
      <c r="S3236" s="86"/>
      <c r="T3236" s="70"/>
      <c r="Z3236" s="68">
        <f t="shared" si="213"/>
        <v>1</v>
      </c>
      <c r="AC3236" s="1" t="str">
        <f t="shared" si="214"/>
        <v>1900</v>
      </c>
    </row>
    <row r="3237" spans="2:29" x14ac:dyDescent="0.25">
      <c r="B3237" s="1">
        <f t="shared" si="211"/>
        <v>0</v>
      </c>
      <c r="D3237" s="95" t="str">
        <f t="shared" si="212"/>
        <v/>
      </c>
      <c r="E3237" s="69"/>
      <c r="F3237" s="70"/>
      <c r="G3237" s="4"/>
      <c r="H3237" s="71"/>
      <c r="I3237" s="71"/>
      <c r="J3237" s="70"/>
      <c r="K3237" s="70"/>
      <c r="L3237" s="70"/>
      <c r="M3237" s="70"/>
      <c r="N3237" s="70"/>
      <c r="O3237" s="70"/>
      <c r="P3237" s="70"/>
      <c r="Q3237" s="70"/>
      <c r="R3237" s="70"/>
      <c r="S3237" s="86"/>
      <c r="T3237" s="70"/>
      <c r="Z3237" s="68">
        <f t="shared" si="213"/>
        <v>1</v>
      </c>
      <c r="AC3237" s="1" t="str">
        <f t="shared" si="214"/>
        <v>1900</v>
      </c>
    </row>
    <row r="3238" spans="2:29" x14ac:dyDescent="0.25">
      <c r="B3238" s="1">
        <f t="shared" si="211"/>
        <v>0</v>
      </c>
      <c r="D3238" s="95" t="str">
        <f t="shared" si="212"/>
        <v/>
      </c>
      <c r="E3238" s="69"/>
      <c r="F3238" s="70"/>
      <c r="G3238" s="4"/>
      <c r="H3238" s="71"/>
      <c r="I3238" s="71"/>
      <c r="J3238" s="70"/>
      <c r="K3238" s="70"/>
      <c r="L3238" s="70"/>
      <c r="M3238" s="70"/>
      <c r="N3238" s="70"/>
      <c r="O3238" s="70"/>
      <c r="P3238" s="70"/>
      <c r="Q3238" s="70"/>
      <c r="R3238" s="70"/>
      <c r="S3238" s="86"/>
      <c r="T3238" s="70"/>
      <c r="Z3238" s="68">
        <f t="shared" si="213"/>
        <v>1</v>
      </c>
      <c r="AC3238" s="1" t="str">
        <f t="shared" si="214"/>
        <v>1900</v>
      </c>
    </row>
    <row r="3239" spans="2:29" x14ac:dyDescent="0.25">
      <c r="B3239" s="1">
        <f t="shared" si="211"/>
        <v>0</v>
      </c>
      <c r="D3239" s="95" t="str">
        <f t="shared" si="212"/>
        <v/>
      </c>
      <c r="E3239" s="69"/>
      <c r="F3239" s="70"/>
      <c r="G3239" s="4"/>
      <c r="H3239" s="71"/>
      <c r="I3239" s="71"/>
      <c r="J3239" s="70"/>
      <c r="K3239" s="70"/>
      <c r="L3239" s="70"/>
      <c r="M3239" s="70"/>
      <c r="N3239" s="70"/>
      <c r="O3239" s="70"/>
      <c r="P3239" s="70"/>
      <c r="Q3239" s="70"/>
      <c r="R3239" s="70"/>
      <c r="S3239" s="86"/>
      <c r="T3239" s="70"/>
      <c r="Z3239" s="68">
        <f t="shared" si="213"/>
        <v>1</v>
      </c>
      <c r="AC3239" s="1" t="str">
        <f t="shared" si="214"/>
        <v>1900</v>
      </c>
    </row>
    <row r="3240" spans="2:29" x14ac:dyDescent="0.25">
      <c r="B3240" s="1">
        <f t="shared" si="211"/>
        <v>0</v>
      </c>
      <c r="D3240" s="95" t="str">
        <f t="shared" si="212"/>
        <v/>
      </c>
      <c r="E3240" s="69"/>
      <c r="F3240" s="70"/>
      <c r="G3240" s="4"/>
      <c r="H3240" s="71"/>
      <c r="I3240" s="71"/>
      <c r="J3240" s="70"/>
      <c r="K3240" s="70"/>
      <c r="L3240" s="70"/>
      <c r="M3240" s="70"/>
      <c r="N3240" s="70"/>
      <c r="O3240" s="70"/>
      <c r="P3240" s="70"/>
      <c r="Q3240" s="70"/>
      <c r="R3240" s="70"/>
      <c r="S3240" s="86"/>
      <c r="T3240" s="70"/>
      <c r="Z3240" s="68">
        <f t="shared" si="213"/>
        <v>1</v>
      </c>
      <c r="AC3240" s="1" t="str">
        <f t="shared" si="214"/>
        <v>1900</v>
      </c>
    </row>
    <row r="3241" spans="2:29" x14ac:dyDescent="0.25">
      <c r="B3241" s="1">
        <f t="shared" si="211"/>
        <v>0</v>
      </c>
      <c r="D3241" s="95" t="str">
        <f t="shared" si="212"/>
        <v/>
      </c>
      <c r="E3241" s="69"/>
      <c r="F3241" s="70"/>
      <c r="G3241" s="4"/>
      <c r="H3241" s="71"/>
      <c r="I3241" s="71"/>
      <c r="J3241" s="70"/>
      <c r="K3241" s="70"/>
      <c r="L3241" s="70"/>
      <c r="M3241" s="70"/>
      <c r="N3241" s="70"/>
      <c r="O3241" s="70"/>
      <c r="P3241" s="70"/>
      <c r="Q3241" s="70"/>
      <c r="R3241" s="70"/>
      <c r="S3241" s="86"/>
      <c r="T3241" s="70"/>
      <c r="Z3241" s="68">
        <f t="shared" si="213"/>
        <v>1</v>
      </c>
      <c r="AC3241" s="1" t="str">
        <f t="shared" si="214"/>
        <v>1900</v>
      </c>
    </row>
    <row r="3242" spans="2:29" x14ac:dyDescent="0.25">
      <c r="B3242" s="1">
        <f t="shared" si="211"/>
        <v>0</v>
      </c>
      <c r="D3242" s="95" t="str">
        <f t="shared" si="212"/>
        <v/>
      </c>
      <c r="E3242" s="69"/>
      <c r="F3242" s="70"/>
      <c r="G3242" s="4"/>
      <c r="H3242" s="71"/>
      <c r="I3242" s="71"/>
      <c r="J3242" s="70"/>
      <c r="K3242" s="70"/>
      <c r="L3242" s="70"/>
      <c r="M3242" s="70"/>
      <c r="N3242" s="70"/>
      <c r="O3242" s="70"/>
      <c r="P3242" s="70"/>
      <c r="Q3242" s="70"/>
      <c r="R3242" s="70"/>
      <c r="S3242" s="86"/>
      <c r="T3242" s="70"/>
      <c r="Z3242" s="68">
        <f t="shared" si="213"/>
        <v>1</v>
      </c>
      <c r="AC3242" s="1" t="str">
        <f t="shared" si="214"/>
        <v>1900</v>
      </c>
    </row>
    <row r="3243" spans="2:29" x14ac:dyDescent="0.25">
      <c r="B3243" s="1">
        <f t="shared" si="211"/>
        <v>0</v>
      </c>
      <c r="D3243" s="95" t="str">
        <f t="shared" si="212"/>
        <v/>
      </c>
      <c r="E3243" s="69"/>
      <c r="F3243" s="70"/>
      <c r="G3243" s="4"/>
      <c r="H3243" s="71"/>
      <c r="I3243" s="71"/>
      <c r="J3243" s="70"/>
      <c r="K3243" s="70"/>
      <c r="L3243" s="70"/>
      <c r="M3243" s="70"/>
      <c r="N3243" s="70"/>
      <c r="O3243" s="70"/>
      <c r="P3243" s="70"/>
      <c r="Q3243" s="70"/>
      <c r="R3243" s="70"/>
      <c r="S3243" s="86"/>
      <c r="T3243" s="70"/>
      <c r="Z3243" s="68">
        <f t="shared" si="213"/>
        <v>1</v>
      </c>
      <c r="AC3243" s="1" t="str">
        <f t="shared" si="214"/>
        <v>1900</v>
      </c>
    </row>
    <row r="3244" spans="2:29" x14ac:dyDescent="0.25">
      <c r="B3244" s="1">
        <f t="shared" si="211"/>
        <v>0</v>
      </c>
      <c r="D3244" s="95" t="str">
        <f t="shared" si="212"/>
        <v/>
      </c>
      <c r="E3244" s="69"/>
      <c r="F3244" s="70"/>
      <c r="G3244" s="4"/>
      <c r="H3244" s="71"/>
      <c r="I3244" s="71"/>
      <c r="J3244" s="70"/>
      <c r="K3244" s="70"/>
      <c r="L3244" s="70"/>
      <c r="M3244" s="70"/>
      <c r="N3244" s="70"/>
      <c r="O3244" s="70"/>
      <c r="P3244" s="70"/>
      <c r="Q3244" s="70"/>
      <c r="R3244" s="70"/>
      <c r="S3244" s="86"/>
      <c r="T3244" s="70"/>
      <c r="Z3244" s="68">
        <f t="shared" si="213"/>
        <v>1</v>
      </c>
      <c r="AC3244" s="1" t="str">
        <f t="shared" si="214"/>
        <v>1900</v>
      </c>
    </row>
    <row r="3245" spans="2:29" x14ac:dyDescent="0.25">
      <c r="B3245" s="1">
        <f t="shared" si="211"/>
        <v>0</v>
      </c>
      <c r="D3245" s="95" t="str">
        <f t="shared" si="212"/>
        <v/>
      </c>
      <c r="E3245" s="69"/>
      <c r="F3245" s="70"/>
      <c r="G3245" s="4"/>
      <c r="H3245" s="71"/>
      <c r="I3245" s="71"/>
      <c r="J3245" s="70"/>
      <c r="K3245" s="70"/>
      <c r="L3245" s="70"/>
      <c r="M3245" s="70"/>
      <c r="N3245" s="70"/>
      <c r="O3245" s="70"/>
      <c r="P3245" s="70"/>
      <c r="Q3245" s="70"/>
      <c r="R3245" s="70"/>
      <c r="S3245" s="86"/>
      <c r="T3245" s="70"/>
      <c r="Z3245" s="68">
        <f t="shared" si="213"/>
        <v>1</v>
      </c>
      <c r="AC3245" s="1" t="str">
        <f t="shared" si="214"/>
        <v>1900</v>
      </c>
    </row>
    <row r="3246" spans="2:29" x14ac:dyDescent="0.25">
      <c r="B3246" s="1">
        <f t="shared" si="211"/>
        <v>0</v>
      </c>
      <c r="D3246" s="95" t="str">
        <f t="shared" si="212"/>
        <v/>
      </c>
      <c r="E3246" s="69"/>
      <c r="F3246" s="70"/>
      <c r="G3246" s="4"/>
      <c r="H3246" s="71"/>
      <c r="I3246" s="71"/>
      <c r="J3246" s="70"/>
      <c r="K3246" s="70"/>
      <c r="L3246" s="70"/>
      <c r="M3246" s="70"/>
      <c r="N3246" s="70"/>
      <c r="O3246" s="70"/>
      <c r="P3246" s="70"/>
      <c r="Q3246" s="70"/>
      <c r="R3246" s="70"/>
      <c r="S3246" s="86"/>
      <c r="T3246" s="70"/>
      <c r="Z3246" s="68">
        <f t="shared" si="213"/>
        <v>1</v>
      </c>
      <c r="AC3246" s="1" t="str">
        <f t="shared" si="214"/>
        <v>1900</v>
      </c>
    </row>
    <row r="3247" spans="2:29" x14ac:dyDescent="0.25">
      <c r="B3247" s="1">
        <f t="shared" si="211"/>
        <v>0</v>
      </c>
      <c r="D3247" s="95" t="str">
        <f t="shared" si="212"/>
        <v/>
      </c>
      <c r="E3247" s="69"/>
      <c r="F3247" s="70"/>
      <c r="G3247" s="4"/>
      <c r="H3247" s="71"/>
      <c r="I3247" s="71"/>
      <c r="J3247" s="70"/>
      <c r="K3247" s="70"/>
      <c r="L3247" s="70"/>
      <c r="M3247" s="70"/>
      <c r="N3247" s="70"/>
      <c r="O3247" s="70"/>
      <c r="P3247" s="70"/>
      <c r="Q3247" s="70"/>
      <c r="R3247" s="70"/>
      <c r="S3247" s="86"/>
      <c r="T3247" s="70"/>
      <c r="Z3247" s="68">
        <f t="shared" si="213"/>
        <v>1</v>
      </c>
      <c r="AC3247" s="1" t="str">
        <f t="shared" si="214"/>
        <v>1900</v>
      </c>
    </row>
    <row r="3248" spans="2:29" x14ac:dyDescent="0.25">
      <c r="B3248" s="1">
        <f t="shared" si="211"/>
        <v>0</v>
      </c>
      <c r="D3248" s="95" t="str">
        <f t="shared" si="212"/>
        <v/>
      </c>
      <c r="E3248" s="69"/>
      <c r="F3248" s="70"/>
      <c r="G3248" s="4"/>
      <c r="H3248" s="71"/>
      <c r="I3248" s="71"/>
      <c r="J3248" s="70"/>
      <c r="K3248" s="70"/>
      <c r="L3248" s="70"/>
      <c r="M3248" s="70"/>
      <c r="N3248" s="70"/>
      <c r="O3248" s="70"/>
      <c r="P3248" s="70"/>
      <c r="Q3248" s="70"/>
      <c r="R3248" s="70"/>
      <c r="S3248" s="86"/>
      <c r="T3248" s="70"/>
      <c r="Z3248" s="68">
        <f t="shared" si="213"/>
        <v>1</v>
      </c>
      <c r="AC3248" s="1" t="str">
        <f t="shared" si="214"/>
        <v>1900</v>
      </c>
    </row>
    <row r="3249" spans="2:29" x14ac:dyDescent="0.25">
      <c r="B3249" s="1">
        <f t="shared" si="211"/>
        <v>0</v>
      </c>
      <c r="D3249" s="95" t="str">
        <f t="shared" si="212"/>
        <v/>
      </c>
      <c r="E3249" s="69"/>
      <c r="F3249" s="70"/>
      <c r="G3249" s="4"/>
      <c r="H3249" s="71"/>
      <c r="I3249" s="71"/>
      <c r="J3249" s="70"/>
      <c r="K3249" s="70"/>
      <c r="L3249" s="70"/>
      <c r="M3249" s="70"/>
      <c r="N3249" s="70"/>
      <c r="O3249" s="70"/>
      <c r="P3249" s="70"/>
      <c r="Q3249" s="70"/>
      <c r="R3249" s="70"/>
      <c r="S3249" s="86"/>
      <c r="T3249" s="70"/>
      <c r="Z3249" s="68">
        <f t="shared" si="213"/>
        <v>1</v>
      </c>
      <c r="AC3249" s="1" t="str">
        <f t="shared" si="214"/>
        <v>1900</v>
      </c>
    </row>
    <row r="3250" spans="2:29" x14ac:dyDescent="0.25">
      <c r="B3250" s="1">
        <f t="shared" si="211"/>
        <v>0</v>
      </c>
      <c r="D3250" s="95" t="str">
        <f t="shared" si="212"/>
        <v/>
      </c>
      <c r="E3250" s="69"/>
      <c r="F3250" s="70"/>
      <c r="G3250" s="4"/>
      <c r="H3250" s="71"/>
      <c r="I3250" s="71"/>
      <c r="J3250" s="70"/>
      <c r="K3250" s="70"/>
      <c r="L3250" s="70"/>
      <c r="M3250" s="70"/>
      <c r="N3250" s="70"/>
      <c r="O3250" s="70"/>
      <c r="P3250" s="70"/>
      <c r="Q3250" s="70"/>
      <c r="R3250" s="70"/>
      <c r="S3250" s="86"/>
      <c r="T3250" s="70"/>
      <c r="Z3250" s="68">
        <f t="shared" si="213"/>
        <v>1</v>
      </c>
      <c r="AC3250" s="1" t="str">
        <f t="shared" si="214"/>
        <v>1900</v>
      </c>
    </row>
    <row r="3251" spans="2:29" x14ac:dyDescent="0.25">
      <c r="B3251" s="1">
        <f t="shared" si="211"/>
        <v>0</v>
      </c>
      <c r="D3251" s="95" t="str">
        <f t="shared" si="212"/>
        <v/>
      </c>
      <c r="E3251" s="69"/>
      <c r="F3251" s="70"/>
      <c r="G3251" s="4"/>
      <c r="H3251" s="71"/>
      <c r="I3251" s="71"/>
      <c r="J3251" s="70"/>
      <c r="K3251" s="70"/>
      <c r="L3251" s="70"/>
      <c r="M3251" s="70"/>
      <c r="N3251" s="70"/>
      <c r="O3251" s="70"/>
      <c r="P3251" s="70"/>
      <c r="Q3251" s="70"/>
      <c r="R3251" s="70"/>
      <c r="S3251" s="86"/>
      <c r="T3251" s="70"/>
      <c r="Z3251" s="68">
        <f t="shared" si="213"/>
        <v>1</v>
      </c>
      <c r="AC3251" s="1" t="str">
        <f t="shared" si="214"/>
        <v>1900</v>
      </c>
    </row>
    <row r="3252" spans="2:29" x14ac:dyDescent="0.25">
      <c r="B3252" s="1">
        <f t="shared" si="211"/>
        <v>0</v>
      </c>
      <c r="D3252" s="95" t="str">
        <f t="shared" si="212"/>
        <v/>
      </c>
      <c r="E3252" s="69"/>
      <c r="F3252" s="70"/>
      <c r="G3252" s="4"/>
      <c r="H3252" s="71"/>
      <c r="I3252" s="71"/>
      <c r="J3252" s="70"/>
      <c r="K3252" s="70"/>
      <c r="L3252" s="70"/>
      <c r="M3252" s="70"/>
      <c r="N3252" s="70"/>
      <c r="O3252" s="70"/>
      <c r="P3252" s="70"/>
      <c r="Q3252" s="70"/>
      <c r="R3252" s="70"/>
      <c r="S3252" s="86"/>
      <c r="T3252" s="70"/>
      <c r="Z3252" s="68">
        <f t="shared" si="213"/>
        <v>1</v>
      </c>
      <c r="AC3252" s="1" t="str">
        <f t="shared" si="214"/>
        <v>1900</v>
      </c>
    </row>
    <row r="3253" spans="2:29" x14ac:dyDescent="0.25">
      <c r="B3253" s="1">
        <f t="shared" si="211"/>
        <v>0</v>
      </c>
      <c r="D3253" s="95" t="str">
        <f t="shared" si="212"/>
        <v/>
      </c>
      <c r="E3253" s="69"/>
      <c r="F3253" s="70"/>
      <c r="G3253" s="4"/>
      <c r="H3253" s="71"/>
      <c r="I3253" s="71"/>
      <c r="J3253" s="70"/>
      <c r="K3253" s="70"/>
      <c r="L3253" s="70"/>
      <c r="M3253" s="70"/>
      <c r="N3253" s="70"/>
      <c r="O3253" s="70"/>
      <c r="P3253" s="70"/>
      <c r="Q3253" s="70"/>
      <c r="R3253" s="70"/>
      <c r="S3253" s="86"/>
      <c r="T3253" s="70"/>
      <c r="Z3253" s="68">
        <f t="shared" si="213"/>
        <v>1</v>
      </c>
      <c r="AC3253" s="1" t="str">
        <f t="shared" si="214"/>
        <v>1900</v>
      </c>
    </row>
    <row r="3254" spans="2:29" x14ac:dyDescent="0.25">
      <c r="B3254" s="1">
        <f t="shared" si="211"/>
        <v>0</v>
      </c>
      <c r="D3254" s="95" t="str">
        <f t="shared" si="212"/>
        <v/>
      </c>
      <c r="E3254" s="69"/>
      <c r="F3254" s="70"/>
      <c r="G3254" s="4"/>
      <c r="H3254" s="71"/>
      <c r="I3254" s="71"/>
      <c r="J3254" s="70"/>
      <c r="K3254" s="70"/>
      <c r="L3254" s="70"/>
      <c r="M3254" s="70"/>
      <c r="N3254" s="70"/>
      <c r="O3254" s="70"/>
      <c r="P3254" s="70"/>
      <c r="Q3254" s="70"/>
      <c r="R3254" s="70"/>
      <c r="S3254" s="86"/>
      <c r="T3254" s="70"/>
      <c r="Z3254" s="68">
        <f t="shared" si="213"/>
        <v>1</v>
      </c>
      <c r="AC3254" s="1" t="str">
        <f t="shared" si="214"/>
        <v>1900</v>
      </c>
    </row>
    <row r="3255" spans="2:29" x14ac:dyDescent="0.25">
      <c r="B3255" s="1">
        <f t="shared" si="211"/>
        <v>0</v>
      </c>
      <c r="D3255" s="95" t="str">
        <f t="shared" si="212"/>
        <v/>
      </c>
      <c r="E3255" s="69"/>
      <c r="F3255" s="70"/>
      <c r="G3255" s="4"/>
      <c r="H3255" s="71"/>
      <c r="I3255" s="71"/>
      <c r="J3255" s="70"/>
      <c r="K3255" s="70"/>
      <c r="L3255" s="70"/>
      <c r="M3255" s="70"/>
      <c r="N3255" s="70"/>
      <c r="O3255" s="70"/>
      <c r="P3255" s="70"/>
      <c r="Q3255" s="70"/>
      <c r="R3255" s="70"/>
      <c r="S3255" s="86"/>
      <c r="T3255" s="70"/>
      <c r="Z3255" s="68">
        <f t="shared" si="213"/>
        <v>1</v>
      </c>
      <c r="AC3255" s="1" t="str">
        <f t="shared" si="214"/>
        <v>1900</v>
      </c>
    </row>
    <row r="3256" spans="2:29" x14ac:dyDescent="0.25">
      <c r="B3256" s="1">
        <f t="shared" si="211"/>
        <v>0</v>
      </c>
      <c r="D3256" s="95" t="str">
        <f t="shared" si="212"/>
        <v/>
      </c>
      <c r="E3256" s="69"/>
      <c r="F3256" s="70"/>
      <c r="G3256" s="4"/>
      <c r="H3256" s="71"/>
      <c r="I3256" s="71"/>
      <c r="J3256" s="70"/>
      <c r="K3256" s="70"/>
      <c r="L3256" s="70"/>
      <c r="M3256" s="70"/>
      <c r="N3256" s="70"/>
      <c r="O3256" s="70"/>
      <c r="P3256" s="70"/>
      <c r="Q3256" s="70"/>
      <c r="R3256" s="70"/>
      <c r="S3256" s="86"/>
      <c r="T3256" s="70"/>
      <c r="Z3256" s="68">
        <f t="shared" si="213"/>
        <v>1</v>
      </c>
      <c r="AC3256" s="1" t="str">
        <f t="shared" si="214"/>
        <v>1900</v>
      </c>
    </row>
    <row r="3257" spans="2:29" x14ac:dyDescent="0.25">
      <c r="B3257" s="1">
        <f t="shared" si="211"/>
        <v>0</v>
      </c>
      <c r="D3257" s="95" t="str">
        <f t="shared" si="212"/>
        <v/>
      </c>
      <c r="E3257" s="69"/>
      <c r="F3257" s="70"/>
      <c r="G3257" s="4"/>
      <c r="H3257" s="71"/>
      <c r="I3257" s="71"/>
      <c r="J3257" s="70"/>
      <c r="K3257" s="70"/>
      <c r="L3257" s="70"/>
      <c r="M3257" s="70"/>
      <c r="N3257" s="70"/>
      <c r="O3257" s="70"/>
      <c r="P3257" s="70"/>
      <c r="Q3257" s="70"/>
      <c r="R3257" s="70"/>
      <c r="S3257" s="86"/>
      <c r="T3257" s="70"/>
      <c r="Z3257" s="68">
        <f t="shared" si="213"/>
        <v>1</v>
      </c>
      <c r="AC3257" s="1" t="str">
        <f t="shared" si="214"/>
        <v>1900</v>
      </c>
    </row>
    <row r="3258" spans="2:29" x14ac:dyDescent="0.25">
      <c r="B3258" s="1">
        <f t="shared" si="211"/>
        <v>0</v>
      </c>
      <c r="D3258" s="95" t="str">
        <f t="shared" si="212"/>
        <v/>
      </c>
      <c r="E3258" s="69"/>
      <c r="F3258" s="70"/>
      <c r="G3258" s="4"/>
      <c r="H3258" s="71"/>
      <c r="I3258" s="71"/>
      <c r="J3258" s="70"/>
      <c r="K3258" s="70"/>
      <c r="L3258" s="70"/>
      <c r="M3258" s="70"/>
      <c r="N3258" s="70"/>
      <c r="O3258" s="70"/>
      <c r="P3258" s="70"/>
      <c r="Q3258" s="70"/>
      <c r="R3258" s="70"/>
      <c r="S3258" s="86"/>
      <c r="T3258" s="70"/>
      <c r="Z3258" s="68">
        <f t="shared" si="213"/>
        <v>1</v>
      </c>
      <c r="AC3258" s="1" t="str">
        <f t="shared" si="214"/>
        <v>1900</v>
      </c>
    </row>
    <row r="3259" spans="2:29" x14ac:dyDescent="0.25">
      <c r="B3259" s="1">
        <f t="shared" si="211"/>
        <v>0</v>
      </c>
      <c r="D3259" s="95" t="str">
        <f t="shared" si="212"/>
        <v/>
      </c>
      <c r="E3259" s="69"/>
      <c r="F3259" s="70"/>
      <c r="G3259" s="4"/>
      <c r="H3259" s="71"/>
      <c r="I3259" s="71"/>
      <c r="J3259" s="70"/>
      <c r="K3259" s="70"/>
      <c r="L3259" s="70"/>
      <c r="M3259" s="70"/>
      <c r="N3259" s="70"/>
      <c r="O3259" s="70"/>
      <c r="P3259" s="70"/>
      <c r="Q3259" s="70"/>
      <c r="R3259" s="70"/>
      <c r="S3259" s="86"/>
      <c r="T3259" s="70"/>
      <c r="Z3259" s="68">
        <f t="shared" si="213"/>
        <v>1</v>
      </c>
      <c r="AC3259" s="1" t="str">
        <f t="shared" si="214"/>
        <v>1900</v>
      </c>
    </row>
    <row r="3260" spans="2:29" x14ac:dyDescent="0.25">
      <c r="B3260" s="1">
        <f t="shared" si="211"/>
        <v>0</v>
      </c>
      <c r="D3260" s="95" t="str">
        <f t="shared" si="212"/>
        <v/>
      </c>
      <c r="E3260" s="69"/>
      <c r="F3260" s="70"/>
      <c r="G3260" s="4"/>
      <c r="H3260" s="71"/>
      <c r="I3260" s="71"/>
      <c r="J3260" s="70"/>
      <c r="K3260" s="70"/>
      <c r="L3260" s="70"/>
      <c r="M3260" s="70"/>
      <c r="N3260" s="70"/>
      <c r="O3260" s="70"/>
      <c r="P3260" s="70"/>
      <c r="Q3260" s="70"/>
      <c r="R3260" s="70"/>
      <c r="S3260" s="86"/>
      <c r="T3260" s="70"/>
      <c r="Z3260" s="68">
        <f t="shared" si="213"/>
        <v>1</v>
      </c>
      <c r="AC3260" s="1" t="str">
        <f t="shared" si="214"/>
        <v>1900</v>
      </c>
    </row>
    <row r="3261" spans="2:29" x14ac:dyDescent="0.25">
      <c r="B3261" s="1">
        <f t="shared" si="211"/>
        <v>0</v>
      </c>
      <c r="D3261" s="95" t="str">
        <f t="shared" si="212"/>
        <v/>
      </c>
      <c r="E3261" s="69"/>
      <c r="F3261" s="70"/>
      <c r="G3261" s="4"/>
      <c r="H3261" s="71"/>
      <c r="I3261" s="71"/>
      <c r="J3261" s="70"/>
      <c r="K3261" s="70"/>
      <c r="L3261" s="70"/>
      <c r="M3261" s="70"/>
      <c r="N3261" s="70"/>
      <c r="O3261" s="70"/>
      <c r="P3261" s="70"/>
      <c r="Q3261" s="70"/>
      <c r="R3261" s="70"/>
      <c r="S3261" s="86"/>
      <c r="T3261" s="70"/>
      <c r="Z3261" s="68">
        <f t="shared" si="213"/>
        <v>1</v>
      </c>
      <c r="AC3261" s="1" t="str">
        <f t="shared" si="214"/>
        <v>1900</v>
      </c>
    </row>
    <row r="3262" spans="2:29" x14ac:dyDescent="0.25">
      <c r="B3262" s="1">
        <f t="shared" si="211"/>
        <v>0</v>
      </c>
      <c r="D3262" s="95" t="str">
        <f t="shared" si="212"/>
        <v/>
      </c>
      <c r="E3262" s="69"/>
      <c r="F3262" s="70"/>
      <c r="G3262" s="4"/>
      <c r="H3262" s="71"/>
      <c r="I3262" s="71"/>
      <c r="J3262" s="70"/>
      <c r="K3262" s="70"/>
      <c r="L3262" s="70"/>
      <c r="M3262" s="70"/>
      <c r="N3262" s="70"/>
      <c r="O3262" s="70"/>
      <c r="P3262" s="70"/>
      <c r="Q3262" s="70"/>
      <c r="R3262" s="70"/>
      <c r="S3262" s="86"/>
      <c r="T3262" s="70"/>
      <c r="Z3262" s="68">
        <f t="shared" si="213"/>
        <v>1</v>
      </c>
      <c r="AC3262" s="1" t="str">
        <f t="shared" si="214"/>
        <v>1900</v>
      </c>
    </row>
    <row r="3263" spans="2:29" x14ac:dyDescent="0.25">
      <c r="B3263" s="1">
        <f t="shared" si="211"/>
        <v>0</v>
      </c>
      <c r="D3263" s="95" t="str">
        <f t="shared" si="212"/>
        <v/>
      </c>
      <c r="E3263" s="69"/>
      <c r="F3263" s="70"/>
      <c r="G3263" s="4"/>
      <c r="H3263" s="71"/>
      <c r="I3263" s="71"/>
      <c r="J3263" s="70"/>
      <c r="K3263" s="70"/>
      <c r="L3263" s="70"/>
      <c r="M3263" s="70"/>
      <c r="N3263" s="70"/>
      <c r="O3263" s="70"/>
      <c r="P3263" s="70"/>
      <c r="Q3263" s="70"/>
      <c r="R3263" s="70"/>
      <c r="S3263" s="86"/>
      <c r="T3263" s="70"/>
      <c r="Z3263" s="68">
        <f t="shared" si="213"/>
        <v>1</v>
      </c>
      <c r="AC3263" s="1" t="str">
        <f t="shared" si="214"/>
        <v>1900</v>
      </c>
    </row>
    <row r="3264" spans="2:29" x14ac:dyDescent="0.25">
      <c r="B3264" s="1">
        <f t="shared" si="211"/>
        <v>0</v>
      </c>
      <c r="D3264" s="95" t="str">
        <f t="shared" si="212"/>
        <v/>
      </c>
      <c r="E3264" s="69"/>
      <c r="F3264" s="70"/>
      <c r="G3264" s="4"/>
      <c r="H3264" s="71"/>
      <c r="I3264" s="71"/>
      <c r="J3264" s="70"/>
      <c r="K3264" s="70"/>
      <c r="L3264" s="70"/>
      <c r="M3264" s="70"/>
      <c r="N3264" s="70"/>
      <c r="O3264" s="70"/>
      <c r="P3264" s="70"/>
      <c r="Q3264" s="70"/>
      <c r="R3264" s="70"/>
      <c r="S3264" s="86"/>
      <c r="T3264" s="70"/>
      <c r="Z3264" s="68">
        <f t="shared" si="213"/>
        <v>1</v>
      </c>
      <c r="AC3264" s="1" t="str">
        <f t="shared" si="214"/>
        <v>1900</v>
      </c>
    </row>
    <row r="3265" spans="2:29" x14ac:dyDescent="0.25">
      <c r="B3265" s="1">
        <f t="shared" si="211"/>
        <v>0</v>
      </c>
      <c r="D3265" s="95" t="str">
        <f t="shared" si="212"/>
        <v/>
      </c>
      <c r="E3265" s="69"/>
      <c r="F3265" s="70"/>
      <c r="G3265" s="4"/>
      <c r="H3265" s="71"/>
      <c r="I3265" s="71"/>
      <c r="J3265" s="70"/>
      <c r="K3265" s="70"/>
      <c r="L3265" s="70"/>
      <c r="M3265" s="70"/>
      <c r="N3265" s="70"/>
      <c r="O3265" s="70"/>
      <c r="P3265" s="70"/>
      <c r="Q3265" s="70"/>
      <c r="R3265" s="70"/>
      <c r="S3265" s="86"/>
      <c r="T3265" s="70"/>
      <c r="Z3265" s="68">
        <f t="shared" si="213"/>
        <v>1</v>
      </c>
      <c r="AC3265" s="1" t="str">
        <f t="shared" si="214"/>
        <v>1900</v>
      </c>
    </row>
    <row r="3266" spans="2:29" x14ac:dyDescent="0.25">
      <c r="B3266" s="1">
        <f t="shared" si="211"/>
        <v>0</v>
      </c>
      <c r="D3266" s="95" t="str">
        <f t="shared" si="212"/>
        <v/>
      </c>
      <c r="E3266" s="69"/>
      <c r="F3266" s="70"/>
      <c r="G3266" s="4"/>
      <c r="H3266" s="71"/>
      <c r="I3266" s="71"/>
      <c r="J3266" s="70"/>
      <c r="K3266" s="70"/>
      <c r="L3266" s="70"/>
      <c r="M3266" s="70"/>
      <c r="N3266" s="70"/>
      <c r="O3266" s="70"/>
      <c r="P3266" s="70"/>
      <c r="Q3266" s="70"/>
      <c r="R3266" s="70"/>
      <c r="S3266" s="86"/>
      <c r="T3266" s="70"/>
      <c r="Z3266" s="68">
        <f t="shared" si="213"/>
        <v>1</v>
      </c>
      <c r="AC3266" s="1" t="str">
        <f t="shared" si="214"/>
        <v>1900</v>
      </c>
    </row>
    <row r="3267" spans="2:29" x14ac:dyDescent="0.25">
      <c r="B3267" s="1">
        <f t="shared" si="211"/>
        <v>0</v>
      </c>
      <c r="D3267" s="95" t="str">
        <f t="shared" si="212"/>
        <v/>
      </c>
      <c r="E3267" s="69"/>
      <c r="F3267" s="70"/>
      <c r="G3267" s="4"/>
      <c r="H3267" s="71"/>
      <c r="I3267" s="71"/>
      <c r="J3267" s="70"/>
      <c r="K3267" s="70"/>
      <c r="L3267" s="70"/>
      <c r="M3267" s="70"/>
      <c r="N3267" s="70"/>
      <c r="O3267" s="70"/>
      <c r="P3267" s="70"/>
      <c r="Q3267" s="70"/>
      <c r="R3267" s="70"/>
      <c r="S3267" s="86"/>
      <c r="T3267" s="70"/>
      <c r="Z3267" s="68">
        <f t="shared" si="213"/>
        <v>1</v>
      </c>
      <c r="AC3267" s="1" t="str">
        <f t="shared" si="214"/>
        <v>1900</v>
      </c>
    </row>
    <row r="3268" spans="2:29" x14ac:dyDescent="0.25">
      <c r="B3268" s="1">
        <f t="shared" ref="B3268:B3331" si="215">IF($B$1=YEAR(Z3268),D3268,0)</f>
        <v>0</v>
      </c>
      <c r="D3268" s="95" t="str">
        <f t="shared" ref="D3268:D3331" si="216">IF(Z3268&lt;&gt;$Y$2,IF(YEAR(Z3268)=YEAR(Z3267),D3267+1,1),"")</f>
        <v/>
      </c>
      <c r="E3268" s="69"/>
      <c r="F3268" s="70"/>
      <c r="G3268" s="4"/>
      <c r="H3268" s="71"/>
      <c r="I3268" s="71"/>
      <c r="J3268" s="70"/>
      <c r="K3268" s="70"/>
      <c r="L3268" s="70"/>
      <c r="M3268" s="70"/>
      <c r="N3268" s="70"/>
      <c r="O3268" s="70"/>
      <c r="P3268" s="70"/>
      <c r="Q3268" s="70"/>
      <c r="R3268" s="70"/>
      <c r="S3268" s="86"/>
      <c r="T3268" s="70"/>
      <c r="Z3268" s="68">
        <f t="shared" ref="Z3268:Z3331" si="217">IF(CONCATENATE(F3268,F3269,F3270,F3271,F3272,F3273)&lt;&gt;"",IF(AND(E3268&lt;&gt;0,ISNUMBER(E3268)=TRUE),E3268,Z3267),$Y$2)</f>
        <v>1</v>
      </c>
      <c r="AC3268" s="1" t="str">
        <f t="shared" si="214"/>
        <v>1900</v>
      </c>
    </row>
    <row r="3269" spans="2:29" x14ac:dyDescent="0.25">
      <c r="B3269" s="1">
        <f t="shared" si="215"/>
        <v>0</v>
      </c>
      <c r="D3269" s="95" t="str">
        <f t="shared" si="216"/>
        <v/>
      </c>
      <c r="E3269" s="69"/>
      <c r="F3269" s="70"/>
      <c r="G3269" s="4"/>
      <c r="H3269" s="71"/>
      <c r="I3269" s="71"/>
      <c r="J3269" s="70"/>
      <c r="K3269" s="70"/>
      <c r="L3269" s="70"/>
      <c r="M3269" s="70"/>
      <c r="N3269" s="70"/>
      <c r="O3269" s="70"/>
      <c r="P3269" s="70"/>
      <c r="Q3269" s="70"/>
      <c r="R3269" s="70"/>
      <c r="S3269" s="86"/>
      <c r="T3269" s="70"/>
      <c r="Z3269" s="68">
        <f t="shared" si="217"/>
        <v>1</v>
      </c>
      <c r="AC3269" s="1" t="str">
        <f t="shared" ref="AC3269:AC3332" si="218">YEAR(Z3269)&amp;F3269&amp;G3269</f>
        <v>1900</v>
      </c>
    </row>
    <row r="3270" spans="2:29" x14ac:dyDescent="0.25">
      <c r="B3270" s="1">
        <f t="shared" si="215"/>
        <v>0</v>
      </c>
      <c r="D3270" s="95" t="str">
        <f t="shared" si="216"/>
        <v/>
      </c>
      <c r="E3270" s="69"/>
      <c r="F3270" s="70"/>
      <c r="G3270" s="4"/>
      <c r="H3270" s="71"/>
      <c r="I3270" s="71"/>
      <c r="J3270" s="70"/>
      <c r="K3270" s="70"/>
      <c r="L3270" s="70"/>
      <c r="M3270" s="70"/>
      <c r="N3270" s="70"/>
      <c r="O3270" s="70"/>
      <c r="P3270" s="70"/>
      <c r="Q3270" s="70"/>
      <c r="R3270" s="70"/>
      <c r="S3270" s="86"/>
      <c r="T3270" s="70"/>
      <c r="Z3270" s="68">
        <f t="shared" si="217"/>
        <v>1</v>
      </c>
      <c r="AC3270" s="1" t="str">
        <f t="shared" si="218"/>
        <v>1900</v>
      </c>
    </row>
    <row r="3271" spans="2:29" x14ac:dyDescent="0.25">
      <c r="B3271" s="1">
        <f t="shared" si="215"/>
        <v>0</v>
      </c>
      <c r="D3271" s="95" t="str">
        <f t="shared" si="216"/>
        <v/>
      </c>
      <c r="E3271" s="69"/>
      <c r="F3271" s="70"/>
      <c r="G3271" s="4"/>
      <c r="H3271" s="71"/>
      <c r="I3271" s="71"/>
      <c r="J3271" s="70"/>
      <c r="K3271" s="70"/>
      <c r="L3271" s="70"/>
      <c r="M3271" s="70"/>
      <c r="N3271" s="70"/>
      <c r="O3271" s="70"/>
      <c r="P3271" s="70"/>
      <c r="Q3271" s="70"/>
      <c r="R3271" s="70"/>
      <c r="S3271" s="86"/>
      <c r="T3271" s="70"/>
      <c r="Z3271" s="68">
        <f t="shared" si="217"/>
        <v>1</v>
      </c>
      <c r="AC3271" s="1" t="str">
        <f t="shared" si="218"/>
        <v>1900</v>
      </c>
    </row>
    <row r="3272" spans="2:29" x14ac:dyDescent="0.25">
      <c r="B3272" s="1">
        <f t="shared" si="215"/>
        <v>0</v>
      </c>
      <c r="D3272" s="95" t="str">
        <f t="shared" si="216"/>
        <v/>
      </c>
      <c r="E3272" s="69"/>
      <c r="F3272" s="70"/>
      <c r="G3272" s="4"/>
      <c r="H3272" s="71"/>
      <c r="I3272" s="71"/>
      <c r="J3272" s="70"/>
      <c r="K3272" s="70"/>
      <c r="L3272" s="70"/>
      <c r="M3272" s="70"/>
      <c r="N3272" s="70"/>
      <c r="O3272" s="70"/>
      <c r="P3272" s="70"/>
      <c r="Q3272" s="70"/>
      <c r="R3272" s="70"/>
      <c r="S3272" s="86"/>
      <c r="T3272" s="70"/>
      <c r="Z3272" s="68">
        <f t="shared" si="217"/>
        <v>1</v>
      </c>
      <c r="AC3272" s="1" t="str">
        <f t="shared" si="218"/>
        <v>1900</v>
      </c>
    </row>
    <row r="3273" spans="2:29" x14ac:dyDescent="0.25">
      <c r="B3273" s="1">
        <f t="shared" si="215"/>
        <v>0</v>
      </c>
      <c r="D3273" s="95" t="str">
        <f t="shared" si="216"/>
        <v/>
      </c>
      <c r="E3273" s="69"/>
      <c r="F3273" s="70"/>
      <c r="G3273" s="4"/>
      <c r="H3273" s="71"/>
      <c r="I3273" s="71"/>
      <c r="J3273" s="70"/>
      <c r="K3273" s="70"/>
      <c r="L3273" s="70"/>
      <c r="M3273" s="70"/>
      <c r="N3273" s="70"/>
      <c r="O3273" s="70"/>
      <c r="P3273" s="70"/>
      <c r="Q3273" s="70"/>
      <c r="R3273" s="70"/>
      <c r="S3273" s="86"/>
      <c r="T3273" s="70"/>
      <c r="Z3273" s="68">
        <f t="shared" si="217"/>
        <v>1</v>
      </c>
      <c r="AC3273" s="1" t="str">
        <f t="shared" si="218"/>
        <v>1900</v>
      </c>
    </row>
    <row r="3274" spans="2:29" x14ac:dyDescent="0.25">
      <c r="B3274" s="1">
        <f t="shared" si="215"/>
        <v>0</v>
      </c>
      <c r="D3274" s="95" t="str">
        <f t="shared" si="216"/>
        <v/>
      </c>
      <c r="E3274" s="69"/>
      <c r="F3274" s="70"/>
      <c r="G3274" s="4"/>
      <c r="H3274" s="71"/>
      <c r="I3274" s="71"/>
      <c r="J3274" s="70"/>
      <c r="K3274" s="70"/>
      <c r="L3274" s="70"/>
      <c r="M3274" s="70"/>
      <c r="N3274" s="70"/>
      <c r="O3274" s="70"/>
      <c r="P3274" s="70"/>
      <c r="Q3274" s="70"/>
      <c r="R3274" s="70"/>
      <c r="S3274" s="86"/>
      <c r="T3274" s="70"/>
      <c r="Z3274" s="68">
        <f t="shared" si="217"/>
        <v>1</v>
      </c>
      <c r="AC3274" s="1" t="str">
        <f t="shared" si="218"/>
        <v>1900</v>
      </c>
    </row>
    <row r="3275" spans="2:29" x14ac:dyDescent="0.25">
      <c r="B3275" s="1">
        <f t="shared" si="215"/>
        <v>0</v>
      </c>
      <c r="D3275" s="95" t="str">
        <f t="shared" si="216"/>
        <v/>
      </c>
      <c r="E3275" s="69"/>
      <c r="F3275" s="70"/>
      <c r="G3275" s="4"/>
      <c r="H3275" s="71"/>
      <c r="I3275" s="71"/>
      <c r="J3275" s="70"/>
      <c r="K3275" s="70"/>
      <c r="L3275" s="70"/>
      <c r="M3275" s="70"/>
      <c r="N3275" s="70"/>
      <c r="O3275" s="70"/>
      <c r="P3275" s="70"/>
      <c r="Q3275" s="70"/>
      <c r="R3275" s="70"/>
      <c r="S3275" s="86"/>
      <c r="T3275" s="70"/>
      <c r="Z3275" s="68">
        <f t="shared" si="217"/>
        <v>1</v>
      </c>
      <c r="AC3275" s="1" t="str">
        <f t="shared" si="218"/>
        <v>1900</v>
      </c>
    </row>
    <row r="3276" spans="2:29" x14ac:dyDescent="0.25">
      <c r="B3276" s="1">
        <f t="shared" si="215"/>
        <v>0</v>
      </c>
      <c r="D3276" s="95" t="str">
        <f t="shared" si="216"/>
        <v/>
      </c>
      <c r="E3276" s="69"/>
      <c r="F3276" s="70"/>
      <c r="G3276" s="4"/>
      <c r="H3276" s="71"/>
      <c r="I3276" s="71"/>
      <c r="J3276" s="70"/>
      <c r="K3276" s="70"/>
      <c r="L3276" s="70"/>
      <c r="M3276" s="70"/>
      <c r="N3276" s="70"/>
      <c r="O3276" s="70"/>
      <c r="P3276" s="70"/>
      <c r="Q3276" s="70"/>
      <c r="R3276" s="70"/>
      <c r="S3276" s="86"/>
      <c r="T3276" s="70"/>
      <c r="Z3276" s="68">
        <f t="shared" si="217"/>
        <v>1</v>
      </c>
      <c r="AC3276" s="1" t="str">
        <f t="shared" si="218"/>
        <v>1900</v>
      </c>
    </row>
    <row r="3277" spans="2:29" x14ac:dyDescent="0.25">
      <c r="B3277" s="1">
        <f t="shared" si="215"/>
        <v>0</v>
      </c>
      <c r="D3277" s="95" t="str">
        <f t="shared" si="216"/>
        <v/>
      </c>
      <c r="E3277" s="69"/>
      <c r="F3277" s="70"/>
      <c r="G3277" s="4"/>
      <c r="H3277" s="71"/>
      <c r="I3277" s="71"/>
      <c r="J3277" s="70"/>
      <c r="K3277" s="70"/>
      <c r="L3277" s="70"/>
      <c r="M3277" s="70"/>
      <c r="N3277" s="70"/>
      <c r="O3277" s="70"/>
      <c r="P3277" s="70"/>
      <c r="Q3277" s="70"/>
      <c r="R3277" s="70"/>
      <c r="S3277" s="86"/>
      <c r="T3277" s="70"/>
      <c r="Z3277" s="68">
        <f t="shared" si="217"/>
        <v>1</v>
      </c>
      <c r="AC3277" s="1" t="str">
        <f t="shared" si="218"/>
        <v>1900</v>
      </c>
    </row>
    <row r="3278" spans="2:29" x14ac:dyDescent="0.25">
      <c r="B3278" s="1">
        <f t="shared" si="215"/>
        <v>0</v>
      </c>
      <c r="D3278" s="95" t="str">
        <f t="shared" si="216"/>
        <v/>
      </c>
      <c r="E3278" s="69"/>
      <c r="F3278" s="70"/>
      <c r="G3278" s="4"/>
      <c r="H3278" s="71"/>
      <c r="I3278" s="71"/>
      <c r="J3278" s="70"/>
      <c r="K3278" s="70"/>
      <c r="L3278" s="70"/>
      <c r="M3278" s="70"/>
      <c r="N3278" s="70"/>
      <c r="O3278" s="70"/>
      <c r="P3278" s="70"/>
      <c r="Q3278" s="70"/>
      <c r="R3278" s="70"/>
      <c r="S3278" s="86"/>
      <c r="T3278" s="70"/>
      <c r="Z3278" s="68">
        <f t="shared" si="217"/>
        <v>1</v>
      </c>
      <c r="AC3278" s="1" t="str">
        <f t="shared" si="218"/>
        <v>1900</v>
      </c>
    </row>
    <row r="3279" spans="2:29" x14ac:dyDescent="0.25">
      <c r="B3279" s="1">
        <f t="shared" si="215"/>
        <v>0</v>
      </c>
      <c r="D3279" s="95" t="str">
        <f t="shared" si="216"/>
        <v/>
      </c>
      <c r="E3279" s="69"/>
      <c r="F3279" s="70"/>
      <c r="G3279" s="4"/>
      <c r="H3279" s="71"/>
      <c r="I3279" s="71"/>
      <c r="J3279" s="70"/>
      <c r="K3279" s="70"/>
      <c r="L3279" s="70"/>
      <c r="M3279" s="70"/>
      <c r="N3279" s="70"/>
      <c r="O3279" s="70"/>
      <c r="P3279" s="70"/>
      <c r="Q3279" s="70"/>
      <c r="R3279" s="70"/>
      <c r="S3279" s="86"/>
      <c r="T3279" s="70"/>
      <c r="Z3279" s="68">
        <f t="shared" si="217"/>
        <v>1</v>
      </c>
      <c r="AC3279" s="1" t="str">
        <f t="shared" si="218"/>
        <v>1900</v>
      </c>
    </row>
    <row r="3280" spans="2:29" x14ac:dyDescent="0.25">
      <c r="B3280" s="1">
        <f t="shared" si="215"/>
        <v>0</v>
      </c>
      <c r="D3280" s="95" t="str">
        <f t="shared" si="216"/>
        <v/>
      </c>
      <c r="E3280" s="69"/>
      <c r="F3280" s="70"/>
      <c r="G3280" s="4"/>
      <c r="H3280" s="71"/>
      <c r="I3280" s="71"/>
      <c r="J3280" s="70"/>
      <c r="K3280" s="70"/>
      <c r="L3280" s="70"/>
      <c r="M3280" s="70"/>
      <c r="N3280" s="70"/>
      <c r="O3280" s="70"/>
      <c r="P3280" s="70"/>
      <c r="Q3280" s="70"/>
      <c r="R3280" s="70"/>
      <c r="S3280" s="86"/>
      <c r="T3280" s="70"/>
      <c r="Z3280" s="68">
        <f t="shared" si="217"/>
        <v>1</v>
      </c>
      <c r="AC3280" s="1" t="str">
        <f t="shared" si="218"/>
        <v>1900</v>
      </c>
    </row>
    <row r="3281" spans="2:29" x14ac:dyDescent="0.25">
      <c r="B3281" s="1">
        <f t="shared" si="215"/>
        <v>0</v>
      </c>
      <c r="D3281" s="95" t="str">
        <f t="shared" si="216"/>
        <v/>
      </c>
      <c r="E3281" s="69"/>
      <c r="F3281" s="70"/>
      <c r="G3281" s="4"/>
      <c r="H3281" s="71"/>
      <c r="I3281" s="71"/>
      <c r="J3281" s="70"/>
      <c r="K3281" s="70"/>
      <c r="L3281" s="70"/>
      <c r="M3281" s="70"/>
      <c r="N3281" s="70"/>
      <c r="O3281" s="70"/>
      <c r="P3281" s="70"/>
      <c r="Q3281" s="70"/>
      <c r="R3281" s="70"/>
      <c r="S3281" s="86"/>
      <c r="T3281" s="70"/>
      <c r="Z3281" s="68">
        <f t="shared" si="217"/>
        <v>1</v>
      </c>
      <c r="AC3281" s="1" t="str">
        <f t="shared" si="218"/>
        <v>1900</v>
      </c>
    </row>
    <row r="3282" spans="2:29" x14ac:dyDescent="0.25">
      <c r="B3282" s="1">
        <f t="shared" si="215"/>
        <v>0</v>
      </c>
      <c r="D3282" s="95" t="str">
        <f t="shared" si="216"/>
        <v/>
      </c>
      <c r="E3282" s="69"/>
      <c r="F3282" s="70"/>
      <c r="G3282" s="4"/>
      <c r="H3282" s="71"/>
      <c r="I3282" s="71"/>
      <c r="J3282" s="70"/>
      <c r="K3282" s="70"/>
      <c r="L3282" s="70"/>
      <c r="M3282" s="70"/>
      <c r="N3282" s="70"/>
      <c r="O3282" s="70"/>
      <c r="P3282" s="70"/>
      <c r="Q3282" s="70"/>
      <c r="R3282" s="70"/>
      <c r="S3282" s="86"/>
      <c r="T3282" s="70"/>
      <c r="Z3282" s="68">
        <f t="shared" si="217"/>
        <v>1</v>
      </c>
      <c r="AC3282" s="1" t="str">
        <f t="shared" si="218"/>
        <v>1900</v>
      </c>
    </row>
    <row r="3283" spans="2:29" x14ac:dyDescent="0.25">
      <c r="B3283" s="1">
        <f t="shared" si="215"/>
        <v>0</v>
      </c>
      <c r="D3283" s="95" t="str">
        <f t="shared" si="216"/>
        <v/>
      </c>
      <c r="E3283" s="69"/>
      <c r="F3283" s="70"/>
      <c r="G3283" s="4"/>
      <c r="H3283" s="71"/>
      <c r="I3283" s="71"/>
      <c r="J3283" s="70"/>
      <c r="K3283" s="70"/>
      <c r="L3283" s="70"/>
      <c r="M3283" s="70"/>
      <c r="N3283" s="70"/>
      <c r="O3283" s="70"/>
      <c r="P3283" s="70"/>
      <c r="Q3283" s="70"/>
      <c r="R3283" s="70"/>
      <c r="S3283" s="86"/>
      <c r="T3283" s="70"/>
      <c r="Z3283" s="68">
        <f t="shared" si="217"/>
        <v>1</v>
      </c>
      <c r="AC3283" s="1" t="str">
        <f t="shared" si="218"/>
        <v>1900</v>
      </c>
    </row>
    <row r="3284" spans="2:29" x14ac:dyDescent="0.25">
      <c r="B3284" s="1">
        <f t="shared" si="215"/>
        <v>0</v>
      </c>
      <c r="D3284" s="95" t="str">
        <f t="shared" si="216"/>
        <v/>
      </c>
      <c r="E3284" s="69"/>
      <c r="F3284" s="70"/>
      <c r="G3284" s="4"/>
      <c r="H3284" s="71"/>
      <c r="I3284" s="71"/>
      <c r="J3284" s="70"/>
      <c r="K3284" s="70"/>
      <c r="L3284" s="70"/>
      <c r="M3284" s="70"/>
      <c r="N3284" s="70"/>
      <c r="O3284" s="70"/>
      <c r="P3284" s="70"/>
      <c r="Q3284" s="70"/>
      <c r="R3284" s="70"/>
      <c r="S3284" s="86"/>
      <c r="T3284" s="70"/>
      <c r="Z3284" s="68">
        <f t="shared" si="217"/>
        <v>1</v>
      </c>
      <c r="AC3284" s="1" t="str">
        <f t="shared" si="218"/>
        <v>1900</v>
      </c>
    </row>
    <row r="3285" spans="2:29" x14ac:dyDescent="0.25">
      <c r="B3285" s="1">
        <f t="shared" si="215"/>
        <v>0</v>
      </c>
      <c r="D3285" s="95" t="str">
        <f t="shared" si="216"/>
        <v/>
      </c>
      <c r="E3285" s="69"/>
      <c r="F3285" s="70"/>
      <c r="G3285" s="4"/>
      <c r="H3285" s="71"/>
      <c r="I3285" s="71"/>
      <c r="J3285" s="70"/>
      <c r="K3285" s="70"/>
      <c r="L3285" s="70"/>
      <c r="M3285" s="70"/>
      <c r="N3285" s="70"/>
      <c r="O3285" s="70"/>
      <c r="P3285" s="70"/>
      <c r="Q3285" s="70"/>
      <c r="R3285" s="70"/>
      <c r="S3285" s="86"/>
      <c r="T3285" s="70"/>
      <c r="Z3285" s="68">
        <f t="shared" si="217"/>
        <v>1</v>
      </c>
      <c r="AC3285" s="1" t="str">
        <f t="shared" si="218"/>
        <v>1900</v>
      </c>
    </row>
    <row r="3286" spans="2:29" x14ac:dyDescent="0.25">
      <c r="B3286" s="1">
        <f t="shared" si="215"/>
        <v>0</v>
      </c>
      <c r="D3286" s="95" t="str">
        <f t="shared" si="216"/>
        <v/>
      </c>
      <c r="E3286" s="69"/>
      <c r="F3286" s="70"/>
      <c r="G3286" s="4"/>
      <c r="H3286" s="71"/>
      <c r="I3286" s="71"/>
      <c r="J3286" s="70"/>
      <c r="K3286" s="70"/>
      <c r="L3286" s="70"/>
      <c r="M3286" s="70"/>
      <c r="N3286" s="70"/>
      <c r="O3286" s="70"/>
      <c r="P3286" s="70"/>
      <c r="Q3286" s="70"/>
      <c r="R3286" s="70"/>
      <c r="S3286" s="86"/>
      <c r="T3286" s="70"/>
      <c r="Z3286" s="68">
        <f t="shared" si="217"/>
        <v>1</v>
      </c>
      <c r="AC3286" s="1" t="str">
        <f t="shared" si="218"/>
        <v>1900</v>
      </c>
    </row>
    <row r="3287" spans="2:29" x14ac:dyDescent="0.25">
      <c r="B3287" s="1">
        <f t="shared" si="215"/>
        <v>0</v>
      </c>
      <c r="D3287" s="95" t="str">
        <f t="shared" si="216"/>
        <v/>
      </c>
      <c r="E3287" s="69"/>
      <c r="F3287" s="70"/>
      <c r="G3287" s="4"/>
      <c r="H3287" s="71"/>
      <c r="I3287" s="71"/>
      <c r="J3287" s="70"/>
      <c r="K3287" s="70"/>
      <c r="L3287" s="70"/>
      <c r="M3287" s="70"/>
      <c r="N3287" s="70"/>
      <c r="O3287" s="70"/>
      <c r="P3287" s="70"/>
      <c r="Q3287" s="70"/>
      <c r="R3287" s="70"/>
      <c r="S3287" s="86"/>
      <c r="T3287" s="70"/>
      <c r="Z3287" s="68">
        <f t="shared" si="217"/>
        <v>1</v>
      </c>
      <c r="AC3287" s="1" t="str">
        <f t="shared" si="218"/>
        <v>1900</v>
      </c>
    </row>
    <row r="3288" spans="2:29" x14ac:dyDescent="0.25">
      <c r="B3288" s="1">
        <f t="shared" si="215"/>
        <v>0</v>
      </c>
      <c r="D3288" s="95" t="str">
        <f t="shared" si="216"/>
        <v/>
      </c>
      <c r="E3288" s="69"/>
      <c r="F3288" s="70"/>
      <c r="G3288" s="4"/>
      <c r="H3288" s="71"/>
      <c r="I3288" s="71"/>
      <c r="J3288" s="70"/>
      <c r="K3288" s="70"/>
      <c r="L3288" s="70"/>
      <c r="M3288" s="70"/>
      <c r="N3288" s="70"/>
      <c r="O3288" s="70"/>
      <c r="P3288" s="70"/>
      <c r="Q3288" s="70"/>
      <c r="R3288" s="70"/>
      <c r="S3288" s="86"/>
      <c r="T3288" s="70"/>
      <c r="Z3288" s="68">
        <f t="shared" si="217"/>
        <v>1</v>
      </c>
      <c r="AC3288" s="1" t="str">
        <f t="shared" si="218"/>
        <v>1900</v>
      </c>
    </row>
    <row r="3289" spans="2:29" x14ac:dyDescent="0.25">
      <c r="B3289" s="1">
        <f t="shared" si="215"/>
        <v>0</v>
      </c>
      <c r="D3289" s="95" t="str">
        <f t="shared" si="216"/>
        <v/>
      </c>
      <c r="E3289" s="69"/>
      <c r="F3289" s="70"/>
      <c r="G3289" s="4"/>
      <c r="H3289" s="71"/>
      <c r="I3289" s="71"/>
      <c r="J3289" s="70"/>
      <c r="K3289" s="70"/>
      <c r="L3289" s="70"/>
      <c r="M3289" s="70"/>
      <c r="N3289" s="70"/>
      <c r="O3289" s="70"/>
      <c r="P3289" s="70"/>
      <c r="Q3289" s="70"/>
      <c r="R3289" s="70"/>
      <c r="S3289" s="86"/>
      <c r="T3289" s="70"/>
      <c r="Z3289" s="68">
        <f t="shared" si="217"/>
        <v>1</v>
      </c>
      <c r="AC3289" s="1" t="str">
        <f t="shared" si="218"/>
        <v>1900</v>
      </c>
    </row>
    <row r="3290" spans="2:29" x14ac:dyDescent="0.25">
      <c r="B3290" s="1">
        <f t="shared" si="215"/>
        <v>0</v>
      </c>
      <c r="D3290" s="95" t="str">
        <f t="shared" si="216"/>
        <v/>
      </c>
      <c r="E3290" s="69"/>
      <c r="F3290" s="70"/>
      <c r="G3290" s="4"/>
      <c r="H3290" s="71"/>
      <c r="I3290" s="71"/>
      <c r="J3290" s="70"/>
      <c r="K3290" s="70"/>
      <c r="L3290" s="70"/>
      <c r="M3290" s="70"/>
      <c r="N3290" s="70"/>
      <c r="O3290" s="70"/>
      <c r="P3290" s="70"/>
      <c r="Q3290" s="70"/>
      <c r="R3290" s="70"/>
      <c r="S3290" s="86"/>
      <c r="T3290" s="70"/>
      <c r="Z3290" s="68">
        <f t="shared" si="217"/>
        <v>1</v>
      </c>
      <c r="AC3290" s="1" t="str">
        <f t="shared" si="218"/>
        <v>1900</v>
      </c>
    </row>
    <row r="3291" spans="2:29" x14ac:dyDescent="0.25">
      <c r="B3291" s="1">
        <f t="shared" si="215"/>
        <v>0</v>
      </c>
      <c r="D3291" s="95" t="str">
        <f t="shared" si="216"/>
        <v/>
      </c>
      <c r="E3291" s="69"/>
      <c r="F3291" s="70"/>
      <c r="G3291" s="4"/>
      <c r="H3291" s="71"/>
      <c r="I3291" s="71"/>
      <c r="J3291" s="70"/>
      <c r="K3291" s="70"/>
      <c r="L3291" s="70"/>
      <c r="M3291" s="70"/>
      <c r="N3291" s="70"/>
      <c r="O3291" s="70"/>
      <c r="P3291" s="70"/>
      <c r="Q3291" s="70"/>
      <c r="R3291" s="70"/>
      <c r="S3291" s="86"/>
      <c r="T3291" s="70"/>
      <c r="Z3291" s="68">
        <f t="shared" si="217"/>
        <v>1</v>
      </c>
      <c r="AC3291" s="1" t="str">
        <f t="shared" si="218"/>
        <v>1900</v>
      </c>
    </row>
    <row r="3292" spans="2:29" x14ac:dyDescent="0.25">
      <c r="B3292" s="1">
        <f t="shared" si="215"/>
        <v>0</v>
      </c>
      <c r="D3292" s="95" t="str">
        <f t="shared" si="216"/>
        <v/>
      </c>
      <c r="E3292" s="69"/>
      <c r="F3292" s="70"/>
      <c r="G3292" s="4"/>
      <c r="H3292" s="71"/>
      <c r="I3292" s="71"/>
      <c r="J3292" s="70"/>
      <c r="K3292" s="70"/>
      <c r="L3292" s="70"/>
      <c r="M3292" s="70"/>
      <c r="N3292" s="70"/>
      <c r="O3292" s="70"/>
      <c r="P3292" s="70"/>
      <c r="Q3292" s="70"/>
      <c r="R3292" s="70"/>
      <c r="S3292" s="86"/>
      <c r="T3292" s="70"/>
      <c r="Z3292" s="68">
        <f t="shared" si="217"/>
        <v>1</v>
      </c>
      <c r="AC3292" s="1" t="str">
        <f t="shared" si="218"/>
        <v>1900</v>
      </c>
    </row>
    <row r="3293" spans="2:29" x14ac:dyDescent="0.25">
      <c r="B3293" s="1">
        <f t="shared" si="215"/>
        <v>0</v>
      </c>
      <c r="D3293" s="95" t="str">
        <f t="shared" si="216"/>
        <v/>
      </c>
      <c r="E3293" s="69"/>
      <c r="F3293" s="70"/>
      <c r="G3293" s="4"/>
      <c r="H3293" s="71"/>
      <c r="I3293" s="71"/>
      <c r="J3293" s="70"/>
      <c r="K3293" s="70"/>
      <c r="L3293" s="70"/>
      <c r="M3293" s="70"/>
      <c r="N3293" s="70"/>
      <c r="O3293" s="70"/>
      <c r="P3293" s="70"/>
      <c r="Q3293" s="70"/>
      <c r="R3293" s="70"/>
      <c r="S3293" s="86"/>
      <c r="T3293" s="70"/>
      <c r="Z3293" s="68">
        <f t="shared" si="217"/>
        <v>1</v>
      </c>
      <c r="AC3293" s="1" t="str">
        <f t="shared" si="218"/>
        <v>1900</v>
      </c>
    </row>
    <row r="3294" spans="2:29" x14ac:dyDescent="0.25">
      <c r="B3294" s="1">
        <f t="shared" si="215"/>
        <v>0</v>
      </c>
      <c r="D3294" s="95" t="str">
        <f t="shared" si="216"/>
        <v/>
      </c>
      <c r="E3294" s="69"/>
      <c r="F3294" s="70"/>
      <c r="G3294" s="4"/>
      <c r="H3294" s="71"/>
      <c r="I3294" s="71"/>
      <c r="J3294" s="70"/>
      <c r="K3294" s="70"/>
      <c r="L3294" s="70"/>
      <c r="M3294" s="70"/>
      <c r="N3294" s="70"/>
      <c r="O3294" s="70"/>
      <c r="P3294" s="70"/>
      <c r="Q3294" s="70"/>
      <c r="R3294" s="70"/>
      <c r="S3294" s="86"/>
      <c r="T3294" s="70"/>
      <c r="Z3294" s="68">
        <f t="shared" si="217"/>
        <v>1</v>
      </c>
      <c r="AC3294" s="1" t="str">
        <f t="shared" si="218"/>
        <v>1900</v>
      </c>
    </row>
    <row r="3295" spans="2:29" x14ac:dyDescent="0.25">
      <c r="B3295" s="1">
        <f t="shared" si="215"/>
        <v>0</v>
      </c>
      <c r="D3295" s="95" t="str">
        <f t="shared" si="216"/>
        <v/>
      </c>
      <c r="E3295" s="69"/>
      <c r="F3295" s="70"/>
      <c r="G3295" s="4"/>
      <c r="H3295" s="71"/>
      <c r="I3295" s="71"/>
      <c r="J3295" s="70"/>
      <c r="K3295" s="70"/>
      <c r="L3295" s="70"/>
      <c r="M3295" s="70"/>
      <c r="N3295" s="70"/>
      <c r="O3295" s="70"/>
      <c r="P3295" s="70"/>
      <c r="Q3295" s="70"/>
      <c r="R3295" s="70"/>
      <c r="S3295" s="86"/>
      <c r="T3295" s="70"/>
      <c r="Z3295" s="68">
        <f t="shared" si="217"/>
        <v>1</v>
      </c>
      <c r="AC3295" s="1" t="str">
        <f t="shared" si="218"/>
        <v>1900</v>
      </c>
    </row>
    <row r="3296" spans="2:29" x14ac:dyDescent="0.25">
      <c r="B3296" s="1">
        <f t="shared" si="215"/>
        <v>0</v>
      </c>
      <c r="D3296" s="95" t="str">
        <f t="shared" si="216"/>
        <v/>
      </c>
      <c r="E3296" s="69"/>
      <c r="F3296" s="70"/>
      <c r="G3296" s="4"/>
      <c r="H3296" s="71"/>
      <c r="I3296" s="71"/>
      <c r="J3296" s="70"/>
      <c r="K3296" s="70"/>
      <c r="L3296" s="70"/>
      <c r="M3296" s="70"/>
      <c r="N3296" s="70"/>
      <c r="O3296" s="70"/>
      <c r="P3296" s="70"/>
      <c r="Q3296" s="70"/>
      <c r="R3296" s="70"/>
      <c r="S3296" s="86"/>
      <c r="T3296" s="70"/>
      <c r="Z3296" s="68">
        <f t="shared" si="217"/>
        <v>1</v>
      </c>
      <c r="AC3296" s="1" t="str">
        <f t="shared" si="218"/>
        <v>1900</v>
      </c>
    </row>
    <row r="3297" spans="2:29" x14ac:dyDescent="0.25">
      <c r="B3297" s="1">
        <f t="shared" si="215"/>
        <v>0</v>
      </c>
      <c r="D3297" s="95" t="str">
        <f t="shared" si="216"/>
        <v/>
      </c>
      <c r="E3297" s="69"/>
      <c r="F3297" s="70"/>
      <c r="G3297" s="4"/>
      <c r="H3297" s="71"/>
      <c r="I3297" s="71"/>
      <c r="J3297" s="70"/>
      <c r="K3297" s="70"/>
      <c r="L3297" s="70"/>
      <c r="M3297" s="70"/>
      <c r="N3297" s="70"/>
      <c r="O3297" s="70"/>
      <c r="P3297" s="70"/>
      <c r="Q3297" s="70"/>
      <c r="R3297" s="70"/>
      <c r="S3297" s="86"/>
      <c r="T3297" s="70"/>
      <c r="Z3297" s="68">
        <f t="shared" si="217"/>
        <v>1</v>
      </c>
      <c r="AC3297" s="1" t="str">
        <f t="shared" si="218"/>
        <v>1900</v>
      </c>
    </row>
    <row r="3298" spans="2:29" x14ac:dyDescent="0.25">
      <c r="B3298" s="1">
        <f t="shared" si="215"/>
        <v>0</v>
      </c>
      <c r="D3298" s="95" t="str">
        <f t="shared" si="216"/>
        <v/>
      </c>
      <c r="E3298" s="69"/>
      <c r="F3298" s="70"/>
      <c r="G3298" s="4"/>
      <c r="H3298" s="71"/>
      <c r="I3298" s="71"/>
      <c r="J3298" s="70"/>
      <c r="K3298" s="70"/>
      <c r="L3298" s="70"/>
      <c r="M3298" s="70"/>
      <c r="N3298" s="70"/>
      <c r="O3298" s="70"/>
      <c r="P3298" s="70"/>
      <c r="Q3298" s="70"/>
      <c r="R3298" s="70"/>
      <c r="S3298" s="86"/>
      <c r="T3298" s="70"/>
      <c r="Z3298" s="68">
        <f t="shared" si="217"/>
        <v>1</v>
      </c>
      <c r="AC3298" s="1" t="str">
        <f t="shared" si="218"/>
        <v>1900</v>
      </c>
    </row>
    <row r="3299" spans="2:29" x14ac:dyDescent="0.25">
      <c r="B3299" s="1">
        <f t="shared" si="215"/>
        <v>0</v>
      </c>
      <c r="D3299" s="95" t="str">
        <f t="shared" si="216"/>
        <v/>
      </c>
      <c r="E3299" s="69"/>
      <c r="F3299" s="70"/>
      <c r="G3299" s="4"/>
      <c r="H3299" s="71"/>
      <c r="I3299" s="71"/>
      <c r="J3299" s="70"/>
      <c r="K3299" s="70"/>
      <c r="L3299" s="70"/>
      <c r="M3299" s="70"/>
      <c r="N3299" s="70"/>
      <c r="O3299" s="70"/>
      <c r="P3299" s="70"/>
      <c r="Q3299" s="70"/>
      <c r="R3299" s="70"/>
      <c r="S3299" s="86"/>
      <c r="T3299" s="70"/>
      <c r="Z3299" s="68">
        <f t="shared" si="217"/>
        <v>1</v>
      </c>
      <c r="AC3299" s="1" t="str">
        <f t="shared" si="218"/>
        <v>1900</v>
      </c>
    </row>
    <row r="3300" spans="2:29" x14ac:dyDescent="0.25">
      <c r="B3300" s="1">
        <f t="shared" si="215"/>
        <v>0</v>
      </c>
      <c r="D3300" s="95" t="str">
        <f t="shared" si="216"/>
        <v/>
      </c>
      <c r="E3300" s="69"/>
      <c r="F3300" s="70"/>
      <c r="G3300" s="4"/>
      <c r="H3300" s="71"/>
      <c r="I3300" s="71"/>
      <c r="J3300" s="70"/>
      <c r="K3300" s="70"/>
      <c r="L3300" s="70"/>
      <c r="M3300" s="70"/>
      <c r="N3300" s="70"/>
      <c r="O3300" s="70"/>
      <c r="P3300" s="70"/>
      <c r="Q3300" s="70"/>
      <c r="R3300" s="70"/>
      <c r="S3300" s="86"/>
      <c r="T3300" s="70"/>
      <c r="Z3300" s="68">
        <f t="shared" si="217"/>
        <v>1</v>
      </c>
      <c r="AC3300" s="1" t="str">
        <f t="shared" si="218"/>
        <v>1900</v>
      </c>
    </row>
    <row r="3301" spans="2:29" x14ac:dyDescent="0.25">
      <c r="B3301" s="1">
        <f t="shared" si="215"/>
        <v>0</v>
      </c>
      <c r="D3301" s="95" t="str">
        <f t="shared" si="216"/>
        <v/>
      </c>
      <c r="E3301" s="69"/>
      <c r="F3301" s="70"/>
      <c r="G3301" s="4"/>
      <c r="H3301" s="71"/>
      <c r="I3301" s="71"/>
      <c r="J3301" s="70"/>
      <c r="K3301" s="70"/>
      <c r="L3301" s="70"/>
      <c r="M3301" s="70"/>
      <c r="N3301" s="70"/>
      <c r="O3301" s="70"/>
      <c r="P3301" s="70"/>
      <c r="Q3301" s="70"/>
      <c r="R3301" s="70"/>
      <c r="S3301" s="86"/>
      <c r="T3301" s="70"/>
      <c r="Z3301" s="68">
        <f t="shared" si="217"/>
        <v>1</v>
      </c>
      <c r="AC3301" s="1" t="str">
        <f t="shared" si="218"/>
        <v>1900</v>
      </c>
    </row>
    <row r="3302" spans="2:29" x14ac:dyDescent="0.25">
      <c r="B3302" s="1">
        <f t="shared" si="215"/>
        <v>0</v>
      </c>
      <c r="D3302" s="95" t="str">
        <f t="shared" si="216"/>
        <v/>
      </c>
      <c r="E3302" s="69"/>
      <c r="F3302" s="70"/>
      <c r="G3302" s="4"/>
      <c r="H3302" s="71"/>
      <c r="I3302" s="71"/>
      <c r="J3302" s="70"/>
      <c r="K3302" s="70"/>
      <c r="L3302" s="70"/>
      <c r="M3302" s="70"/>
      <c r="N3302" s="70"/>
      <c r="O3302" s="70"/>
      <c r="P3302" s="70"/>
      <c r="Q3302" s="70"/>
      <c r="R3302" s="70"/>
      <c r="S3302" s="86"/>
      <c r="T3302" s="70"/>
      <c r="Z3302" s="68">
        <f t="shared" si="217"/>
        <v>1</v>
      </c>
      <c r="AC3302" s="1" t="str">
        <f t="shared" si="218"/>
        <v>1900</v>
      </c>
    </row>
    <row r="3303" spans="2:29" x14ac:dyDescent="0.25">
      <c r="B3303" s="1">
        <f t="shared" si="215"/>
        <v>0</v>
      </c>
      <c r="D3303" s="95" t="str">
        <f t="shared" si="216"/>
        <v/>
      </c>
      <c r="E3303" s="69"/>
      <c r="F3303" s="70"/>
      <c r="G3303" s="4"/>
      <c r="H3303" s="71"/>
      <c r="I3303" s="71"/>
      <c r="J3303" s="70"/>
      <c r="K3303" s="70"/>
      <c r="L3303" s="70"/>
      <c r="M3303" s="70"/>
      <c r="N3303" s="70"/>
      <c r="O3303" s="70"/>
      <c r="P3303" s="70"/>
      <c r="Q3303" s="70"/>
      <c r="R3303" s="70"/>
      <c r="S3303" s="86"/>
      <c r="T3303" s="70"/>
      <c r="Z3303" s="68">
        <f t="shared" si="217"/>
        <v>1</v>
      </c>
      <c r="AC3303" s="1" t="str">
        <f t="shared" si="218"/>
        <v>1900</v>
      </c>
    </row>
    <row r="3304" spans="2:29" x14ac:dyDescent="0.25">
      <c r="B3304" s="1">
        <f t="shared" si="215"/>
        <v>0</v>
      </c>
      <c r="D3304" s="95" t="str">
        <f t="shared" si="216"/>
        <v/>
      </c>
      <c r="E3304" s="69"/>
      <c r="F3304" s="70"/>
      <c r="G3304" s="4"/>
      <c r="H3304" s="71"/>
      <c r="I3304" s="71"/>
      <c r="J3304" s="70"/>
      <c r="K3304" s="70"/>
      <c r="L3304" s="70"/>
      <c r="M3304" s="70"/>
      <c r="N3304" s="70"/>
      <c r="O3304" s="70"/>
      <c r="P3304" s="70"/>
      <c r="Q3304" s="70"/>
      <c r="R3304" s="70"/>
      <c r="S3304" s="86"/>
      <c r="T3304" s="70"/>
      <c r="Z3304" s="68">
        <f t="shared" si="217"/>
        <v>1</v>
      </c>
      <c r="AC3304" s="1" t="str">
        <f t="shared" si="218"/>
        <v>1900</v>
      </c>
    </row>
    <row r="3305" spans="2:29" x14ac:dyDescent="0.25">
      <c r="B3305" s="1">
        <f t="shared" si="215"/>
        <v>0</v>
      </c>
      <c r="D3305" s="95" t="str">
        <f t="shared" si="216"/>
        <v/>
      </c>
      <c r="E3305" s="69"/>
      <c r="F3305" s="70"/>
      <c r="G3305" s="4"/>
      <c r="H3305" s="71"/>
      <c r="I3305" s="71"/>
      <c r="J3305" s="70"/>
      <c r="K3305" s="70"/>
      <c r="L3305" s="70"/>
      <c r="M3305" s="70"/>
      <c r="N3305" s="70"/>
      <c r="O3305" s="70"/>
      <c r="P3305" s="70"/>
      <c r="Q3305" s="70"/>
      <c r="R3305" s="70"/>
      <c r="S3305" s="86"/>
      <c r="T3305" s="70"/>
      <c r="Z3305" s="68">
        <f t="shared" si="217"/>
        <v>1</v>
      </c>
      <c r="AC3305" s="1" t="str">
        <f t="shared" si="218"/>
        <v>1900</v>
      </c>
    </row>
    <row r="3306" spans="2:29" x14ac:dyDescent="0.25">
      <c r="B3306" s="1">
        <f t="shared" si="215"/>
        <v>0</v>
      </c>
      <c r="D3306" s="95" t="str">
        <f t="shared" si="216"/>
        <v/>
      </c>
      <c r="E3306" s="69"/>
      <c r="F3306" s="70"/>
      <c r="G3306" s="4"/>
      <c r="H3306" s="71"/>
      <c r="I3306" s="71"/>
      <c r="J3306" s="70"/>
      <c r="K3306" s="70"/>
      <c r="L3306" s="70"/>
      <c r="M3306" s="70"/>
      <c r="N3306" s="70"/>
      <c r="O3306" s="70"/>
      <c r="P3306" s="70"/>
      <c r="Q3306" s="70"/>
      <c r="R3306" s="70"/>
      <c r="S3306" s="86"/>
      <c r="T3306" s="70"/>
      <c r="Z3306" s="68">
        <f t="shared" si="217"/>
        <v>1</v>
      </c>
      <c r="AC3306" s="1" t="str">
        <f t="shared" si="218"/>
        <v>1900</v>
      </c>
    </row>
    <row r="3307" spans="2:29" x14ac:dyDescent="0.25">
      <c r="B3307" s="1">
        <f t="shared" si="215"/>
        <v>0</v>
      </c>
      <c r="D3307" s="95" t="str">
        <f t="shared" si="216"/>
        <v/>
      </c>
      <c r="E3307" s="69"/>
      <c r="F3307" s="70"/>
      <c r="G3307" s="4"/>
      <c r="H3307" s="71"/>
      <c r="I3307" s="71"/>
      <c r="J3307" s="70"/>
      <c r="K3307" s="70"/>
      <c r="L3307" s="70"/>
      <c r="M3307" s="70"/>
      <c r="N3307" s="70"/>
      <c r="O3307" s="70"/>
      <c r="P3307" s="70"/>
      <c r="Q3307" s="70"/>
      <c r="R3307" s="70"/>
      <c r="S3307" s="86"/>
      <c r="T3307" s="70"/>
      <c r="Z3307" s="68">
        <f t="shared" si="217"/>
        <v>1</v>
      </c>
      <c r="AC3307" s="1" t="str">
        <f t="shared" si="218"/>
        <v>1900</v>
      </c>
    </row>
    <row r="3308" spans="2:29" x14ac:dyDescent="0.25">
      <c r="B3308" s="1">
        <f t="shared" si="215"/>
        <v>0</v>
      </c>
      <c r="D3308" s="95" t="str">
        <f t="shared" si="216"/>
        <v/>
      </c>
      <c r="E3308" s="69"/>
      <c r="F3308" s="70"/>
      <c r="G3308" s="4"/>
      <c r="H3308" s="71"/>
      <c r="I3308" s="71"/>
      <c r="J3308" s="70"/>
      <c r="K3308" s="70"/>
      <c r="L3308" s="70"/>
      <c r="M3308" s="70"/>
      <c r="N3308" s="70"/>
      <c r="O3308" s="70"/>
      <c r="P3308" s="70"/>
      <c r="Q3308" s="70"/>
      <c r="R3308" s="70"/>
      <c r="S3308" s="86"/>
      <c r="T3308" s="70"/>
      <c r="Z3308" s="68">
        <f t="shared" si="217"/>
        <v>1</v>
      </c>
      <c r="AC3308" s="1" t="str">
        <f t="shared" si="218"/>
        <v>1900</v>
      </c>
    </row>
    <row r="3309" spans="2:29" x14ac:dyDescent="0.25">
      <c r="B3309" s="1">
        <f t="shared" si="215"/>
        <v>0</v>
      </c>
      <c r="D3309" s="95" t="str">
        <f t="shared" si="216"/>
        <v/>
      </c>
      <c r="E3309" s="69"/>
      <c r="F3309" s="70"/>
      <c r="G3309" s="4"/>
      <c r="H3309" s="71"/>
      <c r="I3309" s="71"/>
      <c r="J3309" s="70"/>
      <c r="K3309" s="70"/>
      <c r="L3309" s="70"/>
      <c r="M3309" s="70"/>
      <c r="N3309" s="70"/>
      <c r="O3309" s="70"/>
      <c r="P3309" s="70"/>
      <c r="Q3309" s="70"/>
      <c r="R3309" s="70"/>
      <c r="S3309" s="86"/>
      <c r="T3309" s="70"/>
      <c r="Z3309" s="68">
        <f t="shared" si="217"/>
        <v>1</v>
      </c>
      <c r="AC3309" s="1" t="str">
        <f t="shared" si="218"/>
        <v>1900</v>
      </c>
    </row>
    <row r="3310" spans="2:29" x14ac:dyDescent="0.25">
      <c r="B3310" s="1">
        <f t="shared" si="215"/>
        <v>0</v>
      </c>
      <c r="D3310" s="95" t="str">
        <f t="shared" si="216"/>
        <v/>
      </c>
      <c r="E3310" s="69"/>
      <c r="F3310" s="70"/>
      <c r="G3310" s="4"/>
      <c r="H3310" s="71"/>
      <c r="I3310" s="71"/>
      <c r="J3310" s="70"/>
      <c r="K3310" s="70"/>
      <c r="L3310" s="70"/>
      <c r="M3310" s="70"/>
      <c r="N3310" s="70"/>
      <c r="O3310" s="70"/>
      <c r="P3310" s="70"/>
      <c r="Q3310" s="70"/>
      <c r="R3310" s="70"/>
      <c r="S3310" s="86"/>
      <c r="T3310" s="70"/>
      <c r="Z3310" s="68">
        <f t="shared" si="217"/>
        <v>1</v>
      </c>
      <c r="AC3310" s="1" t="str">
        <f t="shared" si="218"/>
        <v>1900</v>
      </c>
    </row>
    <row r="3311" spans="2:29" x14ac:dyDescent="0.25">
      <c r="B3311" s="1">
        <f t="shared" si="215"/>
        <v>0</v>
      </c>
      <c r="D3311" s="95" t="str">
        <f t="shared" si="216"/>
        <v/>
      </c>
      <c r="E3311" s="69"/>
      <c r="F3311" s="70"/>
      <c r="G3311" s="4"/>
      <c r="H3311" s="71"/>
      <c r="I3311" s="71"/>
      <c r="J3311" s="70"/>
      <c r="K3311" s="70"/>
      <c r="L3311" s="70"/>
      <c r="M3311" s="70"/>
      <c r="N3311" s="70"/>
      <c r="O3311" s="70"/>
      <c r="P3311" s="70"/>
      <c r="Q3311" s="70"/>
      <c r="R3311" s="70"/>
      <c r="S3311" s="86"/>
      <c r="T3311" s="70"/>
      <c r="Z3311" s="68">
        <f t="shared" si="217"/>
        <v>1</v>
      </c>
      <c r="AC3311" s="1" t="str">
        <f t="shared" si="218"/>
        <v>1900</v>
      </c>
    </row>
    <row r="3312" spans="2:29" x14ac:dyDescent="0.25">
      <c r="B3312" s="1">
        <f t="shared" si="215"/>
        <v>0</v>
      </c>
      <c r="D3312" s="95" t="str">
        <f t="shared" si="216"/>
        <v/>
      </c>
      <c r="E3312" s="69"/>
      <c r="F3312" s="70"/>
      <c r="G3312" s="4"/>
      <c r="H3312" s="71"/>
      <c r="I3312" s="71"/>
      <c r="J3312" s="70"/>
      <c r="K3312" s="70"/>
      <c r="L3312" s="70"/>
      <c r="M3312" s="70"/>
      <c r="N3312" s="70"/>
      <c r="O3312" s="70"/>
      <c r="P3312" s="70"/>
      <c r="Q3312" s="70"/>
      <c r="R3312" s="70"/>
      <c r="S3312" s="86"/>
      <c r="T3312" s="70"/>
      <c r="Z3312" s="68">
        <f t="shared" si="217"/>
        <v>1</v>
      </c>
      <c r="AC3312" s="1" t="str">
        <f t="shared" si="218"/>
        <v>1900</v>
      </c>
    </row>
    <row r="3313" spans="2:29" x14ac:dyDescent="0.25">
      <c r="B3313" s="1">
        <f t="shared" si="215"/>
        <v>0</v>
      </c>
      <c r="D3313" s="95" t="str">
        <f t="shared" si="216"/>
        <v/>
      </c>
      <c r="E3313" s="69"/>
      <c r="F3313" s="70"/>
      <c r="G3313" s="4"/>
      <c r="H3313" s="71"/>
      <c r="I3313" s="71"/>
      <c r="J3313" s="70"/>
      <c r="K3313" s="70"/>
      <c r="L3313" s="70"/>
      <c r="M3313" s="70"/>
      <c r="N3313" s="70"/>
      <c r="O3313" s="70"/>
      <c r="P3313" s="70"/>
      <c r="Q3313" s="70"/>
      <c r="R3313" s="70"/>
      <c r="S3313" s="86"/>
      <c r="T3313" s="70"/>
      <c r="Z3313" s="68">
        <f t="shared" si="217"/>
        <v>1</v>
      </c>
      <c r="AC3313" s="1" t="str">
        <f t="shared" si="218"/>
        <v>1900</v>
      </c>
    </row>
    <row r="3314" spans="2:29" x14ac:dyDescent="0.25">
      <c r="B3314" s="1">
        <f t="shared" si="215"/>
        <v>0</v>
      </c>
      <c r="D3314" s="95" t="str">
        <f t="shared" si="216"/>
        <v/>
      </c>
      <c r="E3314" s="69"/>
      <c r="F3314" s="70"/>
      <c r="G3314" s="4"/>
      <c r="H3314" s="71"/>
      <c r="I3314" s="71"/>
      <c r="J3314" s="70"/>
      <c r="K3314" s="70"/>
      <c r="L3314" s="70"/>
      <c r="M3314" s="70"/>
      <c r="N3314" s="70"/>
      <c r="O3314" s="70"/>
      <c r="P3314" s="70"/>
      <c r="Q3314" s="70"/>
      <c r="R3314" s="70"/>
      <c r="S3314" s="86"/>
      <c r="T3314" s="70"/>
      <c r="Z3314" s="68">
        <f t="shared" si="217"/>
        <v>1</v>
      </c>
      <c r="AC3314" s="1" t="str">
        <f t="shared" si="218"/>
        <v>1900</v>
      </c>
    </row>
    <row r="3315" spans="2:29" x14ac:dyDescent="0.25">
      <c r="B3315" s="1">
        <f t="shared" si="215"/>
        <v>0</v>
      </c>
      <c r="D3315" s="95" t="str">
        <f t="shared" si="216"/>
        <v/>
      </c>
      <c r="E3315" s="69"/>
      <c r="F3315" s="70"/>
      <c r="G3315" s="4"/>
      <c r="H3315" s="71"/>
      <c r="I3315" s="71"/>
      <c r="J3315" s="70"/>
      <c r="K3315" s="70"/>
      <c r="L3315" s="70"/>
      <c r="M3315" s="70"/>
      <c r="N3315" s="70"/>
      <c r="O3315" s="70"/>
      <c r="P3315" s="70"/>
      <c r="Q3315" s="70"/>
      <c r="R3315" s="70"/>
      <c r="S3315" s="86"/>
      <c r="T3315" s="70"/>
      <c r="Z3315" s="68">
        <f t="shared" si="217"/>
        <v>1</v>
      </c>
      <c r="AC3315" s="1" t="str">
        <f t="shared" si="218"/>
        <v>1900</v>
      </c>
    </row>
    <row r="3316" spans="2:29" x14ac:dyDescent="0.25">
      <c r="B3316" s="1">
        <f t="shared" si="215"/>
        <v>0</v>
      </c>
      <c r="D3316" s="95" t="str">
        <f t="shared" si="216"/>
        <v/>
      </c>
      <c r="E3316" s="69"/>
      <c r="F3316" s="70"/>
      <c r="G3316" s="4"/>
      <c r="H3316" s="71"/>
      <c r="I3316" s="71"/>
      <c r="J3316" s="70"/>
      <c r="K3316" s="70"/>
      <c r="L3316" s="70"/>
      <c r="M3316" s="70"/>
      <c r="N3316" s="70"/>
      <c r="O3316" s="70"/>
      <c r="P3316" s="70"/>
      <c r="Q3316" s="70"/>
      <c r="R3316" s="70"/>
      <c r="S3316" s="86"/>
      <c r="T3316" s="70"/>
      <c r="Z3316" s="68">
        <f t="shared" si="217"/>
        <v>1</v>
      </c>
      <c r="AC3316" s="1" t="str">
        <f t="shared" si="218"/>
        <v>1900</v>
      </c>
    </row>
    <row r="3317" spans="2:29" x14ac:dyDescent="0.25">
      <c r="B3317" s="1">
        <f t="shared" si="215"/>
        <v>0</v>
      </c>
      <c r="D3317" s="95" t="str">
        <f t="shared" si="216"/>
        <v/>
      </c>
      <c r="E3317" s="69"/>
      <c r="F3317" s="70"/>
      <c r="G3317" s="4"/>
      <c r="H3317" s="71"/>
      <c r="I3317" s="71"/>
      <c r="J3317" s="70"/>
      <c r="K3317" s="70"/>
      <c r="L3317" s="70"/>
      <c r="M3317" s="70"/>
      <c r="N3317" s="70"/>
      <c r="O3317" s="70"/>
      <c r="P3317" s="70"/>
      <c r="Q3317" s="70"/>
      <c r="R3317" s="70"/>
      <c r="S3317" s="86"/>
      <c r="T3317" s="70"/>
      <c r="Z3317" s="68">
        <f t="shared" si="217"/>
        <v>1</v>
      </c>
      <c r="AC3317" s="1" t="str">
        <f t="shared" si="218"/>
        <v>1900</v>
      </c>
    </row>
    <row r="3318" spans="2:29" x14ac:dyDescent="0.25">
      <c r="B3318" s="1">
        <f t="shared" si="215"/>
        <v>0</v>
      </c>
      <c r="D3318" s="95" t="str">
        <f t="shared" si="216"/>
        <v/>
      </c>
      <c r="E3318" s="69"/>
      <c r="F3318" s="70"/>
      <c r="G3318" s="4"/>
      <c r="H3318" s="71"/>
      <c r="I3318" s="71"/>
      <c r="J3318" s="70"/>
      <c r="K3318" s="70"/>
      <c r="L3318" s="70"/>
      <c r="M3318" s="70"/>
      <c r="N3318" s="70"/>
      <c r="O3318" s="70"/>
      <c r="P3318" s="70"/>
      <c r="Q3318" s="70"/>
      <c r="R3318" s="70"/>
      <c r="S3318" s="86"/>
      <c r="T3318" s="70"/>
      <c r="Z3318" s="68">
        <f t="shared" si="217"/>
        <v>1</v>
      </c>
      <c r="AC3318" s="1" t="str">
        <f t="shared" si="218"/>
        <v>1900</v>
      </c>
    </row>
    <row r="3319" spans="2:29" x14ac:dyDescent="0.25">
      <c r="B3319" s="1">
        <f t="shared" si="215"/>
        <v>0</v>
      </c>
      <c r="D3319" s="95" t="str">
        <f t="shared" si="216"/>
        <v/>
      </c>
      <c r="E3319" s="69"/>
      <c r="F3319" s="70"/>
      <c r="G3319" s="4"/>
      <c r="H3319" s="71"/>
      <c r="I3319" s="71"/>
      <c r="J3319" s="70"/>
      <c r="K3319" s="70"/>
      <c r="L3319" s="70"/>
      <c r="M3319" s="70"/>
      <c r="N3319" s="70"/>
      <c r="O3319" s="70"/>
      <c r="P3319" s="70"/>
      <c r="Q3319" s="70"/>
      <c r="R3319" s="70"/>
      <c r="S3319" s="86"/>
      <c r="T3319" s="70"/>
      <c r="Z3319" s="68">
        <f t="shared" si="217"/>
        <v>1</v>
      </c>
      <c r="AC3319" s="1" t="str">
        <f t="shared" si="218"/>
        <v>1900</v>
      </c>
    </row>
    <row r="3320" spans="2:29" x14ac:dyDescent="0.25">
      <c r="B3320" s="1">
        <f t="shared" si="215"/>
        <v>0</v>
      </c>
      <c r="D3320" s="95" t="str">
        <f t="shared" si="216"/>
        <v/>
      </c>
      <c r="E3320" s="69"/>
      <c r="F3320" s="70"/>
      <c r="G3320" s="4"/>
      <c r="H3320" s="71"/>
      <c r="I3320" s="71"/>
      <c r="J3320" s="70"/>
      <c r="K3320" s="70"/>
      <c r="L3320" s="70"/>
      <c r="M3320" s="70"/>
      <c r="N3320" s="70"/>
      <c r="O3320" s="70"/>
      <c r="P3320" s="70"/>
      <c r="Q3320" s="70"/>
      <c r="R3320" s="70"/>
      <c r="S3320" s="86"/>
      <c r="T3320" s="70"/>
      <c r="Z3320" s="68">
        <f t="shared" si="217"/>
        <v>1</v>
      </c>
      <c r="AC3320" s="1" t="str">
        <f t="shared" si="218"/>
        <v>1900</v>
      </c>
    </row>
    <row r="3321" spans="2:29" x14ac:dyDescent="0.25">
      <c r="B3321" s="1">
        <f t="shared" si="215"/>
        <v>0</v>
      </c>
      <c r="D3321" s="95" t="str">
        <f t="shared" si="216"/>
        <v/>
      </c>
      <c r="E3321" s="69"/>
      <c r="F3321" s="70"/>
      <c r="G3321" s="4"/>
      <c r="H3321" s="71"/>
      <c r="I3321" s="71"/>
      <c r="J3321" s="70"/>
      <c r="K3321" s="70"/>
      <c r="L3321" s="70"/>
      <c r="M3321" s="70"/>
      <c r="N3321" s="70"/>
      <c r="O3321" s="70"/>
      <c r="P3321" s="70"/>
      <c r="Q3321" s="70"/>
      <c r="R3321" s="70"/>
      <c r="S3321" s="86"/>
      <c r="T3321" s="70"/>
      <c r="Z3321" s="68">
        <f t="shared" si="217"/>
        <v>1</v>
      </c>
      <c r="AC3321" s="1" t="str">
        <f t="shared" si="218"/>
        <v>1900</v>
      </c>
    </row>
    <row r="3322" spans="2:29" x14ac:dyDescent="0.25">
      <c r="B3322" s="1">
        <f t="shared" si="215"/>
        <v>0</v>
      </c>
      <c r="D3322" s="95" t="str">
        <f t="shared" si="216"/>
        <v/>
      </c>
      <c r="E3322" s="69"/>
      <c r="F3322" s="70"/>
      <c r="G3322" s="4"/>
      <c r="H3322" s="71"/>
      <c r="I3322" s="71"/>
      <c r="J3322" s="70"/>
      <c r="K3322" s="70"/>
      <c r="L3322" s="70"/>
      <c r="M3322" s="70"/>
      <c r="N3322" s="70"/>
      <c r="O3322" s="70"/>
      <c r="P3322" s="70"/>
      <c r="Q3322" s="70"/>
      <c r="R3322" s="70"/>
      <c r="S3322" s="86"/>
      <c r="T3322" s="70"/>
      <c r="Z3322" s="68">
        <f t="shared" si="217"/>
        <v>1</v>
      </c>
      <c r="AC3322" s="1" t="str">
        <f t="shared" si="218"/>
        <v>1900</v>
      </c>
    </row>
    <row r="3323" spans="2:29" x14ac:dyDescent="0.25">
      <c r="B3323" s="1">
        <f t="shared" si="215"/>
        <v>0</v>
      </c>
      <c r="D3323" s="95" t="str">
        <f t="shared" si="216"/>
        <v/>
      </c>
      <c r="E3323" s="69"/>
      <c r="F3323" s="70"/>
      <c r="G3323" s="4"/>
      <c r="H3323" s="71"/>
      <c r="I3323" s="71"/>
      <c r="J3323" s="70"/>
      <c r="K3323" s="70"/>
      <c r="L3323" s="70"/>
      <c r="M3323" s="70"/>
      <c r="N3323" s="70"/>
      <c r="O3323" s="70"/>
      <c r="P3323" s="70"/>
      <c r="Q3323" s="70"/>
      <c r="R3323" s="70"/>
      <c r="S3323" s="86"/>
      <c r="T3323" s="70"/>
      <c r="Z3323" s="68">
        <f t="shared" si="217"/>
        <v>1</v>
      </c>
      <c r="AC3323" s="1" t="str">
        <f t="shared" si="218"/>
        <v>1900</v>
      </c>
    </row>
    <row r="3324" spans="2:29" x14ac:dyDescent="0.25">
      <c r="B3324" s="1">
        <f t="shared" si="215"/>
        <v>0</v>
      </c>
      <c r="D3324" s="95" t="str">
        <f t="shared" si="216"/>
        <v/>
      </c>
      <c r="E3324" s="69"/>
      <c r="F3324" s="70"/>
      <c r="G3324" s="4"/>
      <c r="H3324" s="71"/>
      <c r="I3324" s="71"/>
      <c r="J3324" s="70"/>
      <c r="K3324" s="70"/>
      <c r="L3324" s="70"/>
      <c r="M3324" s="70"/>
      <c r="N3324" s="70"/>
      <c r="O3324" s="70"/>
      <c r="P3324" s="70"/>
      <c r="Q3324" s="70"/>
      <c r="R3324" s="70"/>
      <c r="S3324" s="86"/>
      <c r="T3324" s="70"/>
      <c r="Z3324" s="68">
        <f t="shared" si="217"/>
        <v>1</v>
      </c>
      <c r="AC3324" s="1" t="str">
        <f t="shared" si="218"/>
        <v>1900</v>
      </c>
    </row>
    <row r="3325" spans="2:29" x14ac:dyDescent="0.25">
      <c r="B3325" s="1">
        <f t="shared" si="215"/>
        <v>0</v>
      </c>
      <c r="D3325" s="95" t="str">
        <f t="shared" si="216"/>
        <v/>
      </c>
      <c r="E3325" s="69"/>
      <c r="F3325" s="70"/>
      <c r="G3325" s="4"/>
      <c r="H3325" s="71"/>
      <c r="I3325" s="71"/>
      <c r="J3325" s="70"/>
      <c r="K3325" s="70"/>
      <c r="L3325" s="70"/>
      <c r="M3325" s="70"/>
      <c r="N3325" s="70"/>
      <c r="O3325" s="70"/>
      <c r="P3325" s="70"/>
      <c r="Q3325" s="70"/>
      <c r="R3325" s="70"/>
      <c r="S3325" s="86"/>
      <c r="T3325" s="70"/>
      <c r="Z3325" s="68">
        <f t="shared" si="217"/>
        <v>1</v>
      </c>
      <c r="AC3325" s="1" t="str">
        <f t="shared" si="218"/>
        <v>1900</v>
      </c>
    </row>
    <row r="3326" spans="2:29" x14ac:dyDescent="0.25">
      <c r="B3326" s="1">
        <f t="shared" si="215"/>
        <v>0</v>
      </c>
      <c r="D3326" s="95" t="str">
        <f t="shared" si="216"/>
        <v/>
      </c>
      <c r="E3326" s="69"/>
      <c r="F3326" s="70"/>
      <c r="G3326" s="4"/>
      <c r="H3326" s="71"/>
      <c r="I3326" s="71"/>
      <c r="J3326" s="70"/>
      <c r="K3326" s="70"/>
      <c r="L3326" s="70"/>
      <c r="M3326" s="70"/>
      <c r="N3326" s="70"/>
      <c r="O3326" s="70"/>
      <c r="P3326" s="70"/>
      <c r="Q3326" s="70"/>
      <c r="R3326" s="70"/>
      <c r="S3326" s="86"/>
      <c r="T3326" s="70"/>
      <c r="Z3326" s="68">
        <f t="shared" si="217"/>
        <v>1</v>
      </c>
      <c r="AC3326" s="1" t="str">
        <f t="shared" si="218"/>
        <v>1900</v>
      </c>
    </row>
    <row r="3327" spans="2:29" x14ac:dyDescent="0.25">
      <c r="B3327" s="1">
        <f t="shared" si="215"/>
        <v>0</v>
      </c>
      <c r="D3327" s="95" t="str">
        <f t="shared" si="216"/>
        <v/>
      </c>
      <c r="E3327" s="69"/>
      <c r="F3327" s="70"/>
      <c r="G3327" s="4"/>
      <c r="H3327" s="71"/>
      <c r="I3327" s="71"/>
      <c r="J3327" s="70"/>
      <c r="K3327" s="70"/>
      <c r="L3327" s="70"/>
      <c r="M3327" s="70"/>
      <c r="N3327" s="70"/>
      <c r="O3327" s="70"/>
      <c r="P3327" s="70"/>
      <c r="Q3327" s="70"/>
      <c r="R3327" s="70"/>
      <c r="S3327" s="86"/>
      <c r="T3327" s="70"/>
      <c r="Z3327" s="68">
        <f t="shared" si="217"/>
        <v>1</v>
      </c>
      <c r="AC3327" s="1" t="str">
        <f t="shared" si="218"/>
        <v>1900</v>
      </c>
    </row>
    <row r="3328" spans="2:29" x14ac:dyDescent="0.25">
      <c r="B3328" s="1">
        <f t="shared" si="215"/>
        <v>0</v>
      </c>
      <c r="D3328" s="95" t="str">
        <f t="shared" si="216"/>
        <v/>
      </c>
      <c r="E3328" s="69"/>
      <c r="F3328" s="70"/>
      <c r="G3328" s="4"/>
      <c r="H3328" s="71"/>
      <c r="I3328" s="71"/>
      <c r="J3328" s="70"/>
      <c r="K3328" s="70"/>
      <c r="L3328" s="70"/>
      <c r="M3328" s="70"/>
      <c r="N3328" s="70"/>
      <c r="O3328" s="70"/>
      <c r="P3328" s="70"/>
      <c r="Q3328" s="70"/>
      <c r="R3328" s="70"/>
      <c r="S3328" s="86"/>
      <c r="T3328" s="70"/>
      <c r="Z3328" s="68">
        <f t="shared" si="217"/>
        <v>1</v>
      </c>
      <c r="AC3328" s="1" t="str">
        <f t="shared" si="218"/>
        <v>1900</v>
      </c>
    </row>
    <row r="3329" spans="2:29" x14ac:dyDescent="0.25">
      <c r="B3329" s="1">
        <f t="shared" si="215"/>
        <v>0</v>
      </c>
      <c r="D3329" s="95" t="str">
        <f t="shared" si="216"/>
        <v/>
      </c>
      <c r="E3329" s="69"/>
      <c r="F3329" s="70"/>
      <c r="G3329" s="4"/>
      <c r="H3329" s="71"/>
      <c r="I3329" s="71"/>
      <c r="J3329" s="70"/>
      <c r="K3329" s="70"/>
      <c r="L3329" s="70"/>
      <c r="M3329" s="70"/>
      <c r="N3329" s="70"/>
      <c r="O3329" s="70"/>
      <c r="P3329" s="70"/>
      <c r="Q3329" s="70"/>
      <c r="R3329" s="70"/>
      <c r="S3329" s="86"/>
      <c r="T3329" s="70"/>
      <c r="Z3329" s="68">
        <f t="shared" si="217"/>
        <v>1</v>
      </c>
      <c r="AC3329" s="1" t="str">
        <f t="shared" si="218"/>
        <v>1900</v>
      </c>
    </row>
    <row r="3330" spans="2:29" x14ac:dyDescent="0.25">
      <c r="B3330" s="1">
        <f t="shared" si="215"/>
        <v>0</v>
      </c>
      <c r="D3330" s="95" t="str">
        <f t="shared" si="216"/>
        <v/>
      </c>
      <c r="E3330" s="69"/>
      <c r="F3330" s="70"/>
      <c r="G3330" s="4"/>
      <c r="H3330" s="71"/>
      <c r="I3330" s="71"/>
      <c r="J3330" s="70"/>
      <c r="K3330" s="70"/>
      <c r="L3330" s="70"/>
      <c r="M3330" s="70"/>
      <c r="N3330" s="70"/>
      <c r="O3330" s="70"/>
      <c r="P3330" s="70"/>
      <c r="Q3330" s="70"/>
      <c r="R3330" s="70"/>
      <c r="S3330" s="86"/>
      <c r="T3330" s="70"/>
      <c r="Z3330" s="68">
        <f t="shared" si="217"/>
        <v>1</v>
      </c>
      <c r="AC3330" s="1" t="str">
        <f t="shared" si="218"/>
        <v>1900</v>
      </c>
    </row>
    <row r="3331" spans="2:29" x14ac:dyDescent="0.25">
      <c r="B3331" s="1">
        <f t="shared" si="215"/>
        <v>0</v>
      </c>
      <c r="D3331" s="95" t="str">
        <f t="shared" si="216"/>
        <v/>
      </c>
      <c r="E3331" s="69"/>
      <c r="F3331" s="70"/>
      <c r="G3331" s="4"/>
      <c r="H3331" s="71"/>
      <c r="I3331" s="71"/>
      <c r="J3331" s="70"/>
      <c r="K3331" s="70"/>
      <c r="L3331" s="70"/>
      <c r="M3331" s="70"/>
      <c r="N3331" s="70"/>
      <c r="O3331" s="70"/>
      <c r="P3331" s="70"/>
      <c r="Q3331" s="70"/>
      <c r="R3331" s="70"/>
      <c r="S3331" s="86"/>
      <c r="T3331" s="70"/>
      <c r="Z3331" s="68">
        <f t="shared" si="217"/>
        <v>1</v>
      </c>
      <c r="AC3331" s="1" t="str">
        <f t="shared" si="218"/>
        <v>1900</v>
      </c>
    </row>
    <row r="3332" spans="2:29" x14ac:dyDescent="0.25">
      <c r="B3332" s="1">
        <f t="shared" ref="B3332:B3395" si="219">IF($B$1=YEAR(Z3332),D3332,0)</f>
        <v>0</v>
      </c>
      <c r="D3332" s="95" t="str">
        <f t="shared" ref="D3332:D3395" si="220">IF(Z3332&lt;&gt;$Y$2,IF(YEAR(Z3332)=YEAR(Z3331),D3331+1,1),"")</f>
        <v/>
      </c>
      <c r="E3332" s="69"/>
      <c r="F3332" s="70"/>
      <c r="G3332" s="4"/>
      <c r="H3332" s="71"/>
      <c r="I3332" s="71"/>
      <c r="J3332" s="70"/>
      <c r="K3332" s="70"/>
      <c r="L3332" s="70"/>
      <c r="M3332" s="70"/>
      <c r="N3332" s="70"/>
      <c r="O3332" s="70"/>
      <c r="P3332" s="70"/>
      <c r="Q3332" s="70"/>
      <c r="R3332" s="70"/>
      <c r="S3332" s="86"/>
      <c r="T3332" s="70"/>
      <c r="Z3332" s="68">
        <f t="shared" ref="Z3332:Z3395" si="221">IF(CONCATENATE(F3332,F3333,F3334,F3335,F3336,F3337)&lt;&gt;"",IF(AND(E3332&lt;&gt;0,ISNUMBER(E3332)=TRUE),E3332,Z3331),$Y$2)</f>
        <v>1</v>
      </c>
      <c r="AC3332" s="1" t="str">
        <f t="shared" si="218"/>
        <v>1900</v>
      </c>
    </row>
    <row r="3333" spans="2:29" x14ac:dyDescent="0.25">
      <c r="B3333" s="1">
        <f t="shared" si="219"/>
        <v>0</v>
      </c>
      <c r="D3333" s="95" t="str">
        <f t="shared" si="220"/>
        <v/>
      </c>
      <c r="E3333" s="69"/>
      <c r="F3333" s="70"/>
      <c r="G3333" s="4"/>
      <c r="H3333" s="71"/>
      <c r="I3333" s="71"/>
      <c r="J3333" s="70"/>
      <c r="K3333" s="70"/>
      <c r="L3333" s="70"/>
      <c r="M3333" s="70"/>
      <c r="N3333" s="70"/>
      <c r="O3333" s="70"/>
      <c r="P3333" s="70"/>
      <c r="Q3333" s="70"/>
      <c r="R3333" s="70"/>
      <c r="S3333" s="86"/>
      <c r="T3333" s="70"/>
      <c r="Z3333" s="68">
        <f t="shared" si="221"/>
        <v>1</v>
      </c>
      <c r="AC3333" s="1" t="str">
        <f t="shared" ref="AC3333:AC3396" si="222">YEAR(Z3333)&amp;F3333&amp;G3333</f>
        <v>1900</v>
      </c>
    </row>
    <row r="3334" spans="2:29" x14ac:dyDescent="0.25">
      <c r="B3334" s="1">
        <f t="shared" si="219"/>
        <v>0</v>
      </c>
      <c r="D3334" s="95" t="str">
        <f t="shared" si="220"/>
        <v/>
      </c>
      <c r="E3334" s="69"/>
      <c r="F3334" s="70"/>
      <c r="G3334" s="4"/>
      <c r="H3334" s="71"/>
      <c r="I3334" s="71"/>
      <c r="J3334" s="70"/>
      <c r="K3334" s="70"/>
      <c r="L3334" s="70"/>
      <c r="M3334" s="70"/>
      <c r="N3334" s="70"/>
      <c r="O3334" s="70"/>
      <c r="P3334" s="70"/>
      <c r="Q3334" s="70"/>
      <c r="R3334" s="70"/>
      <c r="S3334" s="86"/>
      <c r="T3334" s="70"/>
      <c r="Z3334" s="68">
        <f t="shared" si="221"/>
        <v>1</v>
      </c>
      <c r="AC3334" s="1" t="str">
        <f t="shared" si="222"/>
        <v>1900</v>
      </c>
    </row>
    <row r="3335" spans="2:29" x14ac:dyDescent="0.25">
      <c r="B3335" s="1">
        <f t="shared" si="219"/>
        <v>0</v>
      </c>
      <c r="D3335" s="95" t="str">
        <f t="shared" si="220"/>
        <v/>
      </c>
      <c r="E3335" s="69"/>
      <c r="F3335" s="70"/>
      <c r="G3335" s="4"/>
      <c r="H3335" s="71"/>
      <c r="I3335" s="71"/>
      <c r="J3335" s="70"/>
      <c r="K3335" s="70"/>
      <c r="L3335" s="70"/>
      <c r="M3335" s="70"/>
      <c r="N3335" s="70"/>
      <c r="O3335" s="70"/>
      <c r="P3335" s="70"/>
      <c r="Q3335" s="70"/>
      <c r="R3335" s="70"/>
      <c r="S3335" s="86"/>
      <c r="T3335" s="70"/>
      <c r="Z3335" s="68">
        <f t="shared" si="221"/>
        <v>1</v>
      </c>
      <c r="AC3335" s="1" t="str">
        <f t="shared" si="222"/>
        <v>1900</v>
      </c>
    </row>
    <row r="3336" spans="2:29" x14ac:dyDescent="0.25">
      <c r="B3336" s="1">
        <f t="shared" si="219"/>
        <v>0</v>
      </c>
      <c r="D3336" s="95" t="str">
        <f t="shared" si="220"/>
        <v/>
      </c>
      <c r="E3336" s="69"/>
      <c r="F3336" s="70"/>
      <c r="G3336" s="4"/>
      <c r="H3336" s="71"/>
      <c r="I3336" s="71"/>
      <c r="J3336" s="70"/>
      <c r="K3336" s="70"/>
      <c r="L3336" s="70"/>
      <c r="M3336" s="70"/>
      <c r="N3336" s="70"/>
      <c r="O3336" s="70"/>
      <c r="P3336" s="70"/>
      <c r="Q3336" s="70"/>
      <c r="R3336" s="70"/>
      <c r="S3336" s="86"/>
      <c r="T3336" s="70"/>
      <c r="Z3336" s="68">
        <f t="shared" si="221"/>
        <v>1</v>
      </c>
      <c r="AC3336" s="1" t="str">
        <f t="shared" si="222"/>
        <v>1900</v>
      </c>
    </row>
    <row r="3337" spans="2:29" x14ac:dyDescent="0.25">
      <c r="B3337" s="1">
        <f t="shared" si="219"/>
        <v>0</v>
      </c>
      <c r="D3337" s="95" t="str">
        <f t="shared" si="220"/>
        <v/>
      </c>
      <c r="E3337" s="69"/>
      <c r="F3337" s="70"/>
      <c r="G3337" s="4"/>
      <c r="H3337" s="71"/>
      <c r="I3337" s="71"/>
      <c r="J3337" s="70"/>
      <c r="K3337" s="70"/>
      <c r="L3337" s="70"/>
      <c r="M3337" s="70"/>
      <c r="N3337" s="70"/>
      <c r="O3337" s="70"/>
      <c r="P3337" s="70"/>
      <c r="Q3337" s="70"/>
      <c r="R3337" s="70"/>
      <c r="S3337" s="86"/>
      <c r="T3337" s="70"/>
      <c r="Z3337" s="68">
        <f t="shared" si="221"/>
        <v>1</v>
      </c>
      <c r="AC3337" s="1" t="str">
        <f t="shared" si="222"/>
        <v>1900</v>
      </c>
    </row>
    <row r="3338" spans="2:29" x14ac:dyDescent="0.25">
      <c r="B3338" s="1">
        <f t="shared" si="219"/>
        <v>0</v>
      </c>
      <c r="D3338" s="95" t="str">
        <f t="shared" si="220"/>
        <v/>
      </c>
      <c r="E3338" s="69"/>
      <c r="F3338" s="70"/>
      <c r="G3338" s="4"/>
      <c r="H3338" s="71"/>
      <c r="I3338" s="71"/>
      <c r="J3338" s="70"/>
      <c r="K3338" s="70"/>
      <c r="L3338" s="70"/>
      <c r="M3338" s="70"/>
      <c r="N3338" s="70"/>
      <c r="O3338" s="70"/>
      <c r="P3338" s="70"/>
      <c r="Q3338" s="70"/>
      <c r="R3338" s="70"/>
      <c r="S3338" s="86"/>
      <c r="T3338" s="70"/>
      <c r="Z3338" s="68">
        <f t="shared" si="221"/>
        <v>1</v>
      </c>
      <c r="AC3338" s="1" t="str">
        <f t="shared" si="222"/>
        <v>1900</v>
      </c>
    </row>
    <row r="3339" spans="2:29" x14ac:dyDescent="0.25">
      <c r="B3339" s="1">
        <f t="shared" si="219"/>
        <v>0</v>
      </c>
      <c r="D3339" s="95" t="str">
        <f t="shared" si="220"/>
        <v/>
      </c>
      <c r="E3339" s="69"/>
      <c r="F3339" s="70"/>
      <c r="G3339" s="4"/>
      <c r="H3339" s="71"/>
      <c r="I3339" s="71"/>
      <c r="J3339" s="70"/>
      <c r="K3339" s="70"/>
      <c r="L3339" s="70"/>
      <c r="M3339" s="70"/>
      <c r="N3339" s="70"/>
      <c r="O3339" s="70"/>
      <c r="P3339" s="70"/>
      <c r="Q3339" s="70"/>
      <c r="R3339" s="70"/>
      <c r="S3339" s="86"/>
      <c r="T3339" s="70"/>
      <c r="Z3339" s="68">
        <f t="shared" si="221"/>
        <v>1</v>
      </c>
      <c r="AC3339" s="1" t="str">
        <f t="shared" si="222"/>
        <v>1900</v>
      </c>
    </row>
    <row r="3340" spans="2:29" x14ac:dyDescent="0.25">
      <c r="B3340" s="1">
        <f t="shared" si="219"/>
        <v>0</v>
      </c>
      <c r="D3340" s="95" t="str">
        <f t="shared" si="220"/>
        <v/>
      </c>
      <c r="E3340" s="69"/>
      <c r="F3340" s="70"/>
      <c r="G3340" s="4"/>
      <c r="H3340" s="71"/>
      <c r="I3340" s="71"/>
      <c r="J3340" s="70"/>
      <c r="K3340" s="70"/>
      <c r="L3340" s="70"/>
      <c r="M3340" s="70"/>
      <c r="N3340" s="70"/>
      <c r="O3340" s="70"/>
      <c r="P3340" s="70"/>
      <c r="Q3340" s="70"/>
      <c r="R3340" s="70"/>
      <c r="S3340" s="86"/>
      <c r="T3340" s="70"/>
      <c r="Z3340" s="68">
        <f t="shared" si="221"/>
        <v>1</v>
      </c>
      <c r="AC3340" s="1" t="str">
        <f t="shared" si="222"/>
        <v>1900</v>
      </c>
    </row>
    <row r="3341" spans="2:29" x14ac:dyDescent="0.25">
      <c r="B3341" s="1">
        <f t="shared" si="219"/>
        <v>0</v>
      </c>
      <c r="D3341" s="95" t="str">
        <f t="shared" si="220"/>
        <v/>
      </c>
      <c r="E3341" s="69"/>
      <c r="F3341" s="70"/>
      <c r="G3341" s="4"/>
      <c r="H3341" s="71"/>
      <c r="I3341" s="71"/>
      <c r="J3341" s="70"/>
      <c r="K3341" s="70"/>
      <c r="L3341" s="70"/>
      <c r="M3341" s="70"/>
      <c r="N3341" s="70"/>
      <c r="O3341" s="70"/>
      <c r="P3341" s="70"/>
      <c r="Q3341" s="70"/>
      <c r="R3341" s="70"/>
      <c r="S3341" s="86"/>
      <c r="T3341" s="70"/>
      <c r="Z3341" s="68">
        <f t="shared" si="221"/>
        <v>1</v>
      </c>
      <c r="AC3341" s="1" t="str">
        <f t="shared" si="222"/>
        <v>1900</v>
      </c>
    </row>
    <row r="3342" spans="2:29" x14ac:dyDescent="0.25">
      <c r="B3342" s="1">
        <f t="shared" si="219"/>
        <v>0</v>
      </c>
      <c r="D3342" s="95" t="str">
        <f t="shared" si="220"/>
        <v/>
      </c>
      <c r="E3342" s="69"/>
      <c r="F3342" s="70"/>
      <c r="G3342" s="4"/>
      <c r="H3342" s="71"/>
      <c r="I3342" s="71"/>
      <c r="J3342" s="70"/>
      <c r="K3342" s="70"/>
      <c r="L3342" s="70"/>
      <c r="M3342" s="70"/>
      <c r="N3342" s="70"/>
      <c r="O3342" s="70"/>
      <c r="P3342" s="70"/>
      <c r="Q3342" s="70"/>
      <c r="R3342" s="70"/>
      <c r="S3342" s="86"/>
      <c r="T3342" s="70"/>
      <c r="Z3342" s="68">
        <f t="shared" si="221"/>
        <v>1</v>
      </c>
      <c r="AC3342" s="1" t="str">
        <f t="shared" si="222"/>
        <v>1900</v>
      </c>
    </row>
    <row r="3343" spans="2:29" x14ac:dyDescent="0.25">
      <c r="B3343" s="1">
        <f t="shared" si="219"/>
        <v>0</v>
      </c>
      <c r="D3343" s="95" t="str">
        <f t="shared" si="220"/>
        <v/>
      </c>
      <c r="E3343" s="69"/>
      <c r="F3343" s="70"/>
      <c r="G3343" s="4"/>
      <c r="H3343" s="71"/>
      <c r="I3343" s="71"/>
      <c r="J3343" s="70"/>
      <c r="K3343" s="70"/>
      <c r="L3343" s="70"/>
      <c r="M3343" s="70"/>
      <c r="N3343" s="70"/>
      <c r="O3343" s="70"/>
      <c r="P3343" s="70"/>
      <c r="Q3343" s="70"/>
      <c r="R3343" s="70"/>
      <c r="S3343" s="86"/>
      <c r="T3343" s="70"/>
      <c r="Z3343" s="68">
        <f t="shared" si="221"/>
        <v>1</v>
      </c>
      <c r="AC3343" s="1" t="str">
        <f t="shared" si="222"/>
        <v>1900</v>
      </c>
    </row>
    <row r="3344" spans="2:29" x14ac:dyDescent="0.25">
      <c r="B3344" s="1">
        <f t="shared" si="219"/>
        <v>0</v>
      </c>
      <c r="D3344" s="95" t="str">
        <f t="shared" si="220"/>
        <v/>
      </c>
      <c r="E3344" s="69"/>
      <c r="F3344" s="70"/>
      <c r="G3344" s="4"/>
      <c r="H3344" s="71"/>
      <c r="I3344" s="71"/>
      <c r="J3344" s="70"/>
      <c r="K3344" s="70"/>
      <c r="L3344" s="70"/>
      <c r="M3344" s="70"/>
      <c r="N3344" s="70"/>
      <c r="O3344" s="70"/>
      <c r="P3344" s="70"/>
      <c r="Q3344" s="70"/>
      <c r="R3344" s="70"/>
      <c r="S3344" s="86"/>
      <c r="T3344" s="70"/>
      <c r="Z3344" s="68">
        <f t="shared" si="221"/>
        <v>1</v>
      </c>
      <c r="AC3344" s="1" t="str">
        <f t="shared" si="222"/>
        <v>1900</v>
      </c>
    </row>
    <row r="3345" spans="2:29" x14ac:dyDescent="0.25">
      <c r="B3345" s="1">
        <f t="shared" si="219"/>
        <v>0</v>
      </c>
      <c r="D3345" s="95" t="str">
        <f t="shared" si="220"/>
        <v/>
      </c>
      <c r="E3345" s="69"/>
      <c r="F3345" s="70"/>
      <c r="G3345" s="4"/>
      <c r="H3345" s="71"/>
      <c r="I3345" s="71"/>
      <c r="J3345" s="70"/>
      <c r="K3345" s="70"/>
      <c r="L3345" s="70"/>
      <c r="M3345" s="70"/>
      <c r="N3345" s="70"/>
      <c r="O3345" s="70"/>
      <c r="P3345" s="70"/>
      <c r="Q3345" s="70"/>
      <c r="R3345" s="70"/>
      <c r="S3345" s="86"/>
      <c r="T3345" s="70"/>
      <c r="Z3345" s="68">
        <f t="shared" si="221"/>
        <v>1</v>
      </c>
      <c r="AC3345" s="1" t="str">
        <f t="shared" si="222"/>
        <v>1900</v>
      </c>
    </row>
    <row r="3346" spans="2:29" x14ac:dyDescent="0.25">
      <c r="B3346" s="1">
        <f t="shared" si="219"/>
        <v>0</v>
      </c>
      <c r="D3346" s="95" t="str">
        <f t="shared" si="220"/>
        <v/>
      </c>
      <c r="E3346" s="69"/>
      <c r="F3346" s="70"/>
      <c r="G3346" s="4"/>
      <c r="H3346" s="71"/>
      <c r="I3346" s="71"/>
      <c r="J3346" s="70"/>
      <c r="K3346" s="70"/>
      <c r="L3346" s="70"/>
      <c r="M3346" s="70"/>
      <c r="N3346" s="70"/>
      <c r="O3346" s="70"/>
      <c r="P3346" s="70"/>
      <c r="Q3346" s="70"/>
      <c r="R3346" s="70"/>
      <c r="S3346" s="86"/>
      <c r="T3346" s="70"/>
      <c r="Z3346" s="68">
        <f t="shared" si="221"/>
        <v>1</v>
      </c>
      <c r="AC3346" s="1" t="str">
        <f t="shared" si="222"/>
        <v>1900</v>
      </c>
    </row>
    <row r="3347" spans="2:29" x14ac:dyDescent="0.25">
      <c r="B3347" s="1">
        <f t="shared" si="219"/>
        <v>0</v>
      </c>
      <c r="D3347" s="95" t="str">
        <f t="shared" si="220"/>
        <v/>
      </c>
      <c r="E3347" s="69"/>
      <c r="F3347" s="70"/>
      <c r="G3347" s="4"/>
      <c r="H3347" s="71"/>
      <c r="I3347" s="71"/>
      <c r="J3347" s="70"/>
      <c r="K3347" s="70"/>
      <c r="L3347" s="70"/>
      <c r="M3347" s="70"/>
      <c r="N3347" s="70"/>
      <c r="O3347" s="70"/>
      <c r="P3347" s="70"/>
      <c r="Q3347" s="70"/>
      <c r="R3347" s="70"/>
      <c r="S3347" s="86"/>
      <c r="T3347" s="70"/>
      <c r="Z3347" s="68">
        <f t="shared" si="221"/>
        <v>1</v>
      </c>
      <c r="AC3347" s="1" t="str">
        <f t="shared" si="222"/>
        <v>1900</v>
      </c>
    </row>
    <row r="3348" spans="2:29" x14ac:dyDescent="0.25">
      <c r="B3348" s="1">
        <f t="shared" si="219"/>
        <v>0</v>
      </c>
      <c r="D3348" s="95" t="str">
        <f t="shared" si="220"/>
        <v/>
      </c>
      <c r="E3348" s="69"/>
      <c r="F3348" s="70"/>
      <c r="G3348" s="4"/>
      <c r="H3348" s="71"/>
      <c r="I3348" s="71"/>
      <c r="J3348" s="70"/>
      <c r="K3348" s="70"/>
      <c r="L3348" s="70"/>
      <c r="M3348" s="70"/>
      <c r="N3348" s="70"/>
      <c r="O3348" s="70"/>
      <c r="P3348" s="70"/>
      <c r="Q3348" s="70"/>
      <c r="R3348" s="70"/>
      <c r="S3348" s="86"/>
      <c r="T3348" s="70"/>
      <c r="Z3348" s="68">
        <f t="shared" si="221"/>
        <v>1</v>
      </c>
      <c r="AC3348" s="1" t="str">
        <f t="shared" si="222"/>
        <v>1900</v>
      </c>
    </row>
    <row r="3349" spans="2:29" x14ac:dyDescent="0.25">
      <c r="B3349" s="1">
        <f t="shared" si="219"/>
        <v>0</v>
      </c>
      <c r="D3349" s="95" t="str">
        <f t="shared" si="220"/>
        <v/>
      </c>
      <c r="E3349" s="69"/>
      <c r="F3349" s="70"/>
      <c r="G3349" s="4"/>
      <c r="H3349" s="71"/>
      <c r="I3349" s="71"/>
      <c r="J3349" s="70"/>
      <c r="K3349" s="70"/>
      <c r="L3349" s="70"/>
      <c r="M3349" s="70"/>
      <c r="N3349" s="70"/>
      <c r="O3349" s="70"/>
      <c r="P3349" s="70"/>
      <c r="Q3349" s="70"/>
      <c r="R3349" s="70"/>
      <c r="S3349" s="86"/>
      <c r="T3349" s="70"/>
      <c r="Z3349" s="68">
        <f t="shared" si="221"/>
        <v>1</v>
      </c>
      <c r="AC3349" s="1" t="str">
        <f t="shared" si="222"/>
        <v>1900</v>
      </c>
    </row>
    <row r="3350" spans="2:29" x14ac:dyDescent="0.25">
      <c r="B3350" s="1">
        <f t="shared" si="219"/>
        <v>0</v>
      </c>
      <c r="D3350" s="95" t="str">
        <f t="shared" si="220"/>
        <v/>
      </c>
      <c r="E3350" s="69"/>
      <c r="F3350" s="70"/>
      <c r="G3350" s="4"/>
      <c r="H3350" s="71"/>
      <c r="I3350" s="71"/>
      <c r="J3350" s="70"/>
      <c r="K3350" s="70"/>
      <c r="L3350" s="70"/>
      <c r="M3350" s="70"/>
      <c r="N3350" s="70"/>
      <c r="O3350" s="70"/>
      <c r="P3350" s="70"/>
      <c r="Q3350" s="70"/>
      <c r="R3350" s="70"/>
      <c r="S3350" s="86"/>
      <c r="T3350" s="70"/>
      <c r="Z3350" s="68">
        <f t="shared" si="221"/>
        <v>1</v>
      </c>
      <c r="AC3350" s="1" t="str">
        <f t="shared" si="222"/>
        <v>1900</v>
      </c>
    </row>
    <row r="3351" spans="2:29" x14ac:dyDescent="0.25">
      <c r="B3351" s="1">
        <f t="shared" si="219"/>
        <v>0</v>
      </c>
      <c r="D3351" s="95" t="str">
        <f t="shared" si="220"/>
        <v/>
      </c>
      <c r="E3351" s="69"/>
      <c r="F3351" s="70"/>
      <c r="G3351" s="4"/>
      <c r="H3351" s="71"/>
      <c r="I3351" s="71"/>
      <c r="J3351" s="70"/>
      <c r="K3351" s="70"/>
      <c r="L3351" s="70"/>
      <c r="M3351" s="70"/>
      <c r="N3351" s="70"/>
      <c r="O3351" s="70"/>
      <c r="P3351" s="70"/>
      <c r="Q3351" s="70"/>
      <c r="R3351" s="70"/>
      <c r="S3351" s="86"/>
      <c r="T3351" s="70"/>
      <c r="Z3351" s="68">
        <f t="shared" si="221"/>
        <v>1</v>
      </c>
      <c r="AC3351" s="1" t="str">
        <f t="shared" si="222"/>
        <v>1900</v>
      </c>
    </row>
    <row r="3352" spans="2:29" x14ac:dyDescent="0.25">
      <c r="B3352" s="1">
        <f t="shared" si="219"/>
        <v>0</v>
      </c>
      <c r="D3352" s="95" t="str">
        <f t="shared" si="220"/>
        <v/>
      </c>
      <c r="E3352" s="69"/>
      <c r="F3352" s="70"/>
      <c r="G3352" s="4"/>
      <c r="H3352" s="71"/>
      <c r="I3352" s="71"/>
      <c r="J3352" s="70"/>
      <c r="K3352" s="70"/>
      <c r="L3352" s="70"/>
      <c r="M3352" s="70"/>
      <c r="N3352" s="70"/>
      <c r="O3352" s="70"/>
      <c r="P3352" s="70"/>
      <c r="Q3352" s="70"/>
      <c r="R3352" s="70"/>
      <c r="S3352" s="86"/>
      <c r="T3352" s="70"/>
      <c r="Z3352" s="68">
        <f t="shared" si="221"/>
        <v>1</v>
      </c>
      <c r="AC3352" s="1" t="str">
        <f t="shared" si="222"/>
        <v>1900</v>
      </c>
    </row>
    <row r="3353" spans="2:29" x14ac:dyDescent="0.25">
      <c r="B3353" s="1">
        <f t="shared" si="219"/>
        <v>0</v>
      </c>
      <c r="D3353" s="95" t="str">
        <f t="shared" si="220"/>
        <v/>
      </c>
      <c r="E3353" s="69"/>
      <c r="F3353" s="70"/>
      <c r="G3353" s="4"/>
      <c r="H3353" s="71"/>
      <c r="I3353" s="71"/>
      <c r="J3353" s="70"/>
      <c r="K3353" s="70"/>
      <c r="L3353" s="70"/>
      <c r="M3353" s="70"/>
      <c r="N3353" s="70"/>
      <c r="O3353" s="70"/>
      <c r="P3353" s="70"/>
      <c r="Q3353" s="70"/>
      <c r="R3353" s="70"/>
      <c r="S3353" s="86"/>
      <c r="T3353" s="70"/>
      <c r="Z3353" s="68">
        <f t="shared" si="221"/>
        <v>1</v>
      </c>
      <c r="AC3353" s="1" t="str">
        <f t="shared" si="222"/>
        <v>1900</v>
      </c>
    </row>
    <row r="3354" spans="2:29" x14ac:dyDescent="0.25">
      <c r="B3354" s="1">
        <f t="shared" si="219"/>
        <v>0</v>
      </c>
      <c r="D3354" s="95" t="str">
        <f t="shared" si="220"/>
        <v/>
      </c>
      <c r="E3354" s="69"/>
      <c r="F3354" s="70"/>
      <c r="G3354" s="4"/>
      <c r="H3354" s="71"/>
      <c r="I3354" s="71"/>
      <c r="J3354" s="70"/>
      <c r="K3354" s="70"/>
      <c r="L3354" s="70"/>
      <c r="M3354" s="70"/>
      <c r="N3354" s="70"/>
      <c r="O3354" s="70"/>
      <c r="P3354" s="70"/>
      <c r="Q3354" s="70"/>
      <c r="R3354" s="70"/>
      <c r="S3354" s="86"/>
      <c r="T3354" s="70"/>
      <c r="Z3354" s="68">
        <f t="shared" si="221"/>
        <v>1</v>
      </c>
      <c r="AC3354" s="1" t="str">
        <f t="shared" si="222"/>
        <v>1900</v>
      </c>
    </row>
    <row r="3355" spans="2:29" x14ac:dyDescent="0.25">
      <c r="B3355" s="1">
        <f t="shared" si="219"/>
        <v>0</v>
      </c>
      <c r="D3355" s="95" t="str">
        <f t="shared" si="220"/>
        <v/>
      </c>
      <c r="E3355" s="69"/>
      <c r="F3355" s="70"/>
      <c r="G3355" s="4"/>
      <c r="H3355" s="71"/>
      <c r="I3355" s="71"/>
      <c r="J3355" s="70"/>
      <c r="K3355" s="70"/>
      <c r="L3355" s="70"/>
      <c r="M3355" s="70"/>
      <c r="N3355" s="70"/>
      <c r="O3355" s="70"/>
      <c r="P3355" s="70"/>
      <c r="Q3355" s="70"/>
      <c r="R3355" s="70"/>
      <c r="S3355" s="86"/>
      <c r="T3355" s="70"/>
      <c r="Z3355" s="68">
        <f t="shared" si="221"/>
        <v>1</v>
      </c>
      <c r="AC3355" s="1" t="str">
        <f t="shared" si="222"/>
        <v>1900</v>
      </c>
    </row>
    <row r="3356" spans="2:29" x14ac:dyDescent="0.25">
      <c r="B3356" s="1">
        <f t="shared" si="219"/>
        <v>0</v>
      </c>
      <c r="D3356" s="95" t="str">
        <f t="shared" si="220"/>
        <v/>
      </c>
      <c r="E3356" s="69"/>
      <c r="F3356" s="70"/>
      <c r="G3356" s="4"/>
      <c r="H3356" s="71"/>
      <c r="I3356" s="71"/>
      <c r="J3356" s="70"/>
      <c r="K3356" s="70"/>
      <c r="L3356" s="70"/>
      <c r="M3356" s="70"/>
      <c r="N3356" s="70"/>
      <c r="O3356" s="70"/>
      <c r="P3356" s="70"/>
      <c r="Q3356" s="70"/>
      <c r="R3356" s="70"/>
      <c r="S3356" s="86"/>
      <c r="T3356" s="70"/>
      <c r="Z3356" s="68">
        <f t="shared" si="221"/>
        <v>1</v>
      </c>
      <c r="AC3356" s="1" t="str">
        <f t="shared" si="222"/>
        <v>1900</v>
      </c>
    </row>
    <row r="3357" spans="2:29" x14ac:dyDescent="0.25">
      <c r="B3357" s="1">
        <f t="shared" si="219"/>
        <v>0</v>
      </c>
      <c r="D3357" s="95" t="str">
        <f t="shared" si="220"/>
        <v/>
      </c>
      <c r="E3357" s="69"/>
      <c r="F3357" s="70"/>
      <c r="G3357" s="4"/>
      <c r="H3357" s="71"/>
      <c r="I3357" s="71"/>
      <c r="J3357" s="70"/>
      <c r="K3357" s="70"/>
      <c r="L3357" s="70"/>
      <c r="M3357" s="70"/>
      <c r="N3357" s="70"/>
      <c r="O3357" s="70"/>
      <c r="P3357" s="70"/>
      <c r="Q3357" s="70"/>
      <c r="R3357" s="70"/>
      <c r="S3357" s="86"/>
      <c r="T3357" s="70"/>
      <c r="Z3357" s="68">
        <f t="shared" si="221"/>
        <v>1</v>
      </c>
      <c r="AC3357" s="1" t="str">
        <f t="shared" si="222"/>
        <v>1900</v>
      </c>
    </row>
    <row r="3358" spans="2:29" x14ac:dyDescent="0.25">
      <c r="B3358" s="1">
        <f t="shared" si="219"/>
        <v>0</v>
      </c>
      <c r="D3358" s="95" t="str">
        <f t="shared" si="220"/>
        <v/>
      </c>
      <c r="E3358" s="69"/>
      <c r="F3358" s="70"/>
      <c r="G3358" s="4"/>
      <c r="H3358" s="71"/>
      <c r="I3358" s="71"/>
      <c r="J3358" s="70"/>
      <c r="K3358" s="70"/>
      <c r="L3358" s="70"/>
      <c r="M3358" s="70"/>
      <c r="N3358" s="70"/>
      <c r="O3358" s="70"/>
      <c r="P3358" s="70"/>
      <c r="Q3358" s="70"/>
      <c r="R3358" s="70"/>
      <c r="S3358" s="86"/>
      <c r="T3358" s="70"/>
      <c r="Z3358" s="68">
        <f t="shared" si="221"/>
        <v>1</v>
      </c>
      <c r="AC3358" s="1" t="str">
        <f t="shared" si="222"/>
        <v>1900</v>
      </c>
    </row>
    <row r="3359" spans="2:29" x14ac:dyDescent="0.25">
      <c r="B3359" s="1">
        <f t="shared" si="219"/>
        <v>0</v>
      </c>
      <c r="D3359" s="95" t="str">
        <f t="shared" si="220"/>
        <v/>
      </c>
      <c r="E3359" s="69"/>
      <c r="F3359" s="70"/>
      <c r="G3359" s="4"/>
      <c r="H3359" s="71"/>
      <c r="I3359" s="71"/>
      <c r="J3359" s="70"/>
      <c r="K3359" s="70"/>
      <c r="L3359" s="70"/>
      <c r="M3359" s="70"/>
      <c r="N3359" s="70"/>
      <c r="O3359" s="70"/>
      <c r="P3359" s="70"/>
      <c r="Q3359" s="70"/>
      <c r="R3359" s="70"/>
      <c r="S3359" s="86"/>
      <c r="T3359" s="70"/>
      <c r="Z3359" s="68">
        <f t="shared" si="221"/>
        <v>1</v>
      </c>
      <c r="AC3359" s="1" t="str">
        <f t="shared" si="222"/>
        <v>1900</v>
      </c>
    </row>
    <row r="3360" spans="2:29" x14ac:dyDescent="0.25">
      <c r="B3360" s="1">
        <f t="shared" si="219"/>
        <v>0</v>
      </c>
      <c r="D3360" s="95" t="str">
        <f t="shared" si="220"/>
        <v/>
      </c>
      <c r="E3360" s="69"/>
      <c r="F3360" s="70"/>
      <c r="G3360" s="4"/>
      <c r="H3360" s="71"/>
      <c r="I3360" s="71"/>
      <c r="J3360" s="70"/>
      <c r="K3360" s="70"/>
      <c r="L3360" s="70"/>
      <c r="M3360" s="70"/>
      <c r="N3360" s="70"/>
      <c r="O3360" s="70"/>
      <c r="P3360" s="70"/>
      <c r="Q3360" s="70"/>
      <c r="R3360" s="70"/>
      <c r="S3360" s="86"/>
      <c r="T3360" s="70"/>
      <c r="Z3360" s="68">
        <f t="shared" si="221"/>
        <v>1</v>
      </c>
      <c r="AC3360" s="1" t="str">
        <f t="shared" si="222"/>
        <v>1900</v>
      </c>
    </row>
    <row r="3361" spans="2:29" x14ac:dyDescent="0.25">
      <c r="B3361" s="1">
        <f t="shared" si="219"/>
        <v>0</v>
      </c>
      <c r="D3361" s="95" t="str">
        <f t="shared" si="220"/>
        <v/>
      </c>
      <c r="E3361" s="69"/>
      <c r="F3361" s="70"/>
      <c r="G3361" s="4"/>
      <c r="H3361" s="71"/>
      <c r="I3361" s="71"/>
      <c r="J3361" s="70"/>
      <c r="K3361" s="70"/>
      <c r="L3361" s="70"/>
      <c r="M3361" s="70"/>
      <c r="N3361" s="70"/>
      <c r="O3361" s="70"/>
      <c r="P3361" s="70"/>
      <c r="Q3361" s="70"/>
      <c r="R3361" s="70"/>
      <c r="S3361" s="86"/>
      <c r="T3361" s="70"/>
      <c r="Z3361" s="68">
        <f t="shared" si="221"/>
        <v>1</v>
      </c>
      <c r="AC3361" s="1" t="str">
        <f t="shared" si="222"/>
        <v>1900</v>
      </c>
    </row>
    <row r="3362" spans="2:29" x14ac:dyDescent="0.25">
      <c r="B3362" s="1">
        <f t="shared" si="219"/>
        <v>0</v>
      </c>
      <c r="D3362" s="95" t="str">
        <f t="shared" si="220"/>
        <v/>
      </c>
      <c r="E3362" s="69"/>
      <c r="F3362" s="70"/>
      <c r="G3362" s="4"/>
      <c r="H3362" s="71"/>
      <c r="I3362" s="71"/>
      <c r="J3362" s="70"/>
      <c r="K3362" s="70"/>
      <c r="L3362" s="70"/>
      <c r="M3362" s="70"/>
      <c r="N3362" s="70"/>
      <c r="O3362" s="70"/>
      <c r="P3362" s="70"/>
      <c r="Q3362" s="70"/>
      <c r="R3362" s="70"/>
      <c r="S3362" s="86"/>
      <c r="T3362" s="70"/>
      <c r="Z3362" s="68">
        <f t="shared" si="221"/>
        <v>1</v>
      </c>
      <c r="AC3362" s="1" t="str">
        <f t="shared" si="222"/>
        <v>1900</v>
      </c>
    </row>
    <row r="3363" spans="2:29" x14ac:dyDescent="0.25">
      <c r="B3363" s="1">
        <f t="shared" si="219"/>
        <v>0</v>
      </c>
      <c r="D3363" s="95" t="str">
        <f t="shared" si="220"/>
        <v/>
      </c>
      <c r="E3363" s="69"/>
      <c r="F3363" s="70"/>
      <c r="G3363" s="4"/>
      <c r="H3363" s="71"/>
      <c r="I3363" s="71"/>
      <c r="J3363" s="70"/>
      <c r="K3363" s="70"/>
      <c r="L3363" s="70"/>
      <c r="M3363" s="70"/>
      <c r="N3363" s="70"/>
      <c r="O3363" s="70"/>
      <c r="P3363" s="70"/>
      <c r="Q3363" s="70"/>
      <c r="R3363" s="70"/>
      <c r="S3363" s="86"/>
      <c r="T3363" s="70"/>
      <c r="Z3363" s="68">
        <f t="shared" si="221"/>
        <v>1</v>
      </c>
      <c r="AC3363" s="1" t="str">
        <f t="shared" si="222"/>
        <v>1900</v>
      </c>
    </row>
    <row r="3364" spans="2:29" x14ac:dyDescent="0.25">
      <c r="B3364" s="1">
        <f t="shared" si="219"/>
        <v>0</v>
      </c>
      <c r="D3364" s="95" t="str">
        <f t="shared" si="220"/>
        <v/>
      </c>
      <c r="E3364" s="69"/>
      <c r="F3364" s="70"/>
      <c r="G3364" s="4"/>
      <c r="H3364" s="71"/>
      <c r="I3364" s="71"/>
      <c r="J3364" s="70"/>
      <c r="K3364" s="70"/>
      <c r="L3364" s="70"/>
      <c r="M3364" s="70"/>
      <c r="N3364" s="70"/>
      <c r="O3364" s="70"/>
      <c r="P3364" s="70"/>
      <c r="Q3364" s="70"/>
      <c r="R3364" s="70"/>
      <c r="S3364" s="86"/>
      <c r="T3364" s="70"/>
      <c r="Z3364" s="68">
        <f t="shared" si="221"/>
        <v>1</v>
      </c>
      <c r="AC3364" s="1" t="str">
        <f t="shared" si="222"/>
        <v>1900</v>
      </c>
    </row>
    <row r="3365" spans="2:29" x14ac:dyDescent="0.25">
      <c r="B3365" s="1">
        <f t="shared" si="219"/>
        <v>0</v>
      </c>
      <c r="D3365" s="95" t="str">
        <f t="shared" si="220"/>
        <v/>
      </c>
      <c r="E3365" s="69"/>
      <c r="F3365" s="70"/>
      <c r="G3365" s="4"/>
      <c r="H3365" s="71"/>
      <c r="I3365" s="71"/>
      <c r="J3365" s="70"/>
      <c r="K3365" s="70"/>
      <c r="L3365" s="70"/>
      <c r="M3365" s="70"/>
      <c r="N3365" s="70"/>
      <c r="O3365" s="70"/>
      <c r="P3365" s="70"/>
      <c r="Q3365" s="70"/>
      <c r="R3365" s="70"/>
      <c r="S3365" s="86"/>
      <c r="T3365" s="70"/>
      <c r="Z3365" s="68">
        <f t="shared" si="221"/>
        <v>1</v>
      </c>
      <c r="AC3365" s="1" t="str">
        <f t="shared" si="222"/>
        <v>1900</v>
      </c>
    </row>
    <row r="3366" spans="2:29" x14ac:dyDescent="0.25">
      <c r="B3366" s="1">
        <f t="shared" si="219"/>
        <v>0</v>
      </c>
      <c r="D3366" s="95" t="str">
        <f t="shared" si="220"/>
        <v/>
      </c>
      <c r="E3366" s="69"/>
      <c r="F3366" s="70"/>
      <c r="G3366" s="4"/>
      <c r="H3366" s="71"/>
      <c r="I3366" s="71"/>
      <c r="J3366" s="70"/>
      <c r="K3366" s="70"/>
      <c r="L3366" s="70"/>
      <c r="M3366" s="70"/>
      <c r="N3366" s="70"/>
      <c r="O3366" s="70"/>
      <c r="P3366" s="70"/>
      <c r="Q3366" s="70"/>
      <c r="R3366" s="70"/>
      <c r="S3366" s="86"/>
      <c r="T3366" s="70"/>
      <c r="Z3366" s="68">
        <f t="shared" si="221"/>
        <v>1</v>
      </c>
      <c r="AC3366" s="1" t="str">
        <f t="shared" si="222"/>
        <v>1900</v>
      </c>
    </row>
    <row r="3367" spans="2:29" x14ac:dyDescent="0.25">
      <c r="B3367" s="1">
        <f t="shared" si="219"/>
        <v>0</v>
      </c>
      <c r="D3367" s="95" t="str">
        <f t="shared" si="220"/>
        <v/>
      </c>
      <c r="E3367" s="69"/>
      <c r="F3367" s="70"/>
      <c r="G3367" s="4"/>
      <c r="H3367" s="71"/>
      <c r="I3367" s="71"/>
      <c r="J3367" s="70"/>
      <c r="K3367" s="70"/>
      <c r="L3367" s="70"/>
      <c r="M3367" s="70"/>
      <c r="N3367" s="70"/>
      <c r="O3367" s="70"/>
      <c r="P3367" s="70"/>
      <c r="Q3367" s="70"/>
      <c r="R3367" s="70"/>
      <c r="S3367" s="86"/>
      <c r="T3367" s="70"/>
      <c r="Z3367" s="68">
        <f t="shared" si="221"/>
        <v>1</v>
      </c>
      <c r="AC3367" s="1" t="str">
        <f t="shared" si="222"/>
        <v>1900</v>
      </c>
    </row>
    <row r="3368" spans="2:29" x14ac:dyDescent="0.25">
      <c r="B3368" s="1">
        <f t="shared" si="219"/>
        <v>0</v>
      </c>
      <c r="D3368" s="95" t="str">
        <f t="shared" si="220"/>
        <v/>
      </c>
      <c r="E3368" s="69"/>
      <c r="F3368" s="70"/>
      <c r="G3368" s="4"/>
      <c r="H3368" s="71"/>
      <c r="I3368" s="71"/>
      <c r="J3368" s="70"/>
      <c r="K3368" s="70"/>
      <c r="L3368" s="70"/>
      <c r="M3368" s="70"/>
      <c r="N3368" s="70"/>
      <c r="O3368" s="70"/>
      <c r="P3368" s="70"/>
      <c r="Q3368" s="70"/>
      <c r="R3368" s="70"/>
      <c r="S3368" s="86"/>
      <c r="T3368" s="70"/>
      <c r="Z3368" s="68">
        <f t="shared" si="221"/>
        <v>1</v>
      </c>
      <c r="AC3368" s="1" t="str">
        <f t="shared" si="222"/>
        <v>1900</v>
      </c>
    </row>
    <row r="3369" spans="2:29" x14ac:dyDescent="0.25">
      <c r="B3369" s="1">
        <f t="shared" si="219"/>
        <v>0</v>
      </c>
      <c r="D3369" s="95" t="str">
        <f t="shared" si="220"/>
        <v/>
      </c>
      <c r="E3369" s="69"/>
      <c r="F3369" s="70"/>
      <c r="G3369" s="4"/>
      <c r="H3369" s="71"/>
      <c r="I3369" s="71"/>
      <c r="J3369" s="70"/>
      <c r="K3369" s="70"/>
      <c r="L3369" s="70"/>
      <c r="M3369" s="70"/>
      <c r="N3369" s="70"/>
      <c r="O3369" s="70"/>
      <c r="P3369" s="70"/>
      <c r="Q3369" s="70"/>
      <c r="R3369" s="70"/>
      <c r="S3369" s="86"/>
      <c r="T3369" s="70"/>
      <c r="Z3369" s="68">
        <f t="shared" si="221"/>
        <v>1</v>
      </c>
      <c r="AC3369" s="1" t="str">
        <f t="shared" si="222"/>
        <v>1900</v>
      </c>
    </row>
    <row r="3370" spans="2:29" x14ac:dyDescent="0.25">
      <c r="B3370" s="1">
        <f t="shared" si="219"/>
        <v>0</v>
      </c>
      <c r="D3370" s="95" t="str">
        <f t="shared" si="220"/>
        <v/>
      </c>
      <c r="E3370" s="69"/>
      <c r="F3370" s="70"/>
      <c r="G3370" s="4"/>
      <c r="H3370" s="71"/>
      <c r="I3370" s="71"/>
      <c r="J3370" s="70"/>
      <c r="K3370" s="70"/>
      <c r="L3370" s="70"/>
      <c r="M3370" s="70"/>
      <c r="N3370" s="70"/>
      <c r="O3370" s="70"/>
      <c r="P3370" s="70"/>
      <c r="Q3370" s="70"/>
      <c r="R3370" s="70"/>
      <c r="S3370" s="86"/>
      <c r="T3370" s="70"/>
      <c r="Z3370" s="68">
        <f t="shared" si="221"/>
        <v>1</v>
      </c>
      <c r="AC3370" s="1" t="str">
        <f t="shared" si="222"/>
        <v>1900</v>
      </c>
    </row>
    <row r="3371" spans="2:29" x14ac:dyDescent="0.25">
      <c r="B3371" s="1">
        <f t="shared" si="219"/>
        <v>0</v>
      </c>
      <c r="D3371" s="95" t="str">
        <f t="shared" si="220"/>
        <v/>
      </c>
      <c r="E3371" s="69"/>
      <c r="F3371" s="70"/>
      <c r="G3371" s="4"/>
      <c r="H3371" s="71"/>
      <c r="I3371" s="71"/>
      <c r="J3371" s="70"/>
      <c r="K3371" s="70"/>
      <c r="L3371" s="70"/>
      <c r="M3371" s="70"/>
      <c r="N3371" s="70"/>
      <c r="O3371" s="70"/>
      <c r="P3371" s="70"/>
      <c r="Q3371" s="70"/>
      <c r="R3371" s="70"/>
      <c r="S3371" s="86"/>
      <c r="T3371" s="70"/>
      <c r="Z3371" s="68">
        <f t="shared" si="221"/>
        <v>1</v>
      </c>
      <c r="AC3371" s="1" t="str">
        <f t="shared" si="222"/>
        <v>1900</v>
      </c>
    </row>
    <row r="3372" spans="2:29" x14ac:dyDescent="0.25">
      <c r="B3372" s="1">
        <f t="shared" si="219"/>
        <v>0</v>
      </c>
      <c r="D3372" s="95" t="str">
        <f t="shared" si="220"/>
        <v/>
      </c>
      <c r="E3372" s="69"/>
      <c r="F3372" s="70"/>
      <c r="G3372" s="4"/>
      <c r="H3372" s="71"/>
      <c r="I3372" s="71"/>
      <c r="J3372" s="70"/>
      <c r="K3372" s="70"/>
      <c r="L3372" s="70"/>
      <c r="M3372" s="70"/>
      <c r="N3372" s="70"/>
      <c r="O3372" s="70"/>
      <c r="P3372" s="70"/>
      <c r="Q3372" s="70"/>
      <c r="R3372" s="70"/>
      <c r="S3372" s="86"/>
      <c r="T3372" s="70"/>
      <c r="Z3372" s="68">
        <f t="shared" si="221"/>
        <v>1</v>
      </c>
      <c r="AC3372" s="1" t="str">
        <f t="shared" si="222"/>
        <v>1900</v>
      </c>
    </row>
    <row r="3373" spans="2:29" x14ac:dyDescent="0.25">
      <c r="B3373" s="1">
        <f t="shared" si="219"/>
        <v>0</v>
      </c>
      <c r="D3373" s="95" t="str">
        <f t="shared" si="220"/>
        <v/>
      </c>
      <c r="E3373" s="69"/>
      <c r="F3373" s="70"/>
      <c r="G3373" s="4"/>
      <c r="H3373" s="71"/>
      <c r="I3373" s="71"/>
      <c r="J3373" s="70"/>
      <c r="K3373" s="70"/>
      <c r="L3373" s="70"/>
      <c r="M3373" s="70"/>
      <c r="N3373" s="70"/>
      <c r="O3373" s="70"/>
      <c r="P3373" s="70"/>
      <c r="Q3373" s="70"/>
      <c r="R3373" s="70"/>
      <c r="S3373" s="86"/>
      <c r="T3373" s="70"/>
      <c r="Z3373" s="68">
        <f t="shared" si="221"/>
        <v>1</v>
      </c>
      <c r="AC3373" s="1" t="str">
        <f t="shared" si="222"/>
        <v>1900</v>
      </c>
    </row>
    <row r="3374" spans="2:29" x14ac:dyDescent="0.25">
      <c r="B3374" s="1">
        <f t="shared" si="219"/>
        <v>0</v>
      </c>
      <c r="D3374" s="95" t="str">
        <f t="shared" si="220"/>
        <v/>
      </c>
      <c r="E3374" s="69"/>
      <c r="F3374" s="70"/>
      <c r="G3374" s="4"/>
      <c r="H3374" s="71"/>
      <c r="I3374" s="71"/>
      <c r="J3374" s="70"/>
      <c r="K3374" s="70"/>
      <c r="L3374" s="70"/>
      <c r="M3374" s="70"/>
      <c r="N3374" s="70"/>
      <c r="O3374" s="70"/>
      <c r="P3374" s="70"/>
      <c r="Q3374" s="70"/>
      <c r="R3374" s="70"/>
      <c r="S3374" s="86"/>
      <c r="T3374" s="70"/>
      <c r="Z3374" s="68">
        <f t="shared" si="221"/>
        <v>1</v>
      </c>
      <c r="AC3374" s="1" t="str">
        <f t="shared" si="222"/>
        <v>1900</v>
      </c>
    </row>
    <row r="3375" spans="2:29" x14ac:dyDescent="0.25">
      <c r="B3375" s="1">
        <f t="shared" si="219"/>
        <v>0</v>
      </c>
      <c r="D3375" s="95" t="str">
        <f t="shared" si="220"/>
        <v/>
      </c>
      <c r="E3375" s="69"/>
      <c r="F3375" s="70"/>
      <c r="G3375" s="4"/>
      <c r="H3375" s="71"/>
      <c r="I3375" s="71"/>
      <c r="J3375" s="70"/>
      <c r="K3375" s="70"/>
      <c r="L3375" s="70"/>
      <c r="M3375" s="70"/>
      <c r="N3375" s="70"/>
      <c r="O3375" s="70"/>
      <c r="P3375" s="70"/>
      <c r="Q3375" s="70"/>
      <c r="R3375" s="70"/>
      <c r="S3375" s="86"/>
      <c r="T3375" s="70"/>
      <c r="Z3375" s="68">
        <f t="shared" si="221"/>
        <v>1</v>
      </c>
      <c r="AC3375" s="1" t="str">
        <f t="shared" si="222"/>
        <v>1900</v>
      </c>
    </row>
    <row r="3376" spans="2:29" x14ac:dyDescent="0.25">
      <c r="B3376" s="1">
        <f t="shared" si="219"/>
        <v>0</v>
      </c>
      <c r="D3376" s="95" t="str">
        <f t="shared" si="220"/>
        <v/>
      </c>
      <c r="E3376" s="69"/>
      <c r="F3376" s="70"/>
      <c r="G3376" s="4"/>
      <c r="H3376" s="71"/>
      <c r="I3376" s="71"/>
      <c r="J3376" s="70"/>
      <c r="K3376" s="70"/>
      <c r="L3376" s="70"/>
      <c r="M3376" s="70"/>
      <c r="N3376" s="70"/>
      <c r="O3376" s="70"/>
      <c r="P3376" s="70"/>
      <c r="Q3376" s="70"/>
      <c r="R3376" s="70"/>
      <c r="S3376" s="86"/>
      <c r="T3376" s="70"/>
      <c r="Z3376" s="68">
        <f t="shared" si="221"/>
        <v>1</v>
      </c>
      <c r="AC3376" s="1" t="str">
        <f t="shared" si="222"/>
        <v>1900</v>
      </c>
    </row>
    <row r="3377" spans="2:29" x14ac:dyDescent="0.25">
      <c r="B3377" s="1">
        <f t="shared" si="219"/>
        <v>0</v>
      </c>
      <c r="D3377" s="95" t="str">
        <f t="shared" si="220"/>
        <v/>
      </c>
      <c r="E3377" s="69"/>
      <c r="F3377" s="70"/>
      <c r="G3377" s="4"/>
      <c r="H3377" s="71"/>
      <c r="I3377" s="71"/>
      <c r="J3377" s="70"/>
      <c r="K3377" s="70"/>
      <c r="L3377" s="70"/>
      <c r="M3377" s="70"/>
      <c r="N3377" s="70"/>
      <c r="O3377" s="70"/>
      <c r="P3377" s="70"/>
      <c r="Q3377" s="70"/>
      <c r="R3377" s="70"/>
      <c r="S3377" s="86"/>
      <c r="T3377" s="70"/>
      <c r="Z3377" s="68">
        <f t="shared" si="221"/>
        <v>1</v>
      </c>
      <c r="AC3377" s="1" t="str">
        <f t="shared" si="222"/>
        <v>1900</v>
      </c>
    </row>
    <row r="3378" spans="2:29" x14ac:dyDescent="0.25">
      <c r="B3378" s="1">
        <f t="shared" si="219"/>
        <v>0</v>
      </c>
      <c r="D3378" s="95" t="str">
        <f t="shared" si="220"/>
        <v/>
      </c>
      <c r="E3378" s="69"/>
      <c r="F3378" s="70"/>
      <c r="G3378" s="4"/>
      <c r="H3378" s="71"/>
      <c r="I3378" s="71"/>
      <c r="J3378" s="70"/>
      <c r="K3378" s="70"/>
      <c r="L3378" s="70"/>
      <c r="M3378" s="70"/>
      <c r="N3378" s="70"/>
      <c r="O3378" s="70"/>
      <c r="P3378" s="70"/>
      <c r="Q3378" s="70"/>
      <c r="R3378" s="70"/>
      <c r="S3378" s="86"/>
      <c r="T3378" s="70"/>
      <c r="Z3378" s="68">
        <f t="shared" si="221"/>
        <v>1</v>
      </c>
      <c r="AC3378" s="1" t="str">
        <f t="shared" si="222"/>
        <v>1900</v>
      </c>
    </row>
    <row r="3379" spans="2:29" x14ac:dyDescent="0.25">
      <c r="B3379" s="1">
        <f t="shared" si="219"/>
        <v>0</v>
      </c>
      <c r="D3379" s="95" t="str">
        <f t="shared" si="220"/>
        <v/>
      </c>
      <c r="E3379" s="69"/>
      <c r="F3379" s="70"/>
      <c r="G3379" s="4"/>
      <c r="H3379" s="71"/>
      <c r="I3379" s="71"/>
      <c r="J3379" s="70"/>
      <c r="K3379" s="70"/>
      <c r="L3379" s="70"/>
      <c r="M3379" s="70"/>
      <c r="N3379" s="70"/>
      <c r="O3379" s="70"/>
      <c r="P3379" s="70"/>
      <c r="Q3379" s="70"/>
      <c r="R3379" s="70"/>
      <c r="S3379" s="86"/>
      <c r="T3379" s="70"/>
      <c r="Z3379" s="68">
        <f t="shared" si="221"/>
        <v>1</v>
      </c>
      <c r="AC3379" s="1" t="str">
        <f t="shared" si="222"/>
        <v>1900</v>
      </c>
    </row>
    <row r="3380" spans="2:29" x14ac:dyDescent="0.25">
      <c r="B3380" s="1">
        <f t="shared" si="219"/>
        <v>0</v>
      </c>
      <c r="D3380" s="95" t="str">
        <f t="shared" si="220"/>
        <v/>
      </c>
      <c r="E3380" s="69"/>
      <c r="F3380" s="70"/>
      <c r="G3380" s="4"/>
      <c r="H3380" s="71"/>
      <c r="I3380" s="71"/>
      <c r="J3380" s="70"/>
      <c r="K3380" s="70"/>
      <c r="L3380" s="70"/>
      <c r="M3380" s="70"/>
      <c r="N3380" s="70"/>
      <c r="O3380" s="70"/>
      <c r="P3380" s="70"/>
      <c r="Q3380" s="70"/>
      <c r="R3380" s="70"/>
      <c r="S3380" s="86"/>
      <c r="T3380" s="70"/>
      <c r="Z3380" s="68">
        <f t="shared" si="221"/>
        <v>1</v>
      </c>
      <c r="AC3380" s="1" t="str">
        <f t="shared" si="222"/>
        <v>1900</v>
      </c>
    </row>
    <row r="3381" spans="2:29" x14ac:dyDescent="0.25">
      <c r="B3381" s="1">
        <f t="shared" si="219"/>
        <v>0</v>
      </c>
      <c r="D3381" s="95" t="str">
        <f t="shared" si="220"/>
        <v/>
      </c>
      <c r="E3381" s="69"/>
      <c r="F3381" s="70"/>
      <c r="G3381" s="4"/>
      <c r="H3381" s="71"/>
      <c r="I3381" s="71"/>
      <c r="J3381" s="70"/>
      <c r="K3381" s="70"/>
      <c r="L3381" s="70"/>
      <c r="M3381" s="70"/>
      <c r="N3381" s="70"/>
      <c r="O3381" s="70"/>
      <c r="P3381" s="70"/>
      <c r="Q3381" s="70"/>
      <c r="R3381" s="70"/>
      <c r="S3381" s="86"/>
      <c r="T3381" s="70"/>
      <c r="Z3381" s="68">
        <f t="shared" si="221"/>
        <v>1</v>
      </c>
      <c r="AC3381" s="1" t="str">
        <f t="shared" si="222"/>
        <v>1900</v>
      </c>
    </row>
    <row r="3382" spans="2:29" x14ac:dyDescent="0.25">
      <c r="B3382" s="1">
        <f t="shared" si="219"/>
        <v>0</v>
      </c>
      <c r="D3382" s="95" t="str">
        <f t="shared" si="220"/>
        <v/>
      </c>
      <c r="E3382" s="69"/>
      <c r="F3382" s="70"/>
      <c r="G3382" s="4"/>
      <c r="H3382" s="71"/>
      <c r="I3382" s="71"/>
      <c r="J3382" s="70"/>
      <c r="K3382" s="70"/>
      <c r="L3382" s="70"/>
      <c r="M3382" s="70"/>
      <c r="N3382" s="70"/>
      <c r="O3382" s="70"/>
      <c r="P3382" s="70"/>
      <c r="Q3382" s="70"/>
      <c r="R3382" s="70"/>
      <c r="S3382" s="86"/>
      <c r="T3382" s="70"/>
      <c r="Z3382" s="68">
        <f t="shared" si="221"/>
        <v>1</v>
      </c>
      <c r="AC3382" s="1" t="str">
        <f t="shared" si="222"/>
        <v>1900</v>
      </c>
    </row>
    <row r="3383" spans="2:29" x14ac:dyDescent="0.25">
      <c r="B3383" s="1">
        <f t="shared" si="219"/>
        <v>0</v>
      </c>
      <c r="D3383" s="95" t="str">
        <f t="shared" si="220"/>
        <v/>
      </c>
      <c r="E3383" s="69"/>
      <c r="F3383" s="70"/>
      <c r="G3383" s="4"/>
      <c r="H3383" s="71"/>
      <c r="I3383" s="71"/>
      <c r="J3383" s="70"/>
      <c r="K3383" s="70"/>
      <c r="L3383" s="70"/>
      <c r="M3383" s="70"/>
      <c r="N3383" s="70"/>
      <c r="O3383" s="70"/>
      <c r="P3383" s="70"/>
      <c r="Q3383" s="70"/>
      <c r="R3383" s="70"/>
      <c r="S3383" s="86"/>
      <c r="T3383" s="70"/>
      <c r="Z3383" s="68">
        <f t="shared" si="221"/>
        <v>1</v>
      </c>
      <c r="AC3383" s="1" t="str">
        <f t="shared" si="222"/>
        <v>1900</v>
      </c>
    </row>
    <row r="3384" spans="2:29" x14ac:dyDescent="0.25">
      <c r="B3384" s="1">
        <f t="shared" si="219"/>
        <v>0</v>
      </c>
      <c r="D3384" s="95" t="str">
        <f t="shared" si="220"/>
        <v/>
      </c>
      <c r="E3384" s="69"/>
      <c r="F3384" s="70"/>
      <c r="G3384" s="4"/>
      <c r="H3384" s="71"/>
      <c r="I3384" s="71"/>
      <c r="J3384" s="70"/>
      <c r="K3384" s="70"/>
      <c r="L3384" s="70"/>
      <c r="M3384" s="70"/>
      <c r="N3384" s="70"/>
      <c r="O3384" s="70"/>
      <c r="P3384" s="70"/>
      <c r="Q3384" s="70"/>
      <c r="R3384" s="70"/>
      <c r="S3384" s="86"/>
      <c r="T3384" s="70"/>
      <c r="Z3384" s="68">
        <f t="shared" si="221"/>
        <v>1</v>
      </c>
      <c r="AC3384" s="1" t="str">
        <f t="shared" si="222"/>
        <v>1900</v>
      </c>
    </row>
    <row r="3385" spans="2:29" x14ac:dyDescent="0.25">
      <c r="B3385" s="1">
        <f t="shared" si="219"/>
        <v>0</v>
      </c>
      <c r="D3385" s="95" t="str">
        <f t="shared" si="220"/>
        <v/>
      </c>
      <c r="E3385" s="69"/>
      <c r="F3385" s="70"/>
      <c r="G3385" s="4"/>
      <c r="H3385" s="71"/>
      <c r="I3385" s="71"/>
      <c r="J3385" s="70"/>
      <c r="K3385" s="70"/>
      <c r="L3385" s="70"/>
      <c r="M3385" s="70"/>
      <c r="N3385" s="70"/>
      <c r="O3385" s="70"/>
      <c r="P3385" s="70"/>
      <c r="Q3385" s="70"/>
      <c r="R3385" s="70"/>
      <c r="S3385" s="86"/>
      <c r="T3385" s="70"/>
      <c r="Z3385" s="68">
        <f t="shared" si="221"/>
        <v>1</v>
      </c>
      <c r="AC3385" s="1" t="str">
        <f t="shared" si="222"/>
        <v>1900</v>
      </c>
    </row>
    <row r="3386" spans="2:29" x14ac:dyDescent="0.25">
      <c r="B3386" s="1">
        <f t="shared" si="219"/>
        <v>0</v>
      </c>
      <c r="D3386" s="95" t="str">
        <f t="shared" si="220"/>
        <v/>
      </c>
      <c r="E3386" s="69"/>
      <c r="F3386" s="70"/>
      <c r="G3386" s="4"/>
      <c r="H3386" s="71"/>
      <c r="I3386" s="71"/>
      <c r="J3386" s="70"/>
      <c r="K3386" s="70"/>
      <c r="L3386" s="70"/>
      <c r="M3386" s="70"/>
      <c r="N3386" s="70"/>
      <c r="O3386" s="70"/>
      <c r="P3386" s="70"/>
      <c r="Q3386" s="70"/>
      <c r="R3386" s="70"/>
      <c r="S3386" s="86"/>
      <c r="T3386" s="70"/>
      <c r="Z3386" s="68">
        <f t="shared" si="221"/>
        <v>1</v>
      </c>
      <c r="AC3386" s="1" t="str">
        <f t="shared" si="222"/>
        <v>1900</v>
      </c>
    </row>
    <row r="3387" spans="2:29" x14ac:dyDescent="0.25">
      <c r="B3387" s="1">
        <f t="shared" si="219"/>
        <v>0</v>
      </c>
      <c r="D3387" s="95" t="str">
        <f t="shared" si="220"/>
        <v/>
      </c>
      <c r="E3387" s="69"/>
      <c r="F3387" s="70"/>
      <c r="G3387" s="4"/>
      <c r="H3387" s="71"/>
      <c r="I3387" s="71"/>
      <c r="J3387" s="70"/>
      <c r="K3387" s="70"/>
      <c r="L3387" s="70"/>
      <c r="M3387" s="70"/>
      <c r="N3387" s="70"/>
      <c r="O3387" s="70"/>
      <c r="P3387" s="70"/>
      <c r="Q3387" s="70"/>
      <c r="R3387" s="70"/>
      <c r="S3387" s="86"/>
      <c r="T3387" s="70"/>
      <c r="Z3387" s="68">
        <f t="shared" si="221"/>
        <v>1</v>
      </c>
      <c r="AC3387" s="1" t="str">
        <f t="shared" si="222"/>
        <v>1900</v>
      </c>
    </row>
    <row r="3388" spans="2:29" x14ac:dyDescent="0.25">
      <c r="B3388" s="1">
        <f t="shared" si="219"/>
        <v>0</v>
      </c>
      <c r="D3388" s="95" t="str">
        <f t="shared" si="220"/>
        <v/>
      </c>
      <c r="E3388" s="69"/>
      <c r="F3388" s="70"/>
      <c r="G3388" s="4"/>
      <c r="H3388" s="71"/>
      <c r="I3388" s="71"/>
      <c r="J3388" s="70"/>
      <c r="K3388" s="70"/>
      <c r="L3388" s="70"/>
      <c r="M3388" s="70"/>
      <c r="N3388" s="70"/>
      <c r="O3388" s="70"/>
      <c r="P3388" s="70"/>
      <c r="Q3388" s="70"/>
      <c r="R3388" s="70"/>
      <c r="S3388" s="86"/>
      <c r="T3388" s="70"/>
      <c r="Z3388" s="68">
        <f t="shared" si="221"/>
        <v>1</v>
      </c>
      <c r="AC3388" s="1" t="str">
        <f t="shared" si="222"/>
        <v>1900</v>
      </c>
    </row>
    <row r="3389" spans="2:29" x14ac:dyDescent="0.25">
      <c r="B3389" s="1">
        <f t="shared" si="219"/>
        <v>0</v>
      </c>
      <c r="D3389" s="95" t="str">
        <f t="shared" si="220"/>
        <v/>
      </c>
      <c r="E3389" s="69"/>
      <c r="F3389" s="70"/>
      <c r="G3389" s="4"/>
      <c r="H3389" s="71"/>
      <c r="I3389" s="71"/>
      <c r="J3389" s="70"/>
      <c r="K3389" s="70"/>
      <c r="L3389" s="70"/>
      <c r="M3389" s="70"/>
      <c r="N3389" s="70"/>
      <c r="O3389" s="70"/>
      <c r="P3389" s="70"/>
      <c r="Q3389" s="70"/>
      <c r="R3389" s="70"/>
      <c r="S3389" s="86"/>
      <c r="T3389" s="70"/>
      <c r="Z3389" s="68">
        <f t="shared" si="221"/>
        <v>1</v>
      </c>
      <c r="AC3389" s="1" t="str">
        <f t="shared" si="222"/>
        <v>1900</v>
      </c>
    </row>
    <row r="3390" spans="2:29" x14ac:dyDescent="0.25">
      <c r="B3390" s="1">
        <f t="shared" si="219"/>
        <v>0</v>
      </c>
      <c r="D3390" s="95" t="str">
        <f t="shared" si="220"/>
        <v/>
      </c>
      <c r="E3390" s="69"/>
      <c r="F3390" s="70"/>
      <c r="G3390" s="4"/>
      <c r="H3390" s="71"/>
      <c r="I3390" s="71"/>
      <c r="J3390" s="70"/>
      <c r="K3390" s="70"/>
      <c r="L3390" s="70"/>
      <c r="M3390" s="70"/>
      <c r="N3390" s="70"/>
      <c r="O3390" s="70"/>
      <c r="P3390" s="70"/>
      <c r="Q3390" s="70"/>
      <c r="R3390" s="70"/>
      <c r="S3390" s="86"/>
      <c r="T3390" s="70"/>
      <c r="Z3390" s="68">
        <f t="shared" si="221"/>
        <v>1</v>
      </c>
      <c r="AC3390" s="1" t="str">
        <f t="shared" si="222"/>
        <v>1900</v>
      </c>
    </row>
    <row r="3391" spans="2:29" x14ac:dyDescent="0.25">
      <c r="B3391" s="1">
        <f t="shared" si="219"/>
        <v>0</v>
      </c>
      <c r="D3391" s="95" t="str">
        <f t="shared" si="220"/>
        <v/>
      </c>
      <c r="E3391" s="69"/>
      <c r="F3391" s="70"/>
      <c r="G3391" s="4"/>
      <c r="H3391" s="71"/>
      <c r="I3391" s="71"/>
      <c r="J3391" s="70"/>
      <c r="K3391" s="70"/>
      <c r="L3391" s="70"/>
      <c r="M3391" s="70"/>
      <c r="N3391" s="70"/>
      <c r="O3391" s="70"/>
      <c r="P3391" s="70"/>
      <c r="Q3391" s="70"/>
      <c r="R3391" s="70"/>
      <c r="S3391" s="86"/>
      <c r="T3391" s="70"/>
      <c r="Z3391" s="68">
        <f t="shared" si="221"/>
        <v>1</v>
      </c>
      <c r="AC3391" s="1" t="str">
        <f t="shared" si="222"/>
        <v>1900</v>
      </c>
    </row>
    <row r="3392" spans="2:29" x14ac:dyDescent="0.25">
      <c r="B3392" s="1">
        <f t="shared" si="219"/>
        <v>0</v>
      </c>
      <c r="D3392" s="95" t="str">
        <f t="shared" si="220"/>
        <v/>
      </c>
      <c r="E3392" s="69"/>
      <c r="F3392" s="70"/>
      <c r="G3392" s="4"/>
      <c r="H3392" s="71"/>
      <c r="I3392" s="71"/>
      <c r="J3392" s="70"/>
      <c r="K3392" s="70"/>
      <c r="L3392" s="70"/>
      <c r="M3392" s="70"/>
      <c r="N3392" s="70"/>
      <c r="O3392" s="70"/>
      <c r="P3392" s="70"/>
      <c r="Q3392" s="70"/>
      <c r="R3392" s="70"/>
      <c r="S3392" s="86"/>
      <c r="T3392" s="70"/>
      <c r="Z3392" s="68">
        <f t="shared" si="221"/>
        <v>1</v>
      </c>
      <c r="AC3392" s="1" t="str">
        <f t="shared" si="222"/>
        <v>1900</v>
      </c>
    </row>
    <row r="3393" spans="2:29" x14ac:dyDescent="0.25">
      <c r="B3393" s="1">
        <f t="shared" si="219"/>
        <v>0</v>
      </c>
      <c r="D3393" s="95" t="str">
        <f t="shared" si="220"/>
        <v/>
      </c>
      <c r="E3393" s="69"/>
      <c r="F3393" s="70"/>
      <c r="G3393" s="4"/>
      <c r="H3393" s="71"/>
      <c r="I3393" s="71"/>
      <c r="J3393" s="70"/>
      <c r="K3393" s="70"/>
      <c r="L3393" s="70"/>
      <c r="M3393" s="70"/>
      <c r="N3393" s="70"/>
      <c r="O3393" s="70"/>
      <c r="P3393" s="70"/>
      <c r="Q3393" s="70"/>
      <c r="R3393" s="70"/>
      <c r="S3393" s="86"/>
      <c r="T3393" s="70"/>
      <c r="Z3393" s="68">
        <f t="shared" si="221"/>
        <v>1</v>
      </c>
      <c r="AC3393" s="1" t="str">
        <f t="shared" si="222"/>
        <v>1900</v>
      </c>
    </row>
    <row r="3394" spans="2:29" x14ac:dyDescent="0.25">
      <c r="B3394" s="1">
        <f t="shared" si="219"/>
        <v>0</v>
      </c>
      <c r="D3394" s="95" t="str">
        <f t="shared" si="220"/>
        <v/>
      </c>
      <c r="E3394" s="69"/>
      <c r="F3394" s="70"/>
      <c r="G3394" s="4"/>
      <c r="H3394" s="71"/>
      <c r="I3394" s="71"/>
      <c r="J3394" s="70"/>
      <c r="K3394" s="70"/>
      <c r="L3394" s="70"/>
      <c r="M3394" s="70"/>
      <c r="N3394" s="70"/>
      <c r="O3394" s="70"/>
      <c r="P3394" s="70"/>
      <c r="Q3394" s="70"/>
      <c r="R3394" s="70"/>
      <c r="S3394" s="86"/>
      <c r="T3394" s="70"/>
      <c r="Z3394" s="68">
        <f t="shared" si="221"/>
        <v>1</v>
      </c>
      <c r="AC3394" s="1" t="str">
        <f t="shared" si="222"/>
        <v>1900</v>
      </c>
    </row>
    <row r="3395" spans="2:29" x14ac:dyDescent="0.25">
      <c r="B3395" s="1">
        <f t="shared" si="219"/>
        <v>0</v>
      </c>
      <c r="D3395" s="95" t="str">
        <f t="shared" si="220"/>
        <v/>
      </c>
      <c r="E3395" s="69"/>
      <c r="F3395" s="70"/>
      <c r="G3395" s="4"/>
      <c r="H3395" s="71"/>
      <c r="I3395" s="71"/>
      <c r="J3395" s="70"/>
      <c r="K3395" s="70"/>
      <c r="L3395" s="70"/>
      <c r="M3395" s="70"/>
      <c r="N3395" s="70"/>
      <c r="O3395" s="70"/>
      <c r="P3395" s="70"/>
      <c r="Q3395" s="70"/>
      <c r="R3395" s="70"/>
      <c r="S3395" s="86"/>
      <c r="T3395" s="70"/>
      <c r="Z3395" s="68">
        <f t="shared" si="221"/>
        <v>1</v>
      </c>
      <c r="AC3395" s="1" t="str">
        <f t="shared" si="222"/>
        <v>1900</v>
      </c>
    </row>
    <row r="3396" spans="2:29" x14ac:dyDescent="0.25">
      <c r="B3396" s="1">
        <f t="shared" ref="B3396:B3459" si="223">IF($B$1=YEAR(Z3396),D3396,0)</f>
        <v>0</v>
      </c>
      <c r="D3396" s="95" t="str">
        <f t="shared" ref="D3396:D3459" si="224">IF(Z3396&lt;&gt;$Y$2,IF(YEAR(Z3396)=YEAR(Z3395),D3395+1,1),"")</f>
        <v/>
      </c>
      <c r="E3396" s="69"/>
      <c r="F3396" s="70"/>
      <c r="G3396" s="4"/>
      <c r="H3396" s="71"/>
      <c r="I3396" s="71"/>
      <c r="J3396" s="70"/>
      <c r="K3396" s="70"/>
      <c r="L3396" s="70"/>
      <c r="M3396" s="70"/>
      <c r="N3396" s="70"/>
      <c r="O3396" s="70"/>
      <c r="P3396" s="70"/>
      <c r="Q3396" s="70"/>
      <c r="R3396" s="70"/>
      <c r="S3396" s="86"/>
      <c r="T3396" s="70"/>
      <c r="Z3396" s="68">
        <f t="shared" ref="Z3396:Z3459" si="225">IF(CONCATENATE(F3396,F3397,F3398,F3399,F3400,F3401)&lt;&gt;"",IF(AND(E3396&lt;&gt;0,ISNUMBER(E3396)=TRUE),E3396,Z3395),$Y$2)</f>
        <v>1</v>
      </c>
      <c r="AC3396" s="1" t="str">
        <f t="shared" si="222"/>
        <v>1900</v>
      </c>
    </row>
    <row r="3397" spans="2:29" x14ac:dyDescent="0.25">
      <c r="B3397" s="1">
        <f t="shared" si="223"/>
        <v>0</v>
      </c>
      <c r="D3397" s="95" t="str">
        <f t="shared" si="224"/>
        <v/>
      </c>
      <c r="E3397" s="69"/>
      <c r="F3397" s="70"/>
      <c r="G3397" s="4"/>
      <c r="H3397" s="71"/>
      <c r="I3397" s="71"/>
      <c r="J3397" s="70"/>
      <c r="K3397" s="70"/>
      <c r="L3397" s="70"/>
      <c r="M3397" s="70"/>
      <c r="N3397" s="70"/>
      <c r="O3397" s="70"/>
      <c r="P3397" s="70"/>
      <c r="Q3397" s="70"/>
      <c r="R3397" s="70"/>
      <c r="S3397" s="86"/>
      <c r="T3397" s="70"/>
      <c r="Z3397" s="68">
        <f t="shared" si="225"/>
        <v>1</v>
      </c>
      <c r="AC3397" s="1" t="str">
        <f t="shared" ref="AC3397:AC3460" si="226">YEAR(Z3397)&amp;F3397&amp;G3397</f>
        <v>1900</v>
      </c>
    </row>
    <row r="3398" spans="2:29" x14ac:dyDescent="0.25">
      <c r="B3398" s="1">
        <f t="shared" si="223"/>
        <v>0</v>
      </c>
      <c r="D3398" s="95" t="str">
        <f t="shared" si="224"/>
        <v/>
      </c>
      <c r="E3398" s="69"/>
      <c r="F3398" s="70"/>
      <c r="G3398" s="4"/>
      <c r="H3398" s="71"/>
      <c r="I3398" s="71"/>
      <c r="J3398" s="70"/>
      <c r="K3398" s="70"/>
      <c r="L3398" s="70"/>
      <c r="M3398" s="70"/>
      <c r="N3398" s="70"/>
      <c r="O3398" s="70"/>
      <c r="P3398" s="70"/>
      <c r="Q3398" s="70"/>
      <c r="R3398" s="70"/>
      <c r="S3398" s="86"/>
      <c r="T3398" s="70"/>
      <c r="Z3398" s="68">
        <f t="shared" si="225"/>
        <v>1</v>
      </c>
      <c r="AC3398" s="1" t="str">
        <f t="shared" si="226"/>
        <v>1900</v>
      </c>
    </row>
    <row r="3399" spans="2:29" x14ac:dyDescent="0.25">
      <c r="B3399" s="1">
        <f t="shared" si="223"/>
        <v>0</v>
      </c>
      <c r="D3399" s="95" t="str">
        <f t="shared" si="224"/>
        <v/>
      </c>
      <c r="E3399" s="69"/>
      <c r="F3399" s="70"/>
      <c r="G3399" s="4"/>
      <c r="H3399" s="71"/>
      <c r="I3399" s="71"/>
      <c r="J3399" s="70"/>
      <c r="K3399" s="70"/>
      <c r="L3399" s="70"/>
      <c r="M3399" s="70"/>
      <c r="N3399" s="70"/>
      <c r="O3399" s="70"/>
      <c r="P3399" s="70"/>
      <c r="Q3399" s="70"/>
      <c r="R3399" s="70"/>
      <c r="S3399" s="86"/>
      <c r="T3399" s="70"/>
      <c r="Z3399" s="68">
        <f t="shared" si="225"/>
        <v>1</v>
      </c>
      <c r="AC3399" s="1" t="str">
        <f t="shared" si="226"/>
        <v>1900</v>
      </c>
    </row>
    <row r="3400" spans="2:29" x14ac:dyDescent="0.25">
      <c r="B3400" s="1">
        <f t="shared" si="223"/>
        <v>0</v>
      </c>
      <c r="D3400" s="95" t="str">
        <f t="shared" si="224"/>
        <v/>
      </c>
      <c r="E3400" s="69"/>
      <c r="F3400" s="70"/>
      <c r="G3400" s="4"/>
      <c r="H3400" s="71"/>
      <c r="I3400" s="71"/>
      <c r="J3400" s="70"/>
      <c r="K3400" s="70"/>
      <c r="L3400" s="70"/>
      <c r="M3400" s="70"/>
      <c r="N3400" s="70"/>
      <c r="O3400" s="70"/>
      <c r="P3400" s="70"/>
      <c r="Q3400" s="70"/>
      <c r="R3400" s="70"/>
      <c r="S3400" s="86"/>
      <c r="T3400" s="70"/>
      <c r="Z3400" s="68">
        <f t="shared" si="225"/>
        <v>1</v>
      </c>
      <c r="AC3400" s="1" t="str">
        <f t="shared" si="226"/>
        <v>1900</v>
      </c>
    </row>
    <row r="3401" spans="2:29" x14ac:dyDescent="0.25">
      <c r="B3401" s="1">
        <f t="shared" si="223"/>
        <v>0</v>
      </c>
      <c r="D3401" s="95" t="str">
        <f t="shared" si="224"/>
        <v/>
      </c>
      <c r="E3401" s="69"/>
      <c r="F3401" s="70"/>
      <c r="G3401" s="4"/>
      <c r="H3401" s="71"/>
      <c r="I3401" s="71"/>
      <c r="J3401" s="70"/>
      <c r="K3401" s="70"/>
      <c r="L3401" s="70"/>
      <c r="M3401" s="70"/>
      <c r="N3401" s="70"/>
      <c r="O3401" s="70"/>
      <c r="P3401" s="70"/>
      <c r="Q3401" s="70"/>
      <c r="R3401" s="70"/>
      <c r="S3401" s="86"/>
      <c r="T3401" s="70"/>
      <c r="Z3401" s="68">
        <f t="shared" si="225"/>
        <v>1</v>
      </c>
      <c r="AC3401" s="1" t="str">
        <f t="shared" si="226"/>
        <v>1900</v>
      </c>
    </row>
    <row r="3402" spans="2:29" x14ac:dyDescent="0.25">
      <c r="B3402" s="1">
        <f t="shared" si="223"/>
        <v>0</v>
      </c>
      <c r="D3402" s="95" t="str">
        <f t="shared" si="224"/>
        <v/>
      </c>
      <c r="E3402" s="69"/>
      <c r="F3402" s="70"/>
      <c r="G3402" s="4"/>
      <c r="H3402" s="71"/>
      <c r="I3402" s="71"/>
      <c r="J3402" s="70"/>
      <c r="K3402" s="70"/>
      <c r="L3402" s="70"/>
      <c r="M3402" s="70"/>
      <c r="N3402" s="70"/>
      <c r="O3402" s="70"/>
      <c r="P3402" s="70"/>
      <c r="Q3402" s="70"/>
      <c r="R3402" s="70"/>
      <c r="S3402" s="86"/>
      <c r="T3402" s="70"/>
      <c r="Z3402" s="68">
        <f t="shared" si="225"/>
        <v>1</v>
      </c>
      <c r="AC3402" s="1" t="str">
        <f t="shared" si="226"/>
        <v>1900</v>
      </c>
    </row>
    <row r="3403" spans="2:29" x14ac:dyDescent="0.25">
      <c r="B3403" s="1">
        <f t="shared" si="223"/>
        <v>0</v>
      </c>
      <c r="D3403" s="95" t="str">
        <f t="shared" si="224"/>
        <v/>
      </c>
      <c r="E3403" s="69"/>
      <c r="F3403" s="70"/>
      <c r="G3403" s="4"/>
      <c r="H3403" s="71"/>
      <c r="I3403" s="71"/>
      <c r="J3403" s="70"/>
      <c r="K3403" s="70"/>
      <c r="L3403" s="70"/>
      <c r="M3403" s="70"/>
      <c r="N3403" s="70"/>
      <c r="O3403" s="70"/>
      <c r="P3403" s="70"/>
      <c r="Q3403" s="70"/>
      <c r="R3403" s="70"/>
      <c r="S3403" s="86"/>
      <c r="T3403" s="70"/>
      <c r="Z3403" s="68">
        <f t="shared" si="225"/>
        <v>1</v>
      </c>
      <c r="AC3403" s="1" t="str">
        <f t="shared" si="226"/>
        <v>1900</v>
      </c>
    </row>
    <row r="3404" spans="2:29" x14ac:dyDescent="0.25">
      <c r="B3404" s="1">
        <f t="shared" si="223"/>
        <v>0</v>
      </c>
      <c r="D3404" s="95" t="str">
        <f t="shared" si="224"/>
        <v/>
      </c>
      <c r="E3404" s="69"/>
      <c r="F3404" s="70"/>
      <c r="G3404" s="4"/>
      <c r="H3404" s="71"/>
      <c r="I3404" s="71"/>
      <c r="J3404" s="70"/>
      <c r="K3404" s="70"/>
      <c r="L3404" s="70"/>
      <c r="M3404" s="70"/>
      <c r="N3404" s="70"/>
      <c r="O3404" s="70"/>
      <c r="P3404" s="70"/>
      <c r="Q3404" s="70"/>
      <c r="R3404" s="70"/>
      <c r="S3404" s="86"/>
      <c r="T3404" s="70"/>
      <c r="Z3404" s="68">
        <f t="shared" si="225"/>
        <v>1</v>
      </c>
      <c r="AC3404" s="1" t="str">
        <f t="shared" si="226"/>
        <v>1900</v>
      </c>
    </row>
    <row r="3405" spans="2:29" x14ac:dyDescent="0.25">
      <c r="B3405" s="1">
        <f t="shared" si="223"/>
        <v>0</v>
      </c>
      <c r="D3405" s="95" t="str">
        <f t="shared" si="224"/>
        <v/>
      </c>
      <c r="E3405" s="69"/>
      <c r="F3405" s="70"/>
      <c r="G3405" s="4"/>
      <c r="H3405" s="71"/>
      <c r="I3405" s="71"/>
      <c r="J3405" s="70"/>
      <c r="K3405" s="70"/>
      <c r="L3405" s="70"/>
      <c r="M3405" s="70"/>
      <c r="N3405" s="70"/>
      <c r="O3405" s="70"/>
      <c r="P3405" s="70"/>
      <c r="Q3405" s="70"/>
      <c r="R3405" s="70"/>
      <c r="S3405" s="86"/>
      <c r="T3405" s="70"/>
      <c r="Z3405" s="68">
        <f t="shared" si="225"/>
        <v>1</v>
      </c>
      <c r="AC3405" s="1" t="str">
        <f t="shared" si="226"/>
        <v>1900</v>
      </c>
    </row>
    <row r="3406" spans="2:29" x14ac:dyDescent="0.25">
      <c r="B3406" s="1">
        <f t="shared" si="223"/>
        <v>0</v>
      </c>
      <c r="D3406" s="95" t="str">
        <f t="shared" si="224"/>
        <v/>
      </c>
      <c r="E3406" s="69"/>
      <c r="F3406" s="70"/>
      <c r="G3406" s="4"/>
      <c r="H3406" s="71"/>
      <c r="I3406" s="71"/>
      <c r="J3406" s="70"/>
      <c r="K3406" s="70"/>
      <c r="L3406" s="70"/>
      <c r="M3406" s="70"/>
      <c r="N3406" s="70"/>
      <c r="O3406" s="70"/>
      <c r="P3406" s="70"/>
      <c r="Q3406" s="70"/>
      <c r="R3406" s="70"/>
      <c r="S3406" s="86"/>
      <c r="T3406" s="70"/>
      <c r="Z3406" s="68">
        <f t="shared" si="225"/>
        <v>1</v>
      </c>
      <c r="AC3406" s="1" t="str">
        <f t="shared" si="226"/>
        <v>1900</v>
      </c>
    </row>
    <row r="3407" spans="2:29" x14ac:dyDescent="0.25">
      <c r="B3407" s="1">
        <f t="shared" si="223"/>
        <v>0</v>
      </c>
      <c r="D3407" s="95" t="str">
        <f t="shared" si="224"/>
        <v/>
      </c>
      <c r="E3407" s="69"/>
      <c r="F3407" s="70"/>
      <c r="G3407" s="4"/>
      <c r="H3407" s="71"/>
      <c r="I3407" s="71"/>
      <c r="J3407" s="70"/>
      <c r="K3407" s="70"/>
      <c r="L3407" s="70"/>
      <c r="M3407" s="70"/>
      <c r="N3407" s="70"/>
      <c r="O3407" s="70"/>
      <c r="P3407" s="70"/>
      <c r="Q3407" s="70"/>
      <c r="R3407" s="70"/>
      <c r="S3407" s="86"/>
      <c r="T3407" s="70"/>
      <c r="Z3407" s="68">
        <f t="shared" si="225"/>
        <v>1</v>
      </c>
      <c r="AC3407" s="1" t="str">
        <f t="shared" si="226"/>
        <v>1900</v>
      </c>
    </row>
    <row r="3408" spans="2:29" x14ac:dyDescent="0.25">
      <c r="B3408" s="1">
        <f t="shared" si="223"/>
        <v>0</v>
      </c>
      <c r="D3408" s="95" t="str">
        <f t="shared" si="224"/>
        <v/>
      </c>
      <c r="E3408" s="69"/>
      <c r="F3408" s="70"/>
      <c r="G3408" s="4"/>
      <c r="H3408" s="71"/>
      <c r="I3408" s="71"/>
      <c r="J3408" s="70"/>
      <c r="K3408" s="70"/>
      <c r="L3408" s="70"/>
      <c r="M3408" s="70"/>
      <c r="N3408" s="70"/>
      <c r="O3408" s="70"/>
      <c r="P3408" s="70"/>
      <c r="Q3408" s="70"/>
      <c r="R3408" s="70"/>
      <c r="S3408" s="86"/>
      <c r="T3408" s="70"/>
      <c r="Z3408" s="68">
        <f t="shared" si="225"/>
        <v>1</v>
      </c>
      <c r="AC3408" s="1" t="str">
        <f t="shared" si="226"/>
        <v>1900</v>
      </c>
    </row>
    <row r="3409" spans="2:29" x14ac:dyDescent="0.25">
      <c r="B3409" s="1">
        <f t="shared" si="223"/>
        <v>0</v>
      </c>
      <c r="D3409" s="95" t="str">
        <f t="shared" si="224"/>
        <v/>
      </c>
      <c r="E3409" s="69"/>
      <c r="F3409" s="70"/>
      <c r="G3409" s="4"/>
      <c r="H3409" s="71"/>
      <c r="I3409" s="71"/>
      <c r="J3409" s="70"/>
      <c r="K3409" s="70"/>
      <c r="L3409" s="70"/>
      <c r="M3409" s="70"/>
      <c r="N3409" s="70"/>
      <c r="O3409" s="70"/>
      <c r="P3409" s="70"/>
      <c r="Q3409" s="70"/>
      <c r="R3409" s="70"/>
      <c r="S3409" s="86"/>
      <c r="T3409" s="70"/>
      <c r="Z3409" s="68">
        <f t="shared" si="225"/>
        <v>1</v>
      </c>
      <c r="AC3409" s="1" t="str">
        <f t="shared" si="226"/>
        <v>1900</v>
      </c>
    </row>
    <row r="3410" spans="2:29" x14ac:dyDescent="0.25">
      <c r="B3410" s="1">
        <f t="shared" si="223"/>
        <v>0</v>
      </c>
      <c r="D3410" s="95" t="str">
        <f t="shared" si="224"/>
        <v/>
      </c>
      <c r="E3410" s="69"/>
      <c r="F3410" s="70"/>
      <c r="G3410" s="4"/>
      <c r="H3410" s="71"/>
      <c r="I3410" s="71"/>
      <c r="J3410" s="70"/>
      <c r="K3410" s="70"/>
      <c r="L3410" s="70"/>
      <c r="M3410" s="70"/>
      <c r="N3410" s="70"/>
      <c r="O3410" s="70"/>
      <c r="P3410" s="70"/>
      <c r="Q3410" s="70"/>
      <c r="R3410" s="70"/>
      <c r="S3410" s="86"/>
      <c r="T3410" s="70"/>
      <c r="Z3410" s="68">
        <f t="shared" si="225"/>
        <v>1</v>
      </c>
      <c r="AC3410" s="1" t="str">
        <f t="shared" si="226"/>
        <v>1900</v>
      </c>
    </row>
    <row r="3411" spans="2:29" x14ac:dyDescent="0.25">
      <c r="B3411" s="1">
        <f t="shared" si="223"/>
        <v>0</v>
      </c>
      <c r="D3411" s="95" t="str">
        <f t="shared" si="224"/>
        <v/>
      </c>
      <c r="E3411" s="69"/>
      <c r="F3411" s="70"/>
      <c r="G3411" s="4"/>
      <c r="H3411" s="71"/>
      <c r="I3411" s="71"/>
      <c r="J3411" s="70"/>
      <c r="K3411" s="70"/>
      <c r="L3411" s="70"/>
      <c r="M3411" s="70"/>
      <c r="N3411" s="70"/>
      <c r="O3411" s="70"/>
      <c r="P3411" s="70"/>
      <c r="Q3411" s="70"/>
      <c r="R3411" s="70"/>
      <c r="S3411" s="86"/>
      <c r="T3411" s="70"/>
      <c r="Z3411" s="68">
        <f t="shared" si="225"/>
        <v>1</v>
      </c>
      <c r="AC3411" s="1" t="str">
        <f t="shared" si="226"/>
        <v>1900</v>
      </c>
    </row>
    <row r="3412" spans="2:29" x14ac:dyDescent="0.25">
      <c r="B3412" s="1">
        <f t="shared" si="223"/>
        <v>0</v>
      </c>
      <c r="D3412" s="95" t="str">
        <f t="shared" si="224"/>
        <v/>
      </c>
      <c r="E3412" s="69"/>
      <c r="F3412" s="70"/>
      <c r="G3412" s="4"/>
      <c r="H3412" s="71"/>
      <c r="I3412" s="71"/>
      <c r="J3412" s="70"/>
      <c r="K3412" s="70"/>
      <c r="L3412" s="70"/>
      <c r="M3412" s="70"/>
      <c r="N3412" s="70"/>
      <c r="O3412" s="70"/>
      <c r="P3412" s="70"/>
      <c r="Q3412" s="70"/>
      <c r="R3412" s="70"/>
      <c r="S3412" s="86"/>
      <c r="T3412" s="70"/>
      <c r="Z3412" s="68">
        <f t="shared" si="225"/>
        <v>1</v>
      </c>
      <c r="AC3412" s="1" t="str">
        <f t="shared" si="226"/>
        <v>1900</v>
      </c>
    </row>
    <row r="3413" spans="2:29" x14ac:dyDescent="0.25">
      <c r="B3413" s="1">
        <f t="shared" si="223"/>
        <v>0</v>
      </c>
      <c r="D3413" s="95" t="str">
        <f t="shared" si="224"/>
        <v/>
      </c>
      <c r="E3413" s="69"/>
      <c r="F3413" s="70"/>
      <c r="G3413" s="4"/>
      <c r="H3413" s="71"/>
      <c r="I3413" s="71"/>
      <c r="J3413" s="70"/>
      <c r="K3413" s="70"/>
      <c r="L3413" s="70"/>
      <c r="M3413" s="70"/>
      <c r="N3413" s="70"/>
      <c r="O3413" s="70"/>
      <c r="P3413" s="70"/>
      <c r="Q3413" s="70"/>
      <c r="R3413" s="70"/>
      <c r="S3413" s="86"/>
      <c r="T3413" s="70"/>
      <c r="Z3413" s="68">
        <f t="shared" si="225"/>
        <v>1</v>
      </c>
      <c r="AC3413" s="1" t="str">
        <f t="shared" si="226"/>
        <v>1900</v>
      </c>
    </row>
    <row r="3414" spans="2:29" x14ac:dyDescent="0.25">
      <c r="B3414" s="1">
        <f t="shared" si="223"/>
        <v>0</v>
      </c>
      <c r="D3414" s="95" t="str">
        <f t="shared" si="224"/>
        <v/>
      </c>
      <c r="E3414" s="69"/>
      <c r="F3414" s="70"/>
      <c r="G3414" s="4"/>
      <c r="H3414" s="71"/>
      <c r="I3414" s="71"/>
      <c r="J3414" s="70"/>
      <c r="K3414" s="70"/>
      <c r="L3414" s="70"/>
      <c r="M3414" s="70"/>
      <c r="N3414" s="70"/>
      <c r="O3414" s="70"/>
      <c r="P3414" s="70"/>
      <c r="Q3414" s="70"/>
      <c r="R3414" s="70"/>
      <c r="S3414" s="86"/>
      <c r="T3414" s="70"/>
      <c r="Z3414" s="68">
        <f t="shared" si="225"/>
        <v>1</v>
      </c>
      <c r="AC3414" s="1" t="str">
        <f t="shared" si="226"/>
        <v>1900</v>
      </c>
    </row>
    <row r="3415" spans="2:29" x14ac:dyDescent="0.25">
      <c r="B3415" s="1">
        <f t="shared" si="223"/>
        <v>0</v>
      </c>
      <c r="D3415" s="95" t="str">
        <f t="shared" si="224"/>
        <v/>
      </c>
      <c r="E3415" s="69"/>
      <c r="F3415" s="70"/>
      <c r="G3415" s="4"/>
      <c r="H3415" s="71"/>
      <c r="I3415" s="71"/>
      <c r="J3415" s="70"/>
      <c r="K3415" s="70"/>
      <c r="L3415" s="70"/>
      <c r="M3415" s="70"/>
      <c r="N3415" s="70"/>
      <c r="O3415" s="70"/>
      <c r="P3415" s="70"/>
      <c r="Q3415" s="70"/>
      <c r="R3415" s="70"/>
      <c r="S3415" s="86"/>
      <c r="T3415" s="70"/>
      <c r="Z3415" s="68">
        <f t="shared" si="225"/>
        <v>1</v>
      </c>
      <c r="AC3415" s="1" t="str">
        <f t="shared" si="226"/>
        <v>1900</v>
      </c>
    </row>
    <row r="3416" spans="2:29" x14ac:dyDescent="0.25">
      <c r="B3416" s="1">
        <f t="shared" si="223"/>
        <v>0</v>
      </c>
      <c r="D3416" s="95" t="str">
        <f t="shared" si="224"/>
        <v/>
      </c>
      <c r="E3416" s="69"/>
      <c r="F3416" s="70"/>
      <c r="G3416" s="4"/>
      <c r="H3416" s="71"/>
      <c r="I3416" s="71"/>
      <c r="J3416" s="70"/>
      <c r="K3416" s="70"/>
      <c r="L3416" s="70"/>
      <c r="M3416" s="70"/>
      <c r="N3416" s="70"/>
      <c r="O3416" s="70"/>
      <c r="P3416" s="70"/>
      <c r="Q3416" s="70"/>
      <c r="R3416" s="70"/>
      <c r="S3416" s="86"/>
      <c r="T3416" s="70"/>
      <c r="Z3416" s="68">
        <f t="shared" si="225"/>
        <v>1</v>
      </c>
      <c r="AC3416" s="1" t="str">
        <f t="shared" si="226"/>
        <v>1900</v>
      </c>
    </row>
    <row r="3417" spans="2:29" x14ac:dyDescent="0.25">
      <c r="B3417" s="1">
        <f t="shared" si="223"/>
        <v>0</v>
      </c>
      <c r="D3417" s="95" t="str">
        <f t="shared" si="224"/>
        <v/>
      </c>
      <c r="E3417" s="69"/>
      <c r="F3417" s="70"/>
      <c r="G3417" s="4"/>
      <c r="H3417" s="71"/>
      <c r="I3417" s="71"/>
      <c r="J3417" s="70"/>
      <c r="K3417" s="70"/>
      <c r="L3417" s="70"/>
      <c r="M3417" s="70"/>
      <c r="N3417" s="70"/>
      <c r="O3417" s="70"/>
      <c r="P3417" s="70"/>
      <c r="Q3417" s="70"/>
      <c r="R3417" s="70"/>
      <c r="S3417" s="86"/>
      <c r="T3417" s="70"/>
      <c r="Z3417" s="68">
        <f t="shared" si="225"/>
        <v>1</v>
      </c>
      <c r="AC3417" s="1" t="str">
        <f t="shared" si="226"/>
        <v>1900</v>
      </c>
    </row>
    <row r="3418" spans="2:29" x14ac:dyDescent="0.25">
      <c r="B3418" s="1">
        <f t="shared" si="223"/>
        <v>0</v>
      </c>
      <c r="D3418" s="95" t="str">
        <f t="shared" si="224"/>
        <v/>
      </c>
      <c r="E3418" s="69"/>
      <c r="F3418" s="70"/>
      <c r="G3418" s="4"/>
      <c r="H3418" s="71"/>
      <c r="I3418" s="71"/>
      <c r="J3418" s="70"/>
      <c r="K3418" s="70"/>
      <c r="L3418" s="70"/>
      <c r="M3418" s="70"/>
      <c r="N3418" s="70"/>
      <c r="O3418" s="70"/>
      <c r="P3418" s="70"/>
      <c r="Q3418" s="70"/>
      <c r="R3418" s="70"/>
      <c r="S3418" s="86"/>
      <c r="T3418" s="70"/>
      <c r="Z3418" s="68">
        <f t="shared" si="225"/>
        <v>1</v>
      </c>
      <c r="AC3418" s="1" t="str">
        <f t="shared" si="226"/>
        <v>1900</v>
      </c>
    </row>
    <row r="3419" spans="2:29" x14ac:dyDescent="0.25">
      <c r="B3419" s="1">
        <f t="shared" si="223"/>
        <v>0</v>
      </c>
      <c r="D3419" s="95" t="str">
        <f t="shared" si="224"/>
        <v/>
      </c>
      <c r="E3419" s="69"/>
      <c r="F3419" s="70"/>
      <c r="G3419" s="4"/>
      <c r="H3419" s="71"/>
      <c r="I3419" s="71"/>
      <c r="J3419" s="70"/>
      <c r="K3419" s="70"/>
      <c r="L3419" s="70"/>
      <c r="M3419" s="70"/>
      <c r="N3419" s="70"/>
      <c r="O3419" s="70"/>
      <c r="P3419" s="70"/>
      <c r="Q3419" s="70"/>
      <c r="R3419" s="70"/>
      <c r="S3419" s="86"/>
      <c r="T3419" s="70"/>
      <c r="Z3419" s="68">
        <f t="shared" si="225"/>
        <v>1</v>
      </c>
      <c r="AC3419" s="1" t="str">
        <f t="shared" si="226"/>
        <v>1900</v>
      </c>
    </row>
    <row r="3420" spans="2:29" x14ac:dyDescent="0.25">
      <c r="B3420" s="1">
        <f t="shared" si="223"/>
        <v>0</v>
      </c>
      <c r="D3420" s="95" t="str">
        <f t="shared" si="224"/>
        <v/>
      </c>
      <c r="E3420" s="69"/>
      <c r="F3420" s="70"/>
      <c r="G3420" s="4"/>
      <c r="H3420" s="71"/>
      <c r="I3420" s="71"/>
      <c r="J3420" s="70"/>
      <c r="K3420" s="70"/>
      <c r="L3420" s="70"/>
      <c r="M3420" s="70"/>
      <c r="N3420" s="70"/>
      <c r="O3420" s="70"/>
      <c r="P3420" s="70"/>
      <c r="Q3420" s="70"/>
      <c r="R3420" s="70"/>
      <c r="S3420" s="86"/>
      <c r="T3420" s="70"/>
      <c r="Z3420" s="68">
        <f t="shared" si="225"/>
        <v>1</v>
      </c>
      <c r="AC3420" s="1" t="str">
        <f t="shared" si="226"/>
        <v>1900</v>
      </c>
    </row>
    <row r="3421" spans="2:29" x14ac:dyDescent="0.25">
      <c r="B3421" s="1">
        <f t="shared" si="223"/>
        <v>0</v>
      </c>
      <c r="D3421" s="95" t="str">
        <f t="shared" si="224"/>
        <v/>
      </c>
      <c r="E3421" s="69"/>
      <c r="F3421" s="70"/>
      <c r="G3421" s="4"/>
      <c r="H3421" s="71"/>
      <c r="I3421" s="71"/>
      <c r="J3421" s="70"/>
      <c r="K3421" s="70"/>
      <c r="L3421" s="70"/>
      <c r="M3421" s="70"/>
      <c r="N3421" s="70"/>
      <c r="O3421" s="70"/>
      <c r="P3421" s="70"/>
      <c r="Q3421" s="70"/>
      <c r="R3421" s="70"/>
      <c r="S3421" s="86"/>
      <c r="T3421" s="70"/>
      <c r="Z3421" s="68">
        <f t="shared" si="225"/>
        <v>1</v>
      </c>
      <c r="AC3421" s="1" t="str">
        <f t="shared" si="226"/>
        <v>1900</v>
      </c>
    </row>
    <row r="3422" spans="2:29" x14ac:dyDescent="0.25">
      <c r="B3422" s="1">
        <f t="shared" si="223"/>
        <v>0</v>
      </c>
      <c r="D3422" s="95" t="str">
        <f t="shared" si="224"/>
        <v/>
      </c>
      <c r="E3422" s="69"/>
      <c r="F3422" s="70"/>
      <c r="G3422" s="4"/>
      <c r="H3422" s="71"/>
      <c r="I3422" s="71"/>
      <c r="J3422" s="70"/>
      <c r="K3422" s="70"/>
      <c r="L3422" s="70"/>
      <c r="M3422" s="70"/>
      <c r="N3422" s="70"/>
      <c r="O3422" s="70"/>
      <c r="P3422" s="70"/>
      <c r="Q3422" s="70"/>
      <c r="R3422" s="70"/>
      <c r="S3422" s="86"/>
      <c r="T3422" s="70"/>
      <c r="Z3422" s="68">
        <f t="shared" si="225"/>
        <v>1</v>
      </c>
      <c r="AC3422" s="1" t="str">
        <f t="shared" si="226"/>
        <v>1900</v>
      </c>
    </row>
    <row r="3423" spans="2:29" x14ac:dyDescent="0.25">
      <c r="B3423" s="1">
        <f t="shared" si="223"/>
        <v>0</v>
      </c>
      <c r="D3423" s="95" t="str">
        <f t="shared" si="224"/>
        <v/>
      </c>
      <c r="E3423" s="69"/>
      <c r="F3423" s="70"/>
      <c r="G3423" s="4"/>
      <c r="H3423" s="71"/>
      <c r="I3423" s="71"/>
      <c r="J3423" s="70"/>
      <c r="K3423" s="70"/>
      <c r="L3423" s="70"/>
      <c r="M3423" s="70"/>
      <c r="N3423" s="70"/>
      <c r="O3423" s="70"/>
      <c r="P3423" s="70"/>
      <c r="Q3423" s="70"/>
      <c r="R3423" s="70"/>
      <c r="S3423" s="86"/>
      <c r="T3423" s="70"/>
      <c r="Z3423" s="68">
        <f t="shared" si="225"/>
        <v>1</v>
      </c>
      <c r="AC3423" s="1" t="str">
        <f t="shared" si="226"/>
        <v>1900</v>
      </c>
    </row>
    <row r="3424" spans="2:29" x14ac:dyDescent="0.25">
      <c r="B3424" s="1">
        <f t="shared" si="223"/>
        <v>0</v>
      </c>
      <c r="D3424" s="95" t="str">
        <f t="shared" si="224"/>
        <v/>
      </c>
      <c r="E3424" s="69"/>
      <c r="F3424" s="70"/>
      <c r="G3424" s="4"/>
      <c r="H3424" s="71"/>
      <c r="I3424" s="71"/>
      <c r="J3424" s="70"/>
      <c r="K3424" s="70"/>
      <c r="L3424" s="70"/>
      <c r="M3424" s="70"/>
      <c r="N3424" s="70"/>
      <c r="O3424" s="70"/>
      <c r="P3424" s="70"/>
      <c r="Q3424" s="70"/>
      <c r="R3424" s="70"/>
      <c r="S3424" s="86"/>
      <c r="T3424" s="70"/>
      <c r="Z3424" s="68">
        <f t="shared" si="225"/>
        <v>1</v>
      </c>
      <c r="AC3424" s="1" t="str">
        <f t="shared" si="226"/>
        <v>1900</v>
      </c>
    </row>
    <row r="3425" spans="2:29" x14ac:dyDescent="0.25">
      <c r="B3425" s="1">
        <f t="shared" si="223"/>
        <v>0</v>
      </c>
      <c r="D3425" s="95" t="str">
        <f t="shared" si="224"/>
        <v/>
      </c>
      <c r="E3425" s="69"/>
      <c r="F3425" s="70"/>
      <c r="G3425" s="4"/>
      <c r="H3425" s="71"/>
      <c r="I3425" s="71"/>
      <c r="J3425" s="70"/>
      <c r="K3425" s="70"/>
      <c r="L3425" s="70"/>
      <c r="M3425" s="70"/>
      <c r="N3425" s="70"/>
      <c r="O3425" s="70"/>
      <c r="P3425" s="70"/>
      <c r="Q3425" s="70"/>
      <c r="R3425" s="70"/>
      <c r="S3425" s="86"/>
      <c r="T3425" s="70"/>
      <c r="Z3425" s="68">
        <f t="shared" si="225"/>
        <v>1</v>
      </c>
      <c r="AC3425" s="1" t="str">
        <f t="shared" si="226"/>
        <v>1900</v>
      </c>
    </row>
    <row r="3426" spans="2:29" x14ac:dyDescent="0.25">
      <c r="B3426" s="1">
        <f t="shared" si="223"/>
        <v>0</v>
      </c>
      <c r="D3426" s="95" t="str">
        <f t="shared" si="224"/>
        <v/>
      </c>
      <c r="E3426" s="69"/>
      <c r="F3426" s="70"/>
      <c r="G3426" s="4"/>
      <c r="H3426" s="71"/>
      <c r="I3426" s="71"/>
      <c r="J3426" s="70"/>
      <c r="K3426" s="70"/>
      <c r="L3426" s="70"/>
      <c r="M3426" s="70"/>
      <c r="N3426" s="70"/>
      <c r="O3426" s="70"/>
      <c r="P3426" s="70"/>
      <c r="Q3426" s="70"/>
      <c r="R3426" s="70"/>
      <c r="S3426" s="86"/>
      <c r="T3426" s="70"/>
      <c r="Z3426" s="68">
        <f t="shared" si="225"/>
        <v>1</v>
      </c>
      <c r="AC3426" s="1" t="str">
        <f t="shared" si="226"/>
        <v>1900</v>
      </c>
    </row>
    <row r="3427" spans="2:29" x14ac:dyDescent="0.25">
      <c r="B3427" s="1">
        <f t="shared" si="223"/>
        <v>0</v>
      </c>
      <c r="D3427" s="95" t="str">
        <f t="shared" si="224"/>
        <v/>
      </c>
      <c r="E3427" s="69"/>
      <c r="F3427" s="70"/>
      <c r="G3427" s="4"/>
      <c r="H3427" s="71"/>
      <c r="I3427" s="71"/>
      <c r="J3427" s="70"/>
      <c r="K3427" s="70"/>
      <c r="L3427" s="70"/>
      <c r="M3427" s="70"/>
      <c r="N3427" s="70"/>
      <c r="O3427" s="70"/>
      <c r="P3427" s="70"/>
      <c r="Q3427" s="70"/>
      <c r="R3427" s="70"/>
      <c r="S3427" s="86"/>
      <c r="T3427" s="70"/>
      <c r="Z3427" s="68">
        <f t="shared" si="225"/>
        <v>1</v>
      </c>
      <c r="AC3427" s="1" t="str">
        <f t="shared" si="226"/>
        <v>1900</v>
      </c>
    </row>
    <row r="3428" spans="2:29" x14ac:dyDescent="0.25">
      <c r="B3428" s="1">
        <f t="shared" si="223"/>
        <v>0</v>
      </c>
      <c r="D3428" s="95" t="str">
        <f t="shared" si="224"/>
        <v/>
      </c>
      <c r="E3428" s="69"/>
      <c r="F3428" s="70"/>
      <c r="G3428" s="4"/>
      <c r="H3428" s="71"/>
      <c r="I3428" s="71"/>
      <c r="J3428" s="70"/>
      <c r="K3428" s="70"/>
      <c r="L3428" s="70"/>
      <c r="M3428" s="70"/>
      <c r="N3428" s="70"/>
      <c r="O3428" s="70"/>
      <c r="P3428" s="70"/>
      <c r="Q3428" s="70"/>
      <c r="R3428" s="70"/>
      <c r="S3428" s="86"/>
      <c r="T3428" s="70"/>
      <c r="Z3428" s="68">
        <f t="shared" si="225"/>
        <v>1</v>
      </c>
      <c r="AC3428" s="1" t="str">
        <f t="shared" si="226"/>
        <v>1900</v>
      </c>
    </row>
    <row r="3429" spans="2:29" x14ac:dyDescent="0.25">
      <c r="B3429" s="1">
        <f t="shared" si="223"/>
        <v>0</v>
      </c>
      <c r="D3429" s="95" t="str">
        <f t="shared" si="224"/>
        <v/>
      </c>
      <c r="E3429" s="69"/>
      <c r="F3429" s="70"/>
      <c r="G3429" s="4"/>
      <c r="H3429" s="71"/>
      <c r="I3429" s="71"/>
      <c r="J3429" s="70"/>
      <c r="K3429" s="70"/>
      <c r="L3429" s="70"/>
      <c r="M3429" s="70"/>
      <c r="N3429" s="70"/>
      <c r="O3429" s="70"/>
      <c r="P3429" s="70"/>
      <c r="Q3429" s="70"/>
      <c r="R3429" s="70"/>
      <c r="S3429" s="86"/>
      <c r="T3429" s="70"/>
      <c r="Z3429" s="68">
        <f t="shared" si="225"/>
        <v>1</v>
      </c>
      <c r="AC3429" s="1" t="str">
        <f t="shared" si="226"/>
        <v>1900</v>
      </c>
    </row>
    <row r="3430" spans="2:29" x14ac:dyDescent="0.25">
      <c r="B3430" s="1">
        <f t="shared" si="223"/>
        <v>0</v>
      </c>
      <c r="D3430" s="95" t="str">
        <f t="shared" si="224"/>
        <v/>
      </c>
      <c r="E3430" s="69"/>
      <c r="F3430" s="70"/>
      <c r="G3430" s="4"/>
      <c r="H3430" s="71"/>
      <c r="I3430" s="71"/>
      <c r="J3430" s="70"/>
      <c r="K3430" s="70"/>
      <c r="L3430" s="70"/>
      <c r="M3430" s="70"/>
      <c r="N3430" s="70"/>
      <c r="O3430" s="70"/>
      <c r="P3430" s="70"/>
      <c r="Q3430" s="70"/>
      <c r="R3430" s="70"/>
      <c r="S3430" s="86"/>
      <c r="T3430" s="70"/>
      <c r="Z3430" s="68">
        <f t="shared" si="225"/>
        <v>1</v>
      </c>
      <c r="AC3430" s="1" t="str">
        <f t="shared" si="226"/>
        <v>1900</v>
      </c>
    </row>
    <row r="3431" spans="2:29" x14ac:dyDescent="0.25">
      <c r="B3431" s="1">
        <f t="shared" si="223"/>
        <v>0</v>
      </c>
      <c r="D3431" s="95" t="str">
        <f t="shared" si="224"/>
        <v/>
      </c>
      <c r="E3431" s="69"/>
      <c r="F3431" s="70"/>
      <c r="G3431" s="4"/>
      <c r="H3431" s="71"/>
      <c r="I3431" s="71"/>
      <c r="J3431" s="70"/>
      <c r="K3431" s="70"/>
      <c r="L3431" s="70"/>
      <c r="M3431" s="70"/>
      <c r="N3431" s="70"/>
      <c r="O3431" s="70"/>
      <c r="P3431" s="70"/>
      <c r="Q3431" s="70"/>
      <c r="R3431" s="70"/>
      <c r="S3431" s="86"/>
      <c r="T3431" s="70"/>
      <c r="Z3431" s="68">
        <f t="shared" si="225"/>
        <v>1</v>
      </c>
      <c r="AC3431" s="1" t="str">
        <f t="shared" si="226"/>
        <v>1900</v>
      </c>
    </row>
    <row r="3432" spans="2:29" x14ac:dyDescent="0.25">
      <c r="B3432" s="1">
        <f t="shared" si="223"/>
        <v>0</v>
      </c>
      <c r="D3432" s="95" t="str">
        <f t="shared" si="224"/>
        <v/>
      </c>
      <c r="E3432" s="69"/>
      <c r="F3432" s="70"/>
      <c r="G3432" s="4"/>
      <c r="H3432" s="71"/>
      <c r="I3432" s="71"/>
      <c r="J3432" s="70"/>
      <c r="K3432" s="70"/>
      <c r="L3432" s="70"/>
      <c r="M3432" s="70"/>
      <c r="N3432" s="70"/>
      <c r="O3432" s="70"/>
      <c r="P3432" s="70"/>
      <c r="Q3432" s="70"/>
      <c r="R3432" s="70"/>
      <c r="S3432" s="86"/>
      <c r="T3432" s="70"/>
      <c r="Z3432" s="68">
        <f t="shared" si="225"/>
        <v>1</v>
      </c>
      <c r="AC3432" s="1" t="str">
        <f t="shared" si="226"/>
        <v>1900</v>
      </c>
    </row>
    <row r="3433" spans="2:29" x14ac:dyDescent="0.25">
      <c r="B3433" s="1">
        <f t="shared" si="223"/>
        <v>0</v>
      </c>
      <c r="D3433" s="95" t="str">
        <f t="shared" si="224"/>
        <v/>
      </c>
      <c r="E3433" s="69"/>
      <c r="F3433" s="70"/>
      <c r="G3433" s="4"/>
      <c r="H3433" s="71"/>
      <c r="I3433" s="71"/>
      <c r="J3433" s="70"/>
      <c r="K3433" s="70"/>
      <c r="L3433" s="70"/>
      <c r="M3433" s="70"/>
      <c r="N3433" s="70"/>
      <c r="O3433" s="70"/>
      <c r="P3433" s="70"/>
      <c r="Q3433" s="70"/>
      <c r="R3433" s="70"/>
      <c r="S3433" s="86"/>
      <c r="T3433" s="70"/>
      <c r="Z3433" s="68">
        <f t="shared" si="225"/>
        <v>1</v>
      </c>
      <c r="AC3433" s="1" t="str">
        <f t="shared" si="226"/>
        <v>1900</v>
      </c>
    </row>
    <row r="3434" spans="2:29" x14ac:dyDescent="0.25">
      <c r="B3434" s="1">
        <f t="shared" si="223"/>
        <v>0</v>
      </c>
      <c r="D3434" s="95" t="str">
        <f t="shared" si="224"/>
        <v/>
      </c>
      <c r="E3434" s="69"/>
      <c r="F3434" s="70"/>
      <c r="G3434" s="4"/>
      <c r="H3434" s="71"/>
      <c r="I3434" s="71"/>
      <c r="J3434" s="70"/>
      <c r="K3434" s="70"/>
      <c r="L3434" s="70"/>
      <c r="M3434" s="70"/>
      <c r="N3434" s="70"/>
      <c r="O3434" s="70"/>
      <c r="P3434" s="70"/>
      <c r="Q3434" s="70"/>
      <c r="R3434" s="70"/>
      <c r="S3434" s="86"/>
      <c r="T3434" s="70"/>
      <c r="Z3434" s="68">
        <f t="shared" si="225"/>
        <v>1</v>
      </c>
      <c r="AC3434" s="1" t="str">
        <f t="shared" si="226"/>
        <v>1900</v>
      </c>
    </row>
    <row r="3435" spans="2:29" x14ac:dyDescent="0.25">
      <c r="B3435" s="1">
        <f t="shared" si="223"/>
        <v>0</v>
      </c>
      <c r="D3435" s="95" t="str">
        <f t="shared" si="224"/>
        <v/>
      </c>
      <c r="E3435" s="69"/>
      <c r="F3435" s="70"/>
      <c r="G3435" s="4"/>
      <c r="H3435" s="71"/>
      <c r="I3435" s="71"/>
      <c r="J3435" s="70"/>
      <c r="K3435" s="70"/>
      <c r="L3435" s="70"/>
      <c r="M3435" s="70"/>
      <c r="N3435" s="70"/>
      <c r="O3435" s="70"/>
      <c r="P3435" s="70"/>
      <c r="Q3435" s="70"/>
      <c r="R3435" s="70"/>
      <c r="S3435" s="86"/>
      <c r="T3435" s="70"/>
      <c r="Z3435" s="68">
        <f t="shared" si="225"/>
        <v>1</v>
      </c>
      <c r="AC3435" s="1" t="str">
        <f t="shared" si="226"/>
        <v>1900</v>
      </c>
    </row>
    <row r="3436" spans="2:29" x14ac:dyDescent="0.25">
      <c r="B3436" s="1">
        <f t="shared" si="223"/>
        <v>0</v>
      </c>
      <c r="D3436" s="95" t="str">
        <f t="shared" si="224"/>
        <v/>
      </c>
      <c r="E3436" s="69"/>
      <c r="F3436" s="70"/>
      <c r="G3436" s="4"/>
      <c r="H3436" s="71"/>
      <c r="I3436" s="71"/>
      <c r="J3436" s="70"/>
      <c r="K3436" s="70"/>
      <c r="L3436" s="70"/>
      <c r="M3436" s="70"/>
      <c r="N3436" s="70"/>
      <c r="O3436" s="70"/>
      <c r="P3436" s="70"/>
      <c r="Q3436" s="70"/>
      <c r="R3436" s="70"/>
      <c r="S3436" s="86"/>
      <c r="T3436" s="70"/>
      <c r="Z3436" s="68">
        <f t="shared" si="225"/>
        <v>1</v>
      </c>
      <c r="AC3436" s="1" t="str">
        <f t="shared" si="226"/>
        <v>1900</v>
      </c>
    </row>
    <row r="3437" spans="2:29" x14ac:dyDescent="0.25">
      <c r="B3437" s="1">
        <f t="shared" si="223"/>
        <v>0</v>
      </c>
      <c r="D3437" s="95" t="str">
        <f t="shared" si="224"/>
        <v/>
      </c>
      <c r="E3437" s="69"/>
      <c r="F3437" s="70"/>
      <c r="G3437" s="4"/>
      <c r="H3437" s="71"/>
      <c r="I3437" s="71"/>
      <c r="J3437" s="70"/>
      <c r="K3437" s="70"/>
      <c r="L3437" s="70"/>
      <c r="M3437" s="70"/>
      <c r="N3437" s="70"/>
      <c r="O3437" s="70"/>
      <c r="P3437" s="70"/>
      <c r="Q3437" s="70"/>
      <c r="R3437" s="70"/>
      <c r="S3437" s="86"/>
      <c r="T3437" s="70"/>
      <c r="Z3437" s="68">
        <f t="shared" si="225"/>
        <v>1</v>
      </c>
      <c r="AC3437" s="1" t="str">
        <f t="shared" si="226"/>
        <v>1900</v>
      </c>
    </row>
    <row r="3438" spans="2:29" x14ac:dyDescent="0.25">
      <c r="B3438" s="1">
        <f t="shared" si="223"/>
        <v>0</v>
      </c>
      <c r="D3438" s="95" t="str">
        <f t="shared" si="224"/>
        <v/>
      </c>
      <c r="E3438" s="69"/>
      <c r="F3438" s="70"/>
      <c r="G3438" s="4"/>
      <c r="H3438" s="71"/>
      <c r="I3438" s="71"/>
      <c r="J3438" s="70"/>
      <c r="K3438" s="70"/>
      <c r="L3438" s="70"/>
      <c r="M3438" s="70"/>
      <c r="N3438" s="70"/>
      <c r="O3438" s="70"/>
      <c r="P3438" s="70"/>
      <c r="Q3438" s="70"/>
      <c r="R3438" s="70"/>
      <c r="S3438" s="86"/>
      <c r="T3438" s="70"/>
      <c r="Z3438" s="68">
        <f t="shared" si="225"/>
        <v>1</v>
      </c>
      <c r="AC3438" s="1" t="str">
        <f t="shared" si="226"/>
        <v>1900</v>
      </c>
    </row>
    <row r="3439" spans="2:29" x14ac:dyDescent="0.25">
      <c r="B3439" s="1">
        <f t="shared" si="223"/>
        <v>0</v>
      </c>
      <c r="D3439" s="95" t="str">
        <f t="shared" si="224"/>
        <v/>
      </c>
      <c r="E3439" s="69"/>
      <c r="F3439" s="70"/>
      <c r="G3439" s="4"/>
      <c r="H3439" s="71"/>
      <c r="I3439" s="71"/>
      <c r="J3439" s="70"/>
      <c r="K3439" s="70"/>
      <c r="L3439" s="70"/>
      <c r="M3439" s="70"/>
      <c r="N3439" s="70"/>
      <c r="O3439" s="70"/>
      <c r="P3439" s="70"/>
      <c r="Q3439" s="70"/>
      <c r="R3439" s="70"/>
      <c r="S3439" s="86"/>
      <c r="T3439" s="70"/>
      <c r="Z3439" s="68">
        <f t="shared" si="225"/>
        <v>1</v>
      </c>
      <c r="AC3439" s="1" t="str">
        <f t="shared" si="226"/>
        <v>1900</v>
      </c>
    </row>
    <row r="3440" spans="2:29" x14ac:dyDescent="0.25">
      <c r="B3440" s="1">
        <f t="shared" si="223"/>
        <v>0</v>
      </c>
      <c r="D3440" s="95" t="str">
        <f t="shared" si="224"/>
        <v/>
      </c>
      <c r="E3440" s="69"/>
      <c r="F3440" s="70"/>
      <c r="G3440" s="4"/>
      <c r="H3440" s="71"/>
      <c r="I3440" s="71"/>
      <c r="J3440" s="70"/>
      <c r="K3440" s="70"/>
      <c r="L3440" s="70"/>
      <c r="M3440" s="70"/>
      <c r="N3440" s="70"/>
      <c r="O3440" s="70"/>
      <c r="P3440" s="70"/>
      <c r="Q3440" s="70"/>
      <c r="R3440" s="70"/>
      <c r="S3440" s="86"/>
      <c r="T3440" s="70"/>
      <c r="Z3440" s="68">
        <f t="shared" si="225"/>
        <v>1</v>
      </c>
      <c r="AC3440" s="1" t="str">
        <f t="shared" si="226"/>
        <v>1900</v>
      </c>
    </row>
    <row r="3441" spans="2:29" x14ac:dyDescent="0.25">
      <c r="B3441" s="1">
        <f t="shared" si="223"/>
        <v>0</v>
      </c>
      <c r="D3441" s="95" t="str">
        <f t="shared" si="224"/>
        <v/>
      </c>
      <c r="E3441" s="69"/>
      <c r="F3441" s="70"/>
      <c r="G3441" s="4"/>
      <c r="H3441" s="71"/>
      <c r="I3441" s="71"/>
      <c r="J3441" s="70"/>
      <c r="K3441" s="70"/>
      <c r="L3441" s="70"/>
      <c r="M3441" s="70"/>
      <c r="N3441" s="70"/>
      <c r="O3441" s="70"/>
      <c r="P3441" s="70"/>
      <c r="Q3441" s="70"/>
      <c r="R3441" s="70"/>
      <c r="S3441" s="86"/>
      <c r="T3441" s="70"/>
      <c r="Z3441" s="68">
        <f t="shared" si="225"/>
        <v>1</v>
      </c>
      <c r="AC3441" s="1" t="str">
        <f t="shared" si="226"/>
        <v>1900</v>
      </c>
    </row>
    <row r="3442" spans="2:29" x14ac:dyDescent="0.25">
      <c r="B3442" s="1">
        <f t="shared" si="223"/>
        <v>0</v>
      </c>
      <c r="D3442" s="95" t="str">
        <f t="shared" si="224"/>
        <v/>
      </c>
      <c r="E3442" s="69"/>
      <c r="F3442" s="70"/>
      <c r="G3442" s="4"/>
      <c r="H3442" s="71"/>
      <c r="I3442" s="71"/>
      <c r="J3442" s="70"/>
      <c r="K3442" s="70"/>
      <c r="L3442" s="70"/>
      <c r="M3442" s="70"/>
      <c r="N3442" s="70"/>
      <c r="O3442" s="70"/>
      <c r="P3442" s="70"/>
      <c r="Q3442" s="70"/>
      <c r="R3442" s="70"/>
      <c r="S3442" s="86"/>
      <c r="T3442" s="70"/>
      <c r="Z3442" s="68">
        <f t="shared" si="225"/>
        <v>1</v>
      </c>
      <c r="AC3442" s="1" t="str">
        <f t="shared" si="226"/>
        <v>1900</v>
      </c>
    </row>
    <row r="3443" spans="2:29" x14ac:dyDescent="0.25">
      <c r="B3443" s="1">
        <f t="shared" si="223"/>
        <v>0</v>
      </c>
      <c r="D3443" s="95" t="str">
        <f t="shared" si="224"/>
        <v/>
      </c>
      <c r="E3443" s="69"/>
      <c r="F3443" s="70"/>
      <c r="G3443" s="4"/>
      <c r="H3443" s="71"/>
      <c r="I3443" s="71"/>
      <c r="J3443" s="70"/>
      <c r="K3443" s="70"/>
      <c r="L3443" s="70"/>
      <c r="M3443" s="70"/>
      <c r="N3443" s="70"/>
      <c r="O3443" s="70"/>
      <c r="P3443" s="70"/>
      <c r="Q3443" s="70"/>
      <c r="R3443" s="70"/>
      <c r="S3443" s="86"/>
      <c r="T3443" s="70"/>
      <c r="Z3443" s="68">
        <f t="shared" si="225"/>
        <v>1</v>
      </c>
      <c r="AC3443" s="1" t="str">
        <f t="shared" si="226"/>
        <v>1900</v>
      </c>
    </row>
    <row r="3444" spans="2:29" x14ac:dyDescent="0.25">
      <c r="B3444" s="1">
        <f t="shared" si="223"/>
        <v>0</v>
      </c>
      <c r="D3444" s="95" t="str">
        <f t="shared" si="224"/>
        <v/>
      </c>
      <c r="E3444" s="69"/>
      <c r="F3444" s="70"/>
      <c r="G3444" s="4"/>
      <c r="H3444" s="71"/>
      <c r="I3444" s="71"/>
      <c r="J3444" s="70"/>
      <c r="K3444" s="70"/>
      <c r="L3444" s="70"/>
      <c r="M3444" s="70"/>
      <c r="N3444" s="70"/>
      <c r="O3444" s="70"/>
      <c r="P3444" s="70"/>
      <c r="Q3444" s="70"/>
      <c r="R3444" s="70"/>
      <c r="S3444" s="86"/>
      <c r="T3444" s="70"/>
      <c r="Z3444" s="68">
        <f t="shared" si="225"/>
        <v>1</v>
      </c>
      <c r="AC3444" s="1" t="str">
        <f t="shared" si="226"/>
        <v>1900</v>
      </c>
    </row>
    <row r="3445" spans="2:29" x14ac:dyDescent="0.25">
      <c r="B3445" s="1">
        <f t="shared" si="223"/>
        <v>0</v>
      </c>
      <c r="D3445" s="95" t="str">
        <f t="shared" si="224"/>
        <v/>
      </c>
      <c r="E3445" s="69"/>
      <c r="F3445" s="70"/>
      <c r="G3445" s="4"/>
      <c r="H3445" s="71"/>
      <c r="I3445" s="71"/>
      <c r="J3445" s="70"/>
      <c r="K3445" s="70"/>
      <c r="L3445" s="70"/>
      <c r="M3445" s="70"/>
      <c r="N3445" s="70"/>
      <c r="O3445" s="70"/>
      <c r="P3445" s="70"/>
      <c r="Q3445" s="70"/>
      <c r="R3445" s="70"/>
      <c r="S3445" s="86"/>
      <c r="T3445" s="70"/>
      <c r="Z3445" s="68">
        <f t="shared" si="225"/>
        <v>1</v>
      </c>
      <c r="AC3445" s="1" t="str">
        <f t="shared" si="226"/>
        <v>1900</v>
      </c>
    </row>
    <row r="3446" spans="2:29" x14ac:dyDescent="0.25">
      <c r="B3446" s="1">
        <f t="shared" si="223"/>
        <v>0</v>
      </c>
      <c r="D3446" s="95" t="str">
        <f t="shared" si="224"/>
        <v/>
      </c>
      <c r="E3446" s="69"/>
      <c r="F3446" s="70"/>
      <c r="G3446" s="4"/>
      <c r="H3446" s="71"/>
      <c r="I3446" s="71"/>
      <c r="J3446" s="70"/>
      <c r="K3446" s="70"/>
      <c r="L3446" s="70"/>
      <c r="M3446" s="70"/>
      <c r="N3446" s="70"/>
      <c r="O3446" s="70"/>
      <c r="P3446" s="70"/>
      <c r="Q3446" s="70"/>
      <c r="R3446" s="70"/>
      <c r="S3446" s="86"/>
      <c r="T3446" s="70"/>
      <c r="Z3446" s="68">
        <f t="shared" si="225"/>
        <v>1</v>
      </c>
      <c r="AC3446" s="1" t="str">
        <f t="shared" si="226"/>
        <v>1900</v>
      </c>
    </row>
    <row r="3447" spans="2:29" x14ac:dyDescent="0.25">
      <c r="B3447" s="1">
        <f t="shared" si="223"/>
        <v>0</v>
      </c>
      <c r="D3447" s="95" t="str">
        <f t="shared" si="224"/>
        <v/>
      </c>
      <c r="E3447" s="69"/>
      <c r="F3447" s="70"/>
      <c r="G3447" s="4"/>
      <c r="H3447" s="71"/>
      <c r="I3447" s="71"/>
      <c r="J3447" s="70"/>
      <c r="K3447" s="70"/>
      <c r="L3447" s="70"/>
      <c r="M3447" s="70"/>
      <c r="N3447" s="70"/>
      <c r="O3447" s="70"/>
      <c r="P3447" s="70"/>
      <c r="Q3447" s="70"/>
      <c r="R3447" s="70"/>
      <c r="S3447" s="86"/>
      <c r="T3447" s="70"/>
      <c r="Z3447" s="68">
        <f t="shared" si="225"/>
        <v>1</v>
      </c>
      <c r="AC3447" s="1" t="str">
        <f t="shared" si="226"/>
        <v>1900</v>
      </c>
    </row>
    <row r="3448" spans="2:29" x14ac:dyDescent="0.25">
      <c r="B3448" s="1">
        <f t="shared" si="223"/>
        <v>0</v>
      </c>
      <c r="D3448" s="95" t="str">
        <f t="shared" si="224"/>
        <v/>
      </c>
      <c r="E3448" s="69"/>
      <c r="F3448" s="70"/>
      <c r="G3448" s="4"/>
      <c r="H3448" s="71"/>
      <c r="I3448" s="71"/>
      <c r="J3448" s="70"/>
      <c r="K3448" s="70"/>
      <c r="L3448" s="70"/>
      <c r="M3448" s="70"/>
      <c r="N3448" s="70"/>
      <c r="O3448" s="70"/>
      <c r="P3448" s="70"/>
      <c r="Q3448" s="70"/>
      <c r="R3448" s="70"/>
      <c r="S3448" s="86"/>
      <c r="T3448" s="70"/>
      <c r="Z3448" s="68">
        <f t="shared" si="225"/>
        <v>1</v>
      </c>
      <c r="AC3448" s="1" t="str">
        <f t="shared" si="226"/>
        <v>1900</v>
      </c>
    </row>
    <row r="3449" spans="2:29" x14ac:dyDescent="0.25">
      <c r="B3449" s="1">
        <f t="shared" si="223"/>
        <v>0</v>
      </c>
      <c r="D3449" s="95" t="str">
        <f t="shared" si="224"/>
        <v/>
      </c>
      <c r="E3449" s="69"/>
      <c r="F3449" s="70"/>
      <c r="G3449" s="4"/>
      <c r="H3449" s="71"/>
      <c r="I3449" s="71"/>
      <c r="J3449" s="70"/>
      <c r="K3449" s="70"/>
      <c r="L3449" s="70"/>
      <c r="M3449" s="70"/>
      <c r="N3449" s="70"/>
      <c r="O3449" s="70"/>
      <c r="P3449" s="70"/>
      <c r="Q3449" s="70"/>
      <c r="R3449" s="70"/>
      <c r="S3449" s="86"/>
      <c r="T3449" s="70"/>
      <c r="Z3449" s="68">
        <f t="shared" si="225"/>
        <v>1</v>
      </c>
      <c r="AC3449" s="1" t="str">
        <f t="shared" si="226"/>
        <v>1900</v>
      </c>
    </row>
    <row r="3450" spans="2:29" x14ac:dyDescent="0.25">
      <c r="B3450" s="1">
        <f t="shared" si="223"/>
        <v>0</v>
      </c>
      <c r="D3450" s="95" t="str">
        <f t="shared" si="224"/>
        <v/>
      </c>
      <c r="E3450" s="69"/>
      <c r="F3450" s="70"/>
      <c r="G3450" s="4"/>
      <c r="H3450" s="71"/>
      <c r="I3450" s="71"/>
      <c r="J3450" s="70"/>
      <c r="K3450" s="70"/>
      <c r="L3450" s="70"/>
      <c r="M3450" s="70"/>
      <c r="N3450" s="70"/>
      <c r="O3450" s="70"/>
      <c r="P3450" s="70"/>
      <c r="Q3450" s="70"/>
      <c r="R3450" s="70"/>
      <c r="S3450" s="86"/>
      <c r="T3450" s="70"/>
      <c r="Z3450" s="68">
        <f t="shared" si="225"/>
        <v>1</v>
      </c>
      <c r="AC3450" s="1" t="str">
        <f t="shared" si="226"/>
        <v>1900</v>
      </c>
    </row>
    <row r="3451" spans="2:29" x14ac:dyDescent="0.25">
      <c r="B3451" s="1">
        <f t="shared" si="223"/>
        <v>0</v>
      </c>
      <c r="D3451" s="95" t="str">
        <f t="shared" si="224"/>
        <v/>
      </c>
      <c r="E3451" s="69"/>
      <c r="F3451" s="70"/>
      <c r="G3451" s="4"/>
      <c r="H3451" s="71"/>
      <c r="I3451" s="71"/>
      <c r="J3451" s="70"/>
      <c r="K3451" s="70"/>
      <c r="L3451" s="70"/>
      <c r="M3451" s="70"/>
      <c r="N3451" s="70"/>
      <c r="O3451" s="70"/>
      <c r="P3451" s="70"/>
      <c r="Q3451" s="70"/>
      <c r="R3451" s="70"/>
      <c r="S3451" s="86"/>
      <c r="T3451" s="70"/>
      <c r="Z3451" s="68">
        <f t="shared" si="225"/>
        <v>1</v>
      </c>
      <c r="AC3451" s="1" t="str">
        <f t="shared" si="226"/>
        <v>1900</v>
      </c>
    </row>
    <row r="3452" spans="2:29" x14ac:dyDescent="0.25">
      <c r="B3452" s="1">
        <f t="shared" si="223"/>
        <v>0</v>
      </c>
      <c r="D3452" s="95" t="str">
        <f t="shared" si="224"/>
        <v/>
      </c>
      <c r="E3452" s="69"/>
      <c r="F3452" s="70"/>
      <c r="G3452" s="4"/>
      <c r="H3452" s="71"/>
      <c r="I3452" s="71"/>
      <c r="J3452" s="70"/>
      <c r="K3452" s="70"/>
      <c r="L3452" s="70"/>
      <c r="M3452" s="70"/>
      <c r="N3452" s="70"/>
      <c r="O3452" s="70"/>
      <c r="P3452" s="70"/>
      <c r="Q3452" s="70"/>
      <c r="R3452" s="70"/>
      <c r="S3452" s="86"/>
      <c r="T3452" s="70"/>
      <c r="Z3452" s="68">
        <f t="shared" si="225"/>
        <v>1</v>
      </c>
      <c r="AC3452" s="1" t="str">
        <f t="shared" si="226"/>
        <v>1900</v>
      </c>
    </row>
    <row r="3453" spans="2:29" x14ac:dyDescent="0.25">
      <c r="B3453" s="1">
        <f t="shared" si="223"/>
        <v>0</v>
      </c>
      <c r="D3453" s="95" t="str">
        <f t="shared" si="224"/>
        <v/>
      </c>
      <c r="E3453" s="69"/>
      <c r="F3453" s="70"/>
      <c r="G3453" s="4"/>
      <c r="H3453" s="71"/>
      <c r="I3453" s="71"/>
      <c r="J3453" s="70"/>
      <c r="K3453" s="70"/>
      <c r="L3453" s="70"/>
      <c r="M3453" s="70"/>
      <c r="N3453" s="70"/>
      <c r="O3453" s="70"/>
      <c r="P3453" s="70"/>
      <c r="Q3453" s="70"/>
      <c r="R3453" s="70"/>
      <c r="S3453" s="86"/>
      <c r="T3453" s="70"/>
      <c r="Z3453" s="68">
        <f t="shared" si="225"/>
        <v>1</v>
      </c>
      <c r="AC3453" s="1" t="str">
        <f t="shared" si="226"/>
        <v>1900</v>
      </c>
    </row>
    <row r="3454" spans="2:29" x14ac:dyDescent="0.25">
      <c r="B3454" s="1">
        <f t="shared" si="223"/>
        <v>0</v>
      </c>
      <c r="D3454" s="95" t="str">
        <f t="shared" si="224"/>
        <v/>
      </c>
      <c r="E3454" s="69"/>
      <c r="F3454" s="70"/>
      <c r="G3454" s="4"/>
      <c r="H3454" s="71"/>
      <c r="I3454" s="71"/>
      <c r="J3454" s="70"/>
      <c r="K3454" s="70"/>
      <c r="L3454" s="70"/>
      <c r="M3454" s="70"/>
      <c r="N3454" s="70"/>
      <c r="O3454" s="70"/>
      <c r="P3454" s="70"/>
      <c r="Q3454" s="70"/>
      <c r="R3454" s="70"/>
      <c r="S3454" s="86"/>
      <c r="T3454" s="70"/>
      <c r="Z3454" s="68">
        <f t="shared" si="225"/>
        <v>1</v>
      </c>
      <c r="AC3454" s="1" t="str">
        <f t="shared" si="226"/>
        <v>1900</v>
      </c>
    </row>
    <row r="3455" spans="2:29" x14ac:dyDescent="0.25">
      <c r="B3455" s="1">
        <f t="shared" si="223"/>
        <v>0</v>
      </c>
      <c r="D3455" s="95" t="str">
        <f t="shared" si="224"/>
        <v/>
      </c>
      <c r="E3455" s="69"/>
      <c r="F3455" s="70"/>
      <c r="G3455" s="4"/>
      <c r="H3455" s="71"/>
      <c r="I3455" s="71"/>
      <c r="J3455" s="70"/>
      <c r="K3455" s="70"/>
      <c r="L3455" s="70"/>
      <c r="M3455" s="70"/>
      <c r="N3455" s="70"/>
      <c r="O3455" s="70"/>
      <c r="P3455" s="70"/>
      <c r="Q3455" s="70"/>
      <c r="R3455" s="70"/>
      <c r="S3455" s="86"/>
      <c r="T3455" s="70"/>
      <c r="Z3455" s="68">
        <f t="shared" si="225"/>
        <v>1</v>
      </c>
      <c r="AC3455" s="1" t="str">
        <f t="shared" si="226"/>
        <v>1900</v>
      </c>
    </row>
    <row r="3456" spans="2:29" x14ac:dyDescent="0.25">
      <c r="B3456" s="1">
        <f t="shared" si="223"/>
        <v>0</v>
      </c>
      <c r="D3456" s="95" t="str">
        <f t="shared" si="224"/>
        <v/>
      </c>
      <c r="E3456" s="69"/>
      <c r="F3456" s="70"/>
      <c r="G3456" s="4"/>
      <c r="H3456" s="71"/>
      <c r="I3456" s="71"/>
      <c r="J3456" s="70"/>
      <c r="K3456" s="70"/>
      <c r="L3456" s="70"/>
      <c r="M3456" s="70"/>
      <c r="N3456" s="70"/>
      <c r="O3456" s="70"/>
      <c r="P3456" s="70"/>
      <c r="Q3456" s="70"/>
      <c r="R3456" s="70"/>
      <c r="S3456" s="86"/>
      <c r="T3456" s="70"/>
      <c r="Z3456" s="68">
        <f t="shared" si="225"/>
        <v>1</v>
      </c>
      <c r="AC3456" s="1" t="str">
        <f t="shared" si="226"/>
        <v>1900</v>
      </c>
    </row>
    <row r="3457" spans="2:29" x14ac:dyDescent="0.25">
      <c r="B3457" s="1">
        <f t="shared" si="223"/>
        <v>0</v>
      </c>
      <c r="D3457" s="95" t="str">
        <f t="shared" si="224"/>
        <v/>
      </c>
      <c r="E3457" s="69"/>
      <c r="F3457" s="70"/>
      <c r="G3457" s="4"/>
      <c r="H3457" s="71"/>
      <c r="I3457" s="71"/>
      <c r="J3457" s="70"/>
      <c r="K3457" s="70"/>
      <c r="L3457" s="70"/>
      <c r="M3457" s="70"/>
      <c r="N3457" s="70"/>
      <c r="O3457" s="70"/>
      <c r="P3457" s="70"/>
      <c r="Q3457" s="70"/>
      <c r="R3457" s="70"/>
      <c r="S3457" s="86"/>
      <c r="T3457" s="70"/>
      <c r="Z3457" s="68">
        <f t="shared" si="225"/>
        <v>1</v>
      </c>
      <c r="AC3457" s="1" t="str">
        <f t="shared" si="226"/>
        <v>1900</v>
      </c>
    </row>
    <row r="3458" spans="2:29" x14ac:dyDescent="0.25">
      <c r="B3458" s="1">
        <f t="shared" si="223"/>
        <v>0</v>
      </c>
      <c r="D3458" s="95" t="str">
        <f t="shared" si="224"/>
        <v/>
      </c>
      <c r="E3458" s="69"/>
      <c r="F3458" s="70"/>
      <c r="G3458" s="4"/>
      <c r="H3458" s="71"/>
      <c r="I3458" s="71"/>
      <c r="J3458" s="70"/>
      <c r="K3458" s="70"/>
      <c r="L3458" s="70"/>
      <c r="M3458" s="70"/>
      <c r="N3458" s="70"/>
      <c r="O3458" s="70"/>
      <c r="P3458" s="70"/>
      <c r="Q3458" s="70"/>
      <c r="R3458" s="70"/>
      <c r="S3458" s="86"/>
      <c r="T3458" s="70"/>
      <c r="Z3458" s="68">
        <f t="shared" si="225"/>
        <v>1</v>
      </c>
      <c r="AC3458" s="1" t="str">
        <f t="shared" si="226"/>
        <v>1900</v>
      </c>
    </row>
    <row r="3459" spans="2:29" x14ac:dyDescent="0.25">
      <c r="B3459" s="1">
        <f t="shared" si="223"/>
        <v>0</v>
      </c>
      <c r="D3459" s="95" t="str">
        <f t="shared" si="224"/>
        <v/>
      </c>
      <c r="E3459" s="69"/>
      <c r="F3459" s="70"/>
      <c r="G3459" s="4"/>
      <c r="H3459" s="71"/>
      <c r="I3459" s="71"/>
      <c r="J3459" s="70"/>
      <c r="K3459" s="70"/>
      <c r="L3459" s="70"/>
      <c r="M3459" s="70"/>
      <c r="N3459" s="70"/>
      <c r="O3459" s="70"/>
      <c r="P3459" s="70"/>
      <c r="Q3459" s="70"/>
      <c r="R3459" s="70"/>
      <c r="S3459" s="86"/>
      <c r="T3459" s="70"/>
      <c r="Z3459" s="68">
        <f t="shared" si="225"/>
        <v>1</v>
      </c>
      <c r="AC3459" s="1" t="str">
        <f t="shared" si="226"/>
        <v>1900</v>
      </c>
    </row>
    <row r="3460" spans="2:29" x14ac:dyDescent="0.25">
      <c r="B3460" s="1">
        <f t="shared" ref="B3460:B3523" si="227">IF($B$1=YEAR(Z3460),D3460,0)</f>
        <v>0</v>
      </c>
      <c r="D3460" s="95" t="str">
        <f t="shared" ref="D3460:D3523" si="228">IF(Z3460&lt;&gt;$Y$2,IF(YEAR(Z3460)=YEAR(Z3459),D3459+1,1),"")</f>
        <v/>
      </c>
      <c r="E3460" s="69"/>
      <c r="F3460" s="70"/>
      <c r="G3460" s="4"/>
      <c r="H3460" s="71"/>
      <c r="I3460" s="71"/>
      <c r="J3460" s="70"/>
      <c r="K3460" s="70"/>
      <c r="L3460" s="70"/>
      <c r="M3460" s="70"/>
      <c r="N3460" s="70"/>
      <c r="O3460" s="70"/>
      <c r="P3460" s="70"/>
      <c r="Q3460" s="70"/>
      <c r="R3460" s="70"/>
      <c r="S3460" s="86"/>
      <c r="T3460" s="70"/>
      <c r="Z3460" s="68">
        <f t="shared" ref="Z3460:Z3523" si="229">IF(CONCATENATE(F3460,F3461,F3462,F3463,F3464,F3465)&lt;&gt;"",IF(AND(E3460&lt;&gt;0,ISNUMBER(E3460)=TRUE),E3460,Z3459),$Y$2)</f>
        <v>1</v>
      </c>
      <c r="AC3460" s="1" t="str">
        <f t="shared" si="226"/>
        <v>1900</v>
      </c>
    </row>
    <row r="3461" spans="2:29" x14ac:dyDescent="0.25">
      <c r="B3461" s="1">
        <f t="shared" si="227"/>
        <v>0</v>
      </c>
      <c r="D3461" s="95" t="str">
        <f t="shared" si="228"/>
        <v/>
      </c>
      <c r="E3461" s="69"/>
      <c r="F3461" s="70"/>
      <c r="G3461" s="4"/>
      <c r="H3461" s="71"/>
      <c r="I3461" s="71"/>
      <c r="J3461" s="70"/>
      <c r="K3461" s="70"/>
      <c r="L3461" s="70"/>
      <c r="M3461" s="70"/>
      <c r="N3461" s="70"/>
      <c r="O3461" s="70"/>
      <c r="P3461" s="70"/>
      <c r="Q3461" s="70"/>
      <c r="R3461" s="70"/>
      <c r="S3461" s="86"/>
      <c r="T3461" s="70"/>
      <c r="Z3461" s="68">
        <f t="shared" si="229"/>
        <v>1</v>
      </c>
      <c r="AC3461" s="1" t="str">
        <f t="shared" ref="AC3461:AC3524" si="230">YEAR(Z3461)&amp;F3461&amp;G3461</f>
        <v>1900</v>
      </c>
    </row>
    <row r="3462" spans="2:29" x14ac:dyDescent="0.25">
      <c r="B3462" s="1">
        <f t="shared" si="227"/>
        <v>0</v>
      </c>
      <c r="D3462" s="95" t="str">
        <f t="shared" si="228"/>
        <v/>
      </c>
      <c r="E3462" s="69"/>
      <c r="F3462" s="70"/>
      <c r="G3462" s="4"/>
      <c r="H3462" s="71"/>
      <c r="I3462" s="71"/>
      <c r="J3462" s="70"/>
      <c r="K3462" s="70"/>
      <c r="L3462" s="70"/>
      <c r="M3462" s="70"/>
      <c r="N3462" s="70"/>
      <c r="O3462" s="70"/>
      <c r="P3462" s="70"/>
      <c r="Q3462" s="70"/>
      <c r="R3462" s="70"/>
      <c r="S3462" s="86"/>
      <c r="T3462" s="70"/>
      <c r="Z3462" s="68">
        <f t="shared" si="229"/>
        <v>1</v>
      </c>
      <c r="AC3462" s="1" t="str">
        <f t="shared" si="230"/>
        <v>1900</v>
      </c>
    </row>
    <row r="3463" spans="2:29" x14ac:dyDescent="0.25">
      <c r="B3463" s="1">
        <f t="shared" si="227"/>
        <v>0</v>
      </c>
      <c r="D3463" s="95" t="str">
        <f t="shared" si="228"/>
        <v/>
      </c>
      <c r="E3463" s="69"/>
      <c r="F3463" s="70"/>
      <c r="G3463" s="4"/>
      <c r="H3463" s="71"/>
      <c r="I3463" s="71"/>
      <c r="J3463" s="70"/>
      <c r="K3463" s="70"/>
      <c r="L3463" s="70"/>
      <c r="M3463" s="70"/>
      <c r="N3463" s="70"/>
      <c r="O3463" s="70"/>
      <c r="P3463" s="70"/>
      <c r="Q3463" s="70"/>
      <c r="R3463" s="70"/>
      <c r="S3463" s="86"/>
      <c r="T3463" s="70"/>
      <c r="Z3463" s="68">
        <f t="shared" si="229"/>
        <v>1</v>
      </c>
      <c r="AC3463" s="1" t="str">
        <f t="shared" si="230"/>
        <v>1900</v>
      </c>
    </row>
    <row r="3464" spans="2:29" x14ac:dyDescent="0.25">
      <c r="B3464" s="1">
        <f t="shared" si="227"/>
        <v>0</v>
      </c>
      <c r="D3464" s="95" t="str">
        <f t="shared" si="228"/>
        <v/>
      </c>
      <c r="E3464" s="69"/>
      <c r="F3464" s="70"/>
      <c r="G3464" s="4"/>
      <c r="H3464" s="71"/>
      <c r="I3464" s="71"/>
      <c r="J3464" s="70"/>
      <c r="K3464" s="70"/>
      <c r="L3464" s="70"/>
      <c r="M3464" s="70"/>
      <c r="N3464" s="70"/>
      <c r="O3464" s="70"/>
      <c r="P3464" s="70"/>
      <c r="Q3464" s="70"/>
      <c r="R3464" s="70"/>
      <c r="S3464" s="86"/>
      <c r="T3464" s="70"/>
      <c r="Z3464" s="68">
        <f t="shared" si="229"/>
        <v>1</v>
      </c>
      <c r="AC3464" s="1" t="str">
        <f t="shared" si="230"/>
        <v>1900</v>
      </c>
    </row>
    <row r="3465" spans="2:29" x14ac:dyDescent="0.25">
      <c r="B3465" s="1">
        <f t="shared" si="227"/>
        <v>0</v>
      </c>
      <c r="D3465" s="95" t="str">
        <f t="shared" si="228"/>
        <v/>
      </c>
      <c r="E3465" s="69"/>
      <c r="F3465" s="70"/>
      <c r="G3465" s="4"/>
      <c r="H3465" s="71"/>
      <c r="I3465" s="71"/>
      <c r="J3465" s="70"/>
      <c r="K3465" s="70"/>
      <c r="L3465" s="70"/>
      <c r="M3465" s="70"/>
      <c r="N3465" s="70"/>
      <c r="O3465" s="70"/>
      <c r="P3465" s="70"/>
      <c r="Q3465" s="70"/>
      <c r="R3465" s="70"/>
      <c r="S3465" s="86"/>
      <c r="T3465" s="70"/>
      <c r="Z3465" s="68">
        <f t="shared" si="229"/>
        <v>1</v>
      </c>
      <c r="AC3465" s="1" t="str">
        <f t="shared" si="230"/>
        <v>1900</v>
      </c>
    </row>
    <row r="3466" spans="2:29" x14ac:dyDescent="0.25">
      <c r="B3466" s="1">
        <f t="shared" si="227"/>
        <v>0</v>
      </c>
      <c r="D3466" s="95" t="str">
        <f t="shared" si="228"/>
        <v/>
      </c>
      <c r="E3466" s="69"/>
      <c r="F3466" s="70"/>
      <c r="G3466" s="4"/>
      <c r="H3466" s="71"/>
      <c r="I3466" s="71"/>
      <c r="J3466" s="70"/>
      <c r="K3466" s="70"/>
      <c r="L3466" s="70"/>
      <c r="M3466" s="70"/>
      <c r="N3466" s="70"/>
      <c r="O3466" s="70"/>
      <c r="P3466" s="70"/>
      <c r="Q3466" s="70"/>
      <c r="R3466" s="70"/>
      <c r="S3466" s="86"/>
      <c r="T3466" s="70"/>
      <c r="Z3466" s="68">
        <f t="shared" si="229"/>
        <v>1</v>
      </c>
      <c r="AC3466" s="1" t="str">
        <f t="shared" si="230"/>
        <v>1900</v>
      </c>
    </row>
    <row r="3467" spans="2:29" x14ac:dyDescent="0.25">
      <c r="B3467" s="1">
        <f t="shared" si="227"/>
        <v>0</v>
      </c>
      <c r="D3467" s="95" t="str">
        <f t="shared" si="228"/>
        <v/>
      </c>
      <c r="E3467" s="69"/>
      <c r="F3467" s="70"/>
      <c r="G3467" s="4"/>
      <c r="H3467" s="71"/>
      <c r="I3467" s="71"/>
      <c r="J3467" s="70"/>
      <c r="K3467" s="70"/>
      <c r="L3467" s="70"/>
      <c r="M3467" s="70"/>
      <c r="N3467" s="70"/>
      <c r="O3467" s="70"/>
      <c r="P3467" s="70"/>
      <c r="Q3467" s="70"/>
      <c r="R3467" s="70"/>
      <c r="S3467" s="86"/>
      <c r="T3467" s="70"/>
      <c r="Z3467" s="68">
        <f t="shared" si="229"/>
        <v>1</v>
      </c>
      <c r="AC3467" s="1" t="str">
        <f t="shared" si="230"/>
        <v>1900</v>
      </c>
    </row>
    <row r="3468" spans="2:29" x14ac:dyDescent="0.25">
      <c r="B3468" s="1">
        <f t="shared" si="227"/>
        <v>0</v>
      </c>
      <c r="D3468" s="95" t="str">
        <f t="shared" si="228"/>
        <v/>
      </c>
      <c r="E3468" s="69"/>
      <c r="F3468" s="70"/>
      <c r="G3468" s="4"/>
      <c r="H3468" s="71"/>
      <c r="I3468" s="71"/>
      <c r="J3468" s="70"/>
      <c r="K3468" s="70"/>
      <c r="L3468" s="70"/>
      <c r="M3468" s="70"/>
      <c r="N3468" s="70"/>
      <c r="O3468" s="70"/>
      <c r="P3468" s="70"/>
      <c r="Q3468" s="70"/>
      <c r="R3468" s="70"/>
      <c r="S3468" s="86"/>
      <c r="T3468" s="70"/>
      <c r="Z3468" s="68">
        <f t="shared" si="229"/>
        <v>1</v>
      </c>
      <c r="AC3468" s="1" t="str">
        <f t="shared" si="230"/>
        <v>1900</v>
      </c>
    </row>
    <row r="3469" spans="2:29" x14ac:dyDescent="0.25">
      <c r="B3469" s="1">
        <f t="shared" si="227"/>
        <v>0</v>
      </c>
      <c r="D3469" s="95" t="str">
        <f t="shared" si="228"/>
        <v/>
      </c>
      <c r="E3469" s="69"/>
      <c r="F3469" s="70"/>
      <c r="G3469" s="4"/>
      <c r="H3469" s="71"/>
      <c r="I3469" s="71"/>
      <c r="J3469" s="70"/>
      <c r="K3469" s="70"/>
      <c r="L3469" s="70"/>
      <c r="M3469" s="70"/>
      <c r="N3469" s="70"/>
      <c r="O3469" s="70"/>
      <c r="P3469" s="70"/>
      <c r="Q3469" s="70"/>
      <c r="R3469" s="70"/>
      <c r="S3469" s="86"/>
      <c r="T3469" s="70"/>
      <c r="Z3469" s="68">
        <f t="shared" si="229"/>
        <v>1</v>
      </c>
      <c r="AC3469" s="1" t="str">
        <f t="shared" si="230"/>
        <v>1900</v>
      </c>
    </row>
    <row r="3470" spans="2:29" x14ac:dyDescent="0.25">
      <c r="B3470" s="1">
        <f t="shared" si="227"/>
        <v>0</v>
      </c>
      <c r="D3470" s="95" t="str">
        <f t="shared" si="228"/>
        <v/>
      </c>
      <c r="E3470" s="69"/>
      <c r="F3470" s="70"/>
      <c r="G3470" s="4"/>
      <c r="H3470" s="71"/>
      <c r="I3470" s="71"/>
      <c r="J3470" s="70"/>
      <c r="K3470" s="70"/>
      <c r="L3470" s="70"/>
      <c r="M3470" s="70"/>
      <c r="N3470" s="70"/>
      <c r="O3470" s="70"/>
      <c r="P3470" s="70"/>
      <c r="Q3470" s="70"/>
      <c r="R3470" s="70"/>
      <c r="S3470" s="86"/>
      <c r="T3470" s="70"/>
      <c r="Z3470" s="68">
        <f t="shared" si="229"/>
        <v>1</v>
      </c>
      <c r="AC3470" s="1" t="str">
        <f t="shared" si="230"/>
        <v>1900</v>
      </c>
    </row>
    <row r="3471" spans="2:29" x14ac:dyDescent="0.25">
      <c r="B3471" s="1">
        <f t="shared" si="227"/>
        <v>0</v>
      </c>
      <c r="D3471" s="95" t="str">
        <f t="shared" si="228"/>
        <v/>
      </c>
      <c r="E3471" s="69"/>
      <c r="F3471" s="70"/>
      <c r="G3471" s="4"/>
      <c r="H3471" s="71"/>
      <c r="I3471" s="71"/>
      <c r="J3471" s="70"/>
      <c r="K3471" s="70"/>
      <c r="L3471" s="70"/>
      <c r="M3471" s="70"/>
      <c r="N3471" s="70"/>
      <c r="O3471" s="70"/>
      <c r="P3471" s="70"/>
      <c r="Q3471" s="70"/>
      <c r="R3471" s="70"/>
      <c r="S3471" s="86"/>
      <c r="T3471" s="70"/>
      <c r="Z3471" s="68">
        <f t="shared" si="229"/>
        <v>1</v>
      </c>
      <c r="AC3471" s="1" t="str">
        <f t="shared" si="230"/>
        <v>1900</v>
      </c>
    </row>
    <row r="3472" spans="2:29" x14ac:dyDescent="0.25">
      <c r="B3472" s="1">
        <f t="shared" si="227"/>
        <v>0</v>
      </c>
      <c r="D3472" s="95" t="str">
        <f t="shared" si="228"/>
        <v/>
      </c>
      <c r="E3472" s="69"/>
      <c r="F3472" s="70"/>
      <c r="G3472" s="4"/>
      <c r="H3472" s="71"/>
      <c r="I3472" s="71"/>
      <c r="J3472" s="70"/>
      <c r="K3472" s="70"/>
      <c r="L3472" s="70"/>
      <c r="M3472" s="70"/>
      <c r="N3472" s="70"/>
      <c r="O3472" s="70"/>
      <c r="P3472" s="70"/>
      <c r="Q3472" s="70"/>
      <c r="R3472" s="70"/>
      <c r="S3472" s="86"/>
      <c r="T3472" s="70"/>
      <c r="Z3472" s="68">
        <f t="shared" si="229"/>
        <v>1</v>
      </c>
      <c r="AC3472" s="1" t="str">
        <f t="shared" si="230"/>
        <v>1900</v>
      </c>
    </row>
    <row r="3473" spans="2:29" x14ac:dyDescent="0.25">
      <c r="B3473" s="1">
        <f t="shared" si="227"/>
        <v>0</v>
      </c>
      <c r="D3473" s="95" t="str">
        <f t="shared" si="228"/>
        <v/>
      </c>
      <c r="E3473" s="69"/>
      <c r="F3473" s="70"/>
      <c r="G3473" s="4"/>
      <c r="H3473" s="71"/>
      <c r="I3473" s="71"/>
      <c r="J3473" s="70"/>
      <c r="K3473" s="70"/>
      <c r="L3473" s="70"/>
      <c r="M3473" s="70"/>
      <c r="N3473" s="70"/>
      <c r="O3473" s="70"/>
      <c r="P3473" s="70"/>
      <c r="Q3473" s="70"/>
      <c r="R3473" s="70"/>
      <c r="S3473" s="86"/>
      <c r="T3473" s="70"/>
      <c r="Z3473" s="68">
        <f t="shared" si="229"/>
        <v>1</v>
      </c>
      <c r="AC3473" s="1" t="str">
        <f t="shared" si="230"/>
        <v>1900</v>
      </c>
    </row>
    <row r="3474" spans="2:29" x14ac:dyDescent="0.25">
      <c r="B3474" s="1">
        <f t="shared" si="227"/>
        <v>0</v>
      </c>
      <c r="D3474" s="95" t="str">
        <f t="shared" si="228"/>
        <v/>
      </c>
      <c r="E3474" s="69"/>
      <c r="F3474" s="70"/>
      <c r="G3474" s="4"/>
      <c r="H3474" s="71"/>
      <c r="I3474" s="71"/>
      <c r="J3474" s="70"/>
      <c r="K3474" s="70"/>
      <c r="L3474" s="70"/>
      <c r="M3474" s="70"/>
      <c r="N3474" s="70"/>
      <c r="O3474" s="70"/>
      <c r="P3474" s="70"/>
      <c r="Q3474" s="70"/>
      <c r="R3474" s="70"/>
      <c r="S3474" s="86"/>
      <c r="T3474" s="70"/>
      <c r="Z3474" s="68">
        <f t="shared" si="229"/>
        <v>1</v>
      </c>
      <c r="AC3474" s="1" t="str">
        <f t="shared" si="230"/>
        <v>1900</v>
      </c>
    </row>
    <row r="3475" spans="2:29" x14ac:dyDescent="0.25">
      <c r="B3475" s="1">
        <f t="shared" si="227"/>
        <v>0</v>
      </c>
      <c r="D3475" s="95" t="str">
        <f t="shared" si="228"/>
        <v/>
      </c>
      <c r="E3475" s="69"/>
      <c r="F3475" s="70"/>
      <c r="G3475" s="4"/>
      <c r="H3475" s="71"/>
      <c r="I3475" s="71"/>
      <c r="J3475" s="70"/>
      <c r="K3475" s="70"/>
      <c r="L3475" s="70"/>
      <c r="M3475" s="70"/>
      <c r="N3475" s="70"/>
      <c r="O3475" s="70"/>
      <c r="P3475" s="70"/>
      <c r="Q3475" s="70"/>
      <c r="R3475" s="70"/>
      <c r="S3475" s="86"/>
      <c r="T3475" s="70"/>
      <c r="Z3475" s="68">
        <f t="shared" si="229"/>
        <v>1</v>
      </c>
      <c r="AC3475" s="1" t="str">
        <f t="shared" si="230"/>
        <v>1900</v>
      </c>
    </row>
    <row r="3476" spans="2:29" x14ac:dyDescent="0.25">
      <c r="B3476" s="1">
        <f t="shared" si="227"/>
        <v>0</v>
      </c>
      <c r="D3476" s="95" t="str">
        <f t="shared" si="228"/>
        <v/>
      </c>
      <c r="E3476" s="69"/>
      <c r="F3476" s="70"/>
      <c r="G3476" s="4"/>
      <c r="H3476" s="71"/>
      <c r="I3476" s="71"/>
      <c r="J3476" s="70"/>
      <c r="K3476" s="70"/>
      <c r="L3476" s="70"/>
      <c r="M3476" s="70"/>
      <c r="N3476" s="70"/>
      <c r="O3476" s="70"/>
      <c r="P3476" s="70"/>
      <c r="Q3476" s="70"/>
      <c r="R3476" s="70"/>
      <c r="S3476" s="86"/>
      <c r="T3476" s="70"/>
      <c r="Z3476" s="68">
        <f t="shared" si="229"/>
        <v>1</v>
      </c>
      <c r="AC3476" s="1" t="str">
        <f t="shared" si="230"/>
        <v>1900</v>
      </c>
    </row>
    <row r="3477" spans="2:29" x14ac:dyDescent="0.25">
      <c r="B3477" s="1">
        <f t="shared" si="227"/>
        <v>0</v>
      </c>
      <c r="D3477" s="95" t="str">
        <f t="shared" si="228"/>
        <v/>
      </c>
      <c r="E3477" s="69"/>
      <c r="F3477" s="70"/>
      <c r="G3477" s="4"/>
      <c r="H3477" s="71"/>
      <c r="I3477" s="71"/>
      <c r="J3477" s="70"/>
      <c r="K3477" s="70"/>
      <c r="L3477" s="70"/>
      <c r="M3477" s="70"/>
      <c r="N3477" s="70"/>
      <c r="O3477" s="70"/>
      <c r="P3477" s="70"/>
      <c r="Q3477" s="70"/>
      <c r="R3477" s="70"/>
      <c r="S3477" s="86"/>
      <c r="T3477" s="70"/>
      <c r="Z3477" s="68">
        <f t="shared" si="229"/>
        <v>1</v>
      </c>
      <c r="AC3477" s="1" t="str">
        <f t="shared" si="230"/>
        <v>1900</v>
      </c>
    </row>
    <row r="3478" spans="2:29" x14ac:dyDescent="0.25">
      <c r="B3478" s="1">
        <f t="shared" si="227"/>
        <v>0</v>
      </c>
      <c r="D3478" s="95" t="str">
        <f t="shared" si="228"/>
        <v/>
      </c>
      <c r="E3478" s="69"/>
      <c r="F3478" s="70"/>
      <c r="G3478" s="4"/>
      <c r="H3478" s="71"/>
      <c r="I3478" s="71"/>
      <c r="J3478" s="70"/>
      <c r="K3478" s="70"/>
      <c r="L3478" s="70"/>
      <c r="M3478" s="70"/>
      <c r="N3478" s="70"/>
      <c r="O3478" s="70"/>
      <c r="P3478" s="70"/>
      <c r="Q3478" s="70"/>
      <c r="R3478" s="70"/>
      <c r="S3478" s="86"/>
      <c r="T3478" s="70"/>
      <c r="Z3478" s="68">
        <f t="shared" si="229"/>
        <v>1</v>
      </c>
      <c r="AC3478" s="1" t="str">
        <f t="shared" si="230"/>
        <v>1900</v>
      </c>
    </row>
    <row r="3479" spans="2:29" x14ac:dyDescent="0.25">
      <c r="B3479" s="1">
        <f t="shared" si="227"/>
        <v>0</v>
      </c>
      <c r="D3479" s="95" t="str">
        <f t="shared" si="228"/>
        <v/>
      </c>
      <c r="E3479" s="69"/>
      <c r="F3479" s="70"/>
      <c r="G3479" s="4"/>
      <c r="H3479" s="71"/>
      <c r="I3479" s="71"/>
      <c r="J3479" s="70"/>
      <c r="K3479" s="70"/>
      <c r="L3479" s="70"/>
      <c r="M3479" s="70"/>
      <c r="N3479" s="70"/>
      <c r="O3479" s="70"/>
      <c r="P3479" s="70"/>
      <c r="Q3479" s="70"/>
      <c r="R3479" s="70"/>
      <c r="S3479" s="86"/>
      <c r="T3479" s="70"/>
      <c r="Z3479" s="68">
        <f t="shared" si="229"/>
        <v>1</v>
      </c>
      <c r="AC3479" s="1" t="str">
        <f t="shared" si="230"/>
        <v>1900</v>
      </c>
    </row>
    <row r="3480" spans="2:29" x14ac:dyDescent="0.25">
      <c r="B3480" s="1">
        <f t="shared" si="227"/>
        <v>0</v>
      </c>
      <c r="D3480" s="95" t="str">
        <f t="shared" si="228"/>
        <v/>
      </c>
      <c r="E3480" s="69"/>
      <c r="F3480" s="70"/>
      <c r="G3480" s="4"/>
      <c r="H3480" s="71"/>
      <c r="I3480" s="71"/>
      <c r="J3480" s="70"/>
      <c r="K3480" s="70"/>
      <c r="L3480" s="70"/>
      <c r="M3480" s="70"/>
      <c r="N3480" s="70"/>
      <c r="O3480" s="70"/>
      <c r="P3480" s="70"/>
      <c r="Q3480" s="70"/>
      <c r="R3480" s="70"/>
      <c r="S3480" s="86"/>
      <c r="T3480" s="70"/>
      <c r="Z3480" s="68">
        <f t="shared" si="229"/>
        <v>1</v>
      </c>
      <c r="AC3480" s="1" t="str">
        <f t="shared" si="230"/>
        <v>1900</v>
      </c>
    </row>
    <row r="3481" spans="2:29" x14ac:dyDescent="0.25">
      <c r="B3481" s="1">
        <f t="shared" si="227"/>
        <v>0</v>
      </c>
      <c r="D3481" s="95" t="str">
        <f t="shared" si="228"/>
        <v/>
      </c>
      <c r="E3481" s="69"/>
      <c r="F3481" s="70"/>
      <c r="G3481" s="4"/>
      <c r="H3481" s="71"/>
      <c r="I3481" s="71"/>
      <c r="J3481" s="70"/>
      <c r="K3481" s="70"/>
      <c r="L3481" s="70"/>
      <c r="M3481" s="70"/>
      <c r="N3481" s="70"/>
      <c r="O3481" s="70"/>
      <c r="P3481" s="70"/>
      <c r="Q3481" s="70"/>
      <c r="R3481" s="70"/>
      <c r="S3481" s="86"/>
      <c r="T3481" s="70"/>
      <c r="Z3481" s="68">
        <f t="shared" si="229"/>
        <v>1</v>
      </c>
      <c r="AC3481" s="1" t="str">
        <f t="shared" si="230"/>
        <v>1900</v>
      </c>
    </row>
    <row r="3482" spans="2:29" x14ac:dyDescent="0.25">
      <c r="B3482" s="1">
        <f t="shared" si="227"/>
        <v>0</v>
      </c>
      <c r="D3482" s="95" t="str">
        <f t="shared" si="228"/>
        <v/>
      </c>
      <c r="E3482" s="69"/>
      <c r="F3482" s="70"/>
      <c r="G3482" s="4"/>
      <c r="H3482" s="71"/>
      <c r="I3482" s="71"/>
      <c r="J3482" s="70"/>
      <c r="K3482" s="70"/>
      <c r="L3482" s="70"/>
      <c r="M3482" s="70"/>
      <c r="N3482" s="70"/>
      <c r="O3482" s="70"/>
      <c r="P3482" s="70"/>
      <c r="Q3482" s="70"/>
      <c r="R3482" s="70"/>
      <c r="S3482" s="86"/>
      <c r="T3482" s="70"/>
      <c r="Z3482" s="68">
        <f t="shared" si="229"/>
        <v>1</v>
      </c>
      <c r="AC3482" s="1" t="str">
        <f t="shared" si="230"/>
        <v>1900</v>
      </c>
    </row>
    <row r="3483" spans="2:29" x14ac:dyDescent="0.25">
      <c r="B3483" s="1">
        <f t="shared" si="227"/>
        <v>0</v>
      </c>
      <c r="D3483" s="95" t="str">
        <f t="shared" si="228"/>
        <v/>
      </c>
      <c r="E3483" s="69"/>
      <c r="F3483" s="70"/>
      <c r="G3483" s="4"/>
      <c r="H3483" s="71"/>
      <c r="I3483" s="71"/>
      <c r="J3483" s="70"/>
      <c r="K3483" s="70"/>
      <c r="L3483" s="70"/>
      <c r="M3483" s="70"/>
      <c r="N3483" s="70"/>
      <c r="O3483" s="70"/>
      <c r="P3483" s="70"/>
      <c r="Q3483" s="70"/>
      <c r="R3483" s="70"/>
      <c r="S3483" s="86"/>
      <c r="T3483" s="70"/>
      <c r="Z3483" s="68">
        <f t="shared" si="229"/>
        <v>1</v>
      </c>
      <c r="AC3483" s="1" t="str">
        <f t="shared" si="230"/>
        <v>1900</v>
      </c>
    </row>
    <row r="3484" spans="2:29" x14ac:dyDescent="0.25">
      <c r="B3484" s="1">
        <f t="shared" si="227"/>
        <v>0</v>
      </c>
      <c r="D3484" s="95" t="str">
        <f t="shared" si="228"/>
        <v/>
      </c>
      <c r="E3484" s="69"/>
      <c r="F3484" s="70"/>
      <c r="G3484" s="4"/>
      <c r="H3484" s="71"/>
      <c r="I3484" s="71"/>
      <c r="J3484" s="70"/>
      <c r="K3484" s="70"/>
      <c r="L3484" s="70"/>
      <c r="M3484" s="70"/>
      <c r="N3484" s="70"/>
      <c r="O3484" s="70"/>
      <c r="P3484" s="70"/>
      <c r="Q3484" s="70"/>
      <c r="R3484" s="70"/>
      <c r="S3484" s="86"/>
      <c r="T3484" s="70"/>
      <c r="Z3484" s="68">
        <f t="shared" si="229"/>
        <v>1</v>
      </c>
      <c r="AC3484" s="1" t="str">
        <f t="shared" si="230"/>
        <v>1900</v>
      </c>
    </row>
    <row r="3485" spans="2:29" x14ac:dyDescent="0.25">
      <c r="B3485" s="1">
        <f t="shared" si="227"/>
        <v>0</v>
      </c>
      <c r="D3485" s="95" t="str">
        <f t="shared" si="228"/>
        <v/>
      </c>
      <c r="E3485" s="69"/>
      <c r="F3485" s="70"/>
      <c r="G3485" s="4"/>
      <c r="H3485" s="71"/>
      <c r="I3485" s="71"/>
      <c r="J3485" s="70"/>
      <c r="K3485" s="70"/>
      <c r="L3485" s="70"/>
      <c r="M3485" s="70"/>
      <c r="N3485" s="70"/>
      <c r="O3485" s="70"/>
      <c r="P3485" s="70"/>
      <c r="Q3485" s="70"/>
      <c r="R3485" s="70"/>
      <c r="S3485" s="86"/>
      <c r="T3485" s="70"/>
      <c r="Z3485" s="68">
        <f t="shared" si="229"/>
        <v>1</v>
      </c>
      <c r="AC3485" s="1" t="str">
        <f t="shared" si="230"/>
        <v>1900</v>
      </c>
    </row>
    <row r="3486" spans="2:29" x14ac:dyDescent="0.25">
      <c r="B3486" s="1">
        <f t="shared" si="227"/>
        <v>0</v>
      </c>
      <c r="D3486" s="95" t="str">
        <f t="shared" si="228"/>
        <v/>
      </c>
      <c r="E3486" s="69"/>
      <c r="F3486" s="70"/>
      <c r="G3486" s="4"/>
      <c r="H3486" s="71"/>
      <c r="I3486" s="71"/>
      <c r="J3486" s="70"/>
      <c r="K3486" s="70"/>
      <c r="L3486" s="70"/>
      <c r="M3486" s="70"/>
      <c r="N3486" s="70"/>
      <c r="O3486" s="70"/>
      <c r="P3486" s="70"/>
      <c r="Q3486" s="70"/>
      <c r="R3486" s="70"/>
      <c r="S3486" s="86"/>
      <c r="T3486" s="70"/>
      <c r="Z3486" s="68">
        <f t="shared" si="229"/>
        <v>1</v>
      </c>
      <c r="AC3486" s="1" t="str">
        <f t="shared" si="230"/>
        <v>1900</v>
      </c>
    </row>
    <row r="3487" spans="2:29" x14ac:dyDescent="0.25">
      <c r="B3487" s="1">
        <f t="shared" si="227"/>
        <v>0</v>
      </c>
      <c r="D3487" s="95" t="str">
        <f t="shared" si="228"/>
        <v/>
      </c>
      <c r="E3487" s="69"/>
      <c r="F3487" s="70"/>
      <c r="G3487" s="4"/>
      <c r="H3487" s="71"/>
      <c r="I3487" s="71"/>
      <c r="J3487" s="70"/>
      <c r="K3487" s="70"/>
      <c r="L3487" s="70"/>
      <c r="M3487" s="70"/>
      <c r="N3487" s="70"/>
      <c r="O3487" s="70"/>
      <c r="P3487" s="70"/>
      <c r="Q3487" s="70"/>
      <c r="R3487" s="70"/>
      <c r="S3487" s="86"/>
      <c r="T3487" s="70"/>
      <c r="Z3487" s="68">
        <f t="shared" si="229"/>
        <v>1</v>
      </c>
      <c r="AC3487" s="1" t="str">
        <f t="shared" si="230"/>
        <v>1900</v>
      </c>
    </row>
    <row r="3488" spans="2:29" x14ac:dyDescent="0.25">
      <c r="B3488" s="1">
        <f t="shared" si="227"/>
        <v>0</v>
      </c>
      <c r="D3488" s="95" t="str">
        <f t="shared" si="228"/>
        <v/>
      </c>
      <c r="E3488" s="69"/>
      <c r="F3488" s="70"/>
      <c r="G3488" s="4"/>
      <c r="H3488" s="71"/>
      <c r="I3488" s="71"/>
      <c r="J3488" s="70"/>
      <c r="K3488" s="70"/>
      <c r="L3488" s="70"/>
      <c r="M3488" s="70"/>
      <c r="N3488" s="70"/>
      <c r="O3488" s="70"/>
      <c r="P3488" s="70"/>
      <c r="Q3488" s="70"/>
      <c r="R3488" s="70"/>
      <c r="S3488" s="86"/>
      <c r="T3488" s="70"/>
      <c r="Z3488" s="68">
        <f t="shared" si="229"/>
        <v>1</v>
      </c>
      <c r="AC3488" s="1" t="str">
        <f t="shared" si="230"/>
        <v>1900</v>
      </c>
    </row>
    <row r="3489" spans="2:29" x14ac:dyDescent="0.25">
      <c r="B3489" s="1">
        <f t="shared" si="227"/>
        <v>0</v>
      </c>
      <c r="D3489" s="95" t="str">
        <f t="shared" si="228"/>
        <v/>
      </c>
      <c r="E3489" s="69"/>
      <c r="F3489" s="70"/>
      <c r="G3489" s="4"/>
      <c r="H3489" s="71"/>
      <c r="I3489" s="71"/>
      <c r="J3489" s="70"/>
      <c r="K3489" s="70"/>
      <c r="L3489" s="70"/>
      <c r="M3489" s="70"/>
      <c r="N3489" s="70"/>
      <c r="O3489" s="70"/>
      <c r="P3489" s="70"/>
      <c r="Q3489" s="70"/>
      <c r="R3489" s="70"/>
      <c r="S3489" s="86"/>
      <c r="T3489" s="70"/>
      <c r="Z3489" s="68">
        <f t="shared" si="229"/>
        <v>1</v>
      </c>
      <c r="AC3489" s="1" t="str">
        <f t="shared" si="230"/>
        <v>1900</v>
      </c>
    </row>
    <row r="3490" spans="2:29" x14ac:dyDescent="0.25">
      <c r="B3490" s="1">
        <f t="shared" si="227"/>
        <v>0</v>
      </c>
      <c r="D3490" s="95" t="str">
        <f t="shared" si="228"/>
        <v/>
      </c>
      <c r="E3490" s="69"/>
      <c r="F3490" s="70"/>
      <c r="G3490" s="4"/>
      <c r="H3490" s="71"/>
      <c r="I3490" s="71"/>
      <c r="J3490" s="70"/>
      <c r="K3490" s="70"/>
      <c r="L3490" s="70"/>
      <c r="M3490" s="70"/>
      <c r="N3490" s="70"/>
      <c r="O3490" s="70"/>
      <c r="P3490" s="70"/>
      <c r="Q3490" s="70"/>
      <c r="R3490" s="70"/>
      <c r="S3490" s="86"/>
      <c r="T3490" s="70"/>
      <c r="Z3490" s="68">
        <f t="shared" si="229"/>
        <v>1</v>
      </c>
      <c r="AC3490" s="1" t="str">
        <f t="shared" si="230"/>
        <v>1900</v>
      </c>
    </row>
    <row r="3491" spans="2:29" x14ac:dyDescent="0.25">
      <c r="B3491" s="1">
        <f t="shared" si="227"/>
        <v>0</v>
      </c>
      <c r="D3491" s="95" t="str">
        <f t="shared" si="228"/>
        <v/>
      </c>
      <c r="E3491" s="69"/>
      <c r="F3491" s="70"/>
      <c r="G3491" s="4"/>
      <c r="H3491" s="71"/>
      <c r="I3491" s="71"/>
      <c r="J3491" s="70"/>
      <c r="K3491" s="70"/>
      <c r="L3491" s="70"/>
      <c r="M3491" s="70"/>
      <c r="N3491" s="70"/>
      <c r="O3491" s="70"/>
      <c r="P3491" s="70"/>
      <c r="Q3491" s="70"/>
      <c r="R3491" s="70"/>
      <c r="S3491" s="86"/>
      <c r="T3491" s="70"/>
      <c r="Z3491" s="68">
        <f t="shared" si="229"/>
        <v>1</v>
      </c>
      <c r="AC3491" s="1" t="str">
        <f t="shared" si="230"/>
        <v>1900</v>
      </c>
    </row>
    <row r="3492" spans="2:29" x14ac:dyDescent="0.25">
      <c r="B3492" s="1">
        <f t="shared" si="227"/>
        <v>0</v>
      </c>
      <c r="D3492" s="95" t="str">
        <f t="shared" si="228"/>
        <v/>
      </c>
      <c r="E3492" s="69"/>
      <c r="F3492" s="70"/>
      <c r="G3492" s="4"/>
      <c r="H3492" s="71"/>
      <c r="I3492" s="71"/>
      <c r="J3492" s="70"/>
      <c r="K3492" s="70"/>
      <c r="L3492" s="70"/>
      <c r="M3492" s="70"/>
      <c r="N3492" s="70"/>
      <c r="O3492" s="70"/>
      <c r="P3492" s="70"/>
      <c r="Q3492" s="70"/>
      <c r="R3492" s="70"/>
      <c r="S3492" s="86"/>
      <c r="T3492" s="70"/>
      <c r="Z3492" s="68">
        <f t="shared" si="229"/>
        <v>1</v>
      </c>
      <c r="AC3492" s="1" t="str">
        <f t="shared" si="230"/>
        <v>1900</v>
      </c>
    </row>
    <row r="3493" spans="2:29" x14ac:dyDescent="0.25">
      <c r="B3493" s="1">
        <f t="shared" si="227"/>
        <v>0</v>
      </c>
      <c r="D3493" s="95" t="str">
        <f t="shared" si="228"/>
        <v/>
      </c>
      <c r="E3493" s="69"/>
      <c r="F3493" s="70"/>
      <c r="G3493" s="4"/>
      <c r="H3493" s="71"/>
      <c r="I3493" s="71"/>
      <c r="J3493" s="70"/>
      <c r="K3493" s="70"/>
      <c r="L3493" s="70"/>
      <c r="M3493" s="70"/>
      <c r="N3493" s="70"/>
      <c r="O3493" s="70"/>
      <c r="P3493" s="70"/>
      <c r="Q3493" s="70"/>
      <c r="R3493" s="70"/>
      <c r="S3493" s="86"/>
      <c r="T3493" s="70"/>
      <c r="Z3493" s="68">
        <f t="shared" si="229"/>
        <v>1</v>
      </c>
      <c r="AC3493" s="1" t="str">
        <f t="shared" si="230"/>
        <v>1900</v>
      </c>
    </row>
    <row r="3494" spans="2:29" x14ac:dyDescent="0.25">
      <c r="B3494" s="1">
        <f t="shared" si="227"/>
        <v>0</v>
      </c>
      <c r="D3494" s="95" t="str">
        <f t="shared" si="228"/>
        <v/>
      </c>
      <c r="E3494" s="69"/>
      <c r="F3494" s="70"/>
      <c r="G3494" s="4"/>
      <c r="H3494" s="71"/>
      <c r="I3494" s="71"/>
      <c r="J3494" s="70"/>
      <c r="K3494" s="70"/>
      <c r="L3494" s="70"/>
      <c r="M3494" s="70"/>
      <c r="N3494" s="70"/>
      <c r="O3494" s="70"/>
      <c r="P3494" s="70"/>
      <c r="Q3494" s="70"/>
      <c r="R3494" s="70"/>
      <c r="S3494" s="86"/>
      <c r="T3494" s="70"/>
      <c r="Z3494" s="68">
        <f t="shared" si="229"/>
        <v>1</v>
      </c>
      <c r="AC3494" s="1" t="str">
        <f t="shared" si="230"/>
        <v>1900</v>
      </c>
    </row>
    <row r="3495" spans="2:29" x14ac:dyDescent="0.25">
      <c r="B3495" s="1">
        <f t="shared" si="227"/>
        <v>0</v>
      </c>
      <c r="D3495" s="95" t="str">
        <f t="shared" si="228"/>
        <v/>
      </c>
      <c r="E3495" s="69"/>
      <c r="F3495" s="70"/>
      <c r="G3495" s="4"/>
      <c r="H3495" s="71"/>
      <c r="I3495" s="71"/>
      <c r="J3495" s="70"/>
      <c r="K3495" s="70"/>
      <c r="L3495" s="70"/>
      <c r="M3495" s="70"/>
      <c r="N3495" s="70"/>
      <c r="O3495" s="70"/>
      <c r="P3495" s="70"/>
      <c r="Q3495" s="70"/>
      <c r="R3495" s="70"/>
      <c r="S3495" s="86"/>
      <c r="T3495" s="70"/>
      <c r="Z3495" s="68">
        <f t="shared" si="229"/>
        <v>1</v>
      </c>
      <c r="AC3495" s="1" t="str">
        <f t="shared" si="230"/>
        <v>1900</v>
      </c>
    </row>
    <row r="3496" spans="2:29" x14ac:dyDescent="0.25">
      <c r="B3496" s="1">
        <f t="shared" si="227"/>
        <v>0</v>
      </c>
      <c r="D3496" s="95" t="str">
        <f t="shared" si="228"/>
        <v/>
      </c>
      <c r="E3496" s="69"/>
      <c r="F3496" s="70"/>
      <c r="G3496" s="4"/>
      <c r="H3496" s="71"/>
      <c r="I3496" s="71"/>
      <c r="J3496" s="70"/>
      <c r="K3496" s="70"/>
      <c r="L3496" s="70"/>
      <c r="M3496" s="70"/>
      <c r="N3496" s="70"/>
      <c r="O3496" s="70"/>
      <c r="P3496" s="70"/>
      <c r="Q3496" s="70"/>
      <c r="R3496" s="70"/>
      <c r="S3496" s="86"/>
      <c r="T3496" s="70"/>
      <c r="Z3496" s="68">
        <f t="shared" si="229"/>
        <v>1</v>
      </c>
      <c r="AC3496" s="1" t="str">
        <f t="shared" si="230"/>
        <v>1900</v>
      </c>
    </row>
    <row r="3497" spans="2:29" x14ac:dyDescent="0.25">
      <c r="B3497" s="1">
        <f t="shared" si="227"/>
        <v>0</v>
      </c>
      <c r="D3497" s="95" t="str">
        <f t="shared" si="228"/>
        <v/>
      </c>
      <c r="E3497" s="69"/>
      <c r="F3497" s="70"/>
      <c r="G3497" s="4"/>
      <c r="H3497" s="71"/>
      <c r="I3497" s="71"/>
      <c r="J3497" s="70"/>
      <c r="K3497" s="70"/>
      <c r="L3497" s="70"/>
      <c r="M3497" s="70"/>
      <c r="N3497" s="70"/>
      <c r="O3497" s="70"/>
      <c r="P3497" s="70"/>
      <c r="Q3497" s="70"/>
      <c r="R3497" s="70"/>
      <c r="S3497" s="86"/>
      <c r="T3497" s="70"/>
      <c r="Z3497" s="68">
        <f t="shared" si="229"/>
        <v>1</v>
      </c>
      <c r="AC3497" s="1" t="str">
        <f t="shared" si="230"/>
        <v>1900</v>
      </c>
    </row>
    <row r="3498" spans="2:29" x14ac:dyDescent="0.25">
      <c r="B3498" s="1">
        <f t="shared" si="227"/>
        <v>0</v>
      </c>
      <c r="D3498" s="95" t="str">
        <f t="shared" si="228"/>
        <v/>
      </c>
      <c r="E3498" s="69"/>
      <c r="F3498" s="70"/>
      <c r="G3498" s="4"/>
      <c r="H3498" s="71"/>
      <c r="I3498" s="71"/>
      <c r="J3498" s="70"/>
      <c r="K3498" s="70"/>
      <c r="L3498" s="70"/>
      <c r="M3498" s="70"/>
      <c r="N3498" s="70"/>
      <c r="O3498" s="70"/>
      <c r="P3498" s="70"/>
      <c r="Q3498" s="70"/>
      <c r="R3498" s="70"/>
      <c r="S3498" s="86"/>
      <c r="T3498" s="70"/>
      <c r="Z3498" s="68">
        <f t="shared" si="229"/>
        <v>1</v>
      </c>
      <c r="AC3498" s="1" t="str">
        <f t="shared" si="230"/>
        <v>1900</v>
      </c>
    </row>
    <row r="3499" spans="2:29" x14ac:dyDescent="0.25">
      <c r="B3499" s="1">
        <f t="shared" si="227"/>
        <v>0</v>
      </c>
      <c r="D3499" s="95" t="str">
        <f t="shared" si="228"/>
        <v/>
      </c>
      <c r="E3499" s="69"/>
      <c r="F3499" s="70"/>
      <c r="G3499" s="4"/>
      <c r="H3499" s="71"/>
      <c r="I3499" s="71"/>
      <c r="J3499" s="70"/>
      <c r="K3499" s="70"/>
      <c r="L3499" s="70"/>
      <c r="M3499" s="70"/>
      <c r="N3499" s="70"/>
      <c r="O3499" s="70"/>
      <c r="P3499" s="70"/>
      <c r="Q3499" s="70"/>
      <c r="R3499" s="70"/>
      <c r="S3499" s="86"/>
      <c r="T3499" s="70"/>
      <c r="Z3499" s="68">
        <f t="shared" si="229"/>
        <v>1</v>
      </c>
      <c r="AC3499" s="1" t="str">
        <f t="shared" si="230"/>
        <v>1900</v>
      </c>
    </row>
    <row r="3500" spans="2:29" x14ac:dyDescent="0.25">
      <c r="B3500" s="1">
        <f t="shared" si="227"/>
        <v>0</v>
      </c>
      <c r="D3500" s="95" t="str">
        <f t="shared" si="228"/>
        <v/>
      </c>
      <c r="E3500" s="69"/>
      <c r="F3500" s="70"/>
      <c r="G3500" s="4"/>
      <c r="H3500" s="71"/>
      <c r="I3500" s="71"/>
      <c r="J3500" s="70"/>
      <c r="K3500" s="70"/>
      <c r="L3500" s="70"/>
      <c r="M3500" s="70"/>
      <c r="N3500" s="70"/>
      <c r="O3500" s="70"/>
      <c r="P3500" s="70"/>
      <c r="Q3500" s="70"/>
      <c r="R3500" s="70"/>
      <c r="S3500" s="86"/>
      <c r="T3500" s="70"/>
      <c r="Z3500" s="68">
        <f t="shared" si="229"/>
        <v>1</v>
      </c>
      <c r="AC3500" s="1" t="str">
        <f t="shared" si="230"/>
        <v>1900</v>
      </c>
    </row>
    <row r="3501" spans="2:29" x14ac:dyDescent="0.25">
      <c r="B3501" s="1">
        <f t="shared" si="227"/>
        <v>0</v>
      </c>
      <c r="D3501" s="95" t="str">
        <f t="shared" si="228"/>
        <v/>
      </c>
      <c r="E3501" s="69"/>
      <c r="F3501" s="70"/>
      <c r="G3501" s="4"/>
      <c r="H3501" s="71"/>
      <c r="I3501" s="71"/>
      <c r="J3501" s="70"/>
      <c r="K3501" s="70"/>
      <c r="L3501" s="70"/>
      <c r="M3501" s="70"/>
      <c r="N3501" s="70"/>
      <c r="O3501" s="70"/>
      <c r="P3501" s="70"/>
      <c r="Q3501" s="70"/>
      <c r="R3501" s="70"/>
      <c r="S3501" s="86"/>
      <c r="T3501" s="70"/>
      <c r="Z3501" s="68">
        <f t="shared" si="229"/>
        <v>1</v>
      </c>
      <c r="AC3501" s="1" t="str">
        <f t="shared" si="230"/>
        <v>1900</v>
      </c>
    </row>
    <row r="3502" spans="2:29" x14ac:dyDescent="0.25">
      <c r="B3502" s="1">
        <f t="shared" si="227"/>
        <v>0</v>
      </c>
      <c r="D3502" s="95" t="str">
        <f t="shared" si="228"/>
        <v/>
      </c>
      <c r="E3502" s="69"/>
      <c r="F3502" s="70"/>
      <c r="G3502" s="4"/>
      <c r="H3502" s="71"/>
      <c r="I3502" s="71"/>
      <c r="J3502" s="70"/>
      <c r="K3502" s="70"/>
      <c r="L3502" s="70"/>
      <c r="M3502" s="70"/>
      <c r="N3502" s="70"/>
      <c r="O3502" s="70"/>
      <c r="P3502" s="70"/>
      <c r="Q3502" s="70"/>
      <c r="R3502" s="70"/>
      <c r="S3502" s="86"/>
      <c r="T3502" s="70"/>
      <c r="Z3502" s="68">
        <f t="shared" si="229"/>
        <v>1</v>
      </c>
      <c r="AC3502" s="1" t="str">
        <f t="shared" si="230"/>
        <v>1900</v>
      </c>
    </row>
    <row r="3503" spans="2:29" x14ac:dyDescent="0.25">
      <c r="B3503" s="1">
        <f t="shared" si="227"/>
        <v>0</v>
      </c>
      <c r="D3503" s="95" t="str">
        <f t="shared" si="228"/>
        <v/>
      </c>
      <c r="E3503" s="69"/>
      <c r="F3503" s="70"/>
      <c r="G3503" s="4"/>
      <c r="H3503" s="71"/>
      <c r="I3503" s="71"/>
      <c r="J3503" s="70"/>
      <c r="K3503" s="70"/>
      <c r="L3503" s="70"/>
      <c r="M3503" s="70"/>
      <c r="N3503" s="70"/>
      <c r="O3503" s="70"/>
      <c r="P3503" s="70"/>
      <c r="Q3503" s="70"/>
      <c r="R3503" s="70"/>
      <c r="S3503" s="86"/>
      <c r="T3503" s="70"/>
      <c r="Z3503" s="68">
        <f t="shared" si="229"/>
        <v>1</v>
      </c>
      <c r="AC3503" s="1" t="str">
        <f t="shared" si="230"/>
        <v>1900</v>
      </c>
    </row>
    <row r="3504" spans="2:29" x14ac:dyDescent="0.25">
      <c r="B3504" s="1">
        <f t="shared" si="227"/>
        <v>0</v>
      </c>
      <c r="D3504" s="95" t="str">
        <f t="shared" si="228"/>
        <v/>
      </c>
      <c r="E3504" s="69"/>
      <c r="F3504" s="70"/>
      <c r="G3504" s="4"/>
      <c r="H3504" s="71"/>
      <c r="I3504" s="71"/>
      <c r="J3504" s="70"/>
      <c r="K3504" s="70"/>
      <c r="L3504" s="70"/>
      <c r="M3504" s="70"/>
      <c r="N3504" s="70"/>
      <c r="O3504" s="70"/>
      <c r="P3504" s="70"/>
      <c r="Q3504" s="70"/>
      <c r="R3504" s="70"/>
      <c r="S3504" s="86"/>
      <c r="T3504" s="70"/>
      <c r="Z3504" s="68">
        <f t="shared" si="229"/>
        <v>1</v>
      </c>
      <c r="AC3504" s="1" t="str">
        <f t="shared" si="230"/>
        <v>1900</v>
      </c>
    </row>
    <row r="3505" spans="2:29" x14ac:dyDescent="0.25">
      <c r="B3505" s="1">
        <f t="shared" si="227"/>
        <v>0</v>
      </c>
      <c r="D3505" s="95" t="str">
        <f t="shared" si="228"/>
        <v/>
      </c>
      <c r="E3505" s="69"/>
      <c r="F3505" s="70"/>
      <c r="G3505" s="4"/>
      <c r="H3505" s="71"/>
      <c r="I3505" s="71"/>
      <c r="J3505" s="70"/>
      <c r="K3505" s="70"/>
      <c r="L3505" s="70"/>
      <c r="M3505" s="70"/>
      <c r="N3505" s="70"/>
      <c r="O3505" s="70"/>
      <c r="P3505" s="70"/>
      <c r="Q3505" s="70"/>
      <c r="R3505" s="70"/>
      <c r="S3505" s="86"/>
      <c r="T3505" s="70"/>
      <c r="Z3505" s="68">
        <f t="shared" si="229"/>
        <v>1</v>
      </c>
      <c r="AC3505" s="1" t="str">
        <f t="shared" si="230"/>
        <v>1900</v>
      </c>
    </row>
    <row r="3506" spans="2:29" x14ac:dyDescent="0.25">
      <c r="B3506" s="1">
        <f t="shared" si="227"/>
        <v>0</v>
      </c>
      <c r="D3506" s="95" t="str">
        <f t="shared" si="228"/>
        <v/>
      </c>
      <c r="E3506" s="69"/>
      <c r="F3506" s="70"/>
      <c r="G3506" s="4"/>
      <c r="H3506" s="71"/>
      <c r="I3506" s="71"/>
      <c r="J3506" s="70"/>
      <c r="K3506" s="70"/>
      <c r="L3506" s="70"/>
      <c r="M3506" s="70"/>
      <c r="N3506" s="70"/>
      <c r="O3506" s="70"/>
      <c r="P3506" s="70"/>
      <c r="Q3506" s="70"/>
      <c r="R3506" s="70"/>
      <c r="S3506" s="86"/>
      <c r="T3506" s="70"/>
      <c r="Z3506" s="68">
        <f t="shared" si="229"/>
        <v>1</v>
      </c>
      <c r="AC3506" s="1" t="str">
        <f t="shared" si="230"/>
        <v>1900</v>
      </c>
    </row>
    <row r="3507" spans="2:29" x14ac:dyDescent="0.25">
      <c r="B3507" s="1">
        <f t="shared" si="227"/>
        <v>0</v>
      </c>
      <c r="D3507" s="95" t="str">
        <f t="shared" si="228"/>
        <v/>
      </c>
      <c r="E3507" s="69"/>
      <c r="F3507" s="70"/>
      <c r="G3507" s="4"/>
      <c r="H3507" s="71"/>
      <c r="I3507" s="71"/>
      <c r="J3507" s="70"/>
      <c r="K3507" s="70"/>
      <c r="L3507" s="70"/>
      <c r="M3507" s="70"/>
      <c r="N3507" s="70"/>
      <c r="O3507" s="70"/>
      <c r="P3507" s="70"/>
      <c r="Q3507" s="70"/>
      <c r="R3507" s="70"/>
      <c r="S3507" s="86"/>
      <c r="T3507" s="70"/>
      <c r="Z3507" s="68">
        <f t="shared" si="229"/>
        <v>1</v>
      </c>
      <c r="AC3507" s="1" t="str">
        <f t="shared" si="230"/>
        <v>1900</v>
      </c>
    </row>
    <row r="3508" spans="2:29" x14ac:dyDescent="0.25">
      <c r="B3508" s="1">
        <f t="shared" si="227"/>
        <v>0</v>
      </c>
      <c r="D3508" s="95" t="str">
        <f t="shared" si="228"/>
        <v/>
      </c>
      <c r="E3508" s="69"/>
      <c r="F3508" s="70"/>
      <c r="G3508" s="4"/>
      <c r="H3508" s="71"/>
      <c r="I3508" s="71"/>
      <c r="J3508" s="70"/>
      <c r="K3508" s="70"/>
      <c r="L3508" s="70"/>
      <c r="M3508" s="70"/>
      <c r="N3508" s="70"/>
      <c r="O3508" s="70"/>
      <c r="P3508" s="70"/>
      <c r="Q3508" s="70"/>
      <c r="R3508" s="70"/>
      <c r="S3508" s="86"/>
      <c r="T3508" s="70"/>
      <c r="Z3508" s="68">
        <f t="shared" si="229"/>
        <v>1</v>
      </c>
      <c r="AC3508" s="1" t="str">
        <f t="shared" si="230"/>
        <v>1900</v>
      </c>
    </row>
    <row r="3509" spans="2:29" x14ac:dyDescent="0.25">
      <c r="B3509" s="1">
        <f t="shared" si="227"/>
        <v>0</v>
      </c>
      <c r="D3509" s="95" t="str">
        <f t="shared" si="228"/>
        <v/>
      </c>
      <c r="E3509" s="69"/>
      <c r="F3509" s="70"/>
      <c r="G3509" s="4"/>
      <c r="H3509" s="71"/>
      <c r="I3509" s="71"/>
      <c r="J3509" s="70"/>
      <c r="K3509" s="70"/>
      <c r="L3509" s="70"/>
      <c r="M3509" s="70"/>
      <c r="N3509" s="70"/>
      <c r="O3509" s="70"/>
      <c r="P3509" s="70"/>
      <c r="Q3509" s="70"/>
      <c r="R3509" s="70"/>
      <c r="S3509" s="86"/>
      <c r="T3509" s="70"/>
      <c r="Z3509" s="68">
        <f t="shared" si="229"/>
        <v>1</v>
      </c>
      <c r="AC3509" s="1" t="str">
        <f t="shared" si="230"/>
        <v>1900</v>
      </c>
    </row>
    <row r="3510" spans="2:29" x14ac:dyDescent="0.25">
      <c r="B3510" s="1">
        <f t="shared" si="227"/>
        <v>0</v>
      </c>
      <c r="D3510" s="95" t="str">
        <f t="shared" si="228"/>
        <v/>
      </c>
      <c r="E3510" s="69"/>
      <c r="F3510" s="70"/>
      <c r="G3510" s="4"/>
      <c r="H3510" s="71"/>
      <c r="I3510" s="71"/>
      <c r="J3510" s="70"/>
      <c r="K3510" s="70"/>
      <c r="L3510" s="70"/>
      <c r="M3510" s="70"/>
      <c r="N3510" s="70"/>
      <c r="O3510" s="70"/>
      <c r="P3510" s="70"/>
      <c r="Q3510" s="70"/>
      <c r="R3510" s="70"/>
      <c r="S3510" s="86"/>
      <c r="T3510" s="70"/>
      <c r="Z3510" s="68">
        <f t="shared" si="229"/>
        <v>1</v>
      </c>
      <c r="AC3510" s="1" t="str">
        <f t="shared" si="230"/>
        <v>1900</v>
      </c>
    </row>
    <row r="3511" spans="2:29" x14ac:dyDescent="0.25">
      <c r="B3511" s="1">
        <f t="shared" si="227"/>
        <v>0</v>
      </c>
      <c r="D3511" s="95" t="str">
        <f t="shared" si="228"/>
        <v/>
      </c>
      <c r="E3511" s="69"/>
      <c r="F3511" s="70"/>
      <c r="G3511" s="4"/>
      <c r="H3511" s="71"/>
      <c r="I3511" s="71"/>
      <c r="J3511" s="70"/>
      <c r="K3511" s="70"/>
      <c r="L3511" s="70"/>
      <c r="M3511" s="70"/>
      <c r="N3511" s="70"/>
      <c r="O3511" s="70"/>
      <c r="P3511" s="70"/>
      <c r="Q3511" s="70"/>
      <c r="R3511" s="70"/>
      <c r="S3511" s="86"/>
      <c r="T3511" s="70"/>
      <c r="Z3511" s="68">
        <f t="shared" si="229"/>
        <v>1</v>
      </c>
      <c r="AC3511" s="1" t="str">
        <f t="shared" si="230"/>
        <v>1900</v>
      </c>
    </row>
    <row r="3512" spans="2:29" x14ac:dyDescent="0.25">
      <c r="B3512" s="1">
        <f t="shared" si="227"/>
        <v>0</v>
      </c>
      <c r="D3512" s="95" t="str">
        <f t="shared" si="228"/>
        <v/>
      </c>
      <c r="E3512" s="69"/>
      <c r="F3512" s="70"/>
      <c r="G3512" s="4"/>
      <c r="H3512" s="71"/>
      <c r="I3512" s="71"/>
      <c r="J3512" s="70"/>
      <c r="K3512" s="70"/>
      <c r="L3512" s="70"/>
      <c r="M3512" s="70"/>
      <c r="N3512" s="70"/>
      <c r="O3512" s="70"/>
      <c r="P3512" s="70"/>
      <c r="Q3512" s="70"/>
      <c r="R3512" s="70"/>
      <c r="S3512" s="86"/>
      <c r="T3512" s="70"/>
      <c r="Z3512" s="68">
        <f t="shared" si="229"/>
        <v>1</v>
      </c>
      <c r="AC3512" s="1" t="str">
        <f t="shared" si="230"/>
        <v>1900</v>
      </c>
    </row>
    <row r="3513" spans="2:29" x14ac:dyDescent="0.25">
      <c r="B3513" s="1">
        <f t="shared" si="227"/>
        <v>0</v>
      </c>
      <c r="D3513" s="95" t="str">
        <f t="shared" si="228"/>
        <v/>
      </c>
      <c r="E3513" s="69"/>
      <c r="F3513" s="70"/>
      <c r="G3513" s="4"/>
      <c r="H3513" s="71"/>
      <c r="I3513" s="71"/>
      <c r="J3513" s="70"/>
      <c r="K3513" s="70"/>
      <c r="L3513" s="70"/>
      <c r="M3513" s="70"/>
      <c r="N3513" s="70"/>
      <c r="O3513" s="70"/>
      <c r="P3513" s="70"/>
      <c r="Q3513" s="70"/>
      <c r="R3513" s="70"/>
      <c r="S3513" s="86"/>
      <c r="T3513" s="70"/>
      <c r="Z3513" s="68">
        <f t="shared" si="229"/>
        <v>1</v>
      </c>
      <c r="AC3513" s="1" t="str">
        <f t="shared" si="230"/>
        <v>1900</v>
      </c>
    </row>
    <row r="3514" spans="2:29" x14ac:dyDescent="0.25">
      <c r="B3514" s="1">
        <f t="shared" si="227"/>
        <v>0</v>
      </c>
      <c r="D3514" s="95" t="str">
        <f t="shared" si="228"/>
        <v/>
      </c>
      <c r="E3514" s="69"/>
      <c r="F3514" s="70"/>
      <c r="G3514" s="4"/>
      <c r="H3514" s="71"/>
      <c r="I3514" s="71"/>
      <c r="J3514" s="70"/>
      <c r="K3514" s="70"/>
      <c r="L3514" s="70"/>
      <c r="M3514" s="70"/>
      <c r="N3514" s="70"/>
      <c r="O3514" s="70"/>
      <c r="P3514" s="70"/>
      <c r="Q3514" s="70"/>
      <c r="R3514" s="70"/>
      <c r="S3514" s="86"/>
      <c r="T3514" s="70"/>
      <c r="Z3514" s="68">
        <f t="shared" si="229"/>
        <v>1</v>
      </c>
      <c r="AC3514" s="1" t="str">
        <f t="shared" si="230"/>
        <v>1900</v>
      </c>
    </row>
    <row r="3515" spans="2:29" x14ac:dyDescent="0.25">
      <c r="B3515" s="1">
        <f t="shared" si="227"/>
        <v>0</v>
      </c>
      <c r="D3515" s="95" t="str">
        <f t="shared" si="228"/>
        <v/>
      </c>
      <c r="E3515" s="69"/>
      <c r="F3515" s="70"/>
      <c r="G3515" s="4"/>
      <c r="H3515" s="71"/>
      <c r="I3515" s="71"/>
      <c r="J3515" s="70"/>
      <c r="K3515" s="70"/>
      <c r="L3515" s="70"/>
      <c r="M3515" s="70"/>
      <c r="N3515" s="70"/>
      <c r="O3515" s="70"/>
      <c r="P3515" s="70"/>
      <c r="Q3515" s="70"/>
      <c r="R3515" s="70"/>
      <c r="S3515" s="86"/>
      <c r="T3515" s="70"/>
      <c r="Z3515" s="68">
        <f t="shared" si="229"/>
        <v>1</v>
      </c>
      <c r="AC3515" s="1" t="str">
        <f t="shared" si="230"/>
        <v>1900</v>
      </c>
    </row>
    <row r="3516" spans="2:29" x14ac:dyDescent="0.25">
      <c r="B3516" s="1">
        <f t="shared" si="227"/>
        <v>0</v>
      </c>
      <c r="D3516" s="95" t="str">
        <f t="shared" si="228"/>
        <v/>
      </c>
      <c r="E3516" s="69"/>
      <c r="F3516" s="70"/>
      <c r="G3516" s="4"/>
      <c r="H3516" s="71"/>
      <c r="I3516" s="71"/>
      <c r="J3516" s="70"/>
      <c r="K3516" s="70"/>
      <c r="L3516" s="70"/>
      <c r="M3516" s="70"/>
      <c r="N3516" s="70"/>
      <c r="O3516" s="70"/>
      <c r="P3516" s="70"/>
      <c r="Q3516" s="70"/>
      <c r="R3516" s="70"/>
      <c r="S3516" s="86"/>
      <c r="T3516" s="70"/>
      <c r="Z3516" s="68">
        <f t="shared" si="229"/>
        <v>1</v>
      </c>
      <c r="AC3516" s="1" t="str">
        <f t="shared" si="230"/>
        <v>1900</v>
      </c>
    </row>
    <row r="3517" spans="2:29" x14ac:dyDescent="0.25">
      <c r="B3517" s="1">
        <f t="shared" si="227"/>
        <v>0</v>
      </c>
      <c r="D3517" s="95" t="str">
        <f t="shared" si="228"/>
        <v/>
      </c>
      <c r="E3517" s="69"/>
      <c r="F3517" s="70"/>
      <c r="G3517" s="4"/>
      <c r="H3517" s="71"/>
      <c r="I3517" s="71"/>
      <c r="J3517" s="70"/>
      <c r="K3517" s="70"/>
      <c r="L3517" s="70"/>
      <c r="M3517" s="70"/>
      <c r="N3517" s="70"/>
      <c r="O3517" s="70"/>
      <c r="P3517" s="70"/>
      <c r="Q3517" s="70"/>
      <c r="R3517" s="70"/>
      <c r="S3517" s="86"/>
      <c r="T3517" s="70"/>
      <c r="Z3517" s="68">
        <f t="shared" si="229"/>
        <v>1</v>
      </c>
      <c r="AC3517" s="1" t="str">
        <f t="shared" si="230"/>
        <v>1900</v>
      </c>
    </row>
    <row r="3518" spans="2:29" x14ac:dyDescent="0.25">
      <c r="B3518" s="1">
        <f t="shared" si="227"/>
        <v>0</v>
      </c>
      <c r="D3518" s="95" t="str">
        <f t="shared" si="228"/>
        <v/>
      </c>
      <c r="E3518" s="69"/>
      <c r="F3518" s="70"/>
      <c r="G3518" s="4"/>
      <c r="H3518" s="71"/>
      <c r="I3518" s="71"/>
      <c r="J3518" s="70"/>
      <c r="K3518" s="70"/>
      <c r="L3518" s="70"/>
      <c r="M3518" s="70"/>
      <c r="N3518" s="70"/>
      <c r="O3518" s="70"/>
      <c r="P3518" s="70"/>
      <c r="Q3518" s="70"/>
      <c r="R3518" s="70"/>
      <c r="S3518" s="86"/>
      <c r="T3518" s="70"/>
      <c r="Z3518" s="68">
        <f t="shared" si="229"/>
        <v>1</v>
      </c>
      <c r="AC3518" s="1" t="str">
        <f t="shared" si="230"/>
        <v>1900</v>
      </c>
    </row>
    <row r="3519" spans="2:29" x14ac:dyDescent="0.25">
      <c r="B3519" s="1">
        <f t="shared" si="227"/>
        <v>0</v>
      </c>
      <c r="D3519" s="95" t="str">
        <f t="shared" si="228"/>
        <v/>
      </c>
      <c r="E3519" s="69"/>
      <c r="F3519" s="70"/>
      <c r="G3519" s="4"/>
      <c r="H3519" s="71"/>
      <c r="I3519" s="71"/>
      <c r="J3519" s="70"/>
      <c r="K3519" s="70"/>
      <c r="L3519" s="70"/>
      <c r="M3519" s="70"/>
      <c r="N3519" s="70"/>
      <c r="O3519" s="70"/>
      <c r="P3519" s="70"/>
      <c r="Q3519" s="70"/>
      <c r="R3519" s="70"/>
      <c r="S3519" s="86"/>
      <c r="T3519" s="70"/>
      <c r="Z3519" s="68">
        <f t="shared" si="229"/>
        <v>1</v>
      </c>
      <c r="AC3519" s="1" t="str">
        <f t="shared" si="230"/>
        <v>1900</v>
      </c>
    </row>
    <row r="3520" spans="2:29" x14ac:dyDescent="0.25">
      <c r="B3520" s="1">
        <f t="shared" si="227"/>
        <v>0</v>
      </c>
      <c r="D3520" s="95" t="str">
        <f t="shared" si="228"/>
        <v/>
      </c>
      <c r="E3520" s="69"/>
      <c r="F3520" s="70"/>
      <c r="G3520" s="4"/>
      <c r="H3520" s="71"/>
      <c r="I3520" s="71"/>
      <c r="J3520" s="70"/>
      <c r="K3520" s="70"/>
      <c r="L3520" s="70"/>
      <c r="M3520" s="70"/>
      <c r="N3520" s="70"/>
      <c r="O3520" s="70"/>
      <c r="P3520" s="70"/>
      <c r="Q3520" s="70"/>
      <c r="R3520" s="70"/>
      <c r="S3520" s="86"/>
      <c r="T3520" s="70"/>
      <c r="Z3520" s="68">
        <f t="shared" si="229"/>
        <v>1</v>
      </c>
      <c r="AC3520" s="1" t="str">
        <f t="shared" si="230"/>
        <v>1900</v>
      </c>
    </row>
    <row r="3521" spans="2:29" x14ac:dyDescent="0.25">
      <c r="B3521" s="1">
        <f t="shared" si="227"/>
        <v>0</v>
      </c>
      <c r="D3521" s="95" t="str">
        <f t="shared" si="228"/>
        <v/>
      </c>
      <c r="E3521" s="69"/>
      <c r="F3521" s="70"/>
      <c r="G3521" s="4"/>
      <c r="H3521" s="71"/>
      <c r="I3521" s="71"/>
      <c r="J3521" s="70"/>
      <c r="K3521" s="70"/>
      <c r="L3521" s="70"/>
      <c r="M3521" s="70"/>
      <c r="N3521" s="70"/>
      <c r="O3521" s="70"/>
      <c r="P3521" s="70"/>
      <c r="Q3521" s="70"/>
      <c r="R3521" s="70"/>
      <c r="S3521" s="86"/>
      <c r="T3521" s="70"/>
      <c r="Z3521" s="68">
        <f t="shared" si="229"/>
        <v>1</v>
      </c>
      <c r="AC3521" s="1" t="str">
        <f t="shared" si="230"/>
        <v>1900</v>
      </c>
    </row>
    <row r="3522" spans="2:29" x14ac:dyDescent="0.25">
      <c r="B3522" s="1">
        <f t="shared" si="227"/>
        <v>0</v>
      </c>
      <c r="D3522" s="95" t="str">
        <f t="shared" si="228"/>
        <v/>
      </c>
      <c r="E3522" s="69"/>
      <c r="F3522" s="70"/>
      <c r="G3522" s="4"/>
      <c r="H3522" s="71"/>
      <c r="I3522" s="71"/>
      <c r="J3522" s="70"/>
      <c r="K3522" s="70"/>
      <c r="L3522" s="70"/>
      <c r="M3522" s="70"/>
      <c r="N3522" s="70"/>
      <c r="O3522" s="70"/>
      <c r="P3522" s="70"/>
      <c r="Q3522" s="70"/>
      <c r="R3522" s="70"/>
      <c r="S3522" s="86"/>
      <c r="T3522" s="70"/>
      <c r="Z3522" s="68">
        <f t="shared" si="229"/>
        <v>1</v>
      </c>
      <c r="AC3522" s="1" t="str">
        <f t="shared" si="230"/>
        <v>1900</v>
      </c>
    </row>
    <row r="3523" spans="2:29" x14ac:dyDescent="0.25">
      <c r="B3523" s="1">
        <f t="shared" si="227"/>
        <v>0</v>
      </c>
      <c r="D3523" s="95" t="str">
        <f t="shared" si="228"/>
        <v/>
      </c>
      <c r="E3523" s="69"/>
      <c r="F3523" s="70"/>
      <c r="G3523" s="4"/>
      <c r="H3523" s="71"/>
      <c r="I3523" s="71"/>
      <c r="J3523" s="70"/>
      <c r="K3523" s="70"/>
      <c r="L3523" s="70"/>
      <c r="M3523" s="70"/>
      <c r="N3523" s="70"/>
      <c r="O3523" s="70"/>
      <c r="P3523" s="70"/>
      <c r="Q3523" s="70"/>
      <c r="R3523" s="70"/>
      <c r="S3523" s="86"/>
      <c r="T3523" s="70"/>
      <c r="Z3523" s="68">
        <f t="shared" si="229"/>
        <v>1</v>
      </c>
      <c r="AC3523" s="1" t="str">
        <f t="shared" si="230"/>
        <v>1900</v>
      </c>
    </row>
    <row r="3524" spans="2:29" x14ac:dyDescent="0.25">
      <c r="B3524" s="1">
        <f t="shared" ref="B3524:B3587" si="231">IF($B$1=YEAR(Z3524),D3524,0)</f>
        <v>0</v>
      </c>
      <c r="D3524" s="95" t="str">
        <f t="shared" ref="D3524:D3587" si="232">IF(Z3524&lt;&gt;$Y$2,IF(YEAR(Z3524)=YEAR(Z3523),D3523+1,1),"")</f>
        <v/>
      </c>
      <c r="E3524" s="69"/>
      <c r="F3524" s="70"/>
      <c r="G3524" s="4"/>
      <c r="H3524" s="71"/>
      <c r="I3524" s="71"/>
      <c r="J3524" s="70"/>
      <c r="K3524" s="70"/>
      <c r="L3524" s="70"/>
      <c r="M3524" s="70"/>
      <c r="N3524" s="70"/>
      <c r="O3524" s="70"/>
      <c r="P3524" s="70"/>
      <c r="Q3524" s="70"/>
      <c r="R3524" s="70"/>
      <c r="S3524" s="86"/>
      <c r="T3524" s="70"/>
      <c r="Z3524" s="68">
        <f t="shared" ref="Z3524:Z3587" si="233">IF(CONCATENATE(F3524,F3525,F3526,F3527,F3528,F3529)&lt;&gt;"",IF(AND(E3524&lt;&gt;0,ISNUMBER(E3524)=TRUE),E3524,Z3523),$Y$2)</f>
        <v>1</v>
      </c>
      <c r="AC3524" s="1" t="str">
        <f t="shared" si="230"/>
        <v>1900</v>
      </c>
    </row>
    <row r="3525" spans="2:29" x14ac:dyDescent="0.25">
      <c r="B3525" s="1">
        <f t="shared" si="231"/>
        <v>0</v>
      </c>
      <c r="D3525" s="95" t="str">
        <f t="shared" si="232"/>
        <v/>
      </c>
      <c r="E3525" s="69"/>
      <c r="F3525" s="70"/>
      <c r="G3525" s="4"/>
      <c r="H3525" s="71"/>
      <c r="I3525" s="71"/>
      <c r="J3525" s="70"/>
      <c r="K3525" s="70"/>
      <c r="L3525" s="70"/>
      <c r="M3525" s="70"/>
      <c r="N3525" s="70"/>
      <c r="O3525" s="70"/>
      <c r="P3525" s="70"/>
      <c r="Q3525" s="70"/>
      <c r="R3525" s="70"/>
      <c r="S3525" s="86"/>
      <c r="T3525" s="70"/>
      <c r="Z3525" s="68">
        <f t="shared" si="233"/>
        <v>1</v>
      </c>
      <c r="AC3525" s="1" t="str">
        <f t="shared" ref="AC3525:AC3588" si="234">YEAR(Z3525)&amp;F3525&amp;G3525</f>
        <v>1900</v>
      </c>
    </row>
    <row r="3526" spans="2:29" x14ac:dyDescent="0.25">
      <c r="B3526" s="1">
        <f t="shared" si="231"/>
        <v>0</v>
      </c>
      <c r="D3526" s="95" t="str">
        <f t="shared" si="232"/>
        <v/>
      </c>
      <c r="E3526" s="69"/>
      <c r="F3526" s="70"/>
      <c r="G3526" s="4"/>
      <c r="H3526" s="71"/>
      <c r="I3526" s="71"/>
      <c r="J3526" s="70"/>
      <c r="K3526" s="70"/>
      <c r="L3526" s="70"/>
      <c r="M3526" s="70"/>
      <c r="N3526" s="70"/>
      <c r="O3526" s="70"/>
      <c r="P3526" s="70"/>
      <c r="Q3526" s="70"/>
      <c r="R3526" s="70"/>
      <c r="S3526" s="86"/>
      <c r="T3526" s="70"/>
      <c r="Z3526" s="68">
        <f t="shared" si="233"/>
        <v>1</v>
      </c>
      <c r="AC3526" s="1" t="str">
        <f t="shared" si="234"/>
        <v>1900</v>
      </c>
    </row>
    <row r="3527" spans="2:29" x14ac:dyDescent="0.25">
      <c r="B3527" s="1">
        <f t="shared" si="231"/>
        <v>0</v>
      </c>
      <c r="D3527" s="95" t="str">
        <f t="shared" si="232"/>
        <v/>
      </c>
      <c r="E3527" s="69"/>
      <c r="F3527" s="70"/>
      <c r="G3527" s="4"/>
      <c r="H3527" s="71"/>
      <c r="I3527" s="71"/>
      <c r="J3527" s="70"/>
      <c r="K3527" s="70"/>
      <c r="L3527" s="70"/>
      <c r="M3527" s="70"/>
      <c r="N3527" s="70"/>
      <c r="O3527" s="70"/>
      <c r="P3527" s="70"/>
      <c r="Q3527" s="70"/>
      <c r="R3527" s="70"/>
      <c r="S3527" s="86"/>
      <c r="T3527" s="70"/>
      <c r="Z3527" s="68">
        <f t="shared" si="233"/>
        <v>1</v>
      </c>
      <c r="AC3527" s="1" t="str">
        <f t="shared" si="234"/>
        <v>1900</v>
      </c>
    </row>
    <row r="3528" spans="2:29" x14ac:dyDescent="0.25">
      <c r="B3528" s="1">
        <f t="shared" si="231"/>
        <v>0</v>
      </c>
      <c r="D3528" s="95" t="str">
        <f t="shared" si="232"/>
        <v/>
      </c>
      <c r="E3528" s="69"/>
      <c r="F3528" s="70"/>
      <c r="G3528" s="4"/>
      <c r="H3528" s="71"/>
      <c r="I3528" s="71"/>
      <c r="J3528" s="70"/>
      <c r="K3528" s="70"/>
      <c r="L3528" s="70"/>
      <c r="M3528" s="70"/>
      <c r="N3528" s="70"/>
      <c r="O3528" s="70"/>
      <c r="P3528" s="70"/>
      <c r="Q3528" s="70"/>
      <c r="R3528" s="70"/>
      <c r="S3528" s="86"/>
      <c r="T3528" s="70"/>
      <c r="Z3528" s="68">
        <f t="shared" si="233"/>
        <v>1</v>
      </c>
      <c r="AC3528" s="1" t="str">
        <f t="shared" si="234"/>
        <v>1900</v>
      </c>
    </row>
    <row r="3529" spans="2:29" x14ac:dyDescent="0.25">
      <c r="B3529" s="1">
        <f t="shared" si="231"/>
        <v>0</v>
      </c>
      <c r="D3529" s="95" t="str">
        <f t="shared" si="232"/>
        <v/>
      </c>
      <c r="E3529" s="69"/>
      <c r="F3529" s="70"/>
      <c r="G3529" s="4"/>
      <c r="H3529" s="71"/>
      <c r="I3529" s="71"/>
      <c r="J3529" s="70"/>
      <c r="K3529" s="70"/>
      <c r="L3529" s="70"/>
      <c r="M3529" s="70"/>
      <c r="N3529" s="70"/>
      <c r="O3529" s="70"/>
      <c r="P3529" s="70"/>
      <c r="Q3529" s="70"/>
      <c r="R3529" s="70"/>
      <c r="S3529" s="86"/>
      <c r="T3529" s="70"/>
      <c r="Z3529" s="68">
        <f t="shared" si="233"/>
        <v>1</v>
      </c>
      <c r="AC3529" s="1" t="str">
        <f t="shared" si="234"/>
        <v>1900</v>
      </c>
    </row>
    <row r="3530" spans="2:29" x14ac:dyDescent="0.25">
      <c r="B3530" s="1">
        <f t="shared" si="231"/>
        <v>0</v>
      </c>
      <c r="D3530" s="95" t="str">
        <f t="shared" si="232"/>
        <v/>
      </c>
      <c r="E3530" s="69"/>
      <c r="F3530" s="70"/>
      <c r="G3530" s="4"/>
      <c r="H3530" s="71"/>
      <c r="I3530" s="71"/>
      <c r="J3530" s="70"/>
      <c r="K3530" s="70"/>
      <c r="L3530" s="70"/>
      <c r="M3530" s="70"/>
      <c r="N3530" s="70"/>
      <c r="O3530" s="70"/>
      <c r="P3530" s="70"/>
      <c r="Q3530" s="70"/>
      <c r="R3530" s="70"/>
      <c r="S3530" s="86"/>
      <c r="T3530" s="70"/>
      <c r="Z3530" s="68">
        <f t="shared" si="233"/>
        <v>1</v>
      </c>
      <c r="AC3530" s="1" t="str">
        <f t="shared" si="234"/>
        <v>1900</v>
      </c>
    </row>
    <row r="3531" spans="2:29" x14ac:dyDescent="0.25">
      <c r="B3531" s="1">
        <f t="shared" si="231"/>
        <v>0</v>
      </c>
      <c r="D3531" s="95" t="str">
        <f t="shared" si="232"/>
        <v/>
      </c>
      <c r="E3531" s="69"/>
      <c r="F3531" s="70"/>
      <c r="G3531" s="4"/>
      <c r="H3531" s="71"/>
      <c r="I3531" s="71"/>
      <c r="J3531" s="70"/>
      <c r="K3531" s="70"/>
      <c r="L3531" s="70"/>
      <c r="M3531" s="70"/>
      <c r="N3531" s="70"/>
      <c r="O3531" s="70"/>
      <c r="P3531" s="70"/>
      <c r="Q3531" s="70"/>
      <c r="R3531" s="70"/>
      <c r="S3531" s="86"/>
      <c r="T3531" s="70"/>
      <c r="Z3531" s="68">
        <f t="shared" si="233"/>
        <v>1</v>
      </c>
      <c r="AC3531" s="1" t="str">
        <f t="shared" si="234"/>
        <v>1900</v>
      </c>
    </row>
    <row r="3532" spans="2:29" x14ac:dyDescent="0.25">
      <c r="B3532" s="1">
        <f t="shared" si="231"/>
        <v>0</v>
      </c>
      <c r="D3532" s="95" t="str">
        <f t="shared" si="232"/>
        <v/>
      </c>
      <c r="E3532" s="69"/>
      <c r="F3532" s="70"/>
      <c r="G3532" s="4"/>
      <c r="H3532" s="71"/>
      <c r="I3532" s="71"/>
      <c r="J3532" s="70"/>
      <c r="K3532" s="70"/>
      <c r="L3532" s="70"/>
      <c r="M3532" s="70"/>
      <c r="N3532" s="70"/>
      <c r="O3532" s="70"/>
      <c r="P3532" s="70"/>
      <c r="Q3532" s="70"/>
      <c r="R3532" s="70"/>
      <c r="S3532" s="86"/>
      <c r="T3532" s="70"/>
      <c r="Z3532" s="68">
        <f t="shared" si="233"/>
        <v>1</v>
      </c>
      <c r="AC3532" s="1" t="str">
        <f t="shared" si="234"/>
        <v>1900</v>
      </c>
    </row>
    <row r="3533" spans="2:29" x14ac:dyDescent="0.25">
      <c r="B3533" s="1">
        <f t="shared" si="231"/>
        <v>0</v>
      </c>
      <c r="D3533" s="95" t="str">
        <f t="shared" si="232"/>
        <v/>
      </c>
      <c r="E3533" s="69"/>
      <c r="F3533" s="70"/>
      <c r="G3533" s="4"/>
      <c r="H3533" s="71"/>
      <c r="I3533" s="71"/>
      <c r="J3533" s="70"/>
      <c r="K3533" s="70"/>
      <c r="L3533" s="70"/>
      <c r="M3533" s="70"/>
      <c r="N3533" s="70"/>
      <c r="O3533" s="70"/>
      <c r="P3533" s="70"/>
      <c r="Q3533" s="70"/>
      <c r="R3533" s="70"/>
      <c r="S3533" s="86"/>
      <c r="T3533" s="70"/>
      <c r="Z3533" s="68">
        <f t="shared" si="233"/>
        <v>1</v>
      </c>
      <c r="AC3533" s="1" t="str">
        <f t="shared" si="234"/>
        <v>1900</v>
      </c>
    </row>
    <row r="3534" spans="2:29" x14ac:dyDescent="0.25">
      <c r="B3534" s="1">
        <f t="shared" si="231"/>
        <v>0</v>
      </c>
      <c r="D3534" s="95" t="str">
        <f t="shared" si="232"/>
        <v/>
      </c>
      <c r="E3534" s="69"/>
      <c r="F3534" s="70"/>
      <c r="G3534" s="4"/>
      <c r="H3534" s="71"/>
      <c r="I3534" s="71"/>
      <c r="J3534" s="70"/>
      <c r="K3534" s="70"/>
      <c r="L3534" s="70"/>
      <c r="M3534" s="70"/>
      <c r="N3534" s="70"/>
      <c r="O3534" s="70"/>
      <c r="P3534" s="70"/>
      <c r="Q3534" s="70"/>
      <c r="R3534" s="70"/>
      <c r="S3534" s="86"/>
      <c r="T3534" s="70"/>
      <c r="Z3534" s="68">
        <f t="shared" si="233"/>
        <v>1</v>
      </c>
      <c r="AC3534" s="1" t="str">
        <f t="shared" si="234"/>
        <v>1900</v>
      </c>
    </row>
    <row r="3535" spans="2:29" x14ac:dyDescent="0.25">
      <c r="B3535" s="1">
        <f t="shared" si="231"/>
        <v>0</v>
      </c>
      <c r="D3535" s="95" t="str">
        <f t="shared" si="232"/>
        <v/>
      </c>
      <c r="E3535" s="69"/>
      <c r="F3535" s="70"/>
      <c r="G3535" s="4"/>
      <c r="H3535" s="71"/>
      <c r="I3535" s="71"/>
      <c r="J3535" s="70"/>
      <c r="K3535" s="70"/>
      <c r="L3535" s="70"/>
      <c r="M3535" s="70"/>
      <c r="N3535" s="70"/>
      <c r="O3535" s="70"/>
      <c r="P3535" s="70"/>
      <c r="Q3535" s="70"/>
      <c r="R3535" s="70"/>
      <c r="S3535" s="86"/>
      <c r="T3535" s="70"/>
      <c r="Z3535" s="68">
        <f t="shared" si="233"/>
        <v>1</v>
      </c>
      <c r="AC3535" s="1" t="str">
        <f t="shared" si="234"/>
        <v>1900</v>
      </c>
    </row>
    <row r="3536" spans="2:29" x14ac:dyDescent="0.25">
      <c r="B3536" s="1">
        <f t="shared" si="231"/>
        <v>0</v>
      </c>
      <c r="D3536" s="95" t="str">
        <f t="shared" si="232"/>
        <v/>
      </c>
      <c r="E3536" s="69"/>
      <c r="F3536" s="70"/>
      <c r="G3536" s="4"/>
      <c r="H3536" s="71"/>
      <c r="I3536" s="71"/>
      <c r="J3536" s="70"/>
      <c r="K3536" s="70"/>
      <c r="L3536" s="70"/>
      <c r="M3536" s="70"/>
      <c r="N3536" s="70"/>
      <c r="O3536" s="70"/>
      <c r="P3536" s="70"/>
      <c r="Q3536" s="70"/>
      <c r="R3536" s="70"/>
      <c r="S3536" s="86"/>
      <c r="T3536" s="70"/>
      <c r="Z3536" s="68">
        <f t="shared" si="233"/>
        <v>1</v>
      </c>
      <c r="AC3536" s="1" t="str">
        <f t="shared" si="234"/>
        <v>1900</v>
      </c>
    </row>
    <row r="3537" spans="2:29" x14ac:dyDescent="0.25">
      <c r="B3537" s="1">
        <f t="shared" si="231"/>
        <v>0</v>
      </c>
      <c r="D3537" s="95" t="str">
        <f t="shared" si="232"/>
        <v/>
      </c>
      <c r="E3537" s="69"/>
      <c r="F3537" s="70"/>
      <c r="G3537" s="4"/>
      <c r="H3537" s="71"/>
      <c r="I3537" s="71"/>
      <c r="J3537" s="70"/>
      <c r="K3537" s="70"/>
      <c r="L3537" s="70"/>
      <c r="M3537" s="70"/>
      <c r="N3537" s="70"/>
      <c r="O3537" s="70"/>
      <c r="P3537" s="70"/>
      <c r="Q3537" s="70"/>
      <c r="R3537" s="70"/>
      <c r="S3537" s="86"/>
      <c r="T3537" s="70"/>
      <c r="Z3537" s="68">
        <f t="shared" si="233"/>
        <v>1</v>
      </c>
      <c r="AC3537" s="1" t="str">
        <f t="shared" si="234"/>
        <v>1900</v>
      </c>
    </row>
    <row r="3538" spans="2:29" x14ac:dyDescent="0.25">
      <c r="B3538" s="1">
        <f t="shared" si="231"/>
        <v>0</v>
      </c>
      <c r="D3538" s="95" t="str">
        <f t="shared" si="232"/>
        <v/>
      </c>
      <c r="E3538" s="69"/>
      <c r="F3538" s="70"/>
      <c r="G3538" s="4"/>
      <c r="H3538" s="71"/>
      <c r="I3538" s="71"/>
      <c r="J3538" s="70"/>
      <c r="K3538" s="70"/>
      <c r="L3538" s="70"/>
      <c r="M3538" s="70"/>
      <c r="N3538" s="70"/>
      <c r="O3538" s="70"/>
      <c r="P3538" s="70"/>
      <c r="Q3538" s="70"/>
      <c r="R3538" s="70"/>
      <c r="S3538" s="86"/>
      <c r="T3538" s="70"/>
      <c r="Z3538" s="68">
        <f t="shared" si="233"/>
        <v>1</v>
      </c>
      <c r="AC3538" s="1" t="str">
        <f t="shared" si="234"/>
        <v>1900</v>
      </c>
    </row>
    <row r="3539" spans="2:29" x14ac:dyDescent="0.25">
      <c r="B3539" s="1">
        <f t="shared" si="231"/>
        <v>0</v>
      </c>
      <c r="D3539" s="95" t="str">
        <f t="shared" si="232"/>
        <v/>
      </c>
      <c r="E3539" s="69"/>
      <c r="F3539" s="70"/>
      <c r="G3539" s="4"/>
      <c r="H3539" s="71"/>
      <c r="I3539" s="71"/>
      <c r="J3539" s="70"/>
      <c r="K3539" s="70"/>
      <c r="L3539" s="70"/>
      <c r="M3539" s="70"/>
      <c r="N3539" s="70"/>
      <c r="O3539" s="70"/>
      <c r="P3539" s="70"/>
      <c r="Q3539" s="70"/>
      <c r="R3539" s="70"/>
      <c r="S3539" s="86"/>
      <c r="T3539" s="70"/>
      <c r="Z3539" s="68">
        <f t="shared" si="233"/>
        <v>1</v>
      </c>
      <c r="AC3539" s="1" t="str">
        <f t="shared" si="234"/>
        <v>1900</v>
      </c>
    </row>
    <row r="3540" spans="2:29" x14ac:dyDescent="0.25">
      <c r="B3540" s="1">
        <f t="shared" si="231"/>
        <v>0</v>
      </c>
      <c r="D3540" s="95" t="str">
        <f t="shared" si="232"/>
        <v/>
      </c>
      <c r="E3540" s="69"/>
      <c r="F3540" s="70"/>
      <c r="G3540" s="4"/>
      <c r="H3540" s="71"/>
      <c r="I3540" s="71"/>
      <c r="J3540" s="70"/>
      <c r="K3540" s="70"/>
      <c r="L3540" s="70"/>
      <c r="M3540" s="70"/>
      <c r="N3540" s="70"/>
      <c r="O3540" s="70"/>
      <c r="P3540" s="70"/>
      <c r="Q3540" s="70"/>
      <c r="R3540" s="70"/>
      <c r="S3540" s="86"/>
      <c r="T3540" s="70"/>
      <c r="Z3540" s="68">
        <f t="shared" si="233"/>
        <v>1</v>
      </c>
      <c r="AC3540" s="1" t="str">
        <f t="shared" si="234"/>
        <v>1900</v>
      </c>
    </row>
    <row r="3541" spans="2:29" x14ac:dyDescent="0.25">
      <c r="B3541" s="1">
        <f t="shared" si="231"/>
        <v>0</v>
      </c>
      <c r="D3541" s="95" t="str">
        <f t="shared" si="232"/>
        <v/>
      </c>
      <c r="E3541" s="69"/>
      <c r="F3541" s="70"/>
      <c r="G3541" s="4"/>
      <c r="H3541" s="71"/>
      <c r="I3541" s="71"/>
      <c r="J3541" s="70"/>
      <c r="K3541" s="70"/>
      <c r="L3541" s="70"/>
      <c r="M3541" s="70"/>
      <c r="N3541" s="70"/>
      <c r="O3541" s="70"/>
      <c r="P3541" s="70"/>
      <c r="Q3541" s="70"/>
      <c r="R3541" s="70"/>
      <c r="S3541" s="86"/>
      <c r="T3541" s="70"/>
      <c r="Z3541" s="68">
        <f t="shared" si="233"/>
        <v>1</v>
      </c>
      <c r="AC3541" s="1" t="str">
        <f t="shared" si="234"/>
        <v>1900</v>
      </c>
    </row>
    <row r="3542" spans="2:29" x14ac:dyDescent="0.25">
      <c r="B3542" s="1">
        <f t="shared" si="231"/>
        <v>0</v>
      </c>
      <c r="D3542" s="95" t="str">
        <f t="shared" si="232"/>
        <v/>
      </c>
      <c r="E3542" s="69"/>
      <c r="F3542" s="70"/>
      <c r="G3542" s="4"/>
      <c r="H3542" s="71"/>
      <c r="I3542" s="71"/>
      <c r="J3542" s="70"/>
      <c r="K3542" s="70"/>
      <c r="L3542" s="70"/>
      <c r="M3542" s="70"/>
      <c r="N3542" s="70"/>
      <c r="O3542" s="70"/>
      <c r="P3542" s="70"/>
      <c r="Q3542" s="70"/>
      <c r="R3542" s="70"/>
      <c r="S3542" s="86"/>
      <c r="T3542" s="70"/>
      <c r="Z3542" s="68">
        <f t="shared" si="233"/>
        <v>1</v>
      </c>
      <c r="AC3542" s="1" t="str">
        <f t="shared" si="234"/>
        <v>1900</v>
      </c>
    </row>
    <row r="3543" spans="2:29" x14ac:dyDescent="0.25">
      <c r="B3543" s="1">
        <f t="shared" si="231"/>
        <v>0</v>
      </c>
      <c r="D3543" s="95" t="str">
        <f t="shared" si="232"/>
        <v/>
      </c>
      <c r="E3543" s="69"/>
      <c r="F3543" s="70"/>
      <c r="G3543" s="4"/>
      <c r="H3543" s="71"/>
      <c r="I3543" s="71"/>
      <c r="J3543" s="70"/>
      <c r="K3543" s="70"/>
      <c r="L3543" s="70"/>
      <c r="M3543" s="70"/>
      <c r="N3543" s="70"/>
      <c r="O3543" s="70"/>
      <c r="P3543" s="70"/>
      <c r="Q3543" s="70"/>
      <c r="R3543" s="70"/>
      <c r="S3543" s="86"/>
      <c r="T3543" s="70"/>
      <c r="Z3543" s="68">
        <f t="shared" si="233"/>
        <v>1</v>
      </c>
      <c r="AC3543" s="1" t="str">
        <f t="shared" si="234"/>
        <v>1900</v>
      </c>
    </row>
    <row r="3544" spans="2:29" x14ac:dyDescent="0.25">
      <c r="B3544" s="1">
        <f t="shared" si="231"/>
        <v>0</v>
      </c>
      <c r="D3544" s="95" t="str">
        <f t="shared" si="232"/>
        <v/>
      </c>
      <c r="E3544" s="69"/>
      <c r="F3544" s="70"/>
      <c r="G3544" s="4"/>
      <c r="H3544" s="71"/>
      <c r="I3544" s="71"/>
      <c r="J3544" s="70"/>
      <c r="K3544" s="70"/>
      <c r="L3544" s="70"/>
      <c r="M3544" s="70"/>
      <c r="N3544" s="70"/>
      <c r="O3544" s="70"/>
      <c r="P3544" s="70"/>
      <c r="Q3544" s="70"/>
      <c r="R3544" s="70"/>
      <c r="S3544" s="86"/>
      <c r="T3544" s="70"/>
      <c r="Z3544" s="68">
        <f t="shared" si="233"/>
        <v>1</v>
      </c>
      <c r="AC3544" s="1" t="str">
        <f t="shared" si="234"/>
        <v>1900</v>
      </c>
    </row>
    <row r="3545" spans="2:29" x14ac:dyDescent="0.25">
      <c r="B3545" s="1">
        <f t="shared" si="231"/>
        <v>0</v>
      </c>
      <c r="D3545" s="95" t="str">
        <f t="shared" si="232"/>
        <v/>
      </c>
      <c r="E3545" s="69"/>
      <c r="F3545" s="70"/>
      <c r="G3545" s="4"/>
      <c r="H3545" s="71"/>
      <c r="I3545" s="71"/>
      <c r="J3545" s="70"/>
      <c r="K3545" s="70"/>
      <c r="L3545" s="70"/>
      <c r="M3545" s="70"/>
      <c r="N3545" s="70"/>
      <c r="O3545" s="70"/>
      <c r="P3545" s="70"/>
      <c r="Q3545" s="70"/>
      <c r="R3545" s="70"/>
      <c r="S3545" s="86"/>
      <c r="T3545" s="70"/>
      <c r="Z3545" s="68">
        <f t="shared" si="233"/>
        <v>1</v>
      </c>
      <c r="AC3545" s="1" t="str">
        <f t="shared" si="234"/>
        <v>1900</v>
      </c>
    </row>
    <row r="3546" spans="2:29" x14ac:dyDescent="0.25">
      <c r="B3546" s="1">
        <f t="shared" si="231"/>
        <v>0</v>
      </c>
      <c r="D3546" s="95" t="str">
        <f t="shared" si="232"/>
        <v/>
      </c>
      <c r="E3546" s="69"/>
      <c r="F3546" s="70"/>
      <c r="G3546" s="4"/>
      <c r="H3546" s="71"/>
      <c r="I3546" s="71"/>
      <c r="J3546" s="70"/>
      <c r="K3546" s="70"/>
      <c r="L3546" s="70"/>
      <c r="M3546" s="70"/>
      <c r="N3546" s="70"/>
      <c r="O3546" s="70"/>
      <c r="P3546" s="70"/>
      <c r="Q3546" s="70"/>
      <c r="R3546" s="70"/>
      <c r="S3546" s="86"/>
      <c r="T3546" s="70"/>
      <c r="Z3546" s="68">
        <f t="shared" si="233"/>
        <v>1</v>
      </c>
      <c r="AC3546" s="1" t="str">
        <f t="shared" si="234"/>
        <v>1900</v>
      </c>
    </row>
    <row r="3547" spans="2:29" x14ac:dyDescent="0.25">
      <c r="B3547" s="1">
        <f t="shared" si="231"/>
        <v>0</v>
      </c>
      <c r="D3547" s="95" t="str">
        <f t="shared" si="232"/>
        <v/>
      </c>
      <c r="E3547" s="69"/>
      <c r="F3547" s="70"/>
      <c r="G3547" s="4"/>
      <c r="H3547" s="71"/>
      <c r="I3547" s="71"/>
      <c r="J3547" s="70"/>
      <c r="K3547" s="70"/>
      <c r="L3547" s="70"/>
      <c r="M3547" s="70"/>
      <c r="N3547" s="70"/>
      <c r="O3547" s="70"/>
      <c r="P3547" s="70"/>
      <c r="Q3547" s="70"/>
      <c r="R3547" s="70"/>
      <c r="S3547" s="86"/>
      <c r="T3547" s="70"/>
      <c r="Z3547" s="68">
        <f t="shared" si="233"/>
        <v>1</v>
      </c>
      <c r="AC3547" s="1" t="str">
        <f t="shared" si="234"/>
        <v>1900</v>
      </c>
    </row>
    <row r="3548" spans="2:29" x14ac:dyDescent="0.25">
      <c r="B3548" s="1">
        <f t="shared" si="231"/>
        <v>0</v>
      </c>
      <c r="D3548" s="95" t="str">
        <f t="shared" si="232"/>
        <v/>
      </c>
      <c r="E3548" s="69"/>
      <c r="F3548" s="70"/>
      <c r="G3548" s="4"/>
      <c r="H3548" s="71"/>
      <c r="I3548" s="71"/>
      <c r="J3548" s="70"/>
      <c r="K3548" s="70"/>
      <c r="L3548" s="70"/>
      <c r="M3548" s="70"/>
      <c r="N3548" s="70"/>
      <c r="O3548" s="70"/>
      <c r="P3548" s="70"/>
      <c r="Q3548" s="70"/>
      <c r="R3548" s="70"/>
      <c r="S3548" s="86"/>
      <c r="T3548" s="70"/>
      <c r="Z3548" s="68">
        <f t="shared" si="233"/>
        <v>1</v>
      </c>
      <c r="AC3548" s="1" t="str">
        <f t="shared" si="234"/>
        <v>1900</v>
      </c>
    </row>
    <row r="3549" spans="2:29" x14ac:dyDescent="0.25">
      <c r="B3549" s="1">
        <f t="shared" si="231"/>
        <v>0</v>
      </c>
      <c r="D3549" s="95" t="str">
        <f t="shared" si="232"/>
        <v/>
      </c>
      <c r="E3549" s="69"/>
      <c r="F3549" s="70"/>
      <c r="G3549" s="4"/>
      <c r="H3549" s="71"/>
      <c r="I3549" s="71"/>
      <c r="J3549" s="70"/>
      <c r="K3549" s="70"/>
      <c r="L3549" s="70"/>
      <c r="M3549" s="70"/>
      <c r="N3549" s="70"/>
      <c r="O3549" s="70"/>
      <c r="P3549" s="70"/>
      <c r="Q3549" s="70"/>
      <c r="R3549" s="70"/>
      <c r="S3549" s="86"/>
      <c r="T3549" s="70"/>
      <c r="Z3549" s="68">
        <f t="shared" si="233"/>
        <v>1</v>
      </c>
      <c r="AC3549" s="1" t="str">
        <f t="shared" si="234"/>
        <v>1900</v>
      </c>
    </row>
    <row r="3550" spans="2:29" x14ac:dyDescent="0.25">
      <c r="B3550" s="1">
        <f t="shared" si="231"/>
        <v>0</v>
      </c>
      <c r="D3550" s="95" t="str">
        <f t="shared" si="232"/>
        <v/>
      </c>
      <c r="E3550" s="69"/>
      <c r="F3550" s="70"/>
      <c r="G3550" s="4"/>
      <c r="H3550" s="71"/>
      <c r="I3550" s="71"/>
      <c r="J3550" s="70"/>
      <c r="K3550" s="70"/>
      <c r="L3550" s="70"/>
      <c r="M3550" s="70"/>
      <c r="N3550" s="70"/>
      <c r="O3550" s="70"/>
      <c r="P3550" s="70"/>
      <c r="Q3550" s="70"/>
      <c r="R3550" s="70"/>
      <c r="S3550" s="86"/>
      <c r="T3550" s="70"/>
      <c r="Z3550" s="68">
        <f t="shared" si="233"/>
        <v>1</v>
      </c>
      <c r="AC3550" s="1" t="str">
        <f t="shared" si="234"/>
        <v>1900</v>
      </c>
    </row>
    <row r="3551" spans="2:29" x14ac:dyDescent="0.25">
      <c r="B3551" s="1">
        <f t="shared" si="231"/>
        <v>0</v>
      </c>
      <c r="D3551" s="95" t="str">
        <f t="shared" si="232"/>
        <v/>
      </c>
      <c r="E3551" s="69"/>
      <c r="F3551" s="70"/>
      <c r="G3551" s="4"/>
      <c r="H3551" s="71"/>
      <c r="I3551" s="71"/>
      <c r="J3551" s="70"/>
      <c r="K3551" s="70"/>
      <c r="L3551" s="70"/>
      <c r="M3551" s="70"/>
      <c r="N3551" s="70"/>
      <c r="O3551" s="70"/>
      <c r="P3551" s="70"/>
      <c r="Q3551" s="70"/>
      <c r="R3551" s="70"/>
      <c r="S3551" s="86"/>
      <c r="T3551" s="70"/>
      <c r="Z3551" s="68">
        <f t="shared" si="233"/>
        <v>1</v>
      </c>
      <c r="AC3551" s="1" t="str">
        <f t="shared" si="234"/>
        <v>1900</v>
      </c>
    </row>
    <row r="3552" spans="2:29" x14ac:dyDescent="0.25">
      <c r="B3552" s="1">
        <f t="shared" si="231"/>
        <v>0</v>
      </c>
      <c r="D3552" s="95" t="str">
        <f t="shared" si="232"/>
        <v/>
      </c>
      <c r="E3552" s="69"/>
      <c r="F3552" s="70"/>
      <c r="G3552" s="4"/>
      <c r="H3552" s="71"/>
      <c r="I3552" s="71"/>
      <c r="J3552" s="70"/>
      <c r="K3552" s="70"/>
      <c r="L3552" s="70"/>
      <c r="M3552" s="70"/>
      <c r="N3552" s="70"/>
      <c r="O3552" s="70"/>
      <c r="P3552" s="70"/>
      <c r="Q3552" s="70"/>
      <c r="R3552" s="70"/>
      <c r="S3552" s="86"/>
      <c r="T3552" s="70"/>
      <c r="Z3552" s="68">
        <f t="shared" si="233"/>
        <v>1</v>
      </c>
      <c r="AC3552" s="1" t="str">
        <f t="shared" si="234"/>
        <v>1900</v>
      </c>
    </row>
    <row r="3553" spans="2:29" x14ac:dyDescent="0.25">
      <c r="B3553" s="1">
        <f t="shared" si="231"/>
        <v>0</v>
      </c>
      <c r="D3553" s="95" t="str">
        <f t="shared" si="232"/>
        <v/>
      </c>
      <c r="E3553" s="69"/>
      <c r="F3553" s="70"/>
      <c r="G3553" s="4"/>
      <c r="H3553" s="71"/>
      <c r="I3553" s="71"/>
      <c r="J3553" s="70"/>
      <c r="K3553" s="70"/>
      <c r="L3553" s="70"/>
      <c r="M3553" s="70"/>
      <c r="N3553" s="70"/>
      <c r="O3553" s="70"/>
      <c r="P3553" s="70"/>
      <c r="Q3553" s="70"/>
      <c r="R3553" s="70"/>
      <c r="S3553" s="86"/>
      <c r="T3553" s="70"/>
      <c r="Z3553" s="68">
        <f t="shared" si="233"/>
        <v>1</v>
      </c>
      <c r="AC3553" s="1" t="str">
        <f t="shared" si="234"/>
        <v>1900</v>
      </c>
    </row>
    <row r="3554" spans="2:29" x14ac:dyDescent="0.25">
      <c r="B3554" s="1">
        <f t="shared" si="231"/>
        <v>0</v>
      </c>
      <c r="D3554" s="95" t="str">
        <f t="shared" si="232"/>
        <v/>
      </c>
      <c r="E3554" s="69"/>
      <c r="F3554" s="70"/>
      <c r="G3554" s="4"/>
      <c r="H3554" s="71"/>
      <c r="I3554" s="71"/>
      <c r="J3554" s="70"/>
      <c r="K3554" s="70"/>
      <c r="L3554" s="70"/>
      <c r="M3554" s="70"/>
      <c r="N3554" s="70"/>
      <c r="O3554" s="70"/>
      <c r="P3554" s="70"/>
      <c r="Q3554" s="70"/>
      <c r="R3554" s="70"/>
      <c r="S3554" s="86"/>
      <c r="T3554" s="70"/>
      <c r="Z3554" s="68">
        <f t="shared" si="233"/>
        <v>1</v>
      </c>
      <c r="AC3554" s="1" t="str">
        <f t="shared" si="234"/>
        <v>1900</v>
      </c>
    </row>
    <row r="3555" spans="2:29" x14ac:dyDescent="0.25">
      <c r="B3555" s="1">
        <f t="shared" si="231"/>
        <v>0</v>
      </c>
      <c r="D3555" s="95" t="str">
        <f t="shared" si="232"/>
        <v/>
      </c>
      <c r="E3555" s="69"/>
      <c r="F3555" s="70"/>
      <c r="G3555" s="4"/>
      <c r="H3555" s="71"/>
      <c r="I3555" s="71"/>
      <c r="J3555" s="70"/>
      <c r="K3555" s="70"/>
      <c r="L3555" s="70"/>
      <c r="M3555" s="70"/>
      <c r="N3555" s="70"/>
      <c r="O3555" s="70"/>
      <c r="P3555" s="70"/>
      <c r="Q3555" s="70"/>
      <c r="R3555" s="70"/>
      <c r="S3555" s="86"/>
      <c r="T3555" s="70"/>
      <c r="Z3555" s="68">
        <f t="shared" si="233"/>
        <v>1</v>
      </c>
      <c r="AC3555" s="1" t="str">
        <f t="shared" si="234"/>
        <v>1900</v>
      </c>
    </row>
    <row r="3556" spans="2:29" x14ac:dyDescent="0.25">
      <c r="B3556" s="1">
        <f t="shared" si="231"/>
        <v>0</v>
      </c>
      <c r="D3556" s="95" t="str">
        <f t="shared" si="232"/>
        <v/>
      </c>
      <c r="E3556" s="69"/>
      <c r="F3556" s="70"/>
      <c r="G3556" s="4"/>
      <c r="H3556" s="71"/>
      <c r="I3556" s="71"/>
      <c r="J3556" s="70"/>
      <c r="K3556" s="70"/>
      <c r="L3556" s="70"/>
      <c r="M3556" s="70"/>
      <c r="N3556" s="70"/>
      <c r="O3556" s="70"/>
      <c r="P3556" s="70"/>
      <c r="Q3556" s="70"/>
      <c r="R3556" s="70"/>
      <c r="S3556" s="86"/>
      <c r="T3556" s="70"/>
      <c r="Z3556" s="68">
        <f t="shared" si="233"/>
        <v>1</v>
      </c>
      <c r="AC3556" s="1" t="str">
        <f t="shared" si="234"/>
        <v>1900</v>
      </c>
    </row>
    <row r="3557" spans="2:29" x14ac:dyDescent="0.25">
      <c r="B3557" s="1">
        <f t="shared" si="231"/>
        <v>0</v>
      </c>
      <c r="D3557" s="95" t="str">
        <f t="shared" si="232"/>
        <v/>
      </c>
      <c r="E3557" s="69"/>
      <c r="F3557" s="70"/>
      <c r="G3557" s="4"/>
      <c r="H3557" s="71"/>
      <c r="I3557" s="71"/>
      <c r="J3557" s="70"/>
      <c r="K3557" s="70"/>
      <c r="L3557" s="70"/>
      <c r="M3557" s="70"/>
      <c r="N3557" s="70"/>
      <c r="O3557" s="70"/>
      <c r="P3557" s="70"/>
      <c r="Q3557" s="70"/>
      <c r="R3557" s="70"/>
      <c r="S3557" s="86"/>
      <c r="T3557" s="70"/>
      <c r="Z3557" s="68">
        <f t="shared" si="233"/>
        <v>1</v>
      </c>
      <c r="AC3557" s="1" t="str">
        <f t="shared" si="234"/>
        <v>1900</v>
      </c>
    </row>
    <row r="3558" spans="2:29" x14ac:dyDescent="0.25">
      <c r="B3558" s="1">
        <f t="shared" si="231"/>
        <v>0</v>
      </c>
      <c r="D3558" s="95" t="str">
        <f t="shared" si="232"/>
        <v/>
      </c>
      <c r="E3558" s="69"/>
      <c r="F3558" s="70"/>
      <c r="G3558" s="4"/>
      <c r="H3558" s="71"/>
      <c r="I3558" s="71"/>
      <c r="J3558" s="70"/>
      <c r="K3558" s="70"/>
      <c r="L3558" s="70"/>
      <c r="M3558" s="70"/>
      <c r="N3558" s="70"/>
      <c r="O3558" s="70"/>
      <c r="P3558" s="70"/>
      <c r="Q3558" s="70"/>
      <c r="R3558" s="70"/>
      <c r="S3558" s="86"/>
      <c r="T3558" s="70"/>
      <c r="Z3558" s="68">
        <f t="shared" si="233"/>
        <v>1</v>
      </c>
      <c r="AC3558" s="1" t="str">
        <f t="shared" si="234"/>
        <v>1900</v>
      </c>
    </row>
    <row r="3559" spans="2:29" x14ac:dyDescent="0.25">
      <c r="B3559" s="1">
        <f t="shared" si="231"/>
        <v>0</v>
      </c>
      <c r="D3559" s="95" t="str">
        <f t="shared" si="232"/>
        <v/>
      </c>
      <c r="E3559" s="69"/>
      <c r="F3559" s="70"/>
      <c r="G3559" s="4"/>
      <c r="H3559" s="71"/>
      <c r="I3559" s="71"/>
      <c r="J3559" s="70"/>
      <c r="K3559" s="70"/>
      <c r="L3559" s="70"/>
      <c r="M3559" s="70"/>
      <c r="N3559" s="70"/>
      <c r="O3559" s="70"/>
      <c r="P3559" s="70"/>
      <c r="Q3559" s="70"/>
      <c r="R3559" s="70"/>
      <c r="S3559" s="86"/>
      <c r="T3559" s="70"/>
      <c r="Z3559" s="68">
        <f t="shared" si="233"/>
        <v>1</v>
      </c>
      <c r="AC3559" s="1" t="str">
        <f t="shared" si="234"/>
        <v>1900</v>
      </c>
    </row>
    <row r="3560" spans="2:29" x14ac:dyDescent="0.25">
      <c r="B3560" s="1">
        <f t="shared" si="231"/>
        <v>0</v>
      </c>
      <c r="D3560" s="95" t="str">
        <f t="shared" si="232"/>
        <v/>
      </c>
      <c r="E3560" s="69"/>
      <c r="F3560" s="70"/>
      <c r="G3560" s="4"/>
      <c r="H3560" s="71"/>
      <c r="I3560" s="71"/>
      <c r="J3560" s="70"/>
      <c r="K3560" s="70"/>
      <c r="L3560" s="70"/>
      <c r="M3560" s="70"/>
      <c r="N3560" s="70"/>
      <c r="O3560" s="70"/>
      <c r="P3560" s="70"/>
      <c r="Q3560" s="70"/>
      <c r="R3560" s="70"/>
      <c r="S3560" s="86"/>
      <c r="T3560" s="70"/>
      <c r="Z3560" s="68">
        <f t="shared" si="233"/>
        <v>1</v>
      </c>
      <c r="AC3560" s="1" t="str">
        <f t="shared" si="234"/>
        <v>1900</v>
      </c>
    </row>
    <row r="3561" spans="2:29" x14ac:dyDescent="0.25">
      <c r="B3561" s="1">
        <f t="shared" si="231"/>
        <v>0</v>
      </c>
      <c r="D3561" s="95" t="str">
        <f t="shared" si="232"/>
        <v/>
      </c>
      <c r="E3561" s="69"/>
      <c r="F3561" s="70"/>
      <c r="G3561" s="4"/>
      <c r="H3561" s="71"/>
      <c r="I3561" s="71"/>
      <c r="J3561" s="70"/>
      <c r="K3561" s="70"/>
      <c r="L3561" s="70"/>
      <c r="M3561" s="70"/>
      <c r="N3561" s="70"/>
      <c r="O3561" s="70"/>
      <c r="P3561" s="70"/>
      <c r="Q3561" s="70"/>
      <c r="R3561" s="70"/>
      <c r="S3561" s="86"/>
      <c r="T3561" s="70"/>
      <c r="Z3561" s="68">
        <f t="shared" si="233"/>
        <v>1</v>
      </c>
      <c r="AC3561" s="1" t="str">
        <f t="shared" si="234"/>
        <v>1900</v>
      </c>
    </row>
    <row r="3562" spans="2:29" x14ac:dyDescent="0.25">
      <c r="B3562" s="1">
        <f t="shared" si="231"/>
        <v>0</v>
      </c>
      <c r="D3562" s="95" t="str">
        <f t="shared" si="232"/>
        <v/>
      </c>
      <c r="E3562" s="69"/>
      <c r="F3562" s="70"/>
      <c r="G3562" s="4"/>
      <c r="H3562" s="71"/>
      <c r="I3562" s="71"/>
      <c r="J3562" s="70"/>
      <c r="K3562" s="70"/>
      <c r="L3562" s="70"/>
      <c r="M3562" s="70"/>
      <c r="N3562" s="70"/>
      <c r="O3562" s="70"/>
      <c r="P3562" s="70"/>
      <c r="Q3562" s="70"/>
      <c r="R3562" s="70"/>
      <c r="S3562" s="86"/>
      <c r="T3562" s="70"/>
      <c r="Z3562" s="68">
        <f t="shared" si="233"/>
        <v>1</v>
      </c>
      <c r="AC3562" s="1" t="str">
        <f t="shared" si="234"/>
        <v>1900</v>
      </c>
    </row>
    <row r="3563" spans="2:29" x14ac:dyDescent="0.25">
      <c r="B3563" s="1">
        <f t="shared" si="231"/>
        <v>0</v>
      </c>
      <c r="D3563" s="95" t="str">
        <f t="shared" si="232"/>
        <v/>
      </c>
      <c r="E3563" s="69"/>
      <c r="F3563" s="70"/>
      <c r="G3563" s="4"/>
      <c r="H3563" s="71"/>
      <c r="I3563" s="71"/>
      <c r="J3563" s="70"/>
      <c r="K3563" s="70"/>
      <c r="L3563" s="70"/>
      <c r="M3563" s="70"/>
      <c r="N3563" s="70"/>
      <c r="O3563" s="70"/>
      <c r="P3563" s="70"/>
      <c r="Q3563" s="70"/>
      <c r="R3563" s="70"/>
      <c r="S3563" s="86"/>
      <c r="T3563" s="70"/>
      <c r="Z3563" s="68">
        <f t="shared" si="233"/>
        <v>1</v>
      </c>
      <c r="AC3563" s="1" t="str">
        <f t="shared" si="234"/>
        <v>1900</v>
      </c>
    </row>
    <row r="3564" spans="2:29" x14ac:dyDescent="0.25">
      <c r="B3564" s="1">
        <f t="shared" si="231"/>
        <v>0</v>
      </c>
      <c r="D3564" s="95" t="str">
        <f t="shared" si="232"/>
        <v/>
      </c>
      <c r="E3564" s="69"/>
      <c r="F3564" s="70"/>
      <c r="G3564" s="4"/>
      <c r="H3564" s="71"/>
      <c r="I3564" s="71"/>
      <c r="J3564" s="70"/>
      <c r="K3564" s="70"/>
      <c r="L3564" s="70"/>
      <c r="M3564" s="70"/>
      <c r="N3564" s="70"/>
      <c r="O3564" s="70"/>
      <c r="P3564" s="70"/>
      <c r="Q3564" s="70"/>
      <c r="R3564" s="70"/>
      <c r="S3564" s="86"/>
      <c r="T3564" s="70"/>
      <c r="Z3564" s="68">
        <f t="shared" si="233"/>
        <v>1</v>
      </c>
      <c r="AC3564" s="1" t="str">
        <f t="shared" si="234"/>
        <v>1900</v>
      </c>
    </row>
    <row r="3565" spans="2:29" x14ac:dyDescent="0.25">
      <c r="B3565" s="1">
        <f t="shared" si="231"/>
        <v>0</v>
      </c>
      <c r="D3565" s="95" t="str">
        <f t="shared" si="232"/>
        <v/>
      </c>
      <c r="E3565" s="69"/>
      <c r="F3565" s="70"/>
      <c r="G3565" s="4"/>
      <c r="H3565" s="71"/>
      <c r="I3565" s="71"/>
      <c r="J3565" s="70"/>
      <c r="K3565" s="70"/>
      <c r="L3565" s="70"/>
      <c r="M3565" s="70"/>
      <c r="N3565" s="70"/>
      <c r="O3565" s="70"/>
      <c r="P3565" s="70"/>
      <c r="Q3565" s="70"/>
      <c r="R3565" s="70"/>
      <c r="S3565" s="86"/>
      <c r="T3565" s="70"/>
      <c r="Z3565" s="68">
        <f t="shared" si="233"/>
        <v>1</v>
      </c>
      <c r="AC3565" s="1" t="str">
        <f t="shared" si="234"/>
        <v>1900</v>
      </c>
    </row>
    <row r="3566" spans="2:29" x14ac:dyDescent="0.25">
      <c r="B3566" s="1">
        <f t="shared" si="231"/>
        <v>0</v>
      </c>
      <c r="D3566" s="95" t="str">
        <f t="shared" si="232"/>
        <v/>
      </c>
      <c r="E3566" s="69"/>
      <c r="F3566" s="70"/>
      <c r="G3566" s="4"/>
      <c r="H3566" s="71"/>
      <c r="I3566" s="71"/>
      <c r="J3566" s="70"/>
      <c r="K3566" s="70"/>
      <c r="L3566" s="70"/>
      <c r="M3566" s="70"/>
      <c r="N3566" s="70"/>
      <c r="O3566" s="70"/>
      <c r="P3566" s="70"/>
      <c r="Q3566" s="70"/>
      <c r="R3566" s="70"/>
      <c r="S3566" s="86"/>
      <c r="T3566" s="70"/>
      <c r="Z3566" s="68">
        <f t="shared" si="233"/>
        <v>1</v>
      </c>
      <c r="AC3566" s="1" t="str">
        <f t="shared" si="234"/>
        <v>1900</v>
      </c>
    </row>
    <row r="3567" spans="2:29" x14ac:dyDescent="0.25">
      <c r="B3567" s="1">
        <f t="shared" si="231"/>
        <v>0</v>
      </c>
      <c r="D3567" s="95" t="str">
        <f t="shared" si="232"/>
        <v/>
      </c>
      <c r="E3567" s="69"/>
      <c r="F3567" s="70"/>
      <c r="G3567" s="4"/>
      <c r="H3567" s="71"/>
      <c r="I3567" s="71"/>
      <c r="J3567" s="70"/>
      <c r="K3567" s="70"/>
      <c r="L3567" s="70"/>
      <c r="M3567" s="70"/>
      <c r="N3567" s="70"/>
      <c r="O3567" s="70"/>
      <c r="P3567" s="70"/>
      <c r="Q3567" s="70"/>
      <c r="R3567" s="70"/>
      <c r="S3567" s="86"/>
      <c r="T3567" s="70"/>
      <c r="Z3567" s="68">
        <f t="shared" si="233"/>
        <v>1</v>
      </c>
      <c r="AC3567" s="1" t="str">
        <f t="shared" si="234"/>
        <v>1900</v>
      </c>
    </row>
    <row r="3568" spans="2:29" x14ac:dyDescent="0.25">
      <c r="B3568" s="1">
        <f t="shared" si="231"/>
        <v>0</v>
      </c>
      <c r="D3568" s="95" t="str">
        <f t="shared" si="232"/>
        <v/>
      </c>
      <c r="E3568" s="69"/>
      <c r="F3568" s="70"/>
      <c r="G3568" s="4"/>
      <c r="H3568" s="71"/>
      <c r="I3568" s="71"/>
      <c r="J3568" s="70"/>
      <c r="K3568" s="70"/>
      <c r="L3568" s="70"/>
      <c r="M3568" s="70"/>
      <c r="N3568" s="70"/>
      <c r="O3568" s="70"/>
      <c r="P3568" s="70"/>
      <c r="Q3568" s="70"/>
      <c r="R3568" s="70"/>
      <c r="S3568" s="86"/>
      <c r="T3568" s="70"/>
      <c r="Z3568" s="68">
        <f t="shared" si="233"/>
        <v>1</v>
      </c>
      <c r="AC3568" s="1" t="str">
        <f t="shared" si="234"/>
        <v>1900</v>
      </c>
    </row>
    <row r="3569" spans="2:29" x14ac:dyDescent="0.25">
      <c r="B3569" s="1">
        <f t="shared" si="231"/>
        <v>0</v>
      </c>
      <c r="D3569" s="95" t="str">
        <f t="shared" si="232"/>
        <v/>
      </c>
      <c r="E3569" s="69"/>
      <c r="F3569" s="70"/>
      <c r="G3569" s="4"/>
      <c r="H3569" s="71"/>
      <c r="I3569" s="71"/>
      <c r="J3569" s="70"/>
      <c r="K3569" s="70"/>
      <c r="L3569" s="70"/>
      <c r="M3569" s="70"/>
      <c r="N3569" s="70"/>
      <c r="O3569" s="70"/>
      <c r="P3569" s="70"/>
      <c r="Q3569" s="70"/>
      <c r="R3569" s="70"/>
      <c r="S3569" s="86"/>
      <c r="T3569" s="70"/>
      <c r="Z3569" s="68">
        <f t="shared" si="233"/>
        <v>1</v>
      </c>
      <c r="AC3569" s="1" t="str">
        <f t="shared" si="234"/>
        <v>1900</v>
      </c>
    </row>
    <row r="3570" spans="2:29" x14ac:dyDescent="0.25">
      <c r="B3570" s="1">
        <f t="shared" si="231"/>
        <v>0</v>
      </c>
      <c r="D3570" s="95" t="str">
        <f t="shared" si="232"/>
        <v/>
      </c>
      <c r="E3570" s="69"/>
      <c r="F3570" s="70"/>
      <c r="G3570" s="4"/>
      <c r="H3570" s="71"/>
      <c r="I3570" s="71"/>
      <c r="J3570" s="70"/>
      <c r="K3570" s="70"/>
      <c r="L3570" s="70"/>
      <c r="M3570" s="70"/>
      <c r="N3570" s="70"/>
      <c r="O3570" s="70"/>
      <c r="P3570" s="70"/>
      <c r="Q3570" s="70"/>
      <c r="R3570" s="70"/>
      <c r="S3570" s="86"/>
      <c r="T3570" s="70"/>
      <c r="Z3570" s="68">
        <f t="shared" si="233"/>
        <v>1</v>
      </c>
      <c r="AC3570" s="1" t="str">
        <f t="shared" si="234"/>
        <v>1900</v>
      </c>
    </row>
    <row r="3571" spans="2:29" x14ac:dyDescent="0.25">
      <c r="B3571" s="1">
        <f t="shared" si="231"/>
        <v>0</v>
      </c>
      <c r="D3571" s="95" t="str">
        <f t="shared" si="232"/>
        <v/>
      </c>
      <c r="E3571" s="69"/>
      <c r="F3571" s="70"/>
      <c r="G3571" s="4"/>
      <c r="H3571" s="71"/>
      <c r="I3571" s="71"/>
      <c r="J3571" s="70"/>
      <c r="K3571" s="70"/>
      <c r="L3571" s="70"/>
      <c r="M3571" s="70"/>
      <c r="N3571" s="70"/>
      <c r="O3571" s="70"/>
      <c r="P3571" s="70"/>
      <c r="Q3571" s="70"/>
      <c r="R3571" s="70"/>
      <c r="S3571" s="86"/>
      <c r="T3571" s="70"/>
      <c r="Z3571" s="68">
        <f t="shared" si="233"/>
        <v>1</v>
      </c>
      <c r="AC3571" s="1" t="str">
        <f t="shared" si="234"/>
        <v>1900</v>
      </c>
    </row>
    <row r="3572" spans="2:29" x14ac:dyDescent="0.25">
      <c r="B3572" s="1">
        <f t="shared" si="231"/>
        <v>0</v>
      </c>
      <c r="D3572" s="95" t="str">
        <f t="shared" si="232"/>
        <v/>
      </c>
      <c r="E3572" s="69"/>
      <c r="F3572" s="70"/>
      <c r="G3572" s="4"/>
      <c r="H3572" s="71"/>
      <c r="I3572" s="71"/>
      <c r="J3572" s="70"/>
      <c r="K3572" s="70"/>
      <c r="L3572" s="70"/>
      <c r="M3572" s="70"/>
      <c r="N3572" s="70"/>
      <c r="O3572" s="70"/>
      <c r="P3572" s="70"/>
      <c r="Q3572" s="70"/>
      <c r="R3572" s="70"/>
      <c r="S3572" s="86"/>
      <c r="T3572" s="70"/>
      <c r="Z3572" s="68">
        <f t="shared" si="233"/>
        <v>1</v>
      </c>
      <c r="AC3572" s="1" t="str">
        <f t="shared" si="234"/>
        <v>1900</v>
      </c>
    </row>
    <row r="3573" spans="2:29" x14ac:dyDescent="0.25">
      <c r="B3573" s="1">
        <f t="shared" si="231"/>
        <v>0</v>
      </c>
      <c r="D3573" s="95" t="str">
        <f t="shared" si="232"/>
        <v/>
      </c>
      <c r="E3573" s="69"/>
      <c r="F3573" s="70"/>
      <c r="G3573" s="4"/>
      <c r="H3573" s="71"/>
      <c r="I3573" s="71"/>
      <c r="J3573" s="70"/>
      <c r="K3573" s="70"/>
      <c r="L3573" s="70"/>
      <c r="M3573" s="70"/>
      <c r="N3573" s="70"/>
      <c r="O3573" s="70"/>
      <c r="P3573" s="70"/>
      <c r="Q3573" s="70"/>
      <c r="R3573" s="70"/>
      <c r="S3573" s="86"/>
      <c r="T3573" s="70"/>
      <c r="Z3573" s="68">
        <f t="shared" si="233"/>
        <v>1</v>
      </c>
      <c r="AC3573" s="1" t="str">
        <f t="shared" si="234"/>
        <v>1900</v>
      </c>
    </row>
    <row r="3574" spans="2:29" x14ac:dyDescent="0.25">
      <c r="B3574" s="1">
        <f t="shared" si="231"/>
        <v>0</v>
      </c>
      <c r="D3574" s="95" t="str">
        <f t="shared" si="232"/>
        <v/>
      </c>
      <c r="E3574" s="69"/>
      <c r="F3574" s="70"/>
      <c r="G3574" s="4"/>
      <c r="H3574" s="71"/>
      <c r="I3574" s="71"/>
      <c r="J3574" s="70"/>
      <c r="K3574" s="70"/>
      <c r="L3574" s="70"/>
      <c r="M3574" s="70"/>
      <c r="N3574" s="70"/>
      <c r="O3574" s="70"/>
      <c r="P3574" s="70"/>
      <c r="Q3574" s="70"/>
      <c r="R3574" s="70"/>
      <c r="S3574" s="86"/>
      <c r="T3574" s="70"/>
      <c r="Z3574" s="68">
        <f t="shared" si="233"/>
        <v>1</v>
      </c>
      <c r="AC3574" s="1" t="str">
        <f t="shared" si="234"/>
        <v>1900</v>
      </c>
    </row>
    <row r="3575" spans="2:29" x14ac:dyDescent="0.25">
      <c r="B3575" s="1">
        <f t="shared" si="231"/>
        <v>0</v>
      </c>
      <c r="D3575" s="95" t="str">
        <f t="shared" si="232"/>
        <v/>
      </c>
      <c r="E3575" s="69"/>
      <c r="F3575" s="70"/>
      <c r="G3575" s="4"/>
      <c r="H3575" s="71"/>
      <c r="I3575" s="71"/>
      <c r="J3575" s="70"/>
      <c r="K3575" s="70"/>
      <c r="L3575" s="70"/>
      <c r="M3575" s="70"/>
      <c r="N3575" s="70"/>
      <c r="O3575" s="70"/>
      <c r="P3575" s="70"/>
      <c r="Q3575" s="70"/>
      <c r="R3575" s="70"/>
      <c r="S3575" s="86"/>
      <c r="T3575" s="70"/>
      <c r="Z3575" s="68">
        <f t="shared" si="233"/>
        <v>1</v>
      </c>
      <c r="AC3575" s="1" t="str">
        <f t="shared" si="234"/>
        <v>1900</v>
      </c>
    </row>
    <row r="3576" spans="2:29" x14ac:dyDescent="0.25">
      <c r="B3576" s="1">
        <f t="shared" si="231"/>
        <v>0</v>
      </c>
      <c r="D3576" s="95" t="str">
        <f t="shared" si="232"/>
        <v/>
      </c>
      <c r="E3576" s="69"/>
      <c r="F3576" s="70"/>
      <c r="G3576" s="4"/>
      <c r="H3576" s="71"/>
      <c r="I3576" s="71"/>
      <c r="J3576" s="70"/>
      <c r="K3576" s="70"/>
      <c r="L3576" s="70"/>
      <c r="M3576" s="70"/>
      <c r="N3576" s="70"/>
      <c r="O3576" s="70"/>
      <c r="P3576" s="70"/>
      <c r="Q3576" s="70"/>
      <c r="R3576" s="70"/>
      <c r="S3576" s="86"/>
      <c r="T3576" s="70"/>
      <c r="Z3576" s="68">
        <f t="shared" si="233"/>
        <v>1</v>
      </c>
      <c r="AC3576" s="1" t="str">
        <f t="shared" si="234"/>
        <v>1900</v>
      </c>
    </row>
    <row r="3577" spans="2:29" x14ac:dyDescent="0.25">
      <c r="B3577" s="1">
        <f t="shared" si="231"/>
        <v>0</v>
      </c>
      <c r="D3577" s="95" t="str">
        <f t="shared" si="232"/>
        <v/>
      </c>
      <c r="E3577" s="69"/>
      <c r="F3577" s="70"/>
      <c r="G3577" s="4"/>
      <c r="H3577" s="71"/>
      <c r="I3577" s="71"/>
      <c r="J3577" s="70"/>
      <c r="K3577" s="70"/>
      <c r="L3577" s="70"/>
      <c r="M3577" s="70"/>
      <c r="N3577" s="70"/>
      <c r="O3577" s="70"/>
      <c r="P3577" s="70"/>
      <c r="Q3577" s="70"/>
      <c r="R3577" s="70"/>
      <c r="S3577" s="86"/>
      <c r="T3577" s="70"/>
      <c r="Z3577" s="68">
        <f t="shared" si="233"/>
        <v>1</v>
      </c>
      <c r="AC3577" s="1" t="str">
        <f t="shared" si="234"/>
        <v>1900</v>
      </c>
    </row>
    <row r="3578" spans="2:29" x14ac:dyDescent="0.25">
      <c r="B3578" s="1">
        <f t="shared" si="231"/>
        <v>0</v>
      </c>
      <c r="D3578" s="95" t="str">
        <f t="shared" si="232"/>
        <v/>
      </c>
      <c r="E3578" s="69"/>
      <c r="F3578" s="70"/>
      <c r="G3578" s="4"/>
      <c r="H3578" s="71"/>
      <c r="I3578" s="71"/>
      <c r="J3578" s="70"/>
      <c r="K3578" s="70"/>
      <c r="L3578" s="70"/>
      <c r="M3578" s="70"/>
      <c r="N3578" s="70"/>
      <c r="O3578" s="70"/>
      <c r="P3578" s="70"/>
      <c r="Q3578" s="70"/>
      <c r="R3578" s="70"/>
      <c r="S3578" s="86"/>
      <c r="T3578" s="70"/>
      <c r="Z3578" s="68">
        <f t="shared" si="233"/>
        <v>1</v>
      </c>
      <c r="AC3578" s="1" t="str">
        <f t="shared" si="234"/>
        <v>1900</v>
      </c>
    </row>
    <row r="3579" spans="2:29" x14ac:dyDescent="0.25">
      <c r="B3579" s="1">
        <f t="shared" si="231"/>
        <v>0</v>
      </c>
      <c r="D3579" s="95" t="str">
        <f t="shared" si="232"/>
        <v/>
      </c>
      <c r="E3579" s="69"/>
      <c r="F3579" s="70"/>
      <c r="G3579" s="4"/>
      <c r="H3579" s="71"/>
      <c r="I3579" s="71"/>
      <c r="J3579" s="70"/>
      <c r="K3579" s="70"/>
      <c r="L3579" s="70"/>
      <c r="M3579" s="70"/>
      <c r="N3579" s="70"/>
      <c r="O3579" s="70"/>
      <c r="P3579" s="70"/>
      <c r="Q3579" s="70"/>
      <c r="R3579" s="70"/>
      <c r="S3579" s="86"/>
      <c r="T3579" s="70"/>
      <c r="Z3579" s="68">
        <f t="shared" si="233"/>
        <v>1</v>
      </c>
      <c r="AC3579" s="1" t="str">
        <f t="shared" si="234"/>
        <v>1900</v>
      </c>
    </row>
    <row r="3580" spans="2:29" x14ac:dyDescent="0.25">
      <c r="B3580" s="1">
        <f t="shared" si="231"/>
        <v>0</v>
      </c>
      <c r="D3580" s="95" t="str">
        <f t="shared" si="232"/>
        <v/>
      </c>
      <c r="E3580" s="69"/>
      <c r="F3580" s="70"/>
      <c r="G3580" s="4"/>
      <c r="H3580" s="71"/>
      <c r="I3580" s="71"/>
      <c r="J3580" s="70"/>
      <c r="K3580" s="70"/>
      <c r="L3580" s="70"/>
      <c r="M3580" s="70"/>
      <c r="N3580" s="70"/>
      <c r="O3580" s="70"/>
      <c r="P3580" s="70"/>
      <c r="Q3580" s="70"/>
      <c r="R3580" s="70"/>
      <c r="S3580" s="86"/>
      <c r="T3580" s="70"/>
      <c r="Z3580" s="68">
        <f t="shared" si="233"/>
        <v>1</v>
      </c>
      <c r="AC3580" s="1" t="str">
        <f t="shared" si="234"/>
        <v>1900</v>
      </c>
    </row>
    <row r="3581" spans="2:29" x14ac:dyDescent="0.25">
      <c r="B3581" s="1">
        <f t="shared" si="231"/>
        <v>0</v>
      </c>
      <c r="D3581" s="95" t="str">
        <f t="shared" si="232"/>
        <v/>
      </c>
      <c r="E3581" s="69"/>
      <c r="F3581" s="70"/>
      <c r="G3581" s="4"/>
      <c r="H3581" s="71"/>
      <c r="I3581" s="71"/>
      <c r="J3581" s="70"/>
      <c r="K3581" s="70"/>
      <c r="L3581" s="70"/>
      <c r="M3581" s="70"/>
      <c r="N3581" s="70"/>
      <c r="O3581" s="70"/>
      <c r="P3581" s="70"/>
      <c r="Q3581" s="70"/>
      <c r="R3581" s="70"/>
      <c r="S3581" s="86"/>
      <c r="T3581" s="70"/>
      <c r="Z3581" s="68">
        <f t="shared" si="233"/>
        <v>1</v>
      </c>
      <c r="AC3581" s="1" t="str">
        <f t="shared" si="234"/>
        <v>1900</v>
      </c>
    </row>
    <row r="3582" spans="2:29" x14ac:dyDescent="0.25">
      <c r="B3582" s="1">
        <f t="shared" si="231"/>
        <v>0</v>
      </c>
      <c r="D3582" s="95" t="str">
        <f t="shared" si="232"/>
        <v/>
      </c>
      <c r="E3582" s="69"/>
      <c r="F3582" s="70"/>
      <c r="G3582" s="4"/>
      <c r="H3582" s="71"/>
      <c r="I3582" s="71"/>
      <c r="J3582" s="70"/>
      <c r="K3582" s="70"/>
      <c r="L3582" s="70"/>
      <c r="M3582" s="70"/>
      <c r="N3582" s="70"/>
      <c r="O3582" s="70"/>
      <c r="P3582" s="70"/>
      <c r="Q3582" s="70"/>
      <c r="R3582" s="70"/>
      <c r="S3582" s="86"/>
      <c r="T3582" s="70"/>
      <c r="Z3582" s="68">
        <f t="shared" si="233"/>
        <v>1</v>
      </c>
      <c r="AC3582" s="1" t="str">
        <f t="shared" si="234"/>
        <v>1900</v>
      </c>
    </row>
    <row r="3583" spans="2:29" x14ac:dyDescent="0.25">
      <c r="B3583" s="1">
        <f t="shared" si="231"/>
        <v>0</v>
      </c>
      <c r="D3583" s="95" t="str">
        <f t="shared" si="232"/>
        <v/>
      </c>
      <c r="E3583" s="69"/>
      <c r="F3583" s="70"/>
      <c r="G3583" s="4"/>
      <c r="H3583" s="71"/>
      <c r="I3583" s="71"/>
      <c r="J3583" s="70"/>
      <c r="K3583" s="70"/>
      <c r="L3583" s="70"/>
      <c r="M3583" s="70"/>
      <c r="N3583" s="70"/>
      <c r="O3583" s="70"/>
      <c r="P3583" s="70"/>
      <c r="Q3583" s="70"/>
      <c r="R3583" s="70"/>
      <c r="S3583" s="86"/>
      <c r="T3583" s="70"/>
      <c r="Z3583" s="68">
        <f t="shared" si="233"/>
        <v>1</v>
      </c>
      <c r="AC3583" s="1" t="str">
        <f t="shared" si="234"/>
        <v>1900</v>
      </c>
    </row>
    <row r="3584" spans="2:29" x14ac:dyDescent="0.25">
      <c r="B3584" s="1">
        <f t="shared" si="231"/>
        <v>0</v>
      </c>
      <c r="D3584" s="95" t="str">
        <f t="shared" si="232"/>
        <v/>
      </c>
      <c r="E3584" s="69"/>
      <c r="F3584" s="70"/>
      <c r="G3584" s="4"/>
      <c r="H3584" s="71"/>
      <c r="I3584" s="71"/>
      <c r="J3584" s="70"/>
      <c r="K3584" s="70"/>
      <c r="L3584" s="70"/>
      <c r="M3584" s="70"/>
      <c r="N3584" s="70"/>
      <c r="O3584" s="70"/>
      <c r="P3584" s="70"/>
      <c r="Q3584" s="70"/>
      <c r="R3584" s="70"/>
      <c r="S3584" s="86"/>
      <c r="T3584" s="70"/>
      <c r="Z3584" s="68">
        <f t="shared" si="233"/>
        <v>1</v>
      </c>
      <c r="AC3584" s="1" t="str">
        <f t="shared" si="234"/>
        <v>1900</v>
      </c>
    </row>
    <row r="3585" spans="2:29" x14ac:dyDescent="0.25">
      <c r="B3585" s="1">
        <f t="shared" si="231"/>
        <v>0</v>
      </c>
      <c r="D3585" s="95" t="str">
        <f t="shared" si="232"/>
        <v/>
      </c>
      <c r="E3585" s="69"/>
      <c r="F3585" s="70"/>
      <c r="G3585" s="4"/>
      <c r="H3585" s="71"/>
      <c r="I3585" s="71"/>
      <c r="J3585" s="70"/>
      <c r="K3585" s="70"/>
      <c r="L3585" s="70"/>
      <c r="M3585" s="70"/>
      <c r="N3585" s="70"/>
      <c r="O3585" s="70"/>
      <c r="P3585" s="70"/>
      <c r="Q3585" s="70"/>
      <c r="R3585" s="70"/>
      <c r="S3585" s="86"/>
      <c r="T3585" s="70"/>
      <c r="Z3585" s="68">
        <f t="shared" si="233"/>
        <v>1</v>
      </c>
      <c r="AC3585" s="1" t="str">
        <f t="shared" si="234"/>
        <v>1900</v>
      </c>
    </row>
    <row r="3586" spans="2:29" x14ac:dyDescent="0.25">
      <c r="B3586" s="1">
        <f t="shared" si="231"/>
        <v>0</v>
      </c>
      <c r="D3586" s="95" t="str">
        <f t="shared" si="232"/>
        <v/>
      </c>
      <c r="E3586" s="69"/>
      <c r="F3586" s="70"/>
      <c r="G3586" s="4"/>
      <c r="H3586" s="71"/>
      <c r="I3586" s="71"/>
      <c r="J3586" s="70"/>
      <c r="K3586" s="70"/>
      <c r="L3586" s="70"/>
      <c r="M3586" s="70"/>
      <c r="N3586" s="70"/>
      <c r="O3586" s="70"/>
      <c r="P3586" s="70"/>
      <c r="Q3586" s="70"/>
      <c r="R3586" s="70"/>
      <c r="S3586" s="86"/>
      <c r="T3586" s="70"/>
      <c r="Z3586" s="68">
        <f t="shared" si="233"/>
        <v>1</v>
      </c>
      <c r="AC3586" s="1" t="str">
        <f t="shared" si="234"/>
        <v>1900</v>
      </c>
    </row>
    <row r="3587" spans="2:29" x14ac:dyDescent="0.25">
      <c r="B3587" s="1">
        <f t="shared" si="231"/>
        <v>0</v>
      </c>
      <c r="D3587" s="95" t="str">
        <f t="shared" si="232"/>
        <v/>
      </c>
      <c r="E3587" s="69"/>
      <c r="F3587" s="70"/>
      <c r="G3587" s="4"/>
      <c r="H3587" s="71"/>
      <c r="I3587" s="71"/>
      <c r="J3587" s="70"/>
      <c r="K3587" s="70"/>
      <c r="L3587" s="70"/>
      <c r="M3587" s="70"/>
      <c r="N3587" s="70"/>
      <c r="O3587" s="70"/>
      <c r="P3587" s="70"/>
      <c r="Q3587" s="70"/>
      <c r="R3587" s="70"/>
      <c r="S3587" s="86"/>
      <c r="T3587" s="70"/>
      <c r="Z3587" s="68">
        <f t="shared" si="233"/>
        <v>1</v>
      </c>
      <c r="AC3587" s="1" t="str">
        <f t="shared" si="234"/>
        <v>1900</v>
      </c>
    </row>
    <row r="3588" spans="2:29" x14ac:dyDescent="0.25">
      <c r="B3588" s="1">
        <f t="shared" ref="B3588:B3651" si="235">IF($B$1=YEAR(Z3588),D3588,0)</f>
        <v>0</v>
      </c>
      <c r="D3588" s="95" t="str">
        <f t="shared" ref="D3588:D3651" si="236">IF(Z3588&lt;&gt;$Y$2,IF(YEAR(Z3588)=YEAR(Z3587),D3587+1,1),"")</f>
        <v/>
      </c>
      <c r="E3588" s="69"/>
      <c r="F3588" s="70"/>
      <c r="G3588" s="4"/>
      <c r="H3588" s="71"/>
      <c r="I3588" s="71"/>
      <c r="J3588" s="70"/>
      <c r="K3588" s="70"/>
      <c r="L3588" s="70"/>
      <c r="M3588" s="70"/>
      <c r="N3588" s="70"/>
      <c r="O3588" s="70"/>
      <c r="P3588" s="70"/>
      <c r="Q3588" s="70"/>
      <c r="R3588" s="70"/>
      <c r="S3588" s="86"/>
      <c r="T3588" s="70"/>
      <c r="Z3588" s="68">
        <f t="shared" ref="Z3588:Z3651" si="237">IF(CONCATENATE(F3588,F3589,F3590,F3591,F3592,F3593)&lt;&gt;"",IF(AND(E3588&lt;&gt;0,ISNUMBER(E3588)=TRUE),E3588,Z3587),$Y$2)</f>
        <v>1</v>
      </c>
      <c r="AC3588" s="1" t="str">
        <f t="shared" si="234"/>
        <v>1900</v>
      </c>
    </row>
    <row r="3589" spans="2:29" x14ac:dyDescent="0.25">
      <c r="B3589" s="1">
        <f t="shared" si="235"/>
        <v>0</v>
      </c>
      <c r="D3589" s="95" t="str">
        <f t="shared" si="236"/>
        <v/>
      </c>
      <c r="E3589" s="69"/>
      <c r="F3589" s="70"/>
      <c r="G3589" s="4"/>
      <c r="H3589" s="71"/>
      <c r="I3589" s="71"/>
      <c r="J3589" s="70"/>
      <c r="K3589" s="70"/>
      <c r="L3589" s="70"/>
      <c r="M3589" s="70"/>
      <c r="N3589" s="70"/>
      <c r="O3589" s="70"/>
      <c r="P3589" s="70"/>
      <c r="Q3589" s="70"/>
      <c r="R3589" s="70"/>
      <c r="S3589" s="86"/>
      <c r="T3589" s="70"/>
      <c r="Z3589" s="68">
        <f t="shared" si="237"/>
        <v>1</v>
      </c>
      <c r="AC3589" s="1" t="str">
        <f t="shared" ref="AC3589:AC3652" si="238">YEAR(Z3589)&amp;F3589&amp;G3589</f>
        <v>1900</v>
      </c>
    </row>
    <row r="3590" spans="2:29" x14ac:dyDescent="0.25">
      <c r="B3590" s="1">
        <f t="shared" si="235"/>
        <v>0</v>
      </c>
      <c r="D3590" s="95" t="str">
        <f t="shared" si="236"/>
        <v/>
      </c>
      <c r="E3590" s="69"/>
      <c r="F3590" s="70"/>
      <c r="G3590" s="4"/>
      <c r="H3590" s="71"/>
      <c r="I3590" s="71"/>
      <c r="J3590" s="70"/>
      <c r="K3590" s="70"/>
      <c r="L3590" s="70"/>
      <c r="M3590" s="70"/>
      <c r="N3590" s="70"/>
      <c r="O3590" s="70"/>
      <c r="P3590" s="70"/>
      <c r="Q3590" s="70"/>
      <c r="R3590" s="70"/>
      <c r="S3590" s="86"/>
      <c r="T3590" s="70"/>
      <c r="Z3590" s="68">
        <f t="shared" si="237"/>
        <v>1</v>
      </c>
      <c r="AC3590" s="1" t="str">
        <f t="shared" si="238"/>
        <v>1900</v>
      </c>
    </row>
    <row r="3591" spans="2:29" x14ac:dyDescent="0.25">
      <c r="B3591" s="1">
        <f t="shared" si="235"/>
        <v>0</v>
      </c>
      <c r="D3591" s="95" t="str">
        <f t="shared" si="236"/>
        <v/>
      </c>
      <c r="E3591" s="69"/>
      <c r="F3591" s="70"/>
      <c r="G3591" s="4"/>
      <c r="H3591" s="71"/>
      <c r="I3591" s="71"/>
      <c r="J3591" s="70"/>
      <c r="K3591" s="70"/>
      <c r="L3591" s="70"/>
      <c r="M3591" s="70"/>
      <c r="N3591" s="70"/>
      <c r="O3591" s="70"/>
      <c r="P3591" s="70"/>
      <c r="Q3591" s="70"/>
      <c r="R3591" s="70"/>
      <c r="S3591" s="86"/>
      <c r="T3591" s="70"/>
      <c r="Z3591" s="68">
        <f t="shared" si="237"/>
        <v>1</v>
      </c>
      <c r="AC3591" s="1" t="str">
        <f t="shared" si="238"/>
        <v>1900</v>
      </c>
    </row>
    <row r="3592" spans="2:29" x14ac:dyDescent="0.25">
      <c r="B3592" s="1">
        <f t="shared" si="235"/>
        <v>0</v>
      </c>
      <c r="D3592" s="95" t="str">
        <f t="shared" si="236"/>
        <v/>
      </c>
      <c r="E3592" s="69"/>
      <c r="F3592" s="70"/>
      <c r="G3592" s="4"/>
      <c r="H3592" s="71"/>
      <c r="I3592" s="71"/>
      <c r="J3592" s="70"/>
      <c r="K3592" s="70"/>
      <c r="L3592" s="70"/>
      <c r="M3592" s="70"/>
      <c r="N3592" s="70"/>
      <c r="O3592" s="70"/>
      <c r="P3592" s="70"/>
      <c r="Q3592" s="70"/>
      <c r="R3592" s="70"/>
      <c r="S3592" s="86"/>
      <c r="T3592" s="70"/>
      <c r="Z3592" s="68">
        <f t="shared" si="237"/>
        <v>1</v>
      </c>
      <c r="AC3592" s="1" t="str">
        <f t="shared" si="238"/>
        <v>1900</v>
      </c>
    </row>
    <row r="3593" spans="2:29" x14ac:dyDescent="0.25">
      <c r="B3593" s="1">
        <f t="shared" si="235"/>
        <v>0</v>
      </c>
      <c r="D3593" s="95" t="str">
        <f t="shared" si="236"/>
        <v/>
      </c>
      <c r="E3593" s="69"/>
      <c r="F3593" s="70"/>
      <c r="G3593" s="4"/>
      <c r="H3593" s="71"/>
      <c r="I3593" s="71"/>
      <c r="J3593" s="70"/>
      <c r="K3593" s="70"/>
      <c r="L3593" s="70"/>
      <c r="M3593" s="70"/>
      <c r="N3593" s="70"/>
      <c r="O3593" s="70"/>
      <c r="P3593" s="70"/>
      <c r="Q3593" s="70"/>
      <c r="R3593" s="70"/>
      <c r="S3593" s="86"/>
      <c r="T3593" s="70"/>
      <c r="Z3593" s="68">
        <f t="shared" si="237"/>
        <v>1</v>
      </c>
      <c r="AC3593" s="1" t="str">
        <f t="shared" si="238"/>
        <v>1900</v>
      </c>
    </row>
    <row r="3594" spans="2:29" x14ac:dyDescent="0.25">
      <c r="B3594" s="1">
        <f t="shared" si="235"/>
        <v>0</v>
      </c>
      <c r="D3594" s="95" t="str">
        <f t="shared" si="236"/>
        <v/>
      </c>
      <c r="E3594" s="69"/>
      <c r="F3594" s="70"/>
      <c r="G3594" s="4"/>
      <c r="H3594" s="71"/>
      <c r="I3594" s="71"/>
      <c r="J3594" s="70"/>
      <c r="K3594" s="70"/>
      <c r="L3594" s="70"/>
      <c r="M3594" s="70"/>
      <c r="N3594" s="70"/>
      <c r="O3594" s="70"/>
      <c r="P3594" s="70"/>
      <c r="Q3594" s="70"/>
      <c r="R3594" s="70"/>
      <c r="S3594" s="86"/>
      <c r="T3594" s="70"/>
      <c r="Z3594" s="68">
        <f t="shared" si="237"/>
        <v>1</v>
      </c>
      <c r="AC3594" s="1" t="str">
        <f t="shared" si="238"/>
        <v>1900</v>
      </c>
    </row>
    <row r="3595" spans="2:29" x14ac:dyDescent="0.25">
      <c r="B3595" s="1">
        <f t="shared" si="235"/>
        <v>0</v>
      </c>
      <c r="D3595" s="95" t="str">
        <f t="shared" si="236"/>
        <v/>
      </c>
      <c r="E3595" s="69"/>
      <c r="F3595" s="70"/>
      <c r="G3595" s="4"/>
      <c r="H3595" s="71"/>
      <c r="I3595" s="71"/>
      <c r="J3595" s="70"/>
      <c r="K3595" s="70"/>
      <c r="L3595" s="70"/>
      <c r="M3595" s="70"/>
      <c r="N3595" s="70"/>
      <c r="O3595" s="70"/>
      <c r="P3595" s="70"/>
      <c r="Q3595" s="70"/>
      <c r="R3595" s="70"/>
      <c r="S3595" s="86"/>
      <c r="T3595" s="70"/>
      <c r="Z3595" s="68">
        <f t="shared" si="237"/>
        <v>1</v>
      </c>
      <c r="AC3595" s="1" t="str">
        <f t="shared" si="238"/>
        <v>1900</v>
      </c>
    </row>
    <row r="3596" spans="2:29" x14ac:dyDescent="0.25">
      <c r="B3596" s="1">
        <f t="shared" si="235"/>
        <v>0</v>
      </c>
      <c r="D3596" s="95" t="str">
        <f t="shared" si="236"/>
        <v/>
      </c>
      <c r="E3596" s="69"/>
      <c r="F3596" s="70"/>
      <c r="G3596" s="4"/>
      <c r="H3596" s="71"/>
      <c r="I3596" s="71"/>
      <c r="J3596" s="70"/>
      <c r="K3596" s="70"/>
      <c r="L3596" s="70"/>
      <c r="M3596" s="70"/>
      <c r="N3596" s="70"/>
      <c r="O3596" s="70"/>
      <c r="P3596" s="70"/>
      <c r="Q3596" s="70"/>
      <c r="R3596" s="70"/>
      <c r="S3596" s="86"/>
      <c r="T3596" s="70"/>
      <c r="Z3596" s="68">
        <f t="shared" si="237"/>
        <v>1</v>
      </c>
      <c r="AC3596" s="1" t="str">
        <f t="shared" si="238"/>
        <v>1900</v>
      </c>
    </row>
    <row r="3597" spans="2:29" x14ac:dyDescent="0.25">
      <c r="B3597" s="1">
        <f t="shared" si="235"/>
        <v>0</v>
      </c>
      <c r="D3597" s="95" t="str">
        <f t="shared" si="236"/>
        <v/>
      </c>
      <c r="E3597" s="69"/>
      <c r="F3597" s="70"/>
      <c r="G3597" s="4"/>
      <c r="H3597" s="71"/>
      <c r="I3597" s="71"/>
      <c r="J3597" s="70"/>
      <c r="K3597" s="70"/>
      <c r="L3597" s="70"/>
      <c r="M3597" s="70"/>
      <c r="N3597" s="70"/>
      <c r="O3597" s="70"/>
      <c r="P3597" s="70"/>
      <c r="Q3597" s="70"/>
      <c r="R3597" s="70"/>
      <c r="S3597" s="86"/>
      <c r="T3597" s="70"/>
      <c r="Z3597" s="68">
        <f t="shared" si="237"/>
        <v>1</v>
      </c>
      <c r="AC3597" s="1" t="str">
        <f t="shared" si="238"/>
        <v>1900</v>
      </c>
    </row>
    <row r="3598" spans="2:29" x14ac:dyDescent="0.25">
      <c r="B3598" s="1">
        <f t="shared" si="235"/>
        <v>0</v>
      </c>
      <c r="D3598" s="95" t="str">
        <f t="shared" si="236"/>
        <v/>
      </c>
      <c r="E3598" s="69"/>
      <c r="F3598" s="70"/>
      <c r="G3598" s="4"/>
      <c r="H3598" s="71"/>
      <c r="I3598" s="71"/>
      <c r="J3598" s="70"/>
      <c r="K3598" s="70"/>
      <c r="L3598" s="70"/>
      <c r="M3598" s="70"/>
      <c r="N3598" s="70"/>
      <c r="O3598" s="70"/>
      <c r="P3598" s="70"/>
      <c r="Q3598" s="70"/>
      <c r="R3598" s="70"/>
      <c r="S3598" s="86"/>
      <c r="T3598" s="70"/>
      <c r="Z3598" s="68">
        <f t="shared" si="237"/>
        <v>1</v>
      </c>
      <c r="AC3598" s="1" t="str">
        <f t="shared" si="238"/>
        <v>1900</v>
      </c>
    </row>
    <row r="3599" spans="2:29" x14ac:dyDescent="0.25">
      <c r="B3599" s="1">
        <f t="shared" si="235"/>
        <v>0</v>
      </c>
      <c r="D3599" s="95" t="str">
        <f t="shared" si="236"/>
        <v/>
      </c>
      <c r="E3599" s="69"/>
      <c r="F3599" s="70"/>
      <c r="G3599" s="4"/>
      <c r="H3599" s="71"/>
      <c r="I3599" s="71"/>
      <c r="J3599" s="70"/>
      <c r="K3599" s="70"/>
      <c r="L3599" s="70"/>
      <c r="M3599" s="70"/>
      <c r="N3599" s="70"/>
      <c r="O3599" s="70"/>
      <c r="P3599" s="70"/>
      <c r="Q3599" s="70"/>
      <c r="R3599" s="70"/>
      <c r="S3599" s="86"/>
      <c r="T3599" s="70"/>
      <c r="Z3599" s="68">
        <f t="shared" si="237"/>
        <v>1</v>
      </c>
      <c r="AC3599" s="1" t="str">
        <f t="shared" si="238"/>
        <v>1900</v>
      </c>
    </row>
    <row r="3600" spans="2:29" x14ac:dyDescent="0.25">
      <c r="B3600" s="1">
        <f t="shared" si="235"/>
        <v>0</v>
      </c>
      <c r="D3600" s="95" t="str">
        <f t="shared" si="236"/>
        <v/>
      </c>
      <c r="E3600" s="69"/>
      <c r="F3600" s="70"/>
      <c r="G3600" s="4"/>
      <c r="H3600" s="71"/>
      <c r="I3600" s="71"/>
      <c r="J3600" s="70"/>
      <c r="K3600" s="70"/>
      <c r="L3600" s="70"/>
      <c r="M3600" s="70"/>
      <c r="N3600" s="70"/>
      <c r="O3600" s="70"/>
      <c r="P3600" s="70"/>
      <c r="Q3600" s="70"/>
      <c r="R3600" s="70"/>
      <c r="S3600" s="86"/>
      <c r="T3600" s="70"/>
      <c r="Z3600" s="68">
        <f t="shared" si="237"/>
        <v>1</v>
      </c>
      <c r="AC3600" s="1" t="str">
        <f t="shared" si="238"/>
        <v>1900</v>
      </c>
    </row>
    <row r="3601" spans="2:29" x14ac:dyDescent="0.25">
      <c r="B3601" s="1">
        <f t="shared" si="235"/>
        <v>0</v>
      </c>
      <c r="D3601" s="95" t="str">
        <f t="shared" si="236"/>
        <v/>
      </c>
      <c r="E3601" s="69"/>
      <c r="F3601" s="70"/>
      <c r="G3601" s="4"/>
      <c r="H3601" s="71"/>
      <c r="I3601" s="71"/>
      <c r="J3601" s="70"/>
      <c r="K3601" s="70"/>
      <c r="L3601" s="70"/>
      <c r="M3601" s="70"/>
      <c r="N3601" s="70"/>
      <c r="O3601" s="70"/>
      <c r="P3601" s="70"/>
      <c r="Q3601" s="70"/>
      <c r="R3601" s="70"/>
      <c r="S3601" s="86"/>
      <c r="T3601" s="70"/>
      <c r="Z3601" s="68">
        <f t="shared" si="237"/>
        <v>1</v>
      </c>
      <c r="AC3601" s="1" t="str">
        <f t="shared" si="238"/>
        <v>1900</v>
      </c>
    </row>
    <row r="3602" spans="2:29" x14ac:dyDescent="0.25">
      <c r="B3602" s="1">
        <f t="shared" si="235"/>
        <v>0</v>
      </c>
      <c r="D3602" s="95" t="str">
        <f t="shared" si="236"/>
        <v/>
      </c>
      <c r="E3602" s="69"/>
      <c r="F3602" s="70"/>
      <c r="G3602" s="4"/>
      <c r="H3602" s="71"/>
      <c r="I3602" s="71"/>
      <c r="J3602" s="70"/>
      <c r="K3602" s="70"/>
      <c r="L3602" s="70"/>
      <c r="M3602" s="70"/>
      <c r="N3602" s="70"/>
      <c r="O3602" s="70"/>
      <c r="P3602" s="70"/>
      <c r="Q3602" s="70"/>
      <c r="R3602" s="70"/>
      <c r="S3602" s="86"/>
      <c r="T3602" s="70"/>
      <c r="Z3602" s="68">
        <f t="shared" si="237"/>
        <v>1</v>
      </c>
      <c r="AC3602" s="1" t="str">
        <f t="shared" si="238"/>
        <v>1900</v>
      </c>
    </row>
    <row r="3603" spans="2:29" x14ac:dyDescent="0.25">
      <c r="B3603" s="1">
        <f t="shared" si="235"/>
        <v>0</v>
      </c>
      <c r="D3603" s="95" t="str">
        <f t="shared" si="236"/>
        <v/>
      </c>
      <c r="E3603" s="69"/>
      <c r="F3603" s="70"/>
      <c r="G3603" s="4"/>
      <c r="H3603" s="71"/>
      <c r="I3603" s="71"/>
      <c r="J3603" s="70"/>
      <c r="K3603" s="70"/>
      <c r="L3603" s="70"/>
      <c r="M3603" s="70"/>
      <c r="N3603" s="70"/>
      <c r="O3603" s="70"/>
      <c r="P3603" s="70"/>
      <c r="Q3603" s="70"/>
      <c r="R3603" s="70"/>
      <c r="S3603" s="86"/>
      <c r="T3603" s="70"/>
      <c r="Z3603" s="68">
        <f t="shared" si="237"/>
        <v>1</v>
      </c>
      <c r="AC3603" s="1" t="str">
        <f t="shared" si="238"/>
        <v>1900</v>
      </c>
    </row>
    <row r="3604" spans="2:29" x14ac:dyDescent="0.25">
      <c r="B3604" s="1">
        <f t="shared" si="235"/>
        <v>0</v>
      </c>
      <c r="D3604" s="95" t="str">
        <f t="shared" si="236"/>
        <v/>
      </c>
      <c r="E3604" s="69"/>
      <c r="F3604" s="70"/>
      <c r="G3604" s="4"/>
      <c r="H3604" s="71"/>
      <c r="I3604" s="71"/>
      <c r="J3604" s="70"/>
      <c r="K3604" s="70"/>
      <c r="L3604" s="70"/>
      <c r="M3604" s="70"/>
      <c r="N3604" s="70"/>
      <c r="O3604" s="70"/>
      <c r="P3604" s="70"/>
      <c r="Q3604" s="70"/>
      <c r="R3604" s="70"/>
      <c r="S3604" s="86"/>
      <c r="T3604" s="70"/>
      <c r="Z3604" s="68">
        <f t="shared" si="237"/>
        <v>1</v>
      </c>
      <c r="AC3604" s="1" t="str">
        <f t="shared" si="238"/>
        <v>1900</v>
      </c>
    </row>
    <row r="3605" spans="2:29" x14ac:dyDescent="0.25">
      <c r="B3605" s="1">
        <f t="shared" si="235"/>
        <v>0</v>
      </c>
      <c r="D3605" s="95" t="str">
        <f t="shared" si="236"/>
        <v/>
      </c>
      <c r="E3605" s="69"/>
      <c r="F3605" s="70"/>
      <c r="G3605" s="4"/>
      <c r="H3605" s="71"/>
      <c r="I3605" s="71"/>
      <c r="J3605" s="70"/>
      <c r="K3605" s="70"/>
      <c r="L3605" s="70"/>
      <c r="M3605" s="70"/>
      <c r="N3605" s="70"/>
      <c r="O3605" s="70"/>
      <c r="P3605" s="70"/>
      <c r="Q3605" s="70"/>
      <c r="R3605" s="70"/>
      <c r="S3605" s="86"/>
      <c r="T3605" s="70"/>
      <c r="Z3605" s="68">
        <f t="shared" si="237"/>
        <v>1</v>
      </c>
      <c r="AC3605" s="1" t="str">
        <f t="shared" si="238"/>
        <v>1900</v>
      </c>
    </row>
    <row r="3606" spans="2:29" x14ac:dyDescent="0.25">
      <c r="B3606" s="1">
        <f t="shared" si="235"/>
        <v>0</v>
      </c>
      <c r="D3606" s="95" t="str">
        <f t="shared" si="236"/>
        <v/>
      </c>
      <c r="E3606" s="69"/>
      <c r="F3606" s="70"/>
      <c r="G3606" s="4"/>
      <c r="H3606" s="71"/>
      <c r="I3606" s="71"/>
      <c r="J3606" s="70"/>
      <c r="K3606" s="70"/>
      <c r="L3606" s="70"/>
      <c r="M3606" s="70"/>
      <c r="N3606" s="70"/>
      <c r="O3606" s="70"/>
      <c r="P3606" s="70"/>
      <c r="Q3606" s="70"/>
      <c r="R3606" s="70"/>
      <c r="S3606" s="86"/>
      <c r="T3606" s="70"/>
      <c r="Z3606" s="68">
        <f t="shared" si="237"/>
        <v>1</v>
      </c>
      <c r="AC3606" s="1" t="str">
        <f t="shared" si="238"/>
        <v>1900</v>
      </c>
    </row>
    <row r="3607" spans="2:29" x14ac:dyDescent="0.25">
      <c r="B3607" s="1">
        <f t="shared" si="235"/>
        <v>0</v>
      </c>
      <c r="D3607" s="95" t="str">
        <f t="shared" si="236"/>
        <v/>
      </c>
      <c r="E3607" s="69"/>
      <c r="F3607" s="70"/>
      <c r="G3607" s="4"/>
      <c r="H3607" s="71"/>
      <c r="I3607" s="71"/>
      <c r="J3607" s="70"/>
      <c r="K3607" s="70"/>
      <c r="L3607" s="70"/>
      <c r="M3607" s="70"/>
      <c r="N3607" s="70"/>
      <c r="O3607" s="70"/>
      <c r="P3607" s="70"/>
      <c r="Q3607" s="70"/>
      <c r="R3607" s="70"/>
      <c r="S3607" s="86"/>
      <c r="T3607" s="70"/>
      <c r="Z3607" s="68">
        <f t="shared" si="237"/>
        <v>1</v>
      </c>
      <c r="AC3607" s="1" t="str">
        <f t="shared" si="238"/>
        <v>1900</v>
      </c>
    </row>
    <row r="3608" spans="2:29" x14ac:dyDescent="0.25">
      <c r="B3608" s="1">
        <f t="shared" si="235"/>
        <v>0</v>
      </c>
      <c r="D3608" s="95" t="str">
        <f t="shared" si="236"/>
        <v/>
      </c>
      <c r="E3608" s="69"/>
      <c r="F3608" s="70"/>
      <c r="G3608" s="4"/>
      <c r="H3608" s="71"/>
      <c r="I3608" s="71"/>
      <c r="J3608" s="70"/>
      <c r="K3608" s="70"/>
      <c r="L3608" s="70"/>
      <c r="M3608" s="70"/>
      <c r="N3608" s="70"/>
      <c r="O3608" s="70"/>
      <c r="P3608" s="70"/>
      <c r="Q3608" s="70"/>
      <c r="R3608" s="70"/>
      <c r="S3608" s="86"/>
      <c r="T3608" s="70"/>
      <c r="Z3608" s="68">
        <f t="shared" si="237"/>
        <v>1</v>
      </c>
      <c r="AC3608" s="1" t="str">
        <f t="shared" si="238"/>
        <v>1900</v>
      </c>
    </row>
    <row r="3609" spans="2:29" x14ac:dyDescent="0.25">
      <c r="B3609" s="1">
        <f t="shared" si="235"/>
        <v>0</v>
      </c>
      <c r="D3609" s="95" t="str">
        <f t="shared" si="236"/>
        <v/>
      </c>
      <c r="E3609" s="69"/>
      <c r="F3609" s="70"/>
      <c r="G3609" s="4"/>
      <c r="H3609" s="71"/>
      <c r="I3609" s="71"/>
      <c r="J3609" s="70"/>
      <c r="K3609" s="70"/>
      <c r="L3609" s="70"/>
      <c r="M3609" s="70"/>
      <c r="N3609" s="70"/>
      <c r="O3609" s="70"/>
      <c r="P3609" s="70"/>
      <c r="Q3609" s="70"/>
      <c r="R3609" s="70"/>
      <c r="S3609" s="86"/>
      <c r="T3609" s="70"/>
      <c r="Z3609" s="68">
        <f t="shared" si="237"/>
        <v>1</v>
      </c>
      <c r="AC3609" s="1" t="str">
        <f t="shared" si="238"/>
        <v>1900</v>
      </c>
    </row>
    <row r="3610" spans="2:29" x14ac:dyDescent="0.25">
      <c r="B3610" s="1">
        <f t="shared" si="235"/>
        <v>0</v>
      </c>
      <c r="D3610" s="95" t="str">
        <f t="shared" si="236"/>
        <v/>
      </c>
      <c r="E3610" s="69"/>
      <c r="F3610" s="70"/>
      <c r="G3610" s="4"/>
      <c r="H3610" s="71"/>
      <c r="I3610" s="71"/>
      <c r="J3610" s="70"/>
      <c r="K3610" s="70"/>
      <c r="L3610" s="70"/>
      <c r="M3610" s="70"/>
      <c r="N3610" s="70"/>
      <c r="O3610" s="70"/>
      <c r="P3610" s="70"/>
      <c r="Q3610" s="70"/>
      <c r="R3610" s="70"/>
      <c r="S3610" s="86"/>
      <c r="T3610" s="70"/>
      <c r="Z3610" s="68">
        <f t="shared" si="237"/>
        <v>1</v>
      </c>
      <c r="AC3610" s="1" t="str">
        <f t="shared" si="238"/>
        <v>1900</v>
      </c>
    </row>
    <row r="3611" spans="2:29" x14ac:dyDescent="0.25">
      <c r="B3611" s="1">
        <f t="shared" si="235"/>
        <v>0</v>
      </c>
      <c r="D3611" s="95" t="str">
        <f t="shared" si="236"/>
        <v/>
      </c>
      <c r="E3611" s="69"/>
      <c r="F3611" s="70"/>
      <c r="G3611" s="4"/>
      <c r="H3611" s="71"/>
      <c r="I3611" s="71"/>
      <c r="J3611" s="70"/>
      <c r="K3611" s="70"/>
      <c r="L3611" s="70"/>
      <c r="M3611" s="70"/>
      <c r="N3611" s="70"/>
      <c r="O3611" s="70"/>
      <c r="P3611" s="70"/>
      <c r="Q3611" s="70"/>
      <c r="R3611" s="70"/>
      <c r="S3611" s="86"/>
      <c r="T3611" s="70"/>
      <c r="Z3611" s="68">
        <f t="shared" si="237"/>
        <v>1</v>
      </c>
      <c r="AC3611" s="1" t="str">
        <f t="shared" si="238"/>
        <v>1900</v>
      </c>
    </row>
    <row r="3612" spans="2:29" x14ac:dyDescent="0.25">
      <c r="B3612" s="1">
        <f t="shared" si="235"/>
        <v>0</v>
      </c>
      <c r="D3612" s="95" t="str">
        <f t="shared" si="236"/>
        <v/>
      </c>
      <c r="E3612" s="69"/>
      <c r="F3612" s="70"/>
      <c r="G3612" s="4"/>
      <c r="H3612" s="71"/>
      <c r="I3612" s="71"/>
      <c r="J3612" s="70"/>
      <c r="K3612" s="70"/>
      <c r="L3612" s="70"/>
      <c r="M3612" s="70"/>
      <c r="N3612" s="70"/>
      <c r="O3612" s="70"/>
      <c r="P3612" s="70"/>
      <c r="Q3612" s="70"/>
      <c r="R3612" s="70"/>
      <c r="S3612" s="86"/>
      <c r="T3612" s="70"/>
      <c r="Z3612" s="68">
        <f t="shared" si="237"/>
        <v>1</v>
      </c>
      <c r="AC3612" s="1" t="str">
        <f t="shared" si="238"/>
        <v>1900</v>
      </c>
    </row>
    <row r="3613" spans="2:29" x14ac:dyDescent="0.25">
      <c r="B3613" s="1">
        <f t="shared" si="235"/>
        <v>0</v>
      </c>
      <c r="D3613" s="95" t="str">
        <f t="shared" si="236"/>
        <v/>
      </c>
      <c r="E3613" s="69"/>
      <c r="F3613" s="70"/>
      <c r="G3613" s="4"/>
      <c r="H3613" s="71"/>
      <c r="I3613" s="71"/>
      <c r="J3613" s="70"/>
      <c r="K3613" s="70"/>
      <c r="L3613" s="70"/>
      <c r="M3613" s="70"/>
      <c r="N3613" s="70"/>
      <c r="O3613" s="70"/>
      <c r="P3613" s="70"/>
      <c r="Q3613" s="70"/>
      <c r="R3613" s="70"/>
      <c r="S3613" s="86"/>
      <c r="T3613" s="70"/>
      <c r="Z3613" s="68">
        <f t="shared" si="237"/>
        <v>1</v>
      </c>
      <c r="AC3613" s="1" t="str">
        <f t="shared" si="238"/>
        <v>1900</v>
      </c>
    </row>
    <row r="3614" spans="2:29" x14ac:dyDescent="0.25">
      <c r="B3614" s="1">
        <f t="shared" si="235"/>
        <v>0</v>
      </c>
      <c r="D3614" s="95" t="str">
        <f t="shared" si="236"/>
        <v/>
      </c>
      <c r="E3614" s="69"/>
      <c r="F3614" s="70"/>
      <c r="G3614" s="4"/>
      <c r="H3614" s="71"/>
      <c r="I3614" s="71"/>
      <c r="J3614" s="70"/>
      <c r="K3614" s="70"/>
      <c r="L3614" s="70"/>
      <c r="M3614" s="70"/>
      <c r="N3614" s="70"/>
      <c r="O3614" s="70"/>
      <c r="P3614" s="70"/>
      <c r="Q3614" s="70"/>
      <c r="R3614" s="70"/>
      <c r="S3614" s="86"/>
      <c r="T3614" s="70"/>
      <c r="Z3614" s="68">
        <f t="shared" si="237"/>
        <v>1</v>
      </c>
      <c r="AC3614" s="1" t="str">
        <f t="shared" si="238"/>
        <v>1900</v>
      </c>
    </row>
    <row r="3615" spans="2:29" x14ac:dyDescent="0.25">
      <c r="B3615" s="1">
        <f t="shared" si="235"/>
        <v>0</v>
      </c>
      <c r="D3615" s="95" t="str">
        <f t="shared" si="236"/>
        <v/>
      </c>
      <c r="E3615" s="69"/>
      <c r="F3615" s="70"/>
      <c r="G3615" s="4"/>
      <c r="H3615" s="71"/>
      <c r="I3615" s="71"/>
      <c r="J3615" s="70"/>
      <c r="K3615" s="70"/>
      <c r="L3615" s="70"/>
      <c r="M3615" s="70"/>
      <c r="N3615" s="70"/>
      <c r="O3615" s="70"/>
      <c r="P3615" s="70"/>
      <c r="Q3615" s="70"/>
      <c r="R3615" s="70"/>
      <c r="S3615" s="86"/>
      <c r="T3615" s="70"/>
      <c r="Z3615" s="68">
        <f t="shared" si="237"/>
        <v>1</v>
      </c>
      <c r="AC3615" s="1" t="str">
        <f t="shared" si="238"/>
        <v>1900</v>
      </c>
    </row>
    <row r="3616" spans="2:29" x14ac:dyDescent="0.25">
      <c r="B3616" s="1">
        <f t="shared" si="235"/>
        <v>0</v>
      </c>
      <c r="D3616" s="95" t="str">
        <f t="shared" si="236"/>
        <v/>
      </c>
      <c r="E3616" s="69"/>
      <c r="F3616" s="70"/>
      <c r="G3616" s="4"/>
      <c r="H3616" s="71"/>
      <c r="I3616" s="71"/>
      <c r="J3616" s="70"/>
      <c r="K3616" s="70"/>
      <c r="L3616" s="70"/>
      <c r="M3616" s="70"/>
      <c r="N3616" s="70"/>
      <c r="O3616" s="70"/>
      <c r="P3616" s="70"/>
      <c r="Q3616" s="70"/>
      <c r="R3616" s="70"/>
      <c r="S3616" s="86"/>
      <c r="T3616" s="70"/>
      <c r="Z3616" s="68">
        <f t="shared" si="237"/>
        <v>1</v>
      </c>
      <c r="AC3616" s="1" t="str">
        <f t="shared" si="238"/>
        <v>1900</v>
      </c>
    </row>
    <row r="3617" spans="2:29" x14ac:dyDescent="0.25">
      <c r="B3617" s="1">
        <f t="shared" si="235"/>
        <v>0</v>
      </c>
      <c r="D3617" s="95" t="str">
        <f t="shared" si="236"/>
        <v/>
      </c>
      <c r="E3617" s="69"/>
      <c r="F3617" s="70"/>
      <c r="G3617" s="4"/>
      <c r="H3617" s="71"/>
      <c r="I3617" s="71"/>
      <c r="J3617" s="70"/>
      <c r="K3617" s="70"/>
      <c r="L3617" s="70"/>
      <c r="M3617" s="70"/>
      <c r="N3617" s="70"/>
      <c r="O3617" s="70"/>
      <c r="P3617" s="70"/>
      <c r="Q3617" s="70"/>
      <c r="R3617" s="70"/>
      <c r="S3617" s="86"/>
      <c r="T3617" s="70"/>
      <c r="Z3617" s="68">
        <f t="shared" si="237"/>
        <v>1</v>
      </c>
      <c r="AC3617" s="1" t="str">
        <f t="shared" si="238"/>
        <v>1900</v>
      </c>
    </row>
    <row r="3618" spans="2:29" x14ac:dyDescent="0.25">
      <c r="B3618" s="1">
        <f t="shared" si="235"/>
        <v>0</v>
      </c>
      <c r="D3618" s="95" t="str">
        <f t="shared" si="236"/>
        <v/>
      </c>
      <c r="E3618" s="69"/>
      <c r="F3618" s="70"/>
      <c r="G3618" s="4"/>
      <c r="H3618" s="71"/>
      <c r="I3618" s="71"/>
      <c r="J3618" s="70"/>
      <c r="K3618" s="70"/>
      <c r="L3618" s="70"/>
      <c r="M3618" s="70"/>
      <c r="N3618" s="70"/>
      <c r="O3618" s="70"/>
      <c r="P3618" s="70"/>
      <c r="Q3618" s="70"/>
      <c r="R3618" s="70"/>
      <c r="S3618" s="86"/>
      <c r="T3618" s="70"/>
      <c r="Z3618" s="68">
        <f t="shared" si="237"/>
        <v>1</v>
      </c>
      <c r="AC3618" s="1" t="str">
        <f t="shared" si="238"/>
        <v>1900</v>
      </c>
    </row>
    <row r="3619" spans="2:29" x14ac:dyDescent="0.25">
      <c r="B3619" s="1">
        <f t="shared" si="235"/>
        <v>0</v>
      </c>
      <c r="D3619" s="95" t="str">
        <f t="shared" si="236"/>
        <v/>
      </c>
      <c r="E3619" s="69"/>
      <c r="F3619" s="70"/>
      <c r="G3619" s="4"/>
      <c r="H3619" s="71"/>
      <c r="I3619" s="71"/>
      <c r="J3619" s="70"/>
      <c r="K3619" s="70"/>
      <c r="L3619" s="70"/>
      <c r="M3619" s="70"/>
      <c r="N3619" s="70"/>
      <c r="O3619" s="70"/>
      <c r="P3619" s="70"/>
      <c r="Q3619" s="70"/>
      <c r="R3619" s="70"/>
      <c r="S3619" s="86"/>
      <c r="T3619" s="70"/>
      <c r="Z3619" s="68">
        <f t="shared" si="237"/>
        <v>1</v>
      </c>
      <c r="AC3619" s="1" t="str">
        <f t="shared" si="238"/>
        <v>1900</v>
      </c>
    </row>
    <row r="3620" spans="2:29" x14ac:dyDescent="0.25">
      <c r="B3620" s="1">
        <f t="shared" si="235"/>
        <v>0</v>
      </c>
      <c r="D3620" s="95" t="str">
        <f t="shared" si="236"/>
        <v/>
      </c>
      <c r="E3620" s="69"/>
      <c r="F3620" s="70"/>
      <c r="G3620" s="4"/>
      <c r="H3620" s="71"/>
      <c r="I3620" s="71"/>
      <c r="J3620" s="70"/>
      <c r="K3620" s="70"/>
      <c r="L3620" s="70"/>
      <c r="M3620" s="70"/>
      <c r="N3620" s="70"/>
      <c r="O3620" s="70"/>
      <c r="P3620" s="70"/>
      <c r="Q3620" s="70"/>
      <c r="R3620" s="70"/>
      <c r="S3620" s="86"/>
      <c r="T3620" s="70"/>
      <c r="Z3620" s="68">
        <f t="shared" si="237"/>
        <v>1</v>
      </c>
      <c r="AC3620" s="1" t="str">
        <f t="shared" si="238"/>
        <v>1900</v>
      </c>
    </row>
    <row r="3621" spans="2:29" x14ac:dyDescent="0.25">
      <c r="B3621" s="1">
        <f t="shared" si="235"/>
        <v>0</v>
      </c>
      <c r="D3621" s="95" t="str">
        <f t="shared" si="236"/>
        <v/>
      </c>
      <c r="E3621" s="69"/>
      <c r="F3621" s="70"/>
      <c r="G3621" s="4"/>
      <c r="H3621" s="71"/>
      <c r="I3621" s="71"/>
      <c r="J3621" s="70"/>
      <c r="K3621" s="70"/>
      <c r="L3621" s="70"/>
      <c r="M3621" s="70"/>
      <c r="N3621" s="70"/>
      <c r="O3621" s="70"/>
      <c r="P3621" s="70"/>
      <c r="Q3621" s="70"/>
      <c r="R3621" s="70"/>
      <c r="S3621" s="86"/>
      <c r="T3621" s="70"/>
      <c r="Z3621" s="68">
        <f t="shared" si="237"/>
        <v>1</v>
      </c>
      <c r="AC3621" s="1" t="str">
        <f t="shared" si="238"/>
        <v>1900</v>
      </c>
    </row>
    <row r="3622" spans="2:29" x14ac:dyDescent="0.25">
      <c r="B3622" s="1">
        <f t="shared" si="235"/>
        <v>0</v>
      </c>
      <c r="D3622" s="95" t="str">
        <f t="shared" si="236"/>
        <v/>
      </c>
      <c r="E3622" s="69"/>
      <c r="F3622" s="70"/>
      <c r="G3622" s="4"/>
      <c r="H3622" s="71"/>
      <c r="I3622" s="71"/>
      <c r="J3622" s="70"/>
      <c r="K3622" s="70"/>
      <c r="L3622" s="70"/>
      <c r="M3622" s="70"/>
      <c r="N3622" s="70"/>
      <c r="O3622" s="70"/>
      <c r="P3622" s="70"/>
      <c r="Q3622" s="70"/>
      <c r="R3622" s="70"/>
      <c r="S3622" s="86"/>
      <c r="T3622" s="70"/>
      <c r="Z3622" s="68">
        <f t="shared" si="237"/>
        <v>1</v>
      </c>
      <c r="AC3622" s="1" t="str">
        <f t="shared" si="238"/>
        <v>1900</v>
      </c>
    </row>
    <row r="3623" spans="2:29" x14ac:dyDescent="0.25">
      <c r="B3623" s="1">
        <f t="shared" si="235"/>
        <v>0</v>
      </c>
      <c r="D3623" s="95" t="str">
        <f t="shared" si="236"/>
        <v/>
      </c>
      <c r="E3623" s="69"/>
      <c r="F3623" s="70"/>
      <c r="G3623" s="4"/>
      <c r="H3623" s="71"/>
      <c r="I3623" s="71"/>
      <c r="J3623" s="70"/>
      <c r="K3623" s="70"/>
      <c r="L3623" s="70"/>
      <c r="M3623" s="70"/>
      <c r="N3623" s="70"/>
      <c r="O3623" s="70"/>
      <c r="P3623" s="70"/>
      <c r="Q3623" s="70"/>
      <c r="R3623" s="70"/>
      <c r="S3623" s="86"/>
      <c r="T3623" s="70"/>
      <c r="Z3623" s="68">
        <f t="shared" si="237"/>
        <v>1</v>
      </c>
      <c r="AC3623" s="1" t="str">
        <f t="shared" si="238"/>
        <v>1900</v>
      </c>
    </row>
    <row r="3624" spans="2:29" x14ac:dyDescent="0.25">
      <c r="B3624" s="1">
        <f t="shared" si="235"/>
        <v>0</v>
      </c>
      <c r="D3624" s="95" t="str">
        <f t="shared" si="236"/>
        <v/>
      </c>
      <c r="E3624" s="69"/>
      <c r="F3624" s="70"/>
      <c r="G3624" s="4"/>
      <c r="H3624" s="71"/>
      <c r="I3624" s="71"/>
      <c r="J3624" s="70"/>
      <c r="K3624" s="70"/>
      <c r="L3624" s="70"/>
      <c r="M3624" s="70"/>
      <c r="N3624" s="70"/>
      <c r="O3624" s="70"/>
      <c r="P3624" s="70"/>
      <c r="Q3624" s="70"/>
      <c r="R3624" s="70"/>
      <c r="S3624" s="86"/>
      <c r="T3624" s="70"/>
      <c r="Z3624" s="68">
        <f t="shared" si="237"/>
        <v>1</v>
      </c>
      <c r="AC3624" s="1" t="str">
        <f t="shared" si="238"/>
        <v>1900</v>
      </c>
    </row>
    <row r="3625" spans="2:29" x14ac:dyDescent="0.25">
      <c r="B3625" s="1">
        <f t="shared" si="235"/>
        <v>0</v>
      </c>
      <c r="D3625" s="95" t="str">
        <f t="shared" si="236"/>
        <v/>
      </c>
      <c r="E3625" s="69"/>
      <c r="F3625" s="70"/>
      <c r="G3625" s="4"/>
      <c r="H3625" s="71"/>
      <c r="I3625" s="71"/>
      <c r="J3625" s="70"/>
      <c r="K3625" s="70"/>
      <c r="L3625" s="70"/>
      <c r="M3625" s="70"/>
      <c r="N3625" s="70"/>
      <c r="O3625" s="70"/>
      <c r="P3625" s="70"/>
      <c r="Q3625" s="70"/>
      <c r="R3625" s="70"/>
      <c r="S3625" s="86"/>
      <c r="T3625" s="70"/>
      <c r="Z3625" s="68">
        <f t="shared" si="237"/>
        <v>1</v>
      </c>
      <c r="AC3625" s="1" t="str">
        <f t="shared" si="238"/>
        <v>1900</v>
      </c>
    </row>
    <row r="3626" spans="2:29" x14ac:dyDescent="0.25">
      <c r="B3626" s="1">
        <f t="shared" si="235"/>
        <v>0</v>
      </c>
      <c r="D3626" s="95" t="str">
        <f t="shared" si="236"/>
        <v/>
      </c>
      <c r="E3626" s="69"/>
      <c r="F3626" s="70"/>
      <c r="G3626" s="4"/>
      <c r="H3626" s="71"/>
      <c r="I3626" s="71"/>
      <c r="J3626" s="70"/>
      <c r="K3626" s="70"/>
      <c r="L3626" s="70"/>
      <c r="M3626" s="70"/>
      <c r="N3626" s="70"/>
      <c r="O3626" s="70"/>
      <c r="P3626" s="70"/>
      <c r="Q3626" s="70"/>
      <c r="R3626" s="70"/>
      <c r="S3626" s="86"/>
      <c r="T3626" s="70"/>
      <c r="Z3626" s="68">
        <f t="shared" si="237"/>
        <v>1</v>
      </c>
      <c r="AC3626" s="1" t="str">
        <f t="shared" si="238"/>
        <v>1900</v>
      </c>
    </row>
    <row r="3627" spans="2:29" x14ac:dyDescent="0.25">
      <c r="B3627" s="1">
        <f t="shared" si="235"/>
        <v>0</v>
      </c>
      <c r="D3627" s="95" t="str">
        <f t="shared" si="236"/>
        <v/>
      </c>
      <c r="E3627" s="69"/>
      <c r="F3627" s="70"/>
      <c r="G3627" s="4"/>
      <c r="H3627" s="71"/>
      <c r="I3627" s="71"/>
      <c r="J3627" s="70"/>
      <c r="K3627" s="70"/>
      <c r="L3627" s="70"/>
      <c r="M3627" s="70"/>
      <c r="N3627" s="70"/>
      <c r="O3627" s="70"/>
      <c r="P3627" s="70"/>
      <c r="Q3627" s="70"/>
      <c r="R3627" s="70"/>
      <c r="S3627" s="86"/>
      <c r="T3627" s="70"/>
      <c r="Z3627" s="68">
        <f t="shared" si="237"/>
        <v>1</v>
      </c>
      <c r="AC3627" s="1" t="str">
        <f t="shared" si="238"/>
        <v>1900</v>
      </c>
    </row>
    <row r="3628" spans="2:29" x14ac:dyDescent="0.25">
      <c r="B3628" s="1">
        <f t="shared" si="235"/>
        <v>0</v>
      </c>
      <c r="D3628" s="95" t="str">
        <f t="shared" si="236"/>
        <v/>
      </c>
      <c r="E3628" s="69"/>
      <c r="F3628" s="70"/>
      <c r="G3628" s="4"/>
      <c r="H3628" s="71"/>
      <c r="I3628" s="71"/>
      <c r="J3628" s="70"/>
      <c r="K3628" s="70"/>
      <c r="L3628" s="70"/>
      <c r="M3628" s="70"/>
      <c r="N3628" s="70"/>
      <c r="O3628" s="70"/>
      <c r="P3628" s="70"/>
      <c r="Q3628" s="70"/>
      <c r="R3628" s="70"/>
      <c r="S3628" s="86"/>
      <c r="T3628" s="70"/>
      <c r="Z3628" s="68">
        <f t="shared" si="237"/>
        <v>1</v>
      </c>
      <c r="AC3628" s="1" t="str">
        <f t="shared" si="238"/>
        <v>1900</v>
      </c>
    </row>
    <row r="3629" spans="2:29" x14ac:dyDescent="0.25">
      <c r="B3629" s="1">
        <f t="shared" si="235"/>
        <v>0</v>
      </c>
      <c r="D3629" s="95" t="str">
        <f t="shared" si="236"/>
        <v/>
      </c>
      <c r="E3629" s="69"/>
      <c r="F3629" s="70"/>
      <c r="G3629" s="4"/>
      <c r="H3629" s="71"/>
      <c r="I3629" s="71"/>
      <c r="J3629" s="70"/>
      <c r="K3629" s="70"/>
      <c r="L3629" s="70"/>
      <c r="M3629" s="70"/>
      <c r="N3629" s="70"/>
      <c r="O3629" s="70"/>
      <c r="P3629" s="70"/>
      <c r="Q3629" s="70"/>
      <c r="R3629" s="70"/>
      <c r="S3629" s="86"/>
      <c r="T3629" s="70"/>
      <c r="Z3629" s="68">
        <f t="shared" si="237"/>
        <v>1</v>
      </c>
      <c r="AC3629" s="1" t="str">
        <f t="shared" si="238"/>
        <v>1900</v>
      </c>
    </row>
    <row r="3630" spans="2:29" x14ac:dyDescent="0.25">
      <c r="B3630" s="1">
        <f t="shared" si="235"/>
        <v>0</v>
      </c>
      <c r="D3630" s="95" t="str">
        <f t="shared" si="236"/>
        <v/>
      </c>
      <c r="E3630" s="69"/>
      <c r="F3630" s="70"/>
      <c r="G3630" s="4"/>
      <c r="H3630" s="71"/>
      <c r="I3630" s="71"/>
      <c r="J3630" s="70"/>
      <c r="K3630" s="70"/>
      <c r="L3630" s="70"/>
      <c r="M3630" s="70"/>
      <c r="N3630" s="70"/>
      <c r="O3630" s="70"/>
      <c r="P3630" s="70"/>
      <c r="Q3630" s="70"/>
      <c r="R3630" s="70"/>
      <c r="S3630" s="86"/>
      <c r="T3630" s="70"/>
      <c r="Z3630" s="68">
        <f t="shared" si="237"/>
        <v>1</v>
      </c>
      <c r="AC3630" s="1" t="str">
        <f t="shared" si="238"/>
        <v>1900</v>
      </c>
    </row>
    <row r="3631" spans="2:29" x14ac:dyDescent="0.25">
      <c r="B3631" s="1">
        <f t="shared" si="235"/>
        <v>0</v>
      </c>
      <c r="D3631" s="95" t="str">
        <f t="shared" si="236"/>
        <v/>
      </c>
      <c r="E3631" s="69"/>
      <c r="F3631" s="70"/>
      <c r="G3631" s="4"/>
      <c r="H3631" s="71"/>
      <c r="I3631" s="71"/>
      <c r="J3631" s="70"/>
      <c r="K3631" s="70"/>
      <c r="L3631" s="70"/>
      <c r="M3631" s="70"/>
      <c r="N3631" s="70"/>
      <c r="O3631" s="70"/>
      <c r="P3631" s="70"/>
      <c r="Q3631" s="70"/>
      <c r="R3631" s="70"/>
      <c r="S3631" s="86"/>
      <c r="T3631" s="70"/>
      <c r="Z3631" s="68">
        <f t="shared" si="237"/>
        <v>1</v>
      </c>
      <c r="AC3631" s="1" t="str">
        <f t="shared" si="238"/>
        <v>1900</v>
      </c>
    </row>
    <row r="3632" spans="2:29" x14ac:dyDescent="0.25">
      <c r="B3632" s="1">
        <f t="shared" si="235"/>
        <v>0</v>
      </c>
      <c r="D3632" s="95" t="str">
        <f t="shared" si="236"/>
        <v/>
      </c>
      <c r="E3632" s="69"/>
      <c r="F3632" s="70"/>
      <c r="G3632" s="4"/>
      <c r="H3632" s="71"/>
      <c r="I3632" s="71"/>
      <c r="J3632" s="70"/>
      <c r="K3632" s="70"/>
      <c r="L3632" s="70"/>
      <c r="M3632" s="70"/>
      <c r="N3632" s="70"/>
      <c r="O3632" s="70"/>
      <c r="P3632" s="70"/>
      <c r="Q3632" s="70"/>
      <c r="R3632" s="70"/>
      <c r="S3632" s="86"/>
      <c r="T3632" s="70"/>
      <c r="Z3632" s="68">
        <f t="shared" si="237"/>
        <v>1</v>
      </c>
      <c r="AC3632" s="1" t="str">
        <f t="shared" si="238"/>
        <v>1900</v>
      </c>
    </row>
    <row r="3633" spans="2:29" x14ac:dyDescent="0.25">
      <c r="B3633" s="1">
        <f t="shared" si="235"/>
        <v>0</v>
      </c>
      <c r="D3633" s="95" t="str">
        <f t="shared" si="236"/>
        <v/>
      </c>
      <c r="E3633" s="69"/>
      <c r="F3633" s="70"/>
      <c r="G3633" s="4"/>
      <c r="H3633" s="71"/>
      <c r="I3633" s="71"/>
      <c r="J3633" s="70"/>
      <c r="K3633" s="70"/>
      <c r="L3633" s="70"/>
      <c r="M3633" s="70"/>
      <c r="N3633" s="70"/>
      <c r="O3633" s="70"/>
      <c r="P3633" s="70"/>
      <c r="Q3633" s="70"/>
      <c r="R3633" s="70"/>
      <c r="S3633" s="86"/>
      <c r="T3633" s="70"/>
      <c r="Z3633" s="68">
        <f t="shared" si="237"/>
        <v>1</v>
      </c>
      <c r="AC3633" s="1" t="str">
        <f t="shared" si="238"/>
        <v>1900</v>
      </c>
    </row>
    <row r="3634" spans="2:29" x14ac:dyDescent="0.25">
      <c r="B3634" s="1">
        <f t="shared" si="235"/>
        <v>0</v>
      </c>
      <c r="D3634" s="95" t="str">
        <f t="shared" si="236"/>
        <v/>
      </c>
      <c r="E3634" s="69"/>
      <c r="F3634" s="70"/>
      <c r="G3634" s="4"/>
      <c r="H3634" s="71"/>
      <c r="I3634" s="71"/>
      <c r="J3634" s="70"/>
      <c r="K3634" s="70"/>
      <c r="L3634" s="70"/>
      <c r="M3634" s="70"/>
      <c r="N3634" s="70"/>
      <c r="O3634" s="70"/>
      <c r="P3634" s="70"/>
      <c r="Q3634" s="70"/>
      <c r="R3634" s="70"/>
      <c r="S3634" s="86"/>
      <c r="T3634" s="70"/>
      <c r="Z3634" s="68">
        <f t="shared" si="237"/>
        <v>1</v>
      </c>
      <c r="AC3634" s="1" t="str">
        <f t="shared" si="238"/>
        <v>1900</v>
      </c>
    </row>
    <row r="3635" spans="2:29" x14ac:dyDescent="0.25">
      <c r="B3635" s="1">
        <f t="shared" si="235"/>
        <v>0</v>
      </c>
      <c r="D3635" s="95" t="str">
        <f t="shared" si="236"/>
        <v/>
      </c>
      <c r="E3635" s="69"/>
      <c r="F3635" s="70"/>
      <c r="G3635" s="4"/>
      <c r="H3635" s="71"/>
      <c r="I3635" s="71"/>
      <c r="J3635" s="70"/>
      <c r="K3635" s="70"/>
      <c r="L3635" s="70"/>
      <c r="M3635" s="70"/>
      <c r="N3635" s="70"/>
      <c r="O3635" s="70"/>
      <c r="P3635" s="70"/>
      <c r="Q3635" s="70"/>
      <c r="R3635" s="70"/>
      <c r="S3635" s="86"/>
      <c r="T3635" s="70"/>
      <c r="Z3635" s="68">
        <f t="shared" si="237"/>
        <v>1</v>
      </c>
      <c r="AC3635" s="1" t="str">
        <f t="shared" si="238"/>
        <v>1900</v>
      </c>
    </row>
    <row r="3636" spans="2:29" x14ac:dyDescent="0.25">
      <c r="B3636" s="1">
        <f t="shared" si="235"/>
        <v>0</v>
      </c>
      <c r="D3636" s="95" t="str">
        <f t="shared" si="236"/>
        <v/>
      </c>
      <c r="E3636" s="69"/>
      <c r="F3636" s="70"/>
      <c r="G3636" s="4"/>
      <c r="H3636" s="71"/>
      <c r="I3636" s="71"/>
      <c r="J3636" s="70"/>
      <c r="K3636" s="70"/>
      <c r="L3636" s="70"/>
      <c r="M3636" s="70"/>
      <c r="N3636" s="70"/>
      <c r="O3636" s="70"/>
      <c r="P3636" s="70"/>
      <c r="Q3636" s="70"/>
      <c r="R3636" s="70"/>
      <c r="S3636" s="86"/>
      <c r="T3636" s="70"/>
      <c r="Z3636" s="68">
        <f t="shared" si="237"/>
        <v>1</v>
      </c>
      <c r="AC3636" s="1" t="str">
        <f t="shared" si="238"/>
        <v>1900</v>
      </c>
    </row>
    <row r="3637" spans="2:29" x14ac:dyDescent="0.25">
      <c r="B3637" s="1">
        <f t="shared" si="235"/>
        <v>0</v>
      </c>
      <c r="D3637" s="95" t="str">
        <f t="shared" si="236"/>
        <v/>
      </c>
      <c r="E3637" s="69"/>
      <c r="F3637" s="70"/>
      <c r="G3637" s="4"/>
      <c r="H3637" s="71"/>
      <c r="I3637" s="71"/>
      <c r="J3637" s="70"/>
      <c r="K3637" s="70"/>
      <c r="L3637" s="70"/>
      <c r="M3637" s="70"/>
      <c r="N3637" s="70"/>
      <c r="O3637" s="70"/>
      <c r="P3637" s="70"/>
      <c r="Q3637" s="70"/>
      <c r="R3637" s="70"/>
      <c r="S3637" s="86"/>
      <c r="T3637" s="70"/>
      <c r="Z3637" s="68">
        <f t="shared" si="237"/>
        <v>1</v>
      </c>
      <c r="AC3637" s="1" t="str">
        <f t="shared" si="238"/>
        <v>1900</v>
      </c>
    </row>
    <row r="3638" spans="2:29" x14ac:dyDescent="0.25">
      <c r="B3638" s="1">
        <f t="shared" si="235"/>
        <v>0</v>
      </c>
      <c r="D3638" s="95" t="str">
        <f t="shared" si="236"/>
        <v/>
      </c>
      <c r="E3638" s="69"/>
      <c r="F3638" s="70"/>
      <c r="G3638" s="4"/>
      <c r="H3638" s="71"/>
      <c r="I3638" s="71"/>
      <c r="J3638" s="70"/>
      <c r="K3638" s="70"/>
      <c r="L3638" s="70"/>
      <c r="M3638" s="70"/>
      <c r="N3638" s="70"/>
      <c r="O3638" s="70"/>
      <c r="P3638" s="70"/>
      <c r="Q3638" s="70"/>
      <c r="R3638" s="70"/>
      <c r="S3638" s="86"/>
      <c r="T3638" s="70"/>
      <c r="Z3638" s="68">
        <f t="shared" si="237"/>
        <v>1</v>
      </c>
      <c r="AC3638" s="1" t="str">
        <f t="shared" si="238"/>
        <v>1900</v>
      </c>
    </row>
    <row r="3639" spans="2:29" x14ac:dyDescent="0.25">
      <c r="B3639" s="1">
        <f t="shared" si="235"/>
        <v>0</v>
      </c>
      <c r="D3639" s="95" t="str">
        <f t="shared" si="236"/>
        <v/>
      </c>
      <c r="E3639" s="69"/>
      <c r="F3639" s="70"/>
      <c r="G3639" s="4"/>
      <c r="H3639" s="71"/>
      <c r="I3639" s="71"/>
      <c r="J3639" s="70"/>
      <c r="K3639" s="70"/>
      <c r="L3639" s="70"/>
      <c r="M3639" s="70"/>
      <c r="N3639" s="70"/>
      <c r="O3639" s="70"/>
      <c r="P3639" s="70"/>
      <c r="Q3639" s="70"/>
      <c r="R3639" s="70"/>
      <c r="S3639" s="86"/>
      <c r="T3639" s="70"/>
      <c r="Z3639" s="68">
        <f t="shared" si="237"/>
        <v>1</v>
      </c>
      <c r="AC3639" s="1" t="str">
        <f t="shared" si="238"/>
        <v>1900</v>
      </c>
    </row>
    <row r="3640" spans="2:29" x14ac:dyDescent="0.25">
      <c r="B3640" s="1">
        <f t="shared" si="235"/>
        <v>0</v>
      </c>
      <c r="D3640" s="95" t="str">
        <f t="shared" si="236"/>
        <v/>
      </c>
      <c r="E3640" s="69"/>
      <c r="F3640" s="70"/>
      <c r="G3640" s="4"/>
      <c r="H3640" s="71"/>
      <c r="I3640" s="71"/>
      <c r="J3640" s="70"/>
      <c r="K3640" s="70"/>
      <c r="L3640" s="70"/>
      <c r="M3640" s="70"/>
      <c r="N3640" s="70"/>
      <c r="O3640" s="70"/>
      <c r="P3640" s="70"/>
      <c r="Q3640" s="70"/>
      <c r="R3640" s="70"/>
      <c r="S3640" s="86"/>
      <c r="T3640" s="70"/>
      <c r="Z3640" s="68">
        <f t="shared" si="237"/>
        <v>1</v>
      </c>
      <c r="AC3640" s="1" t="str">
        <f t="shared" si="238"/>
        <v>1900</v>
      </c>
    </row>
    <row r="3641" spans="2:29" x14ac:dyDescent="0.25">
      <c r="B3641" s="1">
        <f t="shared" si="235"/>
        <v>0</v>
      </c>
      <c r="D3641" s="95" t="str">
        <f t="shared" si="236"/>
        <v/>
      </c>
      <c r="E3641" s="69"/>
      <c r="F3641" s="70"/>
      <c r="G3641" s="4"/>
      <c r="H3641" s="71"/>
      <c r="I3641" s="71"/>
      <c r="J3641" s="70"/>
      <c r="K3641" s="70"/>
      <c r="L3641" s="70"/>
      <c r="M3641" s="70"/>
      <c r="N3641" s="70"/>
      <c r="O3641" s="70"/>
      <c r="P3641" s="70"/>
      <c r="Q3641" s="70"/>
      <c r="R3641" s="70"/>
      <c r="S3641" s="86"/>
      <c r="T3641" s="70"/>
      <c r="Z3641" s="68">
        <f t="shared" si="237"/>
        <v>1</v>
      </c>
      <c r="AC3641" s="1" t="str">
        <f t="shared" si="238"/>
        <v>1900</v>
      </c>
    </row>
    <row r="3642" spans="2:29" x14ac:dyDescent="0.25">
      <c r="B3642" s="1">
        <f t="shared" si="235"/>
        <v>0</v>
      </c>
      <c r="D3642" s="95" t="str">
        <f t="shared" si="236"/>
        <v/>
      </c>
      <c r="E3642" s="69"/>
      <c r="F3642" s="70"/>
      <c r="G3642" s="4"/>
      <c r="H3642" s="71"/>
      <c r="I3642" s="71"/>
      <c r="J3642" s="70"/>
      <c r="K3642" s="70"/>
      <c r="L3642" s="70"/>
      <c r="M3642" s="70"/>
      <c r="N3642" s="70"/>
      <c r="O3642" s="70"/>
      <c r="P3642" s="70"/>
      <c r="Q3642" s="70"/>
      <c r="R3642" s="70"/>
      <c r="S3642" s="86"/>
      <c r="T3642" s="70"/>
      <c r="Z3642" s="68">
        <f t="shared" si="237"/>
        <v>1</v>
      </c>
      <c r="AC3642" s="1" t="str">
        <f t="shared" si="238"/>
        <v>1900</v>
      </c>
    </row>
    <row r="3643" spans="2:29" x14ac:dyDescent="0.25">
      <c r="B3643" s="1">
        <f t="shared" si="235"/>
        <v>0</v>
      </c>
      <c r="D3643" s="95" t="str">
        <f t="shared" si="236"/>
        <v/>
      </c>
      <c r="E3643" s="69"/>
      <c r="F3643" s="70"/>
      <c r="G3643" s="4"/>
      <c r="H3643" s="71"/>
      <c r="I3643" s="71"/>
      <c r="J3643" s="70"/>
      <c r="K3643" s="70"/>
      <c r="L3643" s="70"/>
      <c r="M3643" s="70"/>
      <c r="N3643" s="70"/>
      <c r="O3643" s="70"/>
      <c r="P3643" s="70"/>
      <c r="Q3643" s="70"/>
      <c r="R3643" s="70"/>
      <c r="S3643" s="86"/>
      <c r="T3643" s="70"/>
      <c r="Z3643" s="68">
        <f t="shared" si="237"/>
        <v>1</v>
      </c>
      <c r="AC3643" s="1" t="str">
        <f t="shared" si="238"/>
        <v>1900</v>
      </c>
    </row>
    <row r="3644" spans="2:29" x14ac:dyDescent="0.25">
      <c r="B3644" s="1">
        <f t="shared" si="235"/>
        <v>0</v>
      </c>
      <c r="D3644" s="95" t="str">
        <f t="shared" si="236"/>
        <v/>
      </c>
      <c r="E3644" s="69"/>
      <c r="F3644" s="70"/>
      <c r="G3644" s="4"/>
      <c r="H3644" s="71"/>
      <c r="I3644" s="71"/>
      <c r="J3644" s="70"/>
      <c r="K3644" s="70"/>
      <c r="L3644" s="70"/>
      <c r="M3644" s="70"/>
      <c r="N3644" s="70"/>
      <c r="O3644" s="70"/>
      <c r="P3644" s="70"/>
      <c r="Q3644" s="70"/>
      <c r="R3644" s="70"/>
      <c r="S3644" s="86"/>
      <c r="T3644" s="70"/>
      <c r="Z3644" s="68">
        <f t="shared" si="237"/>
        <v>1</v>
      </c>
      <c r="AC3644" s="1" t="str">
        <f t="shared" si="238"/>
        <v>1900</v>
      </c>
    </row>
    <row r="3645" spans="2:29" x14ac:dyDescent="0.25">
      <c r="B3645" s="1">
        <f t="shared" si="235"/>
        <v>0</v>
      </c>
      <c r="D3645" s="95" t="str">
        <f t="shared" si="236"/>
        <v/>
      </c>
      <c r="E3645" s="69"/>
      <c r="F3645" s="70"/>
      <c r="G3645" s="4"/>
      <c r="H3645" s="71"/>
      <c r="I3645" s="71"/>
      <c r="J3645" s="70"/>
      <c r="K3645" s="70"/>
      <c r="L3645" s="70"/>
      <c r="M3645" s="70"/>
      <c r="N3645" s="70"/>
      <c r="O3645" s="70"/>
      <c r="P3645" s="70"/>
      <c r="Q3645" s="70"/>
      <c r="R3645" s="70"/>
      <c r="S3645" s="86"/>
      <c r="T3645" s="70"/>
      <c r="Z3645" s="68">
        <f t="shared" si="237"/>
        <v>1</v>
      </c>
      <c r="AC3645" s="1" t="str">
        <f t="shared" si="238"/>
        <v>1900</v>
      </c>
    </row>
    <row r="3646" spans="2:29" x14ac:dyDescent="0.25">
      <c r="B3646" s="1">
        <f t="shared" si="235"/>
        <v>0</v>
      </c>
      <c r="D3646" s="95" t="str">
        <f t="shared" si="236"/>
        <v/>
      </c>
      <c r="E3646" s="69"/>
      <c r="F3646" s="70"/>
      <c r="G3646" s="4"/>
      <c r="H3646" s="71"/>
      <c r="I3646" s="71"/>
      <c r="J3646" s="70"/>
      <c r="K3646" s="70"/>
      <c r="L3646" s="70"/>
      <c r="M3646" s="70"/>
      <c r="N3646" s="70"/>
      <c r="O3646" s="70"/>
      <c r="P3646" s="70"/>
      <c r="Q3646" s="70"/>
      <c r="R3646" s="70"/>
      <c r="S3646" s="86"/>
      <c r="T3646" s="70"/>
      <c r="Z3646" s="68">
        <f t="shared" si="237"/>
        <v>1</v>
      </c>
      <c r="AC3646" s="1" t="str">
        <f t="shared" si="238"/>
        <v>1900</v>
      </c>
    </row>
    <row r="3647" spans="2:29" x14ac:dyDescent="0.25">
      <c r="B3647" s="1">
        <f t="shared" si="235"/>
        <v>0</v>
      </c>
      <c r="D3647" s="95" t="str">
        <f t="shared" si="236"/>
        <v/>
      </c>
      <c r="E3647" s="69"/>
      <c r="F3647" s="70"/>
      <c r="G3647" s="4"/>
      <c r="H3647" s="71"/>
      <c r="I3647" s="71"/>
      <c r="J3647" s="70"/>
      <c r="K3647" s="70"/>
      <c r="L3647" s="70"/>
      <c r="M3647" s="70"/>
      <c r="N3647" s="70"/>
      <c r="O3647" s="70"/>
      <c r="P3647" s="70"/>
      <c r="Q3647" s="70"/>
      <c r="R3647" s="70"/>
      <c r="S3647" s="86"/>
      <c r="T3647" s="70"/>
      <c r="Z3647" s="68">
        <f t="shared" si="237"/>
        <v>1</v>
      </c>
      <c r="AC3647" s="1" t="str">
        <f t="shared" si="238"/>
        <v>1900</v>
      </c>
    </row>
    <row r="3648" spans="2:29" x14ac:dyDescent="0.25">
      <c r="B3648" s="1">
        <f t="shared" si="235"/>
        <v>0</v>
      </c>
      <c r="D3648" s="95" t="str">
        <f t="shared" si="236"/>
        <v/>
      </c>
      <c r="E3648" s="69"/>
      <c r="F3648" s="70"/>
      <c r="G3648" s="4"/>
      <c r="H3648" s="71"/>
      <c r="I3648" s="71"/>
      <c r="J3648" s="70"/>
      <c r="K3648" s="70"/>
      <c r="L3648" s="70"/>
      <c r="M3648" s="70"/>
      <c r="N3648" s="70"/>
      <c r="O3648" s="70"/>
      <c r="P3648" s="70"/>
      <c r="Q3648" s="70"/>
      <c r="R3648" s="70"/>
      <c r="S3648" s="86"/>
      <c r="T3648" s="70"/>
      <c r="Z3648" s="68">
        <f t="shared" si="237"/>
        <v>1</v>
      </c>
      <c r="AC3648" s="1" t="str">
        <f t="shared" si="238"/>
        <v>1900</v>
      </c>
    </row>
    <row r="3649" spans="2:29" x14ac:dyDescent="0.25">
      <c r="B3649" s="1">
        <f t="shared" si="235"/>
        <v>0</v>
      </c>
      <c r="D3649" s="95" t="str">
        <f t="shared" si="236"/>
        <v/>
      </c>
      <c r="E3649" s="69"/>
      <c r="F3649" s="70"/>
      <c r="G3649" s="4"/>
      <c r="H3649" s="71"/>
      <c r="I3649" s="71"/>
      <c r="J3649" s="70"/>
      <c r="K3649" s="70"/>
      <c r="L3649" s="70"/>
      <c r="M3649" s="70"/>
      <c r="N3649" s="70"/>
      <c r="O3649" s="70"/>
      <c r="P3649" s="70"/>
      <c r="Q3649" s="70"/>
      <c r="R3649" s="70"/>
      <c r="S3649" s="86"/>
      <c r="T3649" s="70"/>
      <c r="Z3649" s="68">
        <f t="shared" si="237"/>
        <v>1</v>
      </c>
      <c r="AC3649" s="1" t="str">
        <f t="shared" si="238"/>
        <v>1900</v>
      </c>
    </row>
    <row r="3650" spans="2:29" x14ac:dyDescent="0.25">
      <c r="B3650" s="1">
        <f t="shared" si="235"/>
        <v>0</v>
      </c>
      <c r="D3650" s="95" t="str">
        <f t="shared" si="236"/>
        <v/>
      </c>
      <c r="E3650" s="69"/>
      <c r="F3650" s="70"/>
      <c r="G3650" s="4"/>
      <c r="H3650" s="71"/>
      <c r="I3650" s="71"/>
      <c r="J3650" s="70"/>
      <c r="K3650" s="70"/>
      <c r="L3650" s="70"/>
      <c r="M3650" s="70"/>
      <c r="N3650" s="70"/>
      <c r="O3650" s="70"/>
      <c r="P3650" s="70"/>
      <c r="Q3650" s="70"/>
      <c r="R3650" s="70"/>
      <c r="S3650" s="86"/>
      <c r="T3650" s="70"/>
      <c r="Z3650" s="68">
        <f t="shared" si="237"/>
        <v>1</v>
      </c>
      <c r="AC3650" s="1" t="str">
        <f t="shared" si="238"/>
        <v>1900</v>
      </c>
    </row>
    <row r="3651" spans="2:29" x14ac:dyDescent="0.25">
      <c r="B3651" s="1">
        <f t="shared" si="235"/>
        <v>0</v>
      </c>
      <c r="D3651" s="95" t="str">
        <f t="shared" si="236"/>
        <v/>
      </c>
      <c r="E3651" s="69"/>
      <c r="F3651" s="70"/>
      <c r="G3651" s="4"/>
      <c r="H3651" s="71"/>
      <c r="I3651" s="71"/>
      <c r="J3651" s="70"/>
      <c r="K3651" s="70"/>
      <c r="L3651" s="70"/>
      <c r="M3651" s="70"/>
      <c r="N3651" s="70"/>
      <c r="O3651" s="70"/>
      <c r="P3651" s="70"/>
      <c r="Q3651" s="70"/>
      <c r="R3651" s="70"/>
      <c r="S3651" s="86"/>
      <c r="T3651" s="70"/>
      <c r="Z3651" s="68">
        <f t="shared" si="237"/>
        <v>1</v>
      </c>
      <c r="AC3651" s="1" t="str">
        <f t="shared" si="238"/>
        <v>1900</v>
      </c>
    </row>
    <row r="3652" spans="2:29" x14ac:dyDescent="0.25">
      <c r="B3652" s="1">
        <f t="shared" ref="B3652:B3715" si="239">IF($B$1=YEAR(Z3652),D3652,0)</f>
        <v>0</v>
      </c>
      <c r="D3652" s="95" t="str">
        <f t="shared" ref="D3652:D3715" si="240">IF(Z3652&lt;&gt;$Y$2,IF(YEAR(Z3652)=YEAR(Z3651),D3651+1,1),"")</f>
        <v/>
      </c>
      <c r="E3652" s="69"/>
      <c r="F3652" s="70"/>
      <c r="G3652" s="4"/>
      <c r="H3652" s="71"/>
      <c r="I3652" s="71"/>
      <c r="J3652" s="70"/>
      <c r="K3652" s="70"/>
      <c r="L3652" s="70"/>
      <c r="M3652" s="70"/>
      <c r="N3652" s="70"/>
      <c r="O3652" s="70"/>
      <c r="P3652" s="70"/>
      <c r="Q3652" s="70"/>
      <c r="R3652" s="70"/>
      <c r="S3652" s="86"/>
      <c r="T3652" s="70"/>
      <c r="Z3652" s="68">
        <f t="shared" ref="Z3652:Z3715" si="241">IF(CONCATENATE(F3652,F3653,F3654,F3655,F3656,F3657)&lt;&gt;"",IF(AND(E3652&lt;&gt;0,ISNUMBER(E3652)=TRUE),E3652,Z3651),$Y$2)</f>
        <v>1</v>
      </c>
      <c r="AC3652" s="1" t="str">
        <f t="shared" si="238"/>
        <v>1900</v>
      </c>
    </row>
    <row r="3653" spans="2:29" x14ac:dyDescent="0.25">
      <c r="B3653" s="1">
        <f t="shared" si="239"/>
        <v>0</v>
      </c>
      <c r="D3653" s="95" t="str">
        <f t="shared" si="240"/>
        <v/>
      </c>
      <c r="E3653" s="69"/>
      <c r="F3653" s="70"/>
      <c r="G3653" s="4"/>
      <c r="H3653" s="71"/>
      <c r="I3653" s="71"/>
      <c r="J3653" s="70"/>
      <c r="K3653" s="70"/>
      <c r="L3653" s="70"/>
      <c r="M3653" s="70"/>
      <c r="N3653" s="70"/>
      <c r="O3653" s="70"/>
      <c r="P3653" s="70"/>
      <c r="Q3653" s="70"/>
      <c r="R3653" s="70"/>
      <c r="S3653" s="86"/>
      <c r="T3653" s="70"/>
      <c r="Z3653" s="68">
        <f t="shared" si="241"/>
        <v>1</v>
      </c>
      <c r="AC3653" s="1" t="str">
        <f t="shared" ref="AC3653:AC3716" si="242">YEAR(Z3653)&amp;F3653&amp;G3653</f>
        <v>1900</v>
      </c>
    </row>
    <row r="3654" spans="2:29" x14ac:dyDescent="0.25">
      <c r="B3654" s="1">
        <f t="shared" si="239"/>
        <v>0</v>
      </c>
      <c r="D3654" s="95" t="str">
        <f t="shared" si="240"/>
        <v/>
      </c>
      <c r="E3654" s="69"/>
      <c r="F3654" s="70"/>
      <c r="G3654" s="4"/>
      <c r="H3654" s="71"/>
      <c r="I3654" s="71"/>
      <c r="J3654" s="70"/>
      <c r="K3654" s="70"/>
      <c r="L3654" s="70"/>
      <c r="M3654" s="70"/>
      <c r="N3654" s="70"/>
      <c r="O3654" s="70"/>
      <c r="P3654" s="70"/>
      <c r="Q3654" s="70"/>
      <c r="R3654" s="70"/>
      <c r="S3654" s="86"/>
      <c r="T3654" s="70"/>
      <c r="Z3654" s="68">
        <f t="shared" si="241"/>
        <v>1</v>
      </c>
      <c r="AC3654" s="1" t="str">
        <f t="shared" si="242"/>
        <v>1900</v>
      </c>
    </row>
    <row r="3655" spans="2:29" x14ac:dyDescent="0.25">
      <c r="B3655" s="1">
        <f t="shared" si="239"/>
        <v>0</v>
      </c>
      <c r="D3655" s="95" t="str">
        <f t="shared" si="240"/>
        <v/>
      </c>
      <c r="E3655" s="69"/>
      <c r="F3655" s="70"/>
      <c r="G3655" s="4"/>
      <c r="H3655" s="71"/>
      <c r="I3655" s="71"/>
      <c r="J3655" s="70"/>
      <c r="K3655" s="70"/>
      <c r="L3655" s="70"/>
      <c r="M3655" s="70"/>
      <c r="N3655" s="70"/>
      <c r="O3655" s="70"/>
      <c r="P3655" s="70"/>
      <c r="Q3655" s="70"/>
      <c r="R3655" s="70"/>
      <c r="S3655" s="86"/>
      <c r="T3655" s="70"/>
      <c r="Z3655" s="68">
        <f t="shared" si="241"/>
        <v>1</v>
      </c>
      <c r="AC3655" s="1" t="str">
        <f t="shared" si="242"/>
        <v>1900</v>
      </c>
    </row>
    <row r="3656" spans="2:29" x14ac:dyDescent="0.25">
      <c r="B3656" s="1">
        <f t="shared" si="239"/>
        <v>0</v>
      </c>
      <c r="D3656" s="95" t="str">
        <f t="shared" si="240"/>
        <v/>
      </c>
      <c r="E3656" s="69"/>
      <c r="F3656" s="70"/>
      <c r="G3656" s="4"/>
      <c r="H3656" s="71"/>
      <c r="I3656" s="71"/>
      <c r="J3656" s="70"/>
      <c r="K3656" s="70"/>
      <c r="L3656" s="70"/>
      <c r="M3656" s="70"/>
      <c r="N3656" s="70"/>
      <c r="O3656" s="70"/>
      <c r="P3656" s="70"/>
      <c r="Q3656" s="70"/>
      <c r="R3656" s="70"/>
      <c r="S3656" s="86"/>
      <c r="T3656" s="70"/>
      <c r="Z3656" s="68">
        <f t="shared" si="241"/>
        <v>1</v>
      </c>
      <c r="AC3656" s="1" t="str">
        <f t="shared" si="242"/>
        <v>1900</v>
      </c>
    </row>
    <row r="3657" spans="2:29" x14ac:dyDescent="0.25">
      <c r="B3657" s="1">
        <f t="shared" si="239"/>
        <v>0</v>
      </c>
      <c r="D3657" s="95" t="str">
        <f t="shared" si="240"/>
        <v/>
      </c>
      <c r="E3657" s="69"/>
      <c r="F3657" s="70"/>
      <c r="G3657" s="4"/>
      <c r="H3657" s="71"/>
      <c r="I3657" s="71"/>
      <c r="J3657" s="70"/>
      <c r="K3657" s="70"/>
      <c r="L3657" s="70"/>
      <c r="M3657" s="70"/>
      <c r="N3657" s="70"/>
      <c r="O3657" s="70"/>
      <c r="P3657" s="70"/>
      <c r="Q3657" s="70"/>
      <c r="R3657" s="70"/>
      <c r="S3657" s="86"/>
      <c r="T3657" s="70"/>
      <c r="Z3657" s="68">
        <f t="shared" si="241"/>
        <v>1</v>
      </c>
      <c r="AC3657" s="1" t="str">
        <f t="shared" si="242"/>
        <v>1900</v>
      </c>
    </row>
    <row r="3658" spans="2:29" x14ac:dyDescent="0.25">
      <c r="B3658" s="1">
        <f t="shared" si="239"/>
        <v>0</v>
      </c>
      <c r="D3658" s="95" t="str">
        <f t="shared" si="240"/>
        <v/>
      </c>
      <c r="E3658" s="69"/>
      <c r="F3658" s="70"/>
      <c r="G3658" s="4"/>
      <c r="H3658" s="71"/>
      <c r="I3658" s="71"/>
      <c r="J3658" s="70"/>
      <c r="K3658" s="70"/>
      <c r="L3658" s="70"/>
      <c r="M3658" s="70"/>
      <c r="N3658" s="70"/>
      <c r="O3658" s="70"/>
      <c r="P3658" s="70"/>
      <c r="Q3658" s="70"/>
      <c r="R3658" s="70"/>
      <c r="S3658" s="86"/>
      <c r="T3658" s="70"/>
      <c r="Z3658" s="68">
        <f t="shared" si="241"/>
        <v>1</v>
      </c>
      <c r="AC3658" s="1" t="str">
        <f t="shared" si="242"/>
        <v>1900</v>
      </c>
    </row>
    <row r="3659" spans="2:29" x14ac:dyDescent="0.25">
      <c r="B3659" s="1">
        <f t="shared" si="239"/>
        <v>0</v>
      </c>
      <c r="D3659" s="95" t="str">
        <f t="shared" si="240"/>
        <v/>
      </c>
      <c r="E3659" s="69"/>
      <c r="F3659" s="70"/>
      <c r="G3659" s="4"/>
      <c r="H3659" s="71"/>
      <c r="I3659" s="71"/>
      <c r="J3659" s="70"/>
      <c r="K3659" s="70"/>
      <c r="L3659" s="70"/>
      <c r="M3659" s="70"/>
      <c r="N3659" s="70"/>
      <c r="O3659" s="70"/>
      <c r="P3659" s="70"/>
      <c r="Q3659" s="70"/>
      <c r="R3659" s="70"/>
      <c r="S3659" s="86"/>
      <c r="T3659" s="70"/>
      <c r="Z3659" s="68">
        <f t="shared" si="241"/>
        <v>1</v>
      </c>
      <c r="AC3659" s="1" t="str">
        <f t="shared" si="242"/>
        <v>1900</v>
      </c>
    </row>
    <row r="3660" spans="2:29" x14ac:dyDescent="0.25">
      <c r="B3660" s="1">
        <f t="shared" si="239"/>
        <v>0</v>
      </c>
      <c r="D3660" s="95" t="str">
        <f t="shared" si="240"/>
        <v/>
      </c>
      <c r="E3660" s="69"/>
      <c r="F3660" s="70"/>
      <c r="G3660" s="4"/>
      <c r="H3660" s="71"/>
      <c r="I3660" s="71"/>
      <c r="J3660" s="70"/>
      <c r="K3660" s="70"/>
      <c r="L3660" s="70"/>
      <c r="M3660" s="70"/>
      <c r="N3660" s="70"/>
      <c r="O3660" s="70"/>
      <c r="P3660" s="70"/>
      <c r="Q3660" s="70"/>
      <c r="R3660" s="70"/>
      <c r="S3660" s="86"/>
      <c r="T3660" s="70"/>
      <c r="Z3660" s="68">
        <f t="shared" si="241"/>
        <v>1</v>
      </c>
      <c r="AC3660" s="1" t="str">
        <f t="shared" si="242"/>
        <v>1900</v>
      </c>
    </row>
    <row r="3661" spans="2:29" x14ac:dyDescent="0.25">
      <c r="B3661" s="1">
        <f t="shared" si="239"/>
        <v>0</v>
      </c>
      <c r="D3661" s="95" t="str">
        <f t="shared" si="240"/>
        <v/>
      </c>
      <c r="E3661" s="69"/>
      <c r="F3661" s="70"/>
      <c r="G3661" s="4"/>
      <c r="H3661" s="71"/>
      <c r="I3661" s="71"/>
      <c r="J3661" s="70"/>
      <c r="K3661" s="70"/>
      <c r="L3661" s="70"/>
      <c r="M3661" s="70"/>
      <c r="N3661" s="70"/>
      <c r="O3661" s="70"/>
      <c r="P3661" s="70"/>
      <c r="Q3661" s="70"/>
      <c r="R3661" s="70"/>
      <c r="S3661" s="86"/>
      <c r="T3661" s="70"/>
      <c r="Z3661" s="68">
        <f t="shared" si="241"/>
        <v>1</v>
      </c>
      <c r="AC3661" s="1" t="str">
        <f t="shared" si="242"/>
        <v>1900</v>
      </c>
    </row>
    <row r="3662" spans="2:29" x14ac:dyDescent="0.25">
      <c r="B3662" s="1">
        <f t="shared" si="239"/>
        <v>0</v>
      </c>
      <c r="D3662" s="95" t="str">
        <f t="shared" si="240"/>
        <v/>
      </c>
      <c r="E3662" s="69"/>
      <c r="F3662" s="70"/>
      <c r="G3662" s="4"/>
      <c r="H3662" s="71"/>
      <c r="I3662" s="71"/>
      <c r="J3662" s="70"/>
      <c r="K3662" s="70"/>
      <c r="L3662" s="70"/>
      <c r="M3662" s="70"/>
      <c r="N3662" s="70"/>
      <c r="O3662" s="70"/>
      <c r="P3662" s="70"/>
      <c r="Q3662" s="70"/>
      <c r="R3662" s="70"/>
      <c r="S3662" s="86"/>
      <c r="T3662" s="70"/>
      <c r="Z3662" s="68">
        <f t="shared" si="241"/>
        <v>1</v>
      </c>
      <c r="AC3662" s="1" t="str">
        <f t="shared" si="242"/>
        <v>1900</v>
      </c>
    </row>
    <row r="3663" spans="2:29" x14ac:dyDescent="0.25">
      <c r="B3663" s="1">
        <f t="shared" si="239"/>
        <v>0</v>
      </c>
      <c r="D3663" s="95" t="str">
        <f t="shared" si="240"/>
        <v/>
      </c>
      <c r="E3663" s="69"/>
      <c r="F3663" s="70"/>
      <c r="G3663" s="4"/>
      <c r="H3663" s="71"/>
      <c r="I3663" s="71"/>
      <c r="J3663" s="70"/>
      <c r="K3663" s="70"/>
      <c r="L3663" s="70"/>
      <c r="M3663" s="70"/>
      <c r="N3663" s="70"/>
      <c r="O3663" s="70"/>
      <c r="P3663" s="70"/>
      <c r="Q3663" s="70"/>
      <c r="R3663" s="70"/>
      <c r="S3663" s="86"/>
      <c r="T3663" s="70"/>
      <c r="Z3663" s="68">
        <f t="shared" si="241"/>
        <v>1</v>
      </c>
      <c r="AC3663" s="1" t="str">
        <f t="shared" si="242"/>
        <v>1900</v>
      </c>
    </row>
    <row r="3664" spans="2:29" x14ac:dyDescent="0.25">
      <c r="B3664" s="1">
        <f t="shared" si="239"/>
        <v>0</v>
      </c>
      <c r="D3664" s="95" t="str">
        <f t="shared" si="240"/>
        <v/>
      </c>
      <c r="E3664" s="69"/>
      <c r="F3664" s="70"/>
      <c r="G3664" s="4"/>
      <c r="H3664" s="71"/>
      <c r="I3664" s="71"/>
      <c r="J3664" s="70"/>
      <c r="K3664" s="70"/>
      <c r="L3664" s="70"/>
      <c r="M3664" s="70"/>
      <c r="N3664" s="70"/>
      <c r="O3664" s="70"/>
      <c r="P3664" s="70"/>
      <c r="Q3664" s="70"/>
      <c r="R3664" s="70"/>
      <c r="S3664" s="86"/>
      <c r="T3664" s="70"/>
      <c r="Z3664" s="68">
        <f t="shared" si="241"/>
        <v>1</v>
      </c>
      <c r="AC3664" s="1" t="str">
        <f t="shared" si="242"/>
        <v>1900</v>
      </c>
    </row>
    <row r="3665" spans="2:29" x14ac:dyDescent="0.25">
      <c r="B3665" s="1">
        <f t="shared" si="239"/>
        <v>0</v>
      </c>
      <c r="D3665" s="95" t="str">
        <f t="shared" si="240"/>
        <v/>
      </c>
      <c r="E3665" s="69"/>
      <c r="F3665" s="70"/>
      <c r="G3665" s="4"/>
      <c r="H3665" s="71"/>
      <c r="I3665" s="71"/>
      <c r="J3665" s="70"/>
      <c r="K3665" s="70"/>
      <c r="L3665" s="70"/>
      <c r="M3665" s="70"/>
      <c r="N3665" s="70"/>
      <c r="O3665" s="70"/>
      <c r="P3665" s="70"/>
      <c r="Q3665" s="70"/>
      <c r="R3665" s="70"/>
      <c r="S3665" s="86"/>
      <c r="T3665" s="70"/>
      <c r="Z3665" s="68">
        <f t="shared" si="241"/>
        <v>1</v>
      </c>
      <c r="AC3665" s="1" t="str">
        <f t="shared" si="242"/>
        <v>1900</v>
      </c>
    </row>
    <row r="3666" spans="2:29" x14ac:dyDescent="0.25">
      <c r="B3666" s="1">
        <f t="shared" si="239"/>
        <v>0</v>
      </c>
      <c r="D3666" s="95" t="str">
        <f t="shared" si="240"/>
        <v/>
      </c>
      <c r="E3666" s="69"/>
      <c r="F3666" s="70"/>
      <c r="G3666" s="4"/>
      <c r="H3666" s="71"/>
      <c r="I3666" s="71"/>
      <c r="J3666" s="70"/>
      <c r="K3666" s="70"/>
      <c r="L3666" s="70"/>
      <c r="M3666" s="70"/>
      <c r="N3666" s="70"/>
      <c r="O3666" s="70"/>
      <c r="P3666" s="70"/>
      <c r="Q3666" s="70"/>
      <c r="R3666" s="70"/>
      <c r="S3666" s="86"/>
      <c r="T3666" s="70"/>
      <c r="Z3666" s="68">
        <f t="shared" si="241"/>
        <v>1</v>
      </c>
      <c r="AC3666" s="1" t="str">
        <f t="shared" si="242"/>
        <v>1900</v>
      </c>
    </row>
    <row r="3667" spans="2:29" x14ac:dyDescent="0.25">
      <c r="B3667" s="1">
        <f t="shared" si="239"/>
        <v>0</v>
      </c>
      <c r="D3667" s="95" t="str">
        <f t="shared" si="240"/>
        <v/>
      </c>
      <c r="E3667" s="69"/>
      <c r="F3667" s="70"/>
      <c r="G3667" s="4"/>
      <c r="H3667" s="71"/>
      <c r="I3667" s="71"/>
      <c r="J3667" s="70"/>
      <c r="K3667" s="70"/>
      <c r="L3667" s="70"/>
      <c r="M3667" s="70"/>
      <c r="N3667" s="70"/>
      <c r="O3667" s="70"/>
      <c r="P3667" s="70"/>
      <c r="Q3667" s="70"/>
      <c r="R3667" s="70"/>
      <c r="S3667" s="86"/>
      <c r="T3667" s="70"/>
      <c r="Z3667" s="68">
        <f t="shared" si="241"/>
        <v>1</v>
      </c>
      <c r="AC3667" s="1" t="str">
        <f t="shared" si="242"/>
        <v>1900</v>
      </c>
    </row>
    <row r="3668" spans="2:29" x14ac:dyDescent="0.25">
      <c r="B3668" s="1">
        <f t="shared" si="239"/>
        <v>0</v>
      </c>
      <c r="D3668" s="95" t="str">
        <f t="shared" si="240"/>
        <v/>
      </c>
      <c r="E3668" s="69"/>
      <c r="F3668" s="70"/>
      <c r="G3668" s="4"/>
      <c r="H3668" s="71"/>
      <c r="I3668" s="71"/>
      <c r="J3668" s="70"/>
      <c r="K3668" s="70"/>
      <c r="L3668" s="70"/>
      <c r="M3668" s="70"/>
      <c r="N3668" s="70"/>
      <c r="O3668" s="70"/>
      <c r="P3668" s="70"/>
      <c r="Q3668" s="70"/>
      <c r="R3668" s="70"/>
      <c r="S3668" s="86"/>
      <c r="T3668" s="70"/>
      <c r="Z3668" s="68">
        <f t="shared" si="241"/>
        <v>1</v>
      </c>
      <c r="AC3668" s="1" t="str">
        <f t="shared" si="242"/>
        <v>1900</v>
      </c>
    </row>
    <row r="3669" spans="2:29" x14ac:dyDescent="0.25">
      <c r="B3669" s="1">
        <f t="shared" si="239"/>
        <v>0</v>
      </c>
      <c r="D3669" s="95" t="str">
        <f t="shared" si="240"/>
        <v/>
      </c>
      <c r="E3669" s="69"/>
      <c r="F3669" s="70"/>
      <c r="G3669" s="4"/>
      <c r="H3669" s="71"/>
      <c r="I3669" s="71"/>
      <c r="J3669" s="70"/>
      <c r="K3669" s="70"/>
      <c r="L3669" s="70"/>
      <c r="M3669" s="70"/>
      <c r="N3669" s="70"/>
      <c r="O3669" s="70"/>
      <c r="P3669" s="70"/>
      <c r="Q3669" s="70"/>
      <c r="R3669" s="70"/>
      <c r="S3669" s="86"/>
      <c r="T3669" s="70"/>
      <c r="Z3669" s="68">
        <f t="shared" si="241"/>
        <v>1</v>
      </c>
      <c r="AC3669" s="1" t="str">
        <f t="shared" si="242"/>
        <v>1900</v>
      </c>
    </row>
    <row r="3670" spans="2:29" x14ac:dyDescent="0.25">
      <c r="B3670" s="1">
        <f t="shared" si="239"/>
        <v>0</v>
      </c>
      <c r="D3670" s="95" t="str">
        <f t="shared" si="240"/>
        <v/>
      </c>
      <c r="E3670" s="69"/>
      <c r="F3670" s="70"/>
      <c r="G3670" s="4"/>
      <c r="H3670" s="71"/>
      <c r="I3670" s="71"/>
      <c r="J3670" s="70"/>
      <c r="K3670" s="70"/>
      <c r="L3670" s="70"/>
      <c r="M3670" s="70"/>
      <c r="N3670" s="70"/>
      <c r="O3670" s="70"/>
      <c r="P3670" s="70"/>
      <c r="Q3670" s="70"/>
      <c r="R3670" s="70"/>
      <c r="S3670" s="86"/>
      <c r="T3670" s="70"/>
      <c r="Z3670" s="68">
        <f t="shared" si="241"/>
        <v>1</v>
      </c>
      <c r="AC3670" s="1" t="str">
        <f t="shared" si="242"/>
        <v>1900</v>
      </c>
    </row>
    <row r="3671" spans="2:29" x14ac:dyDescent="0.25">
      <c r="B3671" s="1">
        <f t="shared" si="239"/>
        <v>0</v>
      </c>
      <c r="D3671" s="95" t="str">
        <f t="shared" si="240"/>
        <v/>
      </c>
      <c r="E3671" s="69"/>
      <c r="F3671" s="70"/>
      <c r="G3671" s="4"/>
      <c r="H3671" s="71"/>
      <c r="I3671" s="71"/>
      <c r="J3671" s="70"/>
      <c r="K3671" s="70"/>
      <c r="L3671" s="70"/>
      <c r="M3671" s="70"/>
      <c r="N3671" s="70"/>
      <c r="O3671" s="70"/>
      <c r="P3671" s="70"/>
      <c r="Q3671" s="70"/>
      <c r="R3671" s="70"/>
      <c r="S3671" s="86"/>
      <c r="T3671" s="70"/>
      <c r="Z3671" s="68">
        <f t="shared" si="241"/>
        <v>1</v>
      </c>
      <c r="AC3671" s="1" t="str">
        <f t="shared" si="242"/>
        <v>1900</v>
      </c>
    </row>
    <row r="3672" spans="2:29" x14ac:dyDescent="0.25">
      <c r="B3672" s="1">
        <f t="shared" si="239"/>
        <v>0</v>
      </c>
      <c r="D3672" s="95" t="str">
        <f t="shared" si="240"/>
        <v/>
      </c>
      <c r="E3672" s="69"/>
      <c r="F3672" s="70"/>
      <c r="G3672" s="4"/>
      <c r="H3672" s="71"/>
      <c r="I3672" s="71"/>
      <c r="J3672" s="70"/>
      <c r="K3672" s="70"/>
      <c r="L3672" s="70"/>
      <c r="M3672" s="70"/>
      <c r="N3672" s="70"/>
      <c r="O3672" s="70"/>
      <c r="P3672" s="70"/>
      <c r="Q3672" s="70"/>
      <c r="R3672" s="70"/>
      <c r="S3672" s="86"/>
      <c r="T3672" s="70"/>
      <c r="Z3672" s="68">
        <f t="shared" si="241"/>
        <v>1</v>
      </c>
      <c r="AC3672" s="1" t="str">
        <f t="shared" si="242"/>
        <v>1900</v>
      </c>
    </row>
    <row r="3673" spans="2:29" x14ac:dyDescent="0.25">
      <c r="B3673" s="1">
        <f t="shared" si="239"/>
        <v>0</v>
      </c>
      <c r="D3673" s="95" t="str">
        <f t="shared" si="240"/>
        <v/>
      </c>
      <c r="E3673" s="69"/>
      <c r="F3673" s="70"/>
      <c r="G3673" s="4"/>
      <c r="H3673" s="71"/>
      <c r="I3673" s="71"/>
      <c r="J3673" s="70"/>
      <c r="K3673" s="70"/>
      <c r="L3673" s="70"/>
      <c r="M3673" s="70"/>
      <c r="N3673" s="70"/>
      <c r="O3673" s="70"/>
      <c r="P3673" s="70"/>
      <c r="Q3673" s="70"/>
      <c r="R3673" s="70"/>
      <c r="S3673" s="86"/>
      <c r="T3673" s="70"/>
      <c r="Z3673" s="68">
        <f t="shared" si="241"/>
        <v>1</v>
      </c>
      <c r="AC3673" s="1" t="str">
        <f t="shared" si="242"/>
        <v>1900</v>
      </c>
    </row>
    <row r="3674" spans="2:29" x14ac:dyDescent="0.25">
      <c r="B3674" s="1">
        <f t="shared" si="239"/>
        <v>0</v>
      </c>
      <c r="D3674" s="95" t="str">
        <f t="shared" si="240"/>
        <v/>
      </c>
      <c r="E3674" s="69"/>
      <c r="F3674" s="70"/>
      <c r="G3674" s="4"/>
      <c r="H3674" s="71"/>
      <c r="I3674" s="71"/>
      <c r="J3674" s="70"/>
      <c r="K3674" s="70"/>
      <c r="L3674" s="70"/>
      <c r="M3674" s="70"/>
      <c r="N3674" s="70"/>
      <c r="O3674" s="70"/>
      <c r="P3674" s="70"/>
      <c r="Q3674" s="70"/>
      <c r="R3674" s="70"/>
      <c r="S3674" s="86"/>
      <c r="T3674" s="70"/>
      <c r="Z3674" s="68">
        <f t="shared" si="241"/>
        <v>1</v>
      </c>
      <c r="AC3674" s="1" t="str">
        <f t="shared" si="242"/>
        <v>1900</v>
      </c>
    </row>
    <row r="3675" spans="2:29" x14ac:dyDescent="0.25">
      <c r="B3675" s="1">
        <f t="shared" si="239"/>
        <v>0</v>
      </c>
      <c r="D3675" s="95" t="str">
        <f t="shared" si="240"/>
        <v/>
      </c>
      <c r="E3675" s="69"/>
      <c r="F3675" s="70"/>
      <c r="G3675" s="4"/>
      <c r="H3675" s="71"/>
      <c r="I3675" s="71"/>
      <c r="J3675" s="70"/>
      <c r="K3675" s="70"/>
      <c r="L3675" s="70"/>
      <c r="M3675" s="70"/>
      <c r="N3675" s="70"/>
      <c r="O3675" s="70"/>
      <c r="P3675" s="70"/>
      <c r="Q3675" s="70"/>
      <c r="R3675" s="70"/>
      <c r="S3675" s="86"/>
      <c r="T3675" s="70"/>
      <c r="Z3675" s="68">
        <f t="shared" si="241"/>
        <v>1</v>
      </c>
      <c r="AC3675" s="1" t="str">
        <f t="shared" si="242"/>
        <v>1900</v>
      </c>
    </row>
    <row r="3676" spans="2:29" x14ac:dyDescent="0.25">
      <c r="B3676" s="1">
        <f t="shared" si="239"/>
        <v>0</v>
      </c>
      <c r="D3676" s="95" t="str">
        <f t="shared" si="240"/>
        <v/>
      </c>
      <c r="E3676" s="69"/>
      <c r="F3676" s="70"/>
      <c r="G3676" s="4"/>
      <c r="H3676" s="71"/>
      <c r="I3676" s="71"/>
      <c r="J3676" s="70"/>
      <c r="K3676" s="70"/>
      <c r="L3676" s="70"/>
      <c r="M3676" s="70"/>
      <c r="N3676" s="70"/>
      <c r="O3676" s="70"/>
      <c r="P3676" s="70"/>
      <c r="Q3676" s="70"/>
      <c r="R3676" s="70"/>
      <c r="S3676" s="86"/>
      <c r="T3676" s="70"/>
      <c r="Z3676" s="68">
        <f t="shared" si="241"/>
        <v>1</v>
      </c>
      <c r="AC3676" s="1" t="str">
        <f t="shared" si="242"/>
        <v>1900</v>
      </c>
    </row>
    <row r="3677" spans="2:29" x14ac:dyDescent="0.25">
      <c r="B3677" s="1">
        <f t="shared" si="239"/>
        <v>0</v>
      </c>
      <c r="D3677" s="95" t="str">
        <f t="shared" si="240"/>
        <v/>
      </c>
      <c r="E3677" s="69"/>
      <c r="F3677" s="70"/>
      <c r="G3677" s="4"/>
      <c r="H3677" s="71"/>
      <c r="I3677" s="71"/>
      <c r="J3677" s="70"/>
      <c r="K3677" s="70"/>
      <c r="L3677" s="70"/>
      <c r="M3677" s="70"/>
      <c r="N3677" s="70"/>
      <c r="O3677" s="70"/>
      <c r="P3677" s="70"/>
      <c r="Q3677" s="70"/>
      <c r="R3677" s="70"/>
      <c r="S3677" s="86"/>
      <c r="T3677" s="70"/>
      <c r="Z3677" s="68">
        <f t="shared" si="241"/>
        <v>1</v>
      </c>
      <c r="AC3677" s="1" t="str">
        <f t="shared" si="242"/>
        <v>1900</v>
      </c>
    </row>
    <row r="3678" spans="2:29" x14ac:dyDescent="0.25">
      <c r="B3678" s="1">
        <f t="shared" si="239"/>
        <v>0</v>
      </c>
      <c r="D3678" s="95" t="str">
        <f t="shared" si="240"/>
        <v/>
      </c>
      <c r="E3678" s="69"/>
      <c r="F3678" s="70"/>
      <c r="G3678" s="4"/>
      <c r="H3678" s="71"/>
      <c r="I3678" s="71"/>
      <c r="J3678" s="70"/>
      <c r="K3678" s="70"/>
      <c r="L3678" s="70"/>
      <c r="M3678" s="70"/>
      <c r="N3678" s="70"/>
      <c r="O3678" s="70"/>
      <c r="P3678" s="70"/>
      <c r="Q3678" s="70"/>
      <c r="R3678" s="70"/>
      <c r="S3678" s="86"/>
      <c r="T3678" s="70"/>
      <c r="Z3678" s="68">
        <f t="shared" si="241"/>
        <v>1</v>
      </c>
      <c r="AC3678" s="1" t="str">
        <f t="shared" si="242"/>
        <v>1900</v>
      </c>
    </row>
    <row r="3679" spans="2:29" x14ac:dyDescent="0.25">
      <c r="B3679" s="1">
        <f t="shared" si="239"/>
        <v>0</v>
      </c>
      <c r="D3679" s="95" t="str">
        <f t="shared" si="240"/>
        <v/>
      </c>
      <c r="E3679" s="69"/>
      <c r="F3679" s="70"/>
      <c r="G3679" s="4"/>
      <c r="H3679" s="71"/>
      <c r="I3679" s="71"/>
      <c r="J3679" s="70"/>
      <c r="K3679" s="70"/>
      <c r="L3679" s="70"/>
      <c r="M3679" s="70"/>
      <c r="N3679" s="70"/>
      <c r="O3679" s="70"/>
      <c r="P3679" s="70"/>
      <c r="Q3679" s="70"/>
      <c r="R3679" s="70"/>
      <c r="S3679" s="86"/>
      <c r="T3679" s="70"/>
      <c r="Z3679" s="68">
        <f t="shared" si="241"/>
        <v>1</v>
      </c>
      <c r="AC3679" s="1" t="str">
        <f t="shared" si="242"/>
        <v>1900</v>
      </c>
    </row>
    <row r="3680" spans="2:29" x14ac:dyDescent="0.25">
      <c r="B3680" s="1">
        <f t="shared" si="239"/>
        <v>0</v>
      </c>
      <c r="D3680" s="95" t="str">
        <f t="shared" si="240"/>
        <v/>
      </c>
      <c r="E3680" s="69"/>
      <c r="F3680" s="70"/>
      <c r="G3680" s="4"/>
      <c r="H3680" s="71"/>
      <c r="I3680" s="71"/>
      <c r="J3680" s="70"/>
      <c r="K3680" s="70"/>
      <c r="L3680" s="70"/>
      <c r="M3680" s="70"/>
      <c r="N3680" s="70"/>
      <c r="O3680" s="70"/>
      <c r="P3680" s="70"/>
      <c r="Q3680" s="70"/>
      <c r="R3680" s="70"/>
      <c r="S3680" s="86"/>
      <c r="T3680" s="70"/>
      <c r="Z3680" s="68">
        <f t="shared" si="241"/>
        <v>1</v>
      </c>
      <c r="AC3680" s="1" t="str">
        <f t="shared" si="242"/>
        <v>1900</v>
      </c>
    </row>
    <row r="3681" spans="2:29" x14ac:dyDescent="0.25">
      <c r="B3681" s="1">
        <f t="shared" si="239"/>
        <v>0</v>
      </c>
      <c r="D3681" s="95" t="str">
        <f t="shared" si="240"/>
        <v/>
      </c>
      <c r="E3681" s="69"/>
      <c r="F3681" s="70"/>
      <c r="G3681" s="4"/>
      <c r="H3681" s="71"/>
      <c r="I3681" s="71"/>
      <c r="J3681" s="70"/>
      <c r="K3681" s="70"/>
      <c r="L3681" s="70"/>
      <c r="M3681" s="70"/>
      <c r="N3681" s="70"/>
      <c r="O3681" s="70"/>
      <c r="P3681" s="70"/>
      <c r="Q3681" s="70"/>
      <c r="R3681" s="70"/>
      <c r="S3681" s="86"/>
      <c r="T3681" s="70"/>
      <c r="Z3681" s="68">
        <f t="shared" si="241"/>
        <v>1</v>
      </c>
      <c r="AC3681" s="1" t="str">
        <f t="shared" si="242"/>
        <v>1900</v>
      </c>
    </row>
    <row r="3682" spans="2:29" x14ac:dyDescent="0.25">
      <c r="B3682" s="1">
        <f t="shared" si="239"/>
        <v>0</v>
      </c>
      <c r="D3682" s="95" t="str">
        <f t="shared" si="240"/>
        <v/>
      </c>
      <c r="E3682" s="69"/>
      <c r="F3682" s="70"/>
      <c r="G3682" s="4"/>
      <c r="H3682" s="71"/>
      <c r="I3682" s="71"/>
      <c r="J3682" s="70"/>
      <c r="K3682" s="70"/>
      <c r="L3682" s="70"/>
      <c r="M3682" s="70"/>
      <c r="N3682" s="70"/>
      <c r="O3682" s="70"/>
      <c r="P3682" s="70"/>
      <c r="Q3682" s="70"/>
      <c r="R3682" s="70"/>
      <c r="S3682" s="86"/>
      <c r="T3682" s="70"/>
      <c r="Z3682" s="68">
        <f t="shared" si="241"/>
        <v>1</v>
      </c>
      <c r="AC3682" s="1" t="str">
        <f t="shared" si="242"/>
        <v>1900</v>
      </c>
    </row>
    <row r="3683" spans="2:29" x14ac:dyDescent="0.25">
      <c r="B3683" s="1">
        <f t="shared" si="239"/>
        <v>0</v>
      </c>
      <c r="D3683" s="95" t="str">
        <f t="shared" si="240"/>
        <v/>
      </c>
      <c r="E3683" s="69"/>
      <c r="F3683" s="70"/>
      <c r="G3683" s="4"/>
      <c r="H3683" s="71"/>
      <c r="I3683" s="71"/>
      <c r="J3683" s="70"/>
      <c r="K3683" s="70"/>
      <c r="L3683" s="70"/>
      <c r="M3683" s="70"/>
      <c r="N3683" s="70"/>
      <c r="O3683" s="70"/>
      <c r="P3683" s="70"/>
      <c r="Q3683" s="70"/>
      <c r="R3683" s="70"/>
      <c r="S3683" s="86"/>
      <c r="T3683" s="70"/>
      <c r="Z3683" s="68">
        <f t="shared" si="241"/>
        <v>1</v>
      </c>
      <c r="AC3683" s="1" t="str">
        <f t="shared" si="242"/>
        <v>1900</v>
      </c>
    </row>
    <row r="3684" spans="2:29" x14ac:dyDescent="0.25">
      <c r="B3684" s="1">
        <f t="shared" si="239"/>
        <v>0</v>
      </c>
      <c r="D3684" s="95" t="str">
        <f t="shared" si="240"/>
        <v/>
      </c>
      <c r="E3684" s="69"/>
      <c r="F3684" s="70"/>
      <c r="G3684" s="4"/>
      <c r="H3684" s="71"/>
      <c r="I3684" s="71"/>
      <c r="J3684" s="70"/>
      <c r="K3684" s="70"/>
      <c r="L3684" s="70"/>
      <c r="M3684" s="70"/>
      <c r="N3684" s="70"/>
      <c r="O3684" s="70"/>
      <c r="P3684" s="70"/>
      <c r="Q3684" s="70"/>
      <c r="R3684" s="70"/>
      <c r="S3684" s="86"/>
      <c r="T3684" s="70"/>
      <c r="Z3684" s="68">
        <f t="shared" si="241"/>
        <v>1</v>
      </c>
      <c r="AC3684" s="1" t="str">
        <f t="shared" si="242"/>
        <v>1900</v>
      </c>
    </row>
    <row r="3685" spans="2:29" x14ac:dyDescent="0.25">
      <c r="B3685" s="1">
        <f t="shared" si="239"/>
        <v>0</v>
      </c>
      <c r="D3685" s="95" t="str">
        <f t="shared" si="240"/>
        <v/>
      </c>
      <c r="E3685" s="69"/>
      <c r="F3685" s="70"/>
      <c r="G3685" s="4"/>
      <c r="H3685" s="71"/>
      <c r="I3685" s="71"/>
      <c r="J3685" s="70"/>
      <c r="K3685" s="70"/>
      <c r="L3685" s="70"/>
      <c r="M3685" s="70"/>
      <c r="N3685" s="70"/>
      <c r="O3685" s="70"/>
      <c r="P3685" s="70"/>
      <c r="Q3685" s="70"/>
      <c r="R3685" s="70"/>
      <c r="S3685" s="86"/>
      <c r="T3685" s="70"/>
      <c r="Z3685" s="68">
        <f t="shared" si="241"/>
        <v>1</v>
      </c>
      <c r="AC3685" s="1" t="str">
        <f t="shared" si="242"/>
        <v>1900</v>
      </c>
    </row>
    <row r="3686" spans="2:29" x14ac:dyDescent="0.25">
      <c r="B3686" s="1">
        <f t="shared" si="239"/>
        <v>0</v>
      </c>
      <c r="D3686" s="95" t="str">
        <f t="shared" si="240"/>
        <v/>
      </c>
      <c r="E3686" s="69"/>
      <c r="F3686" s="70"/>
      <c r="G3686" s="4"/>
      <c r="H3686" s="71"/>
      <c r="I3686" s="71"/>
      <c r="J3686" s="70"/>
      <c r="K3686" s="70"/>
      <c r="L3686" s="70"/>
      <c r="M3686" s="70"/>
      <c r="N3686" s="70"/>
      <c r="O3686" s="70"/>
      <c r="P3686" s="70"/>
      <c r="Q3686" s="70"/>
      <c r="R3686" s="70"/>
      <c r="S3686" s="86"/>
      <c r="T3686" s="70"/>
      <c r="Z3686" s="68">
        <f t="shared" si="241"/>
        <v>1</v>
      </c>
      <c r="AC3686" s="1" t="str">
        <f t="shared" si="242"/>
        <v>1900</v>
      </c>
    </row>
    <row r="3687" spans="2:29" x14ac:dyDescent="0.25">
      <c r="B3687" s="1">
        <f t="shared" si="239"/>
        <v>0</v>
      </c>
      <c r="D3687" s="95" t="str">
        <f t="shared" si="240"/>
        <v/>
      </c>
      <c r="E3687" s="69"/>
      <c r="F3687" s="70"/>
      <c r="G3687" s="4"/>
      <c r="H3687" s="71"/>
      <c r="I3687" s="71"/>
      <c r="J3687" s="70"/>
      <c r="K3687" s="70"/>
      <c r="L3687" s="70"/>
      <c r="M3687" s="70"/>
      <c r="N3687" s="70"/>
      <c r="O3687" s="70"/>
      <c r="P3687" s="70"/>
      <c r="Q3687" s="70"/>
      <c r="R3687" s="70"/>
      <c r="S3687" s="86"/>
      <c r="T3687" s="70"/>
      <c r="Z3687" s="68">
        <f t="shared" si="241"/>
        <v>1</v>
      </c>
      <c r="AC3687" s="1" t="str">
        <f t="shared" si="242"/>
        <v>1900</v>
      </c>
    </row>
    <row r="3688" spans="2:29" x14ac:dyDescent="0.25">
      <c r="B3688" s="1">
        <f t="shared" si="239"/>
        <v>0</v>
      </c>
      <c r="D3688" s="95" t="str">
        <f t="shared" si="240"/>
        <v/>
      </c>
      <c r="E3688" s="69"/>
      <c r="F3688" s="70"/>
      <c r="G3688" s="4"/>
      <c r="H3688" s="71"/>
      <c r="I3688" s="71"/>
      <c r="J3688" s="70"/>
      <c r="K3688" s="70"/>
      <c r="L3688" s="70"/>
      <c r="M3688" s="70"/>
      <c r="N3688" s="70"/>
      <c r="O3688" s="70"/>
      <c r="P3688" s="70"/>
      <c r="Q3688" s="70"/>
      <c r="R3688" s="70"/>
      <c r="S3688" s="86"/>
      <c r="T3688" s="70"/>
      <c r="Z3688" s="68">
        <f t="shared" si="241"/>
        <v>1</v>
      </c>
      <c r="AC3688" s="1" t="str">
        <f t="shared" si="242"/>
        <v>1900</v>
      </c>
    </row>
    <row r="3689" spans="2:29" x14ac:dyDescent="0.25">
      <c r="B3689" s="1">
        <f t="shared" si="239"/>
        <v>0</v>
      </c>
      <c r="D3689" s="95" t="str">
        <f t="shared" si="240"/>
        <v/>
      </c>
      <c r="E3689" s="69"/>
      <c r="F3689" s="70"/>
      <c r="G3689" s="4"/>
      <c r="H3689" s="71"/>
      <c r="I3689" s="71"/>
      <c r="J3689" s="70"/>
      <c r="K3689" s="70"/>
      <c r="L3689" s="70"/>
      <c r="M3689" s="70"/>
      <c r="N3689" s="70"/>
      <c r="O3689" s="70"/>
      <c r="P3689" s="70"/>
      <c r="Q3689" s="70"/>
      <c r="R3689" s="70"/>
      <c r="S3689" s="86"/>
      <c r="T3689" s="70"/>
      <c r="Z3689" s="68">
        <f t="shared" si="241"/>
        <v>1</v>
      </c>
      <c r="AC3689" s="1" t="str">
        <f t="shared" si="242"/>
        <v>1900</v>
      </c>
    </row>
    <row r="3690" spans="2:29" x14ac:dyDescent="0.25">
      <c r="B3690" s="1">
        <f t="shared" si="239"/>
        <v>0</v>
      </c>
      <c r="D3690" s="95" t="str">
        <f t="shared" si="240"/>
        <v/>
      </c>
      <c r="E3690" s="69"/>
      <c r="F3690" s="70"/>
      <c r="G3690" s="4"/>
      <c r="H3690" s="71"/>
      <c r="I3690" s="71"/>
      <c r="J3690" s="70"/>
      <c r="K3690" s="70"/>
      <c r="L3690" s="70"/>
      <c r="M3690" s="70"/>
      <c r="N3690" s="70"/>
      <c r="O3690" s="70"/>
      <c r="P3690" s="70"/>
      <c r="Q3690" s="70"/>
      <c r="R3690" s="70"/>
      <c r="S3690" s="86"/>
      <c r="T3690" s="70"/>
      <c r="Z3690" s="68">
        <f t="shared" si="241"/>
        <v>1</v>
      </c>
      <c r="AC3690" s="1" t="str">
        <f t="shared" si="242"/>
        <v>1900</v>
      </c>
    </row>
    <row r="3691" spans="2:29" x14ac:dyDescent="0.25">
      <c r="B3691" s="1">
        <f t="shared" si="239"/>
        <v>0</v>
      </c>
      <c r="D3691" s="95" t="str">
        <f t="shared" si="240"/>
        <v/>
      </c>
      <c r="E3691" s="69"/>
      <c r="F3691" s="70"/>
      <c r="G3691" s="4"/>
      <c r="H3691" s="71"/>
      <c r="I3691" s="71"/>
      <c r="J3691" s="70"/>
      <c r="K3691" s="70"/>
      <c r="L3691" s="70"/>
      <c r="M3691" s="70"/>
      <c r="N3691" s="70"/>
      <c r="O3691" s="70"/>
      <c r="P3691" s="70"/>
      <c r="Q3691" s="70"/>
      <c r="R3691" s="70"/>
      <c r="S3691" s="86"/>
      <c r="T3691" s="70"/>
      <c r="Z3691" s="68">
        <f t="shared" si="241"/>
        <v>1</v>
      </c>
      <c r="AC3691" s="1" t="str">
        <f t="shared" si="242"/>
        <v>1900</v>
      </c>
    </row>
    <row r="3692" spans="2:29" x14ac:dyDescent="0.25">
      <c r="B3692" s="1">
        <f t="shared" si="239"/>
        <v>0</v>
      </c>
      <c r="D3692" s="95" t="str">
        <f t="shared" si="240"/>
        <v/>
      </c>
      <c r="E3692" s="69"/>
      <c r="F3692" s="70"/>
      <c r="G3692" s="4"/>
      <c r="H3692" s="71"/>
      <c r="I3692" s="71"/>
      <c r="J3692" s="70"/>
      <c r="K3692" s="70"/>
      <c r="L3692" s="70"/>
      <c r="M3692" s="70"/>
      <c r="N3692" s="70"/>
      <c r="O3692" s="70"/>
      <c r="P3692" s="70"/>
      <c r="Q3692" s="70"/>
      <c r="R3692" s="70"/>
      <c r="S3692" s="86"/>
      <c r="T3692" s="70"/>
      <c r="Z3692" s="68">
        <f t="shared" si="241"/>
        <v>1</v>
      </c>
      <c r="AC3692" s="1" t="str">
        <f t="shared" si="242"/>
        <v>1900</v>
      </c>
    </row>
    <row r="3693" spans="2:29" x14ac:dyDescent="0.25">
      <c r="B3693" s="1">
        <f t="shared" si="239"/>
        <v>0</v>
      </c>
      <c r="D3693" s="95" t="str">
        <f t="shared" si="240"/>
        <v/>
      </c>
      <c r="E3693" s="69"/>
      <c r="F3693" s="70"/>
      <c r="G3693" s="4"/>
      <c r="H3693" s="71"/>
      <c r="I3693" s="71"/>
      <c r="J3693" s="70"/>
      <c r="K3693" s="70"/>
      <c r="L3693" s="70"/>
      <c r="M3693" s="70"/>
      <c r="N3693" s="70"/>
      <c r="O3693" s="70"/>
      <c r="P3693" s="70"/>
      <c r="Q3693" s="70"/>
      <c r="R3693" s="70"/>
      <c r="S3693" s="86"/>
      <c r="T3693" s="70"/>
      <c r="Z3693" s="68">
        <f t="shared" si="241"/>
        <v>1</v>
      </c>
      <c r="AC3693" s="1" t="str">
        <f t="shared" si="242"/>
        <v>1900</v>
      </c>
    </row>
    <row r="3694" spans="2:29" x14ac:dyDescent="0.25">
      <c r="B3694" s="1">
        <f t="shared" si="239"/>
        <v>0</v>
      </c>
      <c r="D3694" s="95" t="str">
        <f t="shared" si="240"/>
        <v/>
      </c>
      <c r="E3694" s="69"/>
      <c r="F3694" s="70"/>
      <c r="G3694" s="4"/>
      <c r="H3694" s="71"/>
      <c r="I3694" s="71"/>
      <c r="J3694" s="70"/>
      <c r="K3694" s="70"/>
      <c r="L3694" s="70"/>
      <c r="M3694" s="70"/>
      <c r="N3694" s="70"/>
      <c r="O3694" s="70"/>
      <c r="P3694" s="70"/>
      <c r="Q3694" s="70"/>
      <c r="R3694" s="70"/>
      <c r="S3694" s="86"/>
      <c r="T3694" s="70"/>
      <c r="Z3694" s="68">
        <f t="shared" si="241"/>
        <v>1</v>
      </c>
      <c r="AC3694" s="1" t="str">
        <f t="shared" si="242"/>
        <v>1900</v>
      </c>
    </row>
    <row r="3695" spans="2:29" x14ac:dyDescent="0.25">
      <c r="B3695" s="1">
        <f t="shared" si="239"/>
        <v>0</v>
      </c>
      <c r="D3695" s="95" t="str">
        <f t="shared" si="240"/>
        <v/>
      </c>
      <c r="E3695" s="69"/>
      <c r="F3695" s="70"/>
      <c r="G3695" s="4"/>
      <c r="H3695" s="71"/>
      <c r="I3695" s="71"/>
      <c r="J3695" s="70"/>
      <c r="K3695" s="70"/>
      <c r="L3695" s="70"/>
      <c r="M3695" s="70"/>
      <c r="N3695" s="70"/>
      <c r="O3695" s="70"/>
      <c r="P3695" s="70"/>
      <c r="Q3695" s="70"/>
      <c r="R3695" s="70"/>
      <c r="S3695" s="86"/>
      <c r="T3695" s="70"/>
      <c r="Z3695" s="68">
        <f t="shared" si="241"/>
        <v>1</v>
      </c>
      <c r="AC3695" s="1" t="str">
        <f t="shared" si="242"/>
        <v>1900</v>
      </c>
    </row>
    <row r="3696" spans="2:29" x14ac:dyDescent="0.25">
      <c r="B3696" s="1">
        <f t="shared" si="239"/>
        <v>0</v>
      </c>
      <c r="D3696" s="95" t="str">
        <f t="shared" si="240"/>
        <v/>
      </c>
      <c r="E3696" s="69"/>
      <c r="F3696" s="70"/>
      <c r="G3696" s="4"/>
      <c r="H3696" s="71"/>
      <c r="I3696" s="71"/>
      <c r="J3696" s="70"/>
      <c r="K3696" s="70"/>
      <c r="L3696" s="70"/>
      <c r="M3696" s="70"/>
      <c r="N3696" s="70"/>
      <c r="O3696" s="70"/>
      <c r="P3696" s="70"/>
      <c r="Q3696" s="70"/>
      <c r="R3696" s="70"/>
      <c r="S3696" s="86"/>
      <c r="T3696" s="70"/>
      <c r="Z3696" s="68">
        <f t="shared" si="241"/>
        <v>1</v>
      </c>
      <c r="AC3696" s="1" t="str">
        <f t="shared" si="242"/>
        <v>1900</v>
      </c>
    </row>
    <row r="3697" spans="2:29" x14ac:dyDescent="0.25">
      <c r="B3697" s="1">
        <f t="shared" si="239"/>
        <v>0</v>
      </c>
      <c r="D3697" s="95" t="str">
        <f t="shared" si="240"/>
        <v/>
      </c>
      <c r="E3697" s="69"/>
      <c r="F3697" s="70"/>
      <c r="G3697" s="4"/>
      <c r="H3697" s="71"/>
      <c r="I3697" s="71"/>
      <c r="J3697" s="70"/>
      <c r="K3697" s="70"/>
      <c r="L3697" s="70"/>
      <c r="M3697" s="70"/>
      <c r="N3697" s="70"/>
      <c r="O3697" s="70"/>
      <c r="P3697" s="70"/>
      <c r="Q3697" s="70"/>
      <c r="R3697" s="70"/>
      <c r="S3697" s="86"/>
      <c r="T3697" s="70"/>
      <c r="Z3697" s="68">
        <f t="shared" si="241"/>
        <v>1</v>
      </c>
      <c r="AC3697" s="1" t="str">
        <f t="shared" si="242"/>
        <v>1900</v>
      </c>
    </row>
    <row r="3698" spans="2:29" x14ac:dyDescent="0.25">
      <c r="B3698" s="1">
        <f t="shared" si="239"/>
        <v>0</v>
      </c>
      <c r="D3698" s="95" t="str">
        <f t="shared" si="240"/>
        <v/>
      </c>
      <c r="E3698" s="69"/>
      <c r="F3698" s="70"/>
      <c r="G3698" s="4"/>
      <c r="H3698" s="71"/>
      <c r="I3698" s="71"/>
      <c r="J3698" s="70"/>
      <c r="K3698" s="70"/>
      <c r="L3698" s="70"/>
      <c r="M3698" s="70"/>
      <c r="N3698" s="70"/>
      <c r="O3698" s="70"/>
      <c r="P3698" s="70"/>
      <c r="Q3698" s="70"/>
      <c r="R3698" s="70"/>
      <c r="S3698" s="86"/>
      <c r="T3698" s="70"/>
      <c r="Z3698" s="68">
        <f t="shared" si="241"/>
        <v>1</v>
      </c>
      <c r="AC3698" s="1" t="str">
        <f t="shared" si="242"/>
        <v>1900</v>
      </c>
    </row>
    <row r="3699" spans="2:29" x14ac:dyDescent="0.25">
      <c r="B3699" s="1">
        <f t="shared" si="239"/>
        <v>0</v>
      </c>
      <c r="D3699" s="95" t="str">
        <f t="shared" si="240"/>
        <v/>
      </c>
      <c r="E3699" s="69"/>
      <c r="F3699" s="70"/>
      <c r="G3699" s="4"/>
      <c r="H3699" s="71"/>
      <c r="I3699" s="71"/>
      <c r="J3699" s="70"/>
      <c r="K3699" s="70"/>
      <c r="L3699" s="70"/>
      <c r="M3699" s="70"/>
      <c r="N3699" s="70"/>
      <c r="O3699" s="70"/>
      <c r="P3699" s="70"/>
      <c r="Q3699" s="70"/>
      <c r="R3699" s="70"/>
      <c r="S3699" s="86"/>
      <c r="T3699" s="70"/>
      <c r="Z3699" s="68">
        <f t="shared" si="241"/>
        <v>1</v>
      </c>
      <c r="AC3699" s="1" t="str">
        <f t="shared" si="242"/>
        <v>1900</v>
      </c>
    </row>
    <row r="3700" spans="2:29" x14ac:dyDescent="0.25">
      <c r="B3700" s="1">
        <f t="shared" si="239"/>
        <v>0</v>
      </c>
      <c r="D3700" s="95" t="str">
        <f t="shared" si="240"/>
        <v/>
      </c>
      <c r="E3700" s="69"/>
      <c r="F3700" s="70"/>
      <c r="G3700" s="4"/>
      <c r="H3700" s="71"/>
      <c r="I3700" s="71"/>
      <c r="J3700" s="70"/>
      <c r="K3700" s="70"/>
      <c r="L3700" s="70"/>
      <c r="M3700" s="70"/>
      <c r="N3700" s="70"/>
      <c r="O3700" s="70"/>
      <c r="P3700" s="70"/>
      <c r="Q3700" s="70"/>
      <c r="R3700" s="70"/>
      <c r="S3700" s="86"/>
      <c r="T3700" s="70"/>
      <c r="Z3700" s="68">
        <f t="shared" si="241"/>
        <v>1</v>
      </c>
      <c r="AC3700" s="1" t="str">
        <f t="shared" si="242"/>
        <v>1900</v>
      </c>
    </row>
    <row r="3701" spans="2:29" x14ac:dyDescent="0.25">
      <c r="B3701" s="1">
        <f t="shared" si="239"/>
        <v>0</v>
      </c>
      <c r="D3701" s="95" t="str">
        <f t="shared" si="240"/>
        <v/>
      </c>
      <c r="E3701" s="69"/>
      <c r="F3701" s="70"/>
      <c r="G3701" s="4"/>
      <c r="H3701" s="71"/>
      <c r="I3701" s="71"/>
      <c r="J3701" s="70"/>
      <c r="K3701" s="70"/>
      <c r="L3701" s="70"/>
      <c r="M3701" s="70"/>
      <c r="N3701" s="70"/>
      <c r="O3701" s="70"/>
      <c r="P3701" s="70"/>
      <c r="Q3701" s="70"/>
      <c r="R3701" s="70"/>
      <c r="S3701" s="86"/>
      <c r="T3701" s="70"/>
      <c r="Z3701" s="68">
        <f t="shared" si="241"/>
        <v>1</v>
      </c>
      <c r="AC3701" s="1" t="str">
        <f t="shared" si="242"/>
        <v>1900</v>
      </c>
    </row>
    <row r="3702" spans="2:29" x14ac:dyDescent="0.25">
      <c r="B3702" s="1">
        <f t="shared" si="239"/>
        <v>0</v>
      </c>
      <c r="D3702" s="95" t="str">
        <f t="shared" si="240"/>
        <v/>
      </c>
      <c r="E3702" s="69"/>
      <c r="F3702" s="70"/>
      <c r="G3702" s="4"/>
      <c r="H3702" s="71"/>
      <c r="I3702" s="71"/>
      <c r="J3702" s="70"/>
      <c r="K3702" s="70"/>
      <c r="L3702" s="70"/>
      <c r="M3702" s="70"/>
      <c r="N3702" s="70"/>
      <c r="O3702" s="70"/>
      <c r="P3702" s="70"/>
      <c r="Q3702" s="70"/>
      <c r="R3702" s="70"/>
      <c r="S3702" s="86"/>
      <c r="T3702" s="70"/>
      <c r="Z3702" s="68">
        <f t="shared" si="241"/>
        <v>1</v>
      </c>
      <c r="AC3702" s="1" t="str">
        <f t="shared" si="242"/>
        <v>1900</v>
      </c>
    </row>
    <row r="3703" spans="2:29" x14ac:dyDescent="0.25">
      <c r="B3703" s="1">
        <f t="shared" si="239"/>
        <v>0</v>
      </c>
      <c r="D3703" s="95" t="str">
        <f t="shared" si="240"/>
        <v/>
      </c>
      <c r="E3703" s="69"/>
      <c r="F3703" s="70"/>
      <c r="G3703" s="4"/>
      <c r="H3703" s="71"/>
      <c r="I3703" s="71"/>
      <c r="J3703" s="70"/>
      <c r="K3703" s="70"/>
      <c r="L3703" s="70"/>
      <c r="M3703" s="70"/>
      <c r="N3703" s="70"/>
      <c r="O3703" s="70"/>
      <c r="P3703" s="70"/>
      <c r="Q3703" s="70"/>
      <c r="R3703" s="70"/>
      <c r="S3703" s="86"/>
      <c r="T3703" s="70"/>
      <c r="Z3703" s="68">
        <f t="shared" si="241"/>
        <v>1</v>
      </c>
      <c r="AC3703" s="1" t="str">
        <f t="shared" si="242"/>
        <v>1900</v>
      </c>
    </row>
    <row r="3704" spans="2:29" x14ac:dyDescent="0.25">
      <c r="B3704" s="1">
        <f t="shared" si="239"/>
        <v>0</v>
      </c>
      <c r="D3704" s="95" t="str">
        <f t="shared" si="240"/>
        <v/>
      </c>
      <c r="E3704" s="69"/>
      <c r="F3704" s="70"/>
      <c r="G3704" s="4"/>
      <c r="H3704" s="71"/>
      <c r="I3704" s="71"/>
      <c r="J3704" s="70"/>
      <c r="K3704" s="70"/>
      <c r="L3704" s="70"/>
      <c r="M3704" s="70"/>
      <c r="N3704" s="70"/>
      <c r="O3704" s="70"/>
      <c r="P3704" s="70"/>
      <c r="Q3704" s="70"/>
      <c r="R3704" s="70"/>
      <c r="S3704" s="86"/>
      <c r="T3704" s="70"/>
      <c r="Z3704" s="68">
        <f t="shared" si="241"/>
        <v>1</v>
      </c>
      <c r="AC3704" s="1" t="str">
        <f t="shared" si="242"/>
        <v>1900</v>
      </c>
    </row>
    <row r="3705" spans="2:29" x14ac:dyDescent="0.25">
      <c r="B3705" s="1">
        <f t="shared" si="239"/>
        <v>0</v>
      </c>
      <c r="D3705" s="95" t="str">
        <f t="shared" si="240"/>
        <v/>
      </c>
      <c r="E3705" s="69"/>
      <c r="F3705" s="70"/>
      <c r="G3705" s="4"/>
      <c r="H3705" s="71"/>
      <c r="I3705" s="71"/>
      <c r="J3705" s="70"/>
      <c r="K3705" s="70"/>
      <c r="L3705" s="70"/>
      <c r="M3705" s="70"/>
      <c r="N3705" s="70"/>
      <c r="O3705" s="70"/>
      <c r="P3705" s="70"/>
      <c r="Q3705" s="70"/>
      <c r="R3705" s="70"/>
      <c r="S3705" s="86"/>
      <c r="T3705" s="70"/>
      <c r="Z3705" s="68">
        <f t="shared" si="241"/>
        <v>1</v>
      </c>
      <c r="AC3705" s="1" t="str">
        <f t="shared" si="242"/>
        <v>1900</v>
      </c>
    </row>
    <row r="3706" spans="2:29" x14ac:dyDescent="0.25">
      <c r="B3706" s="1">
        <f t="shared" si="239"/>
        <v>0</v>
      </c>
      <c r="D3706" s="95" t="str">
        <f t="shared" si="240"/>
        <v/>
      </c>
      <c r="E3706" s="69"/>
      <c r="F3706" s="70"/>
      <c r="G3706" s="4"/>
      <c r="H3706" s="71"/>
      <c r="I3706" s="71"/>
      <c r="J3706" s="70"/>
      <c r="K3706" s="70"/>
      <c r="L3706" s="70"/>
      <c r="M3706" s="70"/>
      <c r="N3706" s="70"/>
      <c r="O3706" s="70"/>
      <c r="P3706" s="70"/>
      <c r="Q3706" s="70"/>
      <c r="R3706" s="70"/>
      <c r="S3706" s="86"/>
      <c r="T3706" s="70"/>
      <c r="Z3706" s="68">
        <f t="shared" si="241"/>
        <v>1</v>
      </c>
      <c r="AC3706" s="1" t="str">
        <f t="shared" si="242"/>
        <v>1900</v>
      </c>
    </row>
    <row r="3707" spans="2:29" x14ac:dyDescent="0.25">
      <c r="B3707" s="1">
        <f t="shared" si="239"/>
        <v>0</v>
      </c>
      <c r="D3707" s="95" t="str">
        <f t="shared" si="240"/>
        <v/>
      </c>
      <c r="E3707" s="69"/>
      <c r="F3707" s="70"/>
      <c r="G3707" s="4"/>
      <c r="H3707" s="71"/>
      <c r="I3707" s="71"/>
      <c r="J3707" s="70"/>
      <c r="K3707" s="70"/>
      <c r="L3707" s="70"/>
      <c r="M3707" s="70"/>
      <c r="N3707" s="70"/>
      <c r="O3707" s="70"/>
      <c r="P3707" s="70"/>
      <c r="Q3707" s="70"/>
      <c r="R3707" s="70"/>
      <c r="S3707" s="86"/>
      <c r="T3707" s="70"/>
      <c r="Z3707" s="68">
        <f t="shared" si="241"/>
        <v>1</v>
      </c>
      <c r="AC3707" s="1" t="str">
        <f t="shared" si="242"/>
        <v>1900</v>
      </c>
    </row>
    <row r="3708" spans="2:29" x14ac:dyDescent="0.25">
      <c r="B3708" s="1">
        <f t="shared" si="239"/>
        <v>0</v>
      </c>
      <c r="D3708" s="95" t="str">
        <f t="shared" si="240"/>
        <v/>
      </c>
      <c r="E3708" s="69"/>
      <c r="F3708" s="70"/>
      <c r="G3708" s="4"/>
      <c r="H3708" s="71"/>
      <c r="I3708" s="71"/>
      <c r="J3708" s="70"/>
      <c r="K3708" s="70"/>
      <c r="L3708" s="70"/>
      <c r="M3708" s="70"/>
      <c r="N3708" s="70"/>
      <c r="O3708" s="70"/>
      <c r="P3708" s="70"/>
      <c r="Q3708" s="70"/>
      <c r="R3708" s="70"/>
      <c r="S3708" s="86"/>
      <c r="T3708" s="70"/>
      <c r="Z3708" s="68">
        <f t="shared" si="241"/>
        <v>1</v>
      </c>
      <c r="AC3708" s="1" t="str">
        <f t="shared" si="242"/>
        <v>1900</v>
      </c>
    </row>
    <row r="3709" spans="2:29" x14ac:dyDescent="0.25">
      <c r="B3709" s="1">
        <f t="shared" si="239"/>
        <v>0</v>
      </c>
      <c r="D3709" s="95" t="str">
        <f t="shared" si="240"/>
        <v/>
      </c>
      <c r="E3709" s="69"/>
      <c r="F3709" s="70"/>
      <c r="G3709" s="4"/>
      <c r="H3709" s="71"/>
      <c r="I3709" s="71"/>
      <c r="J3709" s="70"/>
      <c r="K3709" s="70"/>
      <c r="L3709" s="70"/>
      <c r="M3709" s="70"/>
      <c r="N3709" s="70"/>
      <c r="O3709" s="70"/>
      <c r="P3709" s="70"/>
      <c r="Q3709" s="70"/>
      <c r="R3709" s="70"/>
      <c r="S3709" s="86"/>
      <c r="T3709" s="70"/>
      <c r="Z3709" s="68">
        <f t="shared" si="241"/>
        <v>1</v>
      </c>
      <c r="AC3709" s="1" t="str">
        <f t="shared" si="242"/>
        <v>1900</v>
      </c>
    </row>
    <row r="3710" spans="2:29" x14ac:dyDescent="0.25">
      <c r="B3710" s="1">
        <f t="shared" si="239"/>
        <v>0</v>
      </c>
      <c r="D3710" s="95" t="str">
        <f t="shared" si="240"/>
        <v/>
      </c>
      <c r="E3710" s="69"/>
      <c r="F3710" s="70"/>
      <c r="G3710" s="4"/>
      <c r="H3710" s="71"/>
      <c r="I3710" s="71"/>
      <c r="J3710" s="70"/>
      <c r="K3710" s="70"/>
      <c r="L3710" s="70"/>
      <c r="M3710" s="70"/>
      <c r="N3710" s="70"/>
      <c r="O3710" s="70"/>
      <c r="P3710" s="70"/>
      <c r="Q3710" s="70"/>
      <c r="R3710" s="70"/>
      <c r="S3710" s="86"/>
      <c r="T3710" s="70"/>
      <c r="Z3710" s="68">
        <f t="shared" si="241"/>
        <v>1</v>
      </c>
      <c r="AC3710" s="1" t="str">
        <f t="shared" si="242"/>
        <v>1900</v>
      </c>
    </row>
    <row r="3711" spans="2:29" x14ac:dyDescent="0.25">
      <c r="B3711" s="1">
        <f t="shared" si="239"/>
        <v>0</v>
      </c>
      <c r="D3711" s="95" t="str">
        <f t="shared" si="240"/>
        <v/>
      </c>
      <c r="E3711" s="69"/>
      <c r="F3711" s="70"/>
      <c r="G3711" s="4"/>
      <c r="H3711" s="71"/>
      <c r="I3711" s="71"/>
      <c r="J3711" s="70"/>
      <c r="K3711" s="70"/>
      <c r="L3711" s="70"/>
      <c r="M3711" s="70"/>
      <c r="N3711" s="70"/>
      <c r="O3711" s="70"/>
      <c r="P3711" s="70"/>
      <c r="Q3711" s="70"/>
      <c r="R3711" s="70"/>
      <c r="S3711" s="86"/>
      <c r="T3711" s="70"/>
      <c r="Z3711" s="68">
        <f t="shared" si="241"/>
        <v>1</v>
      </c>
      <c r="AC3711" s="1" t="str">
        <f t="shared" si="242"/>
        <v>1900</v>
      </c>
    </row>
    <row r="3712" spans="2:29" x14ac:dyDescent="0.25">
      <c r="B3712" s="1">
        <f t="shared" si="239"/>
        <v>0</v>
      </c>
      <c r="D3712" s="95" t="str">
        <f t="shared" si="240"/>
        <v/>
      </c>
      <c r="E3712" s="69"/>
      <c r="F3712" s="70"/>
      <c r="G3712" s="4"/>
      <c r="H3712" s="71"/>
      <c r="I3712" s="71"/>
      <c r="J3712" s="70"/>
      <c r="K3712" s="70"/>
      <c r="L3712" s="70"/>
      <c r="M3712" s="70"/>
      <c r="N3712" s="70"/>
      <c r="O3712" s="70"/>
      <c r="P3712" s="70"/>
      <c r="Q3712" s="70"/>
      <c r="R3712" s="70"/>
      <c r="S3712" s="86"/>
      <c r="T3712" s="70"/>
      <c r="Z3712" s="68">
        <f t="shared" si="241"/>
        <v>1</v>
      </c>
      <c r="AC3712" s="1" t="str">
        <f t="shared" si="242"/>
        <v>1900</v>
      </c>
    </row>
    <row r="3713" spans="2:29" x14ac:dyDescent="0.25">
      <c r="B3713" s="1">
        <f t="shared" si="239"/>
        <v>0</v>
      </c>
      <c r="D3713" s="95" t="str">
        <f t="shared" si="240"/>
        <v/>
      </c>
      <c r="E3713" s="69"/>
      <c r="F3713" s="70"/>
      <c r="G3713" s="4"/>
      <c r="H3713" s="71"/>
      <c r="I3713" s="71"/>
      <c r="J3713" s="70"/>
      <c r="K3713" s="70"/>
      <c r="L3713" s="70"/>
      <c r="M3713" s="70"/>
      <c r="N3713" s="70"/>
      <c r="O3713" s="70"/>
      <c r="P3713" s="70"/>
      <c r="Q3713" s="70"/>
      <c r="R3713" s="70"/>
      <c r="S3713" s="86"/>
      <c r="T3713" s="70"/>
      <c r="Z3713" s="68">
        <f t="shared" si="241"/>
        <v>1</v>
      </c>
      <c r="AC3713" s="1" t="str">
        <f t="shared" si="242"/>
        <v>1900</v>
      </c>
    </row>
    <row r="3714" spans="2:29" x14ac:dyDescent="0.25">
      <c r="B3714" s="1">
        <f t="shared" si="239"/>
        <v>0</v>
      </c>
      <c r="D3714" s="95" t="str">
        <f t="shared" si="240"/>
        <v/>
      </c>
      <c r="E3714" s="69"/>
      <c r="F3714" s="70"/>
      <c r="G3714" s="4"/>
      <c r="H3714" s="71"/>
      <c r="I3714" s="71"/>
      <c r="J3714" s="70"/>
      <c r="K3714" s="70"/>
      <c r="L3714" s="70"/>
      <c r="M3714" s="70"/>
      <c r="N3714" s="70"/>
      <c r="O3714" s="70"/>
      <c r="P3714" s="70"/>
      <c r="Q3714" s="70"/>
      <c r="R3714" s="70"/>
      <c r="S3714" s="86"/>
      <c r="T3714" s="70"/>
      <c r="Z3714" s="68">
        <f t="shared" si="241"/>
        <v>1</v>
      </c>
      <c r="AC3714" s="1" t="str">
        <f t="shared" si="242"/>
        <v>1900</v>
      </c>
    </row>
    <row r="3715" spans="2:29" x14ac:dyDescent="0.25">
      <c r="B3715" s="1">
        <f t="shared" si="239"/>
        <v>0</v>
      </c>
      <c r="D3715" s="95" t="str">
        <f t="shared" si="240"/>
        <v/>
      </c>
      <c r="E3715" s="69"/>
      <c r="F3715" s="70"/>
      <c r="G3715" s="4"/>
      <c r="H3715" s="71"/>
      <c r="I3715" s="71"/>
      <c r="J3715" s="70"/>
      <c r="K3715" s="70"/>
      <c r="L3715" s="70"/>
      <c r="M3715" s="70"/>
      <c r="N3715" s="70"/>
      <c r="O3715" s="70"/>
      <c r="P3715" s="70"/>
      <c r="Q3715" s="70"/>
      <c r="R3715" s="70"/>
      <c r="S3715" s="86"/>
      <c r="T3715" s="70"/>
      <c r="Z3715" s="68">
        <f t="shared" si="241"/>
        <v>1</v>
      </c>
      <c r="AC3715" s="1" t="str">
        <f t="shared" si="242"/>
        <v>1900</v>
      </c>
    </row>
    <row r="3716" spans="2:29" x14ac:dyDescent="0.25">
      <c r="B3716" s="1">
        <f t="shared" ref="B3716:B3779" si="243">IF($B$1=YEAR(Z3716),D3716,0)</f>
        <v>0</v>
      </c>
      <c r="D3716" s="95" t="str">
        <f t="shared" ref="D3716:D3779" si="244">IF(Z3716&lt;&gt;$Y$2,IF(YEAR(Z3716)=YEAR(Z3715),D3715+1,1),"")</f>
        <v/>
      </c>
      <c r="E3716" s="69"/>
      <c r="F3716" s="70"/>
      <c r="G3716" s="4"/>
      <c r="H3716" s="71"/>
      <c r="I3716" s="71"/>
      <c r="J3716" s="70"/>
      <c r="K3716" s="70"/>
      <c r="L3716" s="70"/>
      <c r="M3716" s="70"/>
      <c r="N3716" s="70"/>
      <c r="O3716" s="70"/>
      <c r="P3716" s="70"/>
      <c r="Q3716" s="70"/>
      <c r="R3716" s="70"/>
      <c r="S3716" s="86"/>
      <c r="T3716" s="70"/>
      <c r="Z3716" s="68">
        <f t="shared" ref="Z3716:Z3779" si="245">IF(CONCATENATE(F3716,F3717,F3718,F3719,F3720,F3721)&lt;&gt;"",IF(AND(E3716&lt;&gt;0,ISNUMBER(E3716)=TRUE),E3716,Z3715),$Y$2)</f>
        <v>1</v>
      </c>
      <c r="AC3716" s="1" t="str">
        <f t="shared" si="242"/>
        <v>1900</v>
      </c>
    </row>
    <row r="3717" spans="2:29" x14ac:dyDescent="0.25">
      <c r="B3717" s="1">
        <f t="shared" si="243"/>
        <v>0</v>
      </c>
      <c r="D3717" s="95" t="str">
        <f t="shared" si="244"/>
        <v/>
      </c>
      <c r="E3717" s="69"/>
      <c r="F3717" s="70"/>
      <c r="G3717" s="4"/>
      <c r="H3717" s="71"/>
      <c r="I3717" s="71"/>
      <c r="J3717" s="70"/>
      <c r="K3717" s="70"/>
      <c r="L3717" s="70"/>
      <c r="M3717" s="70"/>
      <c r="N3717" s="70"/>
      <c r="O3717" s="70"/>
      <c r="P3717" s="70"/>
      <c r="Q3717" s="70"/>
      <c r="R3717" s="70"/>
      <c r="S3717" s="86"/>
      <c r="T3717" s="70"/>
      <c r="Z3717" s="68">
        <f t="shared" si="245"/>
        <v>1</v>
      </c>
      <c r="AC3717" s="1" t="str">
        <f t="shared" ref="AC3717:AC3780" si="246">YEAR(Z3717)&amp;F3717&amp;G3717</f>
        <v>1900</v>
      </c>
    </row>
    <row r="3718" spans="2:29" x14ac:dyDescent="0.25">
      <c r="B3718" s="1">
        <f t="shared" si="243"/>
        <v>0</v>
      </c>
      <c r="D3718" s="95" t="str">
        <f t="shared" si="244"/>
        <v/>
      </c>
      <c r="E3718" s="69"/>
      <c r="F3718" s="70"/>
      <c r="G3718" s="4"/>
      <c r="H3718" s="71"/>
      <c r="I3718" s="71"/>
      <c r="J3718" s="70"/>
      <c r="K3718" s="70"/>
      <c r="L3718" s="70"/>
      <c r="M3718" s="70"/>
      <c r="N3718" s="70"/>
      <c r="O3718" s="70"/>
      <c r="P3718" s="70"/>
      <c r="Q3718" s="70"/>
      <c r="R3718" s="70"/>
      <c r="S3718" s="86"/>
      <c r="T3718" s="70"/>
      <c r="Z3718" s="68">
        <f t="shared" si="245"/>
        <v>1</v>
      </c>
      <c r="AC3718" s="1" t="str">
        <f t="shared" si="246"/>
        <v>1900</v>
      </c>
    </row>
    <row r="3719" spans="2:29" x14ac:dyDescent="0.25">
      <c r="B3719" s="1">
        <f t="shared" si="243"/>
        <v>0</v>
      </c>
      <c r="D3719" s="95" t="str">
        <f t="shared" si="244"/>
        <v/>
      </c>
      <c r="E3719" s="69"/>
      <c r="F3719" s="70"/>
      <c r="G3719" s="4"/>
      <c r="H3719" s="71"/>
      <c r="I3719" s="71"/>
      <c r="J3719" s="70"/>
      <c r="K3719" s="70"/>
      <c r="L3719" s="70"/>
      <c r="M3719" s="70"/>
      <c r="N3719" s="70"/>
      <c r="O3719" s="70"/>
      <c r="P3719" s="70"/>
      <c r="Q3719" s="70"/>
      <c r="R3719" s="70"/>
      <c r="S3719" s="86"/>
      <c r="T3719" s="70"/>
      <c r="Z3719" s="68">
        <f t="shared" si="245"/>
        <v>1</v>
      </c>
      <c r="AC3719" s="1" t="str">
        <f t="shared" si="246"/>
        <v>1900</v>
      </c>
    </row>
    <row r="3720" spans="2:29" x14ac:dyDescent="0.25">
      <c r="B3720" s="1">
        <f t="shared" si="243"/>
        <v>0</v>
      </c>
      <c r="D3720" s="95" t="str">
        <f t="shared" si="244"/>
        <v/>
      </c>
      <c r="E3720" s="69"/>
      <c r="F3720" s="70"/>
      <c r="G3720" s="4"/>
      <c r="H3720" s="71"/>
      <c r="I3720" s="71"/>
      <c r="J3720" s="70"/>
      <c r="K3720" s="70"/>
      <c r="L3720" s="70"/>
      <c r="M3720" s="70"/>
      <c r="N3720" s="70"/>
      <c r="O3720" s="70"/>
      <c r="P3720" s="70"/>
      <c r="Q3720" s="70"/>
      <c r="R3720" s="70"/>
      <c r="S3720" s="86"/>
      <c r="T3720" s="70"/>
      <c r="Z3720" s="68">
        <f t="shared" si="245"/>
        <v>1</v>
      </c>
      <c r="AC3720" s="1" t="str">
        <f t="shared" si="246"/>
        <v>1900</v>
      </c>
    </row>
    <row r="3721" spans="2:29" x14ac:dyDescent="0.25">
      <c r="B3721" s="1">
        <f t="shared" si="243"/>
        <v>0</v>
      </c>
      <c r="D3721" s="95" t="str">
        <f t="shared" si="244"/>
        <v/>
      </c>
      <c r="E3721" s="69"/>
      <c r="F3721" s="70"/>
      <c r="G3721" s="4"/>
      <c r="H3721" s="71"/>
      <c r="I3721" s="71"/>
      <c r="J3721" s="70"/>
      <c r="K3721" s="70"/>
      <c r="L3721" s="70"/>
      <c r="M3721" s="70"/>
      <c r="N3721" s="70"/>
      <c r="O3721" s="70"/>
      <c r="P3721" s="70"/>
      <c r="Q3721" s="70"/>
      <c r="R3721" s="70"/>
      <c r="S3721" s="86"/>
      <c r="T3721" s="70"/>
      <c r="Z3721" s="68">
        <f t="shared" si="245"/>
        <v>1</v>
      </c>
      <c r="AC3721" s="1" t="str">
        <f t="shared" si="246"/>
        <v>1900</v>
      </c>
    </row>
    <row r="3722" spans="2:29" x14ac:dyDescent="0.25">
      <c r="B3722" s="1">
        <f t="shared" si="243"/>
        <v>0</v>
      </c>
      <c r="D3722" s="95" t="str">
        <f t="shared" si="244"/>
        <v/>
      </c>
      <c r="E3722" s="69"/>
      <c r="F3722" s="70"/>
      <c r="G3722" s="4"/>
      <c r="H3722" s="71"/>
      <c r="I3722" s="71"/>
      <c r="J3722" s="70"/>
      <c r="K3722" s="70"/>
      <c r="L3722" s="70"/>
      <c r="M3722" s="70"/>
      <c r="N3722" s="70"/>
      <c r="O3722" s="70"/>
      <c r="P3722" s="70"/>
      <c r="Q3722" s="70"/>
      <c r="R3722" s="70"/>
      <c r="S3722" s="86"/>
      <c r="T3722" s="70"/>
      <c r="Z3722" s="68">
        <f t="shared" si="245"/>
        <v>1</v>
      </c>
      <c r="AC3722" s="1" t="str">
        <f t="shared" si="246"/>
        <v>1900</v>
      </c>
    </row>
    <row r="3723" spans="2:29" x14ac:dyDescent="0.25">
      <c r="B3723" s="1">
        <f t="shared" si="243"/>
        <v>0</v>
      </c>
      <c r="D3723" s="95" t="str">
        <f t="shared" si="244"/>
        <v/>
      </c>
      <c r="E3723" s="69"/>
      <c r="F3723" s="70"/>
      <c r="G3723" s="4"/>
      <c r="H3723" s="71"/>
      <c r="I3723" s="71"/>
      <c r="J3723" s="70"/>
      <c r="K3723" s="70"/>
      <c r="L3723" s="70"/>
      <c r="M3723" s="70"/>
      <c r="N3723" s="70"/>
      <c r="O3723" s="70"/>
      <c r="P3723" s="70"/>
      <c r="Q3723" s="70"/>
      <c r="R3723" s="70"/>
      <c r="S3723" s="86"/>
      <c r="T3723" s="70"/>
      <c r="Z3723" s="68">
        <f t="shared" si="245"/>
        <v>1</v>
      </c>
      <c r="AC3723" s="1" t="str">
        <f t="shared" si="246"/>
        <v>1900</v>
      </c>
    </row>
    <row r="3724" spans="2:29" x14ac:dyDescent="0.25">
      <c r="B3724" s="1">
        <f t="shared" si="243"/>
        <v>0</v>
      </c>
      <c r="D3724" s="95" t="str">
        <f t="shared" si="244"/>
        <v/>
      </c>
      <c r="E3724" s="69"/>
      <c r="F3724" s="70"/>
      <c r="G3724" s="4"/>
      <c r="H3724" s="71"/>
      <c r="I3724" s="71"/>
      <c r="J3724" s="70"/>
      <c r="K3724" s="70"/>
      <c r="L3724" s="70"/>
      <c r="M3724" s="70"/>
      <c r="N3724" s="70"/>
      <c r="O3724" s="70"/>
      <c r="P3724" s="70"/>
      <c r="Q3724" s="70"/>
      <c r="R3724" s="70"/>
      <c r="S3724" s="86"/>
      <c r="T3724" s="70"/>
      <c r="Z3724" s="68">
        <f t="shared" si="245"/>
        <v>1</v>
      </c>
      <c r="AC3724" s="1" t="str">
        <f t="shared" si="246"/>
        <v>1900</v>
      </c>
    </row>
    <row r="3725" spans="2:29" x14ac:dyDescent="0.25">
      <c r="B3725" s="1">
        <f t="shared" si="243"/>
        <v>0</v>
      </c>
      <c r="D3725" s="95" t="str">
        <f t="shared" si="244"/>
        <v/>
      </c>
      <c r="E3725" s="69"/>
      <c r="F3725" s="70"/>
      <c r="G3725" s="4"/>
      <c r="H3725" s="71"/>
      <c r="I3725" s="71"/>
      <c r="J3725" s="70"/>
      <c r="K3725" s="70"/>
      <c r="L3725" s="70"/>
      <c r="M3725" s="70"/>
      <c r="N3725" s="70"/>
      <c r="O3725" s="70"/>
      <c r="P3725" s="70"/>
      <c r="Q3725" s="70"/>
      <c r="R3725" s="70"/>
      <c r="S3725" s="86"/>
      <c r="T3725" s="70"/>
      <c r="Z3725" s="68">
        <f t="shared" si="245"/>
        <v>1</v>
      </c>
      <c r="AC3725" s="1" t="str">
        <f t="shared" si="246"/>
        <v>1900</v>
      </c>
    </row>
    <row r="3726" spans="2:29" x14ac:dyDescent="0.25">
      <c r="B3726" s="1">
        <f t="shared" si="243"/>
        <v>0</v>
      </c>
      <c r="D3726" s="95" t="str">
        <f t="shared" si="244"/>
        <v/>
      </c>
      <c r="E3726" s="69"/>
      <c r="F3726" s="70"/>
      <c r="G3726" s="4"/>
      <c r="H3726" s="71"/>
      <c r="I3726" s="71"/>
      <c r="J3726" s="70"/>
      <c r="K3726" s="70"/>
      <c r="L3726" s="70"/>
      <c r="M3726" s="70"/>
      <c r="N3726" s="70"/>
      <c r="O3726" s="70"/>
      <c r="P3726" s="70"/>
      <c r="Q3726" s="70"/>
      <c r="R3726" s="70"/>
      <c r="S3726" s="86"/>
      <c r="T3726" s="70"/>
      <c r="Z3726" s="68">
        <f t="shared" si="245"/>
        <v>1</v>
      </c>
      <c r="AC3726" s="1" t="str">
        <f t="shared" si="246"/>
        <v>1900</v>
      </c>
    </row>
    <row r="3727" spans="2:29" x14ac:dyDescent="0.25">
      <c r="B3727" s="1">
        <f t="shared" si="243"/>
        <v>0</v>
      </c>
      <c r="D3727" s="95" t="str">
        <f t="shared" si="244"/>
        <v/>
      </c>
      <c r="E3727" s="69"/>
      <c r="F3727" s="70"/>
      <c r="G3727" s="4"/>
      <c r="H3727" s="71"/>
      <c r="I3727" s="71"/>
      <c r="J3727" s="70"/>
      <c r="K3727" s="70"/>
      <c r="L3727" s="70"/>
      <c r="M3727" s="70"/>
      <c r="N3727" s="70"/>
      <c r="O3727" s="70"/>
      <c r="P3727" s="70"/>
      <c r="Q3727" s="70"/>
      <c r="R3727" s="70"/>
      <c r="S3727" s="86"/>
      <c r="T3727" s="70"/>
      <c r="Z3727" s="68">
        <f t="shared" si="245"/>
        <v>1</v>
      </c>
      <c r="AC3727" s="1" t="str">
        <f t="shared" si="246"/>
        <v>1900</v>
      </c>
    </row>
    <row r="3728" spans="2:29" x14ac:dyDescent="0.25">
      <c r="B3728" s="1">
        <f t="shared" si="243"/>
        <v>0</v>
      </c>
      <c r="D3728" s="95" t="str">
        <f t="shared" si="244"/>
        <v/>
      </c>
      <c r="E3728" s="69"/>
      <c r="F3728" s="70"/>
      <c r="G3728" s="4"/>
      <c r="H3728" s="71"/>
      <c r="I3728" s="71"/>
      <c r="J3728" s="70"/>
      <c r="K3728" s="70"/>
      <c r="L3728" s="70"/>
      <c r="M3728" s="70"/>
      <c r="N3728" s="70"/>
      <c r="O3728" s="70"/>
      <c r="P3728" s="70"/>
      <c r="Q3728" s="70"/>
      <c r="R3728" s="70"/>
      <c r="S3728" s="86"/>
      <c r="T3728" s="70"/>
      <c r="Z3728" s="68">
        <f t="shared" si="245"/>
        <v>1</v>
      </c>
      <c r="AC3728" s="1" t="str">
        <f t="shared" si="246"/>
        <v>1900</v>
      </c>
    </row>
    <row r="3729" spans="2:29" x14ac:dyDescent="0.25">
      <c r="B3729" s="1">
        <f t="shared" si="243"/>
        <v>0</v>
      </c>
      <c r="D3729" s="95" t="str">
        <f t="shared" si="244"/>
        <v/>
      </c>
      <c r="E3729" s="69"/>
      <c r="F3729" s="70"/>
      <c r="G3729" s="4"/>
      <c r="H3729" s="71"/>
      <c r="I3729" s="71"/>
      <c r="J3729" s="70"/>
      <c r="K3729" s="70"/>
      <c r="L3729" s="70"/>
      <c r="M3729" s="70"/>
      <c r="N3729" s="70"/>
      <c r="O3729" s="70"/>
      <c r="P3729" s="70"/>
      <c r="Q3729" s="70"/>
      <c r="R3729" s="70"/>
      <c r="S3729" s="86"/>
      <c r="T3729" s="70"/>
      <c r="Z3729" s="68">
        <f t="shared" si="245"/>
        <v>1</v>
      </c>
      <c r="AC3729" s="1" t="str">
        <f t="shared" si="246"/>
        <v>1900</v>
      </c>
    </row>
    <row r="3730" spans="2:29" x14ac:dyDescent="0.25">
      <c r="B3730" s="1">
        <f t="shared" si="243"/>
        <v>0</v>
      </c>
      <c r="D3730" s="95" t="str">
        <f t="shared" si="244"/>
        <v/>
      </c>
      <c r="E3730" s="69"/>
      <c r="F3730" s="70"/>
      <c r="G3730" s="4"/>
      <c r="H3730" s="71"/>
      <c r="I3730" s="71"/>
      <c r="J3730" s="70"/>
      <c r="K3730" s="70"/>
      <c r="L3730" s="70"/>
      <c r="M3730" s="70"/>
      <c r="N3730" s="70"/>
      <c r="O3730" s="70"/>
      <c r="P3730" s="70"/>
      <c r="Q3730" s="70"/>
      <c r="R3730" s="70"/>
      <c r="S3730" s="86"/>
      <c r="T3730" s="70"/>
      <c r="Z3730" s="68">
        <f t="shared" si="245"/>
        <v>1</v>
      </c>
      <c r="AC3730" s="1" t="str">
        <f t="shared" si="246"/>
        <v>1900</v>
      </c>
    </row>
    <row r="3731" spans="2:29" x14ac:dyDescent="0.25">
      <c r="B3731" s="1">
        <f t="shared" si="243"/>
        <v>0</v>
      </c>
      <c r="D3731" s="95" t="str">
        <f t="shared" si="244"/>
        <v/>
      </c>
      <c r="E3731" s="69"/>
      <c r="F3731" s="70"/>
      <c r="G3731" s="4"/>
      <c r="H3731" s="71"/>
      <c r="I3731" s="71"/>
      <c r="J3731" s="70"/>
      <c r="K3731" s="70"/>
      <c r="L3731" s="70"/>
      <c r="M3731" s="70"/>
      <c r="N3731" s="70"/>
      <c r="O3731" s="70"/>
      <c r="P3731" s="70"/>
      <c r="Q3731" s="70"/>
      <c r="R3731" s="70"/>
      <c r="S3731" s="86"/>
      <c r="T3731" s="70"/>
      <c r="Z3731" s="68">
        <f t="shared" si="245"/>
        <v>1</v>
      </c>
      <c r="AC3731" s="1" t="str">
        <f t="shared" si="246"/>
        <v>1900</v>
      </c>
    </row>
    <row r="3732" spans="2:29" x14ac:dyDescent="0.25">
      <c r="B3732" s="1">
        <f t="shared" si="243"/>
        <v>0</v>
      </c>
      <c r="D3732" s="95" t="str">
        <f t="shared" si="244"/>
        <v/>
      </c>
      <c r="E3732" s="69"/>
      <c r="F3732" s="70"/>
      <c r="G3732" s="4"/>
      <c r="H3732" s="71"/>
      <c r="I3732" s="71"/>
      <c r="J3732" s="70"/>
      <c r="K3732" s="70"/>
      <c r="L3732" s="70"/>
      <c r="M3732" s="70"/>
      <c r="N3732" s="70"/>
      <c r="O3732" s="70"/>
      <c r="P3732" s="70"/>
      <c r="Q3732" s="70"/>
      <c r="R3732" s="70"/>
      <c r="S3732" s="86"/>
      <c r="T3732" s="70"/>
      <c r="Z3732" s="68">
        <f t="shared" si="245"/>
        <v>1</v>
      </c>
      <c r="AC3732" s="1" t="str">
        <f t="shared" si="246"/>
        <v>1900</v>
      </c>
    </row>
    <row r="3733" spans="2:29" x14ac:dyDescent="0.25">
      <c r="B3733" s="1">
        <f t="shared" si="243"/>
        <v>0</v>
      </c>
      <c r="D3733" s="95" t="str">
        <f t="shared" si="244"/>
        <v/>
      </c>
      <c r="E3733" s="69"/>
      <c r="F3733" s="70"/>
      <c r="G3733" s="4"/>
      <c r="H3733" s="71"/>
      <c r="I3733" s="71"/>
      <c r="J3733" s="70"/>
      <c r="K3733" s="70"/>
      <c r="L3733" s="70"/>
      <c r="M3733" s="70"/>
      <c r="N3733" s="70"/>
      <c r="O3733" s="70"/>
      <c r="P3733" s="70"/>
      <c r="Q3733" s="70"/>
      <c r="R3733" s="70"/>
      <c r="S3733" s="86"/>
      <c r="T3733" s="70"/>
      <c r="Z3733" s="68">
        <f t="shared" si="245"/>
        <v>1</v>
      </c>
      <c r="AC3733" s="1" t="str">
        <f t="shared" si="246"/>
        <v>1900</v>
      </c>
    </row>
    <row r="3734" spans="2:29" x14ac:dyDescent="0.25">
      <c r="B3734" s="1">
        <f t="shared" si="243"/>
        <v>0</v>
      </c>
      <c r="D3734" s="95" t="str">
        <f t="shared" si="244"/>
        <v/>
      </c>
      <c r="E3734" s="69"/>
      <c r="F3734" s="70"/>
      <c r="G3734" s="4"/>
      <c r="H3734" s="71"/>
      <c r="I3734" s="71"/>
      <c r="J3734" s="70"/>
      <c r="K3734" s="70"/>
      <c r="L3734" s="70"/>
      <c r="M3734" s="70"/>
      <c r="N3734" s="70"/>
      <c r="O3734" s="70"/>
      <c r="P3734" s="70"/>
      <c r="Q3734" s="70"/>
      <c r="R3734" s="70"/>
      <c r="S3734" s="86"/>
      <c r="T3734" s="70"/>
      <c r="Z3734" s="68">
        <f t="shared" si="245"/>
        <v>1</v>
      </c>
      <c r="AC3734" s="1" t="str">
        <f t="shared" si="246"/>
        <v>1900</v>
      </c>
    </row>
    <row r="3735" spans="2:29" x14ac:dyDescent="0.25">
      <c r="B3735" s="1">
        <f t="shared" si="243"/>
        <v>0</v>
      </c>
      <c r="D3735" s="95" t="str">
        <f t="shared" si="244"/>
        <v/>
      </c>
      <c r="E3735" s="69"/>
      <c r="F3735" s="70"/>
      <c r="G3735" s="4"/>
      <c r="H3735" s="71"/>
      <c r="I3735" s="71"/>
      <c r="J3735" s="70"/>
      <c r="K3735" s="70"/>
      <c r="L3735" s="70"/>
      <c r="M3735" s="70"/>
      <c r="N3735" s="70"/>
      <c r="O3735" s="70"/>
      <c r="P3735" s="70"/>
      <c r="Q3735" s="70"/>
      <c r="R3735" s="70"/>
      <c r="S3735" s="86"/>
      <c r="T3735" s="70"/>
      <c r="Z3735" s="68">
        <f t="shared" si="245"/>
        <v>1</v>
      </c>
      <c r="AC3735" s="1" t="str">
        <f t="shared" si="246"/>
        <v>1900</v>
      </c>
    </row>
    <row r="3736" spans="2:29" x14ac:dyDescent="0.25">
      <c r="B3736" s="1">
        <f t="shared" si="243"/>
        <v>0</v>
      </c>
      <c r="D3736" s="95" t="str">
        <f t="shared" si="244"/>
        <v/>
      </c>
      <c r="E3736" s="69"/>
      <c r="F3736" s="70"/>
      <c r="G3736" s="4"/>
      <c r="H3736" s="71"/>
      <c r="I3736" s="71"/>
      <c r="J3736" s="70"/>
      <c r="K3736" s="70"/>
      <c r="L3736" s="70"/>
      <c r="M3736" s="70"/>
      <c r="N3736" s="70"/>
      <c r="O3736" s="70"/>
      <c r="P3736" s="70"/>
      <c r="Q3736" s="70"/>
      <c r="R3736" s="70"/>
      <c r="S3736" s="86"/>
      <c r="T3736" s="70"/>
      <c r="Z3736" s="68">
        <f t="shared" si="245"/>
        <v>1</v>
      </c>
      <c r="AC3736" s="1" t="str">
        <f t="shared" si="246"/>
        <v>1900</v>
      </c>
    </row>
    <row r="3737" spans="2:29" x14ac:dyDescent="0.25">
      <c r="B3737" s="1">
        <f t="shared" si="243"/>
        <v>0</v>
      </c>
      <c r="D3737" s="95" t="str">
        <f t="shared" si="244"/>
        <v/>
      </c>
      <c r="E3737" s="69"/>
      <c r="F3737" s="70"/>
      <c r="G3737" s="4"/>
      <c r="H3737" s="71"/>
      <c r="I3737" s="71"/>
      <c r="J3737" s="70"/>
      <c r="K3737" s="70"/>
      <c r="L3737" s="70"/>
      <c r="M3737" s="70"/>
      <c r="N3737" s="70"/>
      <c r="O3737" s="70"/>
      <c r="P3737" s="70"/>
      <c r="Q3737" s="70"/>
      <c r="R3737" s="70"/>
      <c r="S3737" s="86"/>
      <c r="T3737" s="70"/>
      <c r="Z3737" s="68">
        <f t="shared" si="245"/>
        <v>1</v>
      </c>
      <c r="AC3737" s="1" t="str">
        <f t="shared" si="246"/>
        <v>1900</v>
      </c>
    </row>
    <row r="3738" spans="2:29" x14ac:dyDescent="0.25">
      <c r="B3738" s="1">
        <f t="shared" si="243"/>
        <v>0</v>
      </c>
      <c r="D3738" s="95" t="str">
        <f t="shared" si="244"/>
        <v/>
      </c>
      <c r="E3738" s="69"/>
      <c r="F3738" s="70"/>
      <c r="G3738" s="4"/>
      <c r="H3738" s="71"/>
      <c r="I3738" s="71"/>
      <c r="J3738" s="70"/>
      <c r="K3738" s="70"/>
      <c r="L3738" s="70"/>
      <c r="M3738" s="70"/>
      <c r="N3738" s="70"/>
      <c r="O3738" s="70"/>
      <c r="P3738" s="70"/>
      <c r="Q3738" s="70"/>
      <c r="R3738" s="70"/>
      <c r="S3738" s="86"/>
      <c r="T3738" s="70"/>
      <c r="Z3738" s="68">
        <f t="shared" si="245"/>
        <v>1</v>
      </c>
      <c r="AC3738" s="1" t="str">
        <f t="shared" si="246"/>
        <v>1900</v>
      </c>
    </row>
    <row r="3739" spans="2:29" x14ac:dyDescent="0.25">
      <c r="B3739" s="1">
        <f t="shared" si="243"/>
        <v>0</v>
      </c>
      <c r="D3739" s="95" t="str">
        <f t="shared" si="244"/>
        <v/>
      </c>
      <c r="E3739" s="69"/>
      <c r="F3739" s="70"/>
      <c r="G3739" s="4"/>
      <c r="H3739" s="71"/>
      <c r="I3739" s="71"/>
      <c r="J3739" s="70"/>
      <c r="K3739" s="70"/>
      <c r="L3739" s="70"/>
      <c r="M3739" s="70"/>
      <c r="N3739" s="70"/>
      <c r="O3739" s="70"/>
      <c r="P3739" s="70"/>
      <c r="Q3739" s="70"/>
      <c r="R3739" s="70"/>
      <c r="S3739" s="86"/>
      <c r="T3739" s="70"/>
      <c r="Z3739" s="68">
        <f t="shared" si="245"/>
        <v>1</v>
      </c>
      <c r="AC3739" s="1" t="str">
        <f t="shared" si="246"/>
        <v>1900</v>
      </c>
    </row>
    <row r="3740" spans="2:29" x14ac:dyDescent="0.25">
      <c r="B3740" s="1">
        <f t="shared" si="243"/>
        <v>0</v>
      </c>
      <c r="D3740" s="95" t="str">
        <f t="shared" si="244"/>
        <v/>
      </c>
      <c r="E3740" s="69"/>
      <c r="F3740" s="70"/>
      <c r="G3740" s="4"/>
      <c r="H3740" s="71"/>
      <c r="I3740" s="71"/>
      <c r="J3740" s="70"/>
      <c r="K3740" s="70"/>
      <c r="L3740" s="70"/>
      <c r="M3740" s="70"/>
      <c r="N3740" s="70"/>
      <c r="O3740" s="70"/>
      <c r="P3740" s="70"/>
      <c r="Q3740" s="70"/>
      <c r="R3740" s="70"/>
      <c r="S3740" s="86"/>
      <c r="T3740" s="70"/>
      <c r="Z3740" s="68">
        <f t="shared" si="245"/>
        <v>1</v>
      </c>
      <c r="AC3740" s="1" t="str">
        <f t="shared" si="246"/>
        <v>1900</v>
      </c>
    </row>
    <row r="3741" spans="2:29" x14ac:dyDescent="0.25">
      <c r="B3741" s="1">
        <f t="shared" si="243"/>
        <v>0</v>
      </c>
      <c r="D3741" s="95" t="str">
        <f t="shared" si="244"/>
        <v/>
      </c>
      <c r="E3741" s="69"/>
      <c r="F3741" s="70"/>
      <c r="G3741" s="4"/>
      <c r="H3741" s="71"/>
      <c r="I3741" s="71"/>
      <c r="J3741" s="70"/>
      <c r="K3741" s="70"/>
      <c r="L3741" s="70"/>
      <c r="M3741" s="70"/>
      <c r="N3741" s="70"/>
      <c r="O3741" s="70"/>
      <c r="P3741" s="70"/>
      <c r="Q3741" s="70"/>
      <c r="R3741" s="70"/>
      <c r="S3741" s="86"/>
      <c r="T3741" s="70"/>
      <c r="Z3741" s="68">
        <f t="shared" si="245"/>
        <v>1</v>
      </c>
      <c r="AC3741" s="1" t="str">
        <f t="shared" si="246"/>
        <v>1900</v>
      </c>
    </row>
    <row r="3742" spans="2:29" x14ac:dyDescent="0.25">
      <c r="B3742" s="1">
        <f t="shared" si="243"/>
        <v>0</v>
      </c>
      <c r="D3742" s="95" t="str">
        <f t="shared" si="244"/>
        <v/>
      </c>
      <c r="E3742" s="69"/>
      <c r="F3742" s="70"/>
      <c r="G3742" s="4"/>
      <c r="H3742" s="71"/>
      <c r="I3742" s="71"/>
      <c r="J3742" s="70"/>
      <c r="K3742" s="70"/>
      <c r="L3742" s="70"/>
      <c r="M3742" s="70"/>
      <c r="N3742" s="70"/>
      <c r="O3742" s="70"/>
      <c r="P3742" s="70"/>
      <c r="Q3742" s="70"/>
      <c r="R3742" s="70"/>
      <c r="S3742" s="86"/>
      <c r="T3742" s="70"/>
      <c r="Z3742" s="68">
        <f t="shared" si="245"/>
        <v>1</v>
      </c>
      <c r="AC3742" s="1" t="str">
        <f t="shared" si="246"/>
        <v>1900</v>
      </c>
    </row>
    <row r="3743" spans="2:29" x14ac:dyDescent="0.25">
      <c r="B3743" s="1">
        <f t="shared" si="243"/>
        <v>0</v>
      </c>
      <c r="D3743" s="95" t="str">
        <f t="shared" si="244"/>
        <v/>
      </c>
      <c r="E3743" s="69"/>
      <c r="F3743" s="70"/>
      <c r="G3743" s="4"/>
      <c r="H3743" s="71"/>
      <c r="I3743" s="71"/>
      <c r="J3743" s="70"/>
      <c r="K3743" s="70"/>
      <c r="L3743" s="70"/>
      <c r="M3743" s="70"/>
      <c r="N3743" s="70"/>
      <c r="O3743" s="70"/>
      <c r="P3743" s="70"/>
      <c r="Q3743" s="70"/>
      <c r="R3743" s="70"/>
      <c r="S3743" s="86"/>
      <c r="T3743" s="70"/>
      <c r="Z3743" s="68">
        <f t="shared" si="245"/>
        <v>1</v>
      </c>
      <c r="AC3743" s="1" t="str">
        <f t="shared" si="246"/>
        <v>1900</v>
      </c>
    </row>
    <row r="3744" spans="2:29" x14ac:dyDescent="0.25">
      <c r="B3744" s="1">
        <f t="shared" si="243"/>
        <v>0</v>
      </c>
      <c r="D3744" s="95" t="str">
        <f t="shared" si="244"/>
        <v/>
      </c>
      <c r="E3744" s="69"/>
      <c r="F3744" s="70"/>
      <c r="G3744" s="4"/>
      <c r="H3744" s="71"/>
      <c r="I3744" s="71"/>
      <c r="J3744" s="70"/>
      <c r="K3744" s="70"/>
      <c r="L3744" s="70"/>
      <c r="M3744" s="70"/>
      <c r="N3744" s="70"/>
      <c r="O3744" s="70"/>
      <c r="P3744" s="70"/>
      <c r="Q3744" s="70"/>
      <c r="R3744" s="70"/>
      <c r="S3744" s="86"/>
      <c r="T3744" s="70"/>
      <c r="Z3744" s="68">
        <f t="shared" si="245"/>
        <v>1</v>
      </c>
      <c r="AC3744" s="1" t="str">
        <f t="shared" si="246"/>
        <v>1900</v>
      </c>
    </row>
    <row r="3745" spans="2:29" x14ac:dyDescent="0.25">
      <c r="B3745" s="1">
        <f t="shared" si="243"/>
        <v>0</v>
      </c>
      <c r="D3745" s="95" t="str">
        <f t="shared" si="244"/>
        <v/>
      </c>
      <c r="E3745" s="69"/>
      <c r="F3745" s="70"/>
      <c r="G3745" s="4"/>
      <c r="H3745" s="71"/>
      <c r="I3745" s="71"/>
      <c r="J3745" s="70"/>
      <c r="K3745" s="70"/>
      <c r="L3745" s="70"/>
      <c r="M3745" s="70"/>
      <c r="N3745" s="70"/>
      <c r="O3745" s="70"/>
      <c r="P3745" s="70"/>
      <c r="Q3745" s="70"/>
      <c r="R3745" s="70"/>
      <c r="S3745" s="86"/>
      <c r="T3745" s="70"/>
      <c r="Z3745" s="68">
        <f t="shared" si="245"/>
        <v>1</v>
      </c>
      <c r="AC3745" s="1" t="str">
        <f t="shared" si="246"/>
        <v>1900</v>
      </c>
    </row>
    <row r="3746" spans="2:29" x14ac:dyDescent="0.25">
      <c r="B3746" s="1">
        <f t="shared" si="243"/>
        <v>0</v>
      </c>
      <c r="D3746" s="95" t="str">
        <f t="shared" si="244"/>
        <v/>
      </c>
      <c r="E3746" s="69"/>
      <c r="F3746" s="70"/>
      <c r="G3746" s="4"/>
      <c r="H3746" s="71"/>
      <c r="I3746" s="71"/>
      <c r="J3746" s="70"/>
      <c r="K3746" s="70"/>
      <c r="L3746" s="70"/>
      <c r="M3746" s="70"/>
      <c r="N3746" s="70"/>
      <c r="O3746" s="70"/>
      <c r="P3746" s="70"/>
      <c r="Q3746" s="70"/>
      <c r="R3746" s="70"/>
      <c r="S3746" s="86"/>
      <c r="T3746" s="70"/>
      <c r="Z3746" s="68">
        <f t="shared" si="245"/>
        <v>1</v>
      </c>
      <c r="AC3746" s="1" t="str">
        <f t="shared" si="246"/>
        <v>1900</v>
      </c>
    </row>
    <row r="3747" spans="2:29" x14ac:dyDescent="0.25">
      <c r="B3747" s="1">
        <f t="shared" si="243"/>
        <v>0</v>
      </c>
      <c r="D3747" s="95" t="str">
        <f t="shared" si="244"/>
        <v/>
      </c>
      <c r="E3747" s="69"/>
      <c r="F3747" s="70"/>
      <c r="G3747" s="4"/>
      <c r="H3747" s="71"/>
      <c r="I3747" s="71"/>
      <c r="J3747" s="70"/>
      <c r="K3747" s="70"/>
      <c r="L3747" s="70"/>
      <c r="M3747" s="70"/>
      <c r="N3747" s="70"/>
      <c r="O3747" s="70"/>
      <c r="P3747" s="70"/>
      <c r="Q3747" s="70"/>
      <c r="R3747" s="70"/>
      <c r="S3747" s="86"/>
      <c r="T3747" s="70"/>
      <c r="Z3747" s="68">
        <f t="shared" si="245"/>
        <v>1</v>
      </c>
      <c r="AC3747" s="1" t="str">
        <f t="shared" si="246"/>
        <v>1900</v>
      </c>
    </row>
    <row r="3748" spans="2:29" x14ac:dyDescent="0.25">
      <c r="B3748" s="1">
        <f t="shared" si="243"/>
        <v>0</v>
      </c>
      <c r="D3748" s="95" t="str">
        <f t="shared" si="244"/>
        <v/>
      </c>
      <c r="E3748" s="69"/>
      <c r="F3748" s="70"/>
      <c r="G3748" s="4"/>
      <c r="H3748" s="71"/>
      <c r="I3748" s="71"/>
      <c r="J3748" s="70"/>
      <c r="K3748" s="70"/>
      <c r="L3748" s="70"/>
      <c r="M3748" s="70"/>
      <c r="N3748" s="70"/>
      <c r="O3748" s="70"/>
      <c r="P3748" s="70"/>
      <c r="Q3748" s="70"/>
      <c r="R3748" s="70"/>
      <c r="S3748" s="86"/>
      <c r="T3748" s="70"/>
      <c r="Z3748" s="68">
        <f t="shared" si="245"/>
        <v>1</v>
      </c>
      <c r="AC3748" s="1" t="str">
        <f t="shared" si="246"/>
        <v>1900</v>
      </c>
    </row>
    <row r="3749" spans="2:29" x14ac:dyDescent="0.25">
      <c r="B3749" s="1">
        <f t="shared" si="243"/>
        <v>0</v>
      </c>
      <c r="D3749" s="95" t="str">
        <f t="shared" si="244"/>
        <v/>
      </c>
      <c r="E3749" s="69"/>
      <c r="F3749" s="70"/>
      <c r="G3749" s="4"/>
      <c r="H3749" s="71"/>
      <c r="I3749" s="71"/>
      <c r="J3749" s="70"/>
      <c r="K3749" s="70"/>
      <c r="L3749" s="70"/>
      <c r="M3749" s="70"/>
      <c r="N3749" s="70"/>
      <c r="O3749" s="70"/>
      <c r="P3749" s="70"/>
      <c r="Q3749" s="70"/>
      <c r="R3749" s="70"/>
      <c r="S3749" s="86"/>
      <c r="T3749" s="70"/>
      <c r="Z3749" s="68">
        <f t="shared" si="245"/>
        <v>1</v>
      </c>
      <c r="AC3749" s="1" t="str">
        <f t="shared" si="246"/>
        <v>1900</v>
      </c>
    </row>
    <row r="3750" spans="2:29" x14ac:dyDescent="0.25">
      <c r="B3750" s="1">
        <f t="shared" si="243"/>
        <v>0</v>
      </c>
      <c r="D3750" s="95" t="str">
        <f t="shared" si="244"/>
        <v/>
      </c>
      <c r="E3750" s="69"/>
      <c r="F3750" s="70"/>
      <c r="G3750" s="4"/>
      <c r="H3750" s="71"/>
      <c r="I3750" s="71"/>
      <c r="J3750" s="70"/>
      <c r="K3750" s="70"/>
      <c r="L3750" s="70"/>
      <c r="M3750" s="70"/>
      <c r="N3750" s="70"/>
      <c r="O3750" s="70"/>
      <c r="P3750" s="70"/>
      <c r="Q3750" s="70"/>
      <c r="R3750" s="70"/>
      <c r="S3750" s="86"/>
      <c r="T3750" s="70"/>
      <c r="Z3750" s="68">
        <f t="shared" si="245"/>
        <v>1</v>
      </c>
      <c r="AC3750" s="1" t="str">
        <f t="shared" si="246"/>
        <v>1900</v>
      </c>
    </row>
    <row r="3751" spans="2:29" x14ac:dyDescent="0.25">
      <c r="B3751" s="1">
        <f t="shared" si="243"/>
        <v>0</v>
      </c>
      <c r="D3751" s="95" t="str">
        <f t="shared" si="244"/>
        <v/>
      </c>
      <c r="E3751" s="69"/>
      <c r="F3751" s="70"/>
      <c r="G3751" s="4"/>
      <c r="H3751" s="71"/>
      <c r="I3751" s="71"/>
      <c r="J3751" s="70"/>
      <c r="K3751" s="70"/>
      <c r="L3751" s="70"/>
      <c r="M3751" s="70"/>
      <c r="N3751" s="70"/>
      <c r="O3751" s="70"/>
      <c r="P3751" s="70"/>
      <c r="Q3751" s="70"/>
      <c r="R3751" s="70"/>
      <c r="S3751" s="86"/>
      <c r="T3751" s="70"/>
      <c r="Z3751" s="68">
        <f t="shared" si="245"/>
        <v>1</v>
      </c>
      <c r="AC3751" s="1" t="str">
        <f t="shared" si="246"/>
        <v>1900</v>
      </c>
    </row>
    <row r="3752" spans="2:29" x14ac:dyDescent="0.25">
      <c r="B3752" s="1">
        <f t="shared" si="243"/>
        <v>0</v>
      </c>
      <c r="D3752" s="95" t="str">
        <f t="shared" si="244"/>
        <v/>
      </c>
      <c r="E3752" s="69"/>
      <c r="F3752" s="70"/>
      <c r="G3752" s="4"/>
      <c r="H3752" s="71"/>
      <c r="I3752" s="71"/>
      <c r="J3752" s="70"/>
      <c r="K3752" s="70"/>
      <c r="L3752" s="70"/>
      <c r="M3752" s="70"/>
      <c r="N3752" s="70"/>
      <c r="O3752" s="70"/>
      <c r="P3752" s="70"/>
      <c r="Q3752" s="70"/>
      <c r="R3752" s="70"/>
      <c r="S3752" s="86"/>
      <c r="T3752" s="70"/>
      <c r="Z3752" s="68">
        <f t="shared" si="245"/>
        <v>1</v>
      </c>
      <c r="AC3752" s="1" t="str">
        <f t="shared" si="246"/>
        <v>1900</v>
      </c>
    </row>
    <row r="3753" spans="2:29" x14ac:dyDescent="0.25">
      <c r="B3753" s="1">
        <f t="shared" si="243"/>
        <v>0</v>
      </c>
      <c r="D3753" s="95" t="str">
        <f t="shared" si="244"/>
        <v/>
      </c>
      <c r="E3753" s="69"/>
      <c r="F3753" s="70"/>
      <c r="G3753" s="4"/>
      <c r="H3753" s="71"/>
      <c r="I3753" s="71"/>
      <c r="J3753" s="70"/>
      <c r="K3753" s="70"/>
      <c r="L3753" s="70"/>
      <c r="M3753" s="70"/>
      <c r="N3753" s="70"/>
      <c r="O3753" s="70"/>
      <c r="P3753" s="70"/>
      <c r="Q3753" s="70"/>
      <c r="R3753" s="70"/>
      <c r="S3753" s="86"/>
      <c r="T3753" s="70"/>
      <c r="Z3753" s="68">
        <f t="shared" si="245"/>
        <v>1</v>
      </c>
      <c r="AC3753" s="1" t="str">
        <f t="shared" si="246"/>
        <v>1900</v>
      </c>
    </row>
    <row r="3754" spans="2:29" x14ac:dyDescent="0.25">
      <c r="B3754" s="1">
        <f t="shared" si="243"/>
        <v>0</v>
      </c>
      <c r="D3754" s="95" t="str">
        <f t="shared" si="244"/>
        <v/>
      </c>
      <c r="E3754" s="69"/>
      <c r="F3754" s="70"/>
      <c r="G3754" s="4"/>
      <c r="H3754" s="71"/>
      <c r="I3754" s="71"/>
      <c r="J3754" s="70"/>
      <c r="K3754" s="70"/>
      <c r="L3754" s="70"/>
      <c r="M3754" s="70"/>
      <c r="N3754" s="70"/>
      <c r="O3754" s="70"/>
      <c r="P3754" s="70"/>
      <c r="Q3754" s="70"/>
      <c r="R3754" s="70"/>
      <c r="S3754" s="86"/>
      <c r="T3754" s="70"/>
      <c r="Z3754" s="68">
        <f t="shared" si="245"/>
        <v>1</v>
      </c>
      <c r="AC3754" s="1" t="str">
        <f t="shared" si="246"/>
        <v>1900</v>
      </c>
    </row>
    <row r="3755" spans="2:29" x14ac:dyDescent="0.25">
      <c r="B3755" s="1">
        <f t="shared" si="243"/>
        <v>0</v>
      </c>
      <c r="D3755" s="95" t="str">
        <f t="shared" si="244"/>
        <v/>
      </c>
      <c r="E3755" s="69"/>
      <c r="F3755" s="70"/>
      <c r="G3755" s="4"/>
      <c r="H3755" s="71"/>
      <c r="I3755" s="71"/>
      <c r="J3755" s="70"/>
      <c r="K3755" s="70"/>
      <c r="L3755" s="70"/>
      <c r="M3755" s="70"/>
      <c r="N3755" s="70"/>
      <c r="O3755" s="70"/>
      <c r="P3755" s="70"/>
      <c r="Q3755" s="70"/>
      <c r="R3755" s="70"/>
      <c r="S3755" s="86"/>
      <c r="T3755" s="70"/>
      <c r="Z3755" s="68">
        <f t="shared" si="245"/>
        <v>1</v>
      </c>
      <c r="AC3755" s="1" t="str">
        <f t="shared" si="246"/>
        <v>1900</v>
      </c>
    </row>
    <row r="3756" spans="2:29" x14ac:dyDescent="0.25">
      <c r="B3756" s="1">
        <f t="shared" si="243"/>
        <v>0</v>
      </c>
      <c r="D3756" s="95" t="str">
        <f t="shared" si="244"/>
        <v/>
      </c>
      <c r="E3756" s="69"/>
      <c r="F3756" s="70"/>
      <c r="G3756" s="4"/>
      <c r="H3756" s="71"/>
      <c r="I3756" s="71"/>
      <c r="J3756" s="70"/>
      <c r="K3756" s="70"/>
      <c r="L3756" s="70"/>
      <c r="M3756" s="70"/>
      <c r="N3756" s="70"/>
      <c r="O3756" s="70"/>
      <c r="P3756" s="70"/>
      <c r="Q3756" s="70"/>
      <c r="R3756" s="70"/>
      <c r="S3756" s="86"/>
      <c r="T3756" s="70"/>
      <c r="Z3756" s="68">
        <f t="shared" si="245"/>
        <v>1</v>
      </c>
      <c r="AC3756" s="1" t="str">
        <f t="shared" si="246"/>
        <v>1900</v>
      </c>
    </row>
    <row r="3757" spans="2:29" x14ac:dyDescent="0.25">
      <c r="B3757" s="1">
        <f t="shared" si="243"/>
        <v>0</v>
      </c>
      <c r="D3757" s="95" t="str">
        <f t="shared" si="244"/>
        <v/>
      </c>
      <c r="E3757" s="69"/>
      <c r="F3757" s="70"/>
      <c r="G3757" s="4"/>
      <c r="H3757" s="71"/>
      <c r="I3757" s="71"/>
      <c r="J3757" s="70"/>
      <c r="K3757" s="70"/>
      <c r="L3757" s="70"/>
      <c r="M3757" s="70"/>
      <c r="N3757" s="70"/>
      <c r="O3757" s="70"/>
      <c r="P3757" s="70"/>
      <c r="Q3757" s="70"/>
      <c r="R3757" s="70"/>
      <c r="S3757" s="86"/>
      <c r="T3757" s="70"/>
      <c r="Z3757" s="68">
        <f t="shared" si="245"/>
        <v>1</v>
      </c>
      <c r="AC3757" s="1" t="str">
        <f t="shared" si="246"/>
        <v>1900</v>
      </c>
    </row>
    <row r="3758" spans="2:29" x14ac:dyDescent="0.25">
      <c r="B3758" s="1">
        <f t="shared" si="243"/>
        <v>0</v>
      </c>
      <c r="D3758" s="95" t="str">
        <f t="shared" si="244"/>
        <v/>
      </c>
      <c r="E3758" s="69"/>
      <c r="F3758" s="70"/>
      <c r="G3758" s="4"/>
      <c r="H3758" s="71"/>
      <c r="I3758" s="71"/>
      <c r="J3758" s="70"/>
      <c r="K3758" s="70"/>
      <c r="L3758" s="70"/>
      <c r="M3758" s="70"/>
      <c r="N3758" s="70"/>
      <c r="O3758" s="70"/>
      <c r="P3758" s="70"/>
      <c r="Q3758" s="70"/>
      <c r="R3758" s="70"/>
      <c r="S3758" s="86"/>
      <c r="T3758" s="70"/>
      <c r="Z3758" s="68">
        <f t="shared" si="245"/>
        <v>1</v>
      </c>
      <c r="AC3758" s="1" t="str">
        <f t="shared" si="246"/>
        <v>1900</v>
      </c>
    </row>
    <row r="3759" spans="2:29" x14ac:dyDescent="0.25">
      <c r="B3759" s="1">
        <f t="shared" si="243"/>
        <v>0</v>
      </c>
      <c r="D3759" s="95" t="str">
        <f t="shared" si="244"/>
        <v/>
      </c>
      <c r="E3759" s="69"/>
      <c r="F3759" s="70"/>
      <c r="G3759" s="4"/>
      <c r="H3759" s="71"/>
      <c r="I3759" s="71"/>
      <c r="J3759" s="70"/>
      <c r="K3759" s="70"/>
      <c r="L3759" s="70"/>
      <c r="M3759" s="70"/>
      <c r="N3759" s="70"/>
      <c r="O3759" s="70"/>
      <c r="P3759" s="70"/>
      <c r="Q3759" s="70"/>
      <c r="R3759" s="70"/>
      <c r="S3759" s="86"/>
      <c r="T3759" s="70"/>
      <c r="Z3759" s="68">
        <f t="shared" si="245"/>
        <v>1</v>
      </c>
      <c r="AC3759" s="1" t="str">
        <f t="shared" si="246"/>
        <v>1900</v>
      </c>
    </row>
    <row r="3760" spans="2:29" x14ac:dyDescent="0.25">
      <c r="B3760" s="1">
        <f t="shared" si="243"/>
        <v>0</v>
      </c>
      <c r="D3760" s="95" t="str">
        <f t="shared" si="244"/>
        <v/>
      </c>
      <c r="E3760" s="69"/>
      <c r="F3760" s="70"/>
      <c r="G3760" s="4"/>
      <c r="H3760" s="71"/>
      <c r="I3760" s="71"/>
      <c r="J3760" s="70"/>
      <c r="K3760" s="70"/>
      <c r="L3760" s="70"/>
      <c r="M3760" s="70"/>
      <c r="N3760" s="70"/>
      <c r="O3760" s="70"/>
      <c r="P3760" s="70"/>
      <c r="Q3760" s="70"/>
      <c r="R3760" s="70"/>
      <c r="S3760" s="86"/>
      <c r="T3760" s="70"/>
      <c r="Z3760" s="68">
        <f t="shared" si="245"/>
        <v>1</v>
      </c>
      <c r="AC3760" s="1" t="str">
        <f t="shared" si="246"/>
        <v>1900</v>
      </c>
    </row>
    <row r="3761" spans="2:29" x14ac:dyDescent="0.25">
      <c r="B3761" s="1">
        <f t="shared" si="243"/>
        <v>0</v>
      </c>
      <c r="D3761" s="95" t="str">
        <f t="shared" si="244"/>
        <v/>
      </c>
      <c r="E3761" s="69"/>
      <c r="F3761" s="70"/>
      <c r="G3761" s="4"/>
      <c r="H3761" s="71"/>
      <c r="I3761" s="71"/>
      <c r="J3761" s="70"/>
      <c r="K3761" s="70"/>
      <c r="L3761" s="70"/>
      <c r="M3761" s="70"/>
      <c r="N3761" s="70"/>
      <c r="O3761" s="70"/>
      <c r="P3761" s="70"/>
      <c r="Q3761" s="70"/>
      <c r="R3761" s="70"/>
      <c r="S3761" s="86"/>
      <c r="T3761" s="70"/>
      <c r="Z3761" s="68">
        <f t="shared" si="245"/>
        <v>1</v>
      </c>
      <c r="AC3761" s="1" t="str">
        <f t="shared" si="246"/>
        <v>1900</v>
      </c>
    </row>
    <row r="3762" spans="2:29" x14ac:dyDescent="0.25">
      <c r="B3762" s="1">
        <f t="shared" si="243"/>
        <v>0</v>
      </c>
      <c r="D3762" s="95" t="str">
        <f t="shared" si="244"/>
        <v/>
      </c>
      <c r="E3762" s="69"/>
      <c r="F3762" s="70"/>
      <c r="G3762" s="4"/>
      <c r="H3762" s="71"/>
      <c r="I3762" s="71"/>
      <c r="J3762" s="70"/>
      <c r="K3762" s="70"/>
      <c r="L3762" s="70"/>
      <c r="M3762" s="70"/>
      <c r="N3762" s="70"/>
      <c r="O3762" s="70"/>
      <c r="P3762" s="70"/>
      <c r="Q3762" s="70"/>
      <c r="R3762" s="70"/>
      <c r="S3762" s="86"/>
      <c r="T3762" s="70"/>
      <c r="Z3762" s="68">
        <f t="shared" si="245"/>
        <v>1</v>
      </c>
      <c r="AC3762" s="1" t="str">
        <f t="shared" si="246"/>
        <v>1900</v>
      </c>
    </row>
    <row r="3763" spans="2:29" x14ac:dyDescent="0.25">
      <c r="B3763" s="1">
        <f t="shared" si="243"/>
        <v>0</v>
      </c>
      <c r="D3763" s="95" t="str">
        <f t="shared" si="244"/>
        <v/>
      </c>
      <c r="E3763" s="69"/>
      <c r="F3763" s="70"/>
      <c r="G3763" s="4"/>
      <c r="H3763" s="71"/>
      <c r="I3763" s="71"/>
      <c r="J3763" s="70"/>
      <c r="K3763" s="70"/>
      <c r="L3763" s="70"/>
      <c r="M3763" s="70"/>
      <c r="N3763" s="70"/>
      <c r="O3763" s="70"/>
      <c r="P3763" s="70"/>
      <c r="Q3763" s="70"/>
      <c r="R3763" s="70"/>
      <c r="S3763" s="86"/>
      <c r="T3763" s="70"/>
      <c r="Z3763" s="68">
        <f t="shared" si="245"/>
        <v>1</v>
      </c>
      <c r="AC3763" s="1" t="str">
        <f t="shared" si="246"/>
        <v>1900</v>
      </c>
    </row>
    <row r="3764" spans="2:29" x14ac:dyDescent="0.25">
      <c r="B3764" s="1">
        <f t="shared" si="243"/>
        <v>0</v>
      </c>
      <c r="D3764" s="95" t="str">
        <f t="shared" si="244"/>
        <v/>
      </c>
      <c r="E3764" s="69"/>
      <c r="F3764" s="70"/>
      <c r="G3764" s="4"/>
      <c r="H3764" s="71"/>
      <c r="I3764" s="71"/>
      <c r="J3764" s="70"/>
      <c r="K3764" s="70"/>
      <c r="L3764" s="70"/>
      <c r="M3764" s="70"/>
      <c r="N3764" s="70"/>
      <c r="O3764" s="70"/>
      <c r="P3764" s="70"/>
      <c r="Q3764" s="70"/>
      <c r="R3764" s="70"/>
      <c r="S3764" s="86"/>
      <c r="T3764" s="70"/>
      <c r="Z3764" s="68">
        <f t="shared" si="245"/>
        <v>1</v>
      </c>
      <c r="AC3764" s="1" t="str">
        <f t="shared" si="246"/>
        <v>1900</v>
      </c>
    </row>
    <row r="3765" spans="2:29" x14ac:dyDescent="0.25">
      <c r="B3765" s="1">
        <f t="shared" si="243"/>
        <v>0</v>
      </c>
      <c r="D3765" s="95" t="str">
        <f t="shared" si="244"/>
        <v/>
      </c>
      <c r="E3765" s="69"/>
      <c r="F3765" s="70"/>
      <c r="G3765" s="4"/>
      <c r="H3765" s="71"/>
      <c r="I3765" s="71"/>
      <c r="J3765" s="70"/>
      <c r="K3765" s="70"/>
      <c r="L3765" s="70"/>
      <c r="M3765" s="70"/>
      <c r="N3765" s="70"/>
      <c r="O3765" s="70"/>
      <c r="P3765" s="70"/>
      <c r="Q3765" s="70"/>
      <c r="R3765" s="70"/>
      <c r="S3765" s="86"/>
      <c r="T3765" s="70"/>
      <c r="Z3765" s="68">
        <f t="shared" si="245"/>
        <v>1</v>
      </c>
      <c r="AC3765" s="1" t="str">
        <f t="shared" si="246"/>
        <v>1900</v>
      </c>
    </row>
    <row r="3766" spans="2:29" x14ac:dyDescent="0.25">
      <c r="B3766" s="1">
        <f t="shared" si="243"/>
        <v>0</v>
      </c>
      <c r="D3766" s="95" t="str">
        <f t="shared" si="244"/>
        <v/>
      </c>
      <c r="E3766" s="69"/>
      <c r="F3766" s="70"/>
      <c r="G3766" s="4"/>
      <c r="H3766" s="71"/>
      <c r="I3766" s="71"/>
      <c r="J3766" s="70"/>
      <c r="K3766" s="70"/>
      <c r="L3766" s="70"/>
      <c r="M3766" s="70"/>
      <c r="N3766" s="70"/>
      <c r="O3766" s="70"/>
      <c r="P3766" s="70"/>
      <c r="Q3766" s="70"/>
      <c r="R3766" s="70"/>
      <c r="S3766" s="86"/>
      <c r="T3766" s="70"/>
      <c r="Z3766" s="68">
        <f t="shared" si="245"/>
        <v>1</v>
      </c>
      <c r="AC3766" s="1" t="str">
        <f t="shared" si="246"/>
        <v>1900</v>
      </c>
    </row>
    <row r="3767" spans="2:29" x14ac:dyDescent="0.25">
      <c r="B3767" s="1">
        <f t="shared" si="243"/>
        <v>0</v>
      </c>
      <c r="D3767" s="95" t="str">
        <f t="shared" si="244"/>
        <v/>
      </c>
      <c r="E3767" s="69"/>
      <c r="F3767" s="70"/>
      <c r="G3767" s="4"/>
      <c r="H3767" s="71"/>
      <c r="I3767" s="71"/>
      <c r="J3767" s="70"/>
      <c r="K3767" s="70"/>
      <c r="L3767" s="70"/>
      <c r="M3767" s="70"/>
      <c r="N3767" s="70"/>
      <c r="O3767" s="70"/>
      <c r="P3767" s="70"/>
      <c r="Q3767" s="70"/>
      <c r="R3767" s="70"/>
      <c r="S3767" s="86"/>
      <c r="T3767" s="70"/>
      <c r="Z3767" s="68">
        <f t="shared" si="245"/>
        <v>1</v>
      </c>
      <c r="AC3767" s="1" t="str">
        <f t="shared" si="246"/>
        <v>1900</v>
      </c>
    </row>
    <row r="3768" spans="2:29" x14ac:dyDescent="0.25">
      <c r="B3768" s="1">
        <f t="shared" si="243"/>
        <v>0</v>
      </c>
      <c r="D3768" s="95" t="str">
        <f t="shared" si="244"/>
        <v/>
      </c>
      <c r="E3768" s="69"/>
      <c r="F3768" s="70"/>
      <c r="G3768" s="4"/>
      <c r="H3768" s="71"/>
      <c r="I3768" s="71"/>
      <c r="J3768" s="70"/>
      <c r="K3768" s="70"/>
      <c r="L3768" s="70"/>
      <c r="M3768" s="70"/>
      <c r="N3768" s="70"/>
      <c r="O3768" s="70"/>
      <c r="P3768" s="70"/>
      <c r="Q3768" s="70"/>
      <c r="R3768" s="70"/>
      <c r="S3768" s="86"/>
      <c r="T3768" s="70"/>
      <c r="Z3768" s="68">
        <f t="shared" si="245"/>
        <v>1</v>
      </c>
      <c r="AC3768" s="1" t="str">
        <f t="shared" si="246"/>
        <v>1900</v>
      </c>
    </row>
    <row r="3769" spans="2:29" x14ac:dyDescent="0.25">
      <c r="B3769" s="1">
        <f t="shared" si="243"/>
        <v>0</v>
      </c>
      <c r="D3769" s="95" t="str">
        <f t="shared" si="244"/>
        <v/>
      </c>
      <c r="E3769" s="69"/>
      <c r="F3769" s="70"/>
      <c r="G3769" s="4"/>
      <c r="H3769" s="71"/>
      <c r="I3769" s="71"/>
      <c r="J3769" s="70"/>
      <c r="K3769" s="70"/>
      <c r="L3769" s="70"/>
      <c r="M3769" s="70"/>
      <c r="N3769" s="70"/>
      <c r="O3769" s="70"/>
      <c r="P3769" s="70"/>
      <c r="Q3769" s="70"/>
      <c r="R3769" s="70"/>
      <c r="S3769" s="86"/>
      <c r="T3769" s="70"/>
      <c r="Z3769" s="68">
        <f t="shared" si="245"/>
        <v>1</v>
      </c>
      <c r="AC3769" s="1" t="str">
        <f t="shared" si="246"/>
        <v>1900</v>
      </c>
    </row>
    <row r="3770" spans="2:29" x14ac:dyDescent="0.25">
      <c r="B3770" s="1">
        <f t="shared" si="243"/>
        <v>0</v>
      </c>
      <c r="D3770" s="95" t="str">
        <f t="shared" si="244"/>
        <v/>
      </c>
      <c r="E3770" s="69"/>
      <c r="F3770" s="70"/>
      <c r="G3770" s="4"/>
      <c r="H3770" s="71"/>
      <c r="I3770" s="71"/>
      <c r="J3770" s="70"/>
      <c r="K3770" s="70"/>
      <c r="L3770" s="70"/>
      <c r="M3770" s="70"/>
      <c r="N3770" s="70"/>
      <c r="O3770" s="70"/>
      <c r="P3770" s="70"/>
      <c r="Q3770" s="70"/>
      <c r="R3770" s="70"/>
      <c r="S3770" s="86"/>
      <c r="T3770" s="70"/>
      <c r="Z3770" s="68">
        <f t="shared" si="245"/>
        <v>1</v>
      </c>
      <c r="AC3770" s="1" t="str">
        <f t="shared" si="246"/>
        <v>1900</v>
      </c>
    </row>
    <row r="3771" spans="2:29" x14ac:dyDescent="0.25">
      <c r="B3771" s="1">
        <f t="shared" si="243"/>
        <v>0</v>
      </c>
      <c r="D3771" s="95" t="str">
        <f t="shared" si="244"/>
        <v/>
      </c>
      <c r="E3771" s="69"/>
      <c r="F3771" s="70"/>
      <c r="G3771" s="4"/>
      <c r="H3771" s="71"/>
      <c r="I3771" s="71"/>
      <c r="J3771" s="70"/>
      <c r="K3771" s="70"/>
      <c r="L3771" s="70"/>
      <c r="M3771" s="70"/>
      <c r="N3771" s="70"/>
      <c r="O3771" s="70"/>
      <c r="P3771" s="70"/>
      <c r="Q3771" s="70"/>
      <c r="R3771" s="70"/>
      <c r="S3771" s="86"/>
      <c r="T3771" s="70"/>
      <c r="Z3771" s="68">
        <f t="shared" si="245"/>
        <v>1</v>
      </c>
      <c r="AC3771" s="1" t="str">
        <f t="shared" si="246"/>
        <v>1900</v>
      </c>
    </row>
    <row r="3772" spans="2:29" x14ac:dyDescent="0.25">
      <c r="B3772" s="1">
        <f t="shared" si="243"/>
        <v>0</v>
      </c>
      <c r="D3772" s="95" t="str">
        <f t="shared" si="244"/>
        <v/>
      </c>
      <c r="E3772" s="69"/>
      <c r="F3772" s="70"/>
      <c r="G3772" s="4"/>
      <c r="H3772" s="71"/>
      <c r="I3772" s="71"/>
      <c r="J3772" s="70"/>
      <c r="K3772" s="70"/>
      <c r="L3772" s="70"/>
      <c r="M3772" s="70"/>
      <c r="N3772" s="70"/>
      <c r="O3772" s="70"/>
      <c r="P3772" s="70"/>
      <c r="Q3772" s="70"/>
      <c r="R3772" s="70"/>
      <c r="S3772" s="86"/>
      <c r="T3772" s="70"/>
      <c r="Z3772" s="68">
        <f t="shared" si="245"/>
        <v>1</v>
      </c>
      <c r="AC3772" s="1" t="str">
        <f t="shared" si="246"/>
        <v>1900</v>
      </c>
    </row>
    <row r="3773" spans="2:29" x14ac:dyDescent="0.25">
      <c r="B3773" s="1">
        <f t="shared" si="243"/>
        <v>0</v>
      </c>
      <c r="D3773" s="95" t="str">
        <f t="shared" si="244"/>
        <v/>
      </c>
      <c r="E3773" s="69"/>
      <c r="F3773" s="70"/>
      <c r="G3773" s="4"/>
      <c r="H3773" s="71"/>
      <c r="I3773" s="71"/>
      <c r="J3773" s="70"/>
      <c r="K3773" s="70"/>
      <c r="L3773" s="70"/>
      <c r="M3773" s="70"/>
      <c r="N3773" s="70"/>
      <c r="O3773" s="70"/>
      <c r="P3773" s="70"/>
      <c r="Q3773" s="70"/>
      <c r="R3773" s="70"/>
      <c r="S3773" s="86"/>
      <c r="T3773" s="70"/>
      <c r="Z3773" s="68">
        <f t="shared" si="245"/>
        <v>1</v>
      </c>
      <c r="AC3773" s="1" t="str">
        <f t="shared" si="246"/>
        <v>1900</v>
      </c>
    </row>
    <row r="3774" spans="2:29" x14ac:dyDescent="0.25">
      <c r="B3774" s="1">
        <f t="shared" si="243"/>
        <v>0</v>
      </c>
      <c r="D3774" s="95" t="str">
        <f t="shared" si="244"/>
        <v/>
      </c>
      <c r="E3774" s="69"/>
      <c r="F3774" s="70"/>
      <c r="G3774" s="4"/>
      <c r="H3774" s="71"/>
      <c r="I3774" s="71"/>
      <c r="J3774" s="70"/>
      <c r="K3774" s="70"/>
      <c r="L3774" s="70"/>
      <c r="M3774" s="70"/>
      <c r="N3774" s="70"/>
      <c r="O3774" s="70"/>
      <c r="P3774" s="70"/>
      <c r="Q3774" s="70"/>
      <c r="R3774" s="70"/>
      <c r="S3774" s="86"/>
      <c r="T3774" s="70"/>
      <c r="Z3774" s="68">
        <f t="shared" si="245"/>
        <v>1</v>
      </c>
      <c r="AC3774" s="1" t="str">
        <f t="shared" si="246"/>
        <v>1900</v>
      </c>
    </row>
    <row r="3775" spans="2:29" x14ac:dyDescent="0.25">
      <c r="B3775" s="1">
        <f t="shared" si="243"/>
        <v>0</v>
      </c>
      <c r="D3775" s="95" t="str">
        <f t="shared" si="244"/>
        <v/>
      </c>
      <c r="E3775" s="69"/>
      <c r="F3775" s="70"/>
      <c r="G3775" s="4"/>
      <c r="H3775" s="71"/>
      <c r="I3775" s="71"/>
      <c r="J3775" s="70"/>
      <c r="K3775" s="70"/>
      <c r="L3775" s="70"/>
      <c r="M3775" s="70"/>
      <c r="N3775" s="70"/>
      <c r="O3775" s="70"/>
      <c r="P3775" s="70"/>
      <c r="Q3775" s="70"/>
      <c r="R3775" s="70"/>
      <c r="S3775" s="86"/>
      <c r="T3775" s="70"/>
      <c r="Z3775" s="68">
        <f t="shared" si="245"/>
        <v>1</v>
      </c>
      <c r="AC3775" s="1" t="str">
        <f t="shared" si="246"/>
        <v>1900</v>
      </c>
    </row>
    <row r="3776" spans="2:29" x14ac:dyDescent="0.25">
      <c r="B3776" s="1">
        <f t="shared" si="243"/>
        <v>0</v>
      </c>
      <c r="D3776" s="95" t="str">
        <f t="shared" si="244"/>
        <v/>
      </c>
      <c r="E3776" s="69"/>
      <c r="F3776" s="70"/>
      <c r="G3776" s="4"/>
      <c r="H3776" s="71"/>
      <c r="I3776" s="71"/>
      <c r="J3776" s="70"/>
      <c r="K3776" s="70"/>
      <c r="L3776" s="70"/>
      <c r="M3776" s="70"/>
      <c r="N3776" s="70"/>
      <c r="O3776" s="70"/>
      <c r="P3776" s="70"/>
      <c r="Q3776" s="70"/>
      <c r="R3776" s="70"/>
      <c r="S3776" s="86"/>
      <c r="T3776" s="70"/>
      <c r="Z3776" s="68">
        <f t="shared" si="245"/>
        <v>1</v>
      </c>
      <c r="AC3776" s="1" t="str">
        <f t="shared" si="246"/>
        <v>1900</v>
      </c>
    </row>
    <row r="3777" spans="2:29" x14ac:dyDescent="0.25">
      <c r="B3777" s="1">
        <f t="shared" si="243"/>
        <v>0</v>
      </c>
      <c r="D3777" s="95" t="str">
        <f t="shared" si="244"/>
        <v/>
      </c>
      <c r="E3777" s="69"/>
      <c r="F3777" s="70"/>
      <c r="G3777" s="4"/>
      <c r="H3777" s="71"/>
      <c r="I3777" s="71"/>
      <c r="J3777" s="70"/>
      <c r="K3777" s="70"/>
      <c r="L3777" s="70"/>
      <c r="M3777" s="70"/>
      <c r="N3777" s="70"/>
      <c r="O3777" s="70"/>
      <c r="P3777" s="70"/>
      <c r="Q3777" s="70"/>
      <c r="R3777" s="70"/>
      <c r="S3777" s="86"/>
      <c r="T3777" s="70"/>
      <c r="Z3777" s="68">
        <f t="shared" si="245"/>
        <v>1</v>
      </c>
      <c r="AC3777" s="1" t="str">
        <f t="shared" si="246"/>
        <v>1900</v>
      </c>
    </row>
    <row r="3778" spans="2:29" x14ac:dyDescent="0.25">
      <c r="B3778" s="1">
        <f t="shared" si="243"/>
        <v>0</v>
      </c>
      <c r="D3778" s="95" t="str">
        <f t="shared" si="244"/>
        <v/>
      </c>
      <c r="E3778" s="69"/>
      <c r="F3778" s="70"/>
      <c r="G3778" s="4"/>
      <c r="H3778" s="71"/>
      <c r="I3778" s="71"/>
      <c r="J3778" s="70"/>
      <c r="K3778" s="70"/>
      <c r="L3778" s="70"/>
      <c r="M3778" s="70"/>
      <c r="N3778" s="70"/>
      <c r="O3778" s="70"/>
      <c r="P3778" s="70"/>
      <c r="Q3778" s="70"/>
      <c r="R3778" s="70"/>
      <c r="S3778" s="86"/>
      <c r="T3778" s="70"/>
      <c r="Z3778" s="68">
        <f t="shared" si="245"/>
        <v>1</v>
      </c>
      <c r="AC3778" s="1" t="str">
        <f t="shared" si="246"/>
        <v>1900</v>
      </c>
    </row>
    <row r="3779" spans="2:29" x14ac:dyDescent="0.25">
      <c r="B3779" s="1">
        <f t="shared" si="243"/>
        <v>0</v>
      </c>
      <c r="D3779" s="95" t="str">
        <f t="shared" si="244"/>
        <v/>
      </c>
      <c r="E3779" s="69"/>
      <c r="F3779" s="70"/>
      <c r="G3779" s="4"/>
      <c r="H3779" s="71"/>
      <c r="I3779" s="71"/>
      <c r="J3779" s="70"/>
      <c r="K3779" s="70"/>
      <c r="L3779" s="70"/>
      <c r="M3779" s="70"/>
      <c r="N3779" s="70"/>
      <c r="O3779" s="70"/>
      <c r="P3779" s="70"/>
      <c r="Q3779" s="70"/>
      <c r="R3779" s="70"/>
      <c r="S3779" s="86"/>
      <c r="T3779" s="70"/>
      <c r="Z3779" s="68">
        <f t="shared" si="245"/>
        <v>1</v>
      </c>
      <c r="AC3779" s="1" t="str">
        <f t="shared" si="246"/>
        <v>1900</v>
      </c>
    </row>
    <row r="3780" spans="2:29" x14ac:dyDescent="0.25">
      <c r="B3780" s="1">
        <f t="shared" ref="B3780:B3843" si="247">IF($B$1=YEAR(Z3780),D3780,0)</f>
        <v>0</v>
      </c>
      <c r="D3780" s="95" t="str">
        <f t="shared" ref="D3780:D3843" si="248">IF(Z3780&lt;&gt;$Y$2,IF(YEAR(Z3780)=YEAR(Z3779),D3779+1,1),"")</f>
        <v/>
      </c>
      <c r="E3780" s="69"/>
      <c r="F3780" s="70"/>
      <c r="G3780" s="4"/>
      <c r="H3780" s="71"/>
      <c r="I3780" s="71"/>
      <c r="J3780" s="70"/>
      <c r="K3780" s="70"/>
      <c r="L3780" s="70"/>
      <c r="M3780" s="70"/>
      <c r="N3780" s="70"/>
      <c r="O3780" s="70"/>
      <c r="P3780" s="70"/>
      <c r="Q3780" s="70"/>
      <c r="R3780" s="70"/>
      <c r="S3780" s="86"/>
      <c r="T3780" s="70"/>
      <c r="Z3780" s="68">
        <f t="shared" ref="Z3780:Z3843" si="249">IF(CONCATENATE(F3780,F3781,F3782,F3783,F3784,F3785)&lt;&gt;"",IF(AND(E3780&lt;&gt;0,ISNUMBER(E3780)=TRUE),E3780,Z3779),$Y$2)</f>
        <v>1</v>
      </c>
      <c r="AC3780" s="1" t="str">
        <f t="shared" si="246"/>
        <v>1900</v>
      </c>
    </row>
    <row r="3781" spans="2:29" x14ac:dyDescent="0.25">
      <c r="B3781" s="1">
        <f t="shared" si="247"/>
        <v>0</v>
      </c>
      <c r="D3781" s="95" t="str">
        <f t="shared" si="248"/>
        <v/>
      </c>
      <c r="E3781" s="69"/>
      <c r="F3781" s="70"/>
      <c r="G3781" s="4"/>
      <c r="H3781" s="71"/>
      <c r="I3781" s="71"/>
      <c r="J3781" s="70"/>
      <c r="K3781" s="70"/>
      <c r="L3781" s="70"/>
      <c r="M3781" s="70"/>
      <c r="N3781" s="70"/>
      <c r="O3781" s="70"/>
      <c r="P3781" s="70"/>
      <c r="Q3781" s="70"/>
      <c r="R3781" s="70"/>
      <c r="S3781" s="86"/>
      <c r="T3781" s="70"/>
      <c r="Z3781" s="68">
        <f t="shared" si="249"/>
        <v>1</v>
      </c>
      <c r="AC3781" s="1" t="str">
        <f t="shared" ref="AC3781:AC3844" si="250">YEAR(Z3781)&amp;F3781&amp;G3781</f>
        <v>1900</v>
      </c>
    </row>
    <row r="3782" spans="2:29" x14ac:dyDescent="0.25">
      <c r="B3782" s="1">
        <f t="shared" si="247"/>
        <v>0</v>
      </c>
      <c r="D3782" s="95" t="str">
        <f t="shared" si="248"/>
        <v/>
      </c>
      <c r="E3782" s="69"/>
      <c r="F3782" s="70"/>
      <c r="G3782" s="4"/>
      <c r="H3782" s="71"/>
      <c r="I3782" s="71"/>
      <c r="J3782" s="70"/>
      <c r="K3782" s="70"/>
      <c r="L3782" s="70"/>
      <c r="M3782" s="70"/>
      <c r="N3782" s="70"/>
      <c r="O3782" s="70"/>
      <c r="P3782" s="70"/>
      <c r="Q3782" s="70"/>
      <c r="R3782" s="70"/>
      <c r="S3782" s="86"/>
      <c r="T3782" s="70"/>
      <c r="Z3782" s="68">
        <f t="shared" si="249"/>
        <v>1</v>
      </c>
      <c r="AC3782" s="1" t="str">
        <f t="shared" si="250"/>
        <v>1900</v>
      </c>
    </row>
    <row r="3783" spans="2:29" x14ac:dyDescent="0.25">
      <c r="B3783" s="1">
        <f t="shared" si="247"/>
        <v>0</v>
      </c>
      <c r="D3783" s="95" t="str">
        <f t="shared" si="248"/>
        <v/>
      </c>
      <c r="E3783" s="69"/>
      <c r="F3783" s="70"/>
      <c r="G3783" s="4"/>
      <c r="H3783" s="71"/>
      <c r="I3783" s="71"/>
      <c r="J3783" s="70"/>
      <c r="K3783" s="70"/>
      <c r="L3783" s="70"/>
      <c r="M3783" s="70"/>
      <c r="N3783" s="70"/>
      <c r="O3783" s="70"/>
      <c r="P3783" s="70"/>
      <c r="Q3783" s="70"/>
      <c r="R3783" s="70"/>
      <c r="S3783" s="86"/>
      <c r="T3783" s="70"/>
      <c r="Z3783" s="68">
        <f t="shared" si="249"/>
        <v>1</v>
      </c>
      <c r="AC3783" s="1" t="str">
        <f t="shared" si="250"/>
        <v>1900</v>
      </c>
    </row>
    <row r="3784" spans="2:29" x14ac:dyDescent="0.25">
      <c r="B3784" s="1">
        <f t="shared" si="247"/>
        <v>0</v>
      </c>
      <c r="D3784" s="95" t="str">
        <f t="shared" si="248"/>
        <v/>
      </c>
      <c r="E3784" s="69"/>
      <c r="F3784" s="70"/>
      <c r="G3784" s="4"/>
      <c r="H3784" s="71"/>
      <c r="I3784" s="71"/>
      <c r="J3784" s="70"/>
      <c r="K3784" s="70"/>
      <c r="L3784" s="70"/>
      <c r="M3784" s="70"/>
      <c r="N3784" s="70"/>
      <c r="O3784" s="70"/>
      <c r="P3784" s="70"/>
      <c r="Q3784" s="70"/>
      <c r="R3784" s="70"/>
      <c r="S3784" s="86"/>
      <c r="T3784" s="70"/>
      <c r="Z3784" s="68">
        <f t="shared" si="249"/>
        <v>1</v>
      </c>
      <c r="AC3784" s="1" t="str">
        <f t="shared" si="250"/>
        <v>1900</v>
      </c>
    </row>
    <row r="3785" spans="2:29" x14ac:dyDescent="0.25">
      <c r="B3785" s="1">
        <f t="shared" si="247"/>
        <v>0</v>
      </c>
      <c r="D3785" s="95" t="str">
        <f t="shared" si="248"/>
        <v/>
      </c>
      <c r="E3785" s="69"/>
      <c r="F3785" s="70"/>
      <c r="G3785" s="4"/>
      <c r="H3785" s="71"/>
      <c r="I3785" s="71"/>
      <c r="J3785" s="70"/>
      <c r="K3785" s="70"/>
      <c r="L3785" s="70"/>
      <c r="M3785" s="70"/>
      <c r="N3785" s="70"/>
      <c r="O3785" s="70"/>
      <c r="P3785" s="70"/>
      <c r="Q3785" s="70"/>
      <c r="R3785" s="70"/>
      <c r="S3785" s="86"/>
      <c r="T3785" s="70"/>
      <c r="Z3785" s="68">
        <f t="shared" si="249"/>
        <v>1</v>
      </c>
      <c r="AC3785" s="1" t="str">
        <f t="shared" si="250"/>
        <v>1900</v>
      </c>
    </row>
    <row r="3786" spans="2:29" x14ac:dyDescent="0.25">
      <c r="B3786" s="1">
        <f t="shared" si="247"/>
        <v>0</v>
      </c>
      <c r="D3786" s="95" t="str">
        <f t="shared" si="248"/>
        <v/>
      </c>
      <c r="E3786" s="69"/>
      <c r="F3786" s="70"/>
      <c r="G3786" s="4"/>
      <c r="H3786" s="71"/>
      <c r="I3786" s="71"/>
      <c r="J3786" s="70"/>
      <c r="K3786" s="70"/>
      <c r="L3786" s="70"/>
      <c r="M3786" s="70"/>
      <c r="N3786" s="70"/>
      <c r="O3786" s="70"/>
      <c r="P3786" s="70"/>
      <c r="Q3786" s="70"/>
      <c r="R3786" s="70"/>
      <c r="S3786" s="86"/>
      <c r="T3786" s="70"/>
      <c r="Z3786" s="68">
        <f t="shared" si="249"/>
        <v>1</v>
      </c>
      <c r="AC3786" s="1" t="str">
        <f t="shared" si="250"/>
        <v>1900</v>
      </c>
    </row>
    <row r="3787" spans="2:29" x14ac:dyDescent="0.25">
      <c r="B3787" s="1">
        <f t="shared" si="247"/>
        <v>0</v>
      </c>
      <c r="D3787" s="95" t="str">
        <f t="shared" si="248"/>
        <v/>
      </c>
      <c r="E3787" s="69"/>
      <c r="F3787" s="70"/>
      <c r="G3787" s="4"/>
      <c r="H3787" s="71"/>
      <c r="I3787" s="71"/>
      <c r="J3787" s="70"/>
      <c r="K3787" s="70"/>
      <c r="L3787" s="70"/>
      <c r="M3787" s="70"/>
      <c r="N3787" s="70"/>
      <c r="O3787" s="70"/>
      <c r="P3787" s="70"/>
      <c r="Q3787" s="70"/>
      <c r="R3787" s="70"/>
      <c r="S3787" s="86"/>
      <c r="T3787" s="70"/>
      <c r="Z3787" s="68">
        <f t="shared" si="249"/>
        <v>1</v>
      </c>
      <c r="AC3787" s="1" t="str">
        <f t="shared" si="250"/>
        <v>1900</v>
      </c>
    </row>
    <row r="3788" spans="2:29" x14ac:dyDescent="0.25">
      <c r="B3788" s="1">
        <f t="shared" si="247"/>
        <v>0</v>
      </c>
      <c r="D3788" s="95" t="str">
        <f t="shared" si="248"/>
        <v/>
      </c>
      <c r="E3788" s="69"/>
      <c r="F3788" s="70"/>
      <c r="G3788" s="4"/>
      <c r="H3788" s="71"/>
      <c r="I3788" s="71"/>
      <c r="J3788" s="70"/>
      <c r="K3788" s="70"/>
      <c r="L3788" s="70"/>
      <c r="M3788" s="70"/>
      <c r="N3788" s="70"/>
      <c r="O3788" s="70"/>
      <c r="P3788" s="70"/>
      <c r="Q3788" s="70"/>
      <c r="R3788" s="70"/>
      <c r="S3788" s="86"/>
      <c r="T3788" s="70"/>
      <c r="Z3788" s="68">
        <f t="shared" si="249"/>
        <v>1</v>
      </c>
      <c r="AC3788" s="1" t="str">
        <f t="shared" si="250"/>
        <v>1900</v>
      </c>
    </row>
    <row r="3789" spans="2:29" x14ac:dyDescent="0.25">
      <c r="B3789" s="1">
        <f t="shared" si="247"/>
        <v>0</v>
      </c>
      <c r="D3789" s="95" t="str">
        <f t="shared" si="248"/>
        <v/>
      </c>
      <c r="E3789" s="69"/>
      <c r="F3789" s="70"/>
      <c r="G3789" s="4"/>
      <c r="H3789" s="71"/>
      <c r="I3789" s="71"/>
      <c r="J3789" s="70"/>
      <c r="K3789" s="70"/>
      <c r="L3789" s="70"/>
      <c r="M3789" s="70"/>
      <c r="N3789" s="70"/>
      <c r="O3789" s="70"/>
      <c r="P3789" s="70"/>
      <c r="Q3789" s="70"/>
      <c r="R3789" s="70"/>
      <c r="S3789" s="86"/>
      <c r="T3789" s="70"/>
      <c r="Z3789" s="68">
        <f t="shared" si="249"/>
        <v>1</v>
      </c>
      <c r="AC3789" s="1" t="str">
        <f t="shared" si="250"/>
        <v>1900</v>
      </c>
    </row>
    <row r="3790" spans="2:29" x14ac:dyDescent="0.25">
      <c r="B3790" s="1">
        <f t="shared" si="247"/>
        <v>0</v>
      </c>
      <c r="D3790" s="95" t="str">
        <f t="shared" si="248"/>
        <v/>
      </c>
      <c r="E3790" s="69"/>
      <c r="F3790" s="70"/>
      <c r="G3790" s="4"/>
      <c r="H3790" s="71"/>
      <c r="I3790" s="71"/>
      <c r="J3790" s="70"/>
      <c r="K3790" s="70"/>
      <c r="L3790" s="70"/>
      <c r="M3790" s="70"/>
      <c r="N3790" s="70"/>
      <c r="O3790" s="70"/>
      <c r="P3790" s="70"/>
      <c r="Q3790" s="70"/>
      <c r="R3790" s="70"/>
      <c r="S3790" s="86"/>
      <c r="T3790" s="70"/>
      <c r="Z3790" s="68">
        <f t="shared" si="249"/>
        <v>1</v>
      </c>
      <c r="AC3790" s="1" t="str">
        <f t="shared" si="250"/>
        <v>1900</v>
      </c>
    </row>
    <row r="3791" spans="2:29" x14ac:dyDescent="0.25">
      <c r="B3791" s="1">
        <f t="shared" si="247"/>
        <v>0</v>
      </c>
      <c r="D3791" s="95" t="str">
        <f t="shared" si="248"/>
        <v/>
      </c>
      <c r="E3791" s="69"/>
      <c r="F3791" s="70"/>
      <c r="G3791" s="4"/>
      <c r="H3791" s="71"/>
      <c r="I3791" s="71"/>
      <c r="J3791" s="70"/>
      <c r="K3791" s="70"/>
      <c r="L3791" s="70"/>
      <c r="M3791" s="70"/>
      <c r="N3791" s="70"/>
      <c r="O3791" s="70"/>
      <c r="P3791" s="70"/>
      <c r="Q3791" s="70"/>
      <c r="R3791" s="70"/>
      <c r="S3791" s="86"/>
      <c r="T3791" s="70"/>
      <c r="Z3791" s="68">
        <f t="shared" si="249"/>
        <v>1</v>
      </c>
      <c r="AC3791" s="1" t="str">
        <f t="shared" si="250"/>
        <v>1900</v>
      </c>
    </row>
    <row r="3792" spans="2:29" x14ac:dyDescent="0.25">
      <c r="B3792" s="1">
        <f t="shared" si="247"/>
        <v>0</v>
      </c>
      <c r="D3792" s="95" t="str">
        <f t="shared" si="248"/>
        <v/>
      </c>
      <c r="E3792" s="69"/>
      <c r="F3792" s="70"/>
      <c r="G3792" s="4"/>
      <c r="H3792" s="71"/>
      <c r="I3792" s="71"/>
      <c r="J3792" s="70"/>
      <c r="K3792" s="70"/>
      <c r="L3792" s="70"/>
      <c r="M3792" s="70"/>
      <c r="N3792" s="70"/>
      <c r="O3792" s="70"/>
      <c r="P3792" s="70"/>
      <c r="Q3792" s="70"/>
      <c r="R3792" s="70"/>
      <c r="S3792" s="86"/>
      <c r="T3792" s="70"/>
      <c r="Z3792" s="68">
        <f t="shared" si="249"/>
        <v>1</v>
      </c>
      <c r="AC3792" s="1" t="str">
        <f t="shared" si="250"/>
        <v>1900</v>
      </c>
    </row>
    <row r="3793" spans="2:29" x14ac:dyDescent="0.25">
      <c r="B3793" s="1">
        <f t="shared" si="247"/>
        <v>0</v>
      </c>
      <c r="D3793" s="95" t="str">
        <f t="shared" si="248"/>
        <v/>
      </c>
      <c r="E3793" s="69"/>
      <c r="F3793" s="70"/>
      <c r="G3793" s="4"/>
      <c r="H3793" s="71"/>
      <c r="I3793" s="71"/>
      <c r="J3793" s="70"/>
      <c r="K3793" s="70"/>
      <c r="L3793" s="70"/>
      <c r="M3793" s="70"/>
      <c r="N3793" s="70"/>
      <c r="O3793" s="70"/>
      <c r="P3793" s="70"/>
      <c r="Q3793" s="70"/>
      <c r="R3793" s="70"/>
      <c r="S3793" s="86"/>
      <c r="T3793" s="70"/>
      <c r="Z3793" s="68">
        <f t="shared" si="249"/>
        <v>1</v>
      </c>
      <c r="AC3793" s="1" t="str">
        <f t="shared" si="250"/>
        <v>1900</v>
      </c>
    </row>
    <row r="3794" spans="2:29" x14ac:dyDescent="0.25">
      <c r="B3794" s="1">
        <f t="shared" si="247"/>
        <v>0</v>
      </c>
      <c r="D3794" s="95" t="str">
        <f t="shared" si="248"/>
        <v/>
      </c>
      <c r="E3794" s="69"/>
      <c r="F3794" s="70"/>
      <c r="G3794" s="4"/>
      <c r="H3794" s="71"/>
      <c r="I3794" s="71"/>
      <c r="J3794" s="70"/>
      <c r="K3794" s="70"/>
      <c r="L3794" s="70"/>
      <c r="M3794" s="70"/>
      <c r="N3794" s="70"/>
      <c r="O3794" s="70"/>
      <c r="P3794" s="70"/>
      <c r="Q3794" s="70"/>
      <c r="R3794" s="70"/>
      <c r="S3794" s="86"/>
      <c r="T3794" s="70"/>
      <c r="Z3794" s="68">
        <f t="shared" si="249"/>
        <v>1</v>
      </c>
      <c r="AC3794" s="1" t="str">
        <f t="shared" si="250"/>
        <v>1900</v>
      </c>
    </row>
    <row r="3795" spans="2:29" x14ac:dyDescent="0.25">
      <c r="B3795" s="1">
        <f t="shared" si="247"/>
        <v>0</v>
      </c>
      <c r="D3795" s="95" t="str">
        <f t="shared" si="248"/>
        <v/>
      </c>
      <c r="E3795" s="69"/>
      <c r="F3795" s="70"/>
      <c r="G3795" s="4"/>
      <c r="H3795" s="71"/>
      <c r="I3795" s="71"/>
      <c r="J3795" s="70"/>
      <c r="K3795" s="70"/>
      <c r="L3795" s="70"/>
      <c r="M3795" s="70"/>
      <c r="N3795" s="70"/>
      <c r="O3795" s="70"/>
      <c r="P3795" s="70"/>
      <c r="Q3795" s="70"/>
      <c r="R3795" s="70"/>
      <c r="S3795" s="86"/>
      <c r="T3795" s="70"/>
      <c r="Z3795" s="68">
        <f t="shared" si="249"/>
        <v>1</v>
      </c>
      <c r="AC3795" s="1" t="str">
        <f t="shared" si="250"/>
        <v>1900</v>
      </c>
    </row>
    <row r="3796" spans="2:29" x14ac:dyDescent="0.25">
      <c r="B3796" s="1">
        <f t="shared" si="247"/>
        <v>0</v>
      </c>
      <c r="D3796" s="95" t="str">
        <f t="shared" si="248"/>
        <v/>
      </c>
      <c r="E3796" s="69"/>
      <c r="F3796" s="70"/>
      <c r="G3796" s="4"/>
      <c r="H3796" s="71"/>
      <c r="I3796" s="71"/>
      <c r="J3796" s="70"/>
      <c r="K3796" s="70"/>
      <c r="L3796" s="70"/>
      <c r="M3796" s="70"/>
      <c r="N3796" s="70"/>
      <c r="O3796" s="70"/>
      <c r="P3796" s="70"/>
      <c r="Q3796" s="70"/>
      <c r="R3796" s="70"/>
      <c r="S3796" s="86"/>
      <c r="T3796" s="70"/>
      <c r="Z3796" s="68">
        <f t="shared" si="249"/>
        <v>1</v>
      </c>
      <c r="AC3796" s="1" t="str">
        <f t="shared" si="250"/>
        <v>1900</v>
      </c>
    </row>
    <row r="3797" spans="2:29" x14ac:dyDescent="0.25">
      <c r="B3797" s="1">
        <f t="shared" si="247"/>
        <v>0</v>
      </c>
      <c r="D3797" s="95" t="str">
        <f t="shared" si="248"/>
        <v/>
      </c>
      <c r="E3797" s="69"/>
      <c r="F3797" s="70"/>
      <c r="G3797" s="4"/>
      <c r="H3797" s="71"/>
      <c r="I3797" s="71"/>
      <c r="J3797" s="70"/>
      <c r="K3797" s="70"/>
      <c r="L3797" s="70"/>
      <c r="M3797" s="70"/>
      <c r="N3797" s="70"/>
      <c r="O3797" s="70"/>
      <c r="P3797" s="70"/>
      <c r="Q3797" s="70"/>
      <c r="R3797" s="70"/>
      <c r="S3797" s="86"/>
      <c r="T3797" s="70"/>
      <c r="Z3797" s="68">
        <f t="shared" si="249"/>
        <v>1</v>
      </c>
      <c r="AC3797" s="1" t="str">
        <f t="shared" si="250"/>
        <v>1900</v>
      </c>
    </row>
    <row r="3798" spans="2:29" x14ac:dyDescent="0.25">
      <c r="B3798" s="1">
        <f t="shared" si="247"/>
        <v>0</v>
      </c>
      <c r="D3798" s="95" t="str">
        <f t="shared" si="248"/>
        <v/>
      </c>
      <c r="E3798" s="69"/>
      <c r="F3798" s="70"/>
      <c r="G3798" s="4"/>
      <c r="H3798" s="71"/>
      <c r="I3798" s="71"/>
      <c r="J3798" s="70"/>
      <c r="K3798" s="70"/>
      <c r="L3798" s="70"/>
      <c r="M3798" s="70"/>
      <c r="N3798" s="70"/>
      <c r="O3798" s="70"/>
      <c r="P3798" s="70"/>
      <c r="Q3798" s="70"/>
      <c r="R3798" s="70"/>
      <c r="S3798" s="86"/>
      <c r="T3798" s="70"/>
      <c r="Z3798" s="68">
        <f t="shared" si="249"/>
        <v>1</v>
      </c>
      <c r="AC3798" s="1" t="str">
        <f t="shared" si="250"/>
        <v>1900</v>
      </c>
    </row>
    <row r="3799" spans="2:29" x14ac:dyDescent="0.25">
      <c r="B3799" s="1">
        <f t="shared" si="247"/>
        <v>0</v>
      </c>
      <c r="D3799" s="95" t="str">
        <f t="shared" si="248"/>
        <v/>
      </c>
      <c r="E3799" s="69"/>
      <c r="F3799" s="70"/>
      <c r="G3799" s="4"/>
      <c r="H3799" s="71"/>
      <c r="I3799" s="71"/>
      <c r="J3799" s="70"/>
      <c r="K3799" s="70"/>
      <c r="L3799" s="70"/>
      <c r="M3799" s="70"/>
      <c r="N3799" s="70"/>
      <c r="O3799" s="70"/>
      <c r="P3799" s="70"/>
      <c r="Q3799" s="70"/>
      <c r="R3799" s="70"/>
      <c r="S3799" s="86"/>
      <c r="T3799" s="70"/>
      <c r="Z3799" s="68">
        <f t="shared" si="249"/>
        <v>1</v>
      </c>
      <c r="AC3799" s="1" t="str">
        <f t="shared" si="250"/>
        <v>1900</v>
      </c>
    </row>
    <row r="3800" spans="2:29" x14ac:dyDescent="0.25">
      <c r="B3800" s="1">
        <f t="shared" si="247"/>
        <v>0</v>
      </c>
      <c r="D3800" s="95" t="str">
        <f t="shared" si="248"/>
        <v/>
      </c>
      <c r="E3800" s="69"/>
      <c r="F3800" s="70"/>
      <c r="G3800" s="4"/>
      <c r="H3800" s="71"/>
      <c r="I3800" s="71"/>
      <c r="J3800" s="70"/>
      <c r="K3800" s="70"/>
      <c r="L3800" s="70"/>
      <c r="M3800" s="70"/>
      <c r="N3800" s="70"/>
      <c r="O3800" s="70"/>
      <c r="P3800" s="70"/>
      <c r="Q3800" s="70"/>
      <c r="R3800" s="70"/>
      <c r="S3800" s="86"/>
      <c r="T3800" s="70"/>
      <c r="Z3800" s="68">
        <f t="shared" si="249"/>
        <v>1</v>
      </c>
      <c r="AC3800" s="1" t="str">
        <f t="shared" si="250"/>
        <v>1900</v>
      </c>
    </row>
    <row r="3801" spans="2:29" x14ac:dyDescent="0.25">
      <c r="B3801" s="1">
        <f t="shared" si="247"/>
        <v>0</v>
      </c>
      <c r="D3801" s="95" t="str">
        <f t="shared" si="248"/>
        <v/>
      </c>
      <c r="E3801" s="69"/>
      <c r="F3801" s="70"/>
      <c r="G3801" s="4"/>
      <c r="H3801" s="71"/>
      <c r="I3801" s="71"/>
      <c r="J3801" s="70"/>
      <c r="K3801" s="70"/>
      <c r="L3801" s="70"/>
      <c r="M3801" s="70"/>
      <c r="N3801" s="70"/>
      <c r="O3801" s="70"/>
      <c r="P3801" s="70"/>
      <c r="Q3801" s="70"/>
      <c r="R3801" s="70"/>
      <c r="S3801" s="86"/>
      <c r="T3801" s="70"/>
      <c r="Z3801" s="68">
        <f t="shared" si="249"/>
        <v>1</v>
      </c>
      <c r="AC3801" s="1" t="str">
        <f t="shared" si="250"/>
        <v>1900</v>
      </c>
    </row>
    <row r="3802" spans="2:29" x14ac:dyDescent="0.25">
      <c r="B3802" s="1">
        <f t="shared" si="247"/>
        <v>0</v>
      </c>
      <c r="D3802" s="95" t="str">
        <f t="shared" si="248"/>
        <v/>
      </c>
      <c r="E3802" s="69"/>
      <c r="F3802" s="70"/>
      <c r="G3802" s="4"/>
      <c r="H3802" s="71"/>
      <c r="I3802" s="71"/>
      <c r="J3802" s="70"/>
      <c r="K3802" s="70"/>
      <c r="L3802" s="70"/>
      <c r="M3802" s="70"/>
      <c r="N3802" s="70"/>
      <c r="O3802" s="70"/>
      <c r="P3802" s="70"/>
      <c r="Q3802" s="70"/>
      <c r="R3802" s="70"/>
      <c r="S3802" s="86"/>
      <c r="T3802" s="70"/>
      <c r="Z3802" s="68">
        <f t="shared" si="249"/>
        <v>1</v>
      </c>
      <c r="AC3802" s="1" t="str">
        <f t="shared" si="250"/>
        <v>1900</v>
      </c>
    </row>
    <row r="3803" spans="2:29" x14ac:dyDescent="0.25">
      <c r="B3803" s="1">
        <f t="shared" si="247"/>
        <v>0</v>
      </c>
      <c r="D3803" s="95" t="str">
        <f t="shared" si="248"/>
        <v/>
      </c>
      <c r="E3803" s="69"/>
      <c r="F3803" s="70"/>
      <c r="G3803" s="4"/>
      <c r="H3803" s="71"/>
      <c r="I3803" s="71"/>
      <c r="J3803" s="70"/>
      <c r="K3803" s="70"/>
      <c r="L3803" s="70"/>
      <c r="M3803" s="70"/>
      <c r="N3803" s="70"/>
      <c r="O3803" s="70"/>
      <c r="P3803" s="70"/>
      <c r="Q3803" s="70"/>
      <c r="R3803" s="70"/>
      <c r="S3803" s="86"/>
      <c r="T3803" s="70"/>
      <c r="Z3803" s="68">
        <f t="shared" si="249"/>
        <v>1</v>
      </c>
      <c r="AC3803" s="1" t="str">
        <f t="shared" si="250"/>
        <v>1900</v>
      </c>
    </row>
    <row r="3804" spans="2:29" x14ac:dyDescent="0.25">
      <c r="B3804" s="1">
        <f t="shared" si="247"/>
        <v>0</v>
      </c>
      <c r="D3804" s="95" t="str">
        <f t="shared" si="248"/>
        <v/>
      </c>
      <c r="E3804" s="69"/>
      <c r="F3804" s="70"/>
      <c r="G3804" s="4"/>
      <c r="H3804" s="71"/>
      <c r="I3804" s="71"/>
      <c r="J3804" s="70"/>
      <c r="K3804" s="70"/>
      <c r="L3804" s="70"/>
      <c r="M3804" s="70"/>
      <c r="N3804" s="70"/>
      <c r="O3804" s="70"/>
      <c r="P3804" s="70"/>
      <c r="Q3804" s="70"/>
      <c r="R3804" s="70"/>
      <c r="S3804" s="86"/>
      <c r="T3804" s="70"/>
      <c r="Z3804" s="68">
        <f t="shared" si="249"/>
        <v>1</v>
      </c>
      <c r="AC3804" s="1" t="str">
        <f t="shared" si="250"/>
        <v>1900</v>
      </c>
    </row>
    <row r="3805" spans="2:29" x14ac:dyDescent="0.25">
      <c r="B3805" s="1">
        <f t="shared" si="247"/>
        <v>0</v>
      </c>
      <c r="D3805" s="95" t="str">
        <f t="shared" si="248"/>
        <v/>
      </c>
      <c r="E3805" s="69"/>
      <c r="F3805" s="70"/>
      <c r="G3805" s="4"/>
      <c r="H3805" s="71"/>
      <c r="I3805" s="71"/>
      <c r="J3805" s="70"/>
      <c r="K3805" s="70"/>
      <c r="L3805" s="70"/>
      <c r="M3805" s="70"/>
      <c r="N3805" s="70"/>
      <c r="O3805" s="70"/>
      <c r="P3805" s="70"/>
      <c r="Q3805" s="70"/>
      <c r="R3805" s="70"/>
      <c r="S3805" s="86"/>
      <c r="T3805" s="70"/>
      <c r="Z3805" s="68">
        <f t="shared" si="249"/>
        <v>1</v>
      </c>
      <c r="AC3805" s="1" t="str">
        <f t="shared" si="250"/>
        <v>1900</v>
      </c>
    </row>
    <row r="3806" spans="2:29" x14ac:dyDescent="0.25">
      <c r="B3806" s="1">
        <f t="shared" si="247"/>
        <v>0</v>
      </c>
      <c r="D3806" s="95" t="str">
        <f t="shared" si="248"/>
        <v/>
      </c>
      <c r="E3806" s="69"/>
      <c r="F3806" s="70"/>
      <c r="G3806" s="4"/>
      <c r="H3806" s="71"/>
      <c r="I3806" s="71"/>
      <c r="J3806" s="70"/>
      <c r="K3806" s="70"/>
      <c r="L3806" s="70"/>
      <c r="M3806" s="70"/>
      <c r="N3806" s="70"/>
      <c r="O3806" s="70"/>
      <c r="P3806" s="70"/>
      <c r="Q3806" s="70"/>
      <c r="R3806" s="70"/>
      <c r="S3806" s="86"/>
      <c r="T3806" s="70"/>
      <c r="Z3806" s="68">
        <f t="shared" si="249"/>
        <v>1</v>
      </c>
      <c r="AC3806" s="1" t="str">
        <f t="shared" si="250"/>
        <v>1900</v>
      </c>
    </row>
    <row r="3807" spans="2:29" x14ac:dyDescent="0.25">
      <c r="B3807" s="1">
        <f t="shared" si="247"/>
        <v>0</v>
      </c>
      <c r="D3807" s="95" t="str">
        <f t="shared" si="248"/>
        <v/>
      </c>
      <c r="E3807" s="69"/>
      <c r="F3807" s="70"/>
      <c r="G3807" s="4"/>
      <c r="H3807" s="71"/>
      <c r="I3807" s="71"/>
      <c r="J3807" s="70"/>
      <c r="K3807" s="70"/>
      <c r="L3807" s="70"/>
      <c r="M3807" s="70"/>
      <c r="N3807" s="70"/>
      <c r="O3807" s="70"/>
      <c r="P3807" s="70"/>
      <c r="Q3807" s="70"/>
      <c r="R3807" s="70"/>
      <c r="S3807" s="86"/>
      <c r="T3807" s="70"/>
      <c r="Z3807" s="68">
        <f t="shared" si="249"/>
        <v>1</v>
      </c>
      <c r="AC3807" s="1" t="str">
        <f t="shared" si="250"/>
        <v>1900</v>
      </c>
    </row>
    <row r="3808" spans="2:29" x14ac:dyDescent="0.25">
      <c r="B3808" s="1">
        <f t="shared" si="247"/>
        <v>0</v>
      </c>
      <c r="D3808" s="95" t="str">
        <f t="shared" si="248"/>
        <v/>
      </c>
      <c r="E3808" s="69"/>
      <c r="F3808" s="70"/>
      <c r="G3808" s="4"/>
      <c r="H3808" s="71"/>
      <c r="I3808" s="71"/>
      <c r="J3808" s="70"/>
      <c r="K3808" s="70"/>
      <c r="L3808" s="70"/>
      <c r="M3808" s="70"/>
      <c r="N3808" s="70"/>
      <c r="O3808" s="70"/>
      <c r="P3808" s="70"/>
      <c r="Q3808" s="70"/>
      <c r="R3808" s="70"/>
      <c r="S3808" s="86"/>
      <c r="T3808" s="70"/>
      <c r="Z3808" s="68">
        <f t="shared" si="249"/>
        <v>1</v>
      </c>
      <c r="AC3808" s="1" t="str">
        <f t="shared" si="250"/>
        <v>1900</v>
      </c>
    </row>
    <row r="3809" spans="2:29" x14ac:dyDescent="0.25">
      <c r="B3809" s="1">
        <f t="shared" si="247"/>
        <v>0</v>
      </c>
      <c r="D3809" s="95" t="str">
        <f t="shared" si="248"/>
        <v/>
      </c>
      <c r="E3809" s="69"/>
      <c r="F3809" s="70"/>
      <c r="G3809" s="4"/>
      <c r="H3809" s="71"/>
      <c r="I3809" s="71"/>
      <c r="J3809" s="70"/>
      <c r="K3809" s="70"/>
      <c r="L3809" s="70"/>
      <c r="M3809" s="70"/>
      <c r="N3809" s="70"/>
      <c r="O3809" s="70"/>
      <c r="P3809" s="70"/>
      <c r="Q3809" s="70"/>
      <c r="R3809" s="70"/>
      <c r="S3809" s="86"/>
      <c r="T3809" s="70"/>
      <c r="Z3809" s="68">
        <f t="shared" si="249"/>
        <v>1</v>
      </c>
      <c r="AC3809" s="1" t="str">
        <f t="shared" si="250"/>
        <v>1900</v>
      </c>
    </row>
    <row r="3810" spans="2:29" x14ac:dyDescent="0.25">
      <c r="B3810" s="1">
        <f t="shared" si="247"/>
        <v>0</v>
      </c>
      <c r="D3810" s="95" t="str">
        <f t="shared" si="248"/>
        <v/>
      </c>
      <c r="E3810" s="69"/>
      <c r="F3810" s="70"/>
      <c r="G3810" s="4"/>
      <c r="H3810" s="71"/>
      <c r="I3810" s="71"/>
      <c r="J3810" s="70"/>
      <c r="K3810" s="70"/>
      <c r="L3810" s="70"/>
      <c r="M3810" s="70"/>
      <c r="N3810" s="70"/>
      <c r="O3810" s="70"/>
      <c r="P3810" s="70"/>
      <c r="Q3810" s="70"/>
      <c r="R3810" s="70"/>
      <c r="S3810" s="86"/>
      <c r="T3810" s="70"/>
      <c r="Z3810" s="68">
        <f t="shared" si="249"/>
        <v>1</v>
      </c>
      <c r="AC3810" s="1" t="str">
        <f t="shared" si="250"/>
        <v>1900</v>
      </c>
    </row>
    <row r="3811" spans="2:29" x14ac:dyDescent="0.25">
      <c r="B3811" s="1">
        <f t="shared" si="247"/>
        <v>0</v>
      </c>
      <c r="D3811" s="95" t="str">
        <f t="shared" si="248"/>
        <v/>
      </c>
      <c r="E3811" s="69"/>
      <c r="F3811" s="70"/>
      <c r="G3811" s="4"/>
      <c r="H3811" s="71"/>
      <c r="I3811" s="71"/>
      <c r="J3811" s="70"/>
      <c r="K3811" s="70"/>
      <c r="L3811" s="70"/>
      <c r="M3811" s="70"/>
      <c r="N3811" s="70"/>
      <c r="O3811" s="70"/>
      <c r="P3811" s="70"/>
      <c r="Q3811" s="70"/>
      <c r="R3811" s="70"/>
      <c r="S3811" s="86"/>
      <c r="T3811" s="70"/>
      <c r="Z3811" s="68">
        <f t="shared" si="249"/>
        <v>1</v>
      </c>
      <c r="AC3811" s="1" t="str">
        <f t="shared" si="250"/>
        <v>1900</v>
      </c>
    </row>
    <row r="3812" spans="2:29" x14ac:dyDescent="0.25">
      <c r="B3812" s="1">
        <f t="shared" si="247"/>
        <v>0</v>
      </c>
      <c r="D3812" s="95" t="str">
        <f t="shared" si="248"/>
        <v/>
      </c>
      <c r="E3812" s="69"/>
      <c r="F3812" s="70"/>
      <c r="G3812" s="4"/>
      <c r="H3812" s="71"/>
      <c r="I3812" s="71"/>
      <c r="J3812" s="70"/>
      <c r="K3812" s="70"/>
      <c r="L3812" s="70"/>
      <c r="M3812" s="70"/>
      <c r="N3812" s="70"/>
      <c r="O3812" s="70"/>
      <c r="P3812" s="70"/>
      <c r="Q3812" s="70"/>
      <c r="R3812" s="70"/>
      <c r="S3812" s="86"/>
      <c r="T3812" s="70"/>
      <c r="Z3812" s="68">
        <f t="shared" si="249"/>
        <v>1</v>
      </c>
      <c r="AC3812" s="1" t="str">
        <f t="shared" si="250"/>
        <v>1900</v>
      </c>
    </row>
    <row r="3813" spans="2:29" x14ac:dyDescent="0.25">
      <c r="B3813" s="1">
        <f t="shared" si="247"/>
        <v>0</v>
      </c>
      <c r="D3813" s="95" t="str">
        <f t="shared" si="248"/>
        <v/>
      </c>
      <c r="E3813" s="69"/>
      <c r="F3813" s="70"/>
      <c r="G3813" s="4"/>
      <c r="H3813" s="71"/>
      <c r="I3813" s="71"/>
      <c r="J3813" s="70"/>
      <c r="K3813" s="70"/>
      <c r="L3813" s="70"/>
      <c r="M3813" s="70"/>
      <c r="N3813" s="70"/>
      <c r="O3813" s="70"/>
      <c r="P3813" s="70"/>
      <c r="Q3813" s="70"/>
      <c r="R3813" s="70"/>
      <c r="S3813" s="86"/>
      <c r="T3813" s="70"/>
      <c r="Z3813" s="68">
        <f t="shared" si="249"/>
        <v>1</v>
      </c>
      <c r="AC3813" s="1" t="str">
        <f t="shared" si="250"/>
        <v>1900</v>
      </c>
    </row>
    <row r="3814" spans="2:29" x14ac:dyDescent="0.25">
      <c r="B3814" s="1">
        <f t="shared" si="247"/>
        <v>0</v>
      </c>
      <c r="D3814" s="95" t="str">
        <f t="shared" si="248"/>
        <v/>
      </c>
      <c r="E3814" s="69"/>
      <c r="F3814" s="70"/>
      <c r="G3814" s="4"/>
      <c r="H3814" s="71"/>
      <c r="I3814" s="71"/>
      <c r="J3814" s="70"/>
      <c r="K3814" s="70"/>
      <c r="L3814" s="70"/>
      <c r="M3814" s="70"/>
      <c r="N3814" s="70"/>
      <c r="O3814" s="70"/>
      <c r="P3814" s="70"/>
      <c r="Q3814" s="70"/>
      <c r="R3814" s="70"/>
      <c r="S3814" s="86"/>
      <c r="T3814" s="70"/>
      <c r="Z3814" s="68">
        <f t="shared" si="249"/>
        <v>1</v>
      </c>
      <c r="AC3814" s="1" t="str">
        <f t="shared" si="250"/>
        <v>1900</v>
      </c>
    </row>
    <row r="3815" spans="2:29" x14ac:dyDescent="0.25">
      <c r="B3815" s="1">
        <f t="shared" si="247"/>
        <v>0</v>
      </c>
      <c r="D3815" s="95" t="str">
        <f t="shared" si="248"/>
        <v/>
      </c>
      <c r="E3815" s="69"/>
      <c r="F3815" s="70"/>
      <c r="G3815" s="4"/>
      <c r="H3815" s="71"/>
      <c r="I3815" s="71"/>
      <c r="J3815" s="70"/>
      <c r="K3815" s="70"/>
      <c r="L3815" s="70"/>
      <c r="M3815" s="70"/>
      <c r="N3815" s="70"/>
      <c r="O3815" s="70"/>
      <c r="P3815" s="70"/>
      <c r="Q3815" s="70"/>
      <c r="R3815" s="70"/>
      <c r="S3815" s="86"/>
      <c r="T3815" s="70"/>
      <c r="Z3815" s="68">
        <f t="shared" si="249"/>
        <v>1</v>
      </c>
      <c r="AC3815" s="1" t="str">
        <f t="shared" si="250"/>
        <v>1900</v>
      </c>
    </row>
    <row r="3816" spans="2:29" x14ac:dyDescent="0.25">
      <c r="B3816" s="1">
        <f t="shared" si="247"/>
        <v>0</v>
      </c>
      <c r="D3816" s="95" t="str">
        <f t="shared" si="248"/>
        <v/>
      </c>
      <c r="E3816" s="69"/>
      <c r="F3816" s="70"/>
      <c r="G3816" s="4"/>
      <c r="H3816" s="71"/>
      <c r="I3816" s="71"/>
      <c r="J3816" s="70"/>
      <c r="K3816" s="70"/>
      <c r="L3816" s="70"/>
      <c r="M3816" s="70"/>
      <c r="N3816" s="70"/>
      <c r="O3816" s="70"/>
      <c r="P3816" s="70"/>
      <c r="Q3816" s="70"/>
      <c r="R3816" s="70"/>
      <c r="S3816" s="86"/>
      <c r="T3816" s="70"/>
      <c r="Z3816" s="68">
        <f t="shared" si="249"/>
        <v>1</v>
      </c>
      <c r="AC3816" s="1" t="str">
        <f t="shared" si="250"/>
        <v>1900</v>
      </c>
    </row>
    <row r="3817" spans="2:29" x14ac:dyDescent="0.25">
      <c r="B3817" s="1">
        <f t="shared" si="247"/>
        <v>0</v>
      </c>
      <c r="D3817" s="95" t="str">
        <f t="shared" si="248"/>
        <v/>
      </c>
      <c r="E3817" s="69"/>
      <c r="F3817" s="70"/>
      <c r="G3817" s="4"/>
      <c r="H3817" s="71"/>
      <c r="I3817" s="71"/>
      <c r="J3817" s="70"/>
      <c r="K3817" s="70"/>
      <c r="L3817" s="70"/>
      <c r="M3817" s="70"/>
      <c r="N3817" s="70"/>
      <c r="O3817" s="70"/>
      <c r="P3817" s="70"/>
      <c r="Q3817" s="70"/>
      <c r="R3817" s="70"/>
      <c r="S3817" s="86"/>
      <c r="T3817" s="70"/>
      <c r="Z3817" s="68">
        <f t="shared" si="249"/>
        <v>1</v>
      </c>
      <c r="AC3817" s="1" t="str">
        <f t="shared" si="250"/>
        <v>1900</v>
      </c>
    </row>
    <row r="3818" spans="2:29" x14ac:dyDescent="0.25">
      <c r="B3818" s="1">
        <f t="shared" si="247"/>
        <v>0</v>
      </c>
      <c r="D3818" s="95" t="str">
        <f t="shared" si="248"/>
        <v/>
      </c>
      <c r="E3818" s="69"/>
      <c r="F3818" s="70"/>
      <c r="G3818" s="4"/>
      <c r="H3818" s="71"/>
      <c r="I3818" s="71"/>
      <c r="J3818" s="70"/>
      <c r="K3818" s="70"/>
      <c r="L3818" s="70"/>
      <c r="M3818" s="70"/>
      <c r="N3818" s="70"/>
      <c r="O3818" s="70"/>
      <c r="P3818" s="70"/>
      <c r="Q3818" s="70"/>
      <c r="R3818" s="70"/>
      <c r="S3818" s="86"/>
      <c r="T3818" s="70"/>
      <c r="Z3818" s="68">
        <f t="shared" si="249"/>
        <v>1</v>
      </c>
      <c r="AC3818" s="1" t="str">
        <f t="shared" si="250"/>
        <v>1900</v>
      </c>
    </row>
    <row r="3819" spans="2:29" x14ac:dyDescent="0.25">
      <c r="B3819" s="1">
        <f t="shared" si="247"/>
        <v>0</v>
      </c>
      <c r="D3819" s="95" t="str">
        <f t="shared" si="248"/>
        <v/>
      </c>
      <c r="E3819" s="69"/>
      <c r="F3819" s="70"/>
      <c r="G3819" s="4"/>
      <c r="H3819" s="71"/>
      <c r="I3819" s="71"/>
      <c r="J3819" s="70"/>
      <c r="K3819" s="70"/>
      <c r="L3819" s="70"/>
      <c r="M3819" s="70"/>
      <c r="N3819" s="70"/>
      <c r="O3819" s="70"/>
      <c r="P3819" s="70"/>
      <c r="Q3819" s="70"/>
      <c r="R3819" s="70"/>
      <c r="S3819" s="86"/>
      <c r="T3819" s="70"/>
      <c r="Z3819" s="68">
        <f t="shared" si="249"/>
        <v>1</v>
      </c>
      <c r="AC3819" s="1" t="str">
        <f t="shared" si="250"/>
        <v>1900</v>
      </c>
    </row>
    <row r="3820" spans="2:29" x14ac:dyDescent="0.25">
      <c r="B3820" s="1">
        <f t="shared" si="247"/>
        <v>0</v>
      </c>
      <c r="D3820" s="95" t="str">
        <f t="shared" si="248"/>
        <v/>
      </c>
      <c r="E3820" s="69"/>
      <c r="F3820" s="70"/>
      <c r="G3820" s="4"/>
      <c r="H3820" s="71"/>
      <c r="I3820" s="71"/>
      <c r="J3820" s="70"/>
      <c r="K3820" s="70"/>
      <c r="L3820" s="70"/>
      <c r="M3820" s="70"/>
      <c r="N3820" s="70"/>
      <c r="O3820" s="70"/>
      <c r="P3820" s="70"/>
      <c r="Q3820" s="70"/>
      <c r="R3820" s="70"/>
      <c r="S3820" s="86"/>
      <c r="T3820" s="70"/>
      <c r="Z3820" s="68">
        <f t="shared" si="249"/>
        <v>1</v>
      </c>
      <c r="AC3820" s="1" t="str">
        <f t="shared" si="250"/>
        <v>1900</v>
      </c>
    </row>
    <row r="3821" spans="2:29" x14ac:dyDescent="0.25">
      <c r="B3821" s="1">
        <f t="shared" si="247"/>
        <v>0</v>
      </c>
      <c r="D3821" s="95" t="str">
        <f t="shared" si="248"/>
        <v/>
      </c>
      <c r="E3821" s="69"/>
      <c r="F3821" s="70"/>
      <c r="G3821" s="4"/>
      <c r="H3821" s="71"/>
      <c r="I3821" s="71"/>
      <c r="J3821" s="70"/>
      <c r="K3821" s="70"/>
      <c r="L3821" s="70"/>
      <c r="M3821" s="70"/>
      <c r="N3821" s="70"/>
      <c r="O3821" s="70"/>
      <c r="P3821" s="70"/>
      <c r="Q3821" s="70"/>
      <c r="R3821" s="70"/>
      <c r="S3821" s="86"/>
      <c r="T3821" s="70"/>
      <c r="Z3821" s="68">
        <f t="shared" si="249"/>
        <v>1</v>
      </c>
      <c r="AC3821" s="1" t="str">
        <f t="shared" si="250"/>
        <v>1900</v>
      </c>
    </row>
    <row r="3822" spans="2:29" x14ac:dyDescent="0.25">
      <c r="B3822" s="1">
        <f t="shared" si="247"/>
        <v>0</v>
      </c>
      <c r="D3822" s="95" t="str">
        <f t="shared" si="248"/>
        <v/>
      </c>
      <c r="E3822" s="69"/>
      <c r="F3822" s="70"/>
      <c r="G3822" s="4"/>
      <c r="H3822" s="71"/>
      <c r="I3822" s="71"/>
      <c r="J3822" s="70"/>
      <c r="K3822" s="70"/>
      <c r="L3822" s="70"/>
      <c r="M3822" s="70"/>
      <c r="N3822" s="70"/>
      <c r="O3822" s="70"/>
      <c r="P3822" s="70"/>
      <c r="Q3822" s="70"/>
      <c r="R3822" s="70"/>
      <c r="S3822" s="86"/>
      <c r="T3822" s="70"/>
      <c r="Z3822" s="68">
        <f t="shared" si="249"/>
        <v>1</v>
      </c>
      <c r="AC3822" s="1" t="str">
        <f t="shared" si="250"/>
        <v>1900</v>
      </c>
    </row>
    <row r="3823" spans="2:29" x14ac:dyDescent="0.25">
      <c r="B3823" s="1">
        <f t="shared" si="247"/>
        <v>0</v>
      </c>
      <c r="D3823" s="95" t="str">
        <f t="shared" si="248"/>
        <v/>
      </c>
      <c r="E3823" s="69"/>
      <c r="F3823" s="70"/>
      <c r="G3823" s="4"/>
      <c r="H3823" s="71"/>
      <c r="I3823" s="71"/>
      <c r="J3823" s="70"/>
      <c r="K3823" s="70"/>
      <c r="L3823" s="70"/>
      <c r="M3823" s="70"/>
      <c r="N3823" s="70"/>
      <c r="O3823" s="70"/>
      <c r="P3823" s="70"/>
      <c r="Q3823" s="70"/>
      <c r="R3823" s="70"/>
      <c r="S3823" s="86"/>
      <c r="T3823" s="70"/>
      <c r="Z3823" s="68">
        <f t="shared" si="249"/>
        <v>1</v>
      </c>
      <c r="AC3823" s="1" t="str">
        <f t="shared" si="250"/>
        <v>1900</v>
      </c>
    </row>
    <row r="3824" spans="2:29" x14ac:dyDescent="0.25">
      <c r="B3824" s="1">
        <f t="shared" si="247"/>
        <v>0</v>
      </c>
      <c r="D3824" s="95" t="str">
        <f t="shared" si="248"/>
        <v/>
      </c>
      <c r="E3824" s="69"/>
      <c r="F3824" s="70"/>
      <c r="G3824" s="4"/>
      <c r="H3824" s="71"/>
      <c r="I3824" s="71"/>
      <c r="J3824" s="70"/>
      <c r="K3824" s="70"/>
      <c r="L3824" s="70"/>
      <c r="M3824" s="70"/>
      <c r="N3824" s="70"/>
      <c r="O3824" s="70"/>
      <c r="P3824" s="70"/>
      <c r="Q3824" s="70"/>
      <c r="R3824" s="70"/>
      <c r="S3824" s="86"/>
      <c r="T3824" s="70"/>
      <c r="Z3824" s="68">
        <f t="shared" si="249"/>
        <v>1</v>
      </c>
      <c r="AC3824" s="1" t="str">
        <f t="shared" si="250"/>
        <v>1900</v>
      </c>
    </row>
    <row r="3825" spans="2:29" x14ac:dyDescent="0.25">
      <c r="B3825" s="1">
        <f t="shared" si="247"/>
        <v>0</v>
      </c>
      <c r="D3825" s="95" t="str">
        <f t="shared" si="248"/>
        <v/>
      </c>
      <c r="E3825" s="69"/>
      <c r="F3825" s="70"/>
      <c r="G3825" s="4"/>
      <c r="H3825" s="71"/>
      <c r="I3825" s="71"/>
      <c r="J3825" s="70"/>
      <c r="K3825" s="70"/>
      <c r="L3825" s="70"/>
      <c r="M3825" s="70"/>
      <c r="N3825" s="70"/>
      <c r="O3825" s="70"/>
      <c r="P3825" s="70"/>
      <c r="Q3825" s="70"/>
      <c r="R3825" s="70"/>
      <c r="S3825" s="86"/>
      <c r="T3825" s="70"/>
      <c r="Z3825" s="68">
        <f t="shared" si="249"/>
        <v>1</v>
      </c>
      <c r="AC3825" s="1" t="str">
        <f t="shared" si="250"/>
        <v>1900</v>
      </c>
    </row>
    <row r="3826" spans="2:29" x14ac:dyDescent="0.25">
      <c r="B3826" s="1">
        <f t="shared" si="247"/>
        <v>0</v>
      </c>
      <c r="D3826" s="95" t="str">
        <f t="shared" si="248"/>
        <v/>
      </c>
      <c r="E3826" s="69"/>
      <c r="F3826" s="70"/>
      <c r="G3826" s="4"/>
      <c r="H3826" s="71"/>
      <c r="I3826" s="71"/>
      <c r="J3826" s="70"/>
      <c r="K3826" s="70"/>
      <c r="L3826" s="70"/>
      <c r="M3826" s="70"/>
      <c r="N3826" s="70"/>
      <c r="O3826" s="70"/>
      <c r="P3826" s="70"/>
      <c r="Q3826" s="70"/>
      <c r="R3826" s="70"/>
      <c r="S3826" s="86"/>
      <c r="T3826" s="70"/>
      <c r="Z3826" s="68">
        <f t="shared" si="249"/>
        <v>1</v>
      </c>
      <c r="AC3826" s="1" t="str">
        <f t="shared" si="250"/>
        <v>1900</v>
      </c>
    </row>
    <row r="3827" spans="2:29" x14ac:dyDescent="0.25">
      <c r="B3827" s="1">
        <f t="shared" si="247"/>
        <v>0</v>
      </c>
      <c r="D3827" s="95" t="str">
        <f t="shared" si="248"/>
        <v/>
      </c>
      <c r="E3827" s="69"/>
      <c r="F3827" s="70"/>
      <c r="G3827" s="4"/>
      <c r="H3827" s="71"/>
      <c r="I3827" s="71"/>
      <c r="J3827" s="70"/>
      <c r="K3827" s="70"/>
      <c r="L3827" s="70"/>
      <c r="M3827" s="70"/>
      <c r="N3827" s="70"/>
      <c r="O3827" s="70"/>
      <c r="P3827" s="70"/>
      <c r="Q3827" s="70"/>
      <c r="R3827" s="70"/>
      <c r="S3827" s="86"/>
      <c r="T3827" s="70"/>
      <c r="Z3827" s="68">
        <f t="shared" si="249"/>
        <v>1</v>
      </c>
      <c r="AC3827" s="1" t="str">
        <f t="shared" si="250"/>
        <v>1900</v>
      </c>
    </row>
    <row r="3828" spans="2:29" x14ac:dyDescent="0.25">
      <c r="B3828" s="1">
        <f t="shared" si="247"/>
        <v>0</v>
      </c>
      <c r="D3828" s="95" t="str">
        <f t="shared" si="248"/>
        <v/>
      </c>
      <c r="E3828" s="69"/>
      <c r="F3828" s="70"/>
      <c r="G3828" s="4"/>
      <c r="H3828" s="71"/>
      <c r="I3828" s="71"/>
      <c r="J3828" s="70"/>
      <c r="K3828" s="70"/>
      <c r="L3828" s="70"/>
      <c r="M3828" s="70"/>
      <c r="N3828" s="70"/>
      <c r="O3828" s="70"/>
      <c r="P3828" s="70"/>
      <c r="Q3828" s="70"/>
      <c r="R3828" s="70"/>
      <c r="S3828" s="86"/>
      <c r="T3828" s="70"/>
      <c r="Z3828" s="68">
        <f t="shared" si="249"/>
        <v>1</v>
      </c>
      <c r="AC3828" s="1" t="str">
        <f t="shared" si="250"/>
        <v>1900</v>
      </c>
    </row>
    <row r="3829" spans="2:29" x14ac:dyDescent="0.25">
      <c r="B3829" s="1">
        <f t="shared" si="247"/>
        <v>0</v>
      </c>
      <c r="D3829" s="95" t="str">
        <f t="shared" si="248"/>
        <v/>
      </c>
      <c r="E3829" s="69"/>
      <c r="F3829" s="70"/>
      <c r="G3829" s="4"/>
      <c r="H3829" s="71"/>
      <c r="I3829" s="71"/>
      <c r="J3829" s="70"/>
      <c r="K3829" s="70"/>
      <c r="L3829" s="70"/>
      <c r="M3829" s="70"/>
      <c r="N3829" s="70"/>
      <c r="O3829" s="70"/>
      <c r="P3829" s="70"/>
      <c r="Q3829" s="70"/>
      <c r="R3829" s="70"/>
      <c r="S3829" s="86"/>
      <c r="T3829" s="70"/>
      <c r="Z3829" s="68">
        <f t="shared" si="249"/>
        <v>1</v>
      </c>
      <c r="AC3829" s="1" t="str">
        <f t="shared" si="250"/>
        <v>1900</v>
      </c>
    </row>
    <row r="3830" spans="2:29" x14ac:dyDescent="0.25">
      <c r="B3830" s="1">
        <f t="shared" si="247"/>
        <v>0</v>
      </c>
      <c r="D3830" s="95" t="str">
        <f t="shared" si="248"/>
        <v/>
      </c>
      <c r="E3830" s="69"/>
      <c r="F3830" s="70"/>
      <c r="G3830" s="4"/>
      <c r="H3830" s="71"/>
      <c r="I3830" s="71"/>
      <c r="J3830" s="70"/>
      <c r="K3830" s="70"/>
      <c r="L3830" s="70"/>
      <c r="M3830" s="70"/>
      <c r="N3830" s="70"/>
      <c r="O3830" s="70"/>
      <c r="P3830" s="70"/>
      <c r="Q3830" s="70"/>
      <c r="R3830" s="70"/>
      <c r="S3830" s="86"/>
      <c r="T3830" s="70"/>
      <c r="Z3830" s="68">
        <f t="shared" si="249"/>
        <v>1</v>
      </c>
      <c r="AC3830" s="1" t="str">
        <f t="shared" si="250"/>
        <v>1900</v>
      </c>
    </row>
    <row r="3831" spans="2:29" x14ac:dyDescent="0.25">
      <c r="B3831" s="1">
        <f t="shared" si="247"/>
        <v>0</v>
      </c>
      <c r="D3831" s="95" t="str">
        <f t="shared" si="248"/>
        <v/>
      </c>
      <c r="E3831" s="69"/>
      <c r="F3831" s="70"/>
      <c r="G3831" s="4"/>
      <c r="H3831" s="71"/>
      <c r="I3831" s="71"/>
      <c r="J3831" s="70"/>
      <c r="K3831" s="70"/>
      <c r="L3831" s="70"/>
      <c r="M3831" s="70"/>
      <c r="N3831" s="70"/>
      <c r="O3831" s="70"/>
      <c r="P3831" s="70"/>
      <c r="Q3831" s="70"/>
      <c r="R3831" s="70"/>
      <c r="S3831" s="86"/>
      <c r="T3831" s="70"/>
      <c r="Z3831" s="68">
        <f t="shared" si="249"/>
        <v>1</v>
      </c>
      <c r="AC3831" s="1" t="str">
        <f t="shared" si="250"/>
        <v>1900</v>
      </c>
    </row>
    <row r="3832" spans="2:29" x14ac:dyDescent="0.25">
      <c r="B3832" s="1">
        <f t="shared" si="247"/>
        <v>0</v>
      </c>
      <c r="D3832" s="95" t="str">
        <f t="shared" si="248"/>
        <v/>
      </c>
      <c r="E3832" s="69"/>
      <c r="F3832" s="70"/>
      <c r="G3832" s="4"/>
      <c r="H3832" s="71"/>
      <c r="I3832" s="71"/>
      <c r="J3832" s="70"/>
      <c r="K3832" s="70"/>
      <c r="L3832" s="70"/>
      <c r="M3832" s="70"/>
      <c r="N3832" s="70"/>
      <c r="O3832" s="70"/>
      <c r="P3832" s="70"/>
      <c r="Q3832" s="70"/>
      <c r="R3832" s="70"/>
      <c r="S3832" s="86"/>
      <c r="T3832" s="70"/>
      <c r="Z3832" s="68">
        <f t="shared" si="249"/>
        <v>1</v>
      </c>
      <c r="AC3832" s="1" t="str">
        <f t="shared" si="250"/>
        <v>1900</v>
      </c>
    </row>
    <row r="3833" spans="2:29" x14ac:dyDescent="0.25">
      <c r="B3833" s="1">
        <f t="shared" si="247"/>
        <v>0</v>
      </c>
      <c r="D3833" s="95" t="str">
        <f t="shared" si="248"/>
        <v/>
      </c>
      <c r="E3833" s="69"/>
      <c r="F3833" s="70"/>
      <c r="G3833" s="4"/>
      <c r="H3833" s="71"/>
      <c r="I3833" s="71"/>
      <c r="J3833" s="70"/>
      <c r="K3833" s="70"/>
      <c r="L3833" s="70"/>
      <c r="M3833" s="70"/>
      <c r="N3833" s="70"/>
      <c r="O3833" s="70"/>
      <c r="P3833" s="70"/>
      <c r="Q3833" s="70"/>
      <c r="R3833" s="70"/>
      <c r="S3833" s="86"/>
      <c r="T3833" s="70"/>
      <c r="Z3833" s="68">
        <f t="shared" si="249"/>
        <v>1</v>
      </c>
      <c r="AC3833" s="1" t="str">
        <f t="shared" si="250"/>
        <v>1900</v>
      </c>
    </row>
    <row r="3834" spans="2:29" x14ac:dyDescent="0.25">
      <c r="B3834" s="1">
        <f t="shared" si="247"/>
        <v>0</v>
      </c>
      <c r="D3834" s="95" t="str">
        <f t="shared" si="248"/>
        <v/>
      </c>
      <c r="E3834" s="69"/>
      <c r="F3834" s="70"/>
      <c r="G3834" s="4"/>
      <c r="H3834" s="71"/>
      <c r="I3834" s="71"/>
      <c r="J3834" s="70"/>
      <c r="K3834" s="70"/>
      <c r="L3834" s="70"/>
      <c r="M3834" s="70"/>
      <c r="N3834" s="70"/>
      <c r="O3834" s="70"/>
      <c r="P3834" s="70"/>
      <c r="Q3834" s="70"/>
      <c r="R3834" s="70"/>
      <c r="S3834" s="86"/>
      <c r="T3834" s="70"/>
      <c r="Z3834" s="68">
        <f t="shared" si="249"/>
        <v>1</v>
      </c>
      <c r="AC3834" s="1" t="str">
        <f t="shared" si="250"/>
        <v>1900</v>
      </c>
    </row>
    <row r="3835" spans="2:29" x14ac:dyDescent="0.25">
      <c r="B3835" s="1">
        <f t="shared" si="247"/>
        <v>0</v>
      </c>
      <c r="D3835" s="95" t="str">
        <f t="shared" si="248"/>
        <v/>
      </c>
      <c r="E3835" s="69"/>
      <c r="F3835" s="70"/>
      <c r="G3835" s="4"/>
      <c r="H3835" s="71"/>
      <c r="I3835" s="71"/>
      <c r="J3835" s="70"/>
      <c r="K3835" s="70"/>
      <c r="L3835" s="70"/>
      <c r="M3835" s="70"/>
      <c r="N3835" s="70"/>
      <c r="O3835" s="70"/>
      <c r="P3835" s="70"/>
      <c r="Q3835" s="70"/>
      <c r="R3835" s="70"/>
      <c r="S3835" s="86"/>
      <c r="T3835" s="70"/>
      <c r="Z3835" s="68">
        <f t="shared" si="249"/>
        <v>1</v>
      </c>
      <c r="AC3835" s="1" t="str">
        <f t="shared" si="250"/>
        <v>1900</v>
      </c>
    </row>
    <row r="3836" spans="2:29" x14ac:dyDescent="0.25">
      <c r="B3836" s="1">
        <f t="shared" si="247"/>
        <v>0</v>
      </c>
      <c r="D3836" s="95" t="str">
        <f t="shared" si="248"/>
        <v/>
      </c>
      <c r="E3836" s="69"/>
      <c r="F3836" s="70"/>
      <c r="G3836" s="4"/>
      <c r="H3836" s="71"/>
      <c r="I3836" s="71"/>
      <c r="J3836" s="70"/>
      <c r="K3836" s="70"/>
      <c r="L3836" s="70"/>
      <c r="M3836" s="70"/>
      <c r="N3836" s="70"/>
      <c r="O3836" s="70"/>
      <c r="P3836" s="70"/>
      <c r="Q3836" s="70"/>
      <c r="R3836" s="70"/>
      <c r="S3836" s="86"/>
      <c r="T3836" s="70"/>
      <c r="Z3836" s="68">
        <f t="shared" si="249"/>
        <v>1</v>
      </c>
      <c r="AC3836" s="1" t="str">
        <f t="shared" si="250"/>
        <v>1900</v>
      </c>
    </row>
    <row r="3837" spans="2:29" x14ac:dyDescent="0.25">
      <c r="B3837" s="1">
        <f t="shared" si="247"/>
        <v>0</v>
      </c>
      <c r="D3837" s="95" t="str">
        <f t="shared" si="248"/>
        <v/>
      </c>
      <c r="E3837" s="69"/>
      <c r="F3837" s="70"/>
      <c r="G3837" s="4"/>
      <c r="H3837" s="71"/>
      <c r="I3837" s="71"/>
      <c r="J3837" s="70"/>
      <c r="K3837" s="70"/>
      <c r="L3837" s="70"/>
      <c r="M3837" s="70"/>
      <c r="N3837" s="70"/>
      <c r="O3837" s="70"/>
      <c r="P3837" s="70"/>
      <c r="Q3837" s="70"/>
      <c r="R3837" s="70"/>
      <c r="S3837" s="86"/>
      <c r="T3837" s="70"/>
      <c r="Z3837" s="68">
        <f t="shared" si="249"/>
        <v>1</v>
      </c>
      <c r="AC3837" s="1" t="str">
        <f t="shared" si="250"/>
        <v>1900</v>
      </c>
    </row>
    <row r="3838" spans="2:29" x14ac:dyDescent="0.25">
      <c r="B3838" s="1">
        <f t="shared" si="247"/>
        <v>0</v>
      </c>
      <c r="D3838" s="95" t="str">
        <f t="shared" si="248"/>
        <v/>
      </c>
      <c r="E3838" s="69"/>
      <c r="F3838" s="70"/>
      <c r="G3838" s="4"/>
      <c r="H3838" s="71"/>
      <c r="I3838" s="71"/>
      <c r="J3838" s="70"/>
      <c r="K3838" s="70"/>
      <c r="L3838" s="70"/>
      <c r="M3838" s="70"/>
      <c r="N3838" s="70"/>
      <c r="O3838" s="70"/>
      <c r="P3838" s="70"/>
      <c r="Q3838" s="70"/>
      <c r="R3838" s="70"/>
      <c r="S3838" s="86"/>
      <c r="T3838" s="70"/>
      <c r="Z3838" s="68">
        <f t="shared" si="249"/>
        <v>1</v>
      </c>
      <c r="AC3838" s="1" t="str">
        <f t="shared" si="250"/>
        <v>1900</v>
      </c>
    </row>
    <row r="3839" spans="2:29" x14ac:dyDescent="0.25">
      <c r="B3839" s="1">
        <f t="shared" si="247"/>
        <v>0</v>
      </c>
      <c r="D3839" s="95" t="str">
        <f t="shared" si="248"/>
        <v/>
      </c>
      <c r="E3839" s="69"/>
      <c r="F3839" s="70"/>
      <c r="G3839" s="4"/>
      <c r="H3839" s="71"/>
      <c r="I3839" s="71"/>
      <c r="J3839" s="70"/>
      <c r="K3839" s="70"/>
      <c r="L3839" s="70"/>
      <c r="M3839" s="70"/>
      <c r="N3839" s="70"/>
      <c r="O3839" s="70"/>
      <c r="P3839" s="70"/>
      <c r="Q3839" s="70"/>
      <c r="R3839" s="70"/>
      <c r="S3839" s="86"/>
      <c r="T3839" s="70"/>
      <c r="Z3839" s="68">
        <f t="shared" si="249"/>
        <v>1</v>
      </c>
      <c r="AC3839" s="1" t="str">
        <f t="shared" si="250"/>
        <v>1900</v>
      </c>
    </row>
    <row r="3840" spans="2:29" x14ac:dyDescent="0.25">
      <c r="B3840" s="1">
        <f t="shared" si="247"/>
        <v>0</v>
      </c>
      <c r="D3840" s="95" t="str">
        <f t="shared" si="248"/>
        <v/>
      </c>
      <c r="E3840" s="69"/>
      <c r="F3840" s="70"/>
      <c r="G3840" s="4"/>
      <c r="H3840" s="71"/>
      <c r="I3840" s="71"/>
      <c r="J3840" s="70"/>
      <c r="K3840" s="70"/>
      <c r="L3840" s="70"/>
      <c r="M3840" s="70"/>
      <c r="N3840" s="70"/>
      <c r="O3840" s="70"/>
      <c r="P3840" s="70"/>
      <c r="Q3840" s="70"/>
      <c r="R3840" s="70"/>
      <c r="S3840" s="86"/>
      <c r="T3840" s="70"/>
      <c r="Z3840" s="68">
        <f t="shared" si="249"/>
        <v>1</v>
      </c>
      <c r="AC3840" s="1" t="str">
        <f t="shared" si="250"/>
        <v>1900</v>
      </c>
    </row>
    <row r="3841" spans="2:29" x14ac:dyDescent="0.25">
      <c r="B3841" s="1">
        <f t="shared" si="247"/>
        <v>0</v>
      </c>
      <c r="D3841" s="95" t="str">
        <f t="shared" si="248"/>
        <v/>
      </c>
      <c r="E3841" s="69"/>
      <c r="F3841" s="70"/>
      <c r="G3841" s="4"/>
      <c r="H3841" s="71"/>
      <c r="I3841" s="71"/>
      <c r="J3841" s="70"/>
      <c r="K3841" s="70"/>
      <c r="L3841" s="70"/>
      <c r="M3841" s="70"/>
      <c r="N3841" s="70"/>
      <c r="O3841" s="70"/>
      <c r="P3841" s="70"/>
      <c r="Q3841" s="70"/>
      <c r="R3841" s="70"/>
      <c r="S3841" s="86"/>
      <c r="T3841" s="70"/>
      <c r="Z3841" s="68">
        <f t="shared" si="249"/>
        <v>1</v>
      </c>
      <c r="AC3841" s="1" t="str">
        <f t="shared" si="250"/>
        <v>1900</v>
      </c>
    </row>
    <row r="3842" spans="2:29" x14ac:dyDescent="0.25">
      <c r="B3842" s="1">
        <f t="shared" si="247"/>
        <v>0</v>
      </c>
      <c r="D3842" s="95" t="str">
        <f t="shared" si="248"/>
        <v/>
      </c>
      <c r="E3842" s="69"/>
      <c r="F3842" s="70"/>
      <c r="G3842" s="4"/>
      <c r="H3842" s="71"/>
      <c r="I3842" s="71"/>
      <c r="J3842" s="70"/>
      <c r="K3842" s="70"/>
      <c r="L3842" s="70"/>
      <c r="M3842" s="70"/>
      <c r="N3842" s="70"/>
      <c r="O3842" s="70"/>
      <c r="P3842" s="70"/>
      <c r="Q3842" s="70"/>
      <c r="R3842" s="70"/>
      <c r="S3842" s="86"/>
      <c r="T3842" s="70"/>
      <c r="Z3842" s="68">
        <f t="shared" si="249"/>
        <v>1</v>
      </c>
      <c r="AC3842" s="1" t="str">
        <f t="shared" si="250"/>
        <v>1900</v>
      </c>
    </row>
    <row r="3843" spans="2:29" x14ac:dyDescent="0.25">
      <c r="B3843" s="1">
        <f t="shared" si="247"/>
        <v>0</v>
      </c>
      <c r="D3843" s="95" t="str">
        <f t="shared" si="248"/>
        <v/>
      </c>
      <c r="E3843" s="69"/>
      <c r="F3843" s="70"/>
      <c r="G3843" s="4"/>
      <c r="H3843" s="71"/>
      <c r="I3843" s="71"/>
      <c r="J3843" s="70"/>
      <c r="K3843" s="70"/>
      <c r="L3843" s="70"/>
      <c r="M3843" s="70"/>
      <c r="N3843" s="70"/>
      <c r="O3843" s="70"/>
      <c r="P3843" s="70"/>
      <c r="Q3843" s="70"/>
      <c r="R3843" s="70"/>
      <c r="S3843" s="86"/>
      <c r="T3843" s="70"/>
      <c r="Z3843" s="68">
        <f t="shared" si="249"/>
        <v>1</v>
      </c>
      <c r="AC3843" s="1" t="str">
        <f t="shared" si="250"/>
        <v>1900</v>
      </c>
    </row>
    <row r="3844" spans="2:29" x14ac:dyDescent="0.25">
      <c r="B3844" s="1">
        <f t="shared" ref="B3844:B3907" si="251">IF($B$1=YEAR(Z3844),D3844,0)</f>
        <v>0</v>
      </c>
      <c r="D3844" s="95" t="str">
        <f t="shared" ref="D3844:D3907" si="252">IF(Z3844&lt;&gt;$Y$2,IF(YEAR(Z3844)=YEAR(Z3843),D3843+1,1),"")</f>
        <v/>
      </c>
      <c r="E3844" s="69"/>
      <c r="F3844" s="70"/>
      <c r="G3844" s="4"/>
      <c r="H3844" s="71"/>
      <c r="I3844" s="71"/>
      <c r="J3844" s="70"/>
      <c r="K3844" s="70"/>
      <c r="L3844" s="70"/>
      <c r="M3844" s="70"/>
      <c r="N3844" s="70"/>
      <c r="O3844" s="70"/>
      <c r="P3844" s="70"/>
      <c r="Q3844" s="70"/>
      <c r="R3844" s="70"/>
      <c r="S3844" s="86"/>
      <c r="T3844" s="70"/>
      <c r="Z3844" s="68">
        <f t="shared" ref="Z3844:Z3907" si="253">IF(CONCATENATE(F3844,F3845,F3846,F3847,F3848,F3849)&lt;&gt;"",IF(AND(E3844&lt;&gt;0,ISNUMBER(E3844)=TRUE),E3844,Z3843),$Y$2)</f>
        <v>1</v>
      </c>
      <c r="AC3844" s="1" t="str">
        <f t="shared" si="250"/>
        <v>1900</v>
      </c>
    </row>
    <row r="3845" spans="2:29" x14ac:dyDescent="0.25">
      <c r="B3845" s="1">
        <f t="shared" si="251"/>
        <v>0</v>
      </c>
      <c r="D3845" s="95" t="str">
        <f t="shared" si="252"/>
        <v/>
      </c>
      <c r="E3845" s="69"/>
      <c r="F3845" s="70"/>
      <c r="G3845" s="4"/>
      <c r="H3845" s="71"/>
      <c r="I3845" s="71"/>
      <c r="J3845" s="70"/>
      <c r="K3845" s="70"/>
      <c r="L3845" s="70"/>
      <c r="M3845" s="70"/>
      <c r="N3845" s="70"/>
      <c r="O3845" s="70"/>
      <c r="P3845" s="70"/>
      <c r="Q3845" s="70"/>
      <c r="R3845" s="70"/>
      <c r="S3845" s="86"/>
      <c r="T3845" s="70"/>
      <c r="Z3845" s="68">
        <f t="shared" si="253"/>
        <v>1</v>
      </c>
      <c r="AC3845" s="1" t="str">
        <f t="shared" ref="AC3845:AC3908" si="254">YEAR(Z3845)&amp;F3845&amp;G3845</f>
        <v>1900</v>
      </c>
    </row>
    <row r="3846" spans="2:29" x14ac:dyDescent="0.25">
      <c r="B3846" s="1">
        <f t="shared" si="251"/>
        <v>0</v>
      </c>
      <c r="D3846" s="95" t="str">
        <f t="shared" si="252"/>
        <v/>
      </c>
      <c r="E3846" s="69"/>
      <c r="F3846" s="70"/>
      <c r="G3846" s="4"/>
      <c r="H3846" s="71"/>
      <c r="I3846" s="71"/>
      <c r="J3846" s="70"/>
      <c r="K3846" s="70"/>
      <c r="L3846" s="70"/>
      <c r="M3846" s="70"/>
      <c r="N3846" s="70"/>
      <c r="O3846" s="70"/>
      <c r="P3846" s="70"/>
      <c r="Q3846" s="70"/>
      <c r="R3846" s="70"/>
      <c r="S3846" s="86"/>
      <c r="T3846" s="70"/>
      <c r="Z3846" s="68">
        <f t="shared" si="253"/>
        <v>1</v>
      </c>
      <c r="AC3846" s="1" t="str">
        <f t="shared" si="254"/>
        <v>1900</v>
      </c>
    </row>
    <row r="3847" spans="2:29" x14ac:dyDescent="0.25">
      <c r="B3847" s="1">
        <f t="shared" si="251"/>
        <v>0</v>
      </c>
      <c r="D3847" s="95" t="str">
        <f t="shared" si="252"/>
        <v/>
      </c>
      <c r="E3847" s="69"/>
      <c r="F3847" s="70"/>
      <c r="G3847" s="4"/>
      <c r="H3847" s="71"/>
      <c r="I3847" s="71"/>
      <c r="J3847" s="70"/>
      <c r="K3847" s="70"/>
      <c r="L3847" s="70"/>
      <c r="M3847" s="70"/>
      <c r="N3847" s="70"/>
      <c r="O3847" s="70"/>
      <c r="P3847" s="70"/>
      <c r="Q3847" s="70"/>
      <c r="R3847" s="70"/>
      <c r="S3847" s="86"/>
      <c r="T3847" s="70"/>
      <c r="Z3847" s="68">
        <f t="shared" si="253"/>
        <v>1</v>
      </c>
      <c r="AC3847" s="1" t="str">
        <f t="shared" si="254"/>
        <v>1900</v>
      </c>
    </row>
    <row r="3848" spans="2:29" x14ac:dyDescent="0.25">
      <c r="B3848" s="1">
        <f t="shared" si="251"/>
        <v>0</v>
      </c>
      <c r="D3848" s="95" t="str">
        <f t="shared" si="252"/>
        <v/>
      </c>
      <c r="E3848" s="69"/>
      <c r="F3848" s="70"/>
      <c r="G3848" s="4"/>
      <c r="H3848" s="71"/>
      <c r="I3848" s="71"/>
      <c r="J3848" s="70"/>
      <c r="K3848" s="70"/>
      <c r="L3848" s="70"/>
      <c r="M3848" s="70"/>
      <c r="N3848" s="70"/>
      <c r="O3848" s="70"/>
      <c r="P3848" s="70"/>
      <c r="Q3848" s="70"/>
      <c r="R3848" s="70"/>
      <c r="S3848" s="86"/>
      <c r="T3848" s="70"/>
      <c r="Z3848" s="68">
        <f t="shared" si="253"/>
        <v>1</v>
      </c>
      <c r="AC3848" s="1" t="str">
        <f t="shared" si="254"/>
        <v>1900</v>
      </c>
    </row>
    <row r="3849" spans="2:29" x14ac:dyDescent="0.25">
      <c r="B3849" s="1">
        <f t="shared" si="251"/>
        <v>0</v>
      </c>
      <c r="D3849" s="95" t="str">
        <f t="shared" si="252"/>
        <v/>
      </c>
      <c r="E3849" s="69"/>
      <c r="F3849" s="70"/>
      <c r="G3849" s="4"/>
      <c r="H3849" s="71"/>
      <c r="I3849" s="71"/>
      <c r="J3849" s="70"/>
      <c r="K3849" s="70"/>
      <c r="L3849" s="70"/>
      <c r="M3849" s="70"/>
      <c r="N3849" s="70"/>
      <c r="O3849" s="70"/>
      <c r="P3849" s="70"/>
      <c r="Q3849" s="70"/>
      <c r="R3849" s="70"/>
      <c r="S3849" s="86"/>
      <c r="T3849" s="70"/>
      <c r="Z3849" s="68">
        <f t="shared" si="253"/>
        <v>1</v>
      </c>
      <c r="AC3849" s="1" t="str">
        <f t="shared" si="254"/>
        <v>1900</v>
      </c>
    </row>
    <row r="3850" spans="2:29" x14ac:dyDescent="0.25">
      <c r="B3850" s="1">
        <f t="shared" si="251"/>
        <v>0</v>
      </c>
      <c r="D3850" s="95" t="str">
        <f t="shared" si="252"/>
        <v/>
      </c>
      <c r="E3850" s="69"/>
      <c r="F3850" s="70"/>
      <c r="G3850" s="4"/>
      <c r="H3850" s="71"/>
      <c r="I3850" s="71"/>
      <c r="J3850" s="70"/>
      <c r="K3850" s="70"/>
      <c r="L3850" s="70"/>
      <c r="M3850" s="70"/>
      <c r="N3850" s="70"/>
      <c r="O3850" s="70"/>
      <c r="P3850" s="70"/>
      <c r="Q3850" s="70"/>
      <c r="R3850" s="70"/>
      <c r="S3850" s="86"/>
      <c r="T3850" s="70"/>
      <c r="Z3850" s="68">
        <f t="shared" si="253"/>
        <v>1</v>
      </c>
      <c r="AC3850" s="1" t="str">
        <f t="shared" si="254"/>
        <v>1900</v>
      </c>
    </row>
    <row r="3851" spans="2:29" x14ac:dyDescent="0.25">
      <c r="B3851" s="1">
        <f t="shared" si="251"/>
        <v>0</v>
      </c>
      <c r="D3851" s="95" t="str">
        <f t="shared" si="252"/>
        <v/>
      </c>
      <c r="E3851" s="69"/>
      <c r="F3851" s="70"/>
      <c r="G3851" s="4"/>
      <c r="H3851" s="71"/>
      <c r="I3851" s="71"/>
      <c r="J3851" s="70"/>
      <c r="K3851" s="70"/>
      <c r="L3851" s="70"/>
      <c r="M3851" s="70"/>
      <c r="N3851" s="70"/>
      <c r="O3851" s="70"/>
      <c r="P3851" s="70"/>
      <c r="Q3851" s="70"/>
      <c r="R3851" s="70"/>
      <c r="S3851" s="86"/>
      <c r="T3851" s="70"/>
      <c r="Z3851" s="68">
        <f t="shared" si="253"/>
        <v>1</v>
      </c>
      <c r="AC3851" s="1" t="str">
        <f t="shared" si="254"/>
        <v>1900</v>
      </c>
    </row>
    <row r="3852" spans="2:29" x14ac:dyDescent="0.25">
      <c r="B3852" s="1">
        <f t="shared" si="251"/>
        <v>0</v>
      </c>
      <c r="D3852" s="95" t="str">
        <f t="shared" si="252"/>
        <v/>
      </c>
      <c r="E3852" s="69"/>
      <c r="F3852" s="70"/>
      <c r="G3852" s="4"/>
      <c r="H3852" s="71"/>
      <c r="I3852" s="71"/>
      <c r="J3852" s="70"/>
      <c r="K3852" s="70"/>
      <c r="L3852" s="70"/>
      <c r="M3852" s="70"/>
      <c r="N3852" s="70"/>
      <c r="O3852" s="70"/>
      <c r="P3852" s="70"/>
      <c r="Q3852" s="70"/>
      <c r="R3852" s="70"/>
      <c r="S3852" s="86"/>
      <c r="T3852" s="70"/>
      <c r="Z3852" s="68">
        <f t="shared" si="253"/>
        <v>1</v>
      </c>
      <c r="AC3852" s="1" t="str">
        <f t="shared" si="254"/>
        <v>1900</v>
      </c>
    </row>
    <row r="3853" spans="2:29" x14ac:dyDescent="0.25">
      <c r="B3853" s="1">
        <f t="shared" si="251"/>
        <v>0</v>
      </c>
      <c r="D3853" s="95" t="str">
        <f t="shared" si="252"/>
        <v/>
      </c>
      <c r="E3853" s="69"/>
      <c r="F3853" s="70"/>
      <c r="G3853" s="4"/>
      <c r="H3853" s="71"/>
      <c r="I3853" s="71"/>
      <c r="J3853" s="70"/>
      <c r="K3853" s="70"/>
      <c r="L3853" s="70"/>
      <c r="M3853" s="70"/>
      <c r="N3853" s="70"/>
      <c r="O3853" s="70"/>
      <c r="P3853" s="70"/>
      <c r="Q3853" s="70"/>
      <c r="R3853" s="70"/>
      <c r="S3853" s="86"/>
      <c r="T3853" s="70"/>
      <c r="Z3853" s="68">
        <f t="shared" si="253"/>
        <v>1</v>
      </c>
      <c r="AC3853" s="1" t="str">
        <f t="shared" si="254"/>
        <v>1900</v>
      </c>
    </row>
    <row r="3854" spans="2:29" x14ac:dyDescent="0.25">
      <c r="B3854" s="1">
        <f t="shared" si="251"/>
        <v>0</v>
      </c>
      <c r="D3854" s="95" t="str">
        <f t="shared" si="252"/>
        <v/>
      </c>
      <c r="E3854" s="69"/>
      <c r="F3854" s="70"/>
      <c r="G3854" s="4"/>
      <c r="H3854" s="71"/>
      <c r="I3854" s="71"/>
      <c r="J3854" s="70"/>
      <c r="K3854" s="70"/>
      <c r="L3854" s="70"/>
      <c r="M3854" s="70"/>
      <c r="N3854" s="70"/>
      <c r="O3854" s="70"/>
      <c r="P3854" s="70"/>
      <c r="Q3854" s="70"/>
      <c r="R3854" s="70"/>
      <c r="S3854" s="86"/>
      <c r="T3854" s="70"/>
      <c r="Z3854" s="68">
        <f t="shared" si="253"/>
        <v>1</v>
      </c>
      <c r="AC3854" s="1" t="str">
        <f t="shared" si="254"/>
        <v>1900</v>
      </c>
    </row>
    <row r="3855" spans="2:29" x14ac:dyDescent="0.25">
      <c r="B3855" s="1">
        <f t="shared" si="251"/>
        <v>0</v>
      </c>
      <c r="D3855" s="95" t="str">
        <f t="shared" si="252"/>
        <v/>
      </c>
      <c r="E3855" s="69"/>
      <c r="F3855" s="70"/>
      <c r="G3855" s="4"/>
      <c r="H3855" s="71"/>
      <c r="I3855" s="71"/>
      <c r="J3855" s="70"/>
      <c r="K3855" s="70"/>
      <c r="L3855" s="70"/>
      <c r="M3855" s="70"/>
      <c r="N3855" s="70"/>
      <c r="O3855" s="70"/>
      <c r="P3855" s="70"/>
      <c r="Q3855" s="70"/>
      <c r="R3855" s="70"/>
      <c r="S3855" s="86"/>
      <c r="T3855" s="70"/>
      <c r="Z3855" s="68">
        <f t="shared" si="253"/>
        <v>1</v>
      </c>
      <c r="AC3855" s="1" t="str">
        <f t="shared" si="254"/>
        <v>1900</v>
      </c>
    </row>
    <row r="3856" spans="2:29" x14ac:dyDescent="0.25">
      <c r="B3856" s="1">
        <f t="shared" si="251"/>
        <v>0</v>
      </c>
      <c r="D3856" s="95" t="str">
        <f t="shared" si="252"/>
        <v/>
      </c>
      <c r="E3856" s="69"/>
      <c r="F3856" s="70"/>
      <c r="G3856" s="4"/>
      <c r="H3856" s="71"/>
      <c r="I3856" s="71"/>
      <c r="J3856" s="70"/>
      <c r="K3856" s="70"/>
      <c r="L3856" s="70"/>
      <c r="M3856" s="70"/>
      <c r="N3856" s="70"/>
      <c r="O3856" s="70"/>
      <c r="P3856" s="70"/>
      <c r="Q3856" s="70"/>
      <c r="R3856" s="70"/>
      <c r="S3856" s="86"/>
      <c r="T3856" s="70"/>
      <c r="Z3856" s="68">
        <f t="shared" si="253"/>
        <v>1</v>
      </c>
      <c r="AC3856" s="1" t="str">
        <f t="shared" si="254"/>
        <v>1900</v>
      </c>
    </row>
    <row r="3857" spans="2:29" x14ac:dyDescent="0.25">
      <c r="B3857" s="1">
        <f t="shared" si="251"/>
        <v>0</v>
      </c>
      <c r="D3857" s="95" t="str">
        <f t="shared" si="252"/>
        <v/>
      </c>
      <c r="E3857" s="69"/>
      <c r="F3857" s="70"/>
      <c r="G3857" s="4"/>
      <c r="H3857" s="71"/>
      <c r="I3857" s="71"/>
      <c r="J3857" s="70"/>
      <c r="K3857" s="70"/>
      <c r="L3857" s="70"/>
      <c r="M3857" s="70"/>
      <c r="N3857" s="70"/>
      <c r="O3857" s="70"/>
      <c r="P3857" s="70"/>
      <c r="Q3857" s="70"/>
      <c r="R3857" s="70"/>
      <c r="S3857" s="86"/>
      <c r="T3857" s="70"/>
      <c r="Z3857" s="68">
        <f t="shared" si="253"/>
        <v>1</v>
      </c>
      <c r="AC3857" s="1" t="str">
        <f t="shared" si="254"/>
        <v>1900</v>
      </c>
    </row>
    <row r="3858" spans="2:29" x14ac:dyDescent="0.25">
      <c r="B3858" s="1">
        <f t="shared" si="251"/>
        <v>0</v>
      </c>
      <c r="D3858" s="95" t="str">
        <f t="shared" si="252"/>
        <v/>
      </c>
      <c r="E3858" s="69"/>
      <c r="F3858" s="70"/>
      <c r="G3858" s="4"/>
      <c r="H3858" s="71"/>
      <c r="I3858" s="71"/>
      <c r="J3858" s="70"/>
      <c r="K3858" s="70"/>
      <c r="L3858" s="70"/>
      <c r="M3858" s="70"/>
      <c r="N3858" s="70"/>
      <c r="O3858" s="70"/>
      <c r="P3858" s="70"/>
      <c r="Q3858" s="70"/>
      <c r="R3858" s="70"/>
      <c r="S3858" s="86"/>
      <c r="T3858" s="70"/>
      <c r="Z3858" s="68">
        <f t="shared" si="253"/>
        <v>1</v>
      </c>
      <c r="AC3858" s="1" t="str">
        <f t="shared" si="254"/>
        <v>1900</v>
      </c>
    </row>
    <row r="3859" spans="2:29" x14ac:dyDescent="0.25">
      <c r="B3859" s="1">
        <f t="shared" si="251"/>
        <v>0</v>
      </c>
      <c r="D3859" s="95" t="str">
        <f t="shared" si="252"/>
        <v/>
      </c>
      <c r="E3859" s="69"/>
      <c r="F3859" s="70"/>
      <c r="G3859" s="4"/>
      <c r="H3859" s="71"/>
      <c r="I3859" s="71"/>
      <c r="J3859" s="70"/>
      <c r="K3859" s="70"/>
      <c r="L3859" s="70"/>
      <c r="M3859" s="70"/>
      <c r="N3859" s="70"/>
      <c r="O3859" s="70"/>
      <c r="P3859" s="70"/>
      <c r="Q3859" s="70"/>
      <c r="R3859" s="70"/>
      <c r="S3859" s="86"/>
      <c r="T3859" s="70"/>
      <c r="Z3859" s="68">
        <f t="shared" si="253"/>
        <v>1</v>
      </c>
      <c r="AC3859" s="1" t="str">
        <f t="shared" si="254"/>
        <v>1900</v>
      </c>
    </row>
    <row r="3860" spans="2:29" x14ac:dyDescent="0.25">
      <c r="B3860" s="1">
        <f t="shared" si="251"/>
        <v>0</v>
      </c>
      <c r="D3860" s="95" t="str">
        <f t="shared" si="252"/>
        <v/>
      </c>
      <c r="E3860" s="69"/>
      <c r="F3860" s="70"/>
      <c r="G3860" s="4"/>
      <c r="H3860" s="71"/>
      <c r="I3860" s="71"/>
      <c r="J3860" s="70"/>
      <c r="K3860" s="70"/>
      <c r="L3860" s="70"/>
      <c r="M3860" s="70"/>
      <c r="N3860" s="70"/>
      <c r="O3860" s="70"/>
      <c r="P3860" s="70"/>
      <c r="Q3860" s="70"/>
      <c r="R3860" s="70"/>
      <c r="S3860" s="86"/>
      <c r="T3860" s="70"/>
      <c r="Z3860" s="68">
        <f t="shared" si="253"/>
        <v>1</v>
      </c>
      <c r="AC3860" s="1" t="str">
        <f t="shared" si="254"/>
        <v>1900</v>
      </c>
    </row>
    <row r="3861" spans="2:29" x14ac:dyDescent="0.25">
      <c r="B3861" s="1">
        <f t="shared" si="251"/>
        <v>0</v>
      </c>
      <c r="D3861" s="95" t="str">
        <f t="shared" si="252"/>
        <v/>
      </c>
      <c r="E3861" s="69"/>
      <c r="F3861" s="70"/>
      <c r="G3861" s="4"/>
      <c r="H3861" s="71"/>
      <c r="I3861" s="71"/>
      <c r="J3861" s="70"/>
      <c r="K3861" s="70"/>
      <c r="L3861" s="70"/>
      <c r="M3861" s="70"/>
      <c r="N3861" s="70"/>
      <c r="O3861" s="70"/>
      <c r="P3861" s="70"/>
      <c r="Q3861" s="70"/>
      <c r="R3861" s="70"/>
      <c r="S3861" s="86"/>
      <c r="T3861" s="70"/>
      <c r="Z3861" s="68">
        <f t="shared" si="253"/>
        <v>1</v>
      </c>
      <c r="AC3861" s="1" t="str">
        <f t="shared" si="254"/>
        <v>1900</v>
      </c>
    </row>
    <row r="3862" spans="2:29" x14ac:dyDescent="0.25">
      <c r="B3862" s="1">
        <f t="shared" si="251"/>
        <v>0</v>
      </c>
      <c r="D3862" s="95" t="str">
        <f t="shared" si="252"/>
        <v/>
      </c>
      <c r="E3862" s="69"/>
      <c r="F3862" s="70"/>
      <c r="G3862" s="4"/>
      <c r="H3862" s="71"/>
      <c r="I3862" s="71"/>
      <c r="J3862" s="70"/>
      <c r="K3862" s="70"/>
      <c r="L3862" s="70"/>
      <c r="M3862" s="70"/>
      <c r="N3862" s="70"/>
      <c r="O3862" s="70"/>
      <c r="P3862" s="70"/>
      <c r="Q3862" s="70"/>
      <c r="R3862" s="70"/>
      <c r="S3862" s="86"/>
      <c r="T3862" s="70"/>
      <c r="Z3862" s="68">
        <f t="shared" si="253"/>
        <v>1</v>
      </c>
      <c r="AC3862" s="1" t="str">
        <f t="shared" si="254"/>
        <v>1900</v>
      </c>
    </row>
    <row r="3863" spans="2:29" x14ac:dyDescent="0.25">
      <c r="B3863" s="1">
        <f t="shared" si="251"/>
        <v>0</v>
      </c>
      <c r="D3863" s="95" t="str">
        <f t="shared" si="252"/>
        <v/>
      </c>
      <c r="E3863" s="69"/>
      <c r="F3863" s="70"/>
      <c r="G3863" s="4"/>
      <c r="H3863" s="71"/>
      <c r="I3863" s="71"/>
      <c r="J3863" s="70"/>
      <c r="K3863" s="70"/>
      <c r="L3863" s="70"/>
      <c r="M3863" s="70"/>
      <c r="N3863" s="70"/>
      <c r="O3863" s="70"/>
      <c r="P3863" s="70"/>
      <c r="Q3863" s="70"/>
      <c r="R3863" s="70"/>
      <c r="S3863" s="86"/>
      <c r="T3863" s="70"/>
      <c r="Z3863" s="68">
        <f t="shared" si="253"/>
        <v>1</v>
      </c>
      <c r="AC3863" s="1" t="str">
        <f t="shared" si="254"/>
        <v>1900</v>
      </c>
    </row>
    <row r="3864" spans="2:29" x14ac:dyDescent="0.25">
      <c r="B3864" s="1">
        <f t="shared" si="251"/>
        <v>0</v>
      </c>
      <c r="D3864" s="95" t="str">
        <f t="shared" si="252"/>
        <v/>
      </c>
      <c r="E3864" s="69"/>
      <c r="F3864" s="70"/>
      <c r="G3864" s="4"/>
      <c r="H3864" s="71"/>
      <c r="I3864" s="71"/>
      <c r="J3864" s="70"/>
      <c r="K3864" s="70"/>
      <c r="L3864" s="70"/>
      <c r="M3864" s="70"/>
      <c r="N3864" s="70"/>
      <c r="O3864" s="70"/>
      <c r="P3864" s="70"/>
      <c r="Q3864" s="70"/>
      <c r="R3864" s="70"/>
      <c r="S3864" s="86"/>
      <c r="T3864" s="70"/>
      <c r="Z3864" s="68">
        <f t="shared" si="253"/>
        <v>1</v>
      </c>
      <c r="AC3864" s="1" t="str">
        <f t="shared" si="254"/>
        <v>1900</v>
      </c>
    </row>
    <row r="3865" spans="2:29" x14ac:dyDescent="0.25">
      <c r="B3865" s="1">
        <f t="shared" si="251"/>
        <v>0</v>
      </c>
      <c r="D3865" s="95" t="str">
        <f t="shared" si="252"/>
        <v/>
      </c>
      <c r="E3865" s="69"/>
      <c r="F3865" s="70"/>
      <c r="G3865" s="4"/>
      <c r="H3865" s="71"/>
      <c r="I3865" s="71"/>
      <c r="J3865" s="70"/>
      <c r="K3865" s="70"/>
      <c r="L3865" s="70"/>
      <c r="M3865" s="70"/>
      <c r="N3865" s="70"/>
      <c r="O3865" s="70"/>
      <c r="P3865" s="70"/>
      <c r="Q3865" s="70"/>
      <c r="R3865" s="70"/>
      <c r="S3865" s="86"/>
      <c r="T3865" s="70"/>
      <c r="Z3865" s="68">
        <f t="shared" si="253"/>
        <v>1</v>
      </c>
      <c r="AC3865" s="1" t="str">
        <f t="shared" si="254"/>
        <v>1900</v>
      </c>
    </row>
    <row r="3866" spans="2:29" x14ac:dyDescent="0.25">
      <c r="B3866" s="1">
        <f t="shared" si="251"/>
        <v>0</v>
      </c>
      <c r="D3866" s="95" t="str">
        <f t="shared" si="252"/>
        <v/>
      </c>
      <c r="E3866" s="69"/>
      <c r="F3866" s="70"/>
      <c r="G3866" s="4"/>
      <c r="H3866" s="71"/>
      <c r="I3866" s="71"/>
      <c r="J3866" s="70"/>
      <c r="K3866" s="70"/>
      <c r="L3866" s="70"/>
      <c r="M3866" s="70"/>
      <c r="N3866" s="70"/>
      <c r="O3866" s="70"/>
      <c r="P3866" s="70"/>
      <c r="Q3866" s="70"/>
      <c r="R3866" s="70"/>
      <c r="S3866" s="86"/>
      <c r="T3866" s="70"/>
      <c r="Z3866" s="68">
        <f t="shared" si="253"/>
        <v>1</v>
      </c>
      <c r="AC3866" s="1" t="str">
        <f t="shared" si="254"/>
        <v>1900</v>
      </c>
    </row>
    <row r="3867" spans="2:29" x14ac:dyDescent="0.25">
      <c r="B3867" s="1">
        <f t="shared" si="251"/>
        <v>0</v>
      </c>
      <c r="D3867" s="95" t="str">
        <f t="shared" si="252"/>
        <v/>
      </c>
      <c r="E3867" s="69"/>
      <c r="F3867" s="70"/>
      <c r="G3867" s="4"/>
      <c r="H3867" s="71"/>
      <c r="I3867" s="71"/>
      <c r="J3867" s="70"/>
      <c r="K3867" s="70"/>
      <c r="L3867" s="70"/>
      <c r="M3867" s="70"/>
      <c r="N3867" s="70"/>
      <c r="O3867" s="70"/>
      <c r="P3867" s="70"/>
      <c r="Q3867" s="70"/>
      <c r="R3867" s="70"/>
      <c r="S3867" s="86"/>
      <c r="T3867" s="70"/>
      <c r="Z3867" s="68">
        <f t="shared" si="253"/>
        <v>1</v>
      </c>
      <c r="AC3867" s="1" t="str">
        <f t="shared" si="254"/>
        <v>1900</v>
      </c>
    </row>
    <row r="3868" spans="2:29" x14ac:dyDescent="0.25">
      <c r="B3868" s="1">
        <f t="shared" si="251"/>
        <v>0</v>
      </c>
      <c r="D3868" s="95" t="str">
        <f t="shared" si="252"/>
        <v/>
      </c>
      <c r="E3868" s="69"/>
      <c r="F3868" s="70"/>
      <c r="G3868" s="4"/>
      <c r="H3868" s="71"/>
      <c r="I3868" s="71"/>
      <c r="J3868" s="70"/>
      <c r="K3868" s="70"/>
      <c r="L3868" s="70"/>
      <c r="M3868" s="70"/>
      <c r="N3868" s="70"/>
      <c r="O3868" s="70"/>
      <c r="P3868" s="70"/>
      <c r="Q3868" s="70"/>
      <c r="R3868" s="70"/>
      <c r="S3868" s="86"/>
      <c r="T3868" s="70"/>
      <c r="Z3868" s="68">
        <f t="shared" si="253"/>
        <v>1</v>
      </c>
      <c r="AC3868" s="1" t="str">
        <f t="shared" si="254"/>
        <v>1900</v>
      </c>
    </row>
    <row r="3869" spans="2:29" x14ac:dyDescent="0.25">
      <c r="B3869" s="1">
        <f t="shared" si="251"/>
        <v>0</v>
      </c>
      <c r="D3869" s="95" t="str">
        <f t="shared" si="252"/>
        <v/>
      </c>
      <c r="E3869" s="69"/>
      <c r="F3869" s="70"/>
      <c r="G3869" s="4"/>
      <c r="H3869" s="71"/>
      <c r="I3869" s="71"/>
      <c r="J3869" s="70"/>
      <c r="K3869" s="70"/>
      <c r="L3869" s="70"/>
      <c r="M3869" s="70"/>
      <c r="N3869" s="70"/>
      <c r="O3869" s="70"/>
      <c r="P3869" s="70"/>
      <c r="Q3869" s="70"/>
      <c r="R3869" s="70"/>
      <c r="S3869" s="86"/>
      <c r="T3869" s="70"/>
      <c r="Z3869" s="68">
        <f t="shared" si="253"/>
        <v>1</v>
      </c>
      <c r="AC3869" s="1" t="str">
        <f t="shared" si="254"/>
        <v>1900</v>
      </c>
    </row>
    <row r="3870" spans="2:29" x14ac:dyDescent="0.25">
      <c r="B3870" s="1">
        <f t="shared" si="251"/>
        <v>0</v>
      </c>
      <c r="D3870" s="95" t="str">
        <f t="shared" si="252"/>
        <v/>
      </c>
      <c r="E3870" s="69"/>
      <c r="F3870" s="70"/>
      <c r="G3870" s="4"/>
      <c r="H3870" s="71"/>
      <c r="I3870" s="71"/>
      <c r="J3870" s="70"/>
      <c r="K3870" s="70"/>
      <c r="L3870" s="70"/>
      <c r="M3870" s="70"/>
      <c r="N3870" s="70"/>
      <c r="O3870" s="70"/>
      <c r="P3870" s="70"/>
      <c r="Q3870" s="70"/>
      <c r="R3870" s="70"/>
      <c r="S3870" s="86"/>
      <c r="T3870" s="70"/>
      <c r="Z3870" s="68">
        <f t="shared" si="253"/>
        <v>1</v>
      </c>
      <c r="AC3870" s="1" t="str">
        <f t="shared" si="254"/>
        <v>1900</v>
      </c>
    </row>
    <row r="3871" spans="2:29" x14ac:dyDescent="0.25">
      <c r="B3871" s="1">
        <f t="shared" si="251"/>
        <v>0</v>
      </c>
      <c r="D3871" s="95" t="str">
        <f t="shared" si="252"/>
        <v/>
      </c>
      <c r="E3871" s="69"/>
      <c r="F3871" s="70"/>
      <c r="G3871" s="4"/>
      <c r="H3871" s="71"/>
      <c r="I3871" s="71"/>
      <c r="J3871" s="70"/>
      <c r="K3871" s="70"/>
      <c r="L3871" s="70"/>
      <c r="M3871" s="70"/>
      <c r="N3871" s="70"/>
      <c r="O3871" s="70"/>
      <c r="P3871" s="70"/>
      <c r="Q3871" s="70"/>
      <c r="R3871" s="70"/>
      <c r="S3871" s="86"/>
      <c r="T3871" s="70"/>
      <c r="Z3871" s="68">
        <f t="shared" si="253"/>
        <v>1</v>
      </c>
      <c r="AC3871" s="1" t="str">
        <f t="shared" si="254"/>
        <v>1900</v>
      </c>
    </row>
    <row r="3872" spans="2:29" x14ac:dyDescent="0.25">
      <c r="B3872" s="1">
        <f t="shared" si="251"/>
        <v>0</v>
      </c>
      <c r="D3872" s="95" t="str">
        <f t="shared" si="252"/>
        <v/>
      </c>
      <c r="E3872" s="69"/>
      <c r="F3872" s="70"/>
      <c r="G3872" s="4"/>
      <c r="H3872" s="71"/>
      <c r="I3872" s="71"/>
      <c r="J3872" s="70"/>
      <c r="K3872" s="70"/>
      <c r="L3872" s="70"/>
      <c r="M3872" s="70"/>
      <c r="N3872" s="70"/>
      <c r="O3872" s="70"/>
      <c r="P3872" s="70"/>
      <c r="Q3872" s="70"/>
      <c r="R3872" s="70"/>
      <c r="S3872" s="86"/>
      <c r="T3872" s="70"/>
      <c r="Z3872" s="68">
        <f t="shared" si="253"/>
        <v>1</v>
      </c>
      <c r="AC3872" s="1" t="str">
        <f t="shared" si="254"/>
        <v>1900</v>
      </c>
    </row>
    <row r="3873" spans="2:29" x14ac:dyDescent="0.25">
      <c r="B3873" s="1">
        <f t="shared" si="251"/>
        <v>0</v>
      </c>
      <c r="D3873" s="95" t="str">
        <f t="shared" si="252"/>
        <v/>
      </c>
      <c r="E3873" s="69"/>
      <c r="F3873" s="70"/>
      <c r="G3873" s="4"/>
      <c r="H3873" s="71"/>
      <c r="I3873" s="71"/>
      <c r="J3873" s="70"/>
      <c r="K3873" s="70"/>
      <c r="L3873" s="70"/>
      <c r="M3873" s="70"/>
      <c r="N3873" s="70"/>
      <c r="O3873" s="70"/>
      <c r="P3873" s="70"/>
      <c r="Q3873" s="70"/>
      <c r="R3873" s="70"/>
      <c r="S3873" s="86"/>
      <c r="T3873" s="70"/>
      <c r="Z3873" s="68">
        <f t="shared" si="253"/>
        <v>1</v>
      </c>
      <c r="AC3873" s="1" t="str">
        <f t="shared" si="254"/>
        <v>1900</v>
      </c>
    </row>
    <row r="3874" spans="2:29" x14ac:dyDescent="0.25">
      <c r="B3874" s="1">
        <f t="shared" si="251"/>
        <v>0</v>
      </c>
      <c r="D3874" s="95" t="str">
        <f t="shared" si="252"/>
        <v/>
      </c>
      <c r="E3874" s="69"/>
      <c r="F3874" s="70"/>
      <c r="G3874" s="4"/>
      <c r="H3874" s="71"/>
      <c r="I3874" s="71"/>
      <c r="J3874" s="70"/>
      <c r="K3874" s="70"/>
      <c r="L3874" s="70"/>
      <c r="M3874" s="70"/>
      <c r="N3874" s="70"/>
      <c r="O3874" s="70"/>
      <c r="P3874" s="70"/>
      <c r="Q3874" s="70"/>
      <c r="R3874" s="70"/>
      <c r="S3874" s="86"/>
      <c r="T3874" s="70"/>
      <c r="Z3874" s="68">
        <f t="shared" si="253"/>
        <v>1</v>
      </c>
      <c r="AC3874" s="1" t="str">
        <f t="shared" si="254"/>
        <v>1900</v>
      </c>
    </row>
    <row r="3875" spans="2:29" x14ac:dyDescent="0.25">
      <c r="B3875" s="1">
        <f t="shared" si="251"/>
        <v>0</v>
      </c>
      <c r="D3875" s="95" t="str">
        <f t="shared" si="252"/>
        <v/>
      </c>
      <c r="E3875" s="69"/>
      <c r="F3875" s="70"/>
      <c r="G3875" s="4"/>
      <c r="H3875" s="71"/>
      <c r="I3875" s="71"/>
      <c r="J3875" s="70"/>
      <c r="K3875" s="70"/>
      <c r="L3875" s="70"/>
      <c r="M3875" s="70"/>
      <c r="N3875" s="70"/>
      <c r="O3875" s="70"/>
      <c r="P3875" s="70"/>
      <c r="Q3875" s="70"/>
      <c r="R3875" s="70"/>
      <c r="S3875" s="86"/>
      <c r="T3875" s="70"/>
      <c r="Z3875" s="68">
        <f t="shared" si="253"/>
        <v>1</v>
      </c>
      <c r="AC3875" s="1" t="str">
        <f t="shared" si="254"/>
        <v>1900</v>
      </c>
    </row>
    <row r="3876" spans="2:29" x14ac:dyDescent="0.25">
      <c r="B3876" s="1">
        <f t="shared" si="251"/>
        <v>0</v>
      </c>
      <c r="D3876" s="95" t="str">
        <f t="shared" si="252"/>
        <v/>
      </c>
      <c r="E3876" s="69"/>
      <c r="F3876" s="70"/>
      <c r="G3876" s="4"/>
      <c r="H3876" s="71"/>
      <c r="I3876" s="71"/>
      <c r="J3876" s="70"/>
      <c r="K3876" s="70"/>
      <c r="L3876" s="70"/>
      <c r="M3876" s="70"/>
      <c r="N3876" s="70"/>
      <c r="O3876" s="70"/>
      <c r="P3876" s="70"/>
      <c r="Q3876" s="70"/>
      <c r="R3876" s="70"/>
      <c r="S3876" s="86"/>
      <c r="T3876" s="70"/>
      <c r="Z3876" s="68">
        <f t="shared" si="253"/>
        <v>1</v>
      </c>
      <c r="AC3876" s="1" t="str">
        <f t="shared" si="254"/>
        <v>1900</v>
      </c>
    </row>
    <row r="3877" spans="2:29" x14ac:dyDescent="0.25">
      <c r="B3877" s="1">
        <f t="shared" si="251"/>
        <v>0</v>
      </c>
      <c r="D3877" s="95" t="str">
        <f t="shared" si="252"/>
        <v/>
      </c>
      <c r="E3877" s="69"/>
      <c r="F3877" s="70"/>
      <c r="G3877" s="4"/>
      <c r="H3877" s="71"/>
      <c r="I3877" s="71"/>
      <c r="J3877" s="70"/>
      <c r="K3877" s="70"/>
      <c r="L3877" s="70"/>
      <c r="M3877" s="70"/>
      <c r="N3877" s="70"/>
      <c r="O3877" s="70"/>
      <c r="P3877" s="70"/>
      <c r="Q3877" s="70"/>
      <c r="R3877" s="70"/>
      <c r="S3877" s="86"/>
      <c r="T3877" s="70"/>
      <c r="Z3877" s="68">
        <f t="shared" si="253"/>
        <v>1</v>
      </c>
      <c r="AC3877" s="1" t="str">
        <f t="shared" si="254"/>
        <v>1900</v>
      </c>
    </row>
    <row r="3878" spans="2:29" x14ac:dyDescent="0.25">
      <c r="B3878" s="1">
        <f t="shared" si="251"/>
        <v>0</v>
      </c>
      <c r="D3878" s="95" t="str">
        <f t="shared" si="252"/>
        <v/>
      </c>
      <c r="E3878" s="69"/>
      <c r="F3878" s="70"/>
      <c r="G3878" s="4"/>
      <c r="H3878" s="71"/>
      <c r="I3878" s="71"/>
      <c r="J3878" s="70"/>
      <c r="K3878" s="70"/>
      <c r="L3878" s="70"/>
      <c r="M3878" s="70"/>
      <c r="N3878" s="70"/>
      <c r="O3878" s="70"/>
      <c r="P3878" s="70"/>
      <c r="Q3878" s="70"/>
      <c r="R3878" s="70"/>
      <c r="S3878" s="86"/>
      <c r="T3878" s="70"/>
      <c r="Z3878" s="68">
        <f t="shared" si="253"/>
        <v>1</v>
      </c>
      <c r="AC3878" s="1" t="str">
        <f t="shared" si="254"/>
        <v>1900</v>
      </c>
    </row>
    <row r="3879" spans="2:29" x14ac:dyDescent="0.25">
      <c r="B3879" s="1">
        <f t="shared" si="251"/>
        <v>0</v>
      </c>
      <c r="D3879" s="95" t="str">
        <f t="shared" si="252"/>
        <v/>
      </c>
      <c r="E3879" s="69"/>
      <c r="F3879" s="70"/>
      <c r="G3879" s="4"/>
      <c r="H3879" s="71"/>
      <c r="I3879" s="71"/>
      <c r="J3879" s="70"/>
      <c r="K3879" s="70"/>
      <c r="L3879" s="70"/>
      <c r="M3879" s="70"/>
      <c r="N3879" s="70"/>
      <c r="O3879" s="70"/>
      <c r="P3879" s="70"/>
      <c r="Q3879" s="70"/>
      <c r="R3879" s="70"/>
      <c r="S3879" s="86"/>
      <c r="T3879" s="70"/>
      <c r="Z3879" s="68">
        <f t="shared" si="253"/>
        <v>1</v>
      </c>
      <c r="AC3879" s="1" t="str">
        <f t="shared" si="254"/>
        <v>1900</v>
      </c>
    </row>
    <row r="3880" spans="2:29" x14ac:dyDescent="0.25">
      <c r="B3880" s="1">
        <f t="shared" si="251"/>
        <v>0</v>
      </c>
      <c r="D3880" s="95" t="str">
        <f t="shared" si="252"/>
        <v/>
      </c>
      <c r="E3880" s="69"/>
      <c r="F3880" s="70"/>
      <c r="G3880" s="4"/>
      <c r="H3880" s="71"/>
      <c r="I3880" s="71"/>
      <c r="J3880" s="70"/>
      <c r="K3880" s="70"/>
      <c r="L3880" s="70"/>
      <c r="M3880" s="70"/>
      <c r="N3880" s="70"/>
      <c r="O3880" s="70"/>
      <c r="P3880" s="70"/>
      <c r="Q3880" s="70"/>
      <c r="R3880" s="70"/>
      <c r="S3880" s="86"/>
      <c r="T3880" s="70"/>
      <c r="Z3880" s="68">
        <f t="shared" si="253"/>
        <v>1</v>
      </c>
      <c r="AC3880" s="1" t="str">
        <f t="shared" si="254"/>
        <v>1900</v>
      </c>
    </row>
    <row r="3881" spans="2:29" x14ac:dyDescent="0.25">
      <c r="B3881" s="1">
        <f t="shared" si="251"/>
        <v>0</v>
      </c>
      <c r="D3881" s="95" t="str">
        <f t="shared" si="252"/>
        <v/>
      </c>
      <c r="E3881" s="69"/>
      <c r="F3881" s="70"/>
      <c r="G3881" s="4"/>
      <c r="H3881" s="71"/>
      <c r="I3881" s="71"/>
      <c r="J3881" s="70"/>
      <c r="K3881" s="70"/>
      <c r="L3881" s="70"/>
      <c r="M3881" s="70"/>
      <c r="N3881" s="70"/>
      <c r="O3881" s="70"/>
      <c r="P3881" s="70"/>
      <c r="Q3881" s="70"/>
      <c r="R3881" s="70"/>
      <c r="S3881" s="86"/>
      <c r="T3881" s="70"/>
      <c r="Z3881" s="68">
        <f t="shared" si="253"/>
        <v>1</v>
      </c>
      <c r="AC3881" s="1" t="str">
        <f t="shared" si="254"/>
        <v>1900</v>
      </c>
    </row>
    <row r="3882" spans="2:29" x14ac:dyDescent="0.25">
      <c r="B3882" s="1">
        <f t="shared" si="251"/>
        <v>0</v>
      </c>
      <c r="D3882" s="95" t="str">
        <f t="shared" si="252"/>
        <v/>
      </c>
      <c r="E3882" s="69"/>
      <c r="F3882" s="70"/>
      <c r="G3882" s="4"/>
      <c r="H3882" s="71"/>
      <c r="I3882" s="71"/>
      <c r="J3882" s="70"/>
      <c r="K3882" s="70"/>
      <c r="L3882" s="70"/>
      <c r="M3882" s="70"/>
      <c r="N3882" s="70"/>
      <c r="O3882" s="70"/>
      <c r="P3882" s="70"/>
      <c r="Q3882" s="70"/>
      <c r="R3882" s="70"/>
      <c r="S3882" s="86"/>
      <c r="T3882" s="70"/>
      <c r="Z3882" s="68">
        <f t="shared" si="253"/>
        <v>1</v>
      </c>
      <c r="AC3882" s="1" t="str">
        <f t="shared" si="254"/>
        <v>1900</v>
      </c>
    </row>
    <row r="3883" spans="2:29" x14ac:dyDescent="0.25">
      <c r="B3883" s="1">
        <f t="shared" si="251"/>
        <v>0</v>
      </c>
      <c r="D3883" s="95" t="str">
        <f t="shared" si="252"/>
        <v/>
      </c>
      <c r="E3883" s="69"/>
      <c r="F3883" s="70"/>
      <c r="G3883" s="4"/>
      <c r="H3883" s="71"/>
      <c r="I3883" s="71"/>
      <c r="J3883" s="70"/>
      <c r="K3883" s="70"/>
      <c r="L3883" s="70"/>
      <c r="M3883" s="70"/>
      <c r="N3883" s="70"/>
      <c r="O3883" s="70"/>
      <c r="P3883" s="70"/>
      <c r="Q3883" s="70"/>
      <c r="R3883" s="70"/>
      <c r="S3883" s="86"/>
      <c r="T3883" s="70"/>
      <c r="Z3883" s="68">
        <f t="shared" si="253"/>
        <v>1</v>
      </c>
      <c r="AC3883" s="1" t="str">
        <f t="shared" si="254"/>
        <v>1900</v>
      </c>
    </row>
    <row r="3884" spans="2:29" x14ac:dyDescent="0.25">
      <c r="B3884" s="1">
        <f t="shared" si="251"/>
        <v>0</v>
      </c>
      <c r="D3884" s="95" t="str">
        <f t="shared" si="252"/>
        <v/>
      </c>
      <c r="E3884" s="69"/>
      <c r="F3884" s="70"/>
      <c r="G3884" s="4"/>
      <c r="H3884" s="71"/>
      <c r="I3884" s="71"/>
      <c r="J3884" s="70"/>
      <c r="K3884" s="70"/>
      <c r="L3884" s="70"/>
      <c r="M3884" s="70"/>
      <c r="N3884" s="70"/>
      <c r="O3884" s="70"/>
      <c r="P3884" s="70"/>
      <c r="Q3884" s="70"/>
      <c r="R3884" s="70"/>
      <c r="S3884" s="86"/>
      <c r="T3884" s="70"/>
      <c r="Z3884" s="68">
        <f t="shared" si="253"/>
        <v>1</v>
      </c>
      <c r="AC3884" s="1" t="str">
        <f t="shared" si="254"/>
        <v>1900</v>
      </c>
    </row>
    <row r="3885" spans="2:29" x14ac:dyDescent="0.25">
      <c r="B3885" s="1">
        <f t="shared" si="251"/>
        <v>0</v>
      </c>
      <c r="D3885" s="95" t="str">
        <f t="shared" si="252"/>
        <v/>
      </c>
      <c r="E3885" s="69"/>
      <c r="F3885" s="70"/>
      <c r="G3885" s="4"/>
      <c r="H3885" s="71"/>
      <c r="I3885" s="71"/>
      <c r="J3885" s="70"/>
      <c r="K3885" s="70"/>
      <c r="L3885" s="70"/>
      <c r="M3885" s="70"/>
      <c r="N3885" s="70"/>
      <c r="O3885" s="70"/>
      <c r="P3885" s="70"/>
      <c r="Q3885" s="70"/>
      <c r="R3885" s="70"/>
      <c r="S3885" s="86"/>
      <c r="T3885" s="70"/>
      <c r="Z3885" s="68">
        <f t="shared" si="253"/>
        <v>1</v>
      </c>
      <c r="AC3885" s="1" t="str">
        <f t="shared" si="254"/>
        <v>1900</v>
      </c>
    </row>
    <row r="3886" spans="2:29" x14ac:dyDescent="0.25">
      <c r="B3886" s="1">
        <f t="shared" si="251"/>
        <v>0</v>
      </c>
      <c r="D3886" s="95" t="str">
        <f t="shared" si="252"/>
        <v/>
      </c>
      <c r="E3886" s="69"/>
      <c r="F3886" s="70"/>
      <c r="G3886" s="4"/>
      <c r="H3886" s="71"/>
      <c r="I3886" s="71"/>
      <c r="J3886" s="70"/>
      <c r="K3886" s="70"/>
      <c r="L3886" s="70"/>
      <c r="M3886" s="70"/>
      <c r="N3886" s="70"/>
      <c r="O3886" s="70"/>
      <c r="P3886" s="70"/>
      <c r="Q3886" s="70"/>
      <c r="R3886" s="70"/>
      <c r="S3886" s="86"/>
      <c r="T3886" s="70"/>
      <c r="Z3886" s="68">
        <f t="shared" si="253"/>
        <v>1</v>
      </c>
      <c r="AC3886" s="1" t="str">
        <f t="shared" si="254"/>
        <v>1900</v>
      </c>
    </row>
    <row r="3887" spans="2:29" x14ac:dyDescent="0.25">
      <c r="B3887" s="1">
        <f t="shared" si="251"/>
        <v>0</v>
      </c>
      <c r="D3887" s="95" t="str">
        <f t="shared" si="252"/>
        <v/>
      </c>
      <c r="E3887" s="69"/>
      <c r="F3887" s="70"/>
      <c r="G3887" s="4"/>
      <c r="H3887" s="71"/>
      <c r="I3887" s="71"/>
      <c r="J3887" s="70"/>
      <c r="K3887" s="70"/>
      <c r="L3887" s="70"/>
      <c r="M3887" s="70"/>
      <c r="N3887" s="70"/>
      <c r="O3887" s="70"/>
      <c r="P3887" s="70"/>
      <c r="Q3887" s="70"/>
      <c r="R3887" s="70"/>
      <c r="S3887" s="86"/>
      <c r="T3887" s="70"/>
      <c r="Z3887" s="68">
        <f t="shared" si="253"/>
        <v>1</v>
      </c>
      <c r="AC3887" s="1" t="str">
        <f t="shared" si="254"/>
        <v>1900</v>
      </c>
    </row>
    <row r="3888" spans="2:29" x14ac:dyDescent="0.25">
      <c r="B3888" s="1">
        <f t="shared" si="251"/>
        <v>0</v>
      </c>
      <c r="D3888" s="95" t="str">
        <f t="shared" si="252"/>
        <v/>
      </c>
      <c r="E3888" s="69"/>
      <c r="F3888" s="70"/>
      <c r="G3888" s="4"/>
      <c r="H3888" s="71"/>
      <c r="I3888" s="71"/>
      <c r="J3888" s="70"/>
      <c r="K3888" s="70"/>
      <c r="L3888" s="70"/>
      <c r="M3888" s="70"/>
      <c r="N3888" s="70"/>
      <c r="O3888" s="70"/>
      <c r="P3888" s="70"/>
      <c r="Q3888" s="70"/>
      <c r="R3888" s="70"/>
      <c r="S3888" s="86"/>
      <c r="T3888" s="70"/>
      <c r="Z3888" s="68">
        <f t="shared" si="253"/>
        <v>1</v>
      </c>
      <c r="AC3888" s="1" t="str">
        <f t="shared" si="254"/>
        <v>1900</v>
      </c>
    </row>
    <row r="3889" spans="2:29" x14ac:dyDescent="0.25">
      <c r="B3889" s="1">
        <f t="shared" si="251"/>
        <v>0</v>
      </c>
      <c r="D3889" s="95" t="str">
        <f t="shared" si="252"/>
        <v/>
      </c>
      <c r="E3889" s="69"/>
      <c r="F3889" s="70"/>
      <c r="G3889" s="4"/>
      <c r="H3889" s="71"/>
      <c r="I3889" s="71"/>
      <c r="J3889" s="70"/>
      <c r="K3889" s="70"/>
      <c r="L3889" s="70"/>
      <c r="M3889" s="70"/>
      <c r="N3889" s="70"/>
      <c r="O3889" s="70"/>
      <c r="P3889" s="70"/>
      <c r="Q3889" s="70"/>
      <c r="R3889" s="70"/>
      <c r="S3889" s="86"/>
      <c r="T3889" s="70"/>
      <c r="Z3889" s="68">
        <f t="shared" si="253"/>
        <v>1</v>
      </c>
      <c r="AC3889" s="1" t="str">
        <f t="shared" si="254"/>
        <v>1900</v>
      </c>
    </row>
    <row r="3890" spans="2:29" x14ac:dyDescent="0.25">
      <c r="B3890" s="1">
        <f t="shared" si="251"/>
        <v>0</v>
      </c>
      <c r="D3890" s="95" t="str">
        <f t="shared" si="252"/>
        <v/>
      </c>
      <c r="E3890" s="69"/>
      <c r="F3890" s="70"/>
      <c r="G3890" s="4"/>
      <c r="H3890" s="71"/>
      <c r="I3890" s="71"/>
      <c r="J3890" s="70"/>
      <c r="K3890" s="70"/>
      <c r="L3890" s="70"/>
      <c r="M3890" s="70"/>
      <c r="N3890" s="70"/>
      <c r="O3890" s="70"/>
      <c r="P3890" s="70"/>
      <c r="Q3890" s="70"/>
      <c r="R3890" s="70"/>
      <c r="S3890" s="86"/>
      <c r="T3890" s="70"/>
      <c r="Z3890" s="68">
        <f t="shared" si="253"/>
        <v>1</v>
      </c>
      <c r="AC3890" s="1" t="str">
        <f t="shared" si="254"/>
        <v>1900</v>
      </c>
    </row>
    <row r="3891" spans="2:29" x14ac:dyDescent="0.25">
      <c r="B3891" s="1">
        <f t="shared" si="251"/>
        <v>0</v>
      </c>
      <c r="D3891" s="95" t="str">
        <f t="shared" si="252"/>
        <v/>
      </c>
      <c r="E3891" s="69"/>
      <c r="F3891" s="70"/>
      <c r="G3891" s="4"/>
      <c r="H3891" s="71"/>
      <c r="I3891" s="71"/>
      <c r="J3891" s="70"/>
      <c r="K3891" s="70"/>
      <c r="L3891" s="70"/>
      <c r="M3891" s="70"/>
      <c r="N3891" s="70"/>
      <c r="O3891" s="70"/>
      <c r="P3891" s="70"/>
      <c r="Q3891" s="70"/>
      <c r="R3891" s="70"/>
      <c r="S3891" s="86"/>
      <c r="T3891" s="70"/>
      <c r="Z3891" s="68">
        <f t="shared" si="253"/>
        <v>1</v>
      </c>
      <c r="AC3891" s="1" t="str">
        <f t="shared" si="254"/>
        <v>1900</v>
      </c>
    </row>
    <row r="3892" spans="2:29" x14ac:dyDescent="0.25">
      <c r="B3892" s="1">
        <f t="shared" si="251"/>
        <v>0</v>
      </c>
      <c r="D3892" s="95" t="str">
        <f t="shared" si="252"/>
        <v/>
      </c>
      <c r="E3892" s="69"/>
      <c r="F3892" s="70"/>
      <c r="G3892" s="4"/>
      <c r="H3892" s="71"/>
      <c r="I3892" s="71"/>
      <c r="J3892" s="70"/>
      <c r="K3892" s="70"/>
      <c r="L3892" s="70"/>
      <c r="M3892" s="70"/>
      <c r="N3892" s="70"/>
      <c r="O3892" s="70"/>
      <c r="P3892" s="70"/>
      <c r="Q3892" s="70"/>
      <c r="R3892" s="70"/>
      <c r="S3892" s="86"/>
      <c r="T3892" s="70"/>
      <c r="Z3892" s="68">
        <f t="shared" si="253"/>
        <v>1</v>
      </c>
      <c r="AC3892" s="1" t="str">
        <f t="shared" si="254"/>
        <v>1900</v>
      </c>
    </row>
    <row r="3893" spans="2:29" x14ac:dyDescent="0.25">
      <c r="B3893" s="1">
        <f t="shared" si="251"/>
        <v>0</v>
      </c>
      <c r="D3893" s="95" t="str">
        <f t="shared" si="252"/>
        <v/>
      </c>
      <c r="E3893" s="69"/>
      <c r="F3893" s="70"/>
      <c r="G3893" s="4"/>
      <c r="H3893" s="71"/>
      <c r="I3893" s="71"/>
      <c r="J3893" s="70"/>
      <c r="K3893" s="70"/>
      <c r="L3893" s="70"/>
      <c r="M3893" s="70"/>
      <c r="N3893" s="70"/>
      <c r="O3893" s="70"/>
      <c r="P3893" s="70"/>
      <c r="Q3893" s="70"/>
      <c r="R3893" s="70"/>
      <c r="S3893" s="86"/>
      <c r="T3893" s="70"/>
      <c r="Z3893" s="68">
        <f t="shared" si="253"/>
        <v>1</v>
      </c>
      <c r="AC3893" s="1" t="str">
        <f t="shared" si="254"/>
        <v>1900</v>
      </c>
    </row>
    <row r="3894" spans="2:29" x14ac:dyDescent="0.25">
      <c r="B3894" s="1">
        <f t="shared" si="251"/>
        <v>0</v>
      </c>
      <c r="D3894" s="95" t="str">
        <f t="shared" si="252"/>
        <v/>
      </c>
      <c r="E3894" s="69"/>
      <c r="F3894" s="70"/>
      <c r="G3894" s="4"/>
      <c r="H3894" s="71"/>
      <c r="I3894" s="71"/>
      <c r="J3894" s="70"/>
      <c r="K3894" s="70"/>
      <c r="L3894" s="70"/>
      <c r="M3894" s="70"/>
      <c r="N3894" s="70"/>
      <c r="O3894" s="70"/>
      <c r="P3894" s="70"/>
      <c r="Q3894" s="70"/>
      <c r="R3894" s="70"/>
      <c r="S3894" s="86"/>
      <c r="T3894" s="70"/>
      <c r="Z3894" s="68">
        <f t="shared" si="253"/>
        <v>1</v>
      </c>
      <c r="AC3894" s="1" t="str">
        <f t="shared" si="254"/>
        <v>1900</v>
      </c>
    </row>
    <row r="3895" spans="2:29" x14ac:dyDescent="0.25">
      <c r="B3895" s="1">
        <f t="shared" si="251"/>
        <v>0</v>
      </c>
      <c r="D3895" s="95" t="str">
        <f t="shared" si="252"/>
        <v/>
      </c>
      <c r="E3895" s="69"/>
      <c r="F3895" s="70"/>
      <c r="G3895" s="4"/>
      <c r="H3895" s="71"/>
      <c r="I3895" s="71"/>
      <c r="J3895" s="70"/>
      <c r="K3895" s="70"/>
      <c r="L3895" s="70"/>
      <c r="M3895" s="70"/>
      <c r="N3895" s="70"/>
      <c r="O3895" s="70"/>
      <c r="P3895" s="70"/>
      <c r="Q3895" s="70"/>
      <c r="R3895" s="70"/>
      <c r="S3895" s="86"/>
      <c r="T3895" s="70"/>
      <c r="Z3895" s="68">
        <f t="shared" si="253"/>
        <v>1</v>
      </c>
      <c r="AC3895" s="1" t="str">
        <f t="shared" si="254"/>
        <v>1900</v>
      </c>
    </row>
    <row r="3896" spans="2:29" x14ac:dyDescent="0.25">
      <c r="B3896" s="1">
        <f t="shared" si="251"/>
        <v>0</v>
      </c>
      <c r="D3896" s="95" t="str">
        <f t="shared" si="252"/>
        <v/>
      </c>
      <c r="E3896" s="69"/>
      <c r="F3896" s="70"/>
      <c r="G3896" s="4"/>
      <c r="H3896" s="71"/>
      <c r="I3896" s="71"/>
      <c r="J3896" s="70"/>
      <c r="K3896" s="70"/>
      <c r="L3896" s="70"/>
      <c r="M3896" s="70"/>
      <c r="N3896" s="70"/>
      <c r="O3896" s="70"/>
      <c r="P3896" s="70"/>
      <c r="Q3896" s="70"/>
      <c r="R3896" s="70"/>
      <c r="S3896" s="86"/>
      <c r="T3896" s="70"/>
      <c r="Z3896" s="68">
        <f t="shared" si="253"/>
        <v>1</v>
      </c>
      <c r="AC3896" s="1" t="str">
        <f t="shared" si="254"/>
        <v>1900</v>
      </c>
    </row>
    <row r="3897" spans="2:29" x14ac:dyDescent="0.25">
      <c r="B3897" s="1">
        <f t="shared" si="251"/>
        <v>0</v>
      </c>
      <c r="D3897" s="95" t="str">
        <f t="shared" si="252"/>
        <v/>
      </c>
      <c r="E3897" s="69"/>
      <c r="F3897" s="70"/>
      <c r="G3897" s="4"/>
      <c r="H3897" s="71"/>
      <c r="I3897" s="71"/>
      <c r="J3897" s="70"/>
      <c r="K3897" s="70"/>
      <c r="L3897" s="70"/>
      <c r="M3897" s="70"/>
      <c r="N3897" s="70"/>
      <c r="O3897" s="70"/>
      <c r="P3897" s="70"/>
      <c r="Q3897" s="70"/>
      <c r="R3897" s="70"/>
      <c r="S3897" s="86"/>
      <c r="T3897" s="70"/>
      <c r="Z3897" s="68">
        <f t="shared" si="253"/>
        <v>1</v>
      </c>
      <c r="AC3897" s="1" t="str">
        <f t="shared" si="254"/>
        <v>1900</v>
      </c>
    </row>
    <row r="3898" spans="2:29" x14ac:dyDescent="0.25">
      <c r="B3898" s="1">
        <f t="shared" si="251"/>
        <v>0</v>
      </c>
      <c r="D3898" s="95" t="str">
        <f t="shared" si="252"/>
        <v/>
      </c>
      <c r="E3898" s="69"/>
      <c r="F3898" s="70"/>
      <c r="G3898" s="4"/>
      <c r="H3898" s="71"/>
      <c r="I3898" s="71"/>
      <c r="J3898" s="70"/>
      <c r="K3898" s="70"/>
      <c r="L3898" s="70"/>
      <c r="M3898" s="70"/>
      <c r="N3898" s="70"/>
      <c r="O3898" s="70"/>
      <c r="P3898" s="70"/>
      <c r="Q3898" s="70"/>
      <c r="R3898" s="70"/>
      <c r="S3898" s="86"/>
      <c r="T3898" s="70"/>
      <c r="Z3898" s="68">
        <f t="shared" si="253"/>
        <v>1</v>
      </c>
      <c r="AC3898" s="1" t="str">
        <f t="shared" si="254"/>
        <v>1900</v>
      </c>
    </row>
    <row r="3899" spans="2:29" x14ac:dyDescent="0.25">
      <c r="B3899" s="1">
        <f t="shared" si="251"/>
        <v>0</v>
      </c>
      <c r="D3899" s="95" t="str">
        <f t="shared" si="252"/>
        <v/>
      </c>
      <c r="E3899" s="69"/>
      <c r="F3899" s="70"/>
      <c r="G3899" s="4"/>
      <c r="H3899" s="71"/>
      <c r="I3899" s="71"/>
      <c r="J3899" s="70"/>
      <c r="K3899" s="70"/>
      <c r="L3899" s="70"/>
      <c r="M3899" s="70"/>
      <c r="N3899" s="70"/>
      <c r="O3899" s="70"/>
      <c r="P3899" s="70"/>
      <c r="Q3899" s="70"/>
      <c r="R3899" s="70"/>
      <c r="S3899" s="86"/>
      <c r="T3899" s="70"/>
      <c r="Z3899" s="68">
        <f t="shared" si="253"/>
        <v>1</v>
      </c>
      <c r="AC3899" s="1" t="str">
        <f t="shared" si="254"/>
        <v>1900</v>
      </c>
    </row>
    <row r="3900" spans="2:29" x14ac:dyDescent="0.25">
      <c r="B3900" s="1">
        <f t="shared" si="251"/>
        <v>0</v>
      </c>
      <c r="D3900" s="95" t="str">
        <f t="shared" si="252"/>
        <v/>
      </c>
      <c r="E3900" s="69"/>
      <c r="F3900" s="70"/>
      <c r="G3900" s="4"/>
      <c r="H3900" s="71"/>
      <c r="I3900" s="71"/>
      <c r="J3900" s="70"/>
      <c r="K3900" s="70"/>
      <c r="L3900" s="70"/>
      <c r="M3900" s="70"/>
      <c r="N3900" s="70"/>
      <c r="O3900" s="70"/>
      <c r="P3900" s="70"/>
      <c r="Q3900" s="70"/>
      <c r="R3900" s="70"/>
      <c r="S3900" s="86"/>
      <c r="T3900" s="70"/>
      <c r="Z3900" s="68">
        <f t="shared" si="253"/>
        <v>1</v>
      </c>
      <c r="AC3900" s="1" t="str">
        <f t="shared" si="254"/>
        <v>1900</v>
      </c>
    </row>
    <row r="3901" spans="2:29" x14ac:dyDescent="0.25">
      <c r="B3901" s="1">
        <f t="shared" si="251"/>
        <v>0</v>
      </c>
      <c r="D3901" s="95" t="str">
        <f t="shared" si="252"/>
        <v/>
      </c>
      <c r="E3901" s="69"/>
      <c r="F3901" s="70"/>
      <c r="G3901" s="4"/>
      <c r="H3901" s="71"/>
      <c r="I3901" s="71"/>
      <c r="J3901" s="70"/>
      <c r="K3901" s="70"/>
      <c r="L3901" s="70"/>
      <c r="M3901" s="70"/>
      <c r="N3901" s="70"/>
      <c r="O3901" s="70"/>
      <c r="P3901" s="70"/>
      <c r="Q3901" s="70"/>
      <c r="R3901" s="70"/>
      <c r="S3901" s="86"/>
      <c r="T3901" s="70"/>
      <c r="Z3901" s="68">
        <f t="shared" si="253"/>
        <v>1</v>
      </c>
      <c r="AC3901" s="1" t="str">
        <f t="shared" si="254"/>
        <v>1900</v>
      </c>
    </row>
    <row r="3902" spans="2:29" x14ac:dyDescent="0.25">
      <c r="B3902" s="1">
        <f t="shared" si="251"/>
        <v>0</v>
      </c>
      <c r="D3902" s="95" t="str">
        <f t="shared" si="252"/>
        <v/>
      </c>
      <c r="E3902" s="69"/>
      <c r="F3902" s="70"/>
      <c r="G3902" s="4"/>
      <c r="H3902" s="71"/>
      <c r="I3902" s="71"/>
      <c r="J3902" s="70"/>
      <c r="K3902" s="70"/>
      <c r="L3902" s="70"/>
      <c r="M3902" s="70"/>
      <c r="N3902" s="70"/>
      <c r="O3902" s="70"/>
      <c r="P3902" s="70"/>
      <c r="Q3902" s="70"/>
      <c r="R3902" s="70"/>
      <c r="S3902" s="86"/>
      <c r="T3902" s="70"/>
      <c r="Z3902" s="68">
        <f t="shared" si="253"/>
        <v>1</v>
      </c>
      <c r="AC3902" s="1" t="str">
        <f t="shared" si="254"/>
        <v>1900</v>
      </c>
    </row>
    <row r="3903" spans="2:29" x14ac:dyDescent="0.25">
      <c r="B3903" s="1">
        <f t="shared" si="251"/>
        <v>0</v>
      </c>
      <c r="D3903" s="95" t="str">
        <f t="shared" si="252"/>
        <v/>
      </c>
      <c r="E3903" s="69"/>
      <c r="F3903" s="70"/>
      <c r="G3903" s="4"/>
      <c r="H3903" s="71"/>
      <c r="I3903" s="71"/>
      <c r="J3903" s="70"/>
      <c r="K3903" s="70"/>
      <c r="L3903" s="70"/>
      <c r="M3903" s="70"/>
      <c r="N3903" s="70"/>
      <c r="O3903" s="70"/>
      <c r="P3903" s="70"/>
      <c r="Q3903" s="70"/>
      <c r="R3903" s="70"/>
      <c r="S3903" s="86"/>
      <c r="T3903" s="70"/>
      <c r="Z3903" s="68">
        <f t="shared" si="253"/>
        <v>1</v>
      </c>
      <c r="AC3903" s="1" t="str">
        <f t="shared" si="254"/>
        <v>1900</v>
      </c>
    </row>
    <row r="3904" spans="2:29" x14ac:dyDescent="0.25">
      <c r="B3904" s="1">
        <f t="shared" si="251"/>
        <v>0</v>
      </c>
      <c r="D3904" s="95" t="str">
        <f t="shared" si="252"/>
        <v/>
      </c>
      <c r="E3904" s="69"/>
      <c r="F3904" s="70"/>
      <c r="G3904" s="4"/>
      <c r="H3904" s="71"/>
      <c r="I3904" s="71"/>
      <c r="J3904" s="70"/>
      <c r="K3904" s="70"/>
      <c r="L3904" s="70"/>
      <c r="M3904" s="70"/>
      <c r="N3904" s="70"/>
      <c r="O3904" s="70"/>
      <c r="P3904" s="70"/>
      <c r="Q3904" s="70"/>
      <c r="R3904" s="70"/>
      <c r="S3904" s="86"/>
      <c r="T3904" s="70"/>
      <c r="Z3904" s="68">
        <f t="shared" si="253"/>
        <v>1</v>
      </c>
      <c r="AC3904" s="1" t="str">
        <f t="shared" si="254"/>
        <v>1900</v>
      </c>
    </row>
    <row r="3905" spans="2:29" x14ac:dyDescent="0.25">
      <c r="B3905" s="1">
        <f t="shared" si="251"/>
        <v>0</v>
      </c>
      <c r="D3905" s="95" t="str">
        <f t="shared" si="252"/>
        <v/>
      </c>
      <c r="E3905" s="69"/>
      <c r="F3905" s="70"/>
      <c r="G3905" s="4"/>
      <c r="H3905" s="71"/>
      <c r="I3905" s="71"/>
      <c r="J3905" s="70"/>
      <c r="K3905" s="70"/>
      <c r="L3905" s="70"/>
      <c r="M3905" s="70"/>
      <c r="N3905" s="70"/>
      <c r="O3905" s="70"/>
      <c r="P3905" s="70"/>
      <c r="Q3905" s="70"/>
      <c r="R3905" s="70"/>
      <c r="S3905" s="86"/>
      <c r="T3905" s="70"/>
      <c r="Z3905" s="68">
        <f t="shared" si="253"/>
        <v>1</v>
      </c>
      <c r="AC3905" s="1" t="str">
        <f t="shared" si="254"/>
        <v>1900</v>
      </c>
    </row>
    <row r="3906" spans="2:29" x14ac:dyDescent="0.25">
      <c r="B3906" s="1">
        <f t="shared" si="251"/>
        <v>0</v>
      </c>
      <c r="D3906" s="95" t="str">
        <f t="shared" si="252"/>
        <v/>
      </c>
      <c r="E3906" s="69"/>
      <c r="F3906" s="70"/>
      <c r="G3906" s="4"/>
      <c r="H3906" s="71"/>
      <c r="I3906" s="71"/>
      <c r="J3906" s="70"/>
      <c r="K3906" s="70"/>
      <c r="L3906" s="70"/>
      <c r="M3906" s="70"/>
      <c r="N3906" s="70"/>
      <c r="O3906" s="70"/>
      <c r="P3906" s="70"/>
      <c r="Q3906" s="70"/>
      <c r="R3906" s="70"/>
      <c r="S3906" s="86"/>
      <c r="T3906" s="70"/>
      <c r="Z3906" s="68">
        <f t="shared" si="253"/>
        <v>1</v>
      </c>
      <c r="AC3906" s="1" t="str">
        <f t="shared" si="254"/>
        <v>1900</v>
      </c>
    </row>
    <row r="3907" spans="2:29" x14ac:dyDescent="0.25">
      <c r="B3907" s="1">
        <f t="shared" si="251"/>
        <v>0</v>
      </c>
      <c r="D3907" s="95" t="str">
        <f t="shared" si="252"/>
        <v/>
      </c>
      <c r="E3907" s="69"/>
      <c r="F3907" s="70"/>
      <c r="G3907" s="4"/>
      <c r="H3907" s="71"/>
      <c r="I3907" s="71"/>
      <c r="J3907" s="70"/>
      <c r="K3907" s="70"/>
      <c r="L3907" s="70"/>
      <c r="M3907" s="70"/>
      <c r="N3907" s="70"/>
      <c r="O3907" s="70"/>
      <c r="P3907" s="70"/>
      <c r="Q3907" s="70"/>
      <c r="R3907" s="70"/>
      <c r="S3907" s="86"/>
      <c r="T3907" s="70"/>
      <c r="Z3907" s="68">
        <f t="shared" si="253"/>
        <v>1</v>
      </c>
      <c r="AC3907" s="1" t="str">
        <f t="shared" si="254"/>
        <v>1900</v>
      </c>
    </row>
    <row r="3908" spans="2:29" x14ac:dyDescent="0.25">
      <c r="B3908" s="1">
        <f t="shared" ref="B3908:B3971" si="255">IF($B$1=YEAR(Z3908),D3908,0)</f>
        <v>0</v>
      </c>
      <c r="D3908" s="95" t="str">
        <f t="shared" ref="D3908:D3971" si="256">IF(Z3908&lt;&gt;$Y$2,IF(YEAR(Z3908)=YEAR(Z3907),D3907+1,1),"")</f>
        <v/>
      </c>
      <c r="E3908" s="69"/>
      <c r="F3908" s="70"/>
      <c r="G3908" s="4"/>
      <c r="H3908" s="71"/>
      <c r="I3908" s="71"/>
      <c r="J3908" s="70"/>
      <c r="K3908" s="70"/>
      <c r="L3908" s="70"/>
      <c r="M3908" s="70"/>
      <c r="N3908" s="70"/>
      <c r="O3908" s="70"/>
      <c r="P3908" s="70"/>
      <c r="Q3908" s="70"/>
      <c r="R3908" s="70"/>
      <c r="S3908" s="86"/>
      <c r="T3908" s="70"/>
      <c r="Z3908" s="68">
        <f t="shared" ref="Z3908:Z3971" si="257">IF(CONCATENATE(F3908,F3909,F3910,F3911,F3912,F3913)&lt;&gt;"",IF(AND(E3908&lt;&gt;0,ISNUMBER(E3908)=TRUE),E3908,Z3907),$Y$2)</f>
        <v>1</v>
      </c>
      <c r="AC3908" s="1" t="str">
        <f t="shared" si="254"/>
        <v>1900</v>
      </c>
    </row>
    <row r="3909" spans="2:29" x14ac:dyDescent="0.25">
      <c r="B3909" s="1">
        <f t="shared" si="255"/>
        <v>0</v>
      </c>
      <c r="D3909" s="95" t="str">
        <f t="shared" si="256"/>
        <v/>
      </c>
      <c r="E3909" s="69"/>
      <c r="F3909" s="70"/>
      <c r="G3909" s="4"/>
      <c r="H3909" s="71"/>
      <c r="I3909" s="71"/>
      <c r="J3909" s="70"/>
      <c r="K3909" s="70"/>
      <c r="L3909" s="70"/>
      <c r="M3909" s="70"/>
      <c r="N3909" s="70"/>
      <c r="O3909" s="70"/>
      <c r="P3909" s="70"/>
      <c r="Q3909" s="70"/>
      <c r="R3909" s="70"/>
      <c r="S3909" s="86"/>
      <c r="T3909" s="70"/>
      <c r="Z3909" s="68">
        <f t="shared" si="257"/>
        <v>1</v>
      </c>
      <c r="AC3909" s="1" t="str">
        <f t="shared" ref="AC3909:AC3972" si="258">YEAR(Z3909)&amp;F3909&amp;G3909</f>
        <v>1900</v>
      </c>
    </row>
    <row r="3910" spans="2:29" x14ac:dyDescent="0.25">
      <c r="B3910" s="1">
        <f t="shared" si="255"/>
        <v>0</v>
      </c>
      <c r="D3910" s="95" t="str">
        <f t="shared" si="256"/>
        <v/>
      </c>
      <c r="E3910" s="69"/>
      <c r="F3910" s="70"/>
      <c r="G3910" s="4"/>
      <c r="H3910" s="71"/>
      <c r="I3910" s="71"/>
      <c r="J3910" s="70"/>
      <c r="K3910" s="70"/>
      <c r="L3910" s="70"/>
      <c r="M3910" s="70"/>
      <c r="N3910" s="70"/>
      <c r="O3910" s="70"/>
      <c r="P3910" s="70"/>
      <c r="Q3910" s="70"/>
      <c r="R3910" s="70"/>
      <c r="S3910" s="86"/>
      <c r="T3910" s="70"/>
      <c r="Z3910" s="68">
        <f t="shared" si="257"/>
        <v>1</v>
      </c>
      <c r="AC3910" s="1" t="str">
        <f t="shared" si="258"/>
        <v>1900</v>
      </c>
    </row>
    <row r="3911" spans="2:29" x14ac:dyDescent="0.25">
      <c r="B3911" s="1">
        <f t="shared" si="255"/>
        <v>0</v>
      </c>
      <c r="D3911" s="95" t="str">
        <f t="shared" si="256"/>
        <v/>
      </c>
      <c r="E3911" s="69"/>
      <c r="F3911" s="70"/>
      <c r="G3911" s="4"/>
      <c r="H3911" s="71"/>
      <c r="I3911" s="71"/>
      <c r="J3911" s="70"/>
      <c r="K3911" s="70"/>
      <c r="L3911" s="70"/>
      <c r="M3911" s="70"/>
      <c r="N3911" s="70"/>
      <c r="O3911" s="70"/>
      <c r="P3911" s="70"/>
      <c r="Q3911" s="70"/>
      <c r="R3911" s="70"/>
      <c r="S3911" s="86"/>
      <c r="T3911" s="70"/>
      <c r="Z3911" s="68">
        <f t="shared" si="257"/>
        <v>1</v>
      </c>
      <c r="AC3911" s="1" t="str">
        <f t="shared" si="258"/>
        <v>1900</v>
      </c>
    </row>
    <row r="3912" spans="2:29" x14ac:dyDescent="0.25">
      <c r="B3912" s="1">
        <f t="shared" si="255"/>
        <v>0</v>
      </c>
      <c r="D3912" s="95" t="str">
        <f t="shared" si="256"/>
        <v/>
      </c>
      <c r="E3912" s="69"/>
      <c r="F3912" s="70"/>
      <c r="G3912" s="4"/>
      <c r="H3912" s="71"/>
      <c r="I3912" s="71"/>
      <c r="J3912" s="70"/>
      <c r="K3912" s="70"/>
      <c r="L3912" s="70"/>
      <c r="M3912" s="70"/>
      <c r="N3912" s="70"/>
      <c r="O3912" s="70"/>
      <c r="P3912" s="70"/>
      <c r="Q3912" s="70"/>
      <c r="R3912" s="70"/>
      <c r="S3912" s="86"/>
      <c r="T3912" s="70"/>
      <c r="Z3912" s="68">
        <f t="shared" si="257"/>
        <v>1</v>
      </c>
      <c r="AC3912" s="1" t="str">
        <f t="shared" si="258"/>
        <v>1900</v>
      </c>
    </row>
    <row r="3913" spans="2:29" x14ac:dyDescent="0.25">
      <c r="B3913" s="1">
        <f t="shared" si="255"/>
        <v>0</v>
      </c>
      <c r="D3913" s="95" t="str">
        <f t="shared" si="256"/>
        <v/>
      </c>
      <c r="E3913" s="69"/>
      <c r="F3913" s="70"/>
      <c r="G3913" s="4"/>
      <c r="H3913" s="71"/>
      <c r="I3913" s="71"/>
      <c r="J3913" s="70"/>
      <c r="K3913" s="70"/>
      <c r="L3913" s="70"/>
      <c r="M3913" s="70"/>
      <c r="N3913" s="70"/>
      <c r="O3913" s="70"/>
      <c r="P3913" s="70"/>
      <c r="Q3913" s="70"/>
      <c r="R3913" s="70"/>
      <c r="S3913" s="86"/>
      <c r="T3913" s="70"/>
      <c r="Z3913" s="68">
        <f t="shared" si="257"/>
        <v>1</v>
      </c>
      <c r="AC3913" s="1" t="str">
        <f t="shared" si="258"/>
        <v>1900</v>
      </c>
    </row>
    <row r="3914" spans="2:29" x14ac:dyDescent="0.25">
      <c r="B3914" s="1">
        <f t="shared" si="255"/>
        <v>0</v>
      </c>
      <c r="D3914" s="95" t="str">
        <f t="shared" si="256"/>
        <v/>
      </c>
      <c r="E3914" s="69"/>
      <c r="F3914" s="70"/>
      <c r="G3914" s="4"/>
      <c r="H3914" s="71"/>
      <c r="I3914" s="71"/>
      <c r="J3914" s="70"/>
      <c r="K3914" s="70"/>
      <c r="L3914" s="70"/>
      <c r="M3914" s="70"/>
      <c r="N3914" s="70"/>
      <c r="O3914" s="70"/>
      <c r="P3914" s="70"/>
      <c r="Q3914" s="70"/>
      <c r="R3914" s="70"/>
      <c r="S3914" s="86"/>
      <c r="T3914" s="70"/>
      <c r="Z3914" s="68">
        <f t="shared" si="257"/>
        <v>1</v>
      </c>
      <c r="AC3914" s="1" t="str">
        <f t="shared" si="258"/>
        <v>1900</v>
      </c>
    </row>
    <row r="3915" spans="2:29" x14ac:dyDescent="0.25">
      <c r="B3915" s="1">
        <f t="shared" si="255"/>
        <v>0</v>
      </c>
      <c r="D3915" s="95" t="str">
        <f t="shared" si="256"/>
        <v/>
      </c>
      <c r="E3915" s="69"/>
      <c r="F3915" s="70"/>
      <c r="G3915" s="4"/>
      <c r="H3915" s="71"/>
      <c r="I3915" s="71"/>
      <c r="J3915" s="70"/>
      <c r="K3915" s="70"/>
      <c r="L3915" s="70"/>
      <c r="M3915" s="70"/>
      <c r="N3915" s="70"/>
      <c r="O3915" s="70"/>
      <c r="P3915" s="70"/>
      <c r="Q3915" s="70"/>
      <c r="R3915" s="70"/>
      <c r="S3915" s="86"/>
      <c r="T3915" s="70"/>
      <c r="Z3915" s="68">
        <f t="shared" si="257"/>
        <v>1</v>
      </c>
      <c r="AC3915" s="1" t="str">
        <f t="shared" si="258"/>
        <v>1900</v>
      </c>
    </row>
    <row r="3916" spans="2:29" x14ac:dyDescent="0.25">
      <c r="B3916" s="1">
        <f t="shared" si="255"/>
        <v>0</v>
      </c>
      <c r="D3916" s="95" t="str">
        <f t="shared" si="256"/>
        <v/>
      </c>
      <c r="E3916" s="69"/>
      <c r="F3916" s="70"/>
      <c r="G3916" s="4"/>
      <c r="H3916" s="71"/>
      <c r="I3916" s="71"/>
      <c r="J3916" s="70"/>
      <c r="K3916" s="70"/>
      <c r="L3916" s="70"/>
      <c r="M3916" s="70"/>
      <c r="N3916" s="70"/>
      <c r="O3916" s="70"/>
      <c r="P3916" s="70"/>
      <c r="Q3916" s="70"/>
      <c r="R3916" s="70"/>
      <c r="S3916" s="86"/>
      <c r="T3916" s="70"/>
      <c r="Z3916" s="68">
        <f t="shared" si="257"/>
        <v>1</v>
      </c>
      <c r="AC3916" s="1" t="str">
        <f t="shared" si="258"/>
        <v>1900</v>
      </c>
    </row>
    <row r="3917" spans="2:29" x14ac:dyDescent="0.25">
      <c r="B3917" s="1">
        <f t="shared" si="255"/>
        <v>0</v>
      </c>
      <c r="D3917" s="95" t="str">
        <f t="shared" si="256"/>
        <v/>
      </c>
      <c r="E3917" s="69"/>
      <c r="F3917" s="70"/>
      <c r="G3917" s="4"/>
      <c r="H3917" s="71"/>
      <c r="I3917" s="71"/>
      <c r="J3917" s="70"/>
      <c r="K3917" s="70"/>
      <c r="L3917" s="70"/>
      <c r="M3917" s="70"/>
      <c r="N3917" s="70"/>
      <c r="O3917" s="70"/>
      <c r="P3917" s="70"/>
      <c r="Q3917" s="70"/>
      <c r="R3917" s="70"/>
      <c r="S3917" s="86"/>
      <c r="T3917" s="70"/>
      <c r="Z3917" s="68">
        <f t="shared" si="257"/>
        <v>1</v>
      </c>
      <c r="AC3917" s="1" t="str">
        <f t="shared" si="258"/>
        <v>1900</v>
      </c>
    </row>
    <row r="3918" spans="2:29" x14ac:dyDescent="0.25">
      <c r="B3918" s="1">
        <f t="shared" si="255"/>
        <v>0</v>
      </c>
      <c r="D3918" s="95" t="str">
        <f t="shared" si="256"/>
        <v/>
      </c>
      <c r="E3918" s="69"/>
      <c r="F3918" s="70"/>
      <c r="G3918" s="4"/>
      <c r="H3918" s="71"/>
      <c r="I3918" s="71"/>
      <c r="J3918" s="70"/>
      <c r="K3918" s="70"/>
      <c r="L3918" s="70"/>
      <c r="M3918" s="70"/>
      <c r="N3918" s="70"/>
      <c r="O3918" s="70"/>
      <c r="P3918" s="70"/>
      <c r="Q3918" s="70"/>
      <c r="R3918" s="70"/>
      <c r="S3918" s="86"/>
      <c r="T3918" s="70"/>
      <c r="Z3918" s="68">
        <f t="shared" si="257"/>
        <v>1</v>
      </c>
      <c r="AC3918" s="1" t="str">
        <f t="shared" si="258"/>
        <v>1900</v>
      </c>
    </row>
    <row r="3919" spans="2:29" x14ac:dyDescent="0.25">
      <c r="B3919" s="1">
        <f t="shared" si="255"/>
        <v>0</v>
      </c>
      <c r="D3919" s="95" t="str">
        <f t="shared" si="256"/>
        <v/>
      </c>
      <c r="E3919" s="69"/>
      <c r="F3919" s="70"/>
      <c r="G3919" s="4"/>
      <c r="H3919" s="71"/>
      <c r="I3919" s="71"/>
      <c r="J3919" s="70"/>
      <c r="K3919" s="70"/>
      <c r="L3919" s="70"/>
      <c r="M3919" s="70"/>
      <c r="N3919" s="70"/>
      <c r="O3919" s="70"/>
      <c r="P3919" s="70"/>
      <c r="Q3919" s="70"/>
      <c r="R3919" s="70"/>
      <c r="S3919" s="86"/>
      <c r="T3919" s="70"/>
      <c r="Z3919" s="68">
        <f t="shared" si="257"/>
        <v>1</v>
      </c>
      <c r="AC3919" s="1" t="str">
        <f t="shared" si="258"/>
        <v>1900</v>
      </c>
    </row>
    <row r="3920" spans="2:29" x14ac:dyDescent="0.25">
      <c r="B3920" s="1">
        <f t="shared" si="255"/>
        <v>0</v>
      </c>
      <c r="D3920" s="95" t="str">
        <f t="shared" si="256"/>
        <v/>
      </c>
      <c r="E3920" s="69"/>
      <c r="F3920" s="70"/>
      <c r="G3920" s="4"/>
      <c r="H3920" s="71"/>
      <c r="I3920" s="71"/>
      <c r="J3920" s="70"/>
      <c r="K3920" s="70"/>
      <c r="L3920" s="70"/>
      <c r="M3920" s="70"/>
      <c r="N3920" s="70"/>
      <c r="O3920" s="70"/>
      <c r="P3920" s="70"/>
      <c r="Q3920" s="70"/>
      <c r="R3920" s="70"/>
      <c r="S3920" s="86"/>
      <c r="T3920" s="70"/>
      <c r="Z3920" s="68">
        <f t="shared" si="257"/>
        <v>1</v>
      </c>
      <c r="AC3920" s="1" t="str">
        <f t="shared" si="258"/>
        <v>1900</v>
      </c>
    </row>
    <row r="3921" spans="2:29" x14ac:dyDescent="0.25">
      <c r="B3921" s="1">
        <f t="shared" si="255"/>
        <v>0</v>
      </c>
      <c r="D3921" s="95" t="str">
        <f t="shared" si="256"/>
        <v/>
      </c>
      <c r="E3921" s="69"/>
      <c r="F3921" s="70"/>
      <c r="G3921" s="4"/>
      <c r="H3921" s="71"/>
      <c r="I3921" s="71"/>
      <c r="J3921" s="70"/>
      <c r="K3921" s="70"/>
      <c r="L3921" s="70"/>
      <c r="M3921" s="70"/>
      <c r="N3921" s="70"/>
      <c r="O3921" s="70"/>
      <c r="P3921" s="70"/>
      <c r="Q3921" s="70"/>
      <c r="R3921" s="70"/>
      <c r="S3921" s="86"/>
      <c r="T3921" s="70"/>
      <c r="Z3921" s="68">
        <f t="shared" si="257"/>
        <v>1</v>
      </c>
      <c r="AC3921" s="1" t="str">
        <f t="shared" si="258"/>
        <v>1900</v>
      </c>
    </row>
    <row r="3922" spans="2:29" x14ac:dyDescent="0.25">
      <c r="B3922" s="1">
        <f t="shared" si="255"/>
        <v>0</v>
      </c>
      <c r="D3922" s="95" t="str">
        <f t="shared" si="256"/>
        <v/>
      </c>
      <c r="E3922" s="69"/>
      <c r="F3922" s="70"/>
      <c r="G3922" s="4"/>
      <c r="H3922" s="71"/>
      <c r="I3922" s="71"/>
      <c r="J3922" s="70"/>
      <c r="K3922" s="70"/>
      <c r="L3922" s="70"/>
      <c r="M3922" s="70"/>
      <c r="N3922" s="70"/>
      <c r="O3922" s="70"/>
      <c r="P3922" s="70"/>
      <c r="Q3922" s="70"/>
      <c r="R3922" s="70"/>
      <c r="S3922" s="86"/>
      <c r="T3922" s="70"/>
      <c r="Z3922" s="68">
        <f t="shared" si="257"/>
        <v>1</v>
      </c>
      <c r="AC3922" s="1" t="str">
        <f t="shared" si="258"/>
        <v>1900</v>
      </c>
    </row>
    <row r="3923" spans="2:29" x14ac:dyDescent="0.25">
      <c r="B3923" s="1">
        <f t="shared" si="255"/>
        <v>0</v>
      </c>
      <c r="D3923" s="95" t="str">
        <f t="shared" si="256"/>
        <v/>
      </c>
      <c r="E3923" s="69"/>
      <c r="F3923" s="70"/>
      <c r="G3923" s="4"/>
      <c r="H3923" s="71"/>
      <c r="I3923" s="71"/>
      <c r="J3923" s="70"/>
      <c r="K3923" s="70"/>
      <c r="L3923" s="70"/>
      <c r="M3923" s="70"/>
      <c r="N3923" s="70"/>
      <c r="O3923" s="70"/>
      <c r="P3923" s="70"/>
      <c r="Q3923" s="70"/>
      <c r="R3923" s="70"/>
      <c r="S3923" s="86"/>
      <c r="T3923" s="70"/>
      <c r="Z3923" s="68">
        <f t="shared" si="257"/>
        <v>1</v>
      </c>
      <c r="AC3923" s="1" t="str">
        <f t="shared" si="258"/>
        <v>1900</v>
      </c>
    </row>
    <row r="3924" spans="2:29" x14ac:dyDescent="0.25">
      <c r="B3924" s="1">
        <f t="shared" si="255"/>
        <v>0</v>
      </c>
      <c r="D3924" s="95" t="str">
        <f t="shared" si="256"/>
        <v/>
      </c>
      <c r="E3924" s="69"/>
      <c r="F3924" s="70"/>
      <c r="G3924" s="4"/>
      <c r="H3924" s="71"/>
      <c r="I3924" s="71"/>
      <c r="J3924" s="70"/>
      <c r="K3924" s="70"/>
      <c r="L3924" s="70"/>
      <c r="M3924" s="70"/>
      <c r="N3924" s="70"/>
      <c r="O3924" s="70"/>
      <c r="P3924" s="70"/>
      <c r="Q3924" s="70"/>
      <c r="R3924" s="70"/>
      <c r="S3924" s="86"/>
      <c r="T3924" s="70"/>
      <c r="Z3924" s="68">
        <f t="shared" si="257"/>
        <v>1</v>
      </c>
      <c r="AC3924" s="1" t="str">
        <f t="shared" si="258"/>
        <v>1900</v>
      </c>
    </row>
    <row r="3925" spans="2:29" x14ac:dyDescent="0.25">
      <c r="B3925" s="1">
        <f t="shared" si="255"/>
        <v>0</v>
      </c>
      <c r="D3925" s="95" t="str">
        <f t="shared" si="256"/>
        <v/>
      </c>
      <c r="E3925" s="69"/>
      <c r="F3925" s="70"/>
      <c r="G3925" s="4"/>
      <c r="H3925" s="71"/>
      <c r="I3925" s="71"/>
      <c r="J3925" s="70"/>
      <c r="K3925" s="70"/>
      <c r="L3925" s="70"/>
      <c r="M3925" s="70"/>
      <c r="N3925" s="70"/>
      <c r="O3925" s="70"/>
      <c r="P3925" s="70"/>
      <c r="Q3925" s="70"/>
      <c r="R3925" s="70"/>
      <c r="S3925" s="86"/>
      <c r="T3925" s="70"/>
      <c r="Z3925" s="68">
        <f t="shared" si="257"/>
        <v>1</v>
      </c>
      <c r="AC3925" s="1" t="str">
        <f t="shared" si="258"/>
        <v>1900</v>
      </c>
    </row>
    <row r="3926" spans="2:29" x14ac:dyDescent="0.25">
      <c r="B3926" s="1">
        <f t="shared" si="255"/>
        <v>0</v>
      </c>
      <c r="D3926" s="95" t="str">
        <f t="shared" si="256"/>
        <v/>
      </c>
      <c r="E3926" s="69"/>
      <c r="F3926" s="70"/>
      <c r="G3926" s="4"/>
      <c r="H3926" s="71"/>
      <c r="I3926" s="71"/>
      <c r="J3926" s="70"/>
      <c r="K3926" s="70"/>
      <c r="L3926" s="70"/>
      <c r="M3926" s="70"/>
      <c r="N3926" s="70"/>
      <c r="O3926" s="70"/>
      <c r="P3926" s="70"/>
      <c r="Q3926" s="70"/>
      <c r="R3926" s="70"/>
      <c r="S3926" s="86"/>
      <c r="T3926" s="70"/>
      <c r="Z3926" s="68">
        <f t="shared" si="257"/>
        <v>1</v>
      </c>
      <c r="AC3926" s="1" t="str">
        <f t="shared" si="258"/>
        <v>1900</v>
      </c>
    </row>
    <row r="3927" spans="2:29" x14ac:dyDescent="0.25">
      <c r="B3927" s="1">
        <f t="shared" si="255"/>
        <v>0</v>
      </c>
      <c r="D3927" s="95" t="str">
        <f t="shared" si="256"/>
        <v/>
      </c>
      <c r="E3927" s="69"/>
      <c r="F3927" s="70"/>
      <c r="G3927" s="4"/>
      <c r="H3927" s="71"/>
      <c r="I3927" s="71"/>
      <c r="J3927" s="70"/>
      <c r="K3927" s="70"/>
      <c r="L3927" s="70"/>
      <c r="M3927" s="70"/>
      <c r="N3927" s="70"/>
      <c r="O3927" s="70"/>
      <c r="P3927" s="70"/>
      <c r="Q3927" s="70"/>
      <c r="R3927" s="70"/>
      <c r="S3927" s="86"/>
      <c r="T3927" s="70"/>
      <c r="Z3927" s="68">
        <f t="shared" si="257"/>
        <v>1</v>
      </c>
      <c r="AC3927" s="1" t="str">
        <f t="shared" si="258"/>
        <v>1900</v>
      </c>
    </row>
    <row r="3928" spans="2:29" x14ac:dyDescent="0.25">
      <c r="B3928" s="1">
        <f t="shared" si="255"/>
        <v>0</v>
      </c>
      <c r="D3928" s="95" t="str">
        <f t="shared" si="256"/>
        <v/>
      </c>
      <c r="E3928" s="69"/>
      <c r="F3928" s="70"/>
      <c r="G3928" s="4"/>
      <c r="H3928" s="71"/>
      <c r="I3928" s="71"/>
      <c r="J3928" s="70"/>
      <c r="K3928" s="70"/>
      <c r="L3928" s="70"/>
      <c r="M3928" s="70"/>
      <c r="N3928" s="70"/>
      <c r="O3928" s="70"/>
      <c r="P3928" s="70"/>
      <c r="Q3928" s="70"/>
      <c r="R3928" s="70"/>
      <c r="S3928" s="86"/>
      <c r="T3928" s="70"/>
      <c r="Z3928" s="68">
        <f t="shared" si="257"/>
        <v>1</v>
      </c>
      <c r="AC3928" s="1" t="str">
        <f t="shared" si="258"/>
        <v>1900</v>
      </c>
    </row>
    <row r="3929" spans="2:29" x14ac:dyDescent="0.25">
      <c r="B3929" s="1">
        <f t="shared" si="255"/>
        <v>0</v>
      </c>
      <c r="D3929" s="95" t="str">
        <f t="shared" si="256"/>
        <v/>
      </c>
      <c r="E3929" s="69"/>
      <c r="F3929" s="70"/>
      <c r="G3929" s="4"/>
      <c r="H3929" s="71"/>
      <c r="I3929" s="71"/>
      <c r="J3929" s="70"/>
      <c r="K3929" s="70"/>
      <c r="L3929" s="70"/>
      <c r="M3929" s="70"/>
      <c r="N3929" s="70"/>
      <c r="O3929" s="70"/>
      <c r="P3929" s="70"/>
      <c r="Q3929" s="70"/>
      <c r="R3929" s="70"/>
      <c r="S3929" s="86"/>
      <c r="T3929" s="70"/>
      <c r="Z3929" s="68">
        <f t="shared" si="257"/>
        <v>1</v>
      </c>
      <c r="AC3929" s="1" t="str">
        <f t="shared" si="258"/>
        <v>1900</v>
      </c>
    </row>
    <row r="3930" spans="2:29" x14ac:dyDescent="0.25">
      <c r="B3930" s="1">
        <f t="shared" si="255"/>
        <v>0</v>
      </c>
      <c r="D3930" s="95" t="str">
        <f t="shared" si="256"/>
        <v/>
      </c>
      <c r="E3930" s="69"/>
      <c r="F3930" s="70"/>
      <c r="G3930" s="4"/>
      <c r="H3930" s="71"/>
      <c r="I3930" s="71"/>
      <c r="J3930" s="70"/>
      <c r="K3930" s="70"/>
      <c r="L3930" s="70"/>
      <c r="M3930" s="70"/>
      <c r="N3930" s="70"/>
      <c r="O3930" s="70"/>
      <c r="P3930" s="70"/>
      <c r="Q3930" s="70"/>
      <c r="R3930" s="70"/>
      <c r="S3930" s="86"/>
      <c r="T3930" s="70"/>
      <c r="Z3930" s="68">
        <f t="shared" si="257"/>
        <v>1</v>
      </c>
      <c r="AC3930" s="1" t="str">
        <f t="shared" si="258"/>
        <v>1900</v>
      </c>
    </row>
    <row r="3931" spans="2:29" x14ac:dyDescent="0.25">
      <c r="B3931" s="1">
        <f t="shared" si="255"/>
        <v>0</v>
      </c>
      <c r="D3931" s="95" t="str">
        <f t="shared" si="256"/>
        <v/>
      </c>
      <c r="E3931" s="69"/>
      <c r="F3931" s="70"/>
      <c r="G3931" s="4"/>
      <c r="H3931" s="71"/>
      <c r="I3931" s="71"/>
      <c r="J3931" s="70"/>
      <c r="K3931" s="70"/>
      <c r="L3931" s="70"/>
      <c r="M3931" s="70"/>
      <c r="N3931" s="70"/>
      <c r="O3931" s="70"/>
      <c r="P3931" s="70"/>
      <c r="Q3931" s="70"/>
      <c r="R3931" s="70"/>
      <c r="S3931" s="86"/>
      <c r="T3931" s="70"/>
      <c r="Z3931" s="68">
        <f t="shared" si="257"/>
        <v>1</v>
      </c>
      <c r="AC3931" s="1" t="str">
        <f t="shared" si="258"/>
        <v>1900</v>
      </c>
    </row>
    <row r="3932" spans="2:29" x14ac:dyDescent="0.25">
      <c r="B3932" s="1">
        <f t="shared" si="255"/>
        <v>0</v>
      </c>
      <c r="D3932" s="95" t="str">
        <f t="shared" si="256"/>
        <v/>
      </c>
      <c r="E3932" s="69"/>
      <c r="F3932" s="70"/>
      <c r="G3932" s="4"/>
      <c r="H3932" s="71"/>
      <c r="I3932" s="71"/>
      <c r="J3932" s="70"/>
      <c r="K3932" s="70"/>
      <c r="L3932" s="70"/>
      <c r="M3932" s="70"/>
      <c r="N3932" s="70"/>
      <c r="O3932" s="70"/>
      <c r="P3932" s="70"/>
      <c r="Q3932" s="70"/>
      <c r="R3932" s="70"/>
      <c r="S3932" s="86"/>
      <c r="T3932" s="70"/>
      <c r="Z3932" s="68">
        <f t="shared" si="257"/>
        <v>1</v>
      </c>
      <c r="AC3932" s="1" t="str">
        <f t="shared" si="258"/>
        <v>1900</v>
      </c>
    </row>
    <row r="3933" spans="2:29" x14ac:dyDescent="0.25">
      <c r="B3933" s="1">
        <f t="shared" si="255"/>
        <v>0</v>
      </c>
      <c r="D3933" s="95" t="str">
        <f t="shared" si="256"/>
        <v/>
      </c>
      <c r="E3933" s="69"/>
      <c r="F3933" s="70"/>
      <c r="G3933" s="4"/>
      <c r="H3933" s="71"/>
      <c r="I3933" s="71"/>
      <c r="J3933" s="70"/>
      <c r="K3933" s="70"/>
      <c r="L3933" s="70"/>
      <c r="M3933" s="70"/>
      <c r="N3933" s="70"/>
      <c r="O3933" s="70"/>
      <c r="P3933" s="70"/>
      <c r="Q3933" s="70"/>
      <c r="R3933" s="70"/>
      <c r="S3933" s="86"/>
      <c r="T3933" s="70"/>
      <c r="Z3933" s="68">
        <f t="shared" si="257"/>
        <v>1</v>
      </c>
      <c r="AC3933" s="1" t="str">
        <f t="shared" si="258"/>
        <v>1900</v>
      </c>
    </row>
    <row r="3934" spans="2:29" x14ac:dyDescent="0.25">
      <c r="B3934" s="1">
        <f t="shared" si="255"/>
        <v>0</v>
      </c>
      <c r="D3934" s="95" t="str">
        <f t="shared" si="256"/>
        <v/>
      </c>
      <c r="E3934" s="69"/>
      <c r="F3934" s="70"/>
      <c r="G3934" s="4"/>
      <c r="H3934" s="71"/>
      <c r="I3934" s="71"/>
      <c r="J3934" s="70"/>
      <c r="K3934" s="70"/>
      <c r="L3934" s="70"/>
      <c r="M3934" s="70"/>
      <c r="N3934" s="70"/>
      <c r="O3934" s="70"/>
      <c r="P3934" s="70"/>
      <c r="Q3934" s="70"/>
      <c r="R3934" s="70"/>
      <c r="S3934" s="86"/>
      <c r="T3934" s="70"/>
      <c r="Z3934" s="68">
        <f t="shared" si="257"/>
        <v>1</v>
      </c>
      <c r="AC3934" s="1" t="str">
        <f t="shared" si="258"/>
        <v>1900</v>
      </c>
    </row>
    <row r="3935" spans="2:29" x14ac:dyDescent="0.25">
      <c r="B3935" s="1">
        <f t="shared" si="255"/>
        <v>0</v>
      </c>
      <c r="D3935" s="95" t="str">
        <f t="shared" si="256"/>
        <v/>
      </c>
      <c r="E3935" s="69"/>
      <c r="F3935" s="70"/>
      <c r="G3935" s="4"/>
      <c r="H3935" s="71"/>
      <c r="I3935" s="71"/>
      <c r="J3935" s="70"/>
      <c r="K3935" s="70"/>
      <c r="L3935" s="70"/>
      <c r="M3935" s="70"/>
      <c r="N3935" s="70"/>
      <c r="O3935" s="70"/>
      <c r="P3935" s="70"/>
      <c r="Q3935" s="70"/>
      <c r="R3935" s="70"/>
      <c r="S3935" s="86"/>
      <c r="T3935" s="70"/>
      <c r="Z3935" s="68">
        <f t="shared" si="257"/>
        <v>1</v>
      </c>
      <c r="AC3935" s="1" t="str">
        <f t="shared" si="258"/>
        <v>1900</v>
      </c>
    </row>
    <row r="3936" spans="2:29" x14ac:dyDescent="0.25">
      <c r="B3936" s="1">
        <f t="shared" si="255"/>
        <v>0</v>
      </c>
      <c r="D3936" s="95" t="str">
        <f t="shared" si="256"/>
        <v/>
      </c>
      <c r="E3936" s="69"/>
      <c r="F3936" s="70"/>
      <c r="G3936" s="4"/>
      <c r="H3936" s="71"/>
      <c r="I3936" s="71"/>
      <c r="J3936" s="70"/>
      <c r="K3936" s="70"/>
      <c r="L3936" s="70"/>
      <c r="M3936" s="70"/>
      <c r="N3936" s="70"/>
      <c r="O3936" s="70"/>
      <c r="P3936" s="70"/>
      <c r="Q3936" s="70"/>
      <c r="R3936" s="70"/>
      <c r="S3936" s="86"/>
      <c r="T3936" s="70"/>
      <c r="Z3936" s="68">
        <f t="shared" si="257"/>
        <v>1</v>
      </c>
      <c r="AC3936" s="1" t="str">
        <f t="shared" si="258"/>
        <v>1900</v>
      </c>
    </row>
    <row r="3937" spans="2:29" x14ac:dyDescent="0.25">
      <c r="B3937" s="1">
        <f t="shared" si="255"/>
        <v>0</v>
      </c>
      <c r="D3937" s="95" t="str">
        <f t="shared" si="256"/>
        <v/>
      </c>
      <c r="E3937" s="69"/>
      <c r="F3937" s="70"/>
      <c r="G3937" s="4"/>
      <c r="H3937" s="71"/>
      <c r="I3937" s="71"/>
      <c r="J3937" s="70"/>
      <c r="K3937" s="70"/>
      <c r="L3937" s="70"/>
      <c r="M3937" s="70"/>
      <c r="N3937" s="70"/>
      <c r="O3937" s="70"/>
      <c r="P3937" s="70"/>
      <c r="Q3937" s="70"/>
      <c r="R3937" s="70"/>
      <c r="S3937" s="86"/>
      <c r="T3937" s="70"/>
      <c r="Z3937" s="68">
        <f t="shared" si="257"/>
        <v>1</v>
      </c>
      <c r="AC3937" s="1" t="str">
        <f t="shared" si="258"/>
        <v>1900</v>
      </c>
    </row>
    <row r="3938" spans="2:29" x14ac:dyDescent="0.25">
      <c r="B3938" s="1">
        <f t="shared" si="255"/>
        <v>0</v>
      </c>
      <c r="D3938" s="95" t="str">
        <f t="shared" si="256"/>
        <v/>
      </c>
      <c r="E3938" s="69"/>
      <c r="F3938" s="70"/>
      <c r="G3938" s="4"/>
      <c r="H3938" s="71"/>
      <c r="I3938" s="71"/>
      <c r="J3938" s="70"/>
      <c r="K3938" s="70"/>
      <c r="L3938" s="70"/>
      <c r="M3938" s="70"/>
      <c r="N3938" s="70"/>
      <c r="O3938" s="70"/>
      <c r="P3938" s="70"/>
      <c r="Q3938" s="70"/>
      <c r="R3938" s="70"/>
      <c r="S3938" s="86"/>
      <c r="T3938" s="70"/>
      <c r="Z3938" s="68">
        <f t="shared" si="257"/>
        <v>1</v>
      </c>
      <c r="AC3938" s="1" t="str">
        <f t="shared" si="258"/>
        <v>1900</v>
      </c>
    </row>
    <row r="3939" spans="2:29" x14ac:dyDescent="0.25">
      <c r="B3939" s="1">
        <f t="shared" si="255"/>
        <v>0</v>
      </c>
      <c r="D3939" s="95" t="str">
        <f t="shared" si="256"/>
        <v/>
      </c>
      <c r="E3939" s="69"/>
      <c r="F3939" s="70"/>
      <c r="G3939" s="4"/>
      <c r="H3939" s="71"/>
      <c r="I3939" s="71"/>
      <c r="J3939" s="70"/>
      <c r="K3939" s="70"/>
      <c r="L3939" s="70"/>
      <c r="M3939" s="70"/>
      <c r="N3939" s="70"/>
      <c r="O3939" s="70"/>
      <c r="P3939" s="70"/>
      <c r="Q3939" s="70"/>
      <c r="R3939" s="70"/>
      <c r="S3939" s="86"/>
      <c r="T3939" s="70"/>
      <c r="Z3939" s="68">
        <f t="shared" si="257"/>
        <v>1</v>
      </c>
      <c r="AC3939" s="1" t="str">
        <f t="shared" si="258"/>
        <v>1900</v>
      </c>
    </row>
    <row r="3940" spans="2:29" x14ac:dyDescent="0.25">
      <c r="B3940" s="1">
        <f t="shared" si="255"/>
        <v>0</v>
      </c>
      <c r="D3940" s="95" t="str">
        <f t="shared" si="256"/>
        <v/>
      </c>
      <c r="E3940" s="69"/>
      <c r="F3940" s="70"/>
      <c r="G3940" s="4"/>
      <c r="H3940" s="71"/>
      <c r="I3940" s="71"/>
      <c r="J3940" s="70"/>
      <c r="K3940" s="70"/>
      <c r="L3940" s="70"/>
      <c r="M3940" s="70"/>
      <c r="N3940" s="70"/>
      <c r="O3940" s="70"/>
      <c r="P3940" s="70"/>
      <c r="Q3940" s="70"/>
      <c r="R3940" s="70"/>
      <c r="S3940" s="86"/>
      <c r="T3940" s="70"/>
      <c r="Z3940" s="68">
        <f t="shared" si="257"/>
        <v>1</v>
      </c>
      <c r="AC3940" s="1" t="str">
        <f t="shared" si="258"/>
        <v>1900</v>
      </c>
    </row>
    <row r="3941" spans="2:29" x14ac:dyDescent="0.25">
      <c r="B3941" s="1">
        <f t="shared" si="255"/>
        <v>0</v>
      </c>
      <c r="D3941" s="95" t="str">
        <f t="shared" si="256"/>
        <v/>
      </c>
      <c r="E3941" s="69"/>
      <c r="F3941" s="70"/>
      <c r="G3941" s="4"/>
      <c r="H3941" s="71"/>
      <c r="I3941" s="71"/>
      <c r="J3941" s="70"/>
      <c r="K3941" s="70"/>
      <c r="L3941" s="70"/>
      <c r="M3941" s="70"/>
      <c r="N3941" s="70"/>
      <c r="O3941" s="70"/>
      <c r="P3941" s="70"/>
      <c r="Q3941" s="70"/>
      <c r="R3941" s="70"/>
      <c r="S3941" s="86"/>
      <c r="T3941" s="70"/>
      <c r="Z3941" s="68">
        <f t="shared" si="257"/>
        <v>1</v>
      </c>
      <c r="AC3941" s="1" t="str">
        <f t="shared" si="258"/>
        <v>1900</v>
      </c>
    </row>
    <row r="3942" spans="2:29" x14ac:dyDescent="0.25">
      <c r="B3942" s="1">
        <f t="shared" si="255"/>
        <v>0</v>
      </c>
      <c r="D3942" s="95" t="str">
        <f t="shared" si="256"/>
        <v/>
      </c>
      <c r="E3942" s="69"/>
      <c r="F3942" s="70"/>
      <c r="G3942" s="4"/>
      <c r="H3942" s="71"/>
      <c r="I3942" s="71"/>
      <c r="J3942" s="70"/>
      <c r="K3942" s="70"/>
      <c r="L3942" s="70"/>
      <c r="M3942" s="70"/>
      <c r="N3942" s="70"/>
      <c r="O3942" s="70"/>
      <c r="P3942" s="70"/>
      <c r="Q3942" s="70"/>
      <c r="R3942" s="70"/>
      <c r="S3942" s="86"/>
      <c r="T3942" s="70"/>
      <c r="Z3942" s="68">
        <f t="shared" si="257"/>
        <v>1</v>
      </c>
      <c r="AC3942" s="1" t="str">
        <f t="shared" si="258"/>
        <v>1900</v>
      </c>
    </row>
    <row r="3943" spans="2:29" x14ac:dyDescent="0.25">
      <c r="B3943" s="1">
        <f t="shared" si="255"/>
        <v>0</v>
      </c>
      <c r="D3943" s="95" t="str">
        <f t="shared" si="256"/>
        <v/>
      </c>
      <c r="E3943" s="69"/>
      <c r="F3943" s="70"/>
      <c r="G3943" s="4"/>
      <c r="H3943" s="71"/>
      <c r="I3943" s="71"/>
      <c r="J3943" s="70"/>
      <c r="K3943" s="70"/>
      <c r="L3943" s="70"/>
      <c r="M3943" s="70"/>
      <c r="N3943" s="70"/>
      <c r="O3943" s="70"/>
      <c r="P3943" s="70"/>
      <c r="Q3943" s="70"/>
      <c r="R3943" s="70"/>
      <c r="S3943" s="86"/>
      <c r="T3943" s="70"/>
      <c r="Z3943" s="68">
        <f t="shared" si="257"/>
        <v>1</v>
      </c>
      <c r="AC3943" s="1" t="str">
        <f t="shared" si="258"/>
        <v>1900</v>
      </c>
    </row>
    <row r="3944" spans="2:29" x14ac:dyDescent="0.25">
      <c r="B3944" s="1">
        <f t="shared" si="255"/>
        <v>0</v>
      </c>
      <c r="D3944" s="95" t="str">
        <f t="shared" si="256"/>
        <v/>
      </c>
      <c r="E3944" s="69"/>
      <c r="F3944" s="70"/>
      <c r="G3944" s="4"/>
      <c r="H3944" s="71"/>
      <c r="I3944" s="71"/>
      <c r="J3944" s="70"/>
      <c r="K3944" s="70"/>
      <c r="L3944" s="70"/>
      <c r="M3944" s="70"/>
      <c r="N3944" s="70"/>
      <c r="O3944" s="70"/>
      <c r="P3944" s="70"/>
      <c r="Q3944" s="70"/>
      <c r="R3944" s="70"/>
      <c r="S3944" s="86"/>
      <c r="T3944" s="70"/>
      <c r="Z3944" s="68">
        <f t="shared" si="257"/>
        <v>1</v>
      </c>
      <c r="AC3944" s="1" t="str">
        <f t="shared" si="258"/>
        <v>1900</v>
      </c>
    </row>
    <row r="3945" spans="2:29" x14ac:dyDescent="0.25">
      <c r="B3945" s="1">
        <f t="shared" si="255"/>
        <v>0</v>
      </c>
      <c r="D3945" s="95" t="str">
        <f t="shared" si="256"/>
        <v/>
      </c>
      <c r="E3945" s="69"/>
      <c r="F3945" s="70"/>
      <c r="G3945" s="4"/>
      <c r="H3945" s="71"/>
      <c r="I3945" s="71"/>
      <c r="J3945" s="70"/>
      <c r="K3945" s="70"/>
      <c r="L3945" s="70"/>
      <c r="M3945" s="70"/>
      <c r="N3945" s="70"/>
      <c r="O3945" s="70"/>
      <c r="P3945" s="70"/>
      <c r="Q3945" s="70"/>
      <c r="R3945" s="70"/>
      <c r="S3945" s="86"/>
      <c r="T3945" s="70"/>
      <c r="Z3945" s="68">
        <f t="shared" si="257"/>
        <v>1</v>
      </c>
      <c r="AC3945" s="1" t="str">
        <f t="shared" si="258"/>
        <v>1900</v>
      </c>
    </row>
    <row r="3946" spans="2:29" x14ac:dyDescent="0.25">
      <c r="B3946" s="1">
        <f t="shared" si="255"/>
        <v>0</v>
      </c>
      <c r="D3946" s="95" t="str">
        <f t="shared" si="256"/>
        <v/>
      </c>
      <c r="E3946" s="69"/>
      <c r="F3946" s="70"/>
      <c r="G3946" s="4"/>
      <c r="H3946" s="71"/>
      <c r="I3946" s="71"/>
      <c r="J3946" s="70"/>
      <c r="K3946" s="70"/>
      <c r="L3946" s="70"/>
      <c r="M3946" s="70"/>
      <c r="N3946" s="70"/>
      <c r="O3946" s="70"/>
      <c r="P3946" s="70"/>
      <c r="Q3946" s="70"/>
      <c r="R3946" s="70"/>
      <c r="S3946" s="86"/>
      <c r="T3946" s="70"/>
      <c r="Z3946" s="68">
        <f t="shared" si="257"/>
        <v>1</v>
      </c>
      <c r="AC3946" s="1" t="str">
        <f t="shared" si="258"/>
        <v>1900</v>
      </c>
    </row>
    <row r="3947" spans="2:29" x14ac:dyDescent="0.25">
      <c r="B3947" s="1">
        <f t="shared" si="255"/>
        <v>0</v>
      </c>
      <c r="D3947" s="95" t="str">
        <f t="shared" si="256"/>
        <v/>
      </c>
      <c r="E3947" s="69"/>
      <c r="F3947" s="70"/>
      <c r="G3947" s="4"/>
      <c r="H3947" s="71"/>
      <c r="I3947" s="71"/>
      <c r="J3947" s="70"/>
      <c r="K3947" s="70"/>
      <c r="L3947" s="70"/>
      <c r="M3947" s="70"/>
      <c r="N3947" s="70"/>
      <c r="O3947" s="70"/>
      <c r="P3947" s="70"/>
      <c r="Q3947" s="70"/>
      <c r="R3947" s="70"/>
      <c r="S3947" s="86"/>
      <c r="T3947" s="70"/>
      <c r="Z3947" s="68">
        <f t="shared" si="257"/>
        <v>1</v>
      </c>
      <c r="AC3947" s="1" t="str">
        <f t="shared" si="258"/>
        <v>1900</v>
      </c>
    </row>
    <row r="3948" spans="2:29" x14ac:dyDescent="0.25">
      <c r="B3948" s="1">
        <f t="shared" si="255"/>
        <v>0</v>
      </c>
      <c r="D3948" s="95" t="str">
        <f t="shared" si="256"/>
        <v/>
      </c>
      <c r="E3948" s="69"/>
      <c r="F3948" s="70"/>
      <c r="G3948" s="4"/>
      <c r="H3948" s="71"/>
      <c r="I3948" s="71"/>
      <c r="J3948" s="70"/>
      <c r="K3948" s="70"/>
      <c r="L3948" s="70"/>
      <c r="M3948" s="70"/>
      <c r="N3948" s="70"/>
      <c r="O3948" s="70"/>
      <c r="P3948" s="70"/>
      <c r="Q3948" s="70"/>
      <c r="R3948" s="70"/>
      <c r="S3948" s="86"/>
      <c r="T3948" s="70"/>
      <c r="Z3948" s="68">
        <f t="shared" si="257"/>
        <v>1</v>
      </c>
      <c r="AC3948" s="1" t="str">
        <f t="shared" si="258"/>
        <v>1900</v>
      </c>
    </row>
    <row r="3949" spans="2:29" x14ac:dyDescent="0.25">
      <c r="B3949" s="1">
        <f t="shared" si="255"/>
        <v>0</v>
      </c>
      <c r="D3949" s="95" t="str">
        <f t="shared" si="256"/>
        <v/>
      </c>
      <c r="E3949" s="69"/>
      <c r="F3949" s="70"/>
      <c r="G3949" s="4"/>
      <c r="H3949" s="71"/>
      <c r="I3949" s="71"/>
      <c r="J3949" s="70"/>
      <c r="K3949" s="70"/>
      <c r="L3949" s="70"/>
      <c r="M3949" s="70"/>
      <c r="N3949" s="70"/>
      <c r="O3949" s="70"/>
      <c r="P3949" s="70"/>
      <c r="Q3949" s="70"/>
      <c r="R3949" s="70"/>
      <c r="S3949" s="86"/>
      <c r="T3949" s="70"/>
      <c r="Z3949" s="68">
        <f t="shared" si="257"/>
        <v>1</v>
      </c>
      <c r="AC3949" s="1" t="str">
        <f t="shared" si="258"/>
        <v>1900</v>
      </c>
    </row>
    <row r="3950" spans="2:29" x14ac:dyDescent="0.25">
      <c r="B3950" s="1">
        <f t="shared" si="255"/>
        <v>0</v>
      </c>
      <c r="D3950" s="95" t="str">
        <f t="shared" si="256"/>
        <v/>
      </c>
      <c r="E3950" s="69"/>
      <c r="F3950" s="70"/>
      <c r="G3950" s="4"/>
      <c r="H3950" s="71"/>
      <c r="I3950" s="71"/>
      <c r="J3950" s="70"/>
      <c r="K3950" s="70"/>
      <c r="L3950" s="70"/>
      <c r="M3950" s="70"/>
      <c r="N3950" s="70"/>
      <c r="O3950" s="70"/>
      <c r="P3950" s="70"/>
      <c r="Q3950" s="70"/>
      <c r="R3950" s="70"/>
      <c r="S3950" s="86"/>
      <c r="T3950" s="70"/>
      <c r="Z3950" s="68">
        <f t="shared" si="257"/>
        <v>1</v>
      </c>
      <c r="AC3950" s="1" t="str">
        <f t="shared" si="258"/>
        <v>1900</v>
      </c>
    </row>
    <row r="3951" spans="2:29" x14ac:dyDescent="0.25">
      <c r="B3951" s="1">
        <f t="shared" si="255"/>
        <v>0</v>
      </c>
      <c r="D3951" s="95" t="str">
        <f t="shared" si="256"/>
        <v/>
      </c>
      <c r="E3951" s="69"/>
      <c r="F3951" s="70"/>
      <c r="G3951" s="4"/>
      <c r="H3951" s="71"/>
      <c r="I3951" s="71"/>
      <c r="J3951" s="70"/>
      <c r="K3951" s="70"/>
      <c r="L3951" s="70"/>
      <c r="M3951" s="70"/>
      <c r="N3951" s="70"/>
      <c r="O3951" s="70"/>
      <c r="P3951" s="70"/>
      <c r="Q3951" s="70"/>
      <c r="R3951" s="70"/>
      <c r="S3951" s="86"/>
      <c r="T3951" s="70"/>
      <c r="Z3951" s="68">
        <f t="shared" si="257"/>
        <v>1</v>
      </c>
      <c r="AC3951" s="1" t="str">
        <f t="shared" si="258"/>
        <v>1900</v>
      </c>
    </row>
    <row r="3952" spans="2:29" x14ac:dyDescent="0.25">
      <c r="B3952" s="1">
        <f t="shared" si="255"/>
        <v>0</v>
      </c>
      <c r="D3952" s="95" t="str">
        <f t="shared" si="256"/>
        <v/>
      </c>
      <c r="E3952" s="69"/>
      <c r="F3952" s="70"/>
      <c r="G3952" s="4"/>
      <c r="H3952" s="71"/>
      <c r="I3952" s="71"/>
      <c r="J3952" s="70"/>
      <c r="K3952" s="70"/>
      <c r="L3952" s="70"/>
      <c r="M3952" s="70"/>
      <c r="N3952" s="70"/>
      <c r="O3952" s="70"/>
      <c r="P3952" s="70"/>
      <c r="Q3952" s="70"/>
      <c r="R3952" s="70"/>
      <c r="S3952" s="86"/>
      <c r="T3952" s="70"/>
      <c r="Z3952" s="68">
        <f t="shared" si="257"/>
        <v>1</v>
      </c>
      <c r="AC3952" s="1" t="str">
        <f t="shared" si="258"/>
        <v>1900</v>
      </c>
    </row>
    <row r="3953" spans="2:29" x14ac:dyDescent="0.25">
      <c r="B3953" s="1">
        <f t="shared" si="255"/>
        <v>0</v>
      </c>
      <c r="D3953" s="95" t="str">
        <f t="shared" si="256"/>
        <v/>
      </c>
      <c r="E3953" s="69"/>
      <c r="F3953" s="70"/>
      <c r="G3953" s="4"/>
      <c r="H3953" s="71"/>
      <c r="I3953" s="71"/>
      <c r="J3953" s="70"/>
      <c r="K3953" s="70"/>
      <c r="L3953" s="70"/>
      <c r="M3953" s="70"/>
      <c r="N3953" s="70"/>
      <c r="O3953" s="70"/>
      <c r="P3953" s="70"/>
      <c r="Q3953" s="70"/>
      <c r="R3953" s="70"/>
      <c r="S3953" s="86"/>
      <c r="T3953" s="70"/>
      <c r="Z3953" s="68">
        <f t="shared" si="257"/>
        <v>1</v>
      </c>
      <c r="AC3953" s="1" t="str">
        <f t="shared" si="258"/>
        <v>1900</v>
      </c>
    </row>
    <row r="3954" spans="2:29" x14ac:dyDescent="0.25">
      <c r="B3954" s="1">
        <f t="shared" si="255"/>
        <v>0</v>
      </c>
      <c r="D3954" s="95" t="str">
        <f t="shared" si="256"/>
        <v/>
      </c>
      <c r="E3954" s="69"/>
      <c r="F3954" s="70"/>
      <c r="G3954" s="4"/>
      <c r="H3954" s="71"/>
      <c r="I3954" s="71"/>
      <c r="J3954" s="70"/>
      <c r="K3954" s="70"/>
      <c r="L3954" s="70"/>
      <c r="M3954" s="70"/>
      <c r="N3954" s="70"/>
      <c r="O3954" s="70"/>
      <c r="P3954" s="70"/>
      <c r="Q3954" s="70"/>
      <c r="R3954" s="70"/>
      <c r="S3954" s="86"/>
      <c r="T3954" s="70"/>
      <c r="Z3954" s="68">
        <f t="shared" si="257"/>
        <v>1</v>
      </c>
      <c r="AC3954" s="1" t="str">
        <f t="shared" si="258"/>
        <v>1900</v>
      </c>
    </row>
    <row r="3955" spans="2:29" x14ac:dyDescent="0.25">
      <c r="B3955" s="1">
        <f t="shared" si="255"/>
        <v>0</v>
      </c>
      <c r="D3955" s="95" t="str">
        <f t="shared" si="256"/>
        <v/>
      </c>
      <c r="E3955" s="69"/>
      <c r="F3955" s="70"/>
      <c r="G3955" s="4"/>
      <c r="H3955" s="71"/>
      <c r="I3955" s="71"/>
      <c r="J3955" s="70"/>
      <c r="K3955" s="70"/>
      <c r="L3955" s="70"/>
      <c r="M3955" s="70"/>
      <c r="N3955" s="70"/>
      <c r="O3955" s="70"/>
      <c r="P3955" s="70"/>
      <c r="Q3955" s="70"/>
      <c r="R3955" s="70"/>
      <c r="S3955" s="86"/>
      <c r="T3955" s="70"/>
      <c r="Z3955" s="68">
        <f t="shared" si="257"/>
        <v>1</v>
      </c>
      <c r="AC3955" s="1" t="str">
        <f t="shared" si="258"/>
        <v>1900</v>
      </c>
    </row>
    <row r="3956" spans="2:29" x14ac:dyDescent="0.25">
      <c r="B3956" s="1">
        <f t="shared" si="255"/>
        <v>0</v>
      </c>
      <c r="D3956" s="95" t="str">
        <f t="shared" si="256"/>
        <v/>
      </c>
      <c r="E3956" s="69"/>
      <c r="F3956" s="70"/>
      <c r="G3956" s="4"/>
      <c r="H3956" s="71"/>
      <c r="I3956" s="71"/>
      <c r="J3956" s="70"/>
      <c r="K3956" s="70"/>
      <c r="L3956" s="70"/>
      <c r="M3956" s="70"/>
      <c r="N3956" s="70"/>
      <c r="O3956" s="70"/>
      <c r="P3956" s="70"/>
      <c r="Q3956" s="70"/>
      <c r="R3956" s="70"/>
      <c r="S3956" s="86"/>
      <c r="T3956" s="70"/>
      <c r="Z3956" s="68">
        <f t="shared" si="257"/>
        <v>1</v>
      </c>
      <c r="AC3956" s="1" t="str">
        <f t="shared" si="258"/>
        <v>1900</v>
      </c>
    </row>
    <row r="3957" spans="2:29" x14ac:dyDescent="0.25">
      <c r="B3957" s="1">
        <f t="shared" si="255"/>
        <v>0</v>
      </c>
      <c r="D3957" s="95" t="str">
        <f t="shared" si="256"/>
        <v/>
      </c>
      <c r="E3957" s="69"/>
      <c r="F3957" s="70"/>
      <c r="G3957" s="4"/>
      <c r="H3957" s="71"/>
      <c r="I3957" s="71"/>
      <c r="J3957" s="70"/>
      <c r="K3957" s="70"/>
      <c r="L3957" s="70"/>
      <c r="M3957" s="70"/>
      <c r="N3957" s="70"/>
      <c r="O3957" s="70"/>
      <c r="P3957" s="70"/>
      <c r="Q3957" s="70"/>
      <c r="R3957" s="70"/>
      <c r="S3957" s="86"/>
      <c r="T3957" s="70"/>
      <c r="Z3957" s="68">
        <f t="shared" si="257"/>
        <v>1</v>
      </c>
      <c r="AC3957" s="1" t="str">
        <f t="shared" si="258"/>
        <v>1900</v>
      </c>
    </row>
    <row r="3958" spans="2:29" x14ac:dyDescent="0.25">
      <c r="B3958" s="1">
        <f t="shared" si="255"/>
        <v>0</v>
      </c>
      <c r="D3958" s="95" t="str">
        <f t="shared" si="256"/>
        <v/>
      </c>
      <c r="E3958" s="69"/>
      <c r="F3958" s="70"/>
      <c r="G3958" s="4"/>
      <c r="H3958" s="71"/>
      <c r="I3958" s="71"/>
      <c r="J3958" s="70"/>
      <c r="K3958" s="70"/>
      <c r="L3958" s="70"/>
      <c r="M3958" s="70"/>
      <c r="N3958" s="70"/>
      <c r="O3958" s="70"/>
      <c r="P3958" s="70"/>
      <c r="Q3958" s="70"/>
      <c r="R3958" s="70"/>
      <c r="S3958" s="86"/>
      <c r="T3958" s="70"/>
      <c r="Z3958" s="68">
        <f t="shared" si="257"/>
        <v>1</v>
      </c>
      <c r="AC3958" s="1" t="str">
        <f t="shared" si="258"/>
        <v>1900</v>
      </c>
    </row>
    <row r="3959" spans="2:29" x14ac:dyDescent="0.25">
      <c r="B3959" s="1">
        <f t="shared" si="255"/>
        <v>0</v>
      </c>
      <c r="D3959" s="95" t="str">
        <f t="shared" si="256"/>
        <v/>
      </c>
      <c r="E3959" s="69"/>
      <c r="F3959" s="70"/>
      <c r="G3959" s="4"/>
      <c r="H3959" s="71"/>
      <c r="I3959" s="71"/>
      <c r="J3959" s="70"/>
      <c r="K3959" s="70"/>
      <c r="L3959" s="70"/>
      <c r="M3959" s="70"/>
      <c r="N3959" s="70"/>
      <c r="O3959" s="70"/>
      <c r="P3959" s="70"/>
      <c r="Q3959" s="70"/>
      <c r="R3959" s="70"/>
      <c r="S3959" s="86"/>
      <c r="T3959" s="70"/>
      <c r="Z3959" s="68">
        <f t="shared" si="257"/>
        <v>1</v>
      </c>
      <c r="AC3959" s="1" t="str">
        <f t="shared" si="258"/>
        <v>1900</v>
      </c>
    </row>
    <row r="3960" spans="2:29" x14ac:dyDescent="0.25">
      <c r="B3960" s="1">
        <f t="shared" si="255"/>
        <v>0</v>
      </c>
      <c r="D3960" s="95" t="str">
        <f t="shared" si="256"/>
        <v/>
      </c>
      <c r="E3960" s="69"/>
      <c r="F3960" s="70"/>
      <c r="G3960" s="4"/>
      <c r="H3960" s="71"/>
      <c r="I3960" s="71"/>
      <c r="J3960" s="70"/>
      <c r="K3960" s="70"/>
      <c r="L3960" s="70"/>
      <c r="M3960" s="70"/>
      <c r="N3960" s="70"/>
      <c r="O3960" s="70"/>
      <c r="P3960" s="70"/>
      <c r="Q3960" s="70"/>
      <c r="R3960" s="70"/>
      <c r="S3960" s="86"/>
      <c r="T3960" s="70"/>
      <c r="Z3960" s="68">
        <f t="shared" si="257"/>
        <v>1</v>
      </c>
      <c r="AC3960" s="1" t="str">
        <f t="shared" si="258"/>
        <v>1900</v>
      </c>
    </row>
    <row r="3961" spans="2:29" x14ac:dyDescent="0.25">
      <c r="B3961" s="1">
        <f t="shared" si="255"/>
        <v>0</v>
      </c>
      <c r="D3961" s="95" t="str">
        <f t="shared" si="256"/>
        <v/>
      </c>
      <c r="E3961" s="69"/>
      <c r="F3961" s="70"/>
      <c r="G3961" s="4"/>
      <c r="H3961" s="71"/>
      <c r="I3961" s="71"/>
      <c r="J3961" s="70"/>
      <c r="K3961" s="70"/>
      <c r="L3961" s="70"/>
      <c r="M3961" s="70"/>
      <c r="N3961" s="70"/>
      <c r="O3961" s="70"/>
      <c r="P3961" s="70"/>
      <c r="Q3961" s="70"/>
      <c r="R3961" s="70"/>
      <c r="S3961" s="86"/>
      <c r="T3961" s="70"/>
      <c r="Z3961" s="68">
        <f t="shared" si="257"/>
        <v>1</v>
      </c>
      <c r="AC3961" s="1" t="str">
        <f t="shared" si="258"/>
        <v>1900</v>
      </c>
    </row>
    <row r="3962" spans="2:29" x14ac:dyDescent="0.25">
      <c r="B3962" s="1">
        <f t="shared" si="255"/>
        <v>0</v>
      </c>
      <c r="D3962" s="95" t="str">
        <f t="shared" si="256"/>
        <v/>
      </c>
      <c r="E3962" s="69"/>
      <c r="F3962" s="70"/>
      <c r="G3962" s="4"/>
      <c r="H3962" s="71"/>
      <c r="I3962" s="71"/>
      <c r="J3962" s="70"/>
      <c r="K3962" s="70"/>
      <c r="L3962" s="70"/>
      <c r="M3962" s="70"/>
      <c r="N3962" s="70"/>
      <c r="O3962" s="70"/>
      <c r="P3962" s="70"/>
      <c r="Q3962" s="70"/>
      <c r="R3962" s="70"/>
      <c r="S3962" s="86"/>
      <c r="T3962" s="70"/>
      <c r="Z3962" s="68">
        <f t="shared" si="257"/>
        <v>1</v>
      </c>
      <c r="AC3962" s="1" t="str">
        <f t="shared" si="258"/>
        <v>1900</v>
      </c>
    </row>
    <row r="3963" spans="2:29" x14ac:dyDescent="0.25">
      <c r="B3963" s="1">
        <f t="shared" si="255"/>
        <v>0</v>
      </c>
      <c r="D3963" s="95" t="str">
        <f t="shared" si="256"/>
        <v/>
      </c>
      <c r="E3963" s="69"/>
      <c r="F3963" s="70"/>
      <c r="G3963" s="4"/>
      <c r="H3963" s="71"/>
      <c r="I3963" s="71"/>
      <c r="J3963" s="70"/>
      <c r="K3963" s="70"/>
      <c r="L3963" s="70"/>
      <c r="M3963" s="70"/>
      <c r="N3963" s="70"/>
      <c r="O3963" s="70"/>
      <c r="P3963" s="70"/>
      <c r="Q3963" s="70"/>
      <c r="R3963" s="70"/>
      <c r="S3963" s="86"/>
      <c r="T3963" s="70"/>
      <c r="Z3963" s="68">
        <f t="shared" si="257"/>
        <v>1</v>
      </c>
      <c r="AC3963" s="1" t="str">
        <f t="shared" si="258"/>
        <v>1900</v>
      </c>
    </row>
    <row r="3964" spans="2:29" x14ac:dyDescent="0.25">
      <c r="B3964" s="1">
        <f t="shared" si="255"/>
        <v>0</v>
      </c>
      <c r="D3964" s="95" t="str">
        <f t="shared" si="256"/>
        <v/>
      </c>
      <c r="E3964" s="69"/>
      <c r="F3964" s="70"/>
      <c r="G3964" s="4"/>
      <c r="H3964" s="71"/>
      <c r="I3964" s="71"/>
      <c r="J3964" s="70"/>
      <c r="K3964" s="70"/>
      <c r="L3964" s="70"/>
      <c r="M3964" s="70"/>
      <c r="N3964" s="70"/>
      <c r="O3964" s="70"/>
      <c r="P3964" s="70"/>
      <c r="Q3964" s="70"/>
      <c r="R3964" s="70"/>
      <c r="S3964" s="86"/>
      <c r="T3964" s="70"/>
      <c r="Z3964" s="68">
        <f t="shared" si="257"/>
        <v>1</v>
      </c>
      <c r="AC3964" s="1" t="str">
        <f t="shared" si="258"/>
        <v>1900</v>
      </c>
    </row>
    <row r="3965" spans="2:29" x14ac:dyDescent="0.25">
      <c r="B3965" s="1">
        <f t="shared" si="255"/>
        <v>0</v>
      </c>
      <c r="D3965" s="95" t="str">
        <f t="shared" si="256"/>
        <v/>
      </c>
      <c r="E3965" s="69"/>
      <c r="F3965" s="70"/>
      <c r="G3965" s="4"/>
      <c r="H3965" s="71"/>
      <c r="I3965" s="71"/>
      <c r="J3965" s="70"/>
      <c r="K3965" s="70"/>
      <c r="L3965" s="70"/>
      <c r="M3965" s="70"/>
      <c r="N3965" s="70"/>
      <c r="O3965" s="70"/>
      <c r="P3965" s="70"/>
      <c r="Q3965" s="70"/>
      <c r="R3965" s="70"/>
      <c r="S3965" s="86"/>
      <c r="T3965" s="70"/>
      <c r="Z3965" s="68">
        <f t="shared" si="257"/>
        <v>1</v>
      </c>
      <c r="AC3965" s="1" t="str">
        <f t="shared" si="258"/>
        <v>1900</v>
      </c>
    </row>
    <row r="3966" spans="2:29" x14ac:dyDescent="0.25">
      <c r="B3966" s="1">
        <f t="shared" si="255"/>
        <v>0</v>
      </c>
      <c r="D3966" s="95" t="str">
        <f t="shared" si="256"/>
        <v/>
      </c>
      <c r="E3966" s="69"/>
      <c r="F3966" s="70"/>
      <c r="G3966" s="4"/>
      <c r="H3966" s="71"/>
      <c r="I3966" s="71"/>
      <c r="J3966" s="70"/>
      <c r="K3966" s="70"/>
      <c r="L3966" s="70"/>
      <c r="M3966" s="70"/>
      <c r="N3966" s="70"/>
      <c r="O3966" s="70"/>
      <c r="P3966" s="70"/>
      <c r="Q3966" s="70"/>
      <c r="R3966" s="70"/>
      <c r="S3966" s="86"/>
      <c r="T3966" s="70"/>
      <c r="Z3966" s="68">
        <f t="shared" si="257"/>
        <v>1</v>
      </c>
      <c r="AC3966" s="1" t="str">
        <f t="shared" si="258"/>
        <v>1900</v>
      </c>
    </row>
    <row r="3967" spans="2:29" x14ac:dyDescent="0.25">
      <c r="B3967" s="1">
        <f t="shared" si="255"/>
        <v>0</v>
      </c>
      <c r="D3967" s="95" t="str">
        <f t="shared" si="256"/>
        <v/>
      </c>
      <c r="E3967" s="69"/>
      <c r="F3967" s="70"/>
      <c r="G3967" s="4"/>
      <c r="H3967" s="71"/>
      <c r="I3967" s="71"/>
      <c r="J3967" s="70"/>
      <c r="K3967" s="70"/>
      <c r="L3967" s="70"/>
      <c r="M3967" s="70"/>
      <c r="N3967" s="70"/>
      <c r="O3967" s="70"/>
      <c r="P3967" s="70"/>
      <c r="Q3967" s="70"/>
      <c r="R3967" s="70"/>
      <c r="S3967" s="86"/>
      <c r="T3967" s="70"/>
      <c r="Z3967" s="68">
        <f t="shared" si="257"/>
        <v>1</v>
      </c>
      <c r="AC3967" s="1" t="str">
        <f t="shared" si="258"/>
        <v>1900</v>
      </c>
    </row>
    <row r="3968" spans="2:29" x14ac:dyDescent="0.25">
      <c r="B3968" s="1">
        <f t="shared" si="255"/>
        <v>0</v>
      </c>
      <c r="D3968" s="95" t="str">
        <f t="shared" si="256"/>
        <v/>
      </c>
      <c r="E3968" s="69"/>
      <c r="F3968" s="70"/>
      <c r="G3968" s="4"/>
      <c r="H3968" s="71"/>
      <c r="I3968" s="71"/>
      <c r="J3968" s="70"/>
      <c r="K3968" s="70"/>
      <c r="L3968" s="70"/>
      <c r="M3968" s="70"/>
      <c r="N3968" s="70"/>
      <c r="O3968" s="70"/>
      <c r="P3968" s="70"/>
      <c r="Q3968" s="70"/>
      <c r="R3968" s="70"/>
      <c r="S3968" s="86"/>
      <c r="T3968" s="70"/>
      <c r="Z3968" s="68">
        <f t="shared" si="257"/>
        <v>1</v>
      </c>
      <c r="AC3968" s="1" t="str">
        <f t="shared" si="258"/>
        <v>1900</v>
      </c>
    </row>
    <row r="3969" spans="2:29" x14ac:dyDescent="0.25">
      <c r="B3969" s="1">
        <f t="shared" si="255"/>
        <v>0</v>
      </c>
      <c r="D3969" s="95" t="str">
        <f t="shared" si="256"/>
        <v/>
      </c>
      <c r="E3969" s="69"/>
      <c r="F3969" s="70"/>
      <c r="G3969" s="4"/>
      <c r="H3969" s="71"/>
      <c r="I3969" s="71"/>
      <c r="J3969" s="70"/>
      <c r="K3969" s="70"/>
      <c r="L3969" s="70"/>
      <c r="M3969" s="70"/>
      <c r="N3969" s="70"/>
      <c r="O3969" s="70"/>
      <c r="P3969" s="70"/>
      <c r="Q3969" s="70"/>
      <c r="R3969" s="70"/>
      <c r="S3969" s="86"/>
      <c r="T3969" s="70"/>
      <c r="Z3969" s="68">
        <f t="shared" si="257"/>
        <v>1</v>
      </c>
      <c r="AC3969" s="1" t="str">
        <f t="shared" si="258"/>
        <v>1900</v>
      </c>
    </row>
    <row r="3970" spans="2:29" x14ac:dyDescent="0.25">
      <c r="B3970" s="1">
        <f t="shared" si="255"/>
        <v>0</v>
      </c>
      <c r="D3970" s="95" t="str">
        <f t="shared" si="256"/>
        <v/>
      </c>
      <c r="E3970" s="69"/>
      <c r="F3970" s="70"/>
      <c r="G3970" s="4"/>
      <c r="H3970" s="71"/>
      <c r="I3970" s="71"/>
      <c r="J3970" s="70"/>
      <c r="K3970" s="70"/>
      <c r="L3970" s="70"/>
      <c r="M3970" s="70"/>
      <c r="N3970" s="70"/>
      <c r="O3970" s="70"/>
      <c r="P3970" s="70"/>
      <c r="Q3970" s="70"/>
      <c r="R3970" s="70"/>
      <c r="S3970" s="86"/>
      <c r="T3970" s="70"/>
      <c r="Z3970" s="68">
        <f t="shared" si="257"/>
        <v>1</v>
      </c>
      <c r="AC3970" s="1" t="str">
        <f t="shared" si="258"/>
        <v>1900</v>
      </c>
    </row>
    <row r="3971" spans="2:29" x14ac:dyDescent="0.25">
      <c r="B3971" s="1">
        <f t="shared" si="255"/>
        <v>0</v>
      </c>
      <c r="D3971" s="95" t="str">
        <f t="shared" si="256"/>
        <v/>
      </c>
      <c r="E3971" s="69"/>
      <c r="F3971" s="70"/>
      <c r="G3971" s="4"/>
      <c r="H3971" s="71"/>
      <c r="I3971" s="71"/>
      <c r="J3971" s="70"/>
      <c r="K3971" s="70"/>
      <c r="L3971" s="70"/>
      <c r="M3971" s="70"/>
      <c r="N3971" s="70"/>
      <c r="O3971" s="70"/>
      <c r="P3971" s="70"/>
      <c r="Q3971" s="70"/>
      <c r="R3971" s="70"/>
      <c r="S3971" s="86"/>
      <c r="T3971" s="70"/>
      <c r="Z3971" s="68">
        <f t="shared" si="257"/>
        <v>1</v>
      </c>
      <c r="AC3971" s="1" t="str">
        <f t="shared" si="258"/>
        <v>1900</v>
      </c>
    </row>
    <row r="3972" spans="2:29" x14ac:dyDescent="0.25">
      <c r="B3972" s="1">
        <f t="shared" ref="B3972:B4035" si="259">IF($B$1=YEAR(Z3972),D3972,0)</f>
        <v>0</v>
      </c>
      <c r="D3972" s="95" t="str">
        <f t="shared" ref="D3972:D4035" si="260">IF(Z3972&lt;&gt;$Y$2,IF(YEAR(Z3972)=YEAR(Z3971),D3971+1,1),"")</f>
        <v/>
      </c>
      <c r="E3972" s="69"/>
      <c r="F3972" s="70"/>
      <c r="G3972" s="4"/>
      <c r="H3972" s="71"/>
      <c r="I3972" s="71"/>
      <c r="J3972" s="70"/>
      <c r="K3972" s="70"/>
      <c r="L3972" s="70"/>
      <c r="M3972" s="70"/>
      <c r="N3972" s="70"/>
      <c r="O3972" s="70"/>
      <c r="P3972" s="70"/>
      <c r="Q3972" s="70"/>
      <c r="R3972" s="70"/>
      <c r="S3972" s="86"/>
      <c r="T3972" s="70"/>
      <c r="Z3972" s="68">
        <f t="shared" ref="Z3972:Z4035" si="261">IF(CONCATENATE(F3972,F3973,F3974,F3975,F3976,F3977)&lt;&gt;"",IF(AND(E3972&lt;&gt;0,ISNUMBER(E3972)=TRUE),E3972,Z3971),$Y$2)</f>
        <v>1</v>
      </c>
      <c r="AC3972" s="1" t="str">
        <f t="shared" si="258"/>
        <v>1900</v>
      </c>
    </row>
    <row r="3973" spans="2:29" x14ac:dyDescent="0.25">
      <c r="B3973" s="1">
        <f t="shared" si="259"/>
        <v>0</v>
      </c>
      <c r="D3973" s="95" t="str">
        <f t="shared" si="260"/>
        <v/>
      </c>
      <c r="E3973" s="69"/>
      <c r="F3973" s="70"/>
      <c r="G3973" s="4"/>
      <c r="H3973" s="71"/>
      <c r="I3973" s="71"/>
      <c r="J3973" s="70"/>
      <c r="K3973" s="70"/>
      <c r="L3973" s="70"/>
      <c r="M3973" s="70"/>
      <c r="N3973" s="70"/>
      <c r="O3973" s="70"/>
      <c r="P3973" s="70"/>
      <c r="Q3973" s="70"/>
      <c r="R3973" s="70"/>
      <c r="S3973" s="86"/>
      <c r="T3973" s="70"/>
      <c r="Z3973" s="68">
        <f t="shared" si="261"/>
        <v>1</v>
      </c>
      <c r="AC3973" s="1" t="str">
        <f t="shared" ref="AC3973:AC4036" si="262">YEAR(Z3973)&amp;F3973&amp;G3973</f>
        <v>1900</v>
      </c>
    </row>
    <row r="3974" spans="2:29" x14ac:dyDescent="0.25">
      <c r="B3974" s="1">
        <f t="shared" si="259"/>
        <v>0</v>
      </c>
      <c r="D3974" s="95" t="str">
        <f t="shared" si="260"/>
        <v/>
      </c>
      <c r="E3974" s="69"/>
      <c r="F3974" s="70"/>
      <c r="G3974" s="4"/>
      <c r="H3974" s="71"/>
      <c r="I3974" s="71"/>
      <c r="J3974" s="70"/>
      <c r="K3974" s="70"/>
      <c r="L3974" s="70"/>
      <c r="M3974" s="70"/>
      <c r="N3974" s="70"/>
      <c r="O3974" s="70"/>
      <c r="P3974" s="70"/>
      <c r="Q3974" s="70"/>
      <c r="R3974" s="70"/>
      <c r="S3974" s="86"/>
      <c r="T3974" s="70"/>
      <c r="Z3974" s="68">
        <f t="shared" si="261"/>
        <v>1</v>
      </c>
      <c r="AC3974" s="1" t="str">
        <f t="shared" si="262"/>
        <v>1900</v>
      </c>
    </row>
    <row r="3975" spans="2:29" x14ac:dyDescent="0.25">
      <c r="B3975" s="1">
        <f t="shared" si="259"/>
        <v>0</v>
      </c>
      <c r="D3975" s="95" t="str">
        <f t="shared" si="260"/>
        <v/>
      </c>
      <c r="E3975" s="69"/>
      <c r="F3975" s="70"/>
      <c r="G3975" s="4"/>
      <c r="H3975" s="71"/>
      <c r="I3975" s="71"/>
      <c r="J3975" s="70"/>
      <c r="K3975" s="70"/>
      <c r="L3975" s="70"/>
      <c r="M3975" s="70"/>
      <c r="N3975" s="70"/>
      <c r="O3975" s="70"/>
      <c r="P3975" s="70"/>
      <c r="Q3975" s="70"/>
      <c r="R3975" s="70"/>
      <c r="S3975" s="86"/>
      <c r="T3975" s="70"/>
      <c r="Z3975" s="68">
        <f t="shared" si="261"/>
        <v>1</v>
      </c>
      <c r="AC3975" s="1" t="str">
        <f t="shared" si="262"/>
        <v>1900</v>
      </c>
    </row>
    <row r="3976" spans="2:29" x14ac:dyDescent="0.25">
      <c r="B3976" s="1">
        <f t="shared" si="259"/>
        <v>0</v>
      </c>
      <c r="D3976" s="95" t="str">
        <f t="shared" si="260"/>
        <v/>
      </c>
      <c r="E3976" s="69"/>
      <c r="F3976" s="70"/>
      <c r="G3976" s="4"/>
      <c r="H3976" s="71"/>
      <c r="I3976" s="71"/>
      <c r="J3976" s="70"/>
      <c r="K3976" s="70"/>
      <c r="L3976" s="70"/>
      <c r="M3976" s="70"/>
      <c r="N3976" s="70"/>
      <c r="O3976" s="70"/>
      <c r="P3976" s="70"/>
      <c r="Q3976" s="70"/>
      <c r="R3976" s="70"/>
      <c r="S3976" s="86"/>
      <c r="T3976" s="70"/>
      <c r="Z3976" s="68">
        <f t="shared" si="261"/>
        <v>1</v>
      </c>
      <c r="AC3976" s="1" t="str">
        <f t="shared" si="262"/>
        <v>1900</v>
      </c>
    </row>
    <row r="3977" spans="2:29" x14ac:dyDescent="0.25">
      <c r="B3977" s="1">
        <f t="shared" si="259"/>
        <v>0</v>
      </c>
      <c r="D3977" s="95" t="str">
        <f t="shared" si="260"/>
        <v/>
      </c>
      <c r="E3977" s="69"/>
      <c r="F3977" s="70"/>
      <c r="G3977" s="4"/>
      <c r="H3977" s="71"/>
      <c r="I3977" s="71"/>
      <c r="J3977" s="70"/>
      <c r="K3977" s="70"/>
      <c r="L3977" s="70"/>
      <c r="M3977" s="70"/>
      <c r="N3977" s="70"/>
      <c r="O3977" s="70"/>
      <c r="P3977" s="70"/>
      <c r="Q3977" s="70"/>
      <c r="R3977" s="70"/>
      <c r="S3977" s="86"/>
      <c r="T3977" s="70"/>
      <c r="Z3977" s="68">
        <f t="shared" si="261"/>
        <v>1</v>
      </c>
      <c r="AC3977" s="1" t="str">
        <f t="shared" si="262"/>
        <v>1900</v>
      </c>
    </row>
    <row r="3978" spans="2:29" x14ac:dyDescent="0.25">
      <c r="B3978" s="1">
        <f t="shared" si="259"/>
        <v>0</v>
      </c>
      <c r="D3978" s="95" t="str">
        <f t="shared" si="260"/>
        <v/>
      </c>
      <c r="E3978" s="69"/>
      <c r="F3978" s="70"/>
      <c r="G3978" s="4"/>
      <c r="H3978" s="71"/>
      <c r="I3978" s="71"/>
      <c r="J3978" s="70"/>
      <c r="K3978" s="70"/>
      <c r="L3978" s="70"/>
      <c r="M3978" s="70"/>
      <c r="N3978" s="70"/>
      <c r="O3978" s="70"/>
      <c r="P3978" s="70"/>
      <c r="Q3978" s="70"/>
      <c r="R3978" s="70"/>
      <c r="S3978" s="86"/>
      <c r="T3978" s="70"/>
      <c r="Z3978" s="68">
        <f t="shared" si="261"/>
        <v>1</v>
      </c>
      <c r="AC3978" s="1" t="str">
        <f t="shared" si="262"/>
        <v>1900</v>
      </c>
    </row>
    <row r="3979" spans="2:29" x14ac:dyDescent="0.25">
      <c r="B3979" s="1">
        <f t="shared" si="259"/>
        <v>0</v>
      </c>
      <c r="D3979" s="95" t="str">
        <f t="shared" si="260"/>
        <v/>
      </c>
      <c r="E3979" s="69"/>
      <c r="F3979" s="70"/>
      <c r="G3979" s="4"/>
      <c r="H3979" s="71"/>
      <c r="I3979" s="71"/>
      <c r="J3979" s="70"/>
      <c r="K3979" s="70"/>
      <c r="L3979" s="70"/>
      <c r="M3979" s="70"/>
      <c r="N3979" s="70"/>
      <c r="O3979" s="70"/>
      <c r="P3979" s="70"/>
      <c r="Q3979" s="70"/>
      <c r="R3979" s="70"/>
      <c r="S3979" s="86"/>
      <c r="T3979" s="70"/>
      <c r="Z3979" s="68">
        <f t="shared" si="261"/>
        <v>1</v>
      </c>
      <c r="AC3979" s="1" t="str">
        <f t="shared" si="262"/>
        <v>1900</v>
      </c>
    </row>
    <row r="3980" spans="2:29" x14ac:dyDescent="0.25">
      <c r="B3980" s="1">
        <f t="shared" si="259"/>
        <v>0</v>
      </c>
      <c r="D3980" s="95" t="str">
        <f t="shared" si="260"/>
        <v/>
      </c>
      <c r="E3980" s="69"/>
      <c r="F3980" s="70"/>
      <c r="G3980" s="4"/>
      <c r="H3980" s="71"/>
      <c r="I3980" s="71"/>
      <c r="J3980" s="70"/>
      <c r="K3980" s="70"/>
      <c r="L3980" s="70"/>
      <c r="M3980" s="70"/>
      <c r="N3980" s="70"/>
      <c r="O3980" s="70"/>
      <c r="P3980" s="70"/>
      <c r="Q3980" s="70"/>
      <c r="R3980" s="70"/>
      <c r="S3980" s="86"/>
      <c r="T3980" s="70"/>
      <c r="Z3980" s="68">
        <f t="shared" si="261"/>
        <v>1</v>
      </c>
      <c r="AC3980" s="1" t="str">
        <f t="shared" si="262"/>
        <v>1900</v>
      </c>
    </row>
    <row r="3981" spans="2:29" x14ac:dyDescent="0.25">
      <c r="B3981" s="1">
        <f t="shared" si="259"/>
        <v>0</v>
      </c>
      <c r="D3981" s="95" t="str">
        <f t="shared" si="260"/>
        <v/>
      </c>
      <c r="E3981" s="69"/>
      <c r="F3981" s="70"/>
      <c r="G3981" s="4"/>
      <c r="H3981" s="71"/>
      <c r="I3981" s="71"/>
      <c r="J3981" s="70"/>
      <c r="K3981" s="70"/>
      <c r="L3981" s="70"/>
      <c r="M3981" s="70"/>
      <c r="N3981" s="70"/>
      <c r="O3981" s="70"/>
      <c r="P3981" s="70"/>
      <c r="Q3981" s="70"/>
      <c r="R3981" s="70"/>
      <c r="S3981" s="86"/>
      <c r="T3981" s="70"/>
      <c r="Z3981" s="68">
        <f t="shared" si="261"/>
        <v>1</v>
      </c>
      <c r="AC3981" s="1" t="str">
        <f t="shared" si="262"/>
        <v>1900</v>
      </c>
    </row>
    <row r="3982" spans="2:29" x14ac:dyDescent="0.25">
      <c r="B3982" s="1">
        <f t="shared" si="259"/>
        <v>0</v>
      </c>
      <c r="D3982" s="95" t="str">
        <f t="shared" si="260"/>
        <v/>
      </c>
      <c r="E3982" s="69"/>
      <c r="F3982" s="70"/>
      <c r="G3982" s="4"/>
      <c r="H3982" s="71"/>
      <c r="I3982" s="71"/>
      <c r="J3982" s="70"/>
      <c r="K3982" s="70"/>
      <c r="L3982" s="70"/>
      <c r="M3982" s="70"/>
      <c r="N3982" s="70"/>
      <c r="O3982" s="70"/>
      <c r="P3982" s="70"/>
      <c r="Q3982" s="70"/>
      <c r="R3982" s="70"/>
      <c r="S3982" s="86"/>
      <c r="T3982" s="70"/>
      <c r="Z3982" s="68">
        <f t="shared" si="261"/>
        <v>1</v>
      </c>
      <c r="AC3982" s="1" t="str">
        <f t="shared" si="262"/>
        <v>1900</v>
      </c>
    </row>
    <row r="3983" spans="2:29" x14ac:dyDescent="0.25">
      <c r="B3983" s="1">
        <f t="shared" si="259"/>
        <v>0</v>
      </c>
      <c r="D3983" s="95" t="str">
        <f t="shared" si="260"/>
        <v/>
      </c>
      <c r="E3983" s="69"/>
      <c r="F3983" s="70"/>
      <c r="G3983" s="4"/>
      <c r="H3983" s="71"/>
      <c r="I3983" s="71"/>
      <c r="J3983" s="70"/>
      <c r="K3983" s="70"/>
      <c r="L3983" s="70"/>
      <c r="M3983" s="70"/>
      <c r="N3983" s="70"/>
      <c r="O3983" s="70"/>
      <c r="P3983" s="70"/>
      <c r="Q3983" s="70"/>
      <c r="R3983" s="70"/>
      <c r="S3983" s="86"/>
      <c r="T3983" s="70"/>
      <c r="Z3983" s="68">
        <f t="shared" si="261"/>
        <v>1</v>
      </c>
      <c r="AC3983" s="1" t="str">
        <f t="shared" si="262"/>
        <v>1900</v>
      </c>
    </row>
    <row r="3984" spans="2:29" x14ac:dyDescent="0.25">
      <c r="B3984" s="1">
        <f t="shared" si="259"/>
        <v>0</v>
      </c>
      <c r="D3984" s="95" t="str">
        <f t="shared" si="260"/>
        <v/>
      </c>
      <c r="E3984" s="69"/>
      <c r="F3984" s="70"/>
      <c r="G3984" s="4"/>
      <c r="H3984" s="71"/>
      <c r="I3984" s="71"/>
      <c r="J3984" s="70"/>
      <c r="K3984" s="70"/>
      <c r="L3984" s="70"/>
      <c r="M3984" s="70"/>
      <c r="N3984" s="70"/>
      <c r="O3984" s="70"/>
      <c r="P3984" s="70"/>
      <c r="Q3984" s="70"/>
      <c r="R3984" s="70"/>
      <c r="S3984" s="86"/>
      <c r="T3984" s="70"/>
      <c r="Z3984" s="68">
        <f t="shared" si="261"/>
        <v>1</v>
      </c>
      <c r="AC3984" s="1" t="str">
        <f t="shared" si="262"/>
        <v>1900</v>
      </c>
    </row>
    <row r="3985" spans="2:29" x14ac:dyDescent="0.25">
      <c r="B3985" s="1">
        <f t="shared" si="259"/>
        <v>0</v>
      </c>
      <c r="D3985" s="95" t="str">
        <f t="shared" si="260"/>
        <v/>
      </c>
      <c r="E3985" s="69"/>
      <c r="F3985" s="70"/>
      <c r="G3985" s="4"/>
      <c r="H3985" s="71"/>
      <c r="I3985" s="71"/>
      <c r="J3985" s="70"/>
      <c r="K3985" s="70"/>
      <c r="L3985" s="70"/>
      <c r="M3985" s="70"/>
      <c r="N3985" s="70"/>
      <c r="O3985" s="70"/>
      <c r="P3985" s="70"/>
      <c r="Q3985" s="70"/>
      <c r="R3985" s="70"/>
      <c r="S3985" s="86"/>
      <c r="T3985" s="70"/>
      <c r="Z3985" s="68">
        <f t="shared" si="261"/>
        <v>1</v>
      </c>
      <c r="AC3985" s="1" t="str">
        <f t="shared" si="262"/>
        <v>1900</v>
      </c>
    </row>
    <row r="3986" spans="2:29" x14ac:dyDescent="0.25">
      <c r="B3986" s="1">
        <f t="shared" si="259"/>
        <v>0</v>
      </c>
      <c r="D3986" s="95" t="str">
        <f t="shared" si="260"/>
        <v/>
      </c>
      <c r="E3986" s="69"/>
      <c r="F3986" s="70"/>
      <c r="G3986" s="4"/>
      <c r="H3986" s="71"/>
      <c r="I3986" s="71"/>
      <c r="J3986" s="70"/>
      <c r="K3986" s="70"/>
      <c r="L3986" s="70"/>
      <c r="M3986" s="70"/>
      <c r="N3986" s="70"/>
      <c r="O3986" s="70"/>
      <c r="P3986" s="70"/>
      <c r="Q3986" s="70"/>
      <c r="R3986" s="70"/>
      <c r="S3986" s="86"/>
      <c r="T3986" s="70"/>
      <c r="Z3986" s="68">
        <f t="shared" si="261"/>
        <v>1</v>
      </c>
      <c r="AC3986" s="1" t="str">
        <f t="shared" si="262"/>
        <v>1900</v>
      </c>
    </row>
    <row r="3987" spans="2:29" x14ac:dyDescent="0.25">
      <c r="B3987" s="1">
        <f t="shared" si="259"/>
        <v>0</v>
      </c>
      <c r="D3987" s="95" t="str">
        <f t="shared" si="260"/>
        <v/>
      </c>
      <c r="E3987" s="69"/>
      <c r="F3987" s="70"/>
      <c r="G3987" s="4"/>
      <c r="H3987" s="71"/>
      <c r="I3987" s="71"/>
      <c r="J3987" s="70"/>
      <c r="K3987" s="70"/>
      <c r="L3987" s="70"/>
      <c r="M3987" s="70"/>
      <c r="N3987" s="70"/>
      <c r="O3987" s="70"/>
      <c r="P3987" s="70"/>
      <c r="Q3987" s="70"/>
      <c r="R3987" s="70"/>
      <c r="S3987" s="86"/>
      <c r="T3987" s="70"/>
      <c r="Z3987" s="68">
        <f t="shared" si="261"/>
        <v>1</v>
      </c>
      <c r="AC3987" s="1" t="str">
        <f t="shared" si="262"/>
        <v>1900</v>
      </c>
    </row>
    <row r="3988" spans="2:29" x14ac:dyDescent="0.25">
      <c r="B3988" s="1">
        <f t="shared" si="259"/>
        <v>0</v>
      </c>
      <c r="D3988" s="95" t="str">
        <f t="shared" si="260"/>
        <v/>
      </c>
      <c r="E3988" s="69"/>
      <c r="F3988" s="70"/>
      <c r="G3988" s="4"/>
      <c r="H3988" s="71"/>
      <c r="I3988" s="71"/>
      <c r="J3988" s="70"/>
      <c r="K3988" s="70"/>
      <c r="L3988" s="70"/>
      <c r="M3988" s="70"/>
      <c r="N3988" s="70"/>
      <c r="O3988" s="70"/>
      <c r="P3988" s="70"/>
      <c r="Q3988" s="70"/>
      <c r="R3988" s="70"/>
      <c r="S3988" s="86"/>
      <c r="T3988" s="70"/>
      <c r="Z3988" s="68">
        <f t="shared" si="261"/>
        <v>1</v>
      </c>
      <c r="AC3988" s="1" t="str">
        <f t="shared" si="262"/>
        <v>1900</v>
      </c>
    </row>
    <row r="3989" spans="2:29" x14ac:dyDescent="0.25">
      <c r="B3989" s="1">
        <f t="shared" si="259"/>
        <v>0</v>
      </c>
      <c r="D3989" s="95" t="str">
        <f t="shared" si="260"/>
        <v/>
      </c>
      <c r="E3989" s="69"/>
      <c r="F3989" s="70"/>
      <c r="G3989" s="4"/>
      <c r="H3989" s="71"/>
      <c r="I3989" s="71"/>
      <c r="J3989" s="70"/>
      <c r="K3989" s="70"/>
      <c r="L3989" s="70"/>
      <c r="M3989" s="70"/>
      <c r="N3989" s="70"/>
      <c r="O3989" s="70"/>
      <c r="P3989" s="70"/>
      <c r="Q3989" s="70"/>
      <c r="R3989" s="70"/>
      <c r="S3989" s="86"/>
      <c r="T3989" s="70"/>
      <c r="Z3989" s="68">
        <f t="shared" si="261"/>
        <v>1</v>
      </c>
      <c r="AC3989" s="1" t="str">
        <f t="shared" si="262"/>
        <v>1900</v>
      </c>
    </row>
    <row r="3990" spans="2:29" x14ac:dyDescent="0.25">
      <c r="B3990" s="1">
        <f t="shared" si="259"/>
        <v>0</v>
      </c>
      <c r="D3990" s="95" t="str">
        <f t="shared" si="260"/>
        <v/>
      </c>
      <c r="E3990" s="69"/>
      <c r="F3990" s="70"/>
      <c r="G3990" s="4"/>
      <c r="H3990" s="71"/>
      <c r="I3990" s="71"/>
      <c r="J3990" s="70"/>
      <c r="K3990" s="70"/>
      <c r="L3990" s="70"/>
      <c r="M3990" s="70"/>
      <c r="N3990" s="70"/>
      <c r="O3990" s="70"/>
      <c r="P3990" s="70"/>
      <c r="Q3990" s="70"/>
      <c r="R3990" s="70"/>
      <c r="S3990" s="86"/>
      <c r="T3990" s="70"/>
      <c r="Z3990" s="68">
        <f t="shared" si="261"/>
        <v>1</v>
      </c>
      <c r="AC3990" s="1" t="str">
        <f t="shared" si="262"/>
        <v>1900</v>
      </c>
    </row>
    <row r="3991" spans="2:29" x14ac:dyDescent="0.25">
      <c r="B3991" s="1">
        <f t="shared" si="259"/>
        <v>0</v>
      </c>
      <c r="D3991" s="95" t="str">
        <f t="shared" si="260"/>
        <v/>
      </c>
      <c r="E3991" s="69"/>
      <c r="F3991" s="70"/>
      <c r="G3991" s="4"/>
      <c r="H3991" s="71"/>
      <c r="I3991" s="71"/>
      <c r="J3991" s="70"/>
      <c r="K3991" s="70"/>
      <c r="L3991" s="70"/>
      <c r="M3991" s="70"/>
      <c r="N3991" s="70"/>
      <c r="O3991" s="70"/>
      <c r="P3991" s="70"/>
      <c r="Q3991" s="70"/>
      <c r="R3991" s="70"/>
      <c r="S3991" s="86"/>
      <c r="T3991" s="70"/>
      <c r="Z3991" s="68">
        <f t="shared" si="261"/>
        <v>1</v>
      </c>
      <c r="AC3991" s="1" t="str">
        <f t="shared" si="262"/>
        <v>1900</v>
      </c>
    </row>
    <row r="3992" spans="2:29" x14ac:dyDescent="0.25">
      <c r="B3992" s="1">
        <f t="shared" si="259"/>
        <v>0</v>
      </c>
      <c r="D3992" s="95" t="str">
        <f t="shared" si="260"/>
        <v/>
      </c>
      <c r="E3992" s="69"/>
      <c r="F3992" s="70"/>
      <c r="G3992" s="4"/>
      <c r="H3992" s="71"/>
      <c r="I3992" s="71"/>
      <c r="J3992" s="70"/>
      <c r="K3992" s="70"/>
      <c r="L3992" s="70"/>
      <c r="M3992" s="70"/>
      <c r="N3992" s="70"/>
      <c r="O3992" s="70"/>
      <c r="P3992" s="70"/>
      <c r="Q3992" s="70"/>
      <c r="R3992" s="70"/>
      <c r="S3992" s="86"/>
      <c r="T3992" s="70"/>
      <c r="Z3992" s="68">
        <f t="shared" si="261"/>
        <v>1</v>
      </c>
      <c r="AC3992" s="1" t="str">
        <f t="shared" si="262"/>
        <v>1900</v>
      </c>
    </row>
    <row r="3993" spans="2:29" x14ac:dyDescent="0.25">
      <c r="B3993" s="1">
        <f t="shared" si="259"/>
        <v>0</v>
      </c>
      <c r="D3993" s="95" t="str">
        <f t="shared" si="260"/>
        <v/>
      </c>
      <c r="E3993" s="69"/>
      <c r="F3993" s="70"/>
      <c r="G3993" s="4"/>
      <c r="H3993" s="71"/>
      <c r="I3993" s="71"/>
      <c r="J3993" s="70"/>
      <c r="K3993" s="70"/>
      <c r="L3993" s="70"/>
      <c r="M3993" s="70"/>
      <c r="N3993" s="70"/>
      <c r="O3993" s="70"/>
      <c r="P3993" s="70"/>
      <c r="Q3993" s="70"/>
      <c r="R3993" s="70"/>
      <c r="S3993" s="86"/>
      <c r="T3993" s="70"/>
      <c r="Z3993" s="68">
        <f t="shared" si="261"/>
        <v>1</v>
      </c>
      <c r="AC3993" s="1" t="str">
        <f t="shared" si="262"/>
        <v>1900</v>
      </c>
    </row>
    <row r="3994" spans="2:29" x14ac:dyDescent="0.25">
      <c r="B3994" s="1">
        <f t="shared" si="259"/>
        <v>0</v>
      </c>
      <c r="D3994" s="95" t="str">
        <f t="shared" si="260"/>
        <v/>
      </c>
      <c r="E3994" s="69"/>
      <c r="F3994" s="70"/>
      <c r="G3994" s="4"/>
      <c r="H3994" s="71"/>
      <c r="I3994" s="71"/>
      <c r="J3994" s="70"/>
      <c r="K3994" s="70"/>
      <c r="L3994" s="70"/>
      <c r="M3994" s="70"/>
      <c r="N3994" s="70"/>
      <c r="O3994" s="70"/>
      <c r="P3994" s="70"/>
      <c r="Q3994" s="70"/>
      <c r="R3994" s="70"/>
      <c r="S3994" s="86"/>
      <c r="T3994" s="70"/>
      <c r="Z3994" s="68">
        <f t="shared" si="261"/>
        <v>1</v>
      </c>
      <c r="AC3994" s="1" t="str">
        <f t="shared" si="262"/>
        <v>1900</v>
      </c>
    </row>
    <row r="3995" spans="2:29" x14ac:dyDescent="0.25">
      <c r="B3995" s="1">
        <f t="shared" si="259"/>
        <v>0</v>
      </c>
      <c r="D3995" s="95" t="str">
        <f t="shared" si="260"/>
        <v/>
      </c>
      <c r="E3995" s="69"/>
      <c r="F3995" s="70"/>
      <c r="G3995" s="4"/>
      <c r="H3995" s="71"/>
      <c r="I3995" s="71"/>
      <c r="J3995" s="70"/>
      <c r="K3995" s="70"/>
      <c r="L3995" s="70"/>
      <c r="M3995" s="70"/>
      <c r="N3995" s="70"/>
      <c r="O3995" s="70"/>
      <c r="P3995" s="70"/>
      <c r="Q3995" s="70"/>
      <c r="R3995" s="70"/>
      <c r="S3995" s="86"/>
      <c r="T3995" s="70"/>
      <c r="Z3995" s="68">
        <f t="shared" si="261"/>
        <v>1</v>
      </c>
      <c r="AC3995" s="1" t="str">
        <f t="shared" si="262"/>
        <v>1900</v>
      </c>
    </row>
    <row r="3996" spans="2:29" x14ac:dyDescent="0.25">
      <c r="B3996" s="1">
        <f t="shared" si="259"/>
        <v>0</v>
      </c>
      <c r="D3996" s="95" t="str">
        <f t="shared" si="260"/>
        <v/>
      </c>
      <c r="E3996" s="69"/>
      <c r="F3996" s="70"/>
      <c r="G3996" s="4"/>
      <c r="H3996" s="71"/>
      <c r="I3996" s="71"/>
      <c r="J3996" s="70"/>
      <c r="K3996" s="70"/>
      <c r="L3996" s="70"/>
      <c r="M3996" s="70"/>
      <c r="N3996" s="70"/>
      <c r="O3996" s="70"/>
      <c r="P3996" s="70"/>
      <c r="Q3996" s="70"/>
      <c r="R3996" s="70"/>
      <c r="S3996" s="86"/>
      <c r="T3996" s="70"/>
      <c r="Z3996" s="68">
        <f t="shared" si="261"/>
        <v>1</v>
      </c>
      <c r="AC3996" s="1" t="str">
        <f t="shared" si="262"/>
        <v>1900</v>
      </c>
    </row>
    <row r="3997" spans="2:29" x14ac:dyDescent="0.25">
      <c r="B3997" s="1">
        <f t="shared" si="259"/>
        <v>0</v>
      </c>
      <c r="D3997" s="95" t="str">
        <f t="shared" si="260"/>
        <v/>
      </c>
      <c r="E3997" s="69"/>
      <c r="F3997" s="70"/>
      <c r="G3997" s="4"/>
      <c r="H3997" s="71"/>
      <c r="I3997" s="71"/>
      <c r="J3997" s="70"/>
      <c r="K3997" s="70"/>
      <c r="L3997" s="70"/>
      <c r="M3997" s="70"/>
      <c r="N3997" s="70"/>
      <c r="O3997" s="70"/>
      <c r="P3997" s="70"/>
      <c r="Q3997" s="70"/>
      <c r="R3997" s="70"/>
      <c r="S3997" s="86"/>
      <c r="T3997" s="70"/>
      <c r="Z3997" s="68">
        <f t="shared" si="261"/>
        <v>1</v>
      </c>
      <c r="AC3997" s="1" t="str">
        <f t="shared" si="262"/>
        <v>1900</v>
      </c>
    </row>
    <row r="3998" spans="2:29" x14ac:dyDescent="0.25">
      <c r="B3998" s="1">
        <f t="shared" si="259"/>
        <v>0</v>
      </c>
      <c r="D3998" s="95" t="str">
        <f t="shared" si="260"/>
        <v/>
      </c>
      <c r="E3998" s="69"/>
      <c r="F3998" s="70"/>
      <c r="G3998" s="4"/>
      <c r="H3998" s="71"/>
      <c r="I3998" s="71"/>
      <c r="J3998" s="70"/>
      <c r="K3998" s="70"/>
      <c r="L3998" s="70"/>
      <c r="M3998" s="70"/>
      <c r="N3998" s="70"/>
      <c r="O3998" s="70"/>
      <c r="P3998" s="70"/>
      <c r="Q3998" s="70"/>
      <c r="R3998" s="70"/>
      <c r="S3998" s="86"/>
      <c r="T3998" s="70"/>
      <c r="Z3998" s="68">
        <f t="shared" si="261"/>
        <v>1</v>
      </c>
      <c r="AC3998" s="1" t="str">
        <f t="shared" si="262"/>
        <v>1900</v>
      </c>
    </row>
    <row r="3999" spans="2:29" x14ac:dyDescent="0.25">
      <c r="B3999" s="1">
        <f t="shared" si="259"/>
        <v>0</v>
      </c>
      <c r="D3999" s="95" t="str">
        <f t="shared" si="260"/>
        <v/>
      </c>
      <c r="E3999" s="69"/>
      <c r="F3999" s="70"/>
      <c r="G3999" s="4"/>
      <c r="H3999" s="71"/>
      <c r="I3999" s="71"/>
      <c r="J3999" s="70"/>
      <c r="K3999" s="70"/>
      <c r="L3999" s="70"/>
      <c r="M3999" s="70"/>
      <c r="N3999" s="70"/>
      <c r="O3999" s="70"/>
      <c r="P3999" s="70"/>
      <c r="Q3999" s="70"/>
      <c r="R3999" s="70"/>
      <c r="S3999" s="86"/>
      <c r="T3999" s="70"/>
      <c r="Z3999" s="68">
        <f t="shared" si="261"/>
        <v>1</v>
      </c>
      <c r="AC3999" s="1" t="str">
        <f t="shared" si="262"/>
        <v>1900</v>
      </c>
    </row>
    <row r="4000" spans="2:29" x14ac:dyDescent="0.25">
      <c r="B4000" s="1">
        <f t="shared" si="259"/>
        <v>0</v>
      </c>
      <c r="D4000" s="95" t="str">
        <f t="shared" si="260"/>
        <v/>
      </c>
      <c r="E4000" s="69"/>
      <c r="F4000" s="70"/>
      <c r="G4000" s="4"/>
      <c r="H4000" s="71"/>
      <c r="I4000" s="71"/>
      <c r="J4000" s="70"/>
      <c r="K4000" s="70"/>
      <c r="L4000" s="70"/>
      <c r="M4000" s="70"/>
      <c r="N4000" s="70"/>
      <c r="O4000" s="70"/>
      <c r="P4000" s="70"/>
      <c r="Q4000" s="70"/>
      <c r="R4000" s="70"/>
      <c r="S4000" s="86"/>
      <c r="T4000" s="70"/>
      <c r="Z4000" s="68">
        <f t="shared" si="261"/>
        <v>1</v>
      </c>
      <c r="AC4000" s="1" t="str">
        <f t="shared" si="262"/>
        <v>1900</v>
      </c>
    </row>
    <row r="4001" spans="2:29" x14ac:dyDescent="0.25">
      <c r="B4001" s="1">
        <f t="shared" si="259"/>
        <v>0</v>
      </c>
      <c r="D4001" s="95" t="str">
        <f t="shared" si="260"/>
        <v/>
      </c>
      <c r="E4001" s="69"/>
      <c r="F4001" s="70"/>
      <c r="G4001" s="4"/>
      <c r="H4001" s="71"/>
      <c r="I4001" s="71"/>
      <c r="J4001" s="70"/>
      <c r="K4001" s="70"/>
      <c r="L4001" s="70"/>
      <c r="M4001" s="70"/>
      <c r="N4001" s="70"/>
      <c r="O4001" s="70"/>
      <c r="P4001" s="70"/>
      <c r="Q4001" s="70"/>
      <c r="R4001" s="70"/>
      <c r="S4001" s="86"/>
      <c r="T4001" s="70"/>
      <c r="Z4001" s="68">
        <f t="shared" si="261"/>
        <v>1</v>
      </c>
      <c r="AC4001" s="1" t="str">
        <f t="shared" si="262"/>
        <v>1900</v>
      </c>
    </row>
    <row r="4002" spans="2:29" x14ac:dyDescent="0.25">
      <c r="B4002" s="1">
        <f t="shared" si="259"/>
        <v>0</v>
      </c>
      <c r="D4002" s="95" t="str">
        <f t="shared" si="260"/>
        <v/>
      </c>
      <c r="E4002" s="69"/>
      <c r="F4002" s="70"/>
      <c r="G4002" s="4"/>
      <c r="H4002" s="71"/>
      <c r="I4002" s="71"/>
      <c r="J4002" s="70"/>
      <c r="K4002" s="70"/>
      <c r="L4002" s="70"/>
      <c r="M4002" s="70"/>
      <c r="N4002" s="70"/>
      <c r="O4002" s="70"/>
      <c r="P4002" s="70"/>
      <c r="Q4002" s="70"/>
      <c r="R4002" s="70"/>
      <c r="S4002" s="86"/>
      <c r="T4002" s="70"/>
      <c r="Z4002" s="68">
        <f t="shared" si="261"/>
        <v>1</v>
      </c>
      <c r="AC4002" s="1" t="str">
        <f t="shared" si="262"/>
        <v>1900</v>
      </c>
    </row>
    <row r="4003" spans="2:29" x14ac:dyDescent="0.25">
      <c r="B4003" s="1">
        <f t="shared" si="259"/>
        <v>0</v>
      </c>
      <c r="D4003" s="95" t="str">
        <f t="shared" si="260"/>
        <v/>
      </c>
      <c r="E4003" s="69"/>
      <c r="F4003" s="70"/>
      <c r="G4003" s="4"/>
      <c r="H4003" s="71"/>
      <c r="I4003" s="71"/>
      <c r="J4003" s="70"/>
      <c r="K4003" s="70"/>
      <c r="L4003" s="70"/>
      <c r="M4003" s="70"/>
      <c r="N4003" s="70"/>
      <c r="O4003" s="70"/>
      <c r="P4003" s="70"/>
      <c r="Q4003" s="70"/>
      <c r="R4003" s="70"/>
      <c r="S4003" s="86"/>
      <c r="T4003" s="70"/>
      <c r="Z4003" s="68">
        <f t="shared" si="261"/>
        <v>1</v>
      </c>
      <c r="AC4003" s="1" t="str">
        <f t="shared" si="262"/>
        <v>1900</v>
      </c>
    </row>
    <row r="4004" spans="2:29" x14ac:dyDescent="0.25">
      <c r="B4004" s="1">
        <f t="shared" si="259"/>
        <v>0</v>
      </c>
      <c r="D4004" s="95" t="str">
        <f t="shared" si="260"/>
        <v/>
      </c>
      <c r="E4004" s="69"/>
      <c r="F4004" s="70"/>
      <c r="G4004" s="4"/>
      <c r="H4004" s="71"/>
      <c r="I4004" s="71"/>
      <c r="J4004" s="70"/>
      <c r="K4004" s="70"/>
      <c r="L4004" s="70"/>
      <c r="M4004" s="70"/>
      <c r="N4004" s="70"/>
      <c r="O4004" s="70"/>
      <c r="P4004" s="70"/>
      <c r="Q4004" s="70"/>
      <c r="R4004" s="70"/>
      <c r="S4004" s="86"/>
      <c r="T4004" s="70"/>
      <c r="Z4004" s="68">
        <f t="shared" si="261"/>
        <v>1</v>
      </c>
      <c r="AC4004" s="1" t="str">
        <f t="shared" si="262"/>
        <v>1900</v>
      </c>
    </row>
    <row r="4005" spans="2:29" x14ac:dyDescent="0.25">
      <c r="B4005" s="1">
        <f t="shared" si="259"/>
        <v>0</v>
      </c>
      <c r="D4005" s="95" t="str">
        <f t="shared" si="260"/>
        <v/>
      </c>
      <c r="E4005" s="69"/>
      <c r="F4005" s="70"/>
      <c r="G4005" s="4"/>
      <c r="H4005" s="71"/>
      <c r="I4005" s="71"/>
      <c r="J4005" s="70"/>
      <c r="K4005" s="70"/>
      <c r="L4005" s="70"/>
      <c r="M4005" s="70"/>
      <c r="N4005" s="70"/>
      <c r="O4005" s="70"/>
      <c r="P4005" s="70"/>
      <c r="Q4005" s="70"/>
      <c r="R4005" s="70"/>
      <c r="S4005" s="86"/>
      <c r="T4005" s="70"/>
      <c r="Z4005" s="68">
        <f t="shared" si="261"/>
        <v>1</v>
      </c>
      <c r="AC4005" s="1" t="str">
        <f t="shared" si="262"/>
        <v>1900</v>
      </c>
    </row>
    <row r="4006" spans="2:29" x14ac:dyDescent="0.25">
      <c r="B4006" s="1">
        <f t="shared" si="259"/>
        <v>0</v>
      </c>
      <c r="D4006" s="95" t="str">
        <f t="shared" si="260"/>
        <v/>
      </c>
      <c r="E4006" s="69"/>
      <c r="F4006" s="70"/>
      <c r="G4006" s="4"/>
      <c r="H4006" s="71"/>
      <c r="I4006" s="71"/>
      <c r="J4006" s="70"/>
      <c r="K4006" s="70"/>
      <c r="L4006" s="70"/>
      <c r="M4006" s="70"/>
      <c r="N4006" s="70"/>
      <c r="O4006" s="70"/>
      <c r="P4006" s="70"/>
      <c r="Q4006" s="70"/>
      <c r="R4006" s="70"/>
      <c r="S4006" s="86"/>
      <c r="T4006" s="70"/>
      <c r="Z4006" s="68">
        <f t="shared" si="261"/>
        <v>1</v>
      </c>
      <c r="AC4006" s="1" t="str">
        <f t="shared" si="262"/>
        <v>1900</v>
      </c>
    </row>
    <row r="4007" spans="2:29" x14ac:dyDescent="0.25">
      <c r="B4007" s="1">
        <f t="shared" si="259"/>
        <v>0</v>
      </c>
      <c r="D4007" s="95" t="str">
        <f t="shared" si="260"/>
        <v/>
      </c>
      <c r="E4007" s="69"/>
      <c r="F4007" s="70"/>
      <c r="G4007" s="4"/>
      <c r="H4007" s="71"/>
      <c r="I4007" s="71"/>
      <c r="J4007" s="70"/>
      <c r="K4007" s="70"/>
      <c r="L4007" s="70"/>
      <c r="M4007" s="70"/>
      <c r="N4007" s="70"/>
      <c r="O4007" s="70"/>
      <c r="P4007" s="70"/>
      <c r="Q4007" s="70"/>
      <c r="R4007" s="70"/>
      <c r="S4007" s="86"/>
      <c r="T4007" s="70"/>
      <c r="Z4007" s="68">
        <f t="shared" si="261"/>
        <v>1</v>
      </c>
      <c r="AC4007" s="1" t="str">
        <f t="shared" si="262"/>
        <v>1900</v>
      </c>
    </row>
    <row r="4008" spans="2:29" x14ac:dyDescent="0.25">
      <c r="B4008" s="1">
        <f t="shared" si="259"/>
        <v>0</v>
      </c>
      <c r="D4008" s="95" t="str">
        <f t="shared" si="260"/>
        <v/>
      </c>
      <c r="E4008" s="69"/>
      <c r="F4008" s="70"/>
      <c r="G4008" s="4"/>
      <c r="H4008" s="71"/>
      <c r="I4008" s="71"/>
      <c r="J4008" s="70"/>
      <c r="K4008" s="70"/>
      <c r="L4008" s="70"/>
      <c r="M4008" s="70"/>
      <c r="N4008" s="70"/>
      <c r="O4008" s="70"/>
      <c r="P4008" s="70"/>
      <c r="Q4008" s="70"/>
      <c r="R4008" s="70"/>
      <c r="S4008" s="86"/>
      <c r="T4008" s="70"/>
      <c r="Z4008" s="68">
        <f t="shared" si="261"/>
        <v>1</v>
      </c>
      <c r="AC4008" s="1" t="str">
        <f t="shared" si="262"/>
        <v>1900</v>
      </c>
    </row>
    <row r="4009" spans="2:29" x14ac:dyDescent="0.25">
      <c r="B4009" s="1">
        <f t="shared" si="259"/>
        <v>0</v>
      </c>
      <c r="D4009" s="95" t="str">
        <f t="shared" si="260"/>
        <v/>
      </c>
      <c r="E4009" s="69"/>
      <c r="F4009" s="70"/>
      <c r="G4009" s="4"/>
      <c r="H4009" s="71"/>
      <c r="I4009" s="71"/>
      <c r="J4009" s="70"/>
      <c r="K4009" s="70"/>
      <c r="L4009" s="70"/>
      <c r="M4009" s="70"/>
      <c r="N4009" s="70"/>
      <c r="O4009" s="70"/>
      <c r="P4009" s="70"/>
      <c r="Q4009" s="70"/>
      <c r="R4009" s="70"/>
      <c r="S4009" s="86"/>
      <c r="T4009" s="70"/>
      <c r="Z4009" s="68">
        <f t="shared" si="261"/>
        <v>1</v>
      </c>
      <c r="AC4009" s="1" t="str">
        <f t="shared" si="262"/>
        <v>1900</v>
      </c>
    </row>
    <row r="4010" spans="2:29" x14ac:dyDescent="0.25">
      <c r="B4010" s="1">
        <f t="shared" si="259"/>
        <v>0</v>
      </c>
      <c r="D4010" s="95" t="str">
        <f t="shared" si="260"/>
        <v/>
      </c>
      <c r="E4010" s="69"/>
      <c r="F4010" s="70"/>
      <c r="G4010" s="4"/>
      <c r="H4010" s="71"/>
      <c r="I4010" s="71"/>
      <c r="J4010" s="70"/>
      <c r="K4010" s="70"/>
      <c r="L4010" s="70"/>
      <c r="M4010" s="70"/>
      <c r="N4010" s="70"/>
      <c r="O4010" s="70"/>
      <c r="P4010" s="70"/>
      <c r="Q4010" s="70"/>
      <c r="R4010" s="70"/>
      <c r="S4010" s="86"/>
      <c r="T4010" s="70"/>
      <c r="Z4010" s="68">
        <f t="shared" si="261"/>
        <v>1</v>
      </c>
      <c r="AC4010" s="1" t="str">
        <f t="shared" si="262"/>
        <v>1900</v>
      </c>
    </row>
    <row r="4011" spans="2:29" x14ac:dyDescent="0.25">
      <c r="B4011" s="1">
        <f t="shared" si="259"/>
        <v>0</v>
      </c>
      <c r="D4011" s="95" t="str">
        <f t="shared" si="260"/>
        <v/>
      </c>
      <c r="E4011" s="69"/>
      <c r="F4011" s="70"/>
      <c r="G4011" s="4"/>
      <c r="H4011" s="71"/>
      <c r="I4011" s="71"/>
      <c r="J4011" s="70"/>
      <c r="K4011" s="70"/>
      <c r="L4011" s="70"/>
      <c r="M4011" s="70"/>
      <c r="N4011" s="70"/>
      <c r="O4011" s="70"/>
      <c r="P4011" s="70"/>
      <c r="Q4011" s="70"/>
      <c r="R4011" s="70"/>
      <c r="S4011" s="86"/>
      <c r="T4011" s="70"/>
      <c r="Z4011" s="68">
        <f t="shared" si="261"/>
        <v>1</v>
      </c>
      <c r="AC4011" s="1" t="str">
        <f t="shared" si="262"/>
        <v>1900</v>
      </c>
    </row>
    <row r="4012" spans="2:29" x14ac:dyDescent="0.25">
      <c r="B4012" s="1">
        <f t="shared" si="259"/>
        <v>0</v>
      </c>
      <c r="D4012" s="95" t="str">
        <f t="shared" si="260"/>
        <v/>
      </c>
      <c r="E4012" s="69"/>
      <c r="F4012" s="70"/>
      <c r="G4012" s="4"/>
      <c r="H4012" s="71"/>
      <c r="I4012" s="71"/>
      <c r="J4012" s="70"/>
      <c r="K4012" s="70"/>
      <c r="L4012" s="70"/>
      <c r="M4012" s="70"/>
      <c r="N4012" s="70"/>
      <c r="O4012" s="70"/>
      <c r="P4012" s="70"/>
      <c r="Q4012" s="70"/>
      <c r="R4012" s="70"/>
      <c r="S4012" s="86"/>
      <c r="T4012" s="70"/>
      <c r="Z4012" s="68">
        <f t="shared" si="261"/>
        <v>1</v>
      </c>
      <c r="AC4012" s="1" t="str">
        <f t="shared" si="262"/>
        <v>1900</v>
      </c>
    </row>
    <row r="4013" spans="2:29" x14ac:dyDescent="0.25">
      <c r="B4013" s="1">
        <f t="shared" si="259"/>
        <v>0</v>
      </c>
      <c r="D4013" s="95" t="str">
        <f t="shared" si="260"/>
        <v/>
      </c>
      <c r="E4013" s="69"/>
      <c r="F4013" s="70"/>
      <c r="G4013" s="4"/>
      <c r="H4013" s="71"/>
      <c r="I4013" s="71"/>
      <c r="J4013" s="70"/>
      <c r="K4013" s="70"/>
      <c r="L4013" s="70"/>
      <c r="M4013" s="70"/>
      <c r="N4013" s="70"/>
      <c r="O4013" s="70"/>
      <c r="P4013" s="70"/>
      <c r="Q4013" s="70"/>
      <c r="R4013" s="70"/>
      <c r="S4013" s="86"/>
      <c r="T4013" s="70"/>
      <c r="Z4013" s="68">
        <f t="shared" si="261"/>
        <v>1</v>
      </c>
      <c r="AC4013" s="1" t="str">
        <f t="shared" si="262"/>
        <v>1900</v>
      </c>
    </row>
    <row r="4014" spans="2:29" x14ac:dyDescent="0.25">
      <c r="B4014" s="1">
        <f t="shared" si="259"/>
        <v>0</v>
      </c>
      <c r="D4014" s="95" t="str">
        <f t="shared" si="260"/>
        <v/>
      </c>
      <c r="E4014" s="69"/>
      <c r="F4014" s="70"/>
      <c r="G4014" s="4"/>
      <c r="H4014" s="71"/>
      <c r="I4014" s="71"/>
      <c r="J4014" s="70"/>
      <c r="K4014" s="70"/>
      <c r="L4014" s="70"/>
      <c r="M4014" s="70"/>
      <c r="N4014" s="70"/>
      <c r="O4014" s="70"/>
      <c r="P4014" s="70"/>
      <c r="Q4014" s="70"/>
      <c r="R4014" s="70"/>
      <c r="S4014" s="86"/>
      <c r="T4014" s="70"/>
      <c r="Z4014" s="68">
        <f t="shared" si="261"/>
        <v>1</v>
      </c>
      <c r="AC4014" s="1" t="str">
        <f t="shared" si="262"/>
        <v>1900</v>
      </c>
    </row>
    <row r="4015" spans="2:29" x14ac:dyDescent="0.25">
      <c r="B4015" s="1">
        <f t="shared" si="259"/>
        <v>0</v>
      </c>
      <c r="D4015" s="95" t="str">
        <f t="shared" si="260"/>
        <v/>
      </c>
      <c r="E4015" s="69"/>
      <c r="F4015" s="70"/>
      <c r="G4015" s="4"/>
      <c r="H4015" s="71"/>
      <c r="I4015" s="71"/>
      <c r="J4015" s="70"/>
      <c r="K4015" s="70"/>
      <c r="L4015" s="70"/>
      <c r="M4015" s="70"/>
      <c r="N4015" s="70"/>
      <c r="O4015" s="70"/>
      <c r="P4015" s="70"/>
      <c r="Q4015" s="70"/>
      <c r="R4015" s="70"/>
      <c r="S4015" s="86"/>
      <c r="T4015" s="70"/>
      <c r="Z4015" s="68">
        <f t="shared" si="261"/>
        <v>1</v>
      </c>
      <c r="AC4015" s="1" t="str">
        <f t="shared" si="262"/>
        <v>1900</v>
      </c>
    </row>
    <row r="4016" spans="2:29" x14ac:dyDescent="0.25">
      <c r="B4016" s="1">
        <f t="shared" si="259"/>
        <v>0</v>
      </c>
      <c r="D4016" s="95" t="str">
        <f t="shared" si="260"/>
        <v/>
      </c>
      <c r="E4016" s="69"/>
      <c r="F4016" s="70"/>
      <c r="G4016" s="4"/>
      <c r="H4016" s="71"/>
      <c r="I4016" s="71"/>
      <c r="J4016" s="70"/>
      <c r="K4016" s="70"/>
      <c r="L4016" s="70"/>
      <c r="M4016" s="70"/>
      <c r="N4016" s="70"/>
      <c r="O4016" s="70"/>
      <c r="P4016" s="70"/>
      <c r="Q4016" s="70"/>
      <c r="R4016" s="70"/>
      <c r="S4016" s="86"/>
      <c r="T4016" s="70"/>
      <c r="Z4016" s="68">
        <f t="shared" si="261"/>
        <v>1</v>
      </c>
      <c r="AC4016" s="1" t="str">
        <f t="shared" si="262"/>
        <v>1900</v>
      </c>
    </row>
    <row r="4017" spans="2:29" x14ac:dyDescent="0.25">
      <c r="B4017" s="1">
        <f t="shared" si="259"/>
        <v>0</v>
      </c>
      <c r="D4017" s="95" t="str">
        <f t="shared" si="260"/>
        <v/>
      </c>
      <c r="E4017" s="69"/>
      <c r="F4017" s="70"/>
      <c r="G4017" s="4"/>
      <c r="H4017" s="71"/>
      <c r="I4017" s="71"/>
      <c r="J4017" s="70"/>
      <c r="K4017" s="70"/>
      <c r="L4017" s="70"/>
      <c r="M4017" s="70"/>
      <c r="N4017" s="70"/>
      <c r="O4017" s="70"/>
      <c r="P4017" s="70"/>
      <c r="Q4017" s="70"/>
      <c r="R4017" s="70"/>
      <c r="S4017" s="86"/>
      <c r="T4017" s="70"/>
      <c r="Z4017" s="68">
        <f t="shared" si="261"/>
        <v>1</v>
      </c>
      <c r="AC4017" s="1" t="str">
        <f t="shared" si="262"/>
        <v>1900</v>
      </c>
    </row>
    <row r="4018" spans="2:29" x14ac:dyDescent="0.25">
      <c r="B4018" s="1">
        <f t="shared" si="259"/>
        <v>0</v>
      </c>
      <c r="D4018" s="95" t="str">
        <f t="shared" si="260"/>
        <v/>
      </c>
      <c r="E4018" s="69"/>
      <c r="F4018" s="70"/>
      <c r="G4018" s="4"/>
      <c r="H4018" s="71"/>
      <c r="I4018" s="71"/>
      <c r="J4018" s="70"/>
      <c r="K4018" s="70"/>
      <c r="L4018" s="70"/>
      <c r="M4018" s="70"/>
      <c r="N4018" s="70"/>
      <c r="O4018" s="70"/>
      <c r="P4018" s="70"/>
      <c r="Q4018" s="70"/>
      <c r="R4018" s="70"/>
      <c r="S4018" s="86"/>
      <c r="T4018" s="70"/>
      <c r="Z4018" s="68">
        <f t="shared" si="261"/>
        <v>1</v>
      </c>
      <c r="AC4018" s="1" t="str">
        <f t="shared" si="262"/>
        <v>1900</v>
      </c>
    </row>
    <row r="4019" spans="2:29" x14ac:dyDescent="0.25">
      <c r="B4019" s="1">
        <f t="shared" si="259"/>
        <v>0</v>
      </c>
      <c r="D4019" s="95" t="str">
        <f t="shared" si="260"/>
        <v/>
      </c>
      <c r="E4019" s="69"/>
      <c r="F4019" s="70"/>
      <c r="G4019" s="4"/>
      <c r="H4019" s="71"/>
      <c r="I4019" s="71"/>
      <c r="J4019" s="70"/>
      <c r="K4019" s="70"/>
      <c r="L4019" s="70"/>
      <c r="M4019" s="70"/>
      <c r="N4019" s="70"/>
      <c r="O4019" s="70"/>
      <c r="P4019" s="70"/>
      <c r="Q4019" s="70"/>
      <c r="R4019" s="70"/>
      <c r="S4019" s="86"/>
      <c r="T4019" s="70"/>
      <c r="Z4019" s="68">
        <f t="shared" si="261"/>
        <v>1</v>
      </c>
      <c r="AC4019" s="1" t="str">
        <f t="shared" si="262"/>
        <v>1900</v>
      </c>
    </row>
    <row r="4020" spans="2:29" x14ac:dyDescent="0.25">
      <c r="B4020" s="1">
        <f t="shared" si="259"/>
        <v>0</v>
      </c>
      <c r="D4020" s="95" t="str">
        <f t="shared" si="260"/>
        <v/>
      </c>
      <c r="E4020" s="69"/>
      <c r="F4020" s="70"/>
      <c r="G4020" s="4"/>
      <c r="H4020" s="71"/>
      <c r="I4020" s="71"/>
      <c r="J4020" s="70"/>
      <c r="K4020" s="70"/>
      <c r="L4020" s="70"/>
      <c r="M4020" s="70"/>
      <c r="N4020" s="70"/>
      <c r="O4020" s="70"/>
      <c r="P4020" s="70"/>
      <c r="Q4020" s="70"/>
      <c r="R4020" s="70"/>
      <c r="S4020" s="86"/>
      <c r="T4020" s="70"/>
      <c r="Z4020" s="68">
        <f t="shared" si="261"/>
        <v>1</v>
      </c>
      <c r="AC4020" s="1" t="str">
        <f t="shared" si="262"/>
        <v>1900</v>
      </c>
    </row>
    <row r="4021" spans="2:29" x14ac:dyDescent="0.25">
      <c r="B4021" s="1">
        <f t="shared" si="259"/>
        <v>0</v>
      </c>
      <c r="D4021" s="95" t="str">
        <f t="shared" si="260"/>
        <v/>
      </c>
      <c r="E4021" s="69"/>
      <c r="F4021" s="70"/>
      <c r="G4021" s="4"/>
      <c r="H4021" s="71"/>
      <c r="I4021" s="71"/>
      <c r="J4021" s="70"/>
      <c r="K4021" s="70"/>
      <c r="L4021" s="70"/>
      <c r="M4021" s="70"/>
      <c r="N4021" s="70"/>
      <c r="O4021" s="70"/>
      <c r="P4021" s="70"/>
      <c r="Q4021" s="70"/>
      <c r="R4021" s="70"/>
      <c r="S4021" s="86"/>
      <c r="T4021" s="70"/>
      <c r="Z4021" s="68">
        <f t="shared" si="261"/>
        <v>1</v>
      </c>
      <c r="AC4021" s="1" t="str">
        <f t="shared" si="262"/>
        <v>1900</v>
      </c>
    </row>
    <row r="4022" spans="2:29" x14ac:dyDescent="0.25">
      <c r="B4022" s="1">
        <f t="shared" si="259"/>
        <v>0</v>
      </c>
      <c r="D4022" s="95" t="str">
        <f t="shared" si="260"/>
        <v/>
      </c>
      <c r="E4022" s="69"/>
      <c r="F4022" s="70"/>
      <c r="G4022" s="4"/>
      <c r="H4022" s="71"/>
      <c r="I4022" s="71"/>
      <c r="J4022" s="70"/>
      <c r="K4022" s="70"/>
      <c r="L4022" s="70"/>
      <c r="M4022" s="70"/>
      <c r="N4022" s="70"/>
      <c r="O4022" s="70"/>
      <c r="P4022" s="70"/>
      <c r="Q4022" s="70"/>
      <c r="R4022" s="70"/>
      <c r="S4022" s="86"/>
      <c r="T4022" s="70"/>
      <c r="Z4022" s="68">
        <f t="shared" si="261"/>
        <v>1</v>
      </c>
      <c r="AC4022" s="1" t="str">
        <f t="shared" si="262"/>
        <v>1900</v>
      </c>
    </row>
    <row r="4023" spans="2:29" x14ac:dyDescent="0.25">
      <c r="B4023" s="1">
        <f t="shared" si="259"/>
        <v>0</v>
      </c>
      <c r="D4023" s="95" t="str">
        <f t="shared" si="260"/>
        <v/>
      </c>
      <c r="E4023" s="69"/>
      <c r="F4023" s="70"/>
      <c r="G4023" s="4"/>
      <c r="H4023" s="71"/>
      <c r="I4023" s="71"/>
      <c r="J4023" s="70"/>
      <c r="K4023" s="70"/>
      <c r="L4023" s="70"/>
      <c r="M4023" s="70"/>
      <c r="N4023" s="70"/>
      <c r="O4023" s="70"/>
      <c r="P4023" s="70"/>
      <c r="Q4023" s="70"/>
      <c r="R4023" s="70"/>
      <c r="S4023" s="86"/>
      <c r="T4023" s="70"/>
      <c r="Z4023" s="68">
        <f t="shared" si="261"/>
        <v>1</v>
      </c>
      <c r="AC4023" s="1" t="str">
        <f t="shared" si="262"/>
        <v>1900</v>
      </c>
    </row>
    <row r="4024" spans="2:29" x14ac:dyDescent="0.25">
      <c r="B4024" s="1">
        <f t="shared" si="259"/>
        <v>0</v>
      </c>
      <c r="D4024" s="95" t="str">
        <f t="shared" si="260"/>
        <v/>
      </c>
      <c r="E4024" s="69"/>
      <c r="F4024" s="70"/>
      <c r="G4024" s="4"/>
      <c r="H4024" s="71"/>
      <c r="I4024" s="71"/>
      <c r="J4024" s="70"/>
      <c r="K4024" s="70"/>
      <c r="L4024" s="70"/>
      <c r="M4024" s="70"/>
      <c r="N4024" s="70"/>
      <c r="O4024" s="70"/>
      <c r="P4024" s="70"/>
      <c r="Q4024" s="70"/>
      <c r="R4024" s="70"/>
      <c r="S4024" s="86"/>
      <c r="T4024" s="70"/>
      <c r="Z4024" s="68">
        <f t="shared" si="261"/>
        <v>1</v>
      </c>
      <c r="AC4024" s="1" t="str">
        <f t="shared" si="262"/>
        <v>1900</v>
      </c>
    </row>
    <row r="4025" spans="2:29" x14ac:dyDescent="0.25">
      <c r="B4025" s="1">
        <f t="shared" si="259"/>
        <v>0</v>
      </c>
      <c r="D4025" s="95" t="str">
        <f t="shared" si="260"/>
        <v/>
      </c>
      <c r="E4025" s="69"/>
      <c r="F4025" s="70"/>
      <c r="G4025" s="4"/>
      <c r="H4025" s="71"/>
      <c r="I4025" s="71"/>
      <c r="J4025" s="70"/>
      <c r="K4025" s="70"/>
      <c r="L4025" s="70"/>
      <c r="M4025" s="70"/>
      <c r="N4025" s="70"/>
      <c r="O4025" s="70"/>
      <c r="P4025" s="70"/>
      <c r="Q4025" s="70"/>
      <c r="R4025" s="70"/>
      <c r="S4025" s="86"/>
      <c r="T4025" s="70"/>
      <c r="Z4025" s="68">
        <f t="shared" si="261"/>
        <v>1</v>
      </c>
      <c r="AC4025" s="1" t="str">
        <f t="shared" si="262"/>
        <v>1900</v>
      </c>
    </row>
    <row r="4026" spans="2:29" x14ac:dyDescent="0.25">
      <c r="B4026" s="1">
        <f t="shared" si="259"/>
        <v>0</v>
      </c>
      <c r="D4026" s="95" t="str">
        <f t="shared" si="260"/>
        <v/>
      </c>
      <c r="E4026" s="69"/>
      <c r="F4026" s="70"/>
      <c r="G4026" s="4"/>
      <c r="H4026" s="71"/>
      <c r="I4026" s="71"/>
      <c r="J4026" s="70"/>
      <c r="K4026" s="70"/>
      <c r="L4026" s="70"/>
      <c r="M4026" s="70"/>
      <c r="N4026" s="70"/>
      <c r="O4026" s="70"/>
      <c r="P4026" s="70"/>
      <c r="Q4026" s="70"/>
      <c r="R4026" s="70"/>
      <c r="S4026" s="86"/>
      <c r="T4026" s="70"/>
      <c r="Z4026" s="68">
        <f t="shared" si="261"/>
        <v>1</v>
      </c>
      <c r="AC4026" s="1" t="str">
        <f t="shared" si="262"/>
        <v>1900</v>
      </c>
    </row>
    <row r="4027" spans="2:29" x14ac:dyDescent="0.25">
      <c r="B4027" s="1">
        <f t="shared" si="259"/>
        <v>0</v>
      </c>
      <c r="D4027" s="95" t="str">
        <f t="shared" si="260"/>
        <v/>
      </c>
      <c r="E4027" s="69"/>
      <c r="F4027" s="70"/>
      <c r="G4027" s="4"/>
      <c r="H4027" s="71"/>
      <c r="I4027" s="71"/>
      <c r="J4027" s="70"/>
      <c r="K4027" s="70"/>
      <c r="L4027" s="70"/>
      <c r="M4027" s="70"/>
      <c r="N4027" s="70"/>
      <c r="O4027" s="70"/>
      <c r="P4027" s="70"/>
      <c r="Q4027" s="70"/>
      <c r="R4027" s="70"/>
      <c r="S4027" s="86"/>
      <c r="T4027" s="70"/>
      <c r="Z4027" s="68">
        <f t="shared" si="261"/>
        <v>1</v>
      </c>
      <c r="AC4027" s="1" t="str">
        <f t="shared" si="262"/>
        <v>1900</v>
      </c>
    </row>
    <row r="4028" spans="2:29" x14ac:dyDescent="0.25">
      <c r="B4028" s="1">
        <f t="shared" si="259"/>
        <v>0</v>
      </c>
      <c r="D4028" s="95" t="str">
        <f t="shared" si="260"/>
        <v/>
      </c>
      <c r="E4028" s="69"/>
      <c r="F4028" s="70"/>
      <c r="G4028" s="4"/>
      <c r="H4028" s="71"/>
      <c r="I4028" s="71"/>
      <c r="J4028" s="70"/>
      <c r="K4028" s="70"/>
      <c r="L4028" s="70"/>
      <c r="M4028" s="70"/>
      <c r="N4028" s="70"/>
      <c r="O4028" s="70"/>
      <c r="P4028" s="70"/>
      <c r="Q4028" s="70"/>
      <c r="R4028" s="70"/>
      <c r="S4028" s="86"/>
      <c r="T4028" s="70"/>
      <c r="Z4028" s="68">
        <f t="shared" si="261"/>
        <v>1</v>
      </c>
      <c r="AC4028" s="1" t="str">
        <f t="shared" si="262"/>
        <v>1900</v>
      </c>
    </row>
    <row r="4029" spans="2:29" x14ac:dyDescent="0.25">
      <c r="B4029" s="1">
        <f t="shared" si="259"/>
        <v>0</v>
      </c>
      <c r="D4029" s="95" t="str">
        <f t="shared" si="260"/>
        <v/>
      </c>
      <c r="E4029" s="69"/>
      <c r="F4029" s="70"/>
      <c r="G4029" s="4"/>
      <c r="H4029" s="71"/>
      <c r="I4029" s="71"/>
      <c r="J4029" s="70"/>
      <c r="K4029" s="70"/>
      <c r="L4029" s="70"/>
      <c r="M4029" s="70"/>
      <c r="N4029" s="70"/>
      <c r="O4029" s="70"/>
      <c r="P4029" s="70"/>
      <c r="Q4029" s="70"/>
      <c r="R4029" s="70"/>
      <c r="S4029" s="86"/>
      <c r="T4029" s="70"/>
      <c r="Z4029" s="68">
        <f t="shared" si="261"/>
        <v>1</v>
      </c>
      <c r="AC4029" s="1" t="str">
        <f t="shared" si="262"/>
        <v>1900</v>
      </c>
    </row>
    <row r="4030" spans="2:29" x14ac:dyDescent="0.25">
      <c r="B4030" s="1">
        <f t="shared" si="259"/>
        <v>0</v>
      </c>
      <c r="D4030" s="95" t="str">
        <f t="shared" si="260"/>
        <v/>
      </c>
      <c r="E4030" s="69"/>
      <c r="F4030" s="70"/>
      <c r="G4030" s="4"/>
      <c r="H4030" s="71"/>
      <c r="I4030" s="71"/>
      <c r="J4030" s="70"/>
      <c r="K4030" s="70"/>
      <c r="L4030" s="70"/>
      <c r="M4030" s="70"/>
      <c r="N4030" s="70"/>
      <c r="O4030" s="70"/>
      <c r="P4030" s="70"/>
      <c r="Q4030" s="70"/>
      <c r="R4030" s="70"/>
      <c r="S4030" s="86"/>
      <c r="T4030" s="70"/>
      <c r="Z4030" s="68">
        <f t="shared" si="261"/>
        <v>1</v>
      </c>
      <c r="AC4030" s="1" t="str">
        <f t="shared" si="262"/>
        <v>1900</v>
      </c>
    </row>
    <row r="4031" spans="2:29" x14ac:dyDescent="0.25">
      <c r="B4031" s="1">
        <f t="shared" si="259"/>
        <v>0</v>
      </c>
      <c r="D4031" s="95" t="str">
        <f t="shared" si="260"/>
        <v/>
      </c>
      <c r="E4031" s="69"/>
      <c r="F4031" s="70"/>
      <c r="G4031" s="4"/>
      <c r="H4031" s="71"/>
      <c r="I4031" s="71"/>
      <c r="J4031" s="70"/>
      <c r="K4031" s="70"/>
      <c r="L4031" s="70"/>
      <c r="M4031" s="70"/>
      <c r="N4031" s="70"/>
      <c r="O4031" s="70"/>
      <c r="P4031" s="70"/>
      <c r="Q4031" s="70"/>
      <c r="R4031" s="70"/>
      <c r="S4031" s="86"/>
      <c r="T4031" s="70"/>
      <c r="Z4031" s="68">
        <f t="shared" si="261"/>
        <v>1</v>
      </c>
      <c r="AC4031" s="1" t="str">
        <f t="shared" si="262"/>
        <v>1900</v>
      </c>
    </row>
    <row r="4032" spans="2:29" x14ac:dyDescent="0.25">
      <c r="B4032" s="1">
        <f t="shared" si="259"/>
        <v>0</v>
      </c>
      <c r="D4032" s="95" t="str">
        <f t="shared" si="260"/>
        <v/>
      </c>
      <c r="E4032" s="69"/>
      <c r="F4032" s="70"/>
      <c r="G4032" s="4"/>
      <c r="H4032" s="71"/>
      <c r="I4032" s="71"/>
      <c r="J4032" s="70"/>
      <c r="K4032" s="70"/>
      <c r="L4032" s="70"/>
      <c r="M4032" s="70"/>
      <c r="N4032" s="70"/>
      <c r="O4032" s="70"/>
      <c r="P4032" s="70"/>
      <c r="Q4032" s="70"/>
      <c r="R4032" s="70"/>
      <c r="S4032" s="86"/>
      <c r="T4032" s="70"/>
      <c r="Z4032" s="68">
        <f t="shared" si="261"/>
        <v>1</v>
      </c>
      <c r="AC4032" s="1" t="str">
        <f t="shared" si="262"/>
        <v>1900</v>
      </c>
    </row>
    <row r="4033" spans="2:29" x14ac:dyDescent="0.25">
      <c r="B4033" s="1">
        <f t="shared" si="259"/>
        <v>0</v>
      </c>
      <c r="D4033" s="95" t="str">
        <f t="shared" si="260"/>
        <v/>
      </c>
      <c r="E4033" s="69"/>
      <c r="F4033" s="70"/>
      <c r="G4033" s="4"/>
      <c r="H4033" s="71"/>
      <c r="I4033" s="71"/>
      <c r="J4033" s="70"/>
      <c r="K4033" s="70"/>
      <c r="L4033" s="70"/>
      <c r="M4033" s="70"/>
      <c r="N4033" s="70"/>
      <c r="O4033" s="70"/>
      <c r="P4033" s="70"/>
      <c r="Q4033" s="70"/>
      <c r="R4033" s="70"/>
      <c r="S4033" s="86"/>
      <c r="T4033" s="70"/>
      <c r="Z4033" s="68">
        <f t="shared" si="261"/>
        <v>1</v>
      </c>
      <c r="AC4033" s="1" t="str">
        <f t="shared" si="262"/>
        <v>1900</v>
      </c>
    </row>
    <row r="4034" spans="2:29" x14ac:dyDescent="0.25">
      <c r="B4034" s="1">
        <f t="shared" si="259"/>
        <v>0</v>
      </c>
      <c r="D4034" s="95" t="str">
        <f t="shared" si="260"/>
        <v/>
      </c>
      <c r="E4034" s="69"/>
      <c r="F4034" s="70"/>
      <c r="G4034" s="4"/>
      <c r="H4034" s="71"/>
      <c r="I4034" s="71"/>
      <c r="J4034" s="70"/>
      <c r="K4034" s="70"/>
      <c r="L4034" s="70"/>
      <c r="M4034" s="70"/>
      <c r="N4034" s="70"/>
      <c r="O4034" s="70"/>
      <c r="P4034" s="70"/>
      <c r="Q4034" s="70"/>
      <c r="R4034" s="70"/>
      <c r="S4034" s="86"/>
      <c r="T4034" s="70"/>
      <c r="Z4034" s="68">
        <f t="shared" si="261"/>
        <v>1</v>
      </c>
      <c r="AC4034" s="1" t="str">
        <f t="shared" si="262"/>
        <v>1900</v>
      </c>
    </row>
    <row r="4035" spans="2:29" x14ac:dyDescent="0.25">
      <c r="B4035" s="1">
        <f t="shared" si="259"/>
        <v>0</v>
      </c>
      <c r="D4035" s="95" t="str">
        <f t="shared" si="260"/>
        <v/>
      </c>
      <c r="E4035" s="69"/>
      <c r="F4035" s="70"/>
      <c r="G4035" s="4"/>
      <c r="H4035" s="71"/>
      <c r="I4035" s="71"/>
      <c r="J4035" s="70"/>
      <c r="K4035" s="70"/>
      <c r="L4035" s="70"/>
      <c r="M4035" s="70"/>
      <c r="N4035" s="70"/>
      <c r="O4035" s="70"/>
      <c r="P4035" s="70"/>
      <c r="Q4035" s="70"/>
      <c r="R4035" s="70"/>
      <c r="S4035" s="86"/>
      <c r="T4035" s="70"/>
      <c r="Z4035" s="68">
        <f t="shared" si="261"/>
        <v>1</v>
      </c>
      <c r="AC4035" s="1" t="str">
        <f t="shared" si="262"/>
        <v>1900</v>
      </c>
    </row>
    <row r="4036" spans="2:29" x14ac:dyDescent="0.25">
      <c r="B4036" s="1">
        <f t="shared" ref="B4036:B4099" si="263">IF($B$1=YEAR(Z4036),D4036,0)</f>
        <v>0</v>
      </c>
      <c r="D4036" s="95" t="str">
        <f t="shared" ref="D4036:D4099" si="264">IF(Z4036&lt;&gt;$Y$2,IF(YEAR(Z4036)=YEAR(Z4035),D4035+1,1),"")</f>
        <v/>
      </c>
      <c r="E4036" s="69"/>
      <c r="F4036" s="70"/>
      <c r="G4036" s="4"/>
      <c r="H4036" s="71"/>
      <c r="I4036" s="71"/>
      <c r="J4036" s="70"/>
      <c r="K4036" s="70"/>
      <c r="L4036" s="70"/>
      <c r="M4036" s="70"/>
      <c r="N4036" s="70"/>
      <c r="O4036" s="70"/>
      <c r="P4036" s="70"/>
      <c r="Q4036" s="70"/>
      <c r="R4036" s="70"/>
      <c r="S4036" s="86"/>
      <c r="T4036" s="70"/>
      <c r="Z4036" s="68">
        <f t="shared" ref="Z4036:Z4099" si="265">IF(CONCATENATE(F4036,F4037,F4038,F4039,F4040,F4041)&lt;&gt;"",IF(AND(E4036&lt;&gt;0,ISNUMBER(E4036)=TRUE),E4036,Z4035),$Y$2)</f>
        <v>1</v>
      </c>
      <c r="AC4036" s="1" t="str">
        <f t="shared" si="262"/>
        <v>1900</v>
      </c>
    </row>
    <row r="4037" spans="2:29" x14ac:dyDescent="0.25">
      <c r="B4037" s="1">
        <f t="shared" si="263"/>
        <v>0</v>
      </c>
      <c r="D4037" s="95" t="str">
        <f t="shared" si="264"/>
        <v/>
      </c>
      <c r="E4037" s="69"/>
      <c r="F4037" s="70"/>
      <c r="G4037" s="4"/>
      <c r="H4037" s="71"/>
      <c r="I4037" s="71"/>
      <c r="J4037" s="70"/>
      <c r="K4037" s="70"/>
      <c r="L4037" s="70"/>
      <c r="M4037" s="70"/>
      <c r="N4037" s="70"/>
      <c r="O4037" s="70"/>
      <c r="P4037" s="70"/>
      <c r="Q4037" s="70"/>
      <c r="R4037" s="70"/>
      <c r="S4037" s="86"/>
      <c r="T4037" s="70"/>
      <c r="Z4037" s="68">
        <f t="shared" si="265"/>
        <v>1</v>
      </c>
      <c r="AC4037" s="1" t="str">
        <f t="shared" ref="AC4037:AC4100" si="266">YEAR(Z4037)&amp;F4037&amp;G4037</f>
        <v>1900</v>
      </c>
    </row>
    <row r="4038" spans="2:29" x14ac:dyDescent="0.25">
      <c r="B4038" s="1">
        <f t="shared" si="263"/>
        <v>0</v>
      </c>
      <c r="D4038" s="95" t="str">
        <f t="shared" si="264"/>
        <v/>
      </c>
      <c r="E4038" s="69"/>
      <c r="F4038" s="70"/>
      <c r="G4038" s="4"/>
      <c r="H4038" s="71"/>
      <c r="I4038" s="71"/>
      <c r="J4038" s="70"/>
      <c r="K4038" s="70"/>
      <c r="L4038" s="70"/>
      <c r="M4038" s="70"/>
      <c r="N4038" s="70"/>
      <c r="O4038" s="70"/>
      <c r="P4038" s="70"/>
      <c r="Q4038" s="70"/>
      <c r="R4038" s="70"/>
      <c r="S4038" s="86"/>
      <c r="T4038" s="70"/>
      <c r="Z4038" s="68">
        <f t="shared" si="265"/>
        <v>1</v>
      </c>
      <c r="AC4038" s="1" t="str">
        <f t="shared" si="266"/>
        <v>1900</v>
      </c>
    </row>
    <row r="4039" spans="2:29" x14ac:dyDescent="0.25">
      <c r="B4039" s="1">
        <f t="shared" si="263"/>
        <v>0</v>
      </c>
      <c r="D4039" s="95" t="str">
        <f t="shared" si="264"/>
        <v/>
      </c>
      <c r="E4039" s="69"/>
      <c r="F4039" s="70"/>
      <c r="G4039" s="4"/>
      <c r="H4039" s="71"/>
      <c r="I4039" s="71"/>
      <c r="J4039" s="70"/>
      <c r="K4039" s="70"/>
      <c r="L4039" s="70"/>
      <c r="M4039" s="70"/>
      <c r="N4039" s="70"/>
      <c r="O4039" s="70"/>
      <c r="P4039" s="70"/>
      <c r="Q4039" s="70"/>
      <c r="R4039" s="70"/>
      <c r="S4039" s="86"/>
      <c r="T4039" s="70"/>
      <c r="Z4039" s="68">
        <f t="shared" si="265"/>
        <v>1</v>
      </c>
      <c r="AC4039" s="1" t="str">
        <f t="shared" si="266"/>
        <v>1900</v>
      </c>
    </row>
    <row r="4040" spans="2:29" x14ac:dyDescent="0.25">
      <c r="B4040" s="1">
        <f t="shared" si="263"/>
        <v>0</v>
      </c>
      <c r="D4040" s="95" t="str">
        <f t="shared" si="264"/>
        <v/>
      </c>
      <c r="E4040" s="69"/>
      <c r="F4040" s="70"/>
      <c r="G4040" s="4"/>
      <c r="H4040" s="71"/>
      <c r="I4040" s="71"/>
      <c r="J4040" s="70"/>
      <c r="K4040" s="70"/>
      <c r="L4040" s="70"/>
      <c r="M4040" s="70"/>
      <c r="N4040" s="70"/>
      <c r="O4040" s="70"/>
      <c r="P4040" s="70"/>
      <c r="Q4040" s="70"/>
      <c r="R4040" s="70"/>
      <c r="S4040" s="86"/>
      <c r="T4040" s="70"/>
      <c r="Z4040" s="68">
        <f t="shared" si="265"/>
        <v>1</v>
      </c>
      <c r="AC4040" s="1" t="str">
        <f t="shared" si="266"/>
        <v>1900</v>
      </c>
    </row>
    <row r="4041" spans="2:29" x14ac:dyDescent="0.25">
      <c r="B4041" s="1">
        <f t="shared" si="263"/>
        <v>0</v>
      </c>
      <c r="D4041" s="95" t="str">
        <f t="shared" si="264"/>
        <v/>
      </c>
      <c r="E4041" s="69"/>
      <c r="F4041" s="70"/>
      <c r="G4041" s="4"/>
      <c r="H4041" s="71"/>
      <c r="I4041" s="71"/>
      <c r="J4041" s="70"/>
      <c r="K4041" s="70"/>
      <c r="L4041" s="70"/>
      <c r="M4041" s="70"/>
      <c r="N4041" s="70"/>
      <c r="O4041" s="70"/>
      <c r="P4041" s="70"/>
      <c r="Q4041" s="70"/>
      <c r="R4041" s="70"/>
      <c r="S4041" s="86"/>
      <c r="T4041" s="70"/>
      <c r="Z4041" s="68">
        <f t="shared" si="265"/>
        <v>1</v>
      </c>
      <c r="AC4041" s="1" t="str">
        <f t="shared" si="266"/>
        <v>1900</v>
      </c>
    </row>
    <row r="4042" spans="2:29" x14ac:dyDescent="0.25">
      <c r="B4042" s="1">
        <f t="shared" si="263"/>
        <v>0</v>
      </c>
      <c r="D4042" s="95" t="str">
        <f t="shared" si="264"/>
        <v/>
      </c>
      <c r="E4042" s="69"/>
      <c r="F4042" s="70"/>
      <c r="G4042" s="4"/>
      <c r="H4042" s="71"/>
      <c r="I4042" s="71"/>
      <c r="J4042" s="70"/>
      <c r="K4042" s="70"/>
      <c r="L4042" s="70"/>
      <c r="M4042" s="70"/>
      <c r="N4042" s="70"/>
      <c r="O4042" s="70"/>
      <c r="P4042" s="70"/>
      <c r="Q4042" s="70"/>
      <c r="R4042" s="70"/>
      <c r="S4042" s="86"/>
      <c r="T4042" s="70"/>
      <c r="Z4042" s="68">
        <f t="shared" si="265"/>
        <v>1</v>
      </c>
      <c r="AC4042" s="1" t="str">
        <f t="shared" si="266"/>
        <v>1900</v>
      </c>
    </row>
    <row r="4043" spans="2:29" x14ac:dyDescent="0.25">
      <c r="B4043" s="1">
        <f t="shared" si="263"/>
        <v>0</v>
      </c>
      <c r="D4043" s="95" t="str">
        <f t="shared" si="264"/>
        <v/>
      </c>
      <c r="E4043" s="69"/>
      <c r="F4043" s="70"/>
      <c r="G4043" s="4"/>
      <c r="H4043" s="71"/>
      <c r="I4043" s="71"/>
      <c r="J4043" s="70"/>
      <c r="K4043" s="70"/>
      <c r="L4043" s="70"/>
      <c r="M4043" s="70"/>
      <c r="N4043" s="70"/>
      <c r="O4043" s="70"/>
      <c r="P4043" s="70"/>
      <c r="Q4043" s="70"/>
      <c r="R4043" s="70"/>
      <c r="S4043" s="86"/>
      <c r="T4043" s="70"/>
      <c r="Z4043" s="68">
        <f t="shared" si="265"/>
        <v>1</v>
      </c>
      <c r="AC4043" s="1" t="str">
        <f t="shared" si="266"/>
        <v>1900</v>
      </c>
    </row>
    <row r="4044" spans="2:29" x14ac:dyDescent="0.25">
      <c r="B4044" s="1">
        <f t="shared" si="263"/>
        <v>0</v>
      </c>
      <c r="D4044" s="95" t="str">
        <f t="shared" si="264"/>
        <v/>
      </c>
      <c r="E4044" s="69"/>
      <c r="F4044" s="70"/>
      <c r="G4044" s="4"/>
      <c r="H4044" s="71"/>
      <c r="I4044" s="71"/>
      <c r="J4044" s="70"/>
      <c r="K4044" s="70"/>
      <c r="L4044" s="70"/>
      <c r="M4044" s="70"/>
      <c r="N4044" s="70"/>
      <c r="O4044" s="70"/>
      <c r="P4044" s="70"/>
      <c r="Q4044" s="70"/>
      <c r="R4044" s="70"/>
      <c r="S4044" s="86"/>
      <c r="T4044" s="70"/>
      <c r="Z4044" s="68">
        <f t="shared" si="265"/>
        <v>1</v>
      </c>
      <c r="AC4044" s="1" t="str">
        <f t="shared" si="266"/>
        <v>1900</v>
      </c>
    </row>
    <row r="4045" spans="2:29" x14ac:dyDescent="0.25">
      <c r="B4045" s="1">
        <f t="shared" si="263"/>
        <v>0</v>
      </c>
      <c r="D4045" s="95" t="str">
        <f t="shared" si="264"/>
        <v/>
      </c>
      <c r="E4045" s="69"/>
      <c r="F4045" s="70"/>
      <c r="G4045" s="4"/>
      <c r="H4045" s="71"/>
      <c r="I4045" s="71"/>
      <c r="J4045" s="70"/>
      <c r="K4045" s="70"/>
      <c r="L4045" s="70"/>
      <c r="M4045" s="70"/>
      <c r="N4045" s="70"/>
      <c r="O4045" s="70"/>
      <c r="P4045" s="70"/>
      <c r="Q4045" s="70"/>
      <c r="R4045" s="70"/>
      <c r="S4045" s="86"/>
      <c r="T4045" s="70"/>
      <c r="Z4045" s="68">
        <f t="shared" si="265"/>
        <v>1</v>
      </c>
      <c r="AC4045" s="1" t="str">
        <f t="shared" si="266"/>
        <v>1900</v>
      </c>
    </row>
    <row r="4046" spans="2:29" x14ac:dyDescent="0.25">
      <c r="B4046" s="1">
        <f t="shared" si="263"/>
        <v>0</v>
      </c>
      <c r="D4046" s="95" t="str">
        <f t="shared" si="264"/>
        <v/>
      </c>
      <c r="E4046" s="69"/>
      <c r="F4046" s="70"/>
      <c r="G4046" s="4"/>
      <c r="H4046" s="71"/>
      <c r="I4046" s="71"/>
      <c r="J4046" s="70"/>
      <c r="K4046" s="70"/>
      <c r="L4046" s="70"/>
      <c r="M4046" s="70"/>
      <c r="N4046" s="70"/>
      <c r="O4046" s="70"/>
      <c r="P4046" s="70"/>
      <c r="Q4046" s="70"/>
      <c r="R4046" s="70"/>
      <c r="S4046" s="86"/>
      <c r="T4046" s="70"/>
      <c r="Z4046" s="68">
        <f t="shared" si="265"/>
        <v>1</v>
      </c>
      <c r="AC4046" s="1" t="str">
        <f t="shared" si="266"/>
        <v>1900</v>
      </c>
    </row>
    <row r="4047" spans="2:29" x14ac:dyDescent="0.25">
      <c r="B4047" s="1">
        <f t="shared" si="263"/>
        <v>0</v>
      </c>
      <c r="D4047" s="95" t="str">
        <f t="shared" si="264"/>
        <v/>
      </c>
      <c r="E4047" s="69"/>
      <c r="F4047" s="70"/>
      <c r="G4047" s="4"/>
      <c r="H4047" s="71"/>
      <c r="I4047" s="71"/>
      <c r="J4047" s="70"/>
      <c r="K4047" s="70"/>
      <c r="L4047" s="70"/>
      <c r="M4047" s="70"/>
      <c r="N4047" s="70"/>
      <c r="O4047" s="70"/>
      <c r="P4047" s="70"/>
      <c r="Q4047" s="70"/>
      <c r="R4047" s="70"/>
      <c r="S4047" s="86"/>
      <c r="T4047" s="70"/>
      <c r="Z4047" s="68">
        <f t="shared" si="265"/>
        <v>1</v>
      </c>
      <c r="AC4047" s="1" t="str">
        <f t="shared" si="266"/>
        <v>1900</v>
      </c>
    </row>
    <row r="4048" spans="2:29" x14ac:dyDescent="0.25">
      <c r="B4048" s="1">
        <f t="shared" si="263"/>
        <v>0</v>
      </c>
      <c r="D4048" s="95" t="str">
        <f t="shared" si="264"/>
        <v/>
      </c>
      <c r="E4048" s="69"/>
      <c r="F4048" s="70"/>
      <c r="G4048" s="4"/>
      <c r="H4048" s="71"/>
      <c r="I4048" s="71"/>
      <c r="J4048" s="70"/>
      <c r="K4048" s="70"/>
      <c r="L4048" s="70"/>
      <c r="M4048" s="70"/>
      <c r="N4048" s="70"/>
      <c r="O4048" s="70"/>
      <c r="P4048" s="70"/>
      <c r="Q4048" s="70"/>
      <c r="R4048" s="70"/>
      <c r="S4048" s="86"/>
      <c r="T4048" s="70"/>
      <c r="Z4048" s="68">
        <f t="shared" si="265"/>
        <v>1</v>
      </c>
      <c r="AC4048" s="1" t="str">
        <f t="shared" si="266"/>
        <v>1900</v>
      </c>
    </row>
    <row r="4049" spans="2:29" x14ac:dyDescent="0.25">
      <c r="B4049" s="1">
        <f t="shared" si="263"/>
        <v>0</v>
      </c>
      <c r="D4049" s="95" t="str">
        <f t="shared" si="264"/>
        <v/>
      </c>
      <c r="E4049" s="69"/>
      <c r="F4049" s="70"/>
      <c r="G4049" s="4"/>
      <c r="H4049" s="71"/>
      <c r="I4049" s="71"/>
      <c r="J4049" s="70"/>
      <c r="K4049" s="70"/>
      <c r="L4049" s="70"/>
      <c r="M4049" s="70"/>
      <c r="N4049" s="70"/>
      <c r="O4049" s="70"/>
      <c r="P4049" s="70"/>
      <c r="Q4049" s="70"/>
      <c r="R4049" s="70"/>
      <c r="S4049" s="86"/>
      <c r="T4049" s="70"/>
      <c r="Z4049" s="68">
        <f t="shared" si="265"/>
        <v>1</v>
      </c>
      <c r="AC4049" s="1" t="str">
        <f t="shared" si="266"/>
        <v>1900</v>
      </c>
    </row>
    <row r="4050" spans="2:29" x14ac:dyDescent="0.25">
      <c r="B4050" s="1">
        <f t="shared" si="263"/>
        <v>0</v>
      </c>
      <c r="D4050" s="95" t="str">
        <f t="shared" si="264"/>
        <v/>
      </c>
      <c r="E4050" s="69"/>
      <c r="F4050" s="70"/>
      <c r="G4050" s="4"/>
      <c r="H4050" s="71"/>
      <c r="I4050" s="71"/>
      <c r="J4050" s="70"/>
      <c r="K4050" s="70"/>
      <c r="L4050" s="70"/>
      <c r="M4050" s="70"/>
      <c r="N4050" s="70"/>
      <c r="O4050" s="70"/>
      <c r="P4050" s="70"/>
      <c r="Q4050" s="70"/>
      <c r="R4050" s="70"/>
      <c r="S4050" s="86"/>
      <c r="T4050" s="70"/>
      <c r="Z4050" s="68">
        <f t="shared" si="265"/>
        <v>1</v>
      </c>
      <c r="AC4050" s="1" t="str">
        <f t="shared" si="266"/>
        <v>1900</v>
      </c>
    </row>
    <row r="4051" spans="2:29" x14ac:dyDescent="0.25">
      <c r="B4051" s="1">
        <f t="shared" si="263"/>
        <v>0</v>
      </c>
      <c r="D4051" s="95" t="str">
        <f t="shared" si="264"/>
        <v/>
      </c>
      <c r="E4051" s="69"/>
      <c r="F4051" s="70"/>
      <c r="G4051" s="4"/>
      <c r="H4051" s="71"/>
      <c r="I4051" s="71"/>
      <c r="J4051" s="70"/>
      <c r="K4051" s="70"/>
      <c r="L4051" s="70"/>
      <c r="M4051" s="70"/>
      <c r="N4051" s="70"/>
      <c r="O4051" s="70"/>
      <c r="P4051" s="70"/>
      <c r="Q4051" s="70"/>
      <c r="R4051" s="70"/>
      <c r="S4051" s="86"/>
      <c r="T4051" s="70"/>
      <c r="Z4051" s="68">
        <f t="shared" si="265"/>
        <v>1</v>
      </c>
      <c r="AC4051" s="1" t="str">
        <f t="shared" si="266"/>
        <v>1900</v>
      </c>
    </row>
    <row r="4052" spans="2:29" x14ac:dyDescent="0.25">
      <c r="B4052" s="1">
        <f t="shared" si="263"/>
        <v>0</v>
      </c>
      <c r="D4052" s="95" t="str">
        <f t="shared" si="264"/>
        <v/>
      </c>
      <c r="E4052" s="69"/>
      <c r="F4052" s="70"/>
      <c r="G4052" s="4"/>
      <c r="H4052" s="71"/>
      <c r="I4052" s="71"/>
      <c r="J4052" s="70"/>
      <c r="K4052" s="70"/>
      <c r="L4052" s="70"/>
      <c r="M4052" s="70"/>
      <c r="N4052" s="70"/>
      <c r="O4052" s="70"/>
      <c r="P4052" s="70"/>
      <c r="Q4052" s="70"/>
      <c r="R4052" s="70"/>
      <c r="S4052" s="86"/>
      <c r="T4052" s="70"/>
      <c r="Z4052" s="68">
        <f t="shared" si="265"/>
        <v>1</v>
      </c>
      <c r="AC4052" s="1" t="str">
        <f t="shared" si="266"/>
        <v>1900</v>
      </c>
    </row>
    <row r="4053" spans="2:29" x14ac:dyDescent="0.25">
      <c r="B4053" s="1">
        <f t="shared" si="263"/>
        <v>0</v>
      </c>
      <c r="D4053" s="95" t="str">
        <f t="shared" si="264"/>
        <v/>
      </c>
      <c r="E4053" s="69"/>
      <c r="F4053" s="70"/>
      <c r="G4053" s="4"/>
      <c r="H4053" s="71"/>
      <c r="I4053" s="71"/>
      <c r="J4053" s="70"/>
      <c r="K4053" s="70"/>
      <c r="L4053" s="70"/>
      <c r="M4053" s="70"/>
      <c r="N4053" s="70"/>
      <c r="O4053" s="70"/>
      <c r="P4053" s="70"/>
      <c r="Q4053" s="70"/>
      <c r="R4053" s="70"/>
      <c r="S4053" s="86"/>
      <c r="T4053" s="70"/>
      <c r="Z4053" s="68">
        <f t="shared" si="265"/>
        <v>1</v>
      </c>
      <c r="AC4053" s="1" t="str">
        <f t="shared" si="266"/>
        <v>1900</v>
      </c>
    </row>
    <row r="4054" spans="2:29" x14ac:dyDescent="0.25">
      <c r="B4054" s="1">
        <f t="shared" si="263"/>
        <v>0</v>
      </c>
      <c r="D4054" s="95" t="str">
        <f t="shared" si="264"/>
        <v/>
      </c>
      <c r="E4054" s="69"/>
      <c r="F4054" s="70"/>
      <c r="G4054" s="4"/>
      <c r="H4054" s="71"/>
      <c r="I4054" s="71"/>
      <c r="J4054" s="70"/>
      <c r="K4054" s="70"/>
      <c r="L4054" s="70"/>
      <c r="M4054" s="70"/>
      <c r="N4054" s="70"/>
      <c r="O4054" s="70"/>
      <c r="P4054" s="70"/>
      <c r="Q4054" s="70"/>
      <c r="R4054" s="70"/>
      <c r="S4054" s="86"/>
      <c r="T4054" s="70"/>
      <c r="Z4054" s="68">
        <f t="shared" si="265"/>
        <v>1</v>
      </c>
      <c r="AC4054" s="1" t="str">
        <f t="shared" si="266"/>
        <v>1900</v>
      </c>
    </row>
    <row r="4055" spans="2:29" x14ac:dyDescent="0.25">
      <c r="B4055" s="1">
        <f t="shared" si="263"/>
        <v>0</v>
      </c>
      <c r="D4055" s="95" t="str">
        <f t="shared" si="264"/>
        <v/>
      </c>
      <c r="E4055" s="69"/>
      <c r="F4055" s="70"/>
      <c r="G4055" s="4"/>
      <c r="H4055" s="71"/>
      <c r="I4055" s="71"/>
      <c r="J4055" s="70"/>
      <c r="K4055" s="70"/>
      <c r="L4055" s="70"/>
      <c r="M4055" s="70"/>
      <c r="N4055" s="70"/>
      <c r="O4055" s="70"/>
      <c r="P4055" s="70"/>
      <c r="Q4055" s="70"/>
      <c r="R4055" s="70"/>
      <c r="S4055" s="86"/>
      <c r="T4055" s="70"/>
      <c r="Z4055" s="68">
        <f t="shared" si="265"/>
        <v>1</v>
      </c>
      <c r="AC4055" s="1" t="str">
        <f t="shared" si="266"/>
        <v>1900</v>
      </c>
    </row>
    <row r="4056" spans="2:29" x14ac:dyDescent="0.25">
      <c r="B4056" s="1">
        <f t="shared" si="263"/>
        <v>0</v>
      </c>
      <c r="D4056" s="95" t="str">
        <f t="shared" si="264"/>
        <v/>
      </c>
      <c r="E4056" s="69"/>
      <c r="F4056" s="70"/>
      <c r="G4056" s="4"/>
      <c r="H4056" s="71"/>
      <c r="I4056" s="71"/>
      <c r="J4056" s="70"/>
      <c r="K4056" s="70"/>
      <c r="L4056" s="70"/>
      <c r="M4056" s="70"/>
      <c r="N4056" s="70"/>
      <c r="O4056" s="70"/>
      <c r="P4056" s="70"/>
      <c r="Q4056" s="70"/>
      <c r="R4056" s="70"/>
      <c r="S4056" s="86"/>
      <c r="T4056" s="70"/>
      <c r="Z4056" s="68">
        <f t="shared" si="265"/>
        <v>1</v>
      </c>
      <c r="AC4056" s="1" t="str">
        <f t="shared" si="266"/>
        <v>1900</v>
      </c>
    </row>
    <row r="4057" spans="2:29" x14ac:dyDescent="0.25">
      <c r="B4057" s="1">
        <f t="shared" si="263"/>
        <v>0</v>
      </c>
      <c r="D4057" s="95" t="str">
        <f t="shared" si="264"/>
        <v/>
      </c>
      <c r="E4057" s="69"/>
      <c r="F4057" s="70"/>
      <c r="G4057" s="4"/>
      <c r="H4057" s="71"/>
      <c r="I4057" s="71"/>
      <c r="J4057" s="70"/>
      <c r="K4057" s="70"/>
      <c r="L4057" s="70"/>
      <c r="M4057" s="70"/>
      <c r="N4057" s="70"/>
      <c r="O4057" s="70"/>
      <c r="P4057" s="70"/>
      <c r="Q4057" s="70"/>
      <c r="R4057" s="70"/>
      <c r="S4057" s="86"/>
      <c r="T4057" s="70"/>
      <c r="Z4057" s="68">
        <f t="shared" si="265"/>
        <v>1</v>
      </c>
      <c r="AC4057" s="1" t="str">
        <f t="shared" si="266"/>
        <v>1900</v>
      </c>
    </row>
    <row r="4058" spans="2:29" x14ac:dyDescent="0.25">
      <c r="B4058" s="1">
        <f t="shared" si="263"/>
        <v>0</v>
      </c>
      <c r="D4058" s="95" t="str">
        <f t="shared" si="264"/>
        <v/>
      </c>
      <c r="E4058" s="69"/>
      <c r="F4058" s="70"/>
      <c r="G4058" s="4"/>
      <c r="H4058" s="71"/>
      <c r="I4058" s="71"/>
      <c r="J4058" s="70"/>
      <c r="K4058" s="70"/>
      <c r="L4058" s="70"/>
      <c r="M4058" s="70"/>
      <c r="N4058" s="70"/>
      <c r="O4058" s="70"/>
      <c r="P4058" s="70"/>
      <c r="Q4058" s="70"/>
      <c r="R4058" s="70"/>
      <c r="S4058" s="86"/>
      <c r="T4058" s="70"/>
      <c r="Z4058" s="68">
        <f t="shared" si="265"/>
        <v>1</v>
      </c>
      <c r="AC4058" s="1" t="str">
        <f t="shared" si="266"/>
        <v>1900</v>
      </c>
    </row>
    <row r="4059" spans="2:29" x14ac:dyDescent="0.25">
      <c r="B4059" s="1">
        <f t="shared" si="263"/>
        <v>0</v>
      </c>
      <c r="D4059" s="95" t="str">
        <f t="shared" si="264"/>
        <v/>
      </c>
      <c r="E4059" s="69"/>
      <c r="F4059" s="70"/>
      <c r="G4059" s="4"/>
      <c r="H4059" s="71"/>
      <c r="I4059" s="71"/>
      <c r="J4059" s="70"/>
      <c r="K4059" s="70"/>
      <c r="L4059" s="70"/>
      <c r="M4059" s="70"/>
      <c r="N4059" s="70"/>
      <c r="O4059" s="70"/>
      <c r="P4059" s="70"/>
      <c r="Q4059" s="70"/>
      <c r="R4059" s="70"/>
      <c r="S4059" s="86"/>
      <c r="T4059" s="70"/>
      <c r="Z4059" s="68">
        <f t="shared" si="265"/>
        <v>1</v>
      </c>
      <c r="AC4059" s="1" t="str">
        <f t="shared" si="266"/>
        <v>1900</v>
      </c>
    </row>
    <row r="4060" spans="2:29" x14ac:dyDescent="0.25">
      <c r="B4060" s="1">
        <f t="shared" si="263"/>
        <v>0</v>
      </c>
      <c r="D4060" s="95" t="str">
        <f t="shared" si="264"/>
        <v/>
      </c>
      <c r="E4060" s="69"/>
      <c r="F4060" s="70"/>
      <c r="G4060" s="4"/>
      <c r="H4060" s="71"/>
      <c r="I4060" s="71"/>
      <c r="J4060" s="70"/>
      <c r="K4060" s="70"/>
      <c r="L4060" s="70"/>
      <c r="M4060" s="70"/>
      <c r="N4060" s="70"/>
      <c r="O4060" s="70"/>
      <c r="P4060" s="70"/>
      <c r="Q4060" s="70"/>
      <c r="R4060" s="70"/>
      <c r="S4060" s="86"/>
      <c r="T4060" s="70"/>
      <c r="Z4060" s="68">
        <f t="shared" si="265"/>
        <v>1</v>
      </c>
      <c r="AC4060" s="1" t="str">
        <f t="shared" si="266"/>
        <v>1900</v>
      </c>
    </row>
    <row r="4061" spans="2:29" x14ac:dyDescent="0.25">
      <c r="B4061" s="1">
        <f t="shared" si="263"/>
        <v>0</v>
      </c>
      <c r="D4061" s="95" t="str">
        <f t="shared" si="264"/>
        <v/>
      </c>
      <c r="E4061" s="69"/>
      <c r="F4061" s="70"/>
      <c r="G4061" s="4"/>
      <c r="H4061" s="71"/>
      <c r="I4061" s="71"/>
      <c r="J4061" s="70"/>
      <c r="K4061" s="70"/>
      <c r="L4061" s="70"/>
      <c r="M4061" s="70"/>
      <c r="N4061" s="70"/>
      <c r="O4061" s="70"/>
      <c r="P4061" s="70"/>
      <c r="Q4061" s="70"/>
      <c r="R4061" s="70"/>
      <c r="S4061" s="86"/>
      <c r="T4061" s="70"/>
      <c r="Z4061" s="68">
        <f t="shared" si="265"/>
        <v>1</v>
      </c>
      <c r="AC4061" s="1" t="str">
        <f t="shared" si="266"/>
        <v>1900</v>
      </c>
    </row>
    <row r="4062" spans="2:29" x14ac:dyDescent="0.25">
      <c r="B4062" s="1">
        <f t="shared" si="263"/>
        <v>0</v>
      </c>
      <c r="D4062" s="95" t="str">
        <f t="shared" si="264"/>
        <v/>
      </c>
      <c r="E4062" s="69"/>
      <c r="F4062" s="70"/>
      <c r="G4062" s="4"/>
      <c r="H4062" s="71"/>
      <c r="I4062" s="71"/>
      <c r="J4062" s="70"/>
      <c r="K4062" s="70"/>
      <c r="L4062" s="70"/>
      <c r="M4062" s="70"/>
      <c r="N4062" s="70"/>
      <c r="O4062" s="70"/>
      <c r="P4062" s="70"/>
      <c r="Q4062" s="70"/>
      <c r="R4062" s="70"/>
      <c r="S4062" s="86"/>
      <c r="T4062" s="70"/>
      <c r="Z4062" s="68">
        <f t="shared" si="265"/>
        <v>1</v>
      </c>
      <c r="AC4062" s="1" t="str">
        <f t="shared" si="266"/>
        <v>1900</v>
      </c>
    </row>
    <row r="4063" spans="2:29" x14ac:dyDescent="0.25">
      <c r="B4063" s="1">
        <f t="shared" si="263"/>
        <v>0</v>
      </c>
      <c r="D4063" s="95" t="str">
        <f t="shared" si="264"/>
        <v/>
      </c>
      <c r="E4063" s="69"/>
      <c r="F4063" s="70"/>
      <c r="G4063" s="4"/>
      <c r="H4063" s="71"/>
      <c r="I4063" s="71"/>
      <c r="J4063" s="70"/>
      <c r="K4063" s="70"/>
      <c r="L4063" s="70"/>
      <c r="M4063" s="70"/>
      <c r="N4063" s="70"/>
      <c r="O4063" s="70"/>
      <c r="P4063" s="70"/>
      <c r="Q4063" s="70"/>
      <c r="R4063" s="70"/>
      <c r="S4063" s="86"/>
      <c r="T4063" s="70"/>
      <c r="Z4063" s="68">
        <f t="shared" si="265"/>
        <v>1</v>
      </c>
      <c r="AC4063" s="1" t="str">
        <f t="shared" si="266"/>
        <v>1900</v>
      </c>
    </row>
    <row r="4064" spans="2:29" x14ac:dyDescent="0.25">
      <c r="B4064" s="1">
        <f t="shared" si="263"/>
        <v>0</v>
      </c>
      <c r="D4064" s="95" t="str">
        <f t="shared" si="264"/>
        <v/>
      </c>
      <c r="E4064" s="69"/>
      <c r="F4064" s="70"/>
      <c r="G4064" s="4"/>
      <c r="H4064" s="71"/>
      <c r="I4064" s="71"/>
      <c r="J4064" s="70"/>
      <c r="K4064" s="70"/>
      <c r="L4064" s="70"/>
      <c r="M4064" s="70"/>
      <c r="N4064" s="70"/>
      <c r="O4064" s="70"/>
      <c r="P4064" s="70"/>
      <c r="Q4064" s="70"/>
      <c r="R4064" s="70"/>
      <c r="S4064" s="86"/>
      <c r="T4064" s="70"/>
      <c r="Z4064" s="68">
        <f t="shared" si="265"/>
        <v>1</v>
      </c>
      <c r="AC4064" s="1" t="str">
        <f t="shared" si="266"/>
        <v>1900</v>
      </c>
    </row>
    <row r="4065" spans="2:29" x14ac:dyDescent="0.25">
      <c r="B4065" s="1">
        <f t="shared" si="263"/>
        <v>0</v>
      </c>
      <c r="D4065" s="95" t="str">
        <f t="shared" si="264"/>
        <v/>
      </c>
      <c r="E4065" s="69"/>
      <c r="F4065" s="70"/>
      <c r="G4065" s="4"/>
      <c r="H4065" s="71"/>
      <c r="I4065" s="71"/>
      <c r="J4065" s="70"/>
      <c r="K4065" s="70"/>
      <c r="L4065" s="70"/>
      <c r="M4065" s="70"/>
      <c r="N4065" s="70"/>
      <c r="O4065" s="70"/>
      <c r="P4065" s="70"/>
      <c r="Q4065" s="70"/>
      <c r="R4065" s="70"/>
      <c r="S4065" s="86"/>
      <c r="T4065" s="70"/>
      <c r="Z4065" s="68">
        <f t="shared" si="265"/>
        <v>1</v>
      </c>
      <c r="AC4065" s="1" t="str">
        <f t="shared" si="266"/>
        <v>1900</v>
      </c>
    </row>
    <row r="4066" spans="2:29" x14ac:dyDescent="0.25">
      <c r="B4066" s="1">
        <f t="shared" si="263"/>
        <v>0</v>
      </c>
      <c r="D4066" s="95" t="str">
        <f t="shared" si="264"/>
        <v/>
      </c>
      <c r="E4066" s="69"/>
      <c r="F4066" s="70"/>
      <c r="G4066" s="4"/>
      <c r="H4066" s="71"/>
      <c r="I4066" s="71"/>
      <c r="J4066" s="70"/>
      <c r="K4066" s="70"/>
      <c r="L4066" s="70"/>
      <c r="M4066" s="70"/>
      <c r="N4066" s="70"/>
      <c r="O4066" s="70"/>
      <c r="P4066" s="70"/>
      <c r="Q4066" s="70"/>
      <c r="R4066" s="70"/>
      <c r="S4066" s="86"/>
      <c r="T4066" s="70"/>
      <c r="Z4066" s="68">
        <f t="shared" si="265"/>
        <v>1</v>
      </c>
      <c r="AC4066" s="1" t="str">
        <f t="shared" si="266"/>
        <v>1900</v>
      </c>
    </row>
    <row r="4067" spans="2:29" x14ac:dyDescent="0.25">
      <c r="B4067" s="1">
        <f t="shared" si="263"/>
        <v>0</v>
      </c>
      <c r="D4067" s="95" t="str">
        <f t="shared" si="264"/>
        <v/>
      </c>
      <c r="E4067" s="69"/>
      <c r="F4067" s="70"/>
      <c r="G4067" s="4"/>
      <c r="H4067" s="71"/>
      <c r="I4067" s="71"/>
      <c r="J4067" s="70"/>
      <c r="K4067" s="70"/>
      <c r="L4067" s="70"/>
      <c r="M4067" s="70"/>
      <c r="N4067" s="70"/>
      <c r="O4067" s="70"/>
      <c r="P4067" s="70"/>
      <c r="Q4067" s="70"/>
      <c r="R4067" s="70"/>
      <c r="S4067" s="86"/>
      <c r="T4067" s="70"/>
      <c r="Z4067" s="68">
        <f t="shared" si="265"/>
        <v>1</v>
      </c>
      <c r="AC4067" s="1" t="str">
        <f t="shared" si="266"/>
        <v>1900</v>
      </c>
    </row>
    <row r="4068" spans="2:29" x14ac:dyDescent="0.25">
      <c r="B4068" s="1">
        <f t="shared" si="263"/>
        <v>0</v>
      </c>
      <c r="D4068" s="95" t="str">
        <f t="shared" si="264"/>
        <v/>
      </c>
      <c r="E4068" s="69"/>
      <c r="F4068" s="70"/>
      <c r="G4068" s="4"/>
      <c r="H4068" s="71"/>
      <c r="I4068" s="71"/>
      <c r="J4068" s="70"/>
      <c r="K4068" s="70"/>
      <c r="L4068" s="70"/>
      <c r="M4068" s="70"/>
      <c r="N4068" s="70"/>
      <c r="O4068" s="70"/>
      <c r="P4068" s="70"/>
      <c r="Q4068" s="70"/>
      <c r="R4068" s="70"/>
      <c r="S4068" s="86"/>
      <c r="T4068" s="70"/>
      <c r="Z4068" s="68">
        <f t="shared" si="265"/>
        <v>1</v>
      </c>
      <c r="AC4068" s="1" t="str">
        <f t="shared" si="266"/>
        <v>1900</v>
      </c>
    </row>
    <row r="4069" spans="2:29" x14ac:dyDescent="0.25">
      <c r="B4069" s="1">
        <f t="shared" si="263"/>
        <v>0</v>
      </c>
      <c r="D4069" s="95" t="str">
        <f t="shared" si="264"/>
        <v/>
      </c>
      <c r="E4069" s="69"/>
      <c r="F4069" s="70"/>
      <c r="G4069" s="4"/>
      <c r="H4069" s="71"/>
      <c r="I4069" s="71"/>
      <c r="J4069" s="70"/>
      <c r="K4069" s="70"/>
      <c r="L4069" s="70"/>
      <c r="M4069" s="70"/>
      <c r="N4069" s="70"/>
      <c r="O4069" s="70"/>
      <c r="P4069" s="70"/>
      <c r="Q4069" s="70"/>
      <c r="R4069" s="70"/>
      <c r="S4069" s="86"/>
      <c r="T4069" s="70"/>
      <c r="Z4069" s="68">
        <f t="shared" si="265"/>
        <v>1</v>
      </c>
      <c r="AC4069" s="1" t="str">
        <f t="shared" si="266"/>
        <v>1900</v>
      </c>
    </row>
    <row r="4070" spans="2:29" x14ac:dyDescent="0.25">
      <c r="B4070" s="1">
        <f t="shared" si="263"/>
        <v>0</v>
      </c>
      <c r="D4070" s="95" t="str">
        <f t="shared" si="264"/>
        <v/>
      </c>
      <c r="E4070" s="69"/>
      <c r="F4070" s="70"/>
      <c r="G4070" s="4"/>
      <c r="H4070" s="71"/>
      <c r="I4070" s="71"/>
      <c r="J4070" s="70"/>
      <c r="K4070" s="70"/>
      <c r="L4070" s="70"/>
      <c r="M4070" s="70"/>
      <c r="N4070" s="70"/>
      <c r="O4070" s="70"/>
      <c r="P4070" s="70"/>
      <c r="Q4070" s="70"/>
      <c r="R4070" s="70"/>
      <c r="S4070" s="86"/>
      <c r="T4070" s="70"/>
      <c r="Z4070" s="68">
        <f t="shared" si="265"/>
        <v>1</v>
      </c>
      <c r="AC4070" s="1" t="str">
        <f t="shared" si="266"/>
        <v>1900</v>
      </c>
    </row>
    <row r="4071" spans="2:29" x14ac:dyDescent="0.25">
      <c r="B4071" s="1">
        <f t="shared" si="263"/>
        <v>0</v>
      </c>
      <c r="D4071" s="95" t="str">
        <f t="shared" si="264"/>
        <v/>
      </c>
      <c r="E4071" s="69"/>
      <c r="F4071" s="70"/>
      <c r="G4071" s="4"/>
      <c r="H4071" s="71"/>
      <c r="I4071" s="71"/>
      <c r="J4071" s="70"/>
      <c r="K4071" s="70"/>
      <c r="L4071" s="70"/>
      <c r="M4071" s="70"/>
      <c r="N4071" s="70"/>
      <c r="O4071" s="70"/>
      <c r="P4071" s="70"/>
      <c r="Q4071" s="70"/>
      <c r="R4071" s="70"/>
      <c r="S4071" s="86"/>
      <c r="T4071" s="70"/>
      <c r="Z4071" s="68">
        <f t="shared" si="265"/>
        <v>1</v>
      </c>
      <c r="AC4071" s="1" t="str">
        <f t="shared" si="266"/>
        <v>1900</v>
      </c>
    </row>
    <row r="4072" spans="2:29" x14ac:dyDescent="0.25">
      <c r="B4072" s="1">
        <f t="shared" si="263"/>
        <v>0</v>
      </c>
      <c r="D4072" s="95" t="str">
        <f t="shared" si="264"/>
        <v/>
      </c>
      <c r="E4072" s="69"/>
      <c r="F4072" s="70"/>
      <c r="G4072" s="4"/>
      <c r="H4072" s="71"/>
      <c r="I4072" s="71"/>
      <c r="J4072" s="70"/>
      <c r="K4072" s="70"/>
      <c r="L4072" s="70"/>
      <c r="M4072" s="70"/>
      <c r="N4072" s="70"/>
      <c r="O4072" s="70"/>
      <c r="P4072" s="70"/>
      <c r="Q4072" s="70"/>
      <c r="R4072" s="70"/>
      <c r="S4072" s="86"/>
      <c r="T4072" s="70"/>
      <c r="Z4072" s="68">
        <f t="shared" si="265"/>
        <v>1</v>
      </c>
      <c r="AC4072" s="1" t="str">
        <f t="shared" si="266"/>
        <v>1900</v>
      </c>
    </row>
    <row r="4073" spans="2:29" x14ac:dyDescent="0.25">
      <c r="B4073" s="1">
        <f t="shared" si="263"/>
        <v>0</v>
      </c>
      <c r="D4073" s="95" t="str">
        <f t="shared" si="264"/>
        <v/>
      </c>
      <c r="E4073" s="69"/>
      <c r="F4073" s="70"/>
      <c r="G4073" s="4"/>
      <c r="H4073" s="71"/>
      <c r="I4073" s="71"/>
      <c r="J4073" s="70"/>
      <c r="K4073" s="70"/>
      <c r="L4073" s="70"/>
      <c r="M4073" s="70"/>
      <c r="N4073" s="70"/>
      <c r="O4073" s="70"/>
      <c r="P4073" s="70"/>
      <c r="Q4073" s="70"/>
      <c r="R4073" s="70"/>
      <c r="S4073" s="86"/>
      <c r="T4073" s="70"/>
      <c r="Z4073" s="68">
        <f t="shared" si="265"/>
        <v>1</v>
      </c>
      <c r="AC4073" s="1" t="str">
        <f t="shared" si="266"/>
        <v>1900</v>
      </c>
    </row>
    <row r="4074" spans="2:29" x14ac:dyDescent="0.25">
      <c r="B4074" s="1">
        <f t="shared" si="263"/>
        <v>0</v>
      </c>
      <c r="D4074" s="95" t="str">
        <f t="shared" si="264"/>
        <v/>
      </c>
      <c r="E4074" s="69"/>
      <c r="F4074" s="70"/>
      <c r="G4074" s="4"/>
      <c r="H4074" s="71"/>
      <c r="I4074" s="71"/>
      <c r="J4074" s="70"/>
      <c r="K4074" s="70"/>
      <c r="L4074" s="70"/>
      <c r="M4074" s="70"/>
      <c r="N4074" s="70"/>
      <c r="O4074" s="70"/>
      <c r="P4074" s="70"/>
      <c r="Q4074" s="70"/>
      <c r="R4074" s="70"/>
      <c r="S4074" s="86"/>
      <c r="T4074" s="70"/>
      <c r="Z4074" s="68">
        <f t="shared" si="265"/>
        <v>1</v>
      </c>
      <c r="AC4074" s="1" t="str">
        <f t="shared" si="266"/>
        <v>1900</v>
      </c>
    </row>
    <row r="4075" spans="2:29" x14ac:dyDescent="0.25">
      <c r="B4075" s="1">
        <f t="shared" si="263"/>
        <v>0</v>
      </c>
      <c r="D4075" s="95" t="str">
        <f t="shared" si="264"/>
        <v/>
      </c>
      <c r="E4075" s="69"/>
      <c r="F4075" s="70"/>
      <c r="G4075" s="4"/>
      <c r="H4075" s="71"/>
      <c r="I4075" s="71"/>
      <c r="J4075" s="70"/>
      <c r="K4075" s="70"/>
      <c r="L4075" s="70"/>
      <c r="M4075" s="70"/>
      <c r="N4075" s="70"/>
      <c r="O4075" s="70"/>
      <c r="P4075" s="70"/>
      <c r="Q4075" s="70"/>
      <c r="R4075" s="70"/>
      <c r="S4075" s="86"/>
      <c r="T4075" s="70"/>
      <c r="Z4075" s="68">
        <f t="shared" si="265"/>
        <v>1</v>
      </c>
      <c r="AC4075" s="1" t="str">
        <f t="shared" si="266"/>
        <v>1900</v>
      </c>
    </row>
    <row r="4076" spans="2:29" x14ac:dyDescent="0.25">
      <c r="B4076" s="1">
        <f t="shared" si="263"/>
        <v>0</v>
      </c>
      <c r="D4076" s="95" t="str">
        <f t="shared" si="264"/>
        <v/>
      </c>
      <c r="E4076" s="69"/>
      <c r="F4076" s="70"/>
      <c r="G4076" s="4"/>
      <c r="H4076" s="71"/>
      <c r="I4076" s="71"/>
      <c r="J4076" s="70"/>
      <c r="K4076" s="70"/>
      <c r="L4076" s="70"/>
      <c r="M4076" s="70"/>
      <c r="N4076" s="70"/>
      <c r="O4076" s="70"/>
      <c r="P4076" s="70"/>
      <c r="Q4076" s="70"/>
      <c r="R4076" s="70"/>
      <c r="S4076" s="86"/>
      <c r="T4076" s="70"/>
      <c r="Z4076" s="68">
        <f t="shared" si="265"/>
        <v>1</v>
      </c>
      <c r="AC4076" s="1" t="str">
        <f t="shared" si="266"/>
        <v>1900</v>
      </c>
    </row>
    <row r="4077" spans="2:29" x14ac:dyDescent="0.25">
      <c r="B4077" s="1">
        <f t="shared" si="263"/>
        <v>0</v>
      </c>
      <c r="D4077" s="95" t="str">
        <f t="shared" si="264"/>
        <v/>
      </c>
      <c r="E4077" s="69"/>
      <c r="F4077" s="70"/>
      <c r="G4077" s="4"/>
      <c r="H4077" s="71"/>
      <c r="I4077" s="71"/>
      <c r="J4077" s="70"/>
      <c r="K4077" s="70"/>
      <c r="L4077" s="70"/>
      <c r="M4077" s="70"/>
      <c r="N4077" s="70"/>
      <c r="O4077" s="70"/>
      <c r="P4077" s="70"/>
      <c r="Q4077" s="70"/>
      <c r="R4077" s="70"/>
      <c r="S4077" s="86"/>
      <c r="T4077" s="70"/>
      <c r="Z4077" s="68">
        <f t="shared" si="265"/>
        <v>1</v>
      </c>
      <c r="AC4077" s="1" t="str">
        <f t="shared" si="266"/>
        <v>1900</v>
      </c>
    </row>
    <row r="4078" spans="2:29" x14ac:dyDescent="0.25">
      <c r="B4078" s="1">
        <f t="shared" si="263"/>
        <v>0</v>
      </c>
      <c r="D4078" s="95" t="str">
        <f t="shared" si="264"/>
        <v/>
      </c>
      <c r="E4078" s="69"/>
      <c r="F4078" s="70"/>
      <c r="G4078" s="4"/>
      <c r="H4078" s="71"/>
      <c r="I4078" s="71"/>
      <c r="J4078" s="70"/>
      <c r="K4078" s="70"/>
      <c r="L4078" s="70"/>
      <c r="M4078" s="70"/>
      <c r="N4078" s="70"/>
      <c r="O4078" s="70"/>
      <c r="P4078" s="70"/>
      <c r="Q4078" s="70"/>
      <c r="R4078" s="70"/>
      <c r="S4078" s="86"/>
      <c r="T4078" s="70"/>
      <c r="Z4078" s="68">
        <f t="shared" si="265"/>
        <v>1</v>
      </c>
      <c r="AC4078" s="1" t="str">
        <f t="shared" si="266"/>
        <v>1900</v>
      </c>
    </row>
    <row r="4079" spans="2:29" x14ac:dyDescent="0.25">
      <c r="B4079" s="1">
        <f t="shared" si="263"/>
        <v>0</v>
      </c>
      <c r="D4079" s="95" t="str">
        <f t="shared" si="264"/>
        <v/>
      </c>
      <c r="E4079" s="69"/>
      <c r="F4079" s="70"/>
      <c r="G4079" s="4"/>
      <c r="H4079" s="71"/>
      <c r="I4079" s="71"/>
      <c r="J4079" s="70"/>
      <c r="K4079" s="70"/>
      <c r="L4079" s="70"/>
      <c r="M4079" s="70"/>
      <c r="N4079" s="70"/>
      <c r="O4079" s="70"/>
      <c r="P4079" s="70"/>
      <c r="Q4079" s="70"/>
      <c r="R4079" s="70"/>
      <c r="S4079" s="86"/>
      <c r="T4079" s="70"/>
      <c r="Z4079" s="68">
        <f t="shared" si="265"/>
        <v>1</v>
      </c>
      <c r="AC4079" s="1" t="str">
        <f t="shared" si="266"/>
        <v>1900</v>
      </c>
    </row>
    <row r="4080" spans="2:29" x14ac:dyDescent="0.25">
      <c r="B4080" s="1">
        <f t="shared" si="263"/>
        <v>0</v>
      </c>
      <c r="D4080" s="95" t="str">
        <f t="shared" si="264"/>
        <v/>
      </c>
      <c r="E4080" s="69"/>
      <c r="F4080" s="70"/>
      <c r="G4080" s="4"/>
      <c r="H4080" s="71"/>
      <c r="I4080" s="71"/>
      <c r="J4080" s="70"/>
      <c r="K4080" s="70"/>
      <c r="L4080" s="70"/>
      <c r="M4080" s="70"/>
      <c r="N4080" s="70"/>
      <c r="O4080" s="70"/>
      <c r="P4080" s="70"/>
      <c r="Q4080" s="70"/>
      <c r="R4080" s="70"/>
      <c r="S4080" s="86"/>
      <c r="T4080" s="70"/>
      <c r="Z4080" s="68">
        <f t="shared" si="265"/>
        <v>1</v>
      </c>
      <c r="AC4080" s="1" t="str">
        <f t="shared" si="266"/>
        <v>1900</v>
      </c>
    </row>
    <row r="4081" spans="2:29" x14ac:dyDescent="0.25">
      <c r="B4081" s="1">
        <f t="shared" si="263"/>
        <v>0</v>
      </c>
      <c r="D4081" s="95" t="str">
        <f t="shared" si="264"/>
        <v/>
      </c>
      <c r="E4081" s="69"/>
      <c r="F4081" s="70"/>
      <c r="G4081" s="4"/>
      <c r="H4081" s="71"/>
      <c r="I4081" s="71"/>
      <c r="J4081" s="70"/>
      <c r="K4081" s="70"/>
      <c r="L4081" s="70"/>
      <c r="M4081" s="70"/>
      <c r="N4081" s="70"/>
      <c r="O4081" s="70"/>
      <c r="P4081" s="70"/>
      <c r="Q4081" s="70"/>
      <c r="R4081" s="70"/>
      <c r="S4081" s="86"/>
      <c r="T4081" s="70"/>
      <c r="Z4081" s="68">
        <f t="shared" si="265"/>
        <v>1</v>
      </c>
      <c r="AC4081" s="1" t="str">
        <f t="shared" si="266"/>
        <v>1900</v>
      </c>
    </row>
    <row r="4082" spans="2:29" x14ac:dyDescent="0.25">
      <c r="B4082" s="1">
        <f t="shared" si="263"/>
        <v>0</v>
      </c>
      <c r="D4082" s="95" t="str">
        <f t="shared" si="264"/>
        <v/>
      </c>
      <c r="E4082" s="69"/>
      <c r="F4082" s="70"/>
      <c r="G4082" s="4"/>
      <c r="H4082" s="71"/>
      <c r="I4082" s="71"/>
      <c r="J4082" s="70"/>
      <c r="K4082" s="70"/>
      <c r="L4082" s="70"/>
      <c r="M4082" s="70"/>
      <c r="N4082" s="70"/>
      <c r="O4082" s="70"/>
      <c r="P4082" s="70"/>
      <c r="Q4082" s="70"/>
      <c r="R4082" s="70"/>
      <c r="S4082" s="86"/>
      <c r="T4082" s="70"/>
      <c r="Z4082" s="68">
        <f t="shared" si="265"/>
        <v>1</v>
      </c>
      <c r="AC4082" s="1" t="str">
        <f t="shared" si="266"/>
        <v>1900</v>
      </c>
    </row>
    <row r="4083" spans="2:29" x14ac:dyDescent="0.25">
      <c r="B4083" s="1">
        <f t="shared" si="263"/>
        <v>0</v>
      </c>
      <c r="D4083" s="95" t="str">
        <f t="shared" si="264"/>
        <v/>
      </c>
      <c r="E4083" s="69"/>
      <c r="F4083" s="70"/>
      <c r="G4083" s="4"/>
      <c r="H4083" s="71"/>
      <c r="I4083" s="71"/>
      <c r="J4083" s="70"/>
      <c r="K4083" s="70"/>
      <c r="L4083" s="70"/>
      <c r="M4083" s="70"/>
      <c r="N4083" s="70"/>
      <c r="O4083" s="70"/>
      <c r="P4083" s="70"/>
      <c r="Q4083" s="70"/>
      <c r="R4083" s="70"/>
      <c r="S4083" s="86"/>
      <c r="T4083" s="70"/>
      <c r="Z4083" s="68">
        <f t="shared" si="265"/>
        <v>1</v>
      </c>
      <c r="AC4083" s="1" t="str">
        <f t="shared" si="266"/>
        <v>1900</v>
      </c>
    </row>
    <row r="4084" spans="2:29" x14ac:dyDescent="0.25">
      <c r="B4084" s="1">
        <f t="shared" si="263"/>
        <v>0</v>
      </c>
      <c r="D4084" s="95" t="str">
        <f t="shared" si="264"/>
        <v/>
      </c>
      <c r="E4084" s="69"/>
      <c r="F4084" s="70"/>
      <c r="G4084" s="4"/>
      <c r="H4084" s="71"/>
      <c r="I4084" s="71"/>
      <c r="J4084" s="70"/>
      <c r="K4084" s="70"/>
      <c r="L4084" s="70"/>
      <c r="M4084" s="70"/>
      <c r="N4084" s="70"/>
      <c r="O4084" s="70"/>
      <c r="P4084" s="70"/>
      <c r="Q4084" s="70"/>
      <c r="R4084" s="70"/>
      <c r="S4084" s="86"/>
      <c r="T4084" s="70"/>
      <c r="Z4084" s="68">
        <f t="shared" si="265"/>
        <v>1</v>
      </c>
      <c r="AC4084" s="1" t="str">
        <f t="shared" si="266"/>
        <v>1900</v>
      </c>
    </row>
    <row r="4085" spans="2:29" x14ac:dyDescent="0.25">
      <c r="B4085" s="1">
        <f t="shared" si="263"/>
        <v>0</v>
      </c>
      <c r="D4085" s="95" t="str">
        <f t="shared" si="264"/>
        <v/>
      </c>
      <c r="E4085" s="69"/>
      <c r="F4085" s="70"/>
      <c r="G4085" s="4"/>
      <c r="H4085" s="71"/>
      <c r="I4085" s="71"/>
      <c r="J4085" s="70"/>
      <c r="K4085" s="70"/>
      <c r="L4085" s="70"/>
      <c r="M4085" s="70"/>
      <c r="N4085" s="70"/>
      <c r="O4085" s="70"/>
      <c r="P4085" s="70"/>
      <c r="Q4085" s="70"/>
      <c r="R4085" s="70"/>
      <c r="S4085" s="86"/>
      <c r="T4085" s="70"/>
      <c r="Z4085" s="68">
        <f t="shared" si="265"/>
        <v>1</v>
      </c>
      <c r="AC4085" s="1" t="str">
        <f t="shared" si="266"/>
        <v>1900</v>
      </c>
    </row>
    <row r="4086" spans="2:29" x14ac:dyDescent="0.25">
      <c r="B4086" s="1">
        <f t="shared" si="263"/>
        <v>0</v>
      </c>
      <c r="D4086" s="95" t="str">
        <f t="shared" si="264"/>
        <v/>
      </c>
      <c r="E4086" s="69"/>
      <c r="F4086" s="70"/>
      <c r="G4086" s="4"/>
      <c r="H4086" s="71"/>
      <c r="I4086" s="71"/>
      <c r="J4086" s="70"/>
      <c r="K4086" s="70"/>
      <c r="L4086" s="70"/>
      <c r="M4086" s="70"/>
      <c r="N4086" s="70"/>
      <c r="O4086" s="70"/>
      <c r="P4086" s="70"/>
      <c r="Q4086" s="70"/>
      <c r="R4086" s="70"/>
      <c r="S4086" s="86"/>
      <c r="T4086" s="70"/>
      <c r="Z4086" s="68">
        <f t="shared" si="265"/>
        <v>1</v>
      </c>
      <c r="AC4086" s="1" t="str">
        <f t="shared" si="266"/>
        <v>1900</v>
      </c>
    </row>
    <row r="4087" spans="2:29" x14ac:dyDescent="0.25">
      <c r="B4087" s="1">
        <f t="shared" si="263"/>
        <v>0</v>
      </c>
      <c r="D4087" s="95" t="str">
        <f t="shared" si="264"/>
        <v/>
      </c>
      <c r="E4087" s="69"/>
      <c r="F4087" s="70"/>
      <c r="G4087" s="4"/>
      <c r="H4087" s="71"/>
      <c r="I4087" s="71"/>
      <c r="J4087" s="70"/>
      <c r="K4087" s="70"/>
      <c r="L4087" s="70"/>
      <c r="M4087" s="70"/>
      <c r="N4087" s="70"/>
      <c r="O4087" s="70"/>
      <c r="P4087" s="70"/>
      <c r="Q4087" s="70"/>
      <c r="R4087" s="70"/>
      <c r="S4087" s="86"/>
      <c r="T4087" s="70"/>
      <c r="Z4087" s="68">
        <f t="shared" si="265"/>
        <v>1</v>
      </c>
      <c r="AC4087" s="1" t="str">
        <f t="shared" si="266"/>
        <v>1900</v>
      </c>
    </row>
    <row r="4088" spans="2:29" x14ac:dyDescent="0.25">
      <c r="B4088" s="1">
        <f t="shared" si="263"/>
        <v>0</v>
      </c>
      <c r="D4088" s="95" t="str">
        <f t="shared" si="264"/>
        <v/>
      </c>
      <c r="E4088" s="69"/>
      <c r="F4088" s="70"/>
      <c r="G4088" s="4"/>
      <c r="H4088" s="71"/>
      <c r="I4088" s="71"/>
      <c r="J4088" s="70"/>
      <c r="K4088" s="70"/>
      <c r="L4088" s="70"/>
      <c r="M4088" s="70"/>
      <c r="N4088" s="70"/>
      <c r="O4088" s="70"/>
      <c r="P4088" s="70"/>
      <c r="Q4088" s="70"/>
      <c r="R4088" s="70"/>
      <c r="S4088" s="86"/>
      <c r="T4088" s="70"/>
      <c r="Z4088" s="68">
        <f t="shared" si="265"/>
        <v>1</v>
      </c>
      <c r="AC4088" s="1" t="str">
        <f t="shared" si="266"/>
        <v>1900</v>
      </c>
    </row>
    <row r="4089" spans="2:29" x14ac:dyDescent="0.25">
      <c r="B4089" s="1">
        <f t="shared" si="263"/>
        <v>0</v>
      </c>
      <c r="D4089" s="95" t="str">
        <f t="shared" si="264"/>
        <v/>
      </c>
      <c r="E4089" s="69"/>
      <c r="F4089" s="70"/>
      <c r="G4089" s="4"/>
      <c r="H4089" s="71"/>
      <c r="I4089" s="71"/>
      <c r="J4089" s="70"/>
      <c r="K4089" s="70"/>
      <c r="L4089" s="70"/>
      <c r="M4089" s="70"/>
      <c r="N4089" s="70"/>
      <c r="O4089" s="70"/>
      <c r="P4089" s="70"/>
      <c r="Q4089" s="70"/>
      <c r="R4089" s="70"/>
      <c r="S4089" s="86"/>
      <c r="T4089" s="70"/>
      <c r="Z4089" s="68">
        <f t="shared" si="265"/>
        <v>1</v>
      </c>
      <c r="AC4089" s="1" t="str">
        <f t="shared" si="266"/>
        <v>1900</v>
      </c>
    </row>
    <row r="4090" spans="2:29" x14ac:dyDescent="0.25">
      <c r="B4090" s="1">
        <f t="shared" si="263"/>
        <v>0</v>
      </c>
      <c r="D4090" s="95" t="str">
        <f t="shared" si="264"/>
        <v/>
      </c>
      <c r="E4090" s="69"/>
      <c r="F4090" s="70"/>
      <c r="G4090" s="4"/>
      <c r="H4090" s="71"/>
      <c r="I4090" s="71"/>
      <c r="J4090" s="70"/>
      <c r="K4090" s="70"/>
      <c r="L4090" s="70"/>
      <c r="M4090" s="70"/>
      <c r="N4090" s="70"/>
      <c r="O4090" s="70"/>
      <c r="P4090" s="70"/>
      <c r="Q4090" s="70"/>
      <c r="R4090" s="70"/>
      <c r="S4090" s="86"/>
      <c r="T4090" s="70"/>
      <c r="Z4090" s="68">
        <f t="shared" si="265"/>
        <v>1</v>
      </c>
      <c r="AC4090" s="1" t="str">
        <f t="shared" si="266"/>
        <v>1900</v>
      </c>
    </row>
    <row r="4091" spans="2:29" x14ac:dyDescent="0.25">
      <c r="B4091" s="1">
        <f t="shared" si="263"/>
        <v>0</v>
      </c>
      <c r="D4091" s="95" t="str">
        <f t="shared" si="264"/>
        <v/>
      </c>
      <c r="E4091" s="69"/>
      <c r="F4091" s="70"/>
      <c r="G4091" s="4"/>
      <c r="H4091" s="71"/>
      <c r="I4091" s="71"/>
      <c r="J4091" s="70"/>
      <c r="K4091" s="70"/>
      <c r="L4091" s="70"/>
      <c r="M4091" s="70"/>
      <c r="N4091" s="70"/>
      <c r="O4091" s="70"/>
      <c r="P4091" s="70"/>
      <c r="Q4091" s="70"/>
      <c r="R4091" s="70"/>
      <c r="S4091" s="86"/>
      <c r="T4091" s="70"/>
      <c r="Z4091" s="68">
        <f t="shared" si="265"/>
        <v>1</v>
      </c>
      <c r="AC4091" s="1" t="str">
        <f t="shared" si="266"/>
        <v>1900</v>
      </c>
    </row>
    <row r="4092" spans="2:29" x14ac:dyDescent="0.25">
      <c r="B4092" s="1">
        <f t="shared" si="263"/>
        <v>0</v>
      </c>
      <c r="D4092" s="95" t="str">
        <f t="shared" si="264"/>
        <v/>
      </c>
      <c r="E4092" s="69"/>
      <c r="F4092" s="70"/>
      <c r="G4092" s="4"/>
      <c r="H4092" s="71"/>
      <c r="I4092" s="71"/>
      <c r="J4092" s="70"/>
      <c r="K4092" s="70"/>
      <c r="L4092" s="70"/>
      <c r="M4092" s="70"/>
      <c r="N4092" s="70"/>
      <c r="O4092" s="70"/>
      <c r="P4092" s="70"/>
      <c r="Q4092" s="70"/>
      <c r="R4092" s="70"/>
      <c r="S4092" s="86"/>
      <c r="T4092" s="70"/>
      <c r="Z4092" s="68">
        <f t="shared" si="265"/>
        <v>1</v>
      </c>
      <c r="AC4092" s="1" t="str">
        <f t="shared" si="266"/>
        <v>1900</v>
      </c>
    </row>
    <row r="4093" spans="2:29" x14ac:dyDescent="0.25">
      <c r="B4093" s="1">
        <f t="shared" si="263"/>
        <v>0</v>
      </c>
      <c r="D4093" s="95" t="str">
        <f t="shared" si="264"/>
        <v/>
      </c>
      <c r="E4093" s="69"/>
      <c r="F4093" s="70"/>
      <c r="G4093" s="4"/>
      <c r="H4093" s="71"/>
      <c r="I4093" s="71"/>
      <c r="J4093" s="70"/>
      <c r="K4093" s="70"/>
      <c r="L4093" s="70"/>
      <c r="M4093" s="70"/>
      <c r="N4093" s="70"/>
      <c r="O4093" s="70"/>
      <c r="P4093" s="70"/>
      <c r="Q4093" s="70"/>
      <c r="R4093" s="70"/>
      <c r="S4093" s="86"/>
      <c r="T4093" s="70"/>
      <c r="Z4093" s="68">
        <f t="shared" si="265"/>
        <v>1</v>
      </c>
      <c r="AC4093" s="1" t="str">
        <f t="shared" si="266"/>
        <v>1900</v>
      </c>
    </row>
    <row r="4094" spans="2:29" x14ac:dyDescent="0.25">
      <c r="B4094" s="1">
        <f t="shared" si="263"/>
        <v>0</v>
      </c>
      <c r="D4094" s="95" t="str">
        <f t="shared" si="264"/>
        <v/>
      </c>
      <c r="E4094" s="69"/>
      <c r="F4094" s="70"/>
      <c r="G4094" s="4"/>
      <c r="H4094" s="71"/>
      <c r="I4094" s="71"/>
      <c r="J4094" s="70"/>
      <c r="K4094" s="70"/>
      <c r="L4094" s="70"/>
      <c r="M4094" s="70"/>
      <c r="N4094" s="70"/>
      <c r="O4094" s="70"/>
      <c r="P4094" s="70"/>
      <c r="Q4094" s="70"/>
      <c r="R4094" s="70"/>
      <c r="S4094" s="86"/>
      <c r="T4094" s="70"/>
      <c r="Z4094" s="68">
        <f t="shared" si="265"/>
        <v>1</v>
      </c>
      <c r="AC4094" s="1" t="str">
        <f t="shared" si="266"/>
        <v>1900</v>
      </c>
    </row>
    <row r="4095" spans="2:29" x14ac:dyDescent="0.25">
      <c r="B4095" s="1">
        <f t="shared" si="263"/>
        <v>0</v>
      </c>
      <c r="D4095" s="95" t="str">
        <f t="shared" si="264"/>
        <v/>
      </c>
      <c r="E4095" s="69"/>
      <c r="F4095" s="70"/>
      <c r="G4095" s="4"/>
      <c r="H4095" s="71"/>
      <c r="I4095" s="71"/>
      <c r="J4095" s="70"/>
      <c r="K4095" s="70"/>
      <c r="L4095" s="70"/>
      <c r="M4095" s="70"/>
      <c r="N4095" s="70"/>
      <c r="O4095" s="70"/>
      <c r="P4095" s="70"/>
      <c r="Q4095" s="70"/>
      <c r="R4095" s="70"/>
      <c r="S4095" s="86"/>
      <c r="T4095" s="70"/>
      <c r="Z4095" s="68">
        <f t="shared" si="265"/>
        <v>1</v>
      </c>
      <c r="AC4095" s="1" t="str">
        <f t="shared" si="266"/>
        <v>1900</v>
      </c>
    </row>
    <row r="4096" spans="2:29" x14ac:dyDescent="0.25">
      <c r="B4096" s="1">
        <f t="shared" si="263"/>
        <v>0</v>
      </c>
      <c r="D4096" s="95" t="str">
        <f t="shared" si="264"/>
        <v/>
      </c>
      <c r="E4096" s="69"/>
      <c r="F4096" s="70"/>
      <c r="G4096" s="4"/>
      <c r="H4096" s="71"/>
      <c r="I4096" s="71"/>
      <c r="J4096" s="70"/>
      <c r="K4096" s="70"/>
      <c r="L4096" s="70"/>
      <c r="M4096" s="70"/>
      <c r="N4096" s="70"/>
      <c r="O4096" s="70"/>
      <c r="P4096" s="70"/>
      <c r="Q4096" s="70"/>
      <c r="R4096" s="70"/>
      <c r="S4096" s="86"/>
      <c r="T4096" s="70"/>
      <c r="Z4096" s="68">
        <f t="shared" si="265"/>
        <v>1</v>
      </c>
      <c r="AC4096" s="1" t="str">
        <f t="shared" si="266"/>
        <v>1900</v>
      </c>
    </row>
    <row r="4097" spans="2:29" x14ac:dyDescent="0.25">
      <c r="B4097" s="1">
        <f t="shared" si="263"/>
        <v>0</v>
      </c>
      <c r="D4097" s="95" t="str">
        <f t="shared" si="264"/>
        <v/>
      </c>
      <c r="E4097" s="69"/>
      <c r="F4097" s="70"/>
      <c r="G4097" s="4"/>
      <c r="H4097" s="71"/>
      <c r="I4097" s="71"/>
      <c r="J4097" s="70"/>
      <c r="K4097" s="70"/>
      <c r="L4097" s="70"/>
      <c r="M4097" s="70"/>
      <c r="N4097" s="70"/>
      <c r="O4097" s="70"/>
      <c r="P4097" s="70"/>
      <c r="Q4097" s="70"/>
      <c r="R4097" s="70"/>
      <c r="S4097" s="86"/>
      <c r="T4097" s="70"/>
      <c r="Z4097" s="68">
        <f t="shared" si="265"/>
        <v>1</v>
      </c>
      <c r="AC4097" s="1" t="str">
        <f t="shared" si="266"/>
        <v>1900</v>
      </c>
    </row>
    <row r="4098" spans="2:29" x14ac:dyDescent="0.25">
      <c r="B4098" s="1">
        <f t="shared" si="263"/>
        <v>0</v>
      </c>
      <c r="D4098" s="95" t="str">
        <f t="shared" si="264"/>
        <v/>
      </c>
      <c r="E4098" s="69"/>
      <c r="F4098" s="70"/>
      <c r="G4098" s="4"/>
      <c r="H4098" s="71"/>
      <c r="I4098" s="71"/>
      <c r="J4098" s="70"/>
      <c r="K4098" s="70"/>
      <c r="L4098" s="70"/>
      <c r="M4098" s="70"/>
      <c r="N4098" s="70"/>
      <c r="O4098" s="70"/>
      <c r="P4098" s="70"/>
      <c r="Q4098" s="70"/>
      <c r="R4098" s="70"/>
      <c r="S4098" s="86"/>
      <c r="T4098" s="70"/>
      <c r="Z4098" s="68">
        <f t="shared" si="265"/>
        <v>1</v>
      </c>
      <c r="AC4098" s="1" t="str">
        <f t="shared" si="266"/>
        <v>1900</v>
      </c>
    </row>
    <row r="4099" spans="2:29" x14ac:dyDescent="0.25">
      <c r="B4099" s="1">
        <f t="shared" si="263"/>
        <v>0</v>
      </c>
      <c r="D4099" s="95" t="str">
        <f t="shared" si="264"/>
        <v/>
      </c>
      <c r="E4099" s="69"/>
      <c r="F4099" s="70"/>
      <c r="G4099" s="4"/>
      <c r="H4099" s="71"/>
      <c r="I4099" s="71"/>
      <c r="J4099" s="70"/>
      <c r="K4099" s="70"/>
      <c r="L4099" s="70"/>
      <c r="M4099" s="70"/>
      <c r="N4099" s="70"/>
      <c r="O4099" s="70"/>
      <c r="P4099" s="70"/>
      <c r="Q4099" s="70"/>
      <c r="R4099" s="70"/>
      <c r="S4099" s="86"/>
      <c r="T4099" s="70"/>
      <c r="Z4099" s="68">
        <f t="shared" si="265"/>
        <v>1</v>
      </c>
      <c r="AC4099" s="1" t="str">
        <f t="shared" si="266"/>
        <v>1900</v>
      </c>
    </row>
    <row r="4100" spans="2:29" x14ac:dyDescent="0.25">
      <c r="B4100" s="1">
        <f t="shared" ref="B4100:B4163" si="267">IF($B$1=YEAR(Z4100),D4100,0)</f>
        <v>0</v>
      </c>
      <c r="D4100" s="95" t="str">
        <f t="shared" ref="D4100:D4163" si="268">IF(Z4100&lt;&gt;$Y$2,IF(YEAR(Z4100)=YEAR(Z4099),D4099+1,1),"")</f>
        <v/>
      </c>
      <c r="E4100" s="69"/>
      <c r="F4100" s="70"/>
      <c r="G4100" s="4"/>
      <c r="H4100" s="71"/>
      <c r="I4100" s="71"/>
      <c r="J4100" s="70"/>
      <c r="K4100" s="70"/>
      <c r="L4100" s="70"/>
      <c r="M4100" s="70"/>
      <c r="N4100" s="70"/>
      <c r="O4100" s="70"/>
      <c r="P4100" s="70"/>
      <c r="Q4100" s="70"/>
      <c r="R4100" s="70"/>
      <c r="S4100" s="86"/>
      <c r="T4100" s="70"/>
      <c r="Z4100" s="68">
        <f t="shared" ref="Z4100:Z4163" si="269">IF(CONCATENATE(F4100,F4101,F4102,F4103,F4104,F4105)&lt;&gt;"",IF(AND(E4100&lt;&gt;0,ISNUMBER(E4100)=TRUE),E4100,Z4099),$Y$2)</f>
        <v>1</v>
      </c>
      <c r="AC4100" s="1" t="str">
        <f t="shared" si="266"/>
        <v>1900</v>
      </c>
    </row>
    <row r="4101" spans="2:29" x14ac:dyDescent="0.25">
      <c r="B4101" s="1">
        <f t="shared" si="267"/>
        <v>0</v>
      </c>
      <c r="D4101" s="95" t="str">
        <f t="shared" si="268"/>
        <v/>
      </c>
      <c r="E4101" s="69"/>
      <c r="F4101" s="70"/>
      <c r="G4101" s="4"/>
      <c r="H4101" s="71"/>
      <c r="I4101" s="71"/>
      <c r="J4101" s="70"/>
      <c r="K4101" s="70"/>
      <c r="L4101" s="70"/>
      <c r="M4101" s="70"/>
      <c r="N4101" s="70"/>
      <c r="O4101" s="70"/>
      <c r="P4101" s="70"/>
      <c r="Q4101" s="70"/>
      <c r="R4101" s="70"/>
      <c r="S4101" s="86"/>
      <c r="T4101" s="70"/>
      <c r="Z4101" s="68">
        <f t="shared" si="269"/>
        <v>1</v>
      </c>
      <c r="AC4101" s="1" t="str">
        <f t="shared" ref="AC4101:AC4164" si="270">YEAR(Z4101)&amp;F4101&amp;G4101</f>
        <v>1900</v>
      </c>
    </row>
    <row r="4102" spans="2:29" x14ac:dyDescent="0.25">
      <c r="B4102" s="1">
        <f t="shared" si="267"/>
        <v>0</v>
      </c>
      <c r="D4102" s="95" t="str">
        <f t="shared" si="268"/>
        <v/>
      </c>
      <c r="E4102" s="69"/>
      <c r="F4102" s="70"/>
      <c r="G4102" s="4"/>
      <c r="H4102" s="71"/>
      <c r="I4102" s="71"/>
      <c r="J4102" s="70"/>
      <c r="K4102" s="70"/>
      <c r="L4102" s="70"/>
      <c r="M4102" s="70"/>
      <c r="N4102" s="70"/>
      <c r="O4102" s="70"/>
      <c r="P4102" s="70"/>
      <c r="Q4102" s="70"/>
      <c r="R4102" s="70"/>
      <c r="S4102" s="86"/>
      <c r="T4102" s="70"/>
      <c r="Z4102" s="68">
        <f t="shared" si="269"/>
        <v>1</v>
      </c>
      <c r="AC4102" s="1" t="str">
        <f t="shared" si="270"/>
        <v>1900</v>
      </c>
    </row>
    <row r="4103" spans="2:29" x14ac:dyDescent="0.25">
      <c r="B4103" s="1">
        <f t="shared" si="267"/>
        <v>0</v>
      </c>
      <c r="D4103" s="95" t="str">
        <f t="shared" si="268"/>
        <v/>
      </c>
      <c r="E4103" s="69"/>
      <c r="F4103" s="70"/>
      <c r="G4103" s="4"/>
      <c r="H4103" s="71"/>
      <c r="I4103" s="71"/>
      <c r="J4103" s="70"/>
      <c r="K4103" s="70"/>
      <c r="L4103" s="70"/>
      <c r="M4103" s="70"/>
      <c r="N4103" s="70"/>
      <c r="O4103" s="70"/>
      <c r="P4103" s="70"/>
      <c r="Q4103" s="70"/>
      <c r="R4103" s="70"/>
      <c r="S4103" s="86"/>
      <c r="T4103" s="70"/>
      <c r="Z4103" s="68">
        <f t="shared" si="269"/>
        <v>1</v>
      </c>
      <c r="AC4103" s="1" t="str">
        <f t="shared" si="270"/>
        <v>1900</v>
      </c>
    </row>
    <row r="4104" spans="2:29" x14ac:dyDescent="0.25">
      <c r="B4104" s="1">
        <f t="shared" si="267"/>
        <v>0</v>
      </c>
      <c r="D4104" s="95" t="str">
        <f t="shared" si="268"/>
        <v/>
      </c>
      <c r="E4104" s="69"/>
      <c r="F4104" s="70"/>
      <c r="G4104" s="4"/>
      <c r="H4104" s="71"/>
      <c r="I4104" s="71"/>
      <c r="J4104" s="70"/>
      <c r="K4104" s="70"/>
      <c r="L4104" s="70"/>
      <c r="M4104" s="70"/>
      <c r="N4104" s="70"/>
      <c r="O4104" s="70"/>
      <c r="P4104" s="70"/>
      <c r="Q4104" s="70"/>
      <c r="R4104" s="70"/>
      <c r="S4104" s="86"/>
      <c r="T4104" s="70"/>
      <c r="Z4104" s="68">
        <f t="shared" si="269"/>
        <v>1</v>
      </c>
      <c r="AC4104" s="1" t="str">
        <f t="shared" si="270"/>
        <v>1900</v>
      </c>
    </row>
    <row r="4105" spans="2:29" x14ac:dyDescent="0.25">
      <c r="B4105" s="1">
        <f t="shared" si="267"/>
        <v>0</v>
      </c>
      <c r="D4105" s="95" t="str">
        <f t="shared" si="268"/>
        <v/>
      </c>
      <c r="E4105" s="69"/>
      <c r="F4105" s="70"/>
      <c r="G4105" s="4"/>
      <c r="H4105" s="71"/>
      <c r="I4105" s="71"/>
      <c r="J4105" s="70"/>
      <c r="K4105" s="70"/>
      <c r="L4105" s="70"/>
      <c r="M4105" s="70"/>
      <c r="N4105" s="70"/>
      <c r="O4105" s="70"/>
      <c r="P4105" s="70"/>
      <c r="Q4105" s="70"/>
      <c r="R4105" s="70"/>
      <c r="S4105" s="86"/>
      <c r="T4105" s="70"/>
      <c r="Z4105" s="68">
        <f t="shared" si="269"/>
        <v>1</v>
      </c>
      <c r="AC4105" s="1" t="str">
        <f t="shared" si="270"/>
        <v>1900</v>
      </c>
    </row>
    <row r="4106" spans="2:29" x14ac:dyDescent="0.25">
      <c r="B4106" s="1">
        <f t="shared" si="267"/>
        <v>0</v>
      </c>
      <c r="D4106" s="95" t="str">
        <f t="shared" si="268"/>
        <v/>
      </c>
      <c r="E4106" s="69"/>
      <c r="F4106" s="70"/>
      <c r="G4106" s="4"/>
      <c r="H4106" s="71"/>
      <c r="I4106" s="71"/>
      <c r="J4106" s="70"/>
      <c r="K4106" s="70"/>
      <c r="L4106" s="70"/>
      <c r="M4106" s="70"/>
      <c r="N4106" s="70"/>
      <c r="O4106" s="70"/>
      <c r="P4106" s="70"/>
      <c r="Q4106" s="70"/>
      <c r="R4106" s="70"/>
      <c r="S4106" s="86"/>
      <c r="T4106" s="70"/>
      <c r="Z4106" s="68">
        <f t="shared" si="269"/>
        <v>1</v>
      </c>
      <c r="AC4106" s="1" t="str">
        <f t="shared" si="270"/>
        <v>1900</v>
      </c>
    </row>
    <row r="4107" spans="2:29" x14ac:dyDescent="0.25">
      <c r="B4107" s="1">
        <f t="shared" si="267"/>
        <v>0</v>
      </c>
      <c r="D4107" s="95" t="str">
        <f t="shared" si="268"/>
        <v/>
      </c>
      <c r="E4107" s="69"/>
      <c r="F4107" s="70"/>
      <c r="G4107" s="4"/>
      <c r="H4107" s="71"/>
      <c r="I4107" s="71"/>
      <c r="J4107" s="70"/>
      <c r="K4107" s="70"/>
      <c r="L4107" s="70"/>
      <c r="M4107" s="70"/>
      <c r="N4107" s="70"/>
      <c r="O4107" s="70"/>
      <c r="P4107" s="70"/>
      <c r="Q4107" s="70"/>
      <c r="R4107" s="70"/>
      <c r="S4107" s="86"/>
      <c r="T4107" s="70"/>
      <c r="Z4107" s="68">
        <f t="shared" si="269"/>
        <v>1</v>
      </c>
      <c r="AC4107" s="1" t="str">
        <f t="shared" si="270"/>
        <v>1900</v>
      </c>
    </row>
    <row r="4108" spans="2:29" x14ac:dyDescent="0.25">
      <c r="B4108" s="1">
        <f t="shared" si="267"/>
        <v>0</v>
      </c>
      <c r="D4108" s="95" t="str">
        <f t="shared" si="268"/>
        <v/>
      </c>
      <c r="E4108" s="69"/>
      <c r="F4108" s="70"/>
      <c r="G4108" s="4"/>
      <c r="H4108" s="71"/>
      <c r="I4108" s="71"/>
      <c r="J4108" s="70"/>
      <c r="K4108" s="70"/>
      <c r="L4108" s="70"/>
      <c r="M4108" s="70"/>
      <c r="N4108" s="70"/>
      <c r="O4108" s="70"/>
      <c r="P4108" s="70"/>
      <c r="Q4108" s="70"/>
      <c r="R4108" s="70"/>
      <c r="S4108" s="86"/>
      <c r="T4108" s="70"/>
      <c r="Z4108" s="68">
        <f t="shared" si="269"/>
        <v>1</v>
      </c>
      <c r="AC4108" s="1" t="str">
        <f t="shared" si="270"/>
        <v>1900</v>
      </c>
    </row>
    <row r="4109" spans="2:29" x14ac:dyDescent="0.25">
      <c r="B4109" s="1">
        <f t="shared" si="267"/>
        <v>0</v>
      </c>
      <c r="D4109" s="95" t="str">
        <f t="shared" si="268"/>
        <v/>
      </c>
      <c r="E4109" s="69"/>
      <c r="F4109" s="70"/>
      <c r="G4109" s="4"/>
      <c r="H4109" s="71"/>
      <c r="I4109" s="71"/>
      <c r="J4109" s="70"/>
      <c r="K4109" s="70"/>
      <c r="L4109" s="70"/>
      <c r="M4109" s="70"/>
      <c r="N4109" s="70"/>
      <c r="O4109" s="70"/>
      <c r="P4109" s="70"/>
      <c r="Q4109" s="70"/>
      <c r="R4109" s="70"/>
      <c r="S4109" s="86"/>
      <c r="T4109" s="70"/>
      <c r="Z4109" s="68">
        <f t="shared" si="269"/>
        <v>1</v>
      </c>
      <c r="AC4109" s="1" t="str">
        <f t="shared" si="270"/>
        <v>1900</v>
      </c>
    </row>
    <row r="4110" spans="2:29" x14ac:dyDescent="0.25">
      <c r="B4110" s="1">
        <f t="shared" si="267"/>
        <v>0</v>
      </c>
      <c r="D4110" s="95" t="str">
        <f t="shared" si="268"/>
        <v/>
      </c>
      <c r="E4110" s="69"/>
      <c r="F4110" s="70"/>
      <c r="G4110" s="4"/>
      <c r="H4110" s="71"/>
      <c r="I4110" s="71"/>
      <c r="J4110" s="70"/>
      <c r="K4110" s="70"/>
      <c r="L4110" s="70"/>
      <c r="M4110" s="70"/>
      <c r="N4110" s="70"/>
      <c r="O4110" s="70"/>
      <c r="P4110" s="70"/>
      <c r="Q4110" s="70"/>
      <c r="R4110" s="70"/>
      <c r="S4110" s="86"/>
      <c r="T4110" s="70"/>
      <c r="Z4110" s="68">
        <f t="shared" si="269"/>
        <v>1</v>
      </c>
      <c r="AC4110" s="1" t="str">
        <f t="shared" si="270"/>
        <v>1900</v>
      </c>
    </row>
    <row r="4111" spans="2:29" x14ac:dyDescent="0.25">
      <c r="B4111" s="1">
        <f t="shared" si="267"/>
        <v>0</v>
      </c>
      <c r="D4111" s="95" t="str">
        <f t="shared" si="268"/>
        <v/>
      </c>
      <c r="E4111" s="69"/>
      <c r="F4111" s="70"/>
      <c r="G4111" s="4"/>
      <c r="H4111" s="71"/>
      <c r="I4111" s="71"/>
      <c r="J4111" s="70"/>
      <c r="K4111" s="70"/>
      <c r="L4111" s="70"/>
      <c r="M4111" s="70"/>
      <c r="N4111" s="70"/>
      <c r="O4111" s="70"/>
      <c r="P4111" s="70"/>
      <c r="Q4111" s="70"/>
      <c r="R4111" s="70"/>
      <c r="S4111" s="86"/>
      <c r="T4111" s="70"/>
      <c r="Z4111" s="68">
        <f t="shared" si="269"/>
        <v>1</v>
      </c>
      <c r="AC4111" s="1" t="str">
        <f t="shared" si="270"/>
        <v>1900</v>
      </c>
    </row>
    <row r="4112" spans="2:29" x14ac:dyDescent="0.25">
      <c r="B4112" s="1">
        <f t="shared" si="267"/>
        <v>0</v>
      </c>
      <c r="D4112" s="95" t="str">
        <f t="shared" si="268"/>
        <v/>
      </c>
      <c r="E4112" s="69"/>
      <c r="F4112" s="70"/>
      <c r="G4112" s="4"/>
      <c r="H4112" s="71"/>
      <c r="I4112" s="71"/>
      <c r="J4112" s="70"/>
      <c r="K4112" s="70"/>
      <c r="L4112" s="70"/>
      <c r="M4112" s="70"/>
      <c r="N4112" s="70"/>
      <c r="O4112" s="70"/>
      <c r="P4112" s="70"/>
      <c r="Q4112" s="70"/>
      <c r="R4112" s="70"/>
      <c r="S4112" s="86"/>
      <c r="T4112" s="70"/>
      <c r="Z4112" s="68">
        <f t="shared" si="269"/>
        <v>1</v>
      </c>
      <c r="AC4112" s="1" t="str">
        <f t="shared" si="270"/>
        <v>1900</v>
      </c>
    </row>
    <row r="4113" spans="2:29" x14ac:dyDescent="0.25">
      <c r="B4113" s="1">
        <f t="shared" si="267"/>
        <v>0</v>
      </c>
      <c r="D4113" s="95" t="str">
        <f t="shared" si="268"/>
        <v/>
      </c>
      <c r="E4113" s="69"/>
      <c r="F4113" s="70"/>
      <c r="G4113" s="4"/>
      <c r="H4113" s="71"/>
      <c r="I4113" s="71"/>
      <c r="J4113" s="70"/>
      <c r="K4113" s="70"/>
      <c r="L4113" s="70"/>
      <c r="M4113" s="70"/>
      <c r="N4113" s="70"/>
      <c r="O4113" s="70"/>
      <c r="P4113" s="70"/>
      <c r="Q4113" s="70"/>
      <c r="R4113" s="70"/>
      <c r="S4113" s="86"/>
      <c r="T4113" s="70"/>
      <c r="Z4113" s="68">
        <f t="shared" si="269"/>
        <v>1</v>
      </c>
      <c r="AC4113" s="1" t="str">
        <f t="shared" si="270"/>
        <v>1900</v>
      </c>
    </row>
    <row r="4114" spans="2:29" x14ac:dyDescent="0.25">
      <c r="B4114" s="1">
        <f t="shared" si="267"/>
        <v>0</v>
      </c>
      <c r="D4114" s="95" t="str">
        <f t="shared" si="268"/>
        <v/>
      </c>
      <c r="E4114" s="69"/>
      <c r="F4114" s="70"/>
      <c r="G4114" s="4"/>
      <c r="H4114" s="71"/>
      <c r="I4114" s="71"/>
      <c r="J4114" s="70"/>
      <c r="K4114" s="70"/>
      <c r="L4114" s="70"/>
      <c r="M4114" s="70"/>
      <c r="N4114" s="70"/>
      <c r="O4114" s="70"/>
      <c r="P4114" s="70"/>
      <c r="Q4114" s="70"/>
      <c r="R4114" s="70"/>
      <c r="S4114" s="86"/>
      <c r="T4114" s="70"/>
      <c r="Z4114" s="68">
        <f t="shared" si="269"/>
        <v>1</v>
      </c>
      <c r="AC4114" s="1" t="str">
        <f t="shared" si="270"/>
        <v>1900</v>
      </c>
    </row>
    <row r="4115" spans="2:29" x14ac:dyDescent="0.25">
      <c r="B4115" s="1">
        <f t="shared" si="267"/>
        <v>0</v>
      </c>
      <c r="D4115" s="95" t="str">
        <f t="shared" si="268"/>
        <v/>
      </c>
      <c r="E4115" s="69"/>
      <c r="F4115" s="70"/>
      <c r="G4115" s="4"/>
      <c r="H4115" s="71"/>
      <c r="I4115" s="71"/>
      <c r="J4115" s="70"/>
      <c r="K4115" s="70"/>
      <c r="L4115" s="70"/>
      <c r="M4115" s="70"/>
      <c r="N4115" s="70"/>
      <c r="O4115" s="70"/>
      <c r="P4115" s="70"/>
      <c r="Q4115" s="70"/>
      <c r="R4115" s="70"/>
      <c r="S4115" s="86"/>
      <c r="T4115" s="70"/>
      <c r="Z4115" s="68">
        <f t="shared" si="269"/>
        <v>1</v>
      </c>
      <c r="AC4115" s="1" t="str">
        <f t="shared" si="270"/>
        <v>1900</v>
      </c>
    </row>
    <row r="4116" spans="2:29" x14ac:dyDescent="0.25">
      <c r="B4116" s="1">
        <f t="shared" si="267"/>
        <v>0</v>
      </c>
      <c r="D4116" s="95" t="str">
        <f t="shared" si="268"/>
        <v/>
      </c>
      <c r="E4116" s="69"/>
      <c r="F4116" s="70"/>
      <c r="G4116" s="4"/>
      <c r="H4116" s="71"/>
      <c r="I4116" s="71"/>
      <c r="J4116" s="70"/>
      <c r="K4116" s="70"/>
      <c r="L4116" s="70"/>
      <c r="M4116" s="70"/>
      <c r="N4116" s="70"/>
      <c r="O4116" s="70"/>
      <c r="P4116" s="70"/>
      <c r="Q4116" s="70"/>
      <c r="R4116" s="70"/>
      <c r="S4116" s="86"/>
      <c r="T4116" s="70"/>
      <c r="Z4116" s="68">
        <f t="shared" si="269"/>
        <v>1</v>
      </c>
      <c r="AC4116" s="1" t="str">
        <f t="shared" si="270"/>
        <v>1900</v>
      </c>
    </row>
    <row r="4117" spans="2:29" x14ac:dyDescent="0.25">
      <c r="B4117" s="1">
        <f t="shared" si="267"/>
        <v>0</v>
      </c>
      <c r="D4117" s="95" t="str">
        <f t="shared" si="268"/>
        <v/>
      </c>
      <c r="E4117" s="69"/>
      <c r="F4117" s="70"/>
      <c r="G4117" s="4"/>
      <c r="H4117" s="71"/>
      <c r="I4117" s="71"/>
      <c r="J4117" s="70"/>
      <c r="K4117" s="70"/>
      <c r="L4117" s="70"/>
      <c r="M4117" s="70"/>
      <c r="N4117" s="70"/>
      <c r="O4117" s="70"/>
      <c r="P4117" s="70"/>
      <c r="Q4117" s="70"/>
      <c r="R4117" s="70"/>
      <c r="S4117" s="86"/>
      <c r="T4117" s="70"/>
      <c r="Z4117" s="68">
        <f t="shared" si="269"/>
        <v>1</v>
      </c>
      <c r="AC4117" s="1" t="str">
        <f t="shared" si="270"/>
        <v>1900</v>
      </c>
    </row>
    <row r="4118" spans="2:29" x14ac:dyDescent="0.25">
      <c r="B4118" s="1">
        <f t="shared" si="267"/>
        <v>0</v>
      </c>
      <c r="D4118" s="95" t="str">
        <f t="shared" si="268"/>
        <v/>
      </c>
      <c r="E4118" s="69"/>
      <c r="F4118" s="70"/>
      <c r="G4118" s="4"/>
      <c r="H4118" s="71"/>
      <c r="I4118" s="71"/>
      <c r="J4118" s="70"/>
      <c r="K4118" s="70"/>
      <c r="L4118" s="70"/>
      <c r="M4118" s="70"/>
      <c r="N4118" s="70"/>
      <c r="O4118" s="70"/>
      <c r="P4118" s="70"/>
      <c r="Q4118" s="70"/>
      <c r="R4118" s="70"/>
      <c r="S4118" s="86"/>
      <c r="T4118" s="70"/>
      <c r="Z4118" s="68">
        <f t="shared" si="269"/>
        <v>1</v>
      </c>
      <c r="AC4118" s="1" t="str">
        <f t="shared" si="270"/>
        <v>1900</v>
      </c>
    </row>
    <row r="4119" spans="2:29" x14ac:dyDescent="0.25">
      <c r="B4119" s="1">
        <f t="shared" si="267"/>
        <v>0</v>
      </c>
      <c r="D4119" s="95" t="str">
        <f t="shared" si="268"/>
        <v/>
      </c>
      <c r="E4119" s="69"/>
      <c r="F4119" s="70"/>
      <c r="G4119" s="4"/>
      <c r="H4119" s="71"/>
      <c r="I4119" s="71"/>
      <c r="J4119" s="70"/>
      <c r="K4119" s="70"/>
      <c r="L4119" s="70"/>
      <c r="M4119" s="70"/>
      <c r="N4119" s="70"/>
      <c r="O4119" s="70"/>
      <c r="P4119" s="70"/>
      <c r="Q4119" s="70"/>
      <c r="R4119" s="70"/>
      <c r="S4119" s="86"/>
      <c r="T4119" s="70"/>
      <c r="Z4119" s="68">
        <f t="shared" si="269"/>
        <v>1</v>
      </c>
      <c r="AC4119" s="1" t="str">
        <f t="shared" si="270"/>
        <v>1900</v>
      </c>
    </row>
    <row r="4120" spans="2:29" x14ac:dyDescent="0.25">
      <c r="B4120" s="1">
        <f t="shared" si="267"/>
        <v>0</v>
      </c>
      <c r="D4120" s="95" t="str">
        <f t="shared" si="268"/>
        <v/>
      </c>
      <c r="E4120" s="69"/>
      <c r="F4120" s="70"/>
      <c r="G4120" s="4"/>
      <c r="H4120" s="71"/>
      <c r="I4120" s="71"/>
      <c r="J4120" s="70"/>
      <c r="K4120" s="70"/>
      <c r="L4120" s="70"/>
      <c r="M4120" s="70"/>
      <c r="N4120" s="70"/>
      <c r="O4120" s="70"/>
      <c r="P4120" s="70"/>
      <c r="Q4120" s="70"/>
      <c r="R4120" s="70"/>
      <c r="S4120" s="86"/>
      <c r="T4120" s="70"/>
      <c r="Z4120" s="68">
        <f t="shared" si="269"/>
        <v>1</v>
      </c>
      <c r="AC4120" s="1" t="str">
        <f t="shared" si="270"/>
        <v>1900</v>
      </c>
    </row>
    <row r="4121" spans="2:29" x14ac:dyDescent="0.25">
      <c r="B4121" s="1">
        <f t="shared" si="267"/>
        <v>0</v>
      </c>
      <c r="D4121" s="95" t="str">
        <f t="shared" si="268"/>
        <v/>
      </c>
      <c r="E4121" s="69"/>
      <c r="F4121" s="70"/>
      <c r="G4121" s="4"/>
      <c r="H4121" s="71"/>
      <c r="I4121" s="71"/>
      <c r="J4121" s="70"/>
      <c r="K4121" s="70"/>
      <c r="L4121" s="70"/>
      <c r="M4121" s="70"/>
      <c r="N4121" s="70"/>
      <c r="O4121" s="70"/>
      <c r="P4121" s="70"/>
      <c r="Q4121" s="70"/>
      <c r="R4121" s="70"/>
      <c r="S4121" s="86"/>
      <c r="T4121" s="70"/>
      <c r="Z4121" s="68">
        <f t="shared" si="269"/>
        <v>1</v>
      </c>
      <c r="AC4121" s="1" t="str">
        <f t="shared" si="270"/>
        <v>1900</v>
      </c>
    </row>
    <row r="4122" spans="2:29" x14ac:dyDescent="0.25">
      <c r="B4122" s="1">
        <f t="shared" si="267"/>
        <v>0</v>
      </c>
      <c r="D4122" s="95" t="str">
        <f t="shared" si="268"/>
        <v/>
      </c>
      <c r="E4122" s="69"/>
      <c r="F4122" s="70"/>
      <c r="G4122" s="4"/>
      <c r="H4122" s="71"/>
      <c r="I4122" s="71"/>
      <c r="J4122" s="70"/>
      <c r="K4122" s="70"/>
      <c r="L4122" s="70"/>
      <c r="M4122" s="70"/>
      <c r="N4122" s="70"/>
      <c r="O4122" s="70"/>
      <c r="P4122" s="70"/>
      <c r="Q4122" s="70"/>
      <c r="R4122" s="70"/>
      <c r="S4122" s="86"/>
      <c r="T4122" s="70"/>
      <c r="Z4122" s="68">
        <f t="shared" si="269"/>
        <v>1</v>
      </c>
      <c r="AC4122" s="1" t="str">
        <f t="shared" si="270"/>
        <v>1900</v>
      </c>
    </row>
    <row r="4123" spans="2:29" x14ac:dyDescent="0.25">
      <c r="B4123" s="1">
        <f t="shared" si="267"/>
        <v>0</v>
      </c>
      <c r="D4123" s="95" t="str">
        <f t="shared" si="268"/>
        <v/>
      </c>
      <c r="E4123" s="69"/>
      <c r="F4123" s="70"/>
      <c r="G4123" s="4"/>
      <c r="H4123" s="71"/>
      <c r="I4123" s="71"/>
      <c r="J4123" s="70"/>
      <c r="K4123" s="70"/>
      <c r="L4123" s="70"/>
      <c r="M4123" s="70"/>
      <c r="N4123" s="70"/>
      <c r="O4123" s="70"/>
      <c r="P4123" s="70"/>
      <c r="Q4123" s="70"/>
      <c r="R4123" s="70"/>
      <c r="S4123" s="86"/>
      <c r="T4123" s="70"/>
      <c r="Z4123" s="68">
        <f t="shared" si="269"/>
        <v>1</v>
      </c>
      <c r="AC4123" s="1" t="str">
        <f t="shared" si="270"/>
        <v>1900</v>
      </c>
    </row>
    <row r="4124" spans="2:29" x14ac:dyDescent="0.25">
      <c r="B4124" s="1">
        <f t="shared" si="267"/>
        <v>0</v>
      </c>
      <c r="D4124" s="95" t="str">
        <f t="shared" si="268"/>
        <v/>
      </c>
      <c r="E4124" s="69"/>
      <c r="F4124" s="70"/>
      <c r="G4124" s="4"/>
      <c r="H4124" s="71"/>
      <c r="I4124" s="71"/>
      <c r="J4124" s="70"/>
      <c r="K4124" s="70"/>
      <c r="L4124" s="70"/>
      <c r="M4124" s="70"/>
      <c r="N4124" s="70"/>
      <c r="O4124" s="70"/>
      <c r="P4124" s="70"/>
      <c r="Q4124" s="70"/>
      <c r="R4124" s="70"/>
      <c r="S4124" s="86"/>
      <c r="T4124" s="70"/>
      <c r="Z4124" s="68">
        <f t="shared" si="269"/>
        <v>1</v>
      </c>
      <c r="AC4124" s="1" t="str">
        <f t="shared" si="270"/>
        <v>1900</v>
      </c>
    </row>
    <row r="4125" spans="2:29" x14ac:dyDescent="0.25">
      <c r="B4125" s="1">
        <f t="shared" si="267"/>
        <v>0</v>
      </c>
      <c r="D4125" s="95" t="str">
        <f t="shared" si="268"/>
        <v/>
      </c>
      <c r="E4125" s="69"/>
      <c r="F4125" s="70"/>
      <c r="G4125" s="4"/>
      <c r="H4125" s="71"/>
      <c r="I4125" s="71"/>
      <c r="J4125" s="70"/>
      <c r="K4125" s="70"/>
      <c r="L4125" s="70"/>
      <c r="M4125" s="70"/>
      <c r="N4125" s="70"/>
      <c r="O4125" s="70"/>
      <c r="P4125" s="70"/>
      <c r="Q4125" s="70"/>
      <c r="R4125" s="70"/>
      <c r="S4125" s="86"/>
      <c r="T4125" s="70"/>
      <c r="Z4125" s="68">
        <f t="shared" si="269"/>
        <v>1</v>
      </c>
      <c r="AC4125" s="1" t="str">
        <f t="shared" si="270"/>
        <v>1900</v>
      </c>
    </row>
    <row r="4126" spans="2:29" x14ac:dyDescent="0.25">
      <c r="B4126" s="1">
        <f t="shared" si="267"/>
        <v>0</v>
      </c>
      <c r="D4126" s="95" t="str">
        <f t="shared" si="268"/>
        <v/>
      </c>
      <c r="E4126" s="69"/>
      <c r="F4126" s="70"/>
      <c r="G4126" s="4"/>
      <c r="H4126" s="71"/>
      <c r="I4126" s="71"/>
      <c r="J4126" s="70"/>
      <c r="K4126" s="70"/>
      <c r="L4126" s="70"/>
      <c r="M4126" s="70"/>
      <c r="N4126" s="70"/>
      <c r="O4126" s="70"/>
      <c r="P4126" s="70"/>
      <c r="Q4126" s="70"/>
      <c r="R4126" s="70"/>
      <c r="S4126" s="86"/>
      <c r="T4126" s="70"/>
      <c r="Z4126" s="68">
        <f t="shared" si="269"/>
        <v>1</v>
      </c>
      <c r="AC4126" s="1" t="str">
        <f t="shared" si="270"/>
        <v>1900</v>
      </c>
    </row>
    <row r="4127" spans="2:29" x14ac:dyDescent="0.25">
      <c r="B4127" s="1">
        <f t="shared" si="267"/>
        <v>0</v>
      </c>
      <c r="D4127" s="95" t="str">
        <f t="shared" si="268"/>
        <v/>
      </c>
      <c r="E4127" s="69"/>
      <c r="F4127" s="70"/>
      <c r="G4127" s="4"/>
      <c r="H4127" s="71"/>
      <c r="I4127" s="71"/>
      <c r="J4127" s="70"/>
      <c r="K4127" s="70"/>
      <c r="L4127" s="70"/>
      <c r="M4127" s="70"/>
      <c r="N4127" s="70"/>
      <c r="O4127" s="70"/>
      <c r="P4127" s="70"/>
      <c r="Q4127" s="70"/>
      <c r="R4127" s="70"/>
      <c r="S4127" s="86"/>
      <c r="T4127" s="70"/>
      <c r="Z4127" s="68">
        <f t="shared" si="269"/>
        <v>1</v>
      </c>
      <c r="AC4127" s="1" t="str">
        <f t="shared" si="270"/>
        <v>1900</v>
      </c>
    </row>
    <row r="4128" spans="2:29" x14ac:dyDescent="0.25">
      <c r="B4128" s="1">
        <f t="shared" si="267"/>
        <v>0</v>
      </c>
      <c r="D4128" s="95" t="str">
        <f t="shared" si="268"/>
        <v/>
      </c>
      <c r="E4128" s="69"/>
      <c r="F4128" s="70"/>
      <c r="G4128" s="4"/>
      <c r="H4128" s="71"/>
      <c r="I4128" s="71"/>
      <c r="J4128" s="70"/>
      <c r="K4128" s="70"/>
      <c r="L4128" s="70"/>
      <c r="M4128" s="70"/>
      <c r="N4128" s="70"/>
      <c r="O4128" s="70"/>
      <c r="P4128" s="70"/>
      <c r="Q4128" s="70"/>
      <c r="R4128" s="70"/>
      <c r="S4128" s="86"/>
      <c r="T4128" s="70"/>
      <c r="Z4128" s="68">
        <f t="shared" si="269"/>
        <v>1</v>
      </c>
      <c r="AC4128" s="1" t="str">
        <f t="shared" si="270"/>
        <v>1900</v>
      </c>
    </row>
    <row r="4129" spans="2:29" x14ac:dyDescent="0.25">
      <c r="B4129" s="1">
        <f t="shared" si="267"/>
        <v>0</v>
      </c>
      <c r="D4129" s="95" t="str">
        <f t="shared" si="268"/>
        <v/>
      </c>
      <c r="E4129" s="69"/>
      <c r="F4129" s="70"/>
      <c r="G4129" s="4"/>
      <c r="H4129" s="71"/>
      <c r="I4129" s="71"/>
      <c r="J4129" s="70"/>
      <c r="K4129" s="70"/>
      <c r="L4129" s="70"/>
      <c r="M4129" s="70"/>
      <c r="N4129" s="70"/>
      <c r="O4129" s="70"/>
      <c r="P4129" s="70"/>
      <c r="Q4129" s="70"/>
      <c r="R4129" s="70"/>
      <c r="S4129" s="86"/>
      <c r="T4129" s="70"/>
      <c r="Z4129" s="68">
        <f t="shared" si="269"/>
        <v>1</v>
      </c>
      <c r="AC4129" s="1" t="str">
        <f t="shared" si="270"/>
        <v>1900</v>
      </c>
    </row>
    <row r="4130" spans="2:29" x14ac:dyDescent="0.25">
      <c r="B4130" s="1">
        <f t="shared" si="267"/>
        <v>0</v>
      </c>
      <c r="D4130" s="95" t="str">
        <f t="shared" si="268"/>
        <v/>
      </c>
      <c r="E4130" s="69"/>
      <c r="F4130" s="70"/>
      <c r="G4130" s="4"/>
      <c r="H4130" s="71"/>
      <c r="I4130" s="71"/>
      <c r="J4130" s="70"/>
      <c r="K4130" s="70"/>
      <c r="L4130" s="70"/>
      <c r="M4130" s="70"/>
      <c r="N4130" s="70"/>
      <c r="O4130" s="70"/>
      <c r="P4130" s="70"/>
      <c r="Q4130" s="70"/>
      <c r="R4130" s="70"/>
      <c r="S4130" s="86"/>
      <c r="T4130" s="70"/>
      <c r="Z4130" s="68">
        <f t="shared" si="269"/>
        <v>1</v>
      </c>
      <c r="AC4130" s="1" t="str">
        <f t="shared" si="270"/>
        <v>1900</v>
      </c>
    </row>
    <row r="4131" spans="2:29" x14ac:dyDescent="0.25">
      <c r="B4131" s="1">
        <f t="shared" si="267"/>
        <v>0</v>
      </c>
      <c r="D4131" s="95" t="str">
        <f t="shared" si="268"/>
        <v/>
      </c>
      <c r="E4131" s="69"/>
      <c r="F4131" s="70"/>
      <c r="G4131" s="4"/>
      <c r="H4131" s="71"/>
      <c r="I4131" s="71"/>
      <c r="J4131" s="70"/>
      <c r="K4131" s="70"/>
      <c r="L4131" s="70"/>
      <c r="M4131" s="70"/>
      <c r="N4131" s="70"/>
      <c r="O4131" s="70"/>
      <c r="P4131" s="70"/>
      <c r="Q4131" s="70"/>
      <c r="R4131" s="70"/>
      <c r="S4131" s="86"/>
      <c r="T4131" s="70"/>
      <c r="Z4131" s="68">
        <f t="shared" si="269"/>
        <v>1</v>
      </c>
      <c r="AC4131" s="1" t="str">
        <f t="shared" si="270"/>
        <v>1900</v>
      </c>
    </row>
    <row r="4132" spans="2:29" x14ac:dyDescent="0.25">
      <c r="B4132" s="1">
        <f t="shared" si="267"/>
        <v>0</v>
      </c>
      <c r="D4132" s="95" t="str">
        <f t="shared" si="268"/>
        <v/>
      </c>
      <c r="E4132" s="69"/>
      <c r="F4132" s="70"/>
      <c r="G4132" s="4"/>
      <c r="H4132" s="71"/>
      <c r="I4132" s="71"/>
      <c r="J4132" s="70"/>
      <c r="K4132" s="70"/>
      <c r="L4132" s="70"/>
      <c r="M4132" s="70"/>
      <c r="N4132" s="70"/>
      <c r="O4132" s="70"/>
      <c r="P4132" s="70"/>
      <c r="Q4132" s="70"/>
      <c r="R4132" s="70"/>
      <c r="S4132" s="86"/>
      <c r="T4132" s="70"/>
      <c r="Z4132" s="68">
        <f t="shared" si="269"/>
        <v>1</v>
      </c>
      <c r="AC4132" s="1" t="str">
        <f t="shared" si="270"/>
        <v>1900</v>
      </c>
    </row>
    <row r="4133" spans="2:29" x14ac:dyDescent="0.25">
      <c r="B4133" s="1">
        <f t="shared" si="267"/>
        <v>0</v>
      </c>
      <c r="D4133" s="95" t="str">
        <f t="shared" si="268"/>
        <v/>
      </c>
      <c r="E4133" s="69"/>
      <c r="F4133" s="70"/>
      <c r="G4133" s="4"/>
      <c r="H4133" s="71"/>
      <c r="I4133" s="71"/>
      <c r="J4133" s="70"/>
      <c r="K4133" s="70"/>
      <c r="L4133" s="70"/>
      <c r="M4133" s="70"/>
      <c r="N4133" s="70"/>
      <c r="O4133" s="70"/>
      <c r="P4133" s="70"/>
      <c r="Q4133" s="70"/>
      <c r="R4133" s="70"/>
      <c r="S4133" s="86"/>
      <c r="T4133" s="70"/>
      <c r="Z4133" s="68">
        <f t="shared" si="269"/>
        <v>1</v>
      </c>
      <c r="AC4133" s="1" t="str">
        <f t="shared" si="270"/>
        <v>1900</v>
      </c>
    </row>
    <row r="4134" spans="2:29" x14ac:dyDescent="0.25">
      <c r="B4134" s="1">
        <f t="shared" si="267"/>
        <v>0</v>
      </c>
      <c r="D4134" s="95" t="str">
        <f t="shared" si="268"/>
        <v/>
      </c>
      <c r="E4134" s="69"/>
      <c r="F4134" s="70"/>
      <c r="G4134" s="4"/>
      <c r="H4134" s="71"/>
      <c r="I4134" s="71"/>
      <c r="J4134" s="70"/>
      <c r="K4134" s="70"/>
      <c r="L4134" s="70"/>
      <c r="M4134" s="70"/>
      <c r="N4134" s="70"/>
      <c r="O4134" s="70"/>
      <c r="P4134" s="70"/>
      <c r="Q4134" s="70"/>
      <c r="R4134" s="70"/>
      <c r="S4134" s="86"/>
      <c r="T4134" s="70"/>
      <c r="Z4134" s="68">
        <f t="shared" si="269"/>
        <v>1</v>
      </c>
      <c r="AC4134" s="1" t="str">
        <f t="shared" si="270"/>
        <v>1900</v>
      </c>
    </row>
    <row r="4135" spans="2:29" x14ac:dyDescent="0.25">
      <c r="B4135" s="1">
        <f t="shared" si="267"/>
        <v>0</v>
      </c>
      <c r="D4135" s="95" t="str">
        <f t="shared" si="268"/>
        <v/>
      </c>
      <c r="E4135" s="69"/>
      <c r="F4135" s="70"/>
      <c r="G4135" s="4"/>
      <c r="H4135" s="71"/>
      <c r="I4135" s="71"/>
      <c r="J4135" s="70"/>
      <c r="K4135" s="70"/>
      <c r="L4135" s="70"/>
      <c r="M4135" s="70"/>
      <c r="N4135" s="70"/>
      <c r="O4135" s="70"/>
      <c r="P4135" s="70"/>
      <c r="Q4135" s="70"/>
      <c r="R4135" s="70"/>
      <c r="S4135" s="86"/>
      <c r="T4135" s="70"/>
      <c r="Z4135" s="68">
        <f t="shared" si="269"/>
        <v>1</v>
      </c>
      <c r="AC4135" s="1" t="str">
        <f t="shared" si="270"/>
        <v>1900</v>
      </c>
    </row>
    <row r="4136" spans="2:29" x14ac:dyDescent="0.25">
      <c r="B4136" s="1">
        <f t="shared" si="267"/>
        <v>0</v>
      </c>
      <c r="D4136" s="95" t="str">
        <f t="shared" si="268"/>
        <v/>
      </c>
      <c r="E4136" s="69"/>
      <c r="F4136" s="70"/>
      <c r="G4136" s="4"/>
      <c r="H4136" s="71"/>
      <c r="I4136" s="71"/>
      <c r="J4136" s="70"/>
      <c r="K4136" s="70"/>
      <c r="L4136" s="70"/>
      <c r="M4136" s="70"/>
      <c r="N4136" s="70"/>
      <c r="O4136" s="70"/>
      <c r="P4136" s="70"/>
      <c r="Q4136" s="70"/>
      <c r="R4136" s="70"/>
      <c r="S4136" s="86"/>
      <c r="T4136" s="70"/>
      <c r="Z4136" s="68">
        <f t="shared" si="269"/>
        <v>1</v>
      </c>
      <c r="AC4136" s="1" t="str">
        <f t="shared" si="270"/>
        <v>1900</v>
      </c>
    </row>
    <row r="4137" spans="2:29" x14ac:dyDescent="0.25">
      <c r="B4137" s="1">
        <f t="shared" si="267"/>
        <v>0</v>
      </c>
      <c r="D4137" s="95" t="str">
        <f t="shared" si="268"/>
        <v/>
      </c>
      <c r="E4137" s="69"/>
      <c r="F4137" s="70"/>
      <c r="G4137" s="4"/>
      <c r="H4137" s="71"/>
      <c r="I4137" s="71"/>
      <c r="J4137" s="70"/>
      <c r="K4137" s="70"/>
      <c r="L4137" s="70"/>
      <c r="M4137" s="70"/>
      <c r="N4137" s="70"/>
      <c r="O4137" s="70"/>
      <c r="P4137" s="70"/>
      <c r="Q4137" s="70"/>
      <c r="R4137" s="70"/>
      <c r="S4137" s="86"/>
      <c r="T4137" s="70"/>
      <c r="Z4137" s="68">
        <f t="shared" si="269"/>
        <v>1</v>
      </c>
      <c r="AC4137" s="1" t="str">
        <f t="shared" si="270"/>
        <v>1900</v>
      </c>
    </row>
    <row r="4138" spans="2:29" x14ac:dyDescent="0.25">
      <c r="B4138" s="1">
        <f t="shared" si="267"/>
        <v>0</v>
      </c>
      <c r="D4138" s="95" t="str">
        <f t="shared" si="268"/>
        <v/>
      </c>
      <c r="E4138" s="69"/>
      <c r="F4138" s="70"/>
      <c r="G4138" s="4"/>
      <c r="H4138" s="71"/>
      <c r="I4138" s="71"/>
      <c r="J4138" s="70"/>
      <c r="K4138" s="70"/>
      <c r="L4138" s="70"/>
      <c r="M4138" s="70"/>
      <c r="N4138" s="70"/>
      <c r="O4138" s="70"/>
      <c r="P4138" s="70"/>
      <c r="Q4138" s="70"/>
      <c r="R4138" s="70"/>
      <c r="S4138" s="86"/>
      <c r="T4138" s="70"/>
      <c r="Z4138" s="68">
        <f t="shared" si="269"/>
        <v>1</v>
      </c>
      <c r="AC4138" s="1" t="str">
        <f t="shared" si="270"/>
        <v>1900</v>
      </c>
    </row>
    <row r="4139" spans="2:29" x14ac:dyDescent="0.25">
      <c r="B4139" s="1">
        <f t="shared" si="267"/>
        <v>0</v>
      </c>
      <c r="D4139" s="95" t="str">
        <f t="shared" si="268"/>
        <v/>
      </c>
      <c r="E4139" s="69"/>
      <c r="F4139" s="70"/>
      <c r="G4139" s="4"/>
      <c r="H4139" s="71"/>
      <c r="I4139" s="71"/>
      <c r="J4139" s="70"/>
      <c r="K4139" s="70"/>
      <c r="L4139" s="70"/>
      <c r="M4139" s="70"/>
      <c r="N4139" s="70"/>
      <c r="O4139" s="70"/>
      <c r="P4139" s="70"/>
      <c r="Q4139" s="70"/>
      <c r="R4139" s="70"/>
      <c r="S4139" s="86"/>
      <c r="T4139" s="70"/>
      <c r="Z4139" s="68">
        <f t="shared" si="269"/>
        <v>1</v>
      </c>
      <c r="AC4139" s="1" t="str">
        <f t="shared" si="270"/>
        <v>1900</v>
      </c>
    </row>
    <row r="4140" spans="2:29" x14ac:dyDescent="0.25">
      <c r="B4140" s="1">
        <f t="shared" si="267"/>
        <v>0</v>
      </c>
      <c r="D4140" s="95" t="str">
        <f t="shared" si="268"/>
        <v/>
      </c>
      <c r="E4140" s="69"/>
      <c r="F4140" s="70"/>
      <c r="G4140" s="4"/>
      <c r="H4140" s="71"/>
      <c r="I4140" s="71"/>
      <c r="J4140" s="70"/>
      <c r="K4140" s="70"/>
      <c r="L4140" s="70"/>
      <c r="M4140" s="70"/>
      <c r="N4140" s="70"/>
      <c r="O4140" s="70"/>
      <c r="P4140" s="70"/>
      <c r="Q4140" s="70"/>
      <c r="R4140" s="70"/>
      <c r="S4140" s="86"/>
      <c r="T4140" s="70"/>
      <c r="Z4140" s="68">
        <f t="shared" si="269"/>
        <v>1</v>
      </c>
      <c r="AC4140" s="1" t="str">
        <f t="shared" si="270"/>
        <v>1900</v>
      </c>
    </row>
    <row r="4141" spans="2:29" x14ac:dyDescent="0.25">
      <c r="B4141" s="1">
        <f t="shared" si="267"/>
        <v>0</v>
      </c>
      <c r="D4141" s="95" t="str">
        <f t="shared" si="268"/>
        <v/>
      </c>
      <c r="E4141" s="69"/>
      <c r="F4141" s="70"/>
      <c r="G4141" s="4"/>
      <c r="H4141" s="71"/>
      <c r="I4141" s="71"/>
      <c r="J4141" s="70"/>
      <c r="K4141" s="70"/>
      <c r="L4141" s="70"/>
      <c r="M4141" s="70"/>
      <c r="N4141" s="70"/>
      <c r="O4141" s="70"/>
      <c r="P4141" s="70"/>
      <c r="Q4141" s="70"/>
      <c r="R4141" s="70"/>
      <c r="S4141" s="86"/>
      <c r="T4141" s="70"/>
      <c r="Z4141" s="68">
        <f t="shared" si="269"/>
        <v>1</v>
      </c>
      <c r="AC4141" s="1" t="str">
        <f t="shared" si="270"/>
        <v>1900</v>
      </c>
    </row>
    <row r="4142" spans="2:29" x14ac:dyDescent="0.25">
      <c r="B4142" s="1">
        <f t="shared" si="267"/>
        <v>0</v>
      </c>
      <c r="D4142" s="95" t="str">
        <f t="shared" si="268"/>
        <v/>
      </c>
      <c r="E4142" s="69"/>
      <c r="F4142" s="70"/>
      <c r="G4142" s="4"/>
      <c r="H4142" s="71"/>
      <c r="I4142" s="71"/>
      <c r="J4142" s="70"/>
      <c r="K4142" s="70"/>
      <c r="L4142" s="70"/>
      <c r="M4142" s="70"/>
      <c r="N4142" s="70"/>
      <c r="O4142" s="70"/>
      <c r="P4142" s="70"/>
      <c r="Q4142" s="70"/>
      <c r="R4142" s="70"/>
      <c r="S4142" s="86"/>
      <c r="T4142" s="70"/>
      <c r="Z4142" s="68">
        <f t="shared" si="269"/>
        <v>1</v>
      </c>
      <c r="AC4142" s="1" t="str">
        <f t="shared" si="270"/>
        <v>1900</v>
      </c>
    </row>
    <row r="4143" spans="2:29" x14ac:dyDescent="0.25">
      <c r="B4143" s="1">
        <f t="shared" si="267"/>
        <v>0</v>
      </c>
      <c r="D4143" s="95" t="str">
        <f t="shared" si="268"/>
        <v/>
      </c>
      <c r="E4143" s="69"/>
      <c r="F4143" s="70"/>
      <c r="G4143" s="4"/>
      <c r="H4143" s="71"/>
      <c r="I4143" s="71"/>
      <c r="J4143" s="70"/>
      <c r="K4143" s="70"/>
      <c r="L4143" s="70"/>
      <c r="M4143" s="70"/>
      <c r="N4143" s="70"/>
      <c r="O4143" s="70"/>
      <c r="P4143" s="70"/>
      <c r="Q4143" s="70"/>
      <c r="R4143" s="70"/>
      <c r="S4143" s="86"/>
      <c r="T4143" s="70"/>
      <c r="Z4143" s="68">
        <f t="shared" si="269"/>
        <v>1</v>
      </c>
      <c r="AC4143" s="1" t="str">
        <f t="shared" si="270"/>
        <v>1900</v>
      </c>
    </row>
    <row r="4144" spans="2:29" x14ac:dyDescent="0.25">
      <c r="B4144" s="1">
        <f t="shared" si="267"/>
        <v>0</v>
      </c>
      <c r="D4144" s="95" t="str">
        <f t="shared" si="268"/>
        <v/>
      </c>
      <c r="E4144" s="69"/>
      <c r="F4144" s="70"/>
      <c r="G4144" s="4"/>
      <c r="H4144" s="71"/>
      <c r="I4144" s="71"/>
      <c r="J4144" s="70"/>
      <c r="K4144" s="70"/>
      <c r="L4144" s="70"/>
      <c r="M4144" s="70"/>
      <c r="N4144" s="70"/>
      <c r="O4144" s="70"/>
      <c r="P4144" s="70"/>
      <c r="Q4144" s="70"/>
      <c r="R4144" s="70"/>
      <c r="S4144" s="86"/>
      <c r="T4144" s="70"/>
      <c r="Z4144" s="68">
        <f t="shared" si="269"/>
        <v>1</v>
      </c>
      <c r="AC4144" s="1" t="str">
        <f t="shared" si="270"/>
        <v>1900</v>
      </c>
    </row>
    <row r="4145" spans="2:29" x14ac:dyDescent="0.25">
      <c r="B4145" s="1">
        <f t="shared" si="267"/>
        <v>0</v>
      </c>
      <c r="D4145" s="95" t="str">
        <f t="shared" si="268"/>
        <v/>
      </c>
      <c r="E4145" s="69"/>
      <c r="F4145" s="70"/>
      <c r="G4145" s="4"/>
      <c r="H4145" s="71"/>
      <c r="I4145" s="71"/>
      <c r="J4145" s="70"/>
      <c r="K4145" s="70"/>
      <c r="L4145" s="70"/>
      <c r="M4145" s="70"/>
      <c r="N4145" s="70"/>
      <c r="O4145" s="70"/>
      <c r="P4145" s="70"/>
      <c r="Q4145" s="70"/>
      <c r="R4145" s="70"/>
      <c r="S4145" s="86"/>
      <c r="T4145" s="70"/>
      <c r="Z4145" s="68">
        <f t="shared" si="269"/>
        <v>1</v>
      </c>
      <c r="AC4145" s="1" t="str">
        <f t="shared" si="270"/>
        <v>1900</v>
      </c>
    </row>
    <row r="4146" spans="2:29" x14ac:dyDescent="0.25">
      <c r="B4146" s="1">
        <f t="shared" si="267"/>
        <v>0</v>
      </c>
      <c r="D4146" s="95" t="str">
        <f t="shared" si="268"/>
        <v/>
      </c>
      <c r="E4146" s="69"/>
      <c r="F4146" s="70"/>
      <c r="G4146" s="4"/>
      <c r="H4146" s="71"/>
      <c r="I4146" s="71"/>
      <c r="J4146" s="70"/>
      <c r="K4146" s="70"/>
      <c r="L4146" s="70"/>
      <c r="M4146" s="70"/>
      <c r="N4146" s="70"/>
      <c r="O4146" s="70"/>
      <c r="P4146" s="70"/>
      <c r="Q4146" s="70"/>
      <c r="R4146" s="70"/>
      <c r="S4146" s="86"/>
      <c r="T4146" s="70"/>
      <c r="Z4146" s="68">
        <f t="shared" si="269"/>
        <v>1</v>
      </c>
      <c r="AC4146" s="1" t="str">
        <f t="shared" si="270"/>
        <v>1900</v>
      </c>
    </row>
    <row r="4147" spans="2:29" x14ac:dyDescent="0.25">
      <c r="B4147" s="1">
        <f t="shared" si="267"/>
        <v>0</v>
      </c>
      <c r="D4147" s="95" t="str">
        <f t="shared" si="268"/>
        <v/>
      </c>
      <c r="E4147" s="69"/>
      <c r="F4147" s="70"/>
      <c r="G4147" s="4"/>
      <c r="H4147" s="71"/>
      <c r="I4147" s="71"/>
      <c r="J4147" s="70"/>
      <c r="K4147" s="70"/>
      <c r="L4147" s="70"/>
      <c r="M4147" s="70"/>
      <c r="N4147" s="70"/>
      <c r="O4147" s="70"/>
      <c r="P4147" s="70"/>
      <c r="Q4147" s="70"/>
      <c r="R4147" s="70"/>
      <c r="S4147" s="86"/>
      <c r="T4147" s="70"/>
      <c r="Z4147" s="68">
        <f t="shared" si="269"/>
        <v>1</v>
      </c>
      <c r="AC4147" s="1" t="str">
        <f t="shared" si="270"/>
        <v>1900</v>
      </c>
    </row>
    <row r="4148" spans="2:29" x14ac:dyDescent="0.25">
      <c r="B4148" s="1">
        <f t="shared" si="267"/>
        <v>0</v>
      </c>
      <c r="D4148" s="95" t="str">
        <f t="shared" si="268"/>
        <v/>
      </c>
      <c r="E4148" s="69"/>
      <c r="F4148" s="70"/>
      <c r="G4148" s="4"/>
      <c r="H4148" s="71"/>
      <c r="I4148" s="71"/>
      <c r="J4148" s="70"/>
      <c r="K4148" s="70"/>
      <c r="L4148" s="70"/>
      <c r="M4148" s="70"/>
      <c r="N4148" s="70"/>
      <c r="O4148" s="70"/>
      <c r="P4148" s="70"/>
      <c r="Q4148" s="70"/>
      <c r="R4148" s="70"/>
      <c r="S4148" s="86"/>
      <c r="T4148" s="70"/>
      <c r="Z4148" s="68">
        <f t="shared" si="269"/>
        <v>1</v>
      </c>
      <c r="AC4148" s="1" t="str">
        <f t="shared" si="270"/>
        <v>1900</v>
      </c>
    </row>
    <row r="4149" spans="2:29" x14ac:dyDescent="0.25">
      <c r="B4149" s="1">
        <f t="shared" si="267"/>
        <v>0</v>
      </c>
      <c r="D4149" s="95" t="str">
        <f t="shared" si="268"/>
        <v/>
      </c>
      <c r="E4149" s="69"/>
      <c r="F4149" s="70"/>
      <c r="G4149" s="4"/>
      <c r="H4149" s="71"/>
      <c r="I4149" s="71"/>
      <c r="J4149" s="70"/>
      <c r="K4149" s="70"/>
      <c r="L4149" s="70"/>
      <c r="M4149" s="70"/>
      <c r="N4149" s="70"/>
      <c r="O4149" s="70"/>
      <c r="P4149" s="70"/>
      <c r="Q4149" s="70"/>
      <c r="R4149" s="70"/>
      <c r="S4149" s="86"/>
      <c r="T4149" s="70"/>
      <c r="Z4149" s="68">
        <f t="shared" si="269"/>
        <v>1</v>
      </c>
      <c r="AC4149" s="1" t="str">
        <f t="shared" si="270"/>
        <v>1900</v>
      </c>
    </row>
    <row r="4150" spans="2:29" x14ac:dyDescent="0.25">
      <c r="B4150" s="1">
        <f t="shared" si="267"/>
        <v>0</v>
      </c>
      <c r="D4150" s="95" t="str">
        <f t="shared" si="268"/>
        <v/>
      </c>
      <c r="E4150" s="69"/>
      <c r="F4150" s="70"/>
      <c r="G4150" s="4"/>
      <c r="H4150" s="71"/>
      <c r="I4150" s="71"/>
      <c r="J4150" s="70"/>
      <c r="K4150" s="70"/>
      <c r="L4150" s="70"/>
      <c r="M4150" s="70"/>
      <c r="N4150" s="70"/>
      <c r="O4150" s="70"/>
      <c r="P4150" s="70"/>
      <c r="Q4150" s="70"/>
      <c r="R4150" s="70"/>
      <c r="S4150" s="86"/>
      <c r="T4150" s="70"/>
      <c r="Z4150" s="68">
        <f t="shared" si="269"/>
        <v>1</v>
      </c>
      <c r="AC4150" s="1" t="str">
        <f t="shared" si="270"/>
        <v>1900</v>
      </c>
    </row>
    <row r="4151" spans="2:29" x14ac:dyDescent="0.25">
      <c r="B4151" s="1">
        <f t="shared" si="267"/>
        <v>0</v>
      </c>
      <c r="D4151" s="95" t="str">
        <f t="shared" si="268"/>
        <v/>
      </c>
      <c r="E4151" s="69"/>
      <c r="F4151" s="70"/>
      <c r="G4151" s="4"/>
      <c r="H4151" s="71"/>
      <c r="I4151" s="71"/>
      <c r="J4151" s="70"/>
      <c r="K4151" s="70"/>
      <c r="L4151" s="70"/>
      <c r="M4151" s="70"/>
      <c r="N4151" s="70"/>
      <c r="O4151" s="70"/>
      <c r="P4151" s="70"/>
      <c r="Q4151" s="70"/>
      <c r="R4151" s="70"/>
      <c r="S4151" s="86"/>
      <c r="T4151" s="70"/>
      <c r="Z4151" s="68">
        <f t="shared" si="269"/>
        <v>1</v>
      </c>
      <c r="AC4151" s="1" t="str">
        <f t="shared" si="270"/>
        <v>1900</v>
      </c>
    </row>
    <row r="4152" spans="2:29" x14ac:dyDescent="0.25">
      <c r="B4152" s="1">
        <f t="shared" si="267"/>
        <v>0</v>
      </c>
      <c r="D4152" s="95" t="str">
        <f t="shared" si="268"/>
        <v/>
      </c>
      <c r="E4152" s="69"/>
      <c r="F4152" s="70"/>
      <c r="G4152" s="4"/>
      <c r="H4152" s="71"/>
      <c r="I4152" s="71"/>
      <c r="J4152" s="70"/>
      <c r="K4152" s="70"/>
      <c r="L4152" s="70"/>
      <c r="M4152" s="70"/>
      <c r="N4152" s="70"/>
      <c r="O4152" s="70"/>
      <c r="P4152" s="70"/>
      <c r="Q4152" s="70"/>
      <c r="R4152" s="70"/>
      <c r="S4152" s="86"/>
      <c r="T4152" s="70"/>
      <c r="Z4152" s="68">
        <f t="shared" si="269"/>
        <v>1</v>
      </c>
      <c r="AC4152" s="1" t="str">
        <f t="shared" si="270"/>
        <v>1900</v>
      </c>
    </row>
    <row r="4153" spans="2:29" x14ac:dyDescent="0.25">
      <c r="B4153" s="1">
        <f t="shared" si="267"/>
        <v>0</v>
      </c>
      <c r="D4153" s="95" t="str">
        <f t="shared" si="268"/>
        <v/>
      </c>
      <c r="E4153" s="69"/>
      <c r="F4153" s="70"/>
      <c r="G4153" s="4"/>
      <c r="H4153" s="71"/>
      <c r="I4153" s="71"/>
      <c r="J4153" s="70"/>
      <c r="K4153" s="70"/>
      <c r="L4153" s="70"/>
      <c r="M4153" s="70"/>
      <c r="N4153" s="70"/>
      <c r="O4153" s="70"/>
      <c r="P4153" s="70"/>
      <c r="Q4153" s="70"/>
      <c r="R4153" s="70"/>
      <c r="S4153" s="86"/>
      <c r="T4153" s="70"/>
      <c r="Z4153" s="68">
        <f t="shared" si="269"/>
        <v>1</v>
      </c>
      <c r="AC4153" s="1" t="str">
        <f t="shared" si="270"/>
        <v>1900</v>
      </c>
    </row>
    <row r="4154" spans="2:29" x14ac:dyDescent="0.25">
      <c r="B4154" s="1">
        <f t="shared" si="267"/>
        <v>0</v>
      </c>
      <c r="D4154" s="95" t="str">
        <f t="shared" si="268"/>
        <v/>
      </c>
      <c r="E4154" s="69"/>
      <c r="F4154" s="70"/>
      <c r="G4154" s="4"/>
      <c r="H4154" s="71"/>
      <c r="I4154" s="71"/>
      <c r="J4154" s="70"/>
      <c r="K4154" s="70"/>
      <c r="L4154" s="70"/>
      <c r="M4154" s="70"/>
      <c r="N4154" s="70"/>
      <c r="O4154" s="70"/>
      <c r="P4154" s="70"/>
      <c r="Q4154" s="70"/>
      <c r="R4154" s="70"/>
      <c r="S4154" s="86"/>
      <c r="T4154" s="70"/>
      <c r="Z4154" s="68">
        <f t="shared" si="269"/>
        <v>1</v>
      </c>
      <c r="AC4154" s="1" t="str">
        <f t="shared" si="270"/>
        <v>1900</v>
      </c>
    </row>
    <row r="4155" spans="2:29" x14ac:dyDescent="0.25">
      <c r="B4155" s="1">
        <f t="shared" si="267"/>
        <v>0</v>
      </c>
      <c r="D4155" s="95" t="str">
        <f t="shared" si="268"/>
        <v/>
      </c>
      <c r="E4155" s="69"/>
      <c r="F4155" s="70"/>
      <c r="G4155" s="4"/>
      <c r="H4155" s="71"/>
      <c r="I4155" s="71"/>
      <c r="J4155" s="70"/>
      <c r="K4155" s="70"/>
      <c r="L4155" s="70"/>
      <c r="M4155" s="70"/>
      <c r="N4155" s="70"/>
      <c r="O4155" s="70"/>
      <c r="P4155" s="70"/>
      <c r="Q4155" s="70"/>
      <c r="R4155" s="70"/>
      <c r="S4155" s="86"/>
      <c r="T4155" s="70"/>
      <c r="Z4155" s="68">
        <f t="shared" si="269"/>
        <v>1</v>
      </c>
      <c r="AC4155" s="1" t="str">
        <f t="shared" si="270"/>
        <v>1900</v>
      </c>
    </row>
    <row r="4156" spans="2:29" x14ac:dyDescent="0.25">
      <c r="B4156" s="1">
        <f t="shared" si="267"/>
        <v>0</v>
      </c>
      <c r="D4156" s="95" t="str">
        <f t="shared" si="268"/>
        <v/>
      </c>
      <c r="E4156" s="69"/>
      <c r="F4156" s="70"/>
      <c r="G4156" s="4"/>
      <c r="H4156" s="71"/>
      <c r="I4156" s="71"/>
      <c r="J4156" s="70"/>
      <c r="K4156" s="70"/>
      <c r="L4156" s="70"/>
      <c r="M4156" s="70"/>
      <c r="N4156" s="70"/>
      <c r="O4156" s="70"/>
      <c r="P4156" s="70"/>
      <c r="Q4156" s="70"/>
      <c r="R4156" s="70"/>
      <c r="S4156" s="86"/>
      <c r="T4156" s="70"/>
      <c r="Z4156" s="68">
        <f t="shared" si="269"/>
        <v>1</v>
      </c>
      <c r="AC4156" s="1" t="str">
        <f t="shared" si="270"/>
        <v>1900</v>
      </c>
    </row>
    <row r="4157" spans="2:29" x14ac:dyDescent="0.25">
      <c r="B4157" s="1">
        <f t="shared" si="267"/>
        <v>0</v>
      </c>
      <c r="D4157" s="95" t="str">
        <f t="shared" si="268"/>
        <v/>
      </c>
      <c r="E4157" s="69"/>
      <c r="F4157" s="70"/>
      <c r="G4157" s="4"/>
      <c r="H4157" s="71"/>
      <c r="I4157" s="71"/>
      <c r="J4157" s="70"/>
      <c r="K4157" s="70"/>
      <c r="L4157" s="70"/>
      <c r="M4157" s="70"/>
      <c r="N4157" s="70"/>
      <c r="O4157" s="70"/>
      <c r="P4157" s="70"/>
      <c r="Q4157" s="70"/>
      <c r="R4157" s="70"/>
      <c r="S4157" s="86"/>
      <c r="T4157" s="70"/>
      <c r="Z4157" s="68">
        <f t="shared" si="269"/>
        <v>1</v>
      </c>
      <c r="AC4157" s="1" t="str">
        <f t="shared" si="270"/>
        <v>1900</v>
      </c>
    </row>
    <row r="4158" spans="2:29" x14ac:dyDescent="0.25">
      <c r="B4158" s="1">
        <f t="shared" si="267"/>
        <v>0</v>
      </c>
      <c r="D4158" s="95" t="str">
        <f t="shared" si="268"/>
        <v/>
      </c>
      <c r="E4158" s="69"/>
      <c r="F4158" s="70"/>
      <c r="G4158" s="4"/>
      <c r="H4158" s="71"/>
      <c r="I4158" s="71"/>
      <c r="J4158" s="70"/>
      <c r="K4158" s="70"/>
      <c r="L4158" s="70"/>
      <c r="M4158" s="70"/>
      <c r="N4158" s="70"/>
      <c r="O4158" s="70"/>
      <c r="P4158" s="70"/>
      <c r="Q4158" s="70"/>
      <c r="R4158" s="70"/>
      <c r="S4158" s="86"/>
      <c r="T4158" s="70"/>
      <c r="Z4158" s="68">
        <f t="shared" si="269"/>
        <v>1</v>
      </c>
      <c r="AC4158" s="1" t="str">
        <f t="shared" si="270"/>
        <v>1900</v>
      </c>
    </row>
    <row r="4159" spans="2:29" x14ac:dyDescent="0.25">
      <c r="B4159" s="1">
        <f t="shared" si="267"/>
        <v>0</v>
      </c>
      <c r="D4159" s="95" t="str">
        <f t="shared" si="268"/>
        <v/>
      </c>
      <c r="E4159" s="69"/>
      <c r="F4159" s="70"/>
      <c r="G4159" s="4"/>
      <c r="H4159" s="71"/>
      <c r="I4159" s="71"/>
      <c r="J4159" s="70"/>
      <c r="K4159" s="70"/>
      <c r="L4159" s="70"/>
      <c r="M4159" s="70"/>
      <c r="N4159" s="70"/>
      <c r="O4159" s="70"/>
      <c r="P4159" s="70"/>
      <c r="Q4159" s="70"/>
      <c r="R4159" s="70"/>
      <c r="S4159" s="86"/>
      <c r="T4159" s="70"/>
      <c r="Z4159" s="68">
        <f t="shared" si="269"/>
        <v>1</v>
      </c>
      <c r="AC4159" s="1" t="str">
        <f t="shared" si="270"/>
        <v>1900</v>
      </c>
    </row>
    <row r="4160" spans="2:29" x14ac:dyDescent="0.25">
      <c r="B4160" s="1">
        <f t="shared" si="267"/>
        <v>0</v>
      </c>
      <c r="D4160" s="95" t="str">
        <f t="shared" si="268"/>
        <v/>
      </c>
      <c r="E4160" s="69"/>
      <c r="F4160" s="70"/>
      <c r="G4160" s="4"/>
      <c r="H4160" s="71"/>
      <c r="I4160" s="71"/>
      <c r="J4160" s="70"/>
      <c r="K4160" s="70"/>
      <c r="L4160" s="70"/>
      <c r="M4160" s="70"/>
      <c r="N4160" s="70"/>
      <c r="O4160" s="70"/>
      <c r="P4160" s="70"/>
      <c r="Q4160" s="70"/>
      <c r="R4160" s="70"/>
      <c r="S4160" s="86"/>
      <c r="T4160" s="70"/>
      <c r="Z4160" s="68">
        <f t="shared" si="269"/>
        <v>1</v>
      </c>
      <c r="AC4160" s="1" t="str">
        <f t="shared" si="270"/>
        <v>1900</v>
      </c>
    </row>
    <row r="4161" spans="2:29" x14ac:dyDescent="0.25">
      <c r="B4161" s="1">
        <f t="shared" si="267"/>
        <v>0</v>
      </c>
      <c r="D4161" s="95" t="str">
        <f t="shared" si="268"/>
        <v/>
      </c>
      <c r="E4161" s="69"/>
      <c r="F4161" s="70"/>
      <c r="G4161" s="4"/>
      <c r="H4161" s="71"/>
      <c r="I4161" s="71"/>
      <c r="J4161" s="70"/>
      <c r="K4161" s="70"/>
      <c r="L4161" s="70"/>
      <c r="M4161" s="70"/>
      <c r="N4161" s="70"/>
      <c r="O4161" s="70"/>
      <c r="P4161" s="70"/>
      <c r="Q4161" s="70"/>
      <c r="R4161" s="70"/>
      <c r="S4161" s="86"/>
      <c r="T4161" s="70"/>
      <c r="Z4161" s="68">
        <f t="shared" si="269"/>
        <v>1</v>
      </c>
      <c r="AC4161" s="1" t="str">
        <f t="shared" si="270"/>
        <v>1900</v>
      </c>
    </row>
    <row r="4162" spans="2:29" x14ac:dyDescent="0.25">
      <c r="B4162" s="1">
        <f t="shared" si="267"/>
        <v>0</v>
      </c>
      <c r="D4162" s="95" t="str">
        <f t="shared" si="268"/>
        <v/>
      </c>
      <c r="E4162" s="69"/>
      <c r="F4162" s="70"/>
      <c r="G4162" s="4"/>
      <c r="H4162" s="71"/>
      <c r="I4162" s="71"/>
      <c r="J4162" s="70"/>
      <c r="K4162" s="70"/>
      <c r="L4162" s="70"/>
      <c r="M4162" s="70"/>
      <c r="N4162" s="70"/>
      <c r="O4162" s="70"/>
      <c r="P4162" s="70"/>
      <c r="Q4162" s="70"/>
      <c r="R4162" s="70"/>
      <c r="S4162" s="86"/>
      <c r="T4162" s="70"/>
      <c r="Z4162" s="68">
        <f t="shared" si="269"/>
        <v>1</v>
      </c>
      <c r="AC4162" s="1" t="str">
        <f t="shared" si="270"/>
        <v>1900</v>
      </c>
    </row>
    <row r="4163" spans="2:29" x14ac:dyDescent="0.25">
      <c r="B4163" s="1">
        <f t="shared" si="267"/>
        <v>0</v>
      </c>
      <c r="D4163" s="95" t="str">
        <f t="shared" si="268"/>
        <v/>
      </c>
      <c r="E4163" s="69"/>
      <c r="F4163" s="70"/>
      <c r="G4163" s="4"/>
      <c r="H4163" s="71"/>
      <c r="I4163" s="71"/>
      <c r="J4163" s="70"/>
      <c r="K4163" s="70"/>
      <c r="L4163" s="70"/>
      <c r="M4163" s="70"/>
      <c r="N4163" s="70"/>
      <c r="O4163" s="70"/>
      <c r="P4163" s="70"/>
      <c r="Q4163" s="70"/>
      <c r="R4163" s="70"/>
      <c r="S4163" s="86"/>
      <c r="T4163" s="70"/>
      <c r="Z4163" s="68">
        <f t="shared" si="269"/>
        <v>1</v>
      </c>
      <c r="AC4163" s="1" t="str">
        <f t="shared" si="270"/>
        <v>1900</v>
      </c>
    </row>
    <row r="4164" spans="2:29" x14ac:dyDescent="0.25">
      <c r="B4164" s="1">
        <f t="shared" ref="B4164:B4227" si="271">IF($B$1=YEAR(Z4164),D4164,0)</f>
        <v>0</v>
      </c>
      <c r="D4164" s="95" t="str">
        <f t="shared" ref="D4164:D4227" si="272">IF(Z4164&lt;&gt;$Y$2,IF(YEAR(Z4164)=YEAR(Z4163),D4163+1,1),"")</f>
        <v/>
      </c>
      <c r="E4164" s="69"/>
      <c r="F4164" s="70"/>
      <c r="G4164" s="4"/>
      <c r="H4164" s="71"/>
      <c r="I4164" s="71"/>
      <c r="J4164" s="70"/>
      <c r="K4164" s="70"/>
      <c r="L4164" s="70"/>
      <c r="M4164" s="70"/>
      <c r="N4164" s="70"/>
      <c r="O4164" s="70"/>
      <c r="P4164" s="70"/>
      <c r="Q4164" s="70"/>
      <c r="R4164" s="70"/>
      <c r="S4164" s="86"/>
      <c r="T4164" s="70"/>
      <c r="Z4164" s="68">
        <f t="shared" ref="Z4164:Z4227" si="273">IF(CONCATENATE(F4164,F4165,F4166,F4167,F4168,F4169)&lt;&gt;"",IF(AND(E4164&lt;&gt;0,ISNUMBER(E4164)=TRUE),E4164,Z4163),$Y$2)</f>
        <v>1</v>
      </c>
      <c r="AC4164" s="1" t="str">
        <f t="shared" si="270"/>
        <v>1900</v>
      </c>
    </row>
    <row r="4165" spans="2:29" x14ac:dyDescent="0.25">
      <c r="B4165" s="1">
        <f t="shared" si="271"/>
        <v>0</v>
      </c>
      <c r="D4165" s="95" t="str">
        <f t="shared" si="272"/>
        <v/>
      </c>
      <c r="E4165" s="69"/>
      <c r="F4165" s="70"/>
      <c r="G4165" s="4"/>
      <c r="H4165" s="71"/>
      <c r="I4165" s="71"/>
      <c r="J4165" s="70"/>
      <c r="K4165" s="70"/>
      <c r="L4165" s="70"/>
      <c r="M4165" s="70"/>
      <c r="N4165" s="70"/>
      <c r="O4165" s="70"/>
      <c r="P4165" s="70"/>
      <c r="Q4165" s="70"/>
      <c r="R4165" s="70"/>
      <c r="S4165" s="86"/>
      <c r="T4165" s="70"/>
      <c r="Z4165" s="68">
        <f t="shared" si="273"/>
        <v>1</v>
      </c>
      <c r="AC4165" s="1" t="str">
        <f t="shared" ref="AC4165:AC4228" si="274">YEAR(Z4165)&amp;F4165&amp;G4165</f>
        <v>1900</v>
      </c>
    </row>
    <row r="4166" spans="2:29" x14ac:dyDescent="0.25">
      <c r="B4166" s="1">
        <f t="shared" si="271"/>
        <v>0</v>
      </c>
      <c r="D4166" s="95" t="str">
        <f t="shared" si="272"/>
        <v/>
      </c>
      <c r="E4166" s="69"/>
      <c r="F4166" s="70"/>
      <c r="G4166" s="4"/>
      <c r="H4166" s="71"/>
      <c r="I4166" s="71"/>
      <c r="J4166" s="70"/>
      <c r="K4166" s="70"/>
      <c r="L4166" s="70"/>
      <c r="M4166" s="70"/>
      <c r="N4166" s="70"/>
      <c r="O4166" s="70"/>
      <c r="P4166" s="70"/>
      <c r="Q4166" s="70"/>
      <c r="R4166" s="70"/>
      <c r="S4166" s="86"/>
      <c r="T4166" s="70"/>
      <c r="Z4166" s="68">
        <f t="shared" si="273"/>
        <v>1</v>
      </c>
      <c r="AC4166" s="1" t="str">
        <f t="shared" si="274"/>
        <v>1900</v>
      </c>
    </row>
    <row r="4167" spans="2:29" x14ac:dyDescent="0.25">
      <c r="B4167" s="1">
        <f t="shared" si="271"/>
        <v>0</v>
      </c>
      <c r="D4167" s="95" t="str">
        <f t="shared" si="272"/>
        <v/>
      </c>
      <c r="E4167" s="69"/>
      <c r="F4167" s="70"/>
      <c r="G4167" s="4"/>
      <c r="H4167" s="71"/>
      <c r="I4167" s="71"/>
      <c r="J4167" s="70"/>
      <c r="K4167" s="70"/>
      <c r="L4167" s="70"/>
      <c r="M4167" s="70"/>
      <c r="N4167" s="70"/>
      <c r="O4167" s="70"/>
      <c r="P4167" s="70"/>
      <c r="Q4167" s="70"/>
      <c r="R4167" s="70"/>
      <c r="S4167" s="86"/>
      <c r="T4167" s="70"/>
      <c r="Z4167" s="68">
        <f t="shared" si="273"/>
        <v>1</v>
      </c>
      <c r="AC4167" s="1" t="str">
        <f t="shared" si="274"/>
        <v>1900</v>
      </c>
    </row>
    <row r="4168" spans="2:29" x14ac:dyDescent="0.25">
      <c r="B4168" s="1">
        <f t="shared" si="271"/>
        <v>0</v>
      </c>
      <c r="D4168" s="95" t="str">
        <f t="shared" si="272"/>
        <v/>
      </c>
      <c r="E4168" s="69"/>
      <c r="F4168" s="70"/>
      <c r="G4168" s="4"/>
      <c r="H4168" s="71"/>
      <c r="I4168" s="71"/>
      <c r="J4168" s="70"/>
      <c r="K4168" s="70"/>
      <c r="L4168" s="70"/>
      <c r="M4168" s="70"/>
      <c r="N4168" s="70"/>
      <c r="O4168" s="70"/>
      <c r="P4168" s="70"/>
      <c r="Q4168" s="70"/>
      <c r="R4168" s="70"/>
      <c r="S4168" s="86"/>
      <c r="T4168" s="70"/>
      <c r="Z4168" s="68">
        <f t="shared" si="273"/>
        <v>1</v>
      </c>
      <c r="AC4168" s="1" t="str">
        <f t="shared" si="274"/>
        <v>1900</v>
      </c>
    </row>
    <row r="4169" spans="2:29" x14ac:dyDescent="0.25">
      <c r="B4169" s="1">
        <f t="shared" si="271"/>
        <v>0</v>
      </c>
      <c r="D4169" s="95" t="str">
        <f t="shared" si="272"/>
        <v/>
      </c>
      <c r="E4169" s="69"/>
      <c r="F4169" s="70"/>
      <c r="G4169" s="4"/>
      <c r="H4169" s="71"/>
      <c r="I4169" s="71"/>
      <c r="J4169" s="70"/>
      <c r="K4169" s="70"/>
      <c r="L4169" s="70"/>
      <c r="M4169" s="70"/>
      <c r="N4169" s="70"/>
      <c r="O4169" s="70"/>
      <c r="P4169" s="70"/>
      <c r="Q4169" s="70"/>
      <c r="R4169" s="70"/>
      <c r="S4169" s="86"/>
      <c r="T4169" s="70"/>
      <c r="Z4169" s="68">
        <f t="shared" si="273"/>
        <v>1</v>
      </c>
      <c r="AC4169" s="1" t="str">
        <f t="shared" si="274"/>
        <v>1900</v>
      </c>
    </row>
    <row r="4170" spans="2:29" x14ac:dyDescent="0.25">
      <c r="B4170" s="1">
        <f t="shared" si="271"/>
        <v>0</v>
      </c>
      <c r="D4170" s="95" t="str">
        <f t="shared" si="272"/>
        <v/>
      </c>
      <c r="E4170" s="69"/>
      <c r="F4170" s="70"/>
      <c r="G4170" s="4"/>
      <c r="H4170" s="71"/>
      <c r="I4170" s="71"/>
      <c r="J4170" s="70"/>
      <c r="K4170" s="70"/>
      <c r="L4170" s="70"/>
      <c r="M4170" s="70"/>
      <c r="N4170" s="70"/>
      <c r="O4170" s="70"/>
      <c r="P4170" s="70"/>
      <c r="Q4170" s="70"/>
      <c r="R4170" s="70"/>
      <c r="S4170" s="86"/>
      <c r="T4170" s="70"/>
      <c r="Z4170" s="68">
        <f t="shared" si="273"/>
        <v>1</v>
      </c>
      <c r="AC4170" s="1" t="str">
        <f t="shared" si="274"/>
        <v>1900</v>
      </c>
    </row>
    <row r="4171" spans="2:29" x14ac:dyDescent="0.25">
      <c r="B4171" s="1">
        <f t="shared" si="271"/>
        <v>0</v>
      </c>
      <c r="D4171" s="95" t="str">
        <f t="shared" si="272"/>
        <v/>
      </c>
      <c r="E4171" s="69"/>
      <c r="F4171" s="70"/>
      <c r="G4171" s="4"/>
      <c r="H4171" s="71"/>
      <c r="I4171" s="71"/>
      <c r="J4171" s="70"/>
      <c r="K4171" s="70"/>
      <c r="L4171" s="70"/>
      <c r="M4171" s="70"/>
      <c r="N4171" s="70"/>
      <c r="O4171" s="70"/>
      <c r="P4171" s="70"/>
      <c r="Q4171" s="70"/>
      <c r="R4171" s="70"/>
      <c r="S4171" s="86"/>
      <c r="T4171" s="70"/>
      <c r="Z4171" s="68">
        <f t="shared" si="273"/>
        <v>1</v>
      </c>
      <c r="AC4171" s="1" t="str">
        <f t="shared" si="274"/>
        <v>1900</v>
      </c>
    </row>
    <row r="4172" spans="2:29" x14ac:dyDescent="0.25">
      <c r="B4172" s="1">
        <f t="shared" si="271"/>
        <v>0</v>
      </c>
      <c r="D4172" s="95" t="str">
        <f t="shared" si="272"/>
        <v/>
      </c>
      <c r="E4172" s="69"/>
      <c r="F4172" s="70"/>
      <c r="G4172" s="4"/>
      <c r="H4172" s="71"/>
      <c r="I4172" s="71"/>
      <c r="J4172" s="70"/>
      <c r="K4172" s="70"/>
      <c r="L4172" s="70"/>
      <c r="M4172" s="70"/>
      <c r="N4172" s="70"/>
      <c r="O4172" s="70"/>
      <c r="P4172" s="70"/>
      <c r="Q4172" s="70"/>
      <c r="R4172" s="70"/>
      <c r="S4172" s="86"/>
      <c r="T4172" s="70"/>
      <c r="Z4172" s="68">
        <f t="shared" si="273"/>
        <v>1</v>
      </c>
      <c r="AC4172" s="1" t="str">
        <f t="shared" si="274"/>
        <v>1900</v>
      </c>
    </row>
    <row r="4173" spans="2:29" x14ac:dyDescent="0.25">
      <c r="B4173" s="1">
        <f t="shared" si="271"/>
        <v>0</v>
      </c>
      <c r="D4173" s="95" t="str">
        <f t="shared" si="272"/>
        <v/>
      </c>
      <c r="E4173" s="69"/>
      <c r="F4173" s="70"/>
      <c r="G4173" s="4"/>
      <c r="H4173" s="71"/>
      <c r="I4173" s="71"/>
      <c r="J4173" s="70"/>
      <c r="K4173" s="70"/>
      <c r="L4173" s="70"/>
      <c r="M4173" s="70"/>
      <c r="N4173" s="70"/>
      <c r="O4173" s="70"/>
      <c r="P4173" s="70"/>
      <c r="Q4173" s="70"/>
      <c r="R4173" s="70"/>
      <c r="S4173" s="86"/>
      <c r="T4173" s="70"/>
      <c r="Z4173" s="68">
        <f t="shared" si="273"/>
        <v>1</v>
      </c>
      <c r="AC4173" s="1" t="str">
        <f t="shared" si="274"/>
        <v>1900</v>
      </c>
    </row>
    <row r="4174" spans="2:29" x14ac:dyDescent="0.25">
      <c r="B4174" s="1">
        <f t="shared" si="271"/>
        <v>0</v>
      </c>
      <c r="D4174" s="95" t="str">
        <f t="shared" si="272"/>
        <v/>
      </c>
      <c r="E4174" s="69"/>
      <c r="F4174" s="70"/>
      <c r="G4174" s="4"/>
      <c r="H4174" s="71"/>
      <c r="I4174" s="71"/>
      <c r="J4174" s="70"/>
      <c r="K4174" s="70"/>
      <c r="L4174" s="70"/>
      <c r="M4174" s="70"/>
      <c r="N4174" s="70"/>
      <c r="O4174" s="70"/>
      <c r="P4174" s="70"/>
      <c r="Q4174" s="70"/>
      <c r="R4174" s="70"/>
      <c r="S4174" s="86"/>
      <c r="T4174" s="70"/>
      <c r="Z4174" s="68">
        <f t="shared" si="273"/>
        <v>1</v>
      </c>
      <c r="AC4174" s="1" t="str">
        <f t="shared" si="274"/>
        <v>1900</v>
      </c>
    </row>
    <row r="4175" spans="2:29" x14ac:dyDescent="0.25">
      <c r="B4175" s="1">
        <f t="shared" si="271"/>
        <v>0</v>
      </c>
      <c r="D4175" s="95" t="str">
        <f t="shared" si="272"/>
        <v/>
      </c>
      <c r="E4175" s="69"/>
      <c r="F4175" s="70"/>
      <c r="G4175" s="4"/>
      <c r="H4175" s="71"/>
      <c r="I4175" s="71"/>
      <c r="J4175" s="70"/>
      <c r="K4175" s="70"/>
      <c r="L4175" s="70"/>
      <c r="M4175" s="70"/>
      <c r="N4175" s="70"/>
      <c r="O4175" s="70"/>
      <c r="P4175" s="70"/>
      <c r="Q4175" s="70"/>
      <c r="R4175" s="70"/>
      <c r="S4175" s="86"/>
      <c r="T4175" s="70"/>
      <c r="Z4175" s="68">
        <f t="shared" si="273"/>
        <v>1</v>
      </c>
      <c r="AC4175" s="1" t="str">
        <f t="shared" si="274"/>
        <v>1900</v>
      </c>
    </row>
    <row r="4176" spans="2:29" x14ac:dyDescent="0.25">
      <c r="B4176" s="1">
        <f t="shared" si="271"/>
        <v>0</v>
      </c>
      <c r="D4176" s="95" t="str">
        <f t="shared" si="272"/>
        <v/>
      </c>
      <c r="E4176" s="69"/>
      <c r="F4176" s="70"/>
      <c r="G4176" s="4"/>
      <c r="H4176" s="71"/>
      <c r="I4176" s="71"/>
      <c r="J4176" s="70"/>
      <c r="K4176" s="70"/>
      <c r="L4176" s="70"/>
      <c r="M4176" s="70"/>
      <c r="N4176" s="70"/>
      <c r="O4176" s="70"/>
      <c r="P4176" s="70"/>
      <c r="Q4176" s="70"/>
      <c r="R4176" s="70"/>
      <c r="S4176" s="86"/>
      <c r="T4176" s="70"/>
      <c r="Z4176" s="68">
        <f t="shared" si="273"/>
        <v>1</v>
      </c>
      <c r="AC4176" s="1" t="str">
        <f t="shared" si="274"/>
        <v>1900</v>
      </c>
    </row>
    <row r="4177" spans="2:29" x14ac:dyDescent="0.25">
      <c r="B4177" s="1">
        <f t="shared" si="271"/>
        <v>0</v>
      </c>
      <c r="D4177" s="95" t="str">
        <f t="shared" si="272"/>
        <v/>
      </c>
      <c r="E4177" s="69"/>
      <c r="F4177" s="70"/>
      <c r="G4177" s="4"/>
      <c r="H4177" s="71"/>
      <c r="I4177" s="71"/>
      <c r="J4177" s="70"/>
      <c r="K4177" s="70"/>
      <c r="L4177" s="70"/>
      <c r="M4177" s="70"/>
      <c r="N4177" s="70"/>
      <c r="O4177" s="70"/>
      <c r="P4177" s="70"/>
      <c r="Q4177" s="70"/>
      <c r="R4177" s="70"/>
      <c r="S4177" s="86"/>
      <c r="T4177" s="70"/>
      <c r="Z4177" s="68">
        <f t="shared" si="273"/>
        <v>1</v>
      </c>
      <c r="AC4177" s="1" t="str">
        <f t="shared" si="274"/>
        <v>1900</v>
      </c>
    </row>
    <row r="4178" spans="2:29" x14ac:dyDescent="0.25">
      <c r="B4178" s="1">
        <f t="shared" si="271"/>
        <v>0</v>
      </c>
      <c r="D4178" s="95" t="str">
        <f t="shared" si="272"/>
        <v/>
      </c>
      <c r="E4178" s="69"/>
      <c r="F4178" s="70"/>
      <c r="G4178" s="4"/>
      <c r="H4178" s="71"/>
      <c r="I4178" s="71"/>
      <c r="J4178" s="70"/>
      <c r="K4178" s="70"/>
      <c r="L4178" s="70"/>
      <c r="M4178" s="70"/>
      <c r="N4178" s="70"/>
      <c r="O4178" s="70"/>
      <c r="P4178" s="70"/>
      <c r="Q4178" s="70"/>
      <c r="R4178" s="70"/>
      <c r="S4178" s="86"/>
      <c r="T4178" s="70"/>
      <c r="Z4178" s="68">
        <f t="shared" si="273"/>
        <v>1</v>
      </c>
      <c r="AC4178" s="1" t="str">
        <f t="shared" si="274"/>
        <v>1900</v>
      </c>
    </row>
    <row r="4179" spans="2:29" x14ac:dyDescent="0.25">
      <c r="B4179" s="1">
        <f t="shared" si="271"/>
        <v>0</v>
      </c>
      <c r="D4179" s="95" t="str">
        <f t="shared" si="272"/>
        <v/>
      </c>
      <c r="E4179" s="69"/>
      <c r="F4179" s="70"/>
      <c r="G4179" s="4"/>
      <c r="H4179" s="71"/>
      <c r="I4179" s="71"/>
      <c r="J4179" s="70"/>
      <c r="K4179" s="70"/>
      <c r="L4179" s="70"/>
      <c r="M4179" s="70"/>
      <c r="N4179" s="70"/>
      <c r="O4179" s="70"/>
      <c r="P4179" s="70"/>
      <c r="Q4179" s="70"/>
      <c r="R4179" s="70"/>
      <c r="S4179" s="86"/>
      <c r="T4179" s="70"/>
      <c r="Z4179" s="68">
        <f t="shared" si="273"/>
        <v>1</v>
      </c>
      <c r="AC4179" s="1" t="str">
        <f t="shared" si="274"/>
        <v>1900</v>
      </c>
    </row>
    <row r="4180" spans="2:29" x14ac:dyDescent="0.25">
      <c r="B4180" s="1">
        <f t="shared" si="271"/>
        <v>0</v>
      </c>
      <c r="D4180" s="95" t="str">
        <f t="shared" si="272"/>
        <v/>
      </c>
      <c r="E4180" s="69"/>
      <c r="F4180" s="70"/>
      <c r="G4180" s="4"/>
      <c r="H4180" s="71"/>
      <c r="I4180" s="71"/>
      <c r="J4180" s="70"/>
      <c r="K4180" s="70"/>
      <c r="L4180" s="70"/>
      <c r="M4180" s="70"/>
      <c r="N4180" s="70"/>
      <c r="O4180" s="70"/>
      <c r="P4180" s="70"/>
      <c r="Q4180" s="70"/>
      <c r="R4180" s="70"/>
      <c r="S4180" s="86"/>
      <c r="T4180" s="70"/>
      <c r="Z4180" s="68">
        <f t="shared" si="273"/>
        <v>1</v>
      </c>
      <c r="AC4180" s="1" t="str">
        <f t="shared" si="274"/>
        <v>1900</v>
      </c>
    </row>
    <row r="4181" spans="2:29" x14ac:dyDescent="0.25">
      <c r="B4181" s="1">
        <f t="shared" si="271"/>
        <v>0</v>
      </c>
      <c r="D4181" s="95" t="str">
        <f t="shared" si="272"/>
        <v/>
      </c>
      <c r="E4181" s="69"/>
      <c r="F4181" s="70"/>
      <c r="G4181" s="4"/>
      <c r="H4181" s="71"/>
      <c r="I4181" s="71"/>
      <c r="J4181" s="70"/>
      <c r="K4181" s="70"/>
      <c r="L4181" s="70"/>
      <c r="M4181" s="70"/>
      <c r="N4181" s="70"/>
      <c r="O4181" s="70"/>
      <c r="P4181" s="70"/>
      <c r="Q4181" s="70"/>
      <c r="R4181" s="70"/>
      <c r="S4181" s="86"/>
      <c r="T4181" s="70"/>
      <c r="Z4181" s="68">
        <f t="shared" si="273"/>
        <v>1</v>
      </c>
      <c r="AC4181" s="1" t="str">
        <f t="shared" si="274"/>
        <v>1900</v>
      </c>
    </row>
    <row r="4182" spans="2:29" x14ac:dyDescent="0.25">
      <c r="B4182" s="1">
        <f t="shared" si="271"/>
        <v>0</v>
      </c>
      <c r="D4182" s="95" t="str">
        <f t="shared" si="272"/>
        <v/>
      </c>
      <c r="E4182" s="69"/>
      <c r="F4182" s="70"/>
      <c r="G4182" s="4"/>
      <c r="H4182" s="71"/>
      <c r="I4182" s="71"/>
      <c r="J4182" s="70"/>
      <c r="K4182" s="70"/>
      <c r="L4182" s="70"/>
      <c r="M4182" s="70"/>
      <c r="N4182" s="70"/>
      <c r="O4182" s="70"/>
      <c r="P4182" s="70"/>
      <c r="Q4182" s="70"/>
      <c r="R4182" s="70"/>
      <c r="S4182" s="86"/>
      <c r="T4182" s="70"/>
      <c r="Z4182" s="68">
        <f t="shared" si="273"/>
        <v>1</v>
      </c>
      <c r="AC4182" s="1" t="str">
        <f t="shared" si="274"/>
        <v>1900</v>
      </c>
    </row>
    <row r="4183" spans="2:29" x14ac:dyDescent="0.25">
      <c r="B4183" s="1">
        <f t="shared" si="271"/>
        <v>0</v>
      </c>
      <c r="D4183" s="95" t="str">
        <f t="shared" si="272"/>
        <v/>
      </c>
      <c r="E4183" s="69"/>
      <c r="F4183" s="70"/>
      <c r="G4183" s="4"/>
      <c r="H4183" s="71"/>
      <c r="I4183" s="71"/>
      <c r="J4183" s="70"/>
      <c r="K4183" s="70"/>
      <c r="L4183" s="70"/>
      <c r="M4183" s="70"/>
      <c r="N4183" s="70"/>
      <c r="O4183" s="70"/>
      <c r="P4183" s="70"/>
      <c r="Q4183" s="70"/>
      <c r="R4183" s="70"/>
      <c r="S4183" s="86"/>
      <c r="T4183" s="70"/>
      <c r="Z4183" s="68">
        <f t="shared" si="273"/>
        <v>1</v>
      </c>
      <c r="AC4183" s="1" t="str">
        <f t="shared" si="274"/>
        <v>1900</v>
      </c>
    </row>
    <row r="4184" spans="2:29" x14ac:dyDescent="0.25">
      <c r="B4184" s="1">
        <f t="shared" si="271"/>
        <v>0</v>
      </c>
      <c r="D4184" s="95" t="str">
        <f t="shared" si="272"/>
        <v/>
      </c>
      <c r="E4184" s="69"/>
      <c r="F4184" s="70"/>
      <c r="G4184" s="4"/>
      <c r="H4184" s="71"/>
      <c r="I4184" s="71"/>
      <c r="J4184" s="70"/>
      <c r="K4184" s="70"/>
      <c r="L4184" s="70"/>
      <c r="M4184" s="70"/>
      <c r="N4184" s="70"/>
      <c r="O4184" s="70"/>
      <c r="P4184" s="70"/>
      <c r="Q4184" s="70"/>
      <c r="R4184" s="70"/>
      <c r="S4184" s="86"/>
      <c r="T4184" s="70"/>
      <c r="Z4184" s="68">
        <f t="shared" si="273"/>
        <v>1</v>
      </c>
      <c r="AC4184" s="1" t="str">
        <f t="shared" si="274"/>
        <v>1900</v>
      </c>
    </row>
    <row r="4185" spans="2:29" x14ac:dyDescent="0.25">
      <c r="B4185" s="1">
        <f t="shared" si="271"/>
        <v>0</v>
      </c>
      <c r="D4185" s="95" t="str">
        <f t="shared" si="272"/>
        <v/>
      </c>
      <c r="E4185" s="69"/>
      <c r="F4185" s="70"/>
      <c r="G4185" s="4"/>
      <c r="H4185" s="71"/>
      <c r="I4185" s="71"/>
      <c r="J4185" s="70"/>
      <c r="K4185" s="70"/>
      <c r="L4185" s="70"/>
      <c r="M4185" s="70"/>
      <c r="N4185" s="70"/>
      <c r="O4185" s="70"/>
      <c r="P4185" s="70"/>
      <c r="Q4185" s="70"/>
      <c r="R4185" s="70"/>
      <c r="S4185" s="86"/>
      <c r="T4185" s="70"/>
      <c r="Z4185" s="68">
        <f t="shared" si="273"/>
        <v>1</v>
      </c>
      <c r="AC4185" s="1" t="str">
        <f t="shared" si="274"/>
        <v>1900</v>
      </c>
    </row>
    <row r="4186" spans="2:29" x14ac:dyDescent="0.25">
      <c r="B4186" s="1">
        <f t="shared" si="271"/>
        <v>0</v>
      </c>
      <c r="D4186" s="95" t="str">
        <f t="shared" si="272"/>
        <v/>
      </c>
      <c r="E4186" s="69"/>
      <c r="F4186" s="70"/>
      <c r="G4186" s="4"/>
      <c r="H4186" s="71"/>
      <c r="I4186" s="71"/>
      <c r="J4186" s="70"/>
      <c r="K4186" s="70"/>
      <c r="L4186" s="70"/>
      <c r="M4186" s="70"/>
      <c r="N4186" s="70"/>
      <c r="O4186" s="70"/>
      <c r="P4186" s="70"/>
      <c r="Q4186" s="70"/>
      <c r="R4186" s="70"/>
      <c r="S4186" s="86"/>
      <c r="T4186" s="70"/>
      <c r="Z4186" s="68">
        <f t="shared" si="273"/>
        <v>1</v>
      </c>
      <c r="AC4186" s="1" t="str">
        <f t="shared" si="274"/>
        <v>1900</v>
      </c>
    </row>
    <row r="4187" spans="2:29" x14ac:dyDescent="0.25">
      <c r="B4187" s="1">
        <f t="shared" si="271"/>
        <v>0</v>
      </c>
      <c r="D4187" s="95" t="str">
        <f t="shared" si="272"/>
        <v/>
      </c>
      <c r="E4187" s="69"/>
      <c r="F4187" s="70"/>
      <c r="G4187" s="4"/>
      <c r="H4187" s="71"/>
      <c r="I4187" s="71"/>
      <c r="J4187" s="70"/>
      <c r="K4187" s="70"/>
      <c r="L4187" s="70"/>
      <c r="M4187" s="70"/>
      <c r="N4187" s="70"/>
      <c r="O4187" s="70"/>
      <c r="P4187" s="70"/>
      <c r="Q4187" s="70"/>
      <c r="R4187" s="70"/>
      <c r="S4187" s="86"/>
      <c r="T4187" s="70"/>
      <c r="Z4187" s="68">
        <f t="shared" si="273"/>
        <v>1</v>
      </c>
      <c r="AC4187" s="1" t="str">
        <f t="shared" si="274"/>
        <v>1900</v>
      </c>
    </row>
    <row r="4188" spans="2:29" x14ac:dyDescent="0.25">
      <c r="B4188" s="1">
        <f t="shared" si="271"/>
        <v>0</v>
      </c>
      <c r="D4188" s="95" t="str">
        <f t="shared" si="272"/>
        <v/>
      </c>
      <c r="E4188" s="69"/>
      <c r="F4188" s="70"/>
      <c r="G4188" s="4"/>
      <c r="H4188" s="71"/>
      <c r="I4188" s="71"/>
      <c r="J4188" s="70"/>
      <c r="K4188" s="70"/>
      <c r="L4188" s="70"/>
      <c r="M4188" s="70"/>
      <c r="N4188" s="70"/>
      <c r="O4188" s="70"/>
      <c r="P4188" s="70"/>
      <c r="Q4188" s="70"/>
      <c r="R4188" s="70"/>
      <c r="S4188" s="86"/>
      <c r="T4188" s="70"/>
      <c r="Z4188" s="68">
        <f t="shared" si="273"/>
        <v>1</v>
      </c>
      <c r="AC4188" s="1" t="str">
        <f t="shared" si="274"/>
        <v>1900</v>
      </c>
    </row>
    <row r="4189" spans="2:29" x14ac:dyDescent="0.25">
      <c r="B4189" s="1">
        <f t="shared" si="271"/>
        <v>0</v>
      </c>
      <c r="D4189" s="95" t="str">
        <f t="shared" si="272"/>
        <v/>
      </c>
      <c r="E4189" s="69"/>
      <c r="F4189" s="70"/>
      <c r="G4189" s="4"/>
      <c r="H4189" s="71"/>
      <c r="I4189" s="71"/>
      <c r="J4189" s="70"/>
      <c r="K4189" s="70"/>
      <c r="L4189" s="70"/>
      <c r="M4189" s="70"/>
      <c r="N4189" s="70"/>
      <c r="O4189" s="70"/>
      <c r="P4189" s="70"/>
      <c r="Q4189" s="70"/>
      <c r="R4189" s="70"/>
      <c r="S4189" s="86"/>
      <c r="T4189" s="70"/>
      <c r="Z4189" s="68">
        <f t="shared" si="273"/>
        <v>1</v>
      </c>
      <c r="AC4189" s="1" t="str">
        <f t="shared" si="274"/>
        <v>1900</v>
      </c>
    </row>
    <row r="4190" spans="2:29" x14ac:dyDescent="0.25">
      <c r="B4190" s="1">
        <f t="shared" si="271"/>
        <v>0</v>
      </c>
      <c r="D4190" s="95" t="str">
        <f t="shared" si="272"/>
        <v/>
      </c>
      <c r="E4190" s="69"/>
      <c r="F4190" s="70"/>
      <c r="G4190" s="4"/>
      <c r="H4190" s="71"/>
      <c r="I4190" s="71"/>
      <c r="J4190" s="70"/>
      <c r="K4190" s="70"/>
      <c r="L4190" s="70"/>
      <c r="M4190" s="70"/>
      <c r="N4190" s="70"/>
      <c r="O4190" s="70"/>
      <c r="P4190" s="70"/>
      <c r="Q4190" s="70"/>
      <c r="R4190" s="70"/>
      <c r="S4190" s="86"/>
      <c r="T4190" s="70"/>
      <c r="Z4190" s="68">
        <f t="shared" si="273"/>
        <v>1</v>
      </c>
      <c r="AC4190" s="1" t="str">
        <f t="shared" si="274"/>
        <v>1900</v>
      </c>
    </row>
    <row r="4191" spans="2:29" x14ac:dyDescent="0.25">
      <c r="B4191" s="1">
        <f t="shared" si="271"/>
        <v>0</v>
      </c>
      <c r="D4191" s="95" t="str">
        <f t="shared" si="272"/>
        <v/>
      </c>
      <c r="E4191" s="69"/>
      <c r="F4191" s="70"/>
      <c r="G4191" s="4"/>
      <c r="H4191" s="71"/>
      <c r="I4191" s="71"/>
      <c r="J4191" s="70"/>
      <c r="K4191" s="70"/>
      <c r="L4191" s="70"/>
      <c r="M4191" s="70"/>
      <c r="N4191" s="70"/>
      <c r="O4191" s="70"/>
      <c r="P4191" s="70"/>
      <c r="Q4191" s="70"/>
      <c r="R4191" s="70"/>
      <c r="S4191" s="86"/>
      <c r="T4191" s="70"/>
      <c r="Z4191" s="68">
        <f t="shared" si="273"/>
        <v>1</v>
      </c>
      <c r="AC4191" s="1" t="str">
        <f t="shared" si="274"/>
        <v>1900</v>
      </c>
    </row>
    <row r="4192" spans="2:29" x14ac:dyDescent="0.25">
      <c r="B4192" s="1">
        <f t="shared" si="271"/>
        <v>0</v>
      </c>
      <c r="D4192" s="95" t="str">
        <f t="shared" si="272"/>
        <v/>
      </c>
      <c r="E4192" s="69"/>
      <c r="F4192" s="70"/>
      <c r="G4192" s="4"/>
      <c r="H4192" s="71"/>
      <c r="I4192" s="71"/>
      <c r="J4192" s="70"/>
      <c r="K4192" s="70"/>
      <c r="L4192" s="70"/>
      <c r="M4192" s="70"/>
      <c r="N4192" s="70"/>
      <c r="O4192" s="70"/>
      <c r="P4192" s="70"/>
      <c r="Q4192" s="70"/>
      <c r="R4192" s="70"/>
      <c r="S4192" s="86"/>
      <c r="T4192" s="70"/>
      <c r="Z4192" s="68">
        <f t="shared" si="273"/>
        <v>1</v>
      </c>
      <c r="AC4192" s="1" t="str">
        <f t="shared" si="274"/>
        <v>1900</v>
      </c>
    </row>
    <row r="4193" spans="2:29" x14ac:dyDescent="0.25">
      <c r="B4193" s="1">
        <f t="shared" si="271"/>
        <v>0</v>
      </c>
      <c r="D4193" s="95" t="str">
        <f t="shared" si="272"/>
        <v/>
      </c>
      <c r="E4193" s="69"/>
      <c r="F4193" s="70"/>
      <c r="G4193" s="4"/>
      <c r="H4193" s="71"/>
      <c r="I4193" s="71"/>
      <c r="J4193" s="70"/>
      <c r="K4193" s="70"/>
      <c r="L4193" s="70"/>
      <c r="M4193" s="70"/>
      <c r="N4193" s="70"/>
      <c r="O4193" s="70"/>
      <c r="P4193" s="70"/>
      <c r="Q4193" s="70"/>
      <c r="R4193" s="70"/>
      <c r="S4193" s="86"/>
      <c r="T4193" s="70"/>
      <c r="Z4193" s="68">
        <f t="shared" si="273"/>
        <v>1</v>
      </c>
      <c r="AC4193" s="1" t="str">
        <f t="shared" si="274"/>
        <v>1900</v>
      </c>
    </row>
    <row r="4194" spans="2:29" x14ac:dyDescent="0.25">
      <c r="B4194" s="1">
        <f t="shared" si="271"/>
        <v>0</v>
      </c>
      <c r="D4194" s="95" t="str">
        <f t="shared" si="272"/>
        <v/>
      </c>
      <c r="E4194" s="69"/>
      <c r="F4194" s="70"/>
      <c r="G4194" s="4"/>
      <c r="H4194" s="71"/>
      <c r="I4194" s="71"/>
      <c r="J4194" s="70"/>
      <c r="K4194" s="70"/>
      <c r="L4194" s="70"/>
      <c r="M4194" s="70"/>
      <c r="N4194" s="70"/>
      <c r="O4194" s="70"/>
      <c r="P4194" s="70"/>
      <c r="Q4194" s="70"/>
      <c r="R4194" s="70"/>
      <c r="S4194" s="86"/>
      <c r="T4194" s="70"/>
      <c r="Z4194" s="68">
        <f t="shared" si="273"/>
        <v>1</v>
      </c>
      <c r="AC4194" s="1" t="str">
        <f t="shared" si="274"/>
        <v>1900</v>
      </c>
    </row>
    <row r="4195" spans="2:29" x14ac:dyDescent="0.25">
      <c r="B4195" s="1">
        <f t="shared" si="271"/>
        <v>0</v>
      </c>
      <c r="D4195" s="95" t="str">
        <f t="shared" si="272"/>
        <v/>
      </c>
      <c r="E4195" s="69"/>
      <c r="F4195" s="70"/>
      <c r="G4195" s="4"/>
      <c r="H4195" s="71"/>
      <c r="I4195" s="71"/>
      <c r="J4195" s="70"/>
      <c r="K4195" s="70"/>
      <c r="L4195" s="70"/>
      <c r="M4195" s="70"/>
      <c r="N4195" s="70"/>
      <c r="O4195" s="70"/>
      <c r="P4195" s="70"/>
      <c r="Q4195" s="70"/>
      <c r="R4195" s="70"/>
      <c r="S4195" s="86"/>
      <c r="T4195" s="70"/>
      <c r="Z4195" s="68">
        <f t="shared" si="273"/>
        <v>1</v>
      </c>
      <c r="AC4195" s="1" t="str">
        <f t="shared" si="274"/>
        <v>1900</v>
      </c>
    </row>
    <row r="4196" spans="2:29" x14ac:dyDescent="0.25">
      <c r="B4196" s="1">
        <f t="shared" si="271"/>
        <v>0</v>
      </c>
      <c r="D4196" s="95" t="str">
        <f t="shared" si="272"/>
        <v/>
      </c>
      <c r="E4196" s="69"/>
      <c r="F4196" s="70"/>
      <c r="G4196" s="4"/>
      <c r="H4196" s="71"/>
      <c r="I4196" s="71"/>
      <c r="J4196" s="70"/>
      <c r="K4196" s="70"/>
      <c r="L4196" s="70"/>
      <c r="M4196" s="70"/>
      <c r="N4196" s="70"/>
      <c r="O4196" s="70"/>
      <c r="P4196" s="70"/>
      <c r="Q4196" s="70"/>
      <c r="R4196" s="70"/>
      <c r="S4196" s="86"/>
      <c r="T4196" s="70"/>
      <c r="Z4196" s="68">
        <f t="shared" si="273"/>
        <v>1</v>
      </c>
      <c r="AC4196" s="1" t="str">
        <f t="shared" si="274"/>
        <v>1900</v>
      </c>
    </row>
    <row r="4197" spans="2:29" x14ac:dyDescent="0.25">
      <c r="B4197" s="1">
        <f t="shared" si="271"/>
        <v>0</v>
      </c>
      <c r="D4197" s="95" t="str">
        <f t="shared" si="272"/>
        <v/>
      </c>
      <c r="E4197" s="69"/>
      <c r="F4197" s="70"/>
      <c r="G4197" s="4"/>
      <c r="H4197" s="71"/>
      <c r="I4197" s="71"/>
      <c r="J4197" s="70"/>
      <c r="K4197" s="70"/>
      <c r="L4197" s="70"/>
      <c r="M4197" s="70"/>
      <c r="N4197" s="70"/>
      <c r="O4197" s="70"/>
      <c r="P4197" s="70"/>
      <c r="Q4197" s="70"/>
      <c r="R4197" s="70"/>
      <c r="S4197" s="86"/>
      <c r="T4197" s="70"/>
      <c r="Z4197" s="68">
        <f t="shared" si="273"/>
        <v>1</v>
      </c>
      <c r="AC4197" s="1" t="str">
        <f t="shared" si="274"/>
        <v>1900</v>
      </c>
    </row>
    <row r="4198" spans="2:29" x14ac:dyDescent="0.25">
      <c r="B4198" s="1">
        <f t="shared" si="271"/>
        <v>0</v>
      </c>
      <c r="D4198" s="95" t="str">
        <f t="shared" si="272"/>
        <v/>
      </c>
      <c r="E4198" s="69"/>
      <c r="F4198" s="70"/>
      <c r="G4198" s="4"/>
      <c r="H4198" s="71"/>
      <c r="I4198" s="71"/>
      <c r="J4198" s="70"/>
      <c r="K4198" s="70"/>
      <c r="L4198" s="70"/>
      <c r="M4198" s="70"/>
      <c r="N4198" s="70"/>
      <c r="O4198" s="70"/>
      <c r="P4198" s="70"/>
      <c r="Q4198" s="70"/>
      <c r="R4198" s="70"/>
      <c r="S4198" s="86"/>
      <c r="T4198" s="70"/>
      <c r="Z4198" s="68">
        <f t="shared" si="273"/>
        <v>1</v>
      </c>
      <c r="AC4198" s="1" t="str">
        <f t="shared" si="274"/>
        <v>1900</v>
      </c>
    </row>
    <row r="4199" spans="2:29" x14ac:dyDescent="0.25">
      <c r="B4199" s="1">
        <f t="shared" si="271"/>
        <v>0</v>
      </c>
      <c r="D4199" s="95" t="str">
        <f t="shared" si="272"/>
        <v/>
      </c>
      <c r="E4199" s="69"/>
      <c r="F4199" s="70"/>
      <c r="G4199" s="4"/>
      <c r="H4199" s="71"/>
      <c r="I4199" s="71"/>
      <c r="J4199" s="70"/>
      <c r="K4199" s="70"/>
      <c r="L4199" s="70"/>
      <c r="M4199" s="70"/>
      <c r="N4199" s="70"/>
      <c r="O4199" s="70"/>
      <c r="P4199" s="70"/>
      <c r="Q4199" s="70"/>
      <c r="R4199" s="70"/>
      <c r="S4199" s="86"/>
      <c r="T4199" s="70"/>
      <c r="Z4199" s="68">
        <f t="shared" si="273"/>
        <v>1</v>
      </c>
      <c r="AC4199" s="1" t="str">
        <f t="shared" si="274"/>
        <v>1900</v>
      </c>
    </row>
    <row r="4200" spans="2:29" x14ac:dyDescent="0.25">
      <c r="B4200" s="1">
        <f t="shared" si="271"/>
        <v>0</v>
      </c>
      <c r="D4200" s="95" t="str">
        <f t="shared" si="272"/>
        <v/>
      </c>
      <c r="E4200" s="69"/>
      <c r="F4200" s="70"/>
      <c r="G4200" s="4"/>
      <c r="H4200" s="71"/>
      <c r="I4200" s="71"/>
      <c r="J4200" s="70"/>
      <c r="K4200" s="70"/>
      <c r="L4200" s="70"/>
      <c r="M4200" s="70"/>
      <c r="N4200" s="70"/>
      <c r="O4200" s="70"/>
      <c r="P4200" s="70"/>
      <c r="Q4200" s="70"/>
      <c r="R4200" s="70"/>
      <c r="S4200" s="86"/>
      <c r="T4200" s="70"/>
      <c r="Z4200" s="68">
        <f t="shared" si="273"/>
        <v>1</v>
      </c>
      <c r="AC4200" s="1" t="str">
        <f t="shared" si="274"/>
        <v>1900</v>
      </c>
    </row>
    <row r="4201" spans="2:29" x14ac:dyDescent="0.25">
      <c r="B4201" s="1">
        <f t="shared" si="271"/>
        <v>0</v>
      </c>
      <c r="D4201" s="95" t="str">
        <f t="shared" si="272"/>
        <v/>
      </c>
      <c r="E4201" s="69"/>
      <c r="F4201" s="70"/>
      <c r="G4201" s="4"/>
      <c r="H4201" s="71"/>
      <c r="I4201" s="71"/>
      <c r="J4201" s="70"/>
      <c r="K4201" s="70"/>
      <c r="L4201" s="70"/>
      <c r="M4201" s="70"/>
      <c r="N4201" s="70"/>
      <c r="O4201" s="70"/>
      <c r="P4201" s="70"/>
      <c r="Q4201" s="70"/>
      <c r="R4201" s="70"/>
      <c r="S4201" s="86"/>
      <c r="T4201" s="70"/>
      <c r="Z4201" s="68">
        <f t="shared" si="273"/>
        <v>1</v>
      </c>
      <c r="AC4201" s="1" t="str">
        <f t="shared" si="274"/>
        <v>1900</v>
      </c>
    </row>
    <row r="4202" spans="2:29" x14ac:dyDescent="0.25">
      <c r="B4202" s="1">
        <f t="shared" si="271"/>
        <v>0</v>
      </c>
      <c r="D4202" s="95" t="str">
        <f t="shared" si="272"/>
        <v/>
      </c>
      <c r="E4202" s="69"/>
      <c r="F4202" s="70"/>
      <c r="G4202" s="4"/>
      <c r="H4202" s="71"/>
      <c r="I4202" s="71"/>
      <c r="J4202" s="70"/>
      <c r="K4202" s="70"/>
      <c r="L4202" s="70"/>
      <c r="M4202" s="70"/>
      <c r="N4202" s="70"/>
      <c r="O4202" s="70"/>
      <c r="P4202" s="70"/>
      <c r="Q4202" s="70"/>
      <c r="R4202" s="70"/>
      <c r="S4202" s="86"/>
      <c r="T4202" s="70"/>
      <c r="Z4202" s="68">
        <f t="shared" si="273"/>
        <v>1</v>
      </c>
      <c r="AC4202" s="1" t="str">
        <f t="shared" si="274"/>
        <v>1900</v>
      </c>
    </row>
    <row r="4203" spans="2:29" x14ac:dyDescent="0.25">
      <c r="B4203" s="1">
        <f t="shared" si="271"/>
        <v>0</v>
      </c>
      <c r="D4203" s="95" t="str">
        <f t="shared" si="272"/>
        <v/>
      </c>
      <c r="E4203" s="69"/>
      <c r="F4203" s="70"/>
      <c r="G4203" s="4"/>
      <c r="H4203" s="71"/>
      <c r="I4203" s="71"/>
      <c r="J4203" s="70"/>
      <c r="K4203" s="70"/>
      <c r="L4203" s="70"/>
      <c r="M4203" s="70"/>
      <c r="N4203" s="70"/>
      <c r="O4203" s="70"/>
      <c r="P4203" s="70"/>
      <c r="Q4203" s="70"/>
      <c r="R4203" s="70"/>
      <c r="S4203" s="86"/>
      <c r="T4203" s="70"/>
      <c r="Z4203" s="68">
        <f t="shared" si="273"/>
        <v>1</v>
      </c>
      <c r="AC4203" s="1" t="str">
        <f t="shared" si="274"/>
        <v>1900</v>
      </c>
    </row>
    <row r="4204" spans="2:29" x14ac:dyDescent="0.25">
      <c r="B4204" s="1">
        <f t="shared" si="271"/>
        <v>0</v>
      </c>
      <c r="D4204" s="95" t="str">
        <f t="shared" si="272"/>
        <v/>
      </c>
      <c r="E4204" s="69"/>
      <c r="F4204" s="70"/>
      <c r="G4204" s="4"/>
      <c r="H4204" s="71"/>
      <c r="I4204" s="71"/>
      <c r="J4204" s="70"/>
      <c r="K4204" s="70"/>
      <c r="L4204" s="70"/>
      <c r="M4204" s="70"/>
      <c r="N4204" s="70"/>
      <c r="O4204" s="70"/>
      <c r="P4204" s="70"/>
      <c r="Q4204" s="70"/>
      <c r="R4204" s="70"/>
      <c r="S4204" s="86"/>
      <c r="T4204" s="70"/>
      <c r="Z4204" s="68">
        <f t="shared" si="273"/>
        <v>1</v>
      </c>
      <c r="AC4204" s="1" t="str">
        <f t="shared" si="274"/>
        <v>1900</v>
      </c>
    </row>
    <row r="4205" spans="2:29" x14ac:dyDescent="0.25">
      <c r="B4205" s="1">
        <f t="shared" si="271"/>
        <v>0</v>
      </c>
      <c r="D4205" s="95" t="str">
        <f t="shared" si="272"/>
        <v/>
      </c>
      <c r="E4205" s="69"/>
      <c r="F4205" s="70"/>
      <c r="G4205" s="4"/>
      <c r="H4205" s="71"/>
      <c r="I4205" s="71"/>
      <c r="J4205" s="70"/>
      <c r="K4205" s="70"/>
      <c r="L4205" s="70"/>
      <c r="M4205" s="70"/>
      <c r="N4205" s="70"/>
      <c r="O4205" s="70"/>
      <c r="P4205" s="70"/>
      <c r="Q4205" s="70"/>
      <c r="R4205" s="70"/>
      <c r="S4205" s="86"/>
      <c r="T4205" s="70"/>
      <c r="Z4205" s="68">
        <f t="shared" si="273"/>
        <v>1</v>
      </c>
      <c r="AC4205" s="1" t="str">
        <f t="shared" si="274"/>
        <v>1900</v>
      </c>
    </row>
    <row r="4206" spans="2:29" x14ac:dyDescent="0.25">
      <c r="B4206" s="1">
        <f t="shared" si="271"/>
        <v>0</v>
      </c>
      <c r="D4206" s="95" t="str">
        <f t="shared" si="272"/>
        <v/>
      </c>
      <c r="E4206" s="69"/>
      <c r="F4206" s="70"/>
      <c r="G4206" s="4"/>
      <c r="H4206" s="71"/>
      <c r="I4206" s="71"/>
      <c r="J4206" s="70"/>
      <c r="K4206" s="70"/>
      <c r="L4206" s="70"/>
      <c r="M4206" s="70"/>
      <c r="N4206" s="70"/>
      <c r="O4206" s="70"/>
      <c r="P4206" s="70"/>
      <c r="Q4206" s="70"/>
      <c r="R4206" s="70"/>
      <c r="S4206" s="86"/>
      <c r="T4206" s="70"/>
      <c r="Z4206" s="68">
        <f t="shared" si="273"/>
        <v>1</v>
      </c>
      <c r="AC4206" s="1" t="str">
        <f t="shared" si="274"/>
        <v>1900</v>
      </c>
    </row>
    <row r="4207" spans="2:29" x14ac:dyDescent="0.25">
      <c r="B4207" s="1">
        <f t="shared" si="271"/>
        <v>0</v>
      </c>
      <c r="D4207" s="95" t="str">
        <f t="shared" si="272"/>
        <v/>
      </c>
      <c r="E4207" s="69"/>
      <c r="F4207" s="70"/>
      <c r="G4207" s="4"/>
      <c r="H4207" s="71"/>
      <c r="I4207" s="71"/>
      <c r="J4207" s="70"/>
      <c r="K4207" s="70"/>
      <c r="L4207" s="70"/>
      <c r="M4207" s="70"/>
      <c r="N4207" s="70"/>
      <c r="O4207" s="70"/>
      <c r="P4207" s="70"/>
      <c r="Q4207" s="70"/>
      <c r="R4207" s="70"/>
      <c r="S4207" s="86"/>
      <c r="T4207" s="70"/>
      <c r="Z4207" s="68">
        <f t="shared" si="273"/>
        <v>1</v>
      </c>
      <c r="AC4207" s="1" t="str">
        <f t="shared" si="274"/>
        <v>1900</v>
      </c>
    </row>
    <row r="4208" spans="2:29" x14ac:dyDescent="0.25">
      <c r="B4208" s="1">
        <f t="shared" si="271"/>
        <v>0</v>
      </c>
      <c r="D4208" s="95" t="str">
        <f t="shared" si="272"/>
        <v/>
      </c>
      <c r="E4208" s="69"/>
      <c r="F4208" s="70"/>
      <c r="G4208" s="4"/>
      <c r="H4208" s="71"/>
      <c r="I4208" s="71"/>
      <c r="J4208" s="70"/>
      <c r="K4208" s="70"/>
      <c r="L4208" s="70"/>
      <c r="M4208" s="70"/>
      <c r="N4208" s="70"/>
      <c r="O4208" s="70"/>
      <c r="P4208" s="70"/>
      <c r="Q4208" s="70"/>
      <c r="R4208" s="70"/>
      <c r="S4208" s="86"/>
      <c r="T4208" s="70"/>
      <c r="Z4208" s="68">
        <f t="shared" si="273"/>
        <v>1</v>
      </c>
      <c r="AC4208" s="1" t="str">
        <f t="shared" si="274"/>
        <v>1900</v>
      </c>
    </row>
    <row r="4209" spans="2:29" x14ac:dyDescent="0.25">
      <c r="B4209" s="1">
        <f t="shared" si="271"/>
        <v>0</v>
      </c>
      <c r="D4209" s="95" t="str">
        <f t="shared" si="272"/>
        <v/>
      </c>
      <c r="E4209" s="69"/>
      <c r="F4209" s="70"/>
      <c r="G4209" s="4"/>
      <c r="H4209" s="71"/>
      <c r="I4209" s="71"/>
      <c r="J4209" s="70"/>
      <c r="K4209" s="70"/>
      <c r="L4209" s="70"/>
      <c r="M4209" s="70"/>
      <c r="N4209" s="70"/>
      <c r="O4209" s="70"/>
      <c r="P4209" s="70"/>
      <c r="Q4209" s="70"/>
      <c r="R4209" s="70"/>
      <c r="S4209" s="86"/>
      <c r="T4209" s="70"/>
      <c r="Z4209" s="68">
        <f t="shared" si="273"/>
        <v>1</v>
      </c>
      <c r="AC4209" s="1" t="str">
        <f t="shared" si="274"/>
        <v>1900</v>
      </c>
    </row>
    <row r="4210" spans="2:29" x14ac:dyDescent="0.25">
      <c r="B4210" s="1">
        <f t="shared" si="271"/>
        <v>0</v>
      </c>
      <c r="D4210" s="95" t="str">
        <f t="shared" si="272"/>
        <v/>
      </c>
      <c r="E4210" s="69"/>
      <c r="F4210" s="70"/>
      <c r="G4210" s="4"/>
      <c r="H4210" s="71"/>
      <c r="I4210" s="71"/>
      <c r="J4210" s="70"/>
      <c r="K4210" s="70"/>
      <c r="L4210" s="70"/>
      <c r="M4210" s="70"/>
      <c r="N4210" s="70"/>
      <c r="O4210" s="70"/>
      <c r="P4210" s="70"/>
      <c r="Q4210" s="70"/>
      <c r="R4210" s="70"/>
      <c r="S4210" s="86"/>
      <c r="T4210" s="70"/>
      <c r="Z4210" s="68">
        <f t="shared" si="273"/>
        <v>1</v>
      </c>
      <c r="AC4210" s="1" t="str">
        <f t="shared" si="274"/>
        <v>1900</v>
      </c>
    </row>
    <row r="4211" spans="2:29" x14ac:dyDescent="0.25">
      <c r="B4211" s="1">
        <f t="shared" si="271"/>
        <v>0</v>
      </c>
      <c r="D4211" s="95" t="str">
        <f t="shared" si="272"/>
        <v/>
      </c>
      <c r="E4211" s="69"/>
      <c r="F4211" s="70"/>
      <c r="G4211" s="4"/>
      <c r="H4211" s="71"/>
      <c r="I4211" s="71"/>
      <c r="J4211" s="70"/>
      <c r="K4211" s="70"/>
      <c r="L4211" s="70"/>
      <c r="M4211" s="70"/>
      <c r="N4211" s="70"/>
      <c r="O4211" s="70"/>
      <c r="P4211" s="70"/>
      <c r="Q4211" s="70"/>
      <c r="R4211" s="70"/>
      <c r="S4211" s="86"/>
      <c r="T4211" s="70"/>
      <c r="Z4211" s="68">
        <f t="shared" si="273"/>
        <v>1</v>
      </c>
      <c r="AC4211" s="1" t="str">
        <f t="shared" si="274"/>
        <v>1900</v>
      </c>
    </row>
    <row r="4212" spans="2:29" x14ac:dyDescent="0.25">
      <c r="B4212" s="1">
        <f t="shared" si="271"/>
        <v>0</v>
      </c>
      <c r="D4212" s="95" t="str">
        <f t="shared" si="272"/>
        <v/>
      </c>
      <c r="E4212" s="69"/>
      <c r="F4212" s="70"/>
      <c r="G4212" s="4"/>
      <c r="H4212" s="71"/>
      <c r="I4212" s="71"/>
      <c r="J4212" s="70"/>
      <c r="K4212" s="70"/>
      <c r="L4212" s="70"/>
      <c r="M4212" s="70"/>
      <c r="N4212" s="70"/>
      <c r="O4212" s="70"/>
      <c r="P4212" s="70"/>
      <c r="Q4212" s="70"/>
      <c r="R4212" s="70"/>
      <c r="S4212" s="86"/>
      <c r="T4212" s="70"/>
      <c r="Z4212" s="68">
        <f t="shared" si="273"/>
        <v>1</v>
      </c>
      <c r="AC4212" s="1" t="str">
        <f t="shared" si="274"/>
        <v>1900</v>
      </c>
    </row>
    <row r="4213" spans="2:29" x14ac:dyDescent="0.25">
      <c r="B4213" s="1">
        <f t="shared" si="271"/>
        <v>0</v>
      </c>
      <c r="D4213" s="95" t="str">
        <f t="shared" si="272"/>
        <v/>
      </c>
      <c r="E4213" s="69"/>
      <c r="F4213" s="70"/>
      <c r="G4213" s="4"/>
      <c r="H4213" s="71"/>
      <c r="I4213" s="71"/>
      <c r="J4213" s="70"/>
      <c r="K4213" s="70"/>
      <c r="L4213" s="70"/>
      <c r="M4213" s="70"/>
      <c r="N4213" s="70"/>
      <c r="O4213" s="70"/>
      <c r="P4213" s="70"/>
      <c r="Q4213" s="70"/>
      <c r="R4213" s="70"/>
      <c r="S4213" s="86"/>
      <c r="T4213" s="70"/>
      <c r="Z4213" s="68">
        <f t="shared" si="273"/>
        <v>1</v>
      </c>
      <c r="AC4213" s="1" t="str">
        <f t="shared" si="274"/>
        <v>1900</v>
      </c>
    </row>
    <row r="4214" spans="2:29" x14ac:dyDescent="0.25">
      <c r="B4214" s="1">
        <f t="shared" si="271"/>
        <v>0</v>
      </c>
      <c r="D4214" s="95" t="str">
        <f t="shared" si="272"/>
        <v/>
      </c>
      <c r="E4214" s="69"/>
      <c r="F4214" s="70"/>
      <c r="G4214" s="4"/>
      <c r="H4214" s="71"/>
      <c r="I4214" s="71"/>
      <c r="J4214" s="70"/>
      <c r="K4214" s="70"/>
      <c r="L4214" s="70"/>
      <c r="M4214" s="70"/>
      <c r="N4214" s="70"/>
      <c r="O4214" s="70"/>
      <c r="P4214" s="70"/>
      <c r="Q4214" s="70"/>
      <c r="R4214" s="70"/>
      <c r="S4214" s="86"/>
      <c r="T4214" s="70"/>
      <c r="Z4214" s="68">
        <f t="shared" si="273"/>
        <v>1</v>
      </c>
      <c r="AC4214" s="1" t="str">
        <f t="shared" si="274"/>
        <v>1900</v>
      </c>
    </row>
    <row r="4215" spans="2:29" x14ac:dyDescent="0.25">
      <c r="B4215" s="1">
        <f t="shared" si="271"/>
        <v>0</v>
      </c>
      <c r="D4215" s="95" t="str">
        <f t="shared" si="272"/>
        <v/>
      </c>
      <c r="E4215" s="69"/>
      <c r="F4215" s="70"/>
      <c r="G4215" s="4"/>
      <c r="H4215" s="71"/>
      <c r="I4215" s="71"/>
      <c r="J4215" s="70"/>
      <c r="K4215" s="70"/>
      <c r="L4215" s="70"/>
      <c r="M4215" s="70"/>
      <c r="N4215" s="70"/>
      <c r="O4215" s="70"/>
      <c r="P4215" s="70"/>
      <c r="Q4215" s="70"/>
      <c r="R4215" s="70"/>
      <c r="S4215" s="86"/>
      <c r="T4215" s="70"/>
      <c r="Z4215" s="68">
        <f t="shared" si="273"/>
        <v>1</v>
      </c>
      <c r="AC4215" s="1" t="str">
        <f t="shared" si="274"/>
        <v>1900</v>
      </c>
    </row>
    <row r="4216" spans="2:29" x14ac:dyDescent="0.25">
      <c r="B4216" s="1">
        <f t="shared" si="271"/>
        <v>0</v>
      </c>
      <c r="D4216" s="95" t="str">
        <f t="shared" si="272"/>
        <v/>
      </c>
      <c r="E4216" s="69"/>
      <c r="F4216" s="70"/>
      <c r="G4216" s="4"/>
      <c r="H4216" s="71"/>
      <c r="I4216" s="71"/>
      <c r="J4216" s="70"/>
      <c r="K4216" s="70"/>
      <c r="L4216" s="70"/>
      <c r="M4216" s="70"/>
      <c r="N4216" s="70"/>
      <c r="O4216" s="70"/>
      <c r="P4216" s="70"/>
      <c r="Q4216" s="70"/>
      <c r="R4216" s="70"/>
      <c r="S4216" s="86"/>
      <c r="T4216" s="70"/>
      <c r="Z4216" s="68">
        <f t="shared" si="273"/>
        <v>1</v>
      </c>
      <c r="AC4216" s="1" t="str">
        <f t="shared" si="274"/>
        <v>1900</v>
      </c>
    </row>
    <row r="4217" spans="2:29" x14ac:dyDescent="0.25">
      <c r="B4217" s="1">
        <f t="shared" si="271"/>
        <v>0</v>
      </c>
      <c r="D4217" s="95" t="str">
        <f t="shared" si="272"/>
        <v/>
      </c>
      <c r="E4217" s="69"/>
      <c r="F4217" s="70"/>
      <c r="G4217" s="4"/>
      <c r="H4217" s="71"/>
      <c r="I4217" s="71"/>
      <c r="J4217" s="70"/>
      <c r="K4217" s="70"/>
      <c r="L4217" s="70"/>
      <c r="M4217" s="70"/>
      <c r="N4217" s="70"/>
      <c r="O4217" s="70"/>
      <c r="P4217" s="70"/>
      <c r="Q4217" s="70"/>
      <c r="R4217" s="70"/>
      <c r="S4217" s="86"/>
      <c r="T4217" s="70"/>
      <c r="Z4217" s="68">
        <f t="shared" si="273"/>
        <v>1</v>
      </c>
      <c r="AC4217" s="1" t="str">
        <f t="shared" si="274"/>
        <v>1900</v>
      </c>
    </row>
    <row r="4218" spans="2:29" x14ac:dyDescent="0.25">
      <c r="B4218" s="1">
        <f t="shared" si="271"/>
        <v>0</v>
      </c>
      <c r="D4218" s="95" t="str">
        <f t="shared" si="272"/>
        <v/>
      </c>
      <c r="E4218" s="69"/>
      <c r="F4218" s="70"/>
      <c r="G4218" s="4"/>
      <c r="H4218" s="71"/>
      <c r="I4218" s="71"/>
      <c r="J4218" s="70"/>
      <c r="K4218" s="70"/>
      <c r="L4218" s="70"/>
      <c r="M4218" s="70"/>
      <c r="N4218" s="70"/>
      <c r="O4218" s="70"/>
      <c r="P4218" s="70"/>
      <c r="Q4218" s="70"/>
      <c r="R4218" s="70"/>
      <c r="S4218" s="86"/>
      <c r="T4218" s="70"/>
      <c r="Z4218" s="68">
        <f t="shared" si="273"/>
        <v>1</v>
      </c>
      <c r="AC4218" s="1" t="str">
        <f t="shared" si="274"/>
        <v>1900</v>
      </c>
    </row>
    <row r="4219" spans="2:29" x14ac:dyDescent="0.25">
      <c r="B4219" s="1">
        <f t="shared" si="271"/>
        <v>0</v>
      </c>
      <c r="D4219" s="95" t="str">
        <f t="shared" si="272"/>
        <v/>
      </c>
      <c r="E4219" s="69"/>
      <c r="F4219" s="70"/>
      <c r="G4219" s="4"/>
      <c r="H4219" s="71"/>
      <c r="I4219" s="71"/>
      <c r="J4219" s="70"/>
      <c r="K4219" s="70"/>
      <c r="L4219" s="70"/>
      <c r="M4219" s="70"/>
      <c r="N4219" s="70"/>
      <c r="O4219" s="70"/>
      <c r="P4219" s="70"/>
      <c r="Q4219" s="70"/>
      <c r="R4219" s="70"/>
      <c r="S4219" s="86"/>
      <c r="T4219" s="70"/>
      <c r="Z4219" s="68">
        <f t="shared" si="273"/>
        <v>1</v>
      </c>
      <c r="AC4219" s="1" t="str">
        <f t="shared" si="274"/>
        <v>1900</v>
      </c>
    </row>
    <row r="4220" spans="2:29" x14ac:dyDescent="0.25">
      <c r="B4220" s="1">
        <f t="shared" si="271"/>
        <v>0</v>
      </c>
      <c r="D4220" s="95" t="str">
        <f t="shared" si="272"/>
        <v/>
      </c>
      <c r="E4220" s="69"/>
      <c r="F4220" s="70"/>
      <c r="G4220" s="4"/>
      <c r="H4220" s="71"/>
      <c r="I4220" s="71"/>
      <c r="J4220" s="70"/>
      <c r="K4220" s="70"/>
      <c r="L4220" s="70"/>
      <c r="M4220" s="70"/>
      <c r="N4220" s="70"/>
      <c r="O4220" s="70"/>
      <c r="P4220" s="70"/>
      <c r="Q4220" s="70"/>
      <c r="R4220" s="70"/>
      <c r="S4220" s="86"/>
      <c r="T4220" s="70"/>
      <c r="Z4220" s="68">
        <f t="shared" si="273"/>
        <v>1</v>
      </c>
      <c r="AC4220" s="1" t="str">
        <f t="shared" si="274"/>
        <v>1900</v>
      </c>
    </row>
    <row r="4221" spans="2:29" x14ac:dyDescent="0.25">
      <c r="B4221" s="1">
        <f t="shared" si="271"/>
        <v>0</v>
      </c>
      <c r="D4221" s="95" t="str">
        <f t="shared" si="272"/>
        <v/>
      </c>
      <c r="E4221" s="69"/>
      <c r="F4221" s="70"/>
      <c r="G4221" s="4"/>
      <c r="H4221" s="71"/>
      <c r="I4221" s="71"/>
      <c r="J4221" s="70"/>
      <c r="K4221" s="70"/>
      <c r="L4221" s="70"/>
      <c r="M4221" s="70"/>
      <c r="N4221" s="70"/>
      <c r="O4221" s="70"/>
      <c r="P4221" s="70"/>
      <c r="Q4221" s="70"/>
      <c r="R4221" s="70"/>
      <c r="S4221" s="86"/>
      <c r="T4221" s="70"/>
      <c r="Z4221" s="68">
        <f t="shared" si="273"/>
        <v>1</v>
      </c>
      <c r="AC4221" s="1" t="str">
        <f t="shared" si="274"/>
        <v>1900</v>
      </c>
    </row>
    <row r="4222" spans="2:29" x14ac:dyDescent="0.25">
      <c r="B4222" s="1">
        <f t="shared" si="271"/>
        <v>0</v>
      </c>
      <c r="D4222" s="95" t="str">
        <f t="shared" si="272"/>
        <v/>
      </c>
      <c r="E4222" s="69"/>
      <c r="F4222" s="70"/>
      <c r="G4222" s="4"/>
      <c r="H4222" s="71"/>
      <c r="I4222" s="71"/>
      <c r="J4222" s="70"/>
      <c r="K4222" s="70"/>
      <c r="L4222" s="70"/>
      <c r="M4222" s="70"/>
      <c r="N4222" s="70"/>
      <c r="O4222" s="70"/>
      <c r="P4222" s="70"/>
      <c r="Q4222" s="70"/>
      <c r="R4222" s="70"/>
      <c r="S4222" s="86"/>
      <c r="T4222" s="70"/>
      <c r="Z4222" s="68">
        <f t="shared" si="273"/>
        <v>1</v>
      </c>
      <c r="AC4222" s="1" t="str">
        <f t="shared" si="274"/>
        <v>1900</v>
      </c>
    </row>
    <row r="4223" spans="2:29" x14ac:dyDescent="0.25">
      <c r="B4223" s="1">
        <f t="shared" si="271"/>
        <v>0</v>
      </c>
      <c r="D4223" s="95" t="str">
        <f t="shared" si="272"/>
        <v/>
      </c>
      <c r="E4223" s="69"/>
      <c r="F4223" s="70"/>
      <c r="G4223" s="4"/>
      <c r="H4223" s="71"/>
      <c r="I4223" s="71"/>
      <c r="J4223" s="70"/>
      <c r="K4223" s="70"/>
      <c r="L4223" s="70"/>
      <c r="M4223" s="70"/>
      <c r="N4223" s="70"/>
      <c r="O4223" s="70"/>
      <c r="P4223" s="70"/>
      <c r="Q4223" s="70"/>
      <c r="R4223" s="70"/>
      <c r="S4223" s="86"/>
      <c r="T4223" s="70"/>
      <c r="Z4223" s="68">
        <f t="shared" si="273"/>
        <v>1</v>
      </c>
      <c r="AC4223" s="1" t="str">
        <f t="shared" si="274"/>
        <v>1900</v>
      </c>
    </row>
    <row r="4224" spans="2:29" x14ac:dyDescent="0.25">
      <c r="B4224" s="1">
        <f t="shared" si="271"/>
        <v>0</v>
      </c>
      <c r="D4224" s="95" t="str">
        <f t="shared" si="272"/>
        <v/>
      </c>
      <c r="E4224" s="69"/>
      <c r="F4224" s="70"/>
      <c r="G4224" s="4"/>
      <c r="H4224" s="71"/>
      <c r="I4224" s="71"/>
      <c r="J4224" s="70"/>
      <c r="K4224" s="70"/>
      <c r="L4224" s="70"/>
      <c r="M4224" s="70"/>
      <c r="N4224" s="70"/>
      <c r="O4224" s="70"/>
      <c r="P4224" s="70"/>
      <c r="Q4224" s="70"/>
      <c r="R4224" s="70"/>
      <c r="S4224" s="86"/>
      <c r="T4224" s="70"/>
      <c r="Z4224" s="68">
        <f t="shared" si="273"/>
        <v>1</v>
      </c>
      <c r="AC4224" s="1" t="str">
        <f t="shared" si="274"/>
        <v>1900</v>
      </c>
    </row>
    <row r="4225" spans="2:29" x14ac:dyDescent="0.25">
      <c r="B4225" s="1">
        <f t="shared" si="271"/>
        <v>0</v>
      </c>
      <c r="D4225" s="95" t="str">
        <f t="shared" si="272"/>
        <v/>
      </c>
      <c r="E4225" s="69"/>
      <c r="F4225" s="70"/>
      <c r="G4225" s="4"/>
      <c r="H4225" s="71"/>
      <c r="I4225" s="71"/>
      <c r="J4225" s="70"/>
      <c r="K4225" s="70"/>
      <c r="L4225" s="70"/>
      <c r="M4225" s="70"/>
      <c r="N4225" s="70"/>
      <c r="O4225" s="70"/>
      <c r="P4225" s="70"/>
      <c r="Q4225" s="70"/>
      <c r="R4225" s="70"/>
      <c r="S4225" s="86"/>
      <c r="T4225" s="70"/>
      <c r="Z4225" s="68">
        <f t="shared" si="273"/>
        <v>1</v>
      </c>
      <c r="AC4225" s="1" t="str">
        <f t="shared" si="274"/>
        <v>1900</v>
      </c>
    </row>
    <row r="4226" spans="2:29" x14ac:dyDescent="0.25">
      <c r="B4226" s="1">
        <f t="shared" si="271"/>
        <v>0</v>
      </c>
      <c r="D4226" s="95" t="str">
        <f t="shared" si="272"/>
        <v/>
      </c>
      <c r="E4226" s="69"/>
      <c r="F4226" s="70"/>
      <c r="G4226" s="4"/>
      <c r="H4226" s="71"/>
      <c r="I4226" s="71"/>
      <c r="J4226" s="70"/>
      <c r="K4226" s="70"/>
      <c r="L4226" s="70"/>
      <c r="M4226" s="70"/>
      <c r="N4226" s="70"/>
      <c r="O4226" s="70"/>
      <c r="P4226" s="70"/>
      <c r="Q4226" s="70"/>
      <c r="R4226" s="70"/>
      <c r="S4226" s="86"/>
      <c r="T4226" s="70"/>
      <c r="Z4226" s="68">
        <f t="shared" si="273"/>
        <v>1</v>
      </c>
      <c r="AC4226" s="1" t="str">
        <f t="shared" si="274"/>
        <v>1900</v>
      </c>
    </row>
    <row r="4227" spans="2:29" x14ac:dyDescent="0.25">
      <c r="B4227" s="1">
        <f t="shared" si="271"/>
        <v>0</v>
      </c>
      <c r="D4227" s="95" t="str">
        <f t="shared" si="272"/>
        <v/>
      </c>
      <c r="E4227" s="69"/>
      <c r="F4227" s="70"/>
      <c r="G4227" s="4"/>
      <c r="H4227" s="71"/>
      <c r="I4227" s="71"/>
      <c r="J4227" s="70"/>
      <c r="K4227" s="70"/>
      <c r="L4227" s="70"/>
      <c r="M4227" s="70"/>
      <c r="N4227" s="70"/>
      <c r="O4227" s="70"/>
      <c r="P4227" s="70"/>
      <c r="Q4227" s="70"/>
      <c r="R4227" s="70"/>
      <c r="S4227" s="86"/>
      <c r="T4227" s="70"/>
      <c r="Z4227" s="68">
        <f t="shared" si="273"/>
        <v>1</v>
      </c>
      <c r="AC4227" s="1" t="str">
        <f t="shared" si="274"/>
        <v>1900</v>
      </c>
    </row>
    <row r="4228" spans="2:29" x14ac:dyDescent="0.25">
      <c r="B4228" s="1">
        <f t="shared" ref="B4228:B4291" si="275">IF($B$1=YEAR(Z4228),D4228,0)</f>
        <v>0</v>
      </c>
      <c r="D4228" s="95" t="str">
        <f t="shared" ref="D4228:D4291" si="276">IF(Z4228&lt;&gt;$Y$2,IF(YEAR(Z4228)=YEAR(Z4227),D4227+1,1),"")</f>
        <v/>
      </c>
      <c r="E4228" s="69"/>
      <c r="F4228" s="70"/>
      <c r="G4228" s="4"/>
      <c r="H4228" s="71"/>
      <c r="I4228" s="71"/>
      <c r="J4228" s="70"/>
      <c r="K4228" s="70"/>
      <c r="L4228" s="70"/>
      <c r="M4228" s="70"/>
      <c r="N4228" s="70"/>
      <c r="O4228" s="70"/>
      <c r="P4228" s="70"/>
      <c r="Q4228" s="70"/>
      <c r="R4228" s="70"/>
      <c r="S4228" s="86"/>
      <c r="T4228" s="70"/>
      <c r="Z4228" s="68">
        <f t="shared" ref="Z4228:Z4291" si="277">IF(CONCATENATE(F4228,F4229,F4230,F4231,F4232,F4233)&lt;&gt;"",IF(AND(E4228&lt;&gt;0,ISNUMBER(E4228)=TRUE),E4228,Z4227),$Y$2)</f>
        <v>1</v>
      </c>
      <c r="AC4228" s="1" t="str">
        <f t="shared" si="274"/>
        <v>1900</v>
      </c>
    </row>
    <row r="4229" spans="2:29" x14ac:dyDescent="0.25">
      <c r="B4229" s="1">
        <f t="shared" si="275"/>
        <v>0</v>
      </c>
      <c r="D4229" s="95" t="str">
        <f t="shared" si="276"/>
        <v/>
      </c>
      <c r="E4229" s="69"/>
      <c r="F4229" s="70"/>
      <c r="G4229" s="4"/>
      <c r="H4229" s="71"/>
      <c r="I4229" s="71"/>
      <c r="J4229" s="70"/>
      <c r="K4229" s="70"/>
      <c r="L4229" s="70"/>
      <c r="M4229" s="70"/>
      <c r="N4229" s="70"/>
      <c r="O4229" s="70"/>
      <c r="P4229" s="70"/>
      <c r="Q4229" s="70"/>
      <c r="R4229" s="70"/>
      <c r="S4229" s="86"/>
      <c r="T4229" s="70"/>
      <c r="Z4229" s="68">
        <f t="shared" si="277"/>
        <v>1</v>
      </c>
      <c r="AC4229" s="1" t="str">
        <f t="shared" ref="AC4229:AC4292" si="278">YEAR(Z4229)&amp;F4229&amp;G4229</f>
        <v>1900</v>
      </c>
    </row>
    <row r="4230" spans="2:29" x14ac:dyDescent="0.25">
      <c r="B4230" s="1">
        <f t="shared" si="275"/>
        <v>0</v>
      </c>
      <c r="D4230" s="95" t="str">
        <f t="shared" si="276"/>
        <v/>
      </c>
      <c r="E4230" s="69"/>
      <c r="F4230" s="70"/>
      <c r="G4230" s="4"/>
      <c r="H4230" s="71"/>
      <c r="I4230" s="71"/>
      <c r="J4230" s="70"/>
      <c r="K4230" s="70"/>
      <c r="L4230" s="70"/>
      <c r="M4230" s="70"/>
      <c r="N4230" s="70"/>
      <c r="O4230" s="70"/>
      <c r="P4230" s="70"/>
      <c r="Q4230" s="70"/>
      <c r="R4230" s="70"/>
      <c r="S4230" s="86"/>
      <c r="T4230" s="70"/>
      <c r="Z4230" s="68">
        <f t="shared" si="277"/>
        <v>1</v>
      </c>
      <c r="AC4230" s="1" t="str">
        <f t="shared" si="278"/>
        <v>1900</v>
      </c>
    </row>
    <row r="4231" spans="2:29" x14ac:dyDescent="0.25">
      <c r="B4231" s="1">
        <f t="shared" si="275"/>
        <v>0</v>
      </c>
      <c r="D4231" s="95" t="str">
        <f t="shared" si="276"/>
        <v/>
      </c>
      <c r="E4231" s="69"/>
      <c r="F4231" s="70"/>
      <c r="G4231" s="4"/>
      <c r="H4231" s="71"/>
      <c r="I4231" s="71"/>
      <c r="J4231" s="70"/>
      <c r="K4231" s="70"/>
      <c r="L4231" s="70"/>
      <c r="M4231" s="70"/>
      <c r="N4231" s="70"/>
      <c r="O4231" s="70"/>
      <c r="P4231" s="70"/>
      <c r="Q4231" s="70"/>
      <c r="R4231" s="70"/>
      <c r="S4231" s="86"/>
      <c r="T4231" s="70"/>
      <c r="Z4231" s="68">
        <f t="shared" si="277"/>
        <v>1</v>
      </c>
      <c r="AC4231" s="1" t="str">
        <f t="shared" si="278"/>
        <v>1900</v>
      </c>
    </row>
    <row r="4232" spans="2:29" x14ac:dyDescent="0.25">
      <c r="B4232" s="1">
        <f t="shared" si="275"/>
        <v>0</v>
      </c>
      <c r="D4232" s="95" t="str">
        <f t="shared" si="276"/>
        <v/>
      </c>
      <c r="E4232" s="69"/>
      <c r="F4232" s="70"/>
      <c r="G4232" s="4"/>
      <c r="H4232" s="71"/>
      <c r="I4232" s="71"/>
      <c r="J4232" s="70"/>
      <c r="K4232" s="70"/>
      <c r="L4232" s="70"/>
      <c r="M4232" s="70"/>
      <c r="N4232" s="70"/>
      <c r="O4232" s="70"/>
      <c r="P4232" s="70"/>
      <c r="Q4232" s="70"/>
      <c r="R4232" s="70"/>
      <c r="S4232" s="86"/>
      <c r="T4232" s="70"/>
      <c r="Z4232" s="68">
        <f t="shared" si="277"/>
        <v>1</v>
      </c>
      <c r="AC4232" s="1" t="str">
        <f t="shared" si="278"/>
        <v>1900</v>
      </c>
    </row>
    <row r="4233" spans="2:29" x14ac:dyDescent="0.25">
      <c r="B4233" s="1">
        <f t="shared" si="275"/>
        <v>0</v>
      </c>
      <c r="D4233" s="95" t="str">
        <f t="shared" si="276"/>
        <v/>
      </c>
      <c r="E4233" s="69"/>
      <c r="F4233" s="70"/>
      <c r="G4233" s="4"/>
      <c r="H4233" s="71"/>
      <c r="I4233" s="71"/>
      <c r="J4233" s="70"/>
      <c r="K4233" s="70"/>
      <c r="L4233" s="70"/>
      <c r="M4233" s="70"/>
      <c r="N4233" s="70"/>
      <c r="O4233" s="70"/>
      <c r="P4233" s="70"/>
      <c r="Q4233" s="70"/>
      <c r="R4233" s="70"/>
      <c r="S4233" s="86"/>
      <c r="T4233" s="70"/>
      <c r="Z4233" s="68">
        <f t="shared" si="277"/>
        <v>1</v>
      </c>
      <c r="AC4233" s="1" t="str">
        <f t="shared" si="278"/>
        <v>1900</v>
      </c>
    </row>
    <row r="4234" spans="2:29" x14ac:dyDescent="0.25">
      <c r="B4234" s="1">
        <f t="shared" si="275"/>
        <v>0</v>
      </c>
      <c r="D4234" s="95" t="str">
        <f t="shared" si="276"/>
        <v/>
      </c>
      <c r="E4234" s="69"/>
      <c r="F4234" s="70"/>
      <c r="G4234" s="4"/>
      <c r="H4234" s="71"/>
      <c r="I4234" s="71"/>
      <c r="J4234" s="70"/>
      <c r="K4234" s="70"/>
      <c r="L4234" s="70"/>
      <c r="M4234" s="70"/>
      <c r="N4234" s="70"/>
      <c r="O4234" s="70"/>
      <c r="P4234" s="70"/>
      <c r="Q4234" s="70"/>
      <c r="R4234" s="70"/>
      <c r="S4234" s="86"/>
      <c r="T4234" s="70"/>
      <c r="Z4234" s="68">
        <f t="shared" si="277"/>
        <v>1</v>
      </c>
      <c r="AC4234" s="1" t="str">
        <f t="shared" si="278"/>
        <v>1900</v>
      </c>
    </row>
    <row r="4235" spans="2:29" x14ac:dyDescent="0.25">
      <c r="B4235" s="1">
        <f t="shared" si="275"/>
        <v>0</v>
      </c>
      <c r="D4235" s="95" t="str">
        <f t="shared" si="276"/>
        <v/>
      </c>
      <c r="E4235" s="69"/>
      <c r="F4235" s="70"/>
      <c r="G4235" s="4"/>
      <c r="H4235" s="71"/>
      <c r="I4235" s="71"/>
      <c r="J4235" s="70"/>
      <c r="K4235" s="70"/>
      <c r="L4235" s="70"/>
      <c r="M4235" s="70"/>
      <c r="N4235" s="70"/>
      <c r="O4235" s="70"/>
      <c r="P4235" s="70"/>
      <c r="Q4235" s="70"/>
      <c r="R4235" s="70"/>
      <c r="S4235" s="86"/>
      <c r="T4235" s="70"/>
      <c r="Z4235" s="68">
        <f t="shared" si="277"/>
        <v>1</v>
      </c>
      <c r="AC4235" s="1" t="str">
        <f t="shared" si="278"/>
        <v>1900</v>
      </c>
    </row>
    <row r="4236" spans="2:29" x14ac:dyDescent="0.25">
      <c r="B4236" s="1">
        <f t="shared" si="275"/>
        <v>0</v>
      </c>
      <c r="D4236" s="95" t="str">
        <f t="shared" si="276"/>
        <v/>
      </c>
      <c r="E4236" s="69"/>
      <c r="F4236" s="70"/>
      <c r="G4236" s="4"/>
      <c r="H4236" s="71"/>
      <c r="I4236" s="71"/>
      <c r="J4236" s="70"/>
      <c r="K4236" s="70"/>
      <c r="L4236" s="70"/>
      <c r="M4236" s="70"/>
      <c r="N4236" s="70"/>
      <c r="O4236" s="70"/>
      <c r="P4236" s="70"/>
      <c r="Q4236" s="70"/>
      <c r="R4236" s="70"/>
      <c r="S4236" s="86"/>
      <c r="T4236" s="70"/>
      <c r="Z4236" s="68">
        <f t="shared" si="277"/>
        <v>1</v>
      </c>
      <c r="AC4236" s="1" t="str">
        <f t="shared" si="278"/>
        <v>1900</v>
      </c>
    </row>
    <row r="4237" spans="2:29" x14ac:dyDescent="0.25">
      <c r="B4237" s="1">
        <f t="shared" si="275"/>
        <v>0</v>
      </c>
      <c r="D4237" s="95" t="str">
        <f t="shared" si="276"/>
        <v/>
      </c>
      <c r="E4237" s="69"/>
      <c r="F4237" s="70"/>
      <c r="G4237" s="4"/>
      <c r="H4237" s="71"/>
      <c r="I4237" s="71"/>
      <c r="J4237" s="70"/>
      <c r="K4237" s="70"/>
      <c r="L4237" s="70"/>
      <c r="M4237" s="70"/>
      <c r="N4237" s="70"/>
      <c r="O4237" s="70"/>
      <c r="P4237" s="70"/>
      <c r="Q4237" s="70"/>
      <c r="R4237" s="70"/>
      <c r="S4237" s="86"/>
      <c r="T4237" s="70"/>
      <c r="Z4237" s="68">
        <f t="shared" si="277"/>
        <v>1</v>
      </c>
      <c r="AC4237" s="1" t="str">
        <f t="shared" si="278"/>
        <v>1900</v>
      </c>
    </row>
    <row r="4238" spans="2:29" x14ac:dyDescent="0.25">
      <c r="B4238" s="1">
        <f t="shared" si="275"/>
        <v>0</v>
      </c>
      <c r="D4238" s="95" t="str">
        <f t="shared" si="276"/>
        <v/>
      </c>
      <c r="E4238" s="69"/>
      <c r="F4238" s="70"/>
      <c r="G4238" s="4"/>
      <c r="H4238" s="71"/>
      <c r="I4238" s="71"/>
      <c r="J4238" s="70"/>
      <c r="K4238" s="70"/>
      <c r="L4238" s="70"/>
      <c r="M4238" s="70"/>
      <c r="N4238" s="70"/>
      <c r="O4238" s="70"/>
      <c r="P4238" s="70"/>
      <c r="Q4238" s="70"/>
      <c r="R4238" s="70"/>
      <c r="S4238" s="86"/>
      <c r="T4238" s="70"/>
      <c r="Z4238" s="68">
        <f t="shared" si="277"/>
        <v>1</v>
      </c>
      <c r="AC4238" s="1" t="str">
        <f t="shared" si="278"/>
        <v>1900</v>
      </c>
    </row>
    <row r="4239" spans="2:29" x14ac:dyDescent="0.25">
      <c r="B4239" s="1">
        <f t="shared" si="275"/>
        <v>0</v>
      </c>
      <c r="D4239" s="95" t="str">
        <f t="shared" si="276"/>
        <v/>
      </c>
      <c r="E4239" s="69"/>
      <c r="F4239" s="70"/>
      <c r="G4239" s="4"/>
      <c r="H4239" s="71"/>
      <c r="I4239" s="71"/>
      <c r="J4239" s="70"/>
      <c r="K4239" s="70"/>
      <c r="L4239" s="70"/>
      <c r="M4239" s="70"/>
      <c r="N4239" s="70"/>
      <c r="O4239" s="70"/>
      <c r="P4239" s="70"/>
      <c r="Q4239" s="70"/>
      <c r="R4239" s="70"/>
      <c r="S4239" s="86"/>
      <c r="T4239" s="70"/>
      <c r="Z4239" s="68">
        <f t="shared" si="277"/>
        <v>1</v>
      </c>
      <c r="AC4239" s="1" t="str">
        <f t="shared" si="278"/>
        <v>1900</v>
      </c>
    </row>
    <row r="4240" spans="2:29" x14ac:dyDescent="0.25">
      <c r="B4240" s="1">
        <f t="shared" si="275"/>
        <v>0</v>
      </c>
      <c r="D4240" s="95" t="str">
        <f t="shared" si="276"/>
        <v/>
      </c>
      <c r="E4240" s="69"/>
      <c r="F4240" s="70"/>
      <c r="G4240" s="4"/>
      <c r="H4240" s="71"/>
      <c r="I4240" s="71"/>
      <c r="J4240" s="70"/>
      <c r="K4240" s="70"/>
      <c r="L4240" s="70"/>
      <c r="M4240" s="70"/>
      <c r="N4240" s="70"/>
      <c r="O4240" s="70"/>
      <c r="P4240" s="70"/>
      <c r="Q4240" s="70"/>
      <c r="R4240" s="70"/>
      <c r="S4240" s="86"/>
      <c r="T4240" s="70"/>
      <c r="Z4240" s="68">
        <f t="shared" si="277"/>
        <v>1</v>
      </c>
      <c r="AC4240" s="1" t="str">
        <f t="shared" si="278"/>
        <v>1900</v>
      </c>
    </row>
    <row r="4241" spans="2:29" x14ac:dyDescent="0.25">
      <c r="B4241" s="1">
        <f t="shared" si="275"/>
        <v>0</v>
      </c>
      <c r="D4241" s="95" t="str">
        <f t="shared" si="276"/>
        <v/>
      </c>
      <c r="E4241" s="69"/>
      <c r="F4241" s="70"/>
      <c r="G4241" s="4"/>
      <c r="H4241" s="71"/>
      <c r="I4241" s="71"/>
      <c r="J4241" s="70"/>
      <c r="K4241" s="70"/>
      <c r="L4241" s="70"/>
      <c r="M4241" s="70"/>
      <c r="N4241" s="70"/>
      <c r="O4241" s="70"/>
      <c r="P4241" s="70"/>
      <c r="Q4241" s="70"/>
      <c r="R4241" s="70"/>
      <c r="S4241" s="86"/>
      <c r="T4241" s="70"/>
      <c r="Z4241" s="68">
        <f t="shared" si="277"/>
        <v>1</v>
      </c>
      <c r="AC4241" s="1" t="str">
        <f t="shared" si="278"/>
        <v>1900</v>
      </c>
    </row>
    <row r="4242" spans="2:29" x14ac:dyDescent="0.25">
      <c r="B4242" s="1">
        <f t="shared" si="275"/>
        <v>0</v>
      </c>
      <c r="D4242" s="95" t="str">
        <f t="shared" si="276"/>
        <v/>
      </c>
      <c r="E4242" s="69"/>
      <c r="F4242" s="70"/>
      <c r="G4242" s="4"/>
      <c r="H4242" s="71"/>
      <c r="I4242" s="71"/>
      <c r="J4242" s="70"/>
      <c r="K4242" s="70"/>
      <c r="L4242" s="70"/>
      <c r="M4242" s="70"/>
      <c r="N4242" s="70"/>
      <c r="O4242" s="70"/>
      <c r="P4242" s="70"/>
      <c r="Q4242" s="70"/>
      <c r="R4242" s="70"/>
      <c r="S4242" s="86"/>
      <c r="T4242" s="70"/>
      <c r="Z4242" s="68">
        <f t="shared" si="277"/>
        <v>1</v>
      </c>
      <c r="AC4242" s="1" t="str">
        <f t="shared" si="278"/>
        <v>1900</v>
      </c>
    </row>
    <row r="4243" spans="2:29" x14ac:dyDescent="0.25">
      <c r="B4243" s="1">
        <f t="shared" si="275"/>
        <v>0</v>
      </c>
      <c r="D4243" s="95" t="str">
        <f t="shared" si="276"/>
        <v/>
      </c>
      <c r="E4243" s="69"/>
      <c r="F4243" s="70"/>
      <c r="G4243" s="4"/>
      <c r="H4243" s="71"/>
      <c r="I4243" s="71"/>
      <c r="J4243" s="70"/>
      <c r="K4243" s="70"/>
      <c r="L4243" s="70"/>
      <c r="M4243" s="70"/>
      <c r="N4243" s="70"/>
      <c r="O4243" s="70"/>
      <c r="P4243" s="70"/>
      <c r="Q4243" s="70"/>
      <c r="R4243" s="70"/>
      <c r="S4243" s="86"/>
      <c r="T4243" s="70"/>
      <c r="Z4243" s="68">
        <f t="shared" si="277"/>
        <v>1</v>
      </c>
      <c r="AC4243" s="1" t="str">
        <f t="shared" si="278"/>
        <v>1900</v>
      </c>
    </row>
    <row r="4244" spans="2:29" x14ac:dyDescent="0.25">
      <c r="B4244" s="1">
        <f t="shared" si="275"/>
        <v>0</v>
      </c>
      <c r="D4244" s="95" t="str">
        <f t="shared" si="276"/>
        <v/>
      </c>
      <c r="E4244" s="69"/>
      <c r="F4244" s="70"/>
      <c r="G4244" s="4"/>
      <c r="H4244" s="71"/>
      <c r="I4244" s="71"/>
      <c r="J4244" s="70"/>
      <c r="K4244" s="70"/>
      <c r="L4244" s="70"/>
      <c r="M4244" s="70"/>
      <c r="N4244" s="70"/>
      <c r="O4244" s="70"/>
      <c r="P4244" s="70"/>
      <c r="Q4244" s="70"/>
      <c r="R4244" s="70"/>
      <c r="S4244" s="86"/>
      <c r="T4244" s="70"/>
      <c r="Z4244" s="68">
        <f t="shared" si="277"/>
        <v>1</v>
      </c>
      <c r="AC4244" s="1" t="str">
        <f t="shared" si="278"/>
        <v>1900</v>
      </c>
    </row>
    <row r="4245" spans="2:29" x14ac:dyDescent="0.25">
      <c r="B4245" s="1">
        <f t="shared" si="275"/>
        <v>0</v>
      </c>
      <c r="D4245" s="95" t="str">
        <f t="shared" si="276"/>
        <v/>
      </c>
      <c r="E4245" s="69"/>
      <c r="F4245" s="70"/>
      <c r="G4245" s="4"/>
      <c r="H4245" s="71"/>
      <c r="I4245" s="71"/>
      <c r="J4245" s="70"/>
      <c r="K4245" s="70"/>
      <c r="L4245" s="70"/>
      <c r="M4245" s="70"/>
      <c r="N4245" s="70"/>
      <c r="O4245" s="70"/>
      <c r="P4245" s="70"/>
      <c r="Q4245" s="70"/>
      <c r="R4245" s="70"/>
      <c r="S4245" s="86"/>
      <c r="T4245" s="70"/>
      <c r="Z4245" s="68">
        <f t="shared" si="277"/>
        <v>1</v>
      </c>
      <c r="AC4245" s="1" t="str">
        <f t="shared" si="278"/>
        <v>1900</v>
      </c>
    </row>
    <row r="4246" spans="2:29" x14ac:dyDescent="0.25">
      <c r="B4246" s="1">
        <f t="shared" si="275"/>
        <v>0</v>
      </c>
      <c r="D4246" s="95" t="str">
        <f t="shared" si="276"/>
        <v/>
      </c>
      <c r="E4246" s="69"/>
      <c r="F4246" s="70"/>
      <c r="G4246" s="4"/>
      <c r="H4246" s="71"/>
      <c r="I4246" s="71"/>
      <c r="J4246" s="70"/>
      <c r="K4246" s="70"/>
      <c r="L4246" s="70"/>
      <c r="M4246" s="70"/>
      <c r="N4246" s="70"/>
      <c r="O4246" s="70"/>
      <c r="P4246" s="70"/>
      <c r="Q4246" s="70"/>
      <c r="R4246" s="70"/>
      <c r="S4246" s="86"/>
      <c r="T4246" s="70"/>
      <c r="Z4246" s="68">
        <f t="shared" si="277"/>
        <v>1</v>
      </c>
      <c r="AC4246" s="1" t="str">
        <f t="shared" si="278"/>
        <v>1900</v>
      </c>
    </row>
    <row r="4247" spans="2:29" x14ac:dyDescent="0.25">
      <c r="B4247" s="1">
        <f t="shared" si="275"/>
        <v>0</v>
      </c>
      <c r="D4247" s="95" t="str">
        <f t="shared" si="276"/>
        <v/>
      </c>
      <c r="E4247" s="69"/>
      <c r="F4247" s="70"/>
      <c r="G4247" s="4"/>
      <c r="H4247" s="71"/>
      <c r="I4247" s="71"/>
      <c r="J4247" s="70"/>
      <c r="K4247" s="70"/>
      <c r="L4247" s="70"/>
      <c r="M4247" s="70"/>
      <c r="N4247" s="70"/>
      <c r="O4247" s="70"/>
      <c r="P4247" s="70"/>
      <c r="Q4247" s="70"/>
      <c r="R4247" s="70"/>
      <c r="S4247" s="86"/>
      <c r="T4247" s="70"/>
      <c r="Z4247" s="68">
        <f t="shared" si="277"/>
        <v>1</v>
      </c>
      <c r="AC4247" s="1" t="str">
        <f t="shared" si="278"/>
        <v>1900</v>
      </c>
    </row>
    <row r="4248" spans="2:29" x14ac:dyDescent="0.25">
      <c r="B4248" s="1">
        <f t="shared" si="275"/>
        <v>0</v>
      </c>
      <c r="D4248" s="95" t="str">
        <f t="shared" si="276"/>
        <v/>
      </c>
      <c r="E4248" s="69"/>
      <c r="F4248" s="70"/>
      <c r="G4248" s="4"/>
      <c r="H4248" s="71"/>
      <c r="I4248" s="71"/>
      <c r="J4248" s="70"/>
      <c r="K4248" s="70"/>
      <c r="L4248" s="70"/>
      <c r="M4248" s="70"/>
      <c r="N4248" s="70"/>
      <c r="O4248" s="70"/>
      <c r="P4248" s="70"/>
      <c r="Q4248" s="70"/>
      <c r="R4248" s="70"/>
      <c r="S4248" s="86"/>
      <c r="T4248" s="70"/>
      <c r="Z4248" s="68">
        <f t="shared" si="277"/>
        <v>1</v>
      </c>
      <c r="AC4248" s="1" t="str">
        <f t="shared" si="278"/>
        <v>1900</v>
      </c>
    </row>
    <row r="4249" spans="2:29" x14ac:dyDescent="0.25">
      <c r="B4249" s="1">
        <f t="shared" si="275"/>
        <v>0</v>
      </c>
      <c r="D4249" s="95" t="str">
        <f t="shared" si="276"/>
        <v/>
      </c>
      <c r="E4249" s="69"/>
      <c r="F4249" s="70"/>
      <c r="G4249" s="4"/>
      <c r="H4249" s="71"/>
      <c r="I4249" s="71"/>
      <c r="J4249" s="70"/>
      <c r="K4249" s="70"/>
      <c r="L4249" s="70"/>
      <c r="M4249" s="70"/>
      <c r="N4249" s="70"/>
      <c r="O4249" s="70"/>
      <c r="P4249" s="70"/>
      <c r="Q4249" s="70"/>
      <c r="R4249" s="70"/>
      <c r="S4249" s="86"/>
      <c r="T4249" s="70"/>
      <c r="Z4249" s="68">
        <f t="shared" si="277"/>
        <v>1</v>
      </c>
      <c r="AC4249" s="1" t="str">
        <f t="shared" si="278"/>
        <v>1900</v>
      </c>
    </row>
    <row r="4250" spans="2:29" x14ac:dyDescent="0.25">
      <c r="B4250" s="1">
        <f t="shared" si="275"/>
        <v>0</v>
      </c>
      <c r="D4250" s="95" t="str">
        <f t="shared" si="276"/>
        <v/>
      </c>
      <c r="E4250" s="69"/>
      <c r="F4250" s="70"/>
      <c r="G4250" s="4"/>
      <c r="H4250" s="71"/>
      <c r="I4250" s="71"/>
      <c r="J4250" s="70"/>
      <c r="K4250" s="70"/>
      <c r="L4250" s="70"/>
      <c r="M4250" s="70"/>
      <c r="N4250" s="70"/>
      <c r="O4250" s="70"/>
      <c r="P4250" s="70"/>
      <c r="Q4250" s="70"/>
      <c r="R4250" s="70"/>
      <c r="S4250" s="86"/>
      <c r="T4250" s="70"/>
      <c r="Z4250" s="68">
        <f t="shared" si="277"/>
        <v>1</v>
      </c>
      <c r="AC4250" s="1" t="str">
        <f t="shared" si="278"/>
        <v>1900</v>
      </c>
    </row>
    <row r="4251" spans="2:29" x14ac:dyDescent="0.25">
      <c r="B4251" s="1">
        <f t="shared" si="275"/>
        <v>0</v>
      </c>
      <c r="D4251" s="95" t="str">
        <f t="shared" si="276"/>
        <v/>
      </c>
      <c r="E4251" s="69"/>
      <c r="F4251" s="70"/>
      <c r="G4251" s="4"/>
      <c r="H4251" s="71"/>
      <c r="I4251" s="71"/>
      <c r="J4251" s="70"/>
      <c r="K4251" s="70"/>
      <c r="L4251" s="70"/>
      <c r="M4251" s="70"/>
      <c r="N4251" s="70"/>
      <c r="O4251" s="70"/>
      <c r="P4251" s="70"/>
      <c r="Q4251" s="70"/>
      <c r="R4251" s="70"/>
      <c r="S4251" s="86"/>
      <c r="T4251" s="70"/>
      <c r="Z4251" s="68">
        <f t="shared" si="277"/>
        <v>1</v>
      </c>
      <c r="AC4251" s="1" t="str">
        <f t="shared" si="278"/>
        <v>1900</v>
      </c>
    </row>
    <row r="4252" spans="2:29" x14ac:dyDescent="0.25">
      <c r="B4252" s="1">
        <f t="shared" si="275"/>
        <v>0</v>
      </c>
      <c r="D4252" s="95" t="str">
        <f t="shared" si="276"/>
        <v/>
      </c>
      <c r="E4252" s="69"/>
      <c r="F4252" s="70"/>
      <c r="G4252" s="4"/>
      <c r="H4252" s="71"/>
      <c r="I4252" s="71"/>
      <c r="J4252" s="70"/>
      <c r="K4252" s="70"/>
      <c r="L4252" s="70"/>
      <c r="M4252" s="70"/>
      <c r="N4252" s="70"/>
      <c r="O4252" s="70"/>
      <c r="P4252" s="70"/>
      <c r="Q4252" s="70"/>
      <c r="R4252" s="70"/>
      <c r="S4252" s="86"/>
      <c r="T4252" s="70"/>
      <c r="Z4252" s="68">
        <f t="shared" si="277"/>
        <v>1</v>
      </c>
      <c r="AC4252" s="1" t="str">
        <f t="shared" si="278"/>
        <v>1900</v>
      </c>
    </row>
    <row r="4253" spans="2:29" x14ac:dyDescent="0.25">
      <c r="B4253" s="1">
        <f t="shared" si="275"/>
        <v>0</v>
      </c>
      <c r="D4253" s="95" t="str">
        <f t="shared" si="276"/>
        <v/>
      </c>
      <c r="E4253" s="69"/>
      <c r="F4253" s="70"/>
      <c r="G4253" s="4"/>
      <c r="H4253" s="71"/>
      <c r="I4253" s="71"/>
      <c r="J4253" s="70"/>
      <c r="K4253" s="70"/>
      <c r="L4253" s="70"/>
      <c r="M4253" s="70"/>
      <c r="N4253" s="70"/>
      <c r="O4253" s="70"/>
      <c r="P4253" s="70"/>
      <c r="Q4253" s="70"/>
      <c r="R4253" s="70"/>
      <c r="S4253" s="86"/>
      <c r="T4253" s="70"/>
      <c r="Z4253" s="68">
        <f t="shared" si="277"/>
        <v>1</v>
      </c>
      <c r="AC4253" s="1" t="str">
        <f t="shared" si="278"/>
        <v>1900</v>
      </c>
    </row>
    <row r="4254" spans="2:29" x14ac:dyDescent="0.25">
      <c r="B4254" s="1">
        <f t="shared" si="275"/>
        <v>0</v>
      </c>
      <c r="D4254" s="95" t="str">
        <f t="shared" si="276"/>
        <v/>
      </c>
      <c r="E4254" s="69"/>
      <c r="F4254" s="70"/>
      <c r="G4254" s="4"/>
      <c r="H4254" s="71"/>
      <c r="I4254" s="71"/>
      <c r="J4254" s="70"/>
      <c r="K4254" s="70"/>
      <c r="L4254" s="70"/>
      <c r="M4254" s="70"/>
      <c r="N4254" s="70"/>
      <c r="O4254" s="70"/>
      <c r="P4254" s="70"/>
      <c r="Q4254" s="70"/>
      <c r="R4254" s="70"/>
      <c r="S4254" s="86"/>
      <c r="T4254" s="70"/>
      <c r="Z4254" s="68">
        <f t="shared" si="277"/>
        <v>1</v>
      </c>
      <c r="AC4254" s="1" t="str">
        <f t="shared" si="278"/>
        <v>1900</v>
      </c>
    </row>
    <row r="4255" spans="2:29" x14ac:dyDescent="0.25">
      <c r="B4255" s="1">
        <f t="shared" si="275"/>
        <v>0</v>
      </c>
      <c r="D4255" s="95" t="str">
        <f t="shared" si="276"/>
        <v/>
      </c>
      <c r="E4255" s="69"/>
      <c r="F4255" s="70"/>
      <c r="G4255" s="4"/>
      <c r="H4255" s="71"/>
      <c r="I4255" s="71"/>
      <c r="J4255" s="70"/>
      <c r="K4255" s="70"/>
      <c r="L4255" s="70"/>
      <c r="M4255" s="70"/>
      <c r="N4255" s="70"/>
      <c r="O4255" s="70"/>
      <c r="P4255" s="70"/>
      <c r="Q4255" s="70"/>
      <c r="R4255" s="70"/>
      <c r="S4255" s="86"/>
      <c r="T4255" s="70"/>
      <c r="Z4255" s="68">
        <f t="shared" si="277"/>
        <v>1</v>
      </c>
      <c r="AC4255" s="1" t="str">
        <f t="shared" si="278"/>
        <v>1900</v>
      </c>
    </row>
    <row r="4256" spans="2:29" x14ac:dyDescent="0.25">
      <c r="B4256" s="1">
        <f t="shared" si="275"/>
        <v>0</v>
      </c>
      <c r="D4256" s="95" t="str">
        <f t="shared" si="276"/>
        <v/>
      </c>
      <c r="E4256" s="69"/>
      <c r="F4256" s="70"/>
      <c r="G4256" s="4"/>
      <c r="H4256" s="71"/>
      <c r="I4256" s="71"/>
      <c r="J4256" s="70"/>
      <c r="K4256" s="70"/>
      <c r="L4256" s="70"/>
      <c r="M4256" s="70"/>
      <c r="N4256" s="70"/>
      <c r="O4256" s="70"/>
      <c r="P4256" s="70"/>
      <c r="Q4256" s="70"/>
      <c r="R4256" s="70"/>
      <c r="S4256" s="86"/>
      <c r="T4256" s="70"/>
      <c r="Z4256" s="68">
        <f t="shared" si="277"/>
        <v>1</v>
      </c>
      <c r="AC4256" s="1" t="str">
        <f t="shared" si="278"/>
        <v>1900</v>
      </c>
    </row>
    <row r="4257" spans="2:29" x14ac:dyDescent="0.25">
      <c r="B4257" s="1">
        <f t="shared" si="275"/>
        <v>0</v>
      </c>
      <c r="D4257" s="95" t="str">
        <f t="shared" si="276"/>
        <v/>
      </c>
      <c r="E4257" s="69"/>
      <c r="F4257" s="70"/>
      <c r="G4257" s="4"/>
      <c r="H4257" s="71"/>
      <c r="I4257" s="71"/>
      <c r="J4257" s="70"/>
      <c r="K4257" s="70"/>
      <c r="L4257" s="70"/>
      <c r="M4257" s="70"/>
      <c r="N4257" s="70"/>
      <c r="O4257" s="70"/>
      <c r="P4257" s="70"/>
      <c r="Q4257" s="70"/>
      <c r="R4257" s="70"/>
      <c r="S4257" s="86"/>
      <c r="T4257" s="70"/>
      <c r="Z4257" s="68">
        <f t="shared" si="277"/>
        <v>1</v>
      </c>
      <c r="AC4257" s="1" t="str">
        <f t="shared" si="278"/>
        <v>1900</v>
      </c>
    </row>
    <row r="4258" spans="2:29" x14ac:dyDescent="0.25">
      <c r="B4258" s="1">
        <f t="shared" si="275"/>
        <v>0</v>
      </c>
      <c r="D4258" s="95" t="str">
        <f t="shared" si="276"/>
        <v/>
      </c>
      <c r="E4258" s="69"/>
      <c r="F4258" s="70"/>
      <c r="G4258" s="4"/>
      <c r="H4258" s="71"/>
      <c r="I4258" s="71"/>
      <c r="J4258" s="70"/>
      <c r="K4258" s="70"/>
      <c r="L4258" s="70"/>
      <c r="M4258" s="70"/>
      <c r="N4258" s="70"/>
      <c r="O4258" s="70"/>
      <c r="P4258" s="70"/>
      <c r="Q4258" s="70"/>
      <c r="R4258" s="70"/>
      <c r="S4258" s="86"/>
      <c r="T4258" s="70"/>
      <c r="Z4258" s="68">
        <f t="shared" si="277"/>
        <v>1</v>
      </c>
      <c r="AC4258" s="1" t="str">
        <f t="shared" si="278"/>
        <v>1900</v>
      </c>
    </row>
    <row r="4259" spans="2:29" x14ac:dyDescent="0.25">
      <c r="B4259" s="1">
        <f t="shared" si="275"/>
        <v>0</v>
      </c>
      <c r="D4259" s="95" t="str">
        <f t="shared" si="276"/>
        <v/>
      </c>
      <c r="E4259" s="69"/>
      <c r="F4259" s="70"/>
      <c r="G4259" s="4"/>
      <c r="H4259" s="71"/>
      <c r="I4259" s="71"/>
      <c r="J4259" s="70"/>
      <c r="K4259" s="70"/>
      <c r="L4259" s="70"/>
      <c r="M4259" s="70"/>
      <c r="N4259" s="70"/>
      <c r="O4259" s="70"/>
      <c r="P4259" s="70"/>
      <c r="Q4259" s="70"/>
      <c r="R4259" s="70"/>
      <c r="S4259" s="86"/>
      <c r="T4259" s="70"/>
      <c r="Z4259" s="68">
        <f t="shared" si="277"/>
        <v>1</v>
      </c>
      <c r="AC4259" s="1" t="str">
        <f t="shared" si="278"/>
        <v>1900</v>
      </c>
    </row>
    <row r="4260" spans="2:29" x14ac:dyDescent="0.25">
      <c r="B4260" s="1">
        <f t="shared" si="275"/>
        <v>0</v>
      </c>
      <c r="D4260" s="95" t="str">
        <f t="shared" si="276"/>
        <v/>
      </c>
      <c r="E4260" s="69"/>
      <c r="F4260" s="70"/>
      <c r="G4260" s="4"/>
      <c r="H4260" s="71"/>
      <c r="I4260" s="71"/>
      <c r="J4260" s="70"/>
      <c r="K4260" s="70"/>
      <c r="L4260" s="70"/>
      <c r="M4260" s="70"/>
      <c r="N4260" s="70"/>
      <c r="O4260" s="70"/>
      <c r="P4260" s="70"/>
      <c r="Q4260" s="70"/>
      <c r="R4260" s="70"/>
      <c r="S4260" s="86"/>
      <c r="T4260" s="70"/>
      <c r="Z4260" s="68">
        <f t="shared" si="277"/>
        <v>1</v>
      </c>
      <c r="AC4260" s="1" t="str">
        <f t="shared" si="278"/>
        <v>1900</v>
      </c>
    </row>
    <row r="4261" spans="2:29" x14ac:dyDescent="0.25">
      <c r="B4261" s="1">
        <f t="shared" si="275"/>
        <v>0</v>
      </c>
      <c r="D4261" s="95" t="str">
        <f t="shared" si="276"/>
        <v/>
      </c>
      <c r="E4261" s="69"/>
      <c r="F4261" s="70"/>
      <c r="G4261" s="4"/>
      <c r="H4261" s="71"/>
      <c r="I4261" s="71"/>
      <c r="J4261" s="70"/>
      <c r="K4261" s="70"/>
      <c r="L4261" s="70"/>
      <c r="M4261" s="70"/>
      <c r="N4261" s="70"/>
      <c r="O4261" s="70"/>
      <c r="P4261" s="70"/>
      <c r="Q4261" s="70"/>
      <c r="R4261" s="70"/>
      <c r="S4261" s="86"/>
      <c r="T4261" s="70"/>
      <c r="Z4261" s="68">
        <f t="shared" si="277"/>
        <v>1</v>
      </c>
      <c r="AC4261" s="1" t="str">
        <f t="shared" si="278"/>
        <v>1900</v>
      </c>
    </row>
    <row r="4262" spans="2:29" x14ac:dyDescent="0.25">
      <c r="B4262" s="1">
        <f t="shared" si="275"/>
        <v>0</v>
      </c>
      <c r="D4262" s="95" t="str">
        <f t="shared" si="276"/>
        <v/>
      </c>
      <c r="E4262" s="69"/>
      <c r="F4262" s="70"/>
      <c r="G4262" s="4"/>
      <c r="H4262" s="71"/>
      <c r="I4262" s="71"/>
      <c r="J4262" s="70"/>
      <c r="K4262" s="70"/>
      <c r="L4262" s="70"/>
      <c r="M4262" s="70"/>
      <c r="N4262" s="70"/>
      <c r="O4262" s="70"/>
      <c r="P4262" s="70"/>
      <c r="Q4262" s="70"/>
      <c r="R4262" s="70"/>
      <c r="S4262" s="86"/>
      <c r="T4262" s="70"/>
      <c r="Z4262" s="68">
        <f t="shared" si="277"/>
        <v>1</v>
      </c>
      <c r="AC4262" s="1" t="str">
        <f t="shared" si="278"/>
        <v>1900</v>
      </c>
    </row>
    <row r="4263" spans="2:29" x14ac:dyDescent="0.25">
      <c r="B4263" s="1">
        <f t="shared" si="275"/>
        <v>0</v>
      </c>
      <c r="D4263" s="95" t="str">
        <f t="shared" si="276"/>
        <v/>
      </c>
      <c r="E4263" s="69"/>
      <c r="F4263" s="70"/>
      <c r="G4263" s="4"/>
      <c r="H4263" s="71"/>
      <c r="I4263" s="71"/>
      <c r="J4263" s="70"/>
      <c r="K4263" s="70"/>
      <c r="L4263" s="70"/>
      <c r="M4263" s="70"/>
      <c r="N4263" s="70"/>
      <c r="O4263" s="70"/>
      <c r="P4263" s="70"/>
      <c r="Q4263" s="70"/>
      <c r="R4263" s="70"/>
      <c r="S4263" s="86"/>
      <c r="T4263" s="70"/>
      <c r="Z4263" s="68">
        <f t="shared" si="277"/>
        <v>1</v>
      </c>
      <c r="AC4263" s="1" t="str">
        <f t="shared" si="278"/>
        <v>1900</v>
      </c>
    </row>
    <row r="4264" spans="2:29" x14ac:dyDescent="0.25">
      <c r="B4264" s="1">
        <f t="shared" si="275"/>
        <v>0</v>
      </c>
      <c r="D4264" s="95" t="str">
        <f t="shared" si="276"/>
        <v/>
      </c>
      <c r="E4264" s="69"/>
      <c r="F4264" s="70"/>
      <c r="G4264" s="4"/>
      <c r="H4264" s="71"/>
      <c r="I4264" s="71"/>
      <c r="J4264" s="70"/>
      <c r="K4264" s="70"/>
      <c r="L4264" s="70"/>
      <c r="M4264" s="70"/>
      <c r="N4264" s="70"/>
      <c r="O4264" s="70"/>
      <c r="P4264" s="70"/>
      <c r="Q4264" s="70"/>
      <c r="R4264" s="70"/>
      <c r="S4264" s="86"/>
      <c r="T4264" s="70"/>
      <c r="Z4264" s="68">
        <f t="shared" si="277"/>
        <v>1</v>
      </c>
      <c r="AC4264" s="1" t="str">
        <f t="shared" si="278"/>
        <v>1900</v>
      </c>
    </row>
    <row r="4265" spans="2:29" x14ac:dyDescent="0.25">
      <c r="B4265" s="1">
        <f t="shared" si="275"/>
        <v>0</v>
      </c>
      <c r="D4265" s="95" t="str">
        <f t="shared" si="276"/>
        <v/>
      </c>
      <c r="E4265" s="69"/>
      <c r="F4265" s="70"/>
      <c r="G4265" s="4"/>
      <c r="H4265" s="71"/>
      <c r="I4265" s="71"/>
      <c r="J4265" s="70"/>
      <c r="K4265" s="70"/>
      <c r="L4265" s="70"/>
      <c r="M4265" s="70"/>
      <c r="N4265" s="70"/>
      <c r="O4265" s="70"/>
      <c r="P4265" s="70"/>
      <c r="Q4265" s="70"/>
      <c r="R4265" s="70"/>
      <c r="S4265" s="86"/>
      <c r="T4265" s="70"/>
      <c r="Z4265" s="68">
        <f t="shared" si="277"/>
        <v>1</v>
      </c>
      <c r="AC4265" s="1" t="str">
        <f t="shared" si="278"/>
        <v>1900</v>
      </c>
    </row>
    <row r="4266" spans="2:29" x14ac:dyDescent="0.25">
      <c r="B4266" s="1">
        <f t="shared" si="275"/>
        <v>0</v>
      </c>
      <c r="D4266" s="95" t="str">
        <f t="shared" si="276"/>
        <v/>
      </c>
      <c r="E4266" s="69"/>
      <c r="F4266" s="70"/>
      <c r="G4266" s="4"/>
      <c r="H4266" s="71"/>
      <c r="I4266" s="71"/>
      <c r="J4266" s="70"/>
      <c r="K4266" s="70"/>
      <c r="L4266" s="70"/>
      <c r="M4266" s="70"/>
      <c r="N4266" s="70"/>
      <c r="O4266" s="70"/>
      <c r="P4266" s="70"/>
      <c r="Q4266" s="70"/>
      <c r="R4266" s="70"/>
      <c r="S4266" s="86"/>
      <c r="T4266" s="70"/>
      <c r="Z4266" s="68">
        <f t="shared" si="277"/>
        <v>1</v>
      </c>
      <c r="AC4266" s="1" t="str">
        <f t="shared" si="278"/>
        <v>1900</v>
      </c>
    </row>
    <row r="4267" spans="2:29" x14ac:dyDescent="0.25">
      <c r="B4267" s="1">
        <f t="shared" si="275"/>
        <v>0</v>
      </c>
      <c r="D4267" s="95" t="str">
        <f t="shared" si="276"/>
        <v/>
      </c>
      <c r="E4267" s="69"/>
      <c r="F4267" s="70"/>
      <c r="G4267" s="4"/>
      <c r="H4267" s="71"/>
      <c r="I4267" s="71"/>
      <c r="J4267" s="70"/>
      <c r="K4267" s="70"/>
      <c r="L4267" s="70"/>
      <c r="M4267" s="70"/>
      <c r="N4267" s="70"/>
      <c r="O4267" s="70"/>
      <c r="P4267" s="70"/>
      <c r="Q4267" s="70"/>
      <c r="R4267" s="70"/>
      <c r="S4267" s="86"/>
      <c r="T4267" s="70"/>
      <c r="Z4267" s="68">
        <f t="shared" si="277"/>
        <v>1</v>
      </c>
      <c r="AC4267" s="1" t="str">
        <f t="shared" si="278"/>
        <v>1900</v>
      </c>
    </row>
    <row r="4268" spans="2:29" x14ac:dyDescent="0.25">
      <c r="B4268" s="1">
        <f t="shared" si="275"/>
        <v>0</v>
      </c>
      <c r="D4268" s="95" t="str">
        <f t="shared" si="276"/>
        <v/>
      </c>
      <c r="E4268" s="69"/>
      <c r="F4268" s="70"/>
      <c r="G4268" s="4"/>
      <c r="H4268" s="71"/>
      <c r="I4268" s="71"/>
      <c r="J4268" s="70"/>
      <c r="K4268" s="70"/>
      <c r="L4268" s="70"/>
      <c r="M4268" s="70"/>
      <c r="N4268" s="70"/>
      <c r="O4268" s="70"/>
      <c r="P4268" s="70"/>
      <c r="Q4268" s="70"/>
      <c r="R4268" s="70"/>
      <c r="S4268" s="86"/>
      <c r="T4268" s="70"/>
      <c r="Z4268" s="68">
        <f t="shared" si="277"/>
        <v>1</v>
      </c>
      <c r="AC4268" s="1" t="str">
        <f t="shared" si="278"/>
        <v>1900</v>
      </c>
    </row>
    <row r="4269" spans="2:29" x14ac:dyDescent="0.25">
      <c r="B4269" s="1">
        <f t="shared" si="275"/>
        <v>0</v>
      </c>
      <c r="D4269" s="95" t="str">
        <f t="shared" si="276"/>
        <v/>
      </c>
      <c r="E4269" s="69"/>
      <c r="F4269" s="70"/>
      <c r="G4269" s="4"/>
      <c r="H4269" s="71"/>
      <c r="I4269" s="71"/>
      <c r="J4269" s="70"/>
      <c r="K4269" s="70"/>
      <c r="L4269" s="70"/>
      <c r="M4269" s="70"/>
      <c r="N4269" s="70"/>
      <c r="O4269" s="70"/>
      <c r="P4269" s="70"/>
      <c r="Q4269" s="70"/>
      <c r="R4269" s="70"/>
      <c r="S4269" s="86"/>
      <c r="T4269" s="70"/>
      <c r="Z4269" s="68">
        <f t="shared" si="277"/>
        <v>1</v>
      </c>
      <c r="AC4269" s="1" t="str">
        <f t="shared" si="278"/>
        <v>1900</v>
      </c>
    </row>
    <row r="4270" spans="2:29" x14ac:dyDescent="0.25">
      <c r="B4270" s="1">
        <f t="shared" si="275"/>
        <v>0</v>
      </c>
      <c r="D4270" s="95" t="str">
        <f t="shared" si="276"/>
        <v/>
      </c>
      <c r="E4270" s="69"/>
      <c r="F4270" s="70"/>
      <c r="G4270" s="4"/>
      <c r="H4270" s="71"/>
      <c r="I4270" s="71"/>
      <c r="J4270" s="70"/>
      <c r="K4270" s="70"/>
      <c r="L4270" s="70"/>
      <c r="M4270" s="70"/>
      <c r="N4270" s="70"/>
      <c r="O4270" s="70"/>
      <c r="P4270" s="70"/>
      <c r="Q4270" s="70"/>
      <c r="R4270" s="70"/>
      <c r="S4270" s="86"/>
      <c r="T4270" s="70"/>
      <c r="Z4270" s="68">
        <f t="shared" si="277"/>
        <v>1</v>
      </c>
      <c r="AC4270" s="1" t="str">
        <f t="shared" si="278"/>
        <v>1900</v>
      </c>
    </row>
    <row r="4271" spans="2:29" x14ac:dyDescent="0.25">
      <c r="B4271" s="1">
        <f t="shared" si="275"/>
        <v>0</v>
      </c>
      <c r="D4271" s="95" t="str">
        <f t="shared" si="276"/>
        <v/>
      </c>
      <c r="E4271" s="69"/>
      <c r="F4271" s="70"/>
      <c r="G4271" s="4"/>
      <c r="H4271" s="71"/>
      <c r="I4271" s="71"/>
      <c r="J4271" s="70"/>
      <c r="K4271" s="70"/>
      <c r="L4271" s="70"/>
      <c r="M4271" s="70"/>
      <c r="N4271" s="70"/>
      <c r="O4271" s="70"/>
      <c r="P4271" s="70"/>
      <c r="Q4271" s="70"/>
      <c r="R4271" s="70"/>
      <c r="S4271" s="86"/>
      <c r="T4271" s="70"/>
      <c r="Z4271" s="68">
        <f t="shared" si="277"/>
        <v>1</v>
      </c>
      <c r="AC4271" s="1" t="str">
        <f t="shared" si="278"/>
        <v>1900</v>
      </c>
    </row>
    <row r="4272" spans="2:29" x14ac:dyDescent="0.25">
      <c r="B4272" s="1">
        <f t="shared" si="275"/>
        <v>0</v>
      </c>
      <c r="D4272" s="95" t="str">
        <f t="shared" si="276"/>
        <v/>
      </c>
      <c r="E4272" s="69"/>
      <c r="F4272" s="70"/>
      <c r="G4272" s="4"/>
      <c r="H4272" s="71"/>
      <c r="I4272" s="71"/>
      <c r="J4272" s="70"/>
      <c r="K4272" s="70"/>
      <c r="L4272" s="70"/>
      <c r="M4272" s="70"/>
      <c r="N4272" s="70"/>
      <c r="O4272" s="70"/>
      <c r="P4272" s="70"/>
      <c r="Q4272" s="70"/>
      <c r="R4272" s="70"/>
      <c r="S4272" s="86"/>
      <c r="T4272" s="70"/>
      <c r="Z4272" s="68">
        <f t="shared" si="277"/>
        <v>1</v>
      </c>
      <c r="AC4272" s="1" t="str">
        <f t="shared" si="278"/>
        <v>1900</v>
      </c>
    </row>
    <row r="4273" spans="2:29" x14ac:dyDescent="0.25">
      <c r="B4273" s="1">
        <f t="shared" si="275"/>
        <v>0</v>
      </c>
      <c r="D4273" s="95" t="str">
        <f t="shared" si="276"/>
        <v/>
      </c>
      <c r="E4273" s="69"/>
      <c r="F4273" s="70"/>
      <c r="G4273" s="4"/>
      <c r="H4273" s="71"/>
      <c r="I4273" s="71"/>
      <c r="J4273" s="70"/>
      <c r="K4273" s="70"/>
      <c r="L4273" s="70"/>
      <c r="M4273" s="70"/>
      <c r="N4273" s="70"/>
      <c r="O4273" s="70"/>
      <c r="P4273" s="70"/>
      <c r="Q4273" s="70"/>
      <c r="R4273" s="70"/>
      <c r="S4273" s="86"/>
      <c r="T4273" s="70"/>
      <c r="Z4273" s="68">
        <f t="shared" si="277"/>
        <v>1</v>
      </c>
      <c r="AC4273" s="1" t="str">
        <f t="shared" si="278"/>
        <v>1900</v>
      </c>
    </row>
    <row r="4274" spans="2:29" x14ac:dyDescent="0.25">
      <c r="B4274" s="1">
        <f t="shared" si="275"/>
        <v>0</v>
      </c>
      <c r="D4274" s="95" t="str">
        <f t="shared" si="276"/>
        <v/>
      </c>
      <c r="E4274" s="69"/>
      <c r="F4274" s="70"/>
      <c r="G4274" s="4"/>
      <c r="H4274" s="71"/>
      <c r="I4274" s="71"/>
      <c r="J4274" s="70"/>
      <c r="K4274" s="70"/>
      <c r="L4274" s="70"/>
      <c r="M4274" s="70"/>
      <c r="N4274" s="70"/>
      <c r="O4274" s="70"/>
      <c r="P4274" s="70"/>
      <c r="Q4274" s="70"/>
      <c r="R4274" s="70"/>
      <c r="S4274" s="86"/>
      <c r="T4274" s="70"/>
      <c r="Z4274" s="68">
        <f t="shared" si="277"/>
        <v>1</v>
      </c>
      <c r="AC4274" s="1" t="str">
        <f t="shared" si="278"/>
        <v>1900</v>
      </c>
    </row>
    <row r="4275" spans="2:29" x14ac:dyDescent="0.25">
      <c r="B4275" s="1">
        <f t="shared" si="275"/>
        <v>0</v>
      </c>
      <c r="D4275" s="95" t="str">
        <f t="shared" si="276"/>
        <v/>
      </c>
      <c r="E4275" s="69"/>
      <c r="F4275" s="70"/>
      <c r="G4275" s="4"/>
      <c r="H4275" s="71"/>
      <c r="I4275" s="71"/>
      <c r="J4275" s="70"/>
      <c r="K4275" s="70"/>
      <c r="L4275" s="70"/>
      <c r="M4275" s="70"/>
      <c r="N4275" s="70"/>
      <c r="O4275" s="70"/>
      <c r="P4275" s="70"/>
      <c r="Q4275" s="70"/>
      <c r="R4275" s="70"/>
      <c r="S4275" s="86"/>
      <c r="T4275" s="70"/>
      <c r="Z4275" s="68">
        <f t="shared" si="277"/>
        <v>1</v>
      </c>
      <c r="AC4275" s="1" t="str">
        <f t="shared" si="278"/>
        <v>1900</v>
      </c>
    </row>
    <row r="4276" spans="2:29" x14ac:dyDescent="0.25">
      <c r="B4276" s="1">
        <f t="shared" si="275"/>
        <v>0</v>
      </c>
      <c r="D4276" s="95" t="str">
        <f t="shared" si="276"/>
        <v/>
      </c>
      <c r="E4276" s="69"/>
      <c r="F4276" s="70"/>
      <c r="G4276" s="4"/>
      <c r="H4276" s="71"/>
      <c r="I4276" s="71"/>
      <c r="J4276" s="70"/>
      <c r="K4276" s="70"/>
      <c r="L4276" s="70"/>
      <c r="M4276" s="70"/>
      <c r="N4276" s="70"/>
      <c r="O4276" s="70"/>
      <c r="P4276" s="70"/>
      <c r="Q4276" s="70"/>
      <c r="R4276" s="70"/>
      <c r="S4276" s="86"/>
      <c r="T4276" s="70"/>
      <c r="Z4276" s="68">
        <f t="shared" si="277"/>
        <v>1</v>
      </c>
      <c r="AC4276" s="1" t="str">
        <f t="shared" si="278"/>
        <v>1900</v>
      </c>
    </row>
    <row r="4277" spans="2:29" x14ac:dyDescent="0.25">
      <c r="B4277" s="1">
        <f t="shared" si="275"/>
        <v>0</v>
      </c>
      <c r="D4277" s="95" t="str">
        <f t="shared" si="276"/>
        <v/>
      </c>
      <c r="E4277" s="69"/>
      <c r="F4277" s="70"/>
      <c r="G4277" s="4"/>
      <c r="H4277" s="71"/>
      <c r="I4277" s="71"/>
      <c r="J4277" s="70"/>
      <c r="K4277" s="70"/>
      <c r="L4277" s="70"/>
      <c r="M4277" s="70"/>
      <c r="N4277" s="70"/>
      <c r="O4277" s="70"/>
      <c r="P4277" s="70"/>
      <c r="Q4277" s="70"/>
      <c r="R4277" s="70"/>
      <c r="S4277" s="86"/>
      <c r="T4277" s="70"/>
      <c r="Z4277" s="68">
        <f t="shared" si="277"/>
        <v>1</v>
      </c>
      <c r="AC4277" s="1" t="str">
        <f t="shared" si="278"/>
        <v>1900</v>
      </c>
    </row>
    <row r="4278" spans="2:29" x14ac:dyDescent="0.25">
      <c r="B4278" s="1">
        <f t="shared" si="275"/>
        <v>0</v>
      </c>
      <c r="D4278" s="95" t="str">
        <f t="shared" si="276"/>
        <v/>
      </c>
      <c r="E4278" s="69"/>
      <c r="F4278" s="70"/>
      <c r="G4278" s="4"/>
      <c r="H4278" s="71"/>
      <c r="I4278" s="71"/>
      <c r="J4278" s="70"/>
      <c r="K4278" s="70"/>
      <c r="L4278" s="70"/>
      <c r="M4278" s="70"/>
      <c r="N4278" s="70"/>
      <c r="O4278" s="70"/>
      <c r="P4278" s="70"/>
      <c r="Q4278" s="70"/>
      <c r="R4278" s="70"/>
      <c r="S4278" s="86"/>
      <c r="T4278" s="70"/>
      <c r="Z4278" s="68">
        <f t="shared" si="277"/>
        <v>1</v>
      </c>
      <c r="AC4278" s="1" t="str">
        <f t="shared" si="278"/>
        <v>1900</v>
      </c>
    </row>
    <row r="4279" spans="2:29" x14ac:dyDescent="0.25">
      <c r="B4279" s="1">
        <f t="shared" si="275"/>
        <v>0</v>
      </c>
      <c r="D4279" s="95" t="str">
        <f t="shared" si="276"/>
        <v/>
      </c>
      <c r="E4279" s="69"/>
      <c r="F4279" s="70"/>
      <c r="G4279" s="4"/>
      <c r="H4279" s="71"/>
      <c r="I4279" s="71"/>
      <c r="J4279" s="70"/>
      <c r="K4279" s="70"/>
      <c r="L4279" s="70"/>
      <c r="M4279" s="70"/>
      <c r="N4279" s="70"/>
      <c r="O4279" s="70"/>
      <c r="P4279" s="70"/>
      <c r="Q4279" s="70"/>
      <c r="R4279" s="70"/>
      <c r="S4279" s="86"/>
      <c r="T4279" s="70"/>
      <c r="Z4279" s="68">
        <f t="shared" si="277"/>
        <v>1</v>
      </c>
      <c r="AC4279" s="1" t="str">
        <f t="shared" si="278"/>
        <v>1900</v>
      </c>
    </row>
    <row r="4280" spans="2:29" x14ac:dyDescent="0.25">
      <c r="B4280" s="1">
        <f t="shared" si="275"/>
        <v>0</v>
      </c>
      <c r="D4280" s="95" t="str">
        <f t="shared" si="276"/>
        <v/>
      </c>
      <c r="E4280" s="69"/>
      <c r="F4280" s="70"/>
      <c r="G4280" s="4"/>
      <c r="H4280" s="71"/>
      <c r="I4280" s="71"/>
      <c r="J4280" s="70"/>
      <c r="K4280" s="70"/>
      <c r="L4280" s="70"/>
      <c r="M4280" s="70"/>
      <c r="N4280" s="70"/>
      <c r="O4280" s="70"/>
      <c r="P4280" s="70"/>
      <c r="Q4280" s="70"/>
      <c r="R4280" s="70"/>
      <c r="S4280" s="86"/>
      <c r="T4280" s="70"/>
      <c r="Z4280" s="68">
        <f t="shared" si="277"/>
        <v>1</v>
      </c>
      <c r="AC4280" s="1" t="str">
        <f t="shared" si="278"/>
        <v>1900</v>
      </c>
    </row>
    <row r="4281" spans="2:29" x14ac:dyDescent="0.25">
      <c r="B4281" s="1">
        <f t="shared" si="275"/>
        <v>0</v>
      </c>
      <c r="D4281" s="95" t="str">
        <f t="shared" si="276"/>
        <v/>
      </c>
      <c r="E4281" s="69"/>
      <c r="F4281" s="70"/>
      <c r="G4281" s="4"/>
      <c r="H4281" s="71"/>
      <c r="I4281" s="71"/>
      <c r="J4281" s="70"/>
      <c r="K4281" s="70"/>
      <c r="L4281" s="70"/>
      <c r="M4281" s="70"/>
      <c r="N4281" s="70"/>
      <c r="O4281" s="70"/>
      <c r="P4281" s="70"/>
      <c r="Q4281" s="70"/>
      <c r="R4281" s="70"/>
      <c r="S4281" s="86"/>
      <c r="T4281" s="70"/>
      <c r="Z4281" s="68">
        <f t="shared" si="277"/>
        <v>1</v>
      </c>
      <c r="AC4281" s="1" t="str">
        <f t="shared" si="278"/>
        <v>1900</v>
      </c>
    </row>
    <row r="4282" spans="2:29" x14ac:dyDescent="0.25">
      <c r="B4282" s="1">
        <f t="shared" si="275"/>
        <v>0</v>
      </c>
      <c r="D4282" s="95" t="str">
        <f t="shared" si="276"/>
        <v/>
      </c>
      <c r="E4282" s="69"/>
      <c r="F4282" s="70"/>
      <c r="G4282" s="4"/>
      <c r="H4282" s="71"/>
      <c r="I4282" s="71"/>
      <c r="J4282" s="70"/>
      <c r="K4282" s="70"/>
      <c r="L4282" s="70"/>
      <c r="M4282" s="70"/>
      <c r="N4282" s="70"/>
      <c r="O4282" s="70"/>
      <c r="P4282" s="70"/>
      <c r="Q4282" s="70"/>
      <c r="R4282" s="70"/>
      <c r="S4282" s="86"/>
      <c r="T4282" s="70"/>
      <c r="Z4282" s="68">
        <f t="shared" si="277"/>
        <v>1</v>
      </c>
      <c r="AC4282" s="1" t="str">
        <f t="shared" si="278"/>
        <v>1900</v>
      </c>
    </row>
    <row r="4283" spans="2:29" x14ac:dyDescent="0.25">
      <c r="B4283" s="1">
        <f t="shared" si="275"/>
        <v>0</v>
      </c>
      <c r="D4283" s="95" t="str">
        <f t="shared" si="276"/>
        <v/>
      </c>
      <c r="E4283" s="69"/>
      <c r="F4283" s="70"/>
      <c r="G4283" s="4"/>
      <c r="H4283" s="71"/>
      <c r="I4283" s="71"/>
      <c r="J4283" s="70"/>
      <c r="K4283" s="70"/>
      <c r="L4283" s="70"/>
      <c r="M4283" s="70"/>
      <c r="N4283" s="70"/>
      <c r="O4283" s="70"/>
      <c r="P4283" s="70"/>
      <c r="Q4283" s="70"/>
      <c r="R4283" s="70"/>
      <c r="S4283" s="86"/>
      <c r="T4283" s="70"/>
      <c r="Z4283" s="68">
        <f t="shared" si="277"/>
        <v>1</v>
      </c>
      <c r="AC4283" s="1" t="str">
        <f t="shared" si="278"/>
        <v>1900</v>
      </c>
    </row>
    <row r="4284" spans="2:29" x14ac:dyDescent="0.25">
      <c r="B4284" s="1">
        <f t="shared" si="275"/>
        <v>0</v>
      </c>
      <c r="D4284" s="95" t="str">
        <f t="shared" si="276"/>
        <v/>
      </c>
      <c r="E4284" s="69"/>
      <c r="F4284" s="70"/>
      <c r="G4284" s="4"/>
      <c r="H4284" s="71"/>
      <c r="I4284" s="71"/>
      <c r="J4284" s="70"/>
      <c r="K4284" s="70"/>
      <c r="L4284" s="70"/>
      <c r="M4284" s="70"/>
      <c r="N4284" s="70"/>
      <c r="O4284" s="70"/>
      <c r="P4284" s="70"/>
      <c r="Q4284" s="70"/>
      <c r="R4284" s="70"/>
      <c r="S4284" s="86"/>
      <c r="T4284" s="70"/>
      <c r="Z4284" s="68">
        <f t="shared" si="277"/>
        <v>1</v>
      </c>
      <c r="AC4284" s="1" t="str">
        <f t="shared" si="278"/>
        <v>1900</v>
      </c>
    </row>
    <row r="4285" spans="2:29" x14ac:dyDescent="0.25">
      <c r="B4285" s="1">
        <f t="shared" si="275"/>
        <v>0</v>
      </c>
      <c r="D4285" s="95" t="str">
        <f t="shared" si="276"/>
        <v/>
      </c>
      <c r="E4285" s="69"/>
      <c r="F4285" s="70"/>
      <c r="G4285" s="4"/>
      <c r="H4285" s="71"/>
      <c r="I4285" s="71"/>
      <c r="J4285" s="70"/>
      <c r="K4285" s="70"/>
      <c r="L4285" s="70"/>
      <c r="M4285" s="70"/>
      <c r="N4285" s="70"/>
      <c r="O4285" s="70"/>
      <c r="P4285" s="70"/>
      <c r="Q4285" s="70"/>
      <c r="R4285" s="70"/>
      <c r="S4285" s="86"/>
      <c r="T4285" s="70"/>
      <c r="Z4285" s="68">
        <f t="shared" si="277"/>
        <v>1</v>
      </c>
      <c r="AC4285" s="1" t="str">
        <f t="shared" si="278"/>
        <v>1900</v>
      </c>
    </row>
    <row r="4286" spans="2:29" x14ac:dyDescent="0.25">
      <c r="B4286" s="1">
        <f t="shared" si="275"/>
        <v>0</v>
      </c>
      <c r="D4286" s="95" t="str">
        <f t="shared" si="276"/>
        <v/>
      </c>
      <c r="E4286" s="69"/>
      <c r="F4286" s="70"/>
      <c r="G4286" s="4"/>
      <c r="H4286" s="71"/>
      <c r="I4286" s="71"/>
      <c r="J4286" s="70"/>
      <c r="K4286" s="70"/>
      <c r="L4286" s="70"/>
      <c r="M4286" s="70"/>
      <c r="N4286" s="70"/>
      <c r="O4286" s="70"/>
      <c r="P4286" s="70"/>
      <c r="Q4286" s="70"/>
      <c r="R4286" s="70"/>
      <c r="S4286" s="86"/>
      <c r="T4286" s="70"/>
      <c r="Z4286" s="68">
        <f t="shared" si="277"/>
        <v>1</v>
      </c>
      <c r="AC4286" s="1" t="str">
        <f t="shared" si="278"/>
        <v>1900</v>
      </c>
    </row>
    <row r="4287" spans="2:29" x14ac:dyDescent="0.25">
      <c r="B4287" s="1">
        <f t="shared" si="275"/>
        <v>0</v>
      </c>
      <c r="D4287" s="95" t="str">
        <f t="shared" si="276"/>
        <v/>
      </c>
      <c r="E4287" s="69"/>
      <c r="F4287" s="70"/>
      <c r="G4287" s="4"/>
      <c r="H4287" s="71"/>
      <c r="I4287" s="71"/>
      <c r="J4287" s="70"/>
      <c r="K4287" s="70"/>
      <c r="L4287" s="70"/>
      <c r="M4287" s="70"/>
      <c r="N4287" s="70"/>
      <c r="O4287" s="70"/>
      <c r="P4287" s="70"/>
      <c r="Q4287" s="70"/>
      <c r="R4287" s="70"/>
      <c r="S4287" s="86"/>
      <c r="T4287" s="70"/>
      <c r="Z4287" s="68">
        <f t="shared" si="277"/>
        <v>1</v>
      </c>
      <c r="AC4287" s="1" t="str">
        <f t="shared" si="278"/>
        <v>1900</v>
      </c>
    </row>
    <row r="4288" spans="2:29" x14ac:dyDescent="0.25">
      <c r="B4288" s="1">
        <f t="shared" si="275"/>
        <v>0</v>
      </c>
      <c r="D4288" s="95" t="str">
        <f t="shared" si="276"/>
        <v/>
      </c>
      <c r="E4288" s="69"/>
      <c r="F4288" s="70"/>
      <c r="G4288" s="4"/>
      <c r="H4288" s="71"/>
      <c r="I4288" s="71"/>
      <c r="J4288" s="70"/>
      <c r="K4288" s="70"/>
      <c r="L4288" s="70"/>
      <c r="M4288" s="70"/>
      <c r="N4288" s="70"/>
      <c r="O4288" s="70"/>
      <c r="P4288" s="70"/>
      <c r="Q4288" s="70"/>
      <c r="R4288" s="70"/>
      <c r="S4288" s="86"/>
      <c r="T4288" s="70"/>
      <c r="Z4288" s="68">
        <f t="shared" si="277"/>
        <v>1</v>
      </c>
      <c r="AC4288" s="1" t="str">
        <f t="shared" si="278"/>
        <v>1900</v>
      </c>
    </row>
    <row r="4289" spans="2:29" x14ac:dyDescent="0.25">
      <c r="B4289" s="1">
        <f t="shared" si="275"/>
        <v>0</v>
      </c>
      <c r="D4289" s="95" t="str">
        <f t="shared" si="276"/>
        <v/>
      </c>
      <c r="E4289" s="69"/>
      <c r="F4289" s="70"/>
      <c r="G4289" s="4"/>
      <c r="H4289" s="71"/>
      <c r="I4289" s="71"/>
      <c r="J4289" s="70"/>
      <c r="K4289" s="70"/>
      <c r="L4289" s="70"/>
      <c r="M4289" s="70"/>
      <c r="N4289" s="70"/>
      <c r="O4289" s="70"/>
      <c r="P4289" s="70"/>
      <c r="Q4289" s="70"/>
      <c r="R4289" s="70"/>
      <c r="S4289" s="86"/>
      <c r="T4289" s="70"/>
      <c r="Z4289" s="68">
        <f t="shared" si="277"/>
        <v>1</v>
      </c>
      <c r="AC4289" s="1" t="str">
        <f t="shared" si="278"/>
        <v>1900</v>
      </c>
    </row>
    <row r="4290" spans="2:29" x14ac:dyDescent="0.25">
      <c r="B4290" s="1">
        <f t="shared" si="275"/>
        <v>0</v>
      </c>
      <c r="D4290" s="95" t="str">
        <f t="shared" si="276"/>
        <v/>
      </c>
      <c r="E4290" s="69"/>
      <c r="F4290" s="70"/>
      <c r="G4290" s="4"/>
      <c r="H4290" s="71"/>
      <c r="I4290" s="71"/>
      <c r="J4290" s="70"/>
      <c r="K4290" s="70"/>
      <c r="L4290" s="70"/>
      <c r="M4290" s="70"/>
      <c r="N4290" s="70"/>
      <c r="O4290" s="70"/>
      <c r="P4290" s="70"/>
      <c r="Q4290" s="70"/>
      <c r="R4290" s="70"/>
      <c r="S4290" s="86"/>
      <c r="T4290" s="70"/>
      <c r="Z4290" s="68">
        <f t="shared" si="277"/>
        <v>1</v>
      </c>
      <c r="AC4290" s="1" t="str">
        <f t="shared" si="278"/>
        <v>1900</v>
      </c>
    </row>
    <row r="4291" spans="2:29" x14ac:dyDescent="0.25">
      <c r="B4291" s="1">
        <f t="shared" si="275"/>
        <v>0</v>
      </c>
      <c r="D4291" s="95" t="str">
        <f t="shared" si="276"/>
        <v/>
      </c>
      <c r="E4291" s="69"/>
      <c r="F4291" s="70"/>
      <c r="G4291" s="4"/>
      <c r="H4291" s="71"/>
      <c r="I4291" s="71"/>
      <c r="J4291" s="70"/>
      <c r="K4291" s="70"/>
      <c r="L4291" s="70"/>
      <c r="M4291" s="70"/>
      <c r="N4291" s="70"/>
      <c r="O4291" s="70"/>
      <c r="P4291" s="70"/>
      <c r="Q4291" s="70"/>
      <c r="R4291" s="70"/>
      <c r="S4291" s="86"/>
      <c r="T4291" s="70"/>
      <c r="Z4291" s="68">
        <f t="shared" si="277"/>
        <v>1</v>
      </c>
      <c r="AC4291" s="1" t="str">
        <f t="shared" si="278"/>
        <v>1900</v>
      </c>
    </row>
    <row r="4292" spans="2:29" x14ac:dyDescent="0.25">
      <c r="B4292" s="1">
        <f t="shared" ref="B4292:B4355" si="279">IF($B$1=YEAR(Z4292),D4292,0)</f>
        <v>0</v>
      </c>
      <c r="D4292" s="95" t="str">
        <f t="shared" ref="D4292:D4355" si="280">IF(Z4292&lt;&gt;$Y$2,IF(YEAR(Z4292)=YEAR(Z4291),D4291+1,1),"")</f>
        <v/>
      </c>
      <c r="E4292" s="69"/>
      <c r="F4292" s="70"/>
      <c r="G4292" s="4"/>
      <c r="H4292" s="71"/>
      <c r="I4292" s="71"/>
      <c r="J4292" s="70"/>
      <c r="K4292" s="70"/>
      <c r="L4292" s="70"/>
      <c r="M4292" s="70"/>
      <c r="N4292" s="70"/>
      <c r="O4292" s="70"/>
      <c r="P4292" s="70"/>
      <c r="Q4292" s="70"/>
      <c r="R4292" s="70"/>
      <c r="S4292" s="86"/>
      <c r="T4292" s="70"/>
      <c r="Z4292" s="68">
        <f t="shared" ref="Z4292:Z4355" si="281">IF(CONCATENATE(F4292,F4293,F4294,F4295,F4296,F4297)&lt;&gt;"",IF(AND(E4292&lt;&gt;0,ISNUMBER(E4292)=TRUE),E4292,Z4291),$Y$2)</f>
        <v>1</v>
      </c>
      <c r="AC4292" s="1" t="str">
        <f t="shared" si="278"/>
        <v>1900</v>
      </c>
    </row>
    <row r="4293" spans="2:29" x14ac:dyDescent="0.25">
      <c r="B4293" s="1">
        <f t="shared" si="279"/>
        <v>0</v>
      </c>
      <c r="D4293" s="95" t="str">
        <f t="shared" si="280"/>
        <v/>
      </c>
      <c r="E4293" s="69"/>
      <c r="F4293" s="70"/>
      <c r="G4293" s="4"/>
      <c r="H4293" s="71"/>
      <c r="I4293" s="71"/>
      <c r="J4293" s="70"/>
      <c r="K4293" s="70"/>
      <c r="L4293" s="70"/>
      <c r="M4293" s="70"/>
      <c r="N4293" s="70"/>
      <c r="O4293" s="70"/>
      <c r="P4293" s="70"/>
      <c r="Q4293" s="70"/>
      <c r="R4293" s="70"/>
      <c r="S4293" s="86"/>
      <c r="T4293" s="70"/>
      <c r="Z4293" s="68">
        <f t="shared" si="281"/>
        <v>1</v>
      </c>
      <c r="AC4293" s="1" t="str">
        <f t="shared" ref="AC4293:AC4356" si="282">YEAR(Z4293)&amp;F4293&amp;G4293</f>
        <v>1900</v>
      </c>
    </row>
    <row r="4294" spans="2:29" x14ac:dyDescent="0.25">
      <c r="B4294" s="1">
        <f t="shared" si="279"/>
        <v>0</v>
      </c>
      <c r="D4294" s="95" t="str">
        <f t="shared" si="280"/>
        <v/>
      </c>
      <c r="E4294" s="69"/>
      <c r="F4294" s="70"/>
      <c r="G4294" s="4"/>
      <c r="H4294" s="71"/>
      <c r="I4294" s="71"/>
      <c r="J4294" s="70"/>
      <c r="K4294" s="70"/>
      <c r="L4294" s="70"/>
      <c r="M4294" s="70"/>
      <c r="N4294" s="70"/>
      <c r="O4294" s="70"/>
      <c r="P4294" s="70"/>
      <c r="Q4294" s="70"/>
      <c r="R4294" s="70"/>
      <c r="S4294" s="86"/>
      <c r="T4294" s="70"/>
      <c r="Z4294" s="68">
        <f t="shared" si="281"/>
        <v>1</v>
      </c>
      <c r="AC4294" s="1" t="str">
        <f t="shared" si="282"/>
        <v>1900</v>
      </c>
    </row>
    <row r="4295" spans="2:29" x14ac:dyDescent="0.25">
      <c r="B4295" s="1">
        <f t="shared" si="279"/>
        <v>0</v>
      </c>
      <c r="D4295" s="95" t="str">
        <f t="shared" si="280"/>
        <v/>
      </c>
      <c r="E4295" s="69"/>
      <c r="F4295" s="70"/>
      <c r="G4295" s="4"/>
      <c r="H4295" s="71"/>
      <c r="I4295" s="71"/>
      <c r="J4295" s="70"/>
      <c r="K4295" s="70"/>
      <c r="L4295" s="70"/>
      <c r="M4295" s="70"/>
      <c r="N4295" s="70"/>
      <c r="O4295" s="70"/>
      <c r="P4295" s="70"/>
      <c r="Q4295" s="70"/>
      <c r="R4295" s="70"/>
      <c r="S4295" s="86"/>
      <c r="T4295" s="70"/>
      <c r="Z4295" s="68">
        <f t="shared" si="281"/>
        <v>1</v>
      </c>
      <c r="AC4295" s="1" t="str">
        <f t="shared" si="282"/>
        <v>1900</v>
      </c>
    </row>
    <row r="4296" spans="2:29" x14ac:dyDescent="0.25">
      <c r="B4296" s="1">
        <f t="shared" si="279"/>
        <v>0</v>
      </c>
      <c r="D4296" s="95" t="str">
        <f t="shared" si="280"/>
        <v/>
      </c>
      <c r="E4296" s="69"/>
      <c r="F4296" s="70"/>
      <c r="G4296" s="4"/>
      <c r="H4296" s="71"/>
      <c r="I4296" s="71"/>
      <c r="J4296" s="70"/>
      <c r="K4296" s="70"/>
      <c r="L4296" s="70"/>
      <c r="M4296" s="70"/>
      <c r="N4296" s="70"/>
      <c r="O4296" s="70"/>
      <c r="P4296" s="70"/>
      <c r="Q4296" s="70"/>
      <c r="R4296" s="70"/>
      <c r="S4296" s="86"/>
      <c r="T4296" s="70"/>
      <c r="Z4296" s="68">
        <f t="shared" si="281"/>
        <v>1</v>
      </c>
      <c r="AC4296" s="1" t="str">
        <f t="shared" si="282"/>
        <v>1900</v>
      </c>
    </row>
    <row r="4297" spans="2:29" x14ac:dyDescent="0.25">
      <c r="B4297" s="1">
        <f t="shared" si="279"/>
        <v>0</v>
      </c>
      <c r="D4297" s="95" t="str">
        <f t="shared" si="280"/>
        <v/>
      </c>
      <c r="E4297" s="69"/>
      <c r="F4297" s="70"/>
      <c r="G4297" s="4"/>
      <c r="H4297" s="71"/>
      <c r="I4297" s="71"/>
      <c r="J4297" s="70"/>
      <c r="K4297" s="70"/>
      <c r="L4297" s="70"/>
      <c r="M4297" s="70"/>
      <c r="N4297" s="70"/>
      <c r="O4297" s="70"/>
      <c r="P4297" s="70"/>
      <c r="Q4297" s="70"/>
      <c r="R4297" s="70"/>
      <c r="S4297" s="86"/>
      <c r="T4297" s="70"/>
      <c r="Z4297" s="68">
        <f t="shared" si="281"/>
        <v>1</v>
      </c>
      <c r="AC4297" s="1" t="str">
        <f t="shared" si="282"/>
        <v>1900</v>
      </c>
    </row>
    <row r="4298" spans="2:29" x14ac:dyDescent="0.25">
      <c r="B4298" s="1">
        <f t="shared" si="279"/>
        <v>0</v>
      </c>
      <c r="D4298" s="95" t="str">
        <f t="shared" si="280"/>
        <v/>
      </c>
      <c r="E4298" s="69"/>
      <c r="F4298" s="70"/>
      <c r="G4298" s="4"/>
      <c r="H4298" s="71"/>
      <c r="I4298" s="71"/>
      <c r="J4298" s="70"/>
      <c r="K4298" s="70"/>
      <c r="L4298" s="70"/>
      <c r="M4298" s="70"/>
      <c r="N4298" s="70"/>
      <c r="O4298" s="70"/>
      <c r="P4298" s="70"/>
      <c r="Q4298" s="70"/>
      <c r="R4298" s="70"/>
      <c r="S4298" s="86"/>
      <c r="T4298" s="70"/>
      <c r="Z4298" s="68">
        <f t="shared" si="281"/>
        <v>1</v>
      </c>
      <c r="AC4298" s="1" t="str">
        <f t="shared" si="282"/>
        <v>1900</v>
      </c>
    </row>
    <row r="4299" spans="2:29" x14ac:dyDescent="0.25">
      <c r="B4299" s="1">
        <f t="shared" si="279"/>
        <v>0</v>
      </c>
      <c r="D4299" s="95" t="str">
        <f t="shared" si="280"/>
        <v/>
      </c>
      <c r="E4299" s="69"/>
      <c r="F4299" s="70"/>
      <c r="G4299" s="4"/>
      <c r="H4299" s="71"/>
      <c r="I4299" s="71"/>
      <c r="J4299" s="70"/>
      <c r="K4299" s="70"/>
      <c r="L4299" s="70"/>
      <c r="M4299" s="70"/>
      <c r="N4299" s="70"/>
      <c r="O4299" s="70"/>
      <c r="P4299" s="70"/>
      <c r="Q4299" s="70"/>
      <c r="R4299" s="70"/>
      <c r="S4299" s="86"/>
      <c r="T4299" s="70"/>
      <c r="Z4299" s="68">
        <f t="shared" si="281"/>
        <v>1</v>
      </c>
      <c r="AC4299" s="1" t="str">
        <f t="shared" si="282"/>
        <v>1900</v>
      </c>
    </row>
    <row r="4300" spans="2:29" x14ac:dyDescent="0.25">
      <c r="B4300" s="1">
        <f t="shared" si="279"/>
        <v>0</v>
      </c>
      <c r="D4300" s="95" t="str">
        <f t="shared" si="280"/>
        <v/>
      </c>
      <c r="E4300" s="69"/>
      <c r="F4300" s="70"/>
      <c r="G4300" s="4"/>
      <c r="H4300" s="71"/>
      <c r="I4300" s="71"/>
      <c r="J4300" s="70"/>
      <c r="K4300" s="70"/>
      <c r="L4300" s="70"/>
      <c r="M4300" s="70"/>
      <c r="N4300" s="70"/>
      <c r="O4300" s="70"/>
      <c r="P4300" s="70"/>
      <c r="Q4300" s="70"/>
      <c r="R4300" s="70"/>
      <c r="S4300" s="86"/>
      <c r="T4300" s="70"/>
      <c r="Z4300" s="68">
        <f t="shared" si="281"/>
        <v>1</v>
      </c>
      <c r="AC4300" s="1" t="str">
        <f t="shared" si="282"/>
        <v>1900</v>
      </c>
    </row>
    <row r="4301" spans="2:29" x14ac:dyDescent="0.25">
      <c r="B4301" s="1">
        <f t="shared" si="279"/>
        <v>0</v>
      </c>
      <c r="D4301" s="95" t="str">
        <f t="shared" si="280"/>
        <v/>
      </c>
      <c r="E4301" s="69"/>
      <c r="F4301" s="70"/>
      <c r="G4301" s="4"/>
      <c r="H4301" s="71"/>
      <c r="I4301" s="71"/>
      <c r="J4301" s="70"/>
      <c r="K4301" s="70"/>
      <c r="L4301" s="70"/>
      <c r="M4301" s="70"/>
      <c r="N4301" s="70"/>
      <c r="O4301" s="70"/>
      <c r="P4301" s="70"/>
      <c r="Q4301" s="70"/>
      <c r="R4301" s="70"/>
      <c r="S4301" s="86"/>
      <c r="T4301" s="70"/>
      <c r="Z4301" s="68">
        <f t="shared" si="281"/>
        <v>1</v>
      </c>
      <c r="AC4301" s="1" t="str">
        <f t="shared" si="282"/>
        <v>1900</v>
      </c>
    </row>
    <row r="4302" spans="2:29" x14ac:dyDescent="0.25">
      <c r="B4302" s="1">
        <f t="shared" si="279"/>
        <v>0</v>
      </c>
      <c r="D4302" s="95" t="str">
        <f t="shared" si="280"/>
        <v/>
      </c>
      <c r="E4302" s="69"/>
      <c r="F4302" s="70"/>
      <c r="G4302" s="4"/>
      <c r="H4302" s="71"/>
      <c r="I4302" s="71"/>
      <c r="J4302" s="70"/>
      <c r="K4302" s="70"/>
      <c r="L4302" s="70"/>
      <c r="M4302" s="70"/>
      <c r="N4302" s="70"/>
      <c r="O4302" s="70"/>
      <c r="P4302" s="70"/>
      <c r="Q4302" s="70"/>
      <c r="R4302" s="70"/>
      <c r="S4302" s="86"/>
      <c r="T4302" s="70"/>
      <c r="Z4302" s="68">
        <f t="shared" si="281"/>
        <v>1</v>
      </c>
      <c r="AC4302" s="1" t="str">
        <f t="shared" si="282"/>
        <v>1900</v>
      </c>
    </row>
    <row r="4303" spans="2:29" x14ac:dyDescent="0.25">
      <c r="B4303" s="1">
        <f t="shared" si="279"/>
        <v>0</v>
      </c>
      <c r="D4303" s="95" t="str">
        <f t="shared" si="280"/>
        <v/>
      </c>
      <c r="E4303" s="69"/>
      <c r="F4303" s="70"/>
      <c r="G4303" s="4"/>
      <c r="H4303" s="71"/>
      <c r="I4303" s="71"/>
      <c r="J4303" s="70"/>
      <c r="K4303" s="70"/>
      <c r="L4303" s="70"/>
      <c r="M4303" s="70"/>
      <c r="N4303" s="70"/>
      <c r="O4303" s="70"/>
      <c r="P4303" s="70"/>
      <c r="Q4303" s="70"/>
      <c r="R4303" s="70"/>
      <c r="S4303" s="86"/>
      <c r="T4303" s="70"/>
      <c r="Z4303" s="68">
        <f t="shared" si="281"/>
        <v>1</v>
      </c>
      <c r="AC4303" s="1" t="str">
        <f t="shared" si="282"/>
        <v>1900</v>
      </c>
    </row>
    <row r="4304" spans="2:29" x14ac:dyDescent="0.25">
      <c r="B4304" s="1">
        <f t="shared" si="279"/>
        <v>0</v>
      </c>
      <c r="D4304" s="95" t="str">
        <f t="shared" si="280"/>
        <v/>
      </c>
      <c r="E4304" s="69"/>
      <c r="F4304" s="70"/>
      <c r="G4304" s="4"/>
      <c r="H4304" s="71"/>
      <c r="I4304" s="71"/>
      <c r="J4304" s="70"/>
      <c r="K4304" s="70"/>
      <c r="L4304" s="70"/>
      <c r="M4304" s="70"/>
      <c r="N4304" s="70"/>
      <c r="O4304" s="70"/>
      <c r="P4304" s="70"/>
      <c r="Q4304" s="70"/>
      <c r="R4304" s="70"/>
      <c r="S4304" s="86"/>
      <c r="T4304" s="70"/>
      <c r="Z4304" s="68">
        <f t="shared" si="281"/>
        <v>1</v>
      </c>
      <c r="AC4304" s="1" t="str">
        <f t="shared" si="282"/>
        <v>1900</v>
      </c>
    </row>
    <row r="4305" spans="2:29" x14ac:dyDescent="0.25">
      <c r="B4305" s="1">
        <f t="shared" si="279"/>
        <v>0</v>
      </c>
      <c r="D4305" s="95" t="str">
        <f t="shared" si="280"/>
        <v/>
      </c>
      <c r="E4305" s="69"/>
      <c r="F4305" s="70"/>
      <c r="G4305" s="4"/>
      <c r="H4305" s="71"/>
      <c r="I4305" s="71"/>
      <c r="J4305" s="70"/>
      <c r="K4305" s="70"/>
      <c r="L4305" s="70"/>
      <c r="M4305" s="70"/>
      <c r="N4305" s="70"/>
      <c r="O4305" s="70"/>
      <c r="P4305" s="70"/>
      <c r="Q4305" s="70"/>
      <c r="R4305" s="70"/>
      <c r="S4305" s="86"/>
      <c r="T4305" s="70"/>
      <c r="Z4305" s="68">
        <f t="shared" si="281"/>
        <v>1</v>
      </c>
      <c r="AC4305" s="1" t="str">
        <f t="shared" si="282"/>
        <v>1900</v>
      </c>
    </row>
    <row r="4306" spans="2:29" x14ac:dyDescent="0.25">
      <c r="B4306" s="1">
        <f t="shared" si="279"/>
        <v>0</v>
      </c>
      <c r="D4306" s="95" t="str">
        <f t="shared" si="280"/>
        <v/>
      </c>
      <c r="E4306" s="69"/>
      <c r="F4306" s="70"/>
      <c r="G4306" s="4"/>
      <c r="H4306" s="71"/>
      <c r="I4306" s="71"/>
      <c r="J4306" s="70"/>
      <c r="K4306" s="70"/>
      <c r="L4306" s="70"/>
      <c r="M4306" s="70"/>
      <c r="N4306" s="70"/>
      <c r="O4306" s="70"/>
      <c r="P4306" s="70"/>
      <c r="Q4306" s="70"/>
      <c r="R4306" s="70"/>
      <c r="S4306" s="86"/>
      <c r="T4306" s="70"/>
      <c r="Z4306" s="68">
        <f t="shared" si="281"/>
        <v>1</v>
      </c>
      <c r="AC4306" s="1" t="str">
        <f t="shared" si="282"/>
        <v>1900</v>
      </c>
    </row>
    <row r="4307" spans="2:29" x14ac:dyDescent="0.25">
      <c r="B4307" s="1">
        <f t="shared" si="279"/>
        <v>0</v>
      </c>
      <c r="D4307" s="95" t="str">
        <f t="shared" si="280"/>
        <v/>
      </c>
      <c r="E4307" s="69"/>
      <c r="F4307" s="70"/>
      <c r="G4307" s="4"/>
      <c r="H4307" s="71"/>
      <c r="I4307" s="71"/>
      <c r="J4307" s="70"/>
      <c r="K4307" s="70"/>
      <c r="L4307" s="70"/>
      <c r="M4307" s="70"/>
      <c r="N4307" s="70"/>
      <c r="O4307" s="70"/>
      <c r="P4307" s="70"/>
      <c r="Q4307" s="70"/>
      <c r="R4307" s="70"/>
      <c r="S4307" s="86"/>
      <c r="T4307" s="70"/>
      <c r="Z4307" s="68">
        <f t="shared" si="281"/>
        <v>1</v>
      </c>
      <c r="AC4307" s="1" t="str">
        <f t="shared" si="282"/>
        <v>1900</v>
      </c>
    </row>
    <row r="4308" spans="2:29" x14ac:dyDescent="0.25">
      <c r="B4308" s="1">
        <f t="shared" si="279"/>
        <v>0</v>
      </c>
      <c r="D4308" s="95" t="str">
        <f t="shared" si="280"/>
        <v/>
      </c>
      <c r="E4308" s="69"/>
      <c r="F4308" s="70"/>
      <c r="G4308" s="4"/>
      <c r="H4308" s="71"/>
      <c r="I4308" s="71"/>
      <c r="J4308" s="70"/>
      <c r="K4308" s="70"/>
      <c r="L4308" s="70"/>
      <c r="M4308" s="70"/>
      <c r="N4308" s="70"/>
      <c r="O4308" s="70"/>
      <c r="P4308" s="70"/>
      <c r="Q4308" s="70"/>
      <c r="R4308" s="70"/>
      <c r="S4308" s="86"/>
      <c r="T4308" s="70"/>
      <c r="Z4308" s="68">
        <f t="shared" si="281"/>
        <v>1</v>
      </c>
      <c r="AC4308" s="1" t="str">
        <f t="shared" si="282"/>
        <v>1900</v>
      </c>
    </row>
    <row r="4309" spans="2:29" x14ac:dyDescent="0.25">
      <c r="B4309" s="1">
        <f t="shared" si="279"/>
        <v>0</v>
      </c>
      <c r="D4309" s="95" t="str">
        <f t="shared" si="280"/>
        <v/>
      </c>
      <c r="E4309" s="69"/>
      <c r="F4309" s="70"/>
      <c r="G4309" s="4"/>
      <c r="H4309" s="71"/>
      <c r="I4309" s="71"/>
      <c r="J4309" s="70"/>
      <c r="K4309" s="70"/>
      <c r="L4309" s="70"/>
      <c r="M4309" s="70"/>
      <c r="N4309" s="70"/>
      <c r="O4309" s="70"/>
      <c r="P4309" s="70"/>
      <c r="Q4309" s="70"/>
      <c r="R4309" s="70"/>
      <c r="S4309" s="86"/>
      <c r="T4309" s="70"/>
      <c r="Z4309" s="68">
        <f t="shared" si="281"/>
        <v>1</v>
      </c>
      <c r="AC4309" s="1" t="str">
        <f t="shared" si="282"/>
        <v>1900</v>
      </c>
    </row>
    <row r="4310" spans="2:29" x14ac:dyDescent="0.25">
      <c r="B4310" s="1">
        <f t="shared" si="279"/>
        <v>0</v>
      </c>
      <c r="D4310" s="95" t="str">
        <f t="shared" si="280"/>
        <v/>
      </c>
      <c r="E4310" s="69"/>
      <c r="F4310" s="70"/>
      <c r="G4310" s="4"/>
      <c r="H4310" s="71"/>
      <c r="I4310" s="71"/>
      <c r="J4310" s="70"/>
      <c r="K4310" s="70"/>
      <c r="L4310" s="70"/>
      <c r="M4310" s="70"/>
      <c r="N4310" s="70"/>
      <c r="O4310" s="70"/>
      <c r="P4310" s="70"/>
      <c r="Q4310" s="70"/>
      <c r="R4310" s="70"/>
      <c r="S4310" s="86"/>
      <c r="T4310" s="70"/>
      <c r="Z4310" s="68">
        <f t="shared" si="281"/>
        <v>1</v>
      </c>
      <c r="AC4310" s="1" t="str">
        <f t="shared" si="282"/>
        <v>1900</v>
      </c>
    </row>
    <row r="4311" spans="2:29" x14ac:dyDescent="0.25">
      <c r="B4311" s="1">
        <f t="shared" si="279"/>
        <v>0</v>
      </c>
      <c r="D4311" s="95" t="str">
        <f t="shared" si="280"/>
        <v/>
      </c>
      <c r="E4311" s="69"/>
      <c r="F4311" s="70"/>
      <c r="G4311" s="4"/>
      <c r="H4311" s="71"/>
      <c r="I4311" s="71"/>
      <c r="J4311" s="70"/>
      <c r="K4311" s="70"/>
      <c r="L4311" s="70"/>
      <c r="M4311" s="70"/>
      <c r="N4311" s="70"/>
      <c r="O4311" s="70"/>
      <c r="P4311" s="70"/>
      <c r="Q4311" s="70"/>
      <c r="R4311" s="70"/>
      <c r="S4311" s="86"/>
      <c r="T4311" s="70"/>
      <c r="Z4311" s="68">
        <f t="shared" si="281"/>
        <v>1</v>
      </c>
      <c r="AC4311" s="1" t="str">
        <f t="shared" si="282"/>
        <v>1900</v>
      </c>
    </row>
    <row r="4312" spans="2:29" x14ac:dyDescent="0.25">
      <c r="B4312" s="1">
        <f t="shared" si="279"/>
        <v>0</v>
      </c>
      <c r="D4312" s="95" t="str">
        <f t="shared" si="280"/>
        <v/>
      </c>
      <c r="E4312" s="69"/>
      <c r="F4312" s="70"/>
      <c r="G4312" s="4"/>
      <c r="H4312" s="71"/>
      <c r="I4312" s="71"/>
      <c r="J4312" s="70"/>
      <c r="K4312" s="70"/>
      <c r="L4312" s="70"/>
      <c r="M4312" s="70"/>
      <c r="N4312" s="70"/>
      <c r="O4312" s="70"/>
      <c r="P4312" s="70"/>
      <c r="Q4312" s="70"/>
      <c r="R4312" s="70"/>
      <c r="S4312" s="86"/>
      <c r="T4312" s="70"/>
      <c r="Z4312" s="68">
        <f t="shared" si="281"/>
        <v>1</v>
      </c>
      <c r="AC4312" s="1" t="str">
        <f t="shared" si="282"/>
        <v>1900</v>
      </c>
    </row>
    <row r="4313" spans="2:29" x14ac:dyDescent="0.25">
      <c r="B4313" s="1">
        <f t="shared" si="279"/>
        <v>0</v>
      </c>
      <c r="D4313" s="95" t="str">
        <f t="shared" si="280"/>
        <v/>
      </c>
      <c r="E4313" s="69"/>
      <c r="F4313" s="70"/>
      <c r="G4313" s="4"/>
      <c r="H4313" s="71"/>
      <c r="I4313" s="71"/>
      <c r="J4313" s="70"/>
      <c r="K4313" s="70"/>
      <c r="L4313" s="70"/>
      <c r="M4313" s="70"/>
      <c r="N4313" s="70"/>
      <c r="O4313" s="70"/>
      <c r="P4313" s="70"/>
      <c r="Q4313" s="70"/>
      <c r="R4313" s="70"/>
      <c r="S4313" s="86"/>
      <c r="T4313" s="70"/>
      <c r="Z4313" s="68">
        <f t="shared" si="281"/>
        <v>1</v>
      </c>
      <c r="AC4313" s="1" t="str">
        <f t="shared" si="282"/>
        <v>1900</v>
      </c>
    </row>
    <row r="4314" spans="2:29" x14ac:dyDescent="0.25">
      <c r="B4314" s="1">
        <f t="shared" si="279"/>
        <v>0</v>
      </c>
      <c r="D4314" s="95" t="str">
        <f t="shared" si="280"/>
        <v/>
      </c>
      <c r="E4314" s="69"/>
      <c r="F4314" s="70"/>
      <c r="G4314" s="4"/>
      <c r="H4314" s="71"/>
      <c r="I4314" s="71"/>
      <c r="J4314" s="70"/>
      <c r="K4314" s="70"/>
      <c r="L4314" s="70"/>
      <c r="M4314" s="70"/>
      <c r="N4314" s="70"/>
      <c r="O4314" s="70"/>
      <c r="P4314" s="70"/>
      <c r="Q4314" s="70"/>
      <c r="R4314" s="70"/>
      <c r="S4314" s="86"/>
      <c r="T4314" s="70"/>
      <c r="Z4314" s="68">
        <f t="shared" si="281"/>
        <v>1</v>
      </c>
      <c r="AC4314" s="1" t="str">
        <f t="shared" si="282"/>
        <v>1900</v>
      </c>
    </row>
    <row r="4315" spans="2:29" x14ac:dyDescent="0.25">
      <c r="B4315" s="1">
        <f t="shared" si="279"/>
        <v>0</v>
      </c>
      <c r="D4315" s="95" t="str">
        <f t="shared" si="280"/>
        <v/>
      </c>
      <c r="E4315" s="69"/>
      <c r="F4315" s="70"/>
      <c r="G4315" s="4"/>
      <c r="H4315" s="71"/>
      <c r="I4315" s="71"/>
      <c r="J4315" s="70"/>
      <c r="K4315" s="70"/>
      <c r="L4315" s="70"/>
      <c r="M4315" s="70"/>
      <c r="N4315" s="70"/>
      <c r="O4315" s="70"/>
      <c r="P4315" s="70"/>
      <c r="Q4315" s="70"/>
      <c r="R4315" s="70"/>
      <c r="S4315" s="86"/>
      <c r="T4315" s="70"/>
      <c r="Z4315" s="68">
        <f t="shared" si="281"/>
        <v>1</v>
      </c>
      <c r="AC4315" s="1" t="str">
        <f t="shared" si="282"/>
        <v>1900</v>
      </c>
    </row>
    <row r="4316" spans="2:29" x14ac:dyDescent="0.25">
      <c r="B4316" s="1">
        <f t="shared" si="279"/>
        <v>0</v>
      </c>
      <c r="D4316" s="95" t="str">
        <f t="shared" si="280"/>
        <v/>
      </c>
      <c r="E4316" s="69"/>
      <c r="F4316" s="70"/>
      <c r="G4316" s="4"/>
      <c r="H4316" s="71"/>
      <c r="I4316" s="71"/>
      <c r="J4316" s="70"/>
      <c r="K4316" s="70"/>
      <c r="L4316" s="70"/>
      <c r="M4316" s="70"/>
      <c r="N4316" s="70"/>
      <c r="O4316" s="70"/>
      <c r="P4316" s="70"/>
      <c r="Q4316" s="70"/>
      <c r="R4316" s="70"/>
      <c r="S4316" s="86"/>
      <c r="T4316" s="70"/>
      <c r="Z4316" s="68">
        <f t="shared" si="281"/>
        <v>1</v>
      </c>
      <c r="AC4316" s="1" t="str">
        <f t="shared" si="282"/>
        <v>1900</v>
      </c>
    </row>
    <row r="4317" spans="2:29" x14ac:dyDescent="0.25">
      <c r="B4317" s="1">
        <f t="shared" si="279"/>
        <v>0</v>
      </c>
      <c r="D4317" s="95" t="str">
        <f t="shared" si="280"/>
        <v/>
      </c>
      <c r="E4317" s="69"/>
      <c r="F4317" s="70"/>
      <c r="G4317" s="4"/>
      <c r="H4317" s="71"/>
      <c r="I4317" s="71"/>
      <c r="J4317" s="70"/>
      <c r="K4317" s="70"/>
      <c r="L4317" s="70"/>
      <c r="M4317" s="70"/>
      <c r="N4317" s="70"/>
      <c r="O4317" s="70"/>
      <c r="P4317" s="70"/>
      <c r="Q4317" s="70"/>
      <c r="R4317" s="70"/>
      <c r="S4317" s="86"/>
      <c r="T4317" s="70"/>
      <c r="Z4317" s="68">
        <f t="shared" si="281"/>
        <v>1</v>
      </c>
      <c r="AC4317" s="1" t="str">
        <f t="shared" si="282"/>
        <v>1900</v>
      </c>
    </row>
    <row r="4318" spans="2:29" x14ac:dyDescent="0.25">
      <c r="B4318" s="1">
        <f t="shared" si="279"/>
        <v>0</v>
      </c>
      <c r="D4318" s="95" t="str">
        <f t="shared" si="280"/>
        <v/>
      </c>
      <c r="E4318" s="69"/>
      <c r="F4318" s="70"/>
      <c r="G4318" s="4"/>
      <c r="H4318" s="71"/>
      <c r="I4318" s="71"/>
      <c r="J4318" s="70"/>
      <c r="K4318" s="70"/>
      <c r="L4318" s="70"/>
      <c r="M4318" s="70"/>
      <c r="N4318" s="70"/>
      <c r="O4318" s="70"/>
      <c r="P4318" s="70"/>
      <c r="Q4318" s="70"/>
      <c r="R4318" s="70"/>
      <c r="S4318" s="86"/>
      <c r="T4318" s="70"/>
      <c r="Z4318" s="68">
        <f t="shared" si="281"/>
        <v>1</v>
      </c>
      <c r="AC4318" s="1" t="str">
        <f t="shared" si="282"/>
        <v>1900</v>
      </c>
    </row>
    <row r="4319" spans="2:29" x14ac:dyDescent="0.25">
      <c r="B4319" s="1">
        <f t="shared" si="279"/>
        <v>0</v>
      </c>
      <c r="D4319" s="95" t="str">
        <f t="shared" si="280"/>
        <v/>
      </c>
      <c r="E4319" s="69"/>
      <c r="F4319" s="70"/>
      <c r="G4319" s="4"/>
      <c r="H4319" s="71"/>
      <c r="I4319" s="71"/>
      <c r="J4319" s="70"/>
      <c r="K4319" s="70"/>
      <c r="L4319" s="70"/>
      <c r="M4319" s="70"/>
      <c r="N4319" s="70"/>
      <c r="O4319" s="70"/>
      <c r="P4319" s="70"/>
      <c r="Q4319" s="70"/>
      <c r="R4319" s="70"/>
      <c r="S4319" s="86"/>
      <c r="T4319" s="70"/>
      <c r="Z4319" s="68">
        <f t="shared" si="281"/>
        <v>1</v>
      </c>
      <c r="AC4319" s="1" t="str">
        <f t="shared" si="282"/>
        <v>1900</v>
      </c>
    </row>
    <row r="4320" spans="2:29" x14ac:dyDescent="0.25">
      <c r="B4320" s="1">
        <f t="shared" si="279"/>
        <v>0</v>
      </c>
      <c r="D4320" s="95" t="str">
        <f t="shared" si="280"/>
        <v/>
      </c>
      <c r="E4320" s="69"/>
      <c r="F4320" s="70"/>
      <c r="G4320" s="4"/>
      <c r="H4320" s="71"/>
      <c r="I4320" s="71"/>
      <c r="J4320" s="70"/>
      <c r="K4320" s="70"/>
      <c r="L4320" s="70"/>
      <c r="M4320" s="70"/>
      <c r="N4320" s="70"/>
      <c r="O4320" s="70"/>
      <c r="P4320" s="70"/>
      <c r="Q4320" s="70"/>
      <c r="R4320" s="70"/>
      <c r="S4320" s="86"/>
      <c r="T4320" s="70"/>
      <c r="Z4320" s="68">
        <f t="shared" si="281"/>
        <v>1</v>
      </c>
      <c r="AC4320" s="1" t="str">
        <f t="shared" si="282"/>
        <v>1900</v>
      </c>
    </row>
    <row r="4321" spans="2:29" x14ac:dyDescent="0.25">
      <c r="B4321" s="1">
        <f t="shared" si="279"/>
        <v>0</v>
      </c>
      <c r="D4321" s="95" t="str">
        <f t="shared" si="280"/>
        <v/>
      </c>
      <c r="E4321" s="69"/>
      <c r="F4321" s="70"/>
      <c r="G4321" s="4"/>
      <c r="H4321" s="71"/>
      <c r="I4321" s="71"/>
      <c r="J4321" s="70"/>
      <c r="K4321" s="70"/>
      <c r="L4321" s="70"/>
      <c r="M4321" s="70"/>
      <c r="N4321" s="70"/>
      <c r="O4321" s="70"/>
      <c r="P4321" s="70"/>
      <c r="Q4321" s="70"/>
      <c r="R4321" s="70"/>
      <c r="S4321" s="86"/>
      <c r="T4321" s="70"/>
      <c r="Z4321" s="68">
        <f t="shared" si="281"/>
        <v>1</v>
      </c>
      <c r="AC4321" s="1" t="str">
        <f t="shared" si="282"/>
        <v>1900</v>
      </c>
    </row>
    <row r="4322" spans="2:29" x14ac:dyDescent="0.25">
      <c r="B4322" s="1">
        <f t="shared" si="279"/>
        <v>0</v>
      </c>
      <c r="D4322" s="95" t="str">
        <f t="shared" si="280"/>
        <v/>
      </c>
      <c r="E4322" s="69"/>
      <c r="F4322" s="70"/>
      <c r="G4322" s="4"/>
      <c r="H4322" s="71"/>
      <c r="I4322" s="71"/>
      <c r="J4322" s="70"/>
      <c r="K4322" s="70"/>
      <c r="L4322" s="70"/>
      <c r="M4322" s="70"/>
      <c r="N4322" s="70"/>
      <c r="O4322" s="70"/>
      <c r="P4322" s="70"/>
      <c r="Q4322" s="70"/>
      <c r="R4322" s="70"/>
      <c r="S4322" s="86"/>
      <c r="T4322" s="70"/>
      <c r="Z4322" s="68">
        <f t="shared" si="281"/>
        <v>1</v>
      </c>
      <c r="AC4322" s="1" t="str">
        <f t="shared" si="282"/>
        <v>1900</v>
      </c>
    </row>
    <row r="4323" spans="2:29" x14ac:dyDescent="0.25">
      <c r="B4323" s="1">
        <f t="shared" si="279"/>
        <v>0</v>
      </c>
      <c r="D4323" s="95" t="str">
        <f t="shared" si="280"/>
        <v/>
      </c>
      <c r="E4323" s="69"/>
      <c r="F4323" s="70"/>
      <c r="G4323" s="4"/>
      <c r="H4323" s="71"/>
      <c r="I4323" s="71"/>
      <c r="J4323" s="70"/>
      <c r="K4323" s="70"/>
      <c r="L4323" s="70"/>
      <c r="M4323" s="70"/>
      <c r="N4323" s="70"/>
      <c r="O4323" s="70"/>
      <c r="P4323" s="70"/>
      <c r="Q4323" s="70"/>
      <c r="R4323" s="70"/>
      <c r="S4323" s="86"/>
      <c r="T4323" s="70"/>
      <c r="Z4323" s="68">
        <f t="shared" si="281"/>
        <v>1</v>
      </c>
      <c r="AC4323" s="1" t="str">
        <f t="shared" si="282"/>
        <v>1900</v>
      </c>
    </row>
    <row r="4324" spans="2:29" x14ac:dyDescent="0.25">
      <c r="B4324" s="1">
        <f t="shared" si="279"/>
        <v>0</v>
      </c>
      <c r="D4324" s="95" t="str">
        <f t="shared" si="280"/>
        <v/>
      </c>
      <c r="E4324" s="69"/>
      <c r="F4324" s="70"/>
      <c r="G4324" s="4"/>
      <c r="H4324" s="71"/>
      <c r="I4324" s="71"/>
      <c r="J4324" s="70"/>
      <c r="K4324" s="70"/>
      <c r="L4324" s="70"/>
      <c r="M4324" s="70"/>
      <c r="N4324" s="70"/>
      <c r="O4324" s="70"/>
      <c r="P4324" s="70"/>
      <c r="Q4324" s="70"/>
      <c r="R4324" s="70"/>
      <c r="S4324" s="86"/>
      <c r="T4324" s="70"/>
      <c r="Z4324" s="68">
        <f t="shared" si="281"/>
        <v>1</v>
      </c>
      <c r="AC4324" s="1" t="str">
        <f t="shared" si="282"/>
        <v>1900</v>
      </c>
    </row>
    <row r="4325" spans="2:29" x14ac:dyDescent="0.25">
      <c r="B4325" s="1">
        <f t="shared" si="279"/>
        <v>0</v>
      </c>
      <c r="D4325" s="95" t="str">
        <f t="shared" si="280"/>
        <v/>
      </c>
      <c r="E4325" s="69"/>
      <c r="F4325" s="70"/>
      <c r="G4325" s="4"/>
      <c r="H4325" s="71"/>
      <c r="I4325" s="71"/>
      <c r="J4325" s="70"/>
      <c r="K4325" s="70"/>
      <c r="L4325" s="70"/>
      <c r="M4325" s="70"/>
      <c r="N4325" s="70"/>
      <c r="O4325" s="70"/>
      <c r="P4325" s="70"/>
      <c r="Q4325" s="70"/>
      <c r="R4325" s="70"/>
      <c r="S4325" s="86"/>
      <c r="T4325" s="70"/>
      <c r="Z4325" s="68">
        <f t="shared" si="281"/>
        <v>1</v>
      </c>
      <c r="AC4325" s="1" t="str">
        <f t="shared" si="282"/>
        <v>1900</v>
      </c>
    </row>
    <row r="4326" spans="2:29" x14ac:dyDescent="0.25">
      <c r="B4326" s="1">
        <f t="shared" si="279"/>
        <v>0</v>
      </c>
      <c r="D4326" s="95" t="str">
        <f t="shared" si="280"/>
        <v/>
      </c>
      <c r="E4326" s="69"/>
      <c r="F4326" s="70"/>
      <c r="G4326" s="4"/>
      <c r="H4326" s="71"/>
      <c r="I4326" s="71"/>
      <c r="J4326" s="70"/>
      <c r="K4326" s="70"/>
      <c r="L4326" s="70"/>
      <c r="M4326" s="70"/>
      <c r="N4326" s="70"/>
      <c r="O4326" s="70"/>
      <c r="P4326" s="70"/>
      <c r="Q4326" s="70"/>
      <c r="R4326" s="70"/>
      <c r="S4326" s="86"/>
      <c r="T4326" s="70"/>
      <c r="Z4326" s="68">
        <f t="shared" si="281"/>
        <v>1</v>
      </c>
      <c r="AC4326" s="1" t="str">
        <f t="shared" si="282"/>
        <v>1900</v>
      </c>
    </row>
    <row r="4327" spans="2:29" x14ac:dyDescent="0.25">
      <c r="B4327" s="1">
        <f t="shared" si="279"/>
        <v>0</v>
      </c>
      <c r="D4327" s="95" t="str">
        <f t="shared" si="280"/>
        <v/>
      </c>
      <c r="E4327" s="69"/>
      <c r="F4327" s="70"/>
      <c r="G4327" s="4"/>
      <c r="H4327" s="71"/>
      <c r="I4327" s="71"/>
      <c r="J4327" s="70"/>
      <c r="K4327" s="70"/>
      <c r="L4327" s="70"/>
      <c r="M4327" s="70"/>
      <c r="N4327" s="70"/>
      <c r="O4327" s="70"/>
      <c r="P4327" s="70"/>
      <c r="Q4327" s="70"/>
      <c r="R4327" s="70"/>
      <c r="S4327" s="86"/>
      <c r="T4327" s="70"/>
      <c r="Z4327" s="68">
        <f t="shared" si="281"/>
        <v>1</v>
      </c>
      <c r="AC4327" s="1" t="str">
        <f t="shared" si="282"/>
        <v>1900</v>
      </c>
    </row>
    <row r="4328" spans="2:29" x14ac:dyDescent="0.25">
      <c r="B4328" s="1">
        <f t="shared" si="279"/>
        <v>0</v>
      </c>
      <c r="D4328" s="95" t="str">
        <f t="shared" si="280"/>
        <v/>
      </c>
      <c r="E4328" s="69"/>
      <c r="F4328" s="70"/>
      <c r="G4328" s="4"/>
      <c r="H4328" s="71"/>
      <c r="I4328" s="71"/>
      <c r="J4328" s="70"/>
      <c r="K4328" s="70"/>
      <c r="L4328" s="70"/>
      <c r="M4328" s="70"/>
      <c r="N4328" s="70"/>
      <c r="O4328" s="70"/>
      <c r="P4328" s="70"/>
      <c r="Q4328" s="70"/>
      <c r="R4328" s="70"/>
      <c r="S4328" s="86"/>
      <c r="T4328" s="70"/>
      <c r="Z4328" s="68">
        <f t="shared" si="281"/>
        <v>1</v>
      </c>
      <c r="AC4328" s="1" t="str">
        <f t="shared" si="282"/>
        <v>1900</v>
      </c>
    </row>
    <row r="4329" spans="2:29" x14ac:dyDescent="0.25">
      <c r="B4329" s="1">
        <f t="shared" si="279"/>
        <v>0</v>
      </c>
      <c r="D4329" s="95" t="str">
        <f t="shared" si="280"/>
        <v/>
      </c>
      <c r="E4329" s="69"/>
      <c r="F4329" s="70"/>
      <c r="G4329" s="4"/>
      <c r="H4329" s="71"/>
      <c r="I4329" s="71"/>
      <c r="J4329" s="70"/>
      <c r="K4329" s="70"/>
      <c r="L4329" s="70"/>
      <c r="M4329" s="70"/>
      <c r="N4329" s="70"/>
      <c r="O4329" s="70"/>
      <c r="P4329" s="70"/>
      <c r="Q4329" s="70"/>
      <c r="R4329" s="70"/>
      <c r="S4329" s="86"/>
      <c r="T4329" s="70"/>
      <c r="Z4329" s="68">
        <f t="shared" si="281"/>
        <v>1</v>
      </c>
      <c r="AC4329" s="1" t="str">
        <f t="shared" si="282"/>
        <v>1900</v>
      </c>
    </row>
    <row r="4330" spans="2:29" x14ac:dyDescent="0.25">
      <c r="B4330" s="1">
        <f t="shared" si="279"/>
        <v>0</v>
      </c>
      <c r="D4330" s="95" t="str">
        <f t="shared" si="280"/>
        <v/>
      </c>
      <c r="E4330" s="69"/>
      <c r="F4330" s="70"/>
      <c r="G4330" s="4"/>
      <c r="H4330" s="71"/>
      <c r="I4330" s="71"/>
      <c r="J4330" s="70"/>
      <c r="K4330" s="70"/>
      <c r="L4330" s="70"/>
      <c r="M4330" s="70"/>
      <c r="N4330" s="70"/>
      <c r="O4330" s="70"/>
      <c r="P4330" s="70"/>
      <c r="Q4330" s="70"/>
      <c r="R4330" s="70"/>
      <c r="S4330" s="86"/>
      <c r="T4330" s="70"/>
      <c r="Z4330" s="68">
        <f t="shared" si="281"/>
        <v>1</v>
      </c>
      <c r="AC4330" s="1" t="str">
        <f t="shared" si="282"/>
        <v>1900</v>
      </c>
    </row>
    <row r="4331" spans="2:29" x14ac:dyDescent="0.25">
      <c r="B4331" s="1">
        <f t="shared" si="279"/>
        <v>0</v>
      </c>
      <c r="D4331" s="95" t="str">
        <f t="shared" si="280"/>
        <v/>
      </c>
      <c r="E4331" s="69"/>
      <c r="F4331" s="70"/>
      <c r="G4331" s="4"/>
      <c r="H4331" s="71"/>
      <c r="I4331" s="71"/>
      <c r="J4331" s="70"/>
      <c r="K4331" s="70"/>
      <c r="L4331" s="70"/>
      <c r="M4331" s="70"/>
      <c r="N4331" s="70"/>
      <c r="O4331" s="70"/>
      <c r="P4331" s="70"/>
      <c r="Q4331" s="70"/>
      <c r="R4331" s="70"/>
      <c r="S4331" s="86"/>
      <c r="T4331" s="70"/>
      <c r="Z4331" s="68">
        <f t="shared" si="281"/>
        <v>1</v>
      </c>
      <c r="AC4331" s="1" t="str">
        <f t="shared" si="282"/>
        <v>1900</v>
      </c>
    </row>
    <row r="4332" spans="2:29" x14ac:dyDescent="0.25">
      <c r="B4332" s="1">
        <f t="shared" si="279"/>
        <v>0</v>
      </c>
      <c r="D4332" s="95" t="str">
        <f t="shared" si="280"/>
        <v/>
      </c>
      <c r="E4332" s="69"/>
      <c r="F4332" s="70"/>
      <c r="G4332" s="4"/>
      <c r="H4332" s="71"/>
      <c r="I4332" s="71"/>
      <c r="J4332" s="70"/>
      <c r="K4332" s="70"/>
      <c r="L4332" s="70"/>
      <c r="M4332" s="70"/>
      <c r="N4332" s="70"/>
      <c r="O4332" s="70"/>
      <c r="P4332" s="70"/>
      <c r="Q4332" s="70"/>
      <c r="R4332" s="70"/>
      <c r="S4332" s="86"/>
      <c r="T4332" s="70"/>
      <c r="Z4332" s="68">
        <f t="shared" si="281"/>
        <v>1</v>
      </c>
      <c r="AC4332" s="1" t="str">
        <f t="shared" si="282"/>
        <v>1900</v>
      </c>
    </row>
    <row r="4333" spans="2:29" x14ac:dyDescent="0.25">
      <c r="B4333" s="1">
        <f t="shared" si="279"/>
        <v>0</v>
      </c>
      <c r="D4333" s="95" t="str">
        <f t="shared" si="280"/>
        <v/>
      </c>
      <c r="E4333" s="69"/>
      <c r="F4333" s="70"/>
      <c r="G4333" s="4"/>
      <c r="H4333" s="71"/>
      <c r="I4333" s="71"/>
      <c r="J4333" s="70"/>
      <c r="K4333" s="70"/>
      <c r="L4333" s="70"/>
      <c r="M4333" s="70"/>
      <c r="N4333" s="70"/>
      <c r="O4333" s="70"/>
      <c r="P4333" s="70"/>
      <c r="Q4333" s="70"/>
      <c r="R4333" s="70"/>
      <c r="S4333" s="86"/>
      <c r="T4333" s="70"/>
      <c r="Z4333" s="68">
        <f t="shared" si="281"/>
        <v>1</v>
      </c>
      <c r="AC4333" s="1" t="str">
        <f t="shared" si="282"/>
        <v>1900</v>
      </c>
    </row>
    <row r="4334" spans="2:29" x14ac:dyDescent="0.25">
      <c r="B4334" s="1">
        <f t="shared" si="279"/>
        <v>0</v>
      </c>
      <c r="D4334" s="95" t="str">
        <f t="shared" si="280"/>
        <v/>
      </c>
      <c r="E4334" s="69"/>
      <c r="F4334" s="70"/>
      <c r="G4334" s="4"/>
      <c r="H4334" s="71"/>
      <c r="I4334" s="71"/>
      <c r="J4334" s="70"/>
      <c r="K4334" s="70"/>
      <c r="L4334" s="70"/>
      <c r="M4334" s="70"/>
      <c r="N4334" s="70"/>
      <c r="O4334" s="70"/>
      <c r="P4334" s="70"/>
      <c r="Q4334" s="70"/>
      <c r="R4334" s="70"/>
      <c r="S4334" s="86"/>
      <c r="T4334" s="70"/>
      <c r="Z4334" s="68">
        <f t="shared" si="281"/>
        <v>1</v>
      </c>
      <c r="AC4334" s="1" t="str">
        <f t="shared" si="282"/>
        <v>1900</v>
      </c>
    </row>
    <row r="4335" spans="2:29" x14ac:dyDescent="0.25">
      <c r="B4335" s="1">
        <f t="shared" si="279"/>
        <v>0</v>
      </c>
      <c r="D4335" s="95" t="str">
        <f t="shared" si="280"/>
        <v/>
      </c>
      <c r="E4335" s="69"/>
      <c r="F4335" s="70"/>
      <c r="G4335" s="4"/>
      <c r="H4335" s="71"/>
      <c r="I4335" s="71"/>
      <c r="J4335" s="70"/>
      <c r="K4335" s="70"/>
      <c r="L4335" s="70"/>
      <c r="M4335" s="70"/>
      <c r="N4335" s="70"/>
      <c r="O4335" s="70"/>
      <c r="P4335" s="70"/>
      <c r="Q4335" s="70"/>
      <c r="R4335" s="70"/>
      <c r="S4335" s="86"/>
      <c r="T4335" s="70"/>
      <c r="Z4335" s="68">
        <f t="shared" si="281"/>
        <v>1</v>
      </c>
      <c r="AC4335" s="1" t="str">
        <f t="shared" si="282"/>
        <v>1900</v>
      </c>
    </row>
    <row r="4336" spans="2:29" x14ac:dyDescent="0.25">
      <c r="B4336" s="1">
        <f t="shared" si="279"/>
        <v>0</v>
      </c>
      <c r="D4336" s="95" t="str">
        <f t="shared" si="280"/>
        <v/>
      </c>
      <c r="E4336" s="69"/>
      <c r="F4336" s="70"/>
      <c r="G4336" s="4"/>
      <c r="H4336" s="71"/>
      <c r="I4336" s="71"/>
      <c r="J4336" s="70"/>
      <c r="K4336" s="70"/>
      <c r="L4336" s="70"/>
      <c r="M4336" s="70"/>
      <c r="N4336" s="70"/>
      <c r="O4336" s="70"/>
      <c r="P4336" s="70"/>
      <c r="Q4336" s="70"/>
      <c r="R4336" s="70"/>
      <c r="S4336" s="86"/>
      <c r="T4336" s="70"/>
      <c r="Z4336" s="68">
        <f t="shared" si="281"/>
        <v>1</v>
      </c>
      <c r="AC4336" s="1" t="str">
        <f t="shared" si="282"/>
        <v>1900</v>
      </c>
    </row>
    <row r="4337" spans="2:29" x14ac:dyDescent="0.25">
      <c r="B4337" s="1">
        <f t="shared" si="279"/>
        <v>0</v>
      </c>
      <c r="D4337" s="95" t="str">
        <f t="shared" si="280"/>
        <v/>
      </c>
      <c r="E4337" s="69"/>
      <c r="F4337" s="70"/>
      <c r="G4337" s="4"/>
      <c r="H4337" s="71"/>
      <c r="I4337" s="71"/>
      <c r="J4337" s="70"/>
      <c r="K4337" s="70"/>
      <c r="L4337" s="70"/>
      <c r="M4337" s="70"/>
      <c r="N4337" s="70"/>
      <c r="O4337" s="70"/>
      <c r="P4337" s="70"/>
      <c r="Q4337" s="70"/>
      <c r="R4337" s="70"/>
      <c r="S4337" s="86"/>
      <c r="T4337" s="70"/>
      <c r="Z4337" s="68">
        <f t="shared" si="281"/>
        <v>1</v>
      </c>
      <c r="AC4337" s="1" t="str">
        <f t="shared" si="282"/>
        <v>1900</v>
      </c>
    </row>
    <row r="4338" spans="2:29" x14ac:dyDescent="0.25">
      <c r="B4338" s="1">
        <f t="shared" si="279"/>
        <v>0</v>
      </c>
      <c r="D4338" s="95" t="str">
        <f t="shared" si="280"/>
        <v/>
      </c>
      <c r="E4338" s="69"/>
      <c r="F4338" s="70"/>
      <c r="G4338" s="4"/>
      <c r="H4338" s="71"/>
      <c r="I4338" s="71"/>
      <c r="J4338" s="70"/>
      <c r="K4338" s="70"/>
      <c r="L4338" s="70"/>
      <c r="M4338" s="70"/>
      <c r="N4338" s="70"/>
      <c r="O4338" s="70"/>
      <c r="P4338" s="70"/>
      <c r="Q4338" s="70"/>
      <c r="R4338" s="70"/>
      <c r="S4338" s="86"/>
      <c r="T4338" s="70"/>
      <c r="Z4338" s="68">
        <f t="shared" si="281"/>
        <v>1</v>
      </c>
      <c r="AC4338" s="1" t="str">
        <f t="shared" si="282"/>
        <v>1900</v>
      </c>
    </row>
    <row r="4339" spans="2:29" x14ac:dyDescent="0.25">
      <c r="B4339" s="1">
        <f t="shared" si="279"/>
        <v>0</v>
      </c>
      <c r="D4339" s="95" t="str">
        <f t="shared" si="280"/>
        <v/>
      </c>
      <c r="E4339" s="69"/>
      <c r="F4339" s="70"/>
      <c r="G4339" s="4"/>
      <c r="H4339" s="71"/>
      <c r="I4339" s="71"/>
      <c r="J4339" s="70"/>
      <c r="K4339" s="70"/>
      <c r="L4339" s="70"/>
      <c r="M4339" s="70"/>
      <c r="N4339" s="70"/>
      <c r="O4339" s="70"/>
      <c r="P4339" s="70"/>
      <c r="Q4339" s="70"/>
      <c r="R4339" s="70"/>
      <c r="S4339" s="86"/>
      <c r="T4339" s="70"/>
      <c r="Z4339" s="68">
        <f t="shared" si="281"/>
        <v>1</v>
      </c>
      <c r="AC4339" s="1" t="str">
        <f t="shared" si="282"/>
        <v>1900</v>
      </c>
    </row>
    <row r="4340" spans="2:29" x14ac:dyDescent="0.25">
      <c r="B4340" s="1">
        <f t="shared" si="279"/>
        <v>0</v>
      </c>
      <c r="D4340" s="95" t="str">
        <f t="shared" si="280"/>
        <v/>
      </c>
      <c r="E4340" s="69"/>
      <c r="F4340" s="70"/>
      <c r="G4340" s="4"/>
      <c r="H4340" s="71"/>
      <c r="I4340" s="71"/>
      <c r="J4340" s="70"/>
      <c r="K4340" s="70"/>
      <c r="L4340" s="70"/>
      <c r="M4340" s="70"/>
      <c r="N4340" s="70"/>
      <c r="O4340" s="70"/>
      <c r="P4340" s="70"/>
      <c r="Q4340" s="70"/>
      <c r="R4340" s="70"/>
      <c r="S4340" s="86"/>
      <c r="T4340" s="70"/>
      <c r="Z4340" s="68">
        <f t="shared" si="281"/>
        <v>1</v>
      </c>
      <c r="AC4340" s="1" t="str">
        <f t="shared" si="282"/>
        <v>1900</v>
      </c>
    </row>
    <row r="4341" spans="2:29" x14ac:dyDescent="0.25">
      <c r="B4341" s="1">
        <f t="shared" si="279"/>
        <v>0</v>
      </c>
      <c r="D4341" s="95" t="str">
        <f t="shared" si="280"/>
        <v/>
      </c>
      <c r="E4341" s="69"/>
      <c r="F4341" s="70"/>
      <c r="G4341" s="4"/>
      <c r="H4341" s="71"/>
      <c r="I4341" s="71"/>
      <c r="J4341" s="70"/>
      <c r="K4341" s="70"/>
      <c r="L4341" s="70"/>
      <c r="M4341" s="70"/>
      <c r="N4341" s="70"/>
      <c r="O4341" s="70"/>
      <c r="P4341" s="70"/>
      <c r="Q4341" s="70"/>
      <c r="R4341" s="70"/>
      <c r="S4341" s="86"/>
      <c r="T4341" s="70"/>
      <c r="Z4341" s="68">
        <f t="shared" si="281"/>
        <v>1</v>
      </c>
      <c r="AC4341" s="1" t="str">
        <f t="shared" si="282"/>
        <v>1900</v>
      </c>
    </row>
    <row r="4342" spans="2:29" x14ac:dyDescent="0.25">
      <c r="B4342" s="1">
        <f t="shared" si="279"/>
        <v>0</v>
      </c>
      <c r="D4342" s="95" t="str">
        <f t="shared" si="280"/>
        <v/>
      </c>
      <c r="E4342" s="69"/>
      <c r="F4342" s="70"/>
      <c r="G4342" s="4"/>
      <c r="H4342" s="71"/>
      <c r="I4342" s="71"/>
      <c r="J4342" s="70"/>
      <c r="K4342" s="70"/>
      <c r="L4342" s="70"/>
      <c r="M4342" s="70"/>
      <c r="N4342" s="70"/>
      <c r="O4342" s="70"/>
      <c r="P4342" s="70"/>
      <c r="Q4342" s="70"/>
      <c r="R4342" s="70"/>
      <c r="S4342" s="86"/>
      <c r="T4342" s="70"/>
      <c r="Z4342" s="68">
        <f t="shared" si="281"/>
        <v>1</v>
      </c>
      <c r="AC4342" s="1" t="str">
        <f t="shared" si="282"/>
        <v>1900</v>
      </c>
    </row>
    <row r="4343" spans="2:29" x14ac:dyDescent="0.25">
      <c r="B4343" s="1">
        <f t="shared" si="279"/>
        <v>0</v>
      </c>
      <c r="D4343" s="95" t="str">
        <f t="shared" si="280"/>
        <v/>
      </c>
      <c r="E4343" s="69"/>
      <c r="F4343" s="70"/>
      <c r="G4343" s="4"/>
      <c r="H4343" s="71"/>
      <c r="I4343" s="71"/>
      <c r="J4343" s="70"/>
      <c r="K4343" s="70"/>
      <c r="L4343" s="70"/>
      <c r="M4343" s="70"/>
      <c r="N4343" s="70"/>
      <c r="O4343" s="70"/>
      <c r="P4343" s="70"/>
      <c r="Q4343" s="70"/>
      <c r="R4343" s="70"/>
      <c r="S4343" s="86"/>
      <c r="T4343" s="70"/>
      <c r="Z4343" s="68">
        <f t="shared" si="281"/>
        <v>1</v>
      </c>
      <c r="AC4343" s="1" t="str">
        <f t="shared" si="282"/>
        <v>1900</v>
      </c>
    </row>
    <row r="4344" spans="2:29" x14ac:dyDescent="0.25">
      <c r="B4344" s="1">
        <f t="shared" si="279"/>
        <v>0</v>
      </c>
      <c r="D4344" s="95" t="str">
        <f t="shared" si="280"/>
        <v/>
      </c>
      <c r="E4344" s="69"/>
      <c r="F4344" s="70"/>
      <c r="G4344" s="4"/>
      <c r="H4344" s="71"/>
      <c r="I4344" s="71"/>
      <c r="J4344" s="70"/>
      <c r="K4344" s="70"/>
      <c r="L4344" s="70"/>
      <c r="M4344" s="70"/>
      <c r="N4344" s="70"/>
      <c r="O4344" s="70"/>
      <c r="P4344" s="70"/>
      <c r="Q4344" s="70"/>
      <c r="R4344" s="70"/>
      <c r="S4344" s="86"/>
      <c r="T4344" s="70"/>
      <c r="Z4344" s="68">
        <f t="shared" si="281"/>
        <v>1</v>
      </c>
      <c r="AC4344" s="1" t="str">
        <f t="shared" si="282"/>
        <v>1900</v>
      </c>
    </row>
    <row r="4345" spans="2:29" x14ac:dyDescent="0.25">
      <c r="B4345" s="1">
        <f t="shared" si="279"/>
        <v>0</v>
      </c>
      <c r="D4345" s="95" t="str">
        <f t="shared" si="280"/>
        <v/>
      </c>
      <c r="E4345" s="69"/>
      <c r="F4345" s="70"/>
      <c r="G4345" s="4"/>
      <c r="H4345" s="71"/>
      <c r="I4345" s="71"/>
      <c r="J4345" s="70"/>
      <c r="K4345" s="70"/>
      <c r="L4345" s="70"/>
      <c r="M4345" s="70"/>
      <c r="N4345" s="70"/>
      <c r="O4345" s="70"/>
      <c r="P4345" s="70"/>
      <c r="Q4345" s="70"/>
      <c r="R4345" s="70"/>
      <c r="S4345" s="86"/>
      <c r="T4345" s="70"/>
      <c r="Z4345" s="68">
        <f t="shared" si="281"/>
        <v>1</v>
      </c>
      <c r="AC4345" s="1" t="str">
        <f t="shared" si="282"/>
        <v>1900</v>
      </c>
    </row>
    <row r="4346" spans="2:29" x14ac:dyDescent="0.25">
      <c r="B4346" s="1">
        <f t="shared" si="279"/>
        <v>0</v>
      </c>
      <c r="D4346" s="95" t="str">
        <f t="shared" si="280"/>
        <v/>
      </c>
      <c r="E4346" s="69"/>
      <c r="F4346" s="70"/>
      <c r="G4346" s="4"/>
      <c r="H4346" s="71"/>
      <c r="I4346" s="71"/>
      <c r="J4346" s="70"/>
      <c r="K4346" s="70"/>
      <c r="L4346" s="70"/>
      <c r="M4346" s="70"/>
      <c r="N4346" s="70"/>
      <c r="O4346" s="70"/>
      <c r="P4346" s="70"/>
      <c r="Q4346" s="70"/>
      <c r="R4346" s="70"/>
      <c r="S4346" s="86"/>
      <c r="T4346" s="70"/>
      <c r="Z4346" s="68">
        <f t="shared" si="281"/>
        <v>1</v>
      </c>
      <c r="AC4346" s="1" t="str">
        <f t="shared" si="282"/>
        <v>1900</v>
      </c>
    </row>
    <row r="4347" spans="2:29" x14ac:dyDescent="0.25">
      <c r="B4347" s="1">
        <f t="shared" si="279"/>
        <v>0</v>
      </c>
      <c r="D4347" s="95" t="str">
        <f t="shared" si="280"/>
        <v/>
      </c>
      <c r="E4347" s="69"/>
      <c r="F4347" s="70"/>
      <c r="G4347" s="4"/>
      <c r="H4347" s="71"/>
      <c r="I4347" s="71"/>
      <c r="J4347" s="70"/>
      <c r="K4347" s="70"/>
      <c r="L4347" s="70"/>
      <c r="M4347" s="70"/>
      <c r="N4347" s="70"/>
      <c r="O4347" s="70"/>
      <c r="P4347" s="70"/>
      <c r="Q4347" s="70"/>
      <c r="R4347" s="70"/>
      <c r="S4347" s="86"/>
      <c r="T4347" s="70"/>
      <c r="Z4347" s="68">
        <f t="shared" si="281"/>
        <v>1</v>
      </c>
      <c r="AC4347" s="1" t="str">
        <f t="shared" si="282"/>
        <v>1900</v>
      </c>
    </row>
    <row r="4348" spans="2:29" x14ac:dyDescent="0.25">
      <c r="B4348" s="1">
        <f t="shared" si="279"/>
        <v>0</v>
      </c>
      <c r="D4348" s="95" t="str">
        <f t="shared" si="280"/>
        <v/>
      </c>
      <c r="E4348" s="69"/>
      <c r="F4348" s="70"/>
      <c r="G4348" s="4"/>
      <c r="H4348" s="71"/>
      <c r="I4348" s="71"/>
      <c r="J4348" s="70"/>
      <c r="K4348" s="70"/>
      <c r="L4348" s="70"/>
      <c r="M4348" s="70"/>
      <c r="N4348" s="70"/>
      <c r="O4348" s="70"/>
      <c r="P4348" s="70"/>
      <c r="Q4348" s="70"/>
      <c r="R4348" s="70"/>
      <c r="S4348" s="86"/>
      <c r="T4348" s="70"/>
      <c r="Z4348" s="68">
        <f t="shared" si="281"/>
        <v>1</v>
      </c>
      <c r="AC4348" s="1" t="str">
        <f t="shared" si="282"/>
        <v>1900</v>
      </c>
    </row>
    <row r="4349" spans="2:29" x14ac:dyDescent="0.25">
      <c r="B4349" s="1">
        <f t="shared" si="279"/>
        <v>0</v>
      </c>
      <c r="D4349" s="95" t="str">
        <f t="shared" si="280"/>
        <v/>
      </c>
      <c r="E4349" s="69"/>
      <c r="F4349" s="70"/>
      <c r="G4349" s="4"/>
      <c r="H4349" s="71"/>
      <c r="I4349" s="71"/>
      <c r="J4349" s="70"/>
      <c r="K4349" s="70"/>
      <c r="L4349" s="70"/>
      <c r="M4349" s="70"/>
      <c r="N4349" s="70"/>
      <c r="O4349" s="70"/>
      <c r="P4349" s="70"/>
      <c r="Q4349" s="70"/>
      <c r="R4349" s="70"/>
      <c r="S4349" s="86"/>
      <c r="T4349" s="70"/>
      <c r="Z4349" s="68">
        <f t="shared" si="281"/>
        <v>1</v>
      </c>
      <c r="AC4349" s="1" t="str">
        <f t="shared" si="282"/>
        <v>1900</v>
      </c>
    </row>
    <row r="4350" spans="2:29" x14ac:dyDescent="0.25">
      <c r="B4350" s="1">
        <f t="shared" si="279"/>
        <v>0</v>
      </c>
      <c r="D4350" s="95" t="str">
        <f t="shared" si="280"/>
        <v/>
      </c>
      <c r="E4350" s="69"/>
      <c r="F4350" s="70"/>
      <c r="G4350" s="4"/>
      <c r="H4350" s="71"/>
      <c r="I4350" s="71"/>
      <c r="J4350" s="70"/>
      <c r="K4350" s="70"/>
      <c r="L4350" s="70"/>
      <c r="M4350" s="70"/>
      <c r="N4350" s="70"/>
      <c r="O4350" s="70"/>
      <c r="P4350" s="70"/>
      <c r="Q4350" s="70"/>
      <c r="R4350" s="70"/>
      <c r="S4350" s="86"/>
      <c r="T4350" s="70"/>
      <c r="Z4350" s="68">
        <f t="shared" si="281"/>
        <v>1</v>
      </c>
      <c r="AC4350" s="1" t="str">
        <f t="shared" si="282"/>
        <v>1900</v>
      </c>
    </row>
    <row r="4351" spans="2:29" x14ac:dyDescent="0.25">
      <c r="B4351" s="1">
        <f t="shared" si="279"/>
        <v>0</v>
      </c>
      <c r="D4351" s="95" t="str">
        <f t="shared" si="280"/>
        <v/>
      </c>
      <c r="E4351" s="69"/>
      <c r="F4351" s="70"/>
      <c r="G4351" s="4"/>
      <c r="H4351" s="71"/>
      <c r="I4351" s="71"/>
      <c r="J4351" s="70"/>
      <c r="K4351" s="70"/>
      <c r="L4351" s="70"/>
      <c r="M4351" s="70"/>
      <c r="N4351" s="70"/>
      <c r="O4351" s="70"/>
      <c r="P4351" s="70"/>
      <c r="Q4351" s="70"/>
      <c r="R4351" s="70"/>
      <c r="S4351" s="86"/>
      <c r="T4351" s="70"/>
      <c r="Z4351" s="68">
        <f t="shared" si="281"/>
        <v>1</v>
      </c>
      <c r="AC4351" s="1" t="str">
        <f t="shared" si="282"/>
        <v>1900</v>
      </c>
    </row>
    <row r="4352" spans="2:29" x14ac:dyDescent="0.25">
      <c r="B4352" s="1">
        <f t="shared" si="279"/>
        <v>0</v>
      </c>
      <c r="D4352" s="95" t="str">
        <f t="shared" si="280"/>
        <v/>
      </c>
      <c r="E4352" s="69"/>
      <c r="F4352" s="70"/>
      <c r="G4352" s="4"/>
      <c r="H4352" s="71"/>
      <c r="I4352" s="71"/>
      <c r="J4352" s="70"/>
      <c r="K4352" s="70"/>
      <c r="L4352" s="70"/>
      <c r="M4352" s="70"/>
      <c r="N4352" s="70"/>
      <c r="O4352" s="70"/>
      <c r="P4352" s="70"/>
      <c r="Q4352" s="70"/>
      <c r="R4352" s="70"/>
      <c r="S4352" s="86"/>
      <c r="T4352" s="70"/>
      <c r="Z4352" s="68">
        <f t="shared" si="281"/>
        <v>1</v>
      </c>
      <c r="AC4352" s="1" t="str">
        <f t="shared" si="282"/>
        <v>1900</v>
      </c>
    </row>
    <row r="4353" spans="2:29" x14ac:dyDescent="0.25">
      <c r="B4353" s="1">
        <f t="shared" si="279"/>
        <v>0</v>
      </c>
      <c r="D4353" s="95" t="str">
        <f t="shared" si="280"/>
        <v/>
      </c>
      <c r="E4353" s="69"/>
      <c r="F4353" s="70"/>
      <c r="G4353" s="4"/>
      <c r="H4353" s="71"/>
      <c r="I4353" s="71"/>
      <c r="J4353" s="70"/>
      <c r="K4353" s="70"/>
      <c r="L4353" s="70"/>
      <c r="M4353" s="70"/>
      <c r="N4353" s="70"/>
      <c r="O4353" s="70"/>
      <c r="P4353" s="70"/>
      <c r="Q4353" s="70"/>
      <c r="R4353" s="70"/>
      <c r="S4353" s="86"/>
      <c r="T4353" s="70"/>
      <c r="Z4353" s="68">
        <f t="shared" si="281"/>
        <v>1</v>
      </c>
      <c r="AC4353" s="1" t="str">
        <f t="shared" si="282"/>
        <v>1900</v>
      </c>
    </row>
    <row r="4354" spans="2:29" x14ac:dyDescent="0.25">
      <c r="B4354" s="1">
        <f t="shared" si="279"/>
        <v>0</v>
      </c>
      <c r="D4354" s="95" t="str">
        <f t="shared" si="280"/>
        <v/>
      </c>
      <c r="E4354" s="69"/>
      <c r="F4354" s="70"/>
      <c r="G4354" s="4"/>
      <c r="H4354" s="71"/>
      <c r="I4354" s="71"/>
      <c r="J4354" s="70"/>
      <c r="K4354" s="70"/>
      <c r="L4354" s="70"/>
      <c r="M4354" s="70"/>
      <c r="N4354" s="70"/>
      <c r="O4354" s="70"/>
      <c r="P4354" s="70"/>
      <c r="Q4354" s="70"/>
      <c r="R4354" s="70"/>
      <c r="S4354" s="86"/>
      <c r="T4354" s="70"/>
      <c r="Z4354" s="68">
        <f t="shared" si="281"/>
        <v>1</v>
      </c>
      <c r="AC4354" s="1" t="str">
        <f t="shared" si="282"/>
        <v>1900</v>
      </c>
    </row>
    <row r="4355" spans="2:29" x14ac:dyDescent="0.25">
      <c r="B4355" s="1">
        <f t="shared" si="279"/>
        <v>0</v>
      </c>
      <c r="D4355" s="95" t="str">
        <f t="shared" si="280"/>
        <v/>
      </c>
      <c r="E4355" s="69"/>
      <c r="F4355" s="70"/>
      <c r="G4355" s="4"/>
      <c r="H4355" s="71"/>
      <c r="I4355" s="71"/>
      <c r="J4355" s="70"/>
      <c r="K4355" s="70"/>
      <c r="L4355" s="70"/>
      <c r="M4355" s="70"/>
      <c r="N4355" s="70"/>
      <c r="O4355" s="70"/>
      <c r="P4355" s="70"/>
      <c r="Q4355" s="70"/>
      <c r="R4355" s="70"/>
      <c r="S4355" s="86"/>
      <c r="T4355" s="70"/>
      <c r="Z4355" s="68">
        <f t="shared" si="281"/>
        <v>1</v>
      </c>
      <c r="AC4355" s="1" t="str">
        <f t="shared" si="282"/>
        <v>1900</v>
      </c>
    </row>
    <row r="4356" spans="2:29" x14ac:dyDescent="0.25">
      <c r="B4356" s="1">
        <f t="shared" ref="B4356:B4419" si="283">IF($B$1=YEAR(Z4356),D4356,0)</f>
        <v>0</v>
      </c>
      <c r="D4356" s="95" t="str">
        <f t="shared" ref="D4356:D4419" si="284">IF(Z4356&lt;&gt;$Y$2,IF(YEAR(Z4356)=YEAR(Z4355),D4355+1,1),"")</f>
        <v/>
      </c>
      <c r="E4356" s="69"/>
      <c r="F4356" s="70"/>
      <c r="G4356" s="4"/>
      <c r="H4356" s="71"/>
      <c r="I4356" s="71"/>
      <c r="J4356" s="70"/>
      <c r="K4356" s="70"/>
      <c r="L4356" s="70"/>
      <c r="M4356" s="70"/>
      <c r="N4356" s="70"/>
      <c r="O4356" s="70"/>
      <c r="P4356" s="70"/>
      <c r="Q4356" s="70"/>
      <c r="R4356" s="70"/>
      <c r="S4356" s="86"/>
      <c r="T4356" s="70"/>
      <c r="Z4356" s="68">
        <f t="shared" ref="Z4356:Z4419" si="285">IF(CONCATENATE(F4356,F4357,F4358,F4359,F4360,F4361)&lt;&gt;"",IF(AND(E4356&lt;&gt;0,ISNUMBER(E4356)=TRUE),E4356,Z4355),$Y$2)</f>
        <v>1</v>
      </c>
      <c r="AC4356" s="1" t="str">
        <f t="shared" si="282"/>
        <v>1900</v>
      </c>
    </row>
    <row r="4357" spans="2:29" x14ac:dyDescent="0.25">
      <c r="B4357" s="1">
        <f t="shared" si="283"/>
        <v>0</v>
      </c>
      <c r="D4357" s="95" t="str">
        <f t="shared" si="284"/>
        <v/>
      </c>
      <c r="E4357" s="69"/>
      <c r="F4357" s="70"/>
      <c r="G4357" s="4"/>
      <c r="H4357" s="71"/>
      <c r="I4357" s="71"/>
      <c r="J4357" s="70"/>
      <c r="K4357" s="70"/>
      <c r="L4357" s="70"/>
      <c r="M4357" s="70"/>
      <c r="N4357" s="70"/>
      <c r="O4357" s="70"/>
      <c r="P4357" s="70"/>
      <c r="Q4357" s="70"/>
      <c r="R4357" s="70"/>
      <c r="S4357" s="86"/>
      <c r="T4357" s="70"/>
      <c r="Z4357" s="68">
        <f t="shared" si="285"/>
        <v>1</v>
      </c>
      <c r="AC4357" s="1" t="str">
        <f t="shared" ref="AC4357:AC4420" si="286">YEAR(Z4357)&amp;F4357&amp;G4357</f>
        <v>1900</v>
      </c>
    </row>
    <row r="4358" spans="2:29" x14ac:dyDescent="0.25">
      <c r="B4358" s="1">
        <f t="shared" si="283"/>
        <v>0</v>
      </c>
      <c r="D4358" s="95" t="str">
        <f t="shared" si="284"/>
        <v/>
      </c>
      <c r="E4358" s="69"/>
      <c r="F4358" s="70"/>
      <c r="G4358" s="4"/>
      <c r="H4358" s="71"/>
      <c r="I4358" s="71"/>
      <c r="J4358" s="70"/>
      <c r="K4358" s="70"/>
      <c r="L4358" s="70"/>
      <c r="M4358" s="70"/>
      <c r="N4358" s="70"/>
      <c r="O4358" s="70"/>
      <c r="P4358" s="70"/>
      <c r="Q4358" s="70"/>
      <c r="R4358" s="70"/>
      <c r="S4358" s="86"/>
      <c r="T4358" s="70"/>
      <c r="Z4358" s="68">
        <f t="shared" si="285"/>
        <v>1</v>
      </c>
      <c r="AC4358" s="1" t="str">
        <f t="shared" si="286"/>
        <v>1900</v>
      </c>
    </row>
    <row r="4359" spans="2:29" x14ac:dyDescent="0.25">
      <c r="B4359" s="1">
        <f t="shared" si="283"/>
        <v>0</v>
      </c>
      <c r="D4359" s="95" t="str">
        <f t="shared" si="284"/>
        <v/>
      </c>
      <c r="E4359" s="69"/>
      <c r="F4359" s="70"/>
      <c r="G4359" s="4"/>
      <c r="H4359" s="71"/>
      <c r="I4359" s="71"/>
      <c r="J4359" s="70"/>
      <c r="K4359" s="70"/>
      <c r="L4359" s="70"/>
      <c r="M4359" s="70"/>
      <c r="N4359" s="70"/>
      <c r="O4359" s="70"/>
      <c r="P4359" s="70"/>
      <c r="Q4359" s="70"/>
      <c r="R4359" s="70"/>
      <c r="S4359" s="86"/>
      <c r="T4359" s="70"/>
      <c r="Z4359" s="68">
        <f t="shared" si="285"/>
        <v>1</v>
      </c>
      <c r="AC4359" s="1" t="str">
        <f t="shared" si="286"/>
        <v>1900</v>
      </c>
    </row>
    <row r="4360" spans="2:29" x14ac:dyDescent="0.25">
      <c r="B4360" s="1">
        <f t="shared" si="283"/>
        <v>0</v>
      </c>
      <c r="D4360" s="95" t="str">
        <f t="shared" si="284"/>
        <v/>
      </c>
      <c r="E4360" s="69"/>
      <c r="F4360" s="70"/>
      <c r="G4360" s="4"/>
      <c r="H4360" s="71"/>
      <c r="I4360" s="71"/>
      <c r="J4360" s="70"/>
      <c r="K4360" s="70"/>
      <c r="L4360" s="70"/>
      <c r="M4360" s="70"/>
      <c r="N4360" s="70"/>
      <c r="O4360" s="70"/>
      <c r="P4360" s="70"/>
      <c r="Q4360" s="70"/>
      <c r="R4360" s="70"/>
      <c r="S4360" s="86"/>
      <c r="T4360" s="70"/>
      <c r="Z4360" s="68">
        <f t="shared" si="285"/>
        <v>1</v>
      </c>
      <c r="AC4360" s="1" t="str">
        <f t="shared" si="286"/>
        <v>1900</v>
      </c>
    </row>
    <row r="4361" spans="2:29" x14ac:dyDescent="0.25">
      <c r="B4361" s="1">
        <f t="shared" si="283"/>
        <v>0</v>
      </c>
      <c r="D4361" s="95" t="str">
        <f t="shared" si="284"/>
        <v/>
      </c>
      <c r="E4361" s="69"/>
      <c r="F4361" s="70"/>
      <c r="G4361" s="4"/>
      <c r="H4361" s="71"/>
      <c r="I4361" s="71"/>
      <c r="J4361" s="70"/>
      <c r="K4361" s="70"/>
      <c r="L4361" s="70"/>
      <c r="M4361" s="70"/>
      <c r="N4361" s="70"/>
      <c r="O4361" s="70"/>
      <c r="P4361" s="70"/>
      <c r="Q4361" s="70"/>
      <c r="R4361" s="70"/>
      <c r="S4361" s="86"/>
      <c r="T4361" s="70"/>
      <c r="Z4361" s="68">
        <f t="shared" si="285"/>
        <v>1</v>
      </c>
      <c r="AC4361" s="1" t="str">
        <f t="shared" si="286"/>
        <v>1900</v>
      </c>
    </row>
    <row r="4362" spans="2:29" x14ac:dyDescent="0.25">
      <c r="B4362" s="1">
        <f t="shared" si="283"/>
        <v>0</v>
      </c>
      <c r="D4362" s="95" t="str">
        <f t="shared" si="284"/>
        <v/>
      </c>
      <c r="E4362" s="69"/>
      <c r="F4362" s="70"/>
      <c r="G4362" s="4"/>
      <c r="H4362" s="71"/>
      <c r="I4362" s="71"/>
      <c r="J4362" s="70"/>
      <c r="K4362" s="70"/>
      <c r="L4362" s="70"/>
      <c r="M4362" s="70"/>
      <c r="N4362" s="70"/>
      <c r="O4362" s="70"/>
      <c r="P4362" s="70"/>
      <c r="Q4362" s="70"/>
      <c r="R4362" s="70"/>
      <c r="S4362" s="86"/>
      <c r="T4362" s="70"/>
      <c r="Z4362" s="68">
        <f t="shared" si="285"/>
        <v>1</v>
      </c>
      <c r="AC4362" s="1" t="str">
        <f t="shared" si="286"/>
        <v>1900</v>
      </c>
    </row>
    <row r="4363" spans="2:29" x14ac:dyDescent="0.25">
      <c r="B4363" s="1">
        <f t="shared" si="283"/>
        <v>0</v>
      </c>
      <c r="D4363" s="95" t="str">
        <f t="shared" si="284"/>
        <v/>
      </c>
      <c r="E4363" s="69"/>
      <c r="F4363" s="70"/>
      <c r="G4363" s="4"/>
      <c r="H4363" s="71"/>
      <c r="I4363" s="71"/>
      <c r="J4363" s="70"/>
      <c r="K4363" s="70"/>
      <c r="L4363" s="70"/>
      <c r="M4363" s="70"/>
      <c r="N4363" s="70"/>
      <c r="O4363" s="70"/>
      <c r="P4363" s="70"/>
      <c r="Q4363" s="70"/>
      <c r="R4363" s="70"/>
      <c r="S4363" s="86"/>
      <c r="T4363" s="70"/>
      <c r="Z4363" s="68">
        <f t="shared" si="285"/>
        <v>1</v>
      </c>
      <c r="AC4363" s="1" t="str">
        <f t="shared" si="286"/>
        <v>1900</v>
      </c>
    </row>
    <row r="4364" spans="2:29" x14ac:dyDescent="0.25">
      <c r="B4364" s="1">
        <f t="shared" si="283"/>
        <v>0</v>
      </c>
      <c r="D4364" s="95" t="str">
        <f t="shared" si="284"/>
        <v/>
      </c>
      <c r="E4364" s="69"/>
      <c r="F4364" s="70"/>
      <c r="G4364" s="4"/>
      <c r="H4364" s="71"/>
      <c r="I4364" s="71"/>
      <c r="J4364" s="70"/>
      <c r="K4364" s="70"/>
      <c r="L4364" s="70"/>
      <c r="M4364" s="70"/>
      <c r="N4364" s="70"/>
      <c r="O4364" s="70"/>
      <c r="P4364" s="70"/>
      <c r="Q4364" s="70"/>
      <c r="R4364" s="70"/>
      <c r="S4364" s="86"/>
      <c r="T4364" s="70"/>
      <c r="Z4364" s="68">
        <f t="shared" si="285"/>
        <v>1</v>
      </c>
      <c r="AC4364" s="1" t="str">
        <f t="shared" si="286"/>
        <v>1900</v>
      </c>
    </row>
    <row r="4365" spans="2:29" x14ac:dyDescent="0.25">
      <c r="B4365" s="1">
        <f t="shared" si="283"/>
        <v>0</v>
      </c>
      <c r="D4365" s="95" t="str">
        <f t="shared" si="284"/>
        <v/>
      </c>
      <c r="E4365" s="69"/>
      <c r="F4365" s="70"/>
      <c r="G4365" s="4"/>
      <c r="H4365" s="71"/>
      <c r="I4365" s="71"/>
      <c r="J4365" s="70"/>
      <c r="K4365" s="70"/>
      <c r="L4365" s="70"/>
      <c r="M4365" s="70"/>
      <c r="N4365" s="70"/>
      <c r="O4365" s="70"/>
      <c r="P4365" s="70"/>
      <c r="Q4365" s="70"/>
      <c r="R4365" s="70"/>
      <c r="S4365" s="86"/>
      <c r="T4365" s="70"/>
      <c r="Z4365" s="68">
        <f t="shared" si="285"/>
        <v>1</v>
      </c>
      <c r="AC4365" s="1" t="str">
        <f t="shared" si="286"/>
        <v>1900</v>
      </c>
    </row>
    <row r="4366" spans="2:29" x14ac:dyDescent="0.25">
      <c r="B4366" s="1">
        <f t="shared" si="283"/>
        <v>0</v>
      </c>
      <c r="D4366" s="95" t="str">
        <f t="shared" si="284"/>
        <v/>
      </c>
      <c r="E4366" s="69"/>
      <c r="F4366" s="70"/>
      <c r="G4366" s="4"/>
      <c r="H4366" s="71"/>
      <c r="I4366" s="71"/>
      <c r="J4366" s="70"/>
      <c r="K4366" s="70"/>
      <c r="L4366" s="70"/>
      <c r="M4366" s="70"/>
      <c r="N4366" s="70"/>
      <c r="O4366" s="70"/>
      <c r="P4366" s="70"/>
      <c r="Q4366" s="70"/>
      <c r="R4366" s="70"/>
      <c r="S4366" s="86"/>
      <c r="T4366" s="70"/>
      <c r="Z4366" s="68">
        <f t="shared" si="285"/>
        <v>1</v>
      </c>
      <c r="AC4366" s="1" t="str">
        <f t="shared" si="286"/>
        <v>1900</v>
      </c>
    </row>
    <row r="4367" spans="2:29" x14ac:dyDescent="0.25">
      <c r="B4367" s="1">
        <f t="shared" si="283"/>
        <v>0</v>
      </c>
      <c r="D4367" s="95" t="str">
        <f t="shared" si="284"/>
        <v/>
      </c>
      <c r="E4367" s="69"/>
      <c r="F4367" s="70"/>
      <c r="G4367" s="4"/>
      <c r="H4367" s="71"/>
      <c r="I4367" s="71"/>
      <c r="J4367" s="70"/>
      <c r="K4367" s="70"/>
      <c r="L4367" s="70"/>
      <c r="M4367" s="70"/>
      <c r="N4367" s="70"/>
      <c r="O4367" s="70"/>
      <c r="P4367" s="70"/>
      <c r="Q4367" s="70"/>
      <c r="R4367" s="70"/>
      <c r="S4367" s="86"/>
      <c r="T4367" s="70"/>
      <c r="Z4367" s="68">
        <f t="shared" si="285"/>
        <v>1</v>
      </c>
      <c r="AC4367" s="1" t="str">
        <f t="shared" si="286"/>
        <v>1900</v>
      </c>
    </row>
    <row r="4368" spans="2:29" x14ac:dyDescent="0.25">
      <c r="B4368" s="1">
        <f t="shared" si="283"/>
        <v>0</v>
      </c>
      <c r="D4368" s="95" t="str">
        <f t="shared" si="284"/>
        <v/>
      </c>
      <c r="E4368" s="69"/>
      <c r="F4368" s="70"/>
      <c r="G4368" s="4"/>
      <c r="H4368" s="71"/>
      <c r="I4368" s="71"/>
      <c r="J4368" s="70"/>
      <c r="K4368" s="70"/>
      <c r="L4368" s="70"/>
      <c r="M4368" s="70"/>
      <c r="N4368" s="70"/>
      <c r="O4368" s="70"/>
      <c r="P4368" s="70"/>
      <c r="Q4368" s="70"/>
      <c r="R4368" s="70"/>
      <c r="S4368" s="86"/>
      <c r="T4368" s="70"/>
      <c r="Z4368" s="68">
        <f t="shared" si="285"/>
        <v>1</v>
      </c>
      <c r="AC4368" s="1" t="str">
        <f t="shared" si="286"/>
        <v>1900</v>
      </c>
    </row>
    <row r="4369" spans="2:29" x14ac:dyDescent="0.25">
      <c r="B4369" s="1">
        <f t="shared" si="283"/>
        <v>0</v>
      </c>
      <c r="D4369" s="95" t="str">
        <f t="shared" si="284"/>
        <v/>
      </c>
      <c r="E4369" s="69"/>
      <c r="F4369" s="70"/>
      <c r="G4369" s="4"/>
      <c r="H4369" s="71"/>
      <c r="I4369" s="71"/>
      <c r="J4369" s="70"/>
      <c r="K4369" s="70"/>
      <c r="L4369" s="70"/>
      <c r="M4369" s="70"/>
      <c r="N4369" s="70"/>
      <c r="O4369" s="70"/>
      <c r="P4369" s="70"/>
      <c r="Q4369" s="70"/>
      <c r="R4369" s="70"/>
      <c r="S4369" s="86"/>
      <c r="T4369" s="70"/>
      <c r="Z4369" s="68">
        <f t="shared" si="285"/>
        <v>1</v>
      </c>
      <c r="AC4369" s="1" t="str">
        <f t="shared" si="286"/>
        <v>1900</v>
      </c>
    </row>
    <row r="4370" spans="2:29" x14ac:dyDescent="0.25">
      <c r="B4370" s="1">
        <f t="shared" si="283"/>
        <v>0</v>
      </c>
      <c r="D4370" s="95" t="str">
        <f t="shared" si="284"/>
        <v/>
      </c>
      <c r="E4370" s="69"/>
      <c r="F4370" s="70"/>
      <c r="G4370" s="4"/>
      <c r="H4370" s="71"/>
      <c r="I4370" s="71"/>
      <c r="J4370" s="70"/>
      <c r="K4370" s="70"/>
      <c r="L4370" s="70"/>
      <c r="M4370" s="70"/>
      <c r="N4370" s="70"/>
      <c r="O4370" s="70"/>
      <c r="P4370" s="70"/>
      <c r="Q4370" s="70"/>
      <c r="R4370" s="70"/>
      <c r="S4370" s="86"/>
      <c r="T4370" s="70"/>
      <c r="Z4370" s="68">
        <f t="shared" si="285"/>
        <v>1</v>
      </c>
      <c r="AC4370" s="1" t="str">
        <f t="shared" si="286"/>
        <v>1900</v>
      </c>
    </row>
    <row r="4371" spans="2:29" x14ac:dyDescent="0.25">
      <c r="B4371" s="1">
        <f t="shared" si="283"/>
        <v>0</v>
      </c>
      <c r="D4371" s="95" t="str">
        <f t="shared" si="284"/>
        <v/>
      </c>
      <c r="E4371" s="69"/>
      <c r="F4371" s="70"/>
      <c r="G4371" s="4"/>
      <c r="H4371" s="71"/>
      <c r="I4371" s="71"/>
      <c r="J4371" s="70"/>
      <c r="K4371" s="70"/>
      <c r="L4371" s="70"/>
      <c r="M4371" s="70"/>
      <c r="N4371" s="70"/>
      <c r="O4371" s="70"/>
      <c r="P4371" s="70"/>
      <c r="Q4371" s="70"/>
      <c r="R4371" s="70"/>
      <c r="S4371" s="86"/>
      <c r="T4371" s="70"/>
      <c r="Z4371" s="68">
        <f t="shared" si="285"/>
        <v>1</v>
      </c>
      <c r="AC4371" s="1" t="str">
        <f t="shared" si="286"/>
        <v>1900</v>
      </c>
    </row>
    <row r="4372" spans="2:29" x14ac:dyDescent="0.25">
      <c r="B4372" s="1">
        <f t="shared" si="283"/>
        <v>0</v>
      </c>
      <c r="D4372" s="95" t="str">
        <f t="shared" si="284"/>
        <v/>
      </c>
      <c r="E4372" s="69"/>
      <c r="F4372" s="70"/>
      <c r="G4372" s="4"/>
      <c r="H4372" s="71"/>
      <c r="I4372" s="71"/>
      <c r="J4372" s="70"/>
      <c r="K4372" s="70"/>
      <c r="L4372" s="70"/>
      <c r="M4372" s="70"/>
      <c r="N4372" s="70"/>
      <c r="O4372" s="70"/>
      <c r="P4372" s="70"/>
      <c r="Q4372" s="70"/>
      <c r="R4372" s="70"/>
      <c r="S4372" s="86"/>
      <c r="T4372" s="70"/>
      <c r="Z4372" s="68">
        <f t="shared" si="285"/>
        <v>1</v>
      </c>
      <c r="AC4372" s="1" t="str">
        <f t="shared" si="286"/>
        <v>1900</v>
      </c>
    </row>
    <row r="4373" spans="2:29" x14ac:dyDescent="0.25">
      <c r="B4373" s="1">
        <f t="shared" si="283"/>
        <v>0</v>
      </c>
      <c r="D4373" s="95" t="str">
        <f t="shared" si="284"/>
        <v/>
      </c>
      <c r="E4373" s="69"/>
      <c r="F4373" s="70"/>
      <c r="G4373" s="4"/>
      <c r="H4373" s="71"/>
      <c r="I4373" s="71"/>
      <c r="J4373" s="70"/>
      <c r="K4373" s="70"/>
      <c r="L4373" s="70"/>
      <c r="M4373" s="70"/>
      <c r="N4373" s="70"/>
      <c r="O4373" s="70"/>
      <c r="P4373" s="70"/>
      <c r="Q4373" s="70"/>
      <c r="R4373" s="70"/>
      <c r="S4373" s="86"/>
      <c r="T4373" s="70"/>
      <c r="Z4373" s="68">
        <f t="shared" si="285"/>
        <v>1</v>
      </c>
      <c r="AC4373" s="1" t="str">
        <f t="shared" si="286"/>
        <v>1900</v>
      </c>
    </row>
    <row r="4374" spans="2:29" x14ac:dyDescent="0.25">
      <c r="B4374" s="1">
        <f t="shared" si="283"/>
        <v>0</v>
      </c>
      <c r="D4374" s="95" t="str">
        <f t="shared" si="284"/>
        <v/>
      </c>
      <c r="E4374" s="69"/>
      <c r="F4374" s="70"/>
      <c r="G4374" s="4"/>
      <c r="H4374" s="71"/>
      <c r="I4374" s="71"/>
      <c r="J4374" s="70"/>
      <c r="K4374" s="70"/>
      <c r="L4374" s="70"/>
      <c r="M4374" s="70"/>
      <c r="N4374" s="70"/>
      <c r="O4374" s="70"/>
      <c r="P4374" s="70"/>
      <c r="Q4374" s="70"/>
      <c r="R4374" s="70"/>
      <c r="S4374" s="86"/>
      <c r="T4374" s="70"/>
      <c r="Z4374" s="68">
        <f t="shared" si="285"/>
        <v>1</v>
      </c>
      <c r="AC4374" s="1" t="str">
        <f t="shared" si="286"/>
        <v>1900</v>
      </c>
    </row>
    <row r="4375" spans="2:29" x14ac:dyDescent="0.25">
      <c r="B4375" s="1">
        <f t="shared" si="283"/>
        <v>0</v>
      </c>
      <c r="D4375" s="95" t="str">
        <f t="shared" si="284"/>
        <v/>
      </c>
      <c r="E4375" s="69"/>
      <c r="F4375" s="70"/>
      <c r="G4375" s="4"/>
      <c r="H4375" s="71"/>
      <c r="I4375" s="71"/>
      <c r="J4375" s="70"/>
      <c r="K4375" s="70"/>
      <c r="L4375" s="70"/>
      <c r="M4375" s="70"/>
      <c r="N4375" s="70"/>
      <c r="O4375" s="70"/>
      <c r="P4375" s="70"/>
      <c r="Q4375" s="70"/>
      <c r="R4375" s="70"/>
      <c r="S4375" s="86"/>
      <c r="T4375" s="70"/>
      <c r="Z4375" s="68">
        <f t="shared" si="285"/>
        <v>1</v>
      </c>
      <c r="AC4375" s="1" t="str">
        <f t="shared" si="286"/>
        <v>1900</v>
      </c>
    </row>
    <row r="4376" spans="2:29" x14ac:dyDescent="0.25">
      <c r="B4376" s="1">
        <f t="shared" si="283"/>
        <v>0</v>
      </c>
      <c r="D4376" s="95" t="str">
        <f t="shared" si="284"/>
        <v/>
      </c>
      <c r="E4376" s="69"/>
      <c r="F4376" s="70"/>
      <c r="G4376" s="4"/>
      <c r="H4376" s="71"/>
      <c r="I4376" s="71"/>
      <c r="J4376" s="70"/>
      <c r="K4376" s="70"/>
      <c r="L4376" s="70"/>
      <c r="M4376" s="70"/>
      <c r="N4376" s="70"/>
      <c r="O4376" s="70"/>
      <c r="P4376" s="70"/>
      <c r="Q4376" s="70"/>
      <c r="R4376" s="70"/>
      <c r="S4376" s="86"/>
      <c r="T4376" s="70"/>
      <c r="Z4376" s="68">
        <f t="shared" si="285"/>
        <v>1</v>
      </c>
      <c r="AC4376" s="1" t="str">
        <f t="shared" si="286"/>
        <v>1900</v>
      </c>
    </row>
    <row r="4377" spans="2:29" x14ac:dyDescent="0.25">
      <c r="B4377" s="1">
        <f t="shared" si="283"/>
        <v>0</v>
      </c>
      <c r="D4377" s="95" t="str">
        <f t="shared" si="284"/>
        <v/>
      </c>
      <c r="E4377" s="69"/>
      <c r="F4377" s="70"/>
      <c r="G4377" s="4"/>
      <c r="H4377" s="71"/>
      <c r="I4377" s="71"/>
      <c r="J4377" s="70"/>
      <c r="K4377" s="70"/>
      <c r="L4377" s="70"/>
      <c r="M4377" s="70"/>
      <c r="N4377" s="70"/>
      <c r="O4377" s="70"/>
      <c r="P4377" s="70"/>
      <c r="Q4377" s="70"/>
      <c r="R4377" s="70"/>
      <c r="S4377" s="86"/>
      <c r="T4377" s="70"/>
      <c r="Z4377" s="68">
        <f t="shared" si="285"/>
        <v>1</v>
      </c>
      <c r="AC4377" s="1" t="str">
        <f t="shared" si="286"/>
        <v>1900</v>
      </c>
    </row>
    <row r="4378" spans="2:29" x14ac:dyDescent="0.25">
      <c r="B4378" s="1">
        <f t="shared" si="283"/>
        <v>0</v>
      </c>
      <c r="D4378" s="95" t="str">
        <f t="shared" si="284"/>
        <v/>
      </c>
      <c r="E4378" s="69"/>
      <c r="F4378" s="70"/>
      <c r="G4378" s="4"/>
      <c r="H4378" s="71"/>
      <c r="I4378" s="71"/>
      <c r="J4378" s="70"/>
      <c r="K4378" s="70"/>
      <c r="L4378" s="70"/>
      <c r="M4378" s="70"/>
      <c r="N4378" s="70"/>
      <c r="O4378" s="70"/>
      <c r="P4378" s="70"/>
      <c r="Q4378" s="70"/>
      <c r="R4378" s="70"/>
      <c r="S4378" s="86"/>
      <c r="T4378" s="70"/>
      <c r="Z4378" s="68">
        <f t="shared" si="285"/>
        <v>1</v>
      </c>
      <c r="AC4378" s="1" t="str">
        <f t="shared" si="286"/>
        <v>1900</v>
      </c>
    </row>
    <row r="4379" spans="2:29" x14ac:dyDescent="0.25">
      <c r="B4379" s="1">
        <f t="shared" si="283"/>
        <v>0</v>
      </c>
      <c r="D4379" s="95" t="str">
        <f t="shared" si="284"/>
        <v/>
      </c>
      <c r="E4379" s="69"/>
      <c r="F4379" s="70"/>
      <c r="G4379" s="4"/>
      <c r="H4379" s="71"/>
      <c r="I4379" s="71"/>
      <c r="J4379" s="70"/>
      <c r="K4379" s="70"/>
      <c r="L4379" s="70"/>
      <c r="M4379" s="70"/>
      <c r="N4379" s="70"/>
      <c r="O4379" s="70"/>
      <c r="P4379" s="70"/>
      <c r="Q4379" s="70"/>
      <c r="R4379" s="70"/>
      <c r="S4379" s="86"/>
      <c r="T4379" s="70"/>
      <c r="Z4379" s="68">
        <f t="shared" si="285"/>
        <v>1</v>
      </c>
      <c r="AC4379" s="1" t="str">
        <f t="shared" si="286"/>
        <v>1900</v>
      </c>
    </row>
    <row r="4380" spans="2:29" x14ac:dyDescent="0.25">
      <c r="B4380" s="1">
        <f t="shared" si="283"/>
        <v>0</v>
      </c>
      <c r="D4380" s="95" t="str">
        <f t="shared" si="284"/>
        <v/>
      </c>
      <c r="E4380" s="69"/>
      <c r="F4380" s="70"/>
      <c r="G4380" s="4"/>
      <c r="H4380" s="71"/>
      <c r="I4380" s="71"/>
      <c r="J4380" s="70"/>
      <c r="K4380" s="70"/>
      <c r="L4380" s="70"/>
      <c r="M4380" s="70"/>
      <c r="N4380" s="70"/>
      <c r="O4380" s="70"/>
      <c r="P4380" s="70"/>
      <c r="Q4380" s="70"/>
      <c r="R4380" s="70"/>
      <c r="S4380" s="86"/>
      <c r="T4380" s="70"/>
      <c r="Z4380" s="68">
        <f t="shared" si="285"/>
        <v>1</v>
      </c>
      <c r="AC4380" s="1" t="str">
        <f t="shared" si="286"/>
        <v>1900</v>
      </c>
    </row>
    <row r="4381" spans="2:29" x14ac:dyDescent="0.25">
      <c r="B4381" s="1">
        <f t="shared" si="283"/>
        <v>0</v>
      </c>
      <c r="D4381" s="95" t="str">
        <f t="shared" si="284"/>
        <v/>
      </c>
      <c r="E4381" s="69"/>
      <c r="F4381" s="70"/>
      <c r="G4381" s="4"/>
      <c r="H4381" s="71"/>
      <c r="I4381" s="71"/>
      <c r="J4381" s="70"/>
      <c r="K4381" s="70"/>
      <c r="L4381" s="70"/>
      <c r="M4381" s="70"/>
      <c r="N4381" s="70"/>
      <c r="O4381" s="70"/>
      <c r="P4381" s="70"/>
      <c r="Q4381" s="70"/>
      <c r="R4381" s="70"/>
      <c r="S4381" s="86"/>
      <c r="T4381" s="70"/>
      <c r="Z4381" s="68">
        <f t="shared" si="285"/>
        <v>1</v>
      </c>
      <c r="AC4381" s="1" t="str">
        <f t="shared" si="286"/>
        <v>1900</v>
      </c>
    </row>
    <row r="4382" spans="2:29" x14ac:dyDescent="0.25">
      <c r="B4382" s="1">
        <f t="shared" si="283"/>
        <v>0</v>
      </c>
      <c r="D4382" s="95" t="str">
        <f t="shared" si="284"/>
        <v/>
      </c>
      <c r="E4382" s="69"/>
      <c r="F4382" s="70"/>
      <c r="G4382" s="4"/>
      <c r="H4382" s="71"/>
      <c r="I4382" s="71"/>
      <c r="J4382" s="70"/>
      <c r="K4382" s="70"/>
      <c r="L4382" s="70"/>
      <c r="M4382" s="70"/>
      <c r="N4382" s="70"/>
      <c r="O4382" s="70"/>
      <c r="P4382" s="70"/>
      <c r="Q4382" s="70"/>
      <c r="R4382" s="70"/>
      <c r="S4382" s="86"/>
      <c r="T4382" s="70"/>
      <c r="Z4382" s="68">
        <f t="shared" si="285"/>
        <v>1</v>
      </c>
      <c r="AC4382" s="1" t="str">
        <f t="shared" si="286"/>
        <v>1900</v>
      </c>
    </row>
    <row r="4383" spans="2:29" x14ac:dyDescent="0.25">
      <c r="B4383" s="1">
        <f t="shared" si="283"/>
        <v>0</v>
      </c>
      <c r="D4383" s="95" t="str">
        <f t="shared" si="284"/>
        <v/>
      </c>
      <c r="E4383" s="69"/>
      <c r="F4383" s="70"/>
      <c r="G4383" s="4"/>
      <c r="H4383" s="71"/>
      <c r="I4383" s="71"/>
      <c r="J4383" s="70"/>
      <c r="K4383" s="70"/>
      <c r="L4383" s="70"/>
      <c r="M4383" s="70"/>
      <c r="N4383" s="70"/>
      <c r="O4383" s="70"/>
      <c r="P4383" s="70"/>
      <c r="Q4383" s="70"/>
      <c r="R4383" s="70"/>
      <c r="S4383" s="86"/>
      <c r="T4383" s="70"/>
      <c r="Z4383" s="68">
        <f t="shared" si="285"/>
        <v>1</v>
      </c>
      <c r="AC4383" s="1" t="str">
        <f t="shared" si="286"/>
        <v>1900</v>
      </c>
    </row>
    <row r="4384" spans="2:29" x14ac:dyDescent="0.25">
      <c r="B4384" s="1">
        <f t="shared" si="283"/>
        <v>0</v>
      </c>
      <c r="D4384" s="95" t="str">
        <f t="shared" si="284"/>
        <v/>
      </c>
      <c r="E4384" s="69"/>
      <c r="F4384" s="70"/>
      <c r="G4384" s="4"/>
      <c r="H4384" s="71"/>
      <c r="I4384" s="71"/>
      <c r="J4384" s="70"/>
      <c r="K4384" s="70"/>
      <c r="L4384" s="70"/>
      <c r="M4384" s="70"/>
      <c r="N4384" s="70"/>
      <c r="O4384" s="70"/>
      <c r="P4384" s="70"/>
      <c r="Q4384" s="70"/>
      <c r="R4384" s="70"/>
      <c r="S4384" s="86"/>
      <c r="T4384" s="70"/>
      <c r="Z4384" s="68">
        <f t="shared" si="285"/>
        <v>1</v>
      </c>
      <c r="AC4384" s="1" t="str">
        <f t="shared" si="286"/>
        <v>1900</v>
      </c>
    </row>
    <row r="4385" spans="2:29" x14ac:dyDescent="0.25">
      <c r="B4385" s="1">
        <f t="shared" si="283"/>
        <v>0</v>
      </c>
      <c r="D4385" s="95" t="str">
        <f t="shared" si="284"/>
        <v/>
      </c>
      <c r="E4385" s="69"/>
      <c r="F4385" s="70"/>
      <c r="G4385" s="4"/>
      <c r="H4385" s="71"/>
      <c r="I4385" s="71"/>
      <c r="J4385" s="70"/>
      <c r="K4385" s="70"/>
      <c r="L4385" s="70"/>
      <c r="M4385" s="70"/>
      <c r="N4385" s="70"/>
      <c r="O4385" s="70"/>
      <c r="P4385" s="70"/>
      <c r="Q4385" s="70"/>
      <c r="R4385" s="70"/>
      <c r="S4385" s="86"/>
      <c r="T4385" s="70"/>
      <c r="Z4385" s="68">
        <f t="shared" si="285"/>
        <v>1</v>
      </c>
      <c r="AC4385" s="1" t="str">
        <f t="shared" si="286"/>
        <v>1900</v>
      </c>
    </row>
    <row r="4386" spans="2:29" x14ac:dyDescent="0.25">
      <c r="B4386" s="1">
        <f t="shared" si="283"/>
        <v>0</v>
      </c>
      <c r="D4386" s="95" t="str">
        <f t="shared" si="284"/>
        <v/>
      </c>
      <c r="E4386" s="69"/>
      <c r="F4386" s="70"/>
      <c r="G4386" s="4"/>
      <c r="H4386" s="71"/>
      <c r="I4386" s="71"/>
      <c r="J4386" s="70"/>
      <c r="K4386" s="70"/>
      <c r="L4386" s="70"/>
      <c r="M4386" s="70"/>
      <c r="N4386" s="70"/>
      <c r="O4386" s="70"/>
      <c r="P4386" s="70"/>
      <c r="Q4386" s="70"/>
      <c r="R4386" s="70"/>
      <c r="S4386" s="86"/>
      <c r="T4386" s="70"/>
      <c r="Z4386" s="68">
        <f t="shared" si="285"/>
        <v>1</v>
      </c>
      <c r="AC4386" s="1" t="str">
        <f t="shared" si="286"/>
        <v>1900</v>
      </c>
    </row>
    <row r="4387" spans="2:29" x14ac:dyDescent="0.25">
      <c r="B4387" s="1">
        <f t="shared" si="283"/>
        <v>0</v>
      </c>
      <c r="D4387" s="95" t="str">
        <f t="shared" si="284"/>
        <v/>
      </c>
      <c r="E4387" s="69"/>
      <c r="F4387" s="70"/>
      <c r="G4387" s="4"/>
      <c r="H4387" s="71"/>
      <c r="I4387" s="71"/>
      <c r="J4387" s="70"/>
      <c r="K4387" s="70"/>
      <c r="L4387" s="70"/>
      <c r="M4387" s="70"/>
      <c r="N4387" s="70"/>
      <c r="O4387" s="70"/>
      <c r="P4387" s="70"/>
      <c r="Q4387" s="70"/>
      <c r="R4387" s="70"/>
      <c r="S4387" s="86"/>
      <c r="T4387" s="70"/>
      <c r="Z4387" s="68">
        <f t="shared" si="285"/>
        <v>1</v>
      </c>
      <c r="AC4387" s="1" t="str">
        <f t="shared" si="286"/>
        <v>1900</v>
      </c>
    </row>
    <row r="4388" spans="2:29" x14ac:dyDescent="0.25">
      <c r="B4388" s="1">
        <f t="shared" si="283"/>
        <v>0</v>
      </c>
      <c r="D4388" s="95" t="str">
        <f t="shared" si="284"/>
        <v/>
      </c>
      <c r="E4388" s="69"/>
      <c r="F4388" s="70"/>
      <c r="G4388" s="4"/>
      <c r="H4388" s="71"/>
      <c r="I4388" s="71"/>
      <c r="J4388" s="70"/>
      <c r="K4388" s="70"/>
      <c r="L4388" s="70"/>
      <c r="M4388" s="70"/>
      <c r="N4388" s="70"/>
      <c r="O4388" s="70"/>
      <c r="P4388" s="70"/>
      <c r="Q4388" s="70"/>
      <c r="R4388" s="70"/>
      <c r="S4388" s="86"/>
      <c r="T4388" s="70"/>
      <c r="Z4388" s="68">
        <f t="shared" si="285"/>
        <v>1</v>
      </c>
      <c r="AC4388" s="1" t="str">
        <f t="shared" si="286"/>
        <v>1900</v>
      </c>
    </row>
    <row r="4389" spans="2:29" x14ac:dyDescent="0.25">
      <c r="B4389" s="1">
        <f t="shared" si="283"/>
        <v>0</v>
      </c>
      <c r="D4389" s="95" t="str">
        <f t="shared" si="284"/>
        <v/>
      </c>
      <c r="E4389" s="69"/>
      <c r="F4389" s="70"/>
      <c r="G4389" s="4"/>
      <c r="H4389" s="71"/>
      <c r="I4389" s="71"/>
      <c r="J4389" s="70"/>
      <c r="K4389" s="70"/>
      <c r="L4389" s="70"/>
      <c r="M4389" s="70"/>
      <c r="N4389" s="70"/>
      <c r="O4389" s="70"/>
      <c r="P4389" s="70"/>
      <c r="Q4389" s="70"/>
      <c r="R4389" s="70"/>
      <c r="S4389" s="86"/>
      <c r="T4389" s="70"/>
      <c r="Z4389" s="68">
        <f t="shared" si="285"/>
        <v>1</v>
      </c>
      <c r="AC4389" s="1" t="str">
        <f t="shared" si="286"/>
        <v>1900</v>
      </c>
    </row>
    <row r="4390" spans="2:29" x14ac:dyDescent="0.25">
      <c r="B4390" s="1">
        <f t="shared" si="283"/>
        <v>0</v>
      </c>
      <c r="D4390" s="95" t="str">
        <f t="shared" si="284"/>
        <v/>
      </c>
      <c r="E4390" s="69"/>
      <c r="F4390" s="70"/>
      <c r="G4390" s="4"/>
      <c r="H4390" s="71"/>
      <c r="I4390" s="71"/>
      <c r="J4390" s="70"/>
      <c r="K4390" s="70"/>
      <c r="L4390" s="70"/>
      <c r="M4390" s="70"/>
      <c r="N4390" s="70"/>
      <c r="O4390" s="70"/>
      <c r="P4390" s="70"/>
      <c r="Q4390" s="70"/>
      <c r="R4390" s="70"/>
      <c r="S4390" s="86"/>
      <c r="T4390" s="70"/>
      <c r="Z4390" s="68">
        <f t="shared" si="285"/>
        <v>1</v>
      </c>
      <c r="AC4390" s="1" t="str">
        <f t="shared" si="286"/>
        <v>1900</v>
      </c>
    </row>
    <row r="4391" spans="2:29" x14ac:dyDescent="0.25">
      <c r="B4391" s="1">
        <f t="shared" si="283"/>
        <v>0</v>
      </c>
      <c r="D4391" s="95" t="str">
        <f t="shared" si="284"/>
        <v/>
      </c>
      <c r="E4391" s="69"/>
      <c r="F4391" s="70"/>
      <c r="G4391" s="4"/>
      <c r="H4391" s="71"/>
      <c r="I4391" s="71"/>
      <c r="J4391" s="70"/>
      <c r="K4391" s="70"/>
      <c r="L4391" s="70"/>
      <c r="M4391" s="70"/>
      <c r="N4391" s="70"/>
      <c r="O4391" s="70"/>
      <c r="P4391" s="70"/>
      <c r="Q4391" s="70"/>
      <c r="R4391" s="70"/>
      <c r="S4391" s="86"/>
      <c r="T4391" s="70"/>
      <c r="Z4391" s="68">
        <f t="shared" si="285"/>
        <v>1</v>
      </c>
      <c r="AC4391" s="1" t="str">
        <f t="shared" si="286"/>
        <v>1900</v>
      </c>
    </row>
    <row r="4392" spans="2:29" x14ac:dyDescent="0.25">
      <c r="B4392" s="1">
        <f t="shared" si="283"/>
        <v>0</v>
      </c>
      <c r="D4392" s="95" t="str">
        <f t="shared" si="284"/>
        <v/>
      </c>
      <c r="E4392" s="69"/>
      <c r="F4392" s="70"/>
      <c r="G4392" s="4"/>
      <c r="H4392" s="71"/>
      <c r="I4392" s="71"/>
      <c r="J4392" s="70"/>
      <c r="K4392" s="70"/>
      <c r="L4392" s="70"/>
      <c r="M4392" s="70"/>
      <c r="N4392" s="70"/>
      <c r="O4392" s="70"/>
      <c r="P4392" s="70"/>
      <c r="Q4392" s="70"/>
      <c r="R4392" s="70"/>
      <c r="S4392" s="86"/>
      <c r="T4392" s="70"/>
      <c r="Z4392" s="68">
        <f t="shared" si="285"/>
        <v>1</v>
      </c>
      <c r="AC4392" s="1" t="str">
        <f t="shared" si="286"/>
        <v>1900</v>
      </c>
    </row>
    <row r="4393" spans="2:29" x14ac:dyDescent="0.25">
      <c r="B4393" s="1">
        <f t="shared" si="283"/>
        <v>0</v>
      </c>
      <c r="D4393" s="95" t="str">
        <f t="shared" si="284"/>
        <v/>
      </c>
      <c r="E4393" s="69"/>
      <c r="F4393" s="70"/>
      <c r="G4393" s="4"/>
      <c r="H4393" s="71"/>
      <c r="I4393" s="71"/>
      <c r="J4393" s="70"/>
      <c r="K4393" s="70"/>
      <c r="L4393" s="70"/>
      <c r="M4393" s="70"/>
      <c r="N4393" s="70"/>
      <c r="O4393" s="70"/>
      <c r="P4393" s="70"/>
      <c r="Q4393" s="70"/>
      <c r="R4393" s="70"/>
      <c r="S4393" s="86"/>
      <c r="T4393" s="70"/>
      <c r="Z4393" s="68">
        <f t="shared" si="285"/>
        <v>1</v>
      </c>
      <c r="AC4393" s="1" t="str">
        <f t="shared" si="286"/>
        <v>1900</v>
      </c>
    </row>
    <row r="4394" spans="2:29" x14ac:dyDescent="0.25">
      <c r="B4394" s="1">
        <f t="shared" si="283"/>
        <v>0</v>
      </c>
      <c r="D4394" s="95" t="str">
        <f t="shared" si="284"/>
        <v/>
      </c>
      <c r="E4394" s="69"/>
      <c r="F4394" s="70"/>
      <c r="G4394" s="4"/>
      <c r="H4394" s="71"/>
      <c r="I4394" s="71"/>
      <c r="J4394" s="70"/>
      <c r="K4394" s="70"/>
      <c r="L4394" s="70"/>
      <c r="M4394" s="70"/>
      <c r="N4394" s="70"/>
      <c r="O4394" s="70"/>
      <c r="P4394" s="70"/>
      <c r="Q4394" s="70"/>
      <c r="R4394" s="70"/>
      <c r="S4394" s="86"/>
      <c r="T4394" s="70"/>
      <c r="Z4394" s="68">
        <f t="shared" si="285"/>
        <v>1</v>
      </c>
      <c r="AC4394" s="1" t="str">
        <f t="shared" si="286"/>
        <v>1900</v>
      </c>
    </row>
    <row r="4395" spans="2:29" x14ac:dyDescent="0.25">
      <c r="B4395" s="1">
        <f t="shared" si="283"/>
        <v>0</v>
      </c>
      <c r="D4395" s="95" t="str">
        <f t="shared" si="284"/>
        <v/>
      </c>
      <c r="E4395" s="69"/>
      <c r="F4395" s="70"/>
      <c r="G4395" s="4"/>
      <c r="H4395" s="71"/>
      <c r="I4395" s="71"/>
      <c r="J4395" s="70"/>
      <c r="K4395" s="70"/>
      <c r="L4395" s="70"/>
      <c r="M4395" s="70"/>
      <c r="N4395" s="70"/>
      <c r="O4395" s="70"/>
      <c r="P4395" s="70"/>
      <c r="Q4395" s="70"/>
      <c r="R4395" s="70"/>
      <c r="S4395" s="86"/>
      <c r="T4395" s="70"/>
      <c r="Z4395" s="68">
        <f t="shared" si="285"/>
        <v>1</v>
      </c>
      <c r="AC4395" s="1" t="str">
        <f t="shared" si="286"/>
        <v>1900</v>
      </c>
    </row>
    <row r="4396" spans="2:29" x14ac:dyDescent="0.25">
      <c r="B4396" s="1">
        <f t="shared" si="283"/>
        <v>0</v>
      </c>
      <c r="D4396" s="95" t="str">
        <f t="shared" si="284"/>
        <v/>
      </c>
      <c r="E4396" s="69"/>
      <c r="F4396" s="70"/>
      <c r="G4396" s="4"/>
      <c r="H4396" s="71"/>
      <c r="I4396" s="71"/>
      <c r="J4396" s="70"/>
      <c r="K4396" s="70"/>
      <c r="L4396" s="70"/>
      <c r="M4396" s="70"/>
      <c r="N4396" s="70"/>
      <c r="O4396" s="70"/>
      <c r="P4396" s="70"/>
      <c r="Q4396" s="70"/>
      <c r="R4396" s="70"/>
      <c r="S4396" s="86"/>
      <c r="T4396" s="70"/>
      <c r="Z4396" s="68">
        <f t="shared" si="285"/>
        <v>1</v>
      </c>
      <c r="AC4396" s="1" t="str">
        <f t="shared" si="286"/>
        <v>1900</v>
      </c>
    </row>
    <row r="4397" spans="2:29" x14ac:dyDescent="0.25">
      <c r="B4397" s="1">
        <f t="shared" si="283"/>
        <v>0</v>
      </c>
      <c r="D4397" s="95" t="str">
        <f t="shared" si="284"/>
        <v/>
      </c>
      <c r="E4397" s="69"/>
      <c r="F4397" s="70"/>
      <c r="G4397" s="4"/>
      <c r="H4397" s="71"/>
      <c r="I4397" s="71"/>
      <c r="J4397" s="70"/>
      <c r="K4397" s="70"/>
      <c r="L4397" s="70"/>
      <c r="M4397" s="70"/>
      <c r="N4397" s="70"/>
      <c r="O4397" s="70"/>
      <c r="P4397" s="70"/>
      <c r="Q4397" s="70"/>
      <c r="R4397" s="70"/>
      <c r="S4397" s="86"/>
      <c r="T4397" s="70"/>
      <c r="Z4397" s="68">
        <f t="shared" si="285"/>
        <v>1</v>
      </c>
      <c r="AC4397" s="1" t="str">
        <f t="shared" si="286"/>
        <v>1900</v>
      </c>
    </row>
    <row r="4398" spans="2:29" x14ac:dyDescent="0.25">
      <c r="B4398" s="1">
        <f t="shared" si="283"/>
        <v>0</v>
      </c>
      <c r="D4398" s="95" t="str">
        <f t="shared" si="284"/>
        <v/>
      </c>
      <c r="E4398" s="69"/>
      <c r="F4398" s="70"/>
      <c r="G4398" s="4"/>
      <c r="H4398" s="71"/>
      <c r="I4398" s="71"/>
      <c r="J4398" s="70"/>
      <c r="K4398" s="70"/>
      <c r="L4398" s="70"/>
      <c r="M4398" s="70"/>
      <c r="N4398" s="70"/>
      <c r="O4398" s="70"/>
      <c r="P4398" s="70"/>
      <c r="Q4398" s="70"/>
      <c r="R4398" s="70"/>
      <c r="S4398" s="86"/>
      <c r="T4398" s="70"/>
      <c r="Z4398" s="68">
        <f t="shared" si="285"/>
        <v>1</v>
      </c>
      <c r="AC4398" s="1" t="str">
        <f t="shared" si="286"/>
        <v>1900</v>
      </c>
    </row>
    <row r="4399" spans="2:29" x14ac:dyDescent="0.25">
      <c r="B4399" s="1">
        <f t="shared" si="283"/>
        <v>0</v>
      </c>
      <c r="D4399" s="95" t="str">
        <f t="shared" si="284"/>
        <v/>
      </c>
      <c r="E4399" s="69"/>
      <c r="F4399" s="70"/>
      <c r="G4399" s="4"/>
      <c r="H4399" s="71"/>
      <c r="I4399" s="71"/>
      <c r="J4399" s="70"/>
      <c r="K4399" s="70"/>
      <c r="L4399" s="70"/>
      <c r="M4399" s="70"/>
      <c r="N4399" s="70"/>
      <c r="O4399" s="70"/>
      <c r="P4399" s="70"/>
      <c r="Q4399" s="70"/>
      <c r="R4399" s="70"/>
      <c r="S4399" s="86"/>
      <c r="T4399" s="70"/>
      <c r="Z4399" s="68">
        <f t="shared" si="285"/>
        <v>1</v>
      </c>
      <c r="AC4399" s="1" t="str">
        <f t="shared" si="286"/>
        <v>1900</v>
      </c>
    </row>
    <row r="4400" spans="2:29" x14ac:dyDescent="0.25">
      <c r="B4400" s="1">
        <f t="shared" si="283"/>
        <v>0</v>
      </c>
      <c r="D4400" s="95" t="str">
        <f t="shared" si="284"/>
        <v/>
      </c>
      <c r="E4400" s="69"/>
      <c r="F4400" s="70"/>
      <c r="G4400" s="4"/>
      <c r="H4400" s="71"/>
      <c r="I4400" s="71"/>
      <c r="J4400" s="70"/>
      <c r="K4400" s="70"/>
      <c r="L4400" s="70"/>
      <c r="M4400" s="70"/>
      <c r="N4400" s="70"/>
      <c r="O4400" s="70"/>
      <c r="P4400" s="70"/>
      <c r="Q4400" s="70"/>
      <c r="R4400" s="70"/>
      <c r="S4400" s="86"/>
      <c r="T4400" s="70"/>
      <c r="Z4400" s="68">
        <f t="shared" si="285"/>
        <v>1</v>
      </c>
      <c r="AC4400" s="1" t="str">
        <f t="shared" si="286"/>
        <v>1900</v>
      </c>
    </row>
    <row r="4401" spans="2:29" x14ac:dyDescent="0.25">
      <c r="B4401" s="1">
        <f t="shared" si="283"/>
        <v>0</v>
      </c>
      <c r="D4401" s="95" t="str">
        <f t="shared" si="284"/>
        <v/>
      </c>
      <c r="E4401" s="69"/>
      <c r="F4401" s="70"/>
      <c r="G4401" s="4"/>
      <c r="H4401" s="71"/>
      <c r="I4401" s="71"/>
      <c r="J4401" s="70"/>
      <c r="K4401" s="70"/>
      <c r="L4401" s="70"/>
      <c r="M4401" s="70"/>
      <c r="N4401" s="70"/>
      <c r="O4401" s="70"/>
      <c r="P4401" s="70"/>
      <c r="Q4401" s="70"/>
      <c r="R4401" s="70"/>
      <c r="S4401" s="86"/>
      <c r="T4401" s="70"/>
      <c r="Z4401" s="68">
        <f t="shared" si="285"/>
        <v>1</v>
      </c>
      <c r="AC4401" s="1" t="str">
        <f t="shared" si="286"/>
        <v>1900</v>
      </c>
    </row>
    <row r="4402" spans="2:29" x14ac:dyDescent="0.25">
      <c r="B4402" s="1">
        <f t="shared" si="283"/>
        <v>0</v>
      </c>
      <c r="D4402" s="95" t="str">
        <f t="shared" si="284"/>
        <v/>
      </c>
      <c r="E4402" s="69"/>
      <c r="F4402" s="70"/>
      <c r="G4402" s="4"/>
      <c r="H4402" s="71"/>
      <c r="I4402" s="71"/>
      <c r="J4402" s="70"/>
      <c r="K4402" s="70"/>
      <c r="L4402" s="70"/>
      <c r="M4402" s="70"/>
      <c r="N4402" s="70"/>
      <c r="O4402" s="70"/>
      <c r="P4402" s="70"/>
      <c r="Q4402" s="70"/>
      <c r="R4402" s="70"/>
      <c r="S4402" s="86"/>
      <c r="T4402" s="70"/>
      <c r="Z4402" s="68">
        <f t="shared" si="285"/>
        <v>1</v>
      </c>
      <c r="AC4402" s="1" t="str">
        <f t="shared" si="286"/>
        <v>1900</v>
      </c>
    </row>
    <row r="4403" spans="2:29" x14ac:dyDescent="0.25">
      <c r="B4403" s="1">
        <f t="shared" si="283"/>
        <v>0</v>
      </c>
      <c r="D4403" s="95" t="str">
        <f t="shared" si="284"/>
        <v/>
      </c>
      <c r="E4403" s="69"/>
      <c r="F4403" s="70"/>
      <c r="G4403" s="4"/>
      <c r="H4403" s="71"/>
      <c r="I4403" s="71"/>
      <c r="J4403" s="70"/>
      <c r="K4403" s="70"/>
      <c r="L4403" s="70"/>
      <c r="M4403" s="70"/>
      <c r="N4403" s="70"/>
      <c r="O4403" s="70"/>
      <c r="P4403" s="70"/>
      <c r="Q4403" s="70"/>
      <c r="R4403" s="70"/>
      <c r="S4403" s="86"/>
      <c r="T4403" s="70"/>
      <c r="Z4403" s="68">
        <f t="shared" si="285"/>
        <v>1</v>
      </c>
      <c r="AC4403" s="1" t="str">
        <f t="shared" si="286"/>
        <v>1900</v>
      </c>
    </row>
    <row r="4404" spans="2:29" x14ac:dyDescent="0.25">
      <c r="B4404" s="1">
        <f t="shared" si="283"/>
        <v>0</v>
      </c>
      <c r="D4404" s="95" t="str">
        <f t="shared" si="284"/>
        <v/>
      </c>
      <c r="E4404" s="69"/>
      <c r="F4404" s="70"/>
      <c r="G4404" s="4"/>
      <c r="H4404" s="71"/>
      <c r="I4404" s="71"/>
      <c r="J4404" s="70"/>
      <c r="K4404" s="70"/>
      <c r="L4404" s="70"/>
      <c r="M4404" s="70"/>
      <c r="N4404" s="70"/>
      <c r="O4404" s="70"/>
      <c r="P4404" s="70"/>
      <c r="Q4404" s="70"/>
      <c r="R4404" s="70"/>
      <c r="S4404" s="86"/>
      <c r="T4404" s="70"/>
      <c r="Z4404" s="68">
        <f t="shared" si="285"/>
        <v>1</v>
      </c>
      <c r="AC4404" s="1" t="str">
        <f t="shared" si="286"/>
        <v>1900</v>
      </c>
    </row>
    <row r="4405" spans="2:29" x14ac:dyDescent="0.25">
      <c r="B4405" s="1">
        <f t="shared" si="283"/>
        <v>0</v>
      </c>
      <c r="D4405" s="95" t="str">
        <f t="shared" si="284"/>
        <v/>
      </c>
      <c r="E4405" s="69"/>
      <c r="F4405" s="70"/>
      <c r="G4405" s="4"/>
      <c r="H4405" s="71"/>
      <c r="I4405" s="71"/>
      <c r="J4405" s="70"/>
      <c r="K4405" s="70"/>
      <c r="L4405" s="70"/>
      <c r="M4405" s="70"/>
      <c r="N4405" s="70"/>
      <c r="O4405" s="70"/>
      <c r="P4405" s="70"/>
      <c r="Q4405" s="70"/>
      <c r="R4405" s="70"/>
      <c r="S4405" s="86"/>
      <c r="T4405" s="70"/>
      <c r="Z4405" s="68">
        <f t="shared" si="285"/>
        <v>1</v>
      </c>
      <c r="AC4405" s="1" t="str">
        <f t="shared" si="286"/>
        <v>1900</v>
      </c>
    </row>
    <row r="4406" spans="2:29" x14ac:dyDescent="0.25">
      <c r="B4406" s="1">
        <f t="shared" si="283"/>
        <v>0</v>
      </c>
      <c r="D4406" s="95" t="str">
        <f t="shared" si="284"/>
        <v/>
      </c>
      <c r="E4406" s="69"/>
      <c r="F4406" s="70"/>
      <c r="G4406" s="4"/>
      <c r="H4406" s="71"/>
      <c r="I4406" s="71"/>
      <c r="J4406" s="70"/>
      <c r="K4406" s="70"/>
      <c r="L4406" s="70"/>
      <c r="M4406" s="70"/>
      <c r="N4406" s="70"/>
      <c r="O4406" s="70"/>
      <c r="P4406" s="70"/>
      <c r="Q4406" s="70"/>
      <c r="R4406" s="70"/>
      <c r="S4406" s="86"/>
      <c r="T4406" s="70"/>
      <c r="Z4406" s="68">
        <f t="shared" si="285"/>
        <v>1</v>
      </c>
      <c r="AC4406" s="1" t="str">
        <f t="shared" si="286"/>
        <v>1900</v>
      </c>
    </row>
    <row r="4407" spans="2:29" x14ac:dyDescent="0.25">
      <c r="B4407" s="1">
        <f t="shared" si="283"/>
        <v>0</v>
      </c>
      <c r="D4407" s="95" t="str">
        <f t="shared" si="284"/>
        <v/>
      </c>
      <c r="E4407" s="69"/>
      <c r="F4407" s="70"/>
      <c r="G4407" s="4"/>
      <c r="H4407" s="71"/>
      <c r="I4407" s="71"/>
      <c r="J4407" s="70"/>
      <c r="K4407" s="70"/>
      <c r="L4407" s="70"/>
      <c r="M4407" s="70"/>
      <c r="N4407" s="70"/>
      <c r="O4407" s="70"/>
      <c r="P4407" s="70"/>
      <c r="Q4407" s="70"/>
      <c r="R4407" s="70"/>
      <c r="S4407" s="86"/>
      <c r="T4407" s="70"/>
      <c r="Z4407" s="68">
        <f t="shared" si="285"/>
        <v>1</v>
      </c>
      <c r="AC4407" s="1" t="str">
        <f t="shared" si="286"/>
        <v>1900</v>
      </c>
    </row>
    <row r="4408" spans="2:29" x14ac:dyDescent="0.25">
      <c r="B4408" s="1">
        <f t="shared" si="283"/>
        <v>0</v>
      </c>
      <c r="D4408" s="95" t="str">
        <f t="shared" si="284"/>
        <v/>
      </c>
      <c r="E4408" s="69"/>
      <c r="F4408" s="70"/>
      <c r="G4408" s="4"/>
      <c r="H4408" s="71"/>
      <c r="I4408" s="71"/>
      <c r="J4408" s="70"/>
      <c r="K4408" s="70"/>
      <c r="L4408" s="70"/>
      <c r="M4408" s="70"/>
      <c r="N4408" s="70"/>
      <c r="O4408" s="70"/>
      <c r="P4408" s="70"/>
      <c r="Q4408" s="70"/>
      <c r="R4408" s="70"/>
      <c r="S4408" s="86"/>
      <c r="T4408" s="70"/>
      <c r="Z4408" s="68">
        <f t="shared" si="285"/>
        <v>1</v>
      </c>
      <c r="AC4408" s="1" t="str">
        <f t="shared" si="286"/>
        <v>1900</v>
      </c>
    </row>
    <row r="4409" spans="2:29" x14ac:dyDescent="0.25">
      <c r="B4409" s="1">
        <f t="shared" si="283"/>
        <v>0</v>
      </c>
      <c r="D4409" s="95" t="str">
        <f t="shared" si="284"/>
        <v/>
      </c>
      <c r="E4409" s="69"/>
      <c r="F4409" s="70"/>
      <c r="G4409" s="4"/>
      <c r="H4409" s="71"/>
      <c r="I4409" s="71"/>
      <c r="J4409" s="70"/>
      <c r="K4409" s="70"/>
      <c r="L4409" s="70"/>
      <c r="M4409" s="70"/>
      <c r="N4409" s="70"/>
      <c r="O4409" s="70"/>
      <c r="P4409" s="70"/>
      <c r="Q4409" s="70"/>
      <c r="R4409" s="70"/>
      <c r="S4409" s="86"/>
      <c r="T4409" s="70"/>
      <c r="Z4409" s="68">
        <f t="shared" si="285"/>
        <v>1</v>
      </c>
      <c r="AC4409" s="1" t="str">
        <f t="shared" si="286"/>
        <v>1900</v>
      </c>
    </row>
    <row r="4410" spans="2:29" x14ac:dyDescent="0.25">
      <c r="B4410" s="1">
        <f t="shared" si="283"/>
        <v>0</v>
      </c>
      <c r="D4410" s="95" t="str">
        <f t="shared" si="284"/>
        <v/>
      </c>
      <c r="E4410" s="69"/>
      <c r="F4410" s="70"/>
      <c r="G4410" s="4"/>
      <c r="H4410" s="71"/>
      <c r="I4410" s="71"/>
      <c r="J4410" s="70"/>
      <c r="K4410" s="70"/>
      <c r="L4410" s="70"/>
      <c r="M4410" s="70"/>
      <c r="N4410" s="70"/>
      <c r="O4410" s="70"/>
      <c r="P4410" s="70"/>
      <c r="Q4410" s="70"/>
      <c r="R4410" s="70"/>
      <c r="S4410" s="86"/>
      <c r="T4410" s="70"/>
      <c r="Z4410" s="68">
        <f t="shared" si="285"/>
        <v>1</v>
      </c>
      <c r="AC4410" s="1" t="str">
        <f t="shared" si="286"/>
        <v>1900</v>
      </c>
    </row>
    <row r="4411" spans="2:29" x14ac:dyDescent="0.25">
      <c r="B4411" s="1">
        <f t="shared" si="283"/>
        <v>0</v>
      </c>
      <c r="D4411" s="95" t="str">
        <f t="shared" si="284"/>
        <v/>
      </c>
      <c r="E4411" s="69"/>
      <c r="F4411" s="70"/>
      <c r="G4411" s="4"/>
      <c r="H4411" s="71"/>
      <c r="I4411" s="71"/>
      <c r="J4411" s="70"/>
      <c r="K4411" s="70"/>
      <c r="L4411" s="70"/>
      <c r="M4411" s="70"/>
      <c r="N4411" s="70"/>
      <c r="O4411" s="70"/>
      <c r="P4411" s="70"/>
      <c r="Q4411" s="70"/>
      <c r="R4411" s="70"/>
      <c r="S4411" s="86"/>
      <c r="T4411" s="70"/>
      <c r="Z4411" s="68">
        <f t="shared" si="285"/>
        <v>1</v>
      </c>
      <c r="AC4411" s="1" t="str">
        <f t="shared" si="286"/>
        <v>1900</v>
      </c>
    </row>
    <row r="4412" spans="2:29" x14ac:dyDescent="0.25">
      <c r="B4412" s="1">
        <f t="shared" si="283"/>
        <v>0</v>
      </c>
      <c r="D4412" s="95" t="str">
        <f t="shared" si="284"/>
        <v/>
      </c>
      <c r="E4412" s="69"/>
      <c r="F4412" s="70"/>
      <c r="G4412" s="4"/>
      <c r="H4412" s="71"/>
      <c r="I4412" s="71"/>
      <c r="J4412" s="70"/>
      <c r="K4412" s="70"/>
      <c r="L4412" s="70"/>
      <c r="M4412" s="70"/>
      <c r="N4412" s="70"/>
      <c r="O4412" s="70"/>
      <c r="P4412" s="70"/>
      <c r="Q4412" s="70"/>
      <c r="R4412" s="70"/>
      <c r="S4412" s="86"/>
      <c r="T4412" s="70"/>
      <c r="Z4412" s="68">
        <f t="shared" si="285"/>
        <v>1</v>
      </c>
      <c r="AC4412" s="1" t="str">
        <f t="shared" si="286"/>
        <v>1900</v>
      </c>
    </row>
    <row r="4413" spans="2:29" x14ac:dyDescent="0.25">
      <c r="B4413" s="1">
        <f t="shared" si="283"/>
        <v>0</v>
      </c>
      <c r="D4413" s="95" t="str">
        <f t="shared" si="284"/>
        <v/>
      </c>
      <c r="E4413" s="69"/>
      <c r="F4413" s="70"/>
      <c r="G4413" s="4"/>
      <c r="H4413" s="71"/>
      <c r="I4413" s="71"/>
      <c r="J4413" s="70"/>
      <c r="K4413" s="70"/>
      <c r="L4413" s="70"/>
      <c r="M4413" s="70"/>
      <c r="N4413" s="70"/>
      <c r="O4413" s="70"/>
      <c r="P4413" s="70"/>
      <c r="Q4413" s="70"/>
      <c r="R4413" s="70"/>
      <c r="S4413" s="86"/>
      <c r="T4413" s="70"/>
      <c r="Z4413" s="68">
        <f t="shared" si="285"/>
        <v>1</v>
      </c>
      <c r="AC4413" s="1" t="str">
        <f t="shared" si="286"/>
        <v>1900</v>
      </c>
    </row>
    <row r="4414" spans="2:29" x14ac:dyDescent="0.25">
      <c r="B4414" s="1">
        <f t="shared" si="283"/>
        <v>0</v>
      </c>
      <c r="D4414" s="95" t="str">
        <f t="shared" si="284"/>
        <v/>
      </c>
      <c r="E4414" s="69"/>
      <c r="F4414" s="70"/>
      <c r="G4414" s="4"/>
      <c r="H4414" s="71"/>
      <c r="I4414" s="71"/>
      <c r="J4414" s="70"/>
      <c r="K4414" s="70"/>
      <c r="L4414" s="70"/>
      <c r="M4414" s="70"/>
      <c r="N4414" s="70"/>
      <c r="O4414" s="70"/>
      <c r="P4414" s="70"/>
      <c r="Q4414" s="70"/>
      <c r="R4414" s="70"/>
      <c r="S4414" s="86"/>
      <c r="T4414" s="70"/>
      <c r="Z4414" s="68">
        <f t="shared" si="285"/>
        <v>1</v>
      </c>
      <c r="AC4414" s="1" t="str">
        <f t="shared" si="286"/>
        <v>1900</v>
      </c>
    </row>
    <row r="4415" spans="2:29" x14ac:dyDescent="0.25">
      <c r="B4415" s="1">
        <f t="shared" si="283"/>
        <v>0</v>
      </c>
      <c r="D4415" s="95" t="str">
        <f t="shared" si="284"/>
        <v/>
      </c>
      <c r="E4415" s="69"/>
      <c r="F4415" s="70"/>
      <c r="G4415" s="4"/>
      <c r="H4415" s="71"/>
      <c r="I4415" s="71"/>
      <c r="J4415" s="70"/>
      <c r="K4415" s="70"/>
      <c r="L4415" s="70"/>
      <c r="M4415" s="70"/>
      <c r="N4415" s="70"/>
      <c r="O4415" s="70"/>
      <c r="P4415" s="70"/>
      <c r="Q4415" s="70"/>
      <c r="R4415" s="70"/>
      <c r="S4415" s="86"/>
      <c r="T4415" s="70"/>
      <c r="Z4415" s="68">
        <f t="shared" si="285"/>
        <v>1</v>
      </c>
      <c r="AC4415" s="1" t="str">
        <f t="shared" si="286"/>
        <v>1900</v>
      </c>
    </row>
    <row r="4416" spans="2:29" x14ac:dyDescent="0.25">
      <c r="B4416" s="1">
        <f t="shared" si="283"/>
        <v>0</v>
      </c>
      <c r="D4416" s="95" t="str">
        <f t="shared" si="284"/>
        <v/>
      </c>
      <c r="E4416" s="69"/>
      <c r="F4416" s="70"/>
      <c r="G4416" s="4"/>
      <c r="H4416" s="71"/>
      <c r="I4416" s="71"/>
      <c r="J4416" s="70"/>
      <c r="K4416" s="70"/>
      <c r="L4416" s="70"/>
      <c r="M4416" s="70"/>
      <c r="N4416" s="70"/>
      <c r="O4416" s="70"/>
      <c r="P4416" s="70"/>
      <c r="Q4416" s="70"/>
      <c r="R4416" s="70"/>
      <c r="S4416" s="86"/>
      <c r="T4416" s="70"/>
      <c r="Z4416" s="68">
        <f t="shared" si="285"/>
        <v>1</v>
      </c>
      <c r="AC4416" s="1" t="str">
        <f t="shared" si="286"/>
        <v>1900</v>
      </c>
    </row>
    <row r="4417" spans="2:29" x14ac:dyDescent="0.25">
      <c r="B4417" s="1">
        <f t="shared" si="283"/>
        <v>0</v>
      </c>
      <c r="D4417" s="95" t="str">
        <f t="shared" si="284"/>
        <v/>
      </c>
      <c r="E4417" s="69"/>
      <c r="F4417" s="70"/>
      <c r="G4417" s="4"/>
      <c r="H4417" s="71"/>
      <c r="I4417" s="71"/>
      <c r="J4417" s="70"/>
      <c r="K4417" s="70"/>
      <c r="L4417" s="70"/>
      <c r="M4417" s="70"/>
      <c r="N4417" s="70"/>
      <c r="O4417" s="70"/>
      <c r="P4417" s="70"/>
      <c r="Q4417" s="70"/>
      <c r="R4417" s="70"/>
      <c r="S4417" s="86"/>
      <c r="T4417" s="70"/>
      <c r="Z4417" s="68">
        <f t="shared" si="285"/>
        <v>1</v>
      </c>
      <c r="AC4417" s="1" t="str">
        <f t="shared" si="286"/>
        <v>1900</v>
      </c>
    </row>
    <row r="4418" spans="2:29" x14ac:dyDescent="0.25">
      <c r="B4418" s="1">
        <f t="shared" si="283"/>
        <v>0</v>
      </c>
      <c r="D4418" s="95" t="str">
        <f t="shared" si="284"/>
        <v/>
      </c>
      <c r="E4418" s="69"/>
      <c r="F4418" s="70"/>
      <c r="G4418" s="4"/>
      <c r="H4418" s="71"/>
      <c r="I4418" s="71"/>
      <c r="J4418" s="70"/>
      <c r="K4418" s="70"/>
      <c r="L4418" s="70"/>
      <c r="M4418" s="70"/>
      <c r="N4418" s="70"/>
      <c r="O4418" s="70"/>
      <c r="P4418" s="70"/>
      <c r="Q4418" s="70"/>
      <c r="R4418" s="70"/>
      <c r="S4418" s="86"/>
      <c r="T4418" s="70"/>
      <c r="Z4418" s="68">
        <f t="shared" si="285"/>
        <v>1</v>
      </c>
      <c r="AC4418" s="1" t="str">
        <f t="shared" si="286"/>
        <v>1900</v>
      </c>
    </row>
    <row r="4419" spans="2:29" x14ac:dyDescent="0.25">
      <c r="B4419" s="1">
        <f t="shared" si="283"/>
        <v>0</v>
      </c>
      <c r="D4419" s="95" t="str">
        <f t="shared" si="284"/>
        <v/>
      </c>
      <c r="E4419" s="69"/>
      <c r="F4419" s="70"/>
      <c r="G4419" s="4"/>
      <c r="H4419" s="71"/>
      <c r="I4419" s="71"/>
      <c r="J4419" s="70"/>
      <c r="K4419" s="70"/>
      <c r="L4419" s="70"/>
      <c r="M4419" s="70"/>
      <c r="N4419" s="70"/>
      <c r="O4419" s="70"/>
      <c r="P4419" s="70"/>
      <c r="Q4419" s="70"/>
      <c r="R4419" s="70"/>
      <c r="S4419" s="86"/>
      <c r="T4419" s="70"/>
      <c r="Z4419" s="68">
        <f t="shared" si="285"/>
        <v>1</v>
      </c>
      <c r="AC4419" s="1" t="str">
        <f t="shared" si="286"/>
        <v>1900</v>
      </c>
    </row>
    <row r="4420" spans="2:29" x14ac:dyDescent="0.25">
      <c r="B4420" s="1">
        <f t="shared" ref="B4420:B4483" si="287">IF($B$1=YEAR(Z4420),D4420,0)</f>
        <v>0</v>
      </c>
      <c r="D4420" s="95" t="str">
        <f t="shared" ref="D4420:D4483" si="288">IF(Z4420&lt;&gt;$Y$2,IF(YEAR(Z4420)=YEAR(Z4419),D4419+1,1),"")</f>
        <v/>
      </c>
      <c r="E4420" s="69"/>
      <c r="F4420" s="70"/>
      <c r="G4420" s="4"/>
      <c r="H4420" s="71"/>
      <c r="I4420" s="71"/>
      <c r="J4420" s="70"/>
      <c r="K4420" s="70"/>
      <c r="L4420" s="70"/>
      <c r="M4420" s="70"/>
      <c r="N4420" s="70"/>
      <c r="O4420" s="70"/>
      <c r="P4420" s="70"/>
      <c r="Q4420" s="70"/>
      <c r="R4420" s="70"/>
      <c r="S4420" s="86"/>
      <c r="T4420" s="70"/>
      <c r="Z4420" s="68">
        <f t="shared" ref="Z4420:Z4483" si="289">IF(CONCATENATE(F4420,F4421,F4422,F4423,F4424,F4425)&lt;&gt;"",IF(AND(E4420&lt;&gt;0,ISNUMBER(E4420)=TRUE),E4420,Z4419),$Y$2)</f>
        <v>1</v>
      </c>
      <c r="AC4420" s="1" t="str">
        <f t="shared" si="286"/>
        <v>1900</v>
      </c>
    </row>
    <row r="4421" spans="2:29" x14ac:dyDescent="0.25">
      <c r="B4421" s="1">
        <f t="shared" si="287"/>
        <v>0</v>
      </c>
      <c r="D4421" s="95" t="str">
        <f t="shared" si="288"/>
        <v/>
      </c>
      <c r="E4421" s="69"/>
      <c r="F4421" s="70"/>
      <c r="G4421" s="4"/>
      <c r="H4421" s="71"/>
      <c r="I4421" s="71"/>
      <c r="J4421" s="70"/>
      <c r="K4421" s="70"/>
      <c r="L4421" s="70"/>
      <c r="M4421" s="70"/>
      <c r="N4421" s="70"/>
      <c r="O4421" s="70"/>
      <c r="P4421" s="70"/>
      <c r="Q4421" s="70"/>
      <c r="R4421" s="70"/>
      <c r="S4421" s="86"/>
      <c r="T4421" s="70"/>
      <c r="Z4421" s="68">
        <f t="shared" si="289"/>
        <v>1</v>
      </c>
      <c r="AC4421" s="1" t="str">
        <f t="shared" ref="AC4421:AC4484" si="290">YEAR(Z4421)&amp;F4421&amp;G4421</f>
        <v>1900</v>
      </c>
    </row>
    <row r="4422" spans="2:29" x14ac:dyDescent="0.25">
      <c r="B4422" s="1">
        <f t="shared" si="287"/>
        <v>0</v>
      </c>
      <c r="D4422" s="95" t="str">
        <f t="shared" si="288"/>
        <v/>
      </c>
      <c r="E4422" s="69"/>
      <c r="F4422" s="70"/>
      <c r="G4422" s="4"/>
      <c r="H4422" s="71"/>
      <c r="I4422" s="71"/>
      <c r="J4422" s="70"/>
      <c r="K4422" s="70"/>
      <c r="L4422" s="70"/>
      <c r="M4422" s="70"/>
      <c r="N4422" s="70"/>
      <c r="O4422" s="70"/>
      <c r="P4422" s="70"/>
      <c r="Q4422" s="70"/>
      <c r="R4422" s="70"/>
      <c r="S4422" s="86"/>
      <c r="T4422" s="70"/>
      <c r="Z4422" s="68">
        <f t="shared" si="289"/>
        <v>1</v>
      </c>
      <c r="AC4422" s="1" t="str">
        <f t="shared" si="290"/>
        <v>1900</v>
      </c>
    </row>
    <row r="4423" spans="2:29" x14ac:dyDescent="0.25">
      <c r="B4423" s="1">
        <f t="shared" si="287"/>
        <v>0</v>
      </c>
      <c r="D4423" s="95" t="str">
        <f t="shared" si="288"/>
        <v/>
      </c>
      <c r="E4423" s="69"/>
      <c r="F4423" s="70"/>
      <c r="G4423" s="4"/>
      <c r="H4423" s="71"/>
      <c r="I4423" s="71"/>
      <c r="J4423" s="70"/>
      <c r="K4423" s="70"/>
      <c r="L4423" s="70"/>
      <c r="M4423" s="70"/>
      <c r="N4423" s="70"/>
      <c r="O4423" s="70"/>
      <c r="P4423" s="70"/>
      <c r="Q4423" s="70"/>
      <c r="R4423" s="70"/>
      <c r="S4423" s="86"/>
      <c r="T4423" s="70"/>
      <c r="Z4423" s="68">
        <f t="shared" si="289"/>
        <v>1</v>
      </c>
      <c r="AC4423" s="1" t="str">
        <f t="shared" si="290"/>
        <v>1900</v>
      </c>
    </row>
    <row r="4424" spans="2:29" x14ac:dyDescent="0.25">
      <c r="B4424" s="1">
        <f t="shared" si="287"/>
        <v>0</v>
      </c>
      <c r="D4424" s="95" t="str">
        <f t="shared" si="288"/>
        <v/>
      </c>
      <c r="E4424" s="69"/>
      <c r="F4424" s="70"/>
      <c r="G4424" s="4"/>
      <c r="H4424" s="71"/>
      <c r="I4424" s="71"/>
      <c r="J4424" s="70"/>
      <c r="K4424" s="70"/>
      <c r="L4424" s="70"/>
      <c r="M4424" s="70"/>
      <c r="N4424" s="70"/>
      <c r="O4424" s="70"/>
      <c r="P4424" s="70"/>
      <c r="Q4424" s="70"/>
      <c r="R4424" s="70"/>
      <c r="S4424" s="86"/>
      <c r="T4424" s="70"/>
      <c r="Z4424" s="68">
        <f t="shared" si="289"/>
        <v>1</v>
      </c>
      <c r="AC4424" s="1" t="str">
        <f t="shared" si="290"/>
        <v>1900</v>
      </c>
    </row>
    <row r="4425" spans="2:29" x14ac:dyDescent="0.25">
      <c r="B4425" s="1">
        <f t="shared" si="287"/>
        <v>0</v>
      </c>
      <c r="D4425" s="95" t="str">
        <f t="shared" si="288"/>
        <v/>
      </c>
      <c r="E4425" s="69"/>
      <c r="F4425" s="70"/>
      <c r="G4425" s="4"/>
      <c r="H4425" s="71"/>
      <c r="I4425" s="71"/>
      <c r="J4425" s="70"/>
      <c r="K4425" s="70"/>
      <c r="L4425" s="70"/>
      <c r="M4425" s="70"/>
      <c r="N4425" s="70"/>
      <c r="O4425" s="70"/>
      <c r="P4425" s="70"/>
      <c r="Q4425" s="70"/>
      <c r="R4425" s="70"/>
      <c r="S4425" s="86"/>
      <c r="T4425" s="70"/>
      <c r="Z4425" s="68">
        <f t="shared" si="289"/>
        <v>1</v>
      </c>
      <c r="AC4425" s="1" t="str">
        <f t="shared" si="290"/>
        <v>1900</v>
      </c>
    </row>
    <row r="4426" spans="2:29" x14ac:dyDescent="0.25">
      <c r="B4426" s="1">
        <f t="shared" si="287"/>
        <v>0</v>
      </c>
      <c r="D4426" s="95" t="str">
        <f t="shared" si="288"/>
        <v/>
      </c>
      <c r="E4426" s="69"/>
      <c r="F4426" s="70"/>
      <c r="G4426" s="4"/>
      <c r="H4426" s="71"/>
      <c r="I4426" s="71"/>
      <c r="J4426" s="70"/>
      <c r="K4426" s="70"/>
      <c r="L4426" s="70"/>
      <c r="M4426" s="70"/>
      <c r="N4426" s="70"/>
      <c r="O4426" s="70"/>
      <c r="P4426" s="70"/>
      <c r="Q4426" s="70"/>
      <c r="R4426" s="70"/>
      <c r="S4426" s="86"/>
      <c r="T4426" s="70"/>
      <c r="Z4426" s="68">
        <f t="shared" si="289"/>
        <v>1</v>
      </c>
      <c r="AC4426" s="1" t="str">
        <f t="shared" si="290"/>
        <v>1900</v>
      </c>
    </row>
    <row r="4427" spans="2:29" x14ac:dyDescent="0.25">
      <c r="B4427" s="1">
        <f t="shared" si="287"/>
        <v>0</v>
      </c>
      <c r="D4427" s="95" t="str">
        <f t="shared" si="288"/>
        <v/>
      </c>
      <c r="E4427" s="69"/>
      <c r="F4427" s="70"/>
      <c r="G4427" s="4"/>
      <c r="H4427" s="71"/>
      <c r="I4427" s="71"/>
      <c r="J4427" s="70"/>
      <c r="K4427" s="70"/>
      <c r="L4427" s="70"/>
      <c r="M4427" s="70"/>
      <c r="N4427" s="70"/>
      <c r="O4427" s="70"/>
      <c r="P4427" s="70"/>
      <c r="Q4427" s="70"/>
      <c r="R4427" s="70"/>
      <c r="S4427" s="86"/>
      <c r="T4427" s="70"/>
      <c r="Z4427" s="68">
        <f t="shared" si="289"/>
        <v>1</v>
      </c>
      <c r="AC4427" s="1" t="str">
        <f t="shared" si="290"/>
        <v>1900</v>
      </c>
    </row>
    <row r="4428" spans="2:29" x14ac:dyDescent="0.25">
      <c r="B4428" s="1">
        <f t="shared" si="287"/>
        <v>0</v>
      </c>
      <c r="D4428" s="95" t="str">
        <f t="shared" si="288"/>
        <v/>
      </c>
      <c r="E4428" s="69"/>
      <c r="F4428" s="70"/>
      <c r="G4428" s="4"/>
      <c r="H4428" s="71"/>
      <c r="I4428" s="71"/>
      <c r="J4428" s="70"/>
      <c r="K4428" s="70"/>
      <c r="L4428" s="70"/>
      <c r="M4428" s="70"/>
      <c r="N4428" s="70"/>
      <c r="O4428" s="70"/>
      <c r="P4428" s="70"/>
      <c r="Q4428" s="70"/>
      <c r="R4428" s="70"/>
      <c r="S4428" s="86"/>
      <c r="T4428" s="70"/>
      <c r="Z4428" s="68">
        <f t="shared" si="289"/>
        <v>1</v>
      </c>
      <c r="AC4428" s="1" t="str">
        <f t="shared" si="290"/>
        <v>1900</v>
      </c>
    </row>
    <row r="4429" spans="2:29" x14ac:dyDescent="0.25">
      <c r="B4429" s="1">
        <f t="shared" si="287"/>
        <v>0</v>
      </c>
      <c r="D4429" s="95" t="str">
        <f t="shared" si="288"/>
        <v/>
      </c>
      <c r="E4429" s="69"/>
      <c r="F4429" s="70"/>
      <c r="G4429" s="4"/>
      <c r="H4429" s="71"/>
      <c r="I4429" s="71"/>
      <c r="J4429" s="70"/>
      <c r="K4429" s="70"/>
      <c r="L4429" s="70"/>
      <c r="M4429" s="70"/>
      <c r="N4429" s="70"/>
      <c r="O4429" s="70"/>
      <c r="P4429" s="70"/>
      <c r="Q4429" s="70"/>
      <c r="R4429" s="70"/>
      <c r="S4429" s="86"/>
      <c r="T4429" s="70"/>
      <c r="Z4429" s="68">
        <f t="shared" si="289"/>
        <v>1</v>
      </c>
      <c r="AC4429" s="1" t="str">
        <f t="shared" si="290"/>
        <v>1900</v>
      </c>
    </row>
    <row r="4430" spans="2:29" x14ac:dyDescent="0.25">
      <c r="B4430" s="1">
        <f t="shared" si="287"/>
        <v>0</v>
      </c>
      <c r="D4430" s="95" t="str">
        <f t="shared" si="288"/>
        <v/>
      </c>
      <c r="E4430" s="69"/>
      <c r="F4430" s="70"/>
      <c r="G4430" s="4"/>
      <c r="H4430" s="71"/>
      <c r="I4430" s="71"/>
      <c r="J4430" s="70"/>
      <c r="K4430" s="70"/>
      <c r="L4430" s="70"/>
      <c r="M4430" s="70"/>
      <c r="N4430" s="70"/>
      <c r="O4430" s="70"/>
      <c r="P4430" s="70"/>
      <c r="Q4430" s="70"/>
      <c r="R4430" s="70"/>
      <c r="S4430" s="86"/>
      <c r="T4430" s="70"/>
      <c r="Z4430" s="68">
        <f t="shared" si="289"/>
        <v>1</v>
      </c>
      <c r="AC4430" s="1" t="str">
        <f t="shared" si="290"/>
        <v>1900</v>
      </c>
    </row>
    <row r="4431" spans="2:29" x14ac:dyDescent="0.25">
      <c r="B4431" s="1">
        <f t="shared" si="287"/>
        <v>0</v>
      </c>
      <c r="D4431" s="95" t="str">
        <f t="shared" si="288"/>
        <v/>
      </c>
      <c r="E4431" s="69"/>
      <c r="F4431" s="70"/>
      <c r="G4431" s="4"/>
      <c r="H4431" s="71"/>
      <c r="I4431" s="71"/>
      <c r="J4431" s="70"/>
      <c r="K4431" s="70"/>
      <c r="L4431" s="70"/>
      <c r="M4431" s="70"/>
      <c r="N4431" s="70"/>
      <c r="O4431" s="70"/>
      <c r="P4431" s="70"/>
      <c r="Q4431" s="70"/>
      <c r="R4431" s="70"/>
      <c r="S4431" s="86"/>
      <c r="T4431" s="70"/>
      <c r="Z4431" s="68">
        <f t="shared" si="289"/>
        <v>1</v>
      </c>
      <c r="AC4431" s="1" t="str">
        <f t="shared" si="290"/>
        <v>1900</v>
      </c>
    </row>
    <row r="4432" spans="2:29" x14ac:dyDescent="0.25">
      <c r="B4432" s="1">
        <f t="shared" si="287"/>
        <v>0</v>
      </c>
      <c r="D4432" s="95" t="str">
        <f t="shared" si="288"/>
        <v/>
      </c>
      <c r="E4432" s="69"/>
      <c r="F4432" s="70"/>
      <c r="G4432" s="4"/>
      <c r="H4432" s="71"/>
      <c r="I4432" s="71"/>
      <c r="J4432" s="70"/>
      <c r="K4432" s="70"/>
      <c r="L4432" s="70"/>
      <c r="M4432" s="70"/>
      <c r="N4432" s="70"/>
      <c r="O4432" s="70"/>
      <c r="P4432" s="70"/>
      <c r="Q4432" s="70"/>
      <c r="R4432" s="70"/>
      <c r="S4432" s="86"/>
      <c r="T4432" s="70"/>
      <c r="Z4432" s="68">
        <f t="shared" si="289"/>
        <v>1</v>
      </c>
      <c r="AC4432" s="1" t="str">
        <f t="shared" si="290"/>
        <v>1900</v>
      </c>
    </row>
    <row r="4433" spans="2:29" x14ac:dyDescent="0.25">
      <c r="B4433" s="1">
        <f t="shared" si="287"/>
        <v>0</v>
      </c>
      <c r="D4433" s="95" t="str">
        <f t="shared" si="288"/>
        <v/>
      </c>
      <c r="E4433" s="69"/>
      <c r="F4433" s="70"/>
      <c r="G4433" s="4"/>
      <c r="H4433" s="71"/>
      <c r="I4433" s="71"/>
      <c r="J4433" s="70"/>
      <c r="K4433" s="70"/>
      <c r="L4433" s="70"/>
      <c r="M4433" s="70"/>
      <c r="N4433" s="70"/>
      <c r="O4433" s="70"/>
      <c r="P4433" s="70"/>
      <c r="Q4433" s="70"/>
      <c r="R4433" s="70"/>
      <c r="S4433" s="86"/>
      <c r="T4433" s="70"/>
      <c r="Z4433" s="68">
        <f t="shared" si="289"/>
        <v>1</v>
      </c>
      <c r="AC4433" s="1" t="str">
        <f t="shared" si="290"/>
        <v>1900</v>
      </c>
    </row>
    <row r="4434" spans="2:29" x14ac:dyDescent="0.25">
      <c r="B4434" s="1">
        <f t="shared" si="287"/>
        <v>0</v>
      </c>
      <c r="D4434" s="95" t="str">
        <f t="shared" si="288"/>
        <v/>
      </c>
      <c r="E4434" s="69"/>
      <c r="F4434" s="70"/>
      <c r="G4434" s="4"/>
      <c r="H4434" s="71"/>
      <c r="I4434" s="71"/>
      <c r="J4434" s="70"/>
      <c r="K4434" s="70"/>
      <c r="L4434" s="70"/>
      <c r="M4434" s="70"/>
      <c r="N4434" s="70"/>
      <c r="O4434" s="70"/>
      <c r="P4434" s="70"/>
      <c r="Q4434" s="70"/>
      <c r="R4434" s="70"/>
      <c r="S4434" s="86"/>
      <c r="T4434" s="70"/>
      <c r="Z4434" s="68">
        <f t="shared" si="289"/>
        <v>1</v>
      </c>
      <c r="AC4434" s="1" t="str">
        <f t="shared" si="290"/>
        <v>1900</v>
      </c>
    </row>
    <row r="4435" spans="2:29" x14ac:dyDescent="0.25">
      <c r="B4435" s="1">
        <f t="shared" si="287"/>
        <v>0</v>
      </c>
      <c r="D4435" s="95" t="str">
        <f t="shared" si="288"/>
        <v/>
      </c>
      <c r="E4435" s="69"/>
      <c r="F4435" s="70"/>
      <c r="G4435" s="4"/>
      <c r="H4435" s="71"/>
      <c r="I4435" s="71"/>
      <c r="J4435" s="70"/>
      <c r="K4435" s="70"/>
      <c r="L4435" s="70"/>
      <c r="M4435" s="70"/>
      <c r="N4435" s="70"/>
      <c r="O4435" s="70"/>
      <c r="P4435" s="70"/>
      <c r="Q4435" s="70"/>
      <c r="R4435" s="70"/>
      <c r="S4435" s="86"/>
      <c r="T4435" s="70"/>
      <c r="Z4435" s="68">
        <f t="shared" si="289"/>
        <v>1</v>
      </c>
      <c r="AC4435" s="1" t="str">
        <f t="shared" si="290"/>
        <v>1900</v>
      </c>
    </row>
    <row r="4436" spans="2:29" x14ac:dyDescent="0.25">
      <c r="B4436" s="1">
        <f t="shared" si="287"/>
        <v>0</v>
      </c>
      <c r="D4436" s="95" t="str">
        <f t="shared" si="288"/>
        <v/>
      </c>
      <c r="E4436" s="69"/>
      <c r="F4436" s="70"/>
      <c r="G4436" s="4"/>
      <c r="H4436" s="71"/>
      <c r="I4436" s="71"/>
      <c r="J4436" s="70"/>
      <c r="K4436" s="70"/>
      <c r="L4436" s="70"/>
      <c r="M4436" s="70"/>
      <c r="N4436" s="70"/>
      <c r="O4436" s="70"/>
      <c r="P4436" s="70"/>
      <c r="Q4436" s="70"/>
      <c r="R4436" s="70"/>
      <c r="S4436" s="86"/>
      <c r="T4436" s="70"/>
      <c r="Z4436" s="68">
        <f t="shared" si="289"/>
        <v>1</v>
      </c>
      <c r="AC4436" s="1" t="str">
        <f t="shared" si="290"/>
        <v>1900</v>
      </c>
    </row>
    <row r="4437" spans="2:29" x14ac:dyDescent="0.25">
      <c r="B4437" s="1">
        <f t="shared" si="287"/>
        <v>0</v>
      </c>
      <c r="D4437" s="95" t="str">
        <f t="shared" si="288"/>
        <v/>
      </c>
      <c r="E4437" s="69"/>
      <c r="F4437" s="70"/>
      <c r="G4437" s="4"/>
      <c r="H4437" s="71"/>
      <c r="I4437" s="71"/>
      <c r="J4437" s="70"/>
      <c r="K4437" s="70"/>
      <c r="L4437" s="70"/>
      <c r="M4437" s="70"/>
      <c r="N4437" s="70"/>
      <c r="O4437" s="70"/>
      <c r="P4437" s="70"/>
      <c r="Q4437" s="70"/>
      <c r="R4437" s="70"/>
      <c r="S4437" s="86"/>
      <c r="T4437" s="70"/>
      <c r="Z4437" s="68">
        <f t="shared" si="289"/>
        <v>1</v>
      </c>
      <c r="AC4437" s="1" t="str">
        <f t="shared" si="290"/>
        <v>1900</v>
      </c>
    </row>
    <row r="4438" spans="2:29" x14ac:dyDescent="0.25">
      <c r="B4438" s="1">
        <f t="shared" si="287"/>
        <v>0</v>
      </c>
      <c r="D4438" s="95" t="str">
        <f t="shared" si="288"/>
        <v/>
      </c>
      <c r="E4438" s="69"/>
      <c r="F4438" s="70"/>
      <c r="G4438" s="4"/>
      <c r="H4438" s="71"/>
      <c r="I4438" s="71"/>
      <c r="J4438" s="70"/>
      <c r="K4438" s="70"/>
      <c r="L4438" s="70"/>
      <c r="M4438" s="70"/>
      <c r="N4438" s="70"/>
      <c r="O4438" s="70"/>
      <c r="P4438" s="70"/>
      <c r="Q4438" s="70"/>
      <c r="R4438" s="70"/>
      <c r="S4438" s="86"/>
      <c r="T4438" s="70"/>
      <c r="Z4438" s="68">
        <f t="shared" si="289"/>
        <v>1</v>
      </c>
      <c r="AC4438" s="1" t="str">
        <f t="shared" si="290"/>
        <v>1900</v>
      </c>
    </row>
    <row r="4439" spans="2:29" x14ac:dyDescent="0.25">
      <c r="B4439" s="1">
        <f t="shared" si="287"/>
        <v>0</v>
      </c>
      <c r="D4439" s="95" t="str">
        <f t="shared" si="288"/>
        <v/>
      </c>
      <c r="E4439" s="69"/>
      <c r="F4439" s="70"/>
      <c r="G4439" s="4"/>
      <c r="H4439" s="71"/>
      <c r="I4439" s="71"/>
      <c r="J4439" s="70"/>
      <c r="K4439" s="70"/>
      <c r="L4439" s="70"/>
      <c r="M4439" s="70"/>
      <c r="N4439" s="70"/>
      <c r="O4439" s="70"/>
      <c r="P4439" s="70"/>
      <c r="Q4439" s="70"/>
      <c r="R4439" s="70"/>
      <c r="S4439" s="86"/>
      <c r="T4439" s="70"/>
      <c r="Z4439" s="68">
        <f t="shared" si="289"/>
        <v>1</v>
      </c>
      <c r="AC4439" s="1" t="str">
        <f t="shared" si="290"/>
        <v>1900</v>
      </c>
    </row>
    <row r="4440" spans="2:29" x14ac:dyDescent="0.25">
      <c r="B4440" s="1">
        <f t="shared" si="287"/>
        <v>0</v>
      </c>
      <c r="D4440" s="95" t="str">
        <f t="shared" si="288"/>
        <v/>
      </c>
      <c r="E4440" s="69"/>
      <c r="F4440" s="70"/>
      <c r="G4440" s="4"/>
      <c r="H4440" s="71"/>
      <c r="I4440" s="71"/>
      <c r="J4440" s="70"/>
      <c r="K4440" s="70"/>
      <c r="L4440" s="70"/>
      <c r="M4440" s="70"/>
      <c r="N4440" s="70"/>
      <c r="O4440" s="70"/>
      <c r="P4440" s="70"/>
      <c r="Q4440" s="70"/>
      <c r="R4440" s="70"/>
      <c r="S4440" s="86"/>
      <c r="T4440" s="70"/>
      <c r="Z4440" s="68">
        <f t="shared" si="289"/>
        <v>1</v>
      </c>
      <c r="AC4440" s="1" t="str">
        <f t="shared" si="290"/>
        <v>1900</v>
      </c>
    </row>
    <row r="4441" spans="2:29" x14ac:dyDescent="0.25">
      <c r="B4441" s="1">
        <f t="shared" si="287"/>
        <v>0</v>
      </c>
      <c r="D4441" s="95" t="str">
        <f t="shared" si="288"/>
        <v/>
      </c>
      <c r="E4441" s="69"/>
      <c r="F4441" s="70"/>
      <c r="G4441" s="4"/>
      <c r="H4441" s="71"/>
      <c r="I4441" s="71"/>
      <c r="J4441" s="70"/>
      <c r="K4441" s="70"/>
      <c r="L4441" s="70"/>
      <c r="M4441" s="70"/>
      <c r="N4441" s="70"/>
      <c r="O4441" s="70"/>
      <c r="P4441" s="70"/>
      <c r="Q4441" s="70"/>
      <c r="R4441" s="70"/>
      <c r="S4441" s="86"/>
      <c r="T4441" s="70"/>
      <c r="Z4441" s="68">
        <f t="shared" si="289"/>
        <v>1</v>
      </c>
      <c r="AC4441" s="1" t="str">
        <f t="shared" si="290"/>
        <v>1900</v>
      </c>
    </row>
    <row r="4442" spans="2:29" x14ac:dyDescent="0.25">
      <c r="B4442" s="1">
        <f t="shared" si="287"/>
        <v>0</v>
      </c>
      <c r="D4442" s="95" t="str">
        <f t="shared" si="288"/>
        <v/>
      </c>
      <c r="E4442" s="69"/>
      <c r="F4442" s="70"/>
      <c r="G4442" s="4"/>
      <c r="H4442" s="71"/>
      <c r="I4442" s="71"/>
      <c r="J4442" s="70"/>
      <c r="K4442" s="70"/>
      <c r="L4442" s="70"/>
      <c r="M4442" s="70"/>
      <c r="N4442" s="70"/>
      <c r="O4442" s="70"/>
      <c r="P4442" s="70"/>
      <c r="Q4442" s="70"/>
      <c r="R4442" s="70"/>
      <c r="S4442" s="86"/>
      <c r="T4442" s="70"/>
      <c r="Z4442" s="68">
        <f t="shared" si="289"/>
        <v>1</v>
      </c>
      <c r="AC4442" s="1" t="str">
        <f t="shared" si="290"/>
        <v>1900</v>
      </c>
    </row>
    <row r="4443" spans="2:29" x14ac:dyDescent="0.25">
      <c r="B4443" s="1">
        <f t="shared" si="287"/>
        <v>0</v>
      </c>
      <c r="D4443" s="95" t="str">
        <f t="shared" si="288"/>
        <v/>
      </c>
      <c r="E4443" s="69"/>
      <c r="F4443" s="70"/>
      <c r="G4443" s="4"/>
      <c r="H4443" s="71"/>
      <c r="I4443" s="71"/>
      <c r="J4443" s="70"/>
      <c r="K4443" s="70"/>
      <c r="L4443" s="70"/>
      <c r="M4443" s="70"/>
      <c r="N4443" s="70"/>
      <c r="O4443" s="70"/>
      <c r="P4443" s="70"/>
      <c r="Q4443" s="70"/>
      <c r="R4443" s="70"/>
      <c r="S4443" s="86"/>
      <c r="T4443" s="70"/>
      <c r="Z4443" s="68">
        <f t="shared" si="289"/>
        <v>1</v>
      </c>
      <c r="AC4443" s="1" t="str">
        <f t="shared" si="290"/>
        <v>1900</v>
      </c>
    </row>
    <row r="4444" spans="2:29" x14ac:dyDescent="0.25">
      <c r="B4444" s="1">
        <f t="shared" si="287"/>
        <v>0</v>
      </c>
      <c r="D4444" s="95" t="str">
        <f t="shared" si="288"/>
        <v/>
      </c>
      <c r="E4444" s="69"/>
      <c r="F4444" s="70"/>
      <c r="G4444" s="4"/>
      <c r="H4444" s="71"/>
      <c r="I4444" s="71"/>
      <c r="J4444" s="70"/>
      <c r="K4444" s="70"/>
      <c r="L4444" s="70"/>
      <c r="M4444" s="70"/>
      <c r="N4444" s="70"/>
      <c r="O4444" s="70"/>
      <c r="P4444" s="70"/>
      <c r="Q4444" s="70"/>
      <c r="R4444" s="70"/>
      <c r="S4444" s="86"/>
      <c r="T4444" s="70"/>
      <c r="Z4444" s="68">
        <f t="shared" si="289"/>
        <v>1</v>
      </c>
      <c r="AC4444" s="1" t="str">
        <f t="shared" si="290"/>
        <v>1900</v>
      </c>
    </row>
    <row r="4445" spans="2:29" x14ac:dyDescent="0.25">
      <c r="B4445" s="1">
        <f t="shared" si="287"/>
        <v>0</v>
      </c>
      <c r="D4445" s="95" t="str">
        <f t="shared" si="288"/>
        <v/>
      </c>
      <c r="E4445" s="69"/>
      <c r="F4445" s="70"/>
      <c r="G4445" s="4"/>
      <c r="H4445" s="71"/>
      <c r="I4445" s="71"/>
      <c r="J4445" s="70"/>
      <c r="K4445" s="70"/>
      <c r="L4445" s="70"/>
      <c r="M4445" s="70"/>
      <c r="N4445" s="70"/>
      <c r="O4445" s="70"/>
      <c r="P4445" s="70"/>
      <c r="Q4445" s="70"/>
      <c r="R4445" s="70"/>
      <c r="S4445" s="86"/>
      <c r="T4445" s="70"/>
      <c r="Z4445" s="68">
        <f t="shared" si="289"/>
        <v>1</v>
      </c>
      <c r="AC4445" s="1" t="str">
        <f t="shared" si="290"/>
        <v>1900</v>
      </c>
    </row>
    <row r="4446" spans="2:29" x14ac:dyDescent="0.25">
      <c r="B4446" s="1">
        <f t="shared" si="287"/>
        <v>0</v>
      </c>
      <c r="D4446" s="95" t="str">
        <f t="shared" si="288"/>
        <v/>
      </c>
      <c r="E4446" s="69"/>
      <c r="F4446" s="70"/>
      <c r="G4446" s="4"/>
      <c r="H4446" s="71"/>
      <c r="I4446" s="71"/>
      <c r="J4446" s="70"/>
      <c r="K4446" s="70"/>
      <c r="L4446" s="70"/>
      <c r="M4446" s="70"/>
      <c r="N4446" s="70"/>
      <c r="O4446" s="70"/>
      <c r="P4446" s="70"/>
      <c r="Q4446" s="70"/>
      <c r="R4446" s="70"/>
      <c r="S4446" s="86"/>
      <c r="T4446" s="70"/>
      <c r="Z4446" s="68">
        <f t="shared" si="289"/>
        <v>1</v>
      </c>
      <c r="AC4446" s="1" t="str">
        <f t="shared" si="290"/>
        <v>1900</v>
      </c>
    </row>
    <row r="4447" spans="2:29" x14ac:dyDescent="0.25">
      <c r="B4447" s="1">
        <f t="shared" si="287"/>
        <v>0</v>
      </c>
      <c r="D4447" s="95" t="str">
        <f t="shared" si="288"/>
        <v/>
      </c>
      <c r="E4447" s="69"/>
      <c r="F4447" s="70"/>
      <c r="G4447" s="4"/>
      <c r="H4447" s="71"/>
      <c r="I4447" s="71"/>
      <c r="J4447" s="70"/>
      <c r="K4447" s="70"/>
      <c r="L4447" s="70"/>
      <c r="M4447" s="70"/>
      <c r="N4447" s="70"/>
      <c r="O4447" s="70"/>
      <c r="P4447" s="70"/>
      <c r="Q4447" s="70"/>
      <c r="R4447" s="70"/>
      <c r="S4447" s="86"/>
      <c r="T4447" s="70"/>
      <c r="Z4447" s="68">
        <f t="shared" si="289"/>
        <v>1</v>
      </c>
      <c r="AC4447" s="1" t="str">
        <f t="shared" si="290"/>
        <v>1900</v>
      </c>
    </row>
    <row r="4448" spans="2:29" x14ac:dyDescent="0.25">
      <c r="B4448" s="1">
        <f t="shared" si="287"/>
        <v>0</v>
      </c>
      <c r="D4448" s="95" t="str">
        <f t="shared" si="288"/>
        <v/>
      </c>
      <c r="E4448" s="69"/>
      <c r="F4448" s="70"/>
      <c r="G4448" s="4"/>
      <c r="H4448" s="71"/>
      <c r="I4448" s="71"/>
      <c r="J4448" s="70"/>
      <c r="K4448" s="70"/>
      <c r="L4448" s="70"/>
      <c r="M4448" s="70"/>
      <c r="N4448" s="70"/>
      <c r="O4448" s="70"/>
      <c r="P4448" s="70"/>
      <c r="Q4448" s="70"/>
      <c r="R4448" s="70"/>
      <c r="S4448" s="86"/>
      <c r="T4448" s="70"/>
      <c r="Z4448" s="68">
        <f t="shared" si="289"/>
        <v>1</v>
      </c>
      <c r="AC4448" s="1" t="str">
        <f t="shared" si="290"/>
        <v>1900</v>
      </c>
    </row>
    <row r="4449" spans="2:29" x14ac:dyDescent="0.25">
      <c r="B4449" s="1">
        <f t="shared" si="287"/>
        <v>0</v>
      </c>
      <c r="D4449" s="95" t="str">
        <f t="shared" si="288"/>
        <v/>
      </c>
      <c r="E4449" s="69"/>
      <c r="F4449" s="70"/>
      <c r="G4449" s="4"/>
      <c r="H4449" s="71"/>
      <c r="I4449" s="71"/>
      <c r="J4449" s="70"/>
      <c r="K4449" s="70"/>
      <c r="L4449" s="70"/>
      <c r="M4449" s="70"/>
      <c r="N4449" s="70"/>
      <c r="O4449" s="70"/>
      <c r="P4449" s="70"/>
      <c r="Q4449" s="70"/>
      <c r="R4449" s="70"/>
      <c r="S4449" s="86"/>
      <c r="T4449" s="70"/>
      <c r="Z4449" s="68">
        <f t="shared" si="289"/>
        <v>1</v>
      </c>
      <c r="AC4449" s="1" t="str">
        <f t="shared" si="290"/>
        <v>1900</v>
      </c>
    </row>
    <row r="4450" spans="2:29" x14ac:dyDescent="0.25">
      <c r="B4450" s="1">
        <f t="shared" si="287"/>
        <v>0</v>
      </c>
      <c r="D4450" s="95" t="str">
        <f t="shared" si="288"/>
        <v/>
      </c>
      <c r="E4450" s="69"/>
      <c r="F4450" s="70"/>
      <c r="G4450" s="4"/>
      <c r="H4450" s="71"/>
      <c r="I4450" s="71"/>
      <c r="J4450" s="70"/>
      <c r="K4450" s="70"/>
      <c r="L4450" s="70"/>
      <c r="M4450" s="70"/>
      <c r="N4450" s="70"/>
      <c r="O4450" s="70"/>
      <c r="P4450" s="70"/>
      <c r="Q4450" s="70"/>
      <c r="R4450" s="70"/>
      <c r="S4450" s="86"/>
      <c r="T4450" s="70"/>
      <c r="Z4450" s="68">
        <f t="shared" si="289"/>
        <v>1</v>
      </c>
      <c r="AC4450" s="1" t="str">
        <f t="shared" si="290"/>
        <v>1900</v>
      </c>
    </row>
    <row r="4451" spans="2:29" x14ac:dyDescent="0.25">
      <c r="B4451" s="1">
        <f t="shared" si="287"/>
        <v>0</v>
      </c>
      <c r="D4451" s="95" t="str">
        <f t="shared" si="288"/>
        <v/>
      </c>
      <c r="E4451" s="69"/>
      <c r="F4451" s="70"/>
      <c r="G4451" s="4"/>
      <c r="H4451" s="71"/>
      <c r="I4451" s="71"/>
      <c r="J4451" s="70"/>
      <c r="K4451" s="70"/>
      <c r="L4451" s="70"/>
      <c r="M4451" s="70"/>
      <c r="N4451" s="70"/>
      <c r="O4451" s="70"/>
      <c r="P4451" s="70"/>
      <c r="Q4451" s="70"/>
      <c r="R4451" s="70"/>
      <c r="S4451" s="86"/>
      <c r="T4451" s="70"/>
      <c r="Z4451" s="68">
        <f t="shared" si="289"/>
        <v>1</v>
      </c>
      <c r="AC4451" s="1" t="str">
        <f t="shared" si="290"/>
        <v>1900</v>
      </c>
    </row>
    <row r="4452" spans="2:29" x14ac:dyDescent="0.25">
      <c r="B4452" s="1">
        <f t="shared" si="287"/>
        <v>0</v>
      </c>
      <c r="D4452" s="95" t="str">
        <f t="shared" si="288"/>
        <v/>
      </c>
      <c r="E4452" s="69"/>
      <c r="F4452" s="70"/>
      <c r="G4452" s="4"/>
      <c r="H4452" s="71"/>
      <c r="I4452" s="71"/>
      <c r="J4452" s="70"/>
      <c r="K4452" s="70"/>
      <c r="L4452" s="70"/>
      <c r="M4452" s="70"/>
      <c r="N4452" s="70"/>
      <c r="O4452" s="70"/>
      <c r="P4452" s="70"/>
      <c r="Q4452" s="70"/>
      <c r="R4452" s="70"/>
      <c r="S4452" s="86"/>
      <c r="T4452" s="70"/>
      <c r="Z4452" s="68">
        <f t="shared" si="289"/>
        <v>1</v>
      </c>
      <c r="AC4452" s="1" t="str">
        <f t="shared" si="290"/>
        <v>1900</v>
      </c>
    </row>
    <row r="4453" spans="2:29" x14ac:dyDescent="0.25">
      <c r="B4453" s="1">
        <f t="shared" si="287"/>
        <v>0</v>
      </c>
      <c r="D4453" s="95" t="str">
        <f t="shared" si="288"/>
        <v/>
      </c>
      <c r="E4453" s="69"/>
      <c r="F4453" s="70"/>
      <c r="G4453" s="4"/>
      <c r="H4453" s="71"/>
      <c r="I4453" s="71"/>
      <c r="J4453" s="70"/>
      <c r="K4453" s="70"/>
      <c r="L4453" s="70"/>
      <c r="M4453" s="70"/>
      <c r="N4453" s="70"/>
      <c r="O4453" s="70"/>
      <c r="P4453" s="70"/>
      <c r="Q4453" s="70"/>
      <c r="R4453" s="70"/>
      <c r="S4453" s="86"/>
      <c r="T4453" s="70"/>
      <c r="Z4453" s="68">
        <f t="shared" si="289"/>
        <v>1</v>
      </c>
      <c r="AC4453" s="1" t="str">
        <f t="shared" si="290"/>
        <v>1900</v>
      </c>
    </row>
    <row r="4454" spans="2:29" x14ac:dyDescent="0.25">
      <c r="B4454" s="1">
        <f t="shared" si="287"/>
        <v>0</v>
      </c>
      <c r="D4454" s="95" t="str">
        <f t="shared" si="288"/>
        <v/>
      </c>
      <c r="E4454" s="69"/>
      <c r="F4454" s="70"/>
      <c r="G4454" s="4"/>
      <c r="H4454" s="71"/>
      <c r="I4454" s="71"/>
      <c r="J4454" s="70"/>
      <c r="K4454" s="70"/>
      <c r="L4454" s="70"/>
      <c r="M4454" s="70"/>
      <c r="N4454" s="70"/>
      <c r="O4454" s="70"/>
      <c r="P4454" s="70"/>
      <c r="Q4454" s="70"/>
      <c r="R4454" s="70"/>
      <c r="S4454" s="86"/>
      <c r="T4454" s="70"/>
      <c r="Z4454" s="68">
        <f t="shared" si="289"/>
        <v>1</v>
      </c>
      <c r="AC4454" s="1" t="str">
        <f t="shared" si="290"/>
        <v>1900</v>
      </c>
    </row>
    <row r="4455" spans="2:29" x14ac:dyDescent="0.25">
      <c r="B4455" s="1">
        <f t="shared" si="287"/>
        <v>0</v>
      </c>
      <c r="D4455" s="95" t="str">
        <f t="shared" si="288"/>
        <v/>
      </c>
      <c r="E4455" s="69"/>
      <c r="F4455" s="70"/>
      <c r="G4455" s="4"/>
      <c r="H4455" s="71"/>
      <c r="I4455" s="71"/>
      <c r="J4455" s="70"/>
      <c r="K4455" s="70"/>
      <c r="L4455" s="70"/>
      <c r="M4455" s="70"/>
      <c r="N4455" s="70"/>
      <c r="O4455" s="70"/>
      <c r="P4455" s="70"/>
      <c r="Q4455" s="70"/>
      <c r="R4455" s="70"/>
      <c r="S4455" s="86"/>
      <c r="T4455" s="70"/>
      <c r="Z4455" s="68">
        <f t="shared" si="289"/>
        <v>1</v>
      </c>
      <c r="AC4455" s="1" t="str">
        <f t="shared" si="290"/>
        <v>1900</v>
      </c>
    </row>
    <row r="4456" spans="2:29" x14ac:dyDescent="0.25">
      <c r="B4456" s="1">
        <f t="shared" si="287"/>
        <v>0</v>
      </c>
      <c r="D4456" s="95" t="str">
        <f t="shared" si="288"/>
        <v/>
      </c>
      <c r="E4456" s="69"/>
      <c r="F4456" s="70"/>
      <c r="G4456" s="4"/>
      <c r="H4456" s="71"/>
      <c r="I4456" s="71"/>
      <c r="J4456" s="70"/>
      <c r="K4456" s="70"/>
      <c r="L4456" s="70"/>
      <c r="M4456" s="70"/>
      <c r="N4456" s="70"/>
      <c r="O4456" s="70"/>
      <c r="P4456" s="70"/>
      <c r="Q4456" s="70"/>
      <c r="R4456" s="70"/>
      <c r="S4456" s="86"/>
      <c r="T4456" s="70"/>
      <c r="Z4456" s="68">
        <f t="shared" si="289"/>
        <v>1</v>
      </c>
      <c r="AC4456" s="1" t="str">
        <f t="shared" si="290"/>
        <v>1900</v>
      </c>
    </row>
    <row r="4457" spans="2:29" x14ac:dyDescent="0.25">
      <c r="B4457" s="1">
        <f t="shared" si="287"/>
        <v>0</v>
      </c>
      <c r="D4457" s="95" t="str">
        <f t="shared" si="288"/>
        <v/>
      </c>
      <c r="E4457" s="69"/>
      <c r="F4457" s="70"/>
      <c r="G4457" s="4"/>
      <c r="H4457" s="71"/>
      <c r="I4457" s="71"/>
      <c r="J4457" s="70"/>
      <c r="K4457" s="70"/>
      <c r="L4457" s="70"/>
      <c r="M4457" s="70"/>
      <c r="N4457" s="70"/>
      <c r="O4457" s="70"/>
      <c r="P4457" s="70"/>
      <c r="Q4457" s="70"/>
      <c r="R4457" s="70"/>
      <c r="S4457" s="86"/>
      <c r="T4457" s="70"/>
      <c r="Z4457" s="68">
        <f t="shared" si="289"/>
        <v>1</v>
      </c>
      <c r="AC4457" s="1" t="str">
        <f t="shared" si="290"/>
        <v>1900</v>
      </c>
    </row>
    <row r="4458" spans="2:29" x14ac:dyDescent="0.25">
      <c r="B4458" s="1">
        <f t="shared" si="287"/>
        <v>0</v>
      </c>
      <c r="D4458" s="95" t="str">
        <f t="shared" si="288"/>
        <v/>
      </c>
      <c r="E4458" s="69"/>
      <c r="F4458" s="70"/>
      <c r="G4458" s="4"/>
      <c r="H4458" s="71"/>
      <c r="I4458" s="71"/>
      <c r="J4458" s="70"/>
      <c r="K4458" s="70"/>
      <c r="L4458" s="70"/>
      <c r="M4458" s="70"/>
      <c r="N4458" s="70"/>
      <c r="O4458" s="70"/>
      <c r="P4458" s="70"/>
      <c r="Q4458" s="70"/>
      <c r="R4458" s="70"/>
      <c r="S4458" s="86"/>
      <c r="T4458" s="70"/>
      <c r="Z4458" s="68">
        <f t="shared" si="289"/>
        <v>1</v>
      </c>
      <c r="AC4458" s="1" t="str">
        <f t="shared" si="290"/>
        <v>1900</v>
      </c>
    </row>
    <row r="4459" spans="2:29" x14ac:dyDescent="0.25">
      <c r="B4459" s="1">
        <f t="shared" si="287"/>
        <v>0</v>
      </c>
      <c r="D4459" s="95" t="str">
        <f t="shared" si="288"/>
        <v/>
      </c>
      <c r="E4459" s="69"/>
      <c r="F4459" s="70"/>
      <c r="G4459" s="4"/>
      <c r="H4459" s="71"/>
      <c r="I4459" s="71"/>
      <c r="J4459" s="70"/>
      <c r="K4459" s="70"/>
      <c r="L4459" s="70"/>
      <c r="M4459" s="70"/>
      <c r="N4459" s="70"/>
      <c r="O4459" s="70"/>
      <c r="P4459" s="70"/>
      <c r="Q4459" s="70"/>
      <c r="R4459" s="70"/>
      <c r="S4459" s="86"/>
      <c r="T4459" s="70"/>
      <c r="Z4459" s="68">
        <f t="shared" si="289"/>
        <v>1</v>
      </c>
      <c r="AC4459" s="1" t="str">
        <f t="shared" si="290"/>
        <v>1900</v>
      </c>
    </row>
    <row r="4460" spans="2:29" x14ac:dyDescent="0.25">
      <c r="B4460" s="1">
        <f t="shared" si="287"/>
        <v>0</v>
      </c>
      <c r="D4460" s="95" t="str">
        <f t="shared" si="288"/>
        <v/>
      </c>
      <c r="E4460" s="69"/>
      <c r="F4460" s="70"/>
      <c r="G4460" s="4"/>
      <c r="H4460" s="71"/>
      <c r="I4460" s="71"/>
      <c r="J4460" s="70"/>
      <c r="K4460" s="70"/>
      <c r="L4460" s="70"/>
      <c r="M4460" s="70"/>
      <c r="N4460" s="70"/>
      <c r="O4460" s="70"/>
      <c r="P4460" s="70"/>
      <c r="Q4460" s="70"/>
      <c r="R4460" s="70"/>
      <c r="S4460" s="86"/>
      <c r="T4460" s="70"/>
      <c r="Z4460" s="68">
        <f t="shared" si="289"/>
        <v>1</v>
      </c>
      <c r="AC4460" s="1" t="str">
        <f t="shared" si="290"/>
        <v>1900</v>
      </c>
    </row>
    <row r="4461" spans="2:29" x14ac:dyDescent="0.25">
      <c r="B4461" s="1">
        <f t="shared" si="287"/>
        <v>0</v>
      </c>
      <c r="D4461" s="95" t="str">
        <f t="shared" si="288"/>
        <v/>
      </c>
      <c r="E4461" s="69"/>
      <c r="F4461" s="70"/>
      <c r="G4461" s="4"/>
      <c r="H4461" s="71"/>
      <c r="I4461" s="71"/>
      <c r="J4461" s="70"/>
      <c r="K4461" s="70"/>
      <c r="L4461" s="70"/>
      <c r="M4461" s="70"/>
      <c r="N4461" s="70"/>
      <c r="O4461" s="70"/>
      <c r="P4461" s="70"/>
      <c r="Q4461" s="70"/>
      <c r="R4461" s="70"/>
      <c r="S4461" s="86"/>
      <c r="T4461" s="70"/>
      <c r="Z4461" s="68">
        <f t="shared" si="289"/>
        <v>1</v>
      </c>
      <c r="AC4461" s="1" t="str">
        <f t="shared" si="290"/>
        <v>1900</v>
      </c>
    </row>
    <row r="4462" spans="2:29" x14ac:dyDescent="0.25">
      <c r="B4462" s="1">
        <f t="shared" si="287"/>
        <v>0</v>
      </c>
      <c r="D4462" s="95" t="str">
        <f t="shared" si="288"/>
        <v/>
      </c>
      <c r="E4462" s="69"/>
      <c r="F4462" s="70"/>
      <c r="G4462" s="4"/>
      <c r="H4462" s="71"/>
      <c r="I4462" s="71"/>
      <c r="J4462" s="70"/>
      <c r="K4462" s="70"/>
      <c r="L4462" s="70"/>
      <c r="M4462" s="70"/>
      <c r="N4462" s="70"/>
      <c r="O4462" s="70"/>
      <c r="P4462" s="70"/>
      <c r="Q4462" s="70"/>
      <c r="R4462" s="70"/>
      <c r="S4462" s="86"/>
      <c r="T4462" s="70"/>
      <c r="Z4462" s="68">
        <f t="shared" si="289"/>
        <v>1</v>
      </c>
      <c r="AC4462" s="1" t="str">
        <f t="shared" si="290"/>
        <v>1900</v>
      </c>
    </row>
    <row r="4463" spans="2:29" x14ac:dyDescent="0.25">
      <c r="B4463" s="1">
        <f t="shared" si="287"/>
        <v>0</v>
      </c>
      <c r="D4463" s="95" t="str">
        <f t="shared" si="288"/>
        <v/>
      </c>
      <c r="E4463" s="69"/>
      <c r="F4463" s="70"/>
      <c r="G4463" s="4"/>
      <c r="H4463" s="71"/>
      <c r="I4463" s="71"/>
      <c r="J4463" s="70"/>
      <c r="K4463" s="70"/>
      <c r="L4463" s="70"/>
      <c r="M4463" s="70"/>
      <c r="N4463" s="70"/>
      <c r="O4463" s="70"/>
      <c r="P4463" s="70"/>
      <c r="Q4463" s="70"/>
      <c r="R4463" s="70"/>
      <c r="S4463" s="86"/>
      <c r="T4463" s="70"/>
      <c r="Z4463" s="68">
        <f t="shared" si="289"/>
        <v>1</v>
      </c>
      <c r="AC4463" s="1" t="str">
        <f t="shared" si="290"/>
        <v>1900</v>
      </c>
    </row>
    <row r="4464" spans="2:29" x14ac:dyDescent="0.25">
      <c r="B4464" s="1">
        <f t="shared" si="287"/>
        <v>0</v>
      </c>
      <c r="D4464" s="95" t="str">
        <f t="shared" si="288"/>
        <v/>
      </c>
      <c r="E4464" s="69"/>
      <c r="F4464" s="70"/>
      <c r="G4464" s="4"/>
      <c r="H4464" s="71"/>
      <c r="I4464" s="71"/>
      <c r="J4464" s="70"/>
      <c r="K4464" s="70"/>
      <c r="L4464" s="70"/>
      <c r="M4464" s="70"/>
      <c r="N4464" s="70"/>
      <c r="O4464" s="70"/>
      <c r="P4464" s="70"/>
      <c r="Q4464" s="70"/>
      <c r="R4464" s="70"/>
      <c r="S4464" s="86"/>
      <c r="T4464" s="70"/>
      <c r="Z4464" s="68">
        <f t="shared" si="289"/>
        <v>1</v>
      </c>
      <c r="AC4464" s="1" t="str">
        <f t="shared" si="290"/>
        <v>1900</v>
      </c>
    </row>
    <row r="4465" spans="2:29" x14ac:dyDescent="0.25">
      <c r="B4465" s="1">
        <f t="shared" si="287"/>
        <v>0</v>
      </c>
      <c r="D4465" s="95" t="str">
        <f t="shared" si="288"/>
        <v/>
      </c>
      <c r="E4465" s="69"/>
      <c r="F4465" s="70"/>
      <c r="G4465" s="4"/>
      <c r="H4465" s="71"/>
      <c r="I4465" s="71"/>
      <c r="J4465" s="70"/>
      <c r="K4465" s="70"/>
      <c r="L4465" s="70"/>
      <c r="M4465" s="70"/>
      <c r="N4465" s="70"/>
      <c r="O4465" s="70"/>
      <c r="P4465" s="70"/>
      <c r="Q4465" s="70"/>
      <c r="R4465" s="70"/>
      <c r="S4465" s="86"/>
      <c r="T4465" s="70"/>
      <c r="Z4465" s="68">
        <f t="shared" si="289"/>
        <v>1</v>
      </c>
      <c r="AC4465" s="1" t="str">
        <f t="shared" si="290"/>
        <v>1900</v>
      </c>
    </row>
    <row r="4466" spans="2:29" x14ac:dyDescent="0.25">
      <c r="B4466" s="1">
        <f t="shared" si="287"/>
        <v>0</v>
      </c>
      <c r="D4466" s="95" t="str">
        <f t="shared" si="288"/>
        <v/>
      </c>
      <c r="E4466" s="69"/>
      <c r="F4466" s="70"/>
      <c r="G4466" s="4"/>
      <c r="H4466" s="71"/>
      <c r="I4466" s="71"/>
      <c r="J4466" s="70"/>
      <c r="K4466" s="70"/>
      <c r="L4466" s="70"/>
      <c r="M4466" s="70"/>
      <c r="N4466" s="70"/>
      <c r="O4466" s="70"/>
      <c r="P4466" s="70"/>
      <c r="Q4466" s="70"/>
      <c r="R4466" s="70"/>
      <c r="S4466" s="86"/>
      <c r="T4466" s="70"/>
      <c r="Z4466" s="68">
        <f t="shared" si="289"/>
        <v>1</v>
      </c>
      <c r="AC4466" s="1" t="str">
        <f t="shared" si="290"/>
        <v>1900</v>
      </c>
    </row>
    <row r="4467" spans="2:29" x14ac:dyDescent="0.25">
      <c r="B4467" s="1">
        <f t="shared" si="287"/>
        <v>0</v>
      </c>
      <c r="D4467" s="95" t="str">
        <f t="shared" si="288"/>
        <v/>
      </c>
      <c r="E4467" s="69"/>
      <c r="F4467" s="70"/>
      <c r="G4467" s="4"/>
      <c r="H4467" s="71"/>
      <c r="I4467" s="71"/>
      <c r="J4467" s="70"/>
      <c r="K4467" s="70"/>
      <c r="L4467" s="70"/>
      <c r="M4467" s="70"/>
      <c r="N4467" s="70"/>
      <c r="O4467" s="70"/>
      <c r="P4467" s="70"/>
      <c r="Q4467" s="70"/>
      <c r="R4467" s="70"/>
      <c r="S4467" s="86"/>
      <c r="T4467" s="70"/>
      <c r="Z4467" s="68">
        <f t="shared" si="289"/>
        <v>1</v>
      </c>
      <c r="AC4467" s="1" t="str">
        <f t="shared" si="290"/>
        <v>1900</v>
      </c>
    </row>
    <row r="4468" spans="2:29" x14ac:dyDescent="0.25">
      <c r="B4468" s="1">
        <f t="shared" si="287"/>
        <v>0</v>
      </c>
      <c r="D4468" s="95" t="str">
        <f t="shared" si="288"/>
        <v/>
      </c>
      <c r="E4468" s="69"/>
      <c r="F4468" s="70"/>
      <c r="G4468" s="4"/>
      <c r="H4468" s="71"/>
      <c r="I4468" s="71"/>
      <c r="J4468" s="70"/>
      <c r="K4468" s="70"/>
      <c r="L4468" s="70"/>
      <c r="M4468" s="70"/>
      <c r="N4468" s="70"/>
      <c r="O4468" s="70"/>
      <c r="P4468" s="70"/>
      <c r="Q4468" s="70"/>
      <c r="R4468" s="70"/>
      <c r="S4468" s="86"/>
      <c r="T4468" s="70"/>
      <c r="Z4468" s="68">
        <f t="shared" si="289"/>
        <v>1</v>
      </c>
      <c r="AC4468" s="1" t="str">
        <f t="shared" si="290"/>
        <v>1900</v>
      </c>
    </row>
    <row r="4469" spans="2:29" x14ac:dyDescent="0.25">
      <c r="B4469" s="1">
        <f t="shared" si="287"/>
        <v>0</v>
      </c>
      <c r="D4469" s="95" t="str">
        <f t="shared" si="288"/>
        <v/>
      </c>
      <c r="E4469" s="69"/>
      <c r="F4469" s="70"/>
      <c r="G4469" s="4"/>
      <c r="H4469" s="71"/>
      <c r="I4469" s="71"/>
      <c r="J4469" s="70"/>
      <c r="K4469" s="70"/>
      <c r="L4469" s="70"/>
      <c r="M4469" s="70"/>
      <c r="N4469" s="70"/>
      <c r="O4469" s="70"/>
      <c r="P4469" s="70"/>
      <c r="Q4469" s="70"/>
      <c r="R4469" s="70"/>
      <c r="S4469" s="86"/>
      <c r="T4469" s="70"/>
      <c r="Z4469" s="68">
        <f t="shared" si="289"/>
        <v>1</v>
      </c>
      <c r="AC4469" s="1" t="str">
        <f t="shared" si="290"/>
        <v>1900</v>
      </c>
    </row>
    <row r="4470" spans="2:29" x14ac:dyDescent="0.25">
      <c r="B4470" s="1">
        <f t="shared" si="287"/>
        <v>0</v>
      </c>
      <c r="D4470" s="95" t="str">
        <f t="shared" si="288"/>
        <v/>
      </c>
      <c r="E4470" s="69"/>
      <c r="F4470" s="70"/>
      <c r="G4470" s="4"/>
      <c r="H4470" s="71"/>
      <c r="I4470" s="71"/>
      <c r="J4470" s="70"/>
      <c r="K4470" s="70"/>
      <c r="L4470" s="70"/>
      <c r="M4470" s="70"/>
      <c r="N4470" s="70"/>
      <c r="O4470" s="70"/>
      <c r="P4470" s="70"/>
      <c r="Q4470" s="70"/>
      <c r="R4470" s="70"/>
      <c r="S4470" s="86"/>
      <c r="T4470" s="70"/>
      <c r="Z4470" s="68">
        <f t="shared" si="289"/>
        <v>1</v>
      </c>
      <c r="AC4470" s="1" t="str">
        <f t="shared" si="290"/>
        <v>1900</v>
      </c>
    </row>
    <row r="4471" spans="2:29" x14ac:dyDescent="0.25">
      <c r="B4471" s="1">
        <f t="shared" si="287"/>
        <v>0</v>
      </c>
      <c r="D4471" s="95" t="str">
        <f t="shared" si="288"/>
        <v/>
      </c>
      <c r="E4471" s="69"/>
      <c r="F4471" s="70"/>
      <c r="G4471" s="4"/>
      <c r="H4471" s="71"/>
      <c r="I4471" s="71"/>
      <c r="J4471" s="70"/>
      <c r="K4471" s="70"/>
      <c r="L4471" s="70"/>
      <c r="M4471" s="70"/>
      <c r="N4471" s="70"/>
      <c r="O4471" s="70"/>
      <c r="P4471" s="70"/>
      <c r="Q4471" s="70"/>
      <c r="R4471" s="70"/>
      <c r="S4471" s="86"/>
      <c r="T4471" s="70"/>
      <c r="Z4471" s="68">
        <f t="shared" si="289"/>
        <v>1</v>
      </c>
      <c r="AC4471" s="1" t="str">
        <f t="shared" si="290"/>
        <v>1900</v>
      </c>
    </row>
    <row r="4472" spans="2:29" x14ac:dyDescent="0.25">
      <c r="B4472" s="1">
        <f t="shared" si="287"/>
        <v>0</v>
      </c>
      <c r="D4472" s="95" t="str">
        <f t="shared" si="288"/>
        <v/>
      </c>
      <c r="E4472" s="69"/>
      <c r="F4472" s="70"/>
      <c r="G4472" s="4"/>
      <c r="H4472" s="71"/>
      <c r="I4472" s="71"/>
      <c r="J4472" s="70"/>
      <c r="K4472" s="70"/>
      <c r="L4472" s="70"/>
      <c r="M4472" s="70"/>
      <c r="N4472" s="70"/>
      <c r="O4472" s="70"/>
      <c r="P4472" s="70"/>
      <c r="Q4472" s="70"/>
      <c r="R4472" s="70"/>
      <c r="S4472" s="86"/>
      <c r="T4472" s="70"/>
      <c r="Z4472" s="68">
        <f t="shared" si="289"/>
        <v>1</v>
      </c>
      <c r="AC4472" s="1" t="str">
        <f t="shared" si="290"/>
        <v>1900</v>
      </c>
    </row>
    <row r="4473" spans="2:29" x14ac:dyDescent="0.25">
      <c r="B4473" s="1">
        <f t="shared" si="287"/>
        <v>0</v>
      </c>
      <c r="D4473" s="95" t="str">
        <f t="shared" si="288"/>
        <v/>
      </c>
      <c r="E4473" s="69"/>
      <c r="F4473" s="70"/>
      <c r="G4473" s="4"/>
      <c r="H4473" s="71"/>
      <c r="I4473" s="71"/>
      <c r="J4473" s="70"/>
      <c r="K4473" s="70"/>
      <c r="L4473" s="70"/>
      <c r="M4473" s="70"/>
      <c r="N4473" s="70"/>
      <c r="O4473" s="70"/>
      <c r="P4473" s="70"/>
      <c r="Q4473" s="70"/>
      <c r="R4473" s="70"/>
      <c r="S4473" s="86"/>
      <c r="T4473" s="70"/>
      <c r="Z4473" s="68">
        <f t="shared" si="289"/>
        <v>1</v>
      </c>
      <c r="AC4473" s="1" t="str">
        <f t="shared" si="290"/>
        <v>1900</v>
      </c>
    </row>
    <row r="4474" spans="2:29" x14ac:dyDescent="0.25">
      <c r="B4474" s="1">
        <f t="shared" si="287"/>
        <v>0</v>
      </c>
      <c r="D4474" s="95" t="str">
        <f t="shared" si="288"/>
        <v/>
      </c>
      <c r="E4474" s="69"/>
      <c r="F4474" s="70"/>
      <c r="G4474" s="4"/>
      <c r="H4474" s="71"/>
      <c r="I4474" s="71"/>
      <c r="J4474" s="70"/>
      <c r="K4474" s="70"/>
      <c r="L4474" s="70"/>
      <c r="M4474" s="70"/>
      <c r="N4474" s="70"/>
      <c r="O4474" s="70"/>
      <c r="P4474" s="70"/>
      <c r="Q4474" s="70"/>
      <c r="R4474" s="70"/>
      <c r="S4474" s="86"/>
      <c r="T4474" s="70"/>
      <c r="Z4474" s="68">
        <f t="shared" si="289"/>
        <v>1</v>
      </c>
      <c r="AC4474" s="1" t="str">
        <f t="shared" si="290"/>
        <v>1900</v>
      </c>
    </row>
    <row r="4475" spans="2:29" x14ac:dyDescent="0.25">
      <c r="B4475" s="1">
        <f t="shared" si="287"/>
        <v>0</v>
      </c>
      <c r="D4475" s="95" t="str">
        <f t="shared" si="288"/>
        <v/>
      </c>
      <c r="E4475" s="69"/>
      <c r="F4475" s="70"/>
      <c r="G4475" s="4"/>
      <c r="H4475" s="71"/>
      <c r="I4475" s="71"/>
      <c r="J4475" s="70"/>
      <c r="K4475" s="70"/>
      <c r="L4475" s="70"/>
      <c r="M4475" s="70"/>
      <c r="N4475" s="70"/>
      <c r="O4475" s="70"/>
      <c r="P4475" s="70"/>
      <c r="Q4475" s="70"/>
      <c r="R4475" s="70"/>
      <c r="S4475" s="86"/>
      <c r="T4475" s="70"/>
      <c r="Z4475" s="68">
        <f t="shared" si="289"/>
        <v>1</v>
      </c>
      <c r="AC4475" s="1" t="str">
        <f t="shared" si="290"/>
        <v>1900</v>
      </c>
    </row>
    <row r="4476" spans="2:29" x14ac:dyDescent="0.25">
      <c r="B4476" s="1">
        <f t="shared" si="287"/>
        <v>0</v>
      </c>
      <c r="D4476" s="95" t="str">
        <f t="shared" si="288"/>
        <v/>
      </c>
      <c r="E4476" s="69"/>
      <c r="F4476" s="70"/>
      <c r="G4476" s="4"/>
      <c r="H4476" s="71"/>
      <c r="I4476" s="71"/>
      <c r="J4476" s="70"/>
      <c r="K4476" s="70"/>
      <c r="L4476" s="70"/>
      <c r="M4476" s="70"/>
      <c r="N4476" s="70"/>
      <c r="O4476" s="70"/>
      <c r="P4476" s="70"/>
      <c r="Q4476" s="70"/>
      <c r="R4476" s="70"/>
      <c r="S4476" s="86"/>
      <c r="T4476" s="70"/>
      <c r="Z4476" s="68">
        <f t="shared" si="289"/>
        <v>1</v>
      </c>
      <c r="AC4476" s="1" t="str">
        <f t="shared" si="290"/>
        <v>1900</v>
      </c>
    </row>
    <row r="4477" spans="2:29" x14ac:dyDescent="0.25">
      <c r="B4477" s="1">
        <f t="shared" si="287"/>
        <v>0</v>
      </c>
      <c r="D4477" s="95" t="str">
        <f t="shared" si="288"/>
        <v/>
      </c>
      <c r="E4477" s="69"/>
      <c r="F4477" s="70"/>
      <c r="G4477" s="4"/>
      <c r="H4477" s="71"/>
      <c r="I4477" s="71"/>
      <c r="J4477" s="70"/>
      <c r="K4477" s="70"/>
      <c r="L4477" s="70"/>
      <c r="M4477" s="70"/>
      <c r="N4477" s="70"/>
      <c r="O4477" s="70"/>
      <c r="P4477" s="70"/>
      <c r="Q4477" s="70"/>
      <c r="R4477" s="70"/>
      <c r="S4477" s="86"/>
      <c r="T4477" s="70"/>
      <c r="Z4477" s="68">
        <f t="shared" si="289"/>
        <v>1</v>
      </c>
      <c r="AC4477" s="1" t="str">
        <f t="shared" si="290"/>
        <v>1900</v>
      </c>
    </row>
    <row r="4478" spans="2:29" x14ac:dyDescent="0.25">
      <c r="B4478" s="1">
        <f t="shared" si="287"/>
        <v>0</v>
      </c>
      <c r="D4478" s="95" t="str">
        <f t="shared" si="288"/>
        <v/>
      </c>
      <c r="E4478" s="69"/>
      <c r="F4478" s="70"/>
      <c r="G4478" s="4"/>
      <c r="H4478" s="71"/>
      <c r="I4478" s="71"/>
      <c r="J4478" s="70"/>
      <c r="K4478" s="70"/>
      <c r="L4478" s="70"/>
      <c r="M4478" s="70"/>
      <c r="N4478" s="70"/>
      <c r="O4478" s="70"/>
      <c r="P4478" s="70"/>
      <c r="Q4478" s="70"/>
      <c r="R4478" s="70"/>
      <c r="S4478" s="86"/>
      <c r="T4478" s="70"/>
      <c r="Z4478" s="68">
        <f t="shared" si="289"/>
        <v>1</v>
      </c>
      <c r="AC4478" s="1" t="str">
        <f t="shared" si="290"/>
        <v>1900</v>
      </c>
    </row>
    <row r="4479" spans="2:29" x14ac:dyDescent="0.25">
      <c r="B4479" s="1">
        <f t="shared" si="287"/>
        <v>0</v>
      </c>
      <c r="D4479" s="95" t="str">
        <f t="shared" si="288"/>
        <v/>
      </c>
      <c r="E4479" s="69"/>
      <c r="F4479" s="70"/>
      <c r="G4479" s="4"/>
      <c r="H4479" s="71"/>
      <c r="I4479" s="71"/>
      <c r="J4479" s="70"/>
      <c r="K4479" s="70"/>
      <c r="L4479" s="70"/>
      <c r="M4479" s="70"/>
      <c r="N4479" s="70"/>
      <c r="O4479" s="70"/>
      <c r="P4479" s="70"/>
      <c r="Q4479" s="70"/>
      <c r="R4479" s="70"/>
      <c r="S4479" s="86"/>
      <c r="T4479" s="70"/>
      <c r="Z4479" s="68">
        <f t="shared" si="289"/>
        <v>1</v>
      </c>
      <c r="AC4479" s="1" t="str">
        <f t="shared" si="290"/>
        <v>1900</v>
      </c>
    </row>
    <row r="4480" spans="2:29" x14ac:dyDescent="0.25">
      <c r="B4480" s="1">
        <f t="shared" si="287"/>
        <v>0</v>
      </c>
      <c r="D4480" s="95" t="str">
        <f t="shared" si="288"/>
        <v/>
      </c>
      <c r="E4480" s="69"/>
      <c r="F4480" s="70"/>
      <c r="G4480" s="4"/>
      <c r="H4480" s="71"/>
      <c r="I4480" s="71"/>
      <c r="J4480" s="70"/>
      <c r="K4480" s="70"/>
      <c r="L4480" s="70"/>
      <c r="M4480" s="70"/>
      <c r="N4480" s="70"/>
      <c r="O4480" s="70"/>
      <c r="P4480" s="70"/>
      <c r="Q4480" s="70"/>
      <c r="R4480" s="70"/>
      <c r="S4480" s="86"/>
      <c r="T4480" s="70"/>
      <c r="Z4480" s="68">
        <f t="shared" si="289"/>
        <v>1</v>
      </c>
      <c r="AC4480" s="1" t="str">
        <f t="shared" si="290"/>
        <v>1900</v>
      </c>
    </row>
    <row r="4481" spans="2:29" x14ac:dyDescent="0.25">
      <c r="B4481" s="1">
        <f t="shared" si="287"/>
        <v>0</v>
      </c>
      <c r="D4481" s="95" t="str">
        <f t="shared" si="288"/>
        <v/>
      </c>
      <c r="E4481" s="69"/>
      <c r="F4481" s="70"/>
      <c r="G4481" s="4"/>
      <c r="H4481" s="71"/>
      <c r="I4481" s="71"/>
      <c r="J4481" s="70"/>
      <c r="K4481" s="70"/>
      <c r="L4481" s="70"/>
      <c r="M4481" s="70"/>
      <c r="N4481" s="70"/>
      <c r="O4481" s="70"/>
      <c r="P4481" s="70"/>
      <c r="Q4481" s="70"/>
      <c r="R4481" s="70"/>
      <c r="S4481" s="86"/>
      <c r="T4481" s="70"/>
      <c r="Z4481" s="68">
        <f t="shared" si="289"/>
        <v>1</v>
      </c>
      <c r="AC4481" s="1" t="str">
        <f t="shared" si="290"/>
        <v>1900</v>
      </c>
    </row>
    <row r="4482" spans="2:29" x14ac:dyDescent="0.25">
      <c r="B4482" s="1">
        <f t="shared" si="287"/>
        <v>0</v>
      </c>
      <c r="D4482" s="95" t="str">
        <f t="shared" si="288"/>
        <v/>
      </c>
      <c r="E4482" s="69"/>
      <c r="F4482" s="70"/>
      <c r="G4482" s="4"/>
      <c r="H4482" s="71"/>
      <c r="I4482" s="71"/>
      <c r="J4482" s="70"/>
      <c r="K4482" s="70"/>
      <c r="L4482" s="70"/>
      <c r="M4482" s="70"/>
      <c r="N4482" s="70"/>
      <c r="O4482" s="70"/>
      <c r="P4482" s="70"/>
      <c r="Q4482" s="70"/>
      <c r="R4482" s="70"/>
      <c r="S4482" s="86"/>
      <c r="T4482" s="70"/>
      <c r="Z4482" s="68">
        <f t="shared" si="289"/>
        <v>1</v>
      </c>
      <c r="AC4482" s="1" t="str">
        <f t="shared" si="290"/>
        <v>1900</v>
      </c>
    </row>
    <row r="4483" spans="2:29" x14ac:dyDescent="0.25">
      <c r="B4483" s="1">
        <f t="shared" si="287"/>
        <v>0</v>
      </c>
      <c r="D4483" s="95" t="str">
        <f t="shared" si="288"/>
        <v/>
      </c>
      <c r="E4483" s="69"/>
      <c r="F4483" s="70"/>
      <c r="G4483" s="4"/>
      <c r="H4483" s="71"/>
      <c r="I4483" s="71"/>
      <c r="J4483" s="70"/>
      <c r="K4483" s="70"/>
      <c r="L4483" s="70"/>
      <c r="M4483" s="70"/>
      <c r="N4483" s="70"/>
      <c r="O4483" s="70"/>
      <c r="P4483" s="70"/>
      <c r="Q4483" s="70"/>
      <c r="R4483" s="70"/>
      <c r="S4483" s="86"/>
      <c r="T4483" s="70"/>
      <c r="Z4483" s="68">
        <f t="shared" si="289"/>
        <v>1</v>
      </c>
      <c r="AC4483" s="1" t="str">
        <f t="shared" si="290"/>
        <v>1900</v>
      </c>
    </row>
    <row r="4484" spans="2:29" x14ac:dyDescent="0.25">
      <c r="B4484" s="1">
        <f t="shared" ref="B4484:B4547" si="291">IF($B$1=YEAR(Z4484),D4484,0)</f>
        <v>0</v>
      </c>
      <c r="D4484" s="95" t="str">
        <f t="shared" ref="D4484:D4547" si="292">IF(Z4484&lt;&gt;$Y$2,IF(YEAR(Z4484)=YEAR(Z4483),D4483+1,1),"")</f>
        <v/>
      </c>
      <c r="E4484" s="69"/>
      <c r="F4484" s="70"/>
      <c r="G4484" s="4"/>
      <c r="H4484" s="71"/>
      <c r="I4484" s="71"/>
      <c r="J4484" s="70"/>
      <c r="K4484" s="70"/>
      <c r="L4484" s="70"/>
      <c r="M4484" s="70"/>
      <c r="N4484" s="70"/>
      <c r="O4484" s="70"/>
      <c r="P4484" s="70"/>
      <c r="Q4484" s="70"/>
      <c r="R4484" s="70"/>
      <c r="S4484" s="86"/>
      <c r="T4484" s="70"/>
      <c r="Z4484" s="68">
        <f t="shared" ref="Z4484:Z4547" si="293">IF(CONCATENATE(F4484,F4485,F4486,F4487,F4488,F4489)&lt;&gt;"",IF(AND(E4484&lt;&gt;0,ISNUMBER(E4484)=TRUE),E4484,Z4483),$Y$2)</f>
        <v>1</v>
      </c>
      <c r="AC4484" s="1" t="str">
        <f t="shared" si="290"/>
        <v>1900</v>
      </c>
    </row>
    <row r="4485" spans="2:29" x14ac:dyDescent="0.25">
      <c r="B4485" s="1">
        <f t="shared" si="291"/>
        <v>0</v>
      </c>
      <c r="D4485" s="95" t="str">
        <f t="shared" si="292"/>
        <v/>
      </c>
      <c r="E4485" s="69"/>
      <c r="F4485" s="70"/>
      <c r="G4485" s="4"/>
      <c r="H4485" s="71"/>
      <c r="I4485" s="71"/>
      <c r="J4485" s="70"/>
      <c r="K4485" s="70"/>
      <c r="L4485" s="70"/>
      <c r="M4485" s="70"/>
      <c r="N4485" s="70"/>
      <c r="O4485" s="70"/>
      <c r="P4485" s="70"/>
      <c r="Q4485" s="70"/>
      <c r="R4485" s="70"/>
      <c r="S4485" s="86"/>
      <c r="T4485" s="70"/>
      <c r="Z4485" s="68">
        <f t="shared" si="293"/>
        <v>1</v>
      </c>
      <c r="AC4485" s="1" t="str">
        <f t="shared" ref="AC4485:AC4548" si="294">YEAR(Z4485)&amp;F4485&amp;G4485</f>
        <v>1900</v>
      </c>
    </row>
    <row r="4486" spans="2:29" x14ac:dyDescent="0.25">
      <c r="B4486" s="1">
        <f t="shared" si="291"/>
        <v>0</v>
      </c>
      <c r="D4486" s="95" t="str">
        <f t="shared" si="292"/>
        <v/>
      </c>
      <c r="E4486" s="69"/>
      <c r="F4486" s="70"/>
      <c r="G4486" s="4"/>
      <c r="H4486" s="71"/>
      <c r="I4486" s="71"/>
      <c r="J4486" s="70"/>
      <c r="K4486" s="70"/>
      <c r="L4486" s="70"/>
      <c r="M4486" s="70"/>
      <c r="N4486" s="70"/>
      <c r="O4486" s="70"/>
      <c r="P4486" s="70"/>
      <c r="Q4486" s="70"/>
      <c r="R4486" s="70"/>
      <c r="S4486" s="86"/>
      <c r="T4486" s="70"/>
      <c r="Z4486" s="68">
        <f t="shared" si="293"/>
        <v>1</v>
      </c>
      <c r="AC4486" s="1" t="str">
        <f t="shared" si="294"/>
        <v>1900</v>
      </c>
    </row>
    <row r="4487" spans="2:29" x14ac:dyDescent="0.25">
      <c r="B4487" s="1">
        <f t="shared" si="291"/>
        <v>0</v>
      </c>
      <c r="D4487" s="95" t="str">
        <f t="shared" si="292"/>
        <v/>
      </c>
      <c r="E4487" s="69"/>
      <c r="F4487" s="70"/>
      <c r="G4487" s="4"/>
      <c r="H4487" s="71"/>
      <c r="I4487" s="71"/>
      <c r="J4487" s="70"/>
      <c r="K4487" s="70"/>
      <c r="L4487" s="70"/>
      <c r="M4487" s="70"/>
      <c r="N4487" s="70"/>
      <c r="O4487" s="70"/>
      <c r="P4487" s="70"/>
      <c r="Q4487" s="70"/>
      <c r="R4487" s="70"/>
      <c r="S4487" s="86"/>
      <c r="T4487" s="70"/>
      <c r="Z4487" s="68">
        <f t="shared" si="293"/>
        <v>1</v>
      </c>
      <c r="AC4487" s="1" t="str">
        <f t="shared" si="294"/>
        <v>1900</v>
      </c>
    </row>
    <row r="4488" spans="2:29" x14ac:dyDescent="0.25">
      <c r="B4488" s="1">
        <f t="shared" si="291"/>
        <v>0</v>
      </c>
      <c r="D4488" s="95" t="str">
        <f t="shared" si="292"/>
        <v/>
      </c>
      <c r="E4488" s="69"/>
      <c r="F4488" s="70"/>
      <c r="G4488" s="4"/>
      <c r="H4488" s="71"/>
      <c r="I4488" s="71"/>
      <c r="J4488" s="70"/>
      <c r="K4488" s="70"/>
      <c r="L4488" s="70"/>
      <c r="M4488" s="70"/>
      <c r="N4488" s="70"/>
      <c r="O4488" s="70"/>
      <c r="P4488" s="70"/>
      <c r="Q4488" s="70"/>
      <c r="R4488" s="70"/>
      <c r="S4488" s="86"/>
      <c r="T4488" s="70"/>
      <c r="Z4488" s="68">
        <f t="shared" si="293"/>
        <v>1</v>
      </c>
      <c r="AC4488" s="1" t="str">
        <f t="shared" si="294"/>
        <v>1900</v>
      </c>
    </row>
    <row r="4489" spans="2:29" x14ac:dyDescent="0.25">
      <c r="B4489" s="1">
        <f t="shared" si="291"/>
        <v>0</v>
      </c>
      <c r="D4489" s="95" t="str">
        <f t="shared" si="292"/>
        <v/>
      </c>
      <c r="E4489" s="69"/>
      <c r="F4489" s="70"/>
      <c r="G4489" s="4"/>
      <c r="H4489" s="71"/>
      <c r="I4489" s="71"/>
      <c r="J4489" s="70"/>
      <c r="K4489" s="70"/>
      <c r="L4489" s="70"/>
      <c r="M4489" s="70"/>
      <c r="N4489" s="70"/>
      <c r="O4489" s="70"/>
      <c r="P4489" s="70"/>
      <c r="Q4489" s="70"/>
      <c r="R4489" s="70"/>
      <c r="S4489" s="86"/>
      <c r="T4489" s="70"/>
      <c r="Z4489" s="68">
        <f t="shared" si="293"/>
        <v>1</v>
      </c>
      <c r="AC4489" s="1" t="str">
        <f t="shared" si="294"/>
        <v>1900</v>
      </c>
    </row>
    <row r="4490" spans="2:29" x14ac:dyDescent="0.25">
      <c r="B4490" s="1">
        <f t="shared" si="291"/>
        <v>0</v>
      </c>
      <c r="D4490" s="95" t="str">
        <f t="shared" si="292"/>
        <v/>
      </c>
      <c r="E4490" s="69"/>
      <c r="F4490" s="70"/>
      <c r="G4490" s="4"/>
      <c r="H4490" s="71"/>
      <c r="I4490" s="71"/>
      <c r="J4490" s="70"/>
      <c r="K4490" s="70"/>
      <c r="L4490" s="70"/>
      <c r="M4490" s="70"/>
      <c r="N4490" s="70"/>
      <c r="O4490" s="70"/>
      <c r="P4490" s="70"/>
      <c r="Q4490" s="70"/>
      <c r="R4490" s="70"/>
      <c r="S4490" s="86"/>
      <c r="T4490" s="70"/>
      <c r="Z4490" s="68">
        <f t="shared" si="293"/>
        <v>1</v>
      </c>
      <c r="AC4490" s="1" t="str">
        <f t="shared" si="294"/>
        <v>1900</v>
      </c>
    </row>
    <row r="4491" spans="2:29" x14ac:dyDescent="0.25">
      <c r="B4491" s="1">
        <f t="shared" si="291"/>
        <v>0</v>
      </c>
      <c r="D4491" s="95" t="str">
        <f t="shared" si="292"/>
        <v/>
      </c>
      <c r="E4491" s="69"/>
      <c r="F4491" s="70"/>
      <c r="G4491" s="4"/>
      <c r="H4491" s="71"/>
      <c r="I4491" s="71"/>
      <c r="J4491" s="70"/>
      <c r="K4491" s="70"/>
      <c r="L4491" s="70"/>
      <c r="M4491" s="70"/>
      <c r="N4491" s="70"/>
      <c r="O4491" s="70"/>
      <c r="P4491" s="70"/>
      <c r="Q4491" s="70"/>
      <c r="R4491" s="70"/>
      <c r="S4491" s="86"/>
      <c r="T4491" s="70"/>
      <c r="Z4491" s="68">
        <f t="shared" si="293"/>
        <v>1</v>
      </c>
      <c r="AC4491" s="1" t="str">
        <f t="shared" si="294"/>
        <v>1900</v>
      </c>
    </row>
    <row r="4492" spans="2:29" x14ac:dyDescent="0.25">
      <c r="B4492" s="1">
        <f t="shared" si="291"/>
        <v>0</v>
      </c>
      <c r="D4492" s="95" t="str">
        <f t="shared" si="292"/>
        <v/>
      </c>
      <c r="E4492" s="69"/>
      <c r="F4492" s="70"/>
      <c r="G4492" s="4"/>
      <c r="H4492" s="71"/>
      <c r="I4492" s="71"/>
      <c r="J4492" s="70"/>
      <c r="K4492" s="70"/>
      <c r="L4492" s="70"/>
      <c r="M4492" s="70"/>
      <c r="N4492" s="70"/>
      <c r="O4492" s="70"/>
      <c r="P4492" s="70"/>
      <c r="Q4492" s="70"/>
      <c r="R4492" s="70"/>
      <c r="S4492" s="86"/>
      <c r="T4492" s="70"/>
      <c r="Z4492" s="68">
        <f t="shared" si="293"/>
        <v>1</v>
      </c>
      <c r="AC4492" s="1" t="str">
        <f t="shared" si="294"/>
        <v>1900</v>
      </c>
    </row>
    <row r="4493" spans="2:29" x14ac:dyDescent="0.25">
      <c r="B4493" s="1">
        <f t="shared" si="291"/>
        <v>0</v>
      </c>
      <c r="D4493" s="95" t="str">
        <f t="shared" si="292"/>
        <v/>
      </c>
      <c r="E4493" s="69"/>
      <c r="F4493" s="70"/>
      <c r="G4493" s="4"/>
      <c r="H4493" s="71"/>
      <c r="I4493" s="71"/>
      <c r="J4493" s="70"/>
      <c r="K4493" s="70"/>
      <c r="L4493" s="70"/>
      <c r="M4493" s="70"/>
      <c r="N4493" s="70"/>
      <c r="O4493" s="70"/>
      <c r="P4493" s="70"/>
      <c r="Q4493" s="70"/>
      <c r="R4493" s="70"/>
      <c r="S4493" s="86"/>
      <c r="T4493" s="70"/>
      <c r="Z4493" s="68">
        <f t="shared" si="293"/>
        <v>1</v>
      </c>
      <c r="AC4493" s="1" t="str">
        <f t="shared" si="294"/>
        <v>1900</v>
      </c>
    </row>
    <row r="4494" spans="2:29" x14ac:dyDescent="0.25">
      <c r="B4494" s="1">
        <f t="shared" si="291"/>
        <v>0</v>
      </c>
      <c r="D4494" s="95" t="str">
        <f t="shared" si="292"/>
        <v/>
      </c>
      <c r="E4494" s="69"/>
      <c r="F4494" s="70"/>
      <c r="G4494" s="4"/>
      <c r="H4494" s="71"/>
      <c r="I4494" s="71"/>
      <c r="J4494" s="70"/>
      <c r="K4494" s="70"/>
      <c r="L4494" s="70"/>
      <c r="M4494" s="70"/>
      <c r="N4494" s="70"/>
      <c r="O4494" s="70"/>
      <c r="P4494" s="70"/>
      <c r="Q4494" s="70"/>
      <c r="R4494" s="70"/>
      <c r="S4494" s="86"/>
      <c r="T4494" s="70"/>
      <c r="Z4494" s="68">
        <f t="shared" si="293"/>
        <v>1</v>
      </c>
      <c r="AC4494" s="1" t="str">
        <f t="shared" si="294"/>
        <v>1900</v>
      </c>
    </row>
    <row r="4495" spans="2:29" x14ac:dyDescent="0.25">
      <c r="B4495" s="1">
        <f t="shared" si="291"/>
        <v>0</v>
      </c>
      <c r="D4495" s="95" t="str">
        <f t="shared" si="292"/>
        <v/>
      </c>
      <c r="E4495" s="69"/>
      <c r="F4495" s="70"/>
      <c r="G4495" s="4"/>
      <c r="H4495" s="71"/>
      <c r="I4495" s="71"/>
      <c r="J4495" s="70"/>
      <c r="K4495" s="70"/>
      <c r="L4495" s="70"/>
      <c r="M4495" s="70"/>
      <c r="N4495" s="70"/>
      <c r="O4495" s="70"/>
      <c r="P4495" s="70"/>
      <c r="Q4495" s="70"/>
      <c r="R4495" s="70"/>
      <c r="S4495" s="86"/>
      <c r="T4495" s="70"/>
      <c r="Z4495" s="68">
        <f t="shared" si="293"/>
        <v>1</v>
      </c>
      <c r="AC4495" s="1" t="str">
        <f t="shared" si="294"/>
        <v>1900</v>
      </c>
    </row>
    <row r="4496" spans="2:29" x14ac:dyDescent="0.25">
      <c r="B4496" s="1">
        <f t="shared" si="291"/>
        <v>0</v>
      </c>
      <c r="D4496" s="95" t="str">
        <f t="shared" si="292"/>
        <v/>
      </c>
      <c r="E4496" s="69"/>
      <c r="F4496" s="70"/>
      <c r="G4496" s="4"/>
      <c r="H4496" s="71"/>
      <c r="I4496" s="71"/>
      <c r="J4496" s="70"/>
      <c r="K4496" s="70"/>
      <c r="L4496" s="70"/>
      <c r="M4496" s="70"/>
      <c r="N4496" s="70"/>
      <c r="O4496" s="70"/>
      <c r="P4496" s="70"/>
      <c r="Q4496" s="70"/>
      <c r="R4496" s="70"/>
      <c r="S4496" s="86"/>
      <c r="T4496" s="70"/>
      <c r="Z4496" s="68">
        <f t="shared" si="293"/>
        <v>1</v>
      </c>
      <c r="AC4496" s="1" t="str">
        <f t="shared" si="294"/>
        <v>1900</v>
      </c>
    </row>
    <row r="4497" spans="2:29" x14ac:dyDescent="0.25">
      <c r="B4497" s="1">
        <f t="shared" si="291"/>
        <v>0</v>
      </c>
      <c r="D4497" s="95" t="str">
        <f t="shared" si="292"/>
        <v/>
      </c>
      <c r="E4497" s="69"/>
      <c r="F4497" s="70"/>
      <c r="G4497" s="4"/>
      <c r="H4497" s="71"/>
      <c r="I4497" s="71"/>
      <c r="J4497" s="70"/>
      <c r="K4497" s="70"/>
      <c r="L4497" s="70"/>
      <c r="M4497" s="70"/>
      <c r="N4497" s="70"/>
      <c r="O4497" s="70"/>
      <c r="P4497" s="70"/>
      <c r="Q4497" s="70"/>
      <c r="R4497" s="70"/>
      <c r="S4497" s="86"/>
      <c r="T4497" s="70"/>
      <c r="Z4497" s="68">
        <f t="shared" si="293"/>
        <v>1</v>
      </c>
      <c r="AC4497" s="1" t="str">
        <f t="shared" si="294"/>
        <v>1900</v>
      </c>
    </row>
    <row r="4498" spans="2:29" x14ac:dyDescent="0.25">
      <c r="B4498" s="1">
        <f t="shared" si="291"/>
        <v>0</v>
      </c>
      <c r="D4498" s="95" t="str">
        <f t="shared" si="292"/>
        <v/>
      </c>
      <c r="E4498" s="69"/>
      <c r="F4498" s="70"/>
      <c r="G4498" s="4"/>
      <c r="H4498" s="71"/>
      <c r="I4498" s="71"/>
      <c r="J4498" s="70"/>
      <c r="K4498" s="70"/>
      <c r="L4498" s="70"/>
      <c r="M4498" s="70"/>
      <c r="N4498" s="70"/>
      <c r="O4498" s="70"/>
      <c r="P4498" s="70"/>
      <c r="Q4498" s="70"/>
      <c r="R4498" s="70"/>
      <c r="S4498" s="86"/>
      <c r="T4498" s="70"/>
      <c r="Z4498" s="68">
        <f t="shared" si="293"/>
        <v>1</v>
      </c>
      <c r="AC4498" s="1" t="str">
        <f t="shared" si="294"/>
        <v>1900</v>
      </c>
    </row>
    <row r="4499" spans="2:29" x14ac:dyDescent="0.25">
      <c r="B4499" s="1">
        <f t="shared" si="291"/>
        <v>0</v>
      </c>
      <c r="D4499" s="95" t="str">
        <f t="shared" si="292"/>
        <v/>
      </c>
      <c r="E4499" s="69"/>
      <c r="F4499" s="70"/>
      <c r="G4499" s="4"/>
      <c r="H4499" s="71"/>
      <c r="I4499" s="71"/>
      <c r="J4499" s="70"/>
      <c r="K4499" s="70"/>
      <c r="L4499" s="70"/>
      <c r="M4499" s="70"/>
      <c r="N4499" s="70"/>
      <c r="O4499" s="70"/>
      <c r="P4499" s="70"/>
      <c r="Q4499" s="70"/>
      <c r="R4499" s="70"/>
      <c r="S4499" s="86"/>
      <c r="T4499" s="70"/>
      <c r="Z4499" s="68">
        <f t="shared" si="293"/>
        <v>1</v>
      </c>
      <c r="AC4499" s="1" t="str">
        <f t="shared" si="294"/>
        <v>1900</v>
      </c>
    </row>
    <row r="4500" spans="2:29" x14ac:dyDescent="0.25">
      <c r="B4500" s="1">
        <f t="shared" si="291"/>
        <v>0</v>
      </c>
      <c r="D4500" s="95" t="str">
        <f t="shared" si="292"/>
        <v/>
      </c>
      <c r="E4500" s="69"/>
      <c r="F4500" s="70"/>
      <c r="G4500" s="4"/>
      <c r="H4500" s="71"/>
      <c r="I4500" s="71"/>
      <c r="J4500" s="70"/>
      <c r="K4500" s="70"/>
      <c r="L4500" s="70"/>
      <c r="M4500" s="70"/>
      <c r="N4500" s="70"/>
      <c r="O4500" s="70"/>
      <c r="P4500" s="70"/>
      <c r="Q4500" s="70"/>
      <c r="R4500" s="70"/>
      <c r="S4500" s="86"/>
      <c r="T4500" s="70"/>
      <c r="Z4500" s="68">
        <f t="shared" si="293"/>
        <v>1</v>
      </c>
      <c r="AC4500" s="1" t="str">
        <f t="shared" si="294"/>
        <v>1900</v>
      </c>
    </row>
    <row r="4501" spans="2:29" x14ac:dyDescent="0.25">
      <c r="B4501" s="1">
        <f t="shared" si="291"/>
        <v>0</v>
      </c>
      <c r="D4501" s="95" t="str">
        <f t="shared" si="292"/>
        <v/>
      </c>
      <c r="E4501" s="69"/>
      <c r="F4501" s="70"/>
      <c r="G4501" s="4"/>
      <c r="H4501" s="71"/>
      <c r="I4501" s="71"/>
      <c r="J4501" s="70"/>
      <c r="K4501" s="70"/>
      <c r="L4501" s="70"/>
      <c r="M4501" s="70"/>
      <c r="N4501" s="70"/>
      <c r="O4501" s="70"/>
      <c r="P4501" s="70"/>
      <c r="Q4501" s="70"/>
      <c r="R4501" s="70"/>
      <c r="S4501" s="86"/>
      <c r="T4501" s="70"/>
      <c r="Z4501" s="68">
        <f t="shared" si="293"/>
        <v>1</v>
      </c>
      <c r="AC4501" s="1" t="str">
        <f t="shared" si="294"/>
        <v>1900</v>
      </c>
    </row>
    <row r="4502" spans="2:29" x14ac:dyDescent="0.25">
      <c r="B4502" s="1">
        <f t="shared" si="291"/>
        <v>0</v>
      </c>
      <c r="D4502" s="95" t="str">
        <f t="shared" si="292"/>
        <v/>
      </c>
      <c r="E4502" s="69"/>
      <c r="F4502" s="70"/>
      <c r="G4502" s="4"/>
      <c r="H4502" s="71"/>
      <c r="I4502" s="71"/>
      <c r="J4502" s="70"/>
      <c r="K4502" s="70"/>
      <c r="L4502" s="70"/>
      <c r="M4502" s="70"/>
      <c r="N4502" s="70"/>
      <c r="O4502" s="70"/>
      <c r="P4502" s="70"/>
      <c r="Q4502" s="70"/>
      <c r="R4502" s="70"/>
      <c r="S4502" s="86"/>
      <c r="T4502" s="70"/>
      <c r="Z4502" s="68">
        <f t="shared" si="293"/>
        <v>1</v>
      </c>
      <c r="AC4502" s="1" t="str">
        <f t="shared" si="294"/>
        <v>1900</v>
      </c>
    </row>
    <row r="4503" spans="2:29" x14ac:dyDescent="0.25">
      <c r="B4503" s="1">
        <f t="shared" si="291"/>
        <v>0</v>
      </c>
      <c r="D4503" s="95" t="str">
        <f t="shared" si="292"/>
        <v/>
      </c>
      <c r="E4503" s="69"/>
      <c r="F4503" s="70"/>
      <c r="G4503" s="4"/>
      <c r="H4503" s="71"/>
      <c r="I4503" s="71"/>
      <c r="J4503" s="70"/>
      <c r="K4503" s="70"/>
      <c r="L4503" s="70"/>
      <c r="M4503" s="70"/>
      <c r="N4503" s="70"/>
      <c r="O4503" s="70"/>
      <c r="P4503" s="70"/>
      <c r="Q4503" s="70"/>
      <c r="R4503" s="70"/>
      <c r="S4503" s="86"/>
      <c r="T4503" s="70"/>
      <c r="Z4503" s="68">
        <f t="shared" si="293"/>
        <v>1</v>
      </c>
      <c r="AC4503" s="1" t="str">
        <f t="shared" si="294"/>
        <v>1900</v>
      </c>
    </row>
    <row r="4504" spans="2:29" x14ac:dyDescent="0.25">
      <c r="B4504" s="1">
        <f t="shared" si="291"/>
        <v>0</v>
      </c>
      <c r="D4504" s="95" t="str">
        <f t="shared" si="292"/>
        <v/>
      </c>
      <c r="E4504" s="69"/>
      <c r="F4504" s="70"/>
      <c r="G4504" s="4"/>
      <c r="H4504" s="71"/>
      <c r="I4504" s="71"/>
      <c r="J4504" s="70"/>
      <c r="K4504" s="70"/>
      <c r="L4504" s="70"/>
      <c r="M4504" s="70"/>
      <c r="N4504" s="70"/>
      <c r="O4504" s="70"/>
      <c r="P4504" s="70"/>
      <c r="Q4504" s="70"/>
      <c r="R4504" s="70"/>
      <c r="S4504" s="86"/>
      <c r="T4504" s="70"/>
      <c r="Z4504" s="68">
        <f t="shared" si="293"/>
        <v>1</v>
      </c>
      <c r="AC4504" s="1" t="str">
        <f t="shared" si="294"/>
        <v>1900</v>
      </c>
    </row>
    <row r="4505" spans="2:29" x14ac:dyDescent="0.25">
      <c r="B4505" s="1">
        <f t="shared" si="291"/>
        <v>0</v>
      </c>
      <c r="D4505" s="95" t="str">
        <f t="shared" si="292"/>
        <v/>
      </c>
      <c r="E4505" s="69"/>
      <c r="F4505" s="70"/>
      <c r="G4505" s="4"/>
      <c r="H4505" s="71"/>
      <c r="I4505" s="71"/>
      <c r="J4505" s="70"/>
      <c r="K4505" s="70"/>
      <c r="L4505" s="70"/>
      <c r="M4505" s="70"/>
      <c r="N4505" s="70"/>
      <c r="O4505" s="70"/>
      <c r="P4505" s="70"/>
      <c r="Q4505" s="70"/>
      <c r="R4505" s="70"/>
      <c r="S4505" s="86"/>
      <c r="T4505" s="70"/>
      <c r="Z4505" s="68">
        <f t="shared" si="293"/>
        <v>1</v>
      </c>
      <c r="AC4505" s="1" t="str">
        <f t="shared" si="294"/>
        <v>1900</v>
      </c>
    </row>
    <row r="4506" spans="2:29" x14ac:dyDescent="0.25">
      <c r="B4506" s="1">
        <f t="shared" si="291"/>
        <v>0</v>
      </c>
      <c r="D4506" s="95" t="str">
        <f t="shared" si="292"/>
        <v/>
      </c>
      <c r="E4506" s="69"/>
      <c r="F4506" s="70"/>
      <c r="G4506" s="4"/>
      <c r="H4506" s="71"/>
      <c r="I4506" s="71"/>
      <c r="J4506" s="70"/>
      <c r="K4506" s="70"/>
      <c r="L4506" s="70"/>
      <c r="M4506" s="70"/>
      <c r="N4506" s="70"/>
      <c r="O4506" s="70"/>
      <c r="P4506" s="70"/>
      <c r="Q4506" s="70"/>
      <c r="R4506" s="70"/>
      <c r="S4506" s="86"/>
      <c r="T4506" s="70"/>
      <c r="Z4506" s="68">
        <f t="shared" si="293"/>
        <v>1</v>
      </c>
      <c r="AC4506" s="1" t="str">
        <f t="shared" si="294"/>
        <v>1900</v>
      </c>
    </row>
    <row r="4507" spans="2:29" x14ac:dyDescent="0.25">
      <c r="B4507" s="1">
        <f t="shared" si="291"/>
        <v>0</v>
      </c>
      <c r="D4507" s="95" t="str">
        <f t="shared" si="292"/>
        <v/>
      </c>
      <c r="E4507" s="69"/>
      <c r="F4507" s="70"/>
      <c r="G4507" s="4"/>
      <c r="H4507" s="71"/>
      <c r="I4507" s="71"/>
      <c r="J4507" s="70"/>
      <c r="K4507" s="70"/>
      <c r="L4507" s="70"/>
      <c r="M4507" s="70"/>
      <c r="N4507" s="70"/>
      <c r="O4507" s="70"/>
      <c r="P4507" s="70"/>
      <c r="Q4507" s="70"/>
      <c r="R4507" s="70"/>
      <c r="S4507" s="86"/>
      <c r="T4507" s="70"/>
      <c r="Z4507" s="68">
        <f t="shared" si="293"/>
        <v>1</v>
      </c>
      <c r="AC4507" s="1" t="str">
        <f t="shared" si="294"/>
        <v>1900</v>
      </c>
    </row>
    <row r="4508" spans="2:29" x14ac:dyDescent="0.25">
      <c r="B4508" s="1">
        <f t="shared" si="291"/>
        <v>0</v>
      </c>
      <c r="D4508" s="95" t="str">
        <f t="shared" si="292"/>
        <v/>
      </c>
      <c r="E4508" s="69"/>
      <c r="F4508" s="70"/>
      <c r="G4508" s="4"/>
      <c r="H4508" s="71"/>
      <c r="I4508" s="71"/>
      <c r="J4508" s="70"/>
      <c r="K4508" s="70"/>
      <c r="L4508" s="70"/>
      <c r="M4508" s="70"/>
      <c r="N4508" s="70"/>
      <c r="O4508" s="70"/>
      <c r="P4508" s="70"/>
      <c r="Q4508" s="70"/>
      <c r="R4508" s="70"/>
      <c r="S4508" s="86"/>
      <c r="T4508" s="70"/>
      <c r="Z4508" s="68">
        <f t="shared" si="293"/>
        <v>1</v>
      </c>
      <c r="AC4508" s="1" t="str">
        <f t="shared" si="294"/>
        <v>1900</v>
      </c>
    </row>
    <row r="4509" spans="2:29" x14ac:dyDescent="0.25">
      <c r="B4509" s="1">
        <f t="shared" si="291"/>
        <v>0</v>
      </c>
      <c r="D4509" s="95" t="str">
        <f t="shared" si="292"/>
        <v/>
      </c>
      <c r="E4509" s="69"/>
      <c r="F4509" s="70"/>
      <c r="G4509" s="4"/>
      <c r="H4509" s="71"/>
      <c r="I4509" s="71"/>
      <c r="J4509" s="70"/>
      <c r="K4509" s="70"/>
      <c r="L4509" s="70"/>
      <c r="M4509" s="70"/>
      <c r="N4509" s="70"/>
      <c r="O4509" s="70"/>
      <c r="P4509" s="70"/>
      <c r="Q4509" s="70"/>
      <c r="R4509" s="70"/>
      <c r="S4509" s="86"/>
      <c r="T4509" s="70"/>
      <c r="Z4509" s="68">
        <f t="shared" si="293"/>
        <v>1</v>
      </c>
      <c r="AC4509" s="1" t="str">
        <f t="shared" si="294"/>
        <v>1900</v>
      </c>
    </row>
    <row r="4510" spans="2:29" x14ac:dyDescent="0.25">
      <c r="B4510" s="1">
        <f t="shared" si="291"/>
        <v>0</v>
      </c>
      <c r="D4510" s="95" t="str">
        <f t="shared" si="292"/>
        <v/>
      </c>
      <c r="E4510" s="69"/>
      <c r="F4510" s="70"/>
      <c r="G4510" s="4"/>
      <c r="H4510" s="71"/>
      <c r="I4510" s="71"/>
      <c r="J4510" s="70"/>
      <c r="K4510" s="70"/>
      <c r="L4510" s="70"/>
      <c r="M4510" s="70"/>
      <c r="N4510" s="70"/>
      <c r="O4510" s="70"/>
      <c r="P4510" s="70"/>
      <c r="Q4510" s="70"/>
      <c r="R4510" s="70"/>
      <c r="S4510" s="86"/>
      <c r="T4510" s="70"/>
      <c r="Z4510" s="68">
        <f t="shared" si="293"/>
        <v>1</v>
      </c>
      <c r="AC4510" s="1" t="str">
        <f t="shared" si="294"/>
        <v>1900</v>
      </c>
    </row>
    <row r="4511" spans="2:29" x14ac:dyDescent="0.25">
      <c r="B4511" s="1">
        <f t="shared" si="291"/>
        <v>0</v>
      </c>
      <c r="D4511" s="95" t="str">
        <f t="shared" si="292"/>
        <v/>
      </c>
      <c r="E4511" s="69"/>
      <c r="F4511" s="70"/>
      <c r="G4511" s="4"/>
      <c r="H4511" s="71"/>
      <c r="I4511" s="71"/>
      <c r="J4511" s="70"/>
      <c r="K4511" s="70"/>
      <c r="L4511" s="70"/>
      <c r="M4511" s="70"/>
      <c r="N4511" s="70"/>
      <c r="O4511" s="70"/>
      <c r="P4511" s="70"/>
      <c r="Q4511" s="70"/>
      <c r="R4511" s="70"/>
      <c r="S4511" s="86"/>
      <c r="T4511" s="70"/>
      <c r="Z4511" s="68">
        <f t="shared" si="293"/>
        <v>1</v>
      </c>
      <c r="AC4511" s="1" t="str">
        <f t="shared" si="294"/>
        <v>1900</v>
      </c>
    </row>
    <row r="4512" spans="2:29" x14ac:dyDescent="0.25">
      <c r="B4512" s="1">
        <f t="shared" si="291"/>
        <v>0</v>
      </c>
      <c r="D4512" s="95" t="str">
        <f t="shared" si="292"/>
        <v/>
      </c>
      <c r="E4512" s="69"/>
      <c r="F4512" s="70"/>
      <c r="G4512" s="4"/>
      <c r="H4512" s="71"/>
      <c r="I4512" s="71"/>
      <c r="J4512" s="70"/>
      <c r="K4512" s="70"/>
      <c r="L4512" s="70"/>
      <c r="M4512" s="70"/>
      <c r="N4512" s="70"/>
      <c r="O4512" s="70"/>
      <c r="P4512" s="70"/>
      <c r="Q4512" s="70"/>
      <c r="R4512" s="70"/>
      <c r="S4512" s="86"/>
      <c r="T4512" s="70"/>
      <c r="Z4512" s="68">
        <f t="shared" si="293"/>
        <v>1</v>
      </c>
      <c r="AC4512" s="1" t="str">
        <f t="shared" si="294"/>
        <v>1900</v>
      </c>
    </row>
    <row r="4513" spans="2:29" x14ac:dyDescent="0.25">
      <c r="B4513" s="1">
        <f t="shared" si="291"/>
        <v>0</v>
      </c>
      <c r="D4513" s="95" t="str">
        <f t="shared" si="292"/>
        <v/>
      </c>
      <c r="E4513" s="69"/>
      <c r="F4513" s="70"/>
      <c r="G4513" s="4"/>
      <c r="H4513" s="71"/>
      <c r="I4513" s="71"/>
      <c r="J4513" s="70"/>
      <c r="K4513" s="70"/>
      <c r="L4513" s="70"/>
      <c r="M4513" s="70"/>
      <c r="N4513" s="70"/>
      <c r="O4513" s="70"/>
      <c r="P4513" s="70"/>
      <c r="Q4513" s="70"/>
      <c r="R4513" s="70"/>
      <c r="S4513" s="86"/>
      <c r="T4513" s="70"/>
      <c r="Z4513" s="68">
        <f t="shared" si="293"/>
        <v>1</v>
      </c>
      <c r="AC4513" s="1" t="str">
        <f t="shared" si="294"/>
        <v>1900</v>
      </c>
    </row>
    <row r="4514" spans="2:29" x14ac:dyDescent="0.25">
      <c r="B4514" s="1">
        <f t="shared" si="291"/>
        <v>0</v>
      </c>
      <c r="D4514" s="95" t="str">
        <f t="shared" si="292"/>
        <v/>
      </c>
      <c r="E4514" s="69"/>
      <c r="F4514" s="70"/>
      <c r="G4514" s="4"/>
      <c r="H4514" s="71"/>
      <c r="I4514" s="71"/>
      <c r="J4514" s="70"/>
      <c r="K4514" s="70"/>
      <c r="L4514" s="70"/>
      <c r="M4514" s="70"/>
      <c r="N4514" s="70"/>
      <c r="O4514" s="70"/>
      <c r="P4514" s="70"/>
      <c r="Q4514" s="70"/>
      <c r="R4514" s="70"/>
      <c r="S4514" s="86"/>
      <c r="T4514" s="70"/>
      <c r="Z4514" s="68">
        <f t="shared" si="293"/>
        <v>1</v>
      </c>
      <c r="AC4514" s="1" t="str">
        <f t="shared" si="294"/>
        <v>1900</v>
      </c>
    </row>
    <row r="4515" spans="2:29" x14ac:dyDescent="0.25">
      <c r="B4515" s="1">
        <f t="shared" si="291"/>
        <v>0</v>
      </c>
      <c r="D4515" s="95" t="str">
        <f t="shared" si="292"/>
        <v/>
      </c>
      <c r="E4515" s="69"/>
      <c r="F4515" s="70"/>
      <c r="G4515" s="4"/>
      <c r="H4515" s="71"/>
      <c r="I4515" s="71"/>
      <c r="J4515" s="70"/>
      <c r="K4515" s="70"/>
      <c r="L4515" s="70"/>
      <c r="M4515" s="70"/>
      <c r="N4515" s="70"/>
      <c r="O4515" s="70"/>
      <c r="P4515" s="70"/>
      <c r="Q4515" s="70"/>
      <c r="R4515" s="70"/>
      <c r="S4515" s="86"/>
      <c r="T4515" s="70"/>
      <c r="Z4515" s="68">
        <f t="shared" si="293"/>
        <v>1</v>
      </c>
      <c r="AC4515" s="1" t="str">
        <f t="shared" si="294"/>
        <v>1900</v>
      </c>
    </row>
    <row r="4516" spans="2:29" x14ac:dyDescent="0.25">
      <c r="B4516" s="1">
        <f t="shared" si="291"/>
        <v>0</v>
      </c>
      <c r="D4516" s="95" t="str">
        <f t="shared" si="292"/>
        <v/>
      </c>
      <c r="E4516" s="69"/>
      <c r="F4516" s="70"/>
      <c r="G4516" s="4"/>
      <c r="H4516" s="71"/>
      <c r="I4516" s="71"/>
      <c r="J4516" s="70"/>
      <c r="K4516" s="70"/>
      <c r="L4516" s="70"/>
      <c r="M4516" s="70"/>
      <c r="N4516" s="70"/>
      <c r="O4516" s="70"/>
      <c r="P4516" s="70"/>
      <c r="Q4516" s="70"/>
      <c r="R4516" s="70"/>
      <c r="S4516" s="86"/>
      <c r="T4516" s="70"/>
      <c r="Z4516" s="68">
        <f t="shared" si="293"/>
        <v>1</v>
      </c>
      <c r="AC4516" s="1" t="str">
        <f t="shared" si="294"/>
        <v>1900</v>
      </c>
    </row>
    <row r="4517" spans="2:29" x14ac:dyDescent="0.25">
      <c r="B4517" s="1">
        <f t="shared" si="291"/>
        <v>0</v>
      </c>
      <c r="D4517" s="95" t="str">
        <f t="shared" si="292"/>
        <v/>
      </c>
      <c r="E4517" s="69"/>
      <c r="F4517" s="70"/>
      <c r="G4517" s="4"/>
      <c r="H4517" s="71"/>
      <c r="I4517" s="71"/>
      <c r="J4517" s="70"/>
      <c r="K4517" s="70"/>
      <c r="L4517" s="70"/>
      <c r="M4517" s="70"/>
      <c r="N4517" s="70"/>
      <c r="O4517" s="70"/>
      <c r="P4517" s="70"/>
      <c r="Q4517" s="70"/>
      <c r="R4517" s="70"/>
      <c r="S4517" s="86"/>
      <c r="T4517" s="70"/>
      <c r="Z4517" s="68">
        <f t="shared" si="293"/>
        <v>1</v>
      </c>
      <c r="AC4517" s="1" t="str">
        <f t="shared" si="294"/>
        <v>1900</v>
      </c>
    </row>
    <row r="4518" spans="2:29" x14ac:dyDescent="0.25">
      <c r="B4518" s="1">
        <f t="shared" si="291"/>
        <v>0</v>
      </c>
      <c r="D4518" s="95" t="str">
        <f t="shared" si="292"/>
        <v/>
      </c>
      <c r="E4518" s="69"/>
      <c r="F4518" s="70"/>
      <c r="G4518" s="4"/>
      <c r="H4518" s="71"/>
      <c r="I4518" s="71"/>
      <c r="J4518" s="70"/>
      <c r="K4518" s="70"/>
      <c r="L4518" s="70"/>
      <c r="M4518" s="70"/>
      <c r="N4518" s="70"/>
      <c r="O4518" s="70"/>
      <c r="P4518" s="70"/>
      <c r="Q4518" s="70"/>
      <c r="R4518" s="70"/>
      <c r="S4518" s="86"/>
      <c r="T4518" s="70"/>
      <c r="Z4518" s="68">
        <f t="shared" si="293"/>
        <v>1</v>
      </c>
      <c r="AC4518" s="1" t="str">
        <f t="shared" si="294"/>
        <v>1900</v>
      </c>
    </row>
    <row r="4519" spans="2:29" x14ac:dyDescent="0.25">
      <c r="B4519" s="1">
        <f t="shared" si="291"/>
        <v>0</v>
      </c>
      <c r="D4519" s="95" t="str">
        <f t="shared" si="292"/>
        <v/>
      </c>
      <c r="E4519" s="69"/>
      <c r="F4519" s="70"/>
      <c r="G4519" s="4"/>
      <c r="H4519" s="71"/>
      <c r="I4519" s="71"/>
      <c r="J4519" s="70"/>
      <c r="K4519" s="70"/>
      <c r="L4519" s="70"/>
      <c r="M4519" s="70"/>
      <c r="N4519" s="70"/>
      <c r="O4519" s="70"/>
      <c r="P4519" s="70"/>
      <c r="Q4519" s="70"/>
      <c r="R4519" s="70"/>
      <c r="S4519" s="86"/>
      <c r="T4519" s="70"/>
      <c r="Z4519" s="68">
        <f t="shared" si="293"/>
        <v>1</v>
      </c>
      <c r="AC4519" s="1" t="str">
        <f t="shared" si="294"/>
        <v>1900</v>
      </c>
    </row>
    <row r="4520" spans="2:29" x14ac:dyDescent="0.25">
      <c r="B4520" s="1">
        <f t="shared" si="291"/>
        <v>0</v>
      </c>
      <c r="D4520" s="95" t="str">
        <f t="shared" si="292"/>
        <v/>
      </c>
      <c r="E4520" s="69"/>
      <c r="F4520" s="70"/>
      <c r="G4520" s="4"/>
      <c r="H4520" s="71"/>
      <c r="I4520" s="71"/>
      <c r="J4520" s="70"/>
      <c r="K4520" s="70"/>
      <c r="L4520" s="70"/>
      <c r="M4520" s="70"/>
      <c r="N4520" s="70"/>
      <c r="O4520" s="70"/>
      <c r="P4520" s="70"/>
      <c r="Q4520" s="70"/>
      <c r="R4520" s="70"/>
      <c r="S4520" s="86"/>
      <c r="T4520" s="70"/>
      <c r="Z4520" s="68">
        <f t="shared" si="293"/>
        <v>1</v>
      </c>
      <c r="AC4520" s="1" t="str">
        <f t="shared" si="294"/>
        <v>1900</v>
      </c>
    </row>
    <row r="4521" spans="2:29" x14ac:dyDescent="0.25">
      <c r="B4521" s="1">
        <f t="shared" si="291"/>
        <v>0</v>
      </c>
      <c r="D4521" s="95" t="str">
        <f t="shared" si="292"/>
        <v/>
      </c>
      <c r="E4521" s="69"/>
      <c r="F4521" s="70"/>
      <c r="G4521" s="4"/>
      <c r="H4521" s="71"/>
      <c r="I4521" s="71"/>
      <c r="J4521" s="70"/>
      <c r="K4521" s="70"/>
      <c r="L4521" s="70"/>
      <c r="M4521" s="70"/>
      <c r="N4521" s="70"/>
      <c r="O4521" s="70"/>
      <c r="P4521" s="70"/>
      <c r="Q4521" s="70"/>
      <c r="R4521" s="70"/>
      <c r="S4521" s="86"/>
      <c r="T4521" s="70"/>
      <c r="Z4521" s="68">
        <f t="shared" si="293"/>
        <v>1</v>
      </c>
      <c r="AC4521" s="1" t="str">
        <f t="shared" si="294"/>
        <v>1900</v>
      </c>
    </row>
    <row r="4522" spans="2:29" x14ac:dyDescent="0.25">
      <c r="B4522" s="1">
        <f t="shared" si="291"/>
        <v>0</v>
      </c>
      <c r="D4522" s="95" t="str">
        <f t="shared" si="292"/>
        <v/>
      </c>
      <c r="E4522" s="69"/>
      <c r="F4522" s="70"/>
      <c r="G4522" s="4"/>
      <c r="H4522" s="71"/>
      <c r="I4522" s="71"/>
      <c r="J4522" s="70"/>
      <c r="K4522" s="70"/>
      <c r="L4522" s="70"/>
      <c r="M4522" s="70"/>
      <c r="N4522" s="70"/>
      <c r="O4522" s="70"/>
      <c r="P4522" s="70"/>
      <c r="Q4522" s="70"/>
      <c r="R4522" s="70"/>
      <c r="S4522" s="86"/>
      <c r="T4522" s="70"/>
      <c r="Z4522" s="68">
        <f t="shared" si="293"/>
        <v>1</v>
      </c>
      <c r="AC4522" s="1" t="str">
        <f t="shared" si="294"/>
        <v>1900</v>
      </c>
    </row>
    <row r="4523" spans="2:29" x14ac:dyDescent="0.25">
      <c r="B4523" s="1">
        <f t="shared" si="291"/>
        <v>0</v>
      </c>
      <c r="D4523" s="95" t="str">
        <f t="shared" si="292"/>
        <v/>
      </c>
      <c r="E4523" s="69"/>
      <c r="F4523" s="70"/>
      <c r="G4523" s="4"/>
      <c r="H4523" s="71"/>
      <c r="I4523" s="71"/>
      <c r="J4523" s="70"/>
      <c r="K4523" s="70"/>
      <c r="L4523" s="70"/>
      <c r="M4523" s="70"/>
      <c r="N4523" s="70"/>
      <c r="O4523" s="70"/>
      <c r="P4523" s="70"/>
      <c r="Q4523" s="70"/>
      <c r="R4523" s="70"/>
      <c r="S4523" s="86"/>
      <c r="T4523" s="70"/>
      <c r="Z4523" s="68">
        <f t="shared" si="293"/>
        <v>1</v>
      </c>
      <c r="AC4523" s="1" t="str">
        <f t="shared" si="294"/>
        <v>1900</v>
      </c>
    </row>
    <row r="4524" spans="2:29" x14ac:dyDescent="0.25">
      <c r="B4524" s="1">
        <f t="shared" si="291"/>
        <v>0</v>
      </c>
      <c r="D4524" s="95" t="str">
        <f t="shared" si="292"/>
        <v/>
      </c>
      <c r="E4524" s="69"/>
      <c r="F4524" s="70"/>
      <c r="G4524" s="4"/>
      <c r="H4524" s="71"/>
      <c r="I4524" s="71"/>
      <c r="J4524" s="70"/>
      <c r="K4524" s="70"/>
      <c r="L4524" s="70"/>
      <c r="M4524" s="70"/>
      <c r="N4524" s="70"/>
      <c r="O4524" s="70"/>
      <c r="P4524" s="70"/>
      <c r="Q4524" s="70"/>
      <c r="R4524" s="70"/>
      <c r="S4524" s="86"/>
      <c r="T4524" s="70"/>
      <c r="Z4524" s="68">
        <f t="shared" si="293"/>
        <v>1</v>
      </c>
      <c r="AC4524" s="1" t="str">
        <f t="shared" si="294"/>
        <v>1900</v>
      </c>
    </row>
    <row r="4525" spans="2:29" x14ac:dyDescent="0.25">
      <c r="B4525" s="1">
        <f t="shared" si="291"/>
        <v>0</v>
      </c>
      <c r="D4525" s="95" t="str">
        <f t="shared" si="292"/>
        <v/>
      </c>
      <c r="E4525" s="69"/>
      <c r="F4525" s="70"/>
      <c r="G4525" s="4"/>
      <c r="H4525" s="71"/>
      <c r="I4525" s="71"/>
      <c r="J4525" s="70"/>
      <c r="K4525" s="70"/>
      <c r="L4525" s="70"/>
      <c r="M4525" s="70"/>
      <c r="N4525" s="70"/>
      <c r="O4525" s="70"/>
      <c r="P4525" s="70"/>
      <c r="Q4525" s="70"/>
      <c r="R4525" s="70"/>
      <c r="S4525" s="86"/>
      <c r="T4525" s="70"/>
      <c r="Z4525" s="68">
        <f t="shared" si="293"/>
        <v>1</v>
      </c>
      <c r="AC4525" s="1" t="str">
        <f t="shared" si="294"/>
        <v>1900</v>
      </c>
    </row>
    <row r="4526" spans="2:29" x14ac:dyDescent="0.25">
      <c r="B4526" s="1">
        <f t="shared" si="291"/>
        <v>0</v>
      </c>
      <c r="D4526" s="95" t="str">
        <f t="shared" si="292"/>
        <v/>
      </c>
      <c r="E4526" s="69"/>
      <c r="F4526" s="70"/>
      <c r="G4526" s="4"/>
      <c r="H4526" s="71"/>
      <c r="I4526" s="71"/>
      <c r="J4526" s="70"/>
      <c r="K4526" s="70"/>
      <c r="L4526" s="70"/>
      <c r="M4526" s="70"/>
      <c r="N4526" s="70"/>
      <c r="O4526" s="70"/>
      <c r="P4526" s="70"/>
      <c r="Q4526" s="70"/>
      <c r="R4526" s="70"/>
      <c r="S4526" s="86"/>
      <c r="T4526" s="70"/>
      <c r="Z4526" s="68">
        <f t="shared" si="293"/>
        <v>1</v>
      </c>
      <c r="AC4526" s="1" t="str">
        <f t="shared" si="294"/>
        <v>1900</v>
      </c>
    </row>
    <row r="4527" spans="2:29" x14ac:dyDescent="0.25">
      <c r="B4527" s="1">
        <f t="shared" si="291"/>
        <v>0</v>
      </c>
      <c r="D4527" s="95" t="str">
        <f t="shared" si="292"/>
        <v/>
      </c>
      <c r="E4527" s="69"/>
      <c r="F4527" s="70"/>
      <c r="G4527" s="4"/>
      <c r="H4527" s="71"/>
      <c r="I4527" s="71"/>
      <c r="J4527" s="70"/>
      <c r="K4527" s="70"/>
      <c r="L4527" s="70"/>
      <c r="M4527" s="70"/>
      <c r="N4527" s="70"/>
      <c r="O4527" s="70"/>
      <c r="P4527" s="70"/>
      <c r="Q4527" s="70"/>
      <c r="R4527" s="70"/>
      <c r="S4527" s="86"/>
      <c r="T4527" s="70"/>
      <c r="Z4527" s="68">
        <f t="shared" si="293"/>
        <v>1</v>
      </c>
      <c r="AC4527" s="1" t="str">
        <f t="shared" si="294"/>
        <v>1900</v>
      </c>
    </row>
    <row r="4528" spans="2:29" x14ac:dyDescent="0.25">
      <c r="B4528" s="1">
        <f t="shared" si="291"/>
        <v>0</v>
      </c>
      <c r="D4528" s="95" t="str">
        <f t="shared" si="292"/>
        <v/>
      </c>
      <c r="E4528" s="69"/>
      <c r="F4528" s="70"/>
      <c r="G4528" s="4"/>
      <c r="H4528" s="71"/>
      <c r="I4528" s="71"/>
      <c r="J4528" s="70"/>
      <c r="K4528" s="70"/>
      <c r="L4528" s="70"/>
      <c r="M4528" s="70"/>
      <c r="N4528" s="70"/>
      <c r="O4528" s="70"/>
      <c r="P4528" s="70"/>
      <c r="Q4528" s="70"/>
      <c r="R4528" s="70"/>
      <c r="S4528" s="86"/>
      <c r="T4528" s="70"/>
      <c r="Z4528" s="68">
        <f t="shared" si="293"/>
        <v>1</v>
      </c>
      <c r="AC4528" s="1" t="str">
        <f t="shared" si="294"/>
        <v>1900</v>
      </c>
    </row>
    <row r="4529" spans="2:29" x14ac:dyDescent="0.25">
      <c r="B4529" s="1">
        <f t="shared" si="291"/>
        <v>0</v>
      </c>
      <c r="D4529" s="95" t="str">
        <f t="shared" si="292"/>
        <v/>
      </c>
      <c r="E4529" s="69"/>
      <c r="F4529" s="70"/>
      <c r="G4529" s="4"/>
      <c r="H4529" s="71"/>
      <c r="I4529" s="71"/>
      <c r="J4529" s="70"/>
      <c r="K4529" s="70"/>
      <c r="L4529" s="70"/>
      <c r="M4529" s="70"/>
      <c r="N4529" s="70"/>
      <c r="O4529" s="70"/>
      <c r="P4529" s="70"/>
      <c r="Q4529" s="70"/>
      <c r="R4529" s="70"/>
      <c r="S4529" s="86"/>
      <c r="T4529" s="70"/>
      <c r="Z4529" s="68">
        <f t="shared" si="293"/>
        <v>1</v>
      </c>
      <c r="AC4529" s="1" t="str">
        <f t="shared" si="294"/>
        <v>1900</v>
      </c>
    </row>
    <row r="4530" spans="2:29" x14ac:dyDescent="0.25">
      <c r="B4530" s="1">
        <f t="shared" si="291"/>
        <v>0</v>
      </c>
      <c r="D4530" s="95" t="str">
        <f t="shared" si="292"/>
        <v/>
      </c>
      <c r="E4530" s="69"/>
      <c r="F4530" s="70"/>
      <c r="G4530" s="4"/>
      <c r="H4530" s="71"/>
      <c r="I4530" s="71"/>
      <c r="J4530" s="70"/>
      <c r="K4530" s="70"/>
      <c r="L4530" s="70"/>
      <c r="M4530" s="70"/>
      <c r="N4530" s="70"/>
      <c r="O4530" s="70"/>
      <c r="P4530" s="70"/>
      <c r="Q4530" s="70"/>
      <c r="R4530" s="70"/>
      <c r="S4530" s="86"/>
      <c r="T4530" s="70"/>
      <c r="Z4530" s="68">
        <f t="shared" si="293"/>
        <v>1</v>
      </c>
      <c r="AC4530" s="1" t="str">
        <f t="shared" si="294"/>
        <v>1900</v>
      </c>
    </row>
    <row r="4531" spans="2:29" x14ac:dyDescent="0.25">
      <c r="B4531" s="1">
        <f t="shared" si="291"/>
        <v>0</v>
      </c>
      <c r="D4531" s="95" t="str">
        <f t="shared" si="292"/>
        <v/>
      </c>
      <c r="E4531" s="69"/>
      <c r="F4531" s="70"/>
      <c r="G4531" s="4"/>
      <c r="H4531" s="71"/>
      <c r="I4531" s="71"/>
      <c r="J4531" s="70"/>
      <c r="K4531" s="70"/>
      <c r="L4531" s="70"/>
      <c r="M4531" s="70"/>
      <c r="N4531" s="70"/>
      <c r="O4531" s="70"/>
      <c r="P4531" s="70"/>
      <c r="Q4531" s="70"/>
      <c r="R4531" s="70"/>
      <c r="S4531" s="86"/>
      <c r="T4531" s="70"/>
      <c r="Z4531" s="68">
        <f t="shared" si="293"/>
        <v>1</v>
      </c>
      <c r="AC4531" s="1" t="str">
        <f t="shared" si="294"/>
        <v>1900</v>
      </c>
    </row>
    <row r="4532" spans="2:29" x14ac:dyDescent="0.25">
      <c r="B4532" s="1">
        <f t="shared" si="291"/>
        <v>0</v>
      </c>
      <c r="D4532" s="95" t="str">
        <f t="shared" si="292"/>
        <v/>
      </c>
      <c r="E4532" s="69"/>
      <c r="F4532" s="70"/>
      <c r="G4532" s="4"/>
      <c r="H4532" s="71"/>
      <c r="I4532" s="71"/>
      <c r="J4532" s="70"/>
      <c r="K4532" s="70"/>
      <c r="L4532" s="70"/>
      <c r="M4532" s="70"/>
      <c r="N4532" s="70"/>
      <c r="O4532" s="70"/>
      <c r="P4532" s="70"/>
      <c r="Q4532" s="70"/>
      <c r="R4532" s="70"/>
      <c r="S4532" s="86"/>
      <c r="T4532" s="70"/>
      <c r="Z4532" s="68">
        <f t="shared" si="293"/>
        <v>1</v>
      </c>
      <c r="AC4532" s="1" t="str">
        <f t="shared" si="294"/>
        <v>1900</v>
      </c>
    </row>
    <row r="4533" spans="2:29" x14ac:dyDescent="0.25">
      <c r="B4533" s="1">
        <f t="shared" si="291"/>
        <v>0</v>
      </c>
      <c r="D4533" s="95" t="str">
        <f t="shared" si="292"/>
        <v/>
      </c>
      <c r="E4533" s="69"/>
      <c r="F4533" s="70"/>
      <c r="G4533" s="4"/>
      <c r="H4533" s="71"/>
      <c r="I4533" s="71"/>
      <c r="J4533" s="70"/>
      <c r="K4533" s="70"/>
      <c r="L4533" s="70"/>
      <c r="M4533" s="70"/>
      <c r="N4533" s="70"/>
      <c r="O4533" s="70"/>
      <c r="P4533" s="70"/>
      <c r="Q4533" s="70"/>
      <c r="R4533" s="70"/>
      <c r="S4533" s="86"/>
      <c r="T4533" s="70"/>
      <c r="Z4533" s="68">
        <f t="shared" si="293"/>
        <v>1</v>
      </c>
      <c r="AC4533" s="1" t="str">
        <f t="shared" si="294"/>
        <v>1900</v>
      </c>
    </row>
    <row r="4534" spans="2:29" x14ac:dyDescent="0.25">
      <c r="B4534" s="1">
        <f t="shared" si="291"/>
        <v>0</v>
      </c>
      <c r="D4534" s="95" t="str">
        <f t="shared" si="292"/>
        <v/>
      </c>
      <c r="E4534" s="69"/>
      <c r="F4534" s="70"/>
      <c r="G4534" s="4"/>
      <c r="H4534" s="71"/>
      <c r="I4534" s="71"/>
      <c r="J4534" s="70"/>
      <c r="K4534" s="70"/>
      <c r="L4534" s="70"/>
      <c r="M4534" s="70"/>
      <c r="N4534" s="70"/>
      <c r="O4534" s="70"/>
      <c r="P4534" s="70"/>
      <c r="Q4534" s="70"/>
      <c r="R4534" s="70"/>
      <c r="S4534" s="86"/>
      <c r="T4534" s="70"/>
      <c r="Z4534" s="68">
        <f t="shared" si="293"/>
        <v>1</v>
      </c>
      <c r="AC4534" s="1" t="str">
        <f t="shared" si="294"/>
        <v>1900</v>
      </c>
    </row>
    <row r="4535" spans="2:29" x14ac:dyDescent="0.25">
      <c r="B4535" s="1">
        <f t="shared" si="291"/>
        <v>0</v>
      </c>
      <c r="D4535" s="95" t="str">
        <f t="shared" si="292"/>
        <v/>
      </c>
      <c r="E4535" s="69"/>
      <c r="F4535" s="70"/>
      <c r="G4535" s="4"/>
      <c r="H4535" s="71"/>
      <c r="I4535" s="71"/>
      <c r="J4535" s="70"/>
      <c r="K4535" s="70"/>
      <c r="L4535" s="70"/>
      <c r="M4535" s="70"/>
      <c r="N4535" s="70"/>
      <c r="O4535" s="70"/>
      <c r="P4535" s="70"/>
      <c r="Q4535" s="70"/>
      <c r="R4535" s="70"/>
      <c r="S4535" s="86"/>
      <c r="T4535" s="70"/>
      <c r="Z4535" s="68">
        <f t="shared" si="293"/>
        <v>1</v>
      </c>
      <c r="AC4535" s="1" t="str">
        <f t="shared" si="294"/>
        <v>1900</v>
      </c>
    </row>
    <row r="4536" spans="2:29" x14ac:dyDescent="0.25">
      <c r="B4536" s="1">
        <f t="shared" si="291"/>
        <v>0</v>
      </c>
      <c r="D4536" s="95" t="str">
        <f t="shared" si="292"/>
        <v/>
      </c>
      <c r="E4536" s="69"/>
      <c r="F4536" s="70"/>
      <c r="G4536" s="4"/>
      <c r="H4536" s="71"/>
      <c r="I4536" s="71"/>
      <c r="J4536" s="70"/>
      <c r="K4536" s="70"/>
      <c r="L4536" s="70"/>
      <c r="M4536" s="70"/>
      <c r="N4536" s="70"/>
      <c r="O4536" s="70"/>
      <c r="P4536" s="70"/>
      <c r="Q4536" s="70"/>
      <c r="R4536" s="70"/>
      <c r="S4536" s="86"/>
      <c r="T4536" s="70"/>
      <c r="Z4536" s="68">
        <f t="shared" si="293"/>
        <v>1</v>
      </c>
      <c r="AC4536" s="1" t="str">
        <f t="shared" si="294"/>
        <v>1900</v>
      </c>
    </row>
    <row r="4537" spans="2:29" x14ac:dyDescent="0.25">
      <c r="B4537" s="1">
        <f t="shared" si="291"/>
        <v>0</v>
      </c>
      <c r="D4537" s="95" t="str">
        <f t="shared" si="292"/>
        <v/>
      </c>
      <c r="E4537" s="69"/>
      <c r="F4537" s="70"/>
      <c r="G4537" s="4"/>
      <c r="H4537" s="71"/>
      <c r="I4537" s="71"/>
      <c r="J4537" s="70"/>
      <c r="K4537" s="70"/>
      <c r="L4537" s="70"/>
      <c r="M4537" s="70"/>
      <c r="N4537" s="70"/>
      <c r="O4537" s="70"/>
      <c r="P4537" s="70"/>
      <c r="Q4537" s="70"/>
      <c r="R4537" s="70"/>
      <c r="S4537" s="86"/>
      <c r="T4537" s="70"/>
      <c r="Z4537" s="68">
        <f t="shared" si="293"/>
        <v>1</v>
      </c>
      <c r="AC4537" s="1" t="str">
        <f t="shared" si="294"/>
        <v>1900</v>
      </c>
    </row>
    <row r="4538" spans="2:29" x14ac:dyDescent="0.25">
      <c r="B4538" s="1">
        <f t="shared" si="291"/>
        <v>0</v>
      </c>
      <c r="D4538" s="95" t="str">
        <f t="shared" si="292"/>
        <v/>
      </c>
      <c r="E4538" s="69"/>
      <c r="F4538" s="70"/>
      <c r="G4538" s="4"/>
      <c r="H4538" s="71"/>
      <c r="I4538" s="71"/>
      <c r="J4538" s="70"/>
      <c r="K4538" s="70"/>
      <c r="L4538" s="70"/>
      <c r="M4538" s="70"/>
      <c r="N4538" s="70"/>
      <c r="O4538" s="70"/>
      <c r="P4538" s="70"/>
      <c r="Q4538" s="70"/>
      <c r="R4538" s="70"/>
      <c r="S4538" s="86"/>
      <c r="T4538" s="70"/>
      <c r="Z4538" s="68">
        <f t="shared" si="293"/>
        <v>1</v>
      </c>
      <c r="AC4538" s="1" t="str">
        <f t="shared" si="294"/>
        <v>1900</v>
      </c>
    </row>
    <row r="4539" spans="2:29" x14ac:dyDescent="0.25">
      <c r="B4539" s="1">
        <f t="shared" si="291"/>
        <v>0</v>
      </c>
      <c r="D4539" s="95" t="str">
        <f t="shared" si="292"/>
        <v/>
      </c>
      <c r="E4539" s="69"/>
      <c r="F4539" s="70"/>
      <c r="G4539" s="4"/>
      <c r="H4539" s="71"/>
      <c r="I4539" s="71"/>
      <c r="J4539" s="70"/>
      <c r="K4539" s="70"/>
      <c r="L4539" s="70"/>
      <c r="M4539" s="70"/>
      <c r="N4539" s="70"/>
      <c r="O4539" s="70"/>
      <c r="P4539" s="70"/>
      <c r="Q4539" s="70"/>
      <c r="R4539" s="70"/>
      <c r="S4539" s="86"/>
      <c r="T4539" s="70"/>
      <c r="Z4539" s="68">
        <f t="shared" si="293"/>
        <v>1</v>
      </c>
      <c r="AC4539" s="1" t="str">
        <f t="shared" si="294"/>
        <v>1900</v>
      </c>
    </row>
    <row r="4540" spans="2:29" x14ac:dyDescent="0.25">
      <c r="B4540" s="1">
        <f t="shared" si="291"/>
        <v>0</v>
      </c>
      <c r="D4540" s="95" t="str">
        <f t="shared" si="292"/>
        <v/>
      </c>
      <c r="E4540" s="69"/>
      <c r="F4540" s="70"/>
      <c r="G4540" s="4"/>
      <c r="H4540" s="71"/>
      <c r="I4540" s="71"/>
      <c r="J4540" s="70"/>
      <c r="K4540" s="70"/>
      <c r="L4540" s="70"/>
      <c r="M4540" s="70"/>
      <c r="N4540" s="70"/>
      <c r="O4540" s="70"/>
      <c r="P4540" s="70"/>
      <c r="Q4540" s="70"/>
      <c r="R4540" s="70"/>
      <c r="S4540" s="86"/>
      <c r="T4540" s="70"/>
      <c r="Z4540" s="68">
        <f t="shared" si="293"/>
        <v>1</v>
      </c>
      <c r="AC4540" s="1" t="str">
        <f t="shared" si="294"/>
        <v>1900</v>
      </c>
    </row>
    <row r="4541" spans="2:29" x14ac:dyDescent="0.25">
      <c r="B4541" s="1">
        <f t="shared" si="291"/>
        <v>0</v>
      </c>
      <c r="D4541" s="95" t="str">
        <f t="shared" si="292"/>
        <v/>
      </c>
      <c r="E4541" s="69"/>
      <c r="F4541" s="70"/>
      <c r="G4541" s="4"/>
      <c r="H4541" s="71"/>
      <c r="I4541" s="71"/>
      <c r="J4541" s="70"/>
      <c r="K4541" s="70"/>
      <c r="L4541" s="70"/>
      <c r="M4541" s="70"/>
      <c r="N4541" s="70"/>
      <c r="O4541" s="70"/>
      <c r="P4541" s="70"/>
      <c r="Q4541" s="70"/>
      <c r="R4541" s="70"/>
      <c r="S4541" s="86"/>
      <c r="T4541" s="70"/>
      <c r="Z4541" s="68">
        <f t="shared" si="293"/>
        <v>1</v>
      </c>
      <c r="AC4541" s="1" t="str">
        <f t="shared" si="294"/>
        <v>1900</v>
      </c>
    </row>
    <row r="4542" spans="2:29" x14ac:dyDescent="0.25">
      <c r="B4542" s="1">
        <f t="shared" si="291"/>
        <v>0</v>
      </c>
      <c r="D4542" s="95" t="str">
        <f t="shared" si="292"/>
        <v/>
      </c>
      <c r="E4542" s="69"/>
      <c r="F4542" s="70"/>
      <c r="G4542" s="4"/>
      <c r="H4542" s="71"/>
      <c r="I4542" s="71"/>
      <c r="J4542" s="70"/>
      <c r="K4542" s="70"/>
      <c r="L4542" s="70"/>
      <c r="M4542" s="70"/>
      <c r="N4542" s="70"/>
      <c r="O4542" s="70"/>
      <c r="P4542" s="70"/>
      <c r="Q4542" s="70"/>
      <c r="R4542" s="70"/>
      <c r="S4542" s="86"/>
      <c r="T4542" s="70"/>
      <c r="Z4542" s="68">
        <f t="shared" si="293"/>
        <v>1</v>
      </c>
      <c r="AC4542" s="1" t="str">
        <f t="shared" si="294"/>
        <v>1900</v>
      </c>
    </row>
    <row r="4543" spans="2:29" x14ac:dyDescent="0.25">
      <c r="B4543" s="1">
        <f t="shared" si="291"/>
        <v>0</v>
      </c>
      <c r="D4543" s="95" t="str">
        <f t="shared" si="292"/>
        <v/>
      </c>
      <c r="E4543" s="69"/>
      <c r="F4543" s="70"/>
      <c r="G4543" s="4"/>
      <c r="H4543" s="71"/>
      <c r="I4543" s="71"/>
      <c r="J4543" s="70"/>
      <c r="K4543" s="70"/>
      <c r="L4543" s="70"/>
      <c r="M4543" s="70"/>
      <c r="N4543" s="70"/>
      <c r="O4543" s="70"/>
      <c r="P4543" s="70"/>
      <c r="Q4543" s="70"/>
      <c r="R4543" s="70"/>
      <c r="S4543" s="86"/>
      <c r="T4543" s="70"/>
      <c r="Z4543" s="68">
        <f t="shared" si="293"/>
        <v>1</v>
      </c>
      <c r="AC4543" s="1" t="str">
        <f t="shared" si="294"/>
        <v>1900</v>
      </c>
    </row>
    <row r="4544" spans="2:29" x14ac:dyDescent="0.25">
      <c r="B4544" s="1">
        <f t="shared" si="291"/>
        <v>0</v>
      </c>
      <c r="D4544" s="95" t="str">
        <f t="shared" si="292"/>
        <v/>
      </c>
      <c r="E4544" s="69"/>
      <c r="F4544" s="70"/>
      <c r="G4544" s="4"/>
      <c r="H4544" s="71"/>
      <c r="I4544" s="71"/>
      <c r="J4544" s="70"/>
      <c r="K4544" s="70"/>
      <c r="L4544" s="70"/>
      <c r="M4544" s="70"/>
      <c r="N4544" s="70"/>
      <c r="O4544" s="70"/>
      <c r="P4544" s="70"/>
      <c r="Q4544" s="70"/>
      <c r="R4544" s="70"/>
      <c r="S4544" s="86"/>
      <c r="T4544" s="70"/>
      <c r="Z4544" s="68">
        <f t="shared" si="293"/>
        <v>1</v>
      </c>
      <c r="AC4544" s="1" t="str">
        <f t="shared" si="294"/>
        <v>1900</v>
      </c>
    </row>
    <row r="4545" spans="2:29" x14ac:dyDescent="0.25">
      <c r="B4545" s="1">
        <f t="shared" si="291"/>
        <v>0</v>
      </c>
      <c r="D4545" s="95" t="str">
        <f t="shared" si="292"/>
        <v/>
      </c>
      <c r="E4545" s="69"/>
      <c r="F4545" s="70"/>
      <c r="G4545" s="4"/>
      <c r="H4545" s="71"/>
      <c r="I4545" s="71"/>
      <c r="J4545" s="70"/>
      <c r="K4545" s="70"/>
      <c r="L4545" s="70"/>
      <c r="M4545" s="70"/>
      <c r="N4545" s="70"/>
      <c r="O4545" s="70"/>
      <c r="P4545" s="70"/>
      <c r="Q4545" s="70"/>
      <c r="R4545" s="70"/>
      <c r="S4545" s="86"/>
      <c r="T4545" s="70"/>
      <c r="Z4545" s="68">
        <f t="shared" si="293"/>
        <v>1</v>
      </c>
      <c r="AC4545" s="1" t="str">
        <f t="shared" si="294"/>
        <v>1900</v>
      </c>
    </row>
    <row r="4546" spans="2:29" x14ac:dyDescent="0.25">
      <c r="B4546" s="1">
        <f t="shared" si="291"/>
        <v>0</v>
      </c>
      <c r="D4546" s="95" t="str">
        <f t="shared" si="292"/>
        <v/>
      </c>
      <c r="E4546" s="69"/>
      <c r="F4546" s="70"/>
      <c r="G4546" s="4"/>
      <c r="H4546" s="71"/>
      <c r="I4546" s="71"/>
      <c r="J4546" s="70"/>
      <c r="K4546" s="70"/>
      <c r="L4546" s="70"/>
      <c r="M4546" s="70"/>
      <c r="N4546" s="70"/>
      <c r="O4546" s="70"/>
      <c r="P4546" s="70"/>
      <c r="Q4546" s="70"/>
      <c r="R4546" s="70"/>
      <c r="S4546" s="86"/>
      <c r="T4546" s="70"/>
      <c r="Z4546" s="68">
        <f t="shared" si="293"/>
        <v>1</v>
      </c>
      <c r="AC4546" s="1" t="str">
        <f t="shared" si="294"/>
        <v>1900</v>
      </c>
    </row>
    <row r="4547" spans="2:29" x14ac:dyDescent="0.25">
      <c r="B4547" s="1">
        <f t="shared" si="291"/>
        <v>0</v>
      </c>
      <c r="D4547" s="95" t="str">
        <f t="shared" si="292"/>
        <v/>
      </c>
      <c r="E4547" s="69"/>
      <c r="F4547" s="70"/>
      <c r="G4547" s="4"/>
      <c r="H4547" s="71"/>
      <c r="I4547" s="71"/>
      <c r="J4547" s="70"/>
      <c r="K4547" s="70"/>
      <c r="L4547" s="70"/>
      <c r="M4547" s="70"/>
      <c r="N4547" s="70"/>
      <c r="O4547" s="70"/>
      <c r="P4547" s="70"/>
      <c r="Q4547" s="70"/>
      <c r="R4547" s="70"/>
      <c r="S4547" s="86"/>
      <c r="T4547" s="70"/>
      <c r="Z4547" s="68">
        <f t="shared" si="293"/>
        <v>1</v>
      </c>
      <c r="AC4547" s="1" t="str">
        <f t="shared" si="294"/>
        <v>1900</v>
      </c>
    </row>
    <row r="4548" spans="2:29" x14ac:dyDescent="0.25">
      <c r="B4548" s="1">
        <f t="shared" ref="B4548:B4611" si="295">IF($B$1=YEAR(Z4548),D4548,0)</f>
        <v>0</v>
      </c>
      <c r="D4548" s="95" t="str">
        <f t="shared" ref="D4548:D4611" si="296">IF(Z4548&lt;&gt;$Y$2,IF(YEAR(Z4548)=YEAR(Z4547),D4547+1,1),"")</f>
        <v/>
      </c>
      <c r="E4548" s="69"/>
      <c r="F4548" s="70"/>
      <c r="G4548" s="4"/>
      <c r="H4548" s="71"/>
      <c r="I4548" s="71"/>
      <c r="J4548" s="70"/>
      <c r="K4548" s="70"/>
      <c r="L4548" s="70"/>
      <c r="M4548" s="70"/>
      <c r="N4548" s="70"/>
      <c r="O4548" s="70"/>
      <c r="P4548" s="70"/>
      <c r="Q4548" s="70"/>
      <c r="R4548" s="70"/>
      <c r="S4548" s="86"/>
      <c r="T4548" s="70"/>
      <c r="Z4548" s="68">
        <f t="shared" ref="Z4548:Z4611" si="297">IF(CONCATENATE(F4548,F4549,F4550,F4551,F4552,F4553)&lt;&gt;"",IF(AND(E4548&lt;&gt;0,ISNUMBER(E4548)=TRUE),E4548,Z4547),$Y$2)</f>
        <v>1</v>
      </c>
      <c r="AC4548" s="1" t="str">
        <f t="shared" si="294"/>
        <v>1900</v>
      </c>
    </row>
    <row r="4549" spans="2:29" x14ac:dyDescent="0.25">
      <c r="B4549" s="1">
        <f t="shared" si="295"/>
        <v>0</v>
      </c>
      <c r="D4549" s="95" t="str">
        <f t="shared" si="296"/>
        <v/>
      </c>
      <c r="E4549" s="69"/>
      <c r="F4549" s="70"/>
      <c r="G4549" s="4"/>
      <c r="H4549" s="71"/>
      <c r="I4549" s="71"/>
      <c r="J4549" s="70"/>
      <c r="K4549" s="70"/>
      <c r="L4549" s="70"/>
      <c r="M4549" s="70"/>
      <c r="N4549" s="70"/>
      <c r="O4549" s="70"/>
      <c r="P4549" s="70"/>
      <c r="Q4549" s="70"/>
      <c r="R4549" s="70"/>
      <c r="S4549" s="86"/>
      <c r="T4549" s="70"/>
      <c r="Z4549" s="68">
        <f t="shared" si="297"/>
        <v>1</v>
      </c>
      <c r="AC4549" s="1" t="str">
        <f t="shared" ref="AC4549:AC4612" si="298">YEAR(Z4549)&amp;F4549&amp;G4549</f>
        <v>1900</v>
      </c>
    </row>
    <row r="4550" spans="2:29" x14ac:dyDescent="0.25">
      <c r="B4550" s="1">
        <f t="shared" si="295"/>
        <v>0</v>
      </c>
      <c r="D4550" s="95" t="str">
        <f t="shared" si="296"/>
        <v/>
      </c>
      <c r="E4550" s="69"/>
      <c r="F4550" s="70"/>
      <c r="G4550" s="4"/>
      <c r="H4550" s="71"/>
      <c r="I4550" s="71"/>
      <c r="J4550" s="70"/>
      <c r="K4550" s="70"/>
      <c r="L4550" s="70"/>
      <c r="M4550" s="70"/>
      <c r="N4550" s="70"/>
      <c r="O4550" s="70"/>
      <c r="P4550" s="70"/>
      <c r="Q4550" s="70"/>
      <c r="R4550" s="70"/>
      <c r="S4550" s="86"/>
      <c r="T4550" s="70"/>
      <c r="Z4550" s="68">
        <f t="shared" si="297"/>
        <v>1</v>
      </c>
      <c r="AC4550" s="1" t="str">
        <f t="shared" si="298"/>
        <v>1900</v>
      </c>
    </row>
    <row r="4551" spans="2:29" x14ac:dyDescent="0.25">
      <c r="B4551" s="1">
        <f t="shared" si="295"/>
        <v>0</v>
      </c>
      <c r="D4551" s="95" t="str">
        <f t="shared" si="296"/>
        <v/>
      </c>
      <c r="E4551" s="69"/>
      <c r="F4551" s="70"/>
      <c r="G4551" s="4"/>
      <c r="H4551" s="71"/>
      <c r="I4551" s="71"/>
      <c r="J4551" s="70"/>
      <c r="K4551" s="70"/>
      <c r="L4551" s="70"/>
      <c r="M4551" s="70"/>
      <c r="N4551" s="70"/>
      <c r="O4551" s="70"/>
      <c r="P4551" s="70"/>
      <c r="Q4551" s="70"/>
      <c r="R4551" s="70"/>
      <c r="S4551" s="86"/>
      <c r="T4551" s="70"/>
      <c r="Z4551" s="68">
        <f t="shared" si="297"/>
        <v>1</v>
      </c>
      <c r="AC4551" s="1" t="str">
        <f t="shared" si="298"/>
        <v>1900</v>
      </c>
    </row>
    <row r="4552" spans="2:29" x14ac:dyDescent="0.25">
      <c r="B4552" s="1">
        <f t="shared" si="295"/>
        <v>0</v>
      </c>
      <c r="D4552" s="95" t="str">
        <f t="shared" si="296"/>
        <v/>
      </c>
      <c r="E4552" s="69"/>
      <c r="F4552" s="70"/>
      <c r="G4552" s="4"/>
      <c r="H4552" s="71"/>
      <c r="I4552" s="71"/>
      <c r="J4552" s="70"/>
      <c r="K4552" s="70"/>
      <c r="L4552" s="70"/>
      <c r="M4552" s="70"/>
      <c r="N4552" s="70"/>
      <c r="O4552" s="70"/>
      <c r="P4552" s="70"/>
      <c r="Q4552" s="70"/>
      <c r="R4552" s="70"/>
      <c r="S4552" s="86"/>
      <c r="T4552" s="70"/>
      <c r="Z4552" s="68">
        <f t="shared" si="297"/>
        <v>1</v>
      </c>
      <c r="AC4552" s="1" t="str">
        <f t="shared" si="298"/>
        <v>1900</v>
      </c>
    </row>
    <row r="4553" spans="2:29" x14ac:dyDescent="0.25">
      <c r="B4553" s="1">
        <f t="shared" si="295"/>
        <v>0</v>
      </c>
      <c r="D4553" s="95" t="str">
        <f t="shared" si="296"/>
        <v/>
      </c>
      <c r="E4553" s="69"/>
      <c r="F4553" s="70"/>
      <c r="G4553" s="4"/>
      <c r="H4553" s="71"/>
      <c r="I4553" s="71"/>
      <c r="J4553" s="70"/>
      <c r="K4553" s="70"/>
      <c r="L4553" s="70"/>
      <c r="M4553" s="70"/>
      <c r="N4553" s="70"/>
      <c r="O4553" s="70"/>
      <c r="P4553" s="70"/>
      <c r="Q4553" s="70"/>
      <c r="R4553" s="70"/>
      <c r="S4553" s="86"/>
      <c r="T4553" s="70"/>
      <c r="Z4553" s="68">
        <f t="shared" si="297"/>
        <v>1</v>
      </c>
      <c r="AC4553" s="1" t="str">
        <f t="shared" si="298"/>
        <v>1900</v>
      </c>
    </row>
    <row r="4554" spans="2:29" x14ac:dyDescent="0.25">
      <c r="B4554" s="1">
        <f t="shared" si="295"/>
        <v>0</v>
      </c>
      <c r="D4554" s="95" t="str">
        <f t="shared" si="296"/>
        <v/>
      </c>
      <c r="E4554" s="69"/>
      <c r="F4554" s="70"/>
      <c r="G4554" s="4"/>
      <c r="H4554" s="71"/>
      <c r="I4554" s="71"/>
      <c r="J4554" s="70"/>
      <c r="K4554" s="70"/>
      <c r="L4554" s="70"/>
      <c r="M4554" s="70"/>
      <c r="N4554" s="70"/>
      <c r="O4554" s="70"/>
      <c r="P4554" s="70"/>
      <c r="Q4554" s="70"/>
      <c r="R4554" s="70"/>
      <c r="S4554" s="86"/>
      <c r="T4554" s="70"/>
      <c r="Z4554" s="68">
        <f t="shared" si="297"/>
        <v>1</v>
      </c>
      <c r="AC4554" s="1" t="str">
        <f t="shared" si="298"/>
        <v>1900</v>
      </c>
    </row>
    <row r="4555" spans="2:29" x14ac:dyDescent="0.25">
      <c r="B4555" s="1">
        <f t="shared" si="295"/>
        <v>0</v>
      </c>
      <c r="D4555" s="95" t="str">
        <f t="shared" si="296"/>
        <v/>
      </c>
      <c r="E4555" s="69"/>
      <c r="F4555" s="70"/>
      <c r="G4555" s="4"/>
      <c r="H4555" s="71"/>
      <c r="I4555" s="71"/>
      <c r="J4555" s="70"/>
      <c r="K4555" s="70"/>
      <c r="L4555" s="70"/>
      <c r="M4555" s="70"/>
      <c r="N4555" s="70"/>
      <c r="O4555" s="70"/>
      <c r="P4555" s="70"/>
      <c r="Q4555" s="70"/>
      <c r="R4555" s="70"/>
      <c r="S4555" s="86"/>
      <c r="T4555" s="70"/>
      <c r="Z4555" s="68">
        <f t="shared" si="297"/>
        <v>1</v>
      </c>
      <c r="AC4555" s="1" t="str">
        <f t="shared" si="298"/>
        <v>1900</v>
      </c>
    </row>
    <row r="4556" spans="2:29" x14ac:dyDescent="0.25">
      <c r="B4556" s="1">
        <f t="shared" si="295"/>
        <v>0</v>
      </c>
      <c r="D4556" s="95" t="str">
        <f t="shared" si="296"/>
        <v/>
      </c>
      <c r="E4556" s="69"/>
      <c r="F4556" s="70"/>
      <c r="G4556" s="4"/>
      <c r="H4556" s="71"/>
      <c r="I4556" s="71"/>
      <c r="J4556" s="70"/>
      <c r="K4556" s="70"/>
      <c r="L4556" s="70"/>
      <c r="M4556" s="70"/>
      <c r="N4556" s="70"/>
      <c r="O4556" s="70"/>
      <c r="P4556" s="70"/>
      <c r="Q4556" s="70"/>
      <c r="R4556" s="70"/>
      <c r="S4556" s="86"/>
      <c r="T4556" s="70"/>
      <c r="Z4556" s="68">
        <f t="shared" si="297"/>
        <v>1</v>
      </c>
      <c r="AC4556" s="1" t="str">
        <f t="shared" si="298"/>
        <v>1900</v>
      </c>
    </row>
    <row r="4557" spans="2:29" x14ac:dyDescent="0.25">
      <c r="B4557" s="1">
        <f t="shared" si="295"/>
        <v>0</v>
      </c>
      <c r="D4557" s="95" t="str">
        <f t="shared" si="296"/>
        <v/>
      </c>
      <c r="E4557" s="69"/>
      <c r="F4557" s="70"/>
      <c r="G4557" s="4"/>
      <c r="H4557" s="71"/>
      <c r="I4557" s="71"/>
      <c r="J4557" s="70"/>
      <c r="K4557" s="70"/>
      <c r="L4557" s="70"/>
      <c r="M4557" s="70"/>
      <c r="N4557" s="70"/>
      <c r="O4557" s="70"/>
      <c r="P4557" s="70"/>
      <c r="Q4557" s="70"/>
      <c r="R4557" s="70"/>
      <c r="S4557" s="86"/>
      <c r="T4557" s="70"/>
      <c r="Z4557" s="68">
        <f t="shared" si="297"/>
        <v>1</v>
      </c>
      <c r="AC4557" s="1" t="str">
        <f t="shared" si="298"/>
        <v>1900</v>
      </c>
    </row>
    <row r="4558" spans="2:29" x14ac:dyDescent="0.25">
      <c r="B4558" s="1">
        <f t="shared" si="295"/>
        <v>0</v>
      </c>
      <c r="D4558" s="95" t="str">
        <f t="shared" si="296"/>
        <v/>
      </c>
      <c r="E4558" s="69"/>
      <c r="F4558" s="70"/>
      <c r="G4558" s="4"/>
      <c r="H4558" s="71"/>
      <c r="I4558" s="71"/>
      <c r="J4558" s="70"/>
      <c r="K4558" s="70"/>
      <c r="L4558" s="70"/>
      <c r="M4558" s="70"/>
      <c r="N4558" s="70"/>
      <c r="O4558" s="70"/>
      <c r="P4558" s="70"/>
      <c r="Q4558" s="70"/>
      <c r="R4558" s="70"/>
      <c r="S4558" s="86"/>
      <c r="T4558" s="70"/>
      <c r="Z4558" s="68">
        <f t="shared" si="297"/>
        <v>1</v>
      </c>
      <c r="AC4558" s="1" t="str">
        <f t="shared" si="298"/>
        <v>1900</v>
      </c>
    </row>
    <row r="4559" spans="2:29" x14ac:dyDescent="0.25">
      <c r="B4559" s="1">
        <f t="shared" si="295"/>
        <v>0</v>
      </c>
      <c r="D4559" s="95" t="str">
        <f t="shared" si="296"/>
        <v/>
      </c>
      <c r="E4559" s="69"/>
      <c r="F4559" s="70"/>
      <c r="G4559" s="4"/>
      <c r="H4559" s="71"/>
      <c r="I4559" s="71"/>
      <c r="J4559" s="70"/>
      <c r="K4559" s="70"/>
      <c r="L4559" s="70"/>
      <c r="M4559" s="70"/>
      <c r="N4559" s="70"/>
      <c r="O4559" s="70"/>
      <c r="P4559" s="70"/>
      <c r="Q4559" s="70"/>
      <c r="R4559" s="70"/>
      <c r="S4559" s="86"/>
      <c r="T4559" s="70"/>
      <c r="Z4559" s="68">
        <f t="shared" si="297"/>
        <v>1</v>
      </c>
      <c r="AC4559" s="1" t="str">
        <f t="shared" si="298"/>
        <v>1900</v>
      </c>
    </row>
    <row r="4560" spans="2:29" x14ac:dyDescent="0.25">
      <c r="B4560" s="1">
        <f t="shared" si="295"/>
        <v>0</v>
      </c>
      <c r="D4560" s="95" t="str">
        <f t="shared" si="296"/>
        <v/>
      </c>
      <c r="E4560" s="69"/>
      <c r="F4560" s="70"/>
      <c r="G4560" s="4"/>
      <c r="H4560" s="71"/>
      <c r="I4560" s="71"/>
      <c r="J4560" s="70"/>
      <c r="K4560" s="70"/>
      <c r="L4560" s="70"/>
      <c r="M4560" s="70"/>
      <c r="N4560" s="70"/>
      <c r="O4560" s="70"/>
      <c r="P4560" s="70"/>
      <c r="Q4560" s="70"/>
      <c r="R4560" s="70"/>
      <c r="S4560" s="86"/>
      <c r="T4560" s="70"/>
      <c r="Z4560" s="68">
        <f t="shared" si="297"/>
        <v>1</v>
      </c>
      <c r="AC4560" s="1" t="str">
        <f t="shared" si="298"/>
        <v>1900</v>
      </c>
    </row>
    <row r="4561" spans="2:29" x14ac:dyDescent="0.25">
      <c r="B4561" s="1">
        <f t="shared" si="295"/>
        <v>0</v>
      </c>
      <c r="D4561" s="95" t="str">
        <f t="shared" si="296"/>
        <v/>
      </c>
      <c r="E4561" s="69"/>
      <c r="F4561" s="70"/>
      <c r="G4561" s="4"/>
      <c r="H4561" s="71"/>
      <c r="I4561" s="71"/>
      <c r="J4561" s="70"/>
      <c r="K4561" s="70"/>
      <c r="L4561" s="70"/>
      <c r="M4561" s="70"/>
      <c r="N4561" s="70"/>
      <c r="O4561" s="70"/>
      <c r="P4561" s="70"/>
      <c r="Q4561" s="70"/>
      <c r="R4561" s="70"/>
      <c r="S4561" s="86"/>
      <c r="T4561" s="70"/>
      <c r="Z4561" s="68">
        <f t="shared" si="297"/>
        <v>1</v>
      </c>
      <c r="AC4561" s="1" t="str">
        <f t="shared" si="298"/>
        <v>1900</v>
      </c>
    </row>
    <row r="4562" spans="2:29" x14ac:dyDescent="0.25">
      <c r="B4562" s="1">
        <f t="shared" si="295"/>
        <v>0</v>
      </c>
      <c r="D4562" s="95" t="str">
        <f t="shared" si="296"/>
        <v/>
      </c>
      <c r="E4562" s="69"/>
      <c r="F4562" s="70"/>
      <c r="G4562" s="4"/>
      <c r="H4562" s="71"/>
      <c r="I4562" s="71"/>
      <c r="J4562" s="70"/>
      <c r="K4562" s="70"/>
      <c r="L4562" s="70"/>
      <c r="M4562" s="70"/>
      <c r="N4562" s="70"/>
      <c r="O4562" s="70"/>
      <c r="P4562" s="70"/>
      <c r="Q4562" s="70"/>
      <c r="R4562" s="70"/>
      <c r="S4562" s="86"/>
      <c r="T4562" s="70"/>
      <c r="Z4562" s="68">
        <f t="shared" si="297"/>
        <v>1</v>
      </c>
      <c r="AC4562" s="1" t="str">
        <f t="shared" si="298"/>
        <v>1900</v>
      </c>
    </row>
    <row r="4563" spans="2:29" x14ac:dyDescent="0.25">
      <c r="B4563" s="1">
        <f t="shared" si="295"/>
        <v>0</v>
      </c>
      <c r="D4563" s="95" t="str">
        <f t="shared" si="296"/>
        <v/>
      </c>
      <c r="E4563" s="69"/>
      <c r="F4563" s="70"/>
      <c r="G4563" s="4"/>
      <c r="H4563" s="71"/>
      <c r="I4563" s="71"/>
      <c r="J4563" s="70"/>
      <c r="K4563" s="70"/>
      <c r="L4563" s="70"/>
      <c r="M4563" s="70"/>
      <c r="N4563" s="70"/>
      <c r="O4563" s="70"/>
      <c r="P4563" s="70"/>
      <c r="Q4563" s="70"/>
      <c r="R4563" s="70"/>
      <c r="S4563" s="86"/>
      <c r="T4563" s="70"/>
      <c r="Z4563" s="68">
        <f t="shared" si="297"/>
        <v>1</v>
      </c>
      <c r="AC4563" s="1" t="str">
        <f t="shared" si="298"/>
        <v>1900</v>
      </c>
    </row>
    <row r="4564" spans="2:29" x14ac:dyDescent="0.25">
      <c r="B4564" s="1">
        <f t="shared" si="295"/>
        <v>0</v>
      </c>
      <c r="D4564" s="95" t="str">
        <f t="shared" si="296"/>
        <v/>
      </c>
      <c r="E4564" s="69"/>
      <c r="F4564" s="70"/>
      <c r="G4564" s="4"/>
      <c r="H4564" s="71"/>
      <c r="I4564" s="71"/>
      <c r="J4564" s="70"/>
      <c r="K4564" s="70"/>
      <c r="L4564" s="70"/>
      <c r="M4564" s="70"/>
      <c r="N4564" s="70"/>
      <c r="O4564" s="70"/>
      <c r="P4564" s="70"/>
      <c r="Q4564" s="70"/>
      <c r="R4564" s="70"/>
      <c r="S4564" s="86"/>
      <c r="T4564" s="70"/>
      <c r="Z4564" s="68">
        <f t="shared" si="297"/>
        <v>1</v>
      </c>
      <c r="AC4564" s="1" t="str">
        <f t="shared" si="298"/>
        <v>1900</v>
      </c>
    </row>
    <row r="4565" spans="2:29" x14ac:dyDescent="0.25">
      <c r="B4565" s="1">
        <f t="shared" si="295"/>
        <v>0</v>
      </c>
      <c r="D4565" s="95" t="str">
        <f t="shared" si="296"/>
        <v/>
      </c>
      <c r="E4565" s="69"/>
      <c r="F4565" s="70"/>
      <c r="G4565" s="4"/>
      <c r="H4565" s="71"/>
      <c r="I4565" s="71"/>
      <c r="J4565" s="70"/>
      <c r="K4565" s="70"/>
      <c r="L4565" s="70"/>
      <c r="M4565" s="70"/>
      <c r="N4565" s="70"/>
      <c r="O4565" s="70"/>
      <c r="P4565" s="70"/>
      <c r="Q4565" s="70"/>
      <c r="R4565" s="70"/>
      <c r="S4565" s="86"/>
      <c r="T4565" s="70"/>
      <c r="Z4565" s="68">
        <f t="shared" si="297"/>
        <v>1</v>
      </c>
      <c r="AC4565" s="1" t="str">
        <f t="shared" si="298"/>
        <v>1900</v>
      </c>
    </row>
    <row r="4566" spans="2:29" x14ac:dyDescent="0.25">
      <c r="B4566" s="1">
        <f t="shared" si="295"/>
        <v>0</v>
      </c>
      <c r="D4566" s="95" t="str">
        <f t="shared" si="296"/>
        <v/>
      </c>
      <c r="E4566" s="69"/>
      <c r="F4566" s="70"/>
      <c r="G4566" s="4"/>
      <c r="H4566" s="71"/>
      <c r="I4566" s="71"/>
      <c r="J4566" s="70"/>
      <c r="K4566" s="70"/>
      <c r="L4566" s="70"/>
      <c r="M4566" s="70"/>
      <c r="N4566" s="70"/>
      <c r="O4566" s="70"/>
      <c r="P4566" s="70"/>
      <c r="Q4566" s="70"/>
      <c r="R4566" s="70"/>
      <c r="S4566" s="86"/>
      <c r="T4566" s="70"/>
      <c r="Z4566" s="68">
        <f t="shared" si="297"/>
        <v>1</v>
      </c>
      <c r="AC4566" s="1" t="str">
        <f t="shared" si="298"/>
        <v>1900</v>
      </c>
    </row>
    <row r="4567" spans="2:29" x14ac:dyDescent="0.25">
      <c r="B4567" s="1">
        <f t="shared" si="295"/>
        <v>0</v>
      </c>
      <c r="D4567" s="95" t="str">
        <f t="shared" si="296"/>
        <v/>
      </c>
      <c r="E4567" s="69"/>
      <c r="F4567" s="70"/>
      <c r="G4567" s="4"/>
      <c r="H4567" s="71"/>
      <c r="I4567" s="71"/>
      <c r="J4567" s="70"/>
      <c r="K4567" s="70"/>
      <c r="L4567" s="70"/>
      <c r="M4567" s="70"/>
      <c r="N4567" s="70"/>
      <c r="O4567" s="70"/>
      <c r="P4567" s="70"/>
      <c r="Q4567" s="70"/>
      <c r="R4567" s="70"/>
      <c r="S4567" s="86"/>
      <c r="T4567" s="70"/>
      <c r="Z4567" s="68">
        <f t="shared" si="297"/>
        <v>1</v>
      </c>
      <c r="AC4567" s="1" t="str">
        <f t="shared" si="298"/>
        <v>1900</v>
      </c>
    </row>
    <row r="4568" spans="2:29" x14ac:dyDescent="0.25">
      <c r="B4568" s="1">
        <f t="shared" si="295"/>
        <v>0</v>
      </c>
      <c r="D4568" s="95" t="str">
        <f t="shared" si="296"/>
        <v/>
      </c>
      <c r="E4568" s="69"/>
      <c r="F4568" s="70"/>
      <c r="G4568" s="4"/>
      <c r="H4568" s="71"/>
      <c r="I4568" s="71"/>
      <c r="J4568" s="70"/>
      <c r="K4568" s="70"/>
      <c r="L4568" s="70"/>
      <c r="M4568" s="70"/>
      <c r="N4568" s="70"/>
      <c r="O4568" s="70"/>
      <c r="P4568" s="70"/>
      <c r="Q4568" s="70"/>
      <c r="R4568" s="70"/>
      <c r="S4568" s="86"/>
      <c r="T4568" s="70"/>
      <c r="Z4568" s="68">
        <f t="shared" si="297"/>
        <v>1</v>
      </c>
      <c r="AC4568" s="1" t="str">
        <f t="shared" si="298"/>
        <v>1900</v>
      </c>
    </row>
    <row r="4569" spans="2:29" x14ac:dyDescent="0.25">
      <c r="B4569" s="1">
        <f t="shared" si="295"/>
        <v>0</v>
      </c>
      <c r="D4569" s="95" t="str">
        <f t="shared" si="296"/>
        <v/>
      </c>
      <c r="E4569" s="69"/>
      <c r="F4569" s="70"/>
      <c r="G4569" s="4"/>
      <c r="H4569" s="71"/>
      <c r="I4569" s="71"/>
      <c r="J4569" s="70"/>
      <c r="K4569" s="70"/>
      <c r="L4569" s="70"/>
      <c r="M4569" s="70"/>
      <c r="N4569" s="70"/>
      <c r="O4569" s="70"/>
      <c r="P4569" s="70"/>
      <c r="Q4569" s="70"/>
      <c r="R4569" s="70"/>
      <c r="S4569" s="86"/>
      <c r="T4569" s="70"/>
      <c r="Z4569" s="68">
        <f t="shared" si="297"/>
        <v>1</v>
      </c>
      <c r="AC4569" s="1" t="str">
        <f t="shared" si="298"/>
        <v>1900</v>
      </c>
    </row>
    <row r="4570" spans="2:29" x14ac:dyDescent="0.25">
      <c r="B4570" s="1">
        <f t="shared" si="295"/>
        <v>0</v>
      </c>
      <c r="D4570" s="95" t="str">
        <f t="shared" si="296"/>
        <v/>
      </c>
      <c r="E4570" s="69"/>
      <c r="F4570" s="70"/>
      <c r="G4570" s="4"/>
      <c r="H4570" s="71"/>
      <c r="I4570" s="71"/>
      <c r="J4570" s="70"/>
      <c r="K4570" s="70"/>
      <c r="L4570" s="70"/>
      <c r="M4570" s="70"/>
      <c r="N4570" s="70"/>
      <c r="O4570" s="70"/>
      <c r="P4570" s="70"/>
      <c r="Q4570" s="70"/>
      <c r="R4570" s="70"/>
      <c r="S4570" s="86"/>
      <c r="T4570" s="70"/>
      <c r="Z4570" s="68">
        <f t="shared" si="297"/>
        <v>1</v>
      </c>
      <c r="AC4570" s="1" t="str">
        <f t="shared" si="298"/>
        <v>1900</v>
      </c>
    </row>
    <row r="4571" spans="2:29" x14ac:dyDescent="0.25">
      <c r="B4571" s="1">
        <f t="shared" si="295"/>
        <v>0</v>
      </c>
      <c r="D4571" s="95" t="str">
        <f t="shared" si="296"/>
        <v/>
      </c>
      <c r="E4571" s="69"/>
      <c r="F4571" s="70"/>
      <c r="G4571" s="4"/>
      <c r="H4571" s="71"/>
      <c r="I4571" s="71"/>
      <c r="J4571" s="70"/>
      <c r="K4571" s="70"/>
      <c r="L4571" s="70"/>
      <c r="M4571" s="70"/>
      <c r="N4571" s="70"/>
      <c r="O4571" s="70"/>
      <c r="P4571" s="70"/>
      <c r="Q4571" s="70"/>
      <c r="R4571" s="70"/>
      <c r="S4571" s="86"/>
      <c r="T4571" s="70"/>
      <c r="Z4571" s="68">
        <f t="shared" si="297"/>
        <v>1</v>
      </c>
      <c r="AC4571" s="1" t="str">
        <f t="shared" si="298"/>
        <v>1900</v>
      </c>
    </row>
    <row r="4572" spans="2:29" x14ac:dyDescent="0.25">
      <c r="B4572" s="1">
        <f t="shared" si="295"/>
        <v>0</v>
      </c>
      <c r="D4572" s="95" t="str">
        <f t="shared" si="296"/>
        <v/>
      </c>
      <c r="E4572" s="69"/>
      <c r="F4572" s="70"/>
      <c r="G4572" s="4"/>
      <c r="H4572" s="71"/>
      <c r="I4572" s="71"/>
      <c r="J4572" s="70"/>
      <c r="K4572" s="70"/>
      <c r="L4572" s="70"/>
      <c r="M4572" s="70"/>
      <c r="N4572" s="70"/>
      <c r="O4572" s="70"/>
      <c r="P4572" s="70"/>
      <c r="Q4572" s="70"/>
      <c r="R4572" s="70"/>
      <c r="S4572" s="86"/>
      <c r="T4572" s="70"/>
      <c r="Z4572" s="68">
        <f t="shared" si="297"/>
        <v>1</v>
      </c>
      <c r="AC4572" s="1" t="str">
        <f t="shared" si="298"/>
        <v>1900</v>
      </c>
    </row>
    <row r="4573" spans="2:29" x14ac:dyDescent="0.25">
      <c r="B4573" s="1">
        <f t="shared" si="295"/>
        <v>0</v>
      </c>
      <c r="D4573" s="95" t="str">
        <f t="shared" si="296"/>
        <v/>
      </c>
      <c r="E4573" s="69"/>
      <c r="F4573" s="70"/>
      <c r="G4573" s="4"/>
      <c r="H4573" s="71"/>
      <c r="I4573" s="71"/>
      <c r="J4573" s="70"/>
      <c r="K4573" s="70"/>
      <c r="L4573" s="70"/>
      <c r="M4573" s="70"/>
      <c r="N4573" s="70"/>
      <c r="O4573" s="70"/>
      <c r="P4573" s="70"/>
      <c r="Q4573" s="70"/>
      <c r="R4573" s="70"/>
      <c r="S4573" s="86"/>
      <c r="T4573" s="70"/>
      <c r="Z4573" s="68">
        <f t="shared" si="297"/>
        <v>1</v>
      </c>
      <c r="AC4573" s="1" t="str">
        <f t="shared" si="298"/>
        <v>1900</v>
      </c>
    </row>
    <row r="4574" spans="2:29" x14ac:dyDescent="0.25">
      <c r="B4574" s="1">
        <f t="shared" si="295"/>
        <v>0</v>
      </c>
      <c r="D4574" s="95" t="str">
        <f t="shared" si="296"/>
        <v/>
      </c>
      <c r="E4574" s="69"/>
      <c r="F4574" s="70"/>
      <c r="G4574" s="4"/>
      <c r="H4574" s="71"/>
      <c r="I4574" s="71"/>
      <c r="J4574" s="70"/>
      <c r="K4574" s="70"/>
      <c r="L4574" s="70"/>
      <c r="M4574" s="70"/>
      <c r="N4574" s="70"/>
      <c r="O4574" s="70"/>
      <c r="P4574" s="70"/>
      <c r="Q4574" s="70"/>
      <c r="R4574" s="70"/>
      <c r="S4574" s="86"/>
      <c r="T4574" s="70"/>
      <c r="Z4574" s="68">
        <f t="shared" si="297"/>
        <v>1</v>
      </c>
      <c r="AC4574" s="1" t="str">
        <f t="shared" si="298"/>
        <v>1900</v>
      </c>
    </row>
    <row r="4575" spans="2:29" x14ac:dyDescent="0.25">
      <c r="B4575" s="1">
        <f t="shared" si="295"/>
        <v>0</v>
      </c>
      <c r="D4575" s="95" t="str">
        <f t="shared" si="296"/>
        <v/>
      </c>
      <c r="E4575" s="69"/>
      <c r="F4575" s="70"/>
      <c r="G4575" s="4"/>
      <c r="H4575" s="71"/>
      <c r="I4575" s="71"/>
      <c r="J4575" s="70"/>
      <c r="K4575" s="70"/>
      <c r="L4575" s="70"/>
      <c r="M4575" s="70"/>
      <c r="N4575" s="70"/>
      <c r="O4575" s="70"/>
      <c r="P4575" s="70"/>
      <c r="Q4575" s="70"/>
      <c r="R4575" s="70"/>
      <c r="S4575" s="86"/>
      <c r="T4575" s="70"/>
      <c r="Z4575" s="68">
        <f t="shared" si="297"/>
        <v>1</v>
      </c>
      <c r="AC4575" s="1" t="str">
        <f t="shared" si="298"/>
        <v>1900</v>
      </c>
    </row>
    <row r="4576" spans="2:29" x14ac:dyDescent="0.25">
      <c r="B4576" s="1">
        <f t="shared" si="295"/>
        <v>0</v>
      </c>
      <c r="D4576" s="95" t="str">
        <f t="shared" si="296"/>
        <v/>
      </c>
      <c r="E4576" s="69"/>
      <c r="F4576" s="70"/>
      <c r="G4576" s="4"/>
      <c r="H4576" s="71"/>
      <c r="I4576" s="71"/>
      <c r="J4576" s="70"/>
      <c r="K4576" s="70"/>
      <c r="L4576" s="70"/>
      <c r="M4576" s="70"/>
      <c r="N4576" s="70"/>
      <c r="O4576" s="70"/>
      <c r="P4576" s="70"/>
      <c r="Q4576" s="70"/>
      <c r="R4576" s="70"/>
      <c r="S4576" s="86"/>
      <c r="T4576" s="70"/>
      <c r="Z4576" s="68">
        <f t="shared" si="297"/>
        <v>1</v>
      </c>
      <c r="AC4576" s="1" t="str">
        <f t="shared" si="298"/>
        <v>1900</v>
      </c>
    </row>
    <row r="4577" spans="2:29" x14ac:dyDescent="0.25">
      <c r="B4577" s="1">
        <f t="shared" si="295"/>
        <v>0</v>
      </c>
      <c r="D4577" s="95" t="str">
        <f t="shared" si="296"/>
        <v/>
      </c>
      <c r="E4577" s="69"/>
      <c r="F4577" s="70"/>
      <c r="G4577" s="4"/>
      <c r="H4577" s="71"/>
      <c r="I4577" s="71"/>
      <c r="J4577" s="70"/>
      <c r="K4577" s="70"/>
      <c r="L4577" s="70"/>
      <c r="M4577" s="70"/>
      <c r="N4577" s="70"/>
      <c r="O4577" s="70"/>
      <c r="P4577" s="70"/>
      <c r="Q4577" s="70"/>
      <c r="R4577" s="70"/>
      <c r="S4577" s="86"/>
      <c r="T4577" s="70"/>
      <c r="Z4577" s="68">
        <f t="shared" si="297"/>
        <v>1</v>
      </c>
      <c r="AC4577" s="1" t="str">
        <f t="shared" si="298"/>
        <v>1900</v>
      </c>
    </row>
    <row r="4578" spans="2:29" x14ac:dyDescent="0.25">
      <c r="B4578" s="1">
        <f t="shared" si="295"/>
        <v>0</v>
      </c>
      <c r="D4578" s="95" t="str">
        <f t="shared" si="296"/>
        <v/>
      </c>
      <c r="E4578" s="69"/>
      <c r="F4578" s="70"/>
      <c r="G4578" s="4"/>
      <c r="H4578" s="71"/>
      <c r="I4578" s="71"/>
      <c r="J4578" s="70"/>
      <c r="K4578" s="70"/>
      <c r="L4578" s="70"/>
      <c r="M4578" s="70"/>
      <c r="N4578" s="70"/>
      <c r="O4578" s="70"/>
      <c r="P4578" s="70"/>
      <c r="Q4578" s="70"/>
      <c r="R4578" s="70"/>
      <c r="S4578" s="86"/>
      <c r="T4578" s="70"/>
      <c r="Z4578" s="68">
        <f t="shared" si="297"/>
        <v>1</v>
      </c>
      <c r="AC4578" s="1" t="str">
        <f t="shared" si="298"/>
        <v>1900</v>
      </c>
    </row>
    <row r="4579" spans="2:29" x14ac:dyDescent="0.25">
      <c r="B4579" s="1">
        <f t="shared" si="295"/>
        <v>0</v>
      </c>
      <c r="D4579" s="95" t="str">
        <f t="shared" si="296"/>
        <v/>
      </c>
      <c r="E4579" s="69"/>
      <c r="F4579" s="70"/>
      <c r="G4579" s="4"/>
      <c r="H4579" s="71"/>
      <c r="I4579" s="71"/>
      <c r="J4579" s="70"/>
      <c r="K4579" s="70"/>
      <c r="L4579" s="70"/>
      <c r="M4579" s="70"/>
      <c r="N4579" s="70"/>
      <c r="O4579" s="70"/>
      <c r="P4579" s="70"/>
      <c r="Q4579" s="70"/>
      <c r="R4579" s="70"/>
      <c r="S4579" s="86"/>
      <c r="T4579" s="70"/>
      <c r="Z4579" s="68">
        <f t="shared" si="297"/>
        <v>1</v>
      </c>
      <c r="AC4579" s="1" t="str">
        <f t="shared" si="298"/>
        <v>1900</v>
      </c>
    </row>
    <row r="4580" spans="2:29" x14ac:dyDescent="0.25">
      <c r="B4580" s="1">
        <f t="shared" si="295"/>
        <v>0</v>
      </c>
      <c r="D4580" s="95" t="str">
        <f t="shared" si="296"/>
        <v/>
      </c>
      <c r="E4580" s="69"/>
      <c r="F4580" s="70"/>
      <c r="G4580" s="4"/>
      <c r="H4580" s="71"/>
      <c r="I4580" s="71"/>
      <c r="J4580" s="70"/>
      <c r="K4580" s="70"/>
      <c r="L4580" s="70"/>
      <c r="M4580" s="70"/>
      <c r="N4580" s="70"/>
      <c r="O4580" s="70"/>
      <c r="P4580" s="70"/>
      <c r="Q4580" s="70"/>
      <c r="R4580" s="70"/>
      <c r="S4580" s="86"/>
      <c r="T4580" s="70"/>
      <c r="Z4580" s="68">
        <f t="shared" si="297"/>
        <v>1</v>
      </c>
      <c r="AC4580" s="1" t="str">
        <f t="shared" si="298"/>
        <v>1900</v>
      </c>
    </row>
    <row r="4581" spans="2:29" x14ac:dyDescent="0.25">
      <c r="B4581" s="1">
        <f t="shared" si="295"/>
        <v>0</v>
      </c>
      <c r="D4581" s="95" t="str">
        <f t="shared" si="296"/>
        <v/>
      </c>
      <c r="E4581" s="69"/>
      <c r="F4581" s="70"/>
      <c r="G4581" s="4"/>
      <c r="H4581" s="71"/>
      <c r="I4581" s="71"/>
      <c r="J4581" s="70"/>
      <c r="K4581" s="70"/>
      <c r="L4581" s="70"/>
      <c r="M4581" s="70"/>
      <c r="N4581" s="70"/>
      <c r="O4581" s="70"/>
      <c r="P4581" s="70"/>
      <c r="Q4581" s="70"/>
      <c r="R4581" s="70"/>
      <c r="S4581" s="86"/>
      <c r="T4581" s="70"/>
      <c r="Z4581" s="68">
        <f t="shared" si="297"/>
        <v>1</v>
      </c>
      <c r="AC4581" s="1" t="str">
        <f t="shared" si="298"/>
        <v>1900</v>
      </c>
    </row>
    <row r="4582" spans="2:29" x14ac:dyDescent="0.25">
      <c r="B4582" s="1">
        <f t="shared" si="295"/>
        <v>0</v>
      </c>
      <c r="D4582" s="95" t="str">
        <f t="shared" si="296"/>
        <v/>
      </c>
      <c r="E4582" s="69"/>
      <c r="F4582" s="70"/>
      <c r="G4582" s="4"/>
      <c r="H4582" s="71"/>
      <c r="I4582" s="71"/>
      <c r="J4582" s="70"/>
      <c r="K4582" s="70"/>
      <c r="L4582" s="70"/>
      <c r="M4582" s="70"/>
      <c r="N4582" s="70"/>
      <c r="O4582" s="70"/>
      <c r="P4582" s="70"/>
      <c r="Q4582" s="70"/>
      <c r="R4582" s="70"/>
      <c r="S4582" s="86"/>
      <c r="T4582" s="70"/>
      <c r="Z4582" s="68">
        <f t="shared" si="297"/>
        <v>1</v>
      </c>
      <c r="AC4582" s="1" t="str">
        <f t="shared" si="298"/>
        <v>1900</v>
      </c>
    </row>
    <row r="4583" spans="2:29" x14ac:dyDescent="0.25">
      <c r="B4583" s="1">
        <f t="shared" si="295"/>
        <v>0</v>
      </c>
      <c r="D4583" s="95" t="str">
        <f t="shared" si="296"/>
        <v/>
      </c>
      <c r="E4583" s="69"/>
      <c r="F4583" s="70"/>
      <c r="G4583" s="4"/>
      <c r="H4583" s="71"/>
      <c r="I4583" s="71"/>
      <c r="J4583" s="70"/>
      <c r="K4583" s="70"/>
      <c r="L4583" s="70"/>
      <c r="M4583" s="70"/>
      <c r="N4583" s="70"/>
      <c r="O4583" s="70"/>
      <c r="P4583" s="70"/>
      <c r="Q4583" s="70"/>
      <c r="R4583" s="70"/>
      <c r="S4583" s="86"/>
      <c r="T4583" s="70"/>
      <c r="Z4583" s="68">
        <f t="shared" si="297"/>
        <v>1</v>
      </c>
      <c r="AC4583" s="1" t="str">
        <f t="shared" si="298"/>
        <v>1900</v>
      </c>
    </row>
    <row r="4584" spans="2:29" x14ac:dyDescent="0.25">
      <c r="B4584" s="1">
        <f t="shared" si="295"/>
        <v>0</v>
      </c>
      <c r="D4584" s="95" t="str">
        <f t="shared" si="296"/>
        <v/>
      </c>
      <c r="E4584" s="69"/>
      <c r="F4584" s="70"/>
      <c r="G4584" s="4"/>
      <c r="H4584" s="71"/>
      <c r="I4584" s="71"/>
      <c r="J4584" s="70"/>
      <c r="K4584" s="70"/>
      <c r="L4584" s="70"/>
      <c r="M4584" s="70"/>
      <c r="N4584" s="70"/>
      <c r="O4584" s="70"/>
      <c r="P4584" s="70"/>
      <c r="Q4584" s="70"/>
      <c r="R4584" s="70"/>
      <c r="S4584" s="86"/>
      <c r="T4584" s="70"/>
      <c r="Z4584" s="68">
        <f t="shared" si="297"/>
        <v>1</v>
      </c>
      <c r="AC4584" s="1" t="str">
        <f t="shared" si="298"/>
        <v>1900</v>
      </c>
    </row>
    <row r="4585" spans="2:29" x14ac:dyDescent="0.25">
      <c r="B4585" s="1">
        <f t="shared" si="295"/>
        <v>0</v>
      </c>
      <c r="D4585" s="95" t="str">
        <f t="shared" si="296"/>
        <v/>
      </c>
      <c r="E4585" s="69"/>
      <c r="F4585" s="70"/>
      <c r="G4585" s="4"/>
      <c r="H4585" s="71"/>
      <c r="I4585" s="71"/>
      <c r="J4585" s="70"/>
      <c r="K4585" s="70"/>
      <c r="L4585" s="70"/>
      <c r="M4585" s="70"/>
      <c r="N4585" s="70"/>
      <c r="O4585" s="70"/>
      <c r="P4585" s="70"/>
      <c r="Q4585" s="70"/>
      <c r="R4585" s="70"/>
      <c r="S4585" s="86"/>
      <c r="T4585" s="70"/>
      <c r="Z4585" s="68">
        <f t="shared" si="297"/>
        <v>1</v>
      </c>
      <c r="AC4585" s="1" t="str">
        <f t="shared" si="298"/>
        <v>1900</v>
      </c>
    </row>
    <row r="4586" spans="2:29" x14ac:dyDescent="0.25">
      <c r="B4586" s="1">
        <f t="shared" si="295"/>
        <v>0</v>
      </c>
      <c r="D4586" s="95" t="str">
        <f t="shared" si="296"/>
        <v/>
      </c>
      <c r="E4586" s="69"/>
      <c r="F4586" s="70"/>
      <c r="G4586" s="4"/>
      <c r="H4586" s="71"/>
      <c r="I4586" s="71"/>
      <c r="J4586" s="70"/>
      <c r="K4586" s="70"/>
      <c r="L4586" s="70"/>
      <c r="M4586" s="70"/>
      <c r="N4586" s="70"/>
      <c r="O4586" s="70"/>
      <c r="P4586" s="70"/>
      <c r="Q4586" s="70"/>
      <c r="R4586" s="70"/>
      <c r="S4586" s="86"/>
      <c r="T4586" s="70"/>
      <c r="Z4586" s="68">
        <f t="shared" si="297"/>
        <v>1</v>
      </c>
      <c r="AC4586" s="1" t="str">
        <f t="shared" si="298"/>
        <v>1900</v>
      </c>
    </row>
    <row r="4587" spans="2:29" x14ac:dyDescent="0.25">
      <c r="B4587" s="1">
        <f t="shared" si="295"/>
        <v>0</v>
      </c>
      <c r="D4587" s="95" t="str">
        <f t="shared" si="296"/>
        <v/>
      </c>
      <c r="E4587" s="69"/>
      <c r="F4587" s="70"/>
      <c r="G4587" s="4"/>
      <c r="H4587" s="71"/>
      <c r="I4587" s="71"/>
      <c r="J4587" s="70"/>
      <c r="K4587" s="70"/>
      <c r="L4587" s="70"/>
      <c r="M4587" s="70"/>
      <c r="N4587" s="70"/>
      <c r="O4587" s="70"/>
      <c r="P4587" s="70"/>
      <c r="Q4587" s="70"/>
      <c r="R4587" s="70"/>
      <c r="S4587" s="86"/>
      <c r="T4587" s="70"/>
      <c r="Z4587" s="68">
        <f t="shared" si="297"/>
        <v>1</v>
      </c>
      <c r="AC4587" s="1" t="str">
        <f t="shared" si="298"/>
        <v>1900</v>
      </c>
    </row>
    <row r="4588" spans="2:29" x14ac:dyDescent="0.25">
      <c r="B4588" s="1">
        <f t="shared" si="295"/>
        <v>0</v>
      </c>
      <c r="D4588" s="95" t="str">
        <f t="shared" si="296"/>
        <v/>
      </c>
      <c r="E4588" s="69"/>
      <c r="F4588" s="70"/>
      <c r="G4588" s="4"/>
      <c r="H4588" s="71"/>
      <c r="I4588" s="71"/>
      <c r="J4588" s="70"/>
      <c r="K4588" s="70"/>
      <c r="L4588" s="70"/>
      <c r="M4588" s="70"/>
      <c r="N4588" s="70"/>
      <c r="O4588" s="70"/>
      <c r="P4588" s="70"/>
      <c r="Q4588" s="70"/>
      <c r="R4588" s="70"/>
      <c r="S4588" s="86"/>
      <c r="T4588" s="70"/>
      <c r="Z4588" s="68">
        <f t="shared" si="297"/>
        <v>1</v>
      </c>
      <c r="AC4588" s="1" t="str">
        <f t="shared" si="298"/>
        <v>1900</v>
      </c>
    </row>
    <row r="4589" spans="2:29" x14ac:dyDescent="0.25">
      <c r="B4589" s="1">
        <f t="shared" si="295"/>
        <v>0</v>
      </c>
      <c r="D4589" s="95" t="str">
        <f t="shared" si="296"/>
        <v/>
      </c>
      <c r="E4589" s="69"/>
      <c r="F4589" s="70"/>
      <c r="G4589" s="4"/>
      <c r="H4589" s="71"/>
      <c r="I4589" s="71"/>
      <c r="J4589" s="70"/>
      <c r="K4589" s="70"/>
      <c r="L4589" s="70"/>
      <c r="M4589" s="70"/>
      <c r="N4589" s="70"/>
      <c r="O4589" s="70"/>
      <c r="P4589" s="70"/>
      <c r="Q4589" s="70"/>
      <c r="R4589" s="70"/>
      <c r="S4589" s="86"/>
      <c r="T4589" s="70"/>
      <c r="Z4589" s="68">
        <f t="shared" si="297"/>
        <v>1</v>
      </c>
      <c r="AC4589" s="1" t="str">
        <f t="shared" si="298"/>
        <v>1900</v>
      </c>
    </row>
    <row r="4590" spans="2:29" x14ac:dyDescent="0.25">
      <c r="B4590" s="1">
        <f t="shared" si="295"/>
        <v>0</v>
      </c>
      <c r="D4590" s="95" t="str">
        <f t="shared" si="296"/>
        <v/>
      </c>
      <c r="E4590" s="69"/>
      <c r="F4590" s="70"/>
      <c r="G4590" s="4"/>
      <c r="H4590" s="71"/>
      <c r="I4590" s="71"/>
      <c r="J4590" s="70"/>
      <c r="K4590" s="70"/>
      <c r="L4590" s="70"/>
      <c r="M4590" s="70"/>
      <c r="N4590" s="70"/>
      <c r="O4590" s="70"/>
      <c r="P4590" s="70"/>
      <c r="Q4590" s="70"/>
      <c r="R4590" s="70"/>
      <c r="S4590" s="86"/>
      <c r="T4590" s="70"/>
      <c r="Z4590" s="68">
        <f t="shared" si="297"/>
        <v>1</v>
      </c>
      <c r="AC4590" s="1" t="str">
        <f t="shared" si="298"/>
        <v>1900</v>
      </c>
    </row>
    <row r="4591" spans="2:29" x14ac:dyDescent="0.25">
      <c r="B4591" s="1">
        <f t="shared" si="295"/>
        <v>0</v>
      </c>
      <c r="D4591" s="95" t="str">
        <f t="shared" si="296"/>
        <v/>
      </c>
      <c r="E4591" s="69"/>
      <c r="F4591" s="70"/>
      <c r="G4591" s="4"/>
      <c r="H4591" s="71"/>
      <c r="I4591" s="71"/>
      <c r="J4591" s="70"/>
      <c r="K4591" s="70"/>
      <c r="L4591" s="70"/>
      <c r="M4591" s="70"/>
      <c r="N4591" s="70"/>
      <c r="O4591" s="70"/>
      <c r="P4591" s="70"/>
      <c r="Q4591" s="70"/>
      <c r="R4591" s="70"/>
      <c r="S4591" s="86"/>
      <c r="T4591" s="70"/>
      <c r="Z4591" s="68">
        <f t="shared" si="297"/>
        <v>1</v>
      </c>
      <c r="AC4591" s="1" t="str">
        <f t="shared" si="298"/>
        <v>1900</v>
      </c>
    </row>
    <row r="4592" spans="2:29" x14ac:dyDescent="0.25">
      <c r="B4592" s="1">
        <f t="shared" si="295"/>
        <v>0</v>
      </c>
      <c r="D4592" s="95" t="str">
        <f t="shared" si="296"/>
        <v/>
      </c>
      <c r="E4592" s="69"/>
      <c r="F4592" s="70"/>
      <c r="G4592" s="4"/>
      <c r="H4592" s="71"/>
      <c r="I4592" s="71"/>
      <c r="J4592" s="70"/>
      <c r="K4592" s="70"/>
      <c r="L4592" s="70"/>
      <c r="M4592" s="70"/>
      <c r="N4592" s="70"/>
      <c r="O4592" s="70"/>
      <c r="P4592" s="70"/>
      <c r="Q4592" s="70"/>
      <c r="R4592" s="70"/>
      <c r="S4592" s="86"/>
      <c r="T4592" s="70"/>
      <c r="Z4592" s="68">
        <f t="shared" si="297"/>
        <v>1</v>
      </c>
      <c r="AC4592" s="1" t="str">
        <f t="shared" si="298"/>
        <v>1900</v>
      </c>
    </row>
    <row r="4593" spans="2:29" x14ac:dyDescent="0.25">
      <c r="B4593" s="1">
        <f t="shared" si="295"/>
        <v>0</v>
      </c>
      <c r="D4593" s="95" t="str">
        <f t="shared" si="296"/>
        <v/>
      </c>
      <c r="E4593" s="69"/>
      <c r="F4593" s="70"/>
      <c r="G4593" s="4"/>
      <c r="H4593" s="71"/>
      <c r="I4593" s="71"/>
      <c r="J4593" s="70"/>
      <c r="K4593" s="70"/>
      <c r="L4593" s="70"/>
      <c r="M4593" s="70"/>
      <c r="N4593" s="70"/>
      <c r="O4593" s="70"/>
      <c r="P4593" s="70"/>
      <c r="Q4593" s="70"/>
      <c r="R4593" s="70"/>
      <c r="S4593" s="86"/>
      <c r="T4593" s="70"/>
      <c r="Z4593" s="68">
        <f t="shared" si="297"/>
        <v>1</v>
      </c>
      <c r="AC4593" s="1" t="str">
        <f t="shared" si="298"/>
        <v>1900</v>
      </c>
    </row>
    <row r="4594" spans="2:29" x14ac:dyDescent="0.25">
      <c r="B4594" s="1">
        <f t="shared" si="295"/>
        <v>0</v>
      </c>
      <c r="D4594" s="95" t="str">
        <f t="shared" si="296"/>
        <v/>
      </c>
      <c r="E4594" s="69"/>
      <c r="F4594" s="70"/>
      <c r="G4594" s="4"/>
      <c r="H4594" s="71"/>
      <c r="I4594" s="71"/>
      <c r="J4594" s="70"/>
      <c r="K4594" s="70"/>
      <c r="L4594" s="70"/>
      <c r="M4594" s="70"/>
      <c r="N4594" s="70"/>
      <c r="O4594" s="70"/>
      <c r="P4594" s="70"/>
      <c r="Q4594" s="70"/>
      <c r="R4594" s="70"/>
      <c r="S4594" s="86"/>
      <c r="T4594" s="70"/>
      <c r="Z4594" s="68">
        <f t="shared" si="297"/>
        <v>1</v>
      </c>
      <c r="AC4594" s="1" t="str">
        <f t="shared" si="298"/>
        <v>1900</v>
      </c>
    </row>
    <row r="4595" spans="2:29" x14ac:dyDescent="0.25">
      <c r="B4595" s="1">
        <f t="shared" si="295"/>
        <v>0</v>
      </c>
      <c r="D4595" s="95" t="str">
        <f t="shared" si="296"/>
        <v/>
      </c>
      <c r="E4595" s="69"/>
      <c r="F4595" s="70"/>
      <c r="G4595" s="4"/>
      <c r="H4595" s="71"/>
      <c r="I4595" s="71"/>
      <c r="J4595" s="70"/>
      <c r="K4595" s="70"/>
      <c r="L4595" s="70"/>
      <c r="M4595" s="70"/>
      <c r="N4595" s="70"/>
      <c r="O4595" s="70"/>
      <c r="P4595" s="70"/>
      <c r="Q4595" s="70"/>
      <c r="R4595" s="70"/>
      <c r="S4595" s="86"/>
      <c r="T4595" s="70"/>
      <c r="Z4595" s="68">
        <f t="shared" si="297"/>
        <v>1</v>
      </c>
      <c r="AC4595" s="1" t="str">
        <f t="shared" si="298"/>
        <v>1900</v>
      </c>
    </row>
    <row r="4596" spans="2:29" x14ac:dyDescent="0.25">
      <c r="B4596" s="1">
        <f t="shared" si="295"/>
        <v>0</v>
      </c>
      <c r="D4596" s="95" t="str">
        <f t="shared" si="296"/>
        <v/>
      </c>
      <c r="E4596" s="69"/>
      <c r="F4596" s="70"/>
      <c r="G4596" s="4"/>
      <c r="H4596" s="71"/>
      <c r="I4596" s="71"/>
      <c r="J4596" s="70"/>
      <c r="K4596" s="70"/>
      <c r="L4596" s="70"/>
      <c r="M4596" s="70"/>
      <c r="N4596" s="70"/>
      <c r="O4596" s="70"/>
      <c r="P4596" s="70"/>
      <c r="Q4596" s="70"/>
      <c r="R4596" s="70"/>
      <c r="S4596" s="86"/>
      <c r="T4596" s="70"/>
      <c r="Z4596" s="68">
        <f t="shared" si="297"/>
        <v>1</v>
      </c>
      <c r="AC4596" s="1" t="str">
        <f t="shared" si="298"/>
        <v>1900</v>
      </c>
    </row>
    <row r="4597" spans="2:29" x14ac:dyDescent="0.25">
      <c r="B4597" s="1">
        <f t="shared" si="295"/>
        <v>0</v>
      </c>
      <c r="D4597" s="95" t="str">
        <f t="shared" si="296"/>
        <v/>
      </c>
      <c r="E4597" s="69"/>
      <c r="F4597" s="70"/>
      <c r="G4597" s="4"/>
      <c r="H4597" s="71"/>
      <c r="I4597" s="71"/>
      <c r="J4597" s="70"/>
      <c r="K4597" s="70"/>
      <c r="L4597" s="70"/>
      <c r="M4597" s="70"/>
      <c r="N4597" s="70"/>
      <c r="O4597" s="70"/>
      <c r="P4597" s="70"/>
      <c r="Q4597" s="70"/>
      <c r="R4597" s="70"/>
      <c r="S4597" s="86"/>
      <c r="T4597" s="70"/>
      <c r="Z4597" s="68">
        <f t="shared" si="297"/>
        <v>1</v>
      </c>
      <c r="AC4597" s="1" t="str">
        <f t="shared" si="298"/>
        <v>1900</v>
      </c>
    </row>
    <row r="4598" spans="2:29" x14ac:dyDescent="0.25">
      <c r="B4598" s="1">
        <f t="shared" si="295"/>
        <v>0</v>
      </c>
      <c r="D4598" s="95" t="str">
        <f t="shared" si="296"/>
        <v/>
      </c>
      <c r="E4598" s="69"/>
      <c r="F4598" s="70"/>
      <c r="G4598" s="4"/>
      <c r="H4598" s="71"/>
      <c r="I4598" s="71"/>
      <c r="J4598" s="70"/>
      <c r="K4598" s="70"/>
      <c r="L4598" s="70"/>
      <c r="M4598" s="70"/>
      <c r="N4598" s="70"/>
      <c r="O4598" s="70"/>
      <c r="P4598" s="70"/>
      <c r="Q4598" s="70"/>
      <c r="R4598" s="70"/>
      <c r="S4598" s="86"/>
      <c r="T4598" s="70"/>
      <c r="Z4598" s="68">
        <f t="shared" si="297"/>
        <v>1</v>
      </c>
      <c r="AC4598" s="1" t="str">
        <f t="shared" si="298"/>
        <v>1900</v>
      </c>
    </row>
    <row r="4599" spans="2:29" x14ac:dyDescent="0.25">
      <c r="B4599" s="1">
        <f t="shared" si="295"/>
        <v>0</v>
      </c>
      <c r="D4599" s="95" t="str">
        <f t="shared" si="296"/>
        <v/>
      </c>
      <c r="E4599" s="69"/>
      <c r="F4599" s="70"/>
      <c r="G4599" s="4"/>
      <c r="H4599" s="71"/>
      <c r="I4599" s="71"/>
      <c r="J4599" s="70"/>
      <c r="K4599" s="70"/>
      <c r="L4599" s="70"/>
      <c r="M4599" s="70"/>
      <c r="N4599" s="70"/>
      <c r="O4599" s="70"/>
      <c r="P4599" s="70"/>
      <c r="Q4599" s="70"/>
      <c r="R4599" s="70"/>
      <c r="S4599" s="86"/>
      <c r="T4599" s="70"/>
      <c r="Z4599" s="68">
        <f t="shared" si="297"/>
        <v>1</v>
      </c>
      <c r="AC4599" s="1" t="str">
        <f t="shared" si="298"/>
        <v>1900</v>
      </c>
    </row>
    <row r="4600" spans="2:29" x14ac:dyDescent="0.25">
      <c r="B4600" s="1">
        <f t="shared" si="295"/>
        <v>0</v>
      </c>
      <c r="D4600" s="95" t="str">
        <f t="shared" si="296"/>
        <v/>
      </c>
      <c r="E4600" s="69"/>
      <c r="F4600" s="70"/>
      <c r="G4600" s="4"/>
      <c r="H4600" s="71"/>
      <c r="I4600" s="71"/>
      <c r="J4600" s="70"/>
      <c r="K4600" s="70"/>
      <c r="L4600" s="70"/>
      <c r="M4600" s="70"/>
      <c r="N4600" s="70"/>
      <c r="O4600" s="70"/>
      <c r="P4600" s="70"/>
      <c r="Q4600" s="70"/>
      <c r="R4600" s="70"/>
      <c r="S4600" s="86"/>
      <c r="T4600" s="70"/>
      <c r="Z4600" s="68">
        <f t="shared" si="297"/>
        <v>1</v>
      </c>
      <c r="AC4600" s="1" t="str">
        <f t="shared" si="298"/>
        <v>1900</v>
      </c>
    </row>
    <row r="4601" spans="2:29" x14ac:dyDescent="0.25">
      <c r="B4601" s="1">
        <f t="shared" si="295"/>
        <v>0</v>
      </c>
      <c r="D4601" s="95" t="str">
        <f t="shared" si="296"/>
        <v/>
      </c>
      <c r="E4601" s="69"/>
      <c r="F4601" s="70"/>
      <c r="G4601" s="4"/>
      <c r="H4601" s="71"/>
      <c r="I4601" s="71"/>
      <c r="J4601" s="70"/>
      <c r="K4601" s="70"/>
      <c r="L4601" s="70"/>
      <c r="M4601" s="70"/>
      <c r="N4601" s="70"/>
      <c r="O4601" s="70"/>
      <c r="P4601" s="70"/>
      <c r="Q4601" s="70"/>
      <c r="R4601" s="70"/>
      <c r="S4601" s="86"/>
      <c r="T4601" s="70"/>
      <c r="Z4601" s="68">
        <f t="shared" si="297"/>
        <v>1</v>
      </c>
      <c r="AC4601" s="1" t="str">
        <f t="shared" si="298"/>
        <v>1900</v>
      </c>
    </row>
    <row r="4602" spans="2:29" x14ac:dyDescent="0.25">
      <c r="B4602" s="1">
        <f t="shared" si="295"/>
        <v>0</v>
      </c>
      <c r="D4602" s="95" t="str">
        <f t="shared" si="296"/>
        <v/>
      </c>
      <c r="E4602" s="69"/>
      <c r="F4602" s="70"/>
      <c r="G4602" s="4"/>
      <c r="H4602" s="71"/>
      <c r="I4602" s="71"/>
      <c r="J4602" s="70"/>
      <c r="K4602" s="70"/>
      <c r="L4602" s="70"/>
      <c r="M4602" s="70"/>
      <c r="N4602" s="70"/>
      <c r="O4602" s="70"/>
      <c r="P4602" s="70"/>
      <c r="Q4602" s="70"/>
      <c r="R4602" s="70"/>
      <c r="S4602" s="86"/>
      <c r="T4602" s="70"/>
      <c r="Z4602" s="68">
        <f t="shared" si="297"/>
        <v>1</v>
      </c>
      <c r="AC4602" s="1" t="str">
        <f t="shared" si="298"/>
        <v>1900</v>
      </c>
    </row>
    <row r="4603" spans="2:29" x14ac:dyDescent="0.25">
      <c r="B4603" s="1">
        <f t="shared" si="295"/>
        <v>0</v>
      </c>
      <c r="D4603" s="95" t="str">
        <f t="shared" si="296"/>
        <v/>
      </c>
      <c r="E4603" s="69"/>
      <c r="F4603" s="70"/>
      <c r="G4603" s="4"/>
      <c r="H4603" s="71"/>
      <c r="I4603" s="71"/>
      <c r="J4603" s="70"/>
      <c r="K4603" s="70"/>
      <c r="L4603" s="70"/>
      <c r="M4603" s="70"/>
      <c r="N4603" s="70"/>
      <c r="O4603" s="70"/>
      <c r="P4603" s="70"/>
      <c r="Q4603" s="70"/>
      <c r="R4603" s="70"/>
      <c r="S4603" s="86"/>
      <c r="T4603" s="70"/>
      <c r="Z4603" s="68">
        <f t="shared" si="297"/>
        <v>1</v>
      </c>
      <c r="AC4603" s="1" t="str">
        <f t="shared" si="298"/>
        <v>1900</v>
      </c>
    </row>
    <row r="4604" spans="2:29" x14ac:dyDescent="0.25">
      <c r="B4604" s="1">
        <f t="shared" si="295"/>
        <v>0</v>
      </c>
      <c r="D4604" s="95" t="str">
        <f t="shared" si="296"/>
        <v/>
      </c>
      <c r="E4604" s="69"/>
      <c r="F4604" s="70"/>
      <c r="G4604" s="4"/>
      <c r="H4604" s="71"/>
      <c r="I4604" s="71"/>
      <c r="J4604" s="70"/>
      <c r="K4604" s="70"/>
      <c r="L4604" s="70"/>
      <c r="M4604" s="70"/>
      <c r="N4604" s="70"/>
      <c r="O4604" s="70"/>
      <c r="P4604" s="70"/>
      <c r="Q4604" s="70"/>
      <c r="R4604" s="70"/>
      <c r="S4604" s="86"/>
      <c r="T4604" s="70"/>
      <c r="Z4604" s="68">
        <f t="shared" si="297"/>
        <v>1</v>
      </c>
      <c r="AC4604" s="1" t="str">
        <f t="shared" si="298"/>
        <v>1900</v>
      </c>
    </row>
    <row r="4605" spans="2:29" x14ac:dyDescent="0.25">
      <c r="B4605" s="1">
        <f t="shared" si="295"/>
        <v>0</v>
      </c>
      <c r="D4605" s="95" t="str">
        <f t="shared" si="296"/>
        <v/>
      </c>
      <c r="E4605" s="69"/>
      <c r="F4605" s="70"/>
      <c r="G4605" s="4"/>
      <c r="H4605" s="71"/>
      <c r="I4605" s="71"/>
      <c r="J4605" s="70"/>
      <c r="K4605" s="70"/>
      <c r="L4605" s="70"/>
      <c r="M4605" s="70"/>
      <c r="N4605" s="70"/>
      <c r="O4605" s="70"/>
      <c r="P4605" s="70"/>
      <c r="Q4605" s="70"/>
      <c r="R4605" s="70"/>
      <c r="S4605" s="86"/>
      <c r="T4605" s="70"/>
      <c r="Z4605" s="68">
        <f t="shared" si="297"/>
        <v>1</v>
      </c>
      <c r="AC4605" s="1" t="str">
        <f t="shared" si="298"/>
        <v>1900</v>
      </c>
    </row>
    <row r="4606" spans="2:29" x14ac:dyDescent="0.25">
      <c r="B4606" s="1">
        <f t="shared" si="295"/>
        <v>0</v>
      </c>
      <c r="D4606" s="95" t="str">
        <f t="shared" si="296"/>
        <v/>
      </c>
      <c r="E4606" s="69"/>
      <c r="F4606" s="70"/>
      <c r="G4606" s="4"/>
      <c r="H4606" s="71"/>
      <c r="I4606" s="71"/>
      <c r="J4606" s="70"/>
      <c r="K4606" s="70"/>
      <c r="L4606" s="70"/>
      <c r="M4606" s="70"/>
      <c r="N4606" s="70"/>
      <c r="O4606" s="70"/>
      <c r="P4606" s="70"/>
      <c r="Q4606" s="70"/>
      <c r="R4606" s="70"/>
      <c r="S4606" s="86"/>
      <c r="T4606" s="70"/>
      <c r="Z4606" s="68">
        <f t="shared" si="297"/>
        <v>1</v>
      </c>
      <c r="AC4606" s="1" t="str">
        <f t="shared" si="298"/>
        <v>1900</v>
      </c>
    </row>
    <row r="4607" spans="2:29" x14ac:dyDescent="0.25">
      <c r="B4607" s="1">
        <f t="shared" si="295"/>
        <v>0</v>
      </c>
      <c r="D4607" s="95" t="str">
        <f t="shared" si="296"/>
        <v/>
      </c>
      <c r="E4607" s="69"/>
      <c r="F4607" s="70"/>
      <c r="G4607" s="4"/>
      <c r="H4607" s="71"/>
      <c r="I4607" s="71"/>
      <c r="J4607" s="70"/>
      <c r="K4607" s="70"/>
      <c r="L4607" s="70"/>
      <c r="M4607" s="70"/>
      <c r="N4607" s="70"/>
      <c r="O4607" s="70"/>
      <c r="P4607" s="70"/>
      <c r="Q4607" s="70"/>
      <c r="R4607" s="70"/>
      <c r="S4607" s="86"/>
      <c r="T4607" s="70"/>
      <c r="Z4607" s="68">
        <f t="shared" si="297"/>
        <v>1</v>
      </c>
      <c r="AC4607" s="1" t="str">
        <f t="shared" si="298"/>
        <v>1900</v>
      </c>
    </row>
    <row r="4608" spans="2:29" x14ac:dyDescent="0.25">
      <c r="B4608" s="1">
        <f t="shared" si="295"/>
        <v>0</v>
      </c>
      <c r="D4608" s="95" t="str">
        <f t="shared" si="296"/>
        <v/>
      </c>
      <c r="E4608" s="69"/>
      <c r="F4608" s="70"/>
      <c r="G4608" s="4"/>
      <c r="H4608" s="71"/>
      <c r="I4608" s="71"/>
      <c r="J4608" s="70"/>
      <c r="K4608" s="70"/>
      <c r="L4608" s="70"/>
      <c r="M4608" s="70"/>
      <c r="N4608" s="70"/>
      <c r="O4608" s="70"/>
      <c r="P4608" s="70"/>
      <c r="Q4608" s="70"/>
      <c r="R4608" s="70"/>
      <c r="S4608" s="86"/>
      <c r="T4608" s="70"/>
      <c r="Z4608" s="68">
        <f t="shared" si="297"/>
        <v>1</v>
      </c>
      <c r="AC4608" s="1" t="str">
        <f t="shared" si="298"/>
        <v>1900</v>
      </c>
    </row>
    <row r="4609" spans="2:29" x14ac:dyDescent="0.25">
      <c r="B4609" s="1">
        <f t="shared" si="295"/>
        <v>0</v>
      </c>
      <c r="D4609" s="95" t="str">
        <f t="shared" si="296"/>
        <v/>
      </c>
      <c r="E4609" s="69"/>
      <c r="F4609" s="70"/>
      <c r="G4609" s="4"/>
      <c r="H4609" s="71"/>
      <c r="I4609" s="71"/>
      <c r="J4609" s="70"/>
      <c r="K4609" s="70"/>
      <c r="L4609" s="70"/>
      <c r="M4609" s="70"/>
      <c r="N4609" s="70"/>
      <c r="O4609" s="70"/>
      <c r="P4609" s="70"/>
      <c r="Q4609" s="70"/>
      <c r="R4609" s="70"/>
      <c r="S4609" s="86"/>
      <c r="T4609" s="70"/>
      <c r="Z4609" s="68">
        <f t="shared" si="297"/>
        <v>1</v>
      </c>
      <c r="AC4609" s="1" t="str">
        <f t="shared" si="298"/>
        <v>1900</v>
      </c>
    </row>
    <row r="4610" spans="2:29" x14ac:dyDescent="0.25">
      <c r="B4610" s="1">
        <f t="shared" si="295"/>
        <v>0</v>
      </c>
      <c r="D4610" s="95" t="str">
        <f t="shared" si="296"/>
        <v/>
      </c>
      <c r="E4610" s="69"/>
      <c r="F4610" s="70"/>
      <c r="G4610" s="4"/>
      <c r="H4610" s="71"/>
      <c r="I4610" s="71"/>
      <c r="J4610" s="70"/>
      <c r="K4610" s="70"/>
      <c r="L4610" s="70"/>
      <c r="M4610" s="70"/>
      <c r="N4610" s="70"/>
      <c r="O4610" s="70"/>
      <c r="P4610" s="70"/>
      <c r="Q4610" s="70"/>
      <c r="R4610" s="70"/>
      <c r="S4610" s="86"/>
      <c r="T4610" s="70"/>
      <c r="Z4610" s="68">
        <f t="shared" si="297"/>
        <v>1</v>
      </c>
      <c r="AC4610" s="1" t="str">
        <f t="shared" si="298"/>
        <v>1900</v>
      </c>
    </row>
    <row r="4611" spans="2:29" x14ac:dyDescent="0.25">
      <c r="B4611" s="1">
        <f t="shared" si="295"/>
        <v>0</v>
      </c>
      <c r="D4611" s="95" t="str">
        <f t="shared" si="296"/>
        <v/>
      </c>
      <c r="E4611" s="69"/>
      <c r="F4611" s="70"/>
      <c r="G4611" s="4"/>
      <c r="H4611" s="71"/>
      <c r="I4611" s="71"/>
      <c r="J4611" s="70"/>
      <c r="K4611" s="70"/>
      <c r="L4611" s="70"/>
      <c r="M4611" s="70"/>
      <c r="N4611" s="70"/>
      <c r="O4611" s="70"/>
      <c r="P4611" s="70"/>
      <c r="Q4611" s="70"/>
      <c r="R4611" s="70"/>
      <c r="S4611" s="86"/>
      <c r="T4611" s="70"/>
      <c r="Z4611" s="68">
        <f t="shared" si="297"/>
        <v>1</v>
      </c>
      <c r="AC4611" s="1" t="str">
        <f t="shared" si="298"/>
        <v>1900</v>
      </c>
    </row>
    <row r="4612" spans="2:29" x14ac:dyDescent="0.25">
      <c r="B4612" s="1">
        <f t="shared" ref="B4612:B4675" si="299">IF($B$1=YEAR(Z4612),D4612,0)</f>
        <v>0</v>
      </c>
      <c r="D4612" s="95" t="str">
        <f t="shared" ref="D4612:D4675" si="300">IF(Z4612&lt;&gt;$Y$2,IF(YEAR(Z4612)=YEAR(Z4611),D4611+1,1),"")</f>
        <v/>
      </c>
      <c r="E4612" s="69"/>
      <c r="F4612" s="70"/>
      <c r="G4612" s="4"/>
      <c r="H4612" s="71"/>
      <c r="I4612" s="71"/>
      <c r="J4612" s="70"/>
      <c r="K4612" s="70"/>
      <c r="L4612" s="70"/>
      <c r="M4612" s="70"/>
      <c r="N4612" s="70"/>
      <c r="O4612" s="70"/>
      <c r="P4612" s="70"/>
      <c r="Q4612" s="70"/>
      <c r="R4612" s="70"/>
      <c r="S4612" s="86"/>
      <c r="T4612" s="70"/>
      <c r="Z4612" s="68">
        <f t="shared" ref="Z4612:Z4675" si="301">IF(CONCATENATE(F4612,F4613,F4614,F4615,F4616,F4617)&lt;&gt;"",IF(AND(E4612&lt;&gt;0,ISNUMBER(E4612)=TRUE),E4612,Z4611),$Y$2)</f>
        <v>1</v>
      </c>
      <c r="AC4612" s="1" t="str">
        <f t="shared" si="298"/>
        <v>1900</v>
      </c>
    </row>
    <row r="4613" spans="2:29" x14ac:dyDescent="0.25">
      <c r="B4613" s="1">
        <f t="shared" si="299"/>
        <v>0</v>
      </c>
      <c r="D4613" s="95" t="str">
        <f t="shared" si="300"/>
        <v/>
      </c>
      <c r="E4613" s="69"/>
      <c r="F4613" s="70"/>
      <c r="G4613" s="4"/>
      <c r="H4613" s="71"/>
      <c r="I4613" s="71"/>
      <c r="J4613" s="70"/>
      <c r="K4613" s="70"/>
      <c r="L4613" s="70"/>
      <c r="M4613" s="70"/>
      <c r="N4613" s="70"/>
      <c r="O4613" s="70"/>
      <c r="P4613" s="70"/>
      <c r="Q4613" s="70"/>
      <c r="R4613" s="70"/>
      <c r="S4613" s="86"/>
      <c r="T4613" s="70"/>
      <c r="Z4613" s="68">
        <f t="shared" si="301"/>
        <v>1</v>
      </c>
      <c r="AC4613" s="1" t="str">
        <f t="shared" ref="AC4613:AC4676" si="302">YEAR(Z4613)&amp;F4613&amp;G4613</f>
        <v>1900</v>
      </c>
    </row>
    <row r="4614" spans="2:29" x14ac:dyDescent="0.25">
      <c r="B4614" s="1">
        <f t="shared" si="299"/>
        <v>0</v>
      </c>
      <c r="D4614" s="95" t="str">
        <f t="shared" si="300"/>
        <v/>
      </c>
      <c r="E4614" s="69"/>
      <c r="F4614" s="70"/>
      <c r="G4614" s="4"/>
      <c r="H4614" s="71"/>
      <c r="I4614" s="71"/>
      <c r="J4614" s="70"/>
      <c r="K4614" s="70"/>
      <c r="L4614" s="70"/>
      <c r="M4614" s="70"/>
      <c r="N4614" s="70"/>
      <c r="O4614" s="70"/>
      <c r="P4614" s="70"/>
      <c r="Q4614" s="70"/>
      <c r="R4614" s="70"/>
      <c r="S4614" s="86"/>
      <c r="T4614" s="70"/>
      <c r="Z4614" s="68">
        <f t="shared" si="301"/>
        <v>1</v>
      </c>
      <c r="AC4614" s="1" t="str">
        <f t="shared" si="302"/>
        <v>1900</v>
      </c>
    </row>
    <row r="4615" spans="2:29" x14ac:dyDescent="0.25">
      <c r="B4615" s="1">
        <f t="shared" si="299"/>
        <v>0</v>
      </c>
      <c r="D4615" s="95" t="str">
        <f t="shared" si="300"/>
        <v/>
      </c>
      <c r="E4615" s="69"/>
      <c r="F4615" s="70"/>
      <c r="G4615" s="4"/>
      <c r="H4615" s="71"/>
      <c r="I4615" s="71"/>
      <c r="J4615" s="70"/>
      <c r="K4615" s="70"/>
      <c r="L4615" s="70"/>
      <c r="M4615" s="70"/>
      <c r="N4615" s="70"/>
      <c r="O4615" s="70"/>
      <c r="P4615" s="70"/>
      <c r="Q4615" s="70"/>
      <c r="R4615" s="70"/>
      <c r="S4615" s="86"/>
      <c r="T4615" s="70"/>
      <c r="Z4615" s="68">
        <f t="shared" si="301"/>
        <v>1</v>
      </c>
      <c r="AC4615" s="1" t="str">
        <f t="shared" si="302"/>
        <v>1900</v>
      </c>
    </row>
    <row r="4616" spans="2:29" x14ac:dyDescent="0.25">
      <c r="B4616" s="1">
        <f t="shared" si="299"/>
        <v>0</v>
      </c>
      <c r="D4616" s="95" t="str">
        <f t="shared" si="300"/>
        <v/>
      </c>
      <c r="E4616" s="69"/>
      <c r="F4616" s="70"/>
      <c r="G4616" s="4"/>
      <c r="H4616" s="71"/>
      <c r="I4616" s="71"/>
      <c r="J4616" s="70"/>
      <c r="K4616" s="70"/>
      <c r="L4616" s="70"/>
      <c r="M4616" s="70"/>
      <c r="N4616" s="70"/>
      <c r="O4616" s="70"/>
      <c r="P4616" s="70"/>
      <c r="Q4616" s="70"/>
      <c r="R4616" s="70"/>
      <c r="S4616" s="86"/>
      <c r="T4616" s="70"/>
      <c r="Z4616" s="68">
        <f t="shared" si="301"/>
        <v>1</v>
      </c>
      <c r="AC4616" s="1" t="str">
        <f t="shared" si="302"/>
        <v>1900</v>
      </c>
    </row>
    <row r="4617" spans="2:29" x14ac:dyDescent="0.25">
      <c r="B4617" s="1">
        <f t="shared" si="299"/>
        <v>0</v>
      </c>
      <c r="D4617" s="95" t="str">
        <f t="shared" si="300"/>
        <v/>
      </c>
      <c r="E4617" s="69"/>
      <c r="F4617" s="70"/>
      <c r="G4617" s="4"/>
      <c r="H4617" s="71"/>
      <c r="I4617" s="71"/>
      <c r="J4617" s="70"/>
      <c r="K4617" s="70"/>
      <c r="L4617" s="70"/>
      <c r="M4617" s="70"/>
      <c r="N4617" s="70"/>
      <c r="O4617" s="70"/>
      <c r="P4617" s="70"/>
      <c r="Q4617" s="70"/>
      <c r="R4617" s="70"/>
      <c r="S4617" s="86"/>
      <c r="T4617" s="70"/>
      <c r="Z4617" s="68">
        <f t="shared" si="301"/>
        <v>1</v>
      </c>
      <c r="AC4617" s="1" t="str">
        <f t="shared" si="302"/>
        <v>1900</v>
      </c>
    </row>
    <row r="4618" spans="2:29" x14ac:dyDescent="0.25">
      <c r="B4618" s="1">
        <f t="shared" si="299"/>
        <v>0</v>
      </c>
      <c r="D4618" s="95" t="str">
        <f t="shared" si="300"/>
        <v/>
      </c>
      <c r="E4618" s="69"/>
      <c r="F4618" s="70"/>
      <c r="G4618" s="4"/>
      <c r="H4618" s="71"/>
      <c r="I4618" s="71"/>
      <c r="J4618" s="70"/>
      <c r="K4618" s="70"/>
      <c r="L4618" s="70"/>
      <c r="M4618" s="70"/>
      <c r="N4618" s="70"/>
      <c r="O4618" s="70"/>
      <c r="P4618" s="70"/>
      <c r="Q4618" s="70"/>
      <c r="R4618" s="70"/>
      <c r="S4618" s="86"/>
      <c r="T4618" s="70"/>
      <c r="Z4618" s="68">
        <f t="shared" si="301"/>
        <v>1</v>
      </c>
      <c r="AC4618" s="1" t="str">
        <f t="shared" si="302"/>
        <v>1900</v>
      </c>
    </row>
    <row r="4619" spans="2:29" x14ac:dyDescent="0.25">
      <c r="B4619" s="1">
        <f t="shared" si="299"/>
        <v>0</v>
      </c>
      <c r="D4619" s="95" t="str">
        <f t="shared" si="300"/>
        <v/>
      </c>
      <c r="E4619" s="69"/>
      <c r="F4619" s="70"/>
      <c r="G4619" s="4"/>
      <c r="H4619" s="71"/>
      <c r="I4619" s="71"/>
      <c r="J4619" s="70"/>
      <c r="K4619" s="70"/>
      <c r="L4619" s="70"/>
      <c r="M4619" s="70"/>
      <c r="N4619" s="70"/>
      <c r="O4619" s="70"/>
      <c r="P4619" s="70"/>
      <c r="Q4619" s="70"/>
      <c r="R4619" s="70"/>
      <c r="S4619" s="86"/>
      <c r="T4619" s="70"/>
      <c r="Z4619" s="68">
        <f t="shared" si="301"/>
        <v>1</v>
      </c>
      <c r="AC4619" s="1" t="str">
        <f t="shared" si="302"/>
        <v>1900</v>
      </c>
    </row>
    <row r="4620" spans="2:29" x14ac:dyDescent="0.25">
      <c r="B4620" s="1">
        <f t="shared" si="299"/>
        <v>0</v>
      </c>
      <c r="D4620" s="95" t="str">
        <f t="shared" si="300"/>
        <v/>
      </c>
      <c r="E4620" s="69"/>
      <c r="F4620" s="70"/>
      <c r="G4620" s="4"/>
      <c r="H4620" s="71"/>
      <c r="I4620" s="71"/>
      <c r="J4620" s="70"/>
      <c r="K4620" s="70"/>
      <c r="L4620" s="70"/>
      <c r="M4620" s="70"/>
      <c r="N4620" s="70"/>
      <c r="O4620" s="70"/>
      <c r="P4620" s="70"/>
      <c r="Q4620" s="70"/>
      <c r="R4620" s="70"/>
      <c r="S4620" s="86"/>
      <c r="T4620" s="70"/>
      <c r="Z4620" s="68">
        <f t="shared" si="301"/>
        <v>1</v>
      </c>
      <c r="AC4620" s="1" t="str">
        <f t="shared" si="302"/>
        <v>1900</v>
      </c>
    </row>
    <row r="4621" spans="2:29" x14ac:dyDescent="0.25">
      <c r="B4621" s="1">
        <f t="shared" si="299"/>
        <v>0</v>
      </c>
      <c r="D4621" s="95" t="str">
        <f t="shared" si="300"/>
        <v/>
      </c>
      <c r="E4621" s="69"/>
      <c r="F4621" s="70"/>
      <c r="G4621" s="4"/>
      <c r="H4621" s="71"/>
      <c r="I4621" s="71"/>
      <c r="J4621" s="70"/>
      <c r="K4621" s="70"/>
      <c r="L4621" s="70"/>
      <c r="M4621" s="70"/>
      <c r="N4621" s="70"/>
      <c r="O4621" s="70"/>
      <c r="P4621" s="70"/>
      <c r="Q4621" s="70"/>
      <c r="R4621" s="70"/>
      <c r="S4621" s="86"/>
      <c r="T4621" s="70"/>
      <c r="Z4621" s="68">
        <f t="shared" si="301"/>
        <v>1</v>
      </c>
      <c r="AC4621" s="1" t="str">
        <f t="shared" si="302"/>
        <v>1900</v>
      </c>
    </row>
    <row r="4622" spans="2:29" x14ac:dyDescent="0.25">
      <c r="B4622" s="1">
        <f t="shared" si="299"/>
        <v>0</v>
      </c>
      <c r="D4622" s="95" t="str">
        <f t="shared" si="300"/>
        <v/>
      </c>
      <c r="E4622" s="69"/>
      <c r="F4622" s="70"/>
      <c r="G4622" s="4"/>
      <c r="H4622" s="71"/>
      <c r="I4622" s="71"/>
      <c r="J4622" s="70"/>
      <c r="K4622" s="70"/>
      <c r="L4622" s="70"/>
      <c r="M4622" s="70"/>
      <c r="N4622" s="70"/>
      <c r="O4622" s="70"/>
      <c r="P4622" s="70"/>
      <c r="Q4622" s="70"/>
      <c r="R4622" s="70"/>
      <c r="S4622" s="86"/>
      <c r="T4622" s="70"/>
      <c r="Z4622" s="68">
        <f t="shared" si="301"/>
        <v>1</v>
      </c>
      <c r="AC4622" s="1" t="str">
        <f t="shared" si="302"/>
        <v>1900</v>
      </c>
    </row>
    <row r="4623" spans="2:29" x14ac:dyDescent="0.25">
      <c r="B4623" s="1">
        <f t="shared" si="299"/>
        <v>0</v>
      </c>
      <c r="D4623" s="95" t="str">
        <f t="shared" si="300"/>
        <v/>
      </c>
      <c r="E4623" s="69"/>
      <c r="F4623" s="70"/>
      <c r="G4623" s="4"/>
      <c r="H4623" s="71"/>
      <c r="I4623" s="71"/>
      <c r="J4623" s="70"/>
      <c r="K4623" s="70"/>
      <c r="L4623" s="70"/>
      <c r="M4623" s="70"/>
      <c r="N4623" s="70"/>
      <c r="O4623" s="70"/>
      <c r="P4623" s="70"/>
      <c r="Q4623" s="70"/>
      <c r="R4623" s="70"/>
      <c r="S4623" s="86"/>
      <c r="T4623" s="70"/>
      <c r="Z4623" s="68">
        <f t="shared" si="301"/>
        <v>1</v>
      </c>
      <c r="AC4623" s="1" t="str">
        <f t="shared" si="302"/>
        <v>1900</v>
      </c>
    </row>
    <row r="4624" spans="2:29" x14ac:dyDescent="0.25">
      <c r="B4624" s="1">
        <f t="shared" si="299"/>
        <v>0</v>
      </c>
      <c r="D4624" s="95" t="str">
        <f t="shared" si="300"/>
        <v/>
      </c>
      <c r="E4624" s="69"/>
      <c r="F4624" s="70"/>
      <c r="G4624" s="4"/>
      <c r="H4624" s="71"/>
      <c r="I4624" s="71"/>
      <c r="J4624" s="70"/>
      <c r="K4624" s="70"/>
      <c r="L4624" s="70"/>
      <c r="M4624" s="70"/>
      <c r="N4624" s="70"/>
      <c r="O4624" s="70"/>
      <c r="P4624" s="70"/>
      <c r="Q4624" s="70"/>
      <c r="R4624" s="70"/>
      <c r="S4624" s="86"/>
      <c r="T4624" s="70"/>
      <c r="Z4624" s="68">
        <f t="shared" si="301"/>
        <v>1</v>
      </c>
      <c r="AC4624" s="1" t="str">
        <f t="shared" si="302"/>
        <v>1900</v>
      </c>
    </row>
    <row r="4625" spans="2:29" x14ac:dyDescent="0.25">
      <c r="B4625" s="1">
        <f t="shared" si="299"/>
        <v>0</v>
      </c>
      <c r="D4625" s="95" t="str">
        <f t="shared" si="300"/>
        <v/>
      </c>
      <c r="E4625" s="69"/>
      <c r="F4625" s="70"/>
      <c r="G4625" s="4"/>
      <c r="H4625" s="71"/>
      <c r="I4625" s="71"/>
      <c r="J4625" s="70"/>
      <c r="K4625" s="70"/>
      <c r="L4625" s="70"/>
      <c r="M4625" s="70"/>
      <c r="N4625" s="70"/>
      <c r="O4625" s="70"/>
      <c r="P4625" s="70"/>
      <c r="Q4625" s="70"/>
      <c r="R4625" s="70"/>
      <c r="S4625" s="86"/>
      <c r="T4625" s="70"/>
      <c r="Z4625" s="68">
        <f t="shared" si="301"/>
        <v>1</v>
      </c>
      <c r="AC4625" s="1" t="str">
        <f t="shared" si="302"/>
        <v>1900</v>
      </c>
    </row>
    <row r="4626" spans="2:29" x14ac:dyDescent="0.25">
      <c r="B4626" s="1">
        <f t="shared" si="299"/>
        <v>0</v>
      </c>
      <c r="D4626" s="95" t="str">
        <f t="shared" si="300"/>
        <v/>
      </c>
      <c r="E4626" s="69"/>
      <c r="F4626" s="70"/>
      <c r="G4626" s="4"/>
      <c r="H4626" s="71"/>
      <c r="I4626" s="71"/>
      <c r="J4626" s="70"/>
      <c r="K4626" s="70"/>
      <c r="L4626" s="70"/>
      <c r="M4626" s="70"/>
      <c r="N4626" s="70"/>
      <c r="O4626" s="70"/>
      <c r="P4626" s="70"/>
      <c r="Q4626" s="70"/>
      <c r="R4626" s="70"/>
      <c r="S4626" s="86"/>
      <c r="T4626" s="70"/>
      <c r="Z4626" s="68">
        <f t="shared" si="301"/>
        <v>1</v>
      </c>
      <c r="AC4626" s="1" t="str">
        <f t="shared" si="302"/>
        <v>1900</v>
      </c>
    </row>
    <row r="4627" spans="2:29" x14ac:dyDescent="0.25">
      <c r="B4627" s="1">
        <f t="shared" si="299"/>
        <v>0</v>
      </c>
      <c r="D4627" s="95" t="str">
        <f t="shared" si="300"/>
        <v/>
      </c>
      <c r="E4627" s="69"/>
      <c r="F4627" s="70"/>
      <c r="G4627" s="4"/>
      <c r="H4627" s="71"/>
      <c r="I4627" s="71"/>
      <c r="J4627" s="70"/>
      <c r="K4627" s="70"/>
      <c r="L4627" s="70"/>
      <c r="M4627" s="70"/>
      <c r="N4627" s="70"/>
      <c r="O4627" s="70"/>
      <c r="P4627" s="70"/>
      <c r="Q4627" s="70"/>
      <c r="R4627" s="70"/>
      <c r="S4627" s="86"/>
      <c r="T4627" s="70"/>
      <c r="Z4627" s="68">
        <f t="shared" si="301"/>
        <v>1</v>
      </c>
      <c r="AC4627" s="1" t="str">
        <f t="shared" si="302"/>
        <v>1900</v>
      </c>
    </row>
    <row r="4628" spans="2:29" x14ac:dyDescent="0.25">
      <c r="B4628" s="1">
        <f t="shared" si="299"/>
        <v>0</v>
      </c>
      <c r="D4628" s="95" t="str">
        <f t="shared" si="300"/>
        <v/>
      </c>
      <c r="E4628" s="69"/>
      <c r="F4628" s="70"/>
      <c r="G4628" s="4"/>
      <c r="H4628" s="71"/>
      <c r="I4628" s="71"/>
      <c r="J4628" s="70"/>
      <c r="K4628" s="70"/>
      <c r="L4628" s="70"/>
      <c r="M4628" s="70"/>
      <c r="N4628" s="70"/>
      <c r="O4628" s="70"/>
      <c r="P4628" s="70"/>
      <c r="Q4628" s="70"/>
      <c r="R4628" s="70"/>
      <c r="S4628" s="86"/>
      <c r="T4628" s="70"/>
      <c r="Z4628" s="68">
        <f t="shared" si="301"/>
        <v>1</v>
      </c>
      <c r="AC4628" s="1" t="str">
        <f t="shared" si="302"/>
        <v>1900</v>
      </c>
    </row>
    <row r="4629" spans="2:29" x14ac:dyDescent="0.25">
      <c r="B4629" s="1">
        <f t="shared" si="299"/>
        <v>0</v>
      </c>
      <c r="D4629" s="95" t="str">
        <f t="shared" si="300"/>
        <v/>
      </c>
      <c r="E4629" s="69"/>
      <c r="F4629" s="70"/>
      <c r="G4629" s="4"/>
      <c r="H4629" s="71"/>
      <c r="I4629" s="71"/>
      <c r="J4629" s="70"/>
      <c r="K4629" s="70"/>
      <c r="L4629" s="70"/>
      <c r="M4629" s="70"/>
      <c r="N4629" s="70"/>
      <c r="O4629" s="70"/>
      <c r="P4629" s="70"/>
      <c r="Q4629" s="70"/>
      <c r="R4629" s="70"/>
      <c r="S4629" s="86"/>
      <c r="T4629" s="70"/>
      <c r="Z4629" s="68">
        <f t="shared" si="301"/>
        <v>1</v>
      </c>
      <c r="AC4629" s="1" t="str">
        <f t="shared" si="302"/>
        <v>1900</v>
      </c>
    </row>
    <row r="4630" spans="2:29" x14ac:dyDescent="0.25">
      <c r="B4630" s="1">
        <f t="shared" si="299"/>
        <v>0</v>
      </c>
      <c r="D4630" s="95" t="str">
        <f t="shared" si="300"/>
        <v/>
      </c>
      <c r="E4630" s="69"/>
      <c r="F4630" s="70"/>
      <c r="G4630" s="4"/>
      <c r="H4630" s="71"/>
      <c r="I4630" s="71"/>
      <c r="J4630" s="70"/>
      <c r="K4630" s="70"/>
      <c r="L4630" s="70"/>
      <c r="M4630" s="70"/>
      <c r="N4630" s="70"/>
      <c r="O4630" s="70"/>
      <c r="P4630" s="70"/>
      <c r="Q4630" s="70"/>
      <c r="R4630" s="70"/>
      <c r="S4630" s="86"/>
      <c r="T4630" s="70"/>
      <c r="Z4630" s="68">
        <f t="shared" si="301"/>
        <v>1</v>
      </c>
      <c r="AC4630" s="1" t="str">
        <f t="shared" si="302"/>
        <v>1900</v>
      </c>
    </row>
    <row r="4631" spans="2:29" x14ac:dyDescent="0.25">
      <c r="B4631" s="1">
        <f t="shared" si="299"/>
        <v>0</v>
      </c>
      <c r="D4631" s="95" t="str">
        <f t="shared" si="300"/>
        <v/>
      </c>
      <c r="E4631" s="69"/>
      <c r="F4631" s="70"/>
      <c r="G4631" s="4"/>
      <c r="H4631" s="71"/>
      <c r="I4631" s="71"/>
      <c r="J4631" s="70"/>
      <c r="K4631" s="70"/>
      <c r="L4631" s="70"/>
      <c r="M4631" s="70"/>
      <c r="N4631" s="70"/>
      <c r="O4631" s="70"/>
      <c r="P4631" s="70"/>
      <c r="Q4631" s="70"/>
      <c r="R4631" s="70"/>
      <c r="S4631" s="86"/>
      <c r="T4631" s="70"/>
      <c r="Z4631" s="68">
        <f t="shared" si="301"/>
        <v>1</v>
      </c>
      <c r="AC4631" s="1" t="str">
        <f t="shared" si="302"/>
        <v>1900</v>
      </c>
    </row>
    <row r="4632" spans="2:29" x14ac:dyDescent="0.25">
      <c r="B4632" s="1">
        <f t="shared" si="299"/>
        <v>0</v>
      </c>
      <c r="D4632" s="95" t="str">
        <f t="shared" si="300"/>
        <v/>
      </c>
      <c r="E4632" s="69"/>
      <c r="F4632" s="70"/>
      <c r="G4632" s="4"/>
      <c r="H4632" s="71"/>
      <c r="I4632" s="71"/>
      <c r="J4632" s="70"/>
      <c r="K4632" s="70"/>
      <c r="L4632" s="70"/>
      <c r="M4632" s="70"/>
      <c r="N4632" s="70"/>
      <c r="O4632" s="70"/>
      <c r="P4632" s="70"/>
      <c r="Q4632" s="70"/>
      <c r="R4632" s="70"/>
      <c r="S4632" s="86"/>
      <c r="T4632" s="70"/>
      <c r="Z4632" s="68">
        <f t="shared" si="301"/>
        <v>1</v>
      </c>
      <c r="AC4632" s="1" t="str">
        <f t="shared" si="302"/>
        <v>1900</v>
      </c>
    </row>
    <row r="4633" spans="2:29" x14ac:dyDescent="0.25">
      <c r="B4633" s="1">
        <f t="shared" si="299"/>
        <v>0</v>
      </c>
      <c r="D4633" s="95" t="str">
        <f t="shared" si="300"/>
        <v/>
      </c>
      <c r="E4633" s="69"/>
      <c r="F4633" s="70"/>
      <c r="G4633" s="4"/>
      <c r="H4633" s="71"/>
      <c r="I4633" s="71"/>
      <c r="J4633" s="70"/>
      <c r="K4633" s="70"/>
      <c r="L4633" s="70"/>
      <c r="M4633" s="70"/>
      <c r="N4633" s="70"/>
      <c r="O4633" s="70"/>
      <c r="P4633" s="70"/>
      <c r="Q4633" s="70"/>
      <c r="R4633" s="70"/>
      <c r="S4633" s="86"/>
      <c r="T4633" s="70"/>
      <c r="Z4633" s="68">
        <f t="shared" si="301"/>
        <v>1</v>
      </c>
      <c r="AC4633" s="1" t="str">
        <f t="shared" si="302"/>
        <v>1900</v>
      </c>
    </row>
    <row r="4634" spans="2:29" x14ac:dyDescent="0.25">
      <c r="B4634" s="1">
        <f t="shared" si="299"/>
        <v>0</v>
      </c>
      <c r="D4634" s="95" t="str">
        <f t="shared" si="300"/>
        <v/>
      </c>
      <c r="E4634" s="69"/>
      <c r="F4634" s="70"/>
      <c r="G4634" s="4"/>
      <c r="H4634" s="71"/>
      <c r="I4634" s="71"/>
      <c r="J4634" s="70"/>
      <c r="K4634" s="70"/>
      <c r="L4634" s="70"/>
      <c r="M4634" s="70"/>
      <c r="N4634" s="70"/>
      <c r="O4634" s="70"/>
      <c r="P4634" s="70"/>
      <c r="Q4634" s="70"/>
      <c r="R4634" s="70"/>
      <c r="S4634" s="86"/>
      <c r="T4634" s="70"/>
      <c r="Z4634" s="68">
        <f t="shared" si="301"/>
        <v>1</v>
      </c>
      <c r="AC4634" s="1" t="str">
        <f t="shared" si="302"/>
        <v>1900</v>
      </c>
    </row>
    <row r="4635" spans="2:29" x14ac:dyDescent="0.25">
      <c r="B4635" s="1">
        <f t="shared" si="299"/>
        <v>0</v>
      </c>
      <c r="D4635" s="95" t="str">
        <f t="shared" si="300"/>
        <v/>
      </c>
      <c r="E4635" s="69"/>
      <c r="F4635" s="70"/>
      <c r="G4635" s="4"/>
      <c r="H4635" s="71"/>
      <c r="I4635" s="71"/>
      <c r="J4635" s="70"/>
      <c r="K4635" s="70"/>
      <c r="L4635" s="70"/>
      <c r="M4635" s="70"/>
      <c r="N4635" s="70"/>
      <c r="O4635" s="70"/>
      <c r="P4635" s="70"/>
      <c r="Q4635" s="70"/>
      <c r="R4635" s="70"/>
      <c r="S4635" s="86"/>
      <c r="T4635" s="70"/>
      <c r="Z4635" s="68">
        <f t="shared" si="301"/>
        <v>1</v>
      </c>
      <c r="AC4635" s="1" t="str">
        <f t="shared" si="302"/>
        <v>1900</v>
      </c>
    </row>
    <row r="4636" spans="2:29" x14ac:dyDescent="0.25">
      <c r="B4636" s="1">
        <f t="shared" si="299"/>
        <v>0</v>
      </c>
      <c r="D4636" s="95" t="str">
        <f t="shared" si="300"/>
        <v/>
      </c>
      <c r="E4636" s="69"/>
      <c r="F4636" s="70"/>
      <c r="G4636" s="4"/>
      <c r="H4636" s="71"/>
      <c r="I4636" s="71"/>
      <c r="J4636" s="70"/>
      <c r="K4636" s="70"/>
      <c r="L4636" s="70"/>
      <c r="M4636" s="70"/>
      <c r="N4636" s="70"/>
      <c r="O4636" s="70"/>
      <c r="P4636" s="70"/>
      <c r="Q4636" s="70"/>
      <c r="R4636" s="70"/>
      <c r="S4636" s="86"/>
      <c r="T4636" s="70"/>
      <c r="Z4636" s="68">
        <f t="shared" si="301"/>
        <v>1</v>
      </c>
      <c r="AC4636" s="1" t="str">
        <f t="shared" si="302"/>
        <v>1900</v>
      </c>
    </row>
    <row r="4637" spans="2:29" x14ac:dyDescent="0.25">
      <c r="B4637" s="1">
        <f t="shared" si="299"/>
        <v>0</v>
      </c>
      <c r="D4637" s="95" t="str">
        <f t="shared" si="300"/>
        <v/>
      </c>
      <c r="E4637" s="69"/>
      <c r="F4637" s="70"/>
      <c r="G4637" s="4"/>
      <c r="H4637" s="71"/>
      <c r="I4637" s="71"/>
      <c r="J4637" s="70"/>
      <c r="K4637" s="70"/>
      <c r="L4637" s="70"/>
      <c r="M4637" s="70"/>
      <c r="N4637" s="70"/>
      <c r="O4637" s="70"/>
      <c r="P4637" s="70"/>
      <c r="Q4637" s="70"/>
      <c r="R4637" s="70"/>
      <c r="S4637" s="86"/>
      <c r="T4637" s="70"/>
      <c r="Z4637" s="68">
        <f t="shared" si="301"/>
        <v>1</v>
      </c>
      <c r="AC4637" s="1" t="str">
        <f t="shared" si="302"/>
        <v>1900</v>
      </c>
    </row>
    <row r="4638" spans="2:29" x14ac:dyDescent="0.25">
      <c r="B4638" s="1">
        <f t="shared" si="299"/>
        <v>0</v>
      </c>
      <c r="D4638" s="95" t="str">
        <f t="shared" si="300"/>
        <v/>
      </c>
      <c r="E4638" s="69"/>
      <c r="F4638" s="70"/>
      <c r="G4638" s="4"/>
      <c r="H4638" s="71"/>
      <c r="I4638" s="71"/>
      <c r="J4638" s="70"/>
      <c r="K4638" s="70"/>
      <c r="L4638" s="70"/>
      <c r="M4638" s="70"/>
      <c r="N4638" s="70"/>
      <c r="O4638" s="70"/>
      <c r="P4638" s="70"/>
      <c r="Q4638" s="70"/>
      <c r="R4638" s="70"/>
      <c r="S4638" s="86"/>
      <c r="T4638" s="70"/>
      <c r="Z4638" s="68">
        <f t="shared" si="301"/>
        <v>1</v>
      </c>
      <c r="AC4638" s="1" t="str">
        <f t="shared" si="302"/>
        <v>1900</v>
      </c>
    </row>
    <row r="4639" spans="2:29" x14ac:dyDescent="0.25">
      <c r="B4639" s="1">
        <f t="shared" si="299"/>
        <v>0</v>
      </c>
      <c r="D4639" s="95" t="str">
        <f t="shared" si="300"/>
        <v/>
      </c>
      <c r="E4639" s="69"/>
      <c r="F4639" s="70"/>
      <c r="G4639" s="4"/>
      <c r="H4639" s="71"/>
      <c r="I4639" s="71"/>
      <c r="J4639" s="70"/>
      <c r="K4639" s="70"/>
      <c r="L4639" s="70"/>
      <c r="M4639" s="70"/>
      <c r="N4639" s="70"/>
      <c r="O4639" s="70"/>
      <c r="P4639" s="70"/>
      <c r="Q4639" s="70"/>
      <c r="R4639" s="70"/>
      <c r="S4639" s="86"/>
      <c r="T4639" s="70"/>
      <c r="Z4639" s="68">
        <f t="shared" si="301"/>
        <v>1</v>
      </c>
      <c r="AC4639" s="1" t="str">
        <f t="shared" si="302"/>
        <v>1900</v>
      </c>
    </row>
    <row r="4640" spans="2:29" x14ac:dyDescent="0.25">
      <c r="B4640" s="1">
        <f t="shared" si="299"/>
        <v>0</v>
      </c>
      <c r="D4640" s="95" t="str">
        <f t="shared" si="300"/>
        <v/>
      </c>
      <c r="E4640" s="69"/>
      <c r="F4640" s="70"/>
      <c r="G4640" s="4"/>
      <c r="H4640" s="71"/>
      <c r="I4640" s="71"/>
      <c r="J4640" s="70"/>
      <c r="K4640" s="70"/>
      <c r="L4640" s="70"/>
      <c r="M4640" s="70"/>
      <c r="N4640" s="70"/>
      <c r="O4640" s="70"/>
      <c r="P4640" s="70"/>
      <c r="Q4640" s="70"/>
      <c r="R4640" s="70"/>
      <c r="S4640" s="86"/>
      <c r="T4640" s="70"/>
      <c r="Z4640" s="68">
        <f t="shared" si="301"/>
        <v>1</v>
      </c>
      <c r="AC4640" s="1" t="str">
        <f t="shared" si="302"/>
        <v>1900</v>
      </c>
    </row>
    <row r="4641" spans="2:29" x14ac:dyDescent="0.25">
      <c r="B4641" s="1">
        <f t="shared" si="299"/>
        <v>0</v>
      </c>
      <c r="D4641" s="95" t="str">
        <f t="shared" si="300"/>
        <v/>
      </c>
      <c r="E4641" s="69"/>
      <c r="F4641" s="70"/>
      <c r="G4641" s="4"/>
      <c r="H4641" s="71"/>
      <c r="I4641" s="71"/>
      <c r="J4641" s="70"/>
      <c r="K4641" s="70"/>
      <c r="L4641" s="70"/>
      <c r="M4641" s="70"/>
      <c r="N4641" s="70"/>
      <c r="O4641" s="70"/>
      <c r="P4641" s="70"/>
      <c r="Q4641" s="70"/>
      <c r="R4641" s="70"/>
      <c r="S4641" s="86"/>
      <c r="T4641" s="70"/>
      <c r="Z4641" s="68">
        <f t="shared" si="301"/>
        <v>1</v>
      </c>
      <c r="AC4641" s="1" t="str">
        <f t="shared" si="302"/>
        <v>1900</v>
      </c>
    </row>
    <row r="4642" spans="2:29" x14ac:dyDescent="0.25">
      <c r="B4642" s="1">
        <f t="shared" si="299"/>
        <v>0</v>
      </c>
      <c r="D4642" s="95" t="str">
        <f t="shared" si="300"/>
        <v/>
      </c>
      <c r="E4642" s="69"/>
      <c r="F4642" s="70"/>
      <c r="G4642" s="4"/>
      <c r="H4642" s="71"/>
      <c r="I4642" s="71"/>
      <c r="J4642" s="70"/>
      <c r="K4642" s="70"/>
      <c r="L4642" s="70"/>
      <c r="M4642" s="70"/>
      <c r="N4642" s="70"/>
      <c r="O4642" s="70"/>
      <c r="P4642" s="70"/>
      <c r="Q4642" s="70"/>
      <c r="R4642" s="70"/>
      <c r="S4642" s="86"/>
      <c r="T4642" s="70"/>
      <c r="Z4642" s="68">
        <f t="shared" si="301"/>
        <v>1</v>
      </c>
      <c r="AC4642" s="1" t="str">
        <f t="shared" si="302"/>
        <v>1900</v>
      </c>
    </row>
    <row r="4643" spans="2:29" x14ac:dyDescent="0.25">
      <c r="B4643" s="1">
        <f t="shared" si="299"/>
        <v>0</v>
      </c>
      <c r="D4643" s="95" t="str">
        <f t="shared" si="300"/>
        <v/>
      </c>
      <c r="E4643" s="69"/>
      <c r="F4643" s="70"/>
      <c r="G4643" s="4"/>
      <c r="H4643" s="71"/>
      <c r="I4643" s="71"/>
      <c r="J4643" s="70"/>
      <c r="K4643" s="70"/>
      <c r="L4643" s="70"/>
      <c r="M4643" s="70"/>
      <c r="N4643" s="70"/>
      <c r="O4643" s="70"/>
      <c r="P4643" s="70"/>
      <c r="Q4643" s="70"/>
      <c r="R4643" s="70"/>
      <c r="S4643" s="86"/>
      <c r="T4643" s="70"/>
      <c r="Z4643" s="68">
        <f t="shared" si="301"/>
        <v>1</v>
      </c>
      <c r="AC4643" s="1" t="str">
        <f t="shared" si="302"/>
        <v>1900</v>
      </c>
    </row>
    <row r="4644" spans="2:29" x14ac:dyDescent="0.25">
      <c r="B4644" s="1">
        <f t="shared" si="299"/>
        <v>0</v>
      </c>
      <c r="D4644" s="95" t="str">
        <f t="shared" si="300"/>
        <v/>
      </c>
      <c r="E4644" s="69"/>
      <c r="F4644" s="70"/>
      <c r="G4644" s="4"/>
      <c r="H4644" s="71"/>
      <c r="I4644" s="71"/>
      <c r="J4644" s="70"/>
      <c r="K4644" s="70"/>
      <c r="L4644" s="70"/>
      <c r="M4644" s="70"/>
      <c r="N4644" s="70"/>
      <c r="O4644" s="70"/>
      <c r="P4644" s="70"/>
      <c r="Q4644" s="70"/>
      <c r="R4644" s="70"/>
      <c r="S4644" s="86"/>
      <c r="T4644" s="70"/>
      <c r="Z4644" s="68">
        <f t="shared" si="301"/>
        <v>1</v>
      </c>
      <c r="AC4644" s="1" t="str">
        <f t="shared" si="302"/>
        <v>1900</v>
      </c>
    </row>
    <row r="4645" spans="2:29" x14ac:dyDescent="0.25">
      <c r="B4645" s="1">
        <f t="shared" si="299"/>
        <v>0</v>
      </c>
      <c r="D4645" s="95" t="str">
        <f t="shared" si="300"/>
        <v/>
      </c>
      <c r="E4645" s="69"/>
      <c r="F4645" s="70"/>
      <c r="G4645" s="4"/>
      <c r="H4645" s="71"/>
      <c r="I4645" s="71"/>
      <c r="J4645" s="70"/>
      <c r="K4645" s="70"/>
      <c r="L4645" s="70"/>
      <c r="M4645" s="70"/>
      <c r="N4645" s="70"/>
      <c r="O4645" s="70"/>
      <c r="P4645" s="70"/>
      <c r="Q4645" s="70"/>
      <c r="R4645" s="70"/>
      <c r="S4645" s="86"/>
      <c r="T4645" s="70"/>
      <c r="Z4645" s="68">
        <f t="shared" si="301"/>
        <v>1</v>
      </c>
      <c r="AC4645" s="1" t="str">
        <f t="shared" si="302"/>
        <v>1900</v>
      </c>
    </row>
    <row r="4646" spans="2:29" x14ac:dyDescent="0.25">
      <c r="B4646" s="1">
        <f t="shared" si="299"/>
        <v>0</v>
      </c>
      <c r="D4646" s="95" t="str">
        <f t="shared" si="300"/>
        <v/>
      </c>
      <c r="E4646" s="69"/>
      <c r="F4646" s="70"/>
      <c r="G4646" s="4"/>
      <c r="H4646" s="71"/>
      <c r="I4646" s="71"/>
      <c r="J4646" s="70"/>
      <c r="K4646" s="70"/>
      <c r="L4646" s="70"/>
      <c r="M4646" s="70"/>
      <c r="N4646" s="70"/>
      <c r="O4646" s="70"/>
      <c r="P4646" s="70"/>
      <c r="Q4646" s="70"/>
      <c r="R4646" s="70"/>
      <c r="S4646" s="86"/>
      <c r="T4646" s="70"/>
      <c r="Z4646" s="68">
        <f t="shared" si="301"/>
        <v>1</v>
      </c>
      <c r="AC4646" s="1" t="str">
        <f t="shared" si="302"/>
        <v>1900</v>
      </c>
    </row>
    <row r="4647" spans="2:29" x14ac:dyDescent="0.25">
      <c r="B4647" s="1">
        <f t="shared" si="299"/>
        <v>0</v>
      </c>
      <c r="D4647" s="95" t="str">
        <f t="shared" si="300"/>
        <v/>
      </c>
      <c r="E4647" s="69"/>
      <c r="F4647" s="70"/>
      <c r="G4647" s="4"/>
      <c r="H4647" s="71"/>
      <c r="I4647" s="71"/>
      <c r="J4647" s="70"/>
      <c r="K4647" s="70"/>
      <c r="L4647" s="70"/>
      <c r="M4647" s="70"/>
      <c r="N4647" s="70"/>
      <c r="O4647" s="70"/>
      <c r="P4647" s="70"/>
      <c r="Q4647" s="70"/>
      <c r="R4647" s="70"/>
      <c r="S4647" s="86"/>
      <c r="T4647" s="70"/>
      <c r="Z4647" s="68">
        <f t="shared" si="301"/>
        <v>1</v>
      </c>
      <c r="AC4647" s="1" t="str">
        <f t="shared" si="302"/>
        <v>1900</v>
      </c>
    </row>
    <row r="4648" spans="2:29" x14ac:dyDescent="0.25">
      <c r="B4648" s="1">
        <f t="shared" si="299"/>
        <v>0</v>
      </c>
      <c r="D4648" s="95" t="str">
        <f t="shared" si="300"/>
        <v/>
      </c>
      <c r="E4648" s="69"/>
      <c r="F4648" s="70"/>
      <c r="G4648" s="4"/>
      <c r="H4648" s="71"/>
      <c r="I4648" s="71"/>
      <c r="J4648" s="70"/>
      <c r="K4648" s="70"/>
      <c r="L4648" s="70"/>
      <c r="M4648" s="70"/>
      <c r="N4648" s="70"/>
      <c r="O4648" s="70"/>
      <c r="P4648" s="70"/>
      <c r="Q4648" s="70"/>
      <c r="R4648" s="70"/>
      <c r="S4648" s="86"/>
      <c r="T4648" s="70"/>
      <c r="Z4648" s="68">
        <f t="shared" si="301"/>
        <v>1</v>
      </c>
      <c r="AC4648" s="1" t="str">
        <f t="shared" si="302"/>
        <v>1900</v>
      </c>
    </row>
    <row r="4649" spans="2:29" x14ac:dyDescent="0.25">
      <c r="B4649" s="1">
        <f t="shared" si="299"/>
        <v>0</v>
      </c>
      <c r="D4649" s="95" t="str">
        <f t="shared" si="300"/>
        <v/>
      </c>
      <c r="E4649" s="69"/>
      <c r="F4649" s="70"/>
      <c r="G4649" s="4"/>
      <c r="H4649" s="71"/>
      <c r="I4649" s="71"/>
      <c r="J4649" s="70"/>
      <c r="K4649" s="70"/>
      <c r="L4649" s="70"/>
      <c r="M4649" s="70"/>
      <c r="N4649" s="70"/>
      <c r="O4649" s="70"/>
      <c r="P4649" s="70"/>
      <c r="Q4649" s="70"/>
      <c r="R4649" s="70"/>
      <c r="S4649" s="86"/>
      <c r="T4649" s="70"/>
      <c r="Z4649" s="68">
        <f t="shared" si="301"/>
        <v>1</v>
      </c>
      <c r="AC4649" s="1" t="str">
        <f t="shared" si="302"/>
        <v>1900</v>
      </c>
    </row>
    <row r="4650" spans="2:29" x14ac:dyDescent="0.25">
      <c r="B4650" s="1">
        <f t="shared" si="299"/>
        <v>0</v>
      </c>
      <c r="D4650" s="95" t="str">
        <f t="shared" si="300"/>
        <v/>
      </c>
      <c r="E4650" s="69"/>
      <c r="F4650" s="70"/>
      <c r="G4650" s="4"/>
      <c r="H4650" s="71"/>
      <c r="I4650" s="71"/>
      <c r="J4650" s="70"/>
      <c r="K4650" s="70"/>
      <c r="L4650" s="70"/>
      <c r="M4650" s="70"/>
      <c r="N4650" s="70"/>
      <c r="O4650" s="70"/>
      <c r="P4650" s="70"/>
      <c r="Q4650" s="70"/>
      <c r="R4650" s="70"/>
      <c r="S4650" s="86"/>
      <c r="T4650" s="70"/>
      <c r="Z4650" s="68">
        <f t="shared" si="301"/>
        <v>1</v>
      </c>
      <c r="AC4650" s="1" t="str">
        <f t="shared" si="302"/>
        <v>1900</v>
      </c>
    </row>
    <row r="4651" spans="2:29" x14ac:dyDescent="0.25">
      <c r="B4651" s="1">
        <f t="shared" si="299"/>
        <v>0</v>
      </c>
      <c r="D4651" s="95" t="str">
        <f t="shared" si="300"/>
        <v/>
      </c>
      <c r="E4651" s="69"/>
      <c r="F4651" s="70"/>
      <c r="G4651" s="4"/>
      <c r="H4651" s="71"/>
      <c r="I4651" s="71"/>
      <c r="J4651" s="70"/>
      <c r="K4651" s="70"/>
      <c r="L4651" s="70"/>
      <c r="M4651" s="70"/>
      <c r="N4651" s="70"/>
      <c r="O4651" s="70"/>
      <c r="P4651" s="70"/>
      <c r="Q4651" s="70"/>
      <c r="R4651" s="70"/>
      <c r="S4651" s="86"/>
      <c r="T4651" s="70"/>
      <c r="Z4651" s="68">
        <f t="shared" si="301"/>
        <v>1</v>
      </c>
      <c r="AC4651" s="1" t="str">
        <f t="shared" si="302"/>
        <v>1900</v>
      </c>
    </row>
    <row r="4652" spans="2:29" x14ac:dyDescent="0.25">
      <c r="B4652" s="1">
        <f t="shared" si="299"/>
        <v>0</v>
      </c>
      <c r="D4652" s="95" t="str">
        <f t="shared" si="300"/>
        <v/>
      </c>
      <c r="E4652" s="69"/>
      <c r="F4652" s="70"/>
      <c r="G4652" s="4"/>
      <c r="H4652" s="71"/>
      <c r="I4652" s="71"/>
      <c r="J4652" s="70"/>
      <c r="K4652" s="70"/>
      <c r="L4652" s="70"/>
      <c r="M4652" s="70"/>
      <c r="N4652" s="70"/>
      <c r="O4652" s="70"/>
      <c r="P4652" s="70"/>
      <c r="Q4652" s="70"/>
      <c r="R4652" s="70"/>
      <c r="S4652" s="86"/>
      <c r="T4652" s="70"/>
      <c r="Z4652" s="68">
        <f t="shared" si="301"/>
        <v>1</v>
      </c>
      <c r="AC4652" s="1" t="str">
        <f t="shared" si="302"/>
        <v>1900</v>
      </c>
    </row>
    <row r="4653" spans="2:29" x14ac:dyDescent="0.25">
      <c r="B4653" s="1">
        <f t="shared" si="299"/>
        <v>0</v>
      </c>
      <c r="D4653" s="95" t="str">
        <f t="shared" si="300"/>
        <v/>
      </c>
      <c r="E4653" s="69"/>
      <c r="F4653" s="70"/>
      <c r="G4653" s="4"/>
      <c r="H4653" s="71"/>
      <c r="I4653" s="71"/>
      <c r="J4653" s="70"/>
      <c r="K4653" s="70"/>
      <c r="L4653" s="70"/>
      <c r="M4653" s="70"/>
      <c r="N4653" s="70"/>
      <c r="O4653" s="70"/>
      <c r="P4653" s="70"/>
      <c r="Q4653" s="70"/>
      <c r="R4653" s="70"/>
      <c r="S4653" s="86"/>
      <c r="T4653" s="70"/>
      <c r="Z4653" s="68">
        <f t="shared" si="301"/>
        <v>1</v>
      </c>
      <c r="AC4653" s="1" t="str">
        <f t="shared" si="302"/>
        <v>1900</v>
      </c>
    </row>
    <row r="4654" spans="2:29" x14ac:dyDescent="0.25">
      <c r="B4654" s="1">
        <f t="shared" si="299"/>
        <v>0</v>
      </c>
      <c r="D4654" s="95" t="str">
        <f t="shared" si="300"/>
        <v/>
      </c>
      <c r="E4654" s="69"/>
      <c r="F4654" s="70"/>
      <c r="G4654" s="4"/>
      <c r="H4654" s="71"/>
      <c r="I4654" s="71"/>
      <c r="J4654" s="70"/>
      <c r="K4654" s="70"/>
      <c r="L4654" s="70"/>
      <c r="M4654" s="70"/>
      <c r="N4654" s="70"/>
      <c r="O4654" s="70"/>
      <c r="P4654" s="70"/>
      <c r="Q4654" s="70"/>
      <c r="R4654" s="70"/>
      <c r="S4654" s="86"/>
      <c r="T4654" s="70"/>
      <c r="Z4654" s="68">
        <f t="shared" si="301"/>
        <v>1</v>
      </c>
      <c r="AC4654" s="1" t="str">
        <f t="shared" si="302"/>
        <v>1900</v>
      </c>
    </row>
    <row r="4655" spans="2:29" x14ac:dyDescent="0.25">
      <c r="B4655" s="1">
        <f t="shared" si="299"/>
        <v>0</v>
      </c>
      <c r="D4655" s="95" t="str">
        <f t="shared" si="300"/>
        <v/>
      </c>
      <c r="E4655" s="69"/>
      <c r="F4655" s="70"/>
      <c r="G4655" s="4"/>
      <c r="H4655" s="71"/>
      <c r="I4655" s="71"/>
      <c r="J4655" s="70"/>
      <c r="K4655" s="70"/>
      <c r="L4655" s="70"/>
      <c r="M4655" s="70"/>
      <c r="N4655" s="70"/>
      <c r="O4655" s="70"/>
      <c r="P4655" s="70"/>
      <c r="Q4655" s="70"/>
      <c r="R4655" s="70"/>
      <c r="S4655" s="86"/>
      <c r="T4655" s="70"/>
      <c r="Z4655" s="68">
        <f t="shared" si="301"/>
        <v>1</v>
      </c>
      <c r="AC4655" s="1" t="str">
        <f t="shared" si="302"/>
        <v>1900</v>
      </c>
    </row>
    <row r="4656" spans="2:29" x14ac:dyDescent="0.25">
      <c r="B4656" s="1">
        <f t="shared" si="299"/>
        <v>0</v>
      </c>
      <c r="D4656" s="95" t="str">
        <f t="shared" si="300"/>
        <v/>
      </c>
      <c r="E4656" s="69"/>
      <c r="F4656" s="70"/>
      <c r="G4656" s="4"/>
      <c r="H4656" s="71"/>
      <c r="I4656" s="71"/>
      <c r="J4656" s="70"/>
      <c r="K4656" s="70"/>
      <c r="L4656" s="70"/>
      <c r="M4656" s="70"/>
      <c r="N4656" s="70"/>
      <c r="O4656" s="70"/>
      <c r="P4656" s="70"/>
      <c r="Q4656" s="70"/>
      <c r="R4656" s="70"/>
      <c r="S4656" s="86"/>
      <c r="T4656" s="70"/>
      <c r="Z4656" s="68">
        <f t="shared" si="301"/>
        <v>1</v>
      </c>
      <c r="AC4656" s="1" t="str">
        <f t="shared" si="302"/>
        <v>1900</v>
      </c>
    </row>
    <row r="4657" spans="2:29" x14ac:dyDescent="0.25">
      <c r="B4657" s="1">
        <f t="shared" si="299"/>
        <v>0</v>
      </c>
      <c r="D4657" s="95" t="str">
        <f t="shared" si="300"/>
        <v/>
      </c>
      <c r="E4657" s="69"/>
      <c r="F4657" s="70"/>
      <c r="G4657" s="4"/>
      <c r="H4657" s="71"/>
      <c r="I4657" s="71"/>
      <c r="J4657" s="70"/>
      <c r="K4657" s="70"/>
      <c r="L4657" s="70"/>
      <c r="M4657" s="70"/>
      <c r="N4657" s="70"/>
      <c r="O4657" s="70"/>
      <c r="P4657" s="70"/>
      <c r="Q4657" s="70"/>
      <c r="R4657" s="70"/>
      <c r="S4657" s="86"/>
      <c r="T4657" s="70"/>
      <c r="Z4657" s="68">
        <f t="shared" si="301"/>
        <v>1</v>
      </c>
      <c r="AC4657" s="1" t="str">
        <f t="shared" si="302"/>
        <v>1900</v>
      </c>
    </row>
    <row r="4658" spans="2:29" x14ac:dyDescent="0.25">
      <c r="B4658" s="1">
        <f t="shared" si="299"/>
        <v>0</v>
      </c>
      <c r="D4658" s="95" t="str">
        <f t="shared" si="300"/>
        <v/>
      </c>
      <c r="E4658" s="69"/>
      <c r="F4658" s="70"/>
      <c r="G4658" s="4"/>
      <c r="H4658" s="71"/>
      <c r="I4658" s="71"/>
      <c r="J4658" s="70"/>
      <c r="K4658" s="70"/>
      <c r="L4658" s="70"/>
      <c r="M4658" s="70"/>
      <c r="N4658" s="70"/>
      <c r="O4658" s="70"/>
      <c r="P4658" s="70"/>
      <c r="Q4658" s="70"/>
      <c r="R4658" s="70"/>
      <c r="S4658" s="86"/>
      <c r="T4658" s="70"/>
      <c r="Z4658" s="68">
        <f t="shared" si="301"/>
        <v>1</v>
      </c>
      <c r="AC4658" s="1" t="str">
        <f t="shared" si="302"/>
        <v>1900</v>
      </c>
    </row>
    <row r="4659" spans="2:29" x14ac:dyDescent="0.25">
      <c r="B4659" s="1">
        <f t="shared" si="299"/>
        <v>0</v>
      </c>
      <c r="D4659" s="95" t="str">
        <f t="shared" si="300"/>
        <v/>
      </c>
      <c r="E4659" s="69"/>
      <c r="F4659" s="70"/>
      <c r="G4659" s="4"/>
      <c r="H4659" s="71"/>
      <c r="I4659" s="71"/>
      <c r="J4659" s="70"/>
      <c r="K4659" s="70"/>
      <c r="L4659" s="70"/>
      <c r="M4659" s="70"/>
      <c r="N4659" s="70"/>
      <c r="O4659" s="70"/>
      <c r="P4659" s="70"/>
      <c r="Q4659" s="70"/>
      <c r="R4659" s="70"/>
      <c r="S4659" s="86"/>
      <c r="T4659" s="70"/>
      <c r="Z4659" s="68">
        <f t="shared" si="301"/>
        <v>1</v>
      </c>
      <c r="AC4659" s="1" t="str">
        <f t="shared" si="302"/>
        <v>1900</v>
      </c>
    </row>
    <row r="4660" spans="2:29" x14ac:dyDescent="0.25">
      <c r="B4660" s="1">
        <f t="shared" si="299"/>
        <v>0</v>
      </c>
      <c r="D4660" s="95" t="str">
        <f t="shared" si="300"/>
        <v/>
      </c>
      <c r="E4660" s="69"/>
      <c r="F4660" s="70"/>
      <c r="G4660" s="4"/>
      <c r="H4660" s="71"/>
      <c r="I4660" s="71"/>
      <c r="J4660" s="70"/>
      <c r="K4660" s="70"/>
      <c r="L4660" s="70"/>
      <c r="M4660" s="70"/>
      <c r="N4660" s="70"/>
      <c r="O4660" s="70"/>
      <c r="P4660" s="70"/>
      <c r="Q4660" s="70"/>
      <c r="R4660" s="70"/>
      <c r="S4660" s="86"/>
      <c r="T4660" s="70"/>
      <c r="Z4660" s="68">
        <f t="shared" si="301"/>
        <v>1</v>
      </c>
      <c r="AC4660" s="1" t="str">
        <f t="shared" si="302"/>
        <v>1900</v>
      </c>
    </row>
    <row r="4661" spans="2:29" x14ac:dyDescent="0.25">
      <c r="B4661" s="1">
        <f t="shared" si="299"/>
        <v>0</v>
      </c>
      <c r="D4661" s="95" t="str">
        <f t="shared" si="300"/>
        <v/>
      </c>
      <c r="E4661" s="69"/>
      <c r="F4661" s="70"/>
      <c r="G4661" s="4"/>
      <c r="H4661" s="71"/>
      <c r="I4661" s="71"/>
      <c r="J4661" s="70"/>
      <c r="K4661" s="70"/>
      <c r="L4661" s="70"/>
      <c r="M4661" s="70"/>
      <c r="N4661" s="70"/>
      <c r="O4661" s="70"/>
      <c r="P4661" s="70"/>
      <c r="Q4661" s="70"/>
      <c r="R4661" s="70"/>
      <c r="S4661" s="86"/>
      <c r="T4661" s="70"/>
      <c r="Z4661" s="68">
        <f t="shared" si="301"/>
        <v>1</v>
      </c>
      <c r="AC4661" s="1" t="str">
        <f t="shared" si="302"/>
        <v>1900</v>
      </c>
    </row>
    <row r="4662" spans="2:29" x14ac:dyDescent="0.25">
      <c r="B4662" s="1">
        <f t="shared" si="299"/>
        <v>0</v>
      </c>
      <c r="D4662" s="95" t="str">
        <f t="shared" si="300"/>
        <v/>
      </c>
      <c r="E4662" s="69"/>
      <c r="F4662" s="70"/>
      <c r="G4662" s="4"/>
      <c r="H4662" s="71"/>
      <c r="I4662" s="71"/>
      <c r="J4662" s="70"/>
      <c r="K4662" s="70"/>
      <c r="L4662" s="70"/>
      <c r="M4662" s="70"/>
      <c r="N4662" s="70"/>
      <c r="O4662" s="70"/>
      <c r="P4662" s="70"/>
      <c r="Q4662" s="70"/>
      <c r="R4662" s="70"/>
      <c r="S4662" s="86"/>
      <c r="T4662" s="70"/>
      <c r="Z4662" s="68">
        <f t="shared" si="301"/>
        <v>1</v>
      </c>
      <c r="AC4662" s="1" t="str">
        <f t="shared" si="302"/>
        <v>1900</v>
      </c>
    </row>
    <row r="4663" spans="2:29" x14ac:dyDescent="0.25">
      <c r="B4663" s="1">
        <f t="shared" si="299"/>
        <v>0</v>
      </c>
      <c r="D4663" s="95" t="str">
        <f t="shared" si="300"/>
        <v/>
      </c>
      <c r="E4663" s="69"/>
      <c r="F4663" s="70"/>
      <c r="G4663" s="4"/>
      <c r="H4663" s="71"/>
      <c r="I4663" s="71"/>
      <c r="J4663" s="70"/>
      <c r="K4663" s="70"/>
      <c r="L4663" s="70"/>
      <c r="M4663" s="70"/>
      <c r="N4663" s="70"/>
      <c r="O4663" s="70"/>
      <c r="P4663" s="70"/>
      <c r="Q4663" s="70"/>
      <c r="R4663" s="70"/>
      <c r="S4663" s="86"/>
      <c r="T4663" s="70"/>
      <c r="Z4663" s="68">
        <f t="shared" si="301"/>
        <v>1</v>
      </c>
      <c r="AC4663" s="1" t="str">
        <f t="shared" si="302"/>
        <v>1900</v>
      </c>
    </row>
    <row r="4664" spans="2:29" x14ac:dyDescent="0.25">
      <c r="B4664" s="1">
        <f t="shared" si="299"/>
        <v>0</v>
      </c>
      <c r="D4664" s="95" t="str">
        <f t="shared" si="300"/>
        <v/>
      </c>
      <c r="E4664" s="69"/>
      <c r="F4664" s="70"/>
      <c r="G4664" s="4"/>
      <c r="H4664" s="71"/>
      <c r="I4664" s="71"/>
      <c r="J4664" s="70"/>
      <c r="K4664" s="70"/>
      <c r="L4664" s="70"/>
      <c r="M4664" s="70"/>
      <c r="N4664" s="70"/>
      <c r="O4664" s="70"/>
      <c r="P4664" s="70"/>
      <c r="Q4664" s="70"/>
      <c r="R4664" s="70"/>
      <c r="S4664" s="86"/>
      <c r="T4664" s="70"/>
      <c r="Z4664" s="68">
        <f t="shared" si="301"/>
        <v>1</v>
      </c>
      <c r="AC4664" s="1" t="str">
        <f t="shared" si="302"/>
        <v>1900</v>
      </c>
    </row>
    <row r="4665" spans="2:29" x14ac:dyDescent="0.25">
      <c r="B4665" s="1">
        <f t="shared" si="299"/>
        <v>0</v>
      </c>
      <c r="D4665" s="95" t="str">
        <f t="shared" si="300"/>
        <v/>
      </c>
      <c r="E4665" s="69"/>
      <c r="F4665" s="70"/>
      <c r="G4665" s="4"/>
      <c r="H4665" s="71"/>
      <c r="I4665" s="71"/>
      <c r="J4665" s="70"/>
      <c r="K4665" s="70"/>
      <c r="L4665" s="70"/>
      <c r="M4665" s="70"/>
      <c r="N4665" s="70"/>
      <c r="O4665" s="70"/>
      <c r="P4665" s="70"/>
      <c r="Q4665" s="70"/>
      <c r="R4665" s="70"/>
      <c r="S4665" s="86"/>
      <c r="T4665" s="70"/>
      <c r="Z4665" s="68">
        <f t="shared" si="301"/>
        <v>1</v>
      </c>
      <c r="AC4665" s="1" t="str">
        <f t="shared" si="302"/>
        <v>1900</v>
      </c>
    </row>
    <row r="4666" spans="2:29" x14ac:dyDescent="0.25">
      <c r="B4666" s="1">
        <f t="shared" si="299"/>
        <v>0</v>
      </c>
      <c r="D4666" s="95" t="str">
        <f t="shared" si="300"/>
        <v/>
      </c>
      <c r="E4666" s="69"/>
      <c r="F4666" s="70"/>
      <c r="G4666" s="4"/>
      <c r="H4666" s="71"/>
      <c r="I4666" s="71"/>
      <c r="J4666" s="70"/>
      <c r="K4666" s="70"/>
      <c r="L4666" s="70"/>
      <c r="M4666" s="70"/>
      <c r="N4666" s="70"/>
      <c r="O4666" s="70"/>
      <c r="P4666" s="70"/>
      <c r="Q4666" s="70"/>
      <c r="R4666" s="70"/>
      <c r="S4666" s="86"/>
      <c r="T4666" s="70"/>
      <c r="Z4666" s="68">
        <f t="shared" si="301"/>
        <v>1</v>
      </c>
      <c r="AC4666" s="1" t="str">
        <f t="shared" si="302"/>
        <v>1900</v>
      </c>
    </row>
    <row r="4667" spans="2:29" x14ac:dyDescent="0.25">
      <c r="B4667" s="1">
        <f t="shared" si="299"/>
        <v>0</v>
      </c>
      <c r="D4667" s="95" t="str">
        <f t="shared" si="300"/>
        <v/>
      </c>
      <c r="E4667" s="69"/>
      <c r="F4667" s="70"/>
      <c r="G4667" s="4"/>
      <c r="H4667" s="71"/>
      <c r="I4667" s="71"/>
      <c r="J4667" s="70"/>
      <c r="K4667" s="70"/>
      <c r="L4667" s="70"/>
      <c r="M4667" s="70"/>
      <c r="N4667" s="70"/>
      <c r="O4667" s="70"/>
      <c r="P4667" s="70"/>
      <c r="Q4667" s="70"/>
      <c r="R4667" s="70"/>
      <c r="S4667" s="86"/>
      <c r="T4667" s="70"/>
      <c r="Z4667" s="68">
        <f t="shared" si="301"/>
        <v>1</v>
      </c>
      <c r="AC4667" s="1" t="str">
        <f t="shared" si="302"/>
        <v>1900</v>
      </c>
    </row>
    <row r="4668" spans="2:29" x14ac:dyDescent="0.25">
      <c r="B4668" s="1">
        <f t="shared" si="299"/>
        <v>0</v>
      </c>
      <c r="D4668" s="95" t="str">
        <f t="shared" si="300"/>
        <v/>
      </c>
      <c r="E4668" s="69"/>
      <c r="F4668" s="70"/>
      <c r="G4668" s="4"/>
      <c r="H4668" s="71"/>
      <c r="I4668" s="71"/>
      <c r="J4668" s="70"/>
      <c r="K4668" s="70"/>
      <c r="L4668" s="70"/>
      <c r="M4668" s="70"/>
      <c r="N4668" s="70"/>
      <c r="O4668" s="70"/>
      <c r="P4668" s="70"/>
      <c r="Q4668" s="70"/>
      <c r="R4668" s="70"/>
      <c r="S4668" s="86"/>
      <c r="T4668" s="70"/>
      <c r="Z4668" s="68">
        <f t="shared" si="301"/>
        <v>1</v>
      </c>
      <c r="AC4668" s="1" t="str">
        <f t="shared" si="302"/>
        <v>1900</v>
      </c>
    </row>
    <row r="4669" spans="2:29" x14ac:dyDescent="0.25">
      <c r="B4669" s="1">
        <f t="shared" si="299"/>
        <v>0</v>
      </c>
      <c r="D4669" s="95" t="str">
        <f t="shared" si="300"/>
        <v/>
      </c>
      <c r="E4669" s="69"/>
      <c r="F4669" s="70"/>
      <c r="G4669" s="4"/>
      <c r="H4669" s="71"/>
      <c r="I4669" s="71"/>
      <c r="J4669" s="70"/>
      <c r="K4669" s="70"/>
      <c r="L4669" s="70"/>
      <c r="M4669" s="70"/>
      <c r="N4669" s="70"/>
      <c r="O4669" s="70"/>
      <c r="P4669" s="70"/>
      <c r="Q4669" s="70"/>
      <c r="R4669" s="70"/>
      <c r="S4669" s="86"/>
      <c r="T4669" s="70"/>
      <c r="Z4669" s="68">
        <f t="shared" si="301"/>
        <v>1</v>
      </c>
      <c r="AC4669" s="1" t="str">
        <f t="shared" si="302"/>
        <v>1900</v>
      </c>
    </row>
    <row r="4670" spans="2:29" x14ac:dyDescent="0.25">
      <c r="B4670" s="1">
        <f t="shared" si="299"/>
        <v>0</v>
      </c>
      <c r="D4670" s="95" t="str">
        <f t="shared" si="300"/>
        <v/>
      </c>
      <c r="E4670" s="69"/>
      <c r="F4670" s="70"/>
      <c r="G4670" s="4"/>
      <c r="H4670" s="71"/>
      <c r="I4670" s="71"/>
      <c r="J4670" s="70"/>
      <c r="K4670" s="70"/>
      <c r="L4670" s="70"/>
      <c r="M4670" s="70"/>
      <c r="N4670" s="70"/>
      <c r="O4670" s="70"/>
      <c r="P4670" s="70"/>
      <c r="Q4670" s="70"/>
      <c r="R4670" s="70"/>
      <c r="S4670" s="86"/>
      <c r="T4670" s="70"/>
      <c r="Z4670" s="68">
        <f t="shared" si="301"/>
        <v>1</v>
      </c>
      <c r="AC4670" s="1" t="str">
        <f t="shared" si="302"/>
        <v>1900</v>
      </c>
    </row>
    <row r="4671" spans="2:29" x14ac:dyDescent="0.25">
      <c r="B4671" s="1">
        <f t="shared" si="299"/>
        <v>0</v>
      </c>
      <c r="D4671" s="95" t="str">
        <f t="shared" si="300"/>
        <v/>
      </c>
      <c r="E4671" s="69"/>
      <c r="F4671" s="70"/>
      <c r="G4671" s="4"/>
      <c r="H4671" s="71"/>
      <c r="I4671" s="71"/>
      <c r="J4671" s="70"/>
      <c r="K4671" s="70"/>
      <c r="L4671" s="70"/>
      <c r="M4671" s="70"/>
      <c r="N4671" s="70"/>
      <c r="O4671" s="70"/>
      <c r="P4671" s="70"/>
      <c r="Q4671" s="70"/>
      <c r="R4671" s="70"/>
      <c r="S4671" s="86"/>
      <c r="T4671" s="70"/>
      <c r="Z4671" s="68">
        <f t="shared" si="301"/>
        <v>1</v>
      </c>
      <c r="AC4671" s="1" t="str">
        <f t="shared" si="302"/>
        <v>1900</v>
      </c>
    </row>
    <row r="4672" spans="2:29" x14ac:dyDescent="0.25">
      <c r="B4672" s="1">
        <f t="shared" si="299"/>
        <v>0</v>
      </c>
      <c r="D4672" s="95" t="str">
        <f t="shared" si="300"/>
        <v/>
      </c>
      <c r="E4672" s="69"/>
      <c r="F4672" s="70"/>
      <c r="G4672" s="4"/>
      <c r="H4672" s="71"/>
      <c r="I4672" s="71"/>
      <c r="J4672" s="70"/>
      <c r="K4672" s="70"/>
      <c r="L4672" s="70"/>
      <c r="M4672" s="70"/>
      <c r="N4672" s="70"/>
      <c r="O4672" s="70"/>
      <c r="P4672" s="70"/>
      <c r="Q4672" s="70"/>
      <c r="R4672" s="70"/>
      <c r="S4672" s="86"/>
      <c r="T4672" s="70"/>
      <c r="Z4672" s="68">
        <f t="shared" si="301"/>
        <v>1</v>
      </c>
      <c r="AC4672" s="1" t="str">
        <f t="shared" si="302"/>
        <v>1900</v>
      </c>
    </row>
    <row r="4673" spans="2:29" x14ac:dyDescent="0.25">
      <c r="B4673" s="1">
        <f t="shared" si="299"/>
        <v>0</v>
      </c>
      <c r="D4673" s="95" t="str">
        <f t="shared" si="300"/>
        <v/>
      </c>
      <c r="E4673" s="69"/>
      <c r="F4673" s="70"/>
      <c r="G4673" s="4"/>
      <c r="H4673" s="71"/>
      <c r="I4673" s="71"/>
      <c r="J4673" s="70"/>
      <c r="K4673" s="70"/>
      <c r="L4673" s="70"/>
      <c r="M4673" s="70"/>
      <c r="N4673" s="70"/>
      <c r="O4673" s="70"/>
      <c r="P4673" s="70"/>
      <c r="Q4673" s="70"/>
      <c r="R4673" s="70"/>
      <c r="S4673" s="86"/>
      <c r="T4673" s="70"/>
      <c r="Z4673" s="68">
        <f t="shared" si="301"/>
        <v>1</v>
      </c>
      <c r="AC4673" s="1" t="str">
        <f t="shared" si="302"/>
        <v>1900</v>
      </c>
    </row>
    <row r="4674" spans="2:29" x14ac:dyDescent="0.25">
      <c r="B4674" s="1">
        <f t="shared" si="299"/>
        <v>0</v>
      </c>
      <c r="D4674" s="95" t="str">
        <f t="shared" si="300"/>
        <v/>
      </c>
      <c r="E4674" s="69"/>
      <c r="F4674" s="70"/>
      <c r="G4674" s="4"/>
      <c r="H4674" s="71"/>
      <c r="I4674" s="71"/>
      <c r="J4674" s="70"/>
      <c r="K4674" s="70"/>
      <c r="L4674" s="70"/>
      <c r="M4674" s="70"/>
      <c r="N4674" s="70"/>
      <c r="O4674" s="70"/>
      <c r="P4674" s="70"/>
      <c r="Q4674" s="70"/>
      <c r="R4674" s="70"/>
      <c r="S4674" s="86"/>
      <c r="T4674" s="70"/>
      <c r="Z4674" s="68">
        <f t="shared" si="301"/>
        <v>1</v>
      </c>
      <c r="AC4674" s="1" t="str">
        <f t="shared" si="302"/>
        <v>1900</v>
      </c>
    </row>
    <row r="4675" spans="2:29" x14ac:dyDescent="0.25">
      <c r="B4675" s="1">
        <f t="shared" si="299"/>
        <v>0</v>
      </c>
      <c r="D4675" s="95" t="str">
        <f t="shared" si="300"/>
        <v/>
      </c>
      <c r="E4675" s="69"/>
      <c r="F4675" s="70"/>
      <c r="G4675" s="4"/>
      <c r="H4675" s="71"/>
      <c r="I4675" s="71"/>
      <c r="J4675" s="70"/>
      <c r="K4675" s="70"/>
      <c r="L4675" s="70"/>
      <c r="M4675" s="70"/>
      <c r="N4675" s="70"/>
      <c r="O4675" s="70"/>
      <c r="P4675" s="70"/>
      <c r="Q4675" s="70"/>
      <c r="R4675" s="70"/>
      <c r="S4675" s="86"/>
      <c r="T4675" s="70"/>
      <c r="Z4675" s="68">
        <f t="shared" si="301"/>
        <v>1</v>
      </c>
      <c r="AC4675" s="1" t="str">
        <f t="shared" si="302"/>
        <v>1900</v>
      </c>
    </row>
    <row r="4676" spans="2:29" x14ac:dyDescent="0.25">
      <c r="B4676" s="1">
        <f t="shared" ref="B4676:B4739" si="303">IF($B$1=YEAR(Z4676),D4676,0)</f>
        <v>0</v>
      </c>
      <c r="D4676" s="95" t="str">
        <f t="shared" ref="D4676:D4739" si="304">IF(Z4676&lt;&gt;$Y$2,IF(YEAR(Z4676)=YEAR(Z4675),D4675+1,1),"")</f>
        <v/>
      </c>
      <c r="E4676" s="69"/>
      <c r="F4676" s="70"/>
      <c r="G4676" s="4"/>
      <c r="H4676" s="71"/>
      <c r="I4676" s="71"/>
      <c r="J4676" s="70"/>
      <c r="K4676" s="70"/>
      <c r="L4676" s="70"/>
      <c r="M4676" s="70"/>
      <c r="N4676" s="70"/>
      <c r="O4676" s="70"/>
      <c r="P4676" s="70"/>
      <c r="Q4676" s="70"/>
      <c r="R4676" s="70"/>
      <c r="S4676" s="86"/>
      <c r="T4676" s="70"/>
      <c r="Z4676" s="68">
        <f t="shared" ref="Z4676:Z4739" si="305">IF(CONCATENATE(F4676,F4677,F4678,F4679,F4680,F4681)&lt;&gt;"",IF(AND(E4676&lt;&gt;0,ISNUMBER(E4676)=TRUE),E4676,Z4675),$Y$2)</f>
        <v>1</v>
      </c>
      <c r="AC4676" s="1" t="str">
        <f t="shared" si="302"/>
        <v>1900</v>
      </c>
    </row>
    <row r="4677" spans="2:29" x14ac:dyDescent="0.25">
      <c r="B4677" s="1">
        <f t="shared" si="303"/>
        <v>0</v>
      </c>
      <c r="D4677" s="95" t="str">
        <f t="shared" si="304"/>
        <v/>
      </c>
      <c r="E4677" s="69"/>
      <c r="F4677" s="70"/>
      <c r="G4677" s="4"/>
      <c r="H4677" s="71"/>
      <c r="I4677" s="71"/>
      <c r="J4677" s="70"/>
      <c r="K4677" s="70"/>
      <c r="L4677" s="70"/>
      <c r="M4677" s="70"/>
      <c r="N4677" s="70"/>
      <c r="O4677" s="70"/>
      <c r="P4677" s="70"/>
      <c r="Q4677" s="70"/>
      <c r="R4677" s="70"/>
      <c r="S4677" s="86"/>
      <c r="T4677" s="70"/>
      <c r="Z4677" s="68">
        <f t="shared" si="305"/>
        <v>1</v>
      </c>
      <c r="AC4677" s="1" t="str">
        <f t="shared" ref="AC4677:AC4740" si="306">YEAR(Z4677)&amp;F4677&amp;G4677</f>
        <v>1900</v>
      </c>
    </row>
    <row r="4678" spans="2:29" x14ac:dyDescent="0.25">
      <c r="B4678" s="1">
        <f t="shared" si="303"/>
        <v>0</v>
      </c>
      <c r="D4678" s="95" t="str">
        <f t="shared" si="304"/>
        <v/>
      </c>
      <c r="E4678" s="69"/>
      <c r="F4678" s="70"/>
      <c r="G4678" s="4"/>
      <c r="H4678" s="71"/>
      <c r="I4678" s="71"/>
      <c r="J4678" s="70"/>
      <c r="K4678" s="70"/>
      <c r="L4678" s="70"/>
      <c r="M4678" s="70"/>
      <c r="N4678" s="70"/>
      <c r="O4678" s="70"/>
      <c r="P4678" s="70"/>
      <c r="Q4678" s="70"/>
      <c r="R4678" s="70"/>
      <c r="S4678" s="86"/>
      <c r="T4678" s="70"/>
      <c r="Z4678" s="68">
        <f t="shared" si="305"/>
        <v>1</v>
      </c>
      <c r="AC4678" s="1" t="str">
        <f t="shared" si="306"/>
        <v>1900</v>
      </c>
    </row>
    <row r="4679" spans="2:29" x14ac:dyDescent="0.25">
      <c r="B4679" s="1">
        <f t="shared" si="303"/>
        <v>0</v>
      </c>
      <c r="D4679" s="95" t="str">
        <f t="shared" si="304"/>
        <v/>
      </c>
      <c r="E4679" s="69"/>
      <c r="F4679" s="70"/>
      <c r="G4679" s="4"/>
      <c r="H4679" s="71"/>
      <c r="I4679" s="71"/>
      <c r="J4679" s="70"/>
      <c r="K4679" s="70"/>
      <c r="L4679" s="70"/>
      <c r="M4679" s="70"/>
      <c r="N4679" s="70"/>
      <c r="O4679" s="70"/>
      <c r="P4679" s="70"/>
      <c r="Q4679" s="70"/>
      <c r="R4679" s="70"/>
      <c r="S4679" s="86"/>
      <c r="T4679" s="70"/>
      <c r="Z4679" s="68">
        <f t="shared" si="305"/>
        <v>1</v>
      </c>
      <c r="AC4679" s="1" t="str">
        <f t="shared" si="306"/>
        <v>1900</v>
      </c>
    </row>
    <row r="4680" spans="2:29" x14ac:dyDescent="0.25">
      <c r="B4680" s="1">
        <f t="shared" si="303"/>
        <v>0</v>
      </c>
      <c r="D4680" s="95" t="str">
        <f t="shared" si="304"/>
        <v/>
      </c>
      <c r="E4680" s="69"/>
      <c r="F4680" s="70"/>
      <c r="G4680" s="4"/>
      <c r="H4680" s="71"/>
      <c r="I4680" s="71"/>
      <c r="J4680" s="70"/>
      <c r="K4680" s="70"/>
      <c r="L4680" s="70"/>
      <c r="M4680" s="70"/>
      <c r="N4680" s="70"/>
      <c r="O4680" s="70"/>
      <c r="P4680" s="70"/>
      <c r="Q4680" s="70"/>
      <c r="R4680" s="70"/>
      <c r="S4680" s="86"/>
      <c r="T4680" s="70"/>
      <c r="Z4680" s="68">
        <f t="shared" si="305"/>
        <v>1</v>
      </c>
      <c r="AC4680" s="1" t="str">
        <f t="shared" si="306"/>
        <v>1900</v>
      </c>
    </row>
    <row r="4681" spans="2:29" x14ac:dyDescent="0.25">
      <c r="B4681" s="1">
        <f t="shared" si="303"/>
        <v>0</v>
      </c>
      <c r="D4681" s="95" t="str">
        <f t="shared" si="304"/>
        <v/>
      </c>
      <c r="E4681" s="69"/>
      <c r="F4681" s="70"/>
      <c r="G4681" s="4"/>
      <c r="H4681" s="71"/>
      <c r="I4681" s="71"/>
      <c r="J4681" s="70"/>
      <c r="K4681" s="70"/>
      <c r="L4681" s="70"/>
      <c r="M4681" s="70"/>
      <c r="N4681" s="70"/>
      <c r="O4681" s="70"/>
      <c r="P4681" s="70"/>
      <c r="Q4681" s="70"/>
      <c r="R4681" s="70"/>
      <c r="S4681" s="86"/>
      <c r="T4681" s="70"/>
      <c r="Z4681" s="68">
        <f t="shared" si="305"/>
        <v>1</v>
      </c>
      <c r="AC4681" s="1" t="str">
        <f t="shared" si="306"/>
        <v>1900</v>
      </c>
    </row>
    <row r="4682" spans="2:29" x14ac:dyDescent="0.25">
      <c r="B4682" s="1">
        <f t="shared" si="303"/>
        <v>0</v>
      </c>
      <c r="D4682" s="95" t="str">
        <f t="shared" si="304"/>
        <v/>
      </c>
      <c r="E4682" s="69"/>
      <c r="F4682" s="70"/>
      <c r="G4682" s="4"/>
      <c r="H4682" s="71"/>
      <c r="I4682" s="71"/>
      <c r="J4682" s="70"/>
      <c r="K4682" s="70"/>
      <c r="L4682" s="70"/>
      <c r="M4682" s="70"/>
      <c r="N4682" s="70"/>
      <c r="O4682" s="70"/>
      <c r="P4682" s="70"/>
      <c r="Q4682" s="70"/>
      <c r="R4682" s="70"/>
      <c r="S4682" s="86"/>
      <c r="T4682" s="70"/>
      <c r="Z4682" s="68">
        <f t="shared" si="305"/>
        <v>1</v>
      </c>
      <c r="AC4682" s="1" t="str">
        <f t="shared" si="306"/>
        <v>1900</v>
      </c>
    </row>
    <row r="4683" spans="2:29" x14ac:dyDescent="0.25">
      <c r="B4683" s="1">
        <f t="shared" si="303"/>
        <v>0</v>
      </c>
      <c r="D4683" s="95" t="str">
        <f t="shared" si="304"/>
        <v/>
      </c>
      <c r="E4683" s="69"/>
      <c r="F4683" s="70"/>
      <c r="G4683" s="4"/>
      <c r="H4683" s="71"/>
      <c r="I4683" s="71"/>
      <c r="J4683" s="70"/>
      <c r="K4683" s="70"/>
      <c r="L4683" s="70"/>
      <c r="M4683" s="70"/>
      <c r="N4683" s="70"/>
      <c r="O4683" s="70"/>
      <c r="P4683" s="70"/>
      <c r="Q4683" s="70"/>
      <c r="R4683" s="70"/>
      <c r="S4683" s="86"/>
      <c r="T4683" s="70"/>
      <c r="Z4683" s="68">
        <f t="shared" si="305"/>
        <v>1</v>
      </c>
      <c r="AC4683" s="1" t="str">
        <f t="shared" si="306"/>
        <v>1900</v>
      </c>
    </row>
    <row r="4684" spans="2:29" x14ac:dyDescent="0.25">
      <c r="B4684" s="1">
        <f t="shared" si="303"/>
        <v>0</v>
      </c>
      <c r="D4684" s="95" t="str">
        <f t="shared" si="304"/>
        <v/>
      </c>
      <c r="E4684" s="69"/>
      <c r="F4684" s="70"/>
      <c r="G4684" s="4"/>
      <c r="H4684" s="71"/>
      <c r="I4684" s="71"/>
      <c r="J4684" s="70"/>
      <c r="K4684" s="70"/>
      <c r="L4684" s="70"/>
      <c r="M4684" s="70"/>
      <c r="N4684" s="70"/>
      <c r="O4684" s="70"/>
      <c r="P4684" s="70"/>
      <c r="Q4684" s="70"/>
      <c r="R4684" s="70"/>
      <c r="S4684" s="86"/>
      <c r="T4684" s="70"/>
      <c r="Z4684" s="68">
        <f t="shared" si="305"/>
        <v>1</v>
      </c>
      <c r="AC4684" s="1" t="str">
        <f t="shared" si="306"/>
        <v>1900</v>
      </c>
    </row>
    <row r="4685" spans="2:29" x14ac:dyDescent="0.25">
      <c r="B4685" s="1">
        <f t="shared" si="303"/>
        <v>0</v>
      </c>
      <c r="D4685" s="95" t="str">
        <f t="shared" si="304"/>
        <v/>
      </c>
      <c r="E4685" s="69"/>
      <c r="F4685" s="70"/>
      <c r="G4685" s="4"/>
      <c r="H4685" s="71"/>
      <c r="I4685" s="71"/>
      <c r="J4685" s="70"/>
      <c r="K4685" s="70"/>
      <c r="L4685" s="70"/>
      <c r="M4685" s="70"/>
      <c r="N4685" s="70"/>
      <c r="O4685" s="70"/>
      <c r="P4685" s="70"/>
      <c r="Q4685" s="70"/>
      <c r="R4685" s="70"/>
      <c r="S4685" s="86"/>
      <c r="T4685" s="70"/>
      <c r="Z4685" s="68">
        <f t="shared" si="305"/>
        <v>1</v>
      </c>
      <c r="AC4685" s="1" t="str">
        <f t="shared" si="306"/>
        <v>1900</v>
      </c>
    </row>
    <row r="4686" spans="2:29" x14ac:dyDescent="0.25">
      <c r="B4686" s="1">
        <f t="shared" si="303"/>
        <v>0</v>
      </c>
      <c r="D4686" s="95" t="str">
        <f t="shared" si="304"/>
        <v/>
      </c>
      <c r="E4686" s="69"/>
      <c r="F4686" s="70"/>
      <c r="G4686" s="4"/>
      <c r="H4686" s="71"/>
      <c r="I4686" s="71"/>
      <c r="J4686" s="70"/>
      <c r="K4686" s="70"/>
      <c r="L4686" s="70"/>
      <c r="M4686" s="70"/>
      <c r="N4686" s="70"/>
      <c r="O4686" s="70"/>
      <c r="P4686" s="70"/>
      <c r="Q4686" s="70"/>
      <c r="R4686" s="70"/>
      <c r="S4686" s="86"/>
      <c r="T4686" s="70"/>
      <c r="Z4686" s="68">
        <f t="shared" si="305"/>
        <v>1</v>
      </c>
      <c r="AC4686" s="1" t="str">
        <f t="shared" si="306"/>
        <v>1900</v>
      </c>
    </row>
    <row r="4687" spans="2:29" x14ac:dyDescent="0.25">
      <c r="B4687" s="1">
        <f t="shared" si="303"/>
        <v>0</v>
      </c>
      <c r="D4687" s="95" t="str">
        <f t="shared" si="304"/>
        <v/>
      </c>
      <c r="E4687" s="69"/>
      <c r="F4687" s="70"/>
      <c r="G4687" s="4"/>
      <c r="H4687" s="71"/>
      <c r="I4687" s="71"/>
      <c r="J4687" s="70"/>
      <c r="K4687" s="70"/>
      <c r="L4687" s="70"/>
      <c r="M4687" s="70"/>
      <c r="N4687" s="70"/>
      <c r="O4687" s="70"/>
      <c r="P4687" s="70"/>
      <c r="Q4687" s="70"/>
      <c r="R4687" s="70"/>
      <c r="S4687" s="86"/>
      <c r="T4687" s="70"/>
      <c r="Z4687" s="68">
        <f t="shared" si="305"/>
        <v>1</v>
      </c>
      <c r="AC4687" s="1" t="str">
        <f t="shared" si="306"/>
        <v>1900</v>
      </c>
    </row>
    <row r="4688" spans="2:29" x14ac:dyDescent="0.25">
      <c r="B4688" s="1">
        <f t="shared" si="303"/>
        <v>0</v>
      </c>
      <c r="D4688" s="95" t="str">
        <f t="shared" si="304"/>
        <v/>
      </c>
      <c r="E4688" s="69"/>
      <c r="F4688" s="70"/>
      <c r="G4688" s="4"/>
      <c r="H4688" s="71"/>
      <c r="I4688" s="71"/>
      <c r="J4688" s="70"/>
      <c r="K4688" s="70"/>
      <c r="L4688" s="70"/>
      <c r="M4688" s="70"/>
      <c r="N4688" s="70"/>
      <c r="O4688" s="70"/>
      <c r="P4688" s="70"/>
      <c r="Q4688" s="70"/>
      <c r="R4688" s="70"/>
      <c r="S4688" s="86"/>
      <c r="T4688" s="70"/>
      <c r="Z4688" s="68">
        <f t="shared" si="305"/>
        <v>1</v>
      </c>
      <c r="AC4688" s="1" t="str">
        <f t="shared" si="306"/>
        <v>1900</v>
      </c>
    </row>
    <row r="4689" spans="2:29" x14ac:dyDescent="0.25">
      <c r="B4689" s="1">
        <f t="shared" si="303"/>
        <v>0</v>
      </c>
      <c r="D4689" s="95" t="str">
        <f t="shared" si="304"/>
        <v/>
      </c>
      <c r="E4689" s="69"/>
      <c r="F4689" s="70"/>
      <c r="G4689" s="4"/>
      <c r="H4689" s="71"/>
      <c r="I4689" s="71"/>
      <c r="J4689" s="70"/>
      <c r="K4689" s="70"/>
      <c r="L4689" s="70"/>
      <c r="M4689" s="70"/>
      <c r="N4689" s="70"/>
      <c r="O4689" s="70"/>
      <c r="P4689" s="70"/>
      <c r="Q4689" s="70"/>
      <c r="R4689" s="70"/>
      <c r="S4689" s="86"/>
      <c r="T4689" s="70"/>
      <c r="Z4689" s="68">
        <f t="shared" si="305"/>
        <v>1</v>
      </c>
      <c r="AC4689" s="1" t="str">
        <f t="shared" si="306"/>
        <v>1900</v>
      </c>
    </row>
    <row r="4690" spans="2:29" x14ac:dyDescent="0.25">
      <c r="B4690" s="1">
        <f t="shared" si="303"/>
        <v>0</v>
      </c>
      <c r="D4690" s="95" t="str">
        <f t="shared" si="304"/>
        <v/>
      </c>
      <c r="E4690" s="69"/>
      <c r="F4690" s="70"/>
      <c r="G4690" s="4"/>
      <c r="H4690" s="71"/>
      <c r="I4690" s="71"/>
      <c r="J4690" s="70"/>
      <c r="K4690" s="70"/>
      <c r="L4690" s="70"/>
      <c r="M4690" s="70"/>
      <c r="N4690" s="70"/>
      <c r="O4690" s="70"/>
      <c r="P4690" s="70"/>
      <c r="Q4690" s="70"/>
      <c r="R4690" s="70"/>
      <c r="S4690" s="86"/>
      <c r="T4690" s="70"/>
      <c r="Z4690" s="68">
        <f t="shared" si="305"/>
        <v>1</v>
      </c>
      <c r="AC4690" s="1" t="str">
        <f t="shared" si="306"/>
        <v>1900</v>
      </c>
    </row>
    <row r="4691" spans="2:29" x14ac:dyDescent="0.25">
      <c r="B4691" s="1">
        <f t="shared" si="303"/>
        <v>0</v>
      </c>
      <c r="D4691" s="95" t="str">
        <f t="shared" si="304"/>
        <v/>
      </c>
      <c r="E4691" s="69"/>
      <c r="F4691" s="70"/>
      <c r="G4691" s="4"/>
      <c r="H4691" s="71"/>
      <c r="I4691" s="71"/>
      <c r="J4691" s="70"/>
      <c r="K4691" s="70"/>
      <c r="L4691" s="70"/>
      <c r="M4691" s="70"/>
      <c r="N4691" s="70"/>
      <c r="O4691" s="70"/>
      <c r="P4691" s="70"/>
      <c r="Q4691" s="70"/>
      <c r="R4691" s="70"/>
      <c r="S4691" s="86"/>
      <c r="T4691" s="70"/>
      <c r="Z4691" s="68">
        <f t="shared" si="305"/>
        <v>1</v>
      </c>
      <c r="AC4691" s="1" t="str">
        <f t="shared" si="306"/>
        <v>1900</v>
      </c>
    </row>
    <row r="4692" spans="2:29" x14ac:dyDescent="0.25">
      <c r="B4692" s="1">
        <f t="shared" si="303"/>
        <v>0</v>
      </c>
      <c r="D4692" s="95" t="str">
        <f t="shared" si="304"/>
        <v/>
      </c>
      <c r="E4692" s="69"/>
      <c r="F4692" s="70"/>
      <c r="G4692" s="4"/>
      <c r="H4692" s="71"/>
      <c r="I4692" s="71"/>
      <c r="J4692" s="70"/>
      <c r="K4692" s="70"/>
      <c r="L4692" s="70"/>
      <c r="M4692" s="70"/>
      <c r="N4692" s="70"/>
      <c r="O4692" s="70"/>
      <c r="P4692" s="70"/>
      <c r="Q4692" s="70"/>
      <c r="R4692" s="70"/>
      <c r="S4692" s="86"/>
      <c r="T4692" s="70"/>
      <c r="Z4692" s="68">
        <f t="shared" si="305"/>
        <v>1</v>
      </c>
      <c r="AC4692" s="1" t="str">
        <f t="shared" si="306"/>
        <v>1900</v>
      </c>
    </row>
    <row r="4693" spans="2:29" x14ac:dyDescent="0.25">
      <c r="B4693" s="1">
        <f t="shared" si="303"/>
        <v>0</v>
      </c>
      <c r="D4693" s="95" t="str">
        <f t="shared" si="304"/>
        <v/>
      </c>
      <c r="E4693" s="69"/>
      <c r="F4693" s="70"/>
      <c r="G4693" s="4"/>
      <c r="H4693" s="71"/>
      <c r="I4693" s="71"/>
      <c r="J4693" s="70"/>
      <c r="K4693" s="70"/>
      <c r="L4693" s="70"/>
      <c r="M4693" s="70"/>
      <c r="N4693" s="70"/>
      <c r="O4693" s="70"/>
      <c r="P4693" s="70"/>
      <c r="Q4693" s="70"/>
      <c r="R4693" s="70"/>
      <c r="S4693" s="86"/>
      <c r="T4693" s="70"/>
      <c r="Z4693" s="68">
        <f t="shared" si="305"/>
        <v>1</v>
      </c>
      <c r="AC4693" s="1" t="str">
        <f t="shared" si="306"/>
        <v>1900</v>
      </c>
    </row>
    <row r="4694" spans="2:29" x14ac:dyDescent="0.25">
      <c r="B4694" s="1">
        <f t="shared" si="303"/>
        <v>0</v>
      </c>
      <c r="D4694" s="95" t="str">
        <f t="shared" si="304"/>
        <v/>
      </c>
      <c r="E4694" s="69"/>
      <c r="F4694" s="70"/>
      <c r="G4694" s="4"/>
      <c r="H4694" s="71"/>
      <c r="I4694" s="71"/>
      <c r="J4694" s="70"/>
      <c r="K4694" s="70"/>
      <c r="L4694" s="70"/>
      <c r="M4694" s="70"/>
      <c r="N4694" s="70"/>
      <c r="O4694" s="70"/>
      <c r="P4694" s="70"/>
      <c r="Q4694" s="70"/>
      <c r="R4694" s="70"/>
      <c r="S4694" s="86"/>
      <c r="T4694" s="70"/>
      <c r="Z4694" s="68">
        <f t="shared" si="305"/>
        <v>1</v>
      </c>
      <c r="AC4694" s="1" t="str">
        <f t="shared" si="306"/>
        <v>1900</v>
      </c>
    </row>
    <row r="4695" spans="2:29" x14ac:dyDescent="0.25">
      <c r="B4695" s="1">
        <f t="shared" si="303"/>
        <v>0</v>
      </c>
      <c r="D4695" s="95" t="str">
        <f t="shared" si="304"/>
        <v/>
      </c>
      <c r="E4695" s="69"/>
      <c r="F4695" s="70"/>
      <c r="G4695" s="4"/>
      <c r="H4695" s="71"/>
      <c r="I4695" s="71"/>
      <c r="J4695" s="70"/>
      <c r="K4695" s="70"/>
      <c r="L4695" s="70"/>
      <c r="M4695" s="70"/>
      <c r="N4695" s="70"/>
      <c r="O4695" s="70"/>
      <c r="P4695" s="70"/>
      <c r="Q4695" s="70"/>
      <c r="R4695" s="70"/>
      <c r="S4695" s="86"/>
      <c r="T4695" s="70"/>
      <c r="Z4695" s="68">
        <f t="shared" si="305"/>
        <v>1</v>
      </c>
      <c r="AC4695" s="1" t="str">
        <f t="shared" si="306"/>
        <v>1900</v>
      </c>
    </row>
    <row r="4696" spans="2:29" x14ac:dyDescent="0.25">
      <c r="B4696" s="1">
        <f t="shared" si="303"/>
        <v>0</v>
      </c>
      <c r="D4696" s="95" t="str">
        <f t="shared" si="304"/>
        <v/>
      </c>
      <c r="E4696" s="69"/>
      <c r="F4696" s="70"/>
      <c r="G4696" s="4"/>
      <c r="H4696" s="71"/>
      <c r="I4696" s="71"/>
      <c r="J4696" s="70"/>
      <c r="K4696" s="70"/>
      <c r="L4696" s="70"/>
      <c r="M4696" s="70"/>
      <c r="N4696" s="70"/>
      <c r="O4696" s="70"/>
      <c r="P4696" s="70"/>
      <c r="Q4696" s="70"/>
      <c r="R4696" s="70"/>
      <c r="S4696" s="86"/>
      <c r="T4696" s="70"/>
      <c r="Z4696" s="68">
        <f t="shared" si="305"/>
        <v>1</v>
      </c>
      <c r="AC4696" s="1" t="str">
        <f t="shared" si="306"/>
        <v>1900</v>
      </c>
    </row>
    <row r="4697" spans="2:29" x14ac:dyDescent="0.25">
      <c r="B4697" s="1">
        <f t="shared" si="303"/>
        <v>0</v>
      </c>
      <c r="D4697" s="95" t="str">
        <f t="shared" si="304"/>
        <v/>
      </c>
      <c r="E4697" s="69"/>
      <c r="F4697" s="70"/>
      <c r="G4697" s="4"/>
      <c r="H4697" s="71"/>
      <c r="I4697" s="71"/>
      <c r="J4697" s="70"/>
      <c r="K4697" s="70"/>
      <c r="L4697" s="70"/>
      <c r="M4697" s="70"/>
      <c r="N4697" s="70"/>
      <c r="O4697" s="70"/>
      <c r="P4697" s="70"/>
      <c r="Q4697" s="70"/>
      <c r="R4697" s="70"/>
      <c r="S4697" s="86"/>
      <c r="T4697" s="70"/>
      <c r="Z4697" s="68">
        <f t="shared" si="305"/>
        <v>1</v>
      </c>
      <c r="AC4697" s="1" t="str">
        <f t="shared" si="306"/>
        <v>1900</v>
      </c>
    </row>
    <row r="4698" spans="2:29" x14ac:dyDescent="0.25">
      <c r="B4698" s="1">
        <f t="shared" si="303"/>
        <v>0</v>
      </c>
      <c r="D4698" s="95" t="str">
        <f t="shared" si="304"/>
        <v/>
      </c>
      <c r="E4698" s="69"/>
      <c r="F4698" s="70"/>
      <c r="G4698" s="4"/>
      <c r="H4698" s="71"/>
      <c r="I4698" s="71"/>
      <c r="J4698" s="70"/>
      <c r="K4698" s="70"/>
      <c r="L4698" s="70"/>
      <c r="M4698" s="70"/>
      <c r="N4698" s="70"/>
      <c r="O4698" s="70"/>
      <c r="P4698" s="70"/>
      <c r="Q4698" s="70"/>
      <c r="R4698" s="70"/>
      <c r="S4698" s="86"/>
      <c r="T4698" s="70"/>
      <c r="Z4698" s="68">
        <f t="shared" si="305"/>
        <v>1</v>
      </c>
      <c r="AC4698" s="1" t="str">
        <f t="shared" si="306"/>
        <v>1900</v>
      </c>
    </row>
    <row r="4699" spans="2:29" x14ac:dyDescent="0.25">
      <c r="B4699" s="1">
        <f t="shared" si="303"/>
        <v>0</v>
      </c>
      <c r="D4699" s="95" t="str">
        <f t="shared" si="304"/>
        <v/>
      </c>
      <c r="E4699" s="69"/>
      <c r="F4699" s="70"/>
      <c r="G4699" s="4"/>
      <c r="H4699" s="71"/>
      <c r="I4699" s="71"/>
      <c r="J4699" s="70"/>
      <c r="K4699" s="70"/>
      <c r="L4699" s="70"/>
      <c r="M4699" s="70"/>
      <c r="N4699" s="70"/>
      <c r="O4699" s="70"/>
      <c r="P4699" s="70"/>
      <c r="Q4699" s="70"/>
      <c r="R4699" s="70"/>
      <c r="S4699" s="86"/>
      <c r="T4699" s="70"/>
      <c r="Z4699" s="68">
        <f t="shared" si="305"/>
        <v>1</v>
      </c>
      <c r="AC4699" s="1" t="str">
        <f t="shared" si="306"/>
        <v>1900</v>
      </c>
    </row>
    <row r="4700" spans="2:29" x14ac:dyDescent="0.25">
      <c r="B4700" s="1">
        <f t="shared" si="303"/>
        <v>0</v>
      </c>
      <c r="D4700" s="95" t="str">
        <f t="shared" si="304"/>
        <v/>
      </c>
      <c r="E4700" s="69"/>
      <c r="F4700" s="70"/>
      <c r="G4700" s="4"/>
      <c r="H4700" s="71"/>
      <c r="I4700" s="71"/>
      <c r="J4700" s="70"/>
      <c r="K4700" s="70"/>
      <c r="L4700" s="70"/>
      <c r="M4700" s="70"/>
      <c r="N4700" s="70"/>
      <c r="O4700" s="70"/>
      <c r="P4700" s="70"/>
      <c r="Q4700" s="70"/>
      <c r="R4700" s="70"/>
      <c r="S4700" s="86"/>
      <c r="T4700" s="70"/>
      <c r="Z4700" s="68">
        <f t="shared" si="305"/>
        <v>1</v>
      </c>
      <c r="AC4700" s="1" t="str">
        <f t="shared" si="306"/>
        <v>1900</v>
      </c>
    </row>
    <row r="4701" spans="2:29" x14ac:dyDescent="0.25">
      <c r="B4701" s="1">
        <f t="shared" si="303"/>
        <v>0</v>
      </c>
      <c r="D4701" s="95" t="str">
        <f t="shared" si="304"/>
        <v/>
      </c>
      <c r="E4701" s="69"/>
      <c r="F4701" s="70"/>
      <c r="G4701" s="4"/>
      <c r="H4701" s="71"/>
      <c r="I4701" s="71"/>
      <c r="J4701" s="70"/>
      <c r="K4701" s="70"/>
      <c r="L4701" s="70"/>
      <c r="M4701" s="70"/>
      <c r="N4701" s="70"/>
      <c r="O4701" s="70"/>
      <c r="P4701" s="70"/>
      <c r="Q4701" s="70"/>
      <c r="R4701" s="70"/>
      <c r="S4701" s="86"/>
      <c r="T4701" s="70"/>
      <c r="Z4701" s="68">
        <f t="shared" si="305"/>
        <v>1</v>
      </c>
      <c r="AC4701" s="1" t="str">
        <f t="shared" si="306"/>
        <v>1900</v>
      </c>
    </row>
    <row r="4702" spans="2:29" x14ac:dyDescent="0.25">
      <c r="B4702" s="1">
        <f t="shared" si="303"/>
        <v>0</v>
      </c>
      <c r="D4702" s="95" t="str">
        <f t="shared" si="304"/>
        <v/>
      </c>
      <c r="E4702" s="69"/>
      <c r="F4702" s="70"/>
      <c r="G4702" s="4"/>
      <c r="H4702" s="71"/>
      <c r="I4702" s="71"/>
      <c r="J4702" s="70"/>
      <c r="K4702" s="70"/>
      <c r="L4702" s="70"/>
      <c r="M4702" s="70"/>
      <c r="N4702" s="70"/>
      <c r="O4702" s="70"/>
      <c r="P4702" s="70"/>
      <c r="Q4702" s="70"/>
      <c r="R4702" s="70"/>
      <c r="S4702" s="86"/>
      <c r="T4702" s="70"/>
      <c r="Z4702" s="68">
        <f t="shared" si="305"/>
        <v>1</v>
      </c>
      <c r="AC4702" s="1" t="str">
        <f t="shared" si="306"/>
        <v>1900</v>
      </c>
    </row>
    <row r="4703" spans="2:29" x14ac:dyDescent="0.25">
      <c r="B4703" s="1">
        <f t="shared" si="303"/>
        <v>0</v>
      </c>
      <c r="D4703" s="95" t="str">
        <f t="shared" si="304"/>
        <v/>
      </c>
      <c r="E4703" s="69"/>
      <c r="F4703" s="70"/>
      <c r="G4703" s="4"/>
      <c r="H4703" s="71"/>
      <c r="I4703" s="71"/>
      <c r="J4703" s="70"/>
      <c r="K4703" s="70"/>
      <c r="L4703" s="70"/>
      <c r="M4703" s="70"/>
      <c r="N4703" s="70"/>
      <c r="O4703" s="70"/>
      <c r="P4703" s="70"/>
      <c r="Q4703" s="70"/>
      <c r="R4703" s="70"/>
      <c r="S4703" s="86"/>
      <c r="T4703" s="70"/>
      <c r="Z4703" s="68">
        <f t="shared" si="305"/>
        <v>1</v>
      </c>
      <c r="AC4703" s="1" t="str">
        <f t="shared" si="306"/>
        <v>1900</v>
      </c>
    </row>
    <row r="4704" spans="2:29" x14ac:dyDescent="0.25">
      <c r="B4704" s="1">
        <f t="shared" si="303"/>
        <v>0</v>
      </c>
      <c r="D4704" s="95" t="str">
        <f t="shared" si="304"/>
        <v/>
      </c>
      <c r="E4704" s="69"/>
      <c r="F4704" s="70"/>
      <c r="G4704" s="4"/>
      <c r="H4704" s="71"/>
      <c r="I4704" s="71"/>
      <c r="J4704" s="70"/>
      <c r="K4704" s="70"/>
      <c r="L4704" s="70"/>
      <c r="M4704" s="70"/>
      <c r="N4704" s="70"/>
      <c r="O4704" s="70"/>
      <c r="P4704" s="70"/>
      <c r="Q4704" s="70"/>
      <c r="R4704" s="70"/>
      <c r="S4704" s="86"/>
      <c r="T4704" s="70"/>
      <c r="Z4704" s="68">
        <f t="shared" si="305"/>
        <v>1</v>
      </c>
      <c r="AC4704" s="1" t="str">
        <f t="shared" si="306"/>
        <v>1900</v>
      </c>
    </row>
    <row r="4705" spans="2:29" x14ac:dyDescent="0.25">
      <c r="B4705" s="1">
        <f t="shared" si="303"/>
        <v>0</v>
      </c>
      <c r="D4705" s="95" t="str">
        <f t="shared" si="304"/>
        <v/>
      </c>
      <c r="E4705" s="69"/>
      <c r="F4705" s="70"/>
      <c r="G4705" s="4"/>
      <c r="H4705" s="71"/>
      <c r="I4705" s="71"/>
      <c r="J4705" s="70"/>
      <c r="K4705" s="70"/>
      <c r="L4705" s="70"/>
      <c r="M4705" s="70"/>
      <c r="N4705" s="70"/>
      <c r="O4705" s="70"/>
      <c r="P4705" s="70"/>
      <c r="Q4705" s="70"/>
      <c r="R4705" s="70"/>
      <c r="S4705" s="86"/>
      <c r="T4705" s="70"/>
      <c r="Z4705" s="68">
        <f t="shared" si="305"/>
        <v>1</v>
      </c>
      <c r="AC4705" s="1" t="str">
        <f t="shared" si="306"/>
        <v>1900</v>
      </c>
    </row>
    <row r="4706" spans="2:29" x14ac:dyDescent="0.25">
      <c r="B4706" s="1">
        <f t="shared" si="303"/>
        <v>0</v>
      </c>
      <c r="D4706" s="95" t="str">
        <f t="shared" si="304"/>
        <v/>
      </c>
      <c r="E4706" s="69"/>
      <c r="F4706" s="70"/>
      <c r="G4706" s="4"/>
      <c r="H4706" s="71"/>
      <c r="I4706" s="71"/>
      <c r="J4706" s="70"/>
      <c r="K4706" s="70"/>
      <c r="L4706" s="70"/>
      <c r="M4706" s="70"/>
      <c r="N4706" s="70"/>
      <c r="O4706" s="70"/>
      <c r="P4706" s="70"/>
      <c r="Q4706" s="70"/>
      <c r="R4706" s="70"/>
      <c r="S4706" s="86"/>
      <c r="T4706" s="70"/>
      <c r="Z4706" s="68">
        <f t="shared" si="305"/>
        <v>1</v>
      </c>
      <c r="AC4706" s="1" t="str">
        <f t="shared" si="306"/>
        <v>1900</v>
      </c>
    </row>
    <row r="4707" spans="2:29" x14ac:dyDescent="0.25">
      <c r="B4707" s="1">
        <f t="shared" si="303"/>
        <v>0</v>
      </c>
      <c r="D4707" s="95" t="str">
        <f t="shared" si="304"/>
        <v/>
      </c>
      <c r="E4707" s="69"/>
      <c r="F4707" s="70"/>
      <c r="G4707" s="4"/>
      <c r="H4707" s="71"/>
      <c r="I4707" s="71"/>
      <c r="J4707" s="70"/>
      <c r="K4707" s="70"/>
      <c r="L4707" s="70"/>
      <c r="M4707" s="70"/>
      <c r="N4707" s="70"/>
      <c r="O4707" s="70"/>
      <c r="P4707" s="70"/>
      <c r="Q4707" s="70"/>
      <c r="R4707" s="70"/>
      <c r="S4707" s="86"/>
      <c r="T4707" s="70"/>
      <c r="Z4707" s="68">
        <f t="shared" si="305"/>
        <v>1</v>
      </c>
      <c r="AC4707" s="1" t="str">
        <f t="shared" si="306"/>
        <v>1900</v>
      </c>
    </row>
    <row r="4708" spans="2:29" x14ac:dyDescent="0.25">
      <c r="B4708" s="1">
        <f t="shared" si="303"/>
        <v>0</v>
      </c>
      <c r="D4708" s="95" t="str">
        <f t="shared" si="304"/>
        <v/>
      </c>
      <c r="E4708" s="69"/>
      <c r="F4708" s="70"/>
      <c r="G4708" s="4"/>
      <c r="H4708" s="71"/>
      <c r="I4708" s="71"/>
      <c r="J4708" s="70"/>
      <c r="K4708" s="70"/>
      <c r="L4708" s="70"/>
      <c r="M4708" s="70"/>
      <c r="N4708" s="70"/>
      <c r="O4708" s="70"/>
      <c r="P4708" s="70"/>
      <c r="Q4708" s="70"/>
      <c r="R4708" s="70"/>
      <c r="S4708" s="86"/>
      <c r="T4708" s="70"/>
      <c r="Z4708" s="68">
        <f t="shared" si="305"/>
        <v>1</v>
      </c>
      <c r="AC4708" s="1" t="str">
        <f t="shared" si="306"/>
        <v>1900</v>
      </c>
    </row>
    <row r="4709" spans="2:29" x14ac:dyDescent="0.25">
      <c r="B4709" s="1">
        <f t="shared" si="303"/>
        <v>0</v>
      </c>
      <c r="D4709" s="95" t="str">
        <f t="shared" si="304"/>
        <v/>
      </c>
      <c r="E4709" s="69"/>
      <c r="F4709" s="70"/>
      <c r="G4709" s="4"/>
      <c r="H4709" s="71"/>
      <c r="I4709" s="71"/>
      <c r="J4709" s="70"/>
      <c r="K4709" s="70"/>
      <c r="L4709" s="70"/>
      <c r="M4709" s="70"/>
      <c r="N4709" s="70"/>
      <c r="O4709" s="70"/>
      <c r="P4709" s="70"/>
      <c r="Q4709" s="70"/>
      <c r="R4709" s="70"/>
      <c r="S4709" s="86"/>
      <c r="T4709" s="70"/>
      <c r="Z4709" s="68">
        <f t="shared" si="305"/>
        <v>1</v>
      </c>
      <c r="AC4709" s="1" t="str">
        <f t="shared" si="306"/>
        <v>1900</v>
      </c>
    </row>
    <row r="4710" spans="2:29" x14ac:dyDescent="0.25">
      <c r="B4710" s="1">
        <f t="shared" si="303"/>
        <v>0</v>
      </c>
      <c r="D4710" s="95" t="str">
        <f t="shared" si="304"/>
        <v/>
      </c>
      <c r="E4710" s="69"/>
      <c r="F4710" s="70"/>
      <c r="G4710" s="4"/>
      <c r="H4710" s="71"/>
      <c r="I4710" s="71"/>
      <c r="J4710" s="70"/>
      <c r="K4710" s="70"/>
      <c r="L4710" s="70"/>
      <c r="M4710" s="70"/>
      <c r="N4710" s="70"/>
      <c r="O4710" s="70"/>
      <c r="P4710" s="70"/>
      <c r="Q4710" s="70"/>
      <c r="R4710" s="70"/>
      <c r="S4710" s="86"/>
      <c r="T4710" s="70"/>
      <c r="Z4710" s="68">
        <f t="shared" si="305"/>
        <v>1</v>
      </c>
      <c r="AC4710" s="1" t="str">
        <f t="shared" si="306"/>
        <v>1900</v>
      </c>
    </row>
    <row r="4711" spans="2:29" x14ac:dyDescent="0.25">
      <c r="B4711" s="1">
        <f t="shared" si="303"/>
        <v>0</v>
      </c>
      <c r="D4711" s="95" t="str">
        <f t="shared" si="304"/>
        <v/>
      </c>
      <c r="E4711" s="69"/>
      <c r="F4711" s="70"/>
      <c r="G4711" s="4"/>
      <c r="H4711" s="71"/>
      <c r="I4711" s="71"/>
      <c r="J4711" s="70"/>
      <c r="K4711" s="70"/>
      <c r="L4711" s="70"/>
      <c r="M4711" s="70"/>
      <c r="N4711" s="70"/>
      <c r="O4711" s="70"/>
      <c r="P4711" s="70"/>
      <c r="Q4711" s="70"/>
      <c r="R4711" s="70"/>
      <c r="S4711" s="86"/>
      <c r="T4711" s="70"/>
      <c r="Z4711" s="68">
        <f t="shared" si="305"/>
        <v>1</v>
      </c>
      <c r="AC4711" s="1" t="str">
        <f t="shared" si="306"/>
        <v>1900</v>
      </c>
    </row>
    <row r="4712" spans="2:29" x14ac:dyDescent="0.25">
      <c r="B4712" s="1">
        <f t="shared" si="303"/>
        <v>0</v>
      </c>
      <c r="D4712" s="95" t="str">
        <f t="shared" si="304"/>
        <v/>
      </c>
      <c r="E4712" s="69"/>
      <c r="F4712" s="70"/>
      <c r="G4712" s="4"/>
      <c r="H4712" s="71"/>
      <c r="I4712" s="71"/>
      <c r="J4712" s="70"/>
      <c r="K4712" s="70"/>
      <c r="L4712" s="70"/>
      <c r="M4712" s="70"/>
      <c r="N4712" s="70"/>
      <c r="O4712" s="70"/>
      <c r="P4712" s="70"/>
      <c r="Q4712" s="70"/>
      <c r="R4712" s="70"/>
      <c r="S4712" s="86"/>
      <c r="T4712" s="70"/>
      <c r="Z4712" s="68">
        <f t="shared" si="305"/>
        <v>1</v>
      </c>
      <c r="AC4712" s="1" t="str">
        <f t="shared" si="306"/>
        <v>1900</v>
      </c>
    </row>
    <row r="4713" spans="2:29" x14ac:dyDescent="0.25">
      <c r="B4713" s="1">
        <f t="shared" si="303"/>
        <v>0</v>
      </c>
      <c r="D4713" s="95" t="str">
        <f t="shared" si="304"/>
        <v/>
      </c>
      <c r="E4713" s="69"/>
      <c r="F4713" s="70"/>
      <c r="G4713" s="4"/>
      <c r="H4713" s="71"/>
      <c r="I4713" s="71"/>
      <c r="J4713" s="70"/>
      <c r="K4713" s="70"/>
      <c r="L4713" s="70"/>
      <c r="M4713" s="70"/>
      <c r="N4713" s="70"/>
      <c r="O4713" s="70"/>
      <c r="P4713" s="70"/>
      <c r="Q4713" s="70"/>
      <c r="R4713" s="70"/>
      <c r="S4713" s="86"/>
      <c r="T4713" s="70"/>
      <c r="Z4713" s="68">
        <f t="shared" si="305"/>
        <v>1</v>
      </c>
      <c r="AC4713" s="1" t="str">
        <f t="shared" si="306"/>
        <v>1900</v>
      </c>
    </row>
    <row r="4714" spans="2:29" x14ac:dyDescent="0.25">
      <c r="B4714" s="1">
        <f t="shared" si="303"/>
        <v>0</v>
      </c>
      <c r="D4714" s="95" t="str">
        <f t="shared" si="304"/>
        <v/>
      </c>
      <c r="E4714" s="69"/>
      <c r="F4714" s="70"/>
      <c r="G4714" s="4"/>
      <c r="H4714" s="71"/>
      <c r="I4714" s="71"/>
      <c r="J4714" s="70"/>
      <c r="K4714" s="70"/>
      <c r="L4714" s="70"/>
      <c r="M4714" s="70"/>
      <c r="N4714" s="70"/>
      <c r="O4714" s="70"/>
      <c r="P4714" s="70"/>
      <c r="Q4714" s="70"/>
      <c r="R4714" s="70"/>
      <c r="S4714" s="86"/>
      <c r="T4714" s="70"/>
      <c r="Z4714" s="68">
        <f t="shared" si="305"/>
        <v>1</v>
      </c>
      <c r="AC4714" s="1" t="str">
        <f t="shared" si="306"/>
        <v>1900</v>
      </c>
    </row>
    <row r="4715" spans="2:29" x14ac:dyDescent="0.25">
      <c r="B4715" s="1">
        <f t="shared" si="303"/>
        <v>0</v>
      </c>
      <c r="D4715" s="95" t="str">
        <f t="shared" si="304"/>
        <v/>
      </c>
      <c r="E4715" s="69"/>
      <c r="F4715" s="70"/>
      <c r="G4715" s="4"/>
      <c r="H4715" s="71"/>
      <c r="I4715" s="71"/>
      <c r="J4715" s="70"/>
      <c r="K4715" s="70"/>
      <c r="L4715" s="70"/>
      <c r="M4715" s="70"/>
      <c r="N4715" s="70"/>
      <c r="O4715" s="70"/>
      <c r="P4715" s="70"/>
      <c r="Q4715" s="70"/>
      <c r="R4715" s="70"/>
      <c r="S4715" s="86"/>
      <c r="T4715" s="70"/>
      <c r="Z4715" s="68">
        <f t="shared" si="305"/>
        <v>1</v>
      </c>
      <c r="AC4715" s="1" t="str">
        <f t="shared" si="306"/>
        <v>1900</v>
      </c>
    </row>
    <row r="4716" spans="2:29" x14ac:dyDescent="0.25">
      <c r="B4716" s="1">
        <f t="shared" si="303"/>
        <v>0</v>
      </c>
      <c r="D4716" s="95" t="str">
        <f t="shared" si="304"/>
        <v/>
      </c>
      <c r="E4716" s="69"/>
      <c r="F4716" s="70"/>
      <c r="G4716" s="4"/>
      <c r="H4716" s="71"/>
      <c r="I4716" s="71"/>
      <c r="J4716" s="70"/>
      <c r="K4716" s="70"/>
      <c r="L4716" s="70"/>
      <c r="M4716" s="70"/>
      <c r="N4716" s="70"/>
      <c r="O4716" s="70"/>
      <c r="P4716" s="70"/>
      <c r="Q4716" s="70"/>
      <c r="R4716" s="70"/>
      <c r="S4716" s="86"/>
      <c r="T4716" s="70"/>
      <c r="Z4716" s="68">
        <f t="shared" si="305"/>
        <v>1</v>
      </c>
      <c r="AC4716" s="1" t="str">
        <f t="shared" si="306"/>
        <v>1900</v>
      </c>
    </row>
    <row r="4717" spans="2:29" x14ac:dyDescent="0.25">
      <c r="B4717" s="1">
        <f t="shared" si="303"/>
        <v>0</v>
      </c>
      <c r="D4717" s="95" t="str">
        <f t="shared" si="304"/>
        <v/>
      </c>
      <c r="E4717" s="69"/>
      <c r="F4717" s="70"/>
      <c r="G4717" s="4"/>
      <c r="H4717" s="71"/>
      <c r="I4717" s="71"/>
      <c r="J4717" s="70"/>
      <c r="K4717" s="70"/>
      <c r="L4717" s="70"/>
      <c r="M4717" s="70"/>
      <c r="N4717" s="70"/>
      <c r="O4717" s="70"/>
      <c r="P4717" s="70"/>
      <c r="Q4717" s="70"/>
      <c r="R4717" s="70"/>
      <c r="S4717" s="86"/>
      <c r="T4717" s="70"/>
      <c r="Z4717" s="68">
        <f t="shared" si="305"/>
        <v>1</v>
      </c>
      <c r="AC4717" s="1" t="str">
        <f t="shared" si="306"/>
        <v>1900</v>
      </c>
    </row>
    <row r="4718" spans="2:29" x14ac:dyDescent="0.25">
      <c r="B4718" s="1">
        <f t="shared" si="303"/>
        <v>0</v>
      </c>
      <c r="D4718" s="95" t="str">
        <f t="shared" si="304"/>
        <v/>
      </c>
      <c r="E4718" s="69"/>
      <c r="F4718" s="70"/>
      <c r="G4718" s="4"/>
      <c r="H4718" s="71"/>
      <c r="I4718" s="71"/>
      <c r="J4718" s="70"/>
      <c r="K4718" s="70"/>
      <c r="L4718" s="70"/>
      <c r="M4718" s="70"/>
      <c r="N4718" s="70"/>
      <c r="O4718" s="70"/>
      <c r="P4718" s="70"/>
      <c r="Q4718" s="70"/>
      <c r="R4718" s="70"/>
      <c r="S4718" s="86"/>
      <c r="T4718" s="70"/>
      <c r="Z4718" s="68">
        <f t="shared" si="305"/>
        <v>1</v>
      </c>
      <c r="AC4718" s="1" t="str">
        <f t="shared" si="306"/>
        <v>1900</v>
      </c>
    </row>
    <row r="4719" spans="2:29" x14ac:dyDescent="0.25">
      <c r="B4719" s="1">
        <f t="shared" si="303"/>
        <v>0</v>
      </c>
      <c r="D4719" s="95" t="str">
        <f t="shared" si="304"/>
        <v/>
      </c>
      <c r="E4719" s="69"/>
      <c r="F4719" s="70"/>
      <c r="G4719" s="4"/>
      <c r="H4719" s="71"/>
      <c r="I4719" s="71"/>
      <c r="J4719" s="70"/>
      <c r="K4719" s="70"/>
      <c r="L4719" s="70"/>
      <c r="M4719" s="70"/>
      <c r="N4719" s="70"/>
      <c r="O4719" s="70"/>
      <c r="P4719" s="70"/>
      <c r="Q4719" s="70"/>
      <c r="R4719" s="70"/>
      <c r="S4719" s="86"/>
      <c r="T4719" s="70"/>
      <c r="Z4719" s="68">
        <f t="shared" si="305"/>
        <v>1</v>
      </c>
      <c r="AC4719" s="1" t="str">
        <f t="shared" si="306"/>
        <v>1900</v>
      </c>
    </row>
    <row r="4720" spans="2:29" x14ac:dyDescent="0.25">
      <c r="B4720" s="1">
        <f t="shared" si="303"/>
        <v>0</v>
      </c>
      <c r="D4720" s="95" t="str">
        <f t="shared" si="304"/>
        <v/>
      </c>
      <c r="E4720" s="69"/>
      <c r="F4720" s="70"/>
      <c r="G4720" s="4"/>
      <c r="H4720" s="71"/>
      <c r="I4720" s="71"/>
      <c r="J4720" s="70"/>
      <c r="K4720" s="70"/>
      <c r="L4720" s="70"/>
      <c r="M4720" s="70"/>
      <c r="N4720" s="70"/>
      <c r="O4720" s="70"/>
      <c r="P4720" s="70"/>
      <c r="Q4720" s="70"/>
      <c r="R4720" s="70"/>
      <c r="S4720" s="86"/>
      <c r="T4720" s="70"/>
      <c r="Z4720" s="68">
        <f t="shared" si="305"/>
        <v>1</v>
      </c>
      <c r="AC4720" s="1" t="str">
        <f t="shared" si="306"/>
        <v>1900</v>
      </c>
    </row>
    <row r="4721" spans="2:29" x14ac:dyDescent="0.25">
      <c r="B4721" s="1">
        <f t="shared" si="303"/>
        <v>0</v>
      </c>
      <c r="D4721" s="95" t="str">
        <f t="shared" si="304"/>
        <v/>
      </c>
      <c r="E4721" s="69"/>
      <c r="F4721" s="70"/>
      <c r="G4721" s="4"/>
      <c r="H4721" s="71"/>
      <c r="I4721" s="71"/>
      <c r="J4721" s="70"/>
      <c r="K4721" s="70"/>
      <c r="L4721" s="70"/>
      <c r="M4721" s="70"/>
      <c r="N4721" s="70"/>
      <c r="O4721" s="70"/>
      <c r="P4721" s="70"/>
      <c r="Q4721" s="70"/>
      <c r="R4721" s="70"/>
      <c r="S4721" s="86"/>
      <c r="T4721" s="70"/>
      <c r="Z4721" s="68">
        <f t="shared" si="305"/>
        <v>1</v>
      </c>
      <c r="AC4721" s="1" t="str">
        <f t="shared" si="306"/>
        <v>1900</v>
      </c>
    </row>
    <row r="4722" spans="2:29" x14ac:dyDescent="0.25">
      <c r="B4722" s="1">
        <f t="shared" si="303"/>
        <v>0</v>
      </c>
      <c r="D4722" s="95" t="str">
        <f t="shared" si="304"/>
        <v/>
      </c>
      <c r="E4722" s="69"/>
      <c r="F4722" s="70"/>
      <c r="G4722" s="4"/>
      <c r="H4722" s="71"/>
      <c r="I4722" s="71"/>
      <c r="J4722" s="70"/>
      <c r="K4722" s="70"/>
      <c r="L4722" s="70"/>
      <c r="M4722" s="70"/>
      <c r="N4722" s="70"/>
      <c r="O4722" s="70"/>
      <c r="P4722" s="70"/>
      <c r="Q4722" s="70"/>
      <c r="R4722" s="70"/>
      <c r="S4722" s="86"/>
      <c r="T4722" s="70"/>
      <c r="Z4722" s="68">
        <f t="shared" si="305"/>
        <v>1</v>
      </c>
      <c r="AC4722" s="1" t="str">
        <f t="shared" si="306"/>
        <v>1900</v>
      </c>
    </row>
    <row r="4723" spans="2:29" x14ac:dyDescent="0.25">
      <c r="B4723" s="1">
        <f t="shared" si="303"/>
        <v>0</v>
      </c>
      <c r="D4723" s="95" t="str">
        <f t="shared" si="304"/>
        <v/>
      </c>
      <c r="E4723" s="69"/>
      <c r="F4723" s="70"/>
      <c r="G4723" s="4"/>
      <c r="H4723" s="71"/>
      <c r="I4723" s="71"/>
      <c r="J4723" s="70"/>
      <c r="K4723" s="70"/>
      <c r="L4723" s="70"/>
      <c r="M4723" s="70"/>
      <c r="N4723" s="70"/>
      <c r="O4723" s="70"/>
      <c r="P4723" s="70"/>
      <c r="Q4723" s="70"/>
      <c r="R4723" s="70"/>
      <c r="S4723" s="86"/>
      <c r="T4723" s="70"/>
      <c r="Z4723" s="68">
        <f t="shared" si="305"/>
        <v>1</v>
      </c>
      <c r="AC4723" s="1" t="str">
        <f t="shared" si="306"/>
        <v>1900</v>
      </c>
    </row>
    <row r="4724" spans="2:29" x14ac:dyDescent="0.25">
      <c r="B4724" s="1">
        <f t="shared" si="303"/>
        <v>0</v>
      </c>
      <c r="D4724" s="95" t="str">
        <f t="shared" si="304"/>
        <v/>
      </c>
      <c r="E4724" s="69"/>
      <c r="F4724" s="70"/>
      <c r="G4724" s="4"/>
      <c r="H4724" s="71"/>
      <c r="I4724" s="71"/>
      <c r="J4724" s="70"/>
      <c r="K4724" s="70"/>
      <c r="L4724" s="70"/>
      <c r="M4724" s="70"/>
      <c r="N4724" s="70"/>
      <c r="O4724" s="70"/>
      <c r="P4724" s="70"/>
      <c r="Q4724" s="70"/>
      <c r="R4724" s="70"/>
      <c r="S4724" s="86"/>
      <c r="T4724" s="70"/>
      <c r="Z4724" s="68">
        <f t="shared" si="305"/>
        <v>1</v>
      </c>
      <c r="AC4724" s="1" t="str">
        <f t="shared" si="306"/>
        <v>1900</v>
      </c>
    </row>
    <row r="4725" spans="2:29" x14ac:dyDescent="0.25">
      <c r="B4725" s="1">
        <f t="shared" si="303"/>
        <v>0</v>
      </c>
      <c r="D4725" s="95" t="str">
        <f t="shared" si="304"/>
        <v/>
      </c>
      <c r="E4725" s="69"/>
      <c r="F4725" s="70"/>
      <c r="G4725" s="4"/>
      <c r="H4725" s="71"/>
      <c r="I4725" s="71"/>
      <c r="J4725" s="70"/>
      <c r="K4725" s="70"/>
      <c r="L4725" s="70"/>
      <c r="M4725" s="70"/>
      <c r="N4725" s="70"/>
      <c r="O4725" s="70"/>
      <c r="P4725" s="70"/>
      <c r="Q4725" s="70"/>
      <c r="R4725" s="70"/>
      <c r="S4725" s="86"/>
      <c r="T4725" s="70"/>
      <c r="Z4725" s="68">
        <f t="shared" si="305"/>
        <v>1</v>
      </c>
      <c r="AC4725" s="1" t="str">
        <f t="shared" si="306"/>
        <v>1900</v>
      </c>
    </row>
    <row r="4726" spans="2:29" x14ac:dyDescent="0.25">
      <c r="B4726" s="1">
        <f t="shared" si="303"/>
        <v>0</v>
      </c>
      <c r="D4726" s="95" t="str">
        <f t="shared" si="304"/>
        <v/>
      </c>
      <c r="E4726" s="69"/>
      <c r="F4726" s="70"/>
      <c r="G4726" s="4"/>
      <c r="H4726" s="71"/>
      <c r="I4726" s="71"/>
      <c r="J4726" s="70"/>
      <c r="K4726" s="70"/>
      <c r="L4726" s="70"/>
      <c r="M4726" s="70"/>
      <c r="N4726" s="70"/>
      <c r="O4726" s="70"/>
      <c r="P4726" s="70"/>
      <c r="Q4726" s="70"/>
      <c r="R4726" s="70"/>
      <c r="S4726" s="86"/>
      <c r="T4726" s="70"/>
      <c r="Z4726" s="68">
        <f t="shared" si="305"/>
        <v>1</v>
      </c>
      <c r="AC4726" s="1" t="str">
        <f t="shared" si="306"/>
        <v>1900</v>
      </c>
    </row>
    <row r="4727" spans="2:29" x14ac:dyDescent="0.25">
      <c r="B4727" s="1">
        <f t="shared" si="303"/>
        <v>0</v>
      </c>
      <c r="D4727" s="95" t="str">
        <f t="shared" si="304"/>
        <v/>
      </c>
      <c r="E4727" s="69"/>
      <c r="F4727" s="70"/>
      <c r="G4727" s="4"/>
      <c r="H4727" s="71"/>
      <c r="I4727" s="71"/>
      <c r="J4727" s="70"/>
      <c r="K4727" s="70"/>
      <c r="L4727" s="70"/>
      <c r="M4727" s="70"/>
      <c r="N4727" s="70"/>
      <c r="O4727" s="70"/>
      <c r="P4727" s="70"/>
      <c r="Q4727" s="70"/>
      <c r="R4727" s="70"/>
      <c r="S4727" s="86"/>
      <c r="T4727" s="70"/>
      <c r="Z4727" s="68">
        <f t="shared" si="305"/>
        <v>1</v>
      </c>
      <c r="AC4727" s="1" t="str">
        <f t="shared" si="306"/>
        <v>1900</v>
      </c>
    </row>
    <row r="4728" spans="2:29" x14ac:dyDescent="0.25">
      <c r="B4728" s="1">
        <f t="shared" si="303"/>
        <v>0</v>
      </c>
      <c r="D4728" s="95" t="str">
        <f t="shared" si="304"/>
        <v/>
      </c>
      <c r="E4728" s="69"/>
      <c r="F4728" s="70"/>
      <c r="G4728" s="4"/>
      <c r="H4728" s="71"/>
      <c r="I4728" s="71"/>
      <c r="J4728" s="70"/>
      <c r="K4728" s="70"/>
      <c r="L4728" s="70"/>
      <c r="M4728" s="70"/>
      <c r="N4728" s="70"/>
      <c r="O4728" s="70"/>
      <c r="P4728" s="70"/>
      <c r="Q4728" s="70"/>
      <c r="R4728" s="70"/>
      <c r="S4728" s="86"/>
      <c r="T4728" s="70"/>
      <c r="Z4728" s="68">
        <f t="shared" si="305"/>
        <v>1</v>
      </c>
      <c r="AC4728" s="1" t="str">
        <f t="shared" si="306"/>
        <v>1900</v>
      </c>
    </row>
    <row r="4729" spans="2:29" x14ac:dyDescent="0.25">
      <c r="B4729" s="1">
        <f t="shared" si="303"/>
        <v>0</v>
      </c>
      <c r="D4729" s="95" t="str">
        <f t="shared" si="304"/>
        <v/>
      </c>
      <c r="E4729" s="69"/>
      <c r="F4729" s="70"/>
      <c r="G4729" s="4"/>
      <c r="H4729" s="71"/>
      <c r="I4729" s="71"/>
      <c r="J4729" s="70"/>
      <c r="K4729" s="70"/>
      <c r="L4729" s="70"/>
      <c r="M4729" s="70"/>
      <c r="N4729" s="70"/>
      <c r="O4729" s="70"/>
      <c r="P4729" s="70"/>
      <c r="Q4729" s="70"/>
      <c r="R4729" s="70"/>
      <c r="S4729" s="86"/>
      <c r="T4729" s="70"/>
      <c r="Z4729" s="68">
        <f t="shared" si="305"/>
        <v>1</v>
      </c>
      <c r="AC4729" s="1" t="str">
        <f t="shared" si="306"/>
        <v>1900</v>
      </c>
    </row>
    <row r="4730" spans="2:29" x14ac:dyDescent="0.25">
      <c r="B4730" s="1">
        <f t="shared" si="303"/>
        <v>0</v>
      </c>
      <c r="D4730" s="95" t="str">
        <f t="shared" si="304"/>
        <v/>
      </c>
      <c r="E4730" s="69"/>
      <c r="F4730" s="70"/>
      <c r="G4730" s="4"/>
      <c r="H4730" s="71"/>
      <c r="I4730" s="71"/>
      <c r="J4730" s="70"/>
      <c r="K4730" s="70"/>
      <c r="L4730" s="70"/>
      <c r="M4730" s="70"/>
      <c r="N4730" s="70"/>
      <c r="O4730" s="70"/>
      <c r="P4730" s="70"/>
      <c r="Q4730" s="70"/>
      <c r="R4730" s="70"/>
      <c r="S4730" s="86"/>
      <c r="T4730" s="70"/>
      <c r="Z4730" s="68">
        <f t="shared" si="305"/>
        <v>1</v>
      </c>
      <c r="AC4730" s="1" t="str">
        <f t="shared" si="306"/>
        <v>1900</v>
      </c>
    </row>
    <row r="4731" spans="2:29" x14ac:dyDescent="0.25">
      <c r="B4731" s="1">
        <f t="shared" si="303"/>
        <v>0</v>
      </c>
      <c r="D4731" s="95" t="str">
        <f t="shared" si="304"/>
        <v/>
      </c>
      <c r="E4731" s="69"/>
      <c r="F4731" s="70"/>
      <c r="G4731" s="4"/>
      <c r="H4731" s="71"/>
      <c r="I4731" s="71"/>
      <c r="J4731" s="70"/>
      <c r="K4731" s="70"/>
      <c r="L4731" s="70"/>
      <c r="M4731" s="70"/>
      <c r="N4731" s="70"/>
      <c r="O4731" s="70"/>
      <c r="P4731" s="70"/>
      <c r="Q4731" s="70"/>
      <c r="R4731" s="70"/>
      <c r="S4731" s="86"/>
      <c r="T4731" s="70"/>
      <c r="Z4731" s="68">
        <f t="shared" si="305"/>
        <v>1</v>
      </c>
      <c r="AC4731" s="1" t="str">
        <f t="shared" si="306"/>
        <v>1900</v>
      </c>
    </row>
    <row r="4732" spans="2:29" x14ac:dyDescent="0.25">
      <c r="B4732" s="1">
        <f t="shared" si="303"/>
        <v>0</v>
      </c>
      <c r="D4732" s="95" t="str">
        <f t="shared" si="304"/>
        <v/>
      </c>
      <c r="E4732" s="69"/>
      <c r="F4732" s="70"/>
      <c r="G4732" s="4"/>
      <c r="H4732" s="71"/>
      <c r="I4732" s="71"/>
      <c r="J4732" s="70"/>
      <c r="K4732" s="70"/>
      <c r="L4732" s="70"/>
      <c r="M4732" s="70"/>
      <c r="N4732" s="70"/>
      <c r="O4732" s="70"/>
      <c r="P4732" s="70"/>
      <c r="Q4732" s="70"/>
      <c r="R4732" s="70"/>
      <c r="S4732" s="86"/>
      <c r="T4732" s="70"/>
      <c r="Z4732" s="68">
        <f t="shared" si="305"/>
        <v>1</v>
      </c>
      <c r="AC4732" s="1" t="str">
        <f t="shared" si="306"/>
        <v>1900</v>
      </c>
    </row>
    <row r="4733" spans="2:29" x14ac:dyDescent="0.25">
      <c r="B4733" s="1">
        <f t="shared" si="303"/>
        <v>0</v>
      </c>
      <c r="D4733" s="95" t="str">
        <f t="shared" si="304"/>
        <v/>
      </c>
      <c r="E4733" s="69"/>
      <c r="F4733" s="70"/>
      <c r="G4733" s="4"/>
      <c r="H4733" s="71"/>
      <c r="I4733" s="71"/>
      <c r="J4733" s="70"/>
      <c r="K4733" s="70"/>
      <c r="L4733" s="70"/>
      <c r="M4733" s="70"/>
      <c r="N4733" s="70"/>
      <c r="O4733" s="70"/>
      <c r="P4733" s="70"/>
      <c r="Q4733" s="70"/>
      <c r="R4733" s="70"/>
      <c r="S4733" s="86"/>
      <c r="T4733" s="70"/>
      <c r="Z4733" s="68">
        <f t="shared" si="305"/>
        <v>1</v>
      </c>
      <c r="AC4733" s="1" t="str">
        <f t="shared" si="306"/>
        <v>1900</v>
      </c>
    </row>
    <row r="4734" spans="2:29" x14ac:dyDescent="0.25">
      <c r="B4734" s="1">
        <f t="shared" si="303"/>
        <v>0</v>
      </c>
      <c r="D4734" s="95" t="str">
        <f t="shared" si="304"/>
        <v/>
      </c>
      <c r="E4734" s="69"/>
      <c r="F4734" s="70"/>
      <c r="G4734" s="4"/>
      <c r="H4734" s="71"/>
      <c r="I4734" s="71"/>
      <c r="J4734" s="70"/>
      <c r="K4734" s="70"/>
      <c r="L4734" s="70"/>
      <c r="M4734" s="70"/>
      <c r="N4734" s="70"/>
      <c r="O4734" s="70"/>
      <c r="P4734" s="70"/>
      <c r="Q4734" s="70"/>
      <c r="R4734" s="70"/>
      <c r="S4734" s="86"/>
      <c r="T4734" s="70"/>
      <c r="Z4734" s="68">
        <f t="shared" si="305"/>
        <v>1</v>
      </c>
      <c r="AC4734" s="1" t="str">
        <f t="shared" si="306"/>
        <v>1900</v>
      </c>
    </row>
    <row r="4735" spans="2:29" x14ac:dyDescent="0.25">
      <c r="B4735" s="1">
        <f t="shared" si="303"/>
        <v>0</v>
      </c>
      <c r="D4735" s="95" t="str">
        <f t="shared" si="304"/>
        <v/>
      </c>
      <c r="E4735" s="69"/>
      <c r="F4735" s="70"/>
      <c r="G4735" s="4"/>
      <c r="H4735" s="71"/>
      <c r="I4735" s="71"/>
      <c r="J4735" s="70"/>
      <c r="K4735" s="70"/>
      <c r="L4735" s="70"/>
      <c r="M4735" s="70"/>
      <c r="N4735" s="70"/>
      <c r="O4735" s="70"/>
      <c r="P4735" s="70"/>
      <c r="Q4735" s="70"/>
      <c r="R4735" s="70"/>
      <c r="S4735" s="86"/>
      <c r="T4735" s="70"/>
      <c r="Z4735" s="68">
        <f t="shared" si="305"/>
        <v>1</v>
      </c>
      <c r="AC4735" s="1" t="str">
        <f t="shared" si="306"/>
        <v>1900</v>
      </c>
    </row>
    <row r="4736" spans="2:29" x14ac:dyDescent="0.25">
      <c r="B4736" s="1">
        <f t="shared" si="303"/>
        <v>0</v>
      </c>
      <c r="D4736" s="95" t="str">
        <f t="shared" si="304"/>
        <v/>
      </c>
      <c r="E4736" s="69"/>
      <c r="F4736" s="70"/>
      <c r="G4736" s="4"/>
      <c r="H4736" s="71"/>
      <c r="I4736" s="71"/>
      <c r="J4736" s="70"/>
      <c r="K4736" s="70"/>
      <c r="L4736" s="70"/>
      <c r="M4736" s="70"/>
      <c r="N4736" s="70"/>
      <c r="O4736" s="70"/>
      <c r="P4736" s="70"/>
      <c r="Q4736" s="70"/>
      <c r="R4736" s="70"/>
      <c r="S4736" s="86"/>
      <c r="T4736" s="70"/>
      <c r="Z4736" s="68">
        <f t="shared" si="305"/>
        <v>1</v>
      </c>
      <c r="AC4736" s="1" t="str">
        <f t="shared" si="306"/>
        <v>1900</v>
      </c>
    </row>
    <row r="4737" spans="2:29" x14ac:dyDescent="0.25">
      <c r="B4737" s="1">
        <f t="shared" si="303"/>
        <v>0</v>
      </c>
      <c r="D4737" s="95" t="str">
        <f t="shared" si="304"/>
        <v/>
      </c>
      <c r="E4737" s="69"/>
      <c r="F4737" s="70"/>
      <c r="G4737" s="4"/>
      <c r="H4737" s="71"/>
      <c r="I4737" s="71"/>
      <c r="J4737" s="70"/>
      <c r="K4737" s="70"/>
      <c r="L4737" s="70"/>
      <c r="M4737" s="70"/>
      <c r="N4737" s="70"/>
      <c r="O4737" s="70"/>
      <c r="P4737" s="70"/>
      <c r="Q4737" s="70"/>
      <c r="R4737" s="70"/>
      <c r="S4737" s="86"/>
      <c r="T4737" s="70"/>
      <c r="Z4737" s="68">
        <f t="shared" si="305"/>
        <v>1</v>
      </c>
      <c r="AC4737" s="1" t="str">
        <f t="shared" si="306"/>
        <v>1900</v>
      </c>
    </row>
    <row r="4738" spans="2:29" x14ac:dyDescent="0.25">
      <c r="B4738" s="1">
        <f t="shared" si="303"/>
        <v>0</v>
      </c>
      <c r="D4738" s="95" t="str">
        <f t="shared" si="304"/>
        <v/>
      </c>
      <c r="E4738" s="69"/>
      <c r="F4738" s="70"/>
      <c r="G4738" s="4"/>
      <c r="H4738" s="71"/>
      <c r="I4738" s="71"/>
      <c r="J4738" s="70"/>
      <c r="K4738" s="70"/>
      <c r="L4738" s="70"/>
      <c r="M4738" s="70"/>
      <c r="N4738" s="70"/>
      <c r="O4738" s="70"/>
      <c r="P4738" s="70"/>
      <c r="Q4738" s="70"/>
      <c r="R4738" s="70"/>
      <c r="S4738" s="86"/>
      <c r="T4738" s="70"/>
      <c r="Z4738" s="68">
        <f t="shared" si="305"/>
        <v>1</v>
      </c>
      <c r="AC4738" s="1" t="str">
        <f t="shared" si="306"/>
        <v>1900</v>
      </c>
    </row>
    <row r="4739" spans="2:29" x14ac:dyDescent="0.25">
      <c r="B4739" s="1">
        <f t="shared" si="303"/>
        <v>0</v>
      </c>
      <c r="D4739" s="95" t="str">
        <f t="shared" si="304"/>
        <v/>
      </c>
      <c r="E4739" s="69"/>
      <c r="F4739" s="70"/>
      <c r="G4739" s="4"/>
      <c r="H4739" s="71"/>
      <c r="I4739" s="71"/>
      <c r="J4739" s="70"/>
      <c r="K4739" s="70"/>
      <c r="L4739" s="70"/>
      <c r="M4739" s="70"/>
      <c r="N4739" s="70"/>
      <c r="O4739" s="70"/>
      <c r="P4739" s="70"/>
      <c r="Q4739" s="70"/>
      <c r="R4739" s="70"/>
      <c r="S4739" s="86"/>
      <c r="T4739" s="70"/>
      <c r="Z4739" s="68">
        <f t="shared" si="305"/>
        <v>1</v>
      </c>
      <c r="AC4739" s="1" t="str">
        <f t="shared" si="306"/>
        <v>1900</v>
      </c>
    </row>
    <row r="4740" spans="2:29" x14ac:dyDescent="0.25">
      <c r="B4740" s="1">
        <f t="shared" ref="B4740:B4803" si="307">IF($B$1=YEAR(Z4740),D4740,0)</f>
        <v>0</v>
      </c>
      <c r="D4740" s="95" t="str">
        <f t="shared" ref="D4740:D4803" si="308">IF(Z4740&lt;&gt;$Y$2,IF(YEAR(Z4740)=YEAR(Z4739),D4739+1,1),"")</f>
        <v/>
      </c>
      <c r="E4740" s="69"/>
      <c r="F4740" s="70"/>
      <c r="G4740" s="4"/>
      <c r="H4740" s="71"/>
      <c r="I4740" s="71"/>
      <c r="J4740" s="70"/>
      <c r="K4740" s="70"/>
      <c r="L4740" s="70"/>
      <c r="M4740" s="70"/>
      <c r="N4740" s="70"/>
      <c r="O4740" s="70"/>
      <c r="P4740" s="70"/>
      <c r="Q4740" s="70"/>
      <c r="R4740" s="70"/>
      <c r="S4740" s="86"/>
      <c r="T4740" s="70"/>
      <c r="Z4740" s="68">
        <f t="shared" ref="Z4740:Z4803" si="309">IF(CONCATENATE(F4740,F4741,F4742,F4743,F4744,F4745)&lt;&gt;"",IF(AND(E4740&lt;&gt;0,ISNUMBER(E4740)=TRUE),E4740,Z4739),$Y$2)</f>
        <v>1</v>
      </c>
      <c r="AC4740" s="1" t="str">
        <f t="shared" si="306"/>
        <v>1900</v>
      </c>
    </row>
    <row r="4741" spans="2:29" x14ac:dyDescent="0.25">
      <c r="B4741" s="1">
        <f t="shared" si="307"/>
        <v>0</v>
      </c>
      <c r="D4741" s="95" t="str">
        <f t="shared" si="308"/>
        <v/>
      </c>
      <c r="E4741" s="69"/>
      <c r="F4741" s="70"/>
      <c r="G4741" s="4"/>
      <c r="H4741" s="71"/>
      <c r="I4741" s="71"/>
      <c r="J4741" s="70"/>
      <c r="K4741" s="70"/>
      <c r="L4741" s="70"/>
      <c r="M4741" s="70"/>
      <c r="N4741" s="70"/>
      <c r="O4741" s="70"/>
      <c r="P4741" s="70"/>
      <c r="Q4741" s="70"/>
      <c r="R4741" s="70"/>
      <c r="S4741" s="86"/>
      <c r="T4741" s="70"/>
      <c r="Z4741" s="68">
        <f t="shared" si="309"/>
        <v>1</v>
      </c>
      <c r="AC4741" s="1" t="str">
        <f t="shared" ref="AC4741:AC4804" si="310">YEAR(Z4741)&amp;F4741&amp;G4741</f>
        <v>1900</v>
      </c>
    </row>
    <row r="4742" spans="2:29" x14ac:dyDescent="0.25">
      <c r="B4742" s="1">
        <f t="shared" si="307"/>
        <v>0</v>
      </c>
      <c r="D4742" s="95" t="str">
        <f t="shared" si="308"/>
        <v/>
      </c>
      <c r="E4742" s="69"/>
      <c r="F4742" s="70"/>
      <c r="G4742" s="4"/>
      <c r="H4742" s="71"/>
      <c r="I4742" s="71"/>
      <c r="J4742" s="70"/>
      <c r="K4742" s="70"/>
      <c r="L4742" s="70"/>
      <c r="M4742" s="70"/>
      <c r="N4742" s="70"/>
      <c r="O4742" s="70"/>
      <c r="P4742" s="70"/>
      <c r="Q4742" s="70"/>
      <c r="R4742" s="70"/>
      <c r="S4742" s="86"/>
      <c r="T4742" s="70"/>
      <c r="Z4742" s="68">
        <f t="shared" si="309"/>
        <v>1</v>
      </c>
      <c r="AC4742" s="1" t="str">
        <f t="shared" si="310"/>
        <v>1900</v>
      </c>
    </row>
    <row r="4743" spans="2:29" x14ac:dyDescent="0.25">
      <c r="B4743" s="1">
        <f t="shared" si="307"/>
        <v>0</v>
      </c>
      <c r="D4743" s="95" t="str">
        <f t="shared" si="308"/>
        <v/>
      </c>
      <c r="E4743" s="69"/>
      <c r="F4743" s="70"/>
      <c r="G4743" s="4"/>
      <c r="H4743" s="71"/>
      <c r="I4743" s="71"/>
      <c r="J4743" s="70"/>
      <c r="K4743" s="70"/>
      <c r="L4743" s="70"/>
      <c r="M4743" s="70"/>
      <c r="N4743" s="70"/>
      <c r="O4743" s="70"/>
      <c r="P4743" s="70"/>
      <c r="Q4743" s="70"/>
      <c r="R4743" s="70"/>
      <c r="S4743" s="86"/>
      <c r="T4743" s="70"/>
      <c r="Z4743" s="68">
        <f t="shared" si="309"/>
        <v>1</v>
      </c>
      <c r="AC4743" s="1" t="str">
        <f t="shared" si="310"/>
        <v>1900</v>
      </c>
    </row>
    <row r="4744" spans="2:29" x14ac:dyDescent="0.25">
      <c r="B4744" s="1">
        <f t="shared" si="307"/>
        <v>0</v>
      </c>
      <c r="D4744" s="95" t="str">
        <f t="shared" si="308"/>
        <v/>
      </c>
      <c r="E4744" s="69"/>
      <c r="F4744" s="70"/>
      <c r="G4744" s="4"/>
      <c r="H4744" s="71"/>
      <c r="I4744" s="71"/>
      <c r="J4744" s="70"/>
      <c r="K4744" s="70"/>
      <c r="L4744" s="70"/>
      <c r="M4744" s="70"/>
      <c r="N4744" s="70"/>
      <c r="O4744" s="70"/>
      <c r="P4744" s="70"/>
      <c r="Q4744" s="70"/>
      <c r="R4744" s="70"/>
      <c r="S4744" s="86"/>
      <c r="T4744" s="70"/>
      <c r="Z4744" s="68">
        <f t="shared" si="309"/>
        <v>1</v>
      </c>
      <c r="AC4744" s="1" t="str">
        <f t="shared" si="310"/>
        <v>1900</v>
      </c>
    </row>
    <row r="4745" spans="2:29" x14ac:dyDescent="0.25">
      <c r="B4745" s="1">
        <f t="shared" si="307"/>
        <v>0</v>
      </c>
      <c r="D4745" s="95" t="str">
        <f t="shared" si="308"/>
        <v/>
      </c>
      <c r="E4745" s="69"/>
      <c r="F4745" s="70"/>
      <c r="G4745" s="4"/>
      <c r="H4745" s="71"/>
      <c r="I4745" s="71"/>
      <c r="J4745" s="70"/>
      <c r="K4745" s="70"/>
      <c r="L4745" s="70"/>
      <c r="M4745" s="70"/>
      <c r="N4745" s="70"/>
      <c r="O4745" s="70"/>
      <c r="P4745" s="70"/>
      <c r="Q4745" s="70"/>
      <c r="R4745" s="70"/>
      <c r="S4745" s="86"/>
      <c r="T4745" s="70"/>
      <c r="Z4745" s="68">
        <f t="shared" si="309"/>
        <v>1</v>
      </c>
      <c r="AC4745" s="1" t="str">
        <f t="shared" si="310"/>
        <v>1900</v>
      </c>
    </row>
    <row r="4746" spans="2:29" x14ac:dyDescent="0.25">
      <c r="B4746" s="1">
        <f t="shared" si="307"/>
        <v>0</v>
      </c>
      <c r="D4746" s="95" t="str">
        <f t="shared" si="308"/>
        <v/>
      </c>
      <c r="E4746" s="69"/>
      <c r="F4746" s="70"/>
      <c r="G4746" s="4"/>
      <c r="H4746" s="71"/>
      <c r="I4746" s="71"/>
      <c r="J4746" s="70"/>
      <c r="K4746" s="70"/>
      <c r="L4746" s="70"/>
      <c r="M4746" s="70"/>
      <c r="N4746" s="70"/>
      <c r="O4746" s="70"/>
      <c r="P4746" s="70"/>
      <c r="Q4746" s="70"/>
      <c r="R4746" s="70"/>
      <c r="S4746" s="86"/>
      <c r="T4746" s="70"/>
      <c r="Z4746" s="68">
        <f t="shared" si="309"/>
        <v>1</v>
      </c>
      <c r="AC4746" s="1" t="str">
        <f t="shared" si="310"/>
        <v>1900</v>
      </c>
    </row>
    <row r="4747" spans="2:29" x14ac:dyDescent="0.25">
      <c r="B4747" s="1">
        <f t="shared" si="307"/>
        <v>0</v>
      </c>
      <c r="D4747" s="95" t="str">
        <f t="shared" si="308"/>
        <v/>
      </c>
      <c r="E4747" s="69"/>
      <c r="F4747" s="70"/>
      <c r="G4747" s="4"/>
      <c r="H4747" s="71"/>
      <c r="I4747" s="71"/>
      <c r="J4747" s="70"/>
      <c r="K4747" s="70"/>
      <c r="L4747" s="70"/>
      <c r="M4747" s="70"/>
      <c r="N4747" s="70"/>
      <c r="O4747" s="70"/>
      <c r="P4747" s="70"/>
      <c r="Q4747" s="70"/>
      <c r="R4747" s="70"/>
      <c r="S4747" s="86"/>
      <c r="T4747" s="70"/>
      <c r="Z4747" s="68">
        <f t="shared" si="309"/>
        <v>1</v>
      </c>
      <c r="AC4747" s="1" t="str">
        <f t="shared" si="310"/>
        <v>1900</v>
      </c>
    </row>
    <row r="4748" spans="2:29" x14ac:dyDescent="0.25">
      <c r="B4748" s="1">
        <f t="shared" si="307"/>
        <v>0</v>
      </c>
      <c r="D4748" s="95" t="str">
        <f t="shared" si="308"/>
        <v/>
      </c>
      <c r="E4748" s="69"/>
      <c r="F4748" s="70"/>
      <c r="G4748" s="4"/>
      <c r="H4748" s="71"/>
      <c r="I4748" s="71"/>
      <c r="J4748" s="70"/>
      <c r="K4748" s="70"/>
      <c r="L4748" s="70"/>
      <c r="M4748" s="70"/>
      <c r="N4748" s="70"/>
      <c r="O4748" s="70"/>
      <c r="P4748" s="70"/>
      <c r="Q4748" s="70"/>
      <c r="R4748" s="70"/>
      <c r="S4748" s="86"/>
      <c r="T4748" s="70"/>
      <c r="Z4748" s="68">
        <f t="shared" si="309"/>
        <v>1</v>
      </c>
      <c r="AC4748" s="1" t="str">
        <f t="shared" si="310"/>
        <v>1900</v>
      </c>
    </row>
    <row r="4749" spans="2:29" x14ac:dyDescent="0.25">
      <c r="B4749" s="1">
        <f t="shared" si="307"/>
        <v>0</v>
      </c>
      <c r="D4749" s="95" t="str">
        <f t="shared" si="308"/>
        <v/>
      </c>
      <c r="E4749" s="69"/>
      <c r="F4749" s="70"/>
      <c r="G4749" s="4"/>
      <c r="H4749" s="71"/>
      <c r="I4749" s="71"/>
      <c r="J4749" s="70"/>
      <c r="K4749" s="70"/>
      <c r="L4749" s="70"/>
      <c r="M4749" s="70"/>
      <c r="N4749" s="70"/>
      <c r="O4749" s="70"/>
      <c r="P4749" s="70"/>
      <c r="Q4749" s="70"/>
      <c r="R4749" s="70"/>
      <c r="S4749" s="86"/>
      <c r="T4749" s="70"/>
      <c r="Z4749" s="68">
        <f t="shared" si="309"/>
        <v>1</v>
      </c>
      <c r="AC4749" s="1" t="str">
        <f t="shared" si="310"/>
        <v>1900</v>
      </c>
    </row>
    <row r="4750" spans="2:29" x14ac:dyDescent="0.25">
      <c r="B4750" s="1">
        <f t="shared" si="307"/>
        <v>0</v>
      </c>
      <c r="D4750" s="95" t="str">
        <f t="shared" si="308"/>
        <v/>
      </c>
      <c r="E4750" s="69"/>
      <c r="F4750" s="70"/>
      <c r="G4750" s="4"/>
      <c r="H4750" s="71"/>
      <c r="I4750" s="71"/>
      <c r="J4750" s="70"/>
      <c r="K4750" s="70"/>
      <c r="L4750" s="70"/>
      <c r="M4750" s="70"/>
      <c r="N4750" s="70"/>
      <c r="O4750" s="70"/>
      <c r="P4750" s="70"/>
      <c r="Q4750" s="70"/>
      <c r="R4750" s="70"/>
      <c r="S4750" s="86"/>
      <c r="T4750" s="70"/>
      <c r="Z4750" s="68">
        <f t="shared" si="309"/>
        <v>1</v>
      </c>
      <c r="AC4750" s="1" t="str">
        <f t="shared" si="310"/>
        <v>1900</v>
      </c>
    </row>
    <row r="4751" spans="2:29" x14ac:dyDescent="0.25">
      <c r="B4751" s="1">
        <f t="shared" si="307"/>
        <v>0</v>
      </c>
      <c r="D4751" s="95" t="str">
        <f t="shared" si="308"/>
        <v/>
      </c>
      <c r="E4751" s="69"/>
      <c r="F4751" s="70"/>
      <c r="G4751" s="4"/>
      <c r="H4751" s="71"/>
      <c r="I4751" s="71"/>
      <c r="J4751" s="70"/>
      <c r="K4751" s="70"/>
      <c r="L4751" s="70"/>
      <c r="M4751" s="70"/>
      <c r="N4751" s="70"/>
      <c r="O4751" s="70"/>
      <c r="P4751" s="70"/>
      <c r="Q4751" s="70"/>
      <c r="R4751" s="70"/>
      <c r="S4751" s="86"/>
      <c r="T4751" s="70"/>
      <c r="Z4751" s="68">
        <f t="shared" si="309"/>
        <v>1</v>
      </c>
      <c r="AC4751" s="1" t="str">
        <f t="shared" si="310"/>
        <v>1900</v>
      </c>
    </row>
    <row r="4752" spans="2:29" x14ac:dyDescent="0.25">
      <c r="B4752" s="1">
        <f t="shared" si="307"/>
        <v>0</v>
      </c>
      <c r="D4752" s="95" t="str">
        <f t="shared" si="308"/>
        <v/>
      </c>
      <c r="E4752" s="69"/>
      <c r="F4752" s="70"/>
      <c r="G4752" s="4"/>
      <c r="H4752" s="71"/>
      <c r="I4752" s="71"/>
      <c r="J4752" s="70"/>
      <c r="K4752" s="70"/>
      <c r="L4752" s="70"/>
      <c r="M4752" s="70"/>
      <c r="N4752" s="70"/>
      <c r="O4752" s="70"/>
      <c r="P4752" s="70"/>
      <c r="Q4752" s="70"/>
      <c r="R4752" s="70"/>
      <c r="S4752" s="86"/>
      <c r="T4752" s="70"/>
      <c r="Z4752" s="68">
        <f t="shared" si="309"/>
        <v>1</v>
      </c>
      <c r="AC4752" s="1" t="str">
        <f t="shared" si="310"/>
        <v>1900</v>
      </c>
    </row>
    <row r="4753" spans="2:29" x14ac:dyDescent="0.25">
      <c r="B4753" s="1">
        <f t="shared" si="307"/>
        <v>0</v>
      </c>
      <c r="D4753" s="95" t="str">
        <f t="shared" si="308"/>
        <v/>
      </c>
      <c r="E4753" s="69"/>
      <c r="F4753" s="70"/>
      <c r="G4753" s="4"/>
      <c r="H4753" s="71"/>
      <c r="I4753" s="71"/>
      <c r="J4753" s="70"/>
      <c r="K4753" s="70"/>
      <c r="L4753" s="70"/>
      <c r="M4753" s="70"/>
      <c r="N4753" s="70"/>
      <c r="O4753" s="70"/>
      <c r="P4753" s="70"/>
      <c r="Q4753" s="70"/>
      <c r="R4753" s="70"/>
      <c r="S4753" s="86"/>
      <c r="T4753" s="70"/>
      <c r="Z4753" s="68">
        <f t="shared" si="309"/>
        <v>1</v>
      </c>
      <c r="AC4753" s="1" t="str">
        <f t="shared" si="310"/>
        <v>1900</v>
      </c>
    </row>
    <row r="4754" spans="2:29" x14ac:dyDescent="0.25">
      <c r="B4754" s="1">
        <f t="shared" si="307"/>
        <v>0</v>
      </c>
      <c r="D4754" s="95" t="str">
        <f t="shared" si="308"/>
        <v/>
      </c>
      <c r="E4754" s="69"/>
      <c r="F4754" s="70"/>
      <c r="G4754" s="4"/>
      <c r="H4754" s="71"/>
      <c r="I4754" s="71"/>
      <c r="J4754" s="70"/>
      <c r="K4754" s="70"/>
      <c r="L4754" s="70"/>
      <c r="M4754" s="70"/>
      <c r="N4754" s="70"/>
      <c r="O4754" s="70"/>
      <c r="P4754" s="70"/>
      <c r="Q4754" s="70"/>
      <c r="R4754" s="70"/>
      <c r="S4754" s="86"/>
      <c r="T4754" s="70"/>
      <c r="Z4754" s="68">
        <f t="shared" si="309"/>
        <v>1</v>
      </c>
      <c r="AC4754" s="1" t="str">
        <f t="shared" si="310"/>
        <v>1900</v>
      </c>
    </row>
    <row r="4755" spans="2:29" x14ac:dyDescent="0.25">
      <c r="B4755" s="1">
        <f t="shared" si="307"/>
        <v>0</v>
      </c>
      <c r="D4755" s="95" t="str">
        <f t="shared" si="308"/>
        <v/>
      </c>
      <c r="E4755" s="69"/>
      <c r="F4755" s="70"/>
      <c r="G4755" s="4"/>
      <c r="H4755" s="71"/>
      <c r="I4755" s="71"/>
      <c r="J4755" s="70"/>
      <c r="K4755" s="70"/>
      <c r="L4755" s="70"/>
      <c r="M4755" s="70"/>
      <c r="N4755" s="70"/>
      <c r="O4755" s="70"/>
      <c r="P4755" s="70"/>
      <c r="Q4755" s="70"/>
      <c r="R4755" s="70"/>
      <c r="S4755" s="86"/>
      <c r="T4755" s="70"/>
      <c r="Z4755" s="68">
        <f t="shared" si="309"/>
        <v>1</v>
      </c>
      <c r="AC4755" s="1" t="str">
        <f t="shared" si="310"/>
        <v>1900</v>
      </c>
    </row>
    <row r="4756" spans="2:29" x14ac:dyDescent="0.25">
      <c r="B4756" s="1">
        <f t="shared" si="307"/>
        <v>0</v>
      </c>
      <c r="D4756" s="95" t="str">
        <f t="shared" si="308"/>
        <v/>
      </c>
      <c r="E4756" s="69"/>
      <c r="F4756" s="70"/>
      <c r="G4756" s="4"/>
      <c r="H4756" s="71"/>
      <c r="I4756" s="71"/>
      <c r="J4756" s="70"/>
      <c r="K4756" s="70"/>
      <c r="L4756" s="70"/>
      <c r="M4756" s="70"/>
      <c r="N4756" s="70"/>
      <c r="O4756" s="70"/>
      <c r="P4756" s="70"/>
      <c r="Q4756" s="70"/>
      <c r="R4756" s="70"/>
      <c r="S4756" s="86"/>
      <c r="T4756" s="70"/>
      <c r="Z4756" s="68">
        <f t="shared" si="309"/>
        <v>1</v>
      </c>
      <c r="AC4756" s="1" t="str">
        <f t="shared" si="310"/>
        <v>1900</v>
      </c>
    </row>
    <row r="4757" spans="2:29" x14ac:dyDescent="0.25">
      <c r="B4757" s="1">
        <f t="shared" si="307"/>
        <v>0</v>
      </c>
      <c r="D4757" s="95" t="str">
        <f t="shared" si="308"/>
        <v/>
      </c>
      <c r="E4757" s="69"/>
      <c r="F4757" s="70"/>
      <c r="G4757" s="4"/>
      <c r="H4757" s="71"/>
      <c r="I4757" s="71"/>
      <c r="J4757" s="70"/>
      <c r="K4757" s="70"/>
      <c r="L4757" s="70"/>
      <c r="M4757" s="70"/>
      <c r="N4757" s="70"/>
      <c r="O4757" s="70"/>
      <c r="P4757" s="70"/>
      <c r="Q4757" s="70"/>
      <c r="R4757" s="70"/>
      <c r="S4757" s="86"/>
      <c r="T4757" s="70"/>
      <c r="Z4757" s="68">
        <f t="shared" si="309"/>
        <v>1</v>
      </c>
      <c r="AC4757" s="1" t="str">
        <f t="shared" si="310"/>
        <v>1900</v>
      </c>
    </row>
    <row r="4758" spans="2:29" x14ac:dyDescent="0.25">
      <c r="B4758" s="1">
        <f t="shared" si="307"/>
        <v>0</v>
      </c>
      <c r="D4758" s="95" t="str">
        <f t="shared" si="308"/>
        <v/>
      </c>
      <c r="E4758" s="69"/>
      <c r="F4758" s="70"/>
      <c r="G4758" s="4"/>
      <c r="H4758" s="71"/>
      <c r="I4758" s="71"/>
      <c r="J4758" s="70"/>
      <c r="K4758" s="70"/>
      <c r="L4758" s="70"/>
      <c r="M4758" s="70"/>
      <c r="N4758" s="70"/>
      <c r="O4758" s="70"/>
      <c r="P4758" s="70"/>
      <c r="Q4758" s="70"/>
      <c r="R4758" s="70"/>
      <c r="S4758" s="86"/>
      <c r="T4758" s="70"/>
      <c r="Z4758" s="68">
        <f t="shared" si="309"/>
        <v>1</v>
      </c>
      <c r="AC4758" s="1" t="str">
        <f t="shared" si="310"/>
        <v>1900</v>
      </c>
    </row>
    <row r="4759" spans="2:29" x14ac:dyDescent="0.25">
      <c r="B4759" s="1">
        <f t="shared" si="307"/>
        <v>0</v>
      </c>
      <c r="D4759" s="95" t="str">
        <f t="shared" si="308"/>
        <v/>
      </c>
      <c r="E4759" s="69"/>
      <c r="F4759" s="70"/>
      <c r="G4759" s="4"/>
      <c r="H4759" s="71"/>
      <c r="I4759" s="71"/>
      <c r="J4759" s="70"/>
      <c r="K4759" s="70"/>
      <c r="L4759" s="70"/>
      <c r="M4759" s="70"/>
      <c r="N4759" s="70"/>
      <c r="O4759" s="70"/>
      <c r="P4759" s="70"/>
      <c r="Q4759" s="70"/>
      <c r="R4759" s="70"/>
      <c r="S4759" s="86"/>
      <c r="T4759" s="70"/>
      <c r="Z4759" s="68">
        <f t="shared" si="309"/>
        <v>1</v>
      </c>
      <c r="AC4759" s="1" t="str">
        <f t="shared" si="310"/>
        <v>1900</v>
      </c>
    </row>
    <row r="4760" spans="2:29" x14ac:dyDescent="0.25">
      <c r="B4760" s="1">
        <f t="shared" si="307"/>
        <v>0</v>
      </c>
      <c r="D4760" s="95" t="str">
        <f t="shared" si="308"/>
        <v/>
      </c>
      <c r="E4760" s="69"/>
      <c r="F4760" s="70"/>
      <c r="G4760" s="4"/>
      <c r="H4760" s="71"/>
      <c r="I4760" s="71"/>
      <c r="J4760" s="70"/>
      <c r="K4760" s="70"/>
      <c r="L4760" s="70"/>
      <c r="M4760" s="70"/>
      <c r="N4760" s="70"/>
      <c r="O4760" s="70"/>
      <c r="P4760" s="70"/>
      <c r="Q4760" s="70"/>
      <c r="R4760" s="70"/>
      <c r="S4760" s="86"/>
      <c r="T4760" s="70"/>
      <c r="Z4760" s="68">
        <f t="shared" si="309"/>
        <v>1</v>
      </c>
      <c r="AC4760" s="1" t="str">
        <f t="shared" si="310"/>
        <v>1900</v>
      </c>
    </row>
    <row r="4761" spans="2:29" x14ac:dyDescent="0.25">
      <c r="B4761" s="1">
        <f t="shared" si="307"/>
        <v>0</v>
      </c>
      <c r="D4761" s="95" t="str">
        <f t="shared" si="308"/>
        <v/>
      </c>
      <c r="E4761" s="69"/>
      <c r="F4761" s="70"/>
      <c r="G4761" s="4"/>
      <c r="H4761" s="71"/>
      <c r="I4761" s="71"/>
      <c r="J4761" s="70"/>
      <c r="K4761" s="70"/>
      <c r="L4761" s="70"/>
      <c r="M4761" s="70"/>
      <c r="N4761" s="70"/>
      <c r="O4761" s="70"/>
      <c r="P4761" s="70"/>
      <c r="Q4761" s="70"/>
      <c r="R4761" s="70"/>
      <c r="S4761" s="86"/>
      <c r="T4761" s="70"/>
      <c r="Z4761" s="68">
        <f t="shared" si="309"/>
        <v>1</v>
      </c>
      <c r="AC4761" s="1" t="str">
        <f t="shared" si="310"/>
        <v>1900</v>
      </c>
    </row>
    <row r="4762" spans="2:29" x14ac:dyDescent="0.25">
      <c r="B4762" s="1">
        <f t="shared" si="307"/>
        <v>0</v>
      </c>
      <c r="D4762" s="95" t="str">
        <f t="shared" si="308"/>
        <v/>
      </c>
      <c r="E4762" s="69"/>
      <c r="F4762" s="70"/>
      <c r="G4762" s="4"/>
      <c r="H4762" s="71"/>
      <c r="I4762" s="71"/>
      <c r="J4762" s="70"/>
      <c r="K4762" s="70"/>
      <c r="L4762" s="70"/>
      <c r="M4762" s="70"/>
      <c r="N4762" s="70"/>
      <c r="O4762" s="70"/>
      <c r="P4762" s="70"/>
      <c r="Q4762" s="70"/>
      <c r="R4762" s="70"/>
      <c r="S4762" s="86"/>
      <c r="T4762" s="70"/>
      <c r="Z4762" s="68">
        <f t="shared" si="309"/>
        <v>1</v>
      </c>
      <c r="AC4762" s="1" t="str">
        <f t="shared" si="310"/>
        <v>1900</v>
      </c>
    </row>
    <row r="4763" spans="2:29" x14ac:dyDescent="0.25">
      <c r="B4763" s="1">
        <f t="shared" si="307"/>
        <v>0</v>
      </c>
      <c r="D4763" s="95" t="str">
        <f t="shared" si="308"/>
        <v/>
      </c>
      <c r="E4763" s="69"/>
      <c r="F4763" s="70"/>
      <c r="G4763" s="4"/>
      <c r="H4763" s="71"/>
      <c r="I4763" s="71"/>
      <c r="J4763" s="70"/>
      <c r="K4763" s="70"/>
      <c r="L4763" s="70"/>
      <c r="M4763" s="70"/>
      <c r="N4763" s="70"/>
      <c r="O4763" s="70"/>
      <c r="P4763" s="70"/>
      <c r="Q4763" s="70"/>
      <c r="R4763" s="70"/>
      <c r="S4763" s="86"/>
      <c r="T4763" s="70"/>
      <c r="Z4763" s="68">
        <f t="shared" si="309"/>
        <v>1</v>
      </c>
      <c r="AC4763" s="1" t="str">
        <f t="shared" si="310"/>
        <v>1900</v>
      </c>
    </row>
    <row r="4764" spans="2:29" x14ac:dyDescent="0.25">
      <c r="B4764" s="1">
        <f t="shared" si="307"/>
        <v>0</v>
      </c>
      <c r="D4764" s="95" t="str">
        <f t="shared" si="308"/>
        <v/>
      </c>
      <c r="E4764" s="69"/>
      <c r="F4764" s="70"/>
      <c r="G4764" s="4"/>
      <c r="H4764" s="71"/>
      <c r="I4764" s="71"/>
      <c r="J4764" s="70"/>
      <c r="K4764" s="70"/>
      <c r="L4764" s="70"/>
      <c r="M4764" s="70"/>
      <c r="N4764" s="70"/>
      <c r="O4764" s="70"/>
      <c r="P4764" s="70"/>
      <c r="Q4764" s="70"/>
      <c r="R4764" s="70"/>
      <c r="S4764" s="86"/>
      <c r="T4764" s="70"/>
      <c r="Z4764" s="68">
        <f t="shared" si="309"/>
        <v>1</v>
      </c>
      <c r="AC4764" s="1" t="str">
        <f t="shared" si="310"/>
        <v>1900</v>
      </c>
    </row>
    <row r="4765" spans="2:29" x14ac:dyDescent="0.25">
      <c r="B4765" s="1">
        <f t="shared" si="307"/>
        <v>0</v>
      </c>
      <c r="D4765" s="95" t="str">
        <f t="shared" si="308"/>
        <v/>
      </c>
      <c r="E4765" s="69"/>
      <c r="F4765" s="70"/>
      <c r="G4765" s="4"/>
      <c r="H4765" s="71"/>
      <c r="I4765" s="71"/>
      <c r="J4765" s="70"/>
      <c r="K4765" s="70"/>
      <c r="L4765" s="70"/>
      <c r="M4765" s="70"/>
      <c r="N4765" s="70"/>
      <c r="O4765" s="70"/>
      <c r="P4765" s="70"/>
      <c r="Q4765" s="70"/>
      <c r="R4765" s="70"/>
      <c r="S4765" s="86"/>
      <c r="T4765" s="70"/>
      <c r="Z4765" s="68">
        <f t="shared" si="309"/>
        <v>1</v>
      </c>
      <c r="AC4765" s="1" t="str">
        <f t="shared" si="310"/>
        <v>1900</v>
      </c>
    </row>
    <row r="4766" spans="2:29" x14ac:dyDescent="0.25">
      <c r="B4766" s="1">
        <f t="shared" si="307"/>
        <v>0</v>
      </c>
      <c r="D4766" s="95" t="str">
        <f t="shared" si="308"/>
        <v/>
      </c>
      <c r="E4766" s="69"/>
      <c r="F4766" s="70"/>
      <c r="G4766" s="4"/>
      <c r="H4766" s="71"/>
      <c r="I4766" s="71"/>
      <c r="J4766" s="70"/>
      <c r="K4766" s="70"/>
      <c r="L4766" s="70"/>
      <c r="M4766" s="70"/>
      <c r="N4766" s="70"/>
      <c r="O4766" s="70"/>
      <c r="P4766" s="70"/>
      <c r="Q4766" s="70"/>
      <c r="R4766" s="70"/>
      <c r="S4766" s="86"/>
      <c r="T4766" s="70"/>
      <c r="Z4766" s="68">
        <f t="shared" si="309"/>
        <v>1</v>
      </c>
      <c r="AC4766" s="1" t="str">
        <f t="shared" si="310"/>
        <v>1900</v>
      </c>
    </row>
    <row r="4767" spans="2:29" x14ac:dyDescent="0.25">
      <c r="B4767" s="1">
        <f t="shared" si="307"/>
        <v>0</v>
      </c>
      <c r="D4767" s="95" t="str">
        <f t="shared" si="308"/>
        <v/>
      </c>
      <c r="E4767" s="69"/>
      <c r="F4767" s="70"/>
      <c r="G4767" s="4"/>
      <c r="H4767" s="71"/>
      <c r="I4767" s="71"/>
      <c r="J4767" s="70"/>
      <c r="K4767" s="70"/>
      <c r="L4767" s="70"/>
      <c r="M4767" s="70"/>
      <c r="N4767" s="70"/>
      <c r="O4767" s="70"/>
      <c r="P4767" s="70"/>
      <c r="Q4767" s="70"/>
      <c r="R4767" s="70"/>
      <c r="S4767" s="86"/>
      <c r="T4767" s="70"/>
      <c r="Z4767" s="68">
        <f t="shared" si="309"/>
        <v>1</v>
      </c>
      <c r="AC4767" s="1" t="str">
        <f t="shared" si="310"/>
        <v>1900</v>
      </c>
    </row>
    <row r="4768" spans="2:29" x14ac:dyDescent="0.25">
      <c r="B4768" s="1">
        <f t="shared" si="307"/>
        <v>0</v>
      </c>
      <c r="D4768" s="95" t="str">
        <f t="shared" si="308"/>
        <v/>
      </c>
      <c r="E4768" s="69"/>
      <c r="F4768" s="70"/>
      <c r="G4768" s="4"/>
      <c r="H4768" s="71"/>
      <c r="I4768" s="71"/>
      <c r="J4768" s="70"/>
      <c r="K4768" s="70"/>
      <c r="L4768" s="70"/>
      <c r="M4768" s="70"/>
      <c r="N4768" s="70"/>
      <c r="O4768" s="70"/>
      <c r="P4768" s="70"/>
      <c r="Q4768" s="70"/>
      <c r="R4768" s="70"/>
      <c r="S4768" s="86"/>
      <c r="T4768" s="70"/>
      <c r="Z4768" s="68">
        <f t="shared" si="309"/>
        <v>1</v>
      </c>
      <c r="AC4768" s="1" t="str">
        <f t="shared" si="310"/>
        <v>1900</v>
      </c>
    </row>
    <row r="4769" spans="2:29" x14ac:dyDescent="0.25">
      <c r="B4769" s="1">
        <f t="shared" si="307"/>
        <v>0</v>
      </c>
      <c r="D4769" s="95" t="str">
        <f t="shared" si="308"/>
        <v/>
      </c>
      <c r="E4769" s="69"/>
      <c r="F4769" s="70"/>
      <c r="G4769" s="4"/>
      <c r="H4769" s="71"/>
      <c r="I4769" s="71"/>
      <c r="J4769" s="70"/>
      <c r="K4769" s="70"/>
      <c r="L4769" s="70"/>
      <c r="M4769" s="70"/>
      <c r="N4769" s="70"/>
      <c r="O4769" s="70"/>
      <c r="P4769" s="70"/>
      <c r="Q4769" s="70"/>
      <c r="R4769" s="70"/>
      <c r="S4769" s="86"/>
      <c r="T4769" s="70"/>
      <c r="Z4769" s="68">
        <f t="shared" si="309"/>
        <v>1</v>
      </c>
      <c r="AC4769" s="1" t="str">
        <f t="shared" si="310"/>
        <v>1900</v>
      </c>
    </row>
    <row r="4770" spans="2:29" x14ac:dyDescent="0.25">
      <c r="B4770" s="1">
        <f t="shared" si="307"/>
        <v>0</v>
      </c>
      <c r="D4770" s="95" t="str">
        <f t="shared" si="308"/>
        <v/>
      </c>
      <c r="E4770" s="69"/>
      <c r="F4770" s="70"/>
      <c r="G4770" s="4"/>
      <c r="H4770" s="71"/>
      <c r="I4770" s="71"/>
      <c r="J4770" s="70"/>
      <c r="K4770" s="70"/>
      <c r="L4770" s="70"/>
      <c r="M4770" s="70"/>
      <c r="N4770" s="70"/>
      <c r="O4770" s="70"/>
      <c r="P4770" s="70"/>
      <c r="Q4770" s="70"/>
      <c r="R4770" s="70"/>
      <c r="S4770" s="86"/>
      <c r="T4770" s="70"/>
      <c r="Z4770" s="68">
        <f t="shared" si="309"/>
        <v>1</v>
      </c>
      <c r="AC4770" s="1" t="str">
        <f t="shared" si="310"/>
        <v>1900</v>
      </c>
    </row>
    <row r="4771" spans="2:29" x14ac:dyDescent="0.25">
      <c r="B4771" s="1">
        <f t="shared" si="307"/>
        <v>0</v>
      </c>
      <c r="D4771" s="95" t="str">
        <f t="shared" si="308"/>
        <v/>
      </c>
      <c r="E4771" s="69"/>
      <c r="F4771" s="70"/>
      <c r="G4771" s="4"/>
      <c r="H4771" s="71"/>
      <c r="I4771" s="71"/>
      <c r="J4771" s="70"/>
      <c r="K4771" s="70"/>
      <c r="L4771" s="70"/>
      <c r="M4771" s="70"/>
      <c r="N4771" s="70"/>
      <c r="O4771" s="70"/>
      <c r="P4771" s="70"/>
      <c r="Q4771" s="70"/>
      <c r="R4771" s="70"/>
      <c r="S4771" s="86"/>
      <c r="T4771" s="70"/>
      <c r="Z4771" s="68">
        <f t="shared" si="309"/>
        <v>1</v>
      </c>
      <c r="AC4771" s="1" t="str">
        <f t="shared" si="310"/>
        <v>1900</v>
      </c>
    </row>
    <row r="4772" spans="2:29" x14ac:dyDescent="0.25">
      <c r="B4772" s="1">
        <f t="shared" si="307"/>
        <v>0</v>
      </c>
      <c r="D4772" s="95" t="str">
        <f t="shared" si="308"/>
        <v/>
      </c>
      <c r="E4772" s="69"/>
      <c r="F4772" s="70"/>
      <c r="G4772" s="4"/>
      <c r="H4772" s="71"/>
      <c r="I4772" s="71"/>
      <c r="J4772" s="70"/>
      <c r="K4772" s="70"/>
      <c r="L4772" s="70"/>
      <c r="M4772" s="70"/>
      <c r="N4772" s="70"/>
      <c r="O4772" s="70"/>
      <c r="P4772" s="70"/>
      <c r="Q4772" s="70"/>
      <c r="R4772" s="70"/>
      <c r="S4772" s="86"/>
      <c r="T4772" s="70"/>
      <c r="Z4772" s="68">
        <f t="shared" si="309"/>
        <v>1</v>
      </c>
      <c r="AC4772" s="1" t="str">
        <f t="shared" si="310"/>
        <v>1900</v>
      </c>
    </row>
    <row r="4773" spans="2:29" x14ac:dyDescent="0.25">
      <c r="B4773" s="1">
        <f t="shared" si="307"/>
        <v>0</v>
      </c>
      <c r="D4773" s="95" t="str">
        <f t="shared" si="308"/>
        <v/>
      </c>
      <c r="E4773" s="69"/>
      <c r="F4773" s="70"/>
      <c r="G4773" s="4"/>
      <c r="H4773" s="71"/>
      <c r="I4773" s="71"/>
      <c r="J4773" s="70"/>
      <c r="K4773" s="70"/>
      <c r="L4773" s="70"/>
      <c r="M4773" s="70"/>
      <c r="N4773" s="70"/>
      <c r="O4773" s="70"/>
      <c r="P4773" s="70"/>
      <c r="Q4773" s="70"/>
      <c r="R4773" s="70"/>
      <c r="S4773" s="86"/>
      <c r="T4773" s="70"/>
      <c r="Z4773" s="68">
        <f t="shared" si="309"/>
        <v>1</v>
      </c>
      <c r="AC4773" s="1" t="str">
        <f t="shared" si="310"/>
        <v>1900</v>
      </c>
    </row>
    <row r="4774" spans="2:29" x14ac:dyDescent="0.25">
      <c r="B4774" s="1">
        <f t="shared" si="307"/>
        <v>0</v>
      </c>
      <c r="D4774" s="95" t="str">
        <f t="shared" si="308"/>
        <v/>
      </c>
      <c r="E4774" s="69"/>
      <c r="F4774" s="70"/>
      <c r="G4774" s="4"/>
      <c r="H4774" s="71"/>
      <c r="I4774" s="71"/>
      <c r="J4774" s="70"/>
      <c r="K4774" s="70"/>
      <c r="L4774" s="70"/>
      <c r="M4774" s="70"/>
      <c r="N4774" s="70"/>
      <c r="O4774" s="70"/>
      <c r="P4774" s="70"/>
      <c r="Q4774" s="70"/>
      <c r="R4774" s="70"/>
      <c r="S4774" s="86"/>
      <c r="T4774" s="70"/>
      <c r="Z4774" s="68">
        <f t="shared" si="309"/>
        <v>1</v>
      </c>
      <c r="AC4774" s="1" t="str">
        <f t="shared" si="310"/>
        <v>1900</v>
      </c>
    </row>
    <row r="4775" spans="2:29" x14ac:dyDescent="0.25">
      <c r="B4775" s="1">
        <f t="shared" si="307"/>
        <v>0</v>
      </c>
      <c r="D4775" s="95" t="str">
        <f t="shared" si="308"/>
        <v/>
      </c>
      <c r="E4775" s="69"/>
      <c r="F4775" s="70"/>
      <c r="G4775" s="4"/>
      <c r="H4775" s="71"/>
      <c r="I4775" s="71"/>
      <c r="J4775" s="70"/>
      <c r="K4775" s="70"/>
      <c r="L4775" s="70"/>
      <c r="M4775" s="70"/>
      <c r="N4775" s="70"/>
      <c r="O4775" s="70"/>
      <c r="P4775" s="70"/>
      <c r="Q4775" s="70"/>
      <c r="R4775" s="70"/>
      <c r="S4775" s="86"/>
      <c r="T4775" s="70"/>
      <c r="Z4775" s="68">
        <f t="shared" si="309"/>
        <v>1</v>
      </c>
      <c r="AC4775" s="1" t="str">
        <f t="shared" si="310"/>
        <v>1900</v>
      </c>
    </row>
    <row r="4776" spans="2:29" x14ac:dyDescent="0.25">
      <c r="B4776" s="1">
        <f t="shared" si="307"/>
        <v>0</v>
      </c>
      <c r="D4776" s="95" t="str">
        <f t="shared" si="308"/>
        <v/>
      </c>
      <c r="E4776" s="69"/>
      <c r="F4776" s="70"/>
      <c r="G4776" s="4"/>
      <c r="H4776" s="71"/>
      <c r="I4776" s="71"/>
      <c r="J4776" s="70"/>
      <c r="K4776" s="70"/>
      <c r="L4776" s="70"/>
      <c r="M4776" s="70"/>
      <c r="N4776" s="70"/>
      <c r="O4776" s="70"/>
      <c r="P4776" s="70"/>
      <c r="Q4776" s="70"/>
      <c r="R4776" s="70"/>
      <c r="S4776" s="86"/>
      <c r="T4776" s="70"/>
      <c r="Z4776" s="68">
        <f t="shared" si="309"/>
        <v>1</v>
      </c>
      <c r="AC4776" s="1" t="str">
        <f t="shared" si="310"/>
        <v>1900</v>
      </c>
    </row>
    <row r="4777" spans="2:29" x14ac:dyDescent="0.25">
      <c r="B4777" s="1">
        <f t="shared" si="307"/>
        <v>0</v>
      </c>
      <c r="D4777" s="95" t="str">
        <f t="shared" si="308"/>
        <v/>
      </c>
      <c r="E4777" s="69"/>
      <c r="F4777" s="70"/>
      <c r="G4777" s="4"/>
      <c r="H4777" s="71"/>
      <c r="I4777" s="71"/>
      <c r="J4777" s="70"/>
      <c r="K4777" s="70"/>
      <c r="L4777" s="70"/>
      <c r="M4777" s="70"/>
      <c r="N4777" s="70"/>
      <c r="O4777" s="70"/>
      <c r="P4777" s="70"/>
      <c r="Q4777" s="70"/>
      <c r="R4777" s="70"/>
      <c r="S4777" s="86"/>
      <c r="T4777" s="70"/>
      <c r="Z4777" s="68">
        <f t="shared" si="309"/>
        <v>1</v>
      </c>
      <c r="AC4777" s="1" t="str">
        <f t="shared" si="310"/>
        <v>1900</v>
      </c>
    </row>
    <row r="4778" spans="2:29" x14ac:dyDescent="0.25">
      <c r="B4778" s="1">
        <f t="shared" si="307"/>
        <v>0</v>
      </c>
      <c r="D4778" s="95" t="str">
        <f t="shared" si="308"/>
        <v/>
      </c>
      <c r="E4778" s="69"/>
      <c r="F4778" s="70"/>
      <c r="G4778" s="4"/>
      <c r="H4778" s="71"/>
      <c r="I4778" s="71"/>
      <c r="J4778" s="70"/>
      <c r="K4778" s="70"/>
      <c r="L4778" s="70"/>
      <c r="M4778" s="70"/>
      <c r="N4778" s="70"/>
      <c r="O4778" s="70"/>
      <c r="P4778" s="70"/>
      <c r="Q4778" s="70"/>
      <c r="R4778" s="70"/>
      <c r="S4778" s="86"/>
      <c r="T4778" s="70"/>
      <c r="Z4778" s="68">
        <f t="shared" si="309"/>
        <v>1</v>
      </c>
      <c r="AC4778" s="1" t="str">
        <f t="shared" si="310"/>
        <v>1900</v>
      </c>
    </row>
    <row r="4779" spans="2:29" x14ac:dyDescent="0.25">
      <c r="B4779" s="1">
        <f t="shared" si="307"/>
        <v>0</v>
      </c>
      <c r="D4779" s="95" t="str">
        <f t="shared" si="308"/>
        <v/>
      </c>
      <c r="E4779" s="69"/>
      <c r="F4779" s="70"/>
      <c r="G4779" s="4"/>
      <c r="H4779" s="71"/>
      <c r="I4779" s="71"/>
      <c r="J4779" s="70"/>
      <c r="K4779" s="70"/>
      <c r="L4779" s="70"/>
      <c r="M4779" s="70"/>
      <c r="N4779" s="70"/>
      <c r="O4779" s="70"/>
      <c r="P4779" s="70"/>
      <c r="Q4779" s="70"/>
      <c r="R4779" s="70"/>
      <c r="S4779" s="86"/>
      <c r="T4779" s="70"/>
      <c r="Z4779" s="68">
        <f t="shared" si="309"/>
        <v>1</v>
      </c>
      <c r="AC4779" s="1" t="str">
        <f t="shared" si="310"/>
        <v>1900</v>
      </c>
    </row>
    <row r="4780" spans="2:29" x14ac:dyDescent="0.25">
      <c r="B4780" s="1">
        <f t="shared" si="307"/>
        <v>0</v>
      </c>
      <c r="D4780" s="95" t="str">
        <f t="shared" si="308"/>
        <v/>
      </c>
      <c r="E4780" s="69"/>
      <c r="F4780" s="70"/>
      <c r="G4780" s="4"/>
      <c r="H4780" s="71"/>
      <c r="I4780" s="71"/>
      <c r="J4780" s="70"/>
      <c r="K4780" s="70"/>
      <c r="L4780" s="70"/>
      <c r="M4780" s="70"/>
      <c r="N4780" s="70"/>
      <c r="O4780" s="70"/>
      <c r="P4780" s="70"/>
      <c r="Q4780" s="70"/>
      <c r="R4780" s="70"/>
      <c r="S4780" s="86"/>
      <c r="T4780" s="70"/>
      <c r="Z4780" s="68">
        <f t="shared" si="309"/>
        <v>1</v>
      </c>
      <c r="AC4780" s="1" t="str">
        <f t="shared" si="310"/>
        <v>1900</v>
      </c>
    </row>
    <row r="4781" spans="2:29" x14ac:dyDescent="0.25">
      <c r="B4781" s="1">
        <f t="shared" si="307"/>
        <v>0</v>
      </c>
      <c r="D4781" s="95" t="str">
        <f t="shared" si="308"/>
        <v/>
      </c>
      <c r="E4781" s="69"/>
      <c r="F4781" s="70"/>
      <c r="G4781" s="4"/>
      <c r="H4781" s="71"/>
      <c r="I4781" s="71"/>
      <c r="J4781" s="70"/>
      <c r="K4781" s="70"/>
      <c r="L4781" s="70"/>
      <c r="M4781" s="70"/>
      <c r="N4781" s="70"/>
      <c r="O4781" s="70"/>
      <c r="P4781" s="70"/>
      <c r="Q4781" s="70"/>
      <c r="R4781" s="70"/>
      <c r="S4781" s="86"/>
      <c r="T4781" s="70"/>
      <c r="Z4781" s="68">
        <f t="shared" si="309"/>
        <v>1</v>
      </c>
      <c r="AC4781" s="1" t="str">
        <f t="shared" si="310"/>
        <v>1900</v>
      </c>
    </row>
    <row r="4782" spans="2:29" x14ac:dyDescent="0.25">
      <c r="B4782" s="1">
        <f t="shared" si="307"/>
        <v>0</v>
      </c>
      <c r="D4782" s="95" t="str">
        <f t="shared" si="308"/>
        <v/>
      </c>
      <c r="E4782" s="69"/>
      <c r="F4782" s="70"/>
      <c r="G4782" s="4"/>
      <c r="H4782" s="71"/>
      <c r="I4782" s="71"/>
      <c r="J4782" s="70"/>
      <c r="K4782" s="70"/>
      <c r="L4782" s="70"/>
      <c r="M4782" s="70"/>
      <c r="N4782" s="70"/>
      <c r="O4782" s="70"/>
      <c r="P4782" s="70"/>
      <c r="Q4782" s="70"/>
      <c r="R4782" s="70"/>
      <c r="S4782" s="86"/>
      <c r="T4782" s="70"/>
      <c r="Z4782" s="68">
        <f t="shared" si="309"/>
        <v>1</v>
      </c>
      <c r="AC4782" s="1" t="str">
        <f t="shared" si="310"/>
        <v>1900</v>
      </c>
    </row>
    <row r="4783" spans="2:29" x14ac:dyDescent="0.25">
      <c r="B4783" s="1">
        <f t="shared" si="307"/>
        <v>0</v>
      </c>
      <c r="D4783" s="95" t="str">
        <f t="shared" si="308"/>
        <v/>
      </c>
      <c r="E4783" s="69"/>
      <c r="F4783" s="70"/>
      <c r="G4783" s="4"/>
      <c r="H4783" s="71"/>
      <c r="I4783" s="71"/>
      <c r="J4783" s="70"/>
      <c r="K4783" s="70"/>
      <c r="L4783" s="70"/>
      <c r="M4783" s="70"/>
      <c r="N4783" s="70"/>
      <c r="O4783" s="70"/>
      <c r="P4783" s="70"/>
      <c r="Q4783" s="70"/>
      <c r="R4783" s="70"/>
      <c r="S4783" s="86"/>
      <c r="T4783" s="70"/>
      <c r="Z4783" s="68">
        <f t="shared" si="309"/>
        <v>1</v>
      </c>
      <c r="AC4783" s="1" t="str">
        <f t="shared" si="310"/>
        <v>1900</v>
      </c>
    </row>
    <row r="4784" spans="2:29" x14ac:dyDescent="0.25">
      <c r="B4784" s="1">
        <f t="shared" si="307"/>
        <v>0</v>
      </c>
      <c r="D4784" s="95" t="str">
        <f t="shared" si="308"/>
        <v/>
      </c>
      <c r="E4784" s="69"/>
      <c r="F4784" s="70"/>
      <c r="G4784" s="4"/>
      <c r="H4784" s="71"/>
      <c r="I4784" s="71"/>
      <c r="J4784" s="70"/>
      <c r="K4784" s="70"/>
      <c r="L4784" s="70"/>
      <c r="M4784" s="70"/>
      <c r="N4784" s="70"/>
      <c r="O4784" s="70"/>
      <c r="P4784" s="70"/>
      <c r="Q4784" s="70"/>
      <c r="R4784" s="70"/>
      <c r="S4784" s="86"/>
      <c r="T4784" s="70"/>
      <c r="Z4784" s="68">
        <f t="shared" si="309"/>
        <v>1</v>
      </c>
      <c r="AC4784" s="1" t="str">
        <f t="shared" si="310"/>
        <v>1900</v>
      </c>
    </row>
    <row r="4785" spans="2:29" x14ac:dyDescent="0.25">
      <c r="B4785" s="1">
        <f t="shared" si="307"/>
        <v>0</v>
      </c>
      <c r="D4785" s="95" t="str">
        <f t="shared" si="308"/>
        <v/>
      </c>
      <c r="E4785" s="69"/>
      <c r="F4785" s="70"/>
      <c r="G4785" s="4"/>
      <c r="H4785" s="71"/>
      <c r="I4785" s="71"/>
      <c r="J4785" s="70"/>
      <c r="K4785" s="70"/>
      <c r="L4785" s="70"/>
      <c r="M4785" s="70"/>
      <c r="N4785" s="70"/>
      <c r="O4785" s="70"/>
      <c r="P4785" s="70"/>
      <c r="Q4785" s="70"/>
      <c r="R4785" s="70"/>
      <c r="S4785" s="86"/>
      <c r="T4785" s="70"/>
      <c r="Z4785" s="68">
        <f t="shared" si="309"/>
        <v>1</v>
      </c>
      <c r="AC4785" s="1" t="str">
        <f t="shared" si="310"/>
        <v>1900</v>
      </c>
    </row>
    <row r="4786" spans="2:29" x14ac:dyDescent="0.25">
      <c r="B4786" s="1">
        <f t="shared" si="307"/>
        <v>0</v>
      </c>
      <c r="D4786" s="95" t="str">
        <f t="shared" si="308"/>
        <v/>
      </c>
      <c r="E4786" s="69"/>
      <c r="F4786" s="70"/>
      <c r="G4786" s="4"/>
      <c r="H4786" s="71"/>
      <c r="I4786" s="71"/>
      <c r="J4786" s="70"/>
      <c r="K4786" s="70"/>
      <c r="L4786" s="70"/>
      <c r="M4786" s="70"/>
      <c r="N4786" s="70"/>
      <c r="O4786" s="70"/>
      <c r="P4786" s="70"/>
      <c r="Q4786" s="70"/>
      <c r="R4786" s="70"/>
      <c r="S4786" s="86"/>
      <c r="T4786" s="70"/>
      <c r="Z4786" s="68">
        <f t="shared" si="309"/>
        <v>1</v>
      </c>
      <c r="AC4786" s="1" t="str">
        <f t="shared" si="310"/>
        <v>1900</v>
      </c>
    </row>
    <row r="4787" spans="2:29" x14ac:dyDescent="0.25">
      <c r="B4787" s="1">
        <f t="shared" si="307"/>
        <v>0</v>
      </c>
      <c r="D4787" s="95" t="str">
        <f t="shared" si="308"/>
        <v/>
      </c>
      <c r="E4787" s="69"/>
      <c r="F4787" s="70"/>
      <c r="G4787" s="4"/>
      <c r="H4787" s="71"/>
      <c r="I4787" s="71"/>
      <c r="J4787" s="70"/>
      <c r="K4787" s="70"/>
      <c r="L4787" s="70"/>
      <c r="M4787" s="70"/>
      <c r="N4787" s="70"/>
      <c r="O4787" s="70"/>
      <c r="P4787" s="70"/>
      <c r="Q4787" s="70"/>
      <c r="R4787" s="70"/>
      <c r="S4787" s="86"/>
      <c r="T4787" s="70"/>
      <c r="Z4787" s="68">
        <f t="shared" si="309"/>
        <v>1</v>
      </c>
      <c r="AC4787" s="1" t="str">
        <f t="shared" si="310"/>
        <v>1900</v>
      </c>
    </row>
    <row r="4788" spans="2:29" x14ac:dyDescent="0.25">
      <c r="B4788" s="1">
        <f t="shared" si="307"/>
        <v>0</v>
      </c>
      <c r="D4788" s="95" t="str">
        <f t="shared" si="308"/>
        <v/>
      </c>
      <c r="E4788" s="69"/>
      <c r="F4788" s="70"/>
      <c r="G4788" s="4"/>
      <c r="H4788" s="71"/>
      <c r="I4788" s="71"/>
      <c r="J4788" s="70"/>
      <c r="K4788" s="70"/>
      <c r="L4788" s="70"/>
      <c r="M4788" s="70"/>
      <c r="N4788" s="70"/>
      <c r="O4788" s="70"/>
      <c r="P4788" s="70"/>
      <c r="Q4788" s="70"/>
      <c r="R4788" s="70"/>
      <c r="S4788" s="86"/>
      <c r="T4788" s="70"/>
      <c r="Z4788" s="68">
        <f t="shared" si="309"/>
        <v>1</v>
      </c>
      <c r="AC4788" s="1" t="str">
        <f t="shared" si="310"/>
        <v>1900</v>
      </c>
    </row>
    <row r="4789" spans="2:29" x14ac:dyDescent="0.25">
      <c r="B4789" s="1">
        <f t="shared" si="307"/>
        <v>0</v>
      </c>
      <c r="D4789" s="95" t="str">
        <f t="shared" si="308"/>
        <v/>
      </c>
      <c r="E4789" s="69"/>
      <c r="F4789" s="70"/>
      <c r="G4789" s="4"/>
      <c r="H4789" s="71"/>
      <c r="I4789" s="71"/>
      <c r="J4789" s="70"/>
      <c r="K4789" s="70"/>
      <c r="L4789" s="70"/>
      <c r="M4789" s="70"/>
      <c r="N4789" s="70"/>
      <c r="O4789" s="70"/>
      <c r="P4789" s="70"/>
      <c r="Q4789" s="70"/>
      <c r="R4789" s="70"/>
      <c r="S4789" s="86"/>
      <c r="T4789" s="70"/>
      <c r="Z4789" s="68">
        <f t="shared" si="309"/>
        <v>1</v>
      </c>
      <c r="AC4789" s="1" t="str">
        <f t="shared" si="310"/>
        <v>1900</v>
      </c>
    </row>
    <row r="4790" spans="2:29" x14ac:dyDescent="0.25">
      <c r="B4790" s="1">
        <f t="shared" si="307"/>
        <v>0</v>
      </c>
      <c r="D4790" s="95" t="str">
        <f t="shared" si="308"/>
        <v/>
      </c>
      <c r="E4790" s="69"/>
      <c r="F4790" s="70"/>
      <c r="G4790" s="4"/>
      <c r="H4790" s="71"/>
      <c r="I4790" s="71"/>
      <c r="J4790" s="70"/>
      <c r="K4790" s="70"/>
      <c r="L4790" s="70"/>
      <c r="M4790" s="70"/>
      <c r="N4790" s="70"/>
      <c r="O4790" s="70"/>
      <c r="P4790" s="70"/>
      <c r="Q4790" s="70"/>
      <c r="R4790" s="70"/>
      <c r="S4790" s="86"/>
      <c r="T4790" s="70"/>
      <c r="Z4790" s="68">
        <f t="shared" si="309"/>
        <v>1</v>
      </c>
      <c r="AC4790" s="1" t="str">
        <f t="shared" si="310"/>
        <v>1900</v>
      </c>
    </row>
    <row r="4791" spans="2:29" x14ac:dyDescent="0.25">
      <c r="B4791" s="1">
        <f t="shared" si="307"/>
        <v>0</v>
      </c>
      <c r="D4791" s="95" t="str">
        <f t="shared" si="308"/>
        <v/>
      </c>
      <c r="E4791" s="69"/>
      <c r="F4791" s="70"/>
      <c r="G4791" s="4"/>
      <c r="H4791" s="71"/>
      <c r="I4791" s="71"/>
      <c r="J4791" s="70"/>
      <c r="K4791" s="70"/>
      <c r="L4791" s="70"/>
      <c r="M4791" s="70"/>
      <c r="N4791" s="70"/>
      <c r="O4791" s="70"/>
      <c r="P4791" s="70"/>
      <c r="Q4791" s="70"/>
      <c r="R4791" s="70"/>
      <c r="S4791" s="86"/>
      <c r="T4791" s="70"/>
      <c r="Z4791" s="68">
        <f t="shared" si="309"/>
        <v>1</v>
      </c>
      <c r="AC4791" s="1" t="str">
        <f t="shared" si="310"/>
        <v>1900</v>
      </c>
    </row>
    <row r="4792" spans="2:29" x14ac:dyDescent="0.25">
      <c r="B4792" s="1">
        <f t="shared" si="307"/>
        <v>0</v>
      </c>
      <c r="D4792" s="95" t="str">
        <f t="shared" si="308"/>
        <v/>
      </c>
      <c r="E4792" s="69"/>
      <c r="F4792" s="70"/>
      <c r="G4792" s="4"/>
      <c r="H4792" s="71"/>
      <c r="I4792" s="71"/>
      <c r="J4792" s="70"/>
      <c r="K4792" s="70"/>
      <c r="L4792" s="70"/>
      <c r="M4792" s="70"/>
      <c r="N4792" s="70"/>
      <c r="O4792" s="70"/>
      <c r="P4792" s="70"/>
      <c r="Q4792" s="70"/>
      <c r="R4792" s="70"/>
      <c r="S4792" s="86"/>
      <c r="T4792" s="70"/>
      <c r="Z4792" s="68">
        <f t="shared" si="309"/>
        <v>1</v>
      </c>
      <c r="AC4792" s="1" t="str">
        <f t="shared" si="310"/>
        <v>1900</v>
      </c>
    </row>
    <row r="4793" spans="2:29" x14ac:dyDescent="0.25">
      <c r="B4793" s="1">
        <f t="shared" si="307"/>
        <v>0</v>
      </c>
      <c r="D4793" s="95" t="str">
        <f t="shared" si="308"/>
        <v/>
      </c>
      <c r="E4793" s="69"/>
      <c r="F4793" s="70"/>
      <c r="G4793" s="4"/>
      <c r="H4793" s="71"/>
      <c r="I4793" s="71"/>
      <c r="J4793" s="70"/>
      <c r="K4793" s="70"/>
      <c r="L4793" s="70"/>
      <c r="M4793" s="70"/>
      <c r="N4793" s="70"/>
      <c r="O4793" s="70"/>
      <c r="P4793" s="70"/>
      <c r="Q4793" s="70"/>
      <c r="R4793" s="70"/>
      <c r="S4793" s="86"/>
      <c r="T4793" s="70"/>
      <c r="Z4793" s="68">
        <f t="shared" si="309"/>
        <v>1</v>
      </c>
      <c r="AC4793" s="1" t="str">
        <f t="shared" si="310"/>
        <v>1900</v>
      </c>
    </row>
    <row r="4794" spans="2:29" x14ac:dyDescent="0.25">
      <c r="B4794" s="1">
        <f t="shared" si="307"/>
        <v>0</v>
      </c>
      <c r="D4794" s="95" t="str">
        <f t="shared" si="308"/>
        <v/>
      </c>
      <c r="E4794" s="69"/>
      <c r="F4794" s="70"/>
      <c r="G4794" s="4"/>
      <c r="H4794" s="71"/>
      <c r="I4794" s="71"/>
      <c r="J4794" s="70"/>
      <c r="K4794" s="70"/>
      <c r="L4794" s="70"/>
      <c r="M4794" s="70"/>
      <c r="N4794" s="70"/>
      <c r="O4794" s="70"/>
      <c r="P4794" s="70"/>
      <c r="Q4794" s="70"/>
      <c r="R4794" s="70"/>
      <c r="S4794" s="86"/>
      <c r="T4794" s="70"/>
      <c r="Z4794" s="68">
        <f t="shared" si="309"/>
        <v>1</v>
      </c>
      <c r="AC4794" s="1" t="str">
        <f t="shared" si="310"/>
        <v>1900</v>
      </c>
    </row>
    <row r="4795" spans="2:29" x14ac:dyDescent="0.25">
      <c r="B4795" s="1">
        <f t="shared" si="307"/>
        <v>0</v>
      </c>
      <c r="D4795" s="95" t="str">
        <f t="shared" si="308"/>
        <v/>
      </c>
      <c r="E4795" s="69"/>
      <c r="F4795" s="70"/>
      <c r="G4795" s="4"/>
      <c r="H4795" s="71"/>
      <c r="I4795" s="71"/>
      <c r="J4795" s="70"/>
      <c r="K4795" s="70"/>
      <c r="L4795" s="70"/>
      <c r="M4795" s="70"/>
      <c r="N4795" s="70"/>
      <c r="O4795" s="70"/>
      <c r="P4795" s="70"/>
      <c r="Q4795" s="70"/>
      <c r="R4795" s="70"/>
      <c r="S4795" s="86"/>
      <c r="T4795" s="70"/>
      <c r="Z4795" s="68">
        <f t="shared" si="309"/>
        <v>1</v>
      </c>
      <c r="AC4795" s="1" t="str">
        <f t="shared" si="310"/>
        <v>1900</v>
      </c>
    </row>
    <row r="4796" spans="2:29" x14ac:dyDescent="0.25">
      <c r="B4796" s="1">
        <f t="shared" si="307"/>
        <v>0</v>
      </c>
      <c r="D4796" s="95" t="str">
        <f t="shared" si="308"/>
        <v/>
      </c>
      <c r="E4796" s="69"/>
      <c r="F4796" s="70"/>
      <c r="G4796" s="4"/>
      <c r="H4796" s="71"/>
      <c r="I4796" s="71"/>
      <c r="J4796" s="70"/>
      <c r="K4796" s="70"/>
      <c r="L4796" s="70"/>
      <c r="M4796" s="70"/>
      <c r="N4796" s="70"/>
      <c r="O4796" s="70"/>
      <c r="P4796" s="70"/>
      <c r="Q4796" s="70"/>
      <c r="R4796" s="70"/>
      <c r="S4796" s="86"/>
      <c r="T4796" s="70"/>
      <c r="Z4796" s="68">
        <f t="shared" si="309"/>
        <v>1</v>
      </c>
      <c r="AC4796" s="1" t="str">
        <f t="shared" si="310"/>
        <v>1900</v>
      </c>
    </row>
    <row r="4797" spans="2:29" x14ac:dyDescent="0.25">
      <c r="B4797" s="1">
        <f t="shared" si="307"/>
        <v>0</v>
      </c>
      <c r="D4797" s="95" t="str">
        <f t="shared" si="308"/>
        <v/>
      </c>
      <c r="E4797" s="69"/>
      <c r="F4797" s="70"/>
      <c r="G4797" s="4"/>
      <c r="H4797" s="71"/>
      <c r="I4797" s="71"/>
      <c r="J4797" s="70"/>
      <c r="K4797" s="70"/>
      <c r="L4797" s="70"/>
      <c r="M4797" s="70"/>
      <c r="N4797" s="70"/>
      <c r="O4797" s="70"/>
      <c r="P4797" s="70"/>
      <c r="Q4797" s="70"/>
      <c r="R4797" s="70"/>
      <c r="S4797" s="86"/>
      <c r="T4797" s="70"/>
      <c r="Z4797" s="68">
        <f t="shared" si="309"/>
        <v>1</v>
      </c>
      <c r="AC4797" s="1" t="str">
        <f t="shared" si="310"/>
        <v>1900</v>
      </c>
    </row>
    <row r="4798" spans="2:29" x14ac:dyDescent="0.25">
      <c r="B4798" s="1">
        <f t="shared" si="307"/>
        <v>0</v>
      </c>
      <c r="D4798" s="95" t="str">
        <f t="shared" si="308"/>
        <v/>
      </c>
      <c r="E4798" s="69"/>
      <c r="F4798" s="70"/>
      <c r="G4798" s="4"/>
      <c r="H4798" s="71"/>
      <c r="I4798" s="71"/>
      <c r="J4798" s="70"/>
      <c r="K4798" s="70"/>
      <c r="L4798" s="70"/>
      <c r="M4798" s="70"/>
      <c r="N4798" s="70"/>
      <c r="O4798" s="70"/>
      <c r="P4798" s="70"/>
      <c r="Q4798" s="70"/>
      <c r="R4798" s="70"/>
      <c r="S4798" s="86"/>
      <c r="T4798" s="70"/>
      <c r="Z4798" s="68">
        <f t="shared" si="309"/>
        <v>1</v>
      </c>
      <c r="AC4798" s="1" t="str">
        <f t="shared" si="310"/>
        <v>1900</v>
      </c>
    </row>
    <row r="4799" spans="2:29" x14ac:dyDescent="0.25">
      <c r="B4799" s="1">
        <f t="shared" si="307"/>
        <v>0</v>
      </c>
      <c r="D4799" s="95" t="str">
        <f t="shared" si="308"/>
        <v/>
      </c>
      <c r="E4799" s="69"/>
      <c r="F4799" s="70"/>
      <c r="G4799" s="4"/>
      <c r="H4799" s="71"/>
      <c r="I4799" s="71"/>
      <c r="J4799" s="70"/>
      <c r="K4799" s="70"/>
      <c r="L4799" s="70"/>
      <c r="M4799" s="70"/>
      <c r="N4799" s="70"/>
      <c r="O4799" s="70"/>
      <c r="P4799" s="70"/>
      <c r="Q4799" s="70"/>
      <c r="R4799" s="70"/>
      <c r="S4799" s="86"/>
      <c r="T4799" s="70"/>
      <c r="Z4799" s="68">
        <f t="shared" si="309"/>
        <v>1</v>
      </c>
      <c r="AC4799" s="1" t="str">
        <f t="shared" si="310"/>
        <v>1900</v>
      </c>
    </row>
    <row r="4800" spans="2:29" x14ac:dyDescent="0.25">
      <c r="B4800" s="1">
        <f t="shared" si="307"/>
        <v>0</v>
      </c>
      <c r="D4800" s="95" t="str">
        <f t="shared" si="308"/>
        <v/>
      </c>
      <c r="E4800" s="69"/>
      <c r="F4800" s="70"/>
      <c r="G4800" s="4"/>
      <c r="H4800" s="71"/>
      <c r="I4800" s="71"/>
      <c r="J4800" s="70"/>
      <c r="K4800" s="70"/>
      <c r="L4800" s="70"/>
      <c r="M4800" s="70"/>
      <c r="N4800" s="70"/>
      <c r="O4800" s="70"/>
      <c r="P4800" s="70"/>
      <c r="Q4800" s="70"/>
      <c r="R4800" s="70"/>
      <c r="S4800" s="86"/>
      <c r="T4800" s="70"/>
      <c r="Z4800" s="68">
        <f t="shared" si="309"/>
        <v>1</v>
      </c>
      <c r="AC4800" s="1" t="str">
        <f t="shared" si="310"/>
        <v>1900</v>
      </c>
    </row>
    <row r="4801" spans="2:29" x14ac:dyDescent="0.25">
      <c r="B4801" s="1">
        <f t="shared" si="307"/>
        <v>0</v>
      </c>
      <c r="D4801" s="95" t="str">
        <f t="shared" si="308"/>
        <v/>
      </c>
      <c r="E4801" s="69"/>
      <c r="F4801" s="70"/>
      <c r="G4801" s="4"/>
      <c r="H4801" s="71"/>
      <c r="I4801" s="71"/>
      <c r="J4801" s="70"/>
      <c r="K4801" s="70"/>
      <c r="L4801" s="70"/>
      <c r="M4801" s="70"/>
      <c r="N4801" s="70"/>
      <c r="O4801" s="70"/>
      <c r="P4801" s="70"/>
      <c r="Q4801" s="70"/>
      <c r="R4801" s="70"/>
      <c r="S4801" s="86"/>
      <c r="T4801" s="70"/>
      <c r="Z4801" s="68">
        <f t="shared" si="309"/>
        <v>1</v>
      </c>
      <c r="AC4801" s="1" t="str">
        <f t="shared" si="310"/>
        <v>1900</v>
      </c>
    </row>
    <row r="4802" spans="2:29" x14ac:dyDescent="0.25">
      <c r="B4802" s="1">
        <f t="shared" si="307"/>
        <v>0</v>
      </c>
      <c r="D4802" s="95" t="str">
        <f t="shared" si="308"/>
        <v/>
      </c>
      <c r="E4802" s="69"/>
      <c r="F4802" s="70"/>
      <c r="G4802" s="4"/>
      <c r="H4802" s="71"/>
      <c r="I4802" s="71"/>
      <c r="J4802" s="70"/>
      <c r="K4802" s="70"/>
      <c r="L4802" s="70"/>
      <c r="M4802" s="70"/>
      <c r="N4802" s="70"/>
      <c r="O4802" s="70"/>
      <c r="P4802" s="70"/>
      <c r="Q4802" s="70"/>
      <c r="R4802" s="70"/>
      <c r="S4802" s="86"/>
      <c r="T4802" s="70"/>
      <c r="Z4802" s="68">
        <f t="shared" si="309"/>
        <v>1</v>
      </c>
      <c r="AC4802" s="1" t="str">
        <f t="shared" si="310"/>
        <v>1900</v>
      </c>
    </row>
    <row r="4803" spans="2:29" x14ac:dyDescent="0.25">
      <c r="B4803" s="1">
        <f t="shared" si="307"/>
        <v>0</v>
      </c>
      <c r="D4803" s="95" t="str">
        <f t="shared" si="308"/>
        <v/>
      </c>
      <c r="E4803" s="69"/>
      <c r="F4803" s="70"/>
      <c r="G4803" s="4"/>
      <c r="H4803" s="71"/>
      <c r="I4803" s="71"/>
      <c r="J4803" s="70"/>
      <c r="K4803" s="70"/>
      <c r="L4803" s="70"/>
      <c r="M4803" s="70"/>
      <c r="N4803" s="70"/>
      <c r="O4803" s="70"/>
      <c r="P4803" s="70"/>
      <c r="Q4803" s="70"/>
      <c r="R4803" s="70"/>
      <c r="S4803" s="86"/>
      <c r="T4803" s="70"/>
      <c r="Z4803" s="68">
        <f t="shared" si="309"/>
        <v>1</v>
      </c>
      <c r="AC4803" s="1" t="str">
        <f t="shared" si="310"/>
        <v>1900</v>
      </c>
    </row>
    <row r="4804" spans="2:29" x14ac:dyDescent="0.25">
      <c r="B4804" s="1">
        <f t="shared" ref="B4804:B4867" si="311">IF($B$1=YEAR(Z4804),D4804,0)</f>
        <v>0</v>
      </c>
      <c r="D4804" s="95" t="str">
        <f t="shared" ref="D4804:D4867" si="312">IF(Z4804&lt;&gt;$Y$2,IF(YEAR(Z4804)=YEAR(Z4803),D4803+1,1),"")</f>
        <v/>
      </c>
      <c r="E4804" s="69"/>
      <c r="F4804" s="70"/>
      <c r="G4804" s="4"/>
      <c r="H4804" s="71"/>
      <c r="I4804" s="71"/>
      <c r="J4804" s="70"/>
      <c r="K4804" s="70"/>
      <c r="L4804" s="70"/>
      <c r="M4804" s="70"/>
      <c r="N4804" s="70"/>
      <c r="O4804" s="70"/>
      <c r="P4804" s="70"/>
      <c r="Q4804" s="70"/>
      <c r="R4804" s="70"/>
      <c r="S4804" s="86"/>
      <c r="T4804" s="70"/>
      <c r="Z4804" s="68">
        <f t="shared" ref="Z4804:Z4867" si="313">IF(CONCATENATE(F4804,F4805,F4806,F4807,F4808,F4809)&lt;&gt;"",IF(AND(E4804&lt;&gt;0,ISNUMBER(E4804)=TRUE),E4804,Z4803),$Y$2)</f>
        <v>1</v>
      </c>
      <c r="AC4804" s="1" t="str">
        <f t="shared" si="310"/>
        <v>1900</v>
      </c>
    </row>
    <row r="4805" spans="2:29" x14ac:dyDescent="0.25">
      <c r="B4805" s="1">
        <f t="shared" si="311"/>
        <v>0</v>
      </c>
      <c r="D4805" s="95" t="str">
        <f t="shared" si="312"/>
        <v/>
      </c>
      <c r="E4805" s="69"/>
      <c r="F4805" s="70"/>
      <c r="G4805" s="4"/>
      <c r="H4805" s="71"/>
      <c r="I4805" s="71"/>
      <c r="J4805" s="70"/>
      <c r="K4805" s="70"/>
      <c r="L4805" s="70"/>
      <c r="M4805" s="70"/>
      <c r="N4805" s="70"/>
      <c r="O4805" s="70"/>
      <c r="P4805" s="70"/>
      <c r="Q4805" s="70"/>
      <c r="R4805" s="70"/>
      <c r="S4805" s="86"/>
      <c r="T4805" s="70"/>
      <c r="Z4805" s="68">
        <f t="shared" si="313"/>
        <v>1</v>
      </c>
      <c r="AC4805" s="1" t="str">
        <f t="shared" ref="AC4805:AC4868" si="314">YEAR(Z4805)&amp;F4805&amp;G4805</f>
        <v>1900</v>
      </c>
    </row>
    <row r="4806" spans="2:29" x14ac:dyDescent="0.25">
      <c r="B4806" s="1">
        <f t="shared" si="311"/>
        <v>0</v>
      </c>
      <c r="D4806" s="95" t="str">
        <f t="shared" si="312"/>
        <v/>
      </c>
      <c r="E4806" s="69"/>
      <c r="F4806" s="70"/>
      <c r="G4806" s="4"/>
      <c r="H4806" s="71"/>
      <c r="I4806" s="71"/>
      <c r="J4806" s="70"/>
      <c r="K4806" s="70"/>
      <c r="L4806" s="70"/>
      <c r="M4806" s="70"/>
      <c r="N4806" s="70"/>
      <c r="O4806" s="70"/>
      <c r="P4806" s="70"/>
      <c r="Q4806" s="70"/>
      <c r="R4806" s="70"/>
      <c r="S4806" s="86"/>
      <c r="T4806" s="70"/>
      <c r="Z4806" s="68">
        <f t="shared" si="313"/>
        <v>1</v>
      </c>
      <c r="AC4806" s="1" t="str">
        <f t="shared" si="314"/>
        <v>1900</v>
      </c>
    </row>
    <row r="4807" spans="2:29" x14ac:dyDescent="0.25">
      <c r="B4807" s="1">
        <f t="shared" si="311"/>
        <v>0</v>
      </c>
      <c r="D4807" s="95" t="str">
        <f t="shared" si="312"/>
        <v/>
      </c>
      <c r="E4807" s="69"/>
      <c r="F4807" s="70"/>
      <c r="G4807" s="4"/>
      <c r="H4807" s="71"/>
      <c r="I4807" s="71"/>
      <c r="J4807" s="70"/>
      <c r="K4807" s="70"/>
      <c r="L4807" s="70"/>
      <c r="M4807" s="70"/>
      <c r="N4807" s="70"/>
      <c r="O4807" s="70"/>
      <c r="P4807" s="70"/>
      <c r="Q4807" s="70"/>
      <c r="R4807" s="70"/>
      <c r="S4807" s="86"/>
      <c r="T4807" s="70"/>
      <c r="Z4807" s="68">
        <f t="shared" si="313"/>
        <v>1</v>
      </c>
      <c r="AC4807" s="1" t="str">
        <f t="shared" si="314"/>
        <v>1900</v>
      </c>
    </row>
    <row r="4808" spans="2:29" x14ac:dyDescent="0.25">
      <c r="B4808" s="1">
        <f t="shared" si="311"/>
        <v>0</v>
      </c>
      <c r="D4808" s="95" t="str">
        <f t="shared" si="312"/>
        <v/>
      </c>
      <c r="E4808" s="69"/>
      <c r="F4808" s="70"/>
      <c r="G4808" s="4"/>
      <c r="H4808" s="71"/>
      <c r="I4808" s="71"/>
      <c r="J4808" s="70"/>
      <c r="K4808" s="70"/>
      <c r="L4808" s="70"/>
      <c r="M4808" s="70"/>
      <c r="N4808" s="70"/>
      <c r="O4808" s="70"/>
      <c r="P4808" s="70"/>
      <c r="Q4808" s="70"/>
      <c r="R4808" s="70"/>
      <c r="S4808" s="86"/>
      <c r="T4808" s="70"/>
      <c r="Z4808" s="68">
        <f t="shared" si="313"/>
        <v>1</v>
      </c>
      <c r="AC4808" s="1" t="str">
        <f t="shared" si="314"/>
        <v>1900</v>
      </c>
    </row>
    <row r="4809" spans="2:29" x14ac:dyDescent="0.25">
      <c r="B4809" s="1">
        <f t="shared" si="311"/>
        <v>0</v>
      </c>
      <c r="D4809" s="95" t="str">
        <f t="shared" si="312"/>
        <v/>
      </c>
      <c r="E4809" s="69"/>
      <c r="F4809" s="70"/>
      <c r="G4809" s="4"/>
      <c r="H4809" s="71"/>
      <c r="I4809" s="71"/>
      <c r="J4809" s="70"/>
      <c r="K4809" s="70"/>
      <c r="L4809" s="70"/>
      <c r="M4809" s="70"/>
      <c r="N4809" s="70"/>
      <c r="O4809" s="70"/>
      <c r="P4809" s="70"/>
      <c r="Q4809" s="70"/>
      <c r="R4809" s="70"/>
      <c r="S4809" s="86"/>
      <c r="T4809" s="70"/>
      <c r="Z4809" s="68">
        <f t="shared" si="313"/>
        <v>1</v>
      </c>
      <c r="AC4809" s="1" t="str">
        <f t="shared" si="314"/>
        <v>1900</v>
      </c>
    </row>
    <row r="4810" spans="2:29" x14ac:dyDescent="0.25">
      <c r="B4810" s="1">
        <f t="shared" si="311"/>
        <v>0</v>
      </c>
      <c r="D4810" s="95" t="str">
        <f t="shared" si="312"/>
        <v/>
      </c>
      <c r="E4810" s="69"/>
      <c r="F4810" s="70"/>
      <c r="G4810" s="4"/>
      <c r="H4810" s="71"/>
      <c r="I4810" s="71"/>
      <c r="J4810" s="70"/>
      <c r="K4810" s="70"/>
      <c r="L4810" s="70"/>
      <c r="M4810" s="70"/>
      <c r="N4810" s="70"/>
      <c r="O4810" s="70"/>
      <c r="P4810" s="70"/>
      <c r="Q4810" s="70"/>
      <c r="R4810" s="70"/>
      <c r="S4810" s="86"/>
      <c r="T4810" s="70"/>
      <c r="Z4810" s="68">
        <f t="shared" si="313"/>
        <v>1</v>
      </c>
      <c r="AC4810" s="1" t="str">
        <f t="shared" si="314"/>
        <v>1900</v>
      </c>
    </row>
    <row r="4811" spans="2:29" x14ac:dyDescent="0.25">
      <c r="B4811" s="1">
        <f t="shared" si="311"/>
        <v>0</v>
      </c>
      <c r="D4811" s="95" t="str">
        <f t="shared" si="312"/>
        <v/>
      </c>
      <c r="E4811" s="69"/>
      <c r="F4811" s="70"/>
      <c r="G4811" s="4"/>
      <c r="H4811" s="71"/>
      <c r="I4811" s="71"/>
      <c r="J4811" s="70"/>
      <c r="K4811" s="70"/>
      <c r="L4811" s="70"/>
      <c r="M4811" s="70"/>
      <c r="N4811" s="70"/>
      <c r="O4811" s="70"/>
      <c r="P4811" s="70"/>
      <c r="Q4811" s="70"/>
      <c r="R4811" s="70"/>
      <c r="S4811" s="86"/>
      <c r="T4811" s="70"/>
      <c r="Z4811" s="68">
        <f t="shared" si="313"/>
        <v>1</v>
      </c>
      <c r="AC4811" s="1" t="str">
        <f t="shared" si="314"/>
        <v>1900</v>
      </c>
    </row>
    <row r="4812" spans="2:29" x14ac:dyDescent="0.25">
      <c r="B4812" s="1">
        <f t="shared" si="311"/>
        <v>0</v>
      </c>
      <c r="D4812" s="95" t="str">
        <f t="shared" si="312"/>
        <v/>
      </c>
      <c r="E4812" s="69"/>
      <c r="F4812" s="70"/>
      <c r="G4812" s="4"/>
      <c r="H4812" s="71"/>
      <c r="I4812" s="71"/>
      <c r="J4812" s="70"/>
      <c r="K4812" s="70"/>
      <c r="L4812" s="70"/>
      <c r="M4812" s="70"/>
      <c r="N4812" s="70"/>
      <c r="O4812" s="70"/>
      <c r="P4812" s="70"/>
      <c r="Q4812" s="70"/>
      <c r="R4812" s="70"/>
      <c r="S4812" s="86"/>
      <c r="T4812" s="70"/>
      <c r="Z4812" s="68">
        <f t="shared" si="313"/>
        <v>1</v>
      </c>
      <c r="AC4812" s="1" t="str">
        <f t="shared" si="314"/>
        <v>1900</v>
      </c>
    </row>
    <row r="4813" spans="2:29" x14ac:dyDescent="0.25">
      <c r="B4813" s="1">
        <f t="shared" si="311"/>
        <v>0</v>
      </c>
      <c r="D4813" s="95" t="str">
        <f t="shared" si="312"/>
        <v/>
      </c>
      <c r="E4813" s="69"/>
      <c r="F4813" s="70"/>
      <c r="G4813" s="4"/>
      <c r="H4813" s="71"/>
      <c r="I4813" s="71"/>
      <c r="J4813" s="70"/>
      <c r="K4813" s="70"/>
      <c r="L4813" s="70"/>
      <c r="M4813" s="70"/>
      <c r="N4813" s="70"/>
      <c r="O4813" s="70"/>
      <c r="P4813" s="70"/>
      <c r="Q4813" s="70"/>
      <c r="R4813" s="70"/>
      <c r="S4813" s="86"/>
      <c r="T4813" s="70"/>
      <c r="Z4813" s="68">
        <f t="shared" si="313"/>
        <v>1</v>
      </c>
      <c r="AC4813" s="1" t="str">
        <f t="shared" si="314"/>
        <v>1900</v>
      </c>
    </row>
    <row r="4814" spans="2:29" x14ac:dyDescent="0.25">
      <c r="B4814" s="1">
        <f t="shared" si="311"/>
        <v>0</v>
      </c>
      <c r="D4814" s="95" t="str">
        <f t="shared" si="312"/>
        <v/>
      </c>
      <c r="E4814" s="69"/>
      <c r="F4814" s="70"/>
      <c r="G4814" s="4"/>
      <c r="H4814" s="71"/>
      <c r="I4814" s="71"/>
      <c r="J4814" s="70"/>
      <c r="K4814" s="70"/>
      <c r="L4814" s="70"/>
      <c r="M4814" s="70"/>
      <c r="N4814" s="70"/>
      <c r="O4814" s="70"/>
      <c r="P4814" s="70"/>
      <c r="Q4814" s="70"/>
      <c r="R4814" s="70"/>
      <c r="S4814" s="86"/>
      <c r="T4814" s="70"/>
      <c r="Z4814" s="68">
        <f t="shared" si="313"/>
        <v>1</v>
      </c>
      <c r="AC4814" s="1" t="str">
        <f t="shared" si="314"/>
        <v>1900</v>
      </c>
    </row>
    <row r="4815" spans="2:29" x14ac:dyDescent="0.25">
      <c r="B4815" s="1">
        <f t="shared" si="311"/>
        <v>0</v>
      </c>
      <c r="D4815" s="95" t="str">
        <f t="shared" si="312"/>
        <v/>
      </c>
      <c r="E4815" s="69"/>
      <c r="F4815" s="70"/>
      <c r="G4815" s="4"/>
      <c r="H4815" s="71"/>
      <c r="I4815" s="71"/>
      <c r="J4815" s="70"/>
      <c r="K4815" s="70"/>
      <c r="L4815" s="70"/>
      <c r="M4815" s="70"/>
      <c r="N4815" s="70"/>
      <c r="O4815" s="70"/>
      <c r="P4815" s="70"/>
      <c r="Q4815" s="70"/>
      <c r="R4815" s="70"/>
      <c r="S4815" s="86"/>
      <c r="T4815" s="70"/>
      <c r="Z4815" s="68">
        <f t="shared" si="313"/>
        <v>1</v>
      </c>
      <c r="AC4815" s="1" t="str">
        <f t="shared" si="314"/>
        <v>1900</v>
      </c>
    </row>
    <row r="4816" spans="2:29" x14ac:dyDescent="0.25">
      <c r="B4816" s="1">
        <f t="shared" si="311"/>
        <v>0</v>
      </c>
      <c r="D4816" s="95" t="str">
        <f t="shared" si="312"/>
        <v/>
      </c>
      <c r="E4816" s="69"/>
      <c r="F4816" s="70"/>
      <c r="G4816" s="4"/>
      <c r="H4816" s="71"/>
      <c r="I4816" s="71"/>
      <c r="J4816" s="70"/>
      <c r="K4816" s="70"/>
      <c r="L4816" s="70"/>
      <c r="M4816" s="70"/>
      <c r="N4816" s="70"/>
      <c r="O4816" s="70"/>
      <c r="P4816" s="70"/>
      <c r="Q4816" s="70"/>
      <c r="R4816" s="70"/>
      <c r="S4816" s="86"/>
      <c r="T4816" s="70"/>
      <c r="Z4816" s="68">
        <f t="shared" si="313"/>
        <v>1</v>
      </c>
      <c r="AC4816" s="1" t="str">
        <f t="shared" si="314"/>
        <v>1900</v>
      </c>
    </row>
    <row r="4817" spans="2:29" x14ac:dyDescent="0.25">
      <c r="B4817" s="1">
        <f t="shared" si="311"/>
        <v>0</v>
      </c>
      <c r="D4817" s="95" t="str">
        <f t="shared" si="312"/>
        <v/>
      </c>
      <c r="E4817" s="69"/>
      <c r="F4817" s="70"/>
      <c r="G4817" s="4"/>
      <c r="H4817" s="71"/>
      <c r="I4817" s="71"/>
      <c r="J4817" s="70"/>
      <c r="K4817" s="70"/>
      <c r="L4817" s="70"/>
      <c r="M4817" s="70"/>
      <c r="N4817" s="70"/>
      <c r="O4817" s="70"/>
      <c r="P4817" s="70"/>
      <c r="Q4817" s="70"/>
      <c r="R4817" s="70"/>
      <c r="S4817" s="86"/>
      <c r="T4817" s="70"/>
      <c r="Z4817" s="68">
        <f t="shared" si="313"/>
        <v>1</v>
      </c>
      <c r="AC4817" s="1" t="str">
        <f t="shared" si="314"/>
        <v>1900</v>
      </c>
    </row>
    <row r="4818" spans="2:29" x14ac:dyDescent="0.25">
      <c r="B4818" s="1">
        <f t="shared" si="311"/>
        <v>0</v>
      </c>
      <c r="D4818" s="95" t="str">
        <f t="shared" si="312"/>
        <v/>
      </c>
      <c r="E4818" s="69"/>
      <c r="F4818" s="70"/>
      <c r="G4818" s="4"/>
      <c r="H4818" s="71"/>
      <c r="I4818" s="71"/>
      <c r="J4818" s="70"/>
      <c r="K4818" s="70"/>
      <c r="L4818" s="70"/>
      <c r="M4818" s="70"/>
      <c r="N4818" s="70"/>
      <c r="O4818" s="70"/>
      <c r="P4818" s="70"/>
      <c r="Q4818" s="70"/>
      <c r="R4818" s="70"/>
      <c r="S4818" s="86"/>
      <c r="T4818" s="70"/>
      <c r="Z4818" s="68">
        <f t="shared" si="313"/>
        <v>1</v>
      </c>
      <c r="AC4818" s="1" t="str">
        <f t="shared" si="314"/>
        <v>1900</v>
      </c>
    </row>
    <row r="4819" spans="2:29" x14ac:dyDescent="0.25">
      <c r="B4819" s="1">
        <f t="shared" si="311"/>
        <v>0</v>
      </c>
      <c r="D4819" s="95" t="str">
        <f t="shared" si="312"/>
        <v/>
      </c>
      <c r="E4819" s="69"/>
      <c r="F4819" s="70"/>
      <c r="G4819" s="4"/>
      <c r="H4819" s="71"/>
      <c r="I4819" s="71"/>
      <c r="J4819" s="70"/>
      <c r="K4819" s="70"/>
      <c r="L4819" s="70"/>
      <c r="M4819" s="70"/>
      <c r="N4819" s="70"/>
      <c r="O4819" s="70"/>
      <c r="P4819" s="70"/>
      <c r="Q4819" s="70"/>
      <c r="R4819" s="70"/>
      <c r="S4819" s="86"/>
      <c r="T4819" s="70"/>
      <c r="Z4819" s="68">
        <f t="shared" si="313"/>
        <v>1</v>
      </c>
      <c r="AC4819" s="1" t="str">
        <f t="shared" si="314"/>
        <v>1900</v>
      </c>
    </row>
    <row r="4820" spans="2:29" x14ac:dyDescent="0.25">
      <c r="B4820" s="1">
        <f t="shared" si="311"/>
        <v>0</v>
      </c>
      <c r="D4820" s="95" t="str">
        <f t="shared" si="312"/>
        <v/>
      </c>
      <c r="E4820" s="69"/>
      <c r="F4820" s="70"/>
      <c r="G4820" s="4"/>
      <c r="H4820" s="71"/>
      <c r="I4820" s="71"/>
      <c r="J4820" s="70"/>
      <c r="K4820" s="70"/>
      <c r="L4820" s="70"/>
      <c r="M4820" s="70"/>
      <c r="N4820" s="70"/>
      <c r="O4820" s="70"/>
      <c r="P4820" s="70"/>
      <c r="Q4820" s="70"/>
      <c r="R4820" s="70"/>
      <c r="S4820" s="86"/>
      <c r="T4820" s="70"/>
      <c r="Z4820" s="68">
        <f t="shared" si="313"/>
        <v>1</v>
      </c>
      <c r="AC4820" s="1" t="str">
        <f t="shared" si="314"/>
        <v>1900</v>
      </c>
    </row>
    <row r="4821" spans="2:29" x14ac:dyDescent="0.25">
      <c r="B4821" s="1">
        <f t="shared" si="311"/>
        <v>0</v>
      </c>
      <c r="D4821" s="95" t="str">
        <f t="shared" si="312"/>
        <v/>
      </c>
      <c r="E4821" s="69"/>
      <c r="F4821" s="70"/>
      <c r="G4821" s="4"/>
      <c r="H4821" s="71"/>
      <c r="I4821" s="71"/>
      <c r="J4821" s="70"/>
      <c r="K4821" s="70"/>
      <c r="L4821" s="70"/>
      <c r="M4821" s="70"/>
      <c r="N4821" s="70"/>
      <c r="O4821" s="70"/>
      <c r="P4821" s="70"/>
      <c r="Q4821" s="70"/>
      <c r="R4821" s="70"/>
      <c r="S4821" s="86"/>
      <c r="T4821" s="70"/>
      <c r="Z4821" s="68">
        <f t="shared" si="313"/>
        <v>1</v>
      </c>
      <c r="AC4821" s="1" t="str">
        <f t="shared" si="314"/>
        <v>1900</v>
      </c>
    </row>
    <row r="4822" spans="2:29" x14ac:dyDescent="0.25">
      <c r="B4822" s="1">
        <f t="shared" si="311"/>
        <v>0</v>
      </c>
      <c r="D4822" s="95" t="str">
        <f t="shared" si="312"/>
        <v/>
      </c>
      <c r="E4822" s="69"/>
      <c r="F4822" s="70"/>
      <c r="G4822" s="4"/>
      <c r="H4822" s="71"/>
      <c r="I4822" s="71"/>
      <c r="J4822" s="70"/>
      <c r="K4822" s="70"/>
      <c r="L4822" s="70"/>
      <c r="M4822" s="70"/>
      <c r="N4822" s="70"/>
      <c r="O4822" s="70"/>
      <c r="P4822" s="70"/>
      <c r="Q4822" s="70"/>
      <c r="R4822" s="70"/>
      <c r="S4822" s="86"/>
      <c r="T4822" s="70"/>
      <c r="Z4822" s="68">
        <f t="shared" si="313"/>
        <v>1</v>
      </c>
      <c r="AC4822" s="1" t="str">
        <f t="shared" si="314"/>
        <v>1900</v>
      </c>
    </row>
    <row r="4823" spans="2:29" x14ac:dyDescent="0.25">
      <c r="B4823" s="1">
        <f t="shared" si="311"/>
        <v>0</v>
      </c>
      <c r="D4823" s="95" t="str">
        <f t="shared" si="312"/>
        <v/>
      </c>
      <c r="E4823" s="69"/>
      <c r="F4823" s="70"/>
      <c r="G4823" s="4"/>
      <c r="H4823" s="71"/>
      <c r="I4823" s="71"/>
      <c r="J4823" s="70"/>
      <c r="K4823" s="70"/>
      <c r="L4823" s="70"/>
      <c r="M4823" s="70"/>
      <c r="N4823" s="70"/>
      <c r="O4823" s="70"/>
      <c r="P4823" s="70"/>
      <c r="Q4823" s="70"/>
      <c r="R4823" s="70"/>
      <c r="S4823" s="86"/>
      <c r="T4823" s="70"/>
      <c r="Z4823" s="68">
        <f t="shared" si="313"/>
        <v>1</v>
      </c>
      <c r="AC4823" s="1" t="str">
        <f t="shared" si="314"/>
        <v>1900</v>
      </c>
    </row>
    <row r="4824" spans="2:29" x14ac:dyDescent="0.25">
      <c r="B4824" s="1">
        <f t="shared" si="311"/>
        <v>0</v>
      </c>
      <c r="D4824" s="95" t="str">
        <f t="shared" si="312"/>
        <v/>
      </c>
      <c r="E4824" s="69"/>
      <c r="F4824" s="70"/>
      <c r="G4824" s="4"/>
      <c r="H4824" s="71"/>
      <c r="I4824" s="71"/>
      <c r="J4824" s="70"/>
      <c r="K4824" s="70"/>
      <c r="L4824" s="70"/>
      <c r="M4824" s="70"/>
      <c r="N4824" s="70"/>
      <c r="O4824" s="70"/>
      <c r="P4824" s="70"/>
      <c r="Q4824" s="70"/>
      <c r="R4824" s="70"/>
      <c r="S4824" s="86"/>
      <c r="T4824" s="70"/>
      <c r="Z4824" s="68">
        <f t="shared" si="313"/>
        <v>1</v>
      </c>
      <c r="AC4824" s="1" t="str">
        <f t="shared" si="314"/>
        <v>1900</v>
      </c>
    </row>
    <row r="4825" spans="2:29" x14ac:dyDescent="0.25">
      <c r="B4825" s="1">
        <f t="shared" si="311"/>
        <v>0</v>
      </c>
      <c r="D4825" s="95" t="str">
        <f t="shared" si="312"/>
        <v/>
      </c>
      <c r="E4825" s="69"/>
      <c r="F4825" s="70"/>
      <c r="G4825" s="4"/>
      <c r="H4825" s="71"/>
      <c r="I4825" s="71"/>
      <c r="J4825" s="70"/>
      <c r="K4825" s="70"/>
      <c r="L4825" s="70"/>
      <c r="M4825" s="70"/>
      <c r="N4825" s="70"/>
      <c r="O4825" s="70"/>
      <c r="P4825" s="70"/>
      <c r="Q4825" s="70"/>
      <c r="R4825" s="70"/>
      <c r="S4825" s="86"/>
      <c r="T4825" s="70"/>
      <c r="Z4825" s="68">
        <f t="shared" si="313"/>
        <v>1</v>
      </c>
      <c r="AC4825" s="1" t="str">
        <f t="shared" si="314"/>
        <v>1900</v>
      </c>
    </row>
    <row r="4826" spans="2:29" x14ac:dyDescent="0.25">
      <c r="B4826" s="1">
        <f t="shared" si="311"/>
        <v>0</v>
      </c>
      <c r="D4826" s="95" t="str">
        <f t="shared" si="312"/>
        <v/>
      </c>
      <c r="E4826" s="69"/>
      <c r="F4826" s="70"/>
      <c r="G4826" s="4"/>
      <c r="H4826" s="71"/>
      <c r="I4826" s="71"/>
      <c r="J4826" s="70"/>
      <c r="K4826" s="70"/>
      <c r="L4826" s="70"/>
      <c r="M4826" s="70"/>
      <c r="N4826" s="70"/>
      <c r="O4826" s="70"/>
      <c r="P4826" s="70"/>
      <c r="Q4826" s="70"/>
      <c r="R4826" s="70"/>
      <c r="S4826" s="86"/>
      <c r="T4826" s="70"/>
      <c r="Z4826" s="68">
        <f t="shared" si="313"/>
        <v>1</v>
      </c>
      <c r="AC4826" s="1" t="str">
        <f t="shared" si="314"/>
        <v>1900</v>
      </c>
    </row>
    <row r="4827" spans="2:29" x14ac:dyDescent="0.25">
      <c r="B4827" s="1">
        <f t="shared" si="311"/>
        <v>0</v>
      </c>
      <c r="D4827" s="95" t="str">
        <f t="shared" si="312"/>
        <v/>
      </c>
      <c r="E4827" s="69"/>
      <c r="F4827" s="70"/>
      <c r="G4827" s="4"/>
      <c r="H4827" s="71"/>
      <c r="I4827" s="71"/>
      <c r="J4827" s="70"/>
      <c r="K4827" s="70"/>
      <c r="L4827" s="70"/>
      <c r="M4827" s="70"/>
      <c r="N4827" s="70"/>
      <c r="O4827" s="70"/>
      <c r="P4827" s="70"/>
      <c r="Q4827" s="70"/>
      <c r="R4827" s="70"/>
      <c r="S4827" s="86"/>
      <c r="T4827" s="70"/>
      <c r="Z4827" s="68">
        <f t="shared" si="313"/>
        <v>1</v>
      </c>
      <c r="AC4827" s="1" t="str">
        <f t="shared" si="314"/>
        <v>1900</v>
      </c>
    </row>
    <row r="4828" spans="2:29" x14ac:dyDescent="0.25">
      <c r="B4828" s="1">
        <f t="shared" si="311"/>
        <v>0</v>
      </c>
      <c r="D4828" s="95" t="str">
        <f t="shared" si="312"/>
        <v/>
      </c>
      <c r="E4828" s="69"/>
      <c r="F4828" s="70"/>
      <c r="G4828" s="4"/>
      <c r="H4828" s="71"/>
      <c r="I4828" s="71"/>
      <c r="J4828" s="70"/>
      <c r="K4828" s="70"/>
      <c r="L4828" s="70"/>
      <c r="M4828" s="70"/>
      <c r="N4828" s="70"/>
      <c r="O4828" s="70"/>
      <c r="P4828" s="70"/>
      <c r="Q4828" s="70"/>
      <c r="R4828" s="70"/>
      <c r="S4828" s="86"/>
      <c r="T4828" s="70"/>
      <c r="Z4828" s="68">
        <f t="shared" si="313"/>
        <v>1</v>
      </c>
      <c r="AC4828" s="1" t="str">
        <f t="shared" si="314"/>
        <v>1900</v>
      </c>
    </row>
    <row r="4829" spans="2:29" x14ac:dyDescent="0.25">
      <c r="B4829" s="1">
        <f t="shared" si="311"/>
        <v>0</v>
      </c>
      <c r="D4829" s="95" t="str">
        <f t="shared" si="312"/>
        <v/>
      </c>
      <c r="E4829" s="69"/>
      <c r="F4829" s="70"/>
      <c r="G4829" s="4"/>
      <c r="H4829" s="71"/>
      <c r="I4829" s="71"/>
      <c r="J4829" s="70"/>
      <c r="K4829" s="70"/>
      <c r="L4829" s="70"/>
      <c r="M4829" s="70"/>
      <c r="N4829" s="70"/>
      <c r="O4829" s="70"/>
      <c r="P4829" s="70"/>
      <c r="Q4829" s="70"/>
      <c r="R4829" s="70"/>
      <c r="S4829" s="86"/>
      <c r="T4829" s="70"/>
      <c r="Z4829" s="68">
        <f t="shared" si="313"/>
        <v>1</v>
      </c>
      <c r="AC4829" s="1" t="str">
        <f t="shared" si="314"/>
        <v>1900</v>
      </c>
    </row>
    <row r="4830" spans="2:29" x14ac:dyDescent="0.25">
      <c r="B4830" s="1">
        <f t="shared" si="311"/>
        <v>0</v>
      </c>
      <c r="D4830" s="95" t="str">
        <f t="shared" si="312"/>
        <v/>
      </c>
      <c r="E4830" s="69"/>
      <c r="F4830" s="70"/>
      <c r="G4830" s="4"/>
      <c r="H4830" s="71"/>
      <c r="I4830" s="71"/>
      <c r="J4830" s="70"/>
      <c r="K4830" s="70"/>
      <c r="L4830" s="70"/>
      <c r="M4830" s="70"/>
      <c r="N4830" s="70"/>
      <c r="O4830" s="70"/>
      <c r="P4830" s="70"/>
      <c r="Q4830" s="70"/>
      <c r="R4830" s="70"/>
      <c r="S4830" s="86"/>
      <c r="T4830" s="70"/>
      <c r="Z4830" s="68">
        <f t="shared" si="313"/>
        <v>1</v>
      </c>
      <c r="AC4830" s="1" t="str">
        <f t="shared" si="314"/>
        <v>1900</v>
      </c>
    </row>
    <row r="4831" spans="2:29" x14ac:dyDescent="0.25">
      <c r="B4831" s="1">
        <f t="shared" si="311"/>
        <v>0</v>
      </c>
      <c r="D4831" s="95" t="str">
        <f t="shared" si="312"/>
        <v/>
      </c>
      <c r="E4831" s="69"/>
      <c r="F4831" s="70"/>
      <c r="G4831" s="4"/>
      <c r="H4831" s="71"/>
      <c r="I4831" s="71"/>
      <c r="J4831" s="70"/>
      <c r="K4831" s="70"/>
      <c r="L4831" s="70"/>
      <c r="M4831" s="70"/>
      <c r="N4831" s="70"/>
      <c r="O4831" s="70"/>
      <c r="P4831" s="70"/>
      <c r="Q4831" s="70"/>
      <c r="R4831" s="70"/>
      <c r="S4831" s="86"/>
      <c r="T4831" s="70"/>
      <c r="Z4831" s="68">
        <f t="shared" si="313"/>
        <v>1</v>
      </c>
      <c r="AC4831" s="1" t="str">
        <f t="shared" si="314"/>
        <v>1900</v>
      </c>
    </row>
    <row r="4832" spans="2:29" x14ac:dyDescent="0.25">
      <c r="B4832" s="1">
        <f t="shared" si="311"/>
        <v>0</v>
      </c>
      <c r="D4832" s="95" t="str">
        <f t="shared" si="312"/>
        <v/>
      </c>
      <c r="E4832" s="69"/>
      <c r="F4832" s="70"/>
      <c r="G4832" s="4"/>
      <c r="H4832" s="71"/>
      <c r="I4832" s="71"/>
      <c r="J4832" s="70"/>
      <c r="K4832" s="70"/>
      <c r="L4832" s="70"/>
      <c r="M4832" s="70"/>
      <c r="N4832" s="70"/>
      <c r="O4832" s="70"/>
      <c r="P4832" s="70"/>
      <c r="Q4832" s="70"/>
      <c r="R4832" s="70"/>
      <c r="S4832" s="86"/>
      <c r="T4832" s="70"/>
      <c r="Z4832" s="68">
        <f t="shared" si="313"/>
        <v>1</v>
      </c>
      <c r="AC4832" s="1" t="str">
        <f t="shared" si="314"/>
        <v>1900</v>
      </c>
    </row>
    <row r="4833" spans="2:29" x14ac:dyDescent="0.25">
      <c r="B4833" s="1">
        <f t="shared" si="311"/>
        <v>0</v>
      </c>
      <c r="D4833" s="95" t="str">
        <f t="shared" si="312"/>
        <v/>
      </c>
      <c r="E4833" s="69"/>
      <c r="F4833" s="70"/>
      <c r="G4833" s="4"/>
      <c r="H4833" s="71"/>
      <c r="I4833" s="71"/>
      <c r="J4833" s="70"/>
      <c r="K4833" s="70"/>
      <c r="L4833" s="70"/>
      <c r="M4833" s="70"/>
      <c r="N4833" s="70"/>
      <c r="O4833" s="70"/>
      <c r="P4833" s="70"/>
      <c r="Q4833" s="70"/>
      <c r="R4833" s="70"/>
      <c r="S4833" s="86"/>
      <c r="T4833" s="70"/>
      <c r="Z4833" s="68">
        <f t="shared" si="313"/>
        <v>1</v>
      </c>
      <c r="AC4833" s="1" t="str">
        <f t="shared" si="314"/>
        <v>1900</v>
      </c>
    </row>
    <row r="4834" spans="2:29" x14ac:dyDescent="0.25">
      <c r="B4834" s="1">
        <f t="shared" si="311"/>
        <v>0</v>
      </c>
      <c r="D4834" s="95" t="str">
        <f t="shared" si="312"/>
        <v/>
      </c>
      <c r="E4834" s="69"/>
      <c r="F4834" s="70"/>
      <c r="G4834" s="4"/>
      <c r="H4834" s="71"/>
      <c r="I4834" s="71"/>
      <c r="J4834" s="70"/>
      <c r="K4834" s="70"/>
      <c r="L4834" s="70"/>
      <c r="M4834" s="70"/>
      <c r="N4834" s="70"/>
      <c r="O4834" s="70"/>
      <c r="P4834" s="70"/>
      <c r="Q4834" s="70"/>
      <c r="R4834" s="70"/>
      <c r="S4834" s="86"/>
      <c r="T4834" s="70"/>
      <c r="Z4834" s="68">
        <f t="shared" si="313"/>
        <v>1</v>
      </c>
      <c r="AC4834" s="1" t="str">
        <f t="shared" si="314"/>
        <v>1900</v>
      </c>
    </row>
    <row r="4835" spans="2:29" x14ac:dyDescent="0.25">
      <c r="B4835" s="1">
        <f t="shared" si="311"/>
        <v>0</v>
      </c>
      <c r="D4835" s="95" t="str">
        <f t="shared" si="312"/>
        <v/>
      </c>
      <c r="E4835" s="69"/>
      <c r="F4835" s="70"/>
      <c r="G4835" s="4"/>
      <c r="H4835" s="71"/>
      <c r="I4835" s="71"/>
      <c r="J4835" s="70"/>
      <c r="K4835" s="70"/>
      <c r="L4835" s="70"/>
      <c r="M4835" s="70"/>
      <c r="N4835" s="70"/>
      <c r="O4835" s="70"/>
      <c r="P4835" s="70"/>
      <c r="Q4835" s="70"/>
      <c r="R4835" s="70"/>
      <c r="S4835" s="86"/>
      <c r="T4835" s="70"/>
      <c r="Z4835" s="68">
        <f t="shared" si="313"/>
        <v>1</v>
      </c>
      <c r="AC4835" s="1" t="str">
        <f t="shared" si="314"/>
        <v>1900</v>
      </c>
    </row>
    <row r="4836" spans="2:29" x14ac:dyDescent="0.25">
      <c r="B4836" s="1">
        <f t="shared" si="311"/>
        <v>0</v>
      </c>
      <c r="D4836" s="95" t="str">
        <f t="shared" si="312"/>
        <v/>
      </c>
      <c r="E4836" s="69"/>
      <c r="F4836" s="70"/>
      <c r="G4836" s="4"/>
      <c r="H4836" s="71"/>
      <c r="I4836" s="71"/>
      <c r="J4836" s="70"/>
      <c r="K4836" s="70"/>
      <c r="L4836" s="70"/>
      <c r="M4836" s="70"/>
      <c r="N4836" s="70"/>
      <c r="O4836" s="70"/>
      <c r="P4836" s="70"/>
      <c r="Q4836" s="70"/>
      <c r="R4836" s="70"/>
      <c r="S4836" s="86"/>
      <c r="T4836" s="70"/>
      <c r="Z4836" s="68">
        <f t="shared" si="313"/>
        <v>1</v>
      </c>
      <c r="AC4836" s="1" t="str">
        <f t="shared" si="314"/>
        <v>1900</v>
      </c>
    </row>
    <row r="4837" spans="2:29" x14ac:dyDescent="0.25">
      <c r="B4837" s="1">
        <f t="shared" si="311"/>
        <v>0</v>
      </c>
      <c r="D4837" s="95" t="str">
        <f t="shared" si="312"/>
        <v/>
      </c>
      <c r="E4837" s="69"/>
      <c r="F4837" s="70"/>
      <c r="G4837" s="4"/>
      <c r="H4837" s="71"/>
      <c r="I4837" s="71"/>
      <c r="J4837" s="70"/>
      <c r="K4837" s="70"/>
      <c r="L4837" s="70"/>
      <c r="M4837" s="70"/>
      <c r="N4837" s="70"/>
      <c r="O4837" s="70"/>
      <c r="P4837" s="70"/>
      <c r="Q4837" s="70"/>
      <c r="R4837" s="70"/>
      <c r="S4837" s="86"/>
      <c r="T4837" s="70"/>
      <c r="Z4837" s="68">
        <f t="shared" si="313"/>
        <v>1</v>
      </c>
      <c r="AC4837" s="1" t="str">
        <f t="shared" si="314"/>
        <v>1900</v>
      </c>
    </row>
    <row r="4838" spans="2:29" x14ac:dyDescent="0.25">
      <c r="B4838" s="1">
        <f t="shared" si="311"/>
        <v>0</v>
      </c>
      <c r="D4838" s="95" t="str">
        <f t="shared" si="312"/>
        <v/>
      </c>
      <c r="E4838" s="69"/>
      <c r="F4838" s="70"/>
      <c r="G4838" s="4"/>
      <c r="H4838" s="71"/>
      <c r="I4838" s="71"/>
      <c r="J4838" s="70"/>
      <c r="K4838" s="70"/>
      <c r="L4838" s="70"/>
      <c r="M4838" s="70"/>
      <c r="N4838" s="70"/>
      <c r="O4838" s="70"/>
      <c r="P4838" s="70"/>
      <c r="Q4838" s="70"/>
      <c r="R4838" s="70"/>
      <c r="S4838" s="86"/>
      <c r="T4838" s="70"/>
      <c r="Z4838" s="68">
        <f t="shared" si="313"/>
        <v>1</v>
      </c>
      <c r="AC4838" s="1" t="str">
        <f t="shared" si="314"/>
        <v>1900</v>
      </c>
    </row>
    <row r="4839" spans="2:29" x14ac:dyDescent="0.25">
      <c r="B4839" s="1">
        <f t="shared" si="311"/>
        <v>0</v>
      </c>
      <c r="D4839" s="95" t="str">
        <f t="shared" si="312"/>
        <v/>
      </c>
      <c r="E4839" s="69"/>
      <c r="F4839" s="70"/>
      <c r="G4839" s="4"/>
      <c r="H4839" s="71"/>
      <c r="I4839" s="71"/>
      <c r="J4839" s="70"/>
      <c r="K4839" s="70"/>
      <c r="L4839" s="70"/>
      <c r="M4839" s="70"/>
      <c r="N4839" s="70"/>
      <c r="O4839" s="70"/>
      <c r="P4839" s="70"/>
      <c r="Q4839" s="70"/>
      <c r="R4839" s="70"/>
      <c r="S4839" s="86"/>
      <c r="T4839" s="70"/>
      <c r="Z4839" s="68">
        <f t="shared" si="313"/>
        <v>1</v>
      </c>
      <c r="AC4839" s="1" t="str">
        <f t="shared" si="314"/>
        <v>1900</v>
      </c>
    </row>
    <row r="4840" spans="2:29" x14ac:dyDescent="0.25">
      <c r="B4840" s="1">
        <f t="shared" si="311"/>
        <v>0</v>
      </c>
      <c r="D4840" s="95" t="str">
        <f t="shared" si="312"/>
        <v/>
      </c>
      <c r="E4840" s="69"/>
      <c r="F4840" s="70"/>
      <c r="G4840" s="4"/>
      <c r="H4840" s="71"/>
      <c r="I4840" s="71"/>
      <c r="J4840" s="70"/>
      <c r="K4840" s="70"/>
      <c r="L4840" s="70"/>
      <c r="M4840" s="70"/>
      <c r="N4840" s="70"/>
      <c r="O4840" s="70"/>
      <c r="P4840" s="70"/>
      <c r="Q4840" s="70"/>
      <c r="R4840" s="70"/>
      <c r="S4840" s="86"/>
      <c r="T4840" s="70"/>
      <c r="Z4840" s="68">
        <f t="shared" si="313"/>
        <v>1</v>
      </c>
      <c r="AC4840" s="1" t="str">
        <f t="shared" si="314"/>
        <v>1900</v>
      </c>
    </row>
    <row r="4841" spans="2:29" x14ac:dyDescent="0.25">
      <c r="B4841" s="1">
        <f t="shared" si="311"/>
        <v>0</v>
      </c>
      <c r="D4841" s="95" t="str">
        <f t="shared" si="312"/>
        <v/>
      </c>
      <c r="E4841" s="69"/>
      <c r="F4841" s="70"/>
      <c r="G4841" s="4"/>
      <c r="H4841" s="71"/>
      <c r="I4841" s="71"/>
      <c r="J4841" s="70"/>
      <c r="K4841" s="70"/>
      <c r="L4841" s="70"/>
      <c r="M4841" s="70"/>
      <c r="N4841" s="70"/>
      <c r="O4841" s="70"/>
      <c r="P4841" s="70"/>
      <c r="Q4841" s="70"/>
      <c r="R4841" s="70"/>
      <c r="S4841" s="86"/>
      <c r="T4841" s="70"/>
      <c r="Z4841" s="68">
        <f t="shared" si="313"/>
        <v>1</v>
      </c>
      <c r="AC4841" s="1" t="str">
        <f t="shared" si="314"/>
        <v>1900</v>
      </c>
    </row>
    <row r="4842" spans="2:29" x14ac:dyDescent="0.25">
      <c r="B4842" s="1">
        <f t="shared" si="311"/>
        <v>0</v>
      </c>
      <c r="D4842" s="95" t="str">
        <f t="shared" si="312"/>
        <v/>
      </c>
      <c r="E4842" s="69"/>
      <c r="F4842" s="70"/>
      <c r="G4842" s="4"/>
      <c r="H4842" s="71"/>
      <c r="I4842" s="71"/>
      <c r="J4842" s="70"/>
      <c r="K4842" s="70"/>
      <c r="L4842" s="70"/>
      <c r="M4842" s="70"/>
      <c r="N4842" s="70"/>
      <c r="O4842" s="70"/>
      <c r="P4842" s="70"/>
      <c r="Q4842" s="70"/>
      <c r="R4842" s="70"/>
      <c r="S4842" s="86"/>
      <c r="T4842" s="70"/>
      <c r="Z4842" s="68">
        <f t="shared" si="313"/>
        <v>1</v>
      </c>
      <c r="AC4842" s="1" t="str">
        <f t="shared" si="314"/>
        <v>1900</v>
      </c>
    </row>
    <row r="4843" spans="2:29" x14ac:dyDescent="0.25">
      <c r="B4843" s="1">
        <f t="shared" si="311"/>
        <v>0</v>
      </c>
      <c r="D4843" s="95" t="str">
        <f t="shared" si="312"/>
        <v/>
      </c>
      <c r="E4843" s="69"/>
      <c r="F4843" s="70"/>
      <c r="G4843" s="4"/>
      <c r="H4843" s="71"/>
      <c r="I4843" s="71"/>
      <c r="J4843" s="70"/>
      <c r="K4843" s="70"/>
      <c r="L4843" s="70"/>
      <c r="M4843" s="70"/>
      <c r="N4843" s="70"/>
      <c r="O4843" s="70"/>
      <c r="P4843" s="70"/>
      <c r="Q4843" s="70"/>
      <c r="R4843" s="70"/>
      <c r="S4843" s="86"/>
      <c r="T4843" s="70"/>
      <c r="Z4843" s="68">
        <f t="shared" si="313"/>
        <v>1</v>
      </c>
      <c r="AC4843" s="1" t="str">
        <f t="shared" si="314"/>
        <v>1900</v>
      </c>
    </row>
    <row r="4844" spans="2:29" x14ac:dyDescent="0.25">
      <c r="B4844" s="1">
        <f t="shared" si="311"/>
        <v>0</v>
      </c>
      <c r="D4844" s="95" t="str">
        <f t="shared" si="312"/>
        <v/>
      </c>
      <c r="E4844" s="69"/>
      <c r="F4844" s="70"/>
      <c r="G4844" s="4"/>
      <c r="H4844" s="71"/>
      <c r="I4844" s="71"/>
      <c r="J4844" s="70"/>
      <c r="K4844" s="70"/>
      <c r="L4844" s="70"/>
      <c r="M4844" s="70"/>
      <c r="N4844" s="70"/>
      <c r="O4844" s="70"/>
      <c r="P4844" s="70"/>
      <c r="Q4844" s="70"/>
      <c r="R4844" s="70"/>
      <c r="S4844" s="86"/>
      <c r="T4844" s="70"/>
      <c r="Z4844" s="68">
        <f t="shared" si="313"/>
        <v>1</v>
      </c>
      <c r="AC4844" s="1" t="str">
        <f t="shared" si="314"/>
        <v>1900</v>
      </c>
    </row>
    <row r="4845" spans="2:29" x14ac:dyDescent="0.25">
      <c r="B4845" s="1">
        <f t="shared" si="311"/>
        <v>0</v>
      </c>
      <c r="D4845" s="95" t="str">
        <f t="shared" si="312"/>
        <v/>
      </c>
      <c r="E4845" s="69"/>
      <c r="F4845" s="70"/>
      <c r="G4845" s="4"/>
      <c r="H4845" s="71"/>
      <c r="I4845" s="71"/>
      <c r="J4845" s="70"/>
      <c r="K4845" s="70"/>
      <c r="L4845" s="70"/>
      <c r="M4845" s="70"/>
      <c r="N4845" s="70"/>
      <c r="O4845" s="70"/>
      <c r="P4845" s="70"/>
      <c r="Q4845" s="70"/>
      <c r="R4845" s="70"/>
      <c r="S4845" s="86"/>
      <c r="T4845" s="70"/>
      <c r="Z4845" s="68">
        <f t="shared" si="313"/>
        <v>1</v>
      </c>
      <c r="AC4845" s="1" t="str">
        <f t="shared" si="314"/>
        <v>1900</v>
      </c>
    </row>
    <row r="4846" spans="2:29" x14ac:dyDescent="0.25">
      <c r="B4846" s="1">
        <f t="shared" si="311"/>
        <v>0</v>
      </c>
      <c r="D4846" s="95" t="str">
        <f t="shared" si="312"/>
        <v/>
      </c>
      <c r="E4846" s="69"/>
      <c r="F4846" s="70"/>
      <c r="G4846" s="4"/>
      <c r="H4846" s="71"/>
      <c r="I4846" s="71"/>
      <c r="J4846" s="70"/>
      <c r="K4846" s="70"/>
      <c r="L4846" s="70"/>
      <c r="M4846" s="70"/>
      <c r="N4846" s="70"/>
      <c r="O4846" s="70"/>
      <c r="P4846" s="70"/>
      <c r="Q4846" s="70"/>
      <c r="R4846" s="70"/>
      <c r="S4846" s="86"/>
      <c r="T4846" s="70"/>
      <c r="Z4846" s="68">
        <f t="shared" si="313"/>
        <v>1</v>
      </c>
      <c r="AC4846" s="1" t="str">
        <f t="shared" si="314"/>
        <v>1900</v>
      </c>
    </row>
    <row r="4847" spans="2:29" x14ac:dyDescent="0.25">
      <c r="B4847" s="1">
        <f t="shared" si="311"/>
        <v>0</v>
      </c>
      <c r="D4847" s="95" t="str">
        <f t="shared" si="312"/>
        <v/>
      </c>
      <c r="E4847" s="69"/>
      <c r="F4847" s="70"/>
      <c r="G4847" s="4"/>
      <c r="H4847" s="71"/>
      <c r="I4847" s="71"/>
      <c r="J4847" s="70"/>
      <c r="K4847" s="70"/>
      <c r="L4847" s="70"/>
      <c r="M4847" s="70"/>
      <c r="N4847" s="70"/>
      <c r="O4847" s="70"/>
      <c r="P4847" s="70"/>
      <c r="Q4847" s="70"/>
      <c r="R4847" s="70"/>
      <c r="S4847" s="86"/>
      <c r="T4847" s="70"/>
      <c r="Z4847" s="68">
        <f t="shared" si="313"/>
        <v>1</v>
      </c>
      <c r="AC4847" s="1" t="str">
        <f t="shared" si="314"/>
        <v>1900</v>
      </c>
    </row>
    <row r="4848" spans="2:29" x14ac:dyDescent="0.25">
      <c r="B4848" s="1">
        <f t="shared" si="311"/>
        <v>0</v>
      </c>
      <c r="D4848" s="95" t="str">
        <f t="shared" si="312"/>
        <v/>
      </c>
      <c r="E4848" s="69"/>
      <c r="F4848" s="70"/>
      <c r="G4848" s="4"/>
      <c r="H4848" s="71"/>
      <c r="I4848" s="71"/>
      <c r="J4848" s="70"/>
      <c r="K4848" s="70"/>
      <c r="L4848" s="70"/>
      <c r="M4848" s="70"/>
      <c r="N4848" s="70"/>
      <c r="O4848" s="70"/>
      <c r="P4848" s="70"/>
      <c r="Q4848" s="70"/>
      <c r="R4848" s="70"/>
      <c r="S4848" s="86"/>
      <c r="T4848" s="70"/>
      <c r="Z4848" s="68">
        <f t="shared" si="313"/>
        <v>1</v>
      </c>
      <c r="AC4848" s="1" t="str">
        <f t="shared" si="314"/>
        <v>1900</v>
      </c>
    </row>
    <row r="4849" spans="2:29" x14ac:dyDescent="0.25">
      <c r="B4849" s="1">
        <f t="shared" si="311"/>
        <v>0</v>
      </c>
      <c r="D4849" s="95" t="str">
        <f t="shared" si="312"/>
        <v/>
      </c>
      <c r="E4849" s="69"/>
      <c r="F4849" s="70"/>
      <c r="G4849" s="4"/>
      <c r="H4849" s="71"/>
      <c r="I4849" s="71"/>
      <c r="J4849" s="70"/>
      <c r="K4849" s="70"/>
      <c r="L4849" s="70"/>
      <c r="M4849" s="70"/>
      <c r="N4849" s="70"/>
      <c r="O4849" s="70"/>
      <c r="P4849" s="70"/>
      <c r="Q4849" s="70"/>
      <c r="R4849" s="70"/>
      <c r="S4849" s="86"/>
      <c r="T4849" s="70"/>
      <c r="Z4849" s="68">
        <f t="shared" si="313"/>
        <v>1</v>
      </c>
      <c r="AC4849" s="1" t="str">
        <f t="shared" si="314"/>
        <v>1900</v>
      </c>
    </row>
    <row r="4850" spans="2:29" x14ac:dyDescent="0.25">
      <c r="B4850" s="1">
        <f t="shared" si="311"/>
        <v>0</v>
      </c>
      <c r="D4850" s="95" t="str">
        <f t="shared" si="312"/>
        <v/>
      </c>
      <c r="E4850" s="69"/>
      <c r="F4850" s="70"/>
      <c r="G4850" s="4"/>
      <c r="H4850" s="71"/>
      <c r="I4850" s="71"/>
      <c r="J4850" s="70"/>
      <c r="K4850" s="70"/>
      <c r="L4850" s="70"/>
      <c r="M4850" s="70"/>
      <c r="N4850" s="70"/>
      <c r="O4850" s="70"/>
      <c r="P4850" s="70"/>
      <c r="Q4850" s="70"/>
      <c r="R4850" s="70"/>
      <c r="S4850" s="86"/>
      <c r="T4850" s="70"/>
      <c r="Z4850" s="68">
        <f t="shared" si="313"/>
        <v>1</v>
      </c>
      <c r="AC4850" s="1" t="str">
        <f t="shared" si="314"/>
        <v>1900</v>
      </c>
    </row>
    <row r="4851" spans="2:29" x14ac:dyDescent="0.25">
      <c r="B4851" s="1">
        <f t="shared" si="311"/>
        <v>0</v>
      </c>
      <c r="D4851" s="95" t="str">
        <f t="shared" si="312"/>
        <v/>
      </c>
      <c r="E4851" s="69"/>
      <c r="F4851" s="70"/>
      <c r="G4851" s="4"/>
      <c r="H4851" s="71"/>
      <c r="I4851" s="71"/>
      <c r="J4851" s="70"/>
      <c r="K4851" s="70"/>
      <c r="L4851" s="70"/>
      <c r="M4851" s="70"/>
      <c r="N4851" s="70"/>
      <c r="O4851" s="70"/>
      <c r="P4851" s="70"/>
      <c r="Q4851" s="70"/>
      <c r="R4851" s="70"/>
      <c r="S4851" s="86"/>
      <c r="T4851" s="70"/>
      <c r="Z4851" s="68">
        <f t="shared" si="313"/>
        <v>1</v>
      </c>
      <c r="AC4851" s="1" t="str">
        <f t="shared" si="314"/>
        <v>1900</v>
      </c>
    </row>
    <row r="4852" spans="2:29" x14ac:dyDescent="0.25">
      <c r="B4852" s="1">
        <f t="shared" si="311"/>
        <v>0</v>
      </c>
      <c r="D4852" s="95" t="str">
        <f t="shared" si="312"/>
        <v/>
      </c>
      <c r="E4852" s="69"/>
      <c r="F4852" s="70"/>
      <c r="G4852" s="4"/>
      <c r="H4852" s="71"/>
      <c r="I4852" s="71"/>
      <c r="J4852" s="70"/>
      <c r="K4852" s="70"/>
      <c r="L4852" s="70"/>
      <c r="M4852" s="70"/>
      <c r="N4852" s="70"/>
      <c r="O4852" s="70"/>
      <c r="P4852" s="70"/>
      <c r="Q4852" s="70"/>
      <c r="R4852" s="70"/>
      <c r="S4852" s="86"/>
      <c r="T4852" s="70"/>
      <c r="Z4852" s="68">
        <f t="shared" si="313"/>
        <v>1</v>
      </c>
      <c r="AC4852" s="1" t="str">
        <f t="shared" si="314"/>
        <v>1900</v>
      </c>
    </row>
    <row r="4853" spans="2:29" x14ac:dyDescent="0.25">
      <c r="B4853" s="1">
        <f t="shared" si="311"/>
        <v>0</v>
      </c>
      <c r="D4853" s="95" t="str">
        <f t="shared" si="312"/>
        <v/>
      </c>
      <c r="E4853" s="69"/>
      <c r="F4853" s="70"/>
      <c r="G4853" s="4"/>
      <c r="H4853" s="71"/>
      <c r="I4853" s="71"/>
      <c r="J4853" s="70"/>
      <c r="K4853" s="70"/>
      <c r="L4853" s="70"/>
      <c r="M4853" s="70"/>
      <c r="N4853" s="70"/>
      <c r="O4853" s="70"/>
      <c r="P4853" s="70"/>
      <c r="Q4853" s="70"/>
      <c r="R4853" s="70"/>
      <c r="S4853" s="86"/>
      <c r="T4853" s="70"/>
      <c r="Z4853" s="68">
        <f t="shared" si="313"/>
        <v>1</v>
      </c>
      <c r="AC4853" s="1" t="str">
        <f t="shared" si="314"/>
        <v>1900</v>
      </c>
    </row>
    <row r="4854" spans="2:29" x14ac:dyDescent="0.25">
      <c r="B4854" s="1">
        <f t="shared" si="311"/>
        <v>0</v>
      </c>
      <c r="D4854" s="95" t="str">
        <f t="shared" si="312"/>
        <v/>
      </c>
      <c r="E4854" s="69"/>
      <c r="F4854" s="70"/>
      <c r="G4854" s="4"/>
      <c r="H4854" s="71"/>
      <c r="I4854" s="71"/>
      <c r="J4854" s="70"/>
      <c r="K4854" s="70"/>
      <c r="L4854" s="70"/>
      <c r="M4854" s="70"/>
      <c r="N4854" s="70"/>
      <c r="O4854" s="70"/>
      <c r="P4854" s="70"/>
      <c r="Q4854" s="70"/>
      <c r="R4854" s="70"/>
      <c r="S4854" s="86"/>
      <c r="T4854" s="70"/>
      <c r="Z4854" s="68">
        <f t="shared" si="313"/>
        <v>1</v>
      </c>
      <c r="AC4854" s="1" t="str">
        <f t="shared" si="314"/>
        <v>1900</v>
      </c>
    </row>
    <row r="4855" spans="2:29" x14ac:dyDescent="0.25">
      <c r="B4855" s="1">
        <f t="shared" si="311"/>
        <v>0</v>
      </c>
      <c r="D4855" s="95" t="str">
        <f t="shared" si="312"/>
        <v/>
      </c>
      <c r="E4855" s="69"/>
      <c r="F4855" s="70"/>
      <c r="G4855" s="4"/>
      <c r="H4855" s="71"/>
      <c r="I4855" s="71"/>
      <c r="J4855" s="70"/>
      <c r="K4855" s="70"/>
      <c r="L4855" s="70"/>
      <c r="M4855" s="70"/>
      <c r="N4855" s="70"/>
      <c r="O4855" s="70"/>
      <c r="P4855" s="70"/>
      <c r="Q4855" s="70"/>
      <c r="R4855" s="70"/>
      <c r="S4855" s="86"/>
      <c r="T4855" s="70"/>
      <c r="Z4855" s="68">
        <f t="shared" si="313"/>
        <v>1</v>
      </c>
      <c r="AC4855" s="1" t="str">
        <f t="shared" si="314"/>
        <v>1900</v>
      </c>
    </row>
    <row r="4856" spans="2:29" x14ac:dyDescent="0.25">
      <c r="B4856" s="1">
        <f t="shared" si="311"/>
        <v>0</v>
      </c>
      <c r="D4856" s="95" t="str">
        <f t="shared" si="312"/>
        <v/>
      </c>
      <c r="E4856" s="69"/>
      <c r="F4856" s="70"/>
      <c r="G4856" s="4"/>
      <c r="H4856" s="71"/>
      <c r="I4856" s="71"/>
      <c r="J4856" s="70"/>
      <c r="K4856" s="70"/>
      <c r="L4856" s="70"/>
      <c r="M4856" s="70"/>
      <c r="N4856" s="70"/>
      <c r="O4856" s="70"/>
      <c r="P4856" s="70"/>
      <c r="Q4856" s="70"/>
      <c r="R4856" s="70"/>
      <c r="S4856" s="86"/>
      <c r="T4856" s="70"/>
      <c r="Z4856" s="68">
        <f t="shared" si="313"/>
        <v>1</v>
      </c>
      <c r="AC4856" s="1" t="str">
        <f t="shared" si="314"/>
        <v>1900</v>
      </c>
    </row>
    <row r="4857" spans="2:29" x14ac:dyDescent="0.25">
      <c r="B4857" s="1">
        <f t="shared" si="311"/>
        <v>0</v>
      </c>
      <c r="D4857" s="95" t="str">
        <f t="shared" si="312"/>
        <v/>
      </c>
      <c r="E4857" s="69"/>
      <c r="F4857" s="70"/>
      <c r="G4857" s="4"/>
      <c r="H4857" s="71"/>
      <c r="I4857" s="71"/>
      <c r="J4857" s="70"/>
      <c r="K4857" s="70"/>
      <c r="L4857" s="70"/>
      <c r="M4857" s="70"/>
      <c r="N4857" s="70"/>
      <c r="O4857" s="70"/>
      <c r="P4857" s="70"/>
      <c r="Q4857" s="70"/>
      <c r="R4857" s="70"/>
      <c r="S4857" s="86"/>
      <c r="T4857" s="70"/>
      <c r="Z4857" s="68">
        <f t="shared" si="313"/>
        <v>1</v>
      </c>
      <c r="AC4857" s="1" t="str">
        <f t="shared" si="314"/>
        <v>1900</v>
      </c>
    </row>
    <row r="4858" spans="2:29" x14ac:dyDescent="0.25">
      <c r="B4858" s="1">
        <f t="shared" si="311"/>
        <v>0</v>
      </c>
      <c r="D4858" s="95" t="str">
        <f t="shared" si="312"/>
        <v/>
      </c>
      <c r="E4858" s="69"/>
      <c r="F4858" s="70"/>
      <c r="G4858" s="4"/>
      <c r="H4858" s="71"/>
      <c r="I4858" s="71"/>
      <c r="J4858" s="70"/>
      <c r="K4858" s="70"/>
      <c r="L4858" s="70"/>
      <c r="M4858" s="70"/>
      <c r="N4858" s="70"/>
      <c r="O4858" s="70"/>
      <c r="P4858" s="70"/>
      <c r="Q4858" s="70"/>
      <c r="R4858" s="70"/>
      <c r="S4858" s="86"/>
      <c r="T4858" s="70"/>
      <c r="Z4858" s="68">
        <f t="shared" si="313"/>
        <v>1</v>
      </c>
      <c r="AC4858" s="1" t="str">
        <f t="shared" si="314"/>
        <v>1900</v>
      </c>
    </row>
    <row r="4859" spans="2:29" x14ac:dyDescent="0.25">
      <c r="B4859" s="1">
        <f t="shared" si="311"/>
        <v>0</v>
      </c>
      <c r="D4859" s="95" t="str">
        <f t="shared" si="312"/>
        <v/>
      </c>
      <c r="E4859" s="69"/>
      <c r="F4859" s="70"/>
      <c r="G4859" s="4"/>
      <c r="H4859" s="71"/>
      <c r="I4859" s="71"/>
      <c r="J4859" s="70"/>
      <c r="K4859" s="70"/>
      <c r="L4859" s="70"/>
      <c r="M4859" s="70"/>
      <c r="N4859" s="70"/>
      <c r="O4859" s="70"/>
      <c r="P4859" s="70"/>
      <c r="Q4859" s="70"/>
      <c r="R4859" s="70"/>
      <c r="S4859" s="86"/>
      <c r="T4859" s="70"/>
      <c r="Z4859" s="68">
        <f t="shared" si="313"/>
        <v>1</v>
      </c>
      <c r="AC4859" s="1" t="str">
        <f t="shared" si="314"/>
        <v>1900</v>
      </c>
    </row>
    <row r="4860" spans="2:29" x14ac:dyDescent="0.25">
      <c r="B4860" s="1">
        <f t="shared" si="311"/>
        <v>0</v>
      </c>
      <c r="D4860" s="95" t="str">
        <f t="shared" si="312"/>
        <v/>
      </c>
      <c r="E4860" s="69"/>
      <c r="F4860" s="70"/>
      <c r="G4860" s="4"/>
      <c r="H4860" s="71"/>
      <c r="I4860" s="71"/>
      <c r="J4860" s="70"/>
      <c r="K4860" s="70"/>
      <c r="L4860" s="70"/>
      <c r="M4860" s="70"/>
      <c r="N4860" s="70"/>
      <c r="O4860" s="70"/>
      <c r="P4860" s="70"/>
      <c r="Q4860" s="70"/>
      <c r="R4860" s="70"/>
      <c r="S4860" s="86"/>
      <c r="T4860" s="70"/>
      <c r="Z4860" s="68">
        <f t="shared" si="313"/>
        <v>1</v>
      </c>
      <c r="AC4860" s="1" t="str">
        <f t="shared" si="314"/>
        <v>1900</v>
      </c>
    </row>
    <row r="4861" spans="2:29" x14ac:dyDescent="0.25">
      <c r="B4861" s="1">
        <f t="shared" si="311"/>
        <v>0</v>
      </c>
      <c r="D4861" s="95" t="str">
        <f t="shared" si="312"/>
        <v/>
      </c>
      <c r="E4861" s="69"/>
      <c r="F4861" s="70"/>
      <c r="G4861" s="4"/>
      <c r="H4861" s="71"/>
      <c r="I4861" s="71"/>
      <c r="J4861" s="70"/>
      <c r="K4861" s="70"/>
      <c r="L4861" s="70"/>
      <c r="M4861" s="70"/>
      <c r="N4861" s="70"/>
      <c r="O4861" s="70"/>
      <c r="P4861" s="70"/>
      <c r="Q4861" s="70"/>
      <c r="R4861" s="70"/>
      <c r="S4861" s="86"/>
      <c r="T4861" s="70"/>
      <c r="Z4861" s="68">
        <f t="shared" si="313"/>
        <v>1</v>
      </c>
      <c r="AC4861" s="1" t="str">
        <f t="shared" si="314"/>
        <v>1900</v>
      </c>
    </row>
    <row r="4862" spans="2:29" x14ac:dyDescent="0.25">
      <c r="B4862" s="1">
        <f t="shared" si="311"/>
        <v>0</v>
      </c>
      <c r="D4862" s="95" t="str">
        <f t="shared" si="312"/>
        <v/>
      </c>
      <c r="E4862" s="69"/>
      <c r="F4862" s="70"/>
      <c r="G4862" s="4"/>
      <c r="H4862" s="71"/>
      <c r="I4862" s="71"/>
      <c r="J4862" s="70"/>
      <c r="K4862" s="70"/>
      <c r="L4862" s="70"/>
      <c r="M4862" s="70"/>
      <c r="N4862" s="70"/>
      <c r="O4862" s="70"/>
      <c r="P4862" s="70"/>
      <c r="Q4862" s="70"/>
      <c r="R4862" s="70"/>
      <c r="S4862" s="86"/>
      <c r="T4862" s="70"/>
      <c r="Z4862" s="68">
        <f t="shared" si="313"/>
        <v>1</v>
      </c>
      <c r="AC4862" s="1" t="str">
        <f t="shared" si="314"/>
        <v>1900</v>
      </c>
    </row>
    <row r="4863" spans="2:29" x14ac:dyDescent="0.25">
      <c r="B4863" s="1">
        <f t="shared" si="311"/>
        <v>0</v>
      </c>
      <c r="D4863" s="95" t="str">
        <f t="shared" si="312"/>
        <v/>
      </c>
      <c r="E4863" s="69"/>
      <c r="F4863" s="70"/>
      <c r="G4863" s="4"/>
      <c r="H4863" s="71"/>
      <c r="I4863" s="71"/>
      <c r="J4863" s="70"/>
      <c r="K4863" s="70"/>
      <c r="L4863" s="70"/>
      <c r="M4863" s="70"/>
      <c r="N4863" s="70"/>
      <c r="O4863" s="70"/>
      <c r="P4863" s="70"/>
      <c r="Q4863" s="70"/>
      <c r="R4863" s="70"/>
      <c r="S4863" s="86"/>
      <c r="T4863" s="70"/>
      <c r="Z4863" s="68">
        <f t="shared" si="313"/>
        <v>1</v>
      </c>
      <c r="AC4863" s="1" t="str">
        <f t="shared" si="314"/>
        <v>1900</v>
      </c>
    </row>
    <row r="4864" spans="2:29" x14ac:dyDescent="0.25">
      <c r="B4864" s="1">
        <f t="shared" si="311"/>
        <v>0</v>
      </c>
      <c r="D4864" s="95" t="str">
        <f t="shared" si="312"/>
        <v/>
      </c>
      <c r="E4864" s="69"/>
      <c r="F4864" s="70"/>
      <c r="G4864" s="4"/>
      <c r="H4864" s="71"/>
      <c r="I4864" s="71"/>
      <c r="J4864" s="70"/>
      <c r="K4864" s="70"/>
      <c r="L4864" s="70"/>
      <c r="M4864" s="70"/>
      <c r="N4864" s="70"/>
      <c r="O4864" s="70"/>
      <c r="P4864" s="70"/>
      <c r="Q4864" s="70"/>
      <c r="R4864" s="70"/>
      <c r="S4864" s="86"/>
      <c r="T4864" s="70"/>
      <c r="Z4864" s="68">
        <f t="shared" si="313"/>
        <v>1</v>
      </c>
      <c r="AC4864" s="1" t="str">
        <f t="shared" si="314"/>
        <v>1900</v>
      </c>
    </row>
    <row r="4865" spans="2:29" x14ac:dyDescent="0.25">
      <c r="B4865" s="1">
        <f t="shared" si="311"/>
        <v>0</v>
      </c>
      <c r="D4865" s="95" t="str">
        <f t="shared" si="312"/>
        <v/>
      </c>
      <c r="E4865" s="69"/>
      <c r="F4865" s="70"/>
      <c r="G4865" s="4"/>
      <c r="H4865" s="71"/>
      <c r="I4865" s="71"/>
      <c r="J4865" s="70"/>
      <c r="K4865" s="70"/>
      <c r="L4865" s="70"/>
      <c r="M4865" s="70"/>
      <c r="N4865" s="70"/>
      <c r="O4865" s="70"/>
      <c r="P4865" s="70"/>
      <c r="Q4865" s="70"/>
      <c r="R4865" s="70"/>
      <c r="S4865" s="86"/>
      <c r="T4865" s="70"/>
      <c r="Z4865" s="68">
        <f t="shared" si="313"/>
        <v>1</v>
      </c>
      <c r="AC4865" s="1" t="str">
        <f t="shared" si="314"/>
        <v>1900</v>
      </c>
    </row>
    <row r="4866" spans="2:29" x14ac:dyDescent="0.25">
      <c r="B4866" s="1">
        <f t="shared" si="311"/>
        <v>0</v>
      </c>
      <c r="D4866" s="95" t="str">
        <f t="shared" si="312"/>
        <v/>
      </c>
      <c r="E4866" s="69"/>
      <c r="F4866" s="70"/>
      <c r="G4866" s="4"/>
      <c r="H4866" s="71"/>
      <c r="I4866" s="71"/>
      <c r="J4866" s="70"/>
      <c r="K4866" s="70"/>
      <c r="L4866" s="70"/>
      <c r="M4866" s="70"/>
      <c r="N4866" s="70"/>
      <c r="O4866" s="70"/>
      <c r="P4866" s="70"/>
      <c r="Q4866" s="70"/>
      <c r="R4866" s="70"/>
      <c r="S4866" s="86"/>
      <c r="T4866" s="70"/>
      <c r="Z4866" s="68">
        <f t="shared" si="313"/>
        <v>1</v>
      </c>
      <c r="AC4866" s="1" t="str">
        <f t="shared" si="314"/>
        <v>1900</v>
      </c>
    </row>
    <row r="4867" spans="2:29" x14ac:dyDescent="0.25">
      <c r="B4867" s="1">
        <f t="shared" si="311"/>
        <v>0</v>
      </c>
      <c r="D4867" s="95" t="str">
        <f t="shared" si="312"/>
        <v/>
      </c>
      <c r="E4867" s="69"/>
      <c r="F4867" s="70"/>
      <c r="G4867" s="4"/>
      <c r="H4867" s="71"/>
      <c r="I4867" s="71"/>
      <c r="J4867" s="70"/>
      <c r="K4867" s="70"/>
      <c r="L4867" s="70"/>
      <c r="M4867" s="70"/>
      <c r="N4867" s="70"/>
      <c r="O4867" s="70"/>
      <c r="P4867" s="70"/>
      <c r="Q4867" s="70"/>
      <c r="R4867" s="70"/>
      <c r="S4867" s="86"/>
      <c r="T4867" s="70"/>
      <c r="Z4867" s="68">
        <f t="shared" si="313"/>
        <v>1</v>
      </c>
      <c r="AC4867" s="1" t="str">
        <f t="shared" si="314"/>
        <v>1900</v>
      </c>
    </row>
    <row r="4868" spans="2:29" x14ac:dyDescent="0.25">
      <c r="B4868" s="1">
        <f t="shared" ref="B4868:B4931" si="315">IF($B$1=YEAR(Z4868),D4868,0)</f>
        <v>0</v>
      </c>
      <c r="D4868" s="95" t="str">
        <f t="shared" ref="D4868:D4931" si="316">IF(Z4868&lt;&gt;$Y$2,IF(YEAR(Z4868)=YEAR(Z4867),D4867+1,1),"")</f>
        <v/>
      </c>
      <c r="E4868" s="69"/>
      <c r="F4868" s="70"/>
      <c r="G4868" s="4"/>
      <c r="H4868" s="71"/>
      <c r="I4868" s="71"/>
      <c r="J4868" s="70"/>
      <c r="K4868" s="70"/>
      <c r="L4868" s="70"/>
      <c r="M4868" s="70"/>
      <c r="N4868" s="70"/>
      <c r="O4868" s="70"/>
      <c r="P4868" s="70"/>
      <c r="Q4868" s="70"/>
      <c r="R4868" s="70"/>
      <c r="S4868" s="86"/>
      <c r="T4868" s="70"/>
      <c r="Z4868" s="68">
        <f t="shared" ref="Z4868:Z4931" si="317">IF(CONCATENATE(F4868,F4869,F4870,F4871,F4872,F4873)&lt;&gt;"",IF(AND(E4868&lt;&gt;0,ISNUMBER(E4868)=TRUE),E4868,Z4867),$Y$2)</f>
        <v>1</v>
      </c>
      <c r="AC4868" s="1" t="str">
        <f t="shared" si="314"/>
        <v>1900</v>
      </c>
    </row>
    <row r="4869" spans="2:29" x14ac:dyDescent="0.25">
      <c r="B4869" s="1">
        <f t="shared" si="315"/>
        <v>0</v>
      </c>
      <c r="D4869" s="95" t="str">
        <f t="shared" si="316"/>
        <v/>
      </c>
      <c r="E4869" s="69"/>
      <c r="F4869" s="70"/>
      <c r="G4869" s="4"/>
      <c r="H4869" s="71"/>
      <c r="I4869" s="71"/>
      <c r="J4869" s="70"/>
      <c r="K4869" s="70"/>
      <c r="L4869" s="70"/>
      <c r="M4869" s="70"/>
      <c r="N4869" s="70"/>
      <c r="O4869" s="70"/>
      <c r="P4869" s="70"/>
      <c r="Q4869" s="70"/>
      <c r="R4869" s="70"/>
      <c r="S4869" s="86"/>
      <c r="T4869" s="70"/>
      <c r="Z4869" s="68">
        <f t="shared" si="317"/>
        <v>1</v>
      </c>
      <c r="AC4869" s="1" t="str">
        <f t="shared" ref="AC4869:AC4932" si="318">YEAR(Z4869)&amp;F4869&amp;G4869</f>
        <v>1900</v>
      </c>
    </row>
    <row r="4870" spans="2:29" x14ac:dyDescent="0.25">
      <c r="B4870" s="1">
        <f t="shared" si="315"/>
        <v>0</v>
      </c>
      <c r="D4870" s="95" t="str">
        <f t="shared" si="316"/>
        <v/>
      </c>
      <c r="E4870" s="69"/>
      <c r="F4870" s="70"/>
      <c r="G4870" s="4"/>
      <c r="H4870" s="71"/>
      <c r="I4870" s="71"/>
      <c r="J4870" s="70"/>
      <c r="K4870" s="70"/>
      <c r="L4870" s="70"/>
      <c r="M4870" s="70"/>
      <c r="N4870" s="70"/>
      <c r="O4870" s="70"/>
      <c r="P4870" s="70"/>
      <c r="Q4870" s="70"/>
      <c r="R4870" s="70"/>
      <c r="S4870" s="86"/>
      <c r="T4870" s="70"/>
      <c r="Z4870" s="68">
        <f t="shared" si="317"/>
        <v>1</v>
      </c>
      <c r="AC4870" s="1" t="str">
        <f t="shared" si="318"/>
        <v>1900</v>
      </c>
    </row>
    <row r="4871" spans="2:29" x14ac:dyDescent="0.25">
      <c r="B4871" s="1">
        <f t="shared" si="315"/>
        <v>0</v>
      </c>
      <c r="D4871" s="95" t="str">
        <f t="shared" si="316"/>
        <v/>
      </c>
      <c r="E4871" s="69"/>
      <c r="F4871" s="70"/>
      <c r="G4871" s="4"/>
      <c r="H4871" s="71"/>
      <c r="I4871" s="71"/>
      <c r="J4871" s="70"/>
      <c r="K4871" s="70"/>
      <c r="L4871" s="70"/>
      <c r="M4871" s="70"/>
      <c r="N4871" s="70"/>
      <c r="O4871" s="70"/>
      <c r="P4871" s="70"/>
      <c r="Q4871" s="70"/>
      <c r="R4871" s="70"/>
      <c r="S4871" s="86"/>
      <c r="T4871" s="70"/>
      <c r="Z4871" s="68">
        <f t="shared" si="317"/>
        <v>1</v>
      </c>
      <c r="AC4871" s="1" t="str">
        <f t="shared" si="318"/>
        <v>1900</v>
      </c>
    </row>
    <row r="4872" spans="2:29" x14ac:dyDescent="0.25">
      <c r="B4872" s="1">
        <f t="shared" si="315"/>
        <v>0</v>
      </c>
      <c r="D4872" s="95" t="str">
        <f t="shared" si="316"/>
        <v/>
      </c>
      <c r="E4872" s="69"/>
      <c r="F4872" s="70"/>
      <c r="G4872" s="4"/>
      <c r="H4872" s="71"/>
      <c r="I4872" s="71"/>
      <c r="J4872" s="70"/>
      <c r="K4872" s="70"/>
      <c r="L4872" s="70"/>
      <c r="M4872" s="70"/>
      <c r="N4872" s="70"/>
      <c r="O4872" s="70"/>
      <c r="P4872" s="70"/>
      <c r="Q4872" s="70"/>
      <c r="R4872" s="70"/>
      <c r="S4872" s="86"/>
      <c r="T4872" s="70"/>
      <c r="Z4872" s="68">
        <f t="shared" si="317"/>
        <v>1</v>
      </c>
      <c r="AC4872" s="1" t="str">
        <f t="shared" si="318"/>
        <v>1900</v>
      </c>
    </row>
    <row r="4873" spans="2:29" x14ac:dyDescent="0.25">
      <c r="B4873" s="1">
        <f t="shared" si="315"/>
        <v>0</v>
      </c>
      <c r="D4873" s="95" t="str">
        <f t="shared" si="316"/>
        <v/>
      </c>
      <c r="E4873" s="69"/>
      <c r="F4873" s="70"/>
      <c r="G4873" s="4"/>
      <c r="H4873" s="71"/>
      <c r="I4873" s="71"/>
      <c r="J4873" s="70"/>
      <c r="K4873" s="70"/>
      <c r="L4873" s="70"/>
      <c r="M4873" s="70"/>
      <c r="N4873" s="70"/>
      <c r="O4873" s="70"/>
      <c r="P4873" s="70"/>
      <c r="Q4873" s="70"/>
      <c r="R4873" s="70"/>
      <c r="S4873" s="86"/>
      <c r="T4873" s="70"/>
      <c r="Z4873" s="68">
        <f t="shared" si="317"/>
        <v>1</v>
      </c>
      <c r="AC4873" s="1" t="str">
        <f t="shared" si="318"/>
        <v>1900</v>
      </c>
    </row>
    <row r="4874" spans="2:29" x14ac:dyDescent="0.25">
      <c r="B4874" s="1">
        <f t="shared" si="315"/>
        <v>0</v>
      </c>
      <c r="D4874" s="95" t="str">
        <f t="shared" si="316"/>
        <v/>
      </c>
      <c r="E4874" s="69"/>
      <c r="F4874" s="70"/>
      <c r="G4874" s="4"/>
      <c r="H4874" s="71"/>
      <c r="I4874" s="71"/>
      <c r="J4874" s="70"/>
      <c r="K4874" s="70"/>
      <c r="L4874" s="70"/>
      <c r="M4874" s="70"/>
      <c r="N4874" s="70"/>
      <c r="O4874" s="70"/>
      <c r="P4874" s="70"/>
      <c r="Q4874" s="70"/>
      <c r="R4874" s="70"/>
      <c r="S4874" s="86"/>
      <c r="T4874" s="70"/>
      <c r="Z4874" s="68">
        <f t="shared" si="317"/>
        <v>1</v>
      </c>
      <c r="AC4874" s="1" t="str">
        <f t="shared" si="318"/>
        <v>1900</v>
      </c>
    </row>
    <row r="4875" spans="2:29" x14ac:dyDescent="0.25">
      <c r="B4875" s="1">
        <f t="shared" si="315"/>
        <v>0</v>
      </c>
      <c r="D4875" s="95" t="str">
        <f t="shared" si="316"/>
        <v/>
      </c>
      <c r="E4875" s="69"/>
      <c r="F4875" s="70"/>
      <c r="G4875" s="4"/>
      <c r="H4875" s="71"/>
      <c r="I4875" s="71"/>
      <c r="J4875" s="70"/>
      <c r="K4875" s="70"/>
      <c r="L4875" s="70"/>
      <c r="M4875" s="70"/>
      <c r="N4875" s="70"/>
      <c r="O4875" s="70"/>
      <c r="P4875" s="70"/>
      <c r="Q4875" s="70"/>
      <c r="R4875" s="70"/>
      <c r="S4875" s="86"/>
      <c r="T4875" s="70"/>
      <c r="Z4875" s="68">
        <f t="shared" si="317"/>
        <v>1</v>
      </c>
      <c r="AC4875" s="1" t="str">
        <f t="shared" si="318"/>
        <v>1900</v>
      </c>
    </row>
    <row r="4876" spans="2:29" x14ac:dyDescent="0.25">
      <c r="B4876" s="1">
        <f t="shared" si="315"/>
        <v>0</v>
      </c>
      <c r="D4876" s="95" t="str">
        <f t="shared" si="316"/>
        <v/>
      </c>
      <c r="E4876" s="69"/>
      <c r="F4876" s="70"/>
      <c r="G4876" s="4"/>
      <c r="H4876" s="71"/>
      <c r="I4876" s="71"/>
      <c r="J4876" s="70"/>
      <c r="K4876" s="70"/>
      <c r="L4876" s="70"/>
      <c r="M4876" s="70"/>
      <c r="N4876" s="70"/>
      <c r="O4876" s="70"/>
      <c r="P4876" s="70"/>
      <c r="Q4876" s="70"/>
      <c r="R4876" s="70"/>
      <c r="S4876" s="86"/>
      <c r="T4876" s="70"/>
      <c r="Z4876" s="68">
        <f t="shared" si="317"/>
        <v>1</v>
      </c>
      <c r="AC4876" s="1" t="str">
        <f t="shared" si="318"/>
        <v>1900</v>
      </c>
    </row>
    <row r="4877" spans="2:29" x14ac:dyDescent="0.25">
      <c r="B4877" s="1">
        <f t="shared" si="315"/>
        <v>0</v>
      </c>
      <c r="D4877" s="95" t="str">
        <f t="shared" si="316"/>
        <v/>
      </c>
      <c r="E4877" s="69"/>
      <c r="F4877" s="70"/>
      <c r="G4877" s="4"/>
      <c r="H4877" s="71"/>
      <c r="I4877" s="71"/>
      <c r="J4877" s="70"/>
      <c r="K4877" s="70"/>
      <c r="L4877" s="70"/>
      <c r="M4877" s="70"/>
      <c r="N4877" s="70"/>
      <c r="O4877" s="70"/>
      <c r="P4877" s="70"/>
      <c r="Q4877" s="70"/>
      <c r="R4877" s="70"/>
      <c r="S4877" s="86"/>
      <c r="T4877" s="70"/>
      <c r="Z4877" s="68">
        <f t="shared" si="317"/>
        <v>1</v>
      </c>
      <c r="AC4877" s="1" t="str">
        <f t="shared" si="318"/>
        <v>1900</v>
      </c>
    </row>
    <row r="4878" spans="2:29" x14ac:dyDescent="0.25">
      <c r="B4878" s="1">
        <f t="shared" si="315"/>
        <v>0</v>
      </c>
      <c r="D4878" s="95" t="str">
        <f t="shared" si="316"/>
        <v/>
      </c>
      <c r="E4878" s="69"/>
      <c r="F4878" s="70"/>
      <c r="G4878" s="4"/>
      <c r="H4878" s="71"/>
      <c r="I4878" s="71"/>
      <c r="J4878" s="70"/>
      <c r="K4878" s="70"/>
      <c r="L4878" s="70"/>
      <c r="M4878" s="70"/>
      <c r="N4878" s="70"/>
      <c r="O4878" s="70"/>
      <c r="P4878" s="70"/>
      <c r="Q4878" s="70"/>
      <c r="R4878" s="70"/>
      <c r="S4878" s="86"/>
      <c r="T4878" s="70"/>
      <c r="Z4878" s="68">
        <f t="shared" si="317"/>
        <v>1</v>
      </c>
      <c r="AC4878" s="1" t="str">
        <f t="shared" si="318"/>
        <v>1900</v>
      </c>
    </row>
    <row r="4879" spans="2:29" x14ac:dyDescent="0.25">
      <c r="B4879" s="1">
        <f t="shared" si="315"/>
        <v>0</v>
      </c>
      <c r="D4879" s="95" t="str">
        <f t="shared" si="316"/>
        <v/>
      </c>
      <c r="E4879" s="69"/>
      <c r="F4879" s="70"/>
      <c r="G4879" s="4"/>
      <c r="H4879" s="71"/>
      <c r="I4879" s="71"/>
      <c r="J4879" s="70"/>
      <c r="K4879" s="70"/>
      <c r="L4879" s="70"/>
      <c r="M4879" s="70"/>
      <c r="N4879" s="70"/>
      <c r="O4879" s="70"/>
      <c r="P4879" s="70"/>
      <c r="Q4879" s="70"/>
      <c r="R4879" s="70"/>
      <c r="S4879" s="86"/>
      <c r="T4879" s="70"/>
      <c r="Z4879" s="68">
        <f t="shared" si="317"/>
        <v>1</v>
      </c>
      <c r="AC4879" s="1" t="str">
        <f t="shared" si="318"/>
        <v>1900</v>
      </c>
    </row>
    <row r="4880" spans="2:29" x14ac:dyDescent="0.25">
      <c r="B4880" s="1">
        <f t="shared" si="315"/>
        <v>0</v>
      </c>
      <c r="D4880" s="95" t="str">
        <f t="shared" si="316"/>
        <v/>
      </c>
      <c r="E4880" s="69"/>
      <c r="F4880" s="70"/>
      <c r="G4880" s="4"/>
      <c r="H4880" s="71"/>
      <c r="I4880" s="71"/>
      <c r="J4880" s="70"/>
      <c r="K4880" s="70"/>
      <c r="L4880" s="70"/>
      <c r="M4880" s="70"/>
      <c r="N4880" s="70"/>
      <c r="O4880" s="70"/>
      <c r="P4880" s="70"/>
      <c r="Q4880" s="70"/>
      <c r="R4880" s="70"/>
      <c r="S4880" s="86"/>
      <c r="T4880" s="70"/>
      <c r="Z4880" s="68">
        <f t="shared" si="317"/>
        <v>1</v>
      </c>
      <c r="AC4880" s="1" t="str">
        <f t="shared" si="318"/>
        <v>1900</v>
      </c>
    </row>
    <row r="4881" spans="2:29" x14ac:dyDescent="0.25">
      <c r="B4881" s="1">
        <f t="shared" si="315"/>
        <v>0</v>
      </c>
      <c r="D4881" s="95" t="str">
        <f t="shared" si="316"/>
        <v/>
      </c>
      <c r="E4881" s="69"/>
      <c r="F4881" s="70"/>
      <c r="G4881" s="4"/>
      <c r="H4881" s="71"/>
      <c r="I4881" s="71"/>
      <c r="J4881" s="70"/>
      <c r="K4881" s="70"/>
      <c r="L4881" s="70"/>
      <c r="M4881" s="70"/>
      <c r="N4881" s="70"/>
      <c r="O4881" s="70"/>
      <c r="P4881" s="70"/>
      <c r="Q4881" s="70"/>
      <c r="R4881" s="70"/>
      <c r="S4881" s="86"/>
      <c r="T4881" s="70"/>
      <c r="Z4881" s="68">
        <f t="shared" si="317"/>
        <v>1</v>
      </c>
      <c r="AC4881" s="1" t="str">
        <f t="shared" si="318"/>
        <v>1900</v>
      </c>
    </row>
    <row r="4882" spans="2:29" x14ac:dyDescent="0.25">
      <c r="B4882" s="1">
        <f t="shared" si="315"/>
        <v>0</v>
      </c>
      <c r="D4882" s="95" t="str">
        <f t="shared" si="316"/>
        <v/>
      </c>
      <c r="E4882" s="69"/>
      <c r="F4882" s="70"/>
      <c r="G4882" s="4"/>
      <c r="H4882" s="71"/>
      <c r="I4882" s="71"/>
      <c r="J4882" s="70"/>
      <c r="K4882" s="70"/>
      <c r="L4882" s="70"/>
      <c r="M4882" s="70"/>
      <c r="N4882" s="70"/>
      <c r="O4882" s="70"/>
      <c r="P4882" s="70"/>
      <c r="Q4882" s="70"/>
      <c r="R4882" s="70"/>
      <c r="S4882" s="86"/>
      <c r="T4882" s="70"/>
      <c r="Z4882" s="68">
        <f t="shared" si="317"/>
        <v>1</v>
      </c>
      <c r="AC4882" s="1" t="str">
        <f t="shared" si="318"/>
        <v>1900</v>
      </c>
    </row>
    <row r="4883" spans="2:29" x14ac:dyDescent="0.25">
      <c r="B4883" s="1">
        <f t="shared" si="315"/>
        <v>0</v>
      </c>
      <c r="D4883" s="95" t="str">
        <f t="shared" si="316"/>
        <v/>
      </c>
      <c r="E4883" s="69"/>
      <c r="F4883" s="70"/>
      <c r="G4883" s="4"/>
      <c r="H4883" s="71"/>
      <c r="I4883" s="71"/>
      <c r="J4883" s="70"/>
      <c r="K4883" s="70"/>
      <c r="L4883" s="70"/>
      <c r="M4883" s="70"/>
      <c r="N4883" s="70"/>
      <c r="O4883" s="70"/>
      <c r="P4883" s="70"/>
      <c r="Q4883" s="70"/>
      <c r="R4883" s="70"/>
      <c r="S4883" s="86"/>
      <c r="T4883" s="70"/>
      <c r="Z4883" s="68">
        <f t="shared" si="317"/>
        <v>1</v>
      </c>
      <c r="AC4883" s="1" t="str">
        <f t="shared" si="318"/>
        <v>1900</v>
      </c>
    </row>
    <row r="4884" spans="2:29" x14ac:dyDescent="0.25">
      <c r="B4884" s="1">
        <f t="shared" si="315"/>
        <v>0</v>
      </c>
      <c r="D4884" s="95" t="str">
        <f t="shared" si="316"/>
        <v/>
      </c>
      <c r="E4884" s="69"/>
      <c r="F4884" s="70"/>
      <c r="G4884" s="4"/>
      <c r="H4884" s="71"/>
      <c r="I4884" s="71"/>
      <c r="J4884" s="70"/>
      <c r="K4884" s="70"/>
      <c r="L4884" s="70"/>
      <c r="M4884" s="70"/>
      <c r="N4884" s="70"/>
      <c r="O4884" s="70"/>
      <c r="P4884" s="70"/>
      <c r="Q4884" s="70"/>
      <c r="R4884" s="70"/>
      <c r="S4884" s="86"/>
      <c r="T4884" s="70"/>
      <c r="Z4884" s="68">
        <f t="shared" si="317"/>
        <v>1</v>
      </c>
      <c r="AC4884" s="1" t="str">
        <f t="shared" si="318"/>
        <v>1900</v>
      </c>
    </row>
    <row r="4885" spans="2:29" x14ac:dyDescent="0.25">
      <c r="B4885" s="1">
        <f t="shared" si="315"/>
        <v>0</v>
      </c>
      <c r="D4885" s="95" t="str">
        <f t="shared" si="316"/>
        <v/>
      </c>
      <c r="E4885" s="69"/>
      <c r="F4885" s="70"/>
      <c r="G4885" s="4"/>
      <c r="H4885" s="71"/>
      <c r="I4885" s="71"/>
      <c r="J4885" s="70"/>
      <c r="K4885" s="70"/>
      <c r="L4885" s="70"/>
      <c r="M4885" s="70"/>
      <c r="N4885" s="70"/>
      <c r="O4885" s="70"/>
      <c r="P4885" s="70"/>
      <c r="Q4885" s="70"/>
      <c r="R4885" s="70"/>
      <c r="S4885" s="86"/>
      <c r="T4885" s="70"/>
      <c r="Z4885" s="68">
        <f t="shared" si="317"/>
        <v>1</v>
      </c>
      <c r="AC4885" s="1" t="str">
        <f t="shared" si="318"/>
        <v>1900</v>
      </c>
    </row>
    <row r="4886" spans="2:29" x14ac:dyDescent="0.25">
      <c r="B4886" s="1">
        <f t="shared" si="315"/>
        <v>0</v>
      </c>
      <c r="D4886" s="95" t="str">
        <f t="shared" si="316"/>
        <v/>
      </c>
      <c r="E4886" s="69"/>
      <c r="F4886" s="70"/>
      <c r="G4886" s="4"/>
      <c r="H4886" s="71"/>
      <c r="I4886" s="71"/>
      <c r="J4886" s="70"/>
      <c r="K4886" s="70"/>
      <c r="L4886" s="70"/>
      <c r="M4886" s="70"/>
      <c r="N4886" s="70"/>
      <c r="O4886" s="70"/>
      <c r="P4886" s="70"/>
      <c r="Q4886" s="70"/>
      <c r="R4886" s="70"/>
      <c r="S4886" s="86"/>
      <c r="T4886" s="70"/>
      <c r="Z4886" s="68">
        <f t="shared" si="317"/>
        <v>1</v>
      </c>
      <c r="AC4886" s="1" t="str">
        <f t="shared" si="318"/>
        <v>1900</v>
      </c>
    </row>
    <row r="4887" spans="2:29" x14ac:dyDescent="0.25">
      <c r="B4887" s="1">
        <f t="shared" si="315"/>
        <v>0</v>
      </c>
      <c r="D4887" s="95" t="str">
        <f t="shared" si="316"/>
        <v/>
      </c>
      <c r="E4887" s="69"/>
      <c r="F4887" s="70"/>
      <c r="G4887" s="4"/>
      <c r="H4887" s="71"/>
      <c r="I4887" s="71"/>
      <c r="J4887" s="70"/>
      <c r="K4887" s="70"/>
      <c r="L4887" s="70"/>
      <c r="M4887" s="70"/>
      <c r="N4887" s="70"/>
      <c r="O4887" s="70"/>
      <c r="P4887" s="70"/>
      <c r="Q4887" s="70"/>
      <c r="R4887" s="70"/>
      <c r="S4887" s="86"/>
      <c r="T4887" s="70"/>
      <c r="Z4887" s="68">
        <f t="shared" si="317"/>
        <v>1</v>
      </c>
      <c r="AC4887" s="1" t="str">
        <f t="shared" si="318"/>
        <v>1900</v>
      </c>
    </row>
    <row r="4888" spans="2:29" x14ac:dyDescent="0.25">
      <c r="B4888" s="1">
        <f t="shared" si="315"/>
        <v>0</v>
      </c>
      <c r="D4888" s="95" t="str">
        <f t="shared" si="316"/>
        <v/>
      </c>
      <c r="E4888" s="69"/>
      <c r="F4888" s="70"/>
      <c r="G4888" s="4"/>
      <c r="H4888" s="71"/>
      <c r="I4888" s="71"/>
      <c r="J4888" s="70"/>
      <c r="K4888" s="70"/>
      <c r="L4888" s="70"/>
      <c r="M4888" s="70"/>
      <c r="N4888" s="70"/>
      <c r="O4888" s="70"/>
      <c r="P4888" s="70"/>
      <c r="Q4888" s="70"/>
      <c r="R4888" s="70"/>
      <c r="S4888" s="86"/>
      <c r="T4888" s="70"/>
      <c r="Z4888" s="68">
        <f t="shared" si="317"/>
        <v>1</v>
      </c>
      <c r="AC4888" s="1" t="str">
        <f t="shared" si="318"/>
        <v>1900</v>
      </c>
    </row>
    <row r="4889" spans="2:29" x14ac:dyDescent="0.25">
      <c r="B4889" s="1">
        <f t="shared" si="315"/>
        <v>0</v>
      </c>
      <c r="D4889" s="95" t="str">
        <f t="shared" si="316"/>
        <v/>
      </c>
      <c r="E4889" s="69"/>
      <c r="F4889" s="70"/>
      <c r="G4889" s="4"/>
      <c r="H4889" s="71"/>
      <c r="I4889" s="71"/>
      <c r="J4889" s="70"/>
      <c r="K4889" s="70"/>
      <c r="L4889" s="70"/>
      <c r="M4889" s="70"/>
      <c r="N4889" s="70"/>
      <c r="O4889" s="70"/>
      <c r="P4889" s="70"/>
      <c r="Q4889" s="70"/>
      <c r="R4889" s="70"/>
      <c r="S4889" s="86"/>
      <c r="T4889" s="70"/>
      <c r="Z4889" s="68">
        <f t="shared" si="317"/>
        <v>1</v>
      </c>
      <c r="AC4889" s="1" t="str">
        <f t="shared" si="318"/>
        <v>1900</v>
      </c>
    </row>
    <row r="4890" spans="2:29" x14ac:dyDescent="0.25">
      <c r="B4890" s="1">
        <f t="shared" si="315"/>
        <v>0</v>
      </c>
      <c r="D4890" s="95" t="str">
        <f t="shared" si="316"/>
        <v/>
      </c>
      <c r="E4890" s="69"/>
      <c r="F4890" s="70"/>
      <c r="G4890" s="4"/>
      <c r="H4890" s="71"/>
      <c r="I4890" s="71"/>
      <c r="J4890" s="70"/>
      <c r="K4890" s="70"/>
      <c r="L4890" s="70"/>
      <c r="M4890" s="70"/>
      <c r="N4890" s="70"/>
      <c r="O4890" s="70"/>
      <c r="P4890" s="70"/>
      <c r="Q4890" s="70"/>
      <c r="R4890" s="70"/>
      <c r="S4890" s="86"/>
      <c r="T4890" s="70"/>
      <c r="Z4890" s="68">
        <f t="shared" si="317"/>
        <v>1</v>
      </c>
      <c r="AC4890" s="1" t="str">
        <f t="shared" si="318"/>
        <v>1900</v>
      </c>
    </row>
    <row r="4891" spans="2:29" x14ac:dyDescent="0.25">
      <c r="B4891" s="1">
        <f t="shared" si="315"/>
        <v>0</v>
      </c>
      <c r="D4891" s="95" t="str">
        <f t="shared" si="316"/>
        <v/>
      </c>
      <c r="E4891" s="69"/>
      <c r="F4891" s="70"/>
      <c r="G4891" s="4"/>
      <c r="H4891" s="71"/>
      <c r="I4891" s="71"/>
      <c r="J4891" s="70"/>
      <c r="K4891" s="70"/>
      <c r="L4891" s="70"/>
      <c r="M4891" s="70"/>
      <c r="N4891" s="70"/>
      <c r="O4891" s="70"/>
      <c r="P4891" s="70"/>
      <c r="Q4891" s="70"/>
      <c r="R4891" s="70"/>
      <c r="S4891" s="86"/>
      <c r="T4891" s="70"/>
      <c r="Z4891" s="68">
        <f t="shared" si="317"/>
        <v>1</v>
      </c>
      <c r="AC4891" s="1" t="str">
        <f t="shared" si="318"/>
        <v>1900</v>
      </c>
    </row>
    <row r="4892" spans="2:29" x14ac:dyDescent="0.25">
      <c r="B4892" s="1">
        <f t="shared" si="315"/>
        <v>0</v>
      </c>
      <c r="D4892" s="95" t="str">
        <f t="shared" si="316"/>
        <v/>
      </c>
      <c r="E4892" s="69"/>
      <c r="F4892" s="70"/>
      <c r="G4892" s="4"/>
      <c r="H4892" s="71"/>
      <c r="I4892" s="71"/>
      <c r="J4892" s="70"/>
      <c r="K4892" s="70"/>
      <c r="L4892" s="70"/>
      <c r="M4892" s="70"/>
      <c r="N4892" s="70"/>
      <c r="O4892" s="70"/>
      <c r="P4892" s="70"/>
      <c r="Q4892" s="70"/>
      <c r="R4892" s="70"/>
      <c r="S4892" s="86"/>
      <c r="T4892" s="70"/>
      <c r="Z4892" s="68">
        <f t="shared" si="317"/>
        <v>1</v>
      </c>
      <c r="AC4892" s="1" t="str">
        <f t="shared" si="318"/>
        <v>1900</v>
      </c>
    </row>
    <row r="4893" spans="2:29" x14ac:dyDescent="0.25">
      <c r="B4893" s="1">
        <f t="shared" si="315"/>
        <v>0</v>
      </c>
      <c r="D4893" s="95" t="str">
        <f t="shared" si="316"/>
        <v/>
      </c>
      <c r="E4893" s="69"/>
      <c r="F4893" s="70"/>
      <c r="G4893" s="4"/>
      <c r="H4893" s="71"/>
      <c r="I4893" s="71"/>
      <c r="J4893" s="70"/>
      <c r="K4893" s="70"/>
      <c r="L4893" s="70"/>
      <c r="M4893" s="70"/>
      <c r="N4893" s="70"/>
      <c r="O4893" s="70"/>
      <c r="P4893" s="70"/>
      <c r="Q4893" s="70"/>
      <c r="R4893" s="70"/>
      <c r="S4893" s="86"/>
      <c r="T4893" s="70"/>
      <c r="Z4893" s="68">
        <f t="shared" si="317"/>
        <v>1</v>
      </c>
      <c r="AC4893" s="1" t="str">
        <f t="shared" si="318"/>
        <v>1900</v>
      </c>
    </row>
    <row r="4894" spans="2:29" x14ac:dyDescent="0.25">
      <c r="B4894" s="1">
        <f t="shared" si="315"/>
        <v>0</v>
      </c>
      <c r="D4894" s="95" t="str">
        <f t="shared" si="316"/>
        <v/>
      </c>
      <c r="E4894" s="69"/>
      <c r="F4894" s="70"/>
      <c r="G4894" s="4"/>
      <c r="H4894" s="71"/>
      <c r="I4894" s="71"/>
      <c r="J4894" s="70"/>
      <c r="K4894" s="70"/>
      <c r="L4894" s="70"/>
      <c r="M4894" s="70"/>
      <c r="N4894" s="70"/>
      <c r="O4894" s="70"/>
      <c r="P4894" s="70"/>
      <c r="Q4894" s="70"/>
      <c r="R4894" s="70"/>
      <c r="S4894" s="86"/>
      <c r="T4894" s="70"/>
      <c r="Z4894" s="68">
        <f t="shared" si="317"/>
        <v>1</v>
      </c>
      <c r="AC4894" s="1" t="str">
        <f t="shared" si="318"/>
        <v>1900</v>
      </c>
    </row>
    <row r="4895" spans="2:29" x14ac:dyDescent="0.25">
      <c r="B4895" s="1">
        <f t="shared" si="315"/>
        <v>0</v>
      </c>
      <c r="D4895" s="95" t="str">
        <f t="shared" si="316"/>
        <v/>
      </c>
      <c r="E4895" s="69"/>
      <c r="F4895" s="70"/>
      <c r="G4895" s="4"/>
      <c r="H4895" s="71"/>
      <c r="I4895" s="71"/>
      <c r="J4895" s="70"/>
      <c r="K4895" s="70"/>
      <c r="L4895" s="70"/>
      <c r="M4895" s="70"/>
      <c r="N4895" s="70"/>
      <c r="O4895" s="70"/>
      <c r="P4895" s="70"/>
      <c r="Q4895" s="70"/>
      <c r="R4895" s="70"/>
      <c r="S4895" s="86"/>
      <c r="T4895" s="70"/>
      <c r="Z4895" s="68">
        <f t="shared" si="317"/>
        <v>1</v>
      </c>
      <c r="AC4895" s="1" t="str">
        <f t="shared" si="318"/>
        <v>1900</v>
      </c>
    </row>
    <row r="4896" spans="2:29" x14ac:dyDescent="0.25">
      <c r="B4896" s="1">
        <f t="shared" si="315"/>
        <v>0</v>
      </c>
      <c r="D4896" s="95" t="str">
        <f t="shared" si="316"/>
        <v/>
      </c>
      <c r="E4896" s="69"/>
      <c r="F4896" s="70"/>
      <c r="G4896" s="4"/>
      <c r="H4896" s="71"/>
      <c r="I4896" s="71"/>
      <c r="J4896" s="70"/>
      <c r="K4896" s="70"/>
      <c r="L4896" s="70"/>
      <c r="M4896" s="70"/>
      <c r="N4896" s="70"/>
      <c r="O4896" s="70"/>
      <c r="P4896" s="70"/>
      <c r="Q4896" s="70"/>
      <c r="R4896" s="70"/>
      <c r="S4896" s="86"/>
      <c r="T4896" s="70"/>
      <c r="Z4896" s="68">
        <f t="shared" si="317"/>
        <v>1</v>
      </c>
      <c r="AC4896" s="1" t="str">
        <f t="shared" si="318"/>
        <v>1900</v>
      </c>
    </row>
    <row r="4897" spans="2:29" x14ac:dyDescent="0.25">
      <c r="B4897" s="1">
        <f t="shared" si="315"/>
        <v>0</v>
      </c>
      <c r="D4897" s="95" t="str">
        <f t="shared" si="316"/>
        <v/>
      </c>
      <c r="E4897" s="69"/>
      <c r="F4897" s="70"/>
      <c r="G4897" s="4"/>
      <c r="H4897" s="71"/>
      <c r="I4897" s="71"/>
      <c r="J4897" s="70"/>
      <c r="K4897" s="70"/>
      <c r="L4897" s="70"/>
      <c r="M4897" s="70"/>
      <c r="N4897" s="70"/>
      <c r="O4897" s="70"/>
      <c r="P4897" s="70"/>
      <c r="Q4897" s="70"/>
      <c r="R4897" s="70"/>
      <c r="S4897" s="86"/>
      <c r="T4897" s="70"/>
      <c r="Z4897" s="68">
        <f t="shared" si="317"/>
        <v>1</v>
      </c>
      <c r="AC4897" s="1" t="str">
        <f t="shared" si="318"/>
        <v>1900</v>
      </c>
    </row>
    <row r="4898" spans="2:29" x14ac:dyDescent="0.25">
      <c r="B4898" s="1">
        <f t="shared" si="315"/>
        <v>0</v>
      </c>
      <c r="D4898" s="95" t="str">
        <f t="shared" si="316"/>
        <v/>
      </c>
      <c r="E4898" s="69"/>
      <c r="F4898" s="70"/>
      <c r="G4898" s="4"/>
      <c r="H4898" s="71"/>
      <c r="I4898" s="71"/>
      <c r="J4898" s="70"/>
      <c r="K4898" s="70"/>
      <c r="L4898" s="70"/>
      <c r="M4898" s="70"/>
      <c r="N4898" s="70"/>
      <c r="O4898" s="70"/>
      <c r="P4898" s="70"/>
      <c r="Q4898" s="70"/>
      <c r="R4898" s="70"/>
      <c r="S4898" s="86"/>
      <c r="T4898" s="70"/>
      <c r="Z4898" s="68">
        <f t="shared" si="317"/>
        <v>1</v>
      </c>
      <c r="AC4898" s="1" t="str">
        <f t="shared" si="318"/>
        <v>1900</v>
      </c>
    </row>
    <row r="4899" spans="2:29" x14ac:dyDescent="0.25">
      <c r="B4899" s="1">
        <f t="shared" si="315"/>
        <v>0</v>
      </c>
      <c r="D4899" s="95" t="str">
        <f t="shared" si="316"/>
        <v/>
      </c>
      <c r="E4899" s="69"/>
      <c r="F4899" s="70"/>
      <c r="G4899" s="4"/>
      <c r="H4899" s="71"/>
      <c r="I4899" s="71"/>
      <c r="J4899" s="70"/>
      <c r="K4899" s="70"/>
      <c r="L4899" s="70"/>
      <c r="M4899" s="70"/>
      <c r="N4899" s="70"/>
      <c r="O4899" s="70"/>
      <c r="P4899" s="70"/>
      <c r="Q4899" s="70"/>
      <c r="R4899" s="70"/>
      <c r="S4899" s="86"/>
      <c r="T4899" s="70"/>
      <c r="Z4899" s="68">
        <f t="shared" si="317"/>
        <v>1</v>
      </c>
      <c r="AC4899" s="1" t="str">
        <f t="shared" si="318"/>
        <v>1900</v>
      </c>
    </row>
    <row r="4900" spans="2:29" x14ac:dyDescent="0.25">
      <c r="B4900" s="1">
        <f t="shared" si="315"/>
        <v>0</v>
      </c>
      <c r="D4900" s="95" t="str">
        <f t="shared" si="316"/>
        <v/>
      </c>
      <c r="E4900" s="69"/>
      <c r="F4900" s="70"/>
      <c r="G4900" s="4"/>
      <c r="H4900" s="71"/>
      <c r="I4900" s="71"/>
      <c r="J4900" s="70"/>
      <c r="K4900" s="70"/>
      <c r="L4900" s="70"/>
      <c r="M4900" s="70"/>
      <c r="N4900" s="70"/>
      <c r="O4900" s="70"/>
      <c r="P4900" s="70"/>
      <c r="Q4900" s="70"/>
      <c r="R4900" s="70"/>
      <c r="S4900" s="86"/>
      <c r="T4900" s="70"/>
      <c r="Z4900" s="68">
        <f t="shared" si="317"/>
        <v>1</v>
      </c>
      <c r="AC4900" s="1" t="str">
        <f t="shared" si="318"/>
        <v>1900</v>
      </c>
    </row>
    <row r="4901" spans="2:29" x14ac:dyDescent="0.25">
      <c r="B4901" s="1">
        <f t="shared" si="315"/>
        <v>0</v>
      </c>
      <c r="D4901" s="95" t="str">
        <f t="shared" si="316"/>
        <v/>
      </c>
      <c r="E4901" s="69"/>
      <c r="F4901" s="70"/>
      <c r="G4901" s="4"/>
      <c r="H4901" s="71"/>
      <c r="I4901" s="71"/>
      <c r="J4901" s="70"/>
      <c r="K4901" s="70"/>
      <c r="L4901" s="70"/>
      <c r="M4901" s="70"/>
      <c r="N4901" s="70"/>
      <c r="O4901" s="70"/>
      <c r="P4901" s="70"/>
      <c r="Q4901" s="70"/>
      <c r="R4901" s="70"/>
      <c r="S4901" s="86"/>
      <c r="T4901" s="70"/>
      <c r="Z4901" s="68">
        <f t="shared" si="317"/>
        <v>1</v>
      </c>
      <c r="AC4901" s="1" t="str">
        <f t="shared" si="318"/>
        <v>1900</v>
      </c>
    </row>
    <row r="4902" spans="2:29" x14ac:dyDescent="0.25">
      <c r="B4902" s="1">
        <f t="shared" si="315"/>
        <v>0</v>
      </c>
      <c r="D4902" s="95" t="str">
        <f t="shared" si="316"/>
        <v/>
      </c>
      <c r="E4902" s="69"/>
      <c r="F4902" s="70"/>
      <c r="G4902" s="4"/>
      <c r="H4902" s="71"/>
      <c r="I4902" s="71"/>
      <c r="J4902" s="70"/>
      <c r="K4902" s="70"/>
      <c r="L4902" s="70"/>
      <c r="M4902" s="70"/>
      <c r="N4902" s="70"/>
      <c r="O4902" s="70"/>
      <c r="P4902" s="70"/>
      <c r="Q4902" s="70"/>
      <c r="R4902" s="70"/>
      <c r="S4902" s="86"/>
      <c r="T4902" s="70"/>
      <c r="Z4902" s="68">
        <f t="shared" si="317"/>
        <v>1</v>
      </c>
      <c r="AC4902" s="1" t="str">
        <f t="shared" si="318"/>
        <v>1900</v>
      </c>
    </row>
    <row r="4903" spans="2:29" x14ac:dyDescent="0.25">
      <c r="B4903" s="1">
        <f t="shared" si="315"/>
        <v>0</v>
      </c>
      <c r="D4903" s="95" t="str">
        <f t="shared" si="316"/>
        <v/>
      </c>
      <c r="E4903" s="69"/>
      <c r="F4903" s="70"/>
      <c r="G4903" s="4"/>
      <c r="H4903" s="71"/>
      <c r="I4903" s="71"/>
      <c r="J4903" s="70"/>
      <c r="K4903" s="70"/>
      <c r="L4903" s="70"/>
      <c r="M4903" s="70"/>
      <c r="N4903" s="70"/>
      <c r="O4903" s="70"/>
      <c r="P4903" s="70"/>
      <c r="Q4903" s="70"/>
      <c r="R4903" s="70"/>
      <c r="S4903" s="86"/>
      <c r="T4903" s="70"/>
      <c r="Z4903" s="68">
        <f t="shared" si="317"/>
        <v>1</v>
      </c>
      <c r="AC4903" s="1" t="str">
        <f t="shared" si="318"/>
        <v>1900</v>
      </c>
    </row>
    <row r="4904" spans="2:29" x14ac:dyDescent="0.25">
      <c r="B4904" s="1">
        <f t="shared" si="315"/>
        <v>0</v>
      </c>
      <c r="D4904" s="95" t="str">
        <f t="shared" si="316"/>
        <v/>
      </c>
      <c r="E4904" s="69"/>
      <c r="F4904" s="70"/>
      <c r="G4904" s="4"/>
      <c r="H4904" s="71"/>
      <c r="I4904" s="71"/>
      <c r="J4904" s="70"/>
      <c r="K4904" s="70"/>
      <c r="L4904" s="70"/>
      <c r="M4904" s="70"/>
      <c r="N4904" s="70"/>
      <c r="O4904" s="70"/>
      <c r="P4904" s="70"/>
      <c r="Q4904" s="70"/>
      <c r="R4904" s="70"/>
      <c r="S4904" s="86"/>
      <c r="T4904" s="70"/>
      <c r="Z4904" s="68">
        <f t="shared" si="317"/>
        <v>1</v>
      </c>
      <c r="AC4904" s="1" t="str">
        <f t="shared" si="318"/>
        <v>1900</v>
      </c>
    </row>
    <row r="4905" spans="2:29" x14ac:dyDescent="0.25">
      <c r="B4905" s="1">
        <f t="shared" si="315"/>
        <v>0</v>
      </c>
      <c r="D4905" s="95" t="str">
        <f t="shared" si="316"/>
        <v/>
      </c>
      <c r="E4905" s="69"/>
      <c r="F4905" s="70"/>
      <c r="G4905" s="4"/>
      <c r="H4905" s="71"/>
      <c r="I4905" s="71"/>
      <c r="J4905" s="70"/>
      <c r="K4905" s="70"/>
      <c r="L4905" s="70"/>
      <c r="M4905" s="70"/>
      <c r="N4905" s="70"/>
      <c r="O4905" s="70"/>
      <c r="P4905" s="70"/>
      <c r="Q4905" s="70"/>
      <c r="R4905" s="70"/>
      <c r="S4905" s="86"/>
      <c r="T4905" s="70"/>
      <c r="Z4905" s="68">
        <f t="shared" si="317"/>
        <v>1</v>
      </c>
      <c r="AC4905" s="1" t="str">
        <f t="shared" si="318"/>
        <v>1900</v>
      </c>
    </row>
    <row r="4906" spans="2:29" x14ac:dyDescent="0.25">
      <c r="B4906" s="1">
        <f t="shared" si="315"/>
        <v>0</v>
      </c>
      <c r="D4906" s="95" t="str">
        <f t="shared" si="316"/>
        <v/>
      </c>
      <c r="E4906" s="69"/>
      <c r="F4906" s="70"/>
      <c r="G4906" s="4"/>
      <c r="H4906" s="71"/>
      <c r="I4906" s="71"/>
      <c r="J4906" s="70"/>
      <c r="K4906" s="70"/>
      <c r="L4906" s="70"/>
      <c r="M4906" s="70"/>
      <c r="N4906" s="70"/>
      <c r="O4906" s="70"/>
      <c r="P4906" s="70"/>
      <c r="Q4906" s="70"/>
      <c r="R4906" s="70"/>
      <c r="S4906" s="86"/>
      <c r="T4906" s="70"/>
      <c r="Z4906" s="68">
        <f t="shared" si="317"/>
        <v>1</v>
      </c>
      <c r="AC4906" s="1" t="str">
        <f t="shared" si="318"/>
        <v>1900</v>
      </c>
    </row>
    <row r="4907" spans="2:29" x14ac:dyDescent="0.25">
      <c r="B4907" s="1">
        <f t="shared" si="315"/>
        <v>0</v>
      </c>
      <c r="D4907" s="95" t="str">
        <f t="shared" si="316"/>
        <v/>
      </c>
      <c r="E4907" s="69"/>
      <c r="F4907" s="70"/>
      <c r="G4907" s="4"/>
      <c r="H4907" s="71"/>
      <c r="I4907" s="71"/>
      <c r="J4907" s="70"/>
      <c r="K4907" s="70"/>
      <c r="L4907" s="70"/>
      <c r="M4907" s="70"/>
      <c r="N4907" s="70"/>
      <c r="O4907" s="70"/>
      <c r="P4907" s="70"/>
      <c r="Q4907" s="70"/>
      <c r="R4907" s="70"/>
      <c r="S4907" s="86"/>
      <c r="T4907" s="70"/>
      <c r="Z4907" s="68">
        <f t="shared" si="317"/>
        <v>1</v>
      </c>
      <c r="AC4907" s="1" t="str">
        <f t="shared" si="318"/>
        <v>1900</v>
      </c>
    </row>
    <row r="4908" spans="2:29" x14ac:dyDescent="0.25">
      <c r="B4908" s="1">
        <f t="shared" si="315"/>
        <v>0</v>
      </c>
      <c r="D4908" s="95" t="str">
        <f t="shared" si="316"/>
        <v/>
      </c>
      <c r="E4908" s="69"/>
      <c r="F4908" s="70"/>
      <c r="G4908" s="4"/>
      <c r="H4908" s="71"/>
      <c r="I4908" s="71"/>
      <c r="J4908" s="70"/>
      <c r="K4908" s="70"/>
      <c r="L4908" s="70"/>
      <c r="M4908" s="70"/>
      <c r="N4908" s="70"/>
      <c r="O4908" s="70"/>
      <c r="P4908" s="70"/>
      <c r="Q4908" s="70"/>
      <c r="R4908" s="70"/>
      <c r="S4908" s="86"/>
      <c r="T4908" s="70"/>
      <c r="Z4908" s="68">
        <f t="shared" si="317"/>
        <v>1</v>
      </c>
      <c r="AC4908" s="1" t="str">
        <f t="shared" si="318"/>
        <v>1900</v>
      </c>
    </row>
    <row r="4909" spans="2:29" x14ac:dyDescent="0.25">
      <c r="B4909" s="1">
        <f t="shared" si="315"/>
        <v>0</v>
      </c>
      <c r="D4909" s="95" t="str">
        <f t="shared" si="316"/>
        <v/>
      </c>
      <c r="E4909" s="69"/>
      <c r="F4909" s="70"/>
      <c r="G4909" s="4"/>
      <c r="H4909" s="71"/>
      <c r="I4909" s="71"/>
      <c r="J4909" s="70"/>
      <c r="K4909" s="70"/>
      <c r="L4909" s="70"/>
      <c r="M4909" s="70"/>
      <c r="N4909" s="70"/>
      <c r="O4909" s="70"/>
      <c r="P4909" s="70"/>
      <c r="Q4909" s="70"/>
      <c r="R4909" s="70"/>
      <c r="S4909" s="86"/>
      <c r="T4909" s="70"/>
      <c r="Z4909" s="68">
        <f t="shared" si="317"/>
        <v>1</v>
      </c>
      <c r="AC4909" s="1" t="str">
        <f t="shared" si="318"/>
        <v>1900</v>
      </c>
    </row>
    <row r="4910" spans="2:29" x14ac:dyDescent="0.25">
      <c r="B4910" s="1">
        <f t="shared" si="315"/>
        <v>0</v>
      </c>
      <c r="D4910" s="95" t="str">
        <f t="shared" si="316"/>
        <v/>
      </c>
      <c r="E4910" s="69"/>
      <c r="F4910" s="70"/>
      <c r="G4910" s="4"/>
      <c r="H4910" s="71"/>
      <c r="I4910" s="71"/>
      <c r="J4910" s="70"/>
      <c r="K4910" s="70"/>
      <c r="L4910" s="70"/>
      <c r="M4910" s="70"/>
      <c r="N4910" s="70"/>
      <c r="O4910" s="70"/>
      <c r="P4910" s="70"/>
      <c r="Q4910" s="70"/>
      <c r="R4910" s="70"/>
      <c r="S4910" s="86"/>
      <c r="T4910" s="70"/>
      <c r="Z4910" s="68">
        <f t="shared" si="317"/>
        <v>1</v>
      </c>
      <c r="AC4910" s="1" t="str">
        <f t="shared" si="318"/>
        <v>1900</v>
      </c>
    </row>
    <row r="4911" spans="2:29" x14ac:dyDescent="0.25">
      <c r="B4911" s="1">
        <f t="shared" si="315"/>
        <v>0</v>
      </c>
      <c r="D4911" s="95" t="str">
        <f t="shared" si="316"/>
        <v/>
      </c>
      <c r="E4911" s="69"/>
      <c r="F4911" s="70"/>
      <c r="G4911" s="4"/>
      <c r="H4911" s="71"/>
      <c r="I4911" s="71"/>
      <c r="J4911" s="70"/>
      <c r="K4911" s="70"/>
      <c r="L4911" s="70"/>
      <c r="M4911" s="70"/>
      <c r="N4911" s="70"/>
      <c r="O4911" s="70"/>
      <c r="P4911" s="70"/>
      <c r="Q4911" s="70"/>
      <c r="R4911" s="70"/>
      <c r="S4911" s="86"/>
      <c r="T4911" s="70"/>
      <c r="Z4911" s="68">
        <f t="shared" si="317"/>
        <v>1</v>
      </c>
      <c r="AC4911" s="1" t="str">
        <f t="shared" si="318"/>
        <v>1900</v>
      </c>
    </row>
    <row r="4912" spans="2:29" x14ac:dyDescent="0.25">
      <c r="B4912" s="1">
        <f t="shared" si="315"/>
        <v>0</v>
      </c>
      <c r="D4912" s="95" t="str">
        <f t="shared" si="316"/>
        <v/>
      </c>
      <c r="E4912" s="69"/>
      <c r="F4912" s="70"/>
      <c r="G4912" s="4"/>
      <c r="H4912" s="71"/>
      <c r="I4912" s="71"/>
      <c r="J4912" s="70"/>
      <c r="K4912" s="70"/>
      <c r="L4912" s="70"/>
      <c r="M4912" s="70"/>
      <c r="N4912" s="70"/>
      <c r="O4912" s="70"/>
      <c r="P4912" s="70"/>
      <c r="Q4912" s="70"/>
      <c r="R4912" s="70"/>
      <c r="S4912" s="86"/>
      <c r="T4912" s="70"/>
      <c r="Z4912" s="68">
        <f t="shared" si="317"/>
        <v>1</v>
      </c>
      <c r="AC4912" s="1" t="str">
        <f t="shared" si="318"/>
        <v>1900</v>
      </c>
    </row>
    <row r="4913" spans="2:29" x14ac:dyDescent="0.25">
      <c r="B4913" s="1">
        <f t="shared" si="315"/>
        <v>0</v>
      </c>
      <c r="D4913" s="95" t="str">
        <f t="shared" si="316"/>
        <v/>
      </c>
      <c r="E4913" s="69"/>
      <c r="F4913" s="70"/>
      <c r="G4913" s="4"/>
      <c r="H4913" s="71"/>
      <c r="I4913" s="71"/>
      <c r="J4913" s="70"/>
      <c r="K4913" s="70"/>
      <c r="L4913" s="70"/>
      <c r="M4913" s="70"/>
      <c r="N4913" s="70"/>
      <c r="O4913" s="70"/>
      <c r="P4913" s="70"/>
      <c r="Q4913" s="70"/>
      <c r="R4913" s="70"/>
      <c r="S4913" s="86"/>
      <c r="T4913" s="70"/>
      <c r="Z4913" s="68">
        <f t="shared" si="317"/>
        <v>1</v>
      </c>
      <c r="AC4913" s="1" t="str">
        <f t="shared" si="318"/>
        <v>1900</v>
      </c>
    </row>
    <row r="4914" spans="2:29" x14ac:dyDescent="0.25">
      <c r="B4914" s="1">
        <f t="shared" si="315"/>
        <v>0</v>
      </c>
      <c r="D4914" s="95" t="str">
        <f t="shared" si="316"/>
        <v/>
      </c>
      <c r="E4914" s="69"/>
      <c r="F4914" s="70"/>
      <c r="G4914" s="4"/>
      <c r="H4914" s="71"/>
      <c r="I4914" s="71"/>
      <c r="J4914" s="70"/>
      <c r="K4914" s="70"/>
      <c r="L4914" s="70"/>
      <c r="M4914" s="70"/>
      <c r="N4914" s="70"/>
      <c r="O4914" s="70"/>
      <c r="P4914" s="70"/>
      <c r="Q4914" s="70"/>
      <c r="R4914" s="70"/>
      <c r="S4914" s="86"/>
      <c r="T4914" s="70"/>
      <c r="Z4914" s="68">
        <f t="shared" si="317"/>
        <v>1</v>
      </c>
      <c r="AC4914" s="1" t="str">
        <f t="shared" si="318"/>
        <v>1900</v>
      </c>
    </row>
    <row r="4915" spans="2:29" x14ac:dyDescent="0.25">
      <c r="B4915" s="1">
        <f t="shared" si="315"/>
        <v>0</v>
      </c>
      <c r="D4915" s="95" t="str">
        <f t="shared" si="316"/>
        <v/>
      </c>
      <c r="E4915" s="69"/>
      <c r="F4915" s="70"/>
      <c r="G4915" s="4"/>
      <c r="H4915" s="71"/>
      <c r="I4915" s="71"/>
      <c r="J4915" s="70"/>
      <c r="K4915" s="70"/>
      <c r="L4915" s="70"/>
      <c r="M4915" s="70"/>
      <c r="N4915" s="70"/>
      <c r="O4915" s="70"/>
      <c r="P4915" s="70"/>
      <c r="Q4915" s="70"/>
      <c r="R4915" s="70"/>
      <c r="S4915" s="86"/>
      <c r="T4915" s="70"/>
      <c r="Z4915" s="68">
        <f t="shared" si="317"/>
        <v>1</v>
      </c>
      <c r="AC4915" s="1" t="str">
        <f t="shared" si="318"/>
        <v>1900</v>
      </c>
    </row>
    <row r="4916" spans="2:29" x14ac:dyDescent="0.25">
      <c r="B4916" s="1">
        <f t="shared" si="315"/>
        <v>0</v>
      </c>
      <c r="D4916" s="95" t="str">
        <f t="shared" si="316"/>
        <v/>
      </c>
      <c r="E4916" s="69"/>
      <c r="F4916" s="70"/>
      <c r="G4916" s="4"/>
      <c r="H4916" s="71"/>
      <c r="I4916" s="71"/>
      <c r="J4916" s="70"/>
      <c r="K4916" s="70"/>
      <c r="L4916" s="70"/>
      <c r="M4916" s="70"/>
      <c r="N4916" s="70"/>
      <c r="O4916" s="70"/>
      <c r="P4916" s="70"/>
      <c r="Q4916" s="70"/>
      <c r="R4916" s="70"/>
      <c r="S4916" s="86"/>
      <c r="T4916" s="70"/>
      <c r="Z4916" s="68">
        <f t="shared" si="317"/>
        <v>1</v>
      </c>
      <c r="AC4916" s="1" t="str">
        <f t="shared" si="318"/>
        <v>1900</v>
      </c>
    </row>
    <row r="4917" spans="2:29" x14ac:dyDescent="0.25">
      <c r="B4917" s="1">
        <f t="shared" si="315"/>
        <v>0</v>
      </c>
      <c r="D4917" s="95" t="str">
        <f t="shared" si="316"/>
        <v/>
      </c>
      <c r="E4917" s="69"/>
      <c r="F4917" s="70"/>
      <c r="G4917" s="4"/>
      <c r="H4917" s="71"/>
      <c r="I4917" s="71"/>
      <c r="J4917" s="70"/>
      <c r="K4917" s="70"/>
      <c r="L4917" s="70"/>
      <c r="M4917" s="70"/>
      <c r="N4917" s="70"/>
      <c r="O4917" s="70"/>
      <c r="P4917" s="70"/>
      <c r="Q4917" s="70"/>
      <c r="R4917" s="70"/>
      <c r="S4917" s="86"/>
      <c r="T4917" s="70"/>
      <c r="Z4917" s="68">
        <f t="shared" si="317"/>
        <v>1</v>
      </c>
      <c r="AC4917" s="1" t="str">
        <f t="shared" si="318"/>
        <v>1900</v>
      </c>
    </row>
    <row r="4918" spans="2:29" x14ac:dyDescent="0.25">
      <c r="B4918" s="1">
        <f t="shared" si="315"/>
        <v>0</v>
      </c>
      <c r="D4918" s="95" t="str">
        <f t="shared" si="316"/>
        <v/>
      </c>
      <c r="E4918" s="69"/>
      <c r="F4918" s="70"/>
      <c r="G4918" s="4"/>
      <c r="H4918" s="71"/>
      <c r="I4918" s="71"/>
      <c r="J4918" s="70"/>
      <c r="K4918" s="70"/>
      <c r="L4918" s="70"/>
      <c r="M4918" s="70"/>
      <c r="N4918" s="70"/>
      <c r="O4918" s="70"/>
      <c r="P4918" s="70"/>
      <c r="Q4918" s="70"/>
      <c r="R4918" s="70"/>
      <c r="S4918" s="86"/>
      <c r="T4918" s="70"/>
      <c r="Z4918" s="68">
        <f t="shared" si="317"/>
        <v>1</v>
      </c>
      <c r="AC4918" s="1" t="str">
        <f t="shared" si="318"/>
        <v>1900</v>
      </c>
    </row>
    <row r="4919" spans="2:29" x14ac:dyDescent="0.25">
      <c r="B4919" s="1">
        <f t="shared" si="315"/>
        <v>0</v>
      </c>
      <c r="D4919" s="95" t="str">
        <f t="shared" si="316"/>
        <v/>
      </c>
      <c r="E4919" s="69"/>
      <c r="F4919" s="70"/>
      <c r="G4919" s="4"/>
      <c r="H4919" s="71"/>
      <c r="I4919" s="71"/>
      <c r="J4919" s="70"/>
      <c r="K4919" s="70"/>
      <c r="L4919" s="70"/>
      <c r="M4919" s="70"/>
      <c r="N4919" s="70"/>
      <c r="O4919" s="70"/>
      <c r="P4919" s="70"/>
      <c r="Q4919" s="70"/>
      <c r="R4919" s="70"/>
      <c r="S4919" s="86"/>
      <c r="T4919" s="70"/>
      <c r="Z4919" s="68">
        <f t="shared" si="317"/>
        <v>1</v>
      </c>
      <c r="AC4919" s="1" t="str">
        <f t="shared" si="318"/>
        <v>1900</v>
      </c>
    </row>
    <row r="4920" spans="2:29" x14ac:dyDescent="0.25">
      <c r="B4920" s="1">
        <f t="shared" si="315"/>
        <v>0</v>
      </c>
      <c r="D4920" s="95" t="str">
        <f t="shared" si="316"/>
        <v/>
      </c>
      <c r="E4920" s="69"/>
      <c r="F4920" s="70"/>
      <c r="G4920" s="4"/>
      <c r="H4920" s="71"/>
      <c r="I4920" s="71"/>
      <c r="J4920" s="70"/>
      <c r="K4920" s="70"/>
      <c r="L4920" s="70"/>
      <c r="M4920" s="70"/>
      <c r="N4920" s="70"/>
      <c r="O4920" s="70"/>
      <c r="P4920" s="70"/>
      <c r="Q4920" s="70"/>
      <c r="R4920" s="70"/>
      <c r="S4920" s="86"/>
      <c r="T4920" s="70"/>
      <c r="Z4920" s="68">
        <f t="shared" si="317"/>
        <v>1</v>
      </c>
      <c r="AC4920" s="1" t="str">
        <f t="shared" si="318"/>
        <v>1900</v>
      </c>
    </row>
    <row r="4921" spans="2:29" x14ac:dyDescent="0.25">
      <c r="B4921" s="1">
        <f t="shared" si="315"/>
        <v>0</v>
      </c>
      <c r="D4921" s="95" t="str">
        <f t="shared" si="316"/>
        <v/>
      </c>
      <c r="E4921" s="69"/>
      <c r="F4921" s="70"/>
      <c r="G4921" s="4"/>
      <c r="H4921" s="71"/>
      <c r="I4921" s="71"/>
      <c r="J4921" s="70"/>
      <c r="K4921" s="70"/>
      <c r="L4921" s="70"/>
      <c r="M4921" s="70"/>
      <c r="N4921" s="70"/>
      <c r="O4921" s="70"/>
      <c r="P4921" s="70"/>
      <c r="Q4921" s="70"/>
      <c r="R4921" s="70"/>
      <c r="S4921" s="86"/>
      <c r="T4921" s="70"/>
      <c r="Z4921" s="68">
        <f t="shared" si="317"/>
        <v>1</v>
      </c>
      <c r="AC4921" s="1" t="str">
        <f t="shared" si="318"/>
        <v>1900</v>
      </c>
    </row>
    <row r="4922" spans="2:29" x14ac:dyDescent="0.25">
      <c r="B4922" s="1">
        <f t="shared" si="315"/>
        <v>0</v>
      </c>
      <c r="D4922" s="95" t="str">
        <f t="shared" si="316"/>
        <v/>
      </c>
      <c r="E4922" s="69"/>
      <c r="F4922" s="70"/>
      <c r="G4922" s="4"/>
      <c r="H4922" s="71"/>
      <c r="I4922" s="71"/>
      <c r="J4922" s="70"/>
      <c r="K4922" s="70"/>
      <c r="L4922" s="70"/>
      <c r="M4922" s="70"/>
      <c r="N4922" s="70"/>
      <c r="O4922" s="70"/>
      <c r="P4922" s="70"/>
      <c r="Q4922" s="70"/>
      <c r="R4922" s="70"/>
      <c r="S4922" s="86"/>
      <c r="T4922" s="70"/>
      <c r="Z4922" s="68">
        <f t="shared" si="317"/>
        <v>1</v>
      </c>
      <c r="AC4922" s="1" t="str">
        <f t="shared" si="318"/>
        <v>1900</v>
      </c>
    </row>
    <row r="4923" spans="2:29" x14ac:dyDescent="0.25">
      <c r="B4923" s="1">
        <f t="shared" si="315"/>
        <v>0</v>
      </c>
      <c r="D4923" s="95" t="str">
        <f t="shared" si="316"/>
        <v/>
      </c>
      <c r="E4923" s="69"/>
      <c r="F4923" s="70"/>
      <c r="G4923" s="4"/>
      <c r="H4923" s="71"/>
      <c r="I4923" s="71"/>
      <c r="J4923" s="70"/>
      <c r="K4923" s="70"/>
      <c r="L4923" s="70"/>
      <c r="M4923" s="70"/>
      <c r="N4923" s="70"/>
      <c r="O4923" s="70"/>
      <c r="P4923" s="70"/>
      <c r="Q4923" s="70"/>
      <c r="R4923" s="70"/>
      <c r="S4923" s="86"/>
      <c r="T4923" s="70"/>
      <c r="Z4923" s="68">
        <f t="shared" si="317"/>
        <v>1</v>
      </c>
      <c r="AC4923" s="1" t="str">
        <f t="shared" si="318"/>
        <v>1900</v>
      </c>
    </row>
    <row r="4924" spans="2:29" x14ac:dyDescent="0.25">
      <c r="B4924" s="1">
        <f t="shared" si="315"/>
        <v>0</v>
      </c>
      <c r="D4924" s="95" t="str">
        <f t="shared" si="316"/>
        <v/>
      </c>
      <c r="E4924" s="69"/>
      <c r="F4924" s="70"/>
      <c r="G4924" s="4"/>
      <c r="H4924" s="71"/>
      <c r="I4924" s="71"/>
      <c r="J4924" s="70"/>
      <c r="K4924" s="70"/>
      <c r="L4924" s="70"/>
      <c r="M4924" s="70"/>
      <c r="N4924" s="70"/>
      <c r="O4924" s="70"/>
      <c r="P4924" s="70"/>
      <c r="Q4924" s="70"/>
      <c r="R4924" s="70"/>
      <c r="S4924" s="86"/>
      <c r="T4924" s="70"/>
      <c r="Z4924" s="68">
        <f t="shared" si="317"/>
        <v>1</v>
      </c>
      <c r="AC4924" s="1" t="str">
        <f t="shared" si="318"/>
        <v>1900</v>
      </c>
    </row>
    <row r="4925" spans="2:29" x14ac:dyDescent="0.25">
      <c r="B4925" s="1">
        <f t="shared" si="315"/>
        <v>0</v>
      </c>
      <c r="D4925" s="95" t="str">
        <f t="shared" si="316"/>
        <v/>
      </c>
      <c r="E4925" s="69"/>
      <c r="F4925" s="70"/>
      <c r="G4925" s="4"/>
      <c r="H4925" s="71"/>
      <c r="I4925" s="71"/>
      <c r="J4925" s="70"/>
      <c r="K4925" s="70"/>
      <c r="L4925" s="70"/>
      <c r="M4925" s="70"/>
      <c r="N4925" s="70"/>
      <c r="O4925" s="70"/>
      <c r="P4925" s="70"/>
      <c r="Q4925" s="70"/>
      <c r="R4925" s="70"/>
      <c r="S4925" s="86"/>
      <c r="T4925" s="70"/>
      <c r="Z4925" s="68">
        <f t="shared" si="317"/>
        <v>1</v>
      </c>
      <c r="AC4925" s="1" t="str">
        <f t="shared" si="318"/>
        <v>1900</v>
      </c>
    </row>
    <row r="4926" spans="2:29" x14ac:dyDescent="0.25">
      <c r="B4926" s="1">
        <f t="shared" si="315"/>
        <v>0</v>
      </c>
      <c r="D4926" s="95" t="str">
        <f t="shared" si="316"/>
        <v/>
      </c>
      <c r="E4926" s="69"/>
      <c r="F4926" s="70"/>
      <c r="G4926" s="4"/>
      <c r="H4926" s="71"/>
      <c r="I4926" s="71"/>
      <c r="J4926" s="70"/>
      <c r="K4926" s="70"/>
      <c r="L4926" s="70"/>
      <c r="M4926" s="70"/>
      <c r="N4926" s="70"/>
      <c r="O4926" s="70"/>
      <c r="P4926" s="70"/>
      <c r="Q4926" s="70"/>
      <c r="R4926" s="70"/>
      <c r="S4926" s="86"/>
      <c r="T4926" s="70"/>
      <c r="Z4926" s="68">
        <f t="shared" si="317"/>
        <v>1</v>
      </c>
      <c r="AC4926" s="1" t="str">
        <f t="shared" si="318"/>
        <v>1900</v>
      </c>
    </row>
    <row r="4927" spans="2:29" x14ac:dyDescent="0.25">
      <c r="B4927" s="1">
        <f t="shared" si="315"/>
        <v>0</v>
      </c>
      <c r="D4927" s="95" t="str">
        <f t="shared" si="316"/>
        <v/>
      </c>
      <c r="E4927" s="69"/>
      <c r="F4927" s="70"/>
      <c r="G4927" s="4"/>
      <c r="H4927" s="71"/>
      <c r="I4927" s="71"/>
      <c r="J4927" s="70"/>
      <c r="K4927" s="70"/>
      <c r="L4927" s="70"/>
      <c r="M4927" s="70"/>
      <c r="N4927" s="70"/>
      <c r="O4927" s="70"/>
      <c r="P4927" s="70"/>
      <c r="Q4927" s="70"/>
      <c r="R4927" s="70"/>
      <c r="S4927" s="86"/>
      <c r="T4927" s="70"/>
      <c r="Z4927" s="68">
        <f t="shared" si="317"/>
        <v>1</v>
      </c>
      <c r="AC4927" s="1" t="str">
        <f t="shared" si="318"/>
        <v>1900</v>
      </c>
    </row>
    <row r="4928" spans="2:29" x14ac:dyDescent="0.25">
      <c r="B4928" s="1">
        <f t="shared" si="315"/>
        <v>0</v>
      </c>
      <c r="D4928" s="95" t="str">
        <f t="shared" si="316"/>
        <v/>
      </c>
      <c r="E4928" s="69"/>
      <c r="F4928" s="70"/>
      <c r="G4928" s="4"/>
      <c r="H4928" s="71"/>
      <c r="I4928" s="71"/>
      <c r="J4928" s="70"/>
      <c r="K4928" s="70"/>
      <c r="L4928" s="70"/>
      <c r="M4928" s="70"/>
      <c r="N4928" s="70"/>
      <c r="O4928" s="70"/>
      <c r="P4928" s="70"/>
      <c r="Q4928" s="70"/>
      <c r="R4928" s="70"/>
      <c r="S4928" s="86"/>
      <c r="T4928" s="70"/>
      <c r="Z4928" s="68">
        <f t="shared" si="317"/>
        <v>1</v>
      </c>
      <c r="AC4928" s="1" t="str">
        <f t="shared" si="318"/>
        <v>1900</v>
      </c>
    </row>
    <row r="4929" spans="2:29" x14ac:dyDescent="0.25">
      <c r="B4929" s="1">
        <f t="shared" si="315"/>
        <v>0</v>
      </c>
      <c r="D4929" s="95" t="str">
        <f t="shared" si="316"/>
        <v/>
      </c>
      <c r="E4929" s="69"/>
      <c r="F4929" s="70"/>
      <c r="G4929" s="4"/>
      <c r="H4929" s="71"/>
      <c r="I4929" s="71"/>
      <c r="J4929" s="70"/>
      <c r="K4929" s="70"/>
      <c r="L4929" s="70"/>
      <c r="M4929" s="70"/>
      <c r="N4929" s="70"/>
      <c r="O4929" s="70"/>
      <c r="P4929" s="70"/>
      <c r="Q4929" s="70"/>
      <c r="R4929" s="70"/>
      <c r="S4929" s="86"/>
      <c r="T4929" s="70"/>
      <c r="Z4929" s="68">
        <f t="shared" si="317"/>
        <v>1</v>
      </c>
      <c r="AC4929" s="1" t="str">
        <f t="shared" si="318"/>
        <v>1900</v>
      </c>
    </row>
    <row r="4930" spans="2:29" x14ac:dyDescent="0.25">
      <c r="B4930" s="1">
        <f t="shared" si="315"/>
        <v>0</v>
      </c>
      <c r="D4930" s="95" t="str">
        <f t="shared" si="316"/>
        <v/>
      </c>
      <c r="E4930" s="69"/>
      <c r="F4930" s="70"/>
      <c r="G4930" s="4"/>
      <c r="H4930" s="71"/>
      <c r="I4930" s="71"/>
      <c r="J4930" s="70"/>
      <c r="K4930" s="70"/>
      <c r="L4930" s="70"/>
      <c r="M4930" s="70"/>
      <c r="N4930" s="70"/>
      <c r="O4930" s="70"/>
      <c r="P4930" s="70"/>
      <c r="Q4930" s="70"/>
      <c r="R4930" s="70"/>
      <c r="S4930" s="86"/>
      <c r="T4930" s="70"/>
      <c r="Z4930" s="68">
        <f t="shared" si="317"/>
        <v>1</v>
      </c>
      <c r="AC4930" s="1" t="str">
        <f t="shared" si="318"/>
        <v>1900</v>
      </c>
    </row>
    <row r="4931" spans="2:29" x14ac:dyDescent="0.25">
      <c r="B4931" s="1">
        <f t="shared" si="315"/>
        <v>0</v>
      </c>
      <c r="D4931" s="95" t="str">
        <f t="shared" si="316"/>
        <v/>
      </c>
      <c r="E4931" s="69"/>
      <c r="F4931" s="70"/>
      <c r="G4931" s="4"/>
      <c r="H4931" s="71"/>
      <c r="I4931" s="71"/>
      <c r="J4931" s="70"/>
      <c r="K4931" s="70"/>
      <c r="L4931" s="70"/>
      <c r="M4931" s="70"/>
      <c r="N4931" s="70"/>
      <c r="O4931" s="70"/>
      <c r="P4931" s="70"/>
      <c r="Q4931" s="70"/>
      <c r="R4931" s="70"/>
      <c r="S4931" s="86"/>
      <c r="T4931" s="70"/>
      <c r="Z4931" s="68">
        <f t="shared" si="317"/>
        <v>1</v>
      </c>
      <c r="AC4931" s="1" t="str">
        <f t="shared" si="318"/>
        <v>1900</v>
      </c>
    </row>
    <row r="4932" spans="2:29" x14ac:dyDescent="0.25">
      <c r="B4932" s="1">
        <f t="shared" ref="B4932:B4995" si="319">IF($B$1=YEAR(Z4932),D4932,0)</f>
        <v>0</v>
      </c>
      <c r="D4932" s="95" t="str">
        <f t="shared" ref="D4932:D4995" si="320">IF(Z4932&lt;&gt;$Y$2,IF(YEAR(Z4932)=YEAR(Z4931),D4931+1,1),"")</f>
        <v/>
      </c>
      <c r="E4932" s="69"/>
      <c r="F4932" s="70"/>
      <c r="G4932" s="4"/>
      <c r="H4932" s="71"/>
      <c r="I4932" s="71"/>
      <c r="J4932" s="70"/>
      <c r="K4932" s="70"/>
      <c r="L4932" s="70"/>
      <c r="M4932" s="70"/>
      <c r="N4932" s="70"/>
      <c r="O4932" s="70"/>
      <c r="P4932" s="70"/>
      <c r="Q4932" s="70"/>
      <c r="R4932" s="70"/>
      <c r="S4932" s="86"/>
      <c r="T4932" s="70"/>
      <c r="Z4932" s="68">
        <f t="shared" ref="Z4932:Z4995" si="321">IF(CONCATENATE(F4932,F4933,F4934,F4935,F4936,F4937)&lt;&gt;"",IF(AND(E4932&lt;&gt;0,ISNUMBER(E4932)=TRUE),E4932,Z4931),$Y$2)</f>
        <v>1</v>
      </c>
      <c r="AC4932" s="1" t="str">
        <f t="shared" si="318"/>
        <v>1900</v>
      </c>
    </row>
    <row r="4933" spans="2:29" x14ac:dyDescent="0.25">
      <c r="B4933" s="1">
        <f t="shared" si="319"/>
        <v>0</v>
      </c>
      <c r="D4933" s="95" t="str">
        <f t="shared" si="320"/>
        <v/>
      </c>
      <c r="E4933" s="69"/>
      <c r="F4933" s="70"/>
      <c r="G4933" s="4"/>
      <c r="H4933" s="71"/>
      <c r="I4933" s="71"/>
      <c r="J4933" s="70"/>
      <c r="K4933" s="70"/>
      <c r="L4933" s="70"/>
      <c r="M4933" s="70"/>
      <c r="N4933" s="70"/>
      <c r="O4933" s="70"/>
      <c r="P4933" s="70"/>
      <c r="Q4933" s="70"/>
      <c r="R4933" s="70"/>
      <c r="S4933" s="86"/>
      <c r="T4933" s="70"/>
      <c r="Z4933" s="68">
        <f t="shared" si="321"/>
        <v>1</v>
      </c>
      <c r="AC4933" s="1" t="str">
        <f t="shared" ref="AC4933:AC4996" si="322">YEAR(Z4933)&amp;F4933&amp;G4933</f>
        <v>1900</v>
      </c>
    </row>
    <row r="4934" spans="2:29" x14ac:dyDescent="0.25">
      <c r="B4934" s="1">
        <f t="shared" si="319"/>
        <v>0</v>
      </c>
      <c r="D4934" s="95" t="str">
        <f t="shared" si="320"/>
        <v/>
      </c>
      <c r="E4934" s="69"/>
      <c r="F4934" s="70"/>
      <c r="G4934" s="4"/>
      <c r="H4934" s="71"/>
      <c r="I4934" s="71"/>
      <c r="J4934" s="70"/>
      <c r="K4934" s="70"/>
      <c r="L4934" s="70"/>
      <c r="M4934" s="70"/>
      <c r="N4934" s="70"/>
      <c r="O4934" s="70"/>
      <c r="P4934" s="70"/>
      <c r="Q4934" s="70"/>
      <c r="R4934" s="70"/>
      <c r="S4934" s="86"/>
      <c r="T4934" s="70"/>
      <c r="Z4934" s="68">
        <f t="shared" si="321"/>
        <v>1</v>
      </c>
      <c r="AC4934" s="1" t="str">
        <f t="shared" si="322"/>
        <v>1900</v>
      </c>
    </row>
    <row r="4935" spans="2:29" x14ac:dyDescent="0.25">
      <c r="B4935" s="1">
        <f t="shared" si="319"/>
        <v>0</v>
      </c>
      <c r="D4935" s="95" t="str">
        <f t="shared" si="320"/>
        <v/>
      </c>
      <c r="E4935" s="69"/>
      <c r="F4935" s="70"/>
      <c r="G4935" s="4"/>
      <c r="H4935" s="71"/>
      <c r="I4935" s="71"/>
      <c r="J4935" s="70"/>
      <c r="K4935" s="70"/>
      <c r="L4935" s="70"/>
      <c r="M4935" s="70"/>
      <c r="N4935" s="70"/>
      <c r="O4935" s="70"/>
      <c r="P4935" s="70"/>
      <c r="Q4935" s="70"/>
      <c r="R4935" s="70"/>
      <c r="S4935" s="86"/>
      <c r="T4935" s="70"/>
      <c r="Z4935" s="68">
        <f t="shared" si="321"/>
        <v>1</v>
      </c>
      <c r="AC4935" s="1" t="str">
        <f t="shared" si="322"/>
        <v>1900</v>
      </c>
    </row>
    <row r="4936" spans="2:29" x14ac:dyDescent="0.25">
      <c r="B4936" s="1">
        <f t="shared" si="319"/>
        <v>0</v>
      </c>
      <c r="D4936" s="95" t="str">
        <f t="shared" si="320"/>
        <v/>
      </c>
      <c r="E4936" s="69"/>
      <c r="F4936" s="70"/>
      <c r="G4936" s="4"/>
      <c r="H4936" s="71"/>
      <c r="I4936" s="71"/>
      <c r="J4936" s="70"/>
      <c r="K4936" s="70"/>
      <c r="L4936" s="70"/>
      <c r="M4936" s="70"/>
      <c r="N4936" s="70"/>
      <c r="O4936" s="70"/>
      <c r="P4936" s="70"/>
      <c r="Q4936" s="70"/>
      <c r="R4936" s="70"/>
      <c r="S4936" s="86"/>
      <c r="T4936" s="70"/>
      <c r="Z4936" s="68">
        <f t="shared" si="321"/>
        <v>1</v>
      </c>
      <c r="AC4936" s="1" t="str">
        <f t="shared" si="322"/>
        <v>1900</v>
      </c>
    </row>
    <row r="4937" spans="2:29" x14ac:dyDescent="0.25">
      <c r="B4937" s="1">
        <f t="shared" si="319"/>
        <v>0</v>
      </c>
      <c r="D4937" s="95" t="str">
        <f t="shared" si="320"/>
        <v/>
      </c>
      <c r="E4937" s="69"/>
      <c r="F4937" s="70"/>
      <c r="G4937" s="4"/>
      <c r="H4937" s="71"/>
      <c r="I4937" s="71"/>
      <c r="J4937" s="70"/>
      <c r="K4937" s="70"/>
      <c r="L4937" s="70"/>
      <c r="M4937" s="70"/>
      <c r="N4937" s="70"/>
      <c r="O4937" s="70"/>
      <c r="P4937" s="70"/>
      <c r="Q4937" s="70"/>
      <c r="R4937" s="70"/>
      <c r="S4937" s="86"/>
      <c r="T4937" s="70"/>
      <c r="Z4937" s="68">
        <f t="shared" si="321"/>
        <v>1</v>
      </c>
      <c r="AC4937" s="1" t="str">
        <f t="shared" si="322"/>
        <v>1900</v>
      </c>
    </row>
    <row r="4938" spans="2:29" x14ac:dyDescent="0.25">
      <c r="B4938" s="1">
        <f t="shared" si="319"/>
        <v>0</v>
      </c>
      <c r="D4938" s="95" t="str">
        <f t="shared" si="320"/>
        <v/>
      </c>
      <c r="E4938" s="69"/>
      <c r="F4938" s="70"/>
      <c r="G4938" s="4"/>
      <c r="H4938" s="71"/>
      <c r="I4938" s="71"/>
      <c r="J4938" s="70"/>
      <c r="K4938" s="70"/>
      <c r="L4938" s="70"/>
      <c r="M4938" s="70"/>
      <c r="N4938" s="70"/>
      <c r="O4938" s="70"/>
      <c r="P4938" s="70"/>
      <c r="Q4938" s="70"/>
      <c r="R4938" s="70"/>
      <c r="S4938" s="86"/>
      <c r="T4938" s="70"/>
      <c r="Z4938" s="68">
        <f t="shared" si="321"/>
        <v>1</v>
      </c>
      <c r="AC4938" s="1" t="str">
        <f t="shared" si="322"/>
        <v>1900</v>
      </c>
    </row>
    <row r="4939" spans="2:29" x14ac:dyDescent="0.25">
      <c r="B4939" s="1">
        <f t="shared" si="319"/>
        <v>0</v>
      </c>
      <c r="D4939" s="95" t="str">
        <f t="shared" si="320"/>
        <v/>
      </c>
      <c r="E4939" s="69"/>
      <c r="F4939" s="70"/>
      <c r="G4939" s="4"/>
      <c r="H4939" s="71"/>
      <c r="I4939" s="71"/>
      <c r="J4939" s="70"/>
      <c r="K4939" s="70"/>
      <c r="L4939" s="70"/>
      <c r="M4939" s="70"/>
      <c r="N4939" s="70"/>
      <c r="O4939" s="70"/>
      <c r="P4939" s="70"/>
      <c r="Q4939" s="70"/>
      <c r="R4939" s="70"/>
      <c r="S4939" s="86"/>
      <c r="T4939" s="70"/>
      <c r="Z4939" s="68">
        <f t="shared" si="321"/>
        <v>1</v>
      </c>
      <c r="AC4939" s="1" t="str">
        <f t="shared" si="322"/>
        <v>1900</v>
      </c>
    </row>
    <row r="4940" spans="2:29" x14ac:dyDescent="0.25">
      <c r="B4940" s="1">
        <f t="shared" si="319"/>
        <v>0</v>
      </c>
      <c r="D4940" s="95" t="str">
        <f t="shared" si="320"/>
        <v/>
      </c>
      <c r="E4940" s="69"/>
      <c r="F4940" s="70"/>
      <c r="G4940" s="4"/>
      <c r="H4940" s="71"/>
      <c r="I4940" s="71"/>
      <c r="J4940" s="70"/>
      <c r="K4940" s="70"/>
      <c r="L4940" s="70"/>
      <c r="M4940" s="70"/>
      <c r="N4940" s="70"/>
      <c r="O4940" s="70"/>
      <c r="P4940" s="70"/>
      <c r="Q4940" s="70"/>
      <c r="R4940" s="70"/>
      <c r="S4940" s="86"/>
      <c r="T4940" s="70"/>
      <c r="Z4940" s="68">
        <f t="shared" si="321"/>
        <v>1</v>
      </c>
      <c r="AC4940" s="1" t="str">
        <f t="shared" si="322"/>
        <v>1900</v>
      </c>
    </row>
    <row r="4941" spans="2:29" x14ac:dyDescent="0.25">
      <c r="B4941" s="1">
        <f t="shared" si="319"/>
        <v>0</v>
      </c>
      <c r="D4941" s="95" t="str">
        <f t="shared" si="320"/>
        <v/>
      </c>
      <c r="E4941" s="69"/>
      <c r="F4941" s="70"/>
      <c r="G4941" s="4"/>
      <c r="H4941" s="71"/>
      <c r="I4941" s="71"/>
      <c r="J4941" s="70"/>
      <c r="K4941" s="70"/>
      <c r="L4941" s="70"/>
      <c r="M4941" s="70"/>
      <c r="N4941" s="70"/>
      <c r="O4941" s="70"/>
      <c r="P4941" s="70"/>
      <c r="Q4941" s="70"/>
      <c r="R4941" s="70"/>
      <c r="S4941" s="86"/>
      <c r="T4941" s="70"/>
      <c r="Z4941" s="68">
        <f t="shared" si="321"/>
        <v>1</v>
      </c>
      <c r="AC4941" s="1" t="str">
        <f t="shared" si="322"/>
        <v>1900</v>
      </c>
    </row>
    <row r="4942" spans="2:29" x14ac:dyDescent="0.25">
      <c r="B4942" s="1">
        <f t="shared" si="319"/>
        <v>0</v>
      </c>
      <c r="D4942" s="95" t="str">
        <f t="shared" si="320"/>
        <v/>
      </c>
      <c r="E4942" s="69"/>
      <c r="F4942" s="70"/>
      <c r="G4942" s="4"/>
      <c r="H4942" s="71"/>
      <c r="I4942" s="71"/>
      <c r="J4942" s="70"/>
      <c r="K4942" s="70"/>
      <c r="L4942" s="70"/>
      <c r="M4942" s="70"/>
      <c r="N4942" s="70"/>
      <c r="O4942" s="70"/>
      <c r="P4942" s="70"/>
      <c r="Q4942" s="70"/>
      <c r="R4942" s="70"/>
      <c r="S4942" s="86"/>
      <c r="T4942" s="70"/>
      <c r="Z4942" s="68">
        <f t="shared" si="321"/>
        <v>1</v>
      </c>
      <c r="AC4942" s="1" t="str">
        <f t="shared" si="322"/>
        <v>1900</v>
      </c>
    </row>
    <row r="4943" spans="2:29" x14ac:dyDescent="0.25">
      <c r="B4943" s="1">
        <f t="shared" si="319"/>
        <v>0</v>
      </c>
      <c r="D4943" s="95" t="str">
        <f t="shared" si="320"/>
        <v/>
      </c>
      <c r="E4943" s="69"/>
      <c r="F4943" s="70"/>
      <c r="G4943" s="4"/>
      <c r="H4943" s="71"/>
      <c r="I4943" s="71"/>
      <c r="J4943" s="70"/>
      <c r="K4943" s="70"/>
      <c r="L4943" s="70"/>
      <c r="M4943" s="70"/>
      <c r="N4943" s="70"/>
      <c r="O4943" s="70"/>
      <c r="P4943" s="70"/>
      <c r="Q4943" s="70"/>
      <c r="R4943" s="70"/>
      <c r="S4943" s="86"/>
      <c r="T4943" s="70"/>
      <c r="Z4943" s="68">
        <f t="shared" si="321"/>
        <v>1</v>
      </c>
      <c r="AC4943" s="1" t="str">
        <f t="shared" si="322"/>
        <v>1900</v>
      </c>
    </row>
    <row r="4944" spans="2:29" x14ac:dyDescent="0.25">
      <c r="B4944" s="1">
        <f t="shared" si="319"/>
        <v>0</v>
      </c>
      <c r="D4944" s="95" t="str">
        <f t="shared" si="320"/>
        <v/>
      </c>
      <c r="E4944" s="69"/>
      <c r="F4944" s="70"/>
      <c r="G4944" s="4"/>
      <c r="H4944" s="71"/>
      <c r="I4944" s="71"/>
      <c r="J4944" s="70"/>
      <c r="K4944" s="70"/>
      <c r="L4944" s="70"/>
      <c r="M4944" s="70"/>
      <c r="N4944" s="70"/>
      <c r="O4944" s="70"/>
      <c r="P4944" s="70"/>
      <c r="Q4944" s="70"/>
      <c r="R4944" s="70"/>
      <c r="S4944" s="86"/>
      <c r="T4944" s="70"/>
      <c r="Z4944" s="68">
        <f t="shared" si="321"/>
        <v>1</v>
      </c>
      <c r="AC4944" s="1" t="str">
        <f t="shared" si="322"/>
        <v>1900</v>
      </c>
    </row>
    <row r="4945" spans="2:29" x14ac:dyDescent="0.25">
      <c r="B4945" s="1">
        <f t="shared" si="319"/>
        <v>0</v>
      </c>
      <c r="D4945" s="95" t="str">
        <f t="shared" si="320"/>
        <v/>
      </c>
      <c r="E4945" s="69"/>
      <c r="F4945" s="70"/>
      <c r="G4945" s="4"/>
      <c r="H4945" s="71"/>
      <c r="I4945" s="71"/>
      <c r="J4945" s="70"/>
      <c r="K4945" s="70"/>
      <c r="L4945" s="70"/>
      <c r="M4945" s="70"/>
      <c r="N4945" s="70"/>
      <c r="O4945" s="70"/>
      <c r="P4945" s="70"/>
      <c r="Q4945" s="70"/>
      <c r="R4945" s="70"/>
      <c r="S4945" s="86"/>
      <c r="T4945" s="70"/>
      <c r="Z4945" s="68">
        <f t="shared" si="321"/>
        <v>1</v>
      </c>
      <c r="AC4945" s="1" t="str">
        <f t="shared" si="322"/>
        <v>1900</v>
      </c>
    </row>
    <row r="4946" spans="2:29" x14ac:dyDescent="0.25">
      <c r="B4946" s="1">
        <f t="shared" si="319"/>
        <v>0</v>
      </c>
      <c r="D4946" s="95" t="str">
        <f t="shared" si="320"/>
        <v/>
      </c>
      <c r="E4946" s="69"/>
      <c r="F4946" s="70"/>
      <c r="G4946" s="4"/>
      <c r="H4946" s="71"/>
      <c r="I4946" s="71"/>
      <c r="J4946" s="70"/>
      <c r="K4946" s="70"/>
      <c r="L4946" s="70"/>
      <c r="M4946" s="70"/>
      <c r="N4946" s="70"/>
      <c r="O4946" s="70"/>
      <c r="P4946" s="70"/>
      <c r="Q4946" s="70"/>
      <c r="R4946" s="70"/>
      <c r="S4946" s="86"/>
      <c r="T4946" s="70"/>
      <c r="Z4946" s="68">
        <f t="shared" si="321"/>
        <v>1</v>
      </c>
      <c r="AC4946" s="1" t="str">
        <f t="shared" si="322"/>
        <v>1900</v>
      </c>
    </row>
    <row r="4947" spans="2:29" x14ac:dyDescent="0.25">
      <c r="B4947" s="1">
        <f t="shared" si="319"/>
        <v>0</v>
      </c>
      <c r="D4947" s="95" t="str">
        <f t="shared" si="320"/>
        <v/>
      </c>
      <c r="E4947" s="69"/>
      <c r="F4947" s="70"/>
      <c r="G4947" s="4"/>
      <c r="H4947" s="71"/>
      <c r="I4947" s="71"/>
      <c r="J4947" s="70"/>
      <c r="K4947" s="70"/>
      <c r="L4947" s="70"/>
      <c r="M4947" s="70"/>
      <c r="N4947" s="70"/>
      <c r="O4947" s="70"/>
      <c r="P4947" s="70"/>
      <c r="Q4947" s="70"/>
      <c r="R4947" s="70"/>
      <c r="S4947" s="86"/>
      <c r="T4947" s="70"/>
      <c r="Z4947" s="68">
        <f t="shared" si="321"/>
        <v>1</v>
      </c>
      <c r="AC4947" s="1" t="str">
        <f t="shared" si="322"/>
        <v>1900</v>
      </c>
    </row>
    <row r="4948" spans="2:29" x14ac:dyDescent="0.25">
      <c r="B4948" s="1">
        <f t="shared" si="319"/>
        <v>0</v>
      </c>
      <c r="D4948" s="95" t="str">
        <f t="shared" si="320"/>
        <v/>
      </c>
      <c r="E4948" s="69"/>
      <c r="F4948" s="70"/>
      <c r="G4948" s="4"/>
      <c r="H4948" s="71"/>
      <c r="I4948" s="71"/>
      <c r="J4948" s="70"/>
      <c r="K4948" s="70"/>
      <c r="L4948" s="70"/>
      <c r="M4948" s="70"/>
      <c r="N4948" s="70"/>
      <c r="O4948" s="70"/>
      <c r="P4948" s="70"/>
      <c r="Q4948" s="70"/>
      <c r="R4948" s="70"/>
      <c r="S4948" s="86"/>
      <c r="T4948" s="70"/>
      <c r="Z4948" s="68">
        <f t="shared" si="321"/>
        <v>1</v>
      </c>
      <c r="AC4948" s="1" t="str">
        <f t="shared" si="322"/>
        <v>1900</v>
      </c>
    </row>
    <row r="4949" spans="2:29" x14ac:dyDescent="0.25">
      <c r="B4949" s="1">
        <f t="shared" si="319"/>
        <v>0</v>
      </c>
      <c r="D4949" s="95" t="str">
        <f t="shared" si="320"/>
        <v/>
      </c>
      <c r="E4949" s="69"/>
      <c r="F4949" s="70"/>
      <c r="G4949" s="4"/>
      <c r="H4949" s="71"/>
      <c r="I4949" s="71"/>
      <c r="J4949" s="70"/>
      <c r="K4949" s="70"/>
      <c r="L4949" s="70"/>
      <c r="M4949" s="70"/>
      <c r="N4949" s="70"/>
      <c r="O4949" s="70"/>
      <c r="P4949" s="70"/>
      <c r="Q4949" s="70"/>
      <c r="R4949" s="70"/>
      <c r="S4949" s="86"/>
      <c r="T4949" s="70"/>
      <c r="Z4949" s="68">
        <f t="shared" si="321"/>
        <v>1</v>
      </c>
      <c r="AC4949" s="1" t="str">
        <f t="shared" si="322"/>
        <v>1900</v>
      </c>
    </row>
    <row r="4950" spans="2:29" x14ac:dyDescent="0.25">
      <c r="B4950" s="1">
        <f t="shared" si="319"/>
        <v>0</v>
      </c>
      <c r="D4950" s="95" t="str">
        <f t="shared" si="320"/>
        <v/>
      </c>
      <c r="E4950" s="69"/>
      <c r="F4950" s="70"/>
      <c r="G4950" s="4"/>
      <c r="H4950" s="71"/>
      <c r="I4950" s="71"/>
      <c r="J4950" s="70"/>
      <c r="K4950" s="70"/>
      <c r="L4950" s="70"/>
      <c r="M4950" s="70"/>
      <c r="N4950" s="70"/>
      <c r="O4950" s="70"/>
      <c r="P4950" s="70"/>
      <c r="Q4950" s="70"/>
      <c r="R4950" s="70"/>
      <c r="S4950" s="86"/>
      <c r="T4950" s="70"/>
      <c r="Z4950" s="68">
        <f t="shared" si="321"/>
        <v>1</v>
      </c>
      <c r="AC4950" s="1" t="str">
        <f t="shared" si="322"/>
        <v>1900</v>
      </c>
    </row>
    <row r="4951" spans="2:29" x14ac:dyDescent="0.25">
      <c r="B4951" s="1">
        <f t="shared" si="319"/>
        <v>0</v>
      </c>
      <c r="D4951" s="95" t="str">
        <f t="shared" si="320"/>
        <v/>
      </c>
      <c r="E4951" s="69"/>
      <c r="F4951" s="70"/>
      <c r="G4951" s="4"/>
      <c r="H4951" s="71"/>
      <c r="I4951" s="71"/>
      <c r="J4951" s="70"/>
      <c r="K4951" s="70"/>
      <c r="L4951" s="70"/>
      <c r="M4951" s="70"/>
      <c r="N4951" s="70"/>
      <c r="O4951" s="70"/>
      <c r="P4951" s="70"/>
      <c r="Q4951" s="70"/>
      <c r="R4951" s="70"/>
      <c r="S4951" s="86"/>
      <c r="T4951" s="70"/>
      <c r="Z4951" s="68">
        <f t="shared" si="321"/>
        <v>1</v>
      </c>
      <c r="AC4951" s="1" t="str">
        <f t="shared" si="322"/>
        <v>1900</v>
      </c>
    </row>
    <row r="4952" spans="2:29" x14ac:dyDescent="0.25">
      <c r="B4952" s="1">
        <f t="shared" si="319"/>
        <v>0</v>
      </c>
      <c r="D4952" s="95" t="str">
        <f t="shared" si="320"/>
        <v/>
      </c>
      <c r="E4952" s="69"/>
      <c r="F4952" s="70"/>
      <c r="G4952" s="4"/>
      <c r="H4952" s="71"/>
      <c r="I4952" s="71"/>
      <c r="J4952" s="70"/>
      <c r="K4952" s="70"/>
      <c r="L4952" s="70"/>
      <c r="M4952" s="70"/>
      <c r="N4952" s="70"/>
      <c r="O4952" s="70"/>
      <c r="P4952" s="70"/>
      <c r="Q4952" s="70"/>
      <c r="R4952" s="70"/>
      <c r="S4952" s="86"/>
      <c r="T4952" s="70"/>
      <c r="Z4952" s="68">
        <f t="shared" si="321"/>
        <v>1</v>
      </c>
      <c r="AC4952" s="1" t="str">
        <f t="shared" si="322"/>
        <v>1900</v>
      </c>
    </row>
    <row r="4953" spans="2:29" x14ac:dyDescent="0.25">
      <c r="B4953" s="1">
        <f t="shared" si="319"/>
        <v>0</v>
      </c>
      <c r="D4953" s="95" t="str">
        <f t="shared" si="320"/>
        <v/>
      </c>
      <c r="E4953" s="69"/>
      <c r="F4953" s="70"/>
      <c r="G4953" s="4"/>
      <c r="H4953" s="71"/>
      <c r="I4953" s="71"/>
      <c r="J4953" s="70"/>
      <c r="K4953" s="70"/>
      <c r="L4953" s="70"/>
      <c r="M4953" s="70"/>
      <c r="N4953" s="70"/>
      <c r="O4953" s="70"/>
      <c r="P4953" s="70"/>
      <c r="Q4953" s="70"/>
      <c r="R4953" s="70"/>
      <c r="S4953" s="86"/>
      <c r="T4953" s="70"/>
      <c r="Z4953" s="68">
        <f t="shared" si="321"/>
        <v>1</v>
      </c>
      <c r="AC4953" s="1" t="str">
        <f t="shared" si="322"/>
        <v>1900</v>
      </c>
    </row>
    <row r="4954" spans="2:29" x14ac:dyDescent="0.25">
      <c r="B4954" s="1">
        <f t="shared" si="319"/>
        <v>0</v>
      </c>
      <c r="D4954" s="95" t="str">
        <f t="shared" si="320"/>
        <v/>
      </c>
      <c r="E4954" s="69"/>
      <c r="F4954" s="70"/>
      <c r="G4954" s="4"/>
      <c r="H4954" s="71"/>
      <c r="I4954" s="71"/>
      <c r="J4954" s="70"/>
      <c r="K4954" s="70"/>
      <c r="L4954" s="70"/>
      <c r="M4954" s="70"/>
      <c r="N4954" s="70"/>
      <c r="O4954" s="70"/>
      <c r="P4954" s="70"/>
      <c r="Q4954" s="70"/>
      <c r="R4954" s="70"/>
      <c r="S4954" s="86"/>
      <c r="T4954" s="70"/>
      <c r="Z4954" s="68">
        <f t="shared" si="321"/>
        <v>1</v>
      </c>
      <c r="AC4954" s="1" t="str">
        <f t="shared" si="322"/>
        <v>1900</v>
      </c>
    </row>
    <row r="4955" spans="2:29" x14ac:dyDescent="0.25">
      <c r="B4955" s="1">
        <f t="shared" si="319"/>
        <v>0</v>
      </c>
      <c r="D4955" s="95" t="str">
        <f t="shared" si="320"/>
        <v/>
      </c>
      <c r="E4955" s="69"/>
      <c r="F4955" s="70"/>
      <c r="G4955" s="4"/>
      <c r="H4955" s="71"/>
      <c r="I4955" s="71"/>
      <c r="J4955" s="70"/>
      <c r="K4955" s="70"/>
      <c r="L4955" s="70"/>
      <c r="M4955" s="70"/>
      <c r="N4955" s="70"/>
      <c r="O4955" s="70"/>
      <c r="P4955" s="70"/>
      <c r="Q4955" s="70"/>
      <c r="R4955" s="70"/>
      <c r="S4955" s="86"/>
      <c r="T4955" s="70"/>
      <c r="Z4955" s="68">
        <f t="shared" si="321"/>
        <v>1</v>
      </c>
      <c r="AC4955" s="1" t="str">
        <f t="shared" si="322"/>
        <v>1900</v>
      </c>
    </row>
    <row r="4956" spans="2:29" x14ac:dyDescent="0.25">
      <c r="B4956" s="1">
        <f t="shared" si="319"/>
        <v>0</v>
      </c>
      <c r="D4956" s="95" t="str">
        <f t="shared" si="320"/>
        <v/>
      </c>
      <c r="E4956" s="69"/>
      <c r="F4956" s="70"/>
      <c r="G4956" s="4"/>
      <c r="H4956" s="71"/>
      <c r="I4956" s="71"/>
      <c r="J4956" s="70"/>
      <c r="K4956" s="70"/>
      <c r="L4956" s="70"/>
      <c r="M4956" s="70"/>
      <c r="N4956" s="70"/>
      <c r="O4956" s="70"/>
      <c r="P4956" s="70"/>
      <c r="Q4956" s="70"/>
      <c r="R4956" s="70"/>
      <c r="S4956" s="86"/>
      <c r="T4956" s="70"/>
      <c r="Z4956" s="68">
        <f t="shared" si="321"/>
        <v>1</v>
      </c>
      <c r="AC4956" s="1" t="str">
        <f t="shared" si="322"/>
        <v>1900</v>
      </c>
    </row>
    <row r="4957" spans="2:29" x14ac:dyDescent="0.25">
      <c r="B4957" s="1">
        <f t="shared" si="319"/>
        <v>0</v>
      </c>
      <c r="D4957" s="95" t="str">
        <f t="shared" si="320"/>
        <v/>
      </c>
      <c r="E4957" s="69"/>
      <c r="F4957" s="70"/>
      <c r="G4957" s="4"/>
      <c r="H4957" s="71"/>
      <c r="I4957" s="71"/>
      <c r="J4957" s="70"/>
      <c r="K4957" s="70"/>
      <c r="L4957" s="70"/>
      <c r="M4957" s="70"/>
      <c r="N4957" s="70"/>
      <c r="O4957" s="70"/>
      <c r="P4957" s="70"/>
      <c r="Q4957" s="70"/>
      <c r="R4957" s="70"/>
      <c r="S4957" s="86"/>
      <c r="T4957" s="70"/>
      <c r="Z4957" s="68">
        <f t="shared" si="321"/>
        <v>1</v>
      </c>
      <c r="AC4957" s="1" t="str">
        <f t="shared" si="322"/>
        <v>1900</v>
      </c>
    </row>
    <row r="4958" spans="2:29" x14ac:dyDescent="0.25">
      <c r="B4958" s="1">
        <f t="shared" si="319"/>
        <v>0</v>
      </c>
      <c r="D4958" s="95" t="str">
        <f t="shared" si="320"/>
        <v/>
      </c>
      <c r="E4958" s="69"/>
      <c r="F4958" s="70"/>
      <c r="G4958" s="4"/>
      <c r="H4958" s="71"/>
      <c r="I4958" s="71"/>
      <c r="J4958" s="70"/>
      <c r="K4958" s="70"/>
      <c r="L4958" s="70"/>
      <c r="M4958" s="70"/>
      <c r="N4958" s="70"/>
      <c r="O4958" s="70"/>
      <c r="P4958" s="70"/>
      <c r="Q4958" s="70"/>
      <c r="R4958" s="70"/>
      <c r="S4958" s="86"/>
      <c r="T4958" s="70"/>
      <c r="Z4958" s="68">
        <f t="shared" si="321"/>
        <v>1</v>
      </c>
      <c r="AC4958" s="1" t="str">
        <f t="shared" si="322"/>
        <v>1900</v>
      </c>
    </row>
    <row r="4959" spans="2:29" x14ac:dyDescent="0.25">
      <c r="B4959" s="1">
        <f t="shared" si="319"/>
        <v>0</v>
      </c>
      <c r="D4959" s="95" t="str">
        <f t="shared" si="320"/>
        <v/>
      </c>
      <c r="E4959" s="69"/>
      <c r="F4959" s="70"/>
      <c r="G4959" s="4"/>
      <c r="H4959" s="71"/>
      <c r="I4959" s="71"/>
      <c r="J4959" s="70"/>
      <c r="K4959" s="70"/>
      <c r="L4959" s="70"/>
      <c r="M4959" s="70"/>
      <c r="N4959" s="70"/>
      <c r="O4959" s="70"/>
      <c r="P4959" s="70"/>
      <c r="Q4959" s="70"/>
      <c r="R4959" s="70"/>
      <c r="S4959" s="86"/>
      <c r="T4959" s="70"/>
      <c r="Z4959" s="68">
        <f t="shared" si="321"/>
        <v>1</v>
      </c>
      <c r="AC4959" s="1" t="str">
        <f t="shared" si="322"/>
        <v>1900</v>
      </c>
    </row>
    <row r="4960" spans="2:29" x14ac:dyDescent="0.25">
      <c r="B4960" s="1">
        <f t="shared" si="319"/>
        <v>0</v>
      </c>
      <c r="D4960" s="95" t="str">
        <f t="shared" si="320"/>
        <v/>
      </c>
      <c r="E4960" s="69"/>
      <c r="F4960" s="70"/>
      <c r="G4960" s="4"/>
      <c r="H4960" s="71"/>
      <c r="I4960" s="71"/>
      <c r="J4960" s="70"/>
      <c r="K4960" s="70"/>
      <c r="L4960" s="70"/>
      <c r="M4960" s="70"/>
      <c r="N4960" s="70"/>
      <c r="O4960" s="70"/>
      <c r="P4960" s="70"/>
      <c r="Q4960" s="70"/>
      <c r="R4960" s="70"/>
      <c r="S4960" s="86"/>
      <c r="T4960" s="70"/>
      <c r="Z4960" s="68">
        <f t="shared" si="321"/>
        <v>1</v>
      </c>
      <c r="AC4960" s="1" t="str">
        <f t="shared" si="322"/>
        <v>1900</v>
      </c>
    </row>
    <row r="4961" spans="2:29" x14ac:dyDescent="0.25">
      <c r="B4961" s="1">
        <f t="shared" si="319"/>
        <v>0</v>
      </c>
      <c r="D4961" s="95" t="str">
        <f t="shared" si="320"/>
        <v/>
      </c>
      <c r="E4961" s="69"/>
      <c r="F4961" s="70"/>
      <c r="G4961" s="4"/>
      <c r="H4961" s="71"/>
      <c r="I4961" s="71"/>
      <c r="J4961" s="70"/>
      <c r="K4961" s="70"/>
      <c r="L4961" s="70"/>
      <c r="M4961" s="70"/>
      <c r="N4961" s="70"/>
      <c r="O4961" s="70"/>
      <c r="P4961" s="70"/>
      <c r="Q4961" s="70"/>
      <c r="R4961" s="70"/>
      <c r="S4961" s="86"/>
      <c r="T4961" s="70"/>
      <c r="Z4961" s="68">
        <f t="shared" si="321"/>
        <v>1</v>
      </c>
      <c r="AC4961" s="1" t="str">
        <f t="shared" si="322"/>
        <v>1900</v>
      </c>
    </row>
    <row r="4962" spans="2:29" x14ac:dyDescent="0.25">
      <c r="B4962" s="1">
        <f t="shared" si="319"/>
        <v>0</v>
      </c>
      <c r="D4962" s="95" t="str">
        <f t="shared" si="320"/>
        <v/>
      </c>
      <c r="E4962" s="69"/>
      <c r="F4962" s="70"/>
      <c r="G4962" s="4"/>
      <c r="H4962" s="71"/>
      <c r="I4962" s="71"/>
      <c r="J4962" s="70"/>
      <c r="K4962" s="70"/>
      <c r="L4962" s="70"/>
      <c r="M4962" s="70"/>
      <c r="N4962" s="70"/>
      <c r="O4962" s="70"/>
      <c r="P4962" s="70"/>
      <c r="Q4962" s="70"/>
      <c r="R4962" s="70"/>
      <c r="S4962" s="86"/>
      <c r="T4962" s="70"/>
      <c r="Z4962" s="68">
        <f t="shared" si="321"/>
        <v>1</v>
      </c>
      <c r="AC4962" s="1" t="str">
        <f t="shared" si="322"/>
        <v>1900</v>
      </c>
    </row>
    <row r="4963" spans="2:29" x14ac:dyDescent="0.25">
      <c r="B4963" s="1">
        <f t="shared" si="319"/>
        <v>0</v>
      </c>
      <c r="D4963" s="95" t="str">
        <f t="shared" si="320"/>
        <v/>
      </c>
      <c r="E4963" s="69"/>
      <c r="F4963" s="70"/>
      <c r="G4963" s="4"/>
      <c r="H4963" s="71"/>
      <c r="I4963" s="71"/>
      <c r="J4963" s="70"/>
      <c r="K4963" s="70"/>
      <c r="L4963" s="70"/>
      <c r="M4963" s="70"/>
      <c r="N4963" s="70"/>
      <c r="O4963" s="70"/>
      <c r="P4963" s="70"/>
      <c r="Q4963" s="70"/>
      <c r="R4963" s="70"/>
      <c r="S4963" s="86"/>
      <c r="T4963" s="70"/>
      <c r="Z4963" s="68">
        <f t="shared" si="321"/>
        <v>1</v>
      </c>
      <c r="AC4963" s="1" t="str">
        <f t="shared" si="322"/>
        <v>1900</v>
      </c>
    </row>
    <row r="4964" spans="2:29" x14ac:dyDescent="0.25">
      <c r="B4964" s="1">
        <f t="shared" si="319"/>
        <v>0</v>
      </c>
      <c r="D4964" s="95" t="str">
        <f t="shared" si="320"/>
        <v/>
      </c>
      <c r="E4964" s="69"/>
      <c r="F4964" s="70"/>
      <c r="G4964" s="4"/>
      <c r="H4964" s="71"/>
      <c r="I4964" s="71"/>
      <c r="J4964" s="70"/>
      <c r="K4964" s="70"/>
      <c r="L4964" s="70"/>
      <c r="M4964" s="70"/>
      <c r="N4964" s="70"/>
      <c r="O4964" s="70"/>
      <c r="P4964" s="70"/>
      <c r="Q4964" s="70"/>
      <c r="R4964" s="70"/>
      <c r="S4964" s="86"/>
      <c r="T4964" s="70"/>
      <c r="Z4964" s="68">
        <f t="shared" si="321"/>
        <v>1</v>
      </c>
      <c r="AC4964" s="1" t="str">
        <f t="shared" si="322"/>
        <v>1900</v>
      </c>
    </row>
    <row r="4965" spans="2:29" x14ac:dyDescent="0.25">
      <c r="B4965" s="1">
        <f t="shared" si="319"/>
        <v>0</v>
      </c>
      <c r="D4965" s="95" t="str">
        <f t="shared" si="320"/>
        <v/>
      </c>
      <c r="E4965" s="69"/>
      <c r="F4965" s="70"/>
      <c r="G4965" s="4"/>
      <c r="H4965" s="71"/>
      <c r="I4965" s="71"/>
      <c r="J4965" s="70"/>
      <c r="K4965" s="70"/>
      <c r="L4965" s="70"/>
      <c r="M4965" s="70"/>
      <c r="N4965" s="70"/>
      <c r="O4965" s="70"/>
      <c r="P4965" s="70"/>
      <c r="Q4965" s="70"/>
      <c r="R4965" s="70"/>
      <c r="S4965" s="86"/>
      <c r="T4965" s="70"/>
      <c r="Z4965" s="68">
        <f t="shared" si="321"/>
        <v>1</v>
      </c>
      <c r="AC4965" s="1" t="str">
        <f t="shared" si="322"/>
        <v>1900</v>
      </c>
    </row>
    <row r="4966" spans="2:29" x14ac:dyDescent="0.25">
      <c r="B4966" s="1">
        <f t="shared" si="319"/>
        <v>0</v>
      </c>
      <c r="D4966" s="95" t="str">
        <f t="shared" si="320"/>
        <v/>
      </c>
      <c r="E4966" s="69"/>
      <c r="F4966" s="70"/>
      <c r="G4966" s="4"/>
      <c r="H4966" s="71"/>
      <c r="I4966" s="71"/>
      <c r="J4966" s="70"/>
      <c r="K4966" s="70"/>
      <c r="L4966" s="70"/>
      <c r="M4966" s="70"/>
      <c r="N4966" s="70"/>
      <c r="O4966" s="70"/>
      <c r="P4966" s="70"/>
      <c r="Q4966" s="70"/>
      <c r="R4966" s="70"/>
      <c r="S4966" s="86"/>
      <c r="T4966" s="70"/>
      <c r="Z4966" s="68">
        <f t="shared" si="321"/>
        <v>1</v>
      </c>
      <c r="AC4966" s="1" t="str">
        <f t="shared" si="322"/>
        <v>1900</v>
      </c>
    </row>
    <row r="4967" spans="2:29" x14ac:dyDescent="0.25">
      <c r="B4967" s="1">
        <f t="shared" si="319"/>
        <v>0</v>
      </c>
      <c r="D4967" s="95" t="str">
        <f t="shared" si="320"/>
        <v/>
      </c>
      <c r="E4967" s="69"/>
      <c r="F4967" s="70"/>
      <c r="G4967" s="4"/>
      <c r="H4967" s="71"/>
      <c r="I4967" s="71"/>
      <c r="J4967" s="70"/>
      <c r="K4967" s="70"/>
      <c r="L4967" s="70"/>
      <c r="M4967" s="70"/>
      <c r="N4967" s="70"/>
      <c r="O4967" s="70"/>
      <c r="P4967" s="70"/>
      <c r="Q4967" s="70"/>
      <c r="R4967" s="70"/>
      <c r="S4967" s="86"/>
      <c r="T4967" s="70"/>
      <c r="Z4967" s="68">
        <f t="shared" si="321"/>
        <v>1</v>
      </c>
      <c r="AC4967" s="1" t="str">
        <f t="shared" si="322"/>
        <v>1900</v>
      </c>
    </row>
    <row r="4968" spans="2:29" x14ac:dyDescent="0.25">
      <c r="B4968" s="1">
        <f t="shared" si="319"/>
        <v>0</v>
      </c>
      <c r="D4968" s="95" t="str">
        <f t="shared" si="320"/>
        <v/>
      </c>
      <c r="E4968" s="69"/>
      <c r="F4968" s="70"/>
      <c r="G4968" s="4"/>
      <c r="H4968" s="71"/>
      <c r="I4968" s="71"/>
      <c r="J4968" s="70"/>
      <c r="K4968" s="70"/>
      <c r="L4968" s="70"/>
      <c r="M4968" s="70"/>
      <c r="N4968" s="70"/>
      <c r="O4968" s="70"/>
      <c r="P4968" s="70"/>
      <c r="Q4968" s="70"/>
      <c r="R4968" s="70"/>
      <c r="S4968" s="86"/>
      <c r="T4968" s="70"/>
      <c r="Z4968" s="68">
        <f t="shared" si="321"/>
        <v>1</v>
      </c>
      <c r="AC4968" s="1" t="str">
        <f t="shared" si="322"/>
        <v>1900</v>
      </c>
    </row>
    <row r="4969" spans="2:29" x14ac:dyDescent="0.25">
      <c r="B4969" s="1">
        <f t="shared" si="319"/>
        <v>0</v>
      </c>
      <c r="D4969" s="95" t="str">
        <f t="shared" si="320"/>
        <v/>
      </c>
      <c r="E4969" s="69"/>
      <c r="F4969" s="70"/>
      <c r="G4969" s="4"/>
      <c r="H4969" s="71"/>
      <c r="I4969" s="71"/>
      <c r="J4969" s="70"/>
      <c r="K4969" s="70"/>
      <c r="L4969" s="70"/>
      <c r="M4969" s="70"/>
      <c r="N4969" s="70"/>
      <c r="O4969" s="70"/>
      <c r="P4969" s="70"/>
      <c r="Q4969" s="70"/>
      <c r="R4969" s="70"/>
      <c r="S4969" s="86"/>
      <c r="T4969" s="70"/>
      <c r="Z4969" s="68">
        <f t="shared" si="321"/>
        <v>1</v>
      </c>
      <c r="AC4969" s="1" t="str">
        <f t="shared" si="322"/>
        <v>1900</v>
      </c>
    </row>
    <row r="4970" spans="2:29" x14ac:dyDescent="0.25">
      <c r="B4970" s="1">
        <f t="shared" si="319"/>
        <v>0</v>
      </c>
      <c r="D4970" s="95" t="str">
        <f t="shared" si="320"/>
        <v/>
      </c>
      <c r="E4970" s="69"/>
      <c r="F4970" s="70"/>
      <c r="G4970" s="4"/>
      <c r="H4970" s="71"/>
      <c r="I4970" s="71"/>
      <c r="J4970" s="70"/>
      <c r="K4970" s="70"/>
      <c r="L4970" s="70"/>
      <c r="M4970" s="70"/>
      <c r="N4970" s="70"/>
      <c r="O4970" s="70"/>
      <c r="P4970" s="70"/>
      <c r="Q4970" s="70"/>
      <c r="R4970" s="70"/>
      <c r="S4970" s="86"/>
      <c r="T4970" s="70"/>
      <c r="Z4970" s="68">
        <f t="shared" si="321"/>
        <v>1</v>
      </c>
      <c r="AC4970" s="1" t="str">
        <f t="shared" si="322"/>
        <v>1900</v>
      </c>
    </row>
    <row r="4971" spans="2:29" x14ac:dyDescent="0.25">
      <c r="B4971" s="1">
        <f t="shared" si="319"/>
        <v>0</v>
      </c>
      <c r="D4971" s="95" t="str">
        <f t="shared" si="320"/>
        <v/>
      </c>
      <c r="E4971" s="69"/>
      <c r="F4971" s="70"/>
      <c r="G4971" s="4"/>
      <c r="H4971" s="71"/>
      <c r="I4971" s="71"/>
      <c r="J4971" s="70"/>
      <c r="K4971" s="70"/>
      <c r="L4971" s="70"/>
      <c r="M4971" s="70"/>
      <c r="N4971" s="70"/>
      <c r="O4971" s="70"/>
      <c r="P4971" s="70"/>
      <c r="Q4971" s="70"/>
      <c r="R4971" s="70"/>
      <c r="S4971" s="86"/>
      <c r="T4971" s="70"/>
      <c r="Z4971" s="68">
        <f t="shared" si="321"/>
        <v>1</v>
      </c>
      <c r="AC4971" s="1" t="str">
        <f t="shared" si="322"/>
        <v>1900</v>
      </c>
    </row>
    <row r="4972" spans="2:29" x14ac:dyDescent="0.25">
      <c r="B4972" s="1">
        <f t="shared" si="319"/>
        <v>0</v>
      </c>
      <c r="D4972" s="95" t="str">
        <f t="shared" si="320"/>
        <v/>
      </c>
      <c r="E4972" s="69"/>
      <c r="F4972" s="70"/>
      <c r="G4972" s="4"/>
      <c r="H4972" s="71"/>
      <c r="I4972" s="71"/>
      <c r="J4972" s="70"/>
      <c r="K4972" s="70"/>
      <c r="L4972" s="70"/>
      <c r="M4972" s="70"/>
      <c r="N4972" s="70"/>
      <c r="O4972" s="70"/>
      <c r="P4972" s="70"/>
      <c r="Q4972" s="70"/>
      <c r="R4972" s="70"/>
      <c r="S4972" s="86"/>
      <c r="T4972" s="70"/>
      <c r="Z4972" s="68">
        <f t="shared" si="321"/>
        <v>1</v>
      </c>
      <c r="AC4972" s="1" t="str">
        <f t="shared" si="322"/>
        <v>1900</v>
      </c>
    </row>
    <row r="4973" spans="2:29" x14ac:dyDescent="0.25">
      <c r="B4973" s="1">
        <f t="shared" si="319"/>
        <v>0</v>
      </c>
      <c r="D4973" s="95" t="str">
        <f t="shared" si="320"/>
        <v/>
      </c>
      <c r="E4973" s="69"/>
      <c r="F4973" s="70"/>
      <c r="G4973" s="4"/>
      <c r="H4973" s="71"/>
      <c r="I4973" s="71"/>
      <c r="J4973" s="70"/>
      <c r="K4973" s="70"/>
      <c r="L4973" s="70"/>
      <c r="M4973" s="70"/>
      <c r="N4973" s="70"/>
      <c r="O4973" s="70"/>
      <c r="P4973" s="70"/>
      <c r="Q4973" s="70"/>
      <c r="R4973" s="70"/>
      <c r="S4973" s="86"/>
      <c r="T4973" s="70"/>
      <c r="Z4973" s="68">
        <f t="shared" si="321"/>
        <v>1</v>
      </c>
      <c r="AC4973" s="1" t="str">
        <f t="shared" si="322"/>
        <v>1900</v>
      </c>
    </row>
    <row r="4974" spans="2:29" x14ac:dyDescent="0.25">
      <c r="B4974" s="1">
        <f t="shared" si="319"/>
        <v>0</v>
      </c>
      <c r="D4974" s="95" t="str">
        <f t="shared" si="320"/>
        <v/>
      </c>
      <c r="E4974" s="69"/>
      <c r="F4974" s="70"/>
      <c r="G4974" s="4"/>
      <c r="H4974" s="71"/>
      <c r="I4974" s="71"/>
      <c r="J4974" s="70"/>
      <c r="K4974" s="70"/>
      <c r="L4974" s="70"/>
      <c r="M4974" s="70"/>
      <c r="N4974" s="70"/>
      <c r="O4974" s="70"/>
      <c r="P4974" s="70"/>
      <c r="Q4974" s="70"/>
      <c r="R4974" s="70"/>
      <c r="S4974" s="86"/>
      <c r="T4974" s="70"/>
      <c r="Z4974" s="68">
        <f t="shared" si="321"/>
        <v>1</v>
      </c>
      <c r="AC4974" s="1" t="str">
        <f t="shared" si="322"/>
        <v>1900</v>
      </c>
    </row>
    <row r="4975" spans="2:29" x14ac:dyDescent="0.25">
      <c r="B4975" s="1">
        <f t="shared" si="319"/>
        <v>0</v>
      </c>
      <c r="D4975" s="95" t="str">
        <f t="shared" si="320"/>
        <v/>
      </c>
      <c r="E4975" s="69"/>
      <c r="F4975" s="70"/>
      <c r="G4975" s="4"/>
      <c r="H4975" s="71"/>
      <c r="I4975" s="71"/>
      <c r="J4975" s="70"/>
      <c r="K4975" s="70"/>
      <c r="L4975" s="70"/>
      <c r="M4975" s="70"/>
      <c r="N4975" s="70"/>
      <c r="O4975" s="70"/>
      <c r="P4975" s="70"/>
      <c r="Q4975" s="70"/>
      <c r="R4975" s="70"/>
      <c r="S4975" s="86"/>
      <c r="T4975" s="70"/>
      <c r="Z4975" s="68">
        <f t="shared" si="321"/>
        <v>1</v>
      </c>
      <c r="AC4975" s="1" t="str">
        <f t="shared" si="322"/>
        <v>1900</v>
      </c>
    </row>
    <row r="4976" spans="2:29" x14ac:dyDescent="0.25">
      <c r="B4976" s="1">
        <f t="shared" si="319"/>
        <v>0</v>
      </c>
      <c r="D4976" s="95" t="str">
        <f t="shared" si="320"/>
        <v/>
      </c>
      <c r="E4976" s="69"/>
      <c r="F4976" s="70"/>
      <c r="G4976" s="4"/>
      <c r="H4976" s="71"/>
      <c r="I4976" s="71"/>
      <c r="J4976" s="70"/>
      <c r="K4976" s="70"/>
      <c r="L4976" s="70"/>
      <c r="M4976" s="70"/>
      <c r="N4976" s="70"/>
      <c r="O4976" s="70"/>
      <c r="P4976" s="70"/>
      <c r="Q4976" s="70"/>
      <c r="R4976" s="70"/>
      <c r="S4976" s="86"/>
      <c r="T4976" s="70"/>
      <c r="Z4976" s="68">
        <f t="shared" si="321"/>
        <v>1</v>
      </c>
      <c r="AC4976" s="1" t="str">
        <f t="shared" si="322"/>
        <v>1900</v>
      </c>
    </row>
    <row r="4977" spans="2:29" x14ac:dyDescent="0.25">
      <c r="B4977" s="1">
        <f t="shared" si="319"/>
        <v>0</v>
      </c>
      <c r="D4977" s="95" t="str">
        <f t="shared" si="320"/>
        <v/>
      </c>
      <c r="E4977" s="69"/>
      <c r="F4977" s="70"/>
      <c r="G4977" s="4"/>
      <c r="H4977" s="71"/>
      <c r="I4977" s="71"/>
      <c r="J4977" s="70"/>
      <c r="K4977" s="70"/>
      <c r="L4977" s="70"/>
      <c r="M4977" s="70"/>
      <c r="N4977" s="70"/>
      <c r="O4977" s="70"/>
      <c r="P4977" s="70"/>
      <c r="Q4977" s="70"/>
      <c r="R4977" s="70"/>
      <c r="S4977" s="86"/>
      <c r="T4977" s="70"/>
      <c r="Z4977" s="68">
        <f t="shared" si="321"/>
        <v>1</v>
      </c>
      <c r="AC4977" s="1" t="str">
        <f t="shared" si="322"/>
        <v>1900</v>
      </c>
    </row>
    <row r="4978" spans="2:29" x14ac:dyDescent="0.25">
      <c r="B4978" s="1">
        <f t="shared" si="319"/>
        <v>0</v>
      </c>
      <c r="D4978" s="95" t="str">
        <f t="shared" si="320"/>
        <v/>
      </c>
      <c r="E4978" s="69"/>
      <c r="F4978" s="70"/>
      <c r="G4978" s="4"/>
      <c r="H4978" s="71"/>
      <c r="I4978" s="71"/>
      <c r="J4978" s="70"/>
      <c r="K4978" s="70"/>
      <c r="L4978" s="70"/>
      <c r="M4978" s="70"/>
      <c r="N4978" s="70"/>
      <c r="O4978" s="70"/>
      <c r="P4978" s="70"/>
      <c r="Q4978" s="70"/>
      <c r="R4978" s="70"/>
      <c r="S4978" s="86"/>
      <c r="T4978" s="70"/>
      <c r="Z4978" s="68">
        <f t="shared" si="321"/>
        <v>1</v>
      </c>
      <c r="AC4978" s="1" t="str">
        <f t="shared" si="322"/>
        <v>1900</v>
      </c>
    </row>
    <row r="4979" spans="2:29" x14ac:dyDescent="0.25">
      <c r="B4979" s="1">
        <f t="shared" si="319"/>
        <v>0</v>
      </c>
      <c r="D4979" s="95" t="str">
        <f t="shared" si="320"/>
        <v/>
      </c>
      <c r="E4979" s="69"/>
      <c r="F4979" s="70"/>
      <c r="G4979" s="4"/>
      <c r="H4979" s="71"/>
      <c r="I4979" s="71"/>
      <c r="J4979" s="70"/>
      <c r="K4979" s="70"/>
      <c r="L4979" s="70"/>
      <c r="M4979" s="70"/>
      <c r="N4979" s="70"/>
      <c r="O4979" s="70"/>
      <c r="P4979" s="70"/>
      <c r="Q4979" s="70"/>
      <c r="R4979" s="70"/>
      <c r="S4979" s="86"/>
      <c r="T4979" s="70"/>
      <c r="Z4979" s="68">
        <f t="shared" si="321"/>
        <v>1</v>
      </c>
      <c r="AC4979" s="1" t="str">
        <f t="shared" si="322"/>
        <v>1900</v>
      </c>
    </row>
    <row r="4980" spans="2:29" x14ac:dyDescent="0.25">
      <c r="B4980" s="1">
        <f t="shared" si="319"/>
        <v>0</v>
      </c>
      <c r="D4980" s="95" t="str">
        <f t="shared" si="320"/>
        <v/>
      </c>
      <c r="E4980" s="69"/>
      <c r="F4980" s="70"/>
      <c r="G4980" s="4"/>
      <c r="H4980" s="71"/>
      <c r="I4980" s="71"/>
      <c r="J4980" s="70"/>
      <c r="K4980" s="70"/>
      <c r="L4980" s="70"/>
      <c r="M4980" s="70"/>
      <c r="N4980" s="70"/>
      <c r="O4980" s="70"/>
      <c r="P4980" s="70"/>
      <c r="Q4980" s="70"/>
      <c r="R4980" s="70"/>
      <c r="S4980" s="86"/>
      <c r="T4980" s="70"/>
      <c r="Z4980" s="68">
        <f t="shared" si="321"/>
        <v>1</v>
      </c>
      <c r="AC4980" s="1" t="str">
        <f t="shared" si="322"/>
        <v>1900</v>
      </c>
    </row>
    <row r="4981" spans="2:29" x14ac:dyDescent="0.25">
      <c r="B4981" s="1">
        <f t="shared" si="319"/>
        <v>0</v>
      </c>
      <c r="D4981" s="95" t="str">
        <f t="shared" si="320"/>
        <v/>
      </c>
      <c r="E4981" s="69"/>
      <c r="F4981" s="70"/>
      <c r="G4981" s="4"/>
      <c r="H4981" s="71"/>
      <c r="I4981" s="71"/>
      <c r="J4981" s="70"/>
      <c r="K4981" s="70"/>
      <c r="L4981" s="70"/>
      <c r="M4981" s="70"/>
      <c r="N4981" s="70"/>
      <c r="O4981" s="70"/>
      <c r="P4981" s="70"/>
      <c r="Q4981" s="70"/>
      <c r="R4981" s="70"/>
      <c r="S4981" s="86"/>
      <c r="T4981" s="70"/>
      <c r="Z4981" s="68">
        <f t="shared" si="321"/>
        <v>1</v>
      </c>
      <c r="AC4981" s="1" t="str">
        <f t="shared" si="322"/>
        <v>1900</v>
      </c>
    </row>
    <row r="4982" spans="2:29" x14ac:dyDescent="0.25">
      <c r="B4982" s="1">
        <f t="shared" si="319"/>
        <v>0</v>
      </c>
      <c r="D4982" s="95" t="str">
        <f t="shared" si="320"/>
        <v/>
      </c>
      <c r="E4982" s="69"/>
      <c r="F4982" s="70"/>
      <c r="G4982" s="4"/>
      <c r="H4982" s="71"/>
      <c r="I4982" s="71"/>
      <c r="J4982" s="70"/>
      <c r="K4982" s="70"/>
      <c r="L4982" s="70"/>
      <c r="M4982" s="70"/>
      <c r="N4982" s="70"/>
      <c r="O4982" s="70"/>
      <c r="P4982" s="70"/>
      <c r="Q4982" s="70"/>
      <c r="R4982" s="70"/>
      <c r="S4982" s="86"/>
      <c r="T4982" s="70"/>
      <c r="Z4982" s="68">
        <f t="shared" si="321"/>
        <v>1</v>
      </c>
      <c r="AC4982" s="1" t="str">
        <f t="shared" si="322"/>
        <v>1900</v>
      </c>
    </row>
    <row r="4983" spans="2:29" x14ac:dyDescent="0.25">
      <c r="B4983" s="1">
        <f t="shared" si="319"/>
        <v>0</v>
      </c>
      <c r="D4983" s="95" t="str">
        <f t="shared" si="320"/>
        <v/>
      </c>
      <c r="E4983" s="69"/>
      <c r="F4983" s="70"/>
      <c r="G4983" s="4"/>
      <c r="H4983" s="71"/>
      <c r="I4983" s="71"/>
      <c r="J4983" s="70"/>
      <c r="K4983" s="70"/>
      <c r="L4983" s="70"/>
      <c r="M4983" s="70"/>
      <c r="N4983" s="70"/>
      <c r="O4983" s="70"/>
      <c r="P4983" s="70"/>
      <c r="Q4983" s="70"/>
      <c r="R4983" s="70"/>
      <c r="S4983" s="86"/>
      <c r="T4983" s="70"/>
      <c r="Z4983" s="68">
        <f t="shared" si="321"/>
        <v>1</v>
      </c>
      <c r="AC4983" s="1" t="str">
        <f t="shared" si="322"/>
        <v>1900</v>
      </c>
    </row>
    <row r="4984" spans="2:29" x14ac:dyDescent="0.25">
      <c r="B4984" s="1">
        <f t="shared" si="319"/>
        <v>0</v>
      </c>
      <c r="D4984" s="95" t="str">
        <f t="shared" si="320"/>
        <v/>
      </c>
      <c r="E4984" s="69"/>
      <c r="F4984" s="70"/>
      <c r="G4984" s="4"/>
      <c r="H4984" s="71"/>
      <c r="I4984" s="71"/>
      <c r="J4984" s="70"/>
      <c r="K4984" s="70"/>
      <c r="L4984" s="70"/>
      <c r="M4984" s="70"/>
      <c r="N4984" s="70"/>
      <c r="O4984" s="70"/>
      <c r="P4984" s="70"/>
      <c r="Q4984" s="70"/>
      <c r="R4984" s="70"/>
      <c r="S4984" s="86"/>
      <c r="T4984" s="70"/>
      <c r="Z4984" s="68">
        <f t="shared" si="321"/>
        <v>1</v>
      </c>
      <c r="AC4984" s="1" t="str">
        <f t="shared" si="322"/>
        <v>1900</v>
      </c>
    </row>
    <row r="4985" spans="2:29" x14ac:dyDescent="0.25">
      <c r="B4985" s="1">
        <f t="shared" si="319"/>
        <v>0</v>
      </c>
      <c r="D4985" s="95" t="str">
        <f t="shared" si="320"/>
        <v/>
      </c>
      <c r="E4985" s="69"/>
      <c r="F4985" s="70"/>
      <c r="G4985" s="4"/>
      <c r="H4985" s="71"/>
      <c r="I4985" s="71"/>
      <c r="J4985" s="70"/>
      <c r="K4985" s="70"/>
      <c r="L4985" s="70"/>
      <c r="M4985" s="70"/>
      <c r="N4985" s="70"/>
      <c r="O4985" s="70"/>
      <c r="P4985" s="70"/>
      <c r="Q4985" s="70"/>
      <c r="R4985" s="70"/>
      <c r="S4985" s="86"/>
      <c r="T4985" s="70"/>
      <c r="Z4985" s="68">
        <f t="shared" si="321"/>
        <v>1</v>
      </c>
      <c r="AC4985" s="1" t="str">
        <f t="shared" si="322"/>
        <v>1900</v>
      </c>
    </row>
    <row r="4986" spans="2:29" x14ac:dyDescent="0.25">
      <c r="B4986" s="1">
        <f t="shared" si="319"/>
        <v>0</v>
      </c>
      <c r="D4986" s="95" t="str">
        <f t="shared" si="320"/>
        <v/>
      </c>
      <c r="E4986" s="69"/>
      <c r="F4986" s="70"/>
      <c r="G4986" s="4"/>
      <c r="H4986" s="71"/>
      <c r="I4986" s="71"/>
      <c r="J4986" s="70"/>
      <c r="K4986" s="70"/>
      <c r="L4986" s="70"/>
      <c r="M4986" s="70"/>
      <c r="N4986" s="70"/>
      <c r="O4986" s="70"/>
      <c r="P4986" s="70"/>
      <c r="Q4986" s="70"/>
      <c r="R4986" s="70"/>
      <c r="S4986" s="86"/>
      <c r="T4986" s="70"/>
      <c r="Z4986" s="68">
        <f t="shared" si="321"/>
        <v>1</v>
      </c>
      <c r="AC4986" s="1" t="str">
        <f t="shared" si="322"/>
        <v>1900</v>
      </c>
    </row>
    <row r="4987" spans="2:29" x14ac:dyDescent="0.25">
      <c r="B4987" s="1">
        <f t="shared" si="319"/>
        <v>0</v>
      </c>
      <c r="D4987" s="95" t="str">
        <f t="shared" si="320"/>
        <v/>
      </c>
      <c r="E4987" s="69"/>
      <c r="F4987" s="70"/>
      <c r="G4987" s="4"/>
      <c r="H4987" s="71"/>
      <c r="I4987" s="71"/>
      <c r="J4987" s="70"/>
      <c r="K4987" s="70"/>
      <c r="L4987" s="70"/>
      <c r="M4987" s="70"/>
      <c r="N4987" s="70"/>
      <c r="O4987" s="70"/>
      <c r="P4987" s="70"/>
      <c r="Q4987" s="70"/>
      <c r="R4987" s="70"/>
      <c r="S4987" s="86"/>
      <c r="T4987" s="70"/>
      <c r="Z4987" s="68">
        <f t="shared" si="321"/>
        <v>1</v>
      </c>
      <c r="AC4987" s="1" t="str">
        <f t="shared" si="322"/>
        <v>1900</v>
      </c>
    </row>
    <row r="4988" spans="2:29" x14ac:dyDescent="0.25">
      <c r="B4988" s="1">
        <f t="shared" si="319"/>
        <v>0</v>
      </c>
      <c r="D4988" s="95" t="str">
        <f t="shared" si="320"/>
        <v/>
      </c>
      <c r="E4988" s="69"/>
      <c r="F4988" s="70"/>
      <c r="G4988" s="4"/>
      <c r="H4988" s="71"/>
      <c r="I4988" s="71"/>
      <c r="J4988" s="70"/>
      <c r="K4988" s="70"/>
      <c r="L4988" s="70"/>
      <c r="M4988" s="70"/>
      <c r="N4988" s="70"/>
      <c r="O4988" s="70"/>
      <c r="P4988" s="70"/>
      <c r="Q4988" s="70"/>
      <c r="R4988" s="70"/>
      <c r="S4988" s="86"/>
      <c r="T4988" s="70"/>
      <c r="Z4988" s="68">
        <f t="shared" si="321"/>
        <v>1</v>
      </c>
      <c r="AC4988" s="1" t="str">
        <f t="shared" si="322"/>
        <v>1900</v>
      </c>
    </row>
    <row r="4989" spans="2:29" x14ac:dyDescent="0.25">
      <c r="B4989" s="1">
        <f t="shared" si="319"/>
        <v>0</v>
      </c>
      <c r="D4989" s="95" t="str">
        <f t="shared" si="320"/>
        <v/>
      </c>
      <c r="E4989" s="69"/>
      <c r="F4989" s="70"/>
      <c r="G4989" s="4"/>
      <c r="H4989" s="71"/>
      <c r="I4989" s="71"/>
      <c r="J4989" s="70"/>
      <c r="K4989" s="70"/>
      <c r="L4989" s="70"/>
      <c r="M4989" s="70"/>
      <c r="N4989" s="70"/>
      <c r="O4989" s="70"/>
      <c r="P4989" s="70"/>
      <c r="Q4989" s="70"/>
      <c r="R4989" s="70"/>
      <c r="S4989" s="86"/>
      <c r="T4989" s="70"/>
      <c r="Z4989" s="68">
        <f t="shared" si="321"/>
        <v>1</v>
      </c>
      <c r="AC4989" s="1" t="str">
        <f t="shared" si="322"/>
        <v>1900</v>
      </c>
    </row>
    <row r="4990" spans="2:29" x14ac:dyDescent="0.25">
      <c r="B4990" s="1">
        <f t="shared" si="319"/>
        <v>0</v>
      </c>
      <c r="D4990" s="95" t="str">
        <f t="shared" si="320"/>
        <v/>
      </c>
      <c r="E4990" s="69"/>
      <c r="F4990" s="70"/>
      <c r="G4990" s="4"/>
      <c r="H4990" s="71"/>
      <c r="I4990" s="71"/>
      <c r="J4990" s="70"/>
      <c r="K4990" s="70"/>
      <c r="L4990" s="70"/>
      <c r="M4990" s="70"/>
      <c r="N4990" s="70"/>
      <c r="O4990" s="70"/>
      <c r="P4990" s="70"/>
      <c r="Q4990" s="70"/>
      <c r="R4990" s="70"/>
      <c r="S4990" s="86"/>
      <c r="T4990" s="70"/>
      <c r="Z4990" s="68">
        <f t="shared" si="321"/>
        <v>1</v>
      </c>
      <c r="AC4990" s="1" t="str">
        <f t="shared" si="322"/>
        <v>1900</v>
      </c>
    </row>
    <row r="4991" spans="2:29" x14ac:dyDescent="0.25">
      <c r="B4991" s="1">
        <f t="shared" si="319"/>
        <v>0</v>
      </c>
      <c r="D4991" s="95" t="str">
        <f t="shared" si="320"/>
        <v/>
      </c>
      <c r="E4991" s="69"/>
      <c r="F4991" s="70"/>
      <c r="G4991" s="4"/>
      <c r="H4991" s="71"/>
      <c r="I4991" s="71"/>
      <c r="J4991" s="70"/>
      <c r="K4991" s="70"/>
      <c r="L4991" s="70"/>
      <c r="M4991" s="70"/>
      <c r="N4991" s="70"/>
      <c r="O4991" s="70"/>
      <c r="P4991" s="70"/>
      <c r="Q4991" s="70"/>
      <c r="R4991" s="70"/>
      <c r="S4991" s="86"/>
      <c r="T4991" s="70"/>
      <c r="Z4991" s="68">
        <f t="shared" si="321"/>
        <v>1</v>
      </c>
      <c r="AC4991" s="1" t="str">
        <f t="shared" si="322"/>
        <v>1900</v>
      </c>
    </row>
    <row r="4992" spans="2:29" x14ac:dyDescent="0.25">
      <c r="B4992" s="1">
        <f t="shared" si="319"/>
        <v>0</v>
      </c>
      <c r="D4992" s="95" t="str">
        <f t="shared" si="320"/>
        <v/>
      </c>
      <c r="E4992" s="69"/>
      <c r="F4992" s="70"/>
      <c r="G4992" s="4"/>
      <c r="H4992" s="71"/>
      <c r="I4992" s="71"/>
      <c r="J4992" s="70"/>
      <c r="K4992" s="70"/>
      <c r="L4992" s="70"/>
      <c r="M4992" s="70"/>
      <c r="N4992" s="70"/>
      <c r="O4992" s="70"/>
      <c r="P4992" s="70"/>
      <c r="Q4992" s="70"/>
      <c r="R4992" s="70"/>
      <c r="S4992" s="86"/>
      <c r="T4992" s="70"/>
      <c r="Z4992" s="68">
        <f t="shared" si="321"/>
        <v>1</v>
      </c>
      <c r="AC4992" s="1" t="str">
        <f t="shared" si="322"/>
        <v>1900</v>
      </c>
    </row>
    <row r="4993" spans="2:29" x14ac:dyDescent="0.25">
      <c r="B4993" s="1">
        <f t="shared" si="319"/>
        <v>0</v>
      </c>
      <c r="D4993" s="95" t="str">
        <f t="shared" si="320"/>
        <v/>
      </c>
      <c r="E4993" s="69"/>
      <c r="F4993" s="70"/>
      <c r="G4993" s="4"/>
      <c r="H4993" s="71"/>
      <c r="I4993" s="71"/>
      <c r="J4993" s="70"/>
      <c r="K4993" s="70"/>
      <c r="L4993" s="70"/>
      <c r="M4993" s="70"/>
      <c r="N4993" s="70"/>
      <c r="O4993" s="70"/>
      <c r="P4993" s="70"/>
      <c r="Q4993" s="70"/>
      <c r="R4993" s="70"/>
      <c r="S4993" s="86"/>
      <c r="T4993" s="70"/>
      <c r="Z4993" s="68">
        <f t="shared" si="321"/>
        <v>1</v>
      </c>
      <c r="AC4993" s="1" t="str">
        <f t="shared" si="322"/>
        <v>1900</v>
      </c>
    </row>
    <row r="4994" spans="2:29" x14ac:dyDescent="0.25">
      <c r="B4994" s="1">
        <f t="shared" si="319"/>
        <v>0</v>
      </c>
      <c r="D4994" s="95" t="str">
        <f t="shared" si="320"/>
        <v/>
      </c>
      <c r="E4994" s="69"/>
      <c r="F4994" s="70"/>
      <c r="G4994" s="4"/>
      <c r="H4994" s="71"/>
      <c r="I4994" s="71"/>
      <c r="J4994" s="70"/>
      <c r="K4994" s="70"/>
      <c r="L4994" s="70"/>
      <c r="M4994" s="70"/>
      <c r="N4994" s="70"/>
      <c r="O4994" s="70"/>
      <c r="P4994" s="70"/>
      <c r="Q4994" s="70"/>
      <c r="R4994" s="70"/>
      <c r="S4994" s="86"/>
      <c r="T4994" s="70"/>
      <c r="Z4994" s="68">
        <f t="shared" si="321"/>
        <v>1</v>
      </c>
      <c r="AC4994" s="1" t="str">
        <f t="shared" si="322"/>
        <v>1900</v>
      </c>
    </row>
    <row r="4995" spans="2:29" x14ac:dyDescent="0.25">
      <c r="B4995" s="1">
        <f t="shared" si="319"/>
        <v>0</v>
      </c>
      <c r="D4995" s="95" t="str">
        <f t="shared" si="320"/>
        <v/>
      </c>
      <c r="E4995" s="69"/>
      <c r="F4995" s="70"/>
      <c r="G4995" s="4"/>
      <c r="H4995" s="71"/>
      <c r="I4995" s="71"/>
      <c r="J4995" s="70"/>
      <c r="K4995" s="70"/>
      <c r="L4995" s="70"/>
      <c r="M4995" s="70"/>
      <c r="N4995" s="70"/>
      <c r="O4995" s="70"/>
      <c r="P4995" s="70"/>
      <c r="Q4995" s="70"/>
      <c r="R4995" s="70"/>
      <c r="S4995" s="86"/>
      <c r="T4995" s="70"/>
      <c r="Z4995" s="68">
        <f t="shared" si="321"/>
        <v>1</v>
      </c>
      <c r="AC4995" s="1" t="str">
        <f t="shared" si="322"/>
        <v>1900</v>
      </c>
    </row>
    <row r="4996" spans="2:29" x14ac:dyDescent="0.25">
      <c r="B4996" s="1">
        <f t="shared" ref="B4996:B5059" si="323">IF($B$1=YEAR(Z4996),D4996,0)</f>
        <v>0</v>
      </c>
      <c r="D4996" s="95" t="str">
        <f t="shared" ref="D4996:D5059" si="324">IF(Z4996&lt;&gt;$Y$2,IF(YEAR(Z4996)=YEAR(Z4995),D4995+1,1),"")</f>
        <v/>
      </c>
      <c r="E4996" s="69"/>
      <c r="F4996" s="70"/>
      <c r="G4996" s="4"/>
      <c r="H4996" s="71"/>
      <c r="I4996" s="71"/>
      <c r="J4996" s="70"/>
      <c r="K4996" s="70"/>
      <c r="L4996" s="70"/>
      <c r="M4996" s="70"/>
      <c r="N4996" s="70"/>
      <c r="O4996" s="70"/>
      <c r="P4996" s="70"/>
      <c r="Q4996" s="70"/>
      <c r="R4996" s="70"/>
      <c r="S4996" s="86"/>
      <c r="T4996" s="70"/>
      <c r="Z4996" s="68">
        <f t="shared" ref="Z4996:Z5059" si="325">IF(CONCATENATE(F4996,F4997,F4998,F4999,F5000,F5001)&lt;&gt;"",IF(AND(E4996&lt;&gt;0,ISNUMBER(E4996)=TRUE),E4996,Z4995),$Y$2)</f>
        <v>1</v>
      </c>
      <c r="AC4996" s="1" t="str">
        <f t="shared" si="322"/>
        <v>1900</v>
      </c>
    </row>
    <row r="4997" spans="2:29" x14ac:dyDescent="0.25">
      <c r="B4997" s="1">
        <f t="shared" si="323"/>
        <v>0</v>
      </c>
      <c r="D4997" s="95" t="str">
        <f t="shared" si="324"/>
        <v/>
      </c>
      <c r="E4997" s="69"/>
      <c r="F4997" s="70"/>
      <c r="G4997" s="4"/>
      <c r="H4997" s="71"/>
      <c r="I4997" s="71"/>
      <c r="J4997" s="70"/>
      <c r="K4997" s="70"/>
      <c r="L4997" s="70"/>
      <c r="M4997" s="70"/>
      <c r="N4997" s="70"/>
      <c r="O4997" s="70"/>
      <c r="P4997" s="70"/>
      <c r="Q4997" s="70"/>
      <c r="R4997" s="70"/>
      <c r="S4997" s="86"/>
      <c r="T4997" s="70"/>
      <c r="Z4997" s="68">
        <f t="shared" si="325"/>
        <v>1</v>
      </c>
      <c r="AC4997" s="1" t="str">
        <f t="shared" ref="AC4997:AC5060" si="326">YEAR(Z4997)&amp;F4997&amp;G4997</f>
        <v>1900</v>
      </c>
    </row>
    <row r="4998" spans="2:29" x14ac:dyDescent="0.25">
      <c r="B4998" s="1">
        <f t="shared" si="323"/>
        <v>0</v>
      </c>
      <c r="D4998" s="95" t="str">
        <f t="shared" si="324"/>
        <v/>
      </c>
      <c r="E4998" s="69"/>
      <c r="F4998" s="70"/>
      <c r="G4998" s="4"/>
      <c r="H4998" s="71"/>
      <c r="I4998" s="71"/>
      <c r="J4998" s="70"/>
      <c r="K4998" s="70"/>
      <c r="L4998" s="70"/>
      <c r="M4998" s="70"/>
      <c r="N4998" s="70"/>
      <c r="O4998" s="70"/>
      <c r="P4998" s="70"/>
      <c r="Q4998" s="70"/>
      <c r="R4998" s="70"/>
      <c r="S4998" s="86"/>
      <c r="T4998" s="70"/>
      <c r="Z4998" s="68">
        <f t="shared" si="325"/>
        <v>1</v>
      </c>
      <c r="AC4998" s="1" t="str">
        <f t="shared" si="326"/>
        <v>1900</v>
      </c>
    </row>
    <row r="4999" spans="2:29" x14ac:dyDescent="0.25">
      <c r="B4999" s="1">
        <f t="shared" si="323"/>
        <v>0</v>
      </c>
      <c r="D4999" s="95" t="str">
        <f t="shared" si="324"/>
        <v/>
      </c>
      <c r="E4999" s="69"/>
      <c r="F4999" s="70"/>
      <c r="G4999" s="4"/>
      <c r="H4999" s="71"/>
      <c r="I4999" s="71"/>
      <c r="J4999" s="70"/>
      <c r="K4999" s="70"/>
      <c r="L4999" s="70"/>
      <c r="M4999" s="70"/>
      <c r="N4999" s="70"/>
      <c r="O4999" s="70"/>
      <c r="P4999" s="70"/>
      <c r="Q4999" s="70"/>
      <c r="R4999" s="70"/>
      <c r="S4999" s="86"/>
      <c r="T4999" s="70"/>
      <c r="Z4999" s="68">
        <f t="shared" si="325"/>
        <v>1</v>
      </c>
      <c r="AC4999" s="1" t="str">
        <f t="shared" si="326"/>
        <v>1900</v>
      </c>
    </row>
    <row r="5000" spans="2:29" x14ac:dyDescent="0.25">
      <c r="B5000" s="1">
        <f t="shared" si="323"/>
        <v>0</v>
      </c>
      <c r="D5000" s="95" t="str">
        <f t="shared" si="324"/>
        <v/>
      </c>
      <c r="E5000" s="69"/>
      <c r="F5000" s="70"/>
      <c r="G5000" s="4"/>
      <c r="H5000" s="71"/>
      <c r="I5000" s="71"/>
      <c r="J5000" s="70"/>
      <c r="K5000" s="70"/>
      <c r="L5000" s="70"/>
      <c r="M5000" s="70"/>
      <c r="N5000" s="70"/>
      <c r="O5000" s="70"/>
      <c r="P5000" s="70"/>
      <c r="Q5000" s="70"/>
      <c r="R5000" s="70"/>
      <c r="S5000" s="86"/>
      <c r="T5000" s="70"/>
      <c r="Z5000" s="68">
        <f t="shared" si="325"/>
        <v>1</v>
      </c>
      <c r="AC5000" s="1" t="str">
        <f t="shared" si="326"/>
        <v>1900</v>
      </c>
    </row>
    <row r="5001" spans="2:29" x14ac:dyDescent="0.25">
      <c r="B5001" s="1">
        <f t="shared" si="323"/>
        <v>0</v>
      </c>
      <c r="D5001" s="95" t="str">
        <f t="shared" si="324"/>
        <v/>
      </c>
      <c r="E5001" s="69"/>
      <c r="F5001" s="70"/>
      <c r="G5001" s="4"/>
      <c r="H5001" s="71"/>
      <c r="I5001" s="71"/>
      <c r="J5001" s="70"/>
      <c r="K5001" s="70"/>
      <c r="L5001" s="70"/>
      <c r="M5001" s="70"/>
      <c r="N5001" s="70"/>
      <c r="O5001" s="70"/>
      <c r="P5001" s="70"/>
      <c r="Q5001" s="70"/>
      <c r="R5001" s="70"/>
      <c r="S5001" s="86"/>
      <c r="T5001" s="70"/>
      <c r="Z5001" s="68">
        <f t="shared" si="325"/>
        <v>1</v>
      </c>
      <c r="AC5001" s="1" t="str">
        <f t="shared" si="326"/>
        <v>1900</v>
      </c>
    </row>
    <row r="5002" spans="2:29" x14ac:dyDescent="0.25">
      <c r="B5002" s="1">
        <f t="shared" si="323"/>
        <v>0</v>
      </c>
      <c r="D5002" s="95" t="str">
        <f t="shared" si="324"/>
        <v/>
      </c>
      <c r="E5002" s="69"/>
      <c r="F5002" s="70"/>
      <c r="G5002" s="4"/>
      <c r="H5002" s="71"/>
      <c r="I5002" s="71"/>
      <c r="J5002" s="70"/>
      <c r="K5002" s="70"/>
      <c r="L5002" s="70"/>
      <c r="M5002" s="70"/>
      <c r="N5002" s="70"/>
      <c r="O5002" s="70"/>
      <c r="P5002" s="70"/>
      <c r="Q5002" s="70"/>
      <c r="R5002" s="70"/>
      <c r="S5002" s="86"/>
      <c r="T5002" s="70"/>
      <c r="Z5002" s="68">
        <f t="shared" si="325"/>
        <v>1</v>
      </c>
      <c r="AC5002" s="1" t="str">
        <f t="shared" si="326"/>
        <v>1900</v>
      </c>
    </row>
    <row r="5003" spans="2:29" x14ac:dyDescent="0.25">
      <c r="B5003" s="1">
        <f t="shared" si="323"/>
        <v>0</v>
      </c>
      <c r="D5003" s="95" t="str">
        <f t="shared" si="324"/>
        <v/>
      </c>
      <c r="E5003" s="69"/>
      <c r="F5003" s="70"/>
      <c r="G5003" s="4"/>
      <c r="H5003" s="71"/>
      <c r="I5003" s="71"/>
      <c r="J5003" s="70"/>
      <c r="K5003" s="70"/>
      <c r="L5003" s="70"/>
      <c r="M5003" s="70"/>
      <c r="N5003" s="70"/>
      <c r="O5003" s="70"/>
      <c r="P5003" s="70"/>
      <c r="Q5003" s="70"/>
      <c r="R5003" s="70"/>
      <c r="S5003" s="86"/>
      <c r="T5003" s="70"/>
      <c r="Z5003" s="68">
        <f t="shared" si="325"/>
        <v>1</v>
      </c>
      <c r="AC5003" s="1" t="str">
        <f t="shared" si="326"/>
        <v>1900</v>
      </c>
    </row>
    <row r="5004" spans="2:29" x14ac:dyDescent="0.25">
      <c r="B5004" s="1">
        <f t="shared" si="323"/>
        <v>0</v>
      </c>
      <c r="D5004" s="95" t="str">
        <f t="shared" si="324"/>
        <v/>
      </c>
      <c r="E5004" s="69"/>
      <c r="F5004" s="70"/>
      <c r="G5004" s="4"/>
      <c r="H5004" s="71"/>
      <c r="I5004" s="71"/>
      <c r="J5004" s="70"/>
      <c r="K5004" s="70"/>
      <c r="L5004" s="70"/>
      <c r="M5004" s="70"/>
      <c r="N5004" s="70"/>
      <c r="O5004" s="70"/>
      <c r="P5004" s="70"/>
      <c r="Q5004" s="70"/>
      <c r="R5004" s="70"/>
      <c r="S5004" s="86"/>
      <c r="T5004" s="70"/>
      <c r="Z5004" s="68">
        <f t="shared" si="325"/>
        <v>1</v>
      </c>
      <c r="AC5004" s="1" t="str">
        <f t="shared" si="326"/>
        <v>1900</v>
      </c>
    </row>
    <row r="5005" spans="2:29" x14ac:dyDescent="0.25">
      <c r="B5005" s="1">
        <f t="shared" si="323"/>
        <v>0</v>
      </c>
      <c r="D5005" s="95" t="str">
        <f t="shared" si="324"/>
        <v/>
      </c>
      <c r="E5005" s="69"/>
      <c r="F5005" s="70"/>
      <c r="G5005" s="4"/>
      <c r="H5005" s="71"/>
      <c r="I5005" s="71"/>
      <c r="J5005" s="70"/>
      <c r="K5005" s="70"/>
      <c r="L5005" s="70"/>
      <c r="M5005" s="70"/>
      <c r="N5005" s="70"/>
      <c r="O5005" s="70"/>
      <c r="P5005" s="70"/>
      <c r="Q5005" s="70"/>
      <c r="R5005" s="70"/>
      <c r="S5005" s="86"/>
      <c r="T5005" s="70"/>
      <c r="Z5005" s="68">
        <f t="shared" si="325"/>
        <v>1</v>
      </c>
      <c r="AC5005" s="1" t="str">
        <f t="shared" si="326"/>
        <v>1900</v>
      </c>
    </row>
    <row r="5006" spans="2:29" x14ac:dyDescent="0.25">
      <c r="B5006" s="1">
        <f t="shared" si="323"/>
        <v>0</v>
      </c>
      <c r="D5006" s="95" t="str">
        <f t="shared" si="324"/>
        <v/>
      </c>
      <c r="E5006" s="69"/>
      <c r="F5006" s="70"/>
      <c r="G5006" s="4"/>
      <c r="H5006" s="71"/>
      <c r="I5006" s="71"/>
      <c r="J5006" s="70"/>
      <c r="K5006" s="70"/>
      <c r="L5006" s="70"/>
      <c r="M5006" s="70"/>
      <c r="N5006" s="70"/>
      <c r="O5006" s="70"/>
      <c r="P5006" s="70"/>
      <c r="Q5006" s="70"/>
      <c r="R5006" s="70"/>
      <c r="S5006" s="86"/>
      <c r="T5006" s="70"/>
      <c r="Z5006" s="68">
        <f t="shared" si="325"/>
        <v>1</v>
      </c>
      <c r="AC5006" s="1" t="str">
        <f t="shared" si="326"/>
        <v>1900</v>
      </c>
    </row>
    <row r="5007" spans="2:29" x14ac:dyDescent="0.25">
      <c r="B5007" s="1">
        <f t="shared" si="323"/>
        <v>0</v>
      </c>
      <c r="D5007" s="95" t="str">
        <f t="shared" si="324"/>
        <v/>
      </c>
      <c r="E5007" s="69"/>
      <c r="F5007" s="70"/>
      <c r="G5007" s="4"/>
      <c r="H5007" s="71"/>
      <c r="I5007" s="71"/>
      <c r="J5007" s="70"/>
      <c r="K5007" s="70"/>
      <c r="L5007" s="70"/>
      <c r="M5007" s="70"/>
      <c r="N5007" s="70"/>
      <c r="O5007" s="70"/>
      <c r="P5007" s="70"/>
      <c r="Q5007" s="70"/>
      <c r="R5007" s="70"/>
      <c r="S5007" s="86"/>
      <c r="T5007" s="70"/>
      <c r="Z5007" s="68">
        <f t="shared" si="325"/>
        <v>1</v>
      </c>
      <c r="AC5007" s="1" t="str">
        <f t="shared" si="326"/>
        <v>1900</v>
      </c>
    </row>
    <row r="5008" spans="2:29" x14ac:dyDescent="0.25">
      <c r="B5008" s="1">
        <f t="shared" si="323"/>
        <v>0</v>
      </c>
      <c r="D5008" s="95" t="str">
        <f t="shared" si="324"/>
        <v/>
      </c>
      <c r="E5008" s="69"/>
      <c r="F5008" s="70"/>
      <c r="G5008" s="4"/>
      <c r="H5008" s="71"/>
      <c r="I5008" s="71"/>
      <c r="J5008" s="70"/>
      <c r="K5008" s="70"/>
      <c r="L5008" s="70"/>
      <c r="M5008" s="70"/>
      <c r="N5008" s="70"/>
      <c r="O5008" s="70"/>
      <c r="P5008" s="70"/>
      <c r="Q5008" s="70"/>
      <c r="R5008" s="70"/>
      <c r="S5008" s="86"/>
      <c r="T5008" s="70"/>
      <c r="Z5008" s="68">
        <f t="shared" si="325"/>
        <v>1</v>
      </c>
      <c r="AC5008" s="1" t="str">
        <f t="shared" si="326"/>
        <v>1900</v>
      </c>
    </row>
    <row r="5009" spans="2:29" x14ac:dyDescent="0.25">
      <c r="B5009" s="1">
        <f t="shared" si="323"/>
        <v>0</v>
      </c>
      <c r="D5009" s="95" t="str">
        <f t="shared" si="324"/>
        <v/>
      </c>
      <c r="E5009" s="69"/>
      <c r="F5009" s="70"/>
      <c r="G5009" s="4"/>
      <c r="H5009" s="71"/>
      <c r="I5009" s="71"/>
      <c r="J5009" s="70"/>
      <c r="K5009" s="70"/>
      <c r="L5009" s="70"/>
      <c r="M5009" s="70"/>
      <c r="N5009" s="70"/>
      <c r="O5009" s="70"/>
      <c r="P5009" s="70"/>
      <c r="Q5009" s="70"/>
      <c r="R5009" s="70"/>
      <c r="S5009" s="86"/>
      <c r="T5009" s="70"/>
      <c r="Z5009" s="68">
        <f t="shared" si="325"/>
        <v>1</v>
      </c>
      <c r="AC5009" s="1" t="str">
        <f t="shared" si="326"/>
        <v>1900</v>
      </c>
    </row>
    <row r="5010" spans="2:29" x14ac:dyDescent="0.25">
      <c r="B5010" s="1">
        <f t="shared" si="323"/>
        <v>0</v>
      </c>
      <c r="D5010" s="95" t="str">
        <f t="shared" si="324"/>
        <v/>
      </c>
      <c r="E5010" s="69"/>
      <c r="F5010" s="70"/>
      <c r="G5010" s="4"/>
      <c r="H5010" s="71"/>
      <c r="I5010" s="71"/>
      <c r="J5010" s="70"/>
      <c r="K5010" s="70"/>
      <c r="L5010" s="70"/>
      <c r="M5010" s="70"/>
      <c r="N5010" s="70"/>
      <c r="O5010" s="70"/>
      <c r="P5010" s="70"/>
      <c r="Q5010" s="70"/>
      <c r="R5010" s="70"/>
      <c r="S5010" s="86"/>
      <c r="T5010" s="70"/>
      <c r="Z5010" s="68">
        <f t="shared" si="325"/>
        <v>1</v>
      </c>
      <c r="AC5010" s="1" t="str">
        <f t="shared" si="326"/>
        <v>1900</v>
      </c>
    </row>
    <row r="5011" spans="2:29" x14ac:dyDescent="0.25">
      <c r="B5011" s="1">
        <f t="shared" si="323"/>
        <v>0</v>
      </c>
      <c r="D5011" s="95" t="str">
        <f t="shared" si="324"/>
        <v/>
      </c>
      <c r="E5011" s="69"/>
      <c r="F5011" s="70"/>
      <c r="G5011" s="4"/>
      <c r="H5011" s="71"/>
      <c r="I5011" s="71"/>
      <c r="J5011" s="70"/>
      <c r="K5011" s="70"/>
      <c r="L5011" s="70"/>
      <c r="M5011" s="70"/>
      <c r="N5011" s="70"/>
      <c r="O5011" s="70"/>
      <c r="P5011" s="70"/>
      <c r="Q5011" s="70"/>
      <c r="R5011" s="70"/>
      <c r="S5011" s="86"/>
      <c r="T5011" s="70"/>
      <c r="Z5011" s="68">
        <f t="shared" si="325"/>
        <v>1</v>
      </c>
      <c r="AC5011" s="1" t="str">
        <f t="shared" si="326"/>
        <v>1900</v>
      </c>
    </row>
    <row r="5012" spans="2:29" x14ac:dyDescent="0.25">
      <c r="B5012" s="1">
        <f t="shared" si="323"/>
        <v>0</v>
      </c>
      <c r="D5012" s="95" t="str">
        <f t="shared" si="324"/>
        <v/>
      </c>
      <c r="E5012" s="69"/>
      <c r="F5012" s="70"/>
      <c r="G5012" s="4"/>
      <c r="H5012" s="71"/>
      <c r="I5012" s="71"/>
      <c r="J5012" s="70"/>
      <c r="K5012" s="70"/>
      <c r="L5012" s="70"/>
      <c r="M5012" s="70"/>
      <c r="N5012" s="70"/>
      <c r="O5012" s="70"/>
      <c r="P5012" s="70"/>
      <c r="Q5012" s="70"/>
      <c r="R5012" s="70"/>
      <c r="S5012" s="86"/>
      <c r="T5012" s="70"/>
      <c r="Z5012" s="68">
        <f t="shared" si="325"/>
        <v>1</v>
      </c>
      <c r="AC5012" s="1" t="str">
        <f t="shared" si="326"/>
        <v>1900</v>
      </c>
    </row>
    <row r="5013" spans="2:29" x14ac:dyDescent="0.25">
      <c r="B5013" s="1">
        <f t="shared" si="323"/>
        <v>0</v>
      </c>
      <c r="D5013" s="95" t="str">
        <f t="shared" si="324"/>
        <v/>
      </c>
      <c r="E5013" s="69"/>
      <c r="F5013" s="70"/>
      <c r="G5013" s="4"/>
      <c r="H5013" s="71"/>
      <c r="I5013" s="71"/>
      <c r="J5013" s="70"/>
      <c r="K5013" s="70"/>
      <c r="L5013" s="70"/>
      <c r="M5013" s="70"/>
      <c r="N5013" s="70"/>
      <c r="O5013" s="70"/>
      <c r="P5013" s="70"/>
      <c r="Q5013" s="70"/>
      <c r="R5013" s="70"/>
      <c r="S5013" s="86"/>
      <c r="T5013" s="70"/>
      <c r="Z5013" s="68">
        <f t="shared" si="325"/>
        <v>1</v>
      </c>
      <c r="AC5013" s="1" t="str">
        <f t="shared" si="326"/>
        <v>1900</v>
      </c>
    </row>
    <row r="5014" spans="2:29" x14ac:dyDescent="0.25">
      <c r="B5014" s="1">
        <f t="shared" si="323"/>
        <v>0</v>
      </c>
      <c r="D5014" s="95" t="str">
        <f t="shared" si="324"/>
        <v/>
      </c>
      <c r="E5014" s="69"/>
      <c r="F5014" s="70"/>
      <c r="G5014" s="4"/>
      <c r="H5014" s="71"/>
      <c r="I5014" s="71"/>
      <c r="J5014" s="70"/>
      <c r="K5014" s="70"/>
      <c r="L5014" s="70"/>
      <c r="M5014" s="70"/>
      <c r="N5014" s="70"/>
      <c r="O5014" s="70"/>
      <c r="P5014" s="70"/>
      <c r="Q5014" s="70"/>
      <c r="R5014" s="70"/>
      <c r="S5014" s="86"/>
      <c r="T5014" s="70"/>
      <c r="Z5014" s="68">
        <f t="shared" si="325"/>
        <v>1</v>
      </c>
      <c r="AC5014" s="1" t="str">
        <f t="shared" si="326"/>
        <v>1900</v>
      </c>
    </row>
    <row r="5015" spans="2:29" x14ac:dyDescent="0.25">
      <c r="B5015" s="1">
        <f t="shared" si="323"/>
        <v>0</v>
      </c>
      <c r="D5015" s="95" t="str">
        <f t="shared" si="324"/>
        <v/>
      </c>
      <c r="E5015" s="69"/>
      <c r="F5015" s="70"/>
      <c r="G5015" s="4"/>
      <c r="H5015" s="71"/>
      <c r="I5015" s="71"/>
      <c r="J5015" s="70"/>
      <c r="K5015" s="70"/>
      <c r="L5015" s="70"/>
      <c r="M5015" s="70"/>
      <c r="N5015" s="70"/>
      <c r="O5015" s="70"/>
      <c r="P5015" s="70"/>
      <c r="Q5015" s="70"/>
      <c r="R5015" s="70"/>
      <c r="S5015" s="86"/>
      <c r="T5015" s="70"/>
      <c r="Z5015" s="68">
        <f t="shared" si="325"/>
        <v>1</v>
      </c>
      <c r="AC5015" s="1" t="str">
        <f t="shared" si="326"/>
        <v>1900</v>
      </c>
    </row>
    <row r="5016" spans="2:29" x14ac:dyDescent="0.25">
      <c r="B5016" s="1">
        <f t="shared" si="323"/>
        <v>0</v>
      </c>
      <c r="D5016" s="95" t="str">
        <f t="shared" si="324"/>
        <v/>
      </c>
      <c r="E5016" s="69"/>
      <c r="F5016" s="70"/>
      <c r="G5016" s="4"/>
      <c r="H5016" s="71"/>
      <c r="I5016" s="71"/>
      <c r="J5016" s="70"/>
      <c r="K5016" s="70"/>
      <c r="L5016" s="70"/>
      <c r="M5016" s="70"/>
      <c r="N5016" s="70"/>
      <c r="O5016" s="70"/>
      <c r="P5016" s="70"/>
      <c r="Q5016" s="70"/>
      <c r="R5016" s="70"/>
      <c r="S5016" s="86"/>
      <c r="T5016" s="70"/>
      <c r="Z5016" s="68">
        <f t="shared" si="325"/>
        <v>1</v>
      </c>
      <c r="AC5016" s="1" t="str">
        <f t="shared" si="326"/>
        <v>1900</v>
      </c>
    </row>
    <row r="5017" spans="2:29" x14ac:dyDescent="0.25">
      <c r="B5017" s="1">
        <f t="shared" si="323"/>
        <v>0</v>
      </c>
      <c r="D5017" s="95" t="str">
        <f t="shared" si="324"/>
        <v/>
      </c>
      <c r="E5017" s="69"/>
      <c r="F5017" s="70"/>
      <c r="G5017" s="4"/>
      <c r="H5017" s="71"/>
      <c r="I5017" s="71"/>
      <c r="J5017" s="70"/>
      <c r="K5017" s="70"/>
      <c r="L5017" s="70"/>
      <c r="M5017" s="70"/>
      <c r="N5017" s="70"/>
      <c r="O5017" s="70"/>
      <c r="P5017" s="70"/>
      <c r="Q5017" s="70"/>
      <c r="R5017" s="70"/>
      <c r="S5017" s="86"/>
      <c r="T5017" s="70"/>
      <c r="Z5017" s="68">
        <f t="shared" si="325"/>
        <v>1</v>
      </c>
      <c r="AC5017" s="1" t="str">
        <f t="shared" si="326"/>
        <v>1900</v>
      </c>
    </row>
    <row r="5018" spans="2:29" x14ac:dyDescent="0.25">
      <c r="B5018" s="1">
        <f t="shared" si="323"/>
        <v>0</v>
      </c>
      <c r="D5018" s="95" t="str">
        <f t="shared" si="324"/>
        <v/>
      </c>
      <c r="E5018" s="69"/>
      <c r="F5018" s="70"/>
      <c r="G5018" s="4"/>
      <c r="H5018" s="71"/>
      <c r="I5018" s="71"/>
      <c r="J5018" s="70"/>
      <c r="K5018" s="70"/>
      <c r="L5018" s="70"/>
      <c r="M5018" s="70"/>
      <c r="N5018" s="70"/>
      <c r="O5018" s="70"/>
      <c r="P5018" s="70"/>
      <c r="Q5018" s="70"/>
      <c r="R5018" s="70"/>
      <c r="S5018" s="86"/>
      <c r="T5018" s="70"/>
      <c r="Z5018" s="68">
        <f t="shared" si="325"/>
        <v>1</v>
      </c>
      <c r="AC5018" s="1" t="str">
        <f t="shared" si="326"/>
        <v>1900</v>
      </c>
    </row>
    <row r="5019" spans="2:29" x14ac:dyDescent="0.25">
      <c r="B5019" s="1">
        <f t="shared" si="323"/>
        <v>0</v>
      </c>
      <c r="D5019" s="95" t="str">
        <f t="shared" si="324"/>
        <v/>
      </c>
      <c r="E5019" s="69"/>
      <c r="F5019" s="70"/>
      <c r="G5019" s="4"/>
      <c r="H5019" s="71"/>
      <c r="I5019" s="71"/>
      <c r="J5019" s="70"/>
      <c r="K5019" s="70"/>
      <c r="L5019" s="70"/>
      <c r="M5019" s="70"/>
      <c r="N5019" s="70"/>
      <c r="O5019" s="70"/>
      <c r="P5019" s="70"/>
      <c r="Q5019" s="70"/>
      <c r="R5019" s="70"/>
      <c r="S5019" s="86"/>
      <c r="T5019" s="70"/>
      <c r="Z5019" s="68">
        <f t="shared" si="325"/>
        <v>1</v>
      </c>
      <c r="AC5019" s="1" t="str">
        <f t="shared" si="326"/>
        <v>1900</v>
      </c>
    </row>
    <row r="5020" spans="2:29" x14ac:dyDescent="0.25">
      <c r="B5020" s="1">
        <f t="shared" si="323"/>
        <v>0</v>
      </c>
      <c r="D5020" s="95" t="str">
        <f t="shared" si="324"/>
        <v/>
      </c>
      <c r="E5020" s="69"/>
      <c r="F5020" s="70"/>
      <c r="G5020" s="4"/>
      <c r="H5020" s="71"/>
      <c r="I5020" s="71"/>
      <c r="J5020" s="70"/>
      <c r="K5020" s="70"/>
      <c r="L5020" s="70"/>
      <c r="M5020" s="70"/>
      <c r="N5020" s="70"/>
      <c r="O5020" s="70"/>
      <c r="P5020" s="70"/>
      <c r="Q5020" s="70"/>
      <c r="R5020" s="70"/>
      <c r="S5020" s="86"/>
      <c r="T5020" s="70"/>
      <c r="Z5020" s="68">
        <f t="shared" si="325"/>
        <v>1</v>
      </c>
      <c r="AC5020" s="1" t="str">
        <f t="shared" si="326"/>
        <v>1900</v>
      </c>
    </row>
    <row r="5021" spans="2:29" x14ac:dyDescent="0.25">
      <c r="B5021" s="1">
        <f t="shared" si="323"/>
        <v>0</v>
      </c>
      <c r="D5021" s="95" t="str">
        <f t="shared" si="324"/>
        <v/>
      </c>
      <c r="E5021" s="69"/>
      <c r="F5021" s="70"/>
      <c r="G5021" s="4"/>
      <c r="H5021" s="71"/>
      <c r="I5021" s="71"/>
      <c r="J5021" s="70"/>
      <c r="K5021" s="70"/>
      <c r="L5021" s="70"/>
      <c r="M5021" s="70"/>
      <c r="N5021" s="70"/>
      <c r="O5021" s="70"/>
      <c r="P5021" s="70"/>
      <c r="Q5021" s="70"/>
      <c r="R5021" s="70"/>
      <c r="S5021" s="86"/>
      <c r="T5021" s="70"/>
      <c r="Z5021" s="68">
        <f t="shared" si="325"/>
        <v>1</v>
      </c>
      <c r="AC5021" s="1" t="str">
        <f t="shared" si="326"/>
        <v>1900</v>
      </c>
    </row>
    <row r="5022" spans="2:29" x14ac:dyDescent="0.25">
      <c r="B5022" s="1">
        <f t="shared" si="323"/>
        <v>0</v>
      </c>
      <c r="D5022" s="95" t="str">
        <f t="shared" si="324"/>
        <v/>
      </c>
      <c r="E5022" s="69"/>
      <c r="F5022" s="70"/>
      <c r="G5022" s="4"/>
      <c r="H5022" s="71"/>
      <c r="I5022" s="71"/>
      <c r="J5022" s="70"/>
      <c r="K5022" s="70"/>
      <c r="L5022" s="70"/>
      <c r="M5022" s="70"/>
      <c r="N5022" s="70"/>
      <c r="O5022" s="70"/>
      <c r="P5022" s="70"/>
      <c r="Q5022" s="70"/>
      <c r="R5022" s="70"/>
      <c r="S5022" s="86"/>
      <c r="T5022" s="70"/>
      <c r="Z5022" s="68">
        <f t="shared" si="325"/>
        <v>1</v>
      </c>
      <c r="AC5022" s="1" t="str">
        <f t="shared" si="326"/>
        <v>1900</v>
      </c>
    </row>
    <row r="5023" spans="2:29" x14ac:dyDescent="0.25">
      <c r="B5023" s="1">
        <f t="shared" si="323"/>
        <v>0</v>
      </c>
      <c r="D5023" s="95" t="str">
        <f t="shared" si="324"/>
        <v/>
      </c>
      <c r="E5023" s="69"/>
      <c r="F5023" s="70"/>
      <c r="G5023" s="4"/>
      <c r="H5023" s="71"/>
      <c r="I5023" s="71"/>
      <c r="J5023" s="70"/>
      <c r="K5023" s="70"/>
      <c r="L5023" s="70"/>
      <c r="M5023" s="70"/>
      <c r="N5023" s="70"/>
      <c r="O5023" s="70"/>
      <c r="P5023" s="70"/>
      <c r="Q5023" s="70"/>
      <c r="R5023" s="70"/>
      <c r="S5023" s="86"/>
      <c r="T5023" s="70"/>
      <c r="Z5023" s="68">
        <f t="shared" si="325"/>
        <v>1</v>
      </c>
      <c r="AC5023" s="1" t="str">
        <f t="shared" si="326"/>
        <v>1900</v>
      </c>
    </row>
    <row r="5024" spans="2:29" x14ac:dyDescent="0.25">
      <c r="B5024" s="1">
        <f t="shared" si="323"/>
        <v>0</v>
      </c>
      <c r="D5024" s="95" t="str">
        <f t="shared" si="324"/>
        <v/>
      </c>
      <c r="E5024" s="69"/>
      <c r="F5024" s="70"/>
      <c r="G5024" s="4"/>
      <c r="H5024" s="71"/>
      <c r="I5024" s="71"/>
      <c r="J5024" s="70"/>
      <c r="K5024" s="70"/>
      <c r="L5024" s="70"/>
      <c r="M5024" s="70"/>
      <c r="N5024" s="70"/>
      <c r="O5024" s="70"/>
      <c r="P5024" s="70"/>
      <c r="Q5024" s="70"/>
      <c r="R5024" s="70"/>
      <c r="S5024" s="86"/>
      <c r="T5024" s="70"/>
      <c r="Z5024" s="68">
        <f t="shared" si="325"/>
        <v>1</v>
      </c>
      <c r="AC5024" s="1" t="str">
        <f t="shared" si="326"/>
        <v>1900</v>
      </c>
    </row>
    <row r="5025" spans="2:29" x14ac:dyDescent="0.25">
      <c r="B5025" s="1">
        <f t="shared" si="323"/>
        <v>0</v>
      </c>
      <c r="D5025" s="95" t="str">
        <f t="shared" si="324"/>
        <v/>
      </c>
      <c r="E5025" s="69"/>
      <c r="F5025" s="70"/>
      <c r="G5025" s="4"/>
      <c r="H5025" s="71"/>
      <c r="I5025" s="71"/>
      <c r="J5025" s="70"/>
      <c r="K5025" s="70"/>
      <c r="L5025" s="70"/>
      <c r="M5025" s="70"/>
      <c r="N5025" s="70"/>
      <c r="O5025" s="70"/>
      <c r="P5025" s="70"/>
      <c r="Q5025" s="70"/>
      <c r="R5025" s="70"/>
      <c r="S5025" s="86"/>
      <c r="T5025" s="70"/>
      <c r="Z5025" s="68">
        <f t="shared" si="325"/>
        <v>1</v>
      </c>
      <c r="AC5025" s="1" t="str">
        <f t="shared" si="326"/>
        <v>1900</v>
      </c>
    </row>
    <row r="5026" spans="2:29" x14ac:dyDescent="0.25">
      <c r="B5026" s="1">
        <f t="shared" si="323"/>
        <v>0</v>
      </c>
      <c r="D5026" s="95" t="str">
        <f t="shared" si="324"/>
        <v/>
      </c>
      <c r="E5026" s="69"/>
      <c r="F5026" s="70"/>
      <c r="G5026" s="4"/>
      <c r="H5026" s="71"/>
      <c r="I5026" s="71"/>
      <c r="J5026" s="70"/>
      <c r="K5026" s="70"/>
      <c r="L5026" s="70"/>
      <c r="M5026" s="70"/>
      <c r="N5026" s="70"/>
      <c r="O5026" s="70"/>
      <c r="P5026" s="70"/>
      <c r="Q5026" s="70"/>
      <c r="R5026" s="70"/>
      <c r="S5026" s="86"/>
      <c r="T5026" s="70"/>
      <c r="Z5026" s="68">
        <f t="shared" si="325"/>
        <v>1</v>
      </c>
      <c r="AC5026" s="1" t="str">
        <f t="shared" si="326"/>
        <v>1900</v>
      </c>
    </row>
    <row r="5027" spans="2:29" x14ac:dyDescent="0.25">
      <c r="B5027" s="1">
        <f t="shared" si="323"/>
        <v>0</v>
      </c>
      <c r="D5027" s="95" t="str">
        <f t="shared" si="324"/>
        <v/>
      </c>
      <c r="E5027" s="69"/>
      <c r="F5027" s="70"/>
      <c r="G5027" s="4"/>
      <c r="H5027" s="71"/>
      <c r="I5027" s="71"/>
      <c r="J5027" s="70"/>
      <c r="K5027" s="70"/>
      <c r="L5027" s="70"/>
      <c r="M5027" s="70"/>
      <c r="N5027" s="70"/>
      <c r="O5027" s="70"/>
      <c r="P5027" s="70"/>
      <c r="Q5027" s="70"/>
      <c r="R5027" s="70"/>
      <c r="S5027" s="86"/>
      <c r="T5027" s="70"/>
      <c r="Z5027" s="68">
        <f t="shared" si="325"/>
        <v>1</v>
      </c>
      <c r="AC5027" s="1" t="str">
        <f t="shared" si="326"/>
        <v>1900</v>
      </c>
    </row>
    <row r="5028" spans="2:29" x14ac:dyDescent="0.25">
      <c r="B5028" s="1">
        <f t="shared" si="323"/>
        <v>0</v>
      </c>
      <c r="D5028" s="95" t="str">
        <f t="shared" si="324"/>
        <v/>
      </c>
      <c r="E5028" s="69"/>
      <c r="F5028" s="70"/>
      <c r="G5028" s="4"/>
      <c r="H5028" s="71"/>
      <c r="I5028" s="71"/>
      <c r="J5028" s="70"/>
      <c r="K5028" s="70"/>
      <c r="L5028" s="70"/>
      <c r="M5028" s="70"/>
      <c r="N5028" s="70"/>
      <c r="O5028" s="70"/>
      <c r="P5028" s="70"/>
      <c r="Q5028" s="70"/>
      <c r="R5028" s="70"/>
      <c r="S5028" s="86"/>
      <c r="T5028" s="70"/>
      <c r="Z5028" s="68">
        <f t="shared" si="325"/>
        <v>1</v>
      </c>
      <c r="AC5028" s="1" t="str">
        <f t="shared" si="326"/>
        <v>1900</v>
      </c>
    </row>
    <row r="5029" spans="2:29" x14ac:dyDescent="0.25">
      <c r="B5029" s="1">
        <f t="shared" si="323"/>
        <v>0</v>
      </c>
      <c r="D5029" s="95" t="str">
        <f t="shared" si="324"/>
        <v/>
      </c>
      <c r="E5029" s="69"/>
      <c r="F5029" s="70"/>
      <c r="G5029" s="4"/>
      <c r="H5029" s="71"/>
      <c r="I5029" s="71"/>
      <c r="J5029" s="70"/>
      <c r="K5029" s="70"/>
      <c r="L5029" s="70"/>
      <c r="M5029" s="70"/>
      <c r="N5029" s="70"/>
      <c r="O5029" s="70"/>
      <c r="P5029" s="70"/>
      <c r="Q5029" s="70"/>
      <c r="R5029" s="70"/>
      <c r="S5029" s="86"/>
      <c r="T5029" s="70"/>
      <c r="Z5029" s="68">
        <f t="shared" si="325"/>
        <v>1</v>
      </c>
      <c r="AC5029" s="1" t="str">
        <f t="shared" si="326"/>
        <v>1900</v>
      </c>
    </row>
    <row r="5030" spans="2:29" x14ac:dyDescent="0.25">
      <c r="B5030" s="1">
        <f t="shared" si="323"/>
        <v>0</v>
      </c>
      <c r="D5030" s="95" t="str">
        <f t="shared" si="324"/>
        <v/>
      </c>
      <c r="E5030" s="69"/>
      <c r="F5030" s="70"/>
      <c r="G5030" s="4"/>
      <c r="H5030" s="71"/>
      <c r="I5030" s="71"/>
      <c r="J5030" s="70"/>
      <c r="K5030" s="70"/>
      <c r="L5030" s="70"/>
      <c r="M5030" s="70"/>
      <c r="N5030" s="70"/>
      <c r="O5030" s="70"/>
      <c r="P5030" s="70"/>
      <c r="Q5030" s="70"/>
      <c r="R5030" s="70"/>
      <c r="S5030" s="86"/>
      <c r="T5030" s="70"/>
      <c r="Z5030" s="68">
        <f t="shared" si="325"/>
        <v>1</v>
      </c>
      <c r="AC5030" s="1" t="str">
        <f t="shared" si="326"/>
        <v>1900</v>
      </c>
    </row>
    <row r="5031" spans="2:29" x14ac:dyDescent="0.25">
      <c r="B5031" s="1">
        <f t="shared" si="323"/>
        <v>0</v>
      </c>
      <c r="D5031" s="95" t="str">
        <f t="shared" si="324"/>
        <v/>
      </c>
      <c r="E5031" s="69"/>
      <c r="F5031" s="70"/>
      <c r="G5031" s="4"/>
      <c r="H5031" s="71"/>
      <c r="I5031" s="71"/>
      <c r="J5031" s="70"/>
      <c r="K5031" s="70"/>
      <c r="L5031" s="70"/>
      <c r="M5031" s="70"/>
      <c r="N5031" s="70"/>
      <c r="O5031" s="70"/>
      <c r="P5031" s="70"/>
      <c r="Q5031" s="70"/>
      <c r="R5031" s="70"/>
      <c r="S5031" s="86"/>
      <c r="T5031" s="70"/>
      <c r="Z5031" s="68">
        <f t="shared" si="325"/>
        <v>1</v>
      </c>
      <c r="AC5031" s="1" t="str">
        <f t="shared" si="326"/>
        <v>1900</v>
      </c>
    </row>
    <row r="5032" spans="2:29" x14ac:dyDescent="0.25">
      <c r="B5032" s="1">
        <f t="shared" si="323"/>
        <v>0</v>
      </c>
      <c r="D5032" s="95" t="str">
        <f t="shared" si="324"/>
        <v/>
      </c>
      <c r="E5032" s="69"/>
      <c r="F5032" s="70"/>
      <c r="G5032" s="4"/>
      <c r="H5032" s="71"/>
      <c r="I5032" s="71"/>
      <c r="J5032" s="70"/>
      <c r="K5032" s="70"/>
      <c r="L5032" s="70"/>
      <c r="M5032" s="70"/>
      <c r="N5032" s="70"/>
      <c r="O5032" s="70"/>
      <c r="P5032" s="70"/>
      <c r="Q5032" s="70"/>
      <c r="R5032" s="70"/>
      <c r="S5032" s="86"/>
      <c r="T5032" s="70"/>
      <c r="Z5032" s="68">
        <f t="shared" si="325"/>
        <v>1</v>
      </c>
      <c r="AC5032" s="1" t="str">
        <f t="shared" si="326"/>
        <v>1900</v>
      </c>
    </row>
    <row r="5033" spans="2:29" x14ac:dyDescent="0.25">
      <c r="B5033" s="1">
        <f t="shared" si="323"/>
        <v>0</v>
      </c>
      <c r="D5033" s="95" t="str">
        <f t="shared" si="324"/>
        <v/>
      </c>
      <c r="E5033" s="69"/>
      <c r="F5033" s="70"/>
      <c r="G5033" s="4"/>
      <c r="H5033" s="71"/>
      <c r="I5033" s="71"/>
      <c r="J5033" s="70"/>
      <c r="K5033" s="70"/>
      <c r="L5033" s="70"/>
      <c r="M5033" s="70"/>
      <c r="N5033" s="70"/>
      <c r="O5033" s="70"/>
      <c r="P5033" s="70"/>
      <c r="Q5033" s="70"/>
      <c r="R5033" s="70"/>
      <c r="S5033" s="86"/>
      <c r="T5033" s="70"/>
      <c r="Z5033" s="68">
        <f t="shared" si="325"/>
        <v>1</v>
      </c>
      <c r="AC5033" s="1" t="str">
        <f t="shared" si="326"/>
        <v>1900</v>
      </c>
    </row>
    <row r="5034" spans="2:29" x14ac:dyDescent="0.25">
      <c r="B5034" s="1">
        <f t="shared" si="323"/>
        <v>0</v>
      </c>
      <c r="D5034" s="95" t="str">
        <f t="shared" si="324"/>
        <v/>
      </c>
      <c r="E5034" s="69"/>
      <c r="F5034" s="70"/>
      <c r="G5034" s="4"/>
      <c r="H5034" s="71"/>
      <c r="I5034" s="71"/>
      <c r="J5034" s="70"/>
      <c r="K5034" s="70"/>
      <c r="L5034" s="70"/>
      <c r="M5034" s="70"/>
      <c r="N5034" s="70"/>
      <c r="O5034" s="70"/>
      <c r="P5034" s="70"/>
      <c r="Q5034" s="70"/>
      <c r="R5034" s="70"/>
      <c r="S5034" s="86"/>
      <c r="T5034" s="70"/>
      <c r="Z5034" s="68">
        <f t="shared" si="325"/>
        <v>1</v>
      </c>
      <c r="AC5034" s="1" t="str">
        <f t="shared" si="326"/>
        <v>1900</v>
      </c>
    </row>
    <row r="5035" spans="2:29" x14ac:dyDescent="0.25">
      <c r="B5035" s="1">
        <f t="shared" si="323"/>
        <v>0</v>
      </c>
      <c r="D5035" s="95" t="str">
        <f t="shared" si="324"/>
        <v/>
      </c>
      <c r="E5035" s="69"/>
      <c r="F5035" s="70"/>
      <c r="G5035" s="4"/>
      <c r="H5035" s="71"/>
      <c r="I5035" s="71"/>
      <c r="J5035" s="70"/>
      <c r="K5035" s="70"/>
      <c r="L5035" s="70"/>
      <c r="M5035" s="70"/>
      <c r="N5035" s="70"/>
      <c r="O5035" s="70"/>
      <c r="P5035" s="70"/>
      <c r="Q5035" s="70"/>
      <c r="R5035" s="70"/>
      <c r="S5035" s="86"/>
      <c r="T5035" s="70"/>
      <c r="Z5035" s="68">
        <f t="shared" si="325"/>
        <v>1</v>
      </c>
      <c r="AC5035" s="1" t="str">
        <f t="shared" si="326"/>
        <v>1900</v>
      </c>
    </row>
    <row r="5036" spans="2:29" x14ac:dyDescent="0.25">
      <c r="B5036" s="1">
        <f t="shared" si="323"/>
        <v>0</v>
      </c>
      <c r="D5036" s="95" t="str">
        <f t="shared" si="324"/>
        <v/>
      </c>
      <c r="E5036" s="69"/>
      <c r="F5036" s="70"/>
      <c r="G5036" s="4"/>
      <c r="H5036" s="71"/>
      <c r="I5036" s="71"/>
      <c r="J5036" s="70"/>
      <c r="K5036" s="70"/>
      <c r="L5036" s="70"/>
      <c r="M5036" s="70"/>
      <c r="N5036" s="70"/>
      <c r="O5036" s="70"/>
      <c r="P5036" s="70"/>
      <c r="Q5036" s="70"/>
      <c r="R5036" s="70"/>
      <c r="S5036" s="86"/>
      <c r="T5036" s="70"/>
      <c r="Z5036" s="68">
        <f t="shared" si="325"/>
        <v>1</v>
      </c>
      <c r="AC5036" s="1" t="str">
        <f t="shared" si="326"/>
        <v>1900</v>
      </c>
    </row>
    <row r="5037" spans="2:29" x14ac:dyDescent="0.25">
      <c r="B5037" s="1">
        <f t="shared" si="323"/>
        <v>0</v>
      </c>
      <c r="D5037" s="95" t="str">
        <f t="shared" si="324"/>
        <v/>
      </c>
      <c r="E5037" s="69"/>
      <c r="F5037" s="70"/>
      <c r="G5037" s="4"/>
      <c r="H5037" s="71"/>
      <c r="I5037" s="71"/>
      <c r="J5037" s="70"/>
      <c r="K5037" s="70"/>
      <c r="L5037" s="70"/>
      <c r="M5037" s="70"/>
      <c r="N5037" s="70"/>
      <c r="O5037" s="70"/>
      <c r="P5037" s="70"/>
      <c r="Q5037" s="70"/>
      <c r="R5037" s="70"/>
      <c r="S5037" s="86"/>
      <c r="T5037" s="70"/>
      <c r="Z5037" s="68">
        <f t="shared" si="325"/>
        <v>1</v>
      </c>
      <c r="AC5037" s="1" t="str">
        <f t="shared" si="326"/>
        <v>1900</v>
      </c>
    </row>
    <row r="5038" spans="2:29" x14ac:dyDescent="0.25">
      <c r="B5038" s="1">
        <f t="shared" si="323"/>
        <v>0</v>
      </c>
      <c r="D5038" s="95" t="str">
        <f t="shared" si="324"/>
        <v/>
      </c>
      <c r="E5038" s="69"/>
      <c r="F5038" s="70"/>
      <c r="G5038" s="4"/>
      <c r="H5038" s="71"/>
      <c r="I5038" s="71"/>
      <c r="J5038" s="70"/>
      <c r="K5038" s="70"/>
      <c r="L5038" s="70"/>
      <c r="M5038" s="70"/>
      <c r="N5038" s="70"/>
      <c r="O5038" s="70"/>
      <c r="P5038" s="70"/>
      <c r="Q5038" s="70"/>
      <c r="R5038" s="70"/>
      <c r="S5038" s="86"/>
      <c r="T5038" s="70"/>
      <c r="Z5038" s="68">
        <f t="shared" si="325"/>
        <v>1</v>
      </c>
      <c r="AC5038" s="1" t="str">
        <f t="shared" si="326"/>
        <v>1900</v>
      </c>
    </row>
    <row r="5039" spans="2:29" x14ac:dyDescent="0.25">
      <c r="B5039" s="1">
        <f t="shared" si="323"/>
        <v>0</v>
      </c>
      <c r="D5039" s="95" t="str">
        <f t="shared" si="324"/>
        <v/>
      </c>
      <c r="E5039" s="69"/>
      <c r="F5039" s="70"/>
      <c r="G5039" s="4"/>
      <c r="H5039" s="71"/>
      <c r="I5039" s="71"/>
      <c r="J5039" s="70"/>
      <c r="K5039" s="70"/>
      <c r="L5039" s="70"/>
      <c r="M5039" s="70"/>
      <c r="N5039" s="70"/>
      <c r="O5039" s="70"/>
      <c r="P5039" s="70"/>
      <c r="Q5039" s="70"/>
      <c r="R5039" s="70"/>
      <c r="S5039" s="86"/>
      <c r="T5039" s="70"/>
      <c r="Z5039" s="68">
        <f t="shared" si="325"/>
        <v>1</v>
      </c>
      <c r="AC5039" s="1" t="str">
        <f t="shared" si="326"/>
        <v>1900</v>
      </c>
    </row>
    <row r="5040" spans="2:29" x14ac:dyDescent="0.25">
      <c r="B5040" s="1">
        <f t="shared" si="323"/>
        <v>0</v>
      </c>
      <c r="D5040" s="95" t="str">
        <f t="shared" si="324"/>
        <v/>
      </c>
      <c r="E5040" s="69"/>
      <c r="F5040" s="70"/>
      <c r="G5040" s="4"/>
      <c r="H5040" s="71"/>
      <c r="I5040" s="71"/>
      <c r="J5040" s="70"/>
      <c r="K5040" s="70"/>
      <c r="L5040" s="70"/>
      <c r="M5040" s="70"/>
      <c r="N5040" s="70"/>
      <c r="O5040" s="70"/>
      <c r="P5040" s="70"/>
      <c r="Q5040" s="70"/>
      <c r="R5040" s="70"/>
      <c r="S5040" s="86"/>
      <c r="T5040" s="70"/>
      <c r="Z5040" s="68">
        <f t="shared" si="325"/>
        <v>1</v>
      </c>
      <c r="AC5040" s="1" t="str">
        <f t="shared" si="326"/>
        <v>1900</v>
      </c>
    </row>
    <row r="5041" spans="2:29" x14ac:dyDescent="0.25">
      <c r="B5041" s="1">
        <f t="shared" si="323"/>
        <v>0</v>
      </c>
      <c r="D5041" s="95" t="str">
        <f t="shared" si="324"/>
        <v/>
      </c>
      <c r="E5041" s="69"/>
      <c r="F5041" s="70"/>
      <c r="G5041" s="4"/>
      <c r="H5041" s="71"/>
      <c r="I5041" s="71"/>
      <c r="J5041" s="70"/>
      <c r="K5041" s="70"/>
      <c r="L5041" s="70"/>
      <c r="M5041" s="70"/>
      <c r="N5041" s="70"/>
      <c r="O5041" s="70"/>
      <c r="P5041" s="70"/>
      <c r="Q5041" s="70"/>
      <c r="R5041" s="70"/>
      <c r="S5041" s="86"/>
      <c r="T5041" s="70"/>
      <c r="Z5041" s="68">
        <f t="shared" si="325"/>
        <v>1</v>
      </c>
      <c r="AC5041" s="1" t="str">
        <f t="shared" si="326"/>
        <v>1900</v>
      </c>
    </row>
    <row r="5042" spans="2:29" x14ac:dyDescent="0.25">
      <c r="B5042" s="1">
        <f t="shared" si="323"/>
        <v>0</v>
      </c>
      <c r="D5042" s="95" t="str">
        <f t="shared" si="324"/>
        <v/>
      </c>
      <c r="E5042" s="69"/>
      <c r="F5042" s="70"/>
      <c r="G5042" s="4"/>
      <c r="H5042" s="71"/>
      <c r="I5042" s="71"/>
      <c r="J5042" s="70"/>
      <c r="K5042" s="70"/>
      <c r="L5042" s="70"/>
      <c r="M5042" s="70"/>
      <c r="N5042" s="70"/>
      <c r="O5042" s="70"/>
      <c r="P5042" s="70"/>
      <c r="Q5042" s="70"/>
      <c r="R5042" s="70"/>
      <c r="S5042" s="86"/>
      <c r="T5042" s="70"/>
      <c r="Z5042" s="68">
        <f t="shared" si="325"/>
        <v>1</v>
      </c>
      <c r="AC5042" s="1" t="str">
        <f t="shared" si="326"/>
        <v>1900</v>
      </c>
    </row>
    <row r="5043" spans="2:29" x14ac:dyDescent="0.25">
      <c r="B5043" s="1">
        <f t="shared" si="323"/>
        <v>0</v>
      </c>
      <c r="D5043" s="95" t="str">
        <f t="shared" si="324"/>
        <v/>
      </c>
      <c r="E5043" s="69"/>
      <c r="F5043" s="70"/>
      <c r="G5043" s="4"/>
      <c r="H5043" s="71"/>
      <c r="I5043" s="71"/>
      <c r="J5043" s="70"/>
      <c r="K5043" s="70"/>
      <c r="L5043" s="70"/>
      <c r="M5043" s="70"/>
      <c r="N5043" s="70"/>
      <c r="O5043" s="70"/>
      <c r="P5043" s="70"/>
      <c r="Q5043" s="70"/>
      <c r="R5043" s="70"/>
      <c r="S5043" s="86"/>
      <c r="T5043" s="70"/>
      <c r="Z5043" s="68">
        <f t="shared" si="325"/>
        <v>1</v>
      </c>
      <c r="AC5043" s="1" t="str">
        <f t="shared" si="326"/>
        <v>1900</v>
      </c>
    </row>
    <row r="5044" spans="2:29" x14ac:dyDescent="0.25">
      <c r="B5044" s="1">
        <f t="shared" si="323"/>
        <v>0</v>
      </c>
      <c r="D5044" s="95" t="str">
        <f t="shared" si="324"/>
        <v/>
      </c>
      <c r="E5044" s="69"/>
      <c r="F5044" s="70"/>
      <c r="G5044" s="4"/>
      <c r="H5044" s="71"/>
      <c r="I5044" s="71"/>
      <c r="J5044" s="70"/>
      <c r="K5044" s="70"/>
      <c r="L5044" s="70"/>
      <c r="M5044" s="70"/>
      <c r="N5044" s="70"/>
      <c r="O5044" s="70"/>
      <c r="P5044" s="70"/>
      <c r="Q5044" s="70"/>
      <c r="R5044" s="70"/>
      <c r="S5044" s="86"/>
      <c r="T5044" s="70"/>
      <c r="Z5044" s="68">
        <f t="shared" si="325"/>
        <v>1</v>
      </c>
      <c r="AC5044" s="1" t="str">
        <f t="shared" si="326"/>
        <v>1900</v>
      </c>
    </row>
    <row r="5045" spans="2:29" x14ac:dyDescent="0.25">
      <c r="B5045" s="1">
        <f t="shared" si="323"/>
        <v>0</v>
      </c>
      <c r="D5045" s="95" t="str">
        <f t="shared" si="324"/>
        <v/>
      </c>
      <c r="E5045" s="69"/>
      <c r="F5045" s="70"/>
      <c r="G5045" s="4"/>
      <c r="H5045" s="71"/>
      <c r="I5045" s="71"/>
      <c r="J5045" s="70"/>
      <c r="K5045" s="70"/>
      <c r="L5045" s="70"/>
      <c r="M5045" s="70"/>
      <c r="N5045" s="70"/>
      <c r="O5045" s="70"/>
      <c r="P5045" s="70"/>
      <c r="Q5045" s="70"/>
      <c r="R5045" s="70"/>
      <c r="S5045" s="86"/>
      <c r="T5045" s="70"/>
      <c r="Z5045" s="68">
        <f t="shared" si="325"/>
        <v>1</v>
      </c>
      <c r="AC5045" s="1" t="str">
        <f t="shared" si="326"/>
        <v>1900</v>
      </c>
    </row>
    <row r="5046" spans="2:29" x14ac:dyDescent="0.25">
      <c r="B5046" s="1">
        <f t="shared" si="323"/>
        <v>0</v>
      </c>
      <c r="D5046" s="95" t="str">
        <f t="shared" si="324"/>
        <v/>
      </c>
      <c r="E5046" s="69"/>
      <c r="F5046" s="70"/>
      <c r="G5046" s="4"/>
      <c r="H5046" s="71"/>
      <c r="I5046" s="71"/>
      <c r="J5046" s="70"/>
      <c r="K5046" s="70"/>
      <c r="L5046" s="70"/>
      <c r="M5046" s="70"/>
      <c r="N5046" s="70"/>
      <c r="O5046" s="70"/>
      <c r="P5046" s="70"/>
      <c r="Q5046" s="70"/>
      <c r="R5046" s="70"/>
      <c r="S5046" s="86"/>
      <c r="T5046" s="70"/>
      <c r="Z5046" s="68">
        <f t="shared" si="325"/>
        <v>1</v>
      </c>
      <c r="AC5046" s="1" t="str">
        <f t="shared" si="326"/>
        <v>1900</v>
      </c>
    </row>
    <row r="5047" spans="2:29" x14ac:dyDescent="0.25">
      <c r="B5047" s="1">
        <f t="shared" si="323"/>
        <v>0</v>
      </c>
      <c r="D5047" s="95" t="str">
        <f t="shared" si="324"/>
        <v/>
      </c>
      <c r="E5047" s="69"/>
      <c r="F5047" s="70"/>
      <c r="G5047" s="4"/>
      <c r="H5047" s="71"/>
      <c r="I5047" s="71"/>
      <c r="J5047" s="70"/>
      <c r="K5047" s="70"/>
      <c r="L5047" s="70"/>
      <c r="M5047" s="70"/>
      <c r="N5047" s="70"/>
      <c r="O5047" s="70"/>
      <c r="P5047" s="70"/>
      <c r="Q5047" s="70"/>
      <c r="R5047" s="70"/>
      <c r="S5047" s="86"/>
      <c r="T5047" s="70"/>
      <c r="Z5047" s="68">
        <f t="shared" si="325"/>
        <v>1</v>
      </c>
      <c r="AC5047" s="1" t="str">
        <f t="shared" si="326"/>
        <v>1900</v>
      </c>
    </row>
    <row r="5048" spans="2:29" x14ac:dyDescent="0.25">
      <c r="B5048" s="1">
        <f t="shared" si="323"/>
        <v>0</v>
      </c>
      <c r="D5048" s="95" t="str">
        <f t="shared" si="324"/>
        <v/>
      </c>
      <c r="E5048" s="69"/>
      <c r="F5048" s="70"/>
      <c r="G5048" s="4"/>
      <c r="H5048" s="71"/>
      <c r="I5048" s="71"/>
      <c r="J5048" s="70"/>
      <c r="K5048" s="70"/>
      <c r="L5048" s="70"/>
      <c r="M5048" s="70"/>
      <c r="N5048" s="70"/>
      <c r="O5048" s="70"/>
      <c r="P5048" s="70"/>
      <c r="Q5048" s="70"/>
      <c r="R5048" s="70"/>
      <c r="S5048" s="86"/>
      <c r="T5048" s="70"/>
      <c r="Z5048" s="68">
        <f t="shared" si="325"/>
        <v>1</v>
      </c>
      <c r="AC5048" s="1" t="str">
        <f t="shared" si="326"/>
        <v>1900</v>
      </c>
    </row>
    <row r="5049" spans="2:29" x14ac:dyDescent="0.25">
      <c r="B5049" s="1">
        <f t="shared" si="323"/>
        <v>0</v>
      </c>
      <c r="D5049" s="95" t="str">
        <f t="shared" si="324"/>
        <v/>
      </c>
      <c r="E5049" s="69"/>
      <c r="F5049" s="70"/>
      <c r="G5049" s="4"/>
      <c r="H5049" s="71"/>
      <c r="I5049" s="71"/>
      <c r="J5049" s="70"/>
      <c r="K5049" s="70"/>
      <c r="L5049" s="70"/>
      <c r="M5049" s="70"/>
      <c r="N5049" s="70"/>
      <c r="O5049" s="70"/>
      <c r="P5049" s="70"/>
      <c r="Q5049" s="70"/>
      <c r="R5049" s="70"/>
      <c r="S5049" s="86"/>
      <c r="T5049" s="70"/>
      <c r="Z5049" s="68">
        <f t="shared" si="325"/>
        <v>1</v>
      </c>
      <c r="AC5049" s="1" t="str">
        <f t="shared" si="326"/>
        <v>1900</v>
      </c>
    </row>
    <row r="5050" spans="2:29" x14ac:dyDescent="0.25">
      <c r="B5050" s="1">
        <f t="shared" si="323"/>
        <v>0</v>
      </c>
      <c r="D5050" s="95" t="str">
        <f t="shared" si="324"/>
        <v/>
      </c>
      <c r="E5050" s="69"/>
      <c r="F5050" s="70"/>
      <c r="G5050" s="4"/>
      <c r="H5050" s="71"/>
      <c r="I5050" s="71"/>
      <c r="J5050" s="70"/>
      <c r="K5050" s="70"/>
      <c r="L5050" s="70"/>
      <c r="M5050" s="70"/>
      <c r="N5050" s="70"/>
      <c r="O5050" s="70"/>
      <c r="P5050" s="70"/>
      <c r="Q5050" s="70"/>
      <c r="R5050" s="70"/>
      <c r="S5050" s="86"/>
      <c r="T5050" s="70"/>
      <c r="Z5050" s="68">
        <f t="shared" si="325"/>
        <v>1</v>
      </c>
      <c r="AC5050" s="1" t="str">
        <f t="shared" si="326"/>
        <v>1900</v>
      </c>
    </row>
    <row r="5051" spans="2:29" x14ac:dyDescent="0.25">
      <c r="B5051" s="1">
        <f t="shared" si="323"/>
        <v>0</v>
      </c>
      <c r="D5051" s="95" t="str">
        <f t="shared" si="324"/>
        <v/>
      </c>
      <c r="E5051" s="69"/>
      <c r="F5051" s="70"/>
      <c r="G5051" s="4"/>
      <c r="H5051" s="71"/>
      <c r="I5051" s="71"/>
      <c r="J5051" s="70"/>
      <c r="K5051" s="70"/>
      <c r="L5051" s="70"/>
      <c r="M5051" s="70"/>
      <c r="N5051" s="70"/>
      <c r="O5051" s="70"/>
      <c r="P5051" s="70"/>
      <c r="Q5051" s="70"/>
      <c r="R5051" s="70"/>
      <c r="S5051" s="86"/>
      <c r="T5051" s="70"/>
      <c r="Z5051" s="68">
        <f t="shared" si="325"/>
        <v>1</v>
      </c>
      <c r="AC5051" s="1" t="str">
        <f t="shared" si="326"/>
        <v>1900</v>
      </c>
    </row>
    <row r="5052" spans="2:29" x14ac:dyDescent="0.25">
      <c r="B5052" s="1">
        <f t="shared" si="323"/>
        <v>0</v>
      </c>
      <c r="D5052" s="95" t="str">
        <f t="shared" si="324"/>
        <v/>
      </c>
      <c r="E5052" s="69"/>
      <c r="F5052" s="70"/>
      <c r="G5052" s="4"/>
      <c r="H5052" s="71"/>
      <c r="I5052" s="71"/>
      <c r="J5052" s="70"/>
      <c r="K5052" s="70"/>
      <c r="L5052" s="70"/>
      <c r="M5052" s="70"/>
      <c r="N5052" s="70"/>
      <c r="O5052" s="70"/>
      <c r="P5052" s="70"/>
      <c r="Q5052" s="70"/>
      <c r="R5052" s="70"/>
      <c r="S5052" s="86"/>
      <c r="T5052" s="70"/>
      <c r="Z5052" s="68">
        <f t="shared" si="325"/>
        <v>1</v>
      </c>
      <c r="AC5052" s="1" t="str">
        <f t="shared" si="326"/>
        <v>1900</v>
      </c>
    </row>
    <row r="5053" spans="2:29" x14ac:dyDescent="0.25">
      <c r="B5053" s="1">
        <f t="shared" si="323"/>
        <v>0</v>
      </c>
      <c r="D5053" s="95" t="str">
        <f t="shared" si="324"/>
        <v/>
      </c>
      <c r="E5053" s="69"/>
      <c r="F5053" s="70"/>
      <c r="G5053" s="4"/>
      <c r="H5053" s="71"/>
      <c r="I5053" s="71"/>
      <c r="J5053" s="70"/>
      <c r="K5053" s="70"/>
      <c r="L5053" s="70"/>
      <c r="M5053" s="70"/>
      <c r="N5053" s="70"/>
      <c r="O5053" s="70"/>
      <c r="P5053" s="70"/>
      <c r="Q5053" s="70"/>
      <c r="R5053" s="70"/>
      <c r="S5053" s="86"/>
      <c r="T5053" s="70"/>
      <c r="Z5053" s="68">
        <f t="shared" si="325"/>
        <v>1</v>
      </c>
      <c r="AC5053" s="1" t="str">
        <f t="shared" si="326"/>
        <v>1900</v>
      </c>
    </row>
    <row r="5054" spans="2:29" x14ac:dyDescent="0.25">
      <c r="B5054" s="1">
        <f t="shared" si="323"/>
        <v>0</v>
      </c>
      <c r="D5054" s="95" t="str">
        <f t="shared" si="324"/>
        <v/>
      </c>
      <c r="E5054" s="69"/>
      <c r="F5054" s="70"/>
      <c r="G5054" s="4"/>
      <c r="H5054" s="71"/>
      <c r="I5054" s="71"/>
      <c r="J5054" s="70"/>
      <c r="K5054" s="70"/>
      <c r="L5054" s="70"/>
      <c r="M5054" s="70"/>
      <c r="N5054" s="70"/>
      <c r="O5054" s="70"/>
      <c r="P5054" s="70"/>
      <c r="Q5054" s="70"/>
      <c r="R5054" s="70"/>
      <c r="S5054" s="86"/>
      <c r="T5054" s="70"/>
      <c r="Z5054" s="68">
        <f t="shared" si="325"/>
        <v>1</v>
      </c>
      <c r="AC5054" s="1" t="str">
        <f t="shared" si="326"/>
        <v>1900</v>
      </c>
    </row>
    <row r="5055" spans="2:29" x14ac:dyDescent="0.25">
      <c r="B5055" s="1">
        <f t="shared" si="323"/>
        <v>0</v>
      </c>
      <c r="D5055" s="95" t="str">
        <f t="shared" si="324"/>
        <v/>
      </c>
      <c r="E5055" s="69"/>
      <c r="F5055" s="70"/>
      <c r="G5055" s="4"/>
      <c r="H5055" s="71"/>
      <c r="I5055" s="71"/>
      <c r="J5055" s="70"/>
      <c r="K5055" s="70"/>
      <c r="L5055" s="70"/>
      <c r="M5055" s="70"/>
      <c r="N5055" s="70"/>
      <c r="O5055" s="70"/>
      <c r="P5055" s="70"/>
      <c r="Q5055" s="70"/>
      <c r="R5055" s="70"/>
      <c r="S5055" s="86"/>
      <c r="T5055" s="70"/>
      <c r="Z5055" s="68">
        <f t="shared" si="325"/>
        <v>1</v>
      </c>
      <c r="AC5055" s="1" t="str">
        <f t="shared" si="326"/>
        <v>1900</v>
      </c>
    </row>
    <row r="5056" spans="2:29" x14ac:dyDescent="0.25">
      <c r="B5056" s="1">
        <f t="shared" si="323"/>
        <v>0</v>
      </c>
      <c r="D5056" s="95" t="str">
        <f t="shared" si="324"/>
        <v/>
      </c>
      <c r="E5056" s="69"/>
      <c r="F5056" s="70"/>
      <c r="G5056" s="4"/>
      <c r="H5056" s="71"/>
      <c r="I5056" s="71"/>
      <c r="J5056" s="70"/>
      <c r="K5056" s="70"/>
      <c r="L5056" s="70"/>
      <c r="M5056" s="70"/>
      <c r="N5056" s="70"/>
      <c r="O5056" s="70"/>
      <c r="P5056" s="70"/>
      <c r="Q5056" s="70"/>
      <c r="R5056" s="70"/>
      <c r="S5056" s="86"/>
      <c r="T5056" s="70"/>
      <c r="Z5056" s="68">
        <f t="shared" si="325"/>
        <v>1</v>
      </c>
      <c r="AC5056" s="1" t="str">
        <f t="shared" si="326"/>
        <v>1900</v>
      </c>
    </row>
    <row r="5057" spans="2:29" x14ac:dyDescent="0.25">
      <c r="B5057" s="1">
        <f t="shared" si="323"/>
        <v>0</v>
      </c>
      <c r="D5057" s="95" t="str">
        <f t="shared" si="324"/>
        <v/>
      </c>
      <c r="E5057" s="69"/>
      <c r="F5057" s="70"/>
      <c r="G5057" s="4"/>
      <c r="H5057" s="71"/>
      <c r="I5057" s="71"/>
      <c r="J5057" s="70"/>
      <c r="K5057" s="70"/>
      <c r="L5057" s="70"/>
      <c r="M5057" s="70"/>
      <c r="N5057" s="70"/>
      <c r="O5057" s="70"/>
      <c r="P5057" s="70"/>
      <c r="Q5057" s="70"/>
      <c r="R5057" s="70"/>
      <c r="S5057" s="86"/>
      <c r="T5057" s="70"/>
      <c r="Z5057" s="68">
        <f t="shared" si="325"/>
        <v>1</v>
      </c>
      <c r="AC5057" s="1" t="str">
        <f t="shared" si="326"/>
        <v>1900</v>
      </c>
    </row>
    <row r="5058" spans="2:29" x14ac:dyDescent="0.25">
      <c r="B5058" s="1">
        <f t="shared" si="323"/>
        <v>0</v>
      </c>
      <c r="D5058" s="95" t="str">
        <f t="shared" si="324"/>
        <v/>
      </c>
      <c r="E5058" s="69"/>
      <c r="F5058" s="70"/>
      <c r="G5058" s="4"/>
      <c r="H5058" s="71"/>
      <c r="I5058" s="71"/>
      <c r="J5058" s="70"/>
      <c r="K5058" s="70"/>
      <c r="L5058" s="70"/>
      <c r="M5058" s="70"/>
      <c r="N5058" s="70"/>
      <c r="O5058" s="70"/>
      <c r="P5058" s="70"/>
      <c r="Q5058" s="70"/>
      <c r="R5058" s="70"/>
      <c r="S5058" s="86"/>
      <c r="T5058" s="70"/>
      <c r="Z5058" s="68">
        <f t="shared" si="325"/>
        <v>1</v>
      </c>
      <c r="AC5058" s="1" t="str">
        <f t="shared" si="326"/>
        <v>1900</v>
      </c>
    </row>
    <row r="5059" spans="2:29" x14ac:dyDescent="0.25">
      <c r="B5059" s="1">
        <f t="shared" si="323"/>
        <v>0</v>
      </c>
      <c r="D5059" s="95" t="str">
        <f t="shared" si="324"/>
        <v/>
      </c>
      <c r="E5059" s="69"/>
      <c r="F5059" s="70"/>
      <c r="G5059" s="4"/>
      <c r="H5059" s="71"/>
      <c r="I5059" s="71"/>
      <c r="J5059" s="70"/>
      <c r="K5059" s="70"/>
      <c r="L5059" s="70"/>
      <c r="M5059" s="70"/>
      <c r="N5059" s="70"/>
      <c r="O5059" s="70"/>
      <c r="P5059" s="70"/>
      <c r="Q5059" s="70"/>
      <c r="R5059" s="70"/>
      <c r="S5059" s="86"/>
      <c r="T5059" s="70"/>
      <c r="Z5059" s="68">
        <f t="shared" si="325"/>
        <v>1</v>
      </c>
      <c r="AC5059" s="1" t="str">
        <f t="shared" si="326"/>
        <v>1900</v>
      </c>
    </row>
    <row r="5060" spans="2:29" x14ac:dyDescent="0.25">
      <c r="B5060" s="1">
        <f t="shared" ref="B5060:B5123" si="327">IF($B$1=YEAR(Z5060),D5060,0)</f>
        <v>0</v>
      </c>
      <c r="D5060" s="95" t="str">
        <f t="shared" ref="D5060:D5123" si="328">IF(Z5060&lt;&gt;$Y$2,IF(YEAR(Z5060)=YEAR(Z5059),D5059+1,1),"")</f>
        <v/>
      </c>
      <c r="E5060" s="69"/>
      <c r="F5060" s="70"/>
      <c r="G5060" s="4"/>
      <c r="H5060" s="71"/>
      <c r="I5060" s="71"/>
      <c r="J5060" s="70"/>
      <c r="K5060" s="70"/>
      <c r="L5060" s="70"/>
      <c r="M5060" s="70"/>
      <c r="N5060" s="70"/>
      <c r="O5060" s="70"/>
      <c r="P5060" s="70"/>
      <c r="Q5060" s="70"/>
      <c r="R5060" s="70"/>
      <c r="S5060" s="86"/>
      <c r="T5060" s="70"/>
      <c r="Z5060" s="68">
        <f t="shared" ref="Z5060:Z5123" si="329">IF(CONCATENATE(F5060,F5061,F5062,F5063,F5064,F5065)&lt;&gt;"",IF(AND(E5060&lt;&gt;0,ISNUMBER(E5060)=TRUE),E5060,Z5059),$Y$2)</f>
        <v>1</v>
      </c>
      <c r="AC5060" s="1" t="str">
        <f t="shared" si="326"/>
        <v>1900</v>
      </c>
    </row>
    <row r="5061" spans="2:29" x14ac:dyDescent="0.25">
      <c r="B5061" s="1">
        <f t="shared" si="327"/>
        <v>0</v>
      </c>
      <c r="D5061" s="95" t="str">
        <f t="shared" si="328"/>
        <v/>
      </c>
      <c r="E5061" s="69"/>
      <c r="F5061" s="70"/>
      <c r="G5061" s="4"/>
      <c r="H5061" s="71"/>
      <c r="I5061" s="71"/>
      <c r="J5061" s="70"/>
      <c r="K5061" s="70"/>
      <c r="L5061" s="70"/>
      <c r="M5061" s="70"/>
      <c r="N5061" s="70"/>
      <c r="O5061" s="70"/>
      <c r="P5061" s="70"/>
      <c r="Q5061" s="70"/>
      <c r="R5061" s="70"/>
      <c r="S5061" s="86"/>
      <c r="T5061" s="70"/>
      <c r="Z5061" s="68">
        <f t="shared" si="329"/>
        <v>1</v>
      </c>
      <c r="AC5061" s="1" t="str">
        <f t="shared" ref="AC5061:AC5124" si="330">YEAR(Z5061)&amp;F5061&amp;G5061</f>
        <v>1900</v>
      </c>
    </row>
    <row r="5062" spans="2:29" x14ac:dyDescent="0.25">
      <c r="B5062" s="1">
        <f t="shared" si="327"/>
        <v>0</v>
      </c>
      <c r="D5062" s="95" t="str">
        <f t="shared" si="328"/>
        <v/>
      </c>
      <c r="E5062" s="69"/>
      <c r="F5062" s="70"/>
      <c r="G5062" s="4"/>
      <c r="H5062" s="71"/>
      <c r="I5062" s="71"/>
      <c r="J5062" s="70"/>
      <c r="K5062" s="70"/>
      <c r="L5062" s="70"/>
      <c r="M5062" s="70"/>
      <c r="N5062" s="70"/>
      <c r="O5062" s="70"/>
      <c r="P5062" s="70"/>
      <c r="Q5062" s="70"/>
      <c r="R5062" s="70"/>
      <c r="S5062" s="86"/>
      <c r="T5062" s="70"/>
      <c r="Z5062" s="68">
        <f t="shared" si="329"/>
        <v>1</v>
      </c>
      <c r="AC5062" s="1" t="str">
        <f t="shared" si="330"/>
        <v>1900</v>
      </c>
    </row>
    <row r="5063" spans="2:29" x14ac:dyDescent="0.25">
      <c r="B5063" s="1">
        <f t="shared" si="327"/>
        <v>0</v>
      </c>
      <c r="D5063" s="95" t="str">
        <f t="shared" si="328"/>
        <v/>
      </c>
      <c r="E5063" s="69"/>
      <c r="F5063" s="70"/>
      <c r="G5063" s="4"/>
      <c r="H5063" s="71"/>
      <c r="I5063" s="71"/>
      <c r="J5063" s="70"/>
      <c r="K5063" s="70"/>
      <c r="L5063" s="70"/>
      <c r="M5063" s="70"/>
      <c r="N5063" s="70"/>
      <c r="O5063" s="70"/>
      <c r="P5063" s="70"/>
      <c r="Q5063" s="70"/>
      <c r="R5063" s="70"/>
      <c r="S5063" s="86"/>
      <c r="T5063" s="70"/>
      <c r="Z5063" s="68">
        <f t="shared" si="329"/>
        <v>1</v>
      </c>
      <c r="AC5063" s="1" t="str">
        <f t="shared" si="330"/>
        <v>1900</v>
      </c>
    </row>
    <row r="5064" spans="2:29" x14ac:dyDescent="0.25">
      <c r="B5064" s="1">
        <f t="shared" si="327"/>
        <v>0</v>
      </c>
      <c r="D5064" s="95" t="str">
        <f t="shared" si="328"/>
        <v/>
      </c>
      <c r="E5064" s="69"/>
      <c r="F5064" s="70"/>
      <c r="G5064" s="4"/>
      <c r="H5064" s="71"/>
      <c r="I5064" s="71"/>
      <c r="J5064" s="70"/>
      <c r="K5064" s="70"/>
      <c r="L5064" s="70"/>
      <c r="M5064" s="70"/>
      <c r="N5064" s="70"/>
      <c r="O5064" s="70"/>
      <c r="P5064" s="70"/>
      <c r="Q5064" s="70"/>
      <c r="R5064" s="70"/>
      <c r="S5064" s="86"/>
      <c r="T5064" s="70"/>
      <c r="Z5064" s="68">
        <f t="shared" si="329"/>
        <v>1</v>
      </c>
      <c r="AC5064" s="1" t="str">
        <f t="shared" si="330"/>
        <v>1900</v>
      </c>
    </row>
    <row r="5065" spans="2:29" x14ac:dyDescent="0.25">
      <c r="B5065" s="1">
        <f t="shared" si="327"/>
        <v>0</v>
      </c>
      <c r="D5065" s="95" t="str">
        <f t="shared" si="328"/>
        <v/>
      </c>
      <c r="E5065" s="69"/>
      <c r="F5065" s="70"/>
      <c r="G5065" s="4"/>
      <c r="H5065" s="71"/>
      <c r="I5065" s="71"/>
      <c r="J5065" s="70"/>
      <c r="K5065" s="70"/>
      <c r="L5065" s="70"/>
      <c r="M5065" s="70"/>
      <c r="N5065" s="70"/>
      <c r="O5065" s="70"/>
      <c r="P5065" s="70"/>
      <c r="Q5065" s="70"/>
      <c r="R5065" s="70"/>
      <c r="S5065" s="86"/>
      <c r="T5065" s="70"/>
      <c r="Z5065" s="68">
        <f t="shared" si="329"/>
        <v>1</v>
      </c>
      <c r="AC5065" s="1" t="str">
        <f t="shared" si="330"/>
        <v>1900</v>
      </c>
    </row>
    <row r="5066" spans="2:29" x14ac:dyDescent="0.25">
      <c r="B5066" s="1">
        <f t="shared" si="327"/>
        <v>0</v>
      </c>
      <c r="D5066" s="95" t="str">
        <f t="shared" si="328"/>
        <v/>
      </c>
      <c r="E5066" s="69"/>
      <c r="F5066" s="70"/>
      <c r="G5066" s="4"/>
      <c r="H5066" s="71"/>
      <c r="I5066" s="71"/>
      <c r="J5066" s="70"/>
      <c r="K5066" s="70"/>
      <c r="L5066" s="70"/>
      <c r="M5066" s="70"/>
      <c r="N5066" s="70"/>
      <c r="O5066" s="70"/>
      <c r="P5066" s="70"/>
      <c r="Q5066" s="70"/>
      <c r="R5066" s="70"/>
      <c r="S5066" s="86"/>
      <c r="T5066" s="70"/>
      <c r="Z5066" s="68">
        <f t="shared" si="329"/>
        <v>1</v>
      </c>
      <c r="AC5066" s="1" t="str">
        <f t="shared" si="330"/>
        <v>1900</v>
      </c>
    </row>
    <row r="5067" spans="2:29" x14ac:dyDescent="0.25">
      <c r="B5067" s="1">
        <f t="shared" si="327"/>
        <v>0</v>
      </c>
      <c r="D5067" s="95" t="str">
        <f t="shared" si="328"/>
        <v/>
      </c>
      <c r="E5067" s="69"/>
      <c r="F5067" s="70"/>
      <c r="G5067" s="4"/>
      <c r="H5067" s="71"/>
      <c r="I5067" s="71"/>
      <c r="J5067" s="70"/>
      <c r="K5067" s="70"/>
      <c r="L5067" s="70"/>
      <c r="M5067" s="70"/>
      <c r="N5067" s="70"/>
      <c r="O5067" s="70"/>
      <c r="P5067" s="70"/>
      <c r="Q5067" s="70"/>
      <c r="R5067" s="70"/>
      <c r="S5067" s="86"/>
      <c r="T5067" s="70"/>
      <c r="Z5067" s="68">
        <f t="shared" si="329"/>
        <v>1</v>
      </c>
      <c r="AC5067" s="1" t="str">
        <f t="shared" si="330"/>
        <v>1900</v>
      </c>
    </row>
    <row r="5068" spans="2:29" x14ac:dyDescent="0.25">
      <c r="B5068" s="1">
        <f t="shared" si="327"/>
        <v>0</v>
      </c>
      <c r="D5068" s="95" t="str">
        <f t="shared" si="328"/>
        <v/>
      </c>
      <c r="E5068" s="69"/>
      <c r="F5068" s="70"/>
      <c r="G5068" s="4"/>
      <c r="H5068" s="71"/>
      <c r="I5068" s="71"/>
      <c r="J5068" s="70"/>
      <c r="K5068" s="70"/>
      <c r="L5068" s="70"/>
      <c r="M5068" s="70"/>
      <c r="N5068" s="70"/>
      <c r="O5068" s="70"/>
      <c r="P5068" s="70"/>
      <c r="Q5068" s="70"/>
      <c r="R5068" s="70"/>
      <c r="S5068" s="86"/>
      <c r="T5068" s="70"/>
      <c r="Z5068" s="68">
        <f t="shared" si="329"/>
        <v>1</v>
      </c>
      <c r="AC5068" s="1" t="str">
        <f t="shared" si="330"/>
        <v>1900</v>
      </c>
    </row>
    <row r="5069" spans="2:29" x14ac:dyDescent="0.25">
      <c r="B5069" s="1">
        <f t="shared" si="327"/>
        <v>0</v>
      </c>
      <c r="D5069" s="95" t="str">
        <f t="shared" si="328"/>
        <v/>
      </c>
      <c r="E5069" s="69"/>
      <c r="F5069" s="70"/>
      <c r="G5069" s="4"/>
      <c r="H5069" s="71"/>
      <c r="I5069" s="71"/>
      <c r="J5069" s="70"/>
      <c r="K5069" s="70"/>
      <c r="L5069" s="70"/>
      <c r="M5069" s="70"/>
      <c r="N5069" s="70"/>
      <c r="O5069" s="70"/>
      <c r="P5069" s="70"/>
      <c r="Q5069" s="70"/>
      <c r="R5069" s="70"/>
      <c r="S5069" s="86"/>
      <c r="T5069" s="70"/>
      <c r="Z5069" s="68">
        <f t="shared" si="329"/>
        <v>1</v>
      </c>
      <c r="AC5069" s="1" t="str">
        <f t="shared" si="330"/>
        <v>1900</v>
      </c>
    </row>
    <row r="5070" spans="2:29" x14ac:dyDescent="0.25">
      <c r="B5070" s="1">
        <f t="shared" si="327"/>
        <v>0</v>
      </c>
      <c r="D5070" s="95" t="str">
        <f t="shared" si="328"/>
        <v/>
      </c>
      <c r="E5070" s="69"/>
      <c r="F5070" s="70"/>
      <c r="G5070" s="4"/>
      <c r="H5070" s="71"/>
      <c r="I5070" s="71"/>
      <c r="J5070" s="70"/>
      <c r="K5070" s="70"/>
      <c r="L5070" s="70"/>
      <c r="M5070" s="70"/>
      <c r="N5070" s="70"/>
      <c r="O5070" s="70"/>
      <c r="P5070" s="70"/>
      <c r="Q5070" s="70"/>
      <c r="R5070" s="70"/>
      <c r="S5070" s="86"/>
      <c r="T5070" s="70"/>
      <c r="Z5070" s="68">
        <f t="shared" si="329"/>
        <v>1</v>
      </c>
      <c r="AC5070" s="1" t="str">
        <f t="shared" si="330"/>
        <v>1900</v>
      </c>
    </row>
    <row r="5071" spans="2:29" x14ac:dyDescent="0.25">
      <c r="B5071" s="1">
        <f t="shared" si="327"/>
        <v>0</v>
      </c>
      <c r="D5071" s="95" t="str">
        <f t="shared" si="328"/>
        <v/>
      </c>
      <c r="E5071" s="69"/>
      <c r="F5071" s="70"/>
      <c r="G5071" s="4"/>
      <c r="H5071" s="71"/>
      <c r="I5071" s="71"/>
      <c r="J5071" s="70"/>
      <c r="K5071" s="70"/>
      <c r="L5071" s="70"/>
      <c r="M5071" s="70"/>
      <c r="N5071" s="70"/>
      <c r="O5071" s="70"/>
      <c r="P5071" s="70"/>
      <c r="Q5071" s="70"/>
      <c r="R5071" s="70"/>
      <c r="S5071" s="86"/>
      <c r="T5071" s="70"/>
      <c r="Z5071" s="68">
        <f t="shared" si="329"/>
        <v>1</v>
      </c>
      <c r="AC5071" s="1" t="str">
        <f t="shared" si="330"/>
        <v>1900</v>
      </c>
    </row>
    <row r="5072" spans="2:29" x14ac:dyDescent="0.25">
      <c r="B5072" s="1">
        <f t="shared" si="327"/>
        <v>0</v>
      </c>
      <c r="D5072" s="95" t="str">
        <f t="shared" si="328"/>
        <v/>
      </c>
      <c r="E5072" s="69"/>
      <c r="F5072" s="70"/>
      <c r="G5072" s="4"/>
      <c r="H5072" s="71"/>
      <c r="I5072" s="71"/>
      <c r="J5072" s="70"/>
      <c r="K5072" s="70"/>
      <c r="L5072" s="70"/>
      <c r="M5072" s="70"/>
      <c r="N5072" s="70"/>
      <c r="O5072" s="70"/>
      <c r="P5072" s="70"/>
      <c r="Q5072" s="70"/>
      <c r="R5072" s="70"/>
      <c r="S5072" s="86"/>
      <c r="T5072" s="70"/>
      <c r="Z5072" s="68">
        <f t="shared" si="329"/>
        <v>1</v>
      </c>
      <c r="AC5072" s="1" t="str">
        <f t="shared" si="330"/>
        <v>1900</v>
      </c>
    </row>
    <row r="5073" spans="2:29" x14ac:dyDescent="0.25">
      <c r="B5073" s="1">
        <f t="shared" si="327"/>
        <v>0</v>
      </c>
      <c r="D5073" s="95" t="str">
        <f t="shared" si="328"/>
        <v/>
      </c>
      <c r="E5073" s="69"/>
      <c r="F5073" s="70"/>
      <c r="G5073" s="4"/>
      <c r="H5073" s="71"/>
      <c r="I5073" s="71"/>
      <c r="J5073" s="70"/>
      <c r="K5073" s="70"/>
      <c r="L5073" s="70"/>
      <c r="M5073" s="70"/>
      <c r="N5073" s="70"/>
      <c r="O5073" s="70"/>
      <c r="P5073" s="70"/>
      <c r="Q5073" s="70"/>
      <c r="R5073" s="70"/>
      <c r="S5073" s="86"/>
      <c r="T5073" s="70"/>
      <c r="Z5073" s="68">
        <f t="shared" si="329"/>
        <v>1</v>
      </c>
      <c r="AC5073" s="1" t="str">
        <f t="shared" si="330"/>
        <v>1900</v>
      </c>
    </row>
    <row r="5074" spans="2:29" x14ac:dyDescent="0.25">
      <c r="B5074" s="1">
        <f t="shared" si="327"/>
        <v>0</v>
      </c>
      <c r="D5074" s="95" t="str">
        <f t="shared" si="328"/>
        <v/>
      </c>
      <c r="E5074" s="69"/>
      <c r="F5074" s="70"/>
      <c r="G5074" s="4"/>
      <c r="H5074" s="71"/>
      <c r="I5074" s="71"/>
      <c r="J5074" s="70"/>
      <c r="K5074" s="70"/>
      <c r="L5074" s="70"/>
      <c r="M5074" s="70"/>
      <c r="N5074" s="70"/>
      <c r="O5074" s="70"/>
      <c r="P5074" s="70"/>
      <c r="Q5074" s="70"/>
      <c r="R5074" s="70"/>
      <c r="S5074" s="86"/>
      <c r="T5074" s="70"/>
      <c r="Z5074" s="68">
        <f t="shared" si="329"/>
        <v>1</v>
      </c>
      <c r="AC5074" s="1" t="str">
        <f t="shared" si="330"/>
        <v>1900</v>
      </c>
    </row>
    <row r="5075" spans="2:29" x14ac:dyDescent="0.25">
      <c r="B5075" s="1">
        <f t="shared" si="327"/>
        <v>0</v>
      </c>
      <c r="D5075" s="95" t="str">
        <f t="shared" si="328"/>
        <v/>
      </c>
      <c r="E5075" s="69"/>
      <c r="F5075" s="70"/>
      <c r="G5075" s="4"/>
      <c r="H5075" s="71"/>
      <c r="I5075" s="71"/>
      <c r="J5075" s="70"/>
      <c r="K5075" s="70"/>
      <c r="L5075" s="70"/>
      <c r="M5075" s="70"/>
      <c r="N5075" s="70"/>
      <c r="O5075" s="70"/>
      <c r="P5075" s="70"/>
      <c r="Q5075" s="70"/>
      <c r="R5075" s="70"/>
      <c r="S5075" s="86"/>
      <c r="T5075" s="70"/>
      <c r="Z5075" s="68">
        <f t="shared" si="329"/>
        <v>1</v>
      </c>
      <c r="AC5075" s="1" t="str">
        <f t="shared" si="330"/>
        <v>1900</v>
      </c>
    </row>
    <row r="5076" spans="2:29" x14ac:dyDescent="0.25">
      <c r="B5076" s="1">
        <f t="shared" si="327"/>
        <v>0</v>
      </c>
      <c r="D5076" s="95" t="str">
        <f t="shared" si="328"/>
        <v/>
      </c>
      <c r="E5076" s="69"/>
      <c r="F5076" s="70"/>
      <c r="G5076" s="4"/>
      <c r="H5076" s="71"/>
      <c r="I5076" s="71"/>
      <c r="J5076" s="70"/>
      <c r="K5076" s="70"/>
      <c r="L5076" s="70"/>
      <c r="M5076" s="70"/>
      <c r="N5076" s="70"/>
      <c r="O5076" s="70"/>
      <c r="P5076" s="70"/>
      <c r="Q5076" s="70"/>
      <c r="R5076" s="70"/>
      <c r="S5076" s="86"/>
      <c r="T5076" s="70"/>
      <c r="Z5076" s="68">
        <f t="shared" si="329"/>
        <v>1</v>
      </c>
      <c r="AC5076" s="1" t="str">
        <f t="shared" si="330"/>
        <v>1900</v>
      </c>
    </row>
    <row r="5077" spans="2:29" x14ac:dyDescent="0.25">
      <c r="B5077" s="1">
        <f t="shared" si="327"/>
        <v>0</v>
      </c>
      <c r="D5077" s="95" t="str">
        <f t="shared" si="328"/>
        <v/>
      </c>
      <c r="E5077" s="69"/>
      <c r="F5077" s="70"/>
      <c r="G5077" s="4"/>
      <c r="H5077" s="71"/>
      <c r="I5077" s="71"/>
      <c r="J5077" s="70"/>
      <c r="K5077" s="70"/>
      <c r="L5077" s="70"/>
      <c r="M5077" s="70"/>
      <c r="N5077" s="70"/>
      <c r="O5077" s="70"/>
      <c r="P5077" s="70"/>
      <c r="Q5077" s="70"/>
      <c r="R5077" s="70"/>
      <c r="S5077" s="86"/>
      <c r="T5077" s="70"/>
      <c r="Z5077" s="68">
        <f t="shared" si="329"/>
        <v>1</v>
      </c>
      <c r="AC5077" s="1" t="str">
        <f t="shared" si="330"/>
        <v>1900</v>
      </c>
    </row>
    <row r="5078" spans="2:29" x14ac:dyDescent="0.25">
      <c r="B5078" s="1">
        <f t="shared" si="327"/>
        <v>0</v>
      </c>
      <c r="D5078" s="95" t="str">
        <f t="shared" si="328"/>
        <v/>
      </c>
      <c r="E5078" s="69"/>
      <c r="F5078" s="70"/>
      <c r="G5078" s="4"/>
      <c r="H5078" s="71"/>
      <c r="I5078" s="71"/>
      <c r="J5078" s="70"/>
      <c r="K5078" s="70"/>
      <c r="L5078" s="70"/>
      <c r="M5078" s="70"/>
      <c r="N5078" s="70"/>
      <c r="O5078" s="70"/>
      <c r="P5078" s="70"/>
      <c r="Q5078" s="70"/>
      <c r="R5078" s="70"/>
      <c r="S5078" s="86"/>
      <c r="T5078" s="70"/>
      <c r="Z5078" s="68">
        <f t="shared" si="329"/>
        <v>1</v>
      </c>
      <c r="AC5078" s="1" t="str">
        <f t="shared" si="330"/>
        <v>1900</v>
      </c>
    </row>
    <row r="5079" spans="2:29" x14ac:dyDescent="0.25">
      <c r="B5079" s="1">
        <f t="shared" si="327"/>
        <v>0</v>
      </c>
      <c r="D5079" s="95" t="str">
        <f t="shared" si="328"/>
        <v/>
      </c>
      <c r="E5079" s="69"/>
      <c r="F5079" s="70"/>
      <c r="G5079" s="4"/>
      <c r="H5079" s="71"/>
      <c r="I5079" s="71"/>
      <c r="J5079" s="70"/>
      <c r="K5079" s="70"/>
      <c r="L5079" s="70"/>
      <c r="M5079" s="70"/>
      <c r="N5079" s="70"/>
      <c r="O5079" s="70"/>
      <c r="P5079" s="70"/>
      <c r="Q5079" s="70"/>
      <c r="R5079" s="70"/>
      <c r="S5079" s="86"/>
      <c r="T5079" s="70"/>
      <c r="Z5079" s="68">
        <f t="shared" si="329"/>
        <v>1</v>
      </c>
      <c r="AC5079" s="1" t="str">
        <f t="shared" si="330"/>
        <v>1900</v>
      </c>
    </row>
    <row r="5080" spans="2:29" x14ac:dyDescent="0.25">
      <c r="B5080" s="1">
        <f t="shared" si="327"/>
        <v>0</v>
      </c>
      <c r="D5080" s="95" t="str">
        <f t="shared" si="328"/>
        <v/>
      </c>
      <c r="E5080" s="69"/>
      <c r="F5080" s="70"/>
      <c r="G5080" s="4"/>
      <c r="H5080" s="71"/>
      <c r="I5080" s="71"/>
      <c r="J5080" s="70"/>
      <c r="K5080" s="70"/>
      <c r="L5080" s="70"/>
      <c r="M5080" s="70"/>
      <c r="N5080" s="70"/>
      <c r="O5080" s="70"/>
      <c r="P5080" s="70"/>
      <c r="Q5080" s="70"/>
      <c r="R5080" s="70"/>
      <c r="S5080" s="86"/>
      <c r="T5080" s="70"/>
      <c r="Z5080" s="68">
        <f t="shared" si="329"/>
        <v>1</v>
      </c>
      <c r="AC5080" s="1" t="str">
        <f t="shared" si="330"/>
        <v>1900</v>
      </c>
    </row>
    <row r="5081" spans="2:29" x14ac:dyDescent="0.25">
      <c r="B5081" s="1">
        <f t="shared" si="327"/>
        <v>0</v>
      </c>
      <c r="D5081" s="95" t="str">
        <f t="shared" si="328"/>
        <v/>
      </c>
      <c r="E5081" s="69"/>
      <c r="F5081" s="70"/>
      <c r="G5081" s="4"/>
      <c r="H5081" s="71"/>
      <c r="I5081" s="71"/>
      <c r="J5081" s="70"/>
      <c r="K5081" s="70"/>
      <c r="L5081" s="70"/>
      <c r="M5081" s="70"/>
      <c r="N5081" s="70"/>
      <c r="O5081" s="70"/>
      <c r="P5081" s="70"/>
      <c r="Q5081" s="70"/>
      <c r="R5081" s="70"/>
      <c r="S5081" s="86"/>
      <c r="T5081" s="70"/>
      <c r="Z5081" s="68">
        <f t="shared" si="329"/>
        <v>1</v>
      </c>
      <c r="AC5081" s="1" t="str">
        <f t="shared" si="330"/>
        <v>1900</v>
      </c>
    </row>
    <row r="5082" spans="2:29" x14ac:dyDescent="0.25">
      <c r="B5082" s="1">
        <f t="shared" si="327"/>
        <v>0</v>
      </c>
      <c r="D5082" s="95" t="str">
        <f t="shared" si="328"/>
        <v/>
      </c>
      <c r="E5082" s="69"/>
      <c r="F5082" s="70"/>
      <c r="G5082" s="4"/>
      <c r="H5082" s="71"/>
      <c r="I5082" s="71"/>
      <c r="J5082" s="70"/>
      <c r="K5082" s="70"/>
      <c r="L5082" s="70"/>
      <c r="M5082" s="70"/>
      <c r="N5082" s="70"/>
      <c r="O5082" s="70"/>
      <c r="P5082" s="70"/>
      <c r="Q5082" s="70"/>
      <c r="R5082" s="70"/>
      <c r="S5082" s="86"/>
      <c r="T5082" s="70"/>
      <c r="Z5082" s="68">
        <f t="shared" si="329"/>
        <v>1</v>
      </c>
      <c r="AC5082" s="1" t="str">
        <f t="shared" si="330"/>
        <v>1900</v>
      </c>
    </row>
    <row r="5083" spans="2:29" x14ac:dyDescent="0.25">
      <c r="B5083" s="1">
        <f t="shared" si="327"/>
        <v>0</v>
      </c>
      <c r="D5083" s="95" t="str">
        <f t="shared" si="328"/>
        <v/>
      </c>
      <c r="E5083" s="69"/>
      <c r="F5083" s="70"/>
      <c r="G5083" s="4"/>
      <c r="H5083" s="71"/>
      <c r="I5083" s="71"/>
      <c r="J5083" s="70"/>
      <c r="K5083" s="70"/>
      <c r="L5083" s="70"/>
      <c r="M5083" s="70"/>
      <c r="N5083" s="70"/>
      <c r="O5083" s="70"/>
      <c r="P5083" s="70"/>
      <c r="Q5083" s="70"/>
      <c r="R5083" s="70"/>
      <c r="S5083" s="86"/>
      <c r="T5083" s="70"/>
      <c r="Z5083" s="68">
        <f t="shared" si="329"/>
        <v>1</v>
      </c>
      <c r="AC5083" s="1" t="str">
        <f t="shared" si="330"/>
        <v>1900</v>
      </c>
    </row>
    <row r="5084" spans="2:29" x14ac:dyDescent="0.25">
      <c r="B5084" s="1">
        <f t="shared" si="327"/>
        <v>0</v>
      </c>
      <c r="D5084" s="95" t="str">
        <f t="shared" si="328"/>
        <v/>
      </c>
      <c r="E5084" s="69"/>
      <c r="F5084" s="70"/>
      <c r="G5084" s="4"/>
      <c r="H5084" s="71"/>
      <c r="I5084" s="71"/>
      <c r="J5084" s="70"/>
      <c r="K5084" s="70"/>
      <c r="L5084" s="70"/>
      <c r="M5084" s="70"/>
      <c r="N5084" s="70"/>
      <c r="O5084" s="70"/>
      <c r="P5084" s="70"/>
      <c r="Q5084" s="70"/>
      <c r="R5084" s="70"/>
      <c r="S5084" s="86"/>
      <c r="T5084" s="70"/>
      <c r="Z5084" s="68">
        <f t="shared" si="329"/>
        <v>1</v>
      </c>
      <c r="AC5084" s="1" t="str">
        <f t="shared" si="330"/>
        <v>1900</v>
      </c>
    </row>
    <row r="5085" spans="2:29" x14ac:dyDescent="0.25">
      <c r="B5085" s="1">
        <f t="shared" si="327"/>
        <v>0</v>
      </c>
      <c r="D5085" s="95" t="str">
        <f t="shared" si="328"/>
        <v/>
      </c>
      <c r="E5085" s="69"/>
      <c r="F5085" s="70"/>
      <c r="G5085" s="4"/>
      <c r="H5085" s="71"/>
      <c r="I5085" s="71"/>
      <c r="J5085" s="70"/>
      <c r="K5085" s="70"/>
      <c r="L5085" s="70"/>
      <c r="M5085" s="70"/>
      <c r="N5085" s="70"/>
      <c r="O5085" s="70"/>
      <c r="P5085" s="70"/>
      <c r="Q5085" s="70"/>
      <c r="R5085" s="70"/>
      <c r="S5085" s="86"/>
      <c r="T5085" s="70"/>
      <c r="Z5085" s="68">
        <f t="shared" si="329"/>
        <v>1</v>
      </c>
      <c r="AC5085" s="1" t="str">
        <f t="shared" si="330"/>
        <v>1900</v>
      </c>
    </row>
    <row r="5086" spans="2:29" x14ac:dyDescent="0.25">
      <c r="B5086" s="1">
        <f t="shared" si="327"/>
        <v>0</v>
      </c>
      <c r="D5086" s="95" t="str">
        <f t="shared" si="328"/>
        <v/>
      </c>
      <c r="E5086" s="69"/>
      <c r="F5086" s="70"/>
      <c r="G5086" s="4"/>
      <c r="H5086" s="71"/>
      <c r="I5086" s="71"/>
      <c r="J5086" s="70"/>
      <c r="K5086" s="70"/>
      <c r="L5086" s="70"/>
      <c r="M5086" s="70"/>
      <c r="N5086" s="70"/>
      <c r="O5086" s="70"/>
      <c r="P5086" s="70"/>
      <c r="Q5086" s="70"/>
      <c r="R5086" s="70"/>
      <c r="S5086" s="86"/>
      <c r="T5086" s="70"/>
      <c r="Z5086" s="68">
        <f t="shared" si="329"/>
        <v>1</v>
      </c>
      <c r="AC5086" s="1" t="str">
        <f t="shared" si="330"/>
        <v>1900</v>
      </c>
    </row>
    <row r="5087" spans="2:29" x14ac:dyDescent="0.25">
      <c r="B5087" s="1">
        <f t="shared" si="327"/>
        <v>0</v>
      </c>
      <c r="D5087" s="95" t="str">
        <f t="shared" si="328"/>
        <v/>
      </c>
      <c r="E5087" s="69"/>
      <c r="F5087" s="70"/>
      <c r="G5087" s="4"/>
      <c r="H5087" s="71"/>
      <c r="I5087" s="71"/>
      <c r="J5087" s="70"/>
      <c r="K5087" s="70"/>
      <c r="L5087" s="70"/>
      <c r="M5087" s="70"/>
      <c r="N5087" s="70"/>
      <c r="O5087" s="70"/>
      <c r="P5087" s="70"/>
      <c r="Q5087" s="70"/>
      <c r="R5087" s="70"/>
      <c r="S5087" s="86"/>
      <c r="T5087" s="70"/>
      <c r="Z5087" s="68">
        <f t="shared" si="329"/>
        <v>1</v>
      </c>
      <c r="AC5087" s="1" t="str">
        <f t="shared" si="330"/>
        <v>1900</v>
      </c>
    </row>
    <row r="5088" spans="2:29" x14ac:dyDescent="0.25">
      <c r="B5088" s="1">
        <f t="shared" si="327"/>
        <v>0</v>
      </c>
      <c r="D5088" s="95" t="str">
        <f t="shared" si="328"/>
        <v/>
      </c>
      <c r="E5088" s="69"/>
      <c r="F5088" s="70"/>
      <c r="G5088" s="4"/>
      <c r="H5088" s="71"/>
      <c r="I5088" s="71"/>
      <c r="J5088" s="70"/>
      <c r="K5088" s="70"/>
      <c r="L5088" s="70"/>
      <c r="M5088" s="70"/>
      <c r="N5088" s="70"/>
      <c r="O5088" s="70"/>
      <c r="P5088" s="70"/>
      <c r="Q5088" s="70"/>
      <c r="R5088" s="70"/>
      <c r="S5088" s="86"/>
      <c r="T5088" s="70"/>
      <c r="Z5088" s="68">
        <f t="shared" si="329"/>
        <v>1</v>
      </c>
      <c r="AC5088" s="1" t="str">
        <f t="shared" si="330"/>
        <v>1900</v>
      </c>
    </row>
    <row r="5089" spans="2:29" x14ac:dyDescent="0.25">
      <c r="B5089" s="1">
        <f t="shared" si="327"/>
        <v>0</v>
      </c>
      <c r="D5089" s="95" t="str">
        <f t="shared" si="328"/>
        <v/>
      </c>
      <c r="E5089" s="69"/>
      <c r="F5089" s="70"/>
      <c r="G5089" s="4"/>
      <c r="H5089" s="71"/>
      <c r="I5089" s="71"/>
      <c r="J5089" s="70"/>
      <c r="K5089" s="70"/>
      <c r="L5089" s="70"/>
      <c r="M5089" s="70"/>
      <c r="N5089" s="70"/>
      <c r="O5089" s="70"/>
      <c r="P5089" s="70"/>
      <c r="Q5089" s="70"/>
      <c r="R5089" s="70"/>
      <c r="S5089" s="86"/>
      <c r="T5089" s="70"/>
      <c r="Z5089" s="68">
        <f t="shared" si="329"/>
        <v>1</v>
      </c>
      <c r="AC5089" s="1" t="str">
        <f t="shared" si="330"/>
        <v>1900</v>
      </c>
    </row>
    <row r="5090" spans="2:29" x14ac:dyDescent="0.25">
      <c r="B5090" s="1">
        <f t="shared" si="327"/>
        <v>0</v>
      </c>
      <c r="D5090" s="95" t="str">
        <f t="shared" si="328"/>
        <v/>
      </c>
      <c r="E5090" s="69"/>
      <c r="F5090" s="70"/>
      <c r="G5090" s="4"/>
      <c r="H5090" s="71"/>
      <c r="I5090" s="71"/>
      <c r="J5090" s="70"/>
      <c r="K5090" s="70"/>
      <c r="L5090" s="70"/>
      <c r="M5090" s="70"/>
      <c r="N5090" s="70"/>
      <c r="O5090" s="70"/>
      <c r="P5090" s="70"/>
      <c r="Q5090" s="70"/>
      <c r="R5090" s="70"/>
      <c r="S5090" s="86"/>
      <c r="T5090" s="70"/>
      <c r="Z5090" s="68">
        <f t="shared" si="329"/>
        <v>1</v>
      </c>
      <c r="AC5090" s="1" t="str">
        <f t="shared" si="330"/>
        <v>1900</v>
      </c>
    </row>
    <row r="5091" spans="2:29" x14ac:dyDescent="0.25">
      <c r="B5091" s="1">
        <f t="shared" si="327"/>
        <v>0</v>
      </c>
      <c r="D5091" s="95" t="str">
        <f t="shared" si="328"/>
        <v/>
      </c>
      <c r="E5091" s="69"/>
      <c r="F5091" s="70"/>
      <c r="G5091" s="4"/>
      <c r="H5091" s="71"/>
      <c r="I5091" s="71"/>
      <c r="J5091" s="70"/>
      <c r="K5091" s="70"/>
      <c r="L5091" s="70"/>
      <c r="M5091" s="70"/>
      <c r="N5091" s="70"/>
      <c r="O5091" s="70"/>
      <c r="P5091" s="70"/>
      <c r="Q5091" s="70"/>
      <c r="R5091" s="70"/>
      <c r="S5091" s="86"/>
      <c r="T5091" s="70"/>
      <c r="Z5091" s="68">
        <f t="shared" si="329"/>
        <v>1</v>
      </c>
      <c r="AC5091" s="1" t="str">
        <f t="shared" si="330"/>
        <v>1900</v>
      </c>
    </row>
    <row r="5092" spans="2:29" x14ac:dyDescent="0.25">
      <c r="B5092" s="1">
        <f t="shared" si="327"/>
        <v>0</v>
      </c>
      <c r="D5092" s="95" t="str">
        <f t="shared" si="328"/>
        <v/>
      </c>
      <c r="E5092" s="69"/>
      <c r="F5092" s="70"/>
      <c r="G5092" s="4"/>
      <c r="H5092" s="71"/>
      <c r="I5092" s="71"/>
      <c r="J5092" s="70"/>
      <c r="K5092" s="70"/>
      <c r="L5092" s="70"/>
      <c r="M5092" s="70"/>
      <c r="N5092" s="70"/>
      <c r="O5092" s="70"/>
      <c r="P5092" s="70"/>
      <c r="Q5092" s="70"/>
      <c r="R5092" s="70"/>
      <c r="S5092" s="86"/>
      <c r="T5092" s="70"/>
      <c r="Z5092" s="68">
        <f t="shared" si="329"/>
        <v>1</v>
      </c>
      <c r="AC5092" s="1" t="str">
        <f t="shared" si="330"/>
        <v>1900</v>
      </c>
    </row>
    <row r="5093" spans="2:29" x14ac:dyDescent="0.25">
      <c r="B5093" s="1">
        <f t="shared" si="327"/>
        <v>0</v>
      </c>
      <c r="D5093" s="95" t="str">
        <f t="shared" si="328"/>
        <v/>
      </c>
      <c r="E5093" s="69"/>
      <c r="F5093" s="70"/>
      <c r="G5093" s="4"/>
      <c r="H5093" s="71"/>
      <c r="I5093" s="71"/>
      <c r="J5093" s="70"/>
      <c r="K5093" s="70"/>
      <c r="L5093" s="70"/>
      <c r="M5093" s="70"/>
      <c r="N5093" s="70"/>
      <c r="O5093" s="70"/>
      <c r="P5093" s="70"/>
      <c r="Q5093" s="70"/>
      <c r="R5093" s="70"/>
      <c r="S5093" s="86"/>
      <c r="T5093" s="70"/>
      <c r="Z5093" s="68">
        <f t="shared" si="329"/>
        <v>1</v>
      </c>
      <c r="AC5093" s="1" t="str">
        <f t="shared" si="330"/>
        <v>1900</v>
      </c>
    </row>
    <row r="5094" spans="2:29" x14ac:dyDescent="0.25">
      <c r="B5094" s="1">
        <f t="shared" si="327"/>
        <v>0</v>
      </c>
      <c r="D5094" s="95" t="str">
        <f t="shared" si="328"/>
        <v/>
      </c>
      <c r="E5094" s="69"/>
      <c r="F5094" s="70"/>
      <c r="G5094" s="4"/>
      <c r="H5094" s="71"/>
      <c r="I5094" s="71"/>
      <c r="J5094" s="70"/>
      <c r="K5094" s="70"/>
      <c r="L5094" s="70"/>
      <c r="M5094" s="70"/>
      <c r="N5094" s="70"/>
      <c r="O5094" s="70"/>
      <c r="P5094" s="70"/>
      <c r="Q5094" s="70"/>
      <c r="R5094" s="70"/>
      <c r="S5094" s="86"/>
      <c r="T5094" s="70"/>
      <c r="Z5094" s="68">
        <f t="shared" si="329"/>
        <v>1</v>
      </c>
      <c r="AC5094" s="1" t="str">
        <f t="shared" si="330"/>
        <v>1900</v>
      </c>
    </row>
    <row r="5095" spans="2:29" x14ac:dyDescent="0.25">
      <c r="B5095" s="1">
        <f t="shared" si="327"/>
        <v>0</v>
      </c>
      <c r="D5095" s="95" t="str">
        <f t="shared" si="328"/>
        <v/>
      </c>
      <c r="E5095" s="69"/>
      <c r="F5095" s="70"/>
      <c r="G5095" s="4"/>
      <c r="H5095" s="71"/>
      <c r="I5095" s="71"/>
      <c r="J5095" s="70"/>
      <c r="K5095" s="70"/>
      <c r="L5095" s="70"/>
      <c r="M5095" s="70"/>
      <c r="N5095" s="70"/>
      <c r="O5095" s="70"/>
      <c r="P5095" s="70"/>
      <c r="Q5095" s="70"/>
      <c r="R5095" s="70"/>
      <c r="S5095" s="86"/>
      <c r="T5095" s="70"/>
      <c r="Z5095" s="68">
        <f t="shared" si="329"/>
        <v>1</v>
      </c>
      <c r="AC5095" s="1" t="str">
        <f t="shared" si="330"/>
        <v>1900</v>
      </c>
    </row>
    <row r="5096" spans="2:29" x14ac:dyDescent="0.25">
      <c r="B5096" s="1">
        <f t="shared" si="327"/>
        <v>0</v>
      </c>
      <c r="D5096" s="95" t="str">
        <f t="shared" si="328"/>
        <v/>
      </c>
      <c r="E5096" s="69"/>
      <c r="F5096" s="70"/>
      <c r="G5096" s="4"/>
      <c r="H5096" s="71"/>
      <c r="I5096" s="71"/>
      <c r="J5096" s="70"/>
      <c r="K5096" s="70"/>
      <c r="L5096" s="70"/>
      <c r="M5096" s="70"/>
      <c r="N5096" s="70"/>
      <c r="O5096" s="70"/>
      <c r="P5096" s="70"/>
      <c r="Q5096" s="70"/>
      <c r="R5096" s="70"/>
      <c r="S5096" s="86"/>
      <c r="T5096" s="70"/>
      <c r="Z5096" s="68">
        <f t="shared" si="329"/>
        <v>1</v>
      </c>
      <c r="AC5096" s="1" t="str">
        <f t="shared" si="330"/>
        <v>1900</v>
      </c>
    </row>
    <row r="5097" spans="2:29" x14ac:dyDescent="0.25">
      <c r="B5097" s="1">
        <f t="shared" si="327"/>
        <v>0</v>
      </c>
      <c r="D5097" s="95" t="str">
        <f t="shared" si="328"/>
        <v/>
      </c>
      <c r="E5097" s="69"/>
      <c r="F5097" s="70"/>
      <c r="G5097" s="4"/>
      <c r="H5097" s="71"/>
      <c r="I5097" s="71"/>
      <c r="J5097" s="70"/>
      <c r="K5097" s="70"/>
      <c r="L5097" s="70"/>
      <c r="M5097" s="70"/>
      <c r="N5097" s="70"/>
      <c r="O5097" s="70"/>
      <c r="P5097" s="70"/>
      <c r="Q5097" s="70"/>
      <c r="R5097" s="70"/>
      <c r="S5097" s="86"/>
      <c r="T5097" s="70"/>
      <c r="Z5097" s="68">
        <f t="shared" si="329"/>
        <v>1</v>
      </c>
      <c r="AC5097" s="1" t="str">
        <f t="shared" si="330"/>
        <v>1900</v>
      </c>
    </row>
    <row r="5098" spans="2:29" x14ac:dyDescent="0.25">
      <c r="B5098" s="1">
        <f t="shared" si="327"/>
        <v>0</v>
      </c>
      <c r="D5098" s="95" t="str">
        <f t="shared" si="328"/>
        <v/>
      </c>
      <c r="E5098" s="69"/>
      <c r="F5098" s="70"/>
      <c r="G5098" s="4"/>
      <c r="H5098" s="71"/>
      <c r="I5098" s="71"/>
      <c r="J5098" s="70"/>
      <c r="K5098" s="70"/>
      <c r="L5098" s="70"/>
      <c r="M5098" s="70"/>
      <c r="N5098" s="70"/>
      <c r="O5098" s="70"/>
      <c r="P5098" s="70"/>
      <c r="Q5098" s="70"/>
      <c r="R5098" s="70"/>
      <c r="S5098" s="86"/>
      <c r="T5098" s="70"/>
      <c r="Z5098" s="68">
        <f t="shared" si="329"/>
        <v>1</v>
      </c>
      <c r="AC5098" s="1" t="str">
        <f t="shared" si="330"/>
        <v>1900</v>
      </c>
    </row>
    <row r="5099" spans="2:29" x14ac:dyDescent="0.25">
      <c r="B5099" s="1">
        <f t="shared" si="327"/>
        <v>0</v>
      </c>
      <c r="D5099" s="95" t="str">
        <f t="shared" si="328"/>
        <v/>
      </c>
      <c r="E5099" s="69"/>
      <c r="F5099" s="70"/>
      <c r="G5099" s="4"/>
      <c r="H5099" s="71"/>
      <c r="I5099" s="71"/>
      <c r="J5099" s="70"/>
      <c r="K5099" s="70"/>
      <c r="L5099" s="70"/>
      <c r="M5099" s="70"/>
      <c r="N5099" s="70"/>
      <c r="O5099" s="70"/>
      <c r="P5099" s="70"/>
      <c r="Q5099" s="70"/>
      <c r="R5099" s="70"/>
      <c r="S5099" s="86"/>
      <c r="T5099" s="70"/>
      <c r="Z5099" s="68">
        <f t="shared" si="329"/>
        <v>1</v>
      </c>
      <c r="AC5099" s="1" t="str">
        <f t="shared" si="330"/>
        <v>1900</v>
      </c>
    </row>
    <row r="5100" spans="2:29" x14ac:dyDescent="0.25">
      <c r="B5100" s="1">
        <f t="shared" si="327"/>
        <v>0</v>
      </c>
      <c r="D5100" s="95" t="str">
        <f t="shared" si="328"/>
        <v/>
      </c>
      <c r="E5100" s="69"/>
      <c r="F5100" s="70"/>
      <c r="G5100" s="4"/>
      <c r="H5100" s="71"/>
      <c r="I5100" s="71"/>
      <c r="J5100" s="70"/>
      <c r="K5100" s="70"/>
      <c r="L5100" s="70"/>
      <c r="M5100" s="70"/>
      <c r="N5100" s="70"/>
      <c r="O5100" s="70"/>
      <c r="P5100" s="70"/>
      <c r="Q5100" s="70"/>
      <c r="R5100" s="70"/>
      <c r="S5100" s="86"/>
      <c r="T5100" s="70"/>
      <c r="Z5100" s="68">
        <f t="shared" si="329"/>
        <v>1</v>
      </c>
      <c r="AC5100" s="1" t="str">
        <f t="shared" si="330"/>
        <v>1900</v>
      </c>
    </row>
    <row r="5101" spans="2:29" x14ac:dyDescent="0.25">
      <c r="B5101" s="1">
        <f t="shared" si="327"/>
        <v>0</v>
      </c>
      <c r="D5101" s="95" t="str">
        <f t="shared" si="328"/>
        <v/>
      </c>
      <c r="E5101" s="69"/>
      <c r="F5101" s="70"/>
      <c r="G5101" s="4"/>
      <c r="H5101" s="71"/>
      <c r="I5101" s="71"/>
      <c r="J5101" s="70"/>
      <c r="K5101" s="70"/>
      <c r="L5101" s="70"/>
      <c r="M5101" s="70"/>
      <c r="N5101" s="70"/>
      <c r="O5101" s="70"/>
      <c r="P5101" s="70"/>
      <c r="Q5101" s="70"/>
      <c r="R5101" s="70"/>
      <c r="S5101" s="86"/>
      <c r="T5101" s="70"/>
      <c r="Z5101" s="68">
        <f t="shared" si="329"/>
        <v>1</v>
      </c>
      <c r="AC5101" s="1" t="str">
        <f t="shared" si="330"/>
        <v>1900</v>
      </c>
    </row>
    <row r="5102" spans="2:29" x14ac:dyDescent="0.25">
      <c r="B5102" s="1">
        <f t="shared" si="327"/>
        <v>0</v>
      </c>
      <c r="D5102" s="95" t="str">
        <f t="shared" si="328"/>
        <v/>
      </c>
      <c r="E5102" s="69"/>
      <c r="F5102" s="70"/>
      <c r="G5102" s="4"/>
      <c r="H5102" s="71"/>
      <c r="I5102" s="71"/>
      <c r="J5102" s="70"/>
      <c r="K5102" s="70"/>
      <c r="L5102" s="70"/>
      <c r="M5102" s="70"/>
      <c r="N5102" s="70"/>
      <c r="O5102" s="70"/>
      <c r="P5102" s="70"/>
      <c r="Q5102" s="70"/>
      <c r="R5102" s="70"/>
      <c r="S5102" s="86"/>
      <c r="T5102" s="70"/>
      <c r="Z5102" s="68">
        <f t="shared" si="329"/>
        <v>1</v>
      </c>
      <c r="AC5102" s="1" t="str">
        <f t="shared" si="330"/>
        <v>1900</v>
      </c>
    </row>
    <row r="5103" spans="2:29" x14ac:dyDescent="0.25">
      <c r="B5103" s="1">
        <f t="shared" si="327"/>
        <v>0</v>
      </c>
      <c r="D5103" s="95" t="str">
        <f t="shared" si="328"/>
        <v/>
      </c>
      <c r="E5103" s="69"/>
      <c r="F5103" s="70"/>
      <c r="G5103" s="4"/>
      <c r="H5103" s="71"/>
      <c r="I5103" s="71"/>
      <c r="J5103" s="70"/>
      <c r="K5103" s="70"/>
      <c r="L5103" s="70"/>
      <c r="M5103" s="70"/>
      <c r="N5103" s="70"/>
      <c r="O5103" s="70"/>
      <c r="P5103" s="70"/>
      <c r="Q5103" s="70"/>
      <c r="R5103" s="70"/>
      <c r="S5103" s="86"/>
      <c r="T5103" s="70"/>
      <c r="Z5103" s="68">
        <f t="shared" si="329"/>
        <v>1</v>
      </c>
      <c r="AC5103" s="1" t="str">
        <f t="shared" si="330"/>
        <v>1900</v>
      </c>
    </row>
    <row r="5104" spans="2:29" x14ac:dyDescent="0.25">
      <c r="B5104" s="1">
        <f t="shared" si="327"/>
        <v>0</v>
      </c>
      <c r="D5104" s="95" t="str">
        <f t="shared" si="328"/>
        <v/>
      </c>
      <c r="E5104" s="69"/>
      <c r="F5104" s="70"/>
      <c r="G5104" s="4"/>
      <c r="H5104" s="71"/>
      <c r="I5104" s="71"/>
      <c r="J5104" s="70"/>
      <c r="K5104" s="70"/>
      <c r="L5104" s="70"/>
      <c r="M5104" s="70"/>
      <c r="N5104" s="70"/>
      <c r="O5104" s="70"/>
      <c r="P5104" s="70"/>
      <c r="Q5104" s="70"/>
      <c r="R5104" s="70"/>
      <c r="S5104" s="86"/>
      <c r="T5104" s="70"/>
      <c r="Z5104" s="68">
        <f t="shared" si="329"/>
        <v>1</v>
      </c>
      <c r="AC5104" s="1" t="str">
        <f t="shared" si="330"/>
        <v>1900</v>
      </c>
    </row>
    <row r="5105" spans="2:29" x14ac:dyDescent="0.25">
      <c r="B5105" s="1">
        <f t="shared" si="327"/>
        <v>0</v>
      </c>
      <c r="D5105" s="95" t="str">
        <f t="shared" si="328"/>
        <v/>
      </c>
      <c r="E5105" s="69"/>
      <c r="F5105" s="70"/>
      <c r="G5105" s="4"/>
      <c r="H5105" s="71"/>
      <c r="I5105" s="71"/>
      <c r="J5105" s="70"/>
      <c r="K5105" s="70"/>
      <c r="L5105" s="70"/>
      <c r="M5105" s="70"/>
      <c r="N5105" s="70"/>
      <c r="O5105" s="70"/>
      <c r="P5105" s="70"/>
      <c r="Q5105" s="70"/>
      <c r="R5105" s="70"/>
      <c r="S5105" s="86"/>
      <c r="T5105" s="70"/>
      <c r="Z5105" s="68">
        <f t="shared" si="329"/>
        <v>1</v>
      </c>
      <c r="AC5105" s="1" t="str">
        <f t="shared" si="330"/>
        <v>1900</v>
      </c>
    </row>
    <row r="5106" spans="2:29" x14ac:dyDescent="0.25">
      <c r="B5106" s="1">
        <f t="shared" si="327"/>
        <v>0</v>
      </c>
      <c r="D5106" s="95" t="str">
        <f t="shared" si="328"/>
        <v/>
      </c>
      <c r="E5106" s="69"/>
      <c r="F5106" s="70"/>
      <c r="G5106" s="4"/>
      <c r="H5106" s="71"/>
      <c r="I5106" s="71"/>
      <c r="J5106" s="70"/>
      <c r="K5106" s="70"/>
      <c r="L5106" s="70"/>
      <c r="M5106" s="70"/>
      <c r="N5106" s="70"/>
      <c r="O5106" s="70"/>
      <c r="P5106" s="70"/>
      <c r="Q5106" s="70"/>
      <c r="R5106" s="70"/>
      <c r="S5106" s="86"/>
      <c r="T5106" s="70"/>
      <c r="Z5106" s="68">
        <f t="shared" si="329"/>
        <v>1</v>
      </c>
      <c r="AC5106" s="1" t="str">
        <f t="shared" si="330"/>
        <v>1900</v>
      </c>
    </row>
    <row r="5107" spans="2:29" x14ac:dyDescent="0.25">
      <c r="B5107" s="1">
        <f t="shared" si="327"/>
        <v>0</v>
      </c>
      <c r="D5107" s="95" t="str">
        <f t="shared" si="328"/>
        <v/>
      </c>
      <c r="E5107" s="69"/>
      <c r="F5107" s="70"/>
      <c r="G5107" s="4"/>
      <c r="H5107" s="71"/>
      <c r="I5107" s="71"/>
      <c r="J5107" s="70"/>
      <c r="K5107" s="70"/>
      <c r="L5107" s="70"/>
      <c r="M5107" s="70"/>
      <c r="N5107" s="70"/>
      <c r="O5107" s="70"/>
      <c r="P5107" s="70"/>
      <c r="Q5107" s="70"/>
      <c r="R5107" s="70"/>
      <c r="S5107" s="86"/>
      <c r="T5107" s="70"/>
      <c r="Z5107" s="68">
        <f t="shared" si="329"/>
        <v>1</v>
      </c>
      <c r="AC5107" s="1" t="str">
        <f t="shared" si="330"/>
        <v>1900</v>
      </c>
    </row>
    <row r="5108" spans="2:29" x14ac:dyDescent="0.25">
      <c r="B5108" s="1">
        <f t="shared" si="327"/>
        <v>0</v>
      </c>
      <c r="D5108" s="95" t="str">
        <f t="shared" si="328"/>
        <v/>
      </c>
      <c r="E5108" s="69"/>
      <c r="F5108" s="70"/>
      <c r="G5108" s="4"/>
      <c r="H5108" s="71"/>
      <c r="I5108" s="71"/>
      <c r="J5108" s="70"/>
      <c r="K5108" s="70"/>
      <c r="L5108" s="70"/>
      <c r="M5108" s="70"/>
      <c r="N5108" s="70"/>
      <c r="O5108" s="70"/>
      <c r="P5108" s="70"/>
      <c r="Q5108" s="70"/>
      <c r="R5108" s="70"/>
      <c r="S5108" s="86"/>
      <c r="T5108" s="70"/>
      <c r="Z5108" s="68">
        <f t="shared" si="329"/>
        <v>1</v>
      </c>
      <c r="AC5108" s="1" t="str">
        <f t="shared" si="330"/>
        <v>1900</v>
      </c>
    </row>
    <row r="5109" spans="2:29" x14ac:dyDescent="0.25">
      <c r="B5109" s="1">
        <f t="shared" si="327"/>
        <v>0</v>
      </c>
      <c r="D5109" s="95" t="str">
        <f t="shared" si="328"/>
        <v/>
      </c>
      <c r="E5109" s="69"/>
      <c r="F5109" s="70"/>
      <c r="G5109" s="4"/>
      <c r="H5109" s="71"/>
      <c r="I5109" s="71"/>
      <c r="J5109" s="70"/>
      <c r="K5109" s="70"/>
      <c r="L5109" s="70"/>
      <c r="M5109" s="70"/>
      <c r="N5109" s="70"/>
      <c r="O5109" s="70"/>
      <c r="P5109" s="70"/>
      <c r="Q5109" s="70"/>
      <c r="R5109" s="70"/>
      <c r="S5109" s="86"/>
      <c r="T5109" s="70"/>
      <c r="Z5109" s="68">
        <f t="shared" si="329"/>
        <v>1</v>
      </c>
      <c r="AC5109" s="1" t="str">
        <f t="shared" si="330"/>
        <v>1900</v>
      </c>
    </row>
    <row r="5110" spans="2:29" x14ac:dyDescent="0.25">
      <c r="B5110" s="1">
        <f t="shared" si="327"/>
        <v>0</v>
      </c>
      <c r="D5110" s="95" t="str">
        <f t="shared" si="328"/>
        <v/>
      </c>
      <c r="E5110" s="69"/>
      <c r="F5110" s="70"/>
      <c r="G5110" s="4"/>
      <c r="H5110" s="71"/>
      <c r="I5110" s="71"/>
      <c r="J5110" s="70"/>
      <c r="K5110" s="70"/>
      <c r="L5110" s="70"/>
      <c r="M5110" s="70"/>
      <c r="N5110" s="70"/>
      <c r="O5110" s="70"/>
      <c r="P5110" s="70"/>
      <c r="Q5110" s="70"/>
      <c r="R5110" s="70"/>
      <c r="S5110" s="86"/>
      <c r="T5110" s="70"/>
      <c r="Z5110" s="68">
        <f t="shared" si="329"/>
        <v>1</v>
      </c>
      <c r="AC5110" s="1" t="str">
        <f t="shared" si="330"/>
        <v>1900</v>
      </c>
    </row>
    <row r="5111" spans="2:29" x14ac:dyDescent="0.25">
      <c r="B5111" s="1">
        <f t="shared" si="327"/>
        <v>0</v>
      </c>
      <c r="D5111" s="95" t="str">
        <f t="shared" si="328"/>
        <v/>
      </c>
      <c r="E5111" s="69"/>
      <c r="F5111" s="70"/>
      <c r="G5111" s="4"/>
      <c r="H5111" s="71"/>
      <c r="I5111" s="71"/>
      <c r="J5111" s="70"/>
      <c r="K5111" s="70"/>
      <c r="L5111" s="70"/>
      <c r="M5111" s="70"/>
      <c r="N5111" s="70"/>
      <c r="O5111" s="70"/>
      <c r="P5111" s="70"/>
      <c r="Q5111" s="70"/>
      <c r="R5111" s="70"/>
      <c r="S5111" s="86"/>
      <c r="T5111" s="70"/>
      <c r="Z5111" s="68">
        <f t="shared" si="329"/>
        <v>1</v>
      </c>
      <c r="AC5111" s="1" t="str">
        <f t="shared" si="330"/>
        <v>1900</v>
      </c>
    </row>
    <row r="5112" spans="2:29" x14ac:dyDescent="0.25">
      <c r="B5112" s="1">
        <f t="shared" si="327"/>
        <v>0</v>
      </c>
      <c r="D5112" s="95" t="str">
        <f t="shared" si="328"/>
        <v/>
      </c>
      <c r="E5112" s="69"/>
      <c r="F5112" s="70"/>
      <c r="G5112" s="4"/>
      <c r="H5112" s="71"/>
      <c r="I5112" s="71"/>
      <c r="J5112" s="70"/>
      <c r="K5112" s="70"/>
      <c r="L5112" s="70"/>
      <c r="M5112" s="70"/>
      <c r="N5112" s="70"/>
      <c r="O5112" s="70"/>
      <c r="P5112" s="70"/>
      <c r="Q5112" s="70"/>
      <c r="R5112" s="70"/>
      <c r="S5112" s="86"/>
      <c r="T5112" s="70"/>
      <c r="Z5112" s="68">
        <f t="shared" si="329"/>
        <v>1</v>
      </c>
      <c r="AC5112" s="1" t="str">
        <f t="shared" si="330"/>
        <v>1900</v>
      </c>
    </row>
    <row r="5113" spans="2:29" x14ac:dyDescent="0.25">
      <c r="B5113" s="1">
        <f t="shared" si="327"/>
        <v>0</v>
      </c>
      <c r="D5113" s="95" t="str">
        <f t="shared" si="328"/>
        <v/>
      </c>
      <c r="E5113" s="69"/>
      <c r="F5113" s="70"/>
      <c r="G5113" s="4"/>
      <c r="H5113" s="71"/>
      <c r="I5113" s="71"/>
      <c r="J5113" s="70"/>
      <c r="K5113" s="70"/>
      <c r="L5113" s="70"/>
      <c r="M5113" s="70"/>
      <c r="N5113" s="70"/>
      <c r="O5113" s="70"/>
      <c r="P5113" s="70"/>
      <c r="Q5113" s="70"/>
      <c r="R5113" s="70"/>
      <c r="S5113" s="86"/>
      <c r="T5113" s="70"/>
      <c r="Z5113" s="68">
        <f t="shared" si="329"/>
        <v>1</v>
      </c>
      <c r="AC5113" s="1" t="str">
        <f t="shared" si="330"/>
        <v>1900</v>
      </c>
    </row>
    <row r="5114" spans="2:29" x14ac:dyDescent="0.25">
      <c r="B5114" s="1">
        <f t="shared" si="327"/>
        <v>0</v>
      </c>
      <c r="D5114" s="95" t="str">
        <f t="shared" si="328"/>
        <v/>
      </c>
      <c r="E5114" s="69"/>
      <c r="F5114" s="70"/>
      <c r="G5114" s="4"/>
      <c r="H5114" s="71"/>
      <c r="I5114" s="71"/>
      <c r="J5114" s="70"/>
      <c r="K5114" s="70"/>
      <c r="L5114" s="70"/>
      <c r="M5114" s="70"/>
      <c r="N5114" s="70"/>
      <c r="O5114" s="70"/>
      <c r="P5114" s="70"/>
      <c r="Q5114" s="70"/>
      <c r="R5114" s="70"/>
      <c r="S5114" s="86"/>
      <c r="T5114" s="70"/>
      <c r="Z5114" s="68">
        <f t="shared" si="329"/>
        <v>1</v>
      </c>
      <c r="AC5114" s="1" t="str">
        <f t="shared" si="330"/>
        <v>1900</v>
      </c>
    </row>
    <row r="5115" spans="2:29" x14ac:dyDescent="0.25">
      <c r="B5115" s="1">
        <f t="shared" si="327"/>
        <v>0</v>
      </c>
      <c r="D5115" s="95" t="str">
        <f t="shared" si="328"/>
        <v/>
      </c>
      <c r="E5115" s="69"/>
      <c r="F5115" s="70"/>
      <c r="G5115" s="4"/>
      <c r="H5115" s="71"/>
      <c r="I5115" s="71"/>
      <c r="J5115" s="70"/>
      <c r="K5115" s="70"/>
      <c r="L5115" s="70"/>
      <c r="M5115" s="70"/>
      <c r="N5115" s="70"/>
      <c r="O5115" s="70"/>
      <c r="P5115" s="70"/>
      <c r="Q5115" s="70"/>
      <c r="R5115" s="70"/>
      <c r="S5115" s="86"/>
      <c r="T5115" s="70"/>
      <c r="Z5115" s="68">
        <f t="shared" si="329"/>
        <v>1</v>
      </c>
      <c r="AC5115" s="1" t="str">
        <f t="shared" si="330"/>
        <v>1900</v>
      </c>
    </row>
    <row r="5116" spans="2:29" x14ac:dyDescent="0.25">
      <c r="B5116" s="1">
        <f t="shared" si="327"/>
        <v>0</v>
      </c>
      <c r="D5116" s="95" t="str">
        <f t="shared" si="328"/>
        <v/>
      </c>
      <c r="E5116" s="69"/>
      <c r="F5116" s="70"/>
      <c r="G5116" s="4"/>
      <c r="H5116" s="71"/>
      <c r="I5116" s="71"/>
      <c r="J5116" s="70"/>
      <c r="K5116" s="70"/>
      <c r="L5116" s="70"/>
      <c r="M5116" s="70"/>
      <c r="N5116" s="70"/>
      <c r="O5116" s="70"/>
      <c r="P5116" s="70"/>
      <c r="Q5116" s="70"/>
      <c r="R5116" s="70"/>
      <c r="S5116" s="86"/>
      <c r="T5116" s="70"/>
      <c r="Z5116" s="68">
        <f t="shared" si="329"/>
        <v>1</v>
      </c>
      <c r="AC5116" s="1" t="str">
        <f t="shared" si="330"/>
        <v>1900</v>
      </c>
    </row>
    <row r="5117" spans="2:29" x14ac:dyDescent="0.25">
      <c r="B5117" s="1">
        <f t="shared" si="327"/>
        <v>0</v>
      </c>
      <c r="D5117" s="95" t="str">
        <f t="shared" si="328"/>
        <v/>
      </c>
      <c r="E5117" s="69"/>
      <c r="F5117" s="70"/>
      <c r="G5117" s="4"/>
      <c r="H5117" s="71"/>
      <c r="I5117" s="71"/>
      <c r="J5117" s="70"/>
      <c r="K5117" s="70"/>
      <c r="L5117" s="70"/>
      <c r="M5117" s="70"/>
      <c r="N5117" s="70"/>
      <c r="O5117" s="70"/>
      <c r="P5117" s="70"/>
      <c r="Q5117" s="70"/>
      <c r="R5117" s="70"/>
      <c r="S5117" s="86"/>
      <c r="T5117" s="70"/>
      <c r="Z5117" s="68">
        <f t="shared" si="329"/>
        <v>1</v>
      </c>
      <c r="AC5117" s="1" t="str">
        <f t="shared" si="330"/>
        <v>1900</v>
      </c>
    </row>
    <row r="5118" spans="2:29" x14ac:dyDescent="0.25">
      <c r="B5118" s="1">
        <f t="shared" si="327"/>
        <v>0</v>
      </c>
      <c r="D5118" s="95" t="str">
        <f t="shared" si="328"/>
        <v/>
      </c>
      <c r="E5118" s="69"/>
      <c r="F5118" s="70"/>
      <c r="G5118" s="4"/>
      <c r="H5118" s="71"/>
      <c r="I5118" s="71"/>
      <c r="J5118" s="70"/>
      <c r="K5118" s="70"/>
      <c r="L5118" s="70"/>
      <c r="M5118" s="70"/>
      <c r="N5118" s="70"/>
      <c r="O5118" s="70"/>
      <c r="P5118" s="70"/>
      <c r="Q5118" s="70"/>
      <c r="R5118" s="70"/>
      <c r="S5118" s="86"/>
      <c r="T5118" s="70"/>
      <c r="Z5118" s="68">
        <f t="shared" si="329"/>
        <v>1</v>
      </c>
      <c r="AC5118" s="1" t="str">
        <f t="shared" si="330"/>
        <v>1900</v>
      </c>
    </row>
    <row r="5119" spans="2:29" x14ac:dyDescent="0.25">
      <c r="B5119" s="1">
        <f t="shared" si="327"/>
        <v>0</v>
      </c>
      <c r="D5119" s="95" t="str">
        <f t="shared" si="328"/>
        <v/>
      </c>
      <c r="E5119" s="69"/>
      <c r="F5119" s="70"/>
      <c r="G5119" s="4"/>
      <c r="H5119" s="71"/>
      <c r="I5119" s="71"/>
      <c r="J5119" s="70"/>
      <c r="K5119" s="70"/>
      <c r="L5119" s="70"/>
      <c r="M5119" s="70"/>
      <c r="N5119" s="70"/>
      <c r="O5119" s="70"/>
      <c r="P5119" s="70"/>
      <c r="Q5119" s="70"/>
      <c r="R5119" s="70"/>
      <c r="S5119" s="86"/>
      <c r="T5119" s="70"/>
      <c r="Z5119" s="68">
        <f t="shared" si="329"/>
        <v>1</v>
      </c>
      <c r="AC5119" s="1" t="str">
        <f t="shared" si="330"/>
        <v>1900</v>
      </c>
    </row>
    <row r="5120" spans="2:29" x14ac:dyDescent="0.25">
      <c r="B5120" s="1">
        <f t="shared" si="327"/>
        <v>0</v>
      </c>
      <c r="D5120" s="95" t="str">
        <f t="shared" si="328"/>
        <v/>
      </c>
      <c r="E5120" s="69"/>
      <c r="F5120" s="70"/>
      <c r="G5120" s="4"/>
      <c r="H5120" s="71"/>
      <c r="I5120" s="71"/>
      <c r="J5120" s="70"/>
      <c r="K5120" s="70"/>
      <c r="L5120" s="70"/>
      <c r="M5120" s="70"/>
      <c r="N5120" s="70"/>
      <c r="O5120" s="70"/>
      <c r="P5120" s="70"/>
      <c r="Q5120" s="70"/>
      <c r="R5120" s="70"/>
      <c r="S5120" s="86"/>
      <c r="T5120" s="70"/>
      <c r="Z5120" s="68">
        <f t="shared" si="329"/>
        <v>1</v>
      </c>
      <c r="AC5120" s="1" t="str">
        <f t="shared" si="330"/>
        <v>1900</v>
      </c>
    </row>
    <row r="5121" spans="2:29" x14ac:dyDescent="0.25">
      <c r="B5121" s="1">
        <f t="shared" si="327"/>
        <v>0</v>
      </c>
      <c r="D5121" s="95" t="str">
        <f t="shared" si="328"/>
        <v/>
      </c>
      <c r="E5121" s="69"/>
      <c r="F5121" s="70"/>
      <c r="G5121" s="4"/>
      <c r="H5121" s="71"/>
      <c r="I5121" s="71"/>
      <c r="J5121" s="70"/>
      <c r="K5121" s="70"/>
      <c r="L5121" s="70"/>
      <c r="M5121" s="70"/>
      <c r="N5121" s="70"/>
      <c r="O5121" s="70"/>
      <c r="P5121" s="70"/>
      <c r="Q5121" s="70"/>
      <c r="R5121" s="70"/>
      <c r="S5121" s="86"/>
      <c r="T5121" s="70"/>
      <c r="Z5121" s="68">
        <f t="shared" si="329"/>
        <v>1</v>
      </c>
      <c r="AC5121" s="1" t="str">
        <f t="shared" si="330"/>
        <v>1900</v>
      </c>
    </row>
    <row r="5122" spans="2:29" x14ac:dyDescent="0.25">
      <c r="B5122" s="1">
        <f t="shared" si="327"/>
        <v>0</v>
      </c>
      <c r="D5122" s="95" t="str">
        <f t="shared" si="328"/>
        <v/>
      </c>
      <c r="E5122" s="69"/>
      <c r="F5122" s="70"/>
      <c r="G5122" s="4"/>
      <c r="H5122" s="71"/>
      <c r="I5122" s="71"/>
      <c r="J5122" s="70"/>
      <c r="K5122" s="70"/>
      <c r="L5122" s="70"/>
      <c r="M5122" s="70"/>
      <c r="N5122" s="70"/>
      <c r="O5122" s="70"/>
      <c r="P5122" s="70"/>
      <c r="Q5122" s="70"/>
      <c r="R5122" s="70"/>
      <c r="S5122" s="86"/>
      <c r="T5122" s="70"/>
      <c r="Z5122" s="68">
        <f t="shared" si="329"/>
        <v>1</v>
      </c>
      <c r="AC5122" s="1" t="str">
        <f t="shared" si="330"/>
        <v>1900</v>
      </c>
    </row>
    <row r="5123" spans="2:29" x14ac:dyDescent="0.25">
      <c r="B5123" s="1">
        <f t="shared" si="327"/>
        <v>0</v>
      </c>
      <c r="D5123" s="95" t="str">
        <f t="shared" si="328"/>
        <v/>
      </c>
      <c r="E5123" s="69"/>
      <c r="F5123" s="70"/>
      <c r="G5123" s="4"/>
      <c r="H5123" s="71"/>
      <c r="I5123" s="71"/>
      <c r="J5123" s="70"/>
      <c r="K5123" s="70"/>
      <c r="L5123" s="70"/>
      <c r="M5123" s="70"/>
      <c r="N5123" s="70"/>
      <c r="O5123" s="70"/>
      <c r="P5123" s="70"/>
      <c r="Q5123" s="70"/>
      <c r="R5123" s="70"/>
      <c r="S5123" s="86"/>
      <c r="T5123" s="70"/>
      <c r="Z5123" s="68">
        <f t="shared" si="329"/>
        <v>1</v>
      </c>
      <c r="AC5123" s="1" t="str">
        <f t="shared" si="330"/>
        <v>1900</v>
      </c>
    </row>
    <row r="5124" spans="2:29" x14ac:dyDescent="0.25">
      <c r="B5124" s="1">
        <f t="shared" ref="B5124:B5187" si="331">IF($B$1=YEAR(Z5124),D5124,0)</f>
        <v>0</v>
      </c>
      <c r="D5124" s="95" t="str">
        <f t="shared" ref="D5124:D5187" si="332">IF(Z5124&lt;&gt;$Y$2,IF(YEAR(Z5124)=YEAR(Z5123),D5123+1,1),"")</f>
        <v/>
      </c>
      <c r="E5124" s="69"/>
      <c r="F5124" s="70"/>
      <c r="G5124" s="4"/>
      <c r="H5124" s="71"/>
      <c r="I5124" s="71"/>
      <c r="J5124" s="70"/>
      <c r="K5124" s="70"/>
      <c r="L5124" s="70"/>
      <c r="M5124" s="70"/>
      <c r="N5124" s="70"/>
      <c r="O5124" s="70"/>
      <c r="P5124" s="70"/>
      <c r="Q5124" s="70"/>
      <c r="R5124" s="70"/>
      <c r="S5124" s="86"/>
      <c r="T5124" s="70"/>
      <c r="Z5124" s="68">
        <f t="shared" ref="Z5124:Z5187" si="333">IF(CONCATENATE(F5124,F5125,F5126,F5127,F5128,F5129)&lt;&gt;"",IF(AND(E5124&lt;&gt;0,ISNUMBER(E5124)=TRUE),E5124,Z5123),$Y$2)</f>
        <v>1</v>
      </c>
      <c r="AC5124" s="1" t="str">
        <f t="shared" si="330"/>
        <v>1900</v>
      </c>
    </row>
    <row r="5125" spans="2:29" x14ac:dyDescent="0.25">
      <c r="B5125" s="1">
        <f t="shared" si="331"/>
        <v>0</v>
      </c>
      <c r="D5125" s="95" t="str">
        <f t="shared" si="332"/>
        <v/>
      </c>
      <c r="E5125" s="69"/>
      <c r="F5125" s="70"/>
      <c r="G5125" s="4"/>
      <c r="H5125" s="71"/>
      <c r="I5125" s="71"/>
      <c r="J5125" s="70"/>
      <c r="K5125" s="70"/>
      <c r="L5125" s="70"/>
      <c r="M5125" s="70"/>
      <c r="N5125" s="70"/>
      <c r="O5125" s="70"/>
      <c r="P5125" s="70"/>
      <c r="Q5125" s="70"/>
      <c r="R5125" s="70"/>
      <c r="S5125" s="86"/>
      <c r="T5125" s="70"/>
      <c r="Z5125" s="68">
        <f t="shared" si="333"/>
        <v>1</v>
      </c>
      <c r="AC5125" s="1" t="str">
        <f t="shared" ref="AC5125:AC5188" si="334">YEAR(Z5125)&amp;F5125&amp;G5125</f>
        <v>1900</v>
      </c>
    </row>
    <row r="5126" spans="2:29" x14ac:dyDescent="0.25">
      <c r="B5126" s="1">
        <f t="shared" si="331"/>
        <v>0</v>
      </c>
      <c r="D5126" s="95" t="str">
        <f t="shared" si="332"/>
        <v/>
      </c>
      <c r="E5126" s="69"/>
      <c r="F5126" s="70"/>
      <c r="G5126" s="4"/>
      <c r="H5126" s="71"/>
      <c r="I5126" s="71"/>
      <c r="J5126" s="70"/>
      <c r="K5126" s="70"/>
      <c r="L5126" s="70"/>
      <c r="M5126" s="70"/>
      <c r="N5126" s="70"/>
      <c r="O5126" s="70"/>
      <c r="P5126" s="70"/>
      <c r="Q5126" s="70"/>
      <c r="R5126" s="70"/>
      <c r="S5126" s="86"/>
      <c r="T5126" s="70"/>
      <c r="Z5126" s="68">
        <f t="shared" si="333"/>
        <v>1</v>
      </c>
      <c r="AC5126" s="1" t="str">
        <f t="shared" si="334"/>
        <v>1900</v>
      </c>
    </row>
    <row r="5127" spans="2:29" x14ac:dyDescent="0.25">
      <c r="B5127" s="1">
        <f t="shared" si="331"/>
        <v>0</v>
      </c>
      <c r="D5127" s="95" t="str">
        <f t="shared" si="332"/>
        <v/>
      </c>
      <c r="E5127" s="69"/>
      <c r="F5127" s="70"/>
      <c r="G5127" s="4"/>
      <c r="H5127" s="71"/>
      <c r="I5127" s="71"/>
      <c r="J5127" s="70"/>
      <c r="K5127" s="70"/>
      <c r="L5127" s="70"/>
      <c r="M5127" s="70"/>
      <c r="N5127" s="70"/>
      <c r="O5127" s="70"/>
      <c r="P5127" s="70"/>
      <c r="Q5127" s="70"/>
      <c r="R5127" s="70"/>
      <c r="S5127" s="86"/>
      <c r="T5127" s="70"/>
      <c r="Z5127" s="68">
        <f t="shared" si="333"/>
        <v>1</v>
      </c>
      <c r="AC5127" s="1" t="str">
        <f t="shared" si="334"/>
        <v>1900</v>
      </c>
    </row>
    <row r="5128" spans="2:29" x14ac:dyDescent="0.25">
      <c r="B5128" s="1">
        <f t="shared" si="331"/>
        <v>0</v>
      </c>
      <c r="D5128" s="95" t="str">
        <f t="shared" si="332"/>
        <v/>
      </c>
      <c r="E5128" s="69"/>
      <c r="F5128" s="70"/>
      <c r="G5128" s="4"/>
      <c r="H5128" s="71"/>
      <c r="I5128" s="71"/>
      <c r="J5128" s="70"/>
      <c r="K5128" s="70"/>
      <c r="L5128" s="70"/>
      <c r="M5128" s="70"/>
      <c r="N5128" s="70"/>
      <c r="O5128" s="70"/>
      <c r="P5128" s="70"/>
      <c r="Q5128" s="70"/>
      <c r="R5128" s="70"/>
      <c r="S5128" s="86"/>
      <c r="T5128" s="70"/>
      <c r="Z5128" s="68">
        <f t="shared" si="333"/>
        <v>1</v>
      </c>
      <c r="AC5128" s="1" t="str">
        <f t="shared" si="334"/>
        <v>1900</v>
      </c>
    </row>
    <row r="5129" spans="2:29" x14ac:dyDescent="0.25">
      <c r="B5129" s="1">
        <f t="shared" si="331"/>
        <v>0</v>
      </c>
      <c r="D5129" s="95" t="str">
        <f t="shared" si="332"/>
        <v/>
      </c>
      <c r="E5129" s="69"/>
      <c r="F5129" s="70"/>
      <c r="G5129" s="4"/>
      <c r="H5129" s="71"/>
      <c r="I5129" s="71"/>
      <c r="J5129" s="70"/>
      <c r="K5129" s="70"/>
      <c r="L5129" s="70"/>
      <c r="M5129" s="70"/>
      <c r="N5129" s="70"/>
      <c r="O5129" s="70"/>
      <c r="P5129" s="70"/>
      <c r="Q5129" s="70"/>
      <c r="R5129" s="70"/>
      <c r="S5129" s="86"/>
      <c r="T5129" s="70"/>
      <c r="Z5129" s="68">
        <f t="shared" si="333"/>
        <v>1</v>
      </c>
      <c r="AC5129" s="1" t="str">
        <f t="shared" si="334"/>
        <v>1900</v>
      </c>
    </row>
    <row r="5130" spans="2:29" x14ac:dyDescent="0.25">
      <c r="B5130" s="1">
        <f t="shared" si="331"/>
        <v>0</v>
      </c>
      <c r="D5130" s="95" t="str">
        <f t="shared" si="332"/>
        <v/>
      </c>
      <c r="E5130" s="69"/>
      <c r="F5130" s="70"/>
      <c r="G5130" s="4"/>
      <c r="H5130" s="71"/>
      <c r="I5130" s="71"/>
      <c r="J5130" s="70"/>
      <c r="K5130" s="70"/>
      <c r="L5130" s="70"/>
      <c r="M5130" s="70"/>
      <c r="N5130" s="70"/>
      <c r="O5130" s="70"/>
      <c r="P5130" s="70"/>
      <c r="Q5130" s="70"/>
      <c r="R5130" s="70"/>
      <c r="S5130" s="86"/>
      <c r="T5130" s="70"/>
      <c r="Z5130" s="68">
        <f t="shared" si="333"/>
        <v>1</v>
      </c>
      <c r="AC5130" s="1" t="str">
        <f t="shared" si="334"/>
        <v>1900</v>
      </c>
    </row>
    <row r="5131" spans="2:29" x14ac:dyDescent="0.25">
      <c r="B5131" s="1">
        <f t="shared" si="331"/>
        <v>0</v>
      </c>
      <c r="D5131" s="95" t="str">
        <f t="shared" si="332"/>
        <v/>
      </c>
      <c r="E5131" s="69"/>
      <c r="F5131" s="70"/>
      <c r="G5131" s="4"/>
      <c r="H5131" s="71"/>
      <c r="I5131" s="71"/>
      <c r="J5131" s="70"/>
      <c r="K5131" s="70"/>
      <c r="L5131" s="70"/>
      <c r="M5131" s="70"/>
      <c r="N5131" s="70"/>
      <c r="O5131" s="70"/>
      <c r="P5131" s="70"/>
      <c r="Q5131" s="70"/>
      <c r="R5131" s="70"/>
      <c r="S5131" s="86"/>
      <c r="T5131" s="70"/>
      <c r="Z5131" s="68">
        <f t="shared" si="333"/>
        <v>1</v>
      </c>
      <c r="AC5131" s="1" t="str">
        <f t="shared" si="334"/>
        <v>1900</v>
      </c>
    </row>
    <row r="5132" spans="2:29" x14ac:dyDescent="0.25">
      <c r="B5132" s="1">
        <f t="shared" si="331"/>
        <v>0</v>
      </c>
      <c r="D5132" s="95" t="str">
        <f t="shared" si="332"/>
        <v/>
      </c>
      <c r="E5132" s="69"/>
      <c r="F5132" s="70"/>
      <c r="G5132" s="4"/>
      <c r="H5132" s="71"/>
      <c r="I5132" s="71"/>
      <c r="J5132" s="70"/>
      <c r="K5132" s="70"/>
      <c r="L5132" s="70"/>
      <c r="M5132" s="70"/>
      <c r="N5132" s="70"/>
      <c r="O5132" s="70"/>
      <c r="P5132" s="70"/>
      <c r="Q5132" s="70"/>
      <c r="R5132" s="70"/>
      <c r="S5132" s="86"/>
      <c r="T5132" s="70"/>
      <c r="Z5132" s="68">
        <f t="shared" si="333"/>
        <v>1</v>
      </c>
      <c r="AC5132" s="1" t="str">
        <f t="shared" si="334"/>
        <v>1900</v>
      </c>
    </row>
    <row r="5133" spans="2:29" x14ac:dyDescent="0.25">
      <c r="B5133" s="1">
        <f t="shared" si="331"/>
        <v>0</v>
      </c>
      <c r="D5133" s="95" t="str">
        <f t="shared" si="332"/>
        <v/>
      </c>
      <c r="E5133" s="69"/>
      <c r="F5133" s="70"/>
      <c r="G5133" s="4"/>
      <c r="H5133" s="71"/>
      <c r="I5133" s="71"/>
      <c r="J5133" s="70"/>
      <c r="K5133" s="70"/>
      <c r="L5133" s="70"/>
      <c r="M5133" s="70"/>
      <c r="N5133" s="70"/>
      <c r="O5133" s="70"/>
      <c r="P5133" s="70"/>
      <c r="Q5133" s="70"/>
      <c r="R5133" s="70"/>
      <c r="S5133" s="86"/>
      <c r="T5133" s="70"/>
      <c r="Z5133" s="68">
        <f t="shared" si="333"/>
        <v>1</v>
      </c>
      <c r="AC5133" s="1" t="str">
        <f t="shared" si="334"/>
        <v>1900</v>
      </c>
    </row>
    <row r="5134" spans="2:29" x14ac:dyDescent="0.25">
      <c r="B5134" s="1">
        <f t="shared" si="331"/>
        <v>0</v>
      </c>
      <c r="D5134" s="95" t="str">
        <f t="shared" si="332"/>
        <v/>
      </c>
      <c r="E5134" s="69"/>
      <c r="F5134" s="70"/>
      <c r="G5134" s="4"/>
      <c r="H5134" s="71"/>
      <c r="I5134" s="71"/>
      <c r="J5134" s="70"/>
      <c r="K5134" s="70"/>
      <c r="L5134" s="70"/>
      <c r="M5134" s="70"/>
      <c r="N5134" s="70"/>
      <c r="O5134" s="70"/>
      <c r="P5134" s="70"/>
      <c r="Q5134" s="70"/>
      <c r="R5134" s="70"/>
      <c r="S5134" s="86"/>
      <c r="T5134" s="70"/>
      <c r="Z5134" s="68">
        <f t="shared" si="333"/>
        <v>1</v>
      </c>
      <c r="AC5134" s="1" t="str">
        <f t="shared" si="334"/>
        <v>1900</v>
      </c>
    </row>
    <row r="5135" spans="2:29" x14ac:dyDescent="0.25">
      <c r="B5135" s="1">
        <f t="shared" si="331"/>
        <v>0</v>
      </c>
      <c r="D5135" s="95" t="str">
        <f t="shared" si="332"/>
        <v/>
      </c>
      <c r="E5135" s="69"/>
      <c r="F5135" s="70"/>
      <c r="G5135" s="4"/>
      <c r="H5135" s="71"/>
      <c r="I5135" s="71"/>
      <c r="J5135" s="70"/>
      <c r="K5135" s="70"/>
      <c r="L5135" s="70"/>
      <c r="M5135" s="70"/>
      <c r="N5135" s="70"/>
      <c r="O5135" s="70"/>
      <c r="P5135" s="70"/>
      <c r="Q5135" s="70"/>
      <c r="R5135" s="70"/>
      <c r="S5135" s="86"/>
      <c r="T5135" s="70"/>
      <c r="Z5135" s="68">
        <f t="shared" si="333"/>
        <v>1</v>
      </c>
      <c r="AC5135" s="1" t="str">
        <f t="shared" si="334"/>
        <v>1900</v>
      </c>
    </row>
    <row r="5136" spans="2:29" x14ac:dyDescent="0.25">
      <c r="B5136" s="1">
        <f t="shared" si="331"/>
        <v>0</v>
      </c>
      <c r="D5136" s="95" t="str">
        <f t="shared" si="332"/>
        <v/>
      </c>
      <c r="E5136" s="69"/>
      <c r="F5136" s="70"/>
      <c r="G5136" s="4"/>
      <c r="H5136" s="71"/>
      <c r="I5136" s="71"/>
      <c r="J5136" s="70"/>
      <c r="K5136" s="70"/>
      <c r="L5136" s="70"/>
      <c r="M5136" s="70"/>
      <c r="N5136" s="70"/>
      <c r="O5136" s="70"/>
      <c r="P5136" s="70"/>
      <c r="Q5136" s="70"/>
      <c r="R5136" s="70"/>
      <c r="S5136" s="86"/>
      <c r="T5136" s="70"/>
      <c r="Z5136" s="68">
        <f t="shared" si="333"/>
        <v>1</v>
      </c>
      <c r="AC5136" s="1" t="str">
        <f t="shared" si="334"/>
        <v>1900</v>
      </c>
    </row>
    <row r="5137" spans="2:29" x14ac:dyDescent="0.25">
      <c r="B5137" s="1">
        <f t="shared" si="331"/>
        <v>0</v>
      </c>
      <c r="D5137" s="95" t="str">
        <f t="shared" si="332"/>
        <v/>
      </c>
      <c r="E5137" s="69"/>
      <c r="F5137" s="70"/>
      <c r="G5137" s="4"/>
      <c r="H5137" s="71"/>
      <c r="I5137" s="71"/>
      <c r="J5137" s="70"/>
      <c r="K5137" s="70"/>
      <c r="L5137" s="70"/>
      <c r="M5137" s="70"/>
      <c r="N5137" s="70"/>
      <c r="O5137" s="70"/>
      <c r="P5137" s="70"/>
      <c r="Q5137" s="70"/>
      <c r="R5137" s="70"/>
      <c r="S5137" s="86"/>
      <c r="T5137" s="70"/>
      <c r="Z5137" s="68">
        <f t="shared" si="333"/>
        <v>1</v>
      </c>
      <c r="AC5137" s="1" t="str">
        <f t="shared" si="334"/>
        <v>1900</v>
      </c>
    </row>
    <row r="5138" spans="2:29" x14ac:dyDescent="0.25">
      <c r="B5138" s="1">
        <f t="shared" si="331"/>
        <v>0</v>
      </c>
      <c r="D5138" s="95" t="str">
        <f t="shared" si="332"/>
        <v/>
      </c>
      <c r="E5138" s="69"/>
      <c r="F5138" s="70"/>
      <c r="G5138" s="4"/>
      <c r="H5138" s="71"/>
      <c r="I5138" s="71"/>
      <c r="J5138" s="70"/>
      <c r="K5138" s="70"/>
      <c r="L5138" s="70"/>
      <c r="M5138" s="70"/>
      <c r="N5138" s="70"/>
      <c r="O5138" s="70"/>
      <c r="P5138" s="70"/>
      <c r="Q5138" s="70"/>
      <c r="R5138" s="70"/>
      <c r="S5138" s="86"/>
      <c r="T5138" s="70"/>
      <c r="Z5138" s="68">
        <f t="shared" si="333"/>
        <v>1</v>
      </c>
      <c r="AC5138" s="1" t="str">
        <f t="shared" si="334"/>
        <v>1900</v>
      </c>
    </row>
    <row r="5139" spans="2:29" x14ac:dyDescent="0.25">
      <c r="B5139" s="1">
        <f t="shared" si="331"/>
        <v>0</v>
      </c>
      <c r="D5139" s="95" t="str">
        <f t="shared" si="332"/>
        <v/>
      </c>
      <c r="E5139" s="69"/>
      <c r="F5139" s="70"/>
      <c r="G5139" s="4"/>
      <c r="H5139" s="71"/>
      <c r="I5139" s="71"/>
      <c r="J5139" s="70"/>
      <c r="K5139" s="70"/>
      <c r="L5139" s="70"/>
      <c r="M5139" s="70"/>
      <c r="N5139" s="70"/>
      <c r="O5139" s="70"/>
      <c r="P5139" s="70"/>
      <c r="Q5139" s="70"/>
      <c r="R5139" s="70"/>
      <c r="S5139" s="86"/>
      <c r="T5139" s="70"/>
      <c r="Z5139" s="68">
        <f t="shared" si="333"/>
        <v>1</v>
      </c>
      <c r="AC5139" s="1" t="str">
        <f t="shared" si="334"/>
        <v>1900</v>
      </c>
    </row>
    <row r="5140" spans="2:29" x14ac:dyDescent="0.25">
      <c r="B5140" s="1">
        <f t="shared" si="331"/>
        <v>0</v>
      </c>
      <c r="D5140" s="95" t="str">
        <f t="shared" si="332"/>
        <v/>
      </c>
      <c r="E5140" s="69"/>
      <c r="F5140" s="70"/>
      <c r="G5140" s="4"/>
      <c r="H5140" s="71"/>
      <c r="I5140" s="71"/>
      <c r="J5140" s="70"/>
      <c r="K5140" s="70"/>
      <c r="L5140" s="70"/>
      <c r="M5140" s="70"/>
      <c r="N5140" s="70"/>
      <c r="O5140" s="70"/>
      <c r="P5140" s="70"/>
      <c r="Q5140" s="70"/>
      <c r="R5140" s="70"/>
      <c r="S5140" s="86"/>
      <c r="T5140" s="70"/>
      <c r="Z5140" s="68">
        <f t="shared" si="333"/>
        <v>1</v>
      </c>
      <c r="AC5140" s="1" t="str">
        <f t="shared" si="334"/>
        <v>1900</v>
      </c>
    </row>
    <row r="5141" spans="2:29" x14ac:dyDescent="0.25">
      <c r="B5141" s="1">
        <f t="shared" si="331"/>
        <v>0</v>
      </c>
      <c r="D5141" s="95" t="str">
        <f t="shared" si="332"/>
        <v/>
      </c>
      <c r="E5141" s="69"/>
      <c r="F5141" s="70"/>
      <c r="G5141" s="4"/>
      <c r="H5141" s="71"/>
      <c r="I5141" s="71"/>
      <c r="J5141" s="70"/>
      <c r="K5141" s="70"/>
      <c r="L5141" s="70"/>
      <c r="M5141" s="70"/>
      <c r="N5141" s="70"/>
      <c r="O5141" s="70"/>
      <c r="P5141" s="70"/>
      <c r="Q5141" s="70"/>
      <c r="R5141" s="70"/>
      <c r="S5141" s="86"/>
      <c r="T5141" s="70"/>
      <c r="Z5141" s="68">
        <f t="shared" si="333"/>
        <v>1</v>
      </c>
      <c r="AC5141" s="1" t="str">
        <f t="shared" si="334"/>
        <v>1900</v>
      </c>
    </row>
    <row r="5142" spans="2:29" x14ac:dyDescent="0.25">
      <c r="B5142" s="1">
        <f t="shared" si="331"/>
        <v>0</v>
      </c>
      <c r="D5142" s="95" t="str">
        <f t="shared" si="332"/>
        <v/>
      </c>
      <c r="E5142" s="69"/>
      <c r="F5142" s="70"/>
      <c r="G5142" s="4"/>
      <c r="H5142" s="71"/>
      <c r="I5142" s="71"/>
      <c r="J5142" s="70"/>
      <c r="K5142" s="70"/>
      <c r="L5142" s="70"/>
      <c r="M5142" s="70"/>
      <c r="N5142" s="70"/>
      <c r="O5142" s="70"/>
      <c r="P5142" s="70"/>
      <c r="Q5142" s="70"/>
      <c r="R5142" s="70"/>
      <c r="S5142" s="86"/>
      <c r="T5142" s="70"/>
      <c r="Z5142" s="68">
        <f t="shared" si="333"/>
        <v>1</v>
      </c>
      <c r="AC5142" s="1" t="str">
        <f t="shared" si="334"/>
        <v>1900</v>
      </c>
    </row>
    <row r="5143" spans="2:29" x14ac:dyDescent="0.25">
      <c r="B5143" s="1">
        <f t="shared" si="331"/>
        <v>0</v>
      </c>
      <c r="D5143" s="95" t="str">
        <f t="shared" si="332"/>
        <v/>
      </c>
      <c r="E5143" s="69"/>
      <c r="F5143" s="70"/>
      <c r="G5143" s="4"/>
      <c r="H5143" s="71"/>
      <c r="I5143" s="71"/>
      <c r="J5143" s="70"/>
      <c r="K5143" s="70"/>
      <c r="L5143" s="70"/>
      <c r="M5143" s="70"/>
      <c r="N5143" s="70"/>
      <c r="O5143" s="70"/>
      <c r="P5143" s="70"/>
      <c r="Q5143" s="70"/>
      <c r="R5143" s="70"/>
      <c r="S5143" s="86"/>
      <c r="T5143" s="70"/>
      <c r="Z5143" s="68">
        <f t="shared" si="333"/>
        <v>1</v>
      </c>
      <c r="AC5143" s="1" t="str">
        <f t="shared" si="334"/>
        <v>1900</v>
      </c>
    </row>
    <row r="5144" spans="2:29" x14ac:dyDescent="0.25">
      <c r="B5144" s="1">
        <f t="shared" si="331"/>
        <v>0</v>
      </c>
      <c r="D5144" s="95" t="str">
        <f t="shared" si="332"/>
        <v/>
      </c>
      <c r="E5144" s="69"/>
      <c r="F5144" s="70"/>
      <c r="G5144" s="4"/>
      <c r="H5144" s="71"/>
      <c r="I5144" s="71"/>
      <c r="J5144" s="70"/>
      <c r="K5144" s="70"/>
      <c r="L5144" s="70"/>
      <c r="M5144" s="70"/>
      <c r="N5144" s="70"/>
      <c r="O5144" s="70"/>
      <c r="P5144" s="70"/>
      <c r="Q5144" s="70"/>
      <c r="R5144" s="70"/>
      <c r="S5144" s="86"/>
      <c r="T5144" s="70"/>
      <c r="Z5144" s="68">
        <f t="shared" si="333"/>
        <v>1</v>
      </c>
      <c r="AC5144" s="1" t="str">
        <f t="shared" si="334"/>
        <v>1900</v>
      </c>
    </row>
    <row r="5145" spans="2:29" x14ac:dyDescent="0.25">
      <c r="B5145" s="1">
        <f t="shared" si="331"/>
        <v>0</v>
      </c>
      <c r="D5145" s="95" t="str">
        <f t="shared" si="332"/>
        <v/>
      </c>
      <c r="E5145" s="69"/>
      <c r="F5145" s="70"/>
      <c r="G5145" s="4"/>
      <c r="H5145" s="71"/>
      <c r="I5145" s="71"/>
      <c r="J5145" s="70"/>
      <c r="K5145" s="70"/>
      <c r="L5145" s="70"/>
      <c r="M5145" s="70"/>
      <c r="N5145" s="70"/>
      <c r="O5145" s="70"/>
      <c r="P5145" s="70"/>
      <c r="Q5145" s="70"/>
      <c r="R5145" s="70"/>
      <c r="S5145" s="86"/>
      <c r="T5145" s="70"/>
      <c r="Z5145" s="68">
        <f t="shared" si="333"/>
        <v>1</v>
      </c>
      <c r="AC5145" s="1" t="str">
        <f t="shared" si="334"/>
        <v>1900</v>
      </c>
    </row>
    <row r="5146" spans="2:29" x14ac:dyDescent="0.25">
      <c r="B5146" s="1">
        <f t="shared" si="331"/>
        <v>0</v>
      </c>
      <c r="D5146" s="95" t="str">
        <f t="shared" si="332"/>
        <v/>
      </c>
      <c r="E5146" s="69"/>
      <c r="F5146" s="70"/>
      <c r="G5146" s="4"/>
      <c r="H5146" s="71"/>
      <c r="I5146" s="71"/>
      <c r="J5146" s="70"/>
      <c r="K5146" s="70"/>
      <c r="L5146" s="70"/>
      <c r="M5146" s="70"/>
      <c r="N5146" s="70"/>
      <c r="O5146" s="70"/>
      <c r="P5146" s="70"/>
      <c r="Q5146" s="70"/>
      <c r="R5146" s="70"/>
      <c r="S5146" s="86"/>
      <c r="T5146" s="70"/>
      <c r="Z5146" s="68">
        <f t="shared" si="333"/>
        <v>1</v>
      </c>
      <c r="AC5146" s="1" t="str">
        <f t="shared" si="334"/>
        <v>1900</v>
      </c>
    </row>
    <row r="5147" spans="2:29" x14ac:dyDescent="0.25">
      <c r="B5147" s="1">
        <f t="shared" si="331"/>
        <v>0</v>
      </c>
      <c r="D5147" s="95" t="str">
        <f t="shared" si="332"/>
        <v/>
      </c>
      <c r="E5147" s="69"/>
      <c r="F5147" s="70"/>
      <c r="G5147" s="4"/>
      <c r="H5147" s="71"/>
      <c r="I5147" s="71"/>
      <c r="J5147" s="70"/>
      <c r="K5147" s="70"/>
      <c r="L5147" s="70"/>
      <c r="M5147" s="70"/>
      <c r="N5147" s="70"/>
      <c r="O5147" s="70"/>
      <c r="P5147" s="70"/>
      <c r="Q5147" s="70"/>
      <c r="R5147" s="70"/>
      <c r="S5147" s="86"/>
      <c r="T5147" s="70"/>
      <c r="Z5147" s="68">
        <f t="shared" si="333"/>
        <v>1</v>
      </c>
      <c r="AC5147" s="1" t="str">
        <f t="shared" si="334"/>
        <v>1900</v>
      </c>
    </row>
    <row r="5148" spans="2:29" x14ac:dyDescent="0.25">
      <c r="B5148" s="1">
        <f t="shared" si="331"/>
        <v>0</v>
      </c>
      <c r="D5148" s="95" t="str">
        <f t="shared" si="332"/>
        <v/>
      </c>
      <c r="E5148" s="69"/>
      <c r="F5148" s="70"/>
      <c r="G5148" s="4"/>
      <c r="H5148" s="71"/>
      <c r="I5148" s="71"/>
      <c r="J5148" s="70"/>
      <c r="K5148" s="70"/>
      <c r="L5148" s="70"/>
      <c r="M5148" s="70"/>
      <c r="N5148" s="70"/>
      <c r="O5148" s="70"/>
      <c r="P5148" s="70"/>
      <c r="Q5148" s="70"/>
      <c r="R5148" s="70"/>
      <c r="S5148" s="86"/>
      <c r="T5148" s="70"/>
      <c r="Z5148" s="68">
        <f t="shared" si="333"/>
        <v>1</v>
      </c>
      <c r="AC5148" s="1" t="str">
        <f t="shared" si="334"/>
        <v>1900</v>
      </c>
    </row>
    <row r="5149" spans="2:29" x14ac:dyDescent="0.25">
      <c r="B5149" s="1">
        <f t="shared" si="331"/>
        <v>0</v>
      </c>
      <c r="D5149" s="95" t="str">
        <f t="shared" si="332"/>
        <v/>
      </c>
      <c r="E5149" s="69"/>
      <c r="F5149" s="70"/>
      <c r="G5149" s="4"/>
      <c r="H5149" s="71"/>
      <c r="I5149" s="71"/>
      <c r="J5149" s="70"/>
      <c r="K5149" s="70"/>
      <c r="L5149" s="70"/>
      <c r="M5149" s="70"/>
      <c r="N5149" s="70"/>
      <c r="O5149" s="70"/>
      <c r="P5149" s="70"/>
      <c r="Q5149" s="70"/>
      <c r="R5149" s="70"/>
      <c r="S5149" s="86"/>
      <c r="T5149" s="70"/>
      <c r="Z5149" s="68">
        <f t="shared" si="333"/>
        <v>1</v>
      </c>
      <c r="AC5149" s="1" t="str">
        <f t="shared" si="334"/>
        <v>1900</v>
      </c>
    </row>
    <row r="5150" spans="2:29" x14ac:dyDescent="0.25">
      <c r="B5150" s="1">
        <f t="shared" si="331"/>
        <v>0</v>
      </c>
      <c r="D5150" s="95" t="str">
        <f t="shared" si="332"/>
        <v/>
      </c>
      <c r="E5150" s="69"/>
      <c r="F5150" s="70"/>
      <c r="G5150" s="4"/>
      <c r="H5150" s="71"/>
      <c r="I5150" s="71"/>
      <c r="J5150" s="70"/>
      <c r="K5150" s="70"/>
      <c r="L5150" s="70"/>
      <c r="M5150" s="70"/>
      <c r="N5150" s="70"/>
      <c r="O5150" s="70"/>
      <c r="P5150" s="70"/>
      <c r="Q5150" s="70"/>
      <c r="R5150" s="70"/>
      <c r="S5150" s="86"/>
      <c r="T5150" s="70"/>
      <c r="Z5150" s="68">
        <f t="shared" si="333"/>
        <v>1</v>
      </c>
      <c r="AC5150" s="1" t="str">
        <f t="shared" si="334"/>
        <v>1900</v>
      </c>
    </row>
    <row r="5151" spans="2:29" x14ac:dyDescent="0.25">
      <c r="B5151" s="1">
        <f t="shared" si="331"/>
        <v>0</v>
      </c>
      <c r="D5151" s="95" t="str">
        <f t="shared" si="332"/>
        <v/>
      </c>
      <c r="E5151" s="69"/>
      <c r="F5151" s="70"/>
      <c r="G5151" s="4"/>
      <c r="H5151" s="71"/>
      <c r="I5151" s="71"/>
      <c r="J5151" s="70"/>
      <c r="K5151" s="70"/>
      <c r="L5151" s="70"/>
      <c r="M5151" s="70"/>
      <c r="N5151" s="70"/>
      <c r="O5151" s="70"/>
      <c r="P5151" s="70"/>
      <c r="Q5151" s="70"/>
      <c r="R5151" s="70"/>
      <c r="S5151" s="86"/>
      <c r="T5151" s="70"/>
      <c r="Z5151" s="68">
        <f t="shared" si="333"/>
        <v>1</v>
      </c>
      <c r="AC5151" s="1" t="str">
        <f t="shared" si="334"/>
        <v>1900</v>
      </c>
    </row>
    <row r="5152" spans="2:29" x14ac:dyDescent="0.25">
      <c r="B5152" s="1">
        <f t="shared" si="331"/>
        <v>0</v>
      </c>
      <c r="D5152" s="95" t="str">
        <f t="shared" si="332"/>
        <v/>
      </c>
      <c r="E5152" s="69"/>
      <c r="F5152" s="70"/>
      <c r="G5152" s="4"/>
      <c r="H5152" s="71"/>
      <c r="I5152" s="71"/>
      <c r="J5152" s="70"/>
      <c r="K5152" s="70"/>
      <c r="L5152" s="70"/>
      <c r="M5152" s="70"/>
      <c r="N5152" s="70"/>
      <c r="O5152" s="70"/>
      <c r="P5152" s="70"/>
      <c r="Q5152" s="70"/>
      <c r="R5152" s="70"/>
      <c r="S5152" s="86"/>
      <c r="T5152" s="70"/>
      <c r="Z5152" s="68">
        <f t="shared" si="333"/>
        <v>1</v>
      </c>
      <c r="AC5152" s="1" t="str">
        <f t="shared" si="334"/>
        <v>1900</v>
      </c>
    </row>
    <row r="5153" spans="2:29" x14ac:dyDescent="0.25">
      <c r="B5153" s="1">
        <f t="shared" si="331"/>
        <v>0</v>
      </c>
      <c r="D5153" s="95" t="str">
        <f t="shared" si="332"/>
        <v/>
      </c>
      <c r="E5153" s="69"/>
      <c r="F5153" s="70"/>
      <c r="G5153" s="4"/>
      <c r="H5153" s="71"/>
      <c r="I5153" s="71"/>
      <c r="J5153" s="70"/>
      <c r="K5153" s="70"/>
      <c r="L5153" s="70"/>
      <c r="M5153" s="70"/>
      <c r="N5153" s="70"/>
      <c r="O5153" s="70"/>
      <c r="P5153" s="70"/>
      <c r="Q5153" s="70"/>
      <c r="R5153" s="70"/>
      <c r="S5153" s="86"/>
      <c r="T5153" s="70"/>
      <c r="Z5153" s="68">
        <f t="shared" si="333"/>
        <v>1</v>
      </c>
      <c r="AC5153" s="1" t="str">
        <f t="shared" si="334"/>
        <v>1900</v>
      </c>
    </row>
    <row r="5154" spans="2:29" x14ac:dyDescent="0.25">
      <c r="B5154" s="1">
        <f t="shared" si="331"/>
        <v>0</v>
      </c>
      <c r="D5154" s="95" t="str">
        <f t="shared" si="332"/>
        <v/>
      </c>
      <c r="E5154" s="69"/>
      <c r="F5154" s="70"/>
      <c r="G5154" s="4"/>
      <c r="H5154" s="71"/>
      <c r="I5154" s="71"/>
      <c r="J5154" s="70"/>
      <c r="K5154" s="70"/>
      <c r="L5154" s="70"/>
      <c r="M5154" s="70"/>
      <c r="N5154" s="70"/>
      <c r="O5154" s="70"/>
      <c r="P5154" s="70"/>
      <c r="Q5154" s="70"/>
      <c r="R5154" s="70"/>
      <c r="S5154" s="86"/>
      <c r="T5154" s="70"/>
      <c r="Z5154" s="68">
        <f t="shared" si="333"/>
        <v>1</v>
      </c>
      <c r="AC5154" s="1" t="str">
        <f t="shared" si="334"/>
        <v>1900</v>
      </c>
    </row>
    <row r="5155" spans="2:29" x14ac:dyDescent="0.25">
      <c r="B5155" s="1">
        <f t="shared" si="331"/>
        <v>0</v>
      </c>
      <c r="D5155" s="95" t="str">
        <f t="shared" si="332"/>
        <v/>
      </c>
      <c r="E5155" s="69"/>
      <c r="F5155" s="70"/>
      <c r="G5155" s="4"/>
      <c r="H5155" s="71"/>
      <c r="I5155" s="71"/>
      <c r="J5155" s="70"/>
      <c r="K5155" s="70"/>
      <c r="L5155" s="70"/>
      <c r="M5155" s="70"/>
      <c r="N5155" s="70"/>
      <c r="O5155" s="70"/>
      <c r="P5155" s="70"/>
      <c r="Q5155" s="70"/>
      <c r="R5155" s="70"/>
      <c r="S5155" s="86"/>
      <c r="T5155" s="70"/>
      <c r="Z5155" s="68">
        <f t="shared" si="333"/>
        <v>1</v>
      </c>
      <c r="AC5155" s="1" t="str">
        <f t="shared" si="334"/>
        <v>1900</v>
      </c>
    </row>
    <row r="5156" spans="2:29" x14ac:dyDescent="0.25">
      <c r="B5156" s="1">
        <f t="shared" si="331"/>
        <v>0</v>
      </c>
      <c r="D5156" s="95" t="str">
        <f t="shared" si="332"/>
        <v/>
      </c>
      <c r="E5156" s="69"/>
      <c r="F5156" s="70"/>
      <c r="G5156" s="4"/>
      <c r="H5156" s="71"/>
      <c r="I5156" s="71"/>
      <c r="J5156" s="70"/>
      <c r="K5156" s="70"/>
      <c r="L5156" s="70"/>
      <c r="M5156" s="70"/>
      <c r="N5156" s="70"/>
      <c r="O5156" s="70"/>
      <c r="P5156" s="70"/>
      <c r="Q5156" s="70"/>
      <c r="R5156" s="70"/>
      <c r="S5156" s="86"/>
      <c r="T5156" s="70"/>
      <c r="Z5156" s="68">
        <f t="shared" si="333"/>
        <v>1</v>
      </c>
      <c r="AC5156" s="1" t="str">
        <f t="shared" si="334"/>
        <v>1900</v>
      </c>
    </row>
    <row r="5157" spans="2:29" x14ac:dyDescent="0.25">
      <c r="B5157" s="1">
        <f t="shared" si="331"/>
        <v>0</v>
      </c>
      <c r="D5157" s="95" t="str">
        <f t="shared" si="332"/>
        <v/>
      </c>
      <c r="E5157" s="69"/>
      <c r="F5157" s="70"/>
      <c r="G5157" s="4"/>
      <c r="H5157" s="71"/>
      <c r="I5157" s="71"/>
      <c r="J5157" s="70"/>
      <c r="K5157" s="70"/>
      <c r="L5157" s="70"/>
      <c r="M5157" s="70"/>
      <c r="N5157" s="70"/>
      <c r="O5157" s="70"/>
      <c r="P5157" s="70"/>
      <c r="Q5157" s="70"/>
      <c r="R5157" s="70"/>
      <c r="S5157" s="86"/>
      <c r="T5157" s="70"/>
      <c r="Z5157" s="68">
        <f t="shared" si="333"/>
        <v>1</v>
      </c>
      <c r="AC5157" s="1" t="str">
        <f t="shared" si="334"/>
        <v>1900</v>
      </c>
    </row>
    <row r="5158" spans="2:29" x14ac:dyDescent="0.25">
      <c r="B5158" s="1">
        <f t="shared" si="331"/>
        <v>0</v>
      </c>
      <c r="D5158" s="95" t="str">
        <f t="shared" si="332"/>
        <v/>
      </c>
      <c r="E5158" s="69"/>
      <c r="F5158" s="70"/>
      <c r="G5158" s="4"/>
      <c r="H5158" s="71"/>
      <c r="I5158" s="71"/>
      <c r="J5158" s="70"/>
      <c r="K5158" s="70"/>
      <c r="L5158" s="70"/>
      <c r="M5158" s="70"/>
      <c r="N5158" s="70"/>
      <c r="O5158" s="70"/>
      <c r="P5158" s="70"/>
      <c r="Q5158" s="70"/>
      <c r="R5158" s="70"/>
      <c r="S5158" s="86"/>
      <c r="T5158" s="70"/>
      <c r="Z5158" s="68">
        <f t="shared" si="333"/>
        <v>1</v>
      </c>
      <c r="AC5158" s="1" t="str">
        <f t="shared" si="334"/>
        <v>1900</v>
      </c>
    </row>
    <row r="5159" spans="2:29" x14ac:dyDescent="0.25">
      <c r="B5159" s="1">
        <f t="shared" si="331"/>
        <v>0</v>
      </c>
      <c r="D5159" s="95" t="str">
        <f t="shared" si="332"/>
        <v/>
      </c>
      <c r="E5159" s="69"/>
      <c r="F5159" s="70"/>
      <c r="G5159" s="4"/>
      <c r="H5159" s="71"/>
      <c r="I5159" s="71"/>
      <c r="J5159" s="70"/>
      <c r="K5159" s="70"/>
      <c r="L5159" s="70"/>
      <c r="M5159" s="70"/>
      <c r="N5159" s="70"/>
      <c r="O5159" s="70"/>
      <c r="P5159" s="70"/>
      <c r="Q5159" s="70"/>
      <c r="R5159" s="70"/>
      <c r="S5159" s="86"/>
      <c r="T5159" s="70"/>
      <c r="Z5159" s="68">
        <f t="shared" si="333"/>
        <v>1</v>
      </c>
      <c r="AC5159" s="1" t="str">
        <f t="shared" si="334"/>
        <v>1900</v>
      </c>
    </row>
    <row r="5160" spans="2:29" x14ac:dyDescent="0.25">
      <c r="B5160" s="1">
        <f t="shared" si="331"/>
        <v>0</v>
      </c>
      <c r="D5160" s="95" t="str">
        <f t="shared" si="332"/>
        <v/>
      </c>
      <c r="E5160" s="69"/>
      <c r="F5160" s="70"/>
      <c r="G5160" s="4"/>
      <c r="H5160" s="71"/>
      <c r="I5160" s="71"/>
      <c r="J5160" s="70"/>
      <c r="K5160" s="70"/>
      <c r="L5160" s="70"/>
      <c r="M5160" s="70"/>
      <c r="N5160" s="70"/>
      <c r="O5160" s="70"/>
      <c r="P5160" s="70"/>
      <c r="Q5160" s="70"/>
      <c r="R5160" s="70"/>
      <c r="S5160" s="86"/>
      <c r="T5160" s="70"/>
      <c r="Z5160" s="68">
        <f t="shared" si="333"/>
        <v>1</v>
      </c>
      <c r="AC5160" s="1" t="str">
        <f t="shared" si="334"/>
        <v>1900</v>
      </c>
    </row>
    <row r="5161" spans="2:29" x14ac:dyDescent="0.25">
      <c r="B5161" s="1">
        <f t="shared" si="331"/>
        <v>0</v>
      </c>
      <c r="D5161" s="95" t="str">
        <f t="shared" si="332"/>
        <v/>
      </c>
      <c r="E5161" s="69"/>
      <c r="F5161" s="70"/>
      <c r="G5161" s="4"/>
      <c r="H5161" s="71"/>
      <c r="I5161" s="71"/>
      <c r="J5161" s="70"/>
      <c r="K5161" s="70"/>
      <c r="L5161" s="70"/>
      <c r="M5161" s="70"/>
      <c r="N5161" s="70"/>
      <c r="O5161" s="70"/>
      <c r="P5161" s="70"/>
      <c r="Q5161" s="70"/>
      <c r="R5161" s="70"/>
      <c r="S5161" s="86"/>
      <c r="T5161" s="70"/>
      <c r="Z5161" s="68">
        <f t="shared" si="333"/>
        <v>1</v>
      </c>
      <c r="AC5161" s="1" t="str">
        <f t="shared" si="334"/>
        <v>1900</v>
      </c>
    </row>
    <row r="5162" spans="2:29" x14ac:dyDescent="0.25">
      <c r="B5162" s="1">
        <f t="shared" si="331"/>
        <v>0</v>
      </c>
      <c r="D5162" s="95" t="str">
        <f t="shared" si="332"/>
        <v/>
      </c>
      <c r="E5162" s="69"/>
      <c r="F5162" s="70"/>
      <c r="G5162" s="4"/>
      <c r="H5162" s="71"/>
      <c r="I5162" s="71"/>
      <c r="J5162" s="70"/>
      <c r="K5162" s="70"/>
      <c r="L5162" s="70"/>
      <c r="M5162" s="70"/>
      <c r="N5162" s="70"/>
      <c r="O5162" s="70"/>
      <c r="P5162" s="70"/>
      <c r="Q5162" s="70"/>
      <c r="R5162" s="70"/>
      <c r="S5162" s="86"/>
      <c r="T5162" s="70"/>
      <c r="Z5162" s="68">
        <f t="shared" si="333"/>
        <v>1</v>
      </c>
      <c r="AC5162" s="1" t="str">
        <f t="shared" si="334"/>
        <v>1900</v>
      </c>
    </row>
    <row r="5163" spans="2:29" x14ac:dyDescent="0.25">
      <c r="B5163" s="1">
        <f t="shared" si="331"/>
        <v>0</v>
      </c>
      <c r="D5163" s="95" t="str">
        <f t="shared" si="332"/>
        <v/>
      </c>
      <c r="E5163" s="69"/>
      <c r="F5163" s="70"/>
      <c r="G5163" s="4"/>
      <c r="H5163" s="71"/>
      <c r="I5163" s="71"/>
      <c r="J5163" s="70"/>
      <c r="K5163" s="70"/>
      <c r="L5163" s="70"/>
      <c r="M5163" s="70"/>
      <c r="N5163" s="70"/>
      <c r="O5163" s="70"/>
      <c r="P5163" s="70"/>
      <c r="Q5163" s="70"/>
      <c r="R5163" s="70"/>
      <c r="S5163" s="86"/>
      <c r="T5163" s="70"/>
      <c r="Z5163" s="68">
        <f t="shared" si="333"/>
        <v>1</v>
      </c>
      <c r="AC5163" s="1" t="str">
        <f t="shared" si="334"/>
        <v>1900</v>
      </c>
    </row>
    <row r="5164" spans="2:29" x14ac:dyDescent="0.25">
      <c r="B5164" s="1">
        <f t="shared" si="331"/>
        <v>0</v>
      </c>
      <c r="D5164" s="95" t="str">
        <f t="shared" si="332"/>
        <v/>
      </c>
      <c r="E5164" s="69"/>
      <c r="F5164" s="70"/>
      <c r="G5164" s="4"/>
      <c r="H5164" s="71"/>
      <c r="I5164" s="71"/>
      <c r="J5164" s="70"/>
      <c r="K5164" s="70"/>
      <c r="L5164" s="70"/>
      <c r="M5164" s="70"/>
      <c r="N5164" s="70"/>
      <c r="O5164" s="70"/>
      <c r="P5164" s="70"/>
      <c r="Q5164" s="70"/>
      <c r="R5164" s="70"/>
      <c r="S5164" s="86"/>
      <c r="T5164" s="70"/>
      <c r="Z5164" s="68">
        <f t="shared" si="333"/>
        <v>1</v>
      </c>
      <c r="AC5164" s="1" t="str">
        <f t="shared" si="334"/>
        <v>1900</v>
      </c>
    </row>
    <row r="5165" spans="2:29" x14ac:dyDescent="0.25">
      <c r="B5165" s="1">
        <f t="shared" si="331"/>
        <v>0</v>
      </c>
      <c r="D5165" s="95" t="str">
        <f t="shared" si="332"/>
        <v/>
      </c>
      <c r="E5165" s="69"/>
      <c r="F5165" s="70"/>
      <c r="G5165" s="4"/>
      <c r="H5165" s="71"/>
      <c r="I5165" s="71"/>
      <c r="J5165" s="70"/>
      <c r="K5165" s="70"/>
      <c r="L5165" s="70"/>
      <c r="M5165" s="70"/>
      <c r="N5165" s="70"/>
      <c r="O5165" s="70"/>
      <c r="P5165" s="70"/>
      <c r="Q5165" s="70"/>
      <c r="R5165" s="70"/>
      <c r="S5165" s="86"/>
      <c r="T5165" s="70"/>
      <c r="Z5165" s="68">
        <f t="shared" si="333"/>
        <v>1</v>
      </c>
      <c r="AC5165" s="1" t="str">
        <f t="shared" si="334"/>
        <v>1900</v>
      </c>
    </row>
    <row r="5166" spans="2:29" x14ac:dyDescent="0.25">
      <c r="B5166" s="1">
        <f t="shared" si="331"/>
        <v>0</v>
      </c>
      <c r="D5166" s="95" t="str">
        <f t="shared" si="332"/>
        <v/>
      </c>
      <c r="E5166" s="69"/>
      <c r="F5166" s="70"/>
      <c r="G5166" s="4"/>
      <c r="H5166" s="71"/>
      <c r="I5166" s="71"/>
      <c r="J5166" s="70"/>
      <c r="K5166" s="70"/>
      <c r="L5166" s="70"/>
      <c r="M5166" s="70"/>
      <c r="N5166" s="70"/>
      <c r="O5166" s="70"/>
      <c r="P5166" s="70"/>
      <c r="Q5166" s="70"/>
      <c r="R5166" s="70"/>
      <c r="S5166" s="86"/>
      <c r="T5166" s="70"/>
      <c r="Z5166" s="68">
        <f t="shared" si="333"/>
        <v>1</v>
      </c>
      <c r="AC5166" s="1" t="str">
        <f t="shared" si="334"/>
        <v>1900</v>
      </c>
    </row>
    <row r="5167" spans="2:29" x14ac:dyDescent="0.25">
      <c r="B5167" s="1">
        <f t="shared" si="331"/>
        <v>0</v>
      </c>
      <c r="D5167" s="95" t="str">
        <f t="shared" si="332"/>
        <v/>
      </c>
      <c r="E5167" s="69"/>
      <c r="F5167" s="70"/>
      <c r="G5167" s="4"/>
      <c r="H5167" s="71"/>
      <c r="I5167" s="71"/>
      <c r="J5167" s="70"/>
      <c r="K5167" s="70"/>
      <c r="L5167" s="70"/>
      <c r="M5167" s="70"/>
      <c r="N5167" s="70"/>
      <c r="O5167" s="70"/>
      <c r="P5167" s="70"/>
      <c r="Q5167" s="70"/>
      <c r="R5167" s="70"/>
      <c r="S5167" s="86"/>
      <c r="T5167" s="70"/>
      <c r="Z5167" s="68">
        <f t="shared" si="333"/>
        <v>1</v>
      </c>
      <c r="AC5167" s="1" t="str">
        <f t="shared" si="334"/>
        <v>1900</v>
      </c>
    </row>
    <row r="5168" spans="2:29" x14ac:dyDescent="0.25">
      <c r="B5168" s="1">
        <f t="shared" si="331"/>
        <v>0</v>
      </c>
      <c r="D5168" s="95" t="str">
        <f t="shared" si="332"/>
        <v/>
      </c>
      <c r="E5168" s="69"/>
      <c r="F5168" s="70"/>
      <c r="G5168" s="4"/>
      <c r="H5168" s="71"/>
      <c r="I5168" s="71"/>
      <c r="J5168" s="70"/>
      <c r="K5168" s="70"/>
      <c r="L5168" s="70"/>
      <c r="M5168" s="70"/>
      <c r="N5168" s="70"/>
      <c r="O5168" s="70"/>
      <c r="P5168" s="70"/>
      <c r="Q5168" s="70"/>
      <c r="R5168" s="70"/>
      <c r="S5168" s="86"/>
      <c r="T5168" s="70"/>
      <c r="Z5168" s="68">
        <f t="shared" si="333"/>
        <v>1</v>
      </c>
      <c r="AC5168" s="1" t="str">
        <f t="shared" si="334"/>
        <v>1900</v>
      </c>
    </row>
    <row r="5169" spans="2:29" x14ac:dyDescent="0.25">
      <c r="B5169" s="1">
        <f t="shared" si="331"/>
        <v>0</v>
      </c>
      <c r="D5169" s="95" t="str">
        <f t="shared" si="332"/>
        <v/>
      </c>
      <c r="E5169" s="69"/>
      <c r="F5169" s="70"/>
      <c r="G5169" s="4"/>
      <c r="H5169" s="71"/>
      <c r="I5169" s="71"/>
      <c r="J5169" s="70"/>
      <c r="K5169" s="70"/>
      <c r="L5169" s="70"/>
      <c r="M5169" s="70"/>
      <c r="N5169" s="70"/>
      <c r="O5169" s="70"/>
      <c r="P5169" s="70"/>
      <c r="Q5169" s="70"/>
      <c r="R5169" s="70"/>
      <c r="S5169" s="86"/>
      <c r="T5169" s="70"/>
      <c r="Z5169" s="68">
        <f t="shared" si="333"/>
        <v>1</v>
      </c>
      <c r="AC5169" s="1" t="str">
        <f t="shared" si="334"/>
        <v>1900</v>
      </c>
    </row>
    <row r="5170" spans="2:29" x14ac:dyDescent="0.25">
      <c r="B5170" s="1">
        <f t="shared" si="331"/>
        <v>0</v>
      </c>
      <c r="D5170" s="95" t="str">
        <f t="shared" si="332"/>
        <v/>
      </c>
      <c r="E5170" s="69"/>
      <c r="F5170" s="70"/>
      <c r="G5170" s="4"/>
      <c r="H5170" s="71"/>
      <c r="I5170" s="71"/>
      <c r="J5170" s="70"/>
      <c r="K5170" s="70"/>
      <c r="L5170" s="70"/>
      <c r="M5170" s="70"/>
      <c r="N5170" s="70"/>
      <c r="O5170" s="70"/>
      <c r="P5170" s="70"/>
      <c r="Q5170" s="70"/>
      <c r="R5170" s="70"/>
      <c r="S5170" s="86"/>
      <c r="T5170" s="70"/>
      <c r="Z5170" s="68">
        <f t="shared" si="333"/>
        <v>1</v>
      </c>
      <c r="AC5170" s="1" t="str">
        <f t="shared" si="334"/>
        <v>1900</v>
      </c>
    </row>
    <row r="5171" spans="2:29" x14ac:dyDescent="0.25">
      <c r="B5171" s="1">
        <f t="shared" si="331"/>
        <v>0</v>
      </c>
      <c r="D5171" s="95" t="str">
        <f t="shared" si="332"/>
        <v/>
      </c>
      <c r="E5171" s="69"/>
      <c r="F5171" s="70"/>
      <c r="G5171" s="4"/>
      <c r="H5171" s="71"/>
      <c r="I5171" s="71"/>
      <c r="J5171" s="70"/>
      <c r="K5171" s="70"/>
      <c r="L5171" s="70"/>
      <c r="M5171" s="70"/>
      <c r="N5171" s="70"/>
      <c r="O5171" s="70"/>
      <c r="P5171" s="70"/>
      <c r="Q5171" s="70"/>
      <c r="R5171" s="70"/>
      <c r="S5171" s="86"/>
      <c r="T5171" s="70"/>
      <c r="Z5171" s="68">
        <f t="shared" si="333"/>
        <v>1</v>
      </c>
      <c r="AC5171" s="1" t="str">
        <f t="shared" si="334"/>
        <v>1900</v>
      </c>
    </row>
    <row r="5172" spans="2:29" x14ac:dyDescent="0.25">
      <c r="B5172" s="1">
        <f t="shared" si="331"/>
        <v>0</v>
      </c>
      <c r="D5172" s="95" t="str">
        <f t="shared" si="332"/>
        <v/>
      </c>
      <c r="E5172" s="69"/>
      <c r="F5172" s="70"/>
      <c r="G5172" s="4"/>
      <c r="H5172" s="71"/>
      <c r="I5172" s="71"/>
      <c r="J5172" s="70"/>
      <c r="K5172" s="70"/>
      <c r="L5172" s="70"/>
      <c r="M5172" s="70"/>
      <c r="N5172" s="70"/>
      <c r="O5172" s="70"/>
      <c r="P5172" s="70"/>
      <c r="Q5172" s="70"/>
      <c r="R5172" s="70"/>
      <c r="S5172" s="86"/>
      <c r="T5172" s="70"/>
      <c r="Z5172" s="68">
        <f t="shared" si="333"/>
        <v>1</v>
      </c>
      <c r="AC5172" s="1" t="str">
        <f t="shared" si="334"/>
        <v>1900</v>
      </c>
    </row>
    <row r="5173" spans="2:29" x14ac:dyDescent="0.25">
      <c r="B5173" s="1">
        <f t="shared" si="331"/>
        <v>0</v>
      </c>
      <c r="D5173" s="95" t="str">
        <f t="shared" si="332"/>
        <v/>
      </c>
      <c r="E5173" s="69"/>
      <c r="F5173" s="70"/>
      <c r="G5173" s="4"/>
      <c r="H5173" s="71"/>
      <c r="I5173" s="71"/>
      <c r="J5173" s="70"/>
      <c r="K5173" s="70"/>
      <c r="L5173" s="70"/>
      <c r="M5173" s="70"/>
      <c r="N5173" s="70"/>
      <c r="O5173" s="70"/>
      <c r="P5173" s="70"/>
      <c r="Q5173" s="70"/>
      <c r="R5173" s="70"/>
      <c r="S5173" s="86"/>
      <c r="T5173" s="70"/>
      <c r="Z5173" s="68">
        <f t="shared" si="333"/>
        <v>1</v>
      </c>
      <c r="AC5173" s="1" t="str">
        <f t="shared" si="334"/>
        <v>1900</v>
      </c>
    </row>
    <row r="5174" spans="2:29" x14ac:dyDescent="0.25">
      <c r="B5174" s="1">
        <f t="shared" si="331"/>
        <v>0</v>
      </c>
      <c r="D5174" s="95" t="str">
        <f t="shared" si="332"/>
        <v/>
      </c>
      <c r="E5174" s="69"/>
      <c r="F5174" s="70"/>
      <c r="G5174" s="4"/>
      <c r="H5174" s="71"/>
      <c r="I5174" s="71"/>
      <c r="J5174" s="70"/>
      <c r="K5174" s="70"/>
      <c r="L5174" s="70"/>
      <c r="M5174" s="70"/>
      <c r="N5174" s="70"/>
      <c r="O5174" s="70"/>
      <c r="P5174" s="70"/>
      <c r="Q5174" s="70"/>
      <c r="R5174" s="70"/>
      <c r="S5174" s="86"/>
      <c r="T5174" s="70"/>
      <c r="Z5174" s="68">
        <f t="shared" si="333"/>
        <v>1</v>
      </c>
      <c r="AC5174" s="1" t="str">
        <f t="shared" si="334"/>
        <v>1900</v>
      </c>
    </row>
    <row r="5175" spans="2:29" x14ac:dyDescent="0.25">
      <c r="B5175" s="1">
        <f t="shared" si="331"/>
        <v>0</v>
      </c>
      <c r="D5175" s="95" t="str">
        <f t="shared" si="332"/>
        <v/>
      </c>
      <c r="E5175" s="69"/>
      <c r="F5175" s="70"/>
      <c r="G5175" s="4"/>
      <c r="H5175" s="71"/>
      <c r="I5175" s="71"/>
      <c r="J5175" s="70"/>
      <c r="K5175" s="70"/>
      <c r="L5175" s="70"/>
      <c r="M5175" s="70"/>
      <c r="N5175" s="70"/>
      <c r="O5175" s="70"/>
      <c r="P5175" s="70"/>
      <c r="Q5175" s="70"/>
      <c r="R5175" s="70"/>
      <c r="S5175" s="86"/>
      <c r="T5175" s="70"/>
      <c r="Z5175" s="68">
        <f t="shared" si="333"/>
        <v>1</v>
      </c>
      <c r="AC5175" s="1" t="str">
        <f t="shared" si="334"/>
        <v>1900</v>
      </c>
    </row>
    <row r="5176" spans="2:29" x14ac:dyDescent="0.25">
      <c r="B5176" s="1">
        <f t="shared" si="331"/>
        <v>0</v>
      </c>
      <c r="D5176" s="95" t="str">
        <f t="shared" si="332"/>
        <v/>
      </c>
      <c r="E5176" s="69"/>
      <c r="F5176" s="70"/>
      <c r="G5176" s="4"/>
      <c r="H5176" s="71"/>
      <c r="I5176" s="71"/>
      <c r="J5176" s="70"/>
      <c r="K5176" s="70"/>
      <c r="L5176" s="70"/>
      <c r="M5176" s="70"/>
      <c r="N5176" s="70"/>
      <c r="O5176" s="70"/>
      <c r="P5176" s="70"/>
      <c r="Q5176" s="70"/>
      <c r="R5176" s="70"/>
      <c r="S5176" s="86"/>
      <c r="T5176" s="70"/>
      <c r="Z5176" s="68">
        <f t="shared" si="333"/>
        <v>1</v>
      </c>
      <c r="AC5176" s="1" t="str">
        <f t="shared" si="334"/>
        <v>1900</v>
      </c>
    </row>
    <row r="5177" spans="2:29" x14ac:dyDescent="0.25">
      <c r="B5177" s="1">
        <f t="shared" si="331"/>
        <v>0</v>
      </c>
      <c r="D5177" s="95" t="str">
        <f t="shared" si="332"/>
        <v/>
      </c>
      <c r="E5177" s="69"/>
      <c r="F5177" s="70"/>
      <c r="G5177" s="4"/>
      <c r="H5177" s="71"/>
      <c r="I5177" s="71"/>
      <c r="J5177" s="70"/>
      <c r="K5177" s="70"/>
      <c r="L5177" s="70"/>
      <c r="M5177" s="70"/>
      <c r="N5177" s="70"/>
      <c r="O5177" s="70"/>
      <c r="P5177" s="70"/>
      <c r="Q5177" s="70"/>
      <c r="R5177" s="70"/>
      <c r="S5177" s="86"/>
      <c r="T5177" s="70"/>
      <c r="Z5177" s="68">
        <f t="shared" si="333"/>
        <v>1</v>
      </c>
      <c r="AC5177" s="1" t="str">
        <f t="shared" si="334"/>
        <v>1900</v>
      </c>
    </row>
    <row r="5178" spans="2:29" x14ac:dyDescent="0.25">
      <c r="B5178" s="1">
        <f t="shared" si="331"/>
        <v>0</v>
      </c>
      <c r="D5178" s="95" t="str">
        <f t="shared" si="332"/>
        <v/>
      </c>
      <c r="E5178" s="69"/>
      <c r="F5178" s="70"/>
      <c r="G5178" s="4"/>
      <c r="H5178" s="71"/>
      <c r="I5178" s="71"/>
      <c r="J5178" s="70"/>
      <c r="K5178" s="70"/>
      <c r="L5178" s="70"/>
      <c r="M5178" s="70"/>
      <c r="N5178" s="70"/>
      <c r="O5178" s="70"/>
      <c r="P5178" s="70"/>
      <c r="Q5178" s="70"/>
      <c r="R5178" s="70"/>
      <c r="S5178" s="86"/>
      <c r="T5178" s="70"/>
      <c r="Z5178" s="68">
        <f t="shared" si="333"/>
        <v>1</v>
      </c>
      <c r="AC5178" s="1" t="str">
        <f t="shared" si="334"/>
        <v>1900</v>
      </c>
    </row>
    <row r="5179" spans="2:29" x14ac:dyDescent="0.25">
      <c r="B5179" s="1">
        <f t="shared" si="331"/>
        <v>0</v>
      </c>
      <c r="D5179" s="95" t="str">
        <f t="shared" si="332"/>
        <v/>
      </c>
      <c r="E5179" s="69"/>
      <c r="F5179" s="70"/>
      <c r="G5179" s="4"/>
      <c r="H5179" s="71"/>
      <c r="I5179" s="71"/>
      <c r="J5179" s="70"/>
      <c r="K5179" s="70"/>
      <c r="L5179" s="70"/>
      <c r="M5179" s="70"/>
      <c r="N5179" s="70"/>
      <c r="O5179" s="70"/>
      <c r="P5179" s="70"/>
      <c r="Q5179" s="70"/>
      <c r="R5179" s="70"/>
      <c r="S5179" s="86"/>
      <c r="T5179" s="70"/>
      <c r="Z5179" s="68">
        <f t="shared" si="333"/>
        <v>1</v>
      </c>
      <c r="AC5179" s="1" t="str">
        <f t="shared" si="334"/>
        <v>1900</v>
      </c>
    </row>
    <row r="5180" spans="2:29" x14ac:dyDescent="0.25">
      <c r="B5180" s="1">
        <f t="shared" si="331"/>
        <v>0</v>
      </c>
      <c r="D5180" s="95" t="str">
        <f t="shared" si="332"/>
        <v/>
      </c>
      <c r="E5180" s="69"/>
      <c r="F5180" s="70"/>
      <c r="G5180" s="4"/>
      <c r="H5180" s="71"/>
      <c r="I5180" s="71"/>
      <c r="J5180" s="70"/>
      <c r="K5180" s="70"/>
      <c r="L5180" s="70"/>
      <c r="M5180" s="70"/>
      <c r="N5180" s="70"/>
      <c r="O5180" s="70"/>
      <c r="P5180" s="70"/>
      <c r="Q5180" s="70"/>
      <c r="R5180" s="70"/>
      <c r="S5180" s="86"/>
      <c r="T5180" s="70"/>
      <c r="Z5180" s="68">
        <f t="shared" si="333"/>
        <v>1</v>
      </c>
      <c r="AC5180" s="1" t="str">
        <f t="shared" si="334"/>
        <v>1900</v>
      </c>
    </row>
    <row r="5181" spans="2:29" x14ac:dyDescent="0.25">
      <c r="B5181" s="1">
        <f t="shared" si="331"/>
        <v>0</v>
      </c>
      <c r="D5181" s="95" t="str">
        <f t="shared" si="332"/>
        <v/>
      </c>
      <c r="E5181" s="69"/>
      <c r="F5181" s="70"/>
      <c r="G5181" s="4"/>
      <c r="H5181" s="71"/>
      <c r="I5181" s="71"/>
      <c r="J5181" s="70"/>
      <c r="K5181" s="70"/>
      <c r="L5181" s="70"/>
      <c r="M5181" s="70"/>
      <c r="N5181" s="70"/>
      <c r="O5181" s="70"/>
      <c r="P5181" s="70"/>
      <c r="Q5181" s="70"/>
      <c r="R5181" s="70"/>
      <c r="S5181" s="86"/>
      <c r="T5181" s="70"/>
      <c r="Z5181" s="68">
        <f t="shared" si="333"/>
        <v>1</v>
      </c>
      <c r="AC5181" s="1" t="str">
        <f t="shared" si="334"/>
        <v>1900</v>
      </c>
    </row>
    <row r="5182" spans="2:29" x14ac:dyDescent="0.25">
      <c r="B5182" s="1">
        <f t="shared" si="331"/>
        <v>0</v>
      </c>
      <c r="D5182" s="95" t="str">
        <f t="shared" si="332"/>
        <v/>
      </c>
      <c r="E5182" s="69"/>
      <c r="F5182" s="70"/>
      <c r="G5182" s="4"/>
      <c r="H5182" s="71"/>
      <c r="I5182" s="71"/>
      <c r="J5182" s="70"/>
      <c r="K5182" s="70"/>
      <c r="L5182" s="70"/>
      <c r="M5182" s="70"/>
      <c r="N5182" s="70"/>
      <c r="O5182" s="70"/>
      <c r="P5182" s="70"/>
      <c r="Q5182" s="70"/>
      <c r="R5182" s="70"/>
      <c r="S5182" s="86"/>
      <c r="T5182" s="70"/>
      <c r="Z5182" s="68">
        <f t="shared" si="333"/>
        <v>1</v>
      </c>
      <c r="AC5182" s="1" t="str">
        <f t="shared" si="334"/>
        <v>1900</v>
      </c>
    </row>
    <row r="5183" spans="2:29" x14ac:dyDescent="0.25">
      <c r="B5183" s="1">
        <f t="shared" si="331"/>
        <v>0</v>
      </c>
      <c r="D5183" s="95" t="str">
        <f t="shared" si="332"/>
        <v/>
      </c>
      <c r="E5183" s="69"/>
      <c r="F5183" s="70"/>
      <c r="G5183" s="4"/>
      <c r="H5183" s="71"/>
      <c r="I5183" s="71"/>
      <c r="J5183" s="70"/>
      <c r="K5183" s="70"/>
      <c r="L5183" s="70"/>
      <c r="M5183" s="70"/>
      <c r="N5183" s="70"/>
      <c r="O5183" s="70"/>
      <c r="P5183" s="70"/>
      <c r="Q5183" s="70"/>
      <c r="R5183" s="70"/>
      <c r="S5183" s="86"/>
      <c r="T5183" s="70"/>
      <c r="Z5183" s="68">
        <f t="shared" si="333"/>
        <v>1</v>
      </c>
      <c r="AC5183" s="1" t="str">
        <f t="shared" si="334"/>
        <v>1900</v>
      </c>
    </row>
    <row r="5184" spans="2:29" x14ac:dyDescent="0.25">
      <c r="B5184" s="1">
        <f t="shared" si="331"/>
        <v>0</v>
      </c>
      <c r="D5184" s="95" t="str">
        <f t="shared" si="332"/>
        <v/>
      </c>
      <c r="E5184" s="69"/>
      <c r="F5184" s="70"/>
      <c r="G5184" s="4"/>
      <c r="H5184" s="71"/>
      <c r="I5184" s="71"/>
      <c r="J5184" s="70"/>
      <c r="K5184" s="70"/>
      <c r="L5184" s="70"/>
      <c r="M5184" s="70"/>
      <c r="N5184" s="70"/>
      <c r="O5184" s="70"/>
      <c r="P5184" s="70"/>
      <c r="Q5184" s="70"/>
      <c r="R5184" s="70"/>
      <c r="S5184" s="86"/>
      <c r="T5184" s="70"/>
      <c r="Z5184" s="68">
        <f t="shared" si="333"/>
        <v>1</v>
      </c>
      <c r="AC5184" s="1" t="str">
        <f t="shared" si="334"/>
        <v>1900</v>
      </c>
    </row>
    <row r="5185" spans="2:29" x14ac:dyDescent="0.25">
      <c r="B5185" s="1">
        <f t="shared" si="331"/>
        <v>0</v>
      </c>
      <c r="D5185" s="95" t="str">
        <f t="shared" si="332"/>
        <v/>
      </c>
      <c r="E5185" s="69"/>
      <c r="F5185" s="70"/>
      <c r="G5185" s="4"/>
      <c r="H5185" s="71"/>
      <c r="I5185" s="71"/>
      <c r="J5185" s="70"/>
      <c r="K5185" s="70"/>
      <c r="L5185" s="70"/>
      <c r="M5185" s="70"/>
      <c r="N5185" s="70"/>
      <c r="O5185" s="70"/>
      <c r="P5185" s="70"/>
      <c r="Q5185" s="70"/>
      <c r="R5185" s="70"/>
      <c r="S5185" s="86"/>
      <c r="T5185" s="70"/>
      <c r="Z5185" s="68">
        <f t="shared" si="333"/>
        <v>1</v>
      </c>
      <c r="AC5185" s="1" t="str">
        <f t="shared" si="334"/>
        <v>1900</v>
      </c>
    </row>
    <row r="5186" spans="2:29" x14ac:dyDescent="0.25">
      <c r="B5186" s="1">
        <f t="shared" si="331"/>
        <v>0</v>
      </c>
      <c r="D5186" s="95" t="str">
        <f t="shared" si="332"/>
        <v/>
      </c>
      <c r="E5186" s="69"/>
      <c r="F5186" s="70"/>
      <c r="G5186" s="4"/>
      <c r="H5186" s="71"/>
      <c r="I5186" s="71"/>
      <c r="J5186" s="70"/>
      <c r="K5186" s="70"/>
      <c r="L5186" s="70"/>
      <c r="M5186" s="70"/>
      <c r="N5186" s="70"/>
      <c r="O5186" s="70"/>
      <c r="P5186" s="70"/>
      <c r="Q5186" s="70"/>
      <c r="R5186" s="70"/>
      <c r="S5186" s="86"/>
      <c r="T5186" s="70"/>
      <c r="Z5186" s="68">
        <f t="shared" si="333"/>
        <v>1</v>
      </c>
      <c r="AC5186" s="1" t="str">
        <f t="shared" si="334"/>
        <v>1900</v>
      </c>
    </row>
    <row r="5187" spans="2:29" x14ac:dyDescent="0.25">
      <c r="B5187" s="1">
        <f t="shared" si="331"/>
        <v>0</v>
      </c>
      <c r="D5187" s="95" t="str">
        <f t="shared" si="332"/>
        <v/>
      </c>
      <c r="E5187" s="69"/>
      <c r="F5187" s="70"/>
      <c r="G5187" s="4"/>
      <c r="H5187" s="71"/>
      <c r="I5187" s="71"/>
      <c r="J5187" s="70"/>
      <c r="K5187" s="70"/>
      <c r="L5187" s="70"/>
      <c r="M5187" s="70"/>
      <c r="N5187" s="70"/>
      <c r="O5187" s="70"/>
      <c r="P5187" s="70"/>
      <c r="Q5187" s="70"/>
      <c r="R5187" s="70"/>
      <c r="S5187" s="86"/>
      <c r="T5187" s="70"/>
      <c r="Z5187" s="68">
        <f t="shared" si="333"/>
        <v>1</v>
      </c>
      <c r="AC5187" s="1" t="str">
        <f t="shared" si="334"/>
        <v>1900</v>
      </c>
    </row>
    <row r="5188" spans="2:29" x14ac:dyDescent="0.25">
      <c r="B5188" s="1">
        <f t="shared" ref="B5188:B5251" si="335">IF($B$1=YEAR(Z5188),D5188,0)</f>
        <v>0</v>
      </c>
      <c r="D5188" s="95" t="str">
        <f t="shared" ref="D5188:D5251" si="336">IF(Z5188&lt;&gt;$Y$2,IF(YEAR(Z5188)=YEAR(Z5187),D5187+1,1),"")</f>
        <v/>
      </c>
      <c r="E5188" s="69"/>
      <c r="F5188" s="70"/>
      <c r="G5188" s="4"/>
      <c r="H5188" s="71"/>
      <c r="I5188" s="71"/>
      <c r="J5188" s="70"/>
      <c r="K5188" s="70"/>
      <c r="L5188" s="70"/>
      <c r="M5188" s="70"/>
      <c r="N5188" s="70"/>
      <c r="O5188" s="70"/>
      <c r="P5188" s="70"/>
      <c r="Q5188" s="70"/>
      <c r="R5188" s="70"/>
      <c r="S5188" s="86"/>
      <c r="T5188" s="70"/>
      <c r="Z5188" s="68">
        <f t="shared" ref="Z5188:Z5251" si="337">IF(CONCATENATE(F5188,F5189,F5190,F5191,F5192,F5193)&lt;&gt;"",IF(AND(E5188&lt;&gt;0,ISNUMBER(E5188)=TRUE),E5188,Z5187),$Y$2)</f>
        <v>1</v>
      </c>
      <c r="AC5188" s="1" t="str">
        <f t="shared" si="334"/>
        <v>1900</v>
      </c>
    </row>
    <row r="5189" spans="2:29" x14ac:dyDescent="0.25">
      <c r="B5189" s="1">
        <f t="shared" si="335"/>
        <v>0</v>
      </c>
      <c r="D5189" s="95" t="str">
        <f t="shared" si="336"/>
        <v/>
      </c>
      <c r="E5189" s="69"/>
      <c r="F5189" s="70"/>
      <c r="G5189" s="4"/>
      <c r="H5189" s="71"/>
      <c r="I5189" s="71"/>
      <c r="J5189" s="70"/>
      <c r="K5189" s="70"/>
      <c r="L5189" s="70"/>
      <c r="M5189" s="70"/>
      <c r="N5189" s="70"/>
      <c r="O5189" s="70"/>
      <c r="P5189" s="70"/>
      <c r="Q5189" s="70"/>
      <c r="R5189" s="70"/>
      <c r="S5189" s="86"/>
      <c r="T5189" s="70"/>
      <c r="Z5189" s="68">
        <f t="shared" si="337"/>
        <v>1</v>
      </c>
      <c r="AC5189" s="1" t="str">
        <f t="shared" ref="AC5189:AC5252" si="338">YEAR(Z5189)&amp;F5189&amp;G5189</f>
        <v>1900</v>
      </c>
    </row>
    <row r="5190" spans="2:29" x14ac:dyDescent="0.25">
      <c r="B5190" s="1">
        <f t="shared" si="335"/>
        <v>0</v>
      </c>
      <c r="D5190" s="95" t="str">
        <f t="shared" si="336"/>
        <v/>
      </c>
      <c r="E5190" s="69"/>
      <c r="F5190" s="70"/>
      <c r="G5190" s="4"/>
      <c r="H5190" s="71"/>
      <c r="I5190" s="71"/>
      <c r="J5190" s="70"/>
      <c r="K5190" s="70"/>
      <c r="L5190" s="70"/>
      <c r="M5190" s="70"/>
      <c r="N5190" s="70"/>
      <c r="O5190" s="70"/>
      <c r="P5190" s="70"/>
      <c r="Q5190" s="70"/>
      <c r="R5190" s="70"/>
      <c r="S5190" s="86"/>
      <c r="T5190" s="70"/>
      <c r="Z5190" s="68">
        <f t="shared" si="337"/>
        <v>1</v>
      </c>
      <c r="AC5190" s="1" t="str">
        <f t="shared" si="338"/>
        <v>1900</v>
      </c>
    </row>
    <row r="5191" spans="2:29" x14ac:dyDescent="0.25">
      <c r="B5191" s="1">
        <f t="shared" si="335"/>
        <v>0</v>
      </c>
      <c r="D5191" s="95" t="str">
        <f t="shared" si="336"/>
        <v/>
      </c>
      <c r="E5191" s="69"/>
      <c r="F5191" s="70"/>
      <c r="G5191" s="4"/>
      <c r="H5191" s="71"/>
      <c r="I5191" s="71"/>
      <c r="J5191" s="70"/>
      <c r="K5191" s="70"/>
      <c r="L5191" s="70"/>
      <c r="M5191" s="70"/>
      <c r="N5191" s="70"/>
      <c r="O5191" s="70"/>
      <c r="P5191" s="70"/>
      <c r="Q5191" s="70"/>
      <c r="R5191" s="70"/>
      <c r="S5191" s="86"/>
      <c r="T5191" s="70"/>
      <c r="Z5191" s="68">
        <f t="shared" si="337"/>
        <v>1</v>
      </c>
      <c r="AC5191" s="1" t="str">
        <f t="shared" si="338"/>
        <v>1900</v>
      </c>
    </row>
    <row r="5192" spans="2:29" x14ac:dyDescent="0.25">
      <c r="B5192" s="1">
        <f t="shared" si="335"/>
        <v>0</v>
      </c>
      <c r="D5192" s="95" t="str">
        <f t="shared" si="336"/>
        <v/>
      </c>
      <c r="E5192" s="69"/>
      <c r="F5192" s="70"/>
      <c r="G5192" s="4"/>
      <c r="H5192" s="71"/>
      <c r="I5192" s="71"/>
      <c r="J5192" s="70"/>
      <c r="K5192" s="70"/>
      <c r="L5192" s="70"/>
      <c r="M5192" s="70"/>
      <c r="N5192" s="70"/>
      <c r="O5192" s="70"/>
      <c r="P5192" s="70"/>
      <c r="Q5192" s="70"/>
      <c r="R5192" s="70"/>
      <c r="S5192" s="86"/>
      <c r="T5192" s="70"/>
      <c r="Z5192" s="68">
        <f t="shared" si="337"/>
        <v>1</v>
      </c>
      <c r="AC5192" s="1" t="str">
        <f t="shared" si="338"/>
        <v>1900</v>
      </c>
    </row>
    <row r="5193" spans="2:29" x14ac:dyDescent="0.25">
      <c r="B5193" s="1">
        <f t="shared" si="335"/>
        <v>0</v>
      </c>
      <c r="D5193" s="95" t="str">
        <f t="shared" si="336"/>
        <v/>
      </c>
      <c r="E5193" s="69"/>
      <c r="F5193" s="70"/>
      <c r="G5193" s="4"/>
      <c r="H5193" s="71"/>
      <c r="I5193" s="71"/>
      <c r="J5193" s="70"/>
      <c r="K5193" s="70"/>
      <c r="L5193" s="70"/>
      <c r="M5193" s="70"/>
      <c r="N5193" s="70"/>
      <c r="O5193" s="70"/>
      <c r="P5193" s="70"/>
      <c r="Q5193" s="70"/>
      <c r="R5193" s="70"/>
      <c r="S5193" s="86"/>
      <c r="T5193" s="70"/>
      <c r="Z5193" s="68">
        <f t="shared" si="337"/>
        <v>1</v>
      </c>
      <c r="AC5193" s="1" t="str">
        <f t="shared" si="338"/>
        <v>1900</v>
      </c>
    </row>
    <row r="5194" spans="2:29" x14ac:dyDescent="0.25">
      <c r="B5194" s="1">
        <f t="shared" si="335"/>
        <v>0</v>
      </c>
      <c r="D5194" s="95" t="str">
        <f t="shared" si="336"/>
        <v/>
      </c>
      <c r="E5194" s="69"/>
      <c r="F5194" s="70"/>
      <c r="G5194" s="4"/>
      <c r="H5194" s="71"/>
      <c r="I5194" s="71"/>
      <c r="J5194" s="70"/>
      <c r="K5194" s="70"/>
      <c r="L5194" s="70"/>
      <c r="M5194" s="70"/>
      <c r="N5194" s="70"/>
      <c r="O5194" s="70"/>
      <c r="P5194" s="70"/>
      <c r="Q5194" s="70"/>
      <c r="R5194" s="70"/>
      <c r="S5194" s="86"/>
      <c r="T5194" s="70"/>
      <c r="Z5194" s="68">
        <f t="shared" si="337"/>
        <v>1</v>
      </c>
      <c r="AC5194" s="1" t="str">
        <f t="shared" si="338"/>
        <v>1900</v>
      </c>
    </row>
    <row r="5195" spans="2:29" x14ac:dyDescent="0.25">
      <c r="B5195" s="1">
        <f t="shared" si="335"/>
        <v>0</v>
      </c>
      <c r="D5195" s="95" t="str">
        <f t="shared" si="336"/>
        <v/>
      </c>
      <c r="E5195" s="69"/>
      <c r="F5195" s="70"/>
      <c r="G5195" s="4"/>
      <c r="H5195" s="71"/>
      <c r="I5195" s="71"/>
      <c r="J5195" s="70"/>
      <c r="K5195" s="70"/>
      <c r="L5195" s="70"/>
      <c r="M5195" s="70"/>
      <c r="N5195" s="70"/>
      <c r="O5195" s="70"/>
      <c r="P5195" s="70"/>
      <c r="Q5195" s="70"/>
      <c r="R5195" s="70"/>
      <c r="S5195" s="86"/>
      <c r="T5195" s="70"/>
      <c r="Z5195" s="68">
        <f t="shared" si="337"/>
        <v>1</v>
      </c>
      <c r="AC5195" s="1" t="str">
        <f t="shared" si="338"/>
        <v>1900</v>
      </c>
    </row>
    <row r="5196" spans="2:29" x14ac:dyDescent="0.25">
      <c r="B5196" s="1">
        <f t="shared" si="335"/>
        <v>0</v>
      </c>
      <c r="D5196" s="95" t="str">
        <f t="shared" si="336"/>
        <v/>
      </c>
      <c r="E5196" s="69"/>
      <c r="F5196" s="70"/>
      <c r="G5196" s="4"/>
      <c r="H5196" s="71"/>
      <c r="I5196" s="71"/>
      <c r="J5196" s="70"/>
      <c r="K5196" s="70"/>
      <c r="L5196" s="70"/>
      <c r="M5196" s="70"/>
      <c r="N5196" s="70"/>
      <c r="O5196" s="70"/>
      <c r="P5196" s="70"/>
      <c r="Q5196" s="70"/>
      <c r="R5196" s="70"/>
      <c r="S5196" s="86"/>
      <c r="T5196" s="70"/>
      <c r="Z5196" s="68">
        <f t="shared" si="337"/>
        <v>1</v>
      </c>
      <c r="AC5196" s="1" t="str">
        <f t="shared" si="338"/>
        <v>1900</v>
      </c>
    </row>
    <row r="5197" spans="2:29" x14ac:dyDescent="0.25">
      <c r="B5197" s="1">
        <f t="shared" si="335"/>
        <v>0</v>
      </c>
      <c r="D5197" s="95" t="str">
        <f t="shared" si="336"/>
        <v/>
      </c>
      <c r="E5197" s="69"/>
      <c r="F5197" s="70"/>
      <c r="G5197" s="4"/>
      <c r="H5197" s="71"/>
      <c r="I5197" s="71"/>
      <c r="J5197" s="70"/>
      <c r="K5197" s="70"/>
      <c r="L5197" s="70"/>
      <c r="M5197" s="70"/>
      <c r="N5197" s="70"/>
      <c r="O5197" s="70"/>
      <c r="P5197" s="70"/>
      <c r="Q5197" s="70"/>
      <c r="R5197" s="70"/>
      <c r="S5197" s="86"/>
      <c r="T5197" s="70"/>
      <c r="Z5197" s="68">
        <f t="shared" si="337"/>
        <v>1</v>
      </c>
      <c r="AC5197" s="1" t="str">
        <f t="shared" si="338"/>
        <v>1900</v>
      </c>
    </row>
    <row r="5198" spans="2:29" x14ac:dyDescent="0.25">
      <c r="B5198" s="1">
        <f t="shared" si="335"/>
        <v>0</v>
      </c>
      <c r="D5198" s="95" t="str">
        <f t="shared" si="336"/>
        <v/>
      </c>
      <c r="E5198" s="69"/>
      <c r="F5198" s="70"/>
      <c r="G5198" s="4"/>
      <c r="H5198" s="71"/>
      <c r="I5198" s="71"/>
      <c r="J5198" s="70"/>
      <c r="K5198" s="70"/>
      <c r="L5198" s="70"/>
      <c r="M5198" s="70"/>
      <c r="N5198" s="70"/>
      <c r="O5198" s="70"/>
      <c r="P5198" s="70"/>
      <c r="Q5198" s="70"/>
      <c r="R5198" s="70"/>
      <c r="S5198" s="86"/>
      <c r="T5198" s="70"/>
      <c r="Z5198" s="68">
        <f t="shared" si="337"/>
        <v>1</v>
      </c>
      <c r="AC5198" s="1" t="str">
        <f t="shared" si="338"/>
        <v>1900</v>
      </c>
    </row>
    <row r="5199" spans="2:29" x14ac:dyDescent="0.25">
      <c r="B5199" s="1">
        <f t="shared" si="335"/>
        <v>0</v>
      </c>
      <c r="D5199" s="95" t="str">
        <f t="shared" si="336"/>
        <v/>
      </c>
      <c r="E5199" s="69"/>
      <c r="F5199" s="70"/>
      <c r="G5199" s="4"/>
      <c r="H5199" s="71"/>
      <c r="I5199" s="71"/>
      <c r="J5199" s="70"/>
      <c r="K5199" s="70"/>
      <c r="L5199" s="70"/>
      <c r="M5199" s="70"/>
      <c r="N5199" s="70"/>
      <c r="O5199" s="70"/>
      <c r="P5199" s="70"/>
      <c r="Q5199" s="70"/>
      <c r="R5199" s="70"/>
      <c r="S5199" s="86"/>
      <c r="T5199" s="70"/>
      <c r="Z5199" s="68">
        <f t="shared" si="337"/>
        <v>1</v>
      </c>
      <c r="AC5199" s="1" t="str">
        <f t="shared" si="338"/>
        <v>1900</v>
      </c>
    </row>
    <row r="5200" spans="2:29" x14ac:dyDescent="0.25">
      <c r="B5200" s="1">
        <f t="shared" si="335"/>
        <v>0</v>
      </c>
      <c r="D5200" s="95" t="str">
        <f t="shared" si="336"/>
        <v/>
      </c>
      <c r="E5200" s="69"/>
      <c r="F5200" s="70"/>
      <c r="G5200" s="4"/>
      <c r="H5200" s="71"/>
      <c r="I5200" s="71"/>
      <c r="J5200" s="70"/>
      <c r="K5200" s="70"/>
      <c r="L5200" s="70"/>
      <c r="M5200" s="70"/>
      <c r="N5200" s="70"/>
      <c r="O5200" s="70"/>
      <c r="P5200" s="70"/>
      <c r="Q5200" s="70"/>
      <c r="R5200" s="70"/>
      <c r="S5200" s="86"/>
      <c r="T5200" s="70"/>
      <c r="Z5200" s="68">
        <f t="shared" si="337"/>
        <v>1</v>
      </c>
      <c r="AC5200" s="1" t="str">
        <f t="shared" si="338"/>
        <v>1900</v>
      </c>
    </row>
    <row r="5201" spans="2:29" x14ac:dyDescent="0.25">
      <c r="B5201" s="1">
        <f t="shared" si="335"/>
        <v>0</v>
      </c>
      <c r="D5201" s="95" t="str">
        <f t="shared" si="336"/>
        <v/>
      </c>
      <c r="E5201" s="69"/>
      <c r="F5201" s="70"/>
      <c r="G5201" s="4"/>
      <c r="H5201" s="71"/>
      <c r="I5201" s="71"/>
      <c r="J5201" s="70"/>
      <c r="K5201" s="70"/>
      <c r="L5201" s="70"/>
      <c r="M5201" s="70"/>
      <c r="N5201" s="70"/>
      <c r="O5201" s="70"/>
      <c r="P5201" s="70"/>
      <c r="Q5201" s="70"/>
      <c r="R5201" s="70"/>
      <c r="S5201" s="86"/>
      <c r="T5201" s="70"/>
      <c r="Z5201" s="68">
        <f t="shared" si="337"/>
        <v>1</v>
      </c>
      <c r="AC5201" s="1" t="str">
        <f t="shared" si="338"/>
        <v>1900</v>
      </c>
    </row>
    <row r="5202" spans="2:29" x14ac:dyDescent="0.25">
      <c r="B5202" s="1">
        <f t="shared" si="335"/>
        <v>0</v>
      </c>
      <c r="D5202" s="95" t="str">
        <f t="shared" si="336"/>
        <v/>
      </c>
      <c r="E5202" s="69"/>
      <c r="F5202" s="70"/>
      <c r="G5202" s="4"/>
      <c r="H5202" s="71"/>
      <c r="I5202" s="71"/>
      <c r="J5202" s="70"/>
      <c r="K5202" s="70"/>
      <c r="L5202" s="70"/>
      <c r="M5202" s="70"/>
      <c r="N5202" s="70"/>
      <c r="O5202" s="70"/>
      <c r="P5202" s="70"/>
      <c r="Q5202" s="70"/>
      <c r="R5202" s="70"/>
      <c r="S5202" s="86"/>
      <c r="T5202" s="70"/>
      <c r="Z5202" s="68">
        <f t="shared" si="337"/>
        <v>1</v>
      </c>
      <c r="AC5202" s="1" t="str">
        <f t="shared" si="338"/>
        <v>1900</v>
      </c>
    </row>
    <row r="5203" spans="2:29" x14ac:dyDescent="0.25">
      <c r="B5203" s="1">
        <f t="shared" si="335"/>
        <v>0</v>
      </c>
      <c r="D5203" s="95" t="str">
        <f t="shared" si="336"/>
        <v/>
      </c>
      <c r="E5203" s="69"/>
      <c r="F5203" s="70"/>
      <c r="G5203" s="4"/>
      <c r="H5203" s="71"/>
      <c r="I5203" s="71"/>
      <c r="J5203" s="70"/>
      <c r="K5203" s="70"/>
      <c r="L5203" s="70"/>
      <c r="M5203" s="70"/>
      <c r="N5203" s="70"/>
      <c r="O5203" s="70"/>
      <c r="P5203" s="70"/>
      <c r="Q5203" s="70"/>
      <c r="R5203" s="70"/>
      <c r="S5203" s="86"/>
      <c r="T5203" s="70"/>
      <c r="Z5203" s="68">
        <f t="shared" si="337"/>
        <v>1</v>
      </c>
      <c r="AC5203" s="1" t="str">
        <f t="shared" si="338"/>
        <v>1900</v>
      </c>
    </row>
    <row r="5204" spans="2:29" x14ac:dyDescent="0.25">
      <c r="B5204" s="1">
        <f t="shared" si="335"/>
        <v>0</v>
      </c>
      <c r="D5204" s="95" t="str">
        <f t="shared" si="336"/>
        <v/>
      </c>
      <c r="E5204" s="69"/>
      <c r="F5204" s="70"/>
      <c r="G5204" s="4"/>
      <c r="H5204" s="71"/>
      <c r="I5204" s="71"/>
      <c r="J5204" s="70"/>
      <c r="K5204" s="70"/>
      <c r="L5204" s="70"/>
      <c r="M5204" s="70"/>
      <c r="N5204" s="70"/>
      <c r="O5204" s="70"/>
      <c r="P5204" s="70"/>
      <c r="Q5204" s="70"/>
      <c r="R5204" s="70"/>
      <c r="S5204" s="86"/>
      <c r="T5204" s="70"/>
      <c r="Z5204" s="68">
        <f t="shared" si="337"/>
        <v>1</v>
      </c>
      <c r="AC5204" s="1" t="str">
        <f t="shared" si="338"/>
        <v>1900</v>
      </c>
    </row>
    <row r="5205" spans="2:29" x14ac:dyDescent="0.25">
      <c r="B5205" s="1">
        <f t="shared" si="335"/>
        <v>0</v>
      </c>
      <c r="D5205" s="95" t="str">
        <f t="shared" si="336"/>
        <v/>
      </c>
      <c r="E5205" s="69"/>
      <c r="F5205" s="70"/>
      <c r="G5205" s="4"/>
      <c r="H5205" s="71"/>
      <c r="I5205" s="71"/>
      <c r="J5205" s="70"/>
      <c r="K5205" s="70"/>
      <c r="L5205" s="70"/>
      <c r="M5205" s="70"/>
      <c r="N5205" s="70"/>
      <c r="O5205" s="70"/>
      <c r="P5205" s="70"/>
      <c r="Q5205" s="70"/>
      <c r="R5205" s="70"/>
      <c r="S5205" s="86"/>
      <c r="T5205" s="70"/>
      <c r="Z5205" s="68">
        <f t="shared" si="337"/>
        <v>1</v>
      </c>
      <c r="AC5205" s="1" t="str">
        <f t="shared" si="338"/>
        <v>1900</v>
      </c>
    </row>
    <row r="5206" spans="2:29" x14ac:dyDescent="0.25">
      <c r="B5206" s="1">
        <f t="shared" si="335"/>
        <v>0</v>
      </c>
      <c r="D5206" s="95" t="str">
        <f t="shared" si="336"/>
        <v/>
      </c>
      <c r="E5206" s="69"/>
      <c r="F5206" s="70"/>
      <c r="G5206" s="4"/>
      <c r="H5206" s="71"/>
      <c r="I5206" s="71"/>
      <c r="J5206" s="70"/>
      <c r="K5206" s="70"/>
      <c r="L5206" s="70"/>
      <c r="M5206" s="70"/>
      <c r="N5206" s="70"/>
      <c r="O5206" s="70"/>
      <c r="P5206" s="70"/>
      <c r="Q5206" s="70"/>
      <c r="R5206" s="70"/>
      <c r="S5206" s="86"/>
      <c r="T5206" s="70"/>
      <c r="Z5206" s="68">
        <f t="shared" si="337"/>
        <v>1</v>
      </c>
      <c r="AC5206" s="1" t="str">
        <f t="shared" si="338"/>
        <v>1900</v>
      </c>
    </row>
    <row r="5207" spans="2:29" x14ac:dyDescent="0.25">
      <c r="B5207" s="1">
        <f t="shared" si="335"/>
        <v>0</v>
      </c>
      <c r="D5207" s="95" t="str">
        <f t="shared" si="336"/>
        <v/>
      </c>
      <c r="E5207" s="69"/>
      <c r="F5207" s="70"/>
      <c r="G5207" s="4"/>
      <c r="H5207" s="71"/>
      <c r="I5207" s="71"/>
      <c r="J5207" s="70"/>
      <c r="K5207" s="70"/>
      <c r="L5207" s="70"/>
      <c r="M5207" s="70"/>
      <c r="N5207" s="70"/>
      <c r="O5207" s="70"/>
      <c r="P5207" s="70"/>
      <c r="Q5207" s="70"/>
      <c r="R5207" s="70"/>
      <c r="S5207" s="86"/>
      <c r="T5207" s="70"/>
      <c r="Z5207" s="68">
        <f t="shared" si="337"/>
        <v>1</v>
      </c>
      <c r="AC5207" s="1" t="str">
        <f t="shared" si="338"/>
        <v>1900</v>
      </c>
    </row>
    <row r="5208" spans="2:29" x14ac:dyDescent="0.25">
      <c r="B5208" s="1">
        <f t="shared" si="335"/>
        <v>0</v>
      </c>
      <c r="D5208" s="95" t="str">
        <f t="shared" si="336"/>
        <v/>
      </c>
      <c r="E5208" s="69"/>
      <c r="F5208" s="70"/>
      <c r="G5208" s="4"/>
      <c r="H5208" s="71"/>
      <c r="I5208" s="71"/>
      <c r="J5208" s="70"/>
      <c r="K5208" s="70"/>
      <c r="L5208" s="70"/>
      <c r="M5208" s="70"/>
      <c r="N5208" s="70"/>
      <c r="O5208" s="70"/>
      <c r="P5208" s="70"/>
      <c r="Q5208" s="70"/>
      <c r="R5208" s="70"/>
      <c r="S5208" s="86"/>
      <c r="T5208" s="70"/>
      <c r="Z5208" s="68">
        <f t="shared" si="337"/>
        <v>1</v>
      </c>
      <c r="AC5208" s="1" t="str">
        <f t="shared" si="338"/>
        <v>1900</v>
      </c>
    </row>
    <row r="5209" spans="2:29" x14ac:dyDescent="0.25">
      <c r="B5209" s="1">
        <f t="shared" si="335"/>
        <v>0</v>
      </c>
      <c r="D5209" s="95" t="str">
        <f t="shared" si="336"/>
        <v/>
      </c>
      <c r="E5209" s="69"/>
      <c r="F5209" s="70"/>
      <c r="G5209" s="4"/>
      <c r="H5209" s="71"/>
      <c r="I5209" s="71"/>
      <c r="J5209" s="70"/>
      <c r="K5209" s="70"/>
      <c r="L5209" s="70"/>
      <c r="M5209" s="70"/>
      <c r="N5209" s="70"/>
      <c r="O5209" s="70"/>
      <c r="P5209" s="70"/>
      <c r="Q5209" s="70"/>
      <c r="R5209" s="70"/>
      <c r="S5209" s="86"/>
      <c r="T5209" s="70"/>
      <c r="Z5209" s="68">
        <f t="shared" si="337"/>
        <v>1</v>
      </c>
      <c r="AC5209" s="1" t="str">
        <f t="shared" si="338"/>
        <v>1900</v>
      </c>
    </row>
    <row r="5210" spans="2:29" x14ac:dyDescent="0.25">
      <c r="B5210" s="1">
        <f t="shared" si="335"/>
        <v>0</v>
      </c>
      <c r="D5210" s="95" t="str">
        <f t="shared" si="336"/>
        <v/>
      </c>
      <c r="E5210" s="69"/>
      <c r="F5210" s="70"/>
      <c r="G5210" s="4"/>
      <c r="H5210" s="71"/>
      <c r="I5210" s="71"/>
      <c r="J5210" s="70"/>
      <c r="K5210" s="70"/>
      <c r="L5210" s="70"/>
      <c r="M5210" s="70"/>
      <c r="N5210" s="70"/>
      <c r="O5210" s="70"/>
      <c r="P5210" s="70"/>
      <c r="Q5210" s="70"/>
      <c r="R5210" s="70"/>
      <c r="S5210" s="86"/>
      <c r="T5210" s="70"/>
      <c r="Z5210" s="68">
        <f t="shared" si="337"/>
        <v>1</v>
      </c>
      <c r="AC5210" s="1" t="str">
        <f t="shared" si="338"/>
        <v>1900</v>
      </c>
    </row>
    <row r="5211" spans="2:29" x14ac:dyDescent="0.25">
      <c r="B5211" s="1">
        <f t="shared" si="335"/>
        <v>0</v>
      </c>
      <c r="D5211" s="95" t="str">
        <f t="shared" si="336"/>
        <v/>
      </c>
      <c r="E5211" s="69"/>
      <c r="F5211" s="70"/>
      <c r="G5211" s="4"/>
      <c r="H5211" s="71"/>
      <c r="I5211" s="71"/>
      <c r="J5211" s="70"/>
      <c r="K5211" s="70"/>
      <c r="L5211" s="70"/>
      <c r="M5211" s="70"/>
      <c r="N5211" s="70"/>
      <c r="O5211" s="70"/>
      <c r="P5211" s="70"/>
      <c r="Q5211" s="70"/>
      <c r="R5211" s="70"/>
      <c r="S5211" s="86"/>
      <c r="T5211" s="70"/>
      <c r="Z5211" s="68">
        <f t="shared" si="337"/>
        <v>1</v>
      </c>
      <c r="AC5211" s="1" t="str">
        <f t="shared" si="338"/>
        <v>1900</v>
      </c>
    </row>
    <row r="5212" spans="2:29" x14ac:dyDescent="0.25">
      <c r="B5212" s="1">
        <f t="shared" si="335"/>
        <v>0</v>
      </c>
      <c r="D5212" s="95" t="str">
        <f t="shared" si="336"/>
        <v/>
      </c>
      <c r="E5212" s="69"/>
      <c r="F5212" s="70"/>
      <c r="G5212" s="4"/>
      <c r="H5212" s="71"/>
      <c r="I5212" s="71"/>
      <c r="J5212" s="70"/>
      <c r="K5212" s="70"/>
      <c r="L5212" s="70"/>
      <c r="M5212" s="70"/>
      <c r="N5212" s="70"/>
      <c r="O5212" s="70"/>
      <c r="P5212" s="70"/>
      <c r="Q5212" s="70"/>
      <c r="R5212" s="70"/>
      <c r="S5212" s="86"/>
      <c r="T5212" s="70"/>
      <c r="Z5212" s="68">
        <f t="shared" si="337"/>
        <v>1</v>
      </c>
      <c r="AC5212" s="1" t="str">
        <f t="shared" si="338"/>
        <v>1900</v>
      </c>
    </row>
    <row r="5213" spans="2:29" x14ac:dyDescent="0.25">
      <c r="B5213" s="1">
        <f t="shared" si="335"/>
        <v>0</v>
      </c>
      <c r="D5213" s="95" t="str">
        <f t="shared" si="336"/>
        <v/>
      </c>
      <c r="E5213" s="69"/>
      <c r="F5213" s="70"/>
      <c r="G5213" s="4"/>
      <c r="H5213" s="71"/>
      <c r="I5213" s="71"/>
      <c r="J5213" s="70"/>
      <c r="K5213" s="70"/>
      <c r="L5213" s="70"/>
      <c r="M5213" s="70"/>
      <c r="N5213" s="70"/>
      <c r="O5213" s="70"/>
      <c r="P5213" s="70"/>
      <c r="Q5213" s="70"/>
      <c r="R5213" s="70"/>
      <c r="S5213" s="86"/>
      <c r="T5213" s="70"/>
      <c r="Z5213" s="68">
        <f t="shared" si="337"/>
        <v>1</v>
      </c>
      <c r="AC5213" s="1" t="str">
        <f t="shared" si="338"/>
        <v>1900</v>
      </c>
    </row>
    <row r="5214" spans="2:29" x14ac:dyDescent="0.25">
      <c r="B5214" s="1">
        <f t="shared" si="335"/>
        <v>0</v>
      </c>
      <c r="D5214" s="95" t="str">
        <f t="shared" si="336"/>
        <v/>
      </c>
      <c r="E5214" s="69"/>
      <c r="F5214" s="70"/>
      <c r="G5214" s="4"/>
      <c r="H5214" s="71"/>
      <c r="I5214" s="71"/>
      <c r="J5214" s="70"/>
      <c r="K5214" s="70"/>
      <c r="L5214" s="70"/>
      <c r="M5214" s="70"/>
      <c r="N5214" s="70"/>
      <c r="O5214" s="70"/>
      <c r="P5214" s="70"/>
      <c r="Q5214" s="70"/>
      <c r="R5214" s="70"/>
      <c r="S5214" s="86"/>
      <c r="T5214" s="70"/>
      <c r="Z5214" s="68">
        <f t="shared" si="337"/>
        <v>1</v>
      </c>
      <c r="AC5214" s="1" t="str">
        <f t="shared" si="338"/>
        <v>1900</v>
      </c>
    </row>
    <row r="5215" spans="2:29" x14ac:dyDescent="0.25">
      <c r="B5215" s="1">
        <f t="shared" si="335"/>
        <v>0</v>
      </c>
      <c r="D5215" s="95" t="str">
        <f t="shared" si="336"/>
        <v/>
      </c>
      <c r="E5215" s="69"/>
      <c r="F5215" s="70"/>
      <c r="G5215" s="4"/>
      <c r="H5215" s="71"/>
      <c r="I5215" s="71"/>
      <c r="J5215" s="70"/>
      <c r="K5215" s="70"/>
      <c r="L5215" s="70"/>
      <c r="M5215" s="70"/>
      <c r="N5215" s="70"/>
      <c r="O5215" s="70"/>
      <c r="P5215" s="70"/>
      <c r="Q5215" s="70"/>
      <c r="R5215" s="70"/>
      <c r="S5215" s="86"/>
      <c r="T5215" s="70"/>
      <c r="Z5215" s="68">
        <f t="shared" si="337"/>
        <v>1</v>
      </c>
      <c r="AC5215" s="1" t="str">
        <f t="shared" si="338"/>
        <v>1900</v>
      </c>
    </row>
    <row r="5216" spans="2:29" x14ac:dyDescent="0.25">
      <c r="B5216" s="1">
        <f t="shared" si="335"/>
        <v>0</v>
      </c>
      <c r="D5216" s="95" t="str">
        <f t="shared" si="336"/>
        <v/>
      </c>
      <c r="E5216" s="69"/>
      <c r="F5216" s="70"/>
      <c r="G5216" s="4"/>
      <c r="H5216" s="71"/>
      <c r="I5216" s="71"/>
      <c r="J5216" s="70"/>
      <c r="K5216" s="70"/>
      <c r="L5216" s="70"/>
      <c r="M5216" s="70"/>
      <c r="N5216" s="70"/>
      <c r="O5216" s="70"/>
      <c r="P5216" s="70"/>
      <c r="Q5216" s="70"/>
      <c r="R5216" s="70"/>
      <c r="S5216" s="86"/>
      <c r="T5216" s="70"/>
      <c r="Z5216" s="68">
        <f t="shared" si="337"/>
        <v>1</v>
      </c>
      <c r="AC5216" s="1" t="str">
        <f t="shared" si="338"/>
        <v>1900</v>
      </c>
    </row>
    <row r="5217" spans="2:29" x14ac:dyDescent="0.25">
      <c r="B5217" s="1">
        <f t="shared" si="335"/>
        <v>0</v>
      </c>
      <c r="D5217" s="95" t="str">
        <f t="shared" si="336"/>
        <v/>
      </c>
      <c r="E5217" s="69"/>
      <c r="F5217" s="70"/>
      <c r="G5217" s="4"/>
      <c r="H5217" s="71"/>
      <c r="I5217" s="71"/>
      <c r="J5217" s="70"/>
      <c r="K5217" s="70"/>
      <c r="L5217" s="70"/>
      <c r="M5217" s="70"/>
      <c r="N5217" s="70"/>
      <c r="O5217" s="70"/>
      <c r="P5217" s="70"/>
      <c r="Q5217" s="70"/>
      <c r="R5217" s="70"/>
      <c r="S5217" s="86"/>
      <c r="T5217" s="70"/>
      <c r="Z5217" s="68">
        <f t="shared" si="337"/>
        <v>1</v>
      </c>
      <c r="AC5217" s="1" t="str">
        <f t="shared" si="338"/>
        <v>1900</v>
      </c>
    </row>
    <row r="5218" spans="2:29" x14ac:dyDescent="0.25">
      <c r="B5218" s="1">
        <f t="shared" si="335"/>
        <v>0</v>
      </c>
      <c r="D5218" s="95" t="str">
        <f t="shared" si="336"/>
        <v/>
      </c>
      <c r="E5218" s="69"/>
      <c r="F5218" s="70"/>
      <c r="G5218" s="4"/>
      <c r="H5218" s="71"/>
      <c r="I5218" s="71"/>
      <c r="J5218" s="70"/>
      <c r="K5218" s="70"/>
      <c r="L5218" s="70"/>
      <c r="M5218" s="70"/>
      <c r="N5218" s="70"/>
      <c r="O5218" s="70"/>
      <c r="P5218" s="70"/>
      <c r="Q5218" s="70"/>
      <c r="R5218" s="70"/>
      <c r="S5218" s="86"/>
      <c r="T5218" s="70"/>
      <c r="Z5218" s="68">
        <f t="shared" si="337"/>
        <v>1</v>
      </c>
      <c r="AC5218" s="1" t="str">
        <f t="shared" si="338"/>
        <v>1900</v>
      </c>
    </row>
    <row r="5219" spans="2:29" x14ac:dyDescent="0.25">
      <c r="B5219" s="1">
        <f t="shared" si="335"/>
        <v>0</v>
      </c>
      <c r="D5219" s="95" t="str">
        <f t="shared" si="336"/>
        <v/>
      </c>
      <c r="E5219" s="69"/>
      <c r="F5219" s="70"/>
      <c r="G5219" s="4"/>
      <c r="H5219" s="71"/>
      <c r="I5219" s="71"/>
      <c r="J5219" s="70"/>
      <c r="K5219" s="70"/>
      <c r="L5219" s="70"/>
      <c r="M5219" s="70"/>
      <c r="N5219" s="70"/>
      <c r="O5219" s="70"/>
      <c r="P5219" s="70"/>
      <c r="Q5219" s="70"/>
      <c r="R5219" s="70"/>
      <c r="S5219" s="86"/>
      <c r="T5219" s="70"/>
      <c r="Z5219" s="68">
        <f t="shared" si="337"/>
        <v>1</v>
      </c>
      <c r="AC5219" s="1" t="str">
        <f t="shared" si="338"/>
        <v>1900</v>
      </c>
    </row>
    <row r="5220" spans="2:29" x14ac:dyDescent="0.25">
      <c r="B5220" s="1">
        <f t="shared" si="335"/>
        <v>0</v>
      </c>
      <c r="D5220" s="95" t="str">
        <f t="shared" si="336"/>
        <v/>
      </c>
      <c r="E5220" s="69"/>
      <c r="F5220" s="70"/>
      <c r="G5220" s="4"/>
      <c r="H5220" s="71"/>
      <c r="I5220" s="71"/>
      <c r="J5220" s="70"/>
      <c r="K5220" s="70"/>
      <c r="L5220" s="70"/>
      <c r="M5220" s="70"/>
      <c r="N5220" s="70"/>
      <c r="O5220" s="70"/>
      <c r="P5220" s="70"/>
      <c r="Q5220" s="70"/>
      <c r="R5220" s="70"/>
      <c r="S5220" s="86"/>
      <c r="T5220" s="70"/>
      <c r="Z5220" s="68">
        <f t="shared" si="337"/>
        <v>1</v>
      </c>
      <c r="AC5220" s="1" t="str">
        <f t="shared" si="338"/>
        <v>1900</v>
      </c>
    </row>
    <row r="5221" spans="2:29" x14ac:dyDescent="0.25">
      <c r="B5221" s="1">
        <f t="shared" si="335"/>
        <v>0</v>
      </c>
      <c r="D5221" s="95" t="str">
        <f t="shared" si="336"/>
        <v/>
      </c>
      <c r="E5221" s="69"/>
      <c r="F5221" s="70"/>
      <c r="G5221" s="4"/>
      <c r="H5221" s="71"/>
      <c r="I5221" s="71"/>
      <c r="J5221" s="70"/>
      <c r="K5221" s="70"/>
      <c r="L5221" s="70"/>
      <c r="M5221" s="70"/>
      <c r="N5221" s="70"/>
      <c r="O5221" s="70"/>
      <c r="P5221" s="70"/>
      <c r="Q5221" s="70"/>
      <c r="R5221" s="70"/>
      <c r="S5221" s="86"/>
      <c r="T5221" s="70"/>
      <c r="Z5221" s="68">
        <f t="shared" si="337"/>
        <v>1</v>
      </c>
      <c r="AC5221" s="1" t="str">
        <f t="shared" si="338"/>
        <v>1900</v>
      </c>
    </row>
    <row r="5222" spans="2:29" x14ac:dyDescent="0.25">
      <c r="B5222" s="1">
        <f t="shared" si="335"/>
        <v>0</v>
      </c>
      <c r="D5222" s="95" t="str">
        <f t="shared" si="336"/>
        <v/>
      </c>
      <c r="E5222" s="69"/>
      <c r="F5222" s="70"/>
      <c r="G5222" s="4"/>
      <c r="H5222" s="71"/>
      <c r="I5222" s="71"/>
      <c r="J5222" s="70"/>
      <c r="K5222" s="70"/>
      <c r="L5222" s="70"/>
      <c r="M5222" s="70"/>
      <c r="N5222" s="70"/>
      <c r="O5222" s="70"/>
      <c r="P5222" s="70"/>
      <c r="Q5222" s="70"/>
      <c r="R5222" s="70"/>
      <c r="S5222" s="86"/>
      <c r="T5222" s="70"/>
      <c r="Z5222" s="68">
        <f t="shared" si="337"/>
        <v>1</v>
      </c>
      <c r="AC5222" s="1" t="str">
        <f t="shared" si="338"/>
        <v>1900</v>
      </c>
    </row>
    <row r="5223" spans="2:29" x14ac:dyDescent="0.25">
      <c r="B5223" s="1">
        <f t="shared" si="335"/>
        <v>0</v>
      </c>
      <c r="D5223" s="95" t="str">
        <f t="shared" si="336"/>
        <v/>
      </c>
      <c r="E5223" s="69"/>
      <c r="F5223" s="70"/>
      <c r="G5223" s="4"/>
      <c r="H5223" s="71"/>
      <c r="I5223" s="71"/>
      <c r="J5223" s="70"/>
      <c r="K5223" s="70"/>
      <c r="L5223" s="70"/>
      <c r="M5223" s="70"/>
      <c r="N5223" s="70"/>
      <c r="O5223" s="70"/>
      <c r="P5223" s="70"/>
      <c r="Q5223" s="70"/>
      <c r="R5223" s="70"/>
      <c r="S5223" s="86"/>
      <c r="T5223" s="70"/>
      <c r="Z5223" s="68">
        <f t="shared" si="337"/>
        <v>1</v>
      </c>
      <c r="AC5223" s="1" t="str">
        <f t="shared" si="338"/>
        <v>1900</v>
      </c>
    </row>
    <row r="5224" spans="2:29" x14ac:dyDescent="0.25">
      <c r="B5224" s="1">
        <f t="shared" si="335"/>
        <v>0</v>
      </c>
      <c r="D5224" s="95" t="str">
        <f t="shared" si="336"/>
        <v/>
      </c>
      <c r="E5224" s="69"/>
      <c r="F5224" s="70"/>
      <c r="G5224" s="4"/>
      <c r="H5224" s="71"/>
      <c r="I5224" s="71"/>
      <c r="J5224" s="70"/>
      <c r="K5224" s="70"/>
      <c r="L5224" s="70"/>
      <c r="M5224" s="70"/>
      <c r="N5224" s="70"/>
      <c r="O5224" s="70"/>
      <c r="P5224" s="70"/>
      <c r="Q5224" s="70"/>
      <c r="R5224" s="70"/>
      <c r="S5224" s="86"/>
      <c r="T5224" s="70"/>
      <c r="Z5224" s="68">
        <f t="shared" si="337"/>
        <v>1</v>
      </c>
      <c r="AC5224" s="1" t="str">
        <f t="shared" si="338"/>
        <v>1900</v>
      </c>
    </row>
    <row r="5225" spans="2:29" x14ac:dyDescent="0.25">
      <c r="B5225" s="1">
        <f t="shared" si="335"/>
        <v>0</v>
      </c>
      <c r="D5225" s="95" t="str">
        <f t="shared" si="336"/>
        <v/>
      </c>
      <c r="E5225" s="69"/>
      <c r="F5225" s="70"/>
      <c r="G5225" s="4"/>
      <c r="H5225" s="71"/>
      <c r="I5225" s="71"/>
      <c r="J5225" s="70"/>
      <c r="K5225" s="70"/>
      <c r="L5225" s="70"/>
      <c r="M5225" s="70"/>
      <c r="N5225" s="70"/>
      <c r="O5225" s="70"/>
      <c r="P5225" s="70"/>
      <c r="Q5225" s="70"/>
      <c r="R5225" s="70"/>
      <c r="S5225" s="86"/>
      <c r="T5225" s="70"/>
      <c r="Z5225" s="68">
        <f t="shared" si="337"/>
        <v>1</v>
      </c>
      <c r="AC5225" s="1" t="str">
        <f t="shared" si="338"/>
        <v>1900</v>
      </c>
    </row>
    <row r="5226" spans="2:29" x14ac:dyDescent="0.25">
      <c r="B5226" s="1">
        <f t="shared" si="335"/>
        <v>0</v>
      </c>
      <c r="D5226" s="95" t="str">
        <f t="shared" si="336"/>
        <v/>
      </c>
      <c r="E5226" s="69"/>
      <c r="F5226" s="70"/>
      <c r="G5226" s="4"/>
      <c r="H5226" s="71"/>
      <c r="I5226" s="71"/>
      <c r="J5226" s="70"/>
      <c r="K5226" s="70"/>
      <c r="L5226" s="70"/>
      <c r="M5226" s="70"/>
      <c r="N5226" s="70"/>
      <c r="O5226" s="70"/>
      <c r="P5226" s="70"/>
      <c r="Q5226" s="70"/>
      <c r="R5226" s="70"/>
      <c r="S5226" s="86"/>
      <c r="T5226" s="70"/>
      <c r="Z5226" s="68">
        <f t="shared" si="337"/>
        <v>1</v>
      </c>
      <c r="AC5226" s="1" t="str">
        <f t="shared" si="338"/>
        <v>1900</v>
      </c>
    </row>
    <row r="5227" spans="2:29" x14ac:dyDescent="0.25">
      <c r="B5227" s="1">
        <f t="shared" si="335"/>
        <v>0</v>
      </c>
      <c r="D5227" s="95" t="str">
        <f t="shared" si="336"/>
        <v/>
      </c>
      <c r="E5227" s="69"/>
      <c r="F5227" s="70"/>
      <c r="G5227" s="4"/>
      <c r="H5227" s="71"/>
      <c r="I5227" s="71"/>
      <c r="J5227" s="70"/>
      <c r="K5227" s="70"/>
      <c r="L5227" s="70"/>
      <c r="M5227" s="70"/>
      <c r="N5227" s="70"/>
      <c r="O5227" s="70"/>
      <c r="P5227" s="70"/>
      <c r="Q5227" s="70"/>
      <c r="R5227" s="70"/>
      <c r="S5227" s="86"/>
      <c r="T5227" s="70"/>
      <c r="Z5227" s="68">
        <f t="shared" si="337"/>
        <v>1</v>
      </c>
      <c r="AC5227" s="1" t="str">
        <f t="shared" si="338"/>
        <v>1900</v>
      </c>
    </row>
    <row r="5228" spans="2:29" x14ac:dyDescent="0.25">
      <c r="B5228" s="1">
        <f t="shared" si="335"/>
        <v>0</v>
      </c>
      <c r="D5228" s="95" t="str">
        <f t="shared" si="336"/>
        <v/>
      </c>
      <c r="E5228" s="69"/>
      <c r="F5228" s="70"/>
      <c r="G5228" s="4"/>
      <c r="H5228" s="71"/>
      <c r="I5228" s="71"/>
      <c r="J5228" s="70"/>
      <c r="K5228" s="70"/>
      <c r="L5228" s="70"/>
      <c r="M5228" s="70"/>
      <c r="N5228" s="70"/>
      <c r="O5228" s="70"/>
      <c r="P5228" s="70"/>
      <c r="Q5228" s="70"/>
      <c r="R5228" s="70"/>
      <c r="S5228" s="86"/>
      <c r="T5228" s="70"/>
      <c r="Z5228" s="68">
        <f t="shared" si="337"/>
        <v>1</v>
      </c>
      <c r="AC5228" s="1" t="str">
        <f t="shared" si="338"/>
        <v>1900</v>
      </c>
    </row>
    <row r="5229" spans="2:29" x14ac:dyDescent="0.25">
      <c r="B5229" s="1">
        <f t="shared" si="335"/>
        <v>0</v>
      </c>
      <c r="D5229" s="95" t="str">
        <f t="shared" si="336"/>
        <v/>
      </c>
      <c r="E5229" s="69"/>
      <c r="F5229" s="70"/>
      <c r="G5229" s="4"/>
      <c r="H5229" s="71"/>
      <c r="I5229" s="71"/>
      <c r="J5229" s="70"/>
      <c r="K5229" s="70"/>
      <c r="L5229" s="70"/>
      <c r="M5229" s="70"/>
      <c r="N5229" s="70"/>
      <c r="O5229" s="70"/>
      <c r="P5229" s="70"/>
      <c r="Q5229" s="70"/>
      <c r="R5229" s="70"/>
      <c r="S5229" s="86"/>
      <c r="T5229" s="70"/>
      <c r="Z5229" s="68">
        <f t="shared" si="337"/>
        <v>1</v>
      </c>
      <c r="AC5229" s="1" t="str">
        <f t="shared" si="338"/>
        <v>1900</v>
      </c>
    </row>
    <row r="5230" spans="2:29" x14ac:dyDescent="0.25">
      <c r="B5230" s="1">
        <f t="shared" si="335"/>
        <v>0</v>
      </c>
      <c r="D5230" s="95" t="str">
        <f t="shared" si="336"/>
        <v/>
      </c>
      <c r="E5230" s="69"/>
      <c r="F5230" s="70"/>
      <c r="G5230" s="4"/>
      <c r="H5230" s="71"/>
      <c r="I5230" s="71"/>
      <c r="J5230" s="70"/>
      <c r="K5230" s="70"/>
      <c r="L5230" s="70"/>
      <c r="M5230" s="70"/>
      <c r="N5230" s="70"/>
      <c r="O5230" s="70"/>
      <c r="P5230" s="70"/>
      <c r="Q5230" s="70"/>
      <c r="R5230" s="70"/>
      <c r="S5230" s="86"/>
      <c r="T5230" s="70"/>
      <c r="Z5230" s="68">
        <f t="shared" si="337"/>
        <v>1</v>
      </c>
      <c r="AC5230" s="1" t="str">
        <f t="shared" si="338"/>
        <v>1900</v>
      </c>
    </row>
    <row r="5231" spans="2:29" x14ac:dyDescent="0.25">
      <c r="B5231" s="1">
        <f t="shared" si="335"/>
        <v>0</v>
      </c>
      <c r="D5231" s="95" t="str">
        <f t="shared" si="336"/>
        <v/>
      </c>
      <c r="E5231" s="69"/>
      <c r="F5231" s="70"/>
      <c r="G5231" s="4"/>
      <c r="H5231" s="71"/>
      <c r="I5231" s="71"/>
      <c r="J5231" s="70"/>
      <c r="K5231" s="70"/>
      <c r="L5231" s="70"/>
      <c r="M5231" s="70"/>
      <c r="N5231" s="70"/>
      <c r="O5231" s="70"/>
      <c r="P5231" s="70"/>
      <c r="Q5231" s="70"/>
      <c r="R5231" s="70"/>
      <c r="S5231" s="86"/>
      <c r="T5231" s="70"/>
      <c r="Z5231" s="68">
        <f t="shared" si="337"/>
        <v>1</v>
      </c>
      <c r="AC5231" s="1" t="str">
        <f t="shared" si="338"/>
        <v>1900</v>
      </c>
    </row>
    <row r="5232" spans="2:29" x14ac:dyDescent="0.25">
      <c r="B5232" s="1">
        <f t="shared" si="335"/>
        <v>0</v>
      </c>
      <c r="D5232" s="95" t="str">
        <f t="shared" si="336"/>
        <v/>
      </c>
      <c r="E5232" s="69"/>
      <c r="F5232" s="70"/>
      <c r="G5232" s="4"/>
      <c r="H5232" s="71"/>
      <c r="I5232" s="71"/>
      <c r="J5232" s="70"/>
      <c r="K5232" s="70"/>
      <c r="L5232" s="70"/>
      <c r="M5232" s="70"/>
      <c r="N5232" s="70"/>
      <c r="O5232" s="70"/>
      <c r="P5232" s="70"/>
      <c r="Q5232" s="70"/>
      <c r="R5232" s="70"/>
      <c r="S5232" s="86"/>
      <c r="T5232" s="70"/>
      <c r="Z5232" s="68">
        <f t="shared" si="337"/>
        <v>1</v>
      </c>
      <c r="AC5232" s="1" t="str">
        <f t="shared" si="338"/>
        <v>1900</v>
      </c>
    </row>
    <row r="5233" spans="2:29" x14ac:dyDescent="0.25">
      <c r="B5233" s="1">
        <f t="shared" si="335"/>
        <v>0</v>
      </c>
      <c r="D5233" s="95" t="str">
        <f t="shared" si="336"/>
        <v/>
      </c>
      <c r="E5233" s="69"/>
      <c r="F5233" s="70"/>
      <c r="G5233" s="4"/>
      <c r="H5233" s="71"/>
      <c r="I5233" s="71"/>
      <c r="J5233" s="70"/>
      <c r="K5233" s="70"/>
      <c r="L5233" s="70"/>
      <c r="M5233" s="70"/>
      <c r="N5233" s="70"/>
      <c r="O5233" s="70"/>
      <c r="P5233" s="70"/>
      <c r="Q5233" s="70"/>
      <c r="R5233" s="70"/>
      <c r="S5233" s="86"/>
      <c r="T5233" s="70"/>
      <c r="Z5233" s="68">
        <f t="shared" si="337"/>
        <v>1</v>
      </c>
      <c r="AC5233" s="1" t="str">
        <f t="shared" si="338"/>
        <v>1900</v>
      </c>
    </row>
    <row r="5234" spans="2:29" x14ac:dyDescent="0.25">
      <c r="B5234" s="1">
        <f t="shared" si="335"/>
        <v>0</v>
      </c>
      <c r="D5234" s="95" t="str">
        <f t="shared" si="336"/>
        <v/>
      </c>
      <c r="E5234" s="69"/>
      <c r="F5234" s="70"/>
      <c r="G5234" s="4"/>
      <c r="H5234" s="71"/>
      <c r="I5234" s="71"/>
      <c r="J5234" s="70"/>
      <c r="K5234" s="70"/>
      <c r="L5234" s="70"/>
      <c r="M5234" s="70"/>
      <c r="N5234" s="70"/>
      <c r="O5234" s="70"/>
      <c r="P5234" s="70"/>
      <c r="Q5234" s="70"/>
      <c r="R5234" s="70"/>
      <c r="S5234" s="86"/>
      <c r="T5234" s="70"/>
      <c r="Z5234" s="68">
        <f t="shared" si="337"/>
        <v>1</v>
      </c>
      <c r="AC5234" s="1" t="str">
        <f t="shared" si="338"/>
        <v>1900</v>
      </c>
    </row>
    <row r="5235" spans="2:29" x14ac:dyDescent="0.25">
      <c r="B5235" s="1">
        <f t="shared" si="335"/>
        <v>0</v>
      </c>
      <c r="D5235" s="95" t="str">
        <f t="shared" si="336"/>
        <v/>
      </c>
      <c r="E5235" s="69"/>
      <c r="F5235" s="70"/>
      <c r="G5235" s="4"/>
      <c r="H5235" s="71"/>
      <c r="I5235" s="71"/>
      <c r="J5235" s="70"/>
      <c r="K5235" s="70"/>
      <c r="L5235" s="70"/>
      <c r="M5235" s="70"/>
      <c r="N5235" s="70"/>
      <c r="O5235" s="70"/>
      <c r="P5235" s="70"/>
      <c r="Q5235" s="70"/>
      <c r="R5235" s="70"/>
      <c r="S5235" s="86"/>
      <c r="T5235" s="70"/>
      <c r="Z5235" s="68">
        <f t="shared" si="337"/>
        <v>1</v>
      </c>
      <c r="AC5235" s="1" t="str">
        <f t="shared" si="338"/>
        <v>1900</v>
      </c>
    </row>
    <row r="5236" spans="2:29" x14ac:dyDescent="0.25">
      <c r="B5236" s="1">
        <f t="shared" si="335"/>
        <v>0</v>
      </c>
      <c r="D5236" s="95" t="str">
        <f t="shared" si="336"/>
        <v/>
      </c>
      <c r="E5236" s="69"/>
      <c r="F5236" s="70"/>
      <c r="G5236" s="4"/>
      <c r="H5236" s="71"/>
      <c r="I5236" s="71"/>
      <c r="J5236" s="70"/>
      <c r="K5236" s="70"/>
      <c r="L5236" s="70"/>
      <c r="M5236" s="70"/>
      <c r="N5236" s="70"/>
      <c r="O5236" s="70"/>
      <c r="P5236" s="70"/>
      <c r="Q5236" s="70"/>
      <c r="R5236" s="70"/>
      <c r="S5236" s="86"/>
      <c r="T5236" s="70"/>
      <c r="Z5236" s="68">
        <f t="shared" si="337"/>
        <v>1</v>
      </c>
      <c r="AC5236" s="1" t="str">
        <f t="shared" si="338"/>
        <v>1900</v>
      </c>
    </row>
    <row r="5237" spans="2:29" x14ac:dyDescent="0.25">
      <c r="B5237" s="1">
        <f t="shared" si="335"/>
        <v>0</v>
      </c>
      <c r="D5237" s="95" t="str">
        <f t="shared" si="336"/>
        <v/>
      </c>
      <c r="E5237" s="69"/>
      <c r="F5237" s="70"/>
      <c r="G5237" s="4"/>
      <c r="H5237" s="71"/>
      <c r="I5237" s="71"/>
      <c r="J5237" s="70"/>
      <c r="K5237" s="70"/>
      <c r="L5237" s="70"/>
      <c r="M5237" s="70"/>
      <c r="N5237" s="70"/>
      <c r="O5237" s="70"/>
      <c r="P5237" s="70"/>
      <c r="Q5237" s="70"/>
      <c r="R5237" s="70"/>
      <c r="S5237" s="86"/>
      <c r="T5237" s="70"/>
      <c r="Z5237" s="68">
        <f t="shared" si="337"/>
        <v>1</v>
      </c>
      <c r="AC5237" s="1" t="str">
        <f t="shared" si="338"/>
        <v>1900</v>
      </c>
    </row>
    <row r="5238" spans="2:29" x14ac:dyDescent="0.25">
      <c r="B5238" s="1">
        <f t="shared" si="335"/>
        <v>0</v>
      </c>
      <c r="D5238" s="95" t="str">
        <f t="shared" si="336"/>
        <v/>
      </c>
      <c r="E5238" s="69"/>
      <c r="F5238" s="70"/>
      <c r="G5238" s="4"/>
      <c r="H5238" s="71"/>
      <c r="I5238" s="71"/>
      <c r="J5238" s="70"/>
      <c r="K5238" s="70"/>
      <c r="L5238" s="70"/>
      <c r="M5238" s="70"/>
      <c r="N5238" s="70"/>
      <c r="O5238" s="70"/>
      <c r="P5238" s="70"/>
      <c r="Q5238" s="70"/>
      <c r="R5238" s="70"/>
      <c r="S5238" s="86"/>
      <c r="T5238" s="70"/>
      <c r="Z5238" s="68">
        <f t="shared" si="337"/>
        <v>1</v>
      </c>
      <c r="AC5238" s="1" t="str">
        <f t="shared" si="338"/>
        <v>1900</v>
      </c>
    </row>
    <row r="5239" spans="2:29" x14ac:dyDescent="0.25">
      <c r="B5239" s="1">
        <f t="shared" si="335"/>
        <v>0</v>
      </c>
      <c r="D5239" s="95" t="str">
        <f t="shared" si="336"/>
        <v/>
      </c>
      <c r="E5239" s="69"/>
      <c r="F5239" s="70"/>
      <c r="G5239" s="4"/>
      <c r="H5239" s="71"/>
      <c r="I5239" s="71"/>
      <c r="J5239" s="70"/>
      <c r="K5239" s="70"/>
      <c r="L5239" s="70"/>
      <c r="M5239" s="70"/>
      <c r="N5239" s="70"/>
      <c r="O5239" s="70"/>
      <c r="P5239" s="70"/>
      <c r="Q5239" s="70"/>
      <c r="R5239" s="70"/>
      <c r="S5239" s="86"/>
      <c r="T5239" s="70"/>
      <c r="Z5239" s="68">
        <f t="shared" si="337"/>
        <v>1</v>
      </c>
      <c r="AC5239" s="1" t="str">
        <f t="shared" si="338"/>
        <v>1900</v>
      </c>
    </row>
    <row r="5240" spans="2:29" x14ac:dyDescent="0.25">
      <c r="B5240" s="1">
        <f t="shared" si="335"/>
        <v>0</v>
      </c>
      <c r="D5240" s="95" t="str">
        <f t="shared" si="336"/>
        <v/>
      </c>
      <c r="E5240" s="69"/>
      <c r="F5240" s="70"/>
      <c r="G5240" s="4"/>
      <c r="H5240" s="71"/>
      <c r="I5240" s="71"/>
      <c r="J5240" s="70"/>
      <c r="K5240" s="70"/>
      <c r="L5240" s="70"/>
      <c r="M5240" s="70"/>
      <c r="N5240" s="70"/>
      <c r="O5240" s="70"/>
      <c r="P5240" s="70"/>
      <c r="Q5240" s="70"/>
      <c r="R5240" s="70"/>
      <c r="S5240" s="86"/>
      <c r="T5240" s="70"/>
      <c r="Z5240" s="68">
        <f t="shared" si="337"/>
        <v>1</v>
      </c>
      <c r="AC5240" s="1" t="str">
        <f t="shared" si="338"/>
        <v>1900</v>
      </c>
    </row>
    <row r="5241" spans="2:29" x14ac:dyDescent="0.25">
      <c r="B5241" s="1">
        <f t="shared" si="335"/>
        <v>0</v>
      </c>
      <c r="D5241" s="95" t="str">
        <f t="shared" si="336"/>
        <v/>
      </c>
      <c r="E5241" s="69"/>
      <c r="F5241" s="70"/>
      <c r="G5241" s="4"/>
      <c r="H5241" s="71"/>
      <c r="I5241" s="71"/>
      <c r="J5241" s="70"/>
      <c r="K5241" s="70"/>
      <c r="L5241" s="70"/>
      <c r="M5241" s="70"/>
      <c r="N5241" s="70"/>
      <c r="O5241" s="70"/>
      <c r="P5241" s="70"/>
      <c r="Q5241" s="70"/>
      <c r="R5241" s="70"/>
      <c r="S5241" s="86"/>
      <c r="T5241" s="70"/>
      <c r="Z5241" s="68">
        <f t="shared" si="337"/>
        <v>1</v>
      </c>
      <c r="AC5241" s="1" t="str">
        <f t="shared" si="338"/>
        <v>1900</v>
      </c>
    </row>
    <row r="5242" spans="2:29" x14ac:dyDescent="0.25">
      <c r="B5242" s="1">
        <f t="shared" si="335"/>
        <v>0</v>
      </c>
      <c r="D5242" s="95" t="str">
        <f t="shared" si="336"/>
        <v/>
      </c>
      <c r="E5242" s="69"/>
      <c r="F5242" s="70"/>
      <c r="G5242" s="4"/>
      <c r="H5242" s="71"/>
      <c r="I5242" s="71"/>
      <c r="J5242" s="70"/>
      <c r="K5242" s="70"/>
      <c r="L5242" s="70"/>
      <c r="M5242" s="70"/>
      <c r="N5242" s="70"/>
      <c r="O5242" s="70"/>
      <c r="P5242" s="70"/>
      <c r="Q5242" s="70"/>
      <c r="R5242" s="70"/>
      <c r="S5242" s="86"/>
      <c r="T5242" s="70"/>
      <c r="Z5242" s="68">
        <f t="shared" si="337"/>
        <v>1</v>
      </c>
      <c r="AC5242" s="1" t="str">
        <f t="shared" si="338"/>
        <v>1900</v>
      </c>
    </row>
    <row r="5243" spans="2:29" x14ac:dyDescent="0.25">
      <c r="B5243" s="1">
        <f t="shared" si="335"/>
        <v>0</v>
      </c>
      <c r="D5243" s="95" t="str">
        <f t="shared" si="336"/>
        <v/>
      </c>
      <c r="E5243" s="69"/>
      <c r="F5243" s="70"/>
      <c r="G5243" s="4"/>
      <c r="H5243" s="71"/>
      <c r="I5243" s="71"/>
      <c r="J5243" s="70"/>
      <c r="K5243" s="70"/>
      <c r="L5243" s="70"/>
      <c r="M5243" s="70"/>
      <c r="N5243" s="70"/>
      <c r="O5243" s="70"/>
      <c r="P5243" s="70"/>
      <c r="Q5243" s="70"/>
      <c r="R5243" s="70"/>
      <c r="S5243" s="86"/>
      <c r="T5243" s="70"/>
      <c r="Z5243" s="68">
        <f t="shared" si="337"/>
        <v>1</v>
      </c>
      <c r="AC5243" s="1" t="str">
        <f t="shared" si="338"/>
        <v>1900</v>
      </c>
    </row>
    <row r="5244" spans="2:29" x14ac:dyDescent="0.25">
      <c r="B5244" s="1">
        <f t="shared" si="335"/>
        <v>0</v>
      </c>
      <c r="D5244" s="95" t="str">
        <f t="shared" si="336"/>
        <v/>
      </c>
      <c r="E5244" s="69"/>
      <c r="F5244" s="70"/>
      <c r="G5244" s="4"/>
      <c r="H5244" s="71"/>
      <c r="I5244" s="71"/>
      <c r="J5244" s="70"/>
      <c r="K5244" s="70"/>
      <c r="L5244" s="70"/>
      <c r="M5244" s="70"/>
      <c r="N5244" s="70"/>
      <c r="O5244" s="70"/>
      <c r="P5244" s="70"/>
      <c r="Q5244" s="70"/>
      <c r="R5244" s="70"/>
      <c r="S5244" s="86"/>
      <c r="T5244" s="70"/>
      <c r="Z5244" s="68">
        <f t="shared" si="337"/>
        <v>1</v>
      </c>
      <c r="AC5244" s="1" t="str">
        <f t="shared" si="338"/>
        <v>1900</v>
      </c>
    </row>
    <row r="5245" spans="2:29" x14ac:dyDescent="0.25">
      <c r="B5245" s="1">
        <f t="shared" si="335"/>
        <v>0</v>
      </c>
      <c r="D5245" s="95" t="str">
        <f t="shared" si="336"/>
        <v/>
      </c>
      <c r="E5245" s="69"/>
      <c r="F5245" s="70"/>
      <c r="G5245" s="4"/>
      <c r="H5245" s="71"/>
      <c r="I5245" s="71"/>
      <c r="J5245" s="70"/>
      <c r="K5245" s="70"/>
      <c r="L5245" s="70"/>
      <c r="M5245" s="70"/>
      <c r="N5245" s="70"/>
      <c r="O5245" s="70"/>
      <c r="P5245" s="70"/>
      <c r="Q5245" s="70"/>
      <c r="R5245" s="70"/>
      <c r="S5245" s="86"/>
      <c r="T5245" s="70"/>
      <c r="Z5245" s="68">
        <f t="shared" si="337"/>
        <v>1</v>
      </c>
      <c r="AC5245" s="1" t="str">
        <f t="shared" si="338"/>
        <v>1900</v>
      </c>
    </row>
    <row r="5246" spans="2:29" x14ac:dyDescent="0.25">
      <c r="B5246" s="1">
        <f t="shared" si="335"/>
        <v>0</v>
      </c>
      <c r="D5246" s="95" t="str">
        <f t="shared" si="336"/>
        <v/>
      </c>
      <c r="E5246" s="69"/>
      <c r="F5246" s="70"/>
      <c r="G5246" s="4"/>
      <c r="H5246" s="71"/>
      <c r="I5246" s="71"/>
      <c r="J5246" s="70"/>
      <c r="K5246" s="70"/>
      <c r="L5246" s="70"/>
      <c r="M5246" s="70"/>
      <c r="N5246" s="70"/>
      <c r="O5246" s="70"/>
      <c r="P5246" s="70"/>
      <c r="Q5246" s="70"/>
      <c r="R5246" s="70"/>
      <c r="S5246" s="86"/>
      <c r="T5246" s="70"/>
      <c r="Z5246" s="68">
        <f t="shared" si="337"/>
        <v>1</v>
      </c>
      <c r="AC5246" s="1" t="str">
        <f t="shared" si="338"/>
        <v>1900</v>
      </c>
    </row>
    <row r="5247" spans="2:29" x14ac:dyDescent="0.25">
      <c r="B5247" s="1">
        <f t="shared" si="335"/>
        <v>0</v>
      </c>
      <c r="D5247" s="95" t="str">
        <f t="shared" si="336"/>
        <v/>
      </c>
      <c r="E5247" s="69"/>
      <c r="F5247" s="70"/>
      <c r="G5247" s="4"/>
      <c r="H5247" s="71"/>
      <c r="I5247" s="71"/>
      <c r="J5247" s="70"/>
      <c r="K5247" s="70"/>
      <c r="L5247" s="70"/>
      <c r="M5247" s="70"/>
      <c r="N5247" s="70"/>
      <c r="O5247" s="70"/>
      <c r="P5247" s="70"/>
      <c r="Q5247" s="70"/>
      <c r="R5247" s="70"/>
      <c r="S5247" s="86"/>
      <c r="T5247" s="70"/>
      <c r="Z5247" s="68">
        <f t="shared" si="337"/>
        <v>1</v>
      </c>
      <c r="AC5247" s="1" t="str">
        <f t="shared" si="338"/>
        <v>1900</v>
      </c>
    </row>
    <row r="5248" spans="2:29" x14ac:dyDescent="0.25">
      <c r="B5248" s="1">
        <f t="shared" si="335"/>
        <v>0</v>
      </c>
      <c r="D5248" s="95" t="str">
        <f t="shared" si="336"/>
        <v/>
      </c>
      <c r="E5248" s="69"/>
      <c r="F5248" s="70"/>
      <c r="G5248" s="4"/>
      <c r="H5248" s="71"/>
      <c r="I5248" s="71"/>
      <c r="J5248" s="70"/>
      <c r="K5248" s="70"/>
      <c r="L5248" s="70"/>
      <c r="M5248" s="70"/>
      <c r="N5248" s="70"/>
      <c r="O5248" s="70"/>
      <c r="P5248" s="70"/>
      <c r="Q5248" s="70"/>
      <c r="R5248" s="70"/>
      <c r="S5248" s="86"/>
      <c r="T5248" s="70"/>
      <c r="Z5248" s="68">
        <f t="shared" si="337"/>
        <v>1</v>
      </c>
      <c r="AC5248" s="1" t="str">
        <f t="shared" si="338"/>
        <v>1900</v>
      </c>
    </row>
    <row r="5249" spans="2:29" x14ac:dyDescent="0.25">
      <c r="B5249" s="1">
        <f t="shared" si="335"/>
        <v>0</v>
      </c>
      <c r="D5249" s="95" t="str">
        <f t="shared" si="336"/>
        <v/>
      </c>
      <c r="E5249" s="69"/>
      <c r="F5249" s="70"/>
      <c r="G5249" s="4"/>
      <c r="H5249" s="71"/>
      <c r="I5249" s="71"/>
      <c r="J5249" s="70"/>
      <c r="K5249" s="70"/>
      <c r="L5249" s="70"/>
      <c r="M5249" s="70"/>
      <c r="N5249" s="70"/>
      <c r="O5249" s="70"/>
      <c r="P5249" s="70"/>
      <c r="Q5249" s="70"/>
      <c r="R5249" s="70"/>
      <c r="S5249" s="86"/>
      <c r="T5249" s="70"/>
      <c r="Z5249" s="68">
        <f t="shared" si="337"/>
        <v>1</v>
      </c>
      <c r="AC5249" s="1" t="str">
        <f t="shared" si="338"/>
        <v>1900</v>
      </c>
    </row>
    <row r="5250" spans="2:29" x14ac:dyDescent="0.25">
      <c r="B5250" s="1">
        <f t="shared" si="335"/>
        <v>0</v>
      </c>
      <c r="D5250" s="95" t="str">
        <f t="shared" si="336"/>
        <v/>
      </c>
      <c r="E5250" s="69"/>
      <c r="F5250" s="70"/>
      <c r="G5250" s="4"/>
      <c r="H5250" s="71"/>
      <c r="I5250" s="71"/>
      <c r="J5250" s="70"/>
      <c r="K5250" s="70"/>
      <c r="L5250" s="70"/>
      <c r="M5250" s="70"/>
      <c r="N5250" s="70"/>
      <c r="O5250" s="70"/>
      <c r="P5250" s="70"/>
      <c r="Q5250" s="70"/>
      <c r="R5250" s="70"/>
      <c r="S5250" s="86"/>
      <c r="T5250" s="70"/>
      <c r="Z5250" s="68">
        <f t="shared" si="337"/>
        <v>1</v>
      </c>
      <c r="AC5250" s="1" t="str">
        <f t="shared" si="338"/>
        <v>1900</v>
      </c>
    </row>
    <row r="5251" spans="2:29" x14ac:dyDescent="0.25">
      <c r="B5251" s="1">
        <f t="shared" si="335"/>
        <v>0</v>
      </c>
      <c r="D5251" s="95" t="str">
        <f t="shared" si="336"/>
        <v/>
      </c>
      <c r="E5251" s="69"/>
      <c r="F5251" s="70"/>
      <c r="G5251" s="4"/>
      <c r="H5251" s="71"/>
      <c r="I5251" s="71"/>
      <c r="J5251" s="70"/>
      <c r="K5251" s="70"/>
      <c r="L5251" s="70"/>
      <c r="M5251" s="70"/>
      <c r="N5251" s="70"/>
      <c r="O5251" s="70"/>
      <c r="P5251" s="70"/>
      <c r="Q5251" s="70"/>
      <c r="R5251" s="70"/>
      <c r="S5251" s="86"/>
      <c r="T5251" s="70"/>
      <c r="Z5251" s="68">
        <f t="shared" si="337"/>
        <v>1</v>
      </c>
      <c r="AC5251" s="1" t="str">
        <f t="shared" si="338"/>
        <v>1900</v>
      </c>
    </row>
    <row r="5252" spans="2:29" x14ac:dyDescent="0.25">
      <c r="B5252" s="1">
        <f t="shared" ref="B5252:B5315" si="339">IF($B$1=YEAR(Z5252),D5252,0)</f>
        <v>0</v>
      </c>
      <c r="D5252" s="95" t="str">
        <f t="shared" ref="D5252:D5315" si="340">IF(Z5252&lt;&gt;$Y$2,IF(YEAR(Z5252)=YEAR(Z5251),D5251+1,1),"")</f>
        <v/>
      </c>
      <c r="E5252" s="69"/>
      <c r="F5252" s="70"/>
      <c r="G5252" s="4"/>
      <c r="H5252" s="71"/>
      <c r="I5252" s="71"/>
      <c r="J5252" s="70"/>
      <c r="K5252" s="70"/>
      <c r="L5252" s="70"/>
      <c r="M5252" s="70"/>
      <c r="N5252" s="70"/>
      <c r="O5252" s="70"/>
      <c r="P5252" s="70"/>
      <c r="Q5252" s="70"/>
      <c r="R5252" s="70"/>
      <c r="S5252" s="86"/>
      <c r="T5252" s="70"/>
      <c r="Z5252" s="68">
        <f t="shared" ref="Z5252:Z5315" si="341">IF(CONCATENATE(F5252,F5253,F5254,F5255,F5256,F5257)&lt;&gt;"",IF(AND(E5252&lt;&gt;0,ISNUMBER(E5252)=TRUE),E5252,Z5251),$Y$2)</f>
        <v>1</v>
      </c>
      <c r="AC5252" s="1" t="str">
        <f t="shared" si="338"/>
        <v>1900</v>
      </c>
    </row>
    <row r="5253" spans="2:29" x14ac:dyDescent="0.25">
      <c r="B5253" s="1">
        <f t="shared" si="339"/>
        <v>0</v>
      </c>
      <c r="D5253" s="95" t="str">
        <f t="shared" si="340"/>
        <v/>
      </c>
      <c r="E5253" s="69"/>
      <c r="F5253" s="70"/>
      <c r="G5253" s="4"/>
      <c r="H5253" s="71"/>
      <c r="I5253" s="71"/>
      <c r="J5253" s="70"/>
      <c r="K5253" s="70"/>
      <c r="L5253" s="70"/>
      <c r="M5253" s="70"/>
      <c r="N5253" s="70"/>
      <c r="O5253" s="70"/>
      <c r="P5253" s="70"/>
      <c r="Q5253" s="70"/>
      <c r="R5253" s="70"/>
      <c r="S5253" s="86"/>
      <c r="T5253" s="70"/>
      <c r="Z5253" s="68">
        <f t="shared" si="341"/>
        <v>1</v>
      </c>
      <c r="AC5253" s="1" t="str">
        <f t="shared" ref="AC5253:AC5316" si="342">YEAR(Z5253)&amp;F5253&amp;G5253</f>
        <v>1900</v>
      </c>
    </row>
    <row r="5254" spans="2:29" x14ac:dyDescent="0.25">
      <c r="B5254" s="1">
        <f t="shared" si="339"/>
        <v>0</v>
      </c>
      <c r="D5254" s="95" t="str">
        <f t="shared" si="340"/>
        <v/>
      </c>
      <c r="E5254" s="69"/>
      <c r="F5254" s="70"/>
      <c r="G5254" s="4"/>
      <c r="H5254" s="71"/>
      <c r="I5254" s="71"/>
      <c r="J5254" s="70"/>
      <c r="K5254" s="70"/>
      <c r="L5254" s="70"/>
      <c r="M5254" s="70"/>
      <c r="N5254" s="70"/>
      <c r="O5254" s="70"/>
      <c r="P5254" s="70"/>
      <c r="Q5254" s="70"/>
      <c r="R5254" s="70"/>
      <c r="S5254" s="86"/>
      <c r="T5254" s="70"/>
      <c r="Z5254" s="68">
        <f t="shared" si="341"/>
        <v>1</v>
      </c>
      <c r="AC5254" s="1" t="str">
        <f t="shared" si="342"/>
        <v>1900</v>
      </c>
    </row>
    <row r="5255" spans="2:29" x14ac:dyDescent="0.25">
      <c r="B5255" s="1">
        <f t="shared" si="339"/>
        <v>0</v>
      </c>
      <c r="D5255" s="95" t="str">
        <f t="shared" si="340"/>
        <v/>
      </c>
      <c r="E5255" s="69"/>
      <c r="F5255" s="70"/>
      <c r="G5255" s="4"/>
      <c r="H5255" s="71"/>
      <c r="I5255" s="71"/>
      <c r="J5255" s="70"/>
      <c r="K5255" s="70"/>
      <c r="L5255" s="70"/>
      <c r="M5255" s="70"/>
      <c r="N5255" s="70"/>
      <c r="O5255" s="70"/>
      <c r="P5255" s="70"/>
      <c r="Q5255" s="70"/>
      <c r="R5255" s="70"/>
      <c r="S5255" s="86"/>
      <c r="T5255" s="70"/>
      <c r="Z5255" s="68">
        <f t="shared" si="341"/>
        <v>1</v>
      </c>
      <c r="AC5255" s="1" t="str">
        <f t="shared" si="342"/>
        <v>1900</v>
      </c>
    </row>
    <row r="5256" spans="2:29" x14ac:dyDescent="0.25">
      <c r="B5256" s="1">
        <f t="shared" si="339"/>
        <v>0</v>
      </c>
      <c r="D5256" s="95" t="str">
        <f t="shared" si="340"/>
        <v/>
      </c>
      <c r="E5256" s="69"/>
      <c r="F5256" s="70"/>
      <c r="G5256" s="4"/>
      <c r="H5256" s="71"/>
      <c r="I5256" s="71"/>
      <c r="J5256" s="70"/>
      <c r="K5256" s="70"/>
      <c r="L5256" s="70"/>
      <c r="M5256" s="70"/>
      <c r="N5256" s="70"/>
      <c r="O5256" s="70"/>
      <c r="P5256" s="70"/>
      <c r="Q5256" s="70"/>
      <c r="R5256" s="70"/>
      <c r="S5256" s="86"/>
      <c r="T5256" s="70"/>
      <c r="Z5256" s="68">
        <f t="shared" si="341"/>
        <v>1</v>
      </c>
      <c r="AC5256" s="1" t="str">
        <f t="shared" si="342"/>
        <v>1900</v>
      </c>
    </row>
    <row r="5257" spans="2:29" x14ac:dyDescent="0.25">
      <c r="B5257" s="1">
        <f t="shared" si="339"/>
        <v>0</v>
      </c>
      <c r="D5257" s="95" t="str">
        <f t="shared" si="340"/>
        <v/>
      </c>
      <c r="E5257" s="69"/>
      <c r="F5257" s="70"/>
      <c r="G5257" s="4"/>
      <c r="H5257" s="71"/>
      <c r="I5257" s="71"/>
      <c r="J5257" s="70"/>
      <c r="K5257" s="70"/>
      <c r="L5257" s="70"/>
      <c r="M5257" s="70"/>
      <c r="N5257" s="70"/>
      <c r="O5257" s="70"/>
      <c r="P5257" s="70"/>
      <c r="Q5257" s="70"/>
      <c r="R5257" s="70"/>
      <c r="S5257" s="86"/>
      <c r="T5257" s="70"/>
      <c r="Z5257" s="68">
        <f t="shared" si="341"/>
        <v>1</v>
      </c>
      <c r="AC5257" s="1" t="str">
        <f t="shared" si="342"/>
        <v>1900</v>
      </c>
    </row>
    <row r="5258" spans="2:29" x14ac:dyDescent="0.25">
      <c r="B5258" s="1">
        <f t="shared" si="339"/>
        <v>0</v>
      </c>
      <c r="D5258" s="95" t="str">
        <f t="shared" si="340"/>
        <v/>
      </c>
      <c r="E5258" s="69"/>
      <c r="F5258" s="70"/>
      <c r="G5258" s="4"/>
      <c r="H5258" s="71"/>
      <c r="I5258" s="71"/>
      <c r="J5258" s="70"/>
      <c r="K5258" s="70"/>
      <c r="L5258" s="70"/>
      <c r="M5258" s="70"/>
      <c r="N5258" s="70"/>
      <c r="O5258" s="70"/>
      <c r="P5258" s="70"/>
      <c r="Q5258" s="70"/>
      <c r="R5258" s="70"/>
      <c r="S5258" s="86"/>
      <c r="T5258" s="70"/>
      <c r="Z5258" s="68">
        <f t="shared" si="341"/>
        <v>1</v>
      </c>
      <c r="AC5258" s="1" t="str">
        <f t="shared" si="342"/>
        <v>1900</v>
      </c>
    </row>
    <row r="5259" spans="2:29" x14ac:dyDescent="0.25">
      <c r="B5259" s="1">
        <f t="shared" si="339"/>
        <v>0</v>
      </c>
      <c r="D5259" s="95" t="str">
        <f t="shared" si="340"/>
        <v/>
      </c>
      <c r="E5259" s="69"/>
      <c r="F5259" s="70"/>
      <c r="G5259" s="4"/>
      <c r="H5259" s="71"/>
      <c r="I5259" s="71"/>
      <c r="J5259" s="70"/>
      <c r="K5259" s="70"/>
      <c r="L5259" s="70"/>
      <c r="M5259" s="70"/>
      <c r="N5259" s="70"/>
      <c r="O5259" s="70"/>
      <c r="P5259" s="70"/>
      <c r="Q5259" s="70"/>
      <c r="R5259" s="70"/>
      <c r="S5259" s="86"/>
      <c r="T5259" s="70"/>
      <c r="Z5259" s="68">
        <f t="shared" si="341"/>
        <v>1</v>
      </c>
      <c r="AC5259" s="1" t="str">
        <f t="shared" si="342"/>
        <v>1900</v>
      </c>
    </row>
    <row r="5260" spans="2:29" x14ac:dyDescent="0.25">
      <c r="B5260" s="1">
        <f t="shared" si="339"/>
        <v>0</v>
      </c>
      <c r="D5260" s="95" t="str">
        <f t="shared" si="340"/>
        <v/>
      </c>
      <c r="E5260" s="69"/>
      <c r="F5260" s="70"/>
      <c r="G5260" s="4"/>
      <c r="H5260" s="71"/>
      <c r="I5260" s="71"/>
      <c r="J5260" s="70"/>
      <c r="K5260" s="70"/>
      <c r="L5260" s="70"/>
      <c r="M5260" s="70"/>
      <c r="N5260" s="70"/>
      <c r="O5260" s="70"/>
      <c r="P5260" s="70"/>
      <c r="Q5260" s="70"/>
      <c r="R5260" s="70"/>
      <c r="S5260" s="86"/>
      <c r="T5260" s="70"/>
      <c r="Z5260" s="68">
        <f t="shared" si="341"/>
        <v>1</v>
      </c>
      <c r="AC5260" s="1" t="str">
        <f t="shared" si="342"/>
        <v>1900</v>
      </c>
    </row>
    <row r="5261" spans="2:29" x14ac:dyDescent="0.25">
      <c r="B5261" s="1">
        <f t="shared" si="339"/>
        <v>0</v>
      </c>
      <c r="D5261" s="95" t="str">
        <f t="shared" si="340"/>
        <v/>
      </c>
      <c r="E5261" s="69"/>
      <c r="F5261" s="70"/>
      <c r="G5261" s="4"/>
      <c r="H5261" s="71"/>
      <c r="I5261" s="71"/>
      <c r="J5261" s="70"/>
      <c r="K5261" s="70"/>
      <c r="L5261" s="70"/>
      <c r="M5261" s="70"/>
      <c r="N5261" s="70"/>
      <c r="O5261" s="70"/>
      <c r="P5261" s="70"/>
      <c r="Q5261" s="70"/>
      <c r="R5261" s="70"/>
      <c r="S5261" s="86"/>
      <c r="T5261" s="70"/>
      <c r="Z5261" s="68">
        <f t="shared" si="341"/>
        <v>1</v>
      </c>
      <c r="AC5261" s="1" t="str">
        <f t="shared" si="342"/>
        <v>1900</v>
      </c>
    </row>
    <row r="5262" spans="2:29" x14ac:dyDescent="0.25">
      <c r="B5262" s="1">
        <f t="shared" si="339"/>
        <v>0</v>
      </c>
      <c r="D5262" s="95" t="str">
        <f t="shared" si="340"/>
        <v/>
      </c>
      <c r="E5262" s="69"/>
      <c r="F5262" s="70"/>
      <c r="G5262" s="4"/>
      <c r="H5262" s="71"/>
      <c r="I5262" s="71"/>
      <c r="J5262" s="70"/>
      <c r="K5262" s="70"/>
      <c r="L5262" s="70"/>
      <c r="M5262" s="70"/>
      <c r="N5262" s="70"/>
      <c r="O5262" s="70"/>
      <c r="P5262" s="70"/>
      <c r="Q5262" s="70"/>
      <c r="R5262" s="70"/>
      <c r="S5262" s="86"/>
      <c r="T5262" s="70"/>
      <c r="Z5262" s="68">
        <f t="shared" si="341"/>
        <v>1</v>
      </c>
      <c r="AC5262" s="1" t="str">
        <f t="shared" si="342"/>
        <v>1900</v>
      </c>
    </row>
    <row r="5263" spans="2:29" x14ac:dyDescent="0.25">
      <c r="B5263" s="1">
        <f t="shared" si="339"/>
        <v>0</v>
      </c>
      <c r="D5263" s="95" t="str">
        <f t="shared" si="340"/>
        <v/>
      </c>
      <c r="E5263" s="69"/>
      <c r="F5263" s="70"/>
      <c r="G5263" s="4"/>
      <c r="H5263" s="71"/>
      <c r="I5263" s="71"/>
      <c r="J5263" s="70"/>
      <c r="K5263" s="70"/>
      <c r="L5263" s="70"/>
      <c r="M5263" s="70"/>
      <c r="N5263" s="70"/>
      <c r="O5263" s="70"/>
      <c r="P5263" s="70"/>
      <c r="Q5263" s="70"/>
      <c r="R5263" s="70"/>
      <c r="S5263" s="86"/>
      <c r="T5263" s="70"/>
      <c r="Z5263" s="68">
        <f t="shared" si="341"/>
        <v>1</v>
      </c>
      <c r="AC5263" s="1" t="str">
        <f t="shared" si="342"/>
        <v>1900</v>
      </c>
    </row>
    <row r="5264" spans="2:29" x14ac:dyDescent="0.25">
      <c r="B5264" s="1">
        <f t="shared" si="339"/>
        <v>0</v>
      </c>
      <c r="D5264" s="95" t="str">
        <f t="shared" si="340"/>
        <v/>
      </c>
      <c r="E5264" s="69"/>
      <c r="F5264" s="70"/>
      <c r="G5264" s="4"/>
      <c r="H5264" s="71"/>
      <c r="I5264" s="71"/>
      <c r="J5264" s="70"/>
      <c r="K5264" s="70"/>
      <c r="L5264" s="70"/>
      <c r="M5264" s="70"/>
      <c r="N5264" s="70"/>
      <c r="O5264" s="70"/>
      <c r="P5264" s="70"/>
      <c r="Q5264" s="70"/>
      <c r="R5264" s="70"/>
      <c r="S5264" s="86"/>
      <c r="T5264" s="70"/>
      <c r="Z5264" s="68">
        <f t="shared" si="341"/>
        <v>1</v>
      </c>
      <c r="AC5264" s="1" t="str">
        <f t="shared" si="342"/>
        <v>1900</v>
      </c>
    </row>
    <row r="5265" spans="2:29" x14ac:dyDescent="0.25">
      <c r="B5265" s="1">
        <f t="shared" si="339"/>
        <v>0</v>
      </c>
      <c r="D5265" s="95" t="str">
        <f t="shared" si="340"/>
        <v/>
      </c>
      <c r="E5265" s="69"/>
      <c r="F5265" s="70"/>
      <c r="G5265" s="4"/>
      <c r="H5265" s="71"/>
      <c r="I5265" s="71"/>
      <c r="J5265" s="70"/>
      <c r="K5265" s="70"/>
      <c r="L5265" s="70"/>
      <c r="M5265" s="70"/>
      <c r="N5265" s="70"/>
      <c r="O5265" s="70"/>
      <c r="P5265" s="70"/>
      <c r="Q5265" s="70"/>
      <c r="R5265" s="70"/>
      <c r="S5265" s="86"/>
      <c r="T5265" s="70"/>
      <c r="Z5265" s="68">
        <f t="shared" si="341"/>
        <v>1</v>
      </c>
      <c r="AC5265" s="1" t="str">
        <f t="shared" si="342"/>
        <v>1900</v>
      </c>
    </row>
    <row r="5266" spans="2:29" x14ac:dyDescent="0.25">
      <c r="B5266" s="1">
        <f t="shared" si="339"/>
        <v>0</v>
      </c>
      <c r="D5266" s="95" t="str">
        <f t="shared" si="340"/>
        <v/>
      </c>
      <c r="E5266" s="69"/>
      <c r="F5266" s="70"/>
      <c r="G5266" s="4"/>
      <c r="H5266" s="71"/>
      <c r="I5266" s="71"/>
      <c r="J5266" s="70"/>
      <c r="K5266" s="70"/>
      <c r="L5266" s="70"/>
      <c r="M5266" s="70"/>
      <c r="N5266" s="70"/>
      <c r="O5266" s="70"/>
      <c r="P5266" s="70"/>
      <c r="Q5266" s="70"/>
      <c r="R5266" s="70"/>
      <c r="S5266" s="86"/>
      <c r="T5266" s="70"/>
      <c r="Z5266" s="68">
        <f t="shared" si="341"/>
        <v>1</v>
      </c>
      <c r="AC5266" s="1" t="str">
        <f t="shared" si="342"/>
        <v>1900</v>
      </c>
    </row>
    <row r="5267" spans="2:29" x14ac:dyDescent="0.25">
      <c r="B5267" s="1">
        <f t="shared" si="339"/>
        <v>0</v>
      </c>
      <c r="D5267" s="95" t="str">
        <f t="shared" si="340"/>
        <v/>
      </c>
      <c r="E5267" s="69"/>
      <c r="F5267" s="70"/>
      <c r="G5267" s="4"/>
      <c r="H5267" s="71"/>
      <c r="I5267" s="71"/>
      <c r="J5267" s="70"/>
      <c r="K5267" s="70"/>
      <c r="L5267" s="70"/>
      <c r="M5267" s="70"/>
      <c r="N5267" s="70"/>
      <c r="O5267" s="70"/>
      <c r="P5267" s="70"/>
      <c r="Q5267" s="70"/>
      <c r="R5267" s="70"/>
      <c r="S5267" s="86"/>
      <c r="T5267" s="70"/>
      <c r="Z5267" s="68">
        <f t="shared" si="341"/>
        <v>1</v>
      </c>
      <c r="AC5267" s="1" t="str">
        <f t="shared" si="342"/>
        <v>1900</v>
      </c>
    </row>
    <row r="5268" spans="2:29" x14ac:dyDescent="0.25">
      <c r="B5268" s="1">
        <f t="shared" si="339"/>
        <v>0</v>
      </c>
      <c r="D5268" s="95" t="str">
        <f t="shared" si="340"/>
        <v/>
      </c>
      <c r="E5268" s="69"/>
      <c r="F5268" s="70"/>
      <c r="G5268" s="4"/>
      <c r="H5268" s="71"/>
      <c r="I5268" s="71"/>
      <c r="J5268" s="70"/>
      <c r="K5268" s="70"/>
      <c r="L5268" s="70"/>
      <c r="M5268" s="70"/>
      <c r="N5268" s="70"/>
      <c r="O5268" s="70"/>
      <c r="P5268" s="70"/>
      <c r="Q5268" s="70"/>
      <c r="R5268" s="70"/>
      <c r="S5268" s="86"/>
      <c r="T5268" s="70"/>
      <c r="Z5268" s="68">
        <f t="shared" si="341"/>
        <v>1</v>
      </c>
      <c r="AC5268" s="1" t="str">
        <f t="shared" si="342"/>
        <v>1900</v>
      </c>
    </row>
    <row r="5269" spans="2:29" x14ac:dyDescent="0.25">
      <c r="B5269" s="1">
        <f t="shared" si="339"/>
        <v>0</v>
      </c>
      <c r="D5269" s="95" t="str">
        <f t="shared" si="340"/>
        <v/>
      </c>
      <c r="E5269" s="69"/>
      <c r="F5269" s="70"/>
      <c r="G5269" s="4"/>
      <c r="H5269" s="71"/>
      <c r="I5269" s="71"/>
      <c r="J5269" s="70"/>
      <c r="K5269" s="70"/>
      <c r="L5269" s="70"/>
      <c r="M5269" s="70"/>
      <c r="N5269" s="70"/>
      <c r="O5269" s="70"/>
      <c r="P5269" s="70"/>
      <c r="Q5269" s="70"/>
      <c r="R5269" s="70"/>
      <c r="S5269" s="86"/>
      <c r="T5269" s="70"/>
      <c r="Z5269" s="68">
        <f t="shared" si="341"/>
        <v>1</v>
      </c>
      <c r="AC5269" s="1" t="str">
        <f t="shared" si="342"/>
        <v>1900</v>
      </c>
    </row>
    <row r="5270" spans="2:29" x14ac:dyDescent="0.25">
      <c r="B5270" s="1">
        <f t="shared" si="339"/>
        <v>0</v>
      </c>
      <c r="D5270" s="95" t="str">
        <f t="shared" si="340"/>
        <v/>
      </c>
      <c r="E5270" s="69"/>
      <c r="F5270" s="70"/>
      <c r="G5270" s="4"/>
      <c r="H5270" s="71"/>
      <c r="I5270" s="71"/>
      <c r="J5270" s="70"/>
      <c r="K5270" s="70"/>
      <c r="L5270" s="70"/>
      <c r="M5270" s="70"/>
      <c r="N5270" s="70"/>
      <c r="O5270" s="70"/>
      <c r="P5270" s="70"/>
      <c r="Q5270" s="70"/>
      <c r="R5270" s="70"/>
      <c r="S5270" s="86"/>
      <c r="T5270" s="70"/>
      <c r="Z5270" s="68">
        <f t="shared" si="341"/>
        <v>1</v>
      </c>
      <c r="AC5270" s="1" t="str">
        <f t="shared" si="342"/>
        <v>1900</v>
      </c>
    </row>
    <row r="5271" spans="2:29" x14ac:dyDescent="0.25">
      <c r="B5271" s="1">
        <f t="shared" si="339"/>
        <v>0</v>
      </c>
      <c r="D5271" s="95" t="str">
        <f t="shared" si="340"/>
        <v/>
      </c>
      <c r="E5271" s="69"/>
      <c r="F5271" s="70"/>
      <c r="G5271" s="4"/>
      <c r="H5271" s="71"/>
      <c r="I5271" s="71"/>
      <c r="J5271" s="70"/>
      <c r="K5271" s="70"/>
      <c r="L5271" s="70"/>
      <c r="M5271" s="70"/>
      <c r="N5271" s="70"/>
      <c r="O5271" s="70"/>
      <c r="P5271" s="70"/>
      <c r="Q5271" s="70"/>
      <c r="R5271" s="70"/>
      <c r="S5271" s="86"/>
      <c r="T5271" s="70"/>
      <c r="Z5271" s="68">
        <f t="shared" si="341"/>
        <v>1</v>
      </c>
      <c r="AC5271" s="1" t="str">
        <f t="shared" si="342"/>
        <v>1900</v>
      </c>
    </row>
    <row r="5272" spans="2:29" x14ac:dyDescent="0.25">
      <c r="B5272" s="1">
        <f t="shared" si="339"/>
        <v>0</v>
      </c>
      <c r="D5272" s="95" t="str">
        <f t="shared" si="340"/>
        <v/>
      </c>
      <c r="E5272" s="69"/>
      <c r="F5272" s="70"/>
      <c r="G5272" s="4"/>
      <c r="H5272" s="71"/>
      <c r="I5272" s="71"/>
      <c r="J5272" s="70"/>
      <c r="K5272" s="70"/>
      <c r="L5272" s="70"/>
      <c r="M5272" s="70"/>
      <c r="N5272" s="70"/>
      <c r="O5272" s="70"/>
      <c r="P5272" s="70"/>
      <c r="Q5272" s="70"/>
      <c r="R5272" s="70"/>
      <c r="S5272" s="86"/>
      <c r="T5272" s="70"/>
      <c r="Z5272" s="68">
        <f t="shared" si="341"/>
        <v>1</v>
      </c>
      <c r="AC5272" s="1" t="str">
        <f t="shared" si="342"/>
        <v>1900</v>
      </c>
    </row>
    <row r="5273" spans="2:29" x14ac:dyDescent="0.25">
      <c r="B5273" s="1">
        <f t="shared" si="339"/>
        <v>0</v>
      </c>
      <c r="D5273" s="95" t="str">
        <f t="shared" si="340"/>
        <v/>
      </c>
      <c r="E5273" s="69"/>
      <c r="F5273" s="70"/>
      <c r="G5273" s="4"/>
      <c r="H5273" s="71"/>
      <c r="I5273" s="71"/>
      <c r="J5273" s="70"/>
      <c r="K5273" s="70"/>
      <c r="L5273" s="70"/>
      <c r="M5273" s="70"/>
      <c r="N5273" s="70"/>
      <c r="O5273" s="70"/>
      <c r="P5273" s="70"/>
      <c r="Q5273" s="70"/>
      <c r="R5273" s="70"/>
      <c r="S5273" s="86"/>
      <c r="T5273" s="70"/>
      <c r="Z5273" s="68">
        <f t="shared" si="341"/>
        <v>1</v>
      </c>
      <c r="AC5273" s="1" t="str">
        <f t="shared" si="342"/>
        <v>1900</v>
      </c>
    </row>
    <row r="5274" spans="2:29" x14ac:dyDescent="0.25">
      <c r="B5274" s="1">
        <f t="shared" si="339"/>
        <v>0</v>
      </c>
      <c r="D5274" s="95" t="str">
        <f t="shared" si="340"/>
        <v/>
      </c>
      <c r="E5274" s="69"/>
      <c r="F5274" s="70"/>
      <c r="G5274" s="4"/>
      <c r="H5274" s="71"/>
      <c r="I5274" s="71"/>
      <c r="J5274" s="70"/>
      <c r="K5274" s="70"/>
      <c r="L5274" s="70"/>
      <c r="M5274" s="70"/>
      <c r="N5274" s="70"/>
      <c r="O5274" s="70"/>
      <c r="P5274" s="70"/>
      <c r="Q5274" s="70"/>
      <c r="R5274" s="70"/>
      <c r="S5274" s="86"/>
      <c r="T5274" s="70"/>
      <c r="Z5274" s="68">
        <f t="shared" si="341"/>
        <v>1</v>
      </c>
      <c r="AC5274" s="1" t="str">
        <f t="shared" si="342"/>
        <v>1900</v>
      </c>
    </row>
    <row r="5275" spans="2:29" x14ac:dyDescent="0.25">
      <c r="B5275" s="1">
        <f t="shared" si="339"/>
        <v>0</v>
      </c>
      <c r="D5275" s="95" t="str">
        <f t="shared" si="340"/>
        <v/>
      </c>
      <c r="E5275" s="69"/>
      <c r="F5275" s="70"/>
      <c r="G5275" s="4"/>
      <c r="H5275" s="71"/>
      <c r="I5275" s="71"/>
      <c r="J5275" s="70"/>
      <c r="K5275" s="70"/>
      <c r="L5275" s="70"/>
      <c r="M5275" s="70"/>
      <c r="N5275" s="70"/>
      <c r="O5275" s="70"/>
      <c r="P5275" s="70"/>
      <c r="Q5275" s="70"/>
      <c r="R5275" s="70"/>
      <c r="S5275" s="86"/>
      <c r="T5275" s="70"/>
      <c r="Z5275" s="68">
        <f t="shared" si="341"/>
        <v>1</v>
      </c>
      <c r="AC5275" s="1" t="str">
        <f t="shared" si="342"/>
        <v>1900</v>
      </c>
    </row>
    <row r="5276" spans="2:29" x14ac:dyDescent="0.25">
      <c r="B5276" s="1">
        <f t="shared" si="339"/>
        <v>0</v>
      </c>
      <c r="D5276" s="95" t="str">
        <f t="shared" si="340"/>
        <v/>
      </c>
      <c r="E5276" s="69"/>
      <c r="F5276" s="70"/>
      <c r="G5276" s="4"/>
      <c r="H5276" s="71"/>
      <c r="I5276" s="71"/>
      <c r="J5276" s="70"/>
      <c r="K5276" s="70"/>
      <c r="L5276" s="70"/>
      <c r="M5276" s="70"/>
      <c r="N5276" s="70"/>
      <c r="O5276" s="70"/>
      <c r="P5276" s="70"/>
      <c r="Q5276" s="70"/>
      <c r="R5276" s="70"/>
      <c r="S5276" s="86"/>
      <c r="T5276" s="70"/>
      <c r="Z5276" s="68">
        <f t="shared" si="341"/>
        <v>1</v>
      </c>
      <c r="AC5276" s="1" t="str">
        <f t="shared" si="342"/>
        <v>1900</v>
      </c>
    </row>
    <row r="5277" spans="2:29" x14ac:dyDescent="0.25">
      <c r="B5277" s="1">
        <f t="shared" si="339"/>
        <v>0</v>
      </c>
      <c r="D5277" s="95" t="str">
        <f t="shared" si="340"/>
        <v/>
      </c>
      <c r="E5277" s="69"/>
      <c r="F5277" s="70"/>
      <c r="G5277" s="4"/>
      <c r="H5277" s="71"/>
      <c r="I5277" s="71"/>
      <c r="J5277" s="70"/>
      <c r="K5277" s="70"/>
      <c r="L5277" s="70"/>
      <c r="M5277" s="70"/>
      <c r="N5277" s="70"/>
      <c r="O5277" s="70"/>
      <c r="P5277" s="70"/>
      <c r="Q5277" s="70"/>
      <c r="R5277" s="70"/>
      <c r="S5277" s="86"/>
      <c r="T5277" s="70"/>
      <c r="Z5277" s="68">
        <f t="shared" si="341"/>
        <v>1</v>
      </c>
      <c r="AC5277" s="1" t="str">
        <f t="shared" si="342"/>
        <v>1900</v>
      </c>
    </row>
    <row r="5278" spans="2:29" x14ac:dyDescent="0.25">
      <c r="B5278" s="1">
        <f t="shared" si="339"/>
        <v>0</v>
      </c>
      <c r="D5278" s="95" t="str">
        <f t="shared" si="340"/>
        <v/>
      </c>
      <c r="E5278" s="69"/>
      <c r="F5278" s="70"/>
      <c r="G5278" s="4"/>
      <c r="H5278" s="71"/>
      <c r="I5278" s="71"/>
      <c r="J5278" s="70"/>
      <c r="K5278" s="70"/>
      <c r="L5278" s="70"/>
      <c r="M5278" s="70"/>
      <c r="N5278" s="70"/>
      <c r="O5278" s="70"/>
      <c r="P5278" s="70"/>
      <c r="Q5278" s="70"/>
      <c r="R5278" s="70"/>
      <c r="S5278" s="86"/>
      <c r="T5278" s="70"/>
      <c r="Z5278" s="68">
        <f t="shared" si="341"/>
        <v>1</v>
      </c>
      <c r="AC5278" s="1" t="str">
        <f t="shared" si="342"/>
        <v>1900</v>
      </c>
    </row>
    <row r="5279" spans="2:29" x14ac:dyDescent="0.25">
      <c r="B5279" s="1">
        <f t="shared" si="339"/>
        <v>0</v>
      </c>
      <c r="D5279" s="95" t="str">
        <f t="shared" si="340"/>
        <v/>
      </c>
      <c r="E5279" s="69"/>
      <c r="F5279" s="70"/>
      <c r="G5279" s="4"/>
      <c r="H5279" s="71"/>
      <c r="I5279" s="71"/>
      <c r="J5279" s="70"/>
      <c r="K5279" s="70"/>
      <c r="L5279" s="70"/>
      <c r="M5279" s="70"/>
      <c r="N5279" s="70"/>
      <c r="O5279" s="70"/>
      <c r="P5279" s="70"/>
      <c r="Q5279" s="70"/>
      <c r="R5279" s="70"/>
      <c r="S5279" s="86"/>
      <c r="T5279" s="70"/>
      <c r="Z5279" s="68">
        <f t="shared" si="341"/>
        <v>1</v>
      </c>
      <c r="AC5279" s="1" t="str">
        <f t="shared" si="342"/>
        <v>1900</v>
      </c>
    </row>
    <row r="5280" spans="2:29" x14ac:dyDescent="0.25">
      <c r="B5280" s="1">
        <f t="shared" si="339"/>
        <v>0</v>
      </c>
      <c r="D5280" s="95" t="str">
        <f t="shared" si="340"/>
        <v/>
      </c>
      <c r="E5280" s="69"/>
      <c r="F5280" s="70"/>
      <c r="G5280" s="4"/>
      <c r="H5280" s="71"/>
      <c r="I5280" s="71"/>
      <c r="J5280" s="70"/>
      <c r="K5280" s="70"/>
      <c r="L5280" s="70"/>
      <c r="M5280" s="70"/>
      <c r="N5280" s="70"/>
      <c r="O5280" s="70"/>
      <c r="P5280" s="70"/>
      <c r="Q5280" s="70"/>
      <c r="R5280" s="70"/>
      <c r="S5280" s="86"/>
      <c r="T5280" s="70"/>
      <c r="Z5280" s="68">
        <f t="shared" si="341"/>
        <v>1</v>
      </c>
      <c r="AC5280" s="1" t="str">
        <f t="shared" si="342"/>
        <v>1900</v>
      </c>
    </row>
    <row r="5281" spans="2:29" x14ac:dyDescent="0.25">
      <c r="B5281" s="1">
        <f t="shared" si="339"/>
        <v>0</v>
      </c>
      <c r="D5281" s="95" t="str">
        <f t="shared" si="340"/>
        <v/>
      </c>
      <c r="E5281" s="69"/>
      <c r="F5281" s="70"/>
      <c r="G5281" s="4"/>
      <c r="H5281" s="71"/>
      <c r="I5281" s="71"/>
      <c r="J5281" s="70"/>
      <c r="K5281" s="70"/>
      <c r="L5281" s="70"/>
      <c r="M5281" s="70"/>
      <c r="N5281" s="70"/>
      <c r="O5281" s="70"/>
      <c r="P5281" s="70"/>
      <c r="Q5281" s="70"/>
      <c r="R5281" s="70"/>
      <c r="S5281" s="86"/>
      <c r="T5281" s="70"/>
      <c r="Z5281" s="68">
        <f t="shared" si="341"/>
        <v>1</v>
      </c>
      <c r="AC5281" s="1" t="str">
        <f t="shared" si="342"/>
        <v>1900</v>
      </c>
    </row>
    <row r="5282" spans="2:29" x14ac:dyDescent="0.25">
      <c r="B5282" s="1">
        <f t="shared" si="339"/>
        <v>0</v>
      </c>
      <c r="D5282" s="95" t="str">
        <f t="shared" si="340"/>
        <v/>
      </c>
      <c r="E5282" s="69"/>
      <c r="F5282" s="70"/>
      <c r="G5282" s="4"/>
      <c r="H5282" s="71"/>
      <c r="I5282" s="71"/>
      <c r="J5282" s="70"/>
      <c r="K5282" s="70"/>
      <c r="L5282" s="70"/>
      <c r="M5282" s="70"/>
      <c r="N5282" s="70"/>
      <c r="O5282" s="70"/>
      <c r="P5282" s="70"/>
      <c r="Q5282" s="70"/>
      <c r="R5282" s="70"/>
      <c r="S5282" s="86"/>
      <c r="T5282" s="70"/>
      <c r="Z5282" s="68">
        <f t="shared" si="341"/>
        <v>1</v>
      </c>
      <c r="AC5282" s="1" t="str">
        <f t="shared" si="342"/>
        <v>1900</v>
      </c>
    </row>
    <row r="5283" spans="2:29" x14ac:dyDescent="0.25">
      <c r="B5283" s="1">
        <f t="shared" si="339"/>
        <v>0</v>
      </c>
      <c r="D5283" s="95" t="str">
        <f t="shared" si="340"/>
        <v/>
      </c>
      <c r="E5283" s="69"/>
      <c r="F5283" s="70"/>
      <c r="G5283" s="4"/>
      <c r="H5283" s="71"/>
      <c r="I5283" s="71"/>
      <c r="J5283" s="70"/>
      <c r="K5283" s="70"/>
      <c r="L5283" s="70"/>
      <c r="M5283" s="70"/>
      <c r="N5283" s="70"/>
      <c r="O5283" s="70"/>
      <c r="P5283" s="70"/>
      <c r="Q5283" s="70"/>
      <c r="R5283" s="70"/>
      <c r="S5283" s="86"/>
      <c r="T5283" s="70"/>
      <c r="Z5283" s="68">
        <f t="shared" si="341"/>
        <v>1</v>
      </c>
      <c r="AC5283" s="1" t="str">
        <f t="shared" si="342"/>
        <v>1900</v>
      </c>
    </row>
    <row r="5284" spans="2:29" x14ac:dyDescent="0.25">
      <c r="B5284" s="1">
        <f t="shared" si="339"/>
        <v>0</v>
      </c>
      <c r="D5284" s="95" t="str">
        <f t="shared" si="340"/>
        <v/>
      </c>
      <c r="E5284" s="69"/>
      <c r="F5284" s="70"/>
      <c r="G5284" s="4"/>
      <c r="H5284" s="71"/>
      <c r="I5284" s="71"/>
      <c r="J5284" s="70"/>
      <c r="K5284" s="70"/>
      <c r="L5284" s="70"/>
      <c r="M5284" s="70"/>
      <c r="N5284" s="70"/>
      <c r="O5284" s="70"/>
      <c r="P5284" s="70"/>
      <c r="Q5284" s="70"/>
      <c r="R5284" s="70"/>
      <c r="S5284" s="86"/>
      <c r="T5284" s="70"/>
      <c r="Z5284" s="68">
        <f t="shared" si="341"/>
        <v>1</v>
      </c>
      <c r="AC5284" s="1" t="str">
        <f t="shared" si="342"/>
        <v>1900</v>
      </c>
    </row>
    <row r="5285" spans="2:29" x14ac:dyDescent="0.25">
      <c r="B5285" s="1">
        <f t="shared" si="339"/>
        <v>0</v>
      </c>
      <c r="D5285" s="95" t="str">
        <f t="shared" si="340"/>
        <v/>
      </c>
      <c r="E5285" s="69"/>
      <c r="F5285" s="70"/>
      <c r="G5285" s="4"/>
      <c r="H5285" s="71"/>
      <c r="I5285" s="71"/>
      <c r="J5285" s="70"/>
      <c r="K5285" s="70"/>
      <c r="L5285" s="70"/>
      <c r="M5285" s="70"/>
      <c r="N5285" s="70"/>
      <c r="O5285" s="70"/>
      <c r="P5285" s="70"/>
      <c r="Q5285" s="70"/>
      <c r="R5285" s="70"/>
      <c r="S5285" s="86"/>
      <c r="T5285" s="70"/>
      <c r="Z5285" s="68">
        <f t="shared" si="341"/>
        <v>1</v>
      </c>
      <c r="AC5285" s="1" t="str">
        <f t="shared" si="342"/>
        <v>1900</v>
      </c>
    </row>
    <row r="5286" spans="2:29" x14ac:dyDescent="0.25">
      <c r="B5286" s="1">
        <f t="shared" si="339"/>
        <v>0</v>
      </c>
      <c r="D5286" s="95" t="str">
        <f t="shared" si="340"/>
        <v/>
      </c>
      <c r="E5286" s="69"/>
      <c r="F5286" s="70"/>
      <c r="G5286" s="4"/>
      <c r="H5286" s="71"/>
      <c r="I5286" s="71"/>
      <c r="J5286" s="70"/>
      <c r="K5286" s="70"/>
      <c r="L5286" s="70"/>
      <c r="M5286" s="70"/>
      <c r="N5286" s="70"/>
      <c r="O5286" s="70"/>
      <c r="P5286" s="70"/>
      <c r="Q5286" s="70"/>
      <c r="R5286" s="70"/>
      <c r="S5286" s="86"/>
      <c r="T5286" s="70"/>
      <c r="Z5286" s="68">
        <f t="shared" si="341"/>
        <v>1</v>
      </c>
      <c r="AC5286" s="1" t="str">
        <f t="shared" si="342"/>
        <v>1900</v>
      </c>
    </row>
    <row r="5287" spans="2:29" x14ac:dyDescent="0.25">
      <c r="B5287" s="1">
        <f t="shared" si="339"/>
        <v>0</v>
      </c>
      <c r="D5287" s="95" t="str">
        <f t="shared" si="340"/>
        <v/>
      </c>
      <c r="E5287" s="69"/>
      <c r="F5287" s="70"/>
      <c r="G5287" s="4"/>
      <c r="H5287" s="71"/>
      <c r="I5287" s="71"/>
      <c r="J5287" s="70"/>
      <c r="K5287" s="70"/>
      <c r="L5287" s="70"/>
      <c r="M5287" s="70"/>
      <c r="N5287" s="70"/>
      <c r="O5287" s="70"/>
      <c r="P5287" s="70"/>
      <c r="Q5287" s="70"/>
      <c r="R5287" s="70"/>
      <c r="S5287" s="86"/>
      <c r="T5287" s="70"/>
      <c r="Z5287" s="68">
        <f t="shared" si="341"/>
        <v>1</v>
      </c>
      <c r="AC5287" s="1" t="str">
        <f t="shared" si="342"/>
        <v>1900</v>
      </c>
    </row>
    <row r="5288" spans="2:29" x14ac:dyDescent="0.25">
      <c r="B5288" s="1">
        <f t="shared" si="339"/>
        <v>0</v>
      </c>
      <c r="D5288" s="95" t="str">
        <f t="shared" si="340"/>
        <v/>
      </c>
      <c r="E5288" s="69"/>
      <c r="F5288" s="70"/>
      <c r="G5288" s="4"/>
      <c r="H5288" s="71"/>
      <c r="I5288" s="71"/>
      <c r="J5288" s="70"/>
      <c r="K5288" s="70"/>
      <c r="L5288" s="70"/>
      <c r="M5288" s="70"/>
      <c r="N5288" s="70"/>
      <c r="O5288" s="70"/>
      <c r="P5288" s="70"/>
      <c r="Q5288" s="70"/>
      <c r="R5288" s="70"/>
      <c r="S5288" s="86"/>
      <c r="T5288" s="70"/>
      <c r="Z5288" s="68">
        <f t="shared" si="341"/>
        <v>1</v>
      </c>
      <c r="AC5288" s="1" t="str">
        <f t="shared" si="342"/>
        <v>1900</v>
      </c>
    </row>
    <row r="5289" spans="2:29" x14ac:dyDescent="0.25">
      <c r="B5289" s="1">
        <f t="shared" si="339"/>
        <v>0</v>
      </c>
      <c r="D5289" s="95" t="str">
        <f t="shared" si="340"/>
        <v/>
      </c>
      <c r="E5289" s="69"/>
      <c r="F5289" s="70"/>
      <c r="G5289" s="4"/>
      <c r="H5289" s="71"/>
      <c r="I5289" s="71"/>
      <c r="J5289" s="70"/>
      <c r="K5289" s="70"/>
      <c r="L5289" s="70"/>
      <c r="M5289" s="70"/>
      <c r="N5289" s="70"/>
      <c r="O5289" s="70"/>
      <c r="P5289" s="70"/>
      <c r="Q5289" s="70"/>
      <c r="R5289" s="70"/>
      <c r="S5289" s="86"/>
      <c r="T5289" s="70"/>
      <c r="Z5289" s="68">
        <f t="shared" si="341"/>
        <v>1</v>
      </c>
      <c r="AC5289" s="1" t="str">
        <f t="shared" si="342"/>
        <v>1900</v>
      </c>
    </row>
    <row r="5290" spans="2:29" x14ac:dyDescent="0.25">
      <c r="B5290" s="1">
        <f t="shared" si="339"/>
        <v>0</v>
      </c>
      <c r="D5290" s="95" t="str">
        <f t="shared" si="340"/>
        <v/>
      </c>
      <c r="E5290" s="69"/>
      <c r="F5290" s="70"/>
      <c r="G5290" s="4"/>
      <c r="H5290" s="71"/>
      <c r="I5290" s="71"/>
      <c r="J5290" s="70"/>
      <c r="K5290" s="70"/>
      <c r="L5290" s="70"/>
      <c r="M5290" s="70"/>
      <c r="N5290" s="70"/>
      <c r="O5290" s="70"/>
      <c r="P5290" s="70"/>
      <c r="Q5290" s="70"/>
      <c r="R5290" s="70"/>
      <c r="S5290" s="86"/>
      <c r="T5290" s="70"/>
      <c r="Z5290" s="68">
        <f t="shared" si="341"/>
        <v>1</v>
      </c>
      <c r="AC5290" s="1" t="str">
        <f t="shared" si="342"/>
        <v>1900</v>
      </c>
    </row>
    <row r="5291" spans="2:29" x14ac:dyDescent="0.25">
      <c r="B5291" s="1">
        <f t="shared" si="339"/>
        <v>0</v>
      </c>
      <c r="D5291" s="95" t="str">
        <f t="shared" si="340"/>
        <v/>
      </c>
      <c r="E5291" s="69"/>
      <c r="F5291" s="70"/>
      <c r="G5291" s="4"/>
      <c r="H5291" s="71"/>
      <c r="I5291" s="71"/>
      <c r="J5291" s="70"/>
      <c r="K5291" s="70"/>
      <c r="L5291" s="70"/>
      <c r="M5291" s="70"/>
      <c r="N5291" s="70"/>
      <c r="O5291" s="70"/>
      <c r="P5291" s="70"/>
      <c r="Q5291" s="70"/>
      <c r="R5291" s="70"/>
      <c r="S5291" s="86"/>
      <c r="T5291" s="70"/>
      <c r="Z5291" s="68">
        <f t="shared" si="341"/>
        <v>1</v>
      </c>
      <c r="AC5291" s="1" t="str">
        <f t="shared" si="342"/>
        <v>1900</v>
      </c>
    </row>
    <row r="5292" spans="2:29" x14ac:dyDescent="0.25">
      <c r="B5292" s="1">
        <f t="shared" si="339"/>
        <v>0</v>
      </c>
      <c r="D5292" s="95" t="str">
        <f t="shared" si="340"/>
        <v/>
      </c>
      <c r="E5292" s="69"/>
      <c r="F5292" s="70"/>
      <c r="G5292" s="4"/>
      <c r="H5292" s="71"/>
      <c r="I5292" s="71"/>
      <c r="J5292" s="70"/>
      <c r="K5292" s="70"/>
      <c r="L5292" s="70"/>
      <c r="M5292" s="70"/>
      <c r="N5292" s="70"/>
      <c r="O5292" s="70"/>
      <c r="P5292" s="70"/>
      <c r="Q5292" s="70"/>
      <c r="R5292" s="70"/>
      <c r="S5292" s="86"/>
      <c r="T5292" s="70"/>
      <c r="Z5292" s="68">
        <f t="shared" si="341"/>
        <v>1</v>
      </c>
      <c r="AC5292" s="1" t="str">
        <f t="shared" si="342"/>
        <v>1900</v>
      </c>
    </row>
    <row r="5293" spans="2:29" x14ac:dyDescent="0.25">
      <c r="B5293" s="1">
        <f t="shared" si="339"/>
        <v>0</v>
      </c>
      <c r="D5293" s="95" t="str">
        <f t="shared" si="340"/>
        <v/>
      </c>
      <c r="E5293" s="69"/>
      <c r="F5293" s="70"/>
      <c r="G5293" s="4"/>
      <c r="H5293" s="71"/>
      <c r="I5293" s="71"/>
      <c r="J5293" s="70"/>
      <c r="K5293" s="70"/>
      <c r="L5293" s="70"/>
      <c r="M5293" s="70"/>
      <c r="N5293" s="70"/>
      <c r="O5293" s="70"/>
      <c r="P5293" s="70"/>
      <c r="Q5293" s="70"/>
      <c r="R5293" s="70"/>
      <c r="S5293" s="86"/>
      <c r="T5293" s="70"/>
      <c r="Z5293" s="68">
        <f t="shared" si="341"/>
        <v>1</v>
      </c>
      <c r="AC5293" s="1" t="str">
        <f t="shared" si="342"/>
        <v>1900</v>
      </c>
    </row>
    <row r="5294" spans="2:29" x14ac:dyDescent="0.25">
      <c r="B5294" s="1">
        <f t="shared" si="339"/>
        <v>0</v>
      </c>
      <c r="D5294" s="95" t="str">
        <f t="shared" si="340"/>
        <v/>
      </c>
      <c r="E5294" s="69"/>
      <c r="F5294" s="70"/>
      <c r="G5294" s="4"/>
      <c r="H5294" s="71"/>
      <c r="I5294" s="71"/>
      <c r="J5294" s="70"/>
      <c r="K5294" s="70"/>
      <c r="L5294" s="70"/>
      <c r="M5294" s="70"/>
      <c r="N5294" s="70"/>
      <c r="O5294" s="70"/>
      <c r="P5294" s="70"/>
      <c r="Q5294" s="70"/>
      <c r="R5294" s="70"/>
      <c r="S5294" s="86"/>
      <c r="T5294" s="70"/>
      <c r="Z5294" s="68">
        <f t="shared" si="341"/>
        <v>1</v>
      </c>
      <c r="AC5294" s="1" t="str">
        <f t="shared" si="342"/>
        <v>1900</v>
      </c>
    </row>
    <row r="5295" spans="2:29" x14ac:dyDescent="0.25">
      <c r="B5295" s="1">
        <f t="shared" si="339"/>
        <v>0</v>
      </c>
      <c r="D5295" s="95" t="str">
        <f t="shared" si="340"/>
        <v/>
      </c>
      <c r="E5295" s="69"/>
      <c r="F5295" s="70"/>
      <c r="G5295" s="4"/>
      <c r="H5295" s="71"/>
      <c r="I5295" s="71"/>
      <c r="J5295" s="70"/>
      <c r="K5295" s="70"/>
      <c r="L5295" s="70"/>
      <c r="M5295" s="70"/>
      <c r="N5295" s="70"/>
      <c r="O5295" s="70"/>
      <c r="P5295" s="70"/>
      <c r="Q5295" s="70"/>
      <c r="R5295" s="70"/>
      <c r="S5295" s="86"/>
      <c r="T5295" s="70"/>
      <c r="Z5295" s="68">
        <f t="shared" si="341"/>
        <v>1</v>
      </c>
      <c r="AC5295" s="1" t="str">
        <f t="shared" si="342"/>
        <v>1900</v>
      </c>
    </row>
    <row r="5296" spans="2:29" x14ac:dyDescent="0.25">
      <c r="B5296" s="1">
        <f t="shared" si="339"/>
        <v>0</v>
      </c>
      <c r="D5296" s="95" t="str">
        <f t="shared" si="340"/>
        <v/>
      </c>
      <c r="E5296" s="69"/>
      <c r="F5296" s="70"/>
      <c r="G5296" s="4"/>
      <c r="H5296" s="71"/>
      <c r="I5296" s="71"/>
      <c r="J5296" s="70"/>
      <c r="K5296" s="70"/>
      <c r="L5296" s="70"/>
      <c r="M5296" s="70"/>
      <c r="N5296" s="70"/>
      <c r="O5296" s="70"/>
      <c r="P5296" s="70"/>
      <c r="Q5296" s="70"/>
      <c r="R5296" s="70"/>
      <c r="S5296" s="86"/>
      <c r="T5296" s="70"/>
      <c r="Z5296" s="68">
        <f t="shared" si="341"/>
        <v>1</v>
      </c>
      <c r="AC5296" s="1" t="str">
        <f t="shared" si="342"/>
        <v>1900</v>
      </c>
    </row>
    <row r="5297" spans="2:29" x14ac:dyDescent="0.25">
      <c r="B5297" s="1">
        <f t="shared" si="339"/>
        <v>0</v>
      </c>
      <c r="D5297" s="95" t="str">
        <f t="shared" si="340"/>
        <v/>
      </c>
      <c r="E5297" s="69"/>
      <c r="F5297" s="70"/>
      <c r="G5297" s="4"/>
      <c r="H5297" s="71"/>
      <c r="I5297" s="71"/>
      <c r="J5297" s="70"/>
      <c r="K5297" s="70"/>
      <c r="L5297" s="70"/>
      <c r="M5297" s="70"/>
      <c r="N5297" s="70"/>
      <c r="O5297" s="70"/>
      <c r="P5297" s="70"/>
      <c r="Q5297" s="70"/>
      <c r="R5297" s="70"/>
      <c r="S5297" s="86"/>
      <c r="T5297" s="70"/>
      <c r="Z5297" s="68">
        <f t="shared" si="341"/>
        <v>1</v>
      </c>
      <c r="AC5297" s="1" t="str">
        <f t="shared" si="342"/>
        <v>1900</v>
      </c>
    </row>
    <row r="5298" spans="2:29" x14ac:dyDescent="0.25">
      <c r="B5298" s="1">
        <f t="shared" si="339"/>
        <v>0</v>
      </c>
      <c r="D5298" s="95" t="str">
        <f t="shared" si="340"/>
        <v/>
      </c>
      <c r="E5298" s="69"/>
      <c r="F5298" s="70"/>
      <c r="G5298" s="4"/>
      <c r="H5298" s="71"/>
      <c r="I5298" s="71"/>
      <c r="J5298" s="70"/>
      <c r="K5298" s="70"/>
      <c r="L5298" s="70"/>
      <c r="M5298" s="70"/>
      <c r="N5298" s="70"/>
      <c r="O5298" s="70"/>
      <c r="P5298" s="70"/>
      <c r="Q5298" s="70"/>
      <c r="R5298" s="70"/>
      <c r="S5298" s="86"/>
      <c r="T5298" s="70"/>
      <c r="Z5298" s="68">
        <f t="shared" si="341"/>
        <v>1</v>
      </c>
      <c r="AC5298" s="1" t="str">
        <f t="shared" si="342"/>
        <v>1900</v>
      </c>
    </row>
    <row r="5299" spans="2:29" x14ac:dyDescent="0.25">
      <c r="B5299" s="1">
        <f t="shared" si="339"/>
        <v>0</v>
      </c>
      <c r="D5299" s="95" t="str">
        <f t="shared" si="340"/>
        <v/>
      </c>
      <c r="E5299" s="69"/>
      <c r="F5299" s="70"/>
      <c r="G5299" s="4"/>
      <c r="H5299" s="71"/>
      <c r="I5299" s="71"/>
      <c r="J5299" s="70"/>
      <c r="K5299" s="70"/>
      <c r="L5299" s="70"/>
      <c r="M5299" s="70"/>
      <c r="N5299" s="70"/>
      <c r="O5299" s="70"/>
      <c r="P5299" s="70"/>
      <c r="Q5299" s="70"/>
      <c r="R5299" s="70"/>
      <c r="S5299" s="86"/>
      <c r="T5299" s="70"/>
      <c r="Z5299" s="68">
        <f t="shared" si="341"/>
        <v>1</v>
      </c>
      <c r="AC5299" s="1" t="str">
        <f t="shared" si="342"/>
        <v>1900</v>
      </c>
    </row>
    <row r="5300" spans="2:29" x14ac:dyDescent="0.25">
      <c r="B5300" s="1">
        <f t="shared" si="339"/>
        <v>0</v>
      </c>
      <c r="D5300" s="95" t="str">
        <f t="shared" si="340"/>
        <v/>
      </c>
      <c r="E5300" s="69"/>
      <c r="F5300" s="70"/>
      <c r="G5300" s="4"/>
      <c r="H5300" s="71"/>
      <c r="I5300" s="71"/>
      <c r="J5300" s="70"/>
      <c r="K5300" s="70"/>
      <c r="L5300" s="70"/>
      <c r="M5300" s="70"/>
      <c r="N5300" s="70"/>
      <c r="O5300" s="70"/>
      <c r="P5300" s="70"/>
      <c r="Q5300" s="70"/>
      <c r="R5300" s="70"/>
      <c r="S5300" s="86"/>
      <c r="T5300" s="70"/>
      <c r="Z5300" s="68">
        <f t="shared" si="341"/>
        <v>1</v>
      </c>
      <c r="AC5300" s="1" t="str">
        <f t="shared" si="342"/>
        <v>1900</v>
      </c>
    </row>
    <row r="5301" spans="2:29" x14ac:dyDescent="0.25">
      <c r="B5301" s="1">
        <f t="shared" si="339"/>
        <v>0</v>
      </c>
      <c r="D5301" s="95" t="str">
        <f t="shared" si="340"/>
        <v/>
      </c>
      <c r="E5301" s="69"/>
      <c r="F5301" s="70"/>
      <c r="G5301" s="4"/>
      <c r="H5301" s="71"/>
      <c r="I5301" s="71"/>
      <c r="J5301" s="70"/>
      <c r="K5301" s="70"/>
      <c r="L5301" s="70"/>
      <c r="M5301" s="70"/>
      <c r="N5301" s="70"/>
      <c r="O5301" s="70"/>
      <c r="P5301" s="70"/>
      <c r="Q5301" s="70"/>
      <c r="R5301" s="70"/>
      <c r="S5301" s="86"/>
      <c r="T5301" s="70"/>
      <c r="Z5301" s="68">
        <f t="shared" si="341"/>
        <v>1</v>
      </c>
      <c r="AC5301" s="1" t="str">
        <f t="shared" si="342"/>
        <v>1900</v>
      </c>
    </row>
    <row r="5302" spans="2:29" x14ac:dyDescent="0.25">
      <c r="B5302" s="1">
        <f t="shared" si="339"/>
        <v>0</v>
      </c>
      <c r="D5302" s="95" t="str">
        <f t="shared" si="340"/>
        <v/>
      </c>
      <c r="E5302" s="69"/>
      <c r="F5302" s="70"/>
      <c r="G5302" s="4"/>
      <c r="H5302" s="71"/>
      <c r="I5302" s="71"/>
      <c r="J5302" s="70"/>
      <c r="K5302" s="70"/>
      <c r="L5302" s="70"/>
      <c r="M5302" s="70"/>
      <c r="N5302" s="70"/>
      <c r="O5302" s="70"/>
      <c r="P5302" s="70"/>
      <c r="Q5302" s="70"/>
      <c r="R5302" s="70"/>
      <c r="S5302" s="86"/>
      <c r="T5302" s="70"/>
      <c r="Z5302" s="68">
        <f t="shared" si="341"/>
        <v>1</v>
      </c>
      <c r="AC5302" s="1" t="str">
        <f t="shared" si="342"/>
        <v>1900</v>
      </c>
    </row>
    <row r="5303" spans="2:29" x14ac:dyDescent="0.25">
      <c r="B5303" s="1">
        <f t="shared" si="339"/>
        <v>0</v>
      </c>
      <c r="D5303" s="95" t="str">
        <f t="shared" si="340"/>
        <v/>
      </c>
      <c r="E5303" s="69"/>
      <c r="F5303" s="70"/>
      <c r="G5303" s="4"/>
      <c r="H5303" s="71"/>
      <c r="I5303" s="71"/>
      <c r="J5303" s="70"/>
      <c r="K5303" s="70"/>
      <c r="L5303" s="70"/>
      <c r="M5303" s="70"/>
      <c r="N5303" s="70"/>
      <c r="O5303" s="70"/>
      <c r="P5303" s="70"/>
      <c r="Q5303" s="70"/>
      <c r="R5303" s="70"/>
      <c r="S5303" s="86"/>
      <c r="T5303" s="70"/>
      <c r="Z5303" s="68">
        <f t="shared" si="341"/>
        <v>1</v>
      </c>
      <c r="AC5303" s="1" t="str">
        <f t="shared" si="342"/>
        <v>1900</v>
      </c>
    </row>
    <row r="5304" spans="2:29" x14ac:dyDescent="0.25">
      <c r="B5304" s="1">
        <f t="shared" si="339"/>
        <v>0</v>
      </c>
      <c r="D5304" s="95" t="str">
        <f t="shared" si="340"/>
        <v/>
      </c>
      <c r="E5304" s="69"/>
      <c r="F5304" s="70"/>
      <c r="G5304" s="4"/>
      <c r="H5304" s="71"/>
      <c r="I5304" s="71"/>
      <c r="J5304" s="70"/>
      <c r="K5304" s="70"/>
      <c r="L5304" s="70"/>
      <c r="M5304" s="70"/>
      <c r="N5304" s="70"/>
      <c r="O5304" s="70"/>
      <c r="P5304" s="70"/>
      <c r="Q5304" s="70"/>
      <c r="R5304" s="70"/>
      <c r="S5304" s="86"/>
      <c r="T5304" s="70"/>
      <c r="Z5304" s="68">
        <f t="shared" si="341"/>
        <v>1</v>
      </c>
      <c r="AC5304" s="1" t="str">
        <f t="shared" si="342"/>
        <v>1900</v>
      </c>
    </row>
    <row r="5305" spans="2:29" x14ac:dyDescent="0.25">
      <c r="B5305" s="1">
        <f t="shared" si="339"/>
        <v>0</v>
      </c>
      <c r="D5305" s="95" t="str">
        <f t="shared" si="340"/>
        <v/>
      </c>
      <c r="E5305" s="69"/>
      <c r="F5305" s="70"/>
      <c r="G5305" s="4"/>
      <c r="H5305" s="71"/>
      <c r="I5305" s="71"/>
      <c r="J5305" s="70"/>
      <c r="K5305" s="70"/>
      <c r="L5305" s="70"/>
      <c r="M5305" s="70"/>
      <c r="N5305" s="70"/>
      <c r="O5305" s="70"/>
      <c r="P5305" s="70"/>
      <c r="Q5305" s="70"/>
      <c r="R5305" s="70"/>
      <c r="S5305" s="86"/>
      <c r="T5305" s="70"/>
      <c r="Z5305" s="68">
        <f t="shared" si="341"/>
        <v>1</v>
      </c>
      <c r="AC5305" s="1" t="str">
        <f t="shared" si="342"/>
        <v>1900</v>
      </c>
    </row>
    <row r="5306" spans="2:29" x14ac:dyDescent="0.25">
      <c r="B5306" s="1">
        <f t="shared" si="339"/>
        <v>0</v>
      </c>
      <c r="D5306" s="95" t="str">
        <f t="shared" si="340"/>
        <v/>
      </c>
      <c r="E5306" s="69"/>
      <c r="F5306" s="70"/>
      <c r="G5306" s="4"/>
      <c r="H5306" s="71"/>
      <c r="I5306" s="71"/>
      <c r="J5306" s="70"/>
      <c r="K5306" s="70"/>
      <c r="L5306" s="70"/>
      <c r="M5306" s="70"/>
      <c r="N5306" s="70"/>
      <c r="O5306" s="70"/>
      <c r="P5306" s="70"/>
      <c r="Q5306" s="70"/>
      <c r="R5306" s="70"/>
      <c r="S5306" s="86"/>
      <c r="T5306" s="70"/>
      <c r="Z5306" s="68">
        <f t="shared" si="341"/>
        <v>1</v>
      </c>
      <c r="AC5306" s="1" t="str">
        <f t="shared" si="342"/>
        <v>1900</v>
      </c>
    </row>
    <row r="5307" spans="2:29" x14ac:dyDescent="0.25">
      <c r="B5307" s="1">
        <f t="shared" si="339"/>
        <v>0</v>
      </c>
      <c r="D5307" s="95" t="str">
        <f t="shared" si="340"/>
        <v/>
      </c>
      <c r="E5307" s="69"/>
      <c r="F5307" s="70"/>
      <c r="G5307" s="4"/>
      <c r="H5307" s="71"/>
      <c r="I5307" s="71"/>
      <c r="J5307" s="70"/>
      <c r="K5307" s="70"/>
      <c r="L5307" s="70"/>
      <c r="M5307" s="70"/>
      <c r="N5307" s="70"/>
      <c r="O5307" s="70"/>
      <c r="P5307" s="70"/>
      <c r="Q5307" s="70"/>
      <c r="R5307" s="70"/>
      <c r="S5307" s="86"/>
      <c r="T5307" s="70"/>
      <c r="Z5307" s="68">
        <f t="shared" si="341"/>
        <v>1</v>
      </c>
      <c r="AC5307" s="1" t="str">
        <f t="shared" si="342"/>
        <v>1900</v>
      </c>
    </row>
    <row r="5308" spans="2:29" x14ac:dyDescent="0.25">
      <c r="B5308" s="1">
        <f t="shared" si="339"/>
        <v>0</v>
      </c>
      <c r="D5308" s="95" t="str">
        <f t="shared" si="340"/>
        <v/>
      </c>
      <c r="E5308" s="69"/>
      <c r="F5308" s="70"/>
      <c r="G5308" s="4"/>
      <c r="H5308" s="71"/>
      <c r="I5308" s="71"/>
      <c r="J5308" s="70"/>
      <c r="K5308" s="70"/>
      <c r="L5308" s="70"/>
      <c r="M5308" s="70"/>
      <c r="N5308" s="70"/>
      <c r="O5308" s="70"/>
      <c r="P5308" s="70"/>
      <c r="Q5308" s="70"/>
      <c r="R5308" s="70"/>
      <c r="S5308" s="86"/>
      <c r="T5308" s="70"/>
      <c r="Z5308" s="68">
        <f t="shared" si="341"/>
        <v>1</v>
      </c>
      <c r="AC5308" s="1" t="str">
        <f t="shared" si="342"/>
        <v>1900</v>
      </c>
    </row>
    <row r="5309" spans="2:29" x14ac:dyDescent="0.25">
      <c r="B5309" s="1">
        <f t="shared" si="339"/>
        <v>0</v>
      </c>
      <c r="D5309" s="95" t="str">
        <f t="shared" si="340"/>
        <v/>
      </c>
      <c r="E5309" s="69"/>
      <c r="F5309" s="70"/>
      <c r="G5309" s="4"/>
      <c r="H5309" s="71"/>
      <c r="I5309" s="71"/>
      <c r="J5309" s="70"/>
      <c r="K5309" s="70"/>
      <c r="L5309" s="70"/>
      <c r="M5309" s="70"/>
      <c r="N5309" s="70"/>
      <c r="O5309" s="70"/>
      <c r="P5309" s="70"/>
      <c r="Q5309" s="70"/>
      <c r="R5309" s="70"/>
      <c r="S5309" s="86"/>
      <c r="T5309" s="70"/>
      <c r="Z5309" s="68">
        <f t="shared" si="341"/>
        <v>1</v>
      </c>
      <c r="AC5309" s="1" t="str">
        <f t="shared" si="342"/>
        <v>1900</v>
      </c>
    </row>
    <row r="5310" spans="2:29" x14ac:dyDescent="0.25">
      <c r="B5310" s="1">
        <f t="shared" si="339"/>
        <v>0</v>
      </c>
      <c r="D5310" s="95" t="str">
        <f t="shared" si="340"/>
        <v/>
      </c>
      <c r="E5310" s="69"/>
      <c r="F5310" s="70"/>
      <c r="G5310" s="4"/>
      <c r="H5310" s="71"/>
      <c r="I5310" s="71"/>
      <c r="J5310" s="70"/>
      <c r="K5310" s="70"/>
      <c r="L5310" s="70"/>
      <c r="M5310" s="70"/>
      <c r="N5310" s="70"/>
      <c r="O5310" s="70"/>
      <c r="P5310" s="70"/>
      <c r="Q5310" s="70"/>
      <c r="R5310" s="70"/>
      <c r="S5310" s="86"/>
      <c r="T5310" s="70"/>
      <c r="Z5310" s="68">
        <f t="shared" si="341"/>
        <v>1</v>
      </c>
      <c r="AC5310" s="1" t="str">
        <f t="shared" si="342"/>
        <v>1900</v>
      </c>
    </row>
    <row r="5311" spans="2:29" x14ac:dyDescent="0.25">
      <c r="B5311" s="1">
        <f t="shared" si="339"/>
        <v>0</v>
      </c>
      <c r="D5311" s="95" t="str">
        <f t="shared" si="340"/>
        <v/>
      </c>
      <c r="E5311" s="69"/>
      <c r="F5311" s="70"/>
      <c r="G5311" s="4"/>
      <c r="H5311" s="71"/>
      <c r="I5311" s="71"/>
      <c r="J5311" s="70"/>
      <c r="K5311" s="70"/>
      <c r="L5311" s="70"/>
      <c r="M5311" s="70"/>
      <c r="N5311" s="70"/>
      <c r="O5311" s="70"/>
      <c r="P5311" s="70"/>
      <c r="Q5311" s="70"/>
      <c r="R5311" s="70"/>
      <c r="S5311" s="86"/>
      <c r="T5311" s="70"/>
      <c r="Z5311" s="68">
        <f t="shared" si="341"/>
        <v>1</v>
      </c>
      <c r="AC5311" s="1" t="str">
        <f t="shared" si="342"/>
        <v>1900</v>
      </c>
    </row>
    <row r="5312" spans="2:29" x14ac:dyDescent="0.25">
      <c r="B5312" s="1">
        <f t="shared" si="339"/>
        <v>0</v>
      </c>
      <c r="D5312" s="95" t="str">
        <f t="shared" si="340"/>
        <v/>
      </c>
      <c r="E5312" s="69"/>
      <c r="F5312" s="70"/>
      <c r="G5312" s="4"/>
      <c r="H5312" s="71"/>
      <c r="I5312" s="71"/>
      <c r="J5312" s="70"/>
      <c r="K5312" s="70"/>
      <c r="L5312" s="70"/>
      <c r="M5312" s="70"/>
      <c r="N5312" s="70"/>
      <c r="O5312" s="70"/>
      <c r="P5312" s="70"/>
      <c r="Q5312" s="70"/>
      <c r="R5312" s="70"/>
      <c r="S5312" s="86"/>
      <c r="T5312" s="70"/>
      <c r="Z5312" s="68">
        <f t="shared" si="341"/>
        <v>1</v>
      </c>
      <c r="AC5312" s="1" t="str">
        <f t="shared" si="342"/>
        <v>1900</v>
      </c>
    </row>
    <row r="5313" spans="2:29" x14ac:dyDescent="0.25">
      <c r="B5313" s="1">
        <f t="shared" si="339"/>
        <v>0</v>
      </c>
      <c r="D5313" s="95" t="str">
        <f t="shared" si="340"/>
        <v/>
      </c>
      <c r="E5313" s="69"/>
      <c r="F5313" s="70"/>
      <c r="G5313" s="4"/>
      <c r="H5313" s="71"/>
      <c r="I5313" s="71"/>
      <c r="J5313" s="70"/>
      <c r="K5313" s="70"/>
      <c r="L5313" s="70"/>
      <c r="M5313" s="70"/>
      <c r="N5313" s="70"/>
      <c r="O5313" s="70"/>
      <c r="P5313" s="70"/>
      <c r="Q5313" s="70"/>
      <c r="R5313" s="70"/>
      <c r="S5313" s="86"/>
      <c r="T5313" s="70"/>
      <c r="Z5313" s="68">
        <f t="shared" si="341"/>
        <v>1</v>
      </c>
      <c r="AC5313" s="1" t="str">
        <f t="shared" si="342"/>
        <v>1900</v>
      </c>
    </row>
    <row r="5314" spans="2:29" x14ac:dyDescent="0.25">
      <c r="B5314" s="1">
        <f t="shared" si="339"/>
        <v>0</v>
      </c>
      <c r="D5314" s="95" t="str">
        <f t="shared" si="340"/>
        <v/>
      </c>
      <c r="E5314" s="69"/>
      <c r="F5314" s="70"/>
      <c r="G5314" s="4"/>
      <c r="H5314" s="71"/>
      <c r="I5314" s="71"/>
      <c r="J5314" s="70"/>
      <c r="K5314" s="70"/>
      <c r="L5314" s="70"/>
      <c r="M5314" s="70"/>
      <c r="N5314" s="70"/>
      <c r="O5314" s="70"/>
      <c r="P5314" s="70"/>
      <c r="Q5314" s="70"/>
      <c r="R5314" s="70"/>
      <c r="S5314" s="86"/>
      <c r="T5314" s="70"/>
      <c r="Z5314" s="68">
        <f t="shared" si="341"/>
        <v>1</v>
      </c>
      <c r="AC5314" s="1" t="str">
        <f t="shared" si="342"/>
        <v>1900</v>
      </c>
    </row>
    <row r="5315" spans="2:29" x14ac:dyDescent="0.25">
      <c r="B5315" s="1">
        <f t="shared" si="339"/>
        <v>0</v>
      </c>
      <c r="D5315" s="95" t="str">
        <f t="shared" si="340"/>
        <v/>
      </c>
      <c r="E5315" s="69"/>
      <c r="F5315" s="70"/>
      <c r="G5315" s="4"/>
      <c r="H5315" s="71"/>
      <c r="I5315" s="71"/>
      <c r="J5315" s="70"/>
      <c r="K5315" s="70"/>
      <c r="L5315" s="70"/>
      <c r="M5315" s="70"/>
      <c r="N5315" s="70"/>
      <c r="O5315" s="70"/>
      <c r="P5315" s="70"/>
      <c r="Q5315" s="70"/>
      <c r="R5315" s="70"/>
      <c r="S5315" s="86"/>
      <c r="T5315" s="70"/>
      <c r="Z5315" s="68">
        <f t="shared" si="341"/>
        <v>1</v>
      </c>
      <c r="AC5315" s="1" t="str">
        <f t="shared" si="342"/>
        <v>1900</v>
      </c>
    </row>
    <row r="5316" spans="2:29" x14ac:dyDescent="0.25">
      <c r="B5316" s="1">
        <f t="shared" ref="B5316:B5379" si="343">IF($B$1=YEAR(Z5316),D5316,0)</f>
        <v>0</v>
      </c>
      <c r="D5316" s="95" t="str">
        <f t="shared" ref="D5316:D5379" si="344">IF(Z5316&lt;&gt;$Y$2,IF(YEAR(Z5316)=YEAR(Z5315),D5315+1,1),"")</f>
        <v/>
      </c>
      <c r="E5316" s="69"/>
      <c r="F5316" s="70"/>
      <c r="G5316" s="4"/>
      <c r="H5316" s="71"/>
      <c r="I5316" s="71"/>
      <c r="J5316" s="70"/>
      <c r="K5316" s="70"/>
      <c r="L5316" s="70"/>
      <c r="M5316" s="70"/>
      <c r="N5316" s="70"/>
      <c r="O5316" s="70"/>
      <c r="P5316" s="70"/>
      <c r="Q5316" s="70"/>
      <c r="R5316" s="70"/>
      <c r="S5316" s="86"/>
      <c r="T5316" s="70"/>
      <c r="Z5316" s="68">
        <f t="shared" ref="Z5316:Z5379" si="345">IF(CONCATENATE(F5316,F5317,F5318,F5319,F5320,F5321)&lt;&gt;"",IF(AND(E5316&lt;&gt;0,ISNUMBER(E5316)=TRUE),E5316,Z5315),$Y$2)</f>
        <v>1</v>
      </c>
      <c r="AC5316" s="1" t="str">
        <f t="shared" si="342"/>
        <v>1900</v>
      </c>
    </row>
    <row r="5317" spans="2:29" x14ac:dyDescent="0.25">
      <c r="B5317" s="1">
        <f t="shared" si="343"/>
        <v>0</v>
      </c>
      <c r="D5317" s="95" t="str">
        <f t="shared" si="344"/>
        <v/>
      </c>
      <c r="E5317" s="69"/>
      <c r="F5317" s="70"/>
      <c r="G5317" s="4"/>
      <c r="H5317" s="71"/>
      <c r="I5317" s="71"/>
      <c r="J5317" s="70"/>
      <c r="K5317" s="70"/>
      <c r="L5317" s="70"/>
      <c r="M5317" s="70"/>
      <c r="N5317" s="70"/>
      <c r="O5317" s="70"/>
      <c r="P5317" s="70"/>
      <c r="Q5317" s="70"/>
      <c r="R5317" s="70"/>
      <c r="S5317" s="86"/>
      <c r="T5317" s="70"/>
      <c r="Z5317" s="68">
        <f t="shared" si="345"/>
        <v>1</v>
      </c>
      <c r="AC5317" s="1" t="str">
        <f t="shared" ref="AC5317:AC5380" si="346">YEAR(Z5317)&amp;F5317&amp;G5317</f>
        <v>1900</v>
      </c>
    </row>
    <row r="5318" spans="2:29" x14ac:dyDescent="0.25">
      <c r="B5318" s="1">
        <f t="shared" si="343"/>
        <v>0</v>
      </c>
      <c r="D5318" s="95" t="str">
        <f t="shared" si="344"/>
        <v/>
      </c>
      <c r="E5318" s="69"/>
      <c r="F5318" s="70"/>
      <c r="G5318" s="4"/>
      <c r="H5318" s="71"/>
      <c r="I5318" s="71"/>
      <c r="J5318" s="70"/>
      <c r="K5318" s="70"/>
      <c r="L5318" s="70"/>
      <c r="M5318" s="70"/>
      <c r="N5318" s="70"/>
      <c r="O5318" s="70"/>
      <c r="P5318" s="70"/>
      <c r="Q5318" s="70"/>
      <c r="R5318" s="70"/>
      <c r="S5318" s="86"/>
      <c r="T5318" s="70"/>
      <c r="Z5318" s="68">
        <f t="shared" si="345"/>
        <v>1</v>
      </c>
      <c r="AC5318" s="1" t="str">
        <f t="shared" si="346"/>
        <v>1900</v>
      </c>
    </row>
    <row r="5319" spans="2:29" x14ac:dyDescent="0.25">
      <c r="B5319" s="1">
        <f t="shared" si="343"/>
        <v>0</v>
      </c>
      <c r="D5319" s="95" t="str">
        <f t="shared" si="344"/>
        <v/>
      </c>
      <c r="E5319" s="69"/>
      <c r="F5319" s="70"/>
      <c r="G5319" s="4"/>
      <c r="H5319" s="71"/>
      <c r="I5319" s="71"/>
      <c r="J5319" s="70"/>
      <c r="K5319" s="70"/>
      <c r="L5319" s="70"/>
      <c r="M5319" s="70"/>
      <c r="N5319" s="70"/>
      <c r="O5319" s="70"/>
      <c r="P5319" s="70"/>
      <c r="Q5319" s="70"/>
      <c r="R5319" s="70"/>
      <c r="S5319" s="86"/>
      <c r="T5319" s="70"/>
      <c r="Z5319" s="68">
        <f t="shared" si="345"/>
        <v>1</v>
      </c>
      <c r="AC5319" s="1" t="str">
        <f t="shared" si="346"/>
        <v>1900</v>
      </c>
    </row>
    <row r="5320" spans="2:29" x14ac:dyDescent="0.25">
      <c r="B5320" s="1">
        <f t="shared" si="343"/>
        <v>0</v>
      </c>
      <c r="D5320" s="95" t="str">
        <f t="shared" si="344"/>
        <v/>
      </c>
      <c r="E5320" s="69"/>
      <c r="F5320" s="70"/>
      <c r="G5320" s="4"/>
      <c r="H5320" s="71"/>
      <c r="I5320" s="71"/>
      <c r="J5320" s="70"/>
      <c r="K5320" s="70"/>
      <c r="L5320" s="70"/>
      <c r="M5320" s="70"/>
      <c r="N5320" s="70"/>
      <c r="O5320" s="70"/>
      <c r="P5320" s="70"/>
      <c r="Q5320" s="70"/>
      <c r="R5320" s="70"/>
      <c r="S5320" s="86"/>
      <c r="T5320" s="70"/>
      <c r="Z5320" s="68">
        <f t="shared" si="345"/>
        <v>1</v>
      </c>
      <c r="AC5320" s="1" t="str">
        <f t="shared" si="346"/>
        <v>1900</v>
      </c>
    </row>
    <row r="5321" spans="2:29" x14ac:dyDescent="0.25">
      <c r="B5321" s="1">
        <f t="shared" si="343"/>
        <v>0</v>
      </c>
      <c r="D5321" s="95" t="str">
        <f t="shared" si="344"/>
        <v/>
      </c>
      <c r="E5321" s="69"/>
      <c r="F5321" s="70"/>
      <c r="G5321" s="4"/>
      <c r="H5321" s="71"/>
      <c r="I5321" s="71"/>
      <c r="J5321" s="70"/>
      <c r="K5321" s="70"/>
      <c r="L5321" s="70"/>
      <c r="M5321" s="70"/>
      <c r="N5321" s="70"/>
      <c r="O5321" s="70"/>
      <c r="P5321" s="70"/>
      <c r="Q5321" s="70"/>
      <c r="R5321" s="70"/>
      <c r="S5321" s="86"/>
      <c r="T5321" s="70"/>
      <c r="Z5321" s="68">
        <f t="shared" si="345"/>
        <v>1</v>
      </c>
      <c r="AC5321" s="1" t="str">
        <f t="shared" si="346"/>
        <v>1900</v>
      </c>
    </row>
    <row r="5322" spans="2:29" x14ac:dyDescent="0.25">
      <c r="B5322" s="1">
        <f t="shared" si="343"/>
        <v>0</v>
      </c>
      <c r="D5322" s="95" t="str">
        <f t="shared" si="344"/>
        <v/>
      </c>
      <c r="E5322" s="69"/>
      <c r="F5322" s="70"/>
      <c r="G5322" s="4"/>
      <c r="H5322" s="71"/>
      <c r="I5322" s="71"/>
      <c r="J5322" s="70"/>
      <c r="K5322" s="70"/>
      <c r="L5322" s="70"/>
      <c r="M5322" s="70"/>
      <c r="N5322" s="70"/>
      <c r="O5322" s="70"/>
      <c r="P5322" s="70"/>
      <c r="Q5322" s="70"/>
      <c r="R5322" s="70"/>
      <c r="S5322" s="86"/>
      <c r="T5322" s="70"/>
      <c r="Z5322" s="68">
        <f t="shared" si="345"/>
        <v>1</v>
      </c>
      <c r="AC5322" s="1" t="str">
        <f t="shared" si="346"/>
        <v>1900</v>
      </c>
    </row>
    <row r="5323" spans="2:29" x14ac:dyDescent="0.25">
      <c r="B5323" s="1">
        <f t="shared" si="343"/>
        <v>0</v>
      </c>
      <c r="D5323" s="95" t="str">
        <f t="shared" si="344"/>
        <v/>
      </c>
      <c r="E5323" s="69"/>
      <c r="F5323" s="70"/>
      <c r="G5323" s="4"/>
      <c r="H5323" s="71"/>
      <c r="I5323" s="71"/>
      <c r="J5323" s="70"/>
      <c r="K5323" s="70"/>
      <c r="L5323" s="70"/>
      <c r="M5323" s="70"/>
      <c r="N5323" s="70"/>
      <c r="O5323" s="70"/>
      <c r="P5323" s="70"/>
      <c r="Q5323" s="70"/>
      <c r="R5323" s="70"/>
      <c r="S5323" s="86"/>
      <c r="T5323" s="70"/>
      <c r="Z5323" s="68">
        <f t="shared" si="345"/>
        <v>1</v>
      </c>
      <c r="AC5323" s="1" t="str">
        <f t="shared" si="346"/>
        <v>1900</v>
      </c>
    </row>
    <row r="5324" spans="2:29" x14ac:dyDescent="0.25">
      <c r="B5324" s="1">
        <f t="shared" si="343"/>
        <v>0</v>
      </c>
      <c r="D5324" s="95" t="str">
        <f t="shared" si="344"/>
        <v/>
      </c>
      <c r="E5324" s="69"/>
      <c r="F5324" s="70"/>
      <c r="G5324" s="4"/>
      <c r="H5324" s="71"/>
      <c r="I5324" s="71"/>
      <c r="J5324" s="70"/>
      <c r="K5324" s="70"/>
      <c r="L5324" s="70"/>
      <c r="M5324" s="70"/>
      <c r="N5324" s="70"/>
      <c r="O5324" s="70"/>
      <c r="P5324" s="70"/>
      <c r="Q5324" s="70"/>
      <c r="R5324" s="70"/>
      <c r="S5324" s="86"/>
      <c r="T5324" s="70"/>
      <c r="Z5324" s="68">
        <f t="shared" si="345"/>
        <v>1</v>
      </c>
      <c r="AC5324" s="1" t="str">
        <f t="shared" si="346"/>
        <v>1900</v>
      </c>
    </row>
    <row r="5325" spans="2:29" x14ac:dyDescent="0.25">
      <c r="B5325" s="1">
        <f t="shared" si="343"/>
        <v>0</v>
      </c>
      <c r="D5325" s="95" t="str">
        <f t="shared" si="344"/>
        <v/>
      </c>
      <c r="E5325" s="69"/>
      <c r="F5325" s="70"/>
      <c r="G5325" s="4"/>
      <c r="H5325" s="71"/>
      <c r="I5325" s="71"/>
      <c r="J5325" s="70"/>
      <c r="K5325" s="70"/>
      <c r="L5325" s="70"/>
      <c r="M5325" s="70"/>
      <c r="N5325" s="70"/>
      <c r="O5325" s="70"/>
      <c r="P5325" s="70"/>
      <c r="Q5325" s="70"/>
      <c r="R5325" s="70"/>
      <c r="S5325" s="86"/>
      <c r="T5325" s="70"/>
      <c r="Z5325" s="68">
        <f t="shared" si="345"/>
        <v>1</v>
      </c>
      <c r="AC5325" s="1" t="str">
        <f t="shared" si="346"/>
        <v>1900</v>
      </c>
    </row>
    <row r="5326" spans="2:29" x14ac:dyDescent="0.25">
      <c r="B5326" s="1">
        <f t="shared" si="343"/>
        <v>0</v>
      </c>
      <c r="D5326" s="95" t="str">
        <f t="shared" si="344"/>
        <v/>
      </c>
      <c r="E5326" s="69"/>
      <c r="F5326" s="70"/>
      <c r="G5326" s="4"/>
      <c r="H5326" s="71"/>
      <c r="I5326" s="71"/>
      <c r="J5326" s="70"/>
      <c r="K5326" s="70"/>
      <c r="L5326" s="70"/>
      <c r="M5326" s="70"/>
      <c r="N5326" s="70"/>
      <c r="O5326" s="70"/>
      <c r="P5326" s="70"/>
      <c r="Q5326" s="70"/>
      <c r="R5326" s="70"/>
      <c r="S5326" s="86"/>
      <c r="T5326" s="70"/>
      <c r="Z5326" s="68">
        <f t="shared" si="345"/>
        <v>1</v>
      </c>
      <c r="AC5326" s="1" t="str">
        <f t="shared" si="346"/>
        <v>1900</v>
      </c>
    </row>
    <row r="5327" spans="2:29" x14ac:dyDescent="0.25">
      <c r="B5327" s="1">
        <f t="shared" si="343"/>
        <v>0</v>
      </c>
      <c r="D5327" s="95" t="str">
        <f t="shared" si="344"/>
        <v/>
      </c>
      <c r="E5327" s="69"/>
      <c r="F5327" s="70"/>
      <c r="G5327" s="4"/>
      <c r="H5327" s="71"/>
      <c r="I5327" s="71"/>
      <c r="J5327" s="70"/>
      <c r="K5327" s="70"/>
      <c r="L5327" s="70"/>
      <c r="M5327" s="70"/>
      <c r="N5327" s="70"/>
      <c r="O5327" s="70"/>
      <c r="P5327" s="70"/>
      <c r="Q5327" s="70"/>
      <c r="R5327" s="70"/>
      <c r="S5327" s="86"/>
      <c r="T5327" s="70"/>
      <c r="Z5327" s="68">
        <f t="shared" si="345"/>
        <v>1</v>
      </c>
      <c r="AC5327" s="1" t="str">
        <f t="shared" si="346"/>
        <v>1900</v>
      </c>
    </row>
    <row r="5328" spans="2:29" x14ac:dyDescent="0.25">
      <c r="B5328" s="1">
        <f t="shared" si="343"/>
        <v>0</v>
      </c>
      <c r="D5328" s="95" t="str">
        <f t="shared" si="344"/>
        <v/>
      </c>
      <c r="E5328" s="69"/>
      <c r="F5328" s="70"/>
      <c r="G5328" s="4"/>
      <c r="H5328" s="71"/>
      <c r="I5328" s="71"/>
      <c r="J5328" s="70"/>
      <c r="K5328" s="70"/>
      <c r="L5328" s="70"/>
      <c r="M5328" s="70"/>
      <c r="N5328" s="70"/>
      <c r="O5328" s="70"/>
      <c r="P5328" s="70"/>
      <c r="Q5328" s="70"/>
      <c r="R5328" s="70"/>
      <c r="S5328" s="86"/>
      <c r="T5328" s="70"/>
      <c r="Z5328" s="68">
        <f t="shared" si="345"/>
        <v>1</v>
      </c>
      <c r="AC5328" s="1" t="str">
        <f t="shared" si="346"/>
        <v>1900</v>
      </c>
    </row>
    <row r="5329" spans="2:29" x14ac:dyDescent="0.25">
      <c r="B5329" s="1">
        <f t="shared" si="343"/>
        <v>0</v>
      </c>
      <c r="D5329" s="95" t="str">
        <f t="shared" si="344"/>
        <v/>
      </c>
      <c r="E5329" s="69"/>
      <c r="F5329" s="70"/>
      <c r="G5329" s="4"/>
      <c r="H5329" s="71"/>
      <c r="I5329" s="71"/>
      <c r="J5329" s="70"/>
      <c r="K5329" s="70"/>
      <c r="L5329" s="70"/>
      <c r="M5329" s="70"/>
      <c r="N5329" s="70"/>
      <c r="O5329" s="70"/>
      <c r="P5329" s="70"/>
      <c r="Q5329" s="70"/>
      <c r="R5329" s="70"/>
      <c r="S5329" s="86"/>
      <c r="T5329" s="70"/>
      <c r="Z5329" s="68">
        <f t="shared" si="345"/>
        <v>1</v>
      </c>
      <c r="AC5329" s="1" t="str">
        <f t="shared" si="346"/>
        <v>1900</v>
      </c>
    </row>
    <row r="5330" spans="2:29" x14ac:dyDescent="0.25">
      <c r="B5330" s="1">
        <f t="shared" si="343"/>
        <v>0</v>
      </c>
      <c r="D5330" s="95" t="str">
        <f t="shared" si="344"/>
        <v/>
      </c>
      <c r="E5330" s="69"/>
      <c r="F5330" s="70"/>
      <c r="G5330" s="4"/>
      <c r="H5330" s="71"/>
      <c r="I5330" s="71"/>
      <c r="J5330" s="70"/>
      <c r="K5330" s="70"/>
      <c r="L5330" s="70"/>
      <c r="M5330" s="70"/>
      <c r="N5330" s="70"/>
      <c r="O5330" s="70"/>
      <c r="P5330" s="70"/>
      <c r="Q5330" s="70"/>
      <c r="R5330" s="70"/>
      <c r="S5330" s="86"/>
      <c r="T5330" s="70"/>
      <c r="Z5330" s="68">
        <f t="shared" si="345"/>
        <v>1</v>
      </c>
      <c r="AC5330" s="1" t="str">
        <f t="shared" si="346"/>
        <v>1900</v>
      </c>
    </row>
    <row r="5331" spans="2:29" x14ac:dyDescent="0.25">
      <c r="B5331" s="1">
        <f t="shared" si="343"/>
        <v>0</v>
      </c>
      <c r="D5331" s="95" t="str">
        <f t="shared" si="344"/>
        <v/>
      </c>
      <c r="E5331" s="69"/>
      <c r="F5331" s="70"/>
      <c r="G5331" s="4"/>
      <c r="H5331" s="71"/>
      <c r="I5331" s="71"/>
      <c r="J5331" s="70"/>
      <c r="K5331" s="70"/>
      <c r="L5331" s="70"/>
      <c r="M5331" s="70"/>
      <c r="N5331" s="70"/>
      <c r="O5331" s="70"/>
      <c r="P5331" s="70"/>
      <c r="Q5331" s="70"/>
      <c r="R5331" s="70"/>
      <c r="S5331" s="86"/>
      <c r="T5331" s="70"/>
      <c r="Z5331" s="68">
        <f t="shared" si="345"/>
        <v>1</v>
      </c>
      <c r="AC5331" s="1" t="str">
        <f t="shared" si="346"/>
        <v>1900</v>
      </c>
    </row>
    <row r="5332" spans="2:29" x14ac:dyDescent="0.25">
      <c r="B5332" s="1">
        <f t="shared" si="343"/>
        <v>0</v>
      </c>
      <c r="D5332" s="95" t="str">
        <f t="shared" si="344"/>
        <v/>
      </c>
      <c r="E5332" s="69"/>
      <c r="F5332" s="70"/>
      <c r="G5332" s="4"/>
      <c r="H5332" s="71"/>
      <c r="I5332" s="71"/>
      <c r="J5332" s="70"/>
      <c r="K5332" s="70"/>
      <c r="L5332" s="70"/>
      <c r="M5332" s="70"/>
      <c r="N5332" s="70"/>
      <c r="O5332" s="70"/>
      <c r="P5332" s="70"/>
      <c r="Q5332" s="70"/>
      <c r="R5332" s="70"/>
      <c r="S5332" s="86"/>
      <c r="T5332" s="70"/>
      <c r="Z5332" s="68">
        <f t="shared" si="345"/>
        <v>1</v>
      </c>
      <c r="AC5332" s="1" t="str">
        <f t="shared" si="346"/>
        <v>1900</v>
      </c>
    </row>
    <row r="5333" spans="2:29" x14ac:dyDescent="0.25">
      <c r="B5333" s="1">
        <f t="shared" si="343"/>
        <v>0</v>
      </c>
      <c r="D5333" s="95" t="str">
        <f t="shared" si="344"/>
        <v/>
      </c>
      <c r="E5333" s="69"/>
      <c r="F5333" s="70"/>
      <c r="G5333" s="4"/>
      <c r="H5333" s="71"/>
      <c r="I5333" s="71"/>
      <c r="J5333" s="70"/>
      <c r="K5333" s="70"/>
      <c r="L5333" s="70"/>
      <c r="M5333" s="70"/>
      <c r="N5333" s="70"/>
      <c r="O5333" s="70"/>
      <c r="P5333" s="70"/>
      <c r="Q5333" s="70"/>
      <c r="R5333" s="70"/>
      <c r="S5333" s="86"/>
      <c r="T5333" s="70"/>
      <c r="Z5333" s="68">
        <f t="shared" si="345"/>
        <v>1</v>
      </c>
      <c r="AC5333" s="1" t="str">
        <f t="shared" si="346"/>
        <v>1900</v>
      </c>
    </row>
    <row r="5334" spans="2:29" x14ac:dyDescent="0.25">
      <c r="B5334" s="1">
        <f t="shared" si="343"/>
        <v>0</v>
      </c>
      <c r="D5334" s="95" t="str">
        <f t="shared" si="344"/>
        <v/>
      </c>
      <c r="E5334" s="69"/>
      <c r="F5334" s="70"/>
      <c r="G5334" s="4"/>
      <c r="H5334" s="71"/>
      <c r="I5334" s="71"/>
      <c r="J5334" s="70"/>
      <c r="K5334" s="70"/>
      <c r="L5334" s="70"/>
      <c r="M5334" s="70"/>
      <c r="N5334" s="70"/>
      <c r="O5334" s="70"/>
      <c r="P5334" s="70"/>
      <c r="Q5334" s="70"/>
      <c r="R5334" s="70"/>
      <c r="S5334" s="86"/>
      <c r="T5334" s="70"/>
      <c r="Z5334" s="68">
        <f t="shared" si="345"/>
        <v>1</v>
      </c>
      <c r="AC5334" s="1" t="str">
        <f t="shared" si="346"/>
        <v>1900</v>
      </c>
    </row>
    <row r="5335" spans="2:29" x14ac:dyDescent="0.25">
      <c r="B5335" s="1">
        <f t="shared" si="343"/>
        <v>0</v>
      </c>
      <c r="D5335" s="95" t="str">
        <f t="shared" si="344"/>
        <v/>
      </c>
      <c r="E5335" s="69"/>
      <c r="F5335" s="70"/>
      <c r="G5335" s="4"/>
      <c r="H5335" s="71"/>
      <c r="I5335" s="71"/>
      <c r="J5335" s="70"/>
      <c r="K5335" s="70"/>
      <c r="L5335" s="70"/>
      <c r="M5335" s="70"/>
      <c r="N5335" s="70"/>
      <c r="O5335" s="70"/>
      <c r="P5335" s="70"/>
      <c r="Q5335" s="70"/>
      <c r="R5335" s="70"/>
      <c r="S5335" s="86"/>
      <c r="T5335" s="70"/>
      <c r="Z5335" s="68">
        <f t="shared" si="345"/>
        <v>1</v>
      </c>
      <c r="AC5335" s="1" t="str">
        <f t="shared" si="346"/>
        <v>1900</v>
      </c>
    </row>
    <row r="5336" spans="2:29" x14ac:dyDescent="0.25">
      <c r="B5336" s="1">
        <f t="shared" si="343"/>
        <v>0</v>
      </c>
      <c r="D5336" s="95" t="str">
        <f t="shared" si="344"/>
        <v/>
      </c>
      <c r="E5336" s="69"/>
      <c r="F5336" s="70"/>
      <c r="G5336" s="4"/>
      <c r="H5336" s="71"/>
      <c r="I5336" s="71"/>
      <c r="J5336" s="70"/>
      <c r="K5336" s="70"/>
      <c r="L5336" s="70"/>
      <c r="M5336" s="70"/>
      <c r="N5336" s="70"/>
      <c r="O5336" s="70"/>
      <c r="P5336" s="70"/>
      <c r="Q5336" s="70"/>
      <c r="R5336" s="70"/>
      <c r="S5336" s="86"/>
      <c r="T5336" s="70"/>
      <c r="Z5336" s="68">
        <f t="shared" si="345"/>
        <v>1</v>
      </c>
      <c r="AC5336" s="1" t="str">
        <f t="shared" si="346"/>
        <v>1900</v>
      </c>
    </row>
    <row r="5337" spans="2:29" x14ac:dyDescent="0.25">
      <c r="B5337" s="1">
        <f t="shared" si="343"/>
        <v>0</v>
      </c>
      <c r="D5337" s="95" t="str">
        <f t="shared" si="344"/>
        <v/>
      </c>
      <c r="E5337" s="69"/>
      <c r="F5337" s="70"/>
      <c r="G5337" s="4"/>
      <c r="H5337" s="71"/>
      <c r="I5337" s="71"/>
      <c r="J5337" s="70"/>
      <c r="K5337" s="70"/>
      <c r="L5337" s="70"/>
      <c r="M5337" s="70"/>
      <c r="N5337" s="70"/>
      <c r="O5337" s="70"/>
      <c r="P5337" s="70"/>
      <c r="Q5337" s="70"/>
      <c r="R5337" s="70"/>
      <c r="S5337" s="86"/>
      <c r="T5337" s="70"/>
      <c r="Z5337" s="68">
        <f t="shared" si="345"/>
        <v>1</v>
      </c>
      <c r="AC5337" s="1" t="str">
        <f t="shared" si="346"/>
        <v>1900</v>
      </c>
    </row>
    <row r="5338" spans="2:29" x14ac:dyDescent="0.25">
      <c r="B5338" s="1">
        <f t="shared" si="343"/>
        <v>0</v>
      </c>
      <c r="D5338" s="95" t="str">
        <f t="shared" si="344"/>
        <v/>
      </c>
      <c r="E5338" s="69"/>
      <c r="F5338" s="70"/>
      <c r="G5338" s="4"/>
      <c r="H5338" s="71"/>
      <c r="I5338" s="71"/>
      <c r="J5338" s="70"/>
      <c r="K5338" s="70"/>
      <c r="L5338" s="70"/>
      <c r="M5338" s="70"/>
      <c r="N5338" s="70"/>
      <c r="O5338" s="70"/>
      <c r="P5338" s="70"/>
      <c r="Q5338" s="70"/>
      <c r="R5338" s="70"/>
      <c r="S5338" s="86"/>
      <c r="T5338" s="70"/>
      <c r="Z5338" s="68">
        <f t="shared" si="345"/>
        <v>1</v>
      </c>
      <c r="AC5338" s="1" t="str">
        <f t="shared" si="346"/>
        <v>1900</v>
      </c>
    </row>
    <row r="5339" spans="2:29" x14ac:dyDescent="0.25">
      <c r="B5339" s="1">
        <f t="shared" si="343"/>
        <v>0</v>
      </c>
      <c r="D5339" s="95" t="str">
        <f t="shared" si="344"/>
        <v/>
      </c>
      <c r="E5339" s="69"/>
      <c r="F5339" s="70"/>
      <c r="G5339" s="4"/>
      <c r="H5339" s="71"/>
      <c r="I5339" s="71"/>
      <c r="J5339" s="70"/>
      <c r="K5339" s="70"/>
      <c r="L5339" s="70"/>
      <c r="M5339" s="70"/>
      <c r="N5339" s="70"/>
      <c r="O5339" s="70"/>
      <c r="P5339" s="70"/>
      <c r="Q5339" s="70"/>
      <c r="R5339" s="70"/>
      <c r="S5339" s="86"/>
      <c r="T5339" s="70"/>
      <c r="Z5339" s="68">
        <f t="shared" si="345"/>
        <v>1</v>
      </c>
      <c r="AC5339" s="1" t="str">
        <f t="shared" si="346"/>
        <v>1900</v>
      </c>
    </row>
    <row r="5340" spans="2:29" x14ac:dyDescent="0.25">
      <c r="B5340" s="1">
        <f t="shared" si="343"/>
        <v>0</v>
      </c>
      <c r="D5340" s="95" t="str">
        <f t="shared" si="344"/>
        <v/>
      </c>
      <c r="E5340" s="69"/>
      <c r="F5340" s="70"/>
      <c r="G5340" s="4"/>
      <c r="H5340" s="71"/>
      <c r="I5340" s="71"/>
      <c r="J5340" s="70"/>
      <c r="K5340" s="70"/>
      <c r="L5340" s="70"/>
      <c r="M5340" s="70"/>
      <c r="N5340" s="70"/>
      <c r="O5340" s="70"/>
      <c r="P5340" s="70"/>
      <c r="Q5340" s="70"/>
      <c r="R5340" s="70"/>
      <c r="S5340" s="86"/>
      <c r="T5340" s="70"/>
      <c r="Z5340" s="68">
        <f t="shared" si="345"/>
        <v>1</v>
      </c>
      <c r="AC5340" s="1" t="str">
        <f t="shared" si="346"/>
        <v>1900</v>
      </c>
    </row>
    <row r="5341" spans="2:29" x14ac:dyDescent="0.25">
      <c r="B5341" s="1">
        <f t="shared" si="343"/>
        <v>0</v>
      </c>
      <c r="D5341" s="95" t="str">
        <f t="shared" si="344"/>
        <v/>
      </c>
      <c r="E5341" s="69"/>
      <c r="F5341" s="70"/>
      <c r="G5341" s="4"/>
      <c r="H5341" s="71"/>
      <c r="I5341" s="71"/>
      <c r="J5341" s="70"/>
      <c r="K5341" s="70"/>
      <c r="L5341" s="70"/>
      <c r="M5341" s="70"/>
      <c r="N5341" s="70"/>
      <c r="O5341" s="70"/>
      <c r="P5341" s="70"/>
      <c r="Q5341" s="70"/>
      <c r="R5341" s="70"/>
      <c r="S5341" s="86"/>
      <c r="T5341" s="70"/>
      <c r="Z5341" s="68">
        <f t="shared" si="345"/>
        <v>1</v>
      </c>
      <c r="AC5341" s="1" t="str">
        <f t="shared" si="346"/>
        <v>1900</v>
      </c>
    </row>
    <row r="5342" spans="2:29" x14ac:dyDescent="0.25">
      <c r="B5342" s="1">
        <f t="shared" si="343"/>
        <v>0</v>
      </c>
      <c r="D5342" s="95" t="str">
        <f t="shared" si="344"/>
        <v/>
      </c>
      <c r="E5342" s="69"/>
      <c r="F5342" s="70"/>
      <c r="G5342" s="4"/>
      <c r="H5342" s="71"/>
      <c r="I5342" s="71"/>
      <c r="J5342" s="70"/>
      <c r="K5342" s="70"/>
      <c r="L5342" s="70"/>
      <c r="M5342" s="70"/>
      <c r="N5342" s="70"/>
      <c r="O5342" s="70"/>
      <c r="P5342" s="70"/>
      <c r="Q5342" s="70"/>
      <c r="R5342" s="70"/>
      <c r="S5342" s="86"/>
      <c r="T5342" s="70"/>
      <c r="Z5342" s="68">
        <f t="shared" si="345"/>
        <v>1</v>
      </c>
      <c r="AC5342" s="1" t="str">
        <f t="shared" si="346"/>
        <v>1900</v>
      </c>
    </row>
    <row r="5343" spans="2:29" x14ac:dyDescent="0.25">
      <c r="B5343" s="1">
        <f t="shared" si="343"/>
        <v>0</v>
      </c>
      <c r="D5343" s="95" t="str">
        <f t="shared" si="344"/>
        <v/>
      </c>
      <c r="E5343" s="69"/>
      <c r="F5343" s="70"/>
      <c r="G5343" s="4"/>
      <c r="H5343" s="71"/>
      <c r="I5343" s="71"/>
      <c r="J5343" s="70"/>
      <c r="K5343" s="70"/>
      <c r="L5343" s="70"/>
      <c r="M5343" s="70"/>
      <c r="N5343" s="70"/>
      <c r="O5343" s="70"/>
      <c r="P5343" s="70"/>
      <c r="Q5343" s="70"/>
      <c r="R5343" s="70"/>
      <c r="S5343" s="86"/>
      <c r="T5343" s="70"/>
      <c r="Z5343" s="68">
        <f t="shared" si="345"/>
        <v>1</v>
      </c>
      <c r="AC5343" s="1" t="str">
        <f t="shared" si="346"/>
        <v>1900</v>
      </c>
    </row>
    <row r="5344" spans="2:29" x14ac:dyDescent="0.25">
      <c r="B5344" s="1">
        <f t="shared" si="343"/>
        <v>0</v>
      </c>
      <c r="D5344" s="95" t="str">
        <f t="shared" si="344"/>
        <v/>
      </c>
      <c r="E5344" s="69"/>
      <c r="F5344" s="70"/>
      <c r="G5344" s="4"/>
      <c r="H5344" s="71"/>
      <c r="I5344" s="71"/>
      <c r="J5344" s="70"/>
      <c r="K5344" s="70"/>
      <c r="L5344" s="70"/>
      <c r="M5344" s="70"/>
      <c r="N5344" s="70"/>
      <c r="O5344" s="70"/>
      <c r="P5344" s="70"/>
      <c r="Q5344" s="70"/>
      <c r="R5344" s="70"/>
      <c r="S5344" s="86"/>
      <c r="T5344" s="70"/>
      <c r="Z5344" s="68">
        <f t="shared" si="345"/>
        <v>1</v>
      </c>
      <c r="AC5344" s="1" t="str">
        <f t="shared" si="346"/>
        <v>1900</v>
      </c>
    </row>
    <row r="5345" spans="2:29" x14ac:dyDescent="0.25">
      <c r="B5345" s="1">
        <f t="shared" si="343"/>
        <v>0</v>
      </c>
      <c r="D5345" s="95" t="str">
        <f t="shared" si="344"/>
        <v/>
      </c>
      <c r="E5345" s="69"/>
      <c r="F5345" s="70"/>
      <c r="G5345" s="4"/>
      <c r="H5345" s="71"/>
      <c r="I5345" s="71"/>
      <c r="J5345" s="70"/>
      <c r="K5345" s="70"/>
      <c r="L5345" s="70"/>
      <c r="M5345" s="70"/>
      <c r="N5345" s="70"/>
      <c r="O5345" s="70"/>
      <c r="P5345" s="70"/>
      <c r="Q5345" s="70"/>
      <c r="R5345" s="70"/>
      <c r="S5345" s="86"/>
      <c r="T5345" s="70"/>
      <c r="Z5345" s="68">
        <f t="shared" si="345"/>
        <v>1</v>
      </c>
      <c r="AC5345" s="1" t="str">
        <f t="shared" si="346"/>
        <v>1900</v>
      </c>
    </row>
    <row r="5346" spans="2:29" x14ac:dyDescent="0.25">
      <c r="B5346" s="1">
        <f t="shared" si="343"/>
        <v>0</v>
      </c>
      <c r="D5346" s="95" t="str">
        <f t="shared" si="344"/>
        <v/>
      </c>
      <c r="E5346" s="69"/>
      <c r="F5346" s="70"/>
      <c r="G5346" s="4"/>
      <c r="H5346" s="71"/>
      <c r="I5346" s="71"/>
      <c r="J5346" s="70"/>
      <c r="K5346" s="70"/>
      <c r="L5346" s="70"/>
      <c r="M5346" s="70"/>
      <c r="N5346" s="70"/>
      <c r="O5346" s="70"/>
      <c r="P5346" s="70"/>
      <c r="Q5346" s="70"/>
      <c r="R5346" s="70"/>
      <c r="S5346" s="86"/>
      <c r="T5346" s="70"/>
      <c r="Z5346" s="68">
        <f t="shared" si="345"/>
        <v>1</v>
      </c>
      <c r="AC5346" s="1" t="str">
        <f t="shared" si="346"/>
        <v>1900</v>
      </c>
    </row>
    <row r="5347" spans="2:29" x14ac:dyDescent="0.25">
      <c r="B5347" s="1">
        <f t="shared" si="343"/>
        <v>0</v>
      </c>
      <c r="D5347" s="95" t="str">
        <f t="shared" si="344"/>
        <v/>
      </c>
      <c r="E5347" s="69"/>
      <c r="F5347" s="70"/>
      <c r="G5347" s="4"/>
      <c r="H5347" s="71"/>
      <c r="I5347" s="71"/>
      <c r="J5347" s="70"/>
      <c r="K5347" s="70"/>
      <c r="L5347" s="70"/>
      <c r="M5347" s="70"/>
      <c r="N5347" s="70"/>
      <c r="O5347" s="70"/>
      <c r="P5347" s="70"/>
      <c r="Q5347" s="70"/>
      <c r="R5347" s="70"/>
      <c r="S5347" s="86"/>
      <c r="T5347" s="70"/>
      <c r="Z5347" s="68">
        <f t="shared" si="345"/>
        <v>1</v>
      </c>
      <c r="AC5347" s="1" t="str">
        <f t="shared" si="346"/>
        <v>1900</v>
      </c>
    </row>
    <row r="5348" spans="2:29" x14ac:dyDescent="0.25">
      <c r="B5348" s="1">
        <f t="shared" si="343"/>
        <v>0</v>
      </c>
      <c r="D5348" s="95" t="str">
        <f t="shared" si="344"/>
        <v/>
      </c>
      <c r="E5348" s="69"/>
      <c r="F5348" s="70"/>
      <c r="G5348" s="4"/>
      <c r="H5348" s="71"/>
      <c r="I5348" s="71"/>
      <c r="J5348" s="70"/>
      <c r="K5348" s="70"/>
      <c r="L5348" s="70"/>
      <c r="M5348" s="70"/>
      <c r="N5348" s="70"/>
      <c r="O5348" s="70"/>
      <c r="P5348" s="70"/>
      <c r="Q5348" s="70"/>
      <c r="R5348" s="70"/>
      <c r="S5348" s="86"/>
      <c r="T5348" s="70"/>
      <c r="Z5348" s="68">
        <f t="shared" si="345"/>
        <v>1</v>
      </c>
      <c r="AC5348" s="1" t="str">
        <f t="shared" si="346"/>
        <v>1900</v>
      </c>
    </row>
    <row r="5349" spans="2:29" x14ac:dyDescent="0.25">
      <c r="B5349" s="1">
        <f t="shared" si="343"/>
        <v>0</v>
      </c>
      <c r="D5349" s="95" t="str">
        <f t="shared" si="344"/>
        <v/>
      </c>
      <c r="E5349" s="69"/>
      <c r="F5349" s="70"/>
      <c r="G5349" s="4"/>
      <c r="H5349" s="71"/>
      <c r="I5349" s="71"/>
      <c r="J5349" s="70"/>
      <c r="K5349" s="70"/>
      <c r="L5349" s="70"/>
      <c r="M5349" s="70"/>
      <c r="N5349" s="70"/>
      <c r="O5349" s="70"/>
      <c r="P5349" s="70"/>
      <c r="Q5349" s="70"/>
      <c r="R5349" s="70"/>
      <c r="S5349" s="86"/>
      <c r="T5349" s="70"/>
      <c r="Z5349" s="68">
        <f t="shared" si="345"/>
        <v>1</v>
      </c>
      <c r="AC5349" s="1" t="str">
        <f t="shared" si="346"/>
        <v>1900</v>
      </c>
    </row>
    <row r="5350" spans="2:29" x14ac:dyDescent="0.25">
      <c r="B5350" s="1">
        <f t="shared" si="343"/>
        <v>0</v>
      </c>
      <c r="D5350" s="95" t="str">
        <f t="shared" si="344"/>
        <v/>
      </c>
      <c r="E5350" s="69"/>
      <c r="F5350" s="70"/>
      <c r="G5350" s="4"/>
      <c r="H5350" s="71"/>
      <c r="I5350" s="71"/>
      <c r="J5350" s="70"/>
      <c r="K5350" s="70"/>
      <c r="L5350" s="70"/>
      <c r="M5350" s="70"/>
      <c r="N5350" s="70"/>
      <c r="O5350" s="70"/>
      <c r="P5350" s="70"/>
      <c r="Q5350" s="70"/>
      <c r="R5350" s="70"/>
      <c r="S5350" s="86"/>
      <c r="T5350" s="70"/>
      <c r="Z5350" s="68">
        <f t="shared" si="345"/>
        <v>1</v>
      </c>
      <c r="AC5350" s="1" t="str">
        <f t="shared" si="346"/>
        <v>1900</v>
      </c>
    </row>
    <row r="5351" spans="2:29" x14ac:dyDescent="0.25">
      <c r="B5351" s="1">
        <f t="shared" si="343"/>
        <v>0</v>
      </c>
      <c r="D5351" s="95" t="str">
        <f t="shared" si="344"/>
        <v/>
      </c>
      <c r="E5351" s="69"/>
      <c r="F5351" s="70"/>
      <c r="G5351" s="4"/>
      <c r="H5351" s="71"/>
      <c r="I5351" s="71"/>
      <c r="J5351" s="70"/>
      <c r="K5351" s="70"/>
      <c r="L5351" s="70"/>
      <c r="M5351" s="70"/>
      <c r="N5351" s="70"/>
      <c r="O5351" s="70"/>
      <c r="P5351" s="70"/>
      <c r="Q5351" s="70"/>
      <c r="R5351" s="70"/>
      <c r="S5351" s="86"/>
      <c r="T5351" s="70"/>
      <c r="Z5351" s="68">
        <f t="shared" si="345"/>
        <v>1</v>
      </c>
      <c r="AC5351" s="1" t="str">
        <f t="shared" si="346"/>
        <v>1900</v>
      </c>
    </row>
    <row r="5352" spans="2:29" x14ac:dyDescent="0.25">
      <c r="B5352" s="1">
        <f t="shared" si="343"/>
        <v>0</v>
      </c>
      <c r="D5352" s="95" t="str">
        <f t="shared" si="344"/>
        <v/>
      </c>
      <c r="E5352" s="69"/>
      <c r="F5352" s="70"/>
      <c r="G5352" s="4"/>
      <c r="H5352" s="71"/>
      <c r="I5352" s="71"/>
      <c r="J5352" s="70"/>
      <c r="K5352" s="70"/>
      <c r="L5352" s="70"/>
      <c r="M5352" s="70"/>
      <c r="N5352" s="70"/>
      <c r="O5352" s="70"/>
      <c r="P5352" s="70"/>
      <c r="Q5352" s="70"/>
      <c r="R5352" s="70"/>
      <c r="S5352" s="86"/>
      <c r="T5352" s="70"/>
      <c r="Z5352" s="68">
        <f t="shared" si="345"/>
        <v>1</v>
      </c>
      <c r="AC5352" s="1" t="str">
        <f t="shared" si="346"/>
        <v>1900</v>
      </c>
    </row>
    <row r="5353" spans="2:29" x14ac:dyDescent="0.25">
      <c r="B5353" s="1">
        <f t="shared" si="343"/>
        <v>0</v>
      </c>
      <c r="D5353" s="95" t="str">
        <f t="shared" si="344"/>
        <v/>
      </c>
      <c r="E5353" s="69"/>
      <c r="F5353" s="70"/>
      <c r="G5353" s="4"/>
      <c r="H5353" s="71"/>
      <c r="I5353" s="71"/>
      <c r="J5353" s="70"/>
      <c r="K5353" s="70"/>
      <c r="L5353" s="70"/>
      <c r="M5353" s="70"/>
      <c r="N5353" s="70"/>
      <c r="O5353" s="70"/>
      <c r="P5353" s="70"/>
      <c r="Q5353" s="70"/>
      <c r="R5353" s="70"/>
      <c r="S5353" s="86"/>
      <c r="T5353" s="70"/>
      <c r="Z5353" s="68">
        <f t="shared" si="345"/>
        <v>1</v>
      </c>
      <c r="AC5353" s="1" t="str">
        <f t="shared" si="346"/>
        <v>1900</v>
      </c>
    </row>
    <row r="5354" spans="2:29" x14ac:dyDescent="0.25">
      <c r="B5354" s="1">
        <f t="shared" si="343"/>
        <v>0</v>
      </c>
      <c r="D5354" s="95" t="str">
        <f t="shared" si="344"/>
        <v/>
      </c>
      <c r="E5354" s="69"/>
      <c r="F5354" s="70"/>
      <c r="G5354" s="4"/>
      <c r="H5354" s="71"/>
      <c r="I5354" s="71"/>
      <c r="J5354" s="70"/>
      <c r="K5354" s="70"/>
      <c r="L5354" s="70"/>
      <c r="M5354" s="70"/>
      <c r="N5354" s="70"/>
      <c r="O5354" s="70"/>
      <c r="P5354" s="70"/>
      <c r="Q5354" s="70"/>
      <c r="R5354" s="70"/>
      <c r="S5354" s="86"/>
      <c r="T5354" s="70"/>
      <c r="Z5354" s="68">
        <f t="shared" si="345"/>
        <v>1</v>
      </c>
      <c r="AC5354" s="1" t="str">
        <f t="shared" si="346"/>
        <v>1900</v>
      </c>
    </row>
    <row r="5355" spans="2:29" x14ac:dyDescent="0.25">
      <c r="B5355" s="1">
        <f t="shared" si="343"/>
        <v>0</v>
      </c>
      <c r="D5355" s="95" t="str">
        <f t="shared" si="344"/>
        <v/>
      </c>
      <c r="E5355" s="69"/>
      <c r="F5355" s="70"/>
      <c r="G5355" s="4"/>
      <c r="H5355" s="71"/>
      <c r="I5355" s="71"/>
      <c r="J5355" s="70"/>
      <c r="K5355" s="70"/>
      <c r="L5355" s="70"/>
      <c r="M5355" s="70"/>
      <c r="N5355" s="70"/>
      <c r="O5355" s="70"/>
      <c r="P5355" s="70"/>
      <c r="Q5355" s="70"/>
      <c r="R5355" s="70"/>
      <c r="S5355" s="86"/>
      <c r="T5355" s="70"/>
      <c r="Z5355" s="68">
        <f t="shared" si="345"/>
        <v>1</v>
      </c>
      <c r="AC5355" s="1" t="str">
        <f t="shared" si="346"/>
        <v>1900</v>
      </c>
    </row>
    <row r="5356" spans="2:29" x14ac:dyDescent="0.25">
      <c r="B5356" s="1">
        <f t="shared" si="343"/>
        <v>0</v>
      </c>
      <c r="D5356" s="95" t="str">
        <f t="shared" si="344"/>
        <v/>
      </c>
      <c r="E5356" s="69"/>
      <c r="F5356" s="70"/>
      <c r="G5356" s="4"/>
      <c r="H5356" s="71"/>
      <c r="I5356" s="71"/>
      <c r="J5356" s="70"/>
      <c r="K5356" s="70"/>
      <c r="L5356" s="70"/>
      <c r="M5356" s="70"/>
      <c r="N5356" s="70"/>
      <c r="O5356" s="70"/>
      <c r="P5356" s="70"/>
      <c r="Q5356" s="70"/>
      <c r="R5356" s="70"/>
      <c r="S5356" s="86"/>
      <c r="T5356" s="70"/>
      <c r="Z5356" s="68">
        <f t="shared" si="345"/>
        <v>1</v>
      </c>
      <c r="AC5356" s="1" t="str">
        <f t="shared" si="346"/>
        <v>1900</v>
      </c>
    </row>
    <row r="5357" spans="2:29" x14ac:dyDescent="0.25">
      <c r="B5357" s="1">
        <f t="shared" si="343"/>
        <v>0</v>
      </c>
      <c r="D5357" s="95" t="str">
        <f t="shared" si="344"/>
        <v/>
      </c>
      <c r="E5357" s="69"/>
      <c r="F5357" s="70"/>
      <c r="G5357" s="4"/>
      <c r="H5357" s="71"/>
      <c r="I5357" s="71"/>
      <c r="J5357" s="70"/>
      <c r="K5357" s="70"/>
      <c r="L5357" s="70"/>
      <c r="M5357" s="70"/>
      <c r="N5357" s="70"/>
      <c r="O5357" s="70"/>
      <c r="P5357" s="70"/>
      <c r="Q5357" s="70"/>
      <c r="R5357" s="70"/>
      <c r="S5357" s="86"/>
      <c r="T5357" s="70"/>
      <c r="Z5357" s="68">
        <f t="shared" si="345"/>
        <v>1</v>
      </c>
      <c r="AC5357" s="1" t="str">
        <f t="shared" si="346"/>
        <v>1900</v>
      </c>
    </row>
    <row r="5358" spans="2:29" x14ac:dyDescent="0.25">
      <c r="B5358" s="1">
        <f t="shared" si="343"/>
        <v>0</v>
      </c>
      <c r="D5358" s="95" t="str">
        <f t="shared" si="344"/>
        <v/>
      </c>
      <c r="E5358" s="69"/>
      <c r="F5358" s="70"/>
      <c r="G5358" s="4"/>
      <c r="H5358" s="71"/>
      <c r="I5358" s="71"/>
      <c r="J5358" s="70"/>
      <c r="K5358" s="70"/>
      <c r="L5358" s="70"/>
      <c r="M5358" s="70"/>
      <c r="N5358" s="70"/>
      <c r="O5358" s="70"/>
      <c r="P5358" s="70"/>
      <c r="Q5358" s="70"/>
      <c r="R5358" s="70"/>
      <c r="S5358" s="86"/>
      <c r="T5358" s="70"/>
      <c r="Z5358" s="68">
        <f t="shared" si="345"/>
        <v>1</v>
      </c>
      <c r="AC5358" s="1" t="str">
        <f t="shared" si="346"/>
        <v>1900</v>
      </c>
    </row>
    <row r="5359" spans="2:29" x14ac:dyDescent="0.25">
      <c r="B5359" s="1">
        <f t="shared" si="343"/>
        <v>0</v>
      </c>
      <c r="D5359" s="95" t="str">
        <f t="shared" si="344"/>
        <v/>
      </c>
      <c r="E5359" s="69"/>
      <c r="F5359" s="70"/>
      <c r="G5359" s="4"/>
      <c r="H5359" s="71"/>
      <c r="I5359" s="71"/>
      <c r="J5359" s="70"/>
      <c r="K5359" s="70"/>
      <c r="L5359" s="70"/>
      <c r="M5359" s="70"/>
      <c r="N5359" s="70"/>
      <c r="O5359" s="70"/>
      <c r="P5359" s="70"/>
      <c r="Q5359" s="70"/>
      <c r="R5359" s="70"/>
      <c r="S5359" s="86"/>
      <c r="T5359" s="70"/>
      <c r="Z5359" s="68">
        <f t="shared" si="345"/>
        <v>1</v>
      </c>
      <c r="AC5359" s="1" t="str">
        <f t="shared" si="346"/>
        <v>1900</v>
      </c>
    </row>
    <row r="5360" spans="2:29" x14ac:dyDescent="0.25">
      <c r="B5360" s="1">
        <f t="shared" si="343"/>
        <v>0</v>
      </c>
      <c r="D5360" s="95" t="str">
        <f t="shared" si="344"/>
        <v/>
      </c>
      <c r="E5360" s="69"/>
      <c r="F5360" s="70"/>
      <c r="G5360" s="4"/>
      <c r="H5360" s="71"/>
      <c r="I5360" s="71"/>
      <c r="J5360" s="70"/>
      <c r="K5360" s="70"/>
      <c r="L5360" s="70"/>
      <c r="M5360" s="70"/>
      <c r="N5360" s="70"/>
      <c r="O5360" s="70"/>
      <c r="P5360" s="70"/>
      <c r="Q5360" s="70"/>
      <c r="R5360" s="70"/>
      <c r="S5360" s="86"/>
      <c r="T5360" s="70"/>
      <c r="Z5360" s="68">
        <f t="shared" si="345"/>
        <v>1</v>
      </c>
      <c r="AC5360" s="1" t="str">
        <f t="shared" si="346"/>
        <v>1900</v>
      </c>
    </row>
    <row r="5361" spans="2:29" x14ac:dyDescent="0.25">
      <c r="B5361" s="1">
        <f t="shared" si="343"/>
        <v>0</v>
      </c>
      <c r="D5361" s="95" t="str">
        <f t="shared" si="344"/>
        <v/>
      </c>
      <c r="E5361" s="69"/>
      <c r="F5361" s="70"/>
      <c r="G5361" s="4"/>
      <c r="H5361" s="71"/>
      <c r="I5361" s="71"/>
      <c r="J5361" s="70"/>
      <c r="K5361" s="70"/>
      <c r="L5361" s="70"/>
      <c r="M5361" s="70"/>
      <c r="N5361" s="70"/>
      <c r="O5361" s="70"/>
      <c r="P5361" s="70"/>
      <c r="Q5361" s="70"/>
      <c r="R5361" s="70"/>
      <c r="S5361" s="86"/>
      <c r="T5361" s="70"/>
      <c r="Z5361" s="68">
        <f t="shared" si="345"/>
        <v>1</v>
      </c>
      <c r="AC5361" s="1" t="str">
        <f t="shared" si="346"/>
        <v>1900</v>
      </c>
    </row>
    <row r="5362" spans="2:29" x14ac:dyDescent="0.25">
      <c r="B5362" s="1">
        <f t="shared" si="343"/>
        <v>0</v>
      </c>
      <c r="D5362" s="95" t="str">
        <f t="shared" si="344"/>
        <v/>
      </c>
      <c r="E5362" s="69"/>
      <c r="F5362" s="70"/>
      <c r="G5362" s="4"/>
      <c r="H5362" s="71"/>
      <c r="I5362" s="71"/>
      <c r="J5362" s="70"/>
      <c r="K5362" s="70"/>
      <c r="L5362" s="70"/>
      <c r="M5362" s="70"/>
      <c r="N5362" s="70"/>
      <c r="O5362" s="70"/>
      <c r="P5362" s="70"/>
      <c r="Q5362" s="70"/>
      <c r="R5362" s="70"/>
      <c r="S5362" s="86"/>
      <c r="T5362" s="70"/>
      <c r="Z5362" s="68">
        <f t="shared" si="345"/>
        <v>1</v>
      </c>
      <c r="AC5362" s="1" t="str">
        <f t="shared" si="346"/>
        <v>1900</v>
      </c>
    </row>
    <row r="5363" spans="2:29" x14ac:dyDescent="0.25">
      <c r="B5363" s="1">
        <f t="shared" si="343"/>
        <v>0</v>
      </c>
      <c r="D5363" s="95" t="str">
        <f t="shared" si="344"/>
        <v/>
      </c>
      <c r="E5363" s="69"/>
      <c r="F5363" s="70"/>
      <c r="G5363" s="4"/>
      <c r="H5363" s="71"/>
      <c r="I5363" s="71"/>
      <c r="J5363" s="70"/>
      <c r="K5363" s="70"/>
      <c r="L5363" s="70"/>
      <c r="M5363" s="70"/>
      <c r="N5363" s="70"/>
      <c r="O5363" s="70"/>
      <c r="P5363" s="70"/>
      <c r="Q5363" s="70"/>
      <c r="R5363" s="70"/>
      <c r="S5363" s="86"/>
      <c r="T5363" s="70"/>
      <c r="Z5363" s="68">
        <f t="shared" si="345"/>
        <v>1</v>
      </c>
      <c r="AC5363" s="1" t="str">
        <f t="shared" si="346"/>
        <v>1900</v>
      </c>
    </row>
    <row r="5364" spans="2:29" x14ac:dyDescent="0.25">
      <c r="B5364" s="1">
        <f t="shared" si="343"/>
        <v>0</v>
      </c>
      <c r="D5364" s="95" t="str">
        <f t="shared" si="344"/>
        <v/>
      </c>
      <c r="E5364" s="69"/>
      <c r="F5364" s="70"/>
      <c r="G5364" s="4"/>
      <c r="H5364" s="71"/>
      <c r="I5364" s="71"/>
      <c r="J5364" s="70"/>
      <c r="K5364" s="70"/>
      <c r="L5364" s="70"/>
      <c r="M5364" s="70"/>
      <c r="N5364" s="70"/>
      <c r="O5364" s="70"/>
      <c r="P5364" s="70"/>
      <c r="Q5364" s="70"/>
      <c r="R5364" s="70"/>
      <c r="S5364" s="86"/>
      <c r="T5364" s="70"/>
      <c r="Z5364" s="68">
        <f t="shared" si="345"/>
        <v>1</v>
      </c>
      <c r="AC5364" s="1" t="str">
        <f t="shared" si="346"/>
        <v>1900</v>
      </c>
    </row>
    <row r="5365" spans="2:29" x14ac:dyDescent="0.25">
      <c r="B5365" s="1">
        <f t="shared" si="343"/>
        <v>0</v>
      </c>
      <c r="D5365" s="95" t="str">
        <f t="shared" si="344"/>
        <v/>
      </c>
      <c r="E5365" s="69"/>
      <c r="F5365" s="70"/>
      <c r="G5365" s="4"/>
      <c r="H5365" s="71"/>
      <c r="I5365" s="71"/>
      <c r="J5365" s="70"/>
      <c r="K5365" s="70"/>
      <c r="L5365" s="70"/>
      <c r="M5365" s="70"/>
      <c r="N5365" s="70"/>
      <c r="O5365" s="70"/>
      <c r="P5365" s="70"/>
      <c r="Q5365" s="70"/>
      <c r="R5365" s="70"/>
      <c r="S5365" s="86"/>
      <c r="T5365" s="70"/>
      <c r="Z5365" s="68">
        <f t="shared" si="345"/>
        <v>1</v>
      </c>
      <c r="AC5365" s="1" t="str">
        <f t="shared" si="346"/>
        <v>1900</v>
      </c>
    </row>
    <row r="5366" spans="2:29" x14ac:dyDescent="0.25">
      <c r="B5366" s="1">
        <f t="shared" si="343"/>
        <v>0</v>
      </c>
      <c r="D5366" s="95" t="str">
        <f t="shared" si="344"/>
        <v/>
      </c>
      <c r="E5366" s="69"/>
      <c r="F5366" s="70"/>
      <c r="G5366" s="4"/>
      <c r="H5366" s="71"/>
      <c r="I5366" s="71"/>
      <c r="J5366" s="70"/>
      <c r="K5366" s="70"/>
      <c r="L5366" s="70"/>
      <c r="M5366" s="70"/>
      <c r="N5366" s="70"/>
      <c r="O5366" s="70"/>
      <c r="P5366" s="70"/>
      <c r="Q5366" s="70"/>
      <c r="R5366" s="70"/>
      <c r="S5366" s="86"/>
      <c r="T5366" s="70"/>
      <c r="Z5366" s="68">
        <f t="shared" si="345"/>
        <v>1</v>
      </c>
      <c r="AC5366" s="1" t="str">
        <f t="shared" si="346"/>
        <v>1900</v>
      </c>
    </row>
    <row r="5367" spans="2:29" x14ac:dyDescent="0.25">
      <c r="B5367" s="1">
        <f t="shared" si="343"/>
        <v>0</v>
      </c>
      <c r="D5367" s="95" t="str">
        <f t="shared" si="344"/>
        <v/>
      </c>
      <c r="E5367" s="69"/>
      <c r="F5367" s="70"/>
      <c r="G5367" s="4"/>
      <c r="H5367" s="71"/>
      <c r="I5367" s="71"/>
      <c r="J5367" s="70"/>
      <c r="K5367" s="70"/>
      <c r="L5367" s="70"/>
      <c r="M5367" s="70"/>
      <c r="N5367" s="70"/>
      <c r="O5367" s="70"/>
      <c r="P5367" s="70"/>
      <c r="Q5367" s="70"/>
      <c r="R5367" s="70"/>
      <c r="S5367" s="86"/>
      <c r="T5367" s="70"/>
      <c r="Z5367" s="68">
        <f t="shared" si="345"/>
        <v>1</v>
      </c>
      <c r="AC5367" s="1" t="str">
        <f t="shared" si="346"/>
        <v>1900</v>
      </c>
    </row>
    <row r="5368" spans="2:29" x14ac:dyDescent="0.25">
      <c r="B5368" s="1">
        <f t="shared" si="343"/>
        <v>0</v>
      </c>
      <c r="D5368" s="95" t="str">
        <f t="shared" si="344"/>
        <v/>
      </c>
      <c r="E5368" s="69"/>
      <c r="F5368" s="70"/>
      <c r="G5368" s="4"/>
      <c r="H5368" s="71"/>
      <c r="I5368" s="71"/>
      <c r="J5368" s="70"/>
      <c r="K5368" s="70"/>
      <c r="L5368" s="70"/>
      <c r="M5368" s="70"/>
      <c r="N5368" s="70"/>
      <c r="O5368" s="70"/>
      <c r="P5368" s="70"/>
      <c r="Q5368" s="70"/>
      <c r="R5368" s="70"/>
      <c r="S5368" s="86"/>
      <c r="T5368" s="70"/>
      <c r="Z5368" s="68">
        <f t="shared" si="345"/>
        <v>1</v>
      </c>
      <c r="AC5368" s="1" t="str">
        <f t="shared" si="346"/>
        <v>1900</v>
      </c>
    </row>
    <row r="5369" spans="2:29" x14ac:dyDescent="0.25">
      <c r="B5369" s="1">
        <f t="shared" si="343"/>
        <v>0</v>
      </c>
      <c r="D5369" s="95" t="str">
        <f t="shared" si="344"/>
        <v/>
      </c>
      <c r="E5369" s="69"/>
      <c r="F5369" s="70"/>
      <c r="G5369" s="4"/>
      <c r="H5369" s="71"/>
      <c r="I5369" s="71"/>
      <c r="J5369" s="70"/>
      <c r="K5369" s="70"/>
      <c r="L5369" s="70"/>
      <c r="M5369" s="70"/>
      <c r="N5369" s="70"/>
      <c r="O5369" s="70"/>
      <c r="P5369" s="70"/>
      <c r="Q5369" s="70"/>
      <c r="R5369" s="70"/>
      <c r="S5369" s="86"/>
      <c r="T5369" s="70"/>
      <c r="Z5369" s="68">
        <f t="shared" si="345"/>
        <v>1</v>
      </c>
      <c r="AC5369" s="1" t="str">
        <f t="shared" si="346"/>
        <v>1900</v>
      </c>
    </row>
    <row r="5370" spans="2:29" x14ac:dyDescent="0.25">
      <c r="B5370" s="1">
        <f t="shared" si="343"/>
        <v>0</v>
      </c>
      <c r="D5370" s="95" t="str">
        <f t="shared" si="344"/>
        <v/>
      </c>
      <c r="E5370" s="69"/>
      <c r="F5370" s="70"/>
      <c r="G5370" s="4"/>
      <c r="H5370" s="71"/>
      <c r="I5370" s="71"/>
      <c r="J5370" s="70"/>
      <c r="K5370" s="70"/>
      <c r="L5370" s="70"/>
      <c r="M5370" s="70"/>
      <c r="N5370" s="70"/>
      <c r="O5370" s="70"/>
      <c r="P5370" s="70"/>
      <c r="Q5370" s="70"/>
      <c r="R5370" s="70"/>
      <c r="S5370" s="86"/>
      <c r="T5370" s="70"/>
      <c r="Z5370" s="68">
        <f t="shared" si="345"/>
        <v>1</v>
      </c>
      <c r="AC5370" s="1" t="str">
        <f t="shared" si="346"/>
        <v>1900</v>
      </c>
    </row>
    <row r="5371" spans="2:29" x14ac:dyDescent="0.25">
      <c r="B5371" s="1">
        <f t="shared" si="343"/>
        <v>0</v>
      </c>
      <c r="D5371" s="95" t="str">
        <f t="shared" si="344"/>
        <v/>
      </c>
      <c r="E5371" s="69"/>
      <c r="F5371" s="70"/>
      <c r="G5371" s="4"/>
      <c r="H5371" s="71"/>
      <c r="I5371" s="71"/>
      <c r="J5371" s="70"/>
      <c r="K5371" s="70"/>
      <c r="L5371" s="70"/>
      <c r="M5371" s="70"/>
      <c r="N5371" s="70"/>
      <c r="O5371" s="70"/>
      <c r="P5371" s="70"/>
      <c r="Q5371" s="70"/>
      <c r="R5371" s="70"/>
      <c r="S5371" s="86"/>
      <c r="T5371" s="70"/>
      <c r="Z5371" s="68">
        <f t="shared" si="345"/>
        <v>1</v>
      </c>
      <c r="AC5371" s="1" t="str">
        <f t="shared" si="346"/>
        <v>1900</v>
      </c>
    </row>
    <row r="5372" spans="2:29" x14ac:dyDescent="0.25">
      <c r="B5372" s="1">
        <f t="shared" si="343"/>
        <v>0</v>
      </c>
      <c r="D5372" s="95" t="str">
        <f t="shared" si="344"/>
        <v/>
      </c>
      <c r="E5372" s="69"/>
      <c r="F5372" s="70"/>
      <c r="G5372" s="4"/>
      <c r="H5372" s="71"/>
      <c r="I5372" s="71"/>
      <c r="J5372" s="70"/>
      <c r="K5372" s="70"/>
      <c r="L5372" s="70"/>
      <c r="M5372" s="70"/>
      <c r="N5372" s="70"/>
      <c r="O5372" s="70"/>
      <c r="P5372" s="70"/>
      <c r="Q5372" s="70"/>
      <c r="R5372" s="70"/>
      <c r="S5372" s="86"/>
      <c r="T5372" s="70"/>
      <c r="Z5372" s="68">
        <f t="shared" si="345"/>
        <v>1</v>
      </c>
      <c r="AC5372" s="1" t="str">
        <f t="shared" si="346"/>
        <v>1900</v>
      </c>
    </row>
    <row r="5373" spans="2:29" x14ac:dyDescent="0.25">
      <c r="B5373" s="1">
        <f t="shared" si="343"/>
        <v>0</v>
      </c>
      <c r="D5373" s="95" t="str">
        <f t="shared" si="344"/>
        <v/>
      </c>
      <c r="E5373" s="69"/>
      <c r="F5373" s="70"/>
      <c r="G5373" s="4"/>
      <c r="H5373" s="71"/>
      <c r="I5373" s="71"/>
      <c r="J5373" s="70"/>
      <c r="K5373" s="70"/>
      <c r="L5373" s="70"/>
      <c r="M5373" s="70"/>
      <c r="N5373" s="70"/>
      <c r="O5373" s="70"/>
      <c r="P5373" s="70"/>
      <c r="Q5373" s="70"/>
      <c r="R5373" s="70"/>
      <c r="S5373" s="86"/>
      <c r="T5373" s="70"/>
      <c r="Z5373" s="68">
        <f t="shared" si="345"/>
        <v>1</v>
      </c>
      <c r="AC5373" s="1" t="str">
        <f t="shared" si="346"/>
        <v>1900</v>
      </c>
    </row>
    <row r="5374" spans="2:29" x14ac:dyDescent="0.25">
      <c r="B5374" s="1">
        <f t="shared" si="343"/>
        <v>0</v>
      </c>
      <c r="D5374" s="95" t="str">
        <f t="shared" si="344"/>
        <v/>
      </c>
      <c r="E5374" s="69"/>
      <c r="F5374" s="70"/>
      <c r="G5374" s="4"/>
      <c r="H5374" s="71"/>
      <c r="I5374" s="71"/>
      <c r="J5374" s="70"/>
      <c r="K5374" s="70"/>
      <c r="L5374" s="70"/>
      <c r="M5374" s="70"/>
      <c r="N5374" s="70"/>
      <c r="O5374" s="70"/>
      <c r="P5374" s="70"/>
      <c r="Q5374" s="70"/>
      <c r="R5374" s="70"/>
      <c r="S5374" s="86"/>
      <c r="T5374" s="70"/>
      <c r="Z5374" s="68">
        <f t="shared" si="345"/>
        <v>1</v>
      </c>
      <c r="AC5374" s="1" t="str">
        <f t="shared" si="346"/>
        <v>1900</v>
      </c>
    </row>
    <row r="5375" spans="2:29" x14ac:dyDescent="0.25">
      <c r="B5375" s="1">
        <f t="shared" si="343"/>
        <v>0</v>
      </c>
      <c r="D5375" s="95" t="str">
        <f t="shared" si="344"/>
        <v/>
      </c>
      <c r="E5375" s="69"/>
      <c r="F5375" s="70"/>
      <c r="G5375" s="4"/>
      <c r="H5375" s="71"/>
      <c r="I5375" s="71"/>
      <c r="J5375" s="70"/>
      <c r="K5375" s="70"/>
      <c r="L5375" s="70"/>
      <c r="M5375" s="70"/>
      <c r="N5375" s="70"/>
      <c r="O5375" s="70"/>
      <c r="P5375" s="70"/>
      <c r="Q5375" s="70"/>
      <c r="R5375" s="70"/>
      <c r="S5375" s="86"/>
      <c r="T5375" s="70"/>
      <c r="Z5375" s="68">
        <f t="shared" si="345"/>
        <v>1</v>
      </c>
      <c r="AC5375" s="1" t="str">
        <f t="shared" si="346"/>
        <v>1900</v>
      </c>
    </row>
    <row r="5376" spans="2:29" x14ac:dyDescent="0.25">
      <c r="B5376" s="1">
        <f t="shared" si="343"/>
        <v>0</v>
      </c>
      <c r="D5376" s="95" t="str">
        <f t="shared" si="344"/>
        <v/>
      </c>
      <c r="E5376" s="69"/>
      <c r="F5376" s="70"/>
      <c r="G5376" s="4"/>
      <c r="H5376" s="71"/>
      <c r="I5376" s="71"/>
      <c r="J5376" s="70"/>
      <c r="K5376" s="70"/>
      <c r="L5376" s="70"/>
      <c r="M5376" s="70"/>
      <c r="N5376" s="70"/>
      <c r="O5376" s="70"/>
      <c r="P5376" s="70"/>
      <c r="Q5376" s="70"/>
      <c r="R5376" s="70"/>
      <c r="S5376" s="86"/>
      <c r="T5376" s="70"/>
      <c r="Z5376" s="68">
        <f t="shared" si="345"/>
        <v>1</v>
      </c>
      <c r="AC5376" s="1" t="str">
        <f t="shared" si="346"/>
        <v>1900</v>
      </c>
    </row>
    <row r="5377" spans="2:29" x14ac:dyDescent="0.25">
      <c r="B5377" s="1">
        <f t="shared" si="343"/>
        <v>0</v>
      </c>
      <c r="D5377" s="95" t="str">
        <f t="shared" si="344"/>
        <v/>
      </c>
      <c r="E5377" s="69"/>
      <c r="F5377" s="70"/>
      <c r="G5377" s="4"/>
      <c r="H5377" s="71"/>
      <c r="I5377" s="71"/>
      <c r="J5377" s="70"/>
      <c r="K5377" s="70"/>
      <c r="L5377" s="70"/>
      <c r="M5377" s="70"/>
      <c r="N5377" s="70"/>
      <c r="O5377" s="70"/>
      <c r="P5377" s="70"/>
      <c r="Q5377" s="70"/>
      <c r="R5377" s="70"/>
      <c r="S5377" s="86"/>
      <c r="T5377" s="70"/>
      <c r="Z5377" s="68">
        <f t="shared" si="345"/>
        <v>1</v>
      </c>
      <c r="AC5377" s="1" t="str">
        <f t="shared" si="346"/>
        <v>1900</v>
      </c>
    </row>
    <row r="5378" spans="2:29" x14ac:dyDescent="0.25">
      <c r="B5378" s="1">
        <f t="shared" si="343"/>
        <v>0</v>
      </c>
      <c r="D5378" s="95" t="str">
        <f t="shared" si="344"/>
        <v/>
      </c>
      <c r="E5378" s="69"/>
      <c r="F5378" s="70"/>
      <c r="G5378" s="4"/>
      <c r="H5378" s="71"/>
      <c r="I5378" s="71"/>
      <c r="J5378" s="70"/>
      <c r="K5378" s="70"/>
      <c r="L5378" s="70"/>
      <c r="M5378" s="70"/>
      <c r="N5378" s="70"/>
      <c r="O5378" s="70"/>
      <c r="P5378" s="70"/>
      <c r="Q5378" s="70"/>
      <c r="R5378" s="70"/>
      <c r="S5378" s="86"/>
      <c r="T5378" s="70"/>
      <c r="Z5378" s="68">
        <f t="shared" si="345"/>
        <v>1</v>
      </c>
      <c r="AC5378" s="1" t="str">
        <f t="shared" si="346"/>
        <v>1900</v>
      </c>
    </row>
    <row r="5379" spans="2:29" x14ac:dyDescent="0.25">
      <c r="B5379" s="1">
        <f t="shared" si="343"/>
        <v>0</v>
      </c>
      <c r="D5379" s="95" t="str">
        <f t="shared" si="344"/>
        <v/>
      </c>
      <c r="E5379" s="69"/>
      <c r="F5379" s="70"/>
      <c r="G5379" s="4"/>
      <c r="H5379" s="71"/>
      <c r="I5379" s="71"/>
      <c r="J5379" s="70"/>
      <c r="K5379" s="70"/>
      <c r="L5379" s="70"/>
      <c r="M5379" s="70"/>
      <c r="N5379" s="70"/>
      <c r="O5379" s="70"/>
      <c r="P5379" s="70"/>
      <c r="Q5379" s="70"/>
      <c r="R5379" s="70"/>
      <c r="S5379" s="86"/>
      <c r="T5379" s="70"/>
      <c r="Z5379" s="68">
        <f t="shared" si="345"/>
        <v>1</v>
      </c>
      <c r="AC5379" s="1" t="str">
        <f t="shared" si="346"/>
        <v>1900</v>
      </c>
    </row>
    <row r="5380" spans="2:29" x14ac:dyDescent="0.25">
      <c r="B5380" s="1">
        <f t="shared" ref="B5380:B5443" si="347">IF($B$1=YEAR(Z5380),D5380,0)</f>
        <v>0</v>
      </c>
      <c r="D5380" s="95" t="str">
        <f t="shared" ref="D5380:D5443" si="348">IF(Z5380&lt;&gt;$Y$2,IF(YEAR(Z5380)=YEAR(Z5379),D5379+1,1),"")</f>
        <v/>
      </c>
      <c r="E5380" s="69"/>
      <c r="F5380" s="70"/>
      <c r="G5380" s="4"/>
      <c r="H5380" s="71"/>
      <c r="I5380" s="71"/>
      <c r="J5380" s="70"/>
      <c r="K5380" s="70"/>
      <c r="L5380" s="70"/>
      <c r="M5380" s="70"/>
      <c r="N5380" s="70"/>
      <c r="O5380" s="70"/>
      <c r="P5380" s="70"/>
      <c r="Q5380" s="70"/>
      <c r="R5380" s="70"/>
      <c r="S5380" s="86"/>
      <c r="T5380" s="70"/>
      <c r="Z5380" s="68">
        <f t="shared" ref="Z5380:Z5443" si="349">IF(CONCATENATE(F5380,F5381,F5382,F5383,F5384,F5385)&lt;&gt;"",IF(AND(E5380&lt;&gt;0,ISNUMBER(E5380)=TRUE),E5380,Z5379),$Y$2)</f>
        <v>1</v>
      </c>
      <c r="AC5380" s="1" t="str">
        <f t="shared" si="346"/>
        <v>1900</v>
      </c>
    </row>
    <row r="5381" spans="2:29" x14ac:dyDescent="0.25">
      <c r="B5381" s="1">
        <f t="shared" si="347"/>
        <v>0</v>
      </c>
      <c r="D5381" s="95" t="str">
        <f t="shared" si="348"/>
        <v/>
      </c>
      <c r="E5381" s="69"/>
      <c r="F5381" s="70"/>
      <c r="G5381" s="4"/>
      <c r="H5381" s="71"/>
      <c r="I5381" s="71"/>
      <c r="J5381" s="70"/>
      <c r="K5381" s="70"/>
      <c r="L5381" s="70"/>
      <c r="M5381" s="70"/>
      <c r="N5381" s="70"/>
      <c r="O5381" s="70"/>
      <c r="P5381" s="70"/>
      <c r="Q5381" s="70"/>
      <c r="R5381" s="70"/>
      <c r="S5381" s="86"/>
      <c r="T5381" s="70"/>
      <c r="Z5381" s="68">
        <f t="shared" si="349"/>
        <v>1</v>
      </c>
      <c r="AC5381" s="1" t="str">
        <f t="shared" ref="AC5381:AC5444" si="350">YEAR(Z5381)&amp;F5381&amp;G5381</f>
        <v>1900</v>
      </c>
    </row>
    <row r="5382" spans="2:29" x14ac:dyDescent="0.25">
      <c r="B5382" s="1">
        <f t="shared" si="347"/>
        <v>0</v>
      </c>
      <c r="D5382" s="95" t="str">
        <f t="shared" si="348"/>
        <v/>
      </c>
      <c r="E5382" s="69"/>
      <c r="F5382" s="70"/>
      <c r="G5382" s="4"/>
      <c r="H5382" s="71"/>
      <c r="I5382" s="71"/>
      <c r="J5382" s="70"/>
      <c r="K5382" s="70"/>
      <c r="L5382" s="70"/>
      <c r="M5382" s="70"/>
      <c r="N5382" s="70"/>
      <c r="O5382" s="70"/>
      <c r="P5382" s="70"/>
      <c r="Q5382" s="70"/>
      <c r="R5382" s="70"/>
      <c r="S5382" s="86"/>
      <c r="T5382" s="70"/>
      <c r="Z5382" s="68">
        <f t="shared" si="349"/>
        <v>1</v>
      </c>
      <c r="AC5382" s="1" t="str">
        <f t="shared" si="350"/>
        <v>1900</v>
      </c>
    </row>
    <row r="5383" spans="2:29" x14ac:dyDescent="0.25">
      <c r="B5383" s="1">
        <f t="shared" si="347"/>
        <v>0</v>
      </c>
      <c r="D5383" s="95" t="str">
        <f t="shared" si="348"/>
        <v/>
      </c>
      <c r="E5383" s="69"/>
      <c r="F5383" s="70"/>
      <c r="G5383" s="4"/>
      <c r="H5383" s="71"/>
      <c r="I5383" s="71"/>
      <c r="J5383" s="70"/>
      <c r="K5383" s="70"/>
      <c r="L5383" s="70"/>
      <c r="M5383" s="70"/>
      <c r="N5383" s="70"/>
      <c r="O5383" s="70"/>
      <c r="P5383" s="70"/>
      <c r="Q5383" s="70"/>
      <c r="R5383" s="70"/>
      <c r="S5383" s="86"/>
      <c r="T5383" s="70"/>
      <c r="Z5383" s="68">
        <f t="shared" si="349"/>
        <v>1</v>
      </c>
      <c r="AC5383" s="1" t="str">
        <f t="shared" si="350"/>
        <v>1900</v>
      </c>
    </row>
    <row r="5384" spans="2:29" x14ac:dyDescent="0.25">
      <c r="B5384" s="1">
        <f t="shared" si="347"/>
        <v>0</v>
      </c>
      <c r="D5384" s="95" t="str">
        <f t="shared" si="348"/>
        <v/>
      </c>
      <c r="E5384" s="69"/>
      <c r="F5384" s="70"/>
      <c r="G5384" s="4"/>
      <c r="H5384" s="71"/>
      <c r="I5384" s="71"/>
      <c r="J5384" s="70"/>
      <c r="K5384" s="70"/>
      <c r="L5384" s="70"/>
      <c r="M5384" s="70"/>
      <c r="N5384" s="70"/>
      <c r="O5384" s="70"/>
      <c r="P5384" s="70"/>
      <c r="Q5384" s="70"/>
      <c r="R5384" s="70"/>
      <c r="S5384" s="86"/>
      <c r="T5384" s="70"/>
      <c r="Z5384" s="68">
        <f t="shared" si="349"/>
        <v>1</v>
      </c>
      <c r="AC5384" s="1" t="str">
        <f t="shared" si="350"/>
        <v>1900</v>
      </c>
    </row>
    <row r="5385" spans="2:29" x14ac:dyDescent="0.25">
      <c r="B5385" s="1">
        <f t="shared" si="347"/>
        <v>0</v>
      </c>
      <c r="D5385" s="95" t="str">
        <f t="shared" si="348"/>
        <v/>
      </c>
      <c r="E5385" s="69"/>
      <c r="F5385" s="70"/>
      <c r="G5385" s="4"/>
      <c r="H5385" s="71"/>
      <c r="I5385" s="71"/>
      <c r="J5385" s="70"/>
      <c r="K5385" s="70"/>
      <c r="L5385" s="70"/>
      <c r="M5385" s="70"/>
      <c r="N5385" s="70"/>
      <c r="O5385" s="70"/>
      <c r="P5385" s="70"/>
      <c r="Q5385" s="70"/>
      <c r="R5385" s="70"/>
      <c r="S5385" s="86"/>
      <c r="T5385" s="70"/>
      <c r="Z5385" s="68">
        <f t="shared" si="349"/>
        <v>1</v>
      </c>
      <c r="AC5385" s="1" t="str">
        <f t="shared" si="350"/>
        <v>1900</v>
      </c>
    </row>
    <row r="5386" spans="2:29" x14ac:dyDescent="0.25">
      <c r="B5386" s="1">
        <f t="shared" si="347"/>
        <v>0</v>
      </c>
      <c r="D5386" s="95" t="str">
        <f t="shared" si="348"/>
        <v/>
      </c>
      <c r="E5386" s="69"/>
      <c r="F5386" s="70"/>
      <c r="G5386" s="4"/>
      <c r="H5386" s="71"/>
      <c r="I5386" s="71"/>
      <c r="J5386" s="70"/>
      <c r="K5386" s="70"/>
      <c r="L5386" s="70"/>
      <c r="M5386" s="70"/>
      <c r="N5386" s="70"/>
      <c r="O5386" s="70"/>
      <c r="P5386" s="70"/>
      <c r="Q5386" s="70"/>
      <c r="R5386" s="70"/>
      <c r="S5386" s="86"/>
      <c r="T5386" s="70"/>
      <c r="Z5386" s="68">
        <f t="shared" si="349"/>
        <v>1</v>
      </c>
      <c r="AC5386" s="1" t="str">
        <f t="shared" si="350"/>
        <v>1900</v>
      </c>
    </row>
    <row r="5387" spans="2:29" x14ac:dyDescent="0.25">
      <c r="B5387" s="1">
        <f t="shared" si="347"/>
        <v>0</v>
      </c>
      <c r="D5387" s="95" t="str">
        <f t="shared" si="348"/>
        <v/>
      </c>
      <c r="E5387" s="69"/>
      <c r="F5387" s="70"/>
      <c r="G5387" s="4"/>
      <c r="H5387" s="71"/>
      <c r="I5387" s="71"/>
      <c r="J5387" s="70"/>
      <c r="K5387" s="70"/>
      <c r="L5387" s="70"/>
      <c r="M5387" s="70"/>
      <c r="N5387" s="70"/>
      <c r="O5387" s="70"/>
      <c r="P5387" s="70"/>
      <c r="Q5387" s="70"/>
      <c r="R5387" s="70"/>
      <c r="S5387" s="86"/>
      <c r="T5387" s="70"/>
      <c r="Z5387" s="68">
        <f t="shared" si="349"/>
        <v>1</v>
      </c>
      <c r="AC5387" s="1" t="str">
        <f t="shared" si="350"/>
        <v>1900</v>
      </c>
    </row>
    <row r="5388" spans="2:29" x14ac:dyDescent="0.25">
      <c r="B5388" s="1">
        <f t="shared" si="347"/>
        <v>0</v>
      </c>
      <c r="D5388" s="95" t="str">
        <f t="shared" si="348"/>
        <v/>
      </c>
      <c r="E5388" s="69"/>
      <c r="F5388" s="70"/>
      <c r="G5388" s="4"/>
      <c r="H5388" s="71"/>
      <c r="I5388" s="71"/>
      <c r="J5388" s="70"/>
      <c r="K5388" s="70"/>
      <c r="L5388" s="70"/>
      <c r="M5388" s="70"/>
      <c r="N5388" s="70"/>
      <c r="O5388" s="70"/>
      <c r="P5388" s="70"/>
      <c r="Q5388" s="70"/>
      <c r="R5388" s="70"/>
      <c r="S5388" s="86"/>
      <c r="T5388" s="70"/>
      <c r="Z5388" s="68">
        <f t="shared" si="349"/>
        <v>1</v>
      </c>
      <c r="AC5388" s="1" t="str">
        <f t="shared" si="350"/>
        <v>1900</v>
      </c>
    </row>
    <row r="5389" spans="2:29" x14ac:dyDescent="0.25">
      <c r="B5389" s="1">
        <f t="shared" si="347"/>
        <v>0</v>
      </c>
      <c r="D5389" s="95" t="str">
        <f t="shared" si="348"/>
        <v/>
      </c>
      <c r="E5389" s="69"/>
      <c r="F5389" s="70"/>
      <c r="G5389" s="4"/>
      <c r="H5389" s="71"/>
      <c r="I5389" s="71"/>
      <c r="J5389" s="70"/>
      <c r="K5389" s="70"/>
      <c r="L5389" s="70"/>
      <c r="M5389" s="70"/>
      <c r="N5389" s="70"/>
      <c r="O5389" s="70"/>
      <c r="P5389" s="70"/>
      <c r="Q5389" s="70"/>
      <c r="R5389" s="70"/>
      <c r="S5389" s="86"/>
      <c r="T5389" s="70"/>
      <c r="Z5389" s="68">
        <f t="shared" si="349"/>
        <v>1</v>
      </c>
      <c r="AC5389" s="1" t="str">
        <f t="shared" si="350"/>
        <v>1900</v>
      </c>
    </row>
    <row r="5390" spans="2:29" x14ac:dyDescent="0.25">
      <c r="B5390" s="1">
        <f t="shared" si="347"/>
        <v>0</v>
      </c>
      <c r="D5390" s="95" t="str">
        <f t="shared" si="348"/>
        <v/>
      </c>
      <c r="E5390" s="69"/>
      <c r="F5390" s="70"/>
      <c r="G5390" s="4"/>
      <c r="H5390" s="71"/>
      <c r="I5390" s="71"/>
      <c r="J5390" s="70"/>
      <c r="K5390" s="70"/>
      <c r="L5390" s="70"/>
      <c r="M5390" s="70"/>
      <c r="N5390" s="70"/>
      <c r="O5390" s="70"/>
      <c r="P5390" s="70"/>
      <c r="Q5390" s="70"/>
      <c r="R5390" s="70"/>
      <c r="S5390" s="86"/>
      <c r="T5390" s="70"/>
      <c r="Z5390" s="68">
        <f t="shared" si="349"/>
        <v>1</v>
      </c>
      <c r="AC5390" s="1" t="str">
        <f t="shared" si="350"/>
        <v>1900</v>
      </c>
    </row>
    <row r="5391" spans="2:29" x14ac:dyDescent="0.25">
      <c r="B5391" s="1">
        <f t="shared" si="347"/>
        <v>0</v>
      </c>
      <c r="D5391" s="95" t="str">
        <f t="shared" si="348"/>
        <v/>
      </c>
      <c r="E5391" s="69"/>
      <c r="F5391" s="70"/>
      <c r="G5391" s="4"/>
      <c r="H5391" s="71"/>
      <c r="I5391" s="71"/>
      <c r="J5391" s="70"/>
      <c r="K5391" s="70"/>
      <c r="L5391" s="70"/>
      <c r="M5391" s="70"/>
      <c r="N5391" s="70"/>
      <c r="O5391" s="70"/>
      <c r="P5391" s="70"/>
      <c r="Q5391" s="70"/>
      <c r="R5391" s="70"/>
      <c r="S5391" s="86"/>
      <c r="T5391" s="70"/>
      <c r="Z5391" s="68">
        <f t="shared" si="349"/>
        <v>1</v>
      </c>
      <c r="AC5391" s="1" t="str">
        <f t="shared" si="350"/>
        <v>1900</v>
      </c>
    </row>
    <row r="5392" spans="2:29" x14ac:dyDescent="0.25">
      <c r="B5392" s="1">
        <f t="shared" si="347"/>
        <v>0</v>
      </c>
      <c r="D5392" s="95" t="str">
        <f t="shared" si="348"/>
        <v/>
      </c>
      <c r="E5392" s="69"/>
      <c r="F5392" s="70"/>
      <c r="G5392" s="4"/>
      <c r="H5392" s="71"/>
      <c r="I5392" s="71"/>
      <c r="J5392" s="70"/>
      <c r="K5392" s="70"/>
      <c r="L5392" s="70"/>
      <c r="M5392" s="70"/>
      <c r="N5392" s="70"/>
      <c r="O5392" s="70"/>
      <c r="P5392" s="70"/>
      <c r="Q5392" s="70"/>
      <c r="R5392" s="70"/>
      <c r="S5392" s="86"/>
      <c r="T5392" s="70"/>
      <c r="Z5392" s="68">
        <f t="shared" si="349"/>
        <v>1</v>
      </c>
      <c r="AC5392" s="1" t="str">
        <f t="shared" si="350"/>
        <v>1900</v>
      </c>
    </row>
    <row r="5393" spans="2:29" x14ac:dyDescent="0.25">
      <c r="B5393" s="1">
        <f t="shared" si="347"/>
        <v>0</v>
      </c>
      <c r="D5393" s="95" t="str">
        <f t="shared" si="348"/>
        <v/>
      </c>
      <c r="E5393" s="69"/>
      <c r="F5393" s="70"/>
      <c r="G5393" s="4"/>
      <c r="H5393" s="71"/>
      <c r="I5393" s="71"/>
      <c r="J5393" s="70"/>
      <c r="K5393" s="70"/>
      <c r="L5393" s="70"/>
      <c r="M5393" s="70"/>
      <c r="N5393" s="70"/>
      <c r="O5393" s="70"/>
      <c r="P5393" s="70"/>
      <c r="Q5393" s="70"/>
      <c r="R5393" s="70"/>
      <c r="S5393" s="86"/>
      <c r="T5393" s="70"/>
      <c r="Z5393" s="68">
        <f t="shared" si="349"/>
        <v>1</v>
      </c>
      <c r="AC5393" s="1" t="str">
        <f t="shared" si="350"/>
        <v>1900</v>
      </c>
    </row>
    <row r="5394" spans="2:29" x14ac:dyDescent="0.25">
      <c r="B5394" s="1">
        <f t="shared" si="347"/>
        <v>0</v>
      </c>
      <c r="D5394" s="95" t="str">
        <f t="shared" si="348"/>
        <v/>
      </c>
      <c r="E5394" s="69"/>
      <c r="F5394" s="70"/>
      <c r="G5394" s="4"/>
      <c r="H5394" s="71"/>
      <c r="I5394" s="71"/>
      <c r="J5394" s="70"/>
      <c r="K5394" s="70"/>
      <c r="L5394" s="70"/>
      <c r="M5394" s="70"/>
      <c r="N5394" s="70"/>
      <c r="O5394" s="70"/>
      <c r="P5394" s="70"/>
      <c r="Q5394" s="70"/>
      <c r="R5394" s="70"/>
      <c r="S5394" s="86"/>
      <c r="T5394" s="70"/>
      <c r="Z5394" s="68">
        <f t="shared" si="349"/>
        <v>1</v>
      </c>
      <c r="AC5394" s="1" t="str">
        <f t="shared" si="350"/>
        <v>1900</v>
      </c>
    </row>
    <row r="5395" spans="2:29" x14ac:dyDescent="0.25">
      <c r="B5395" s="1">
        <f t="shared" si="347"/>
        <v>0</v>
      </c>
      <c r="D5395" s="95" t="str">
        <f t="shared" si="348"/>
        <v/>
      </c>
      <c r="E5395" s="69"/>
      <c r="F5395" s="70"/>
      <c r="G5395" s="4"/>
      <c r="H5395" s="71"/>
      <c r="I5395" s="71"/>
      <c r="J5395" s="70"/>
      <c r="K5395" s="70"/>
      <c r="L5395" s="70"/>
      <c r="M5395" s="70"/>
      <c r="N5395" s="70"/>
      <c r="O5395" s="70"/>
      <c r="P5395" s="70"/>
      <c r="Q5395" s="70"/>
      <c r="R5395" s="70"/>
      <c r="S5395" s="86"/>
      <c r="T5395" s="70"/>
      <c r="Z5395" s="68">
        <f t="shared" si="349"/>
        <v>1</v>
      </c>
      <c r="AC5395" s="1" t="str">
        <f t="shared" si="350"/>
        <v>1900</v>
      </c>
    </row>
    <row r="5396" spans="2:29" x14ac:dyDescent="0.25">
      <c r="B5396" s="1">
        <f t="shared" si="347"/>
        <v>0</v>
      </c>
      <c r="D5396" s="95" t="str">
        <f t="shared" si="348"/>
        <v/>
      </c>
      <c r="E5396" s="69"/>
      <c r="F5396" s="70"/>
      <c r="G5396" s="4"/>
      <c r="H5396" s="71"/>
      <c r="I5396" s="71"/>
      <c r="J5396" s="70"/>
      <c r="K5396" s="70"/>
      <c r="L5396" s="70"/>
      <c r="M5396" s="70"/>
      <c r="N5396" s="70"/>
      <c r="O5396" s="70"/>
      <c r="P5396" s="70"/>
      <c r="Q5396" s="70"/>
      <c r="R5396" s="70"/>
      <c r="S5396" s="86"/>
      <c r="T5396" s="70"/>
      <c r="Z5396" s="68">
        <f t="shared" si="349"/>
        <v>1</v>
      </c>
      <c r="AC5396" s="1" t="str">
        <f t="shared" si="350"/>
        <v>1900</v>
      </c>
    </row>
    <row r="5397" spans="2:29" x14ac:dyDescent="0.25">
      <c r="B5397" s="1">
        <f t="shared" si="347"/>
        <v>0</v>
      </c>
      <c r="D5397" s="95" t="str">
        <f t="shared" si="348"/>
        <v/>
      </c>
      <c r="E5397" s="69"/>
      <c r="F5397" s="70"/>
      <c r="G5397" s="4"/>
      <c r="H5397" s="71"/>
      <c r="I5397" s="71"/>
      <c r="J5397" s="70"/>
      <c r="K5397" s="70"/>
      <c r="L5397" s="70"/>
      <c r="M5397" s="70"/>
      <c r="N5397" s="70"/>
      <c r="O5397" s="70"/>
      <c r="P5397" s="70"/>
      <c r="Q5397" s="70"/>
      <c r="R5397" s="70"/>
      <c r="S5397" s="86"/>
      <c r="T5397" s="70"/>
      <c r="Z5397" s="68">
        <f t="shared" si="349"/>
        <v>1</v>
      </c>
      <c r="AC5397" s="1" t="str">
        <f t="shared" si="350"/>
        <v>1900</v>
      </c>
    </row>
    <row r="5398" spans="2:29" x14ac:dyDescent="0.25">
      <c r="B5398" s="1">
        <f t="shared" si="347"/>
        <v>0</v>
      </c>
      <c r="D5398" s="95" t="str">
        <f t="shared" si="348"/>
        <v/>
      </c>
      <c r="E5398" s="69"/>
      <c r="F5398" s="70"/>
      <c r="G5398" s="4"/>
      <c r="H5398" s="71"/>
      <c r="I5398" s="71"/>
      <c r="J5398" s="70"/>
      <c r="K5398" s="70"/>
      <c r="L5398" s="70"/>
      <c r="M5398" s="70"/>
      <c r="N5398" s="70"/>
      <c r="O5398" s="70"/>
      <c r="P5398" s="70"/>
      <c r="Q5398" s="70"/>
      <c r="R5398" s="70"/>
      <c r="S5398" s="86"/>
      <c r="T5398" s="70"/>
      <c r="Z5398" s="68">
        <f t="shared" si="349"/>
        <v>1</v>
      </c>
      <c r="AC5398" s="1" t="str">
        <f t="shared" si="350"/>
        <v>1900</v>
      </c>
    </row>
    <row r="5399" spans="2:29" x14ac:dyDescent="0.25">
      <c r="B5399" s="1">
        <f t="shared" si="347"/>
        <v>0</v>
      </c>
      <c r="D5399" s="95" t="str">
        <f t="shared" si="348"/>
        <v/>
      </c>
      <c r="E5399" s="69"/>
      <c r="F5399" s="70"/>
      <c r="G5399" s="4"/>
      <c r="H5399" s="71"/>
      <c r="I5399" s="71"/>
      <c r="J5399" s="70"/>
      <c r="K5399" s="70"/>
      <c r="L5399" s="70"/>
      <c r="M5399" s="70"/>
      <c r="N5399" s="70"/>
      <c r="O5399" s="70"/>
      <c r="P5399" s="70"/>
      <c r="Q5399" s="70"/>
      <c r="R5399" s="70"/>
      <c r="S5399" s="86"/>
      <c r="T5399" s="70"/>
      <c r="Z5399" s="68">
        <f t="shared" si="349"/>
        <v>1</v>
      </c>
      <c r="AC5399" s="1" t="str">
        <f t="shared" si="350"/>
        <v>1900</v>
      </c>
    </row>
    <row r="5400" spans="2:29" x14ac:dyDescent="0.25">
      <c r="B5400" s="1">
        <f t="shared" si="347"/>
        <v>0</v>
      </c>
      <c r="D5400" s="95" t="str">
        <f t="shared" si="348"/>
        <v/>
      </c>
      <c r="E5400" s="69"/>
      <c r="F5400" s="70"/>
      <c r="G5400" s="4"/>
      <c r="H5400" s="71"/>
      <c r="I5400" s="71"/>
      <c r="J5400" s="70"/>
      <c r="K5400" s="70"/>
      <c r="L5400" s="70"/>
      <c r="M5400" s="70"/>
      <c r="N5400" s="70"/>
      <c r="O5400" s="70"/>
      <c r="P5400" s="70"/>
      <c r="Q5400" s="70"/>
      <c r="R5400" s="70"/>
      <c r="S5400" s="86"/>
      <c r="T5400" s="70"/>
      <c r="Z5400" s="68">
        <f t="shared" si="349"/>
        <v>1</v>
      </c>
      <c r="AC5400" s="1" t="str">
        <f t="shared" si="350"/>
        <v>1900</v>
      </c>
    </row>
    <row r="5401" spans="2:29" x14ac:dyDescent="0.25">
      <c r="B5401" s="1">
        <f t="shared" si="347"/>
        <v>0</v>
      </c>
      <c r="D5401" s="95" t="str">
        <f t="shared" si="348"/>
        <v/>
      </c>
      <c r="E5401" s="69"/>
      <c r="F5401" s="70"/>
      <c r="G5401" s="4"/>
      <c r="H5401" s="71"/>
      <c r="I5401" s="71"/>
      <c r="J5401" s="70"/>
      <c r="K5401" s="70"/>
      <c r="L5401" s="70"/>
      <c r="M5401" s="70"/>
      <c r="N5401" s="70"/>
      <c r="O5401" s="70"/>
      <c r="P5401" s="70"/>
      <c r="Q5401" s="70"/>
      <c r="R5401" s="70"/>
      <c r="S5401" s="86"/>
      <c r="T5401" s="70"/>
      <c r="Z5401" s="68">
        <f t="shared" si="349"/>
        <v>1</v>
      </c>
      <c r="AC5401" s="1" t="str">
        <f t="shared" si="350"/>
        <v>1900</v>
      </c>
    </row>
    <row r="5402" spans="2:29" x14ac:dyDescent="0.25">
      <c r="B5402" s="1">
        <f t="shared" si="347"/>
        <v>0</v>
      </c>
      <c r="D5402" s="95" t="str">
        <f t="shared" si="348"/>
        <v/>
      </c>
      <c r="E5402" s="69"/>
      <c r="F5402" s="70"/>
      <c r="G5402" s="4"/>
      <c r="H5402" s="71"/>
      <c r="I5402" s="71"/>
      <c r="J5402" s="70"/>
      <c r="K5402" s="70"/>
      <c r="L5402" s="70"/>
      <c r="M5402" s="70"/>
      <c r="N5402" s="70"/>
      <c r="O5402" s="70"/>
      <c r="P5402" s="70"/>
      <c r="Q5402" s="70"/>
      <c r="R5402" s="70"/>
      <c r="S5402" s="86"/>
      <c r="T5402" s="70"/>
      <c r="Z5402" s="68">
        <f t="shared" si="349"/>
        <v>1</v>
      </c>
      <c r="AC5402" s="1" t="str">
        <f t="shared" si="350"/>
        <v>1900</v>
      </c>
    </row>
    <row r="5403" spans="2:29" x14ac:dyDescent="0.25">
      <c r="B5403" s="1">
        <f t="shared" si="347"/>
        <v>0</v>
      </c>
      <c r="D5403" s="95" t="str">
        <f t="shared" si="348"/>
        <v/>
      </c>
      <c r="E5403" s="69"/>
      <c r="F5403" s="70"/>
      <c r="G5403" s="4"/>
      <c r="H5403" s="71"/>
      <c r="I5403" s="71"/>
      <c r="J5403" s="70"/>
      <c r="K5403" s="70"/>
      <c r="L5403" s="70"/>
      <c r="M5403" s="70"/>
      <c r="N5403" s="70"/>
      <c r="O5403" s="70"/>
      <c r="P5403" s="70"/>
      <c r="Q5403" s="70"/>
      <c r="R5403" s="70"/>
      <c r="S5403" s="86"/>
      <c r="T5403" s="70"/>
      <c r="Z5403" s="68">
        <f t="shared" si="349"/>
        <v>1</v>
      </c>
      <c r="AC5403" s="1" t="str">
        <f t="shared" si="350"/>
        <v>1900</v>
      </c>
    </row>
    <row r="5404" spans="2:29" x14ac:dyDescent="0.25">
      <c r="B5404" s="1">
        <f t="shared" si="347"/>
        <v>0</v>
      </c>
      <c r="D5404" s="95" t="str">
        <f t="shared" si="348"/>
        <v/>
      </c>
      <c r="E5404" s="69"/>
      <c r="F5404" s="70"/>
      <c r="G5404" s="4"/>
      <c r="H5404" s="71"/>
      <c r="I5404" s="71"/>
      <c r="J5404" s="70"/>
      <c r="K5404" s="70"/>
      <c r="L5404" s="70"/>
      <c r="M5404" s="70"/>
      <c r="N5404" s="70"/>
      <c r="O5404" s="70"/>
      <c r="P5404" s="70"/>
      <c r="Q5404" s="70"/>
      <c r="R5404" s="70"/>
      <c r="S5404" s="86"/>
      <c r="T5404" s="70"/>
      <c r="Z5404" s="68">
        <f t="shared" si="349"/>
        <v>1</v>
      </c>
      <c r="AC5404" s="1" t="str">
        <f t="shared" si="350"/>
        <v>1900</v>
      </c>
    </row>
    <row r="5405" spans="2:29" x14ac:dyDescent="0.25">
      <c r="B5405" s="1">
        <f t="shared" si="347"/>
        <v>0</v>
      </c>
      <c r="D5405" s="95" t="str">
        <f t="shared" si="348"/>
        <v/>
      </c>
      <c r="E5405" s="69"/>
      <c r="F5405" s="70"/>
      <c r="G5405" s="4"/>
      <c r="H5405" s="71"/>
      <c r="I5405" s="71"/>
      <c r="J5405" s="70"/>
      <c r="K5405" s="70"/>
      <c r="L5405" s="70"/>
      <c r="M5405" s="70"/>
      <c r="N5405" s="70"/>
      <c r="O5405" s="70"/>
      <c r="P5405" s="70"/>
      <c r="Q5405" s="70"/>
      <c r="R5405" s="70"/>
      <c r="S5405" s="86"/>
      <c r="T5405" s="70"/>
      <c r="Z5405" s="68">
        <f t="shared" si="349"/>
        <v>1</v>
      </c>
      <c r="AC5405" s="1" t="str">
        <f t="shared" si="350"/>
        <v>1900</v>
      </c>
    </row>
    <row r="5406" spans="2:29" x14ac:dyDescent="0.25">
      <c r="B5406" s="1">
        <f t="shared" si="347"/>
        <v>0</v>
      </c>
      <c r="D5406" s="95" t="str">
        <f t="shared" si="348"/>
        <v/>
      </c>
      <c r="E5406" s="69"/>
      <c r="F5406" s="70"/>
      <c r="G5406" s="4"/>
      <c r="H5406" s="71"/>
      <c r="I5406" s="71"/>
      <c r="J5406" s="70"/>
      <c r="K5406" s="70"/>
      <c r="L5406" s="70"/>
      <c r="M5406" s="70"/>
      <c r="N5406" s="70"/>
      <c r="O5406" s="70"/>
      <c r="P5406" s="70"/>
      <c r="Q5406" s="70"/>
      <c r="R5406" s="70"/>
      <c r="S5406" s="86"/>
      <c r="T5406" s="70"/>
      <c r="Z5406" s="68">
        <f t="shared" si="349"/>
        <v>1</v>
      </c>
      <c r="AC5406" s="1" t="str">
        <f t="shared" si="350"/>
        <v>1900</v>
      </c>
    </row>
    <row r="5407" spans="2:29" x14ac:dyDescent="0.25">
      <c r="B5407" s="1">
        <f t="shared" si="347"/>
        <v>0</v>
      </c>
      <c r="D5407" s="95" t="str">
        <f t="shared" si="348"/>
        <v/>
      </c>
      <c r="E5407" s="69"/>
      <c r="F5407" s="70"/>
      <c r="G5407" s="4"/>
      <c r="H5407" s="71"/>
      <c r="I5407" s="71"/>
      <c r="J5407" s="70"/>
      <c r="K5407" s="70"/>
      <c r="L5407" s="70"/>
      <c r="M5407" s="70"/>
      <c r="N5407" s="70"/>
      <c r="O5407" s="70"/>
      <c r="P5407" s="70"/>
      <c r="Q5407" s="70"/>
      <c r="R5407" s="70"/>
      <c r="S5407" s="86"/>
      <c r="T5407" s="70"/>
      <c r="Z5407" s="68">
        <f t="shared" si="349"/>
        <v>1</v>
      </c>
      <c r="AC5407" s="1" t="str">
        <f t="shared" si="350"/>
        <v>1900</v>
      </c>
    </row>
    <row r="5408" spans="2:29" x14ac:dyDescent="0.25">
      <c r="B5408" s="1">
        <f t="shared" si="347"/>
        <v>0</v>
      </c>
      <c r="D5408" s="95" t="str">
        <f t="shared" si="348"/>
        <v/>
      </c>
      <c r="E5408" s="69"/>
      <c r="F5408" s="70"/>
      <c r="G5408" s="4"/>
      <c r="H5408" s="71"/>
      <c r="I5408" s="71"/>
      <c r="J5408" s="70"/>
      <c r="K5408" s="70"/>
      <c r="L5408" s="70"/>
      <c r="M5408" s="70"/>
      <c r="N5408" s="70"/>
      <c r="O5408" s="70"/>
      <c r="P5408" s="70"/>
      <c r="Q5408" s="70"/>
      <c r="R5408" s="70"/>
      <c r="S5408" s="86"/>
      <c r="T5408" s="70"/>
      <c r="Z5408" s="68">
        <f t="shared" si="349"/>
        <v>1</v>
      </c>
      <c r="AC5408" s="1" t="str">
        <f t="shared" si="350"/>
        <v>1900</v>
      </c>
    </row>
    <row r="5409" spans="2:29" x14ac:dyDescent="0.25">
      <c r="B5409" s="1">
        <f t="shared" si="347"/>
        <v>0</v>
      </c>
      <c r="D5409" s="95" t="str">
        <f t="shared" si="348"/>
        <v/>
      </c>
      <c r="E5409" s="69"/>
      <c r="F5409" s="70"/>
      <c r="G5409" s="4"/>
      <c r="H5409" s="71"/>
      <c r="I5409" s="71"/>
      <c r="J5409" s="70"/>
      <c r="K5409" s="70"/>
      <c r="L5409" s="70"/>
      <c r="M5409" s="70"/>
      <c r="N5409" s="70"/>
      <c r="O5409" s="70"/>
      <c r="P5409" s="70"/>
      <c r="Q5409" s="70"/>
      <c r="R5409" s="70"/>
      <c r="S5409" s="86"/>
      <c r="T5409" s="70"/>
      <c r="Z5409" s="68">
        <f t="shared" si="349"/>
        <v>1</v>
      </c>
      <c r="AC5409" s="1" t="str">
        <f t="shared" si="350"/>
        <v>1900</v>
      </c>
    </row>
    <row r="5410" spans="2:29" x14ac:dyDescent="0.25">
      <c r="B5410" s="1">
        <f t="shared" si="347"/>
        <v>0</v>
      </c>
      <c r="D5410" s="95" t="str">
        <f t="shared" si="348"/>
        <v/>
      </c>
      <c r="E5410" s="69"/>
      <c r="F5410" s="70"/>
      <c r="G5410" s="4"/>
      <c r="H5410" s="71"/>
      <c r="I5410" s="71"/>
      <c r="J5410" s="70"/>
      <c r="K5410" s="70"/>
      <c r="L5410" s="70"/>
      <c r="M5410" s="70"/>
      <c r="N5410" s="70"/>
      <c r="O5410" s="70"/>
      <c r="P5410" s="70"/>
      <c r="Q5410" s="70"/>
      <c r="R5410" s="70"/>
      <c r="S5410" s="86"/>
      <c r="T5410" s="70"/>
      <c r="Z5410" s="68">
        <f t="shared" si="349"/>
        <v>1</v>
      </c>
      <c r="AC5410" s="1" t="str">
        <f t="shared" si="350"/>
        <v>1900</v>
      </c>
    </row>
    <row r="5411" spans="2:29" x14ac:dyDescent="0.25">
      <c r="B5411" s="1">
        <f t="shared" si="347"/>
        <v>0</v>
      </c>
      <c r="D5411" s="95" t="str">
        <f t="shared" si="348"/>
        <v/>
      </c>
      <c r="E5411" s="69"/>
      <c r="F5411" s="70"/>
      <c r="G5411" s="4"/>
      <c r="H5411" s="71"/>
      <c r="I5411" s="71"/>
      <c r="J5411" s="70"/>
      <c r="K5411" s="70"/>
      <c r="L5411" s="70"/>
      <c r="M5411" s="70"/>
      <c r="N5411" s="70"/>
      <c r="O5411" s="70"/>
      <c r="P5411" s="70"/>
      <c r="Q5411" s="70"/>
      <c r="R5411" s="70"/>
      <c r="S5411" s="86"/>
      <c r="T5411" s="70"/>
      <c r="Z5411" s="68">
        <f t="shared" si="349"/>
        <v>1</v>
      </c>
      <c r="AC5411" s="1" t="str">
        <f t="shared" si="350"/>
        <v>1900</v>
      </c>
    </row>
    <row r="5412" spans="2:29" x14ac:dyDescent="0.25">
      <c r="B5412" s="1">
        <f t="shared" si="347"/>
        <v>0</v>
      </c>
      <c r="D5412" s="95" t="str">
        <f t="shared" si="348"/>
        <v/>
      </c>
      <c r="E5412" s="69"/>
      <c r="F5412" s="70"/>
      <c r="G5412" s="4"/>
      <c r="H5412" s="71"/>
      <c r="I5412" s="71"/>
      <c r="J5412" s="70"/>
      <c r="K5412" s="70"/>
      <c r="L5412" s="70"/>
      <c r="M5412" s="70"/>
      <c r="N5412" s="70"/>
      <c r="O5412" s="70"/>
      <c r="P5412" s="70"/>
      <c r="Q5412" s="70"/>
      <c r="R5412" s="70"/>
      <c r="S5412" s="86"/>
      <c r="T5412" s="70"/>
      <c r="Z5412" s="68">
        <f t="shared" si="349"/>
        <v>1</v>
      </c>
      <c r="AC5412" s="1" t="str">
        <f t="shared" si="350"/>
        <v>1900</v>
      </c>
    </row>
    <row r="5413" spans="2:29" x14ac:dyDescent="0.25">
      <c r="B5413" s="1">
        <f t="shared" si="347"/>
        <v>0</v>
      </c>
      <c r="D5413" s="95" t="str">
        <f t="shared" si="348"/>
        <v/>
      </c>
      <c r="E5413" s="69"/>
      <c r="F5413" s="70"/>
      <c r="G5413" s="4"/>
      <c r="H5413" s="71"/>
      <c r="I5413" s="71"/>
      <c r="J5413" s="70"/>
      <c r="K5413" s="70"/>
      <c r="L5413" s="70"/>
      <c r="M5413" s="70"/>
      <c r="N5413" s="70"/>
      <c r="O5413" s="70"/>
      <c r="P5413" s="70"/>
      <c r="Q5413" s="70"/>
      <c r="R5413" s="70"/>
      <c r="S5413" s="86"/>
      <c r="T5413" s="70"/>
      <c r="Z5413" s="68">
        <f t="shared" si="349"/>
        <v>1</v>
      </c>
      <c r="AC5413" s="1" t="str">
        <f t="shared" si="350"/>
        <v>1900</v>
      </c>
    </row>
    <row r="5414" spans="2:29" x14ac:dyDescent="0.25">
      <c r="B5414" s="1">
        <f t="shared" si="347"/>
        <v>0</v>
      </c>
      <c r="D5414" s="95" t="str">
        <f t="shared" si="348"/>
        <v/>
      </c>
      <c r="E5414" s="69"/>
      <c r="F5414" s="70"/>
      <c r="G5414" s="4"/>
      <c r="H5414" s="71"/>
      <c r="I5414" s="71"/>
      <c r="J5414" s="70"/>
      <c r="K5414" s="70"/>
      <c r="L5414" s="70"/>
      <c r="M5414" s="70"/>
      <c r="N5414" s="70"/>
      <c r="O5414" s="70"/>
      <c r="P5414" s="70"/>
      <c r="Q5414" s="70"/>
      <c r="R5414" s="70"/>
      <c r="S5414" s="86"/>
      <c r="T5414" s="70"/>
      <c r="Z5414" s="68">
        <f t="shared" si="349"/>
        <v>1</v>
      </c>
      <c r="AC5414" s="1" t="str">
        <f t="shared" si="350"/>
        <v>1900</v>
      </c>
    </row>
    <row r="5415" spans="2:29" x14ac:dyDescent="0.25">
      <c r="B5415" s="1">
        <f t="shared" si="347"/>
        <v>0</v>
      </c>
      <c r="D5415" s="95" t="str">
        <f t="shared" si="348"/>
        <v/>
      </c>
      <c r="E5415" s="69"/>
      <c r="F5415" s="70"/>
      <c r="G5415" s="4"/>
      <c r="H5415" s="71"/>
      <c r="I5415" s="71"/>
      <c r="J5415" s="70"/>
      <c r="K5415" s="70"/>
      <c r="L5415" s="70"/>
      <c r="M5415" s="70"/>
      <c r="N5415" s="70"/>
      <c r="O5415" s="70"/>
      <c r="P5415" s="70"/>
      <c r="Q5415" s="70"/>
      <c r="R5415" s="70"/>
      <c r="S5415" s="86"/>
      <c r="T5415" s="70"/>
      <c r="Z5415" s="68">
        <f t="shared" si="349"/>
        <v>1</v>
      </c>
      <c r="AC5415" s="1" t="str">
        <f t="shared" si="350"/>
        <v>1900</v>
      </c>
    </row>
    <row r="5416" spans="2:29" x14ac:dyDescent="0.25">
      <c r="B5416" s="1">
        <f t="shared" si="347"/>
        <v>0</v>
      </c>
      <c r="D5416" s="95" t="str">
        <f t="shared" si="348"/>
        <v/>
      </c>
      <c r="E5416" s="69"/>
      <c r="F5416" s="70"/>
      <c r="G5416" s="4"/>
      <c r="H5416" s="71"/>
      <c r="I5416" s="71"/>
      <c r="J5416" s="70"/>
      <c r="K5416" s="70"/>
      <c r="L5416" s="70"/>
      <c r="M5416" s="70"/>
      <c r="N5416" s="70"/>
      <c r="O5416" s="70"/>
      <c r="P5416" s="70"/>
      <c r="Q5416" s="70"/>
      <c r="R5416" s="70"/>
      <c r="S5416" s="86"/>
      <c r="T5416" s="70"/>
      <c r="Z5416" s="68">
        <f t="shared" si="349"/>
        <v>1</v>
      </c>
      <c r="AC5416" s="1" t="str">
        <f t="shared" si="350"/>
        <v>1900</v>
      </c>
    </row>
    <row r="5417" spans="2:29" x14ac:dyDescent="0.25">
      <c r="B5417" s="1">
        <f t="shared" si="347"/>
        <v>0</v>
      </c>
      <c r="D5417" s="95" t="str">
        <f t="shared" si="348"/>
        <v/>
      </c>
      <c r="E5417" s="69"/>
      <c r="F5417" s="70"/>
      <c r="G5417" s="4"/>
      <c r="H5417" s="71"/>
      <c r="I5417" s="71"/>
      <c r="J5417" s="70"/>
      <c r="K5417" s="70"/>
      <c r="L5417" s="70"/>
      <c r="M5417" s="70"/>
      <c r="N5417" s="70"/>
      <c r="O5417" s="70"/>
      <c r="P5417" s="70"/>
      <c r="Q5417" s="70"/>
      <c r="R5417" s="70"/>
      <c r="S5417" s="86"/>
      <c r="T5417" s="70"/>
      <c r="Z5417" s="68">
        <f t="shared" si="349"/>
        <v>1</v>
      </c>
      <c r="AC5417" s="1" t="str">
        <f t="shared" si="350"/>
        <v>1900</v>
      </c>
    </row>
    <row r="5418" spans="2:29" x14ac:dyDescent="0.25">
      <c r="B5418" s="1">
        <f t="shared" si="347"/>
        <v>0</v>
      </c>
      <c r="D5418" s="95" t="str">
        <f t="shared" si="348"/>
        <v/>
      </c>
      <c r="E5418" s="69"/>
      <c r="F5418" s="70"/>
      <c r="G5418" s="4"/>
      <c r="H5418" s="71"/>
      <c r="I5418" s="71"/>
      <c r="J5418" s="70"/>
      <c r="K5418" s="70"/>
      <c r="L5418" s="70"/>
      <c r="M5418" s="70"/>
      <c r="N5418" s="70"/>
      <c r="O5418" s="70"/>
      <c r="P5418" s="70"/>
      <c r="Q5418" s="70"/>
      <c r="R5418" s="70"/>
      <c r="S5418" s="86"/>
      <c r="T5418" s="70"/>
      <c r="Z5418" s="68">
        <f t="shared" si="349"/>
        <v>1</v>
      </c>
      <c r="AC5418" s="1" t="str">
        <f t="shared" si="350"/>
        <v>1900</v>
      </c>
    </row>
    <row r="5419" spans="2:29" x14ac:dyDescent="0.25">
      <c r="B5419" s="1">
        <f t="shared" si="347"/>
        <v>0</v>
      </c>
      <c r="D5419" s="95" t="str">
        <f t="shared" si="348"/>
        <v/>
      </c>
      <c r="E5419" s="69"/>
      <c r="F5419" s="70"/>
      <c r="G5419" s="4"/>
      <c r="H5419" s="71"/>
      <c r="I5419" s="71"/>
      <c r="J5419" s="70"/>
      <c r="K5419" s="70"/>
      <c r="L5419" s="70"/>
      <c r="M5419" s="70"/>
      <c r="N5419" s="70"/>
      <c r="O5419" s="70"/>
      <c r="P5419" s="70"/>
      <c r="Q5419" s="70"/>
      <c r="R5419" s="70"/>
      <c r="S5419" s="86"/>
      <c r="T5419" s="70"/>
      <c r="Z5419" s="68">
        <f t="shared" si="349"/>
        <v>1</v>
      </c>
      <c r="AC5419" s="1" t="str">
        <f t="shared" si="350"/>
        <v>1900</v>
      </c>
    </row>
    <row r="5420" spans="2:29" x14ac:dyDescent="0.25">
      <c r="B5420" s="1">
        <f t="shared" si="347"/>
        <v>0</v>
      </c>
      <c r="D5420" s="95" t="str">
        <f t="shared" si="348"/>
        <v/>
      </c>
      <c r="E5420" s="69"/>
      <c r="F5420" s="70"/>
      <c r="G5420" s="4"/>
      <c r="H5420" s="71"/>
      <c r="I5420" s="71"/>
      <c r="J5420" s="70"/>
      <c r="K5420" s="70"/>
      <c r="L5420" s="70"/>
      <c r="M5420" s="70"/>
      <c r="N5420" s="70"/>
      <c r="O5420" s="70"/>
      <c r="P5420" s="70"/>
      <c r="Q5420" s="70"/>
      <c r="R5420" s="70"/>
      <c r="S5420" s="86"/>
      <c r="T5420" s="70"/>
      <c r="Z5420" s="68">
        <f t="shared" si="349"/>
        <v>1</v>
      </c>
      <c r="AC5420" s="1" t="str">
        <f t="shared" si="350"/>
        <v>1900</v>
      </c>
    </row>
    <row r="5421" spans="2:29" x14ac:dyDescent="0.25">
      <c r="B5421" s="1">
        <f t="shared" si="347"/>
        <v>0</v>
      </c>
      <c r="D5421" s="95" t="str">
        <f t="shared" si="348"/>
        <v/>
      </c>
      <c r="E5421" s="69"/>
      <c r="F5421" s="70"/>
      <c r="G5421" s="4"/>
      <c r="H5421" s="71"/>
      <c r="I5421" s="71"/>
      <c r="J5421" s="70"/>
      <c r="K5421" s="70"/>
      <c r="L5421" s="70"/>
      <c r="M5421" s="70"/>
      <c r="N5421" s="70"/>
      <c r="O5421" s="70"/>
      <c r="P5421" s="70"/>
      <c r="Q5421" s="70"/>
      <c r="R5421" s="70"/>
      <c r="S5421" s="86"/>
      <c r="T5421" s="70"/>
      <c r="Z5421" s="68">
        <f t="shared" si="349"/>
        <v>1</v>
      </c>
      <c r="AC5421" s="1" t="str">
        <f t="shared" si="350"/>
        <v>1900</v>
      </c>
    </row>
    <row r="5422" spans="2:29" x14ac:dyDescent="0.25">
      <c r="B5422" s="1">
        <f t="shared" si="347"/>
        <v>0</v>
      </c>
      <c r="D5422" s="95" t="str">
        <f t="shared" si="348"/>
        <v/>
      </c>
      <c r="E5422" s="69"/>
      <c r="F5422" s="70"/>
      <c r="G5422" s="4"/>
      <c r="H5422" s="71"/>
      <c r="I5422" s="71"/>
      <c r="J5422" s="70"/>
      <c r="K5422" s="70"/>
      <c r="L5422" s="70"/>
      <c r="M5422" s="70"/>
      <c r="N5422" s="70"/>
      <c r="O5422" s="70"/>
      <c r="P5422" s="70"/>
      <c r="Q5422" s="70"/>
      <c r="R5422" s="70"/>
      <c r="S5422" s="86"/>
      <c r="T5422" s="70"/>
      <c r="Z5422" s="68">
        <f t="shared" si="349"/>
        <v>1</v>
      </c>
      <c r="AC5422" s="1" t="str">
        <f t="shared" si="350"/>
        <v>1900</v>
      </c>
    </row>
    <row r="5423" spans="2:29" x14ac:dyDescent="0.25">
      <c r="B5423" s="1">
        <f t="shared" si="347"/>
        <v>0</v>
      </c>
      <c r="D5423" s="95" t="str">
        <f t="shared" si="348"/>
        <v/>
      </c>
      <c r="E5423" s="69"/>
      <c r="F5423" s="70"/>
      <c r="G5423" s="4"/>
      <c r="H5423" s="71"/>
      <c r="I5423" s="71"/>
      <c r="J5423" s="70"/>
      <c r="K5423" s="70"/>
      <c r="L5423" s="70"/>
      <c r="M5423" s="70"/>
      <c r="N5423" s="70"/>
      <c r="O5423" s="70"/>
      <c r="P5423" s="70"/>
      <c r="Q5423" s="70"/>
      <c r="R5423" s="70"/>
      <c r="S5423" s="86"/>
      <c r="T5423" s="70"/>
      <c r="Z5423" s="68">
        <f t="shared" si="349"/>
        <v>1</v>
      </c>
      <c r="AC5423" s="1" t="str">
        <f t="shared" si="350"/>
        <v>1900</v>
      </c>
    </row>
    <row r="5424" spans="2:29" x14ac:dyDescent="0.25">
      <c r="B5424" s="1">
        <f t="shared" si="347"/>
        <v>0</v>
      </c>
      <c r="D5424" s="95" t="str">
        <f t="shared" si="348"/>
        <v/>
      </c>
      <c r="E5424" s="69"/>
      <c r="F5424" s="70"/>
      <c r="G5424" s="4"/>
      <c r="H5424" s="71"/>
      <c r="I5424" s="71"/>
      <c r="J5424" s="70"/>
      <c r="K5424" s="70"/>
      <c r="L5424" s="70"/>
      <c r="M5424" s="70"/>
      <c r="N5424" s="70"/>
      <c r="O5424" s="70"/>
      <c r="P5424" s="70"/>
      <c r="Q5424" s="70"/>
      <c r="R5424" s="70"/>
      <c r="S5424" s="86"/>
      <c r="T5424" s="70"/>
      <c r="Z5424" s="68">
        <f t="shared" si="349"/>
        <v>1</v>
      </c>
      <c r="AC5424" s="1" t="str">
        <f t="shared" si="350"/>
        <v>1900</v>
      </c>
    </row>
    <row r="5425" spans="2:29" x14ac:dyDescent="0.25">
      <c r="B5425" s="1">
        <f t="shared" si="347"/>
        <v>0</v>
      </c>
      <c r="D5425" s="95" t="str">
        <f t="shared" si="348"/>
        <v/>
      </c>
      <c r="E5425" s="69"/>
      <c r="F5425" s="70"/>
      <c r="G5425" s="4"/>
      <c r="H5425" s="71"/>
      <c r="I5425" s="71"/>
      <c r="J5425" s="70"/>
      <c r="K5425" s="70"/>
      <c r="L5425" s="70"/>
      <c r="M5425" s="70"/>
      <c r="N5425" s="70"/>
      <c r="O5425" s="70"/>
      <c r="P5425" s="70"/>
      <c r="Q5425" s="70"/>
      <c r="R5425" s="70"/>
      <c r="S5425" s="86"/>
      <c r="T5425" s="70"/>
      <c r="Z5425" s="68">
        <f t="shared" si="349"/>
        <v>1</v>
      </c>
      <c r="AC5425" s="1" t="str">
        <f t="shared" si="350"/>
        <v>1900</v>
      </c>
    </row>
    <row r="5426" spans="2:29" x14ac:dyDescent="0.25">
      <c r="B5426" s="1">
        <f t="shared" si="347"/>
        <v>0</v>
      </c>
      <c r="D5426" s="95" t="str">
        <f t="shared" si="348"/>
        <v/>
      </c>
      <c r="E5426" s="69"/>
      <c r="F5426" s="70"/>
      <c r="G5426" s="4"/>
      <c r="H5426" s="71"/>
      <c r="I5426" s="71"/>
      <c r="J5426" s="70"/>
      <c r="K5426" s="70"/>
      <c r="L5426" s="70"/>
      <c r="M5426" s="70"/>
      <c r="N5426" s="70"/>
      <c r="O5426" s="70"/>
      <c r="P5426" s="70"/>
      <c r="Q5426" s="70"/>
      <c r="R5426" s="70"/>
      <c r="S5426" s="86"/>
      <c r="T5426" s="70"/>
      <c r="Z5426" s="68">
        <f t="shared" si="349"/>
        <v>1</v>
      </c>
      <c r="AC5426" s="1" t="str">
        <f t="shared" si="350"/>
        <v>1900</v>
      </c>
    </row>
    <row r="5427" spans="2:29" x14ac:dyDescent="0.25">
      <c r="B5427" s="1">
        <f t="shared" si="347"/>
        <v>0</v>
      </c>
      <c r="D5427" s="95" t="str">
        <f t="shared" si="348"/>
        <v/>
      </c>
      <c r="E5427" s="69"/>
      <c r="F5427" s="70"/>
      <c r="G5427" s="4"/>
      <c r="H5427" s="71"/>
      <c r="I5427" s="71"/>
      <c r="J5427" s="70"/>
      <c r="K5427" s="70"/>
      <c r="L5427" s="70"/>
      <c r="M5427" s="70"/>
      <c r="N5427" s="70"/>
      <c r="O5427" s="70"/>
      <c r="P5427" s="70"/>
      <c r="Q5427" s="70"/>
      <c r="R5427" s="70"/>
      <c r="S5427" s="86"/>
      <c r="T5427" s="70"/>
      <c r="Z5427" s="68">
        <f t="shared" si="349"/>
        <v>1</v>
      </c>
      <c r="AC5427" s="1" t="str">
        <f t="shared" si="350"/>
        <v>1900</v>
      </c>
    </row>
    <row r="5428" spans="2:29" x14ac:dyDescent="0.25">
      <c r="B5428" s="1">
        <f t="shared" si="347"/>
        <v>0</v>
      </c>
      <c r="D5428" s="95" t="str">
        <f t="shared" si="348"/>
        <v/>
      </c>
      <c r="E5428" s="69"/>
      <c r="F5428" s="70"/>
      <c r="G5428" s="4"/>
      <c r="H5428" s="71"/>
      <c r="I5428" s="71"/>
      <c r="J5428" s="70"/>
      <c r="K5428" s="70"/>
      <c r="L5428" s="70"/>
      <c r="M5428" s="70"/>
      <c r="N5428" s="70"/>
      <c r="O5428" s="70"/>
      <c r="P5428" s="70"/>
      <c r="Q5428" s="70"/>
      <c r="R5428" s="70"/>
      <c r="S5428" s="86"/>
      <c r="T5428" s="70"/>
      <c r="Z5428" s="68">
        <f t="shared" si="349"/>
        <v>1</v>
      </c>
      <c r="AC5428" s="1" t="str">
        <f t="shared" si="350"/>
        <v>1900</v>
      </c>
    </row>
    <row r="5429" spans="2:29" x14ac:dyDescent="0.25">
      <c r="B5429" s="1">
        <f t="shared" si="347"/>
        <v>0</v>
      </c>
      <c r="D5429" s="95" t="str">
        <f t="shared" si="348"/>
        <v/>
      </c>
      <c r="E5429" s="69"/>
      <c r="F5429" s="70"/>
      <c r="G5429" s="4"/>
      <c r="H5429" s="71"/>
      <c r="I5429" s="71"/>
      <c r="J5429" s="70"/>
      <c r="K5429" s="70"/>
      <c r="L5429" s="70"/>
      <c r="M5429" s="70"/>
      <c r="N5429" s="70"/>
      <c r="O5429" s="70"/>
      <c r="P5429" s="70"/>
      <c r="Q5429" s="70"/>
      <c r="R5429" s="70"/>
      <c r="S5429" s="86"/>
      <c r="T5429" s="70"/>
      <c r="Z5429" s="68">
        <f t="shared" si="349"/>
        <v>1</v>
      </c>
      <c r="AC5429" s="1" t="str">
        <f t="shared" si="350"/>
        <v>1900</v>
      </c>
    </row>
    <row r="5430" spans="2:29" x14ac:dyDescent="0.25">
      <c r="B5430" s="1">
        <f t="shared" si="347"/>
        <v>0</v>
      </c>
      <c r="D5430" s="95" t="str">
        <f t="shared" si="348"/>
        <v/>
      </c>
      <c r="E5430" s="69"/>
      <c r="F5430" s="70"/>
      <c r="G5430" s="4"/>
      <c r="H5430" s="71"/>
      <c r="I5430" s="71"/>
      <c r="J5430" s="70"/>
      <c r="K5430" s="70"/>
      <c r="L5430" s="70"/>
      <c r="M5430" s="70"/>
      <c r="N5430" s="70"/>
      <c r="O5430" s="70"/>
      <c r="P5430" s="70"/>
      <c r="Q5430" s="70"/>
      <c r="R5430" s="70"/>
      <c r="S5430" s="86"/>
      <c r="T5430" s="70"/>
      <c r="Z5430" s="68">
        <f t="shared" si="349"/>
        <v>1</v>
      </c>
      <c r="AC5430" s="1" t="str">
        <f t="shared" si="350"/>
        <v>1900</v>
      </c>
    </row>
    <row r="5431" spans="2:29" x14ac:dyDescent="0.25">
      <c r="B5431" s="1">
        <f t="shared" si="347"/>
        <v>0</v>
      </c>
      <c r="D5431" s="95" t="str">
        <f t="shared" si="348"/>
        <v/>
      </c>
      <c r="E5431" s="69"/>
      <c r="F5431" s="70"/>
      <c r="G5431" s="4"/>
      <c r="H5431" s="71"/>
      <c r="I5431" s="71"/>
      <c r="J5431" s="70"/>
      <c r="K5431" s="70"/>
      <c r="L5431" s="70"/>
      <c r="M5431" s="70"/>
      <c r="N5431" s="70"/>
      <c r="O5431" s="70"/>
      <c r="P5431" s="70"/>
      <c r="Q5431" s="70"/>
      <c r="R5431" s="70"/>
      <c r="S5431" s="86"/>
      <c r="T5431" s="70"/>
      <c r="Z5431" s="68">
        <f t="shared" si="349"/>
        <v>1</v>
      </c>
      <c r="AC5431" s="1" t="str">
        <f t="shared" si="350"/>
        <v>1900</v>
      </c>
    </row>
    <row r="5432" spans="2:29" x14ac:dyDescent="0.25">
      <c r="B5432" s="1">
        <f t="shared" si="347"/>
        <v>0</v>
      </c>
      <c r="D5432" s="95" t="str">
        <f t="shared" si="348"/>
        <v/>
      </c>
      <c r="E5432" s="69"/>
      <c r="F5432" s="70"/>
      <c r="G5432" s="4"/>
      <c r="H5432" s="71"/>
      <c r="I5432" s="71"/>
      <c r="J5432" s="70"/>
      <c r="K5432" s="70"/>
      <c r="L5432" s="70"/>
      <c r="M5432" s="70"/>
      <c r="N5432" s="70"/>
      <c r="O5432" s="70"/>
      <c r="P5432" s="70"/>
      <c r="Q5432" s="70"/>
      <c r="R5432" s="70"/>
      <c r="S5432" s="86"/>
      <c r="T5432" s="70"/>
      <c r="Z5432" s="68">
        <f t="shared" si="349"/>
        <v>1</v>
      </c>
      <c r="AC5432" s="1" t="str">
        <f t="shared" si="350"/>
        <v>1900</v>
      </c>
    </row>
    <row r="5433" spans="2:29" x14ac:dyDescent="0.25">
      <c r="B5433" s="1">
        <f t="shared" si="347"/>
        <v>0</v>
      </c>
      <c r="D5433" s="95" t="str">
        <f t="shared" si="348"/>
        <v/>
      </c>
      <c r="E5433" s="69"/>
      <c r="F5433" s="70"/>
      <c r="G5433" s="4"/>
      <c r="H5433" s="71"/>
      <c r="I5433" s="71"/>
      <c r="J5433" s="70"/>
      <c r="K5433" s="70"/>
      <c r="L5433" s="70"/>
      <c r="M5433" s="70"/>
      <c r="N5433" s="70"/>
      <c r="O5433" s="70"/>
      <c r="P5433" s="70"/>
      <c r="Q5433" s="70"/>
      <c r="R5433" s="70"/>
      <c r="S5433" s="86"/>
      <c r="T5433" s="70"/>
      <c r="Z5433" s="68">
        <f t="shared" si="349"/>
        <v>1</v>
      </c>
      <c r="AC5433" s="1" t="str">
        <f t="shared" si="350"/>
        <v>1900</v>
      </c>
    </row>
    <row r="5434" spans="2:29" x14ac:dyDescent="0.25">
      <c r="B5434" s="1">
        <f t="shared" si="347"/>
        <v>0</v>
      </c>
      <c r="D5434" s="95" t="str">
        <f t="shared" si="348"/>
        <v/>
      </c>
      <c r="E5434" s="69"/>
      <c r="F5434" s="70"/>
      <c r="G5434" s="4"/>
      <c r="H5434" s="71"/>
      <c r="I5434" s="71"/>
      <c r="J5434" s="70"/>
      <c r="K5434" s="70"/>
      <c r="L5434" s="70"/>
      <c r="M5434" s="70"/>
      <c r="N5434" s="70"/>
      <c r="O5434" s="70"/>
      <c r="P5434" s="70"/>
      <c r="Q5434" s="70"/>
      <c r="R5434" s="70"/>
      <c r="S5434" s="86"/>
      <c r="T5434" s="70"/>
      <c r="Z5434" s="68">
        <f t="shared" si="349"/>
        <v>1</v>
      </c>
      <c r="AC5434" s="1" t="str">
        <f t="shared" si="350"/>
        <v>1900</v>
      </c>
    </row>
    <row r="5435" spans="2:29" x14ac:dyDescent="0.25">
      <c r="B5435" s="1">
        <f t="shared" si="347"/>
        <v>0</v>
      </c>
      <c r="D5435" s="95" t="str">
        <f t="shared" si="348"/>
        <v/>
      </c>
      <c r="E5435" s="69"/>
      <c r="F5435" s="70"/>
      <c r="G5435" s="4"/>
      <c r="H5435" s="71"/>
      <c r="I5435" s="71"/>
      <c r="J5435" s="70"/>
      <c r="K5435" s="70"/>
      <c r="L5435" s="70"/>
      <c r="M5435" s="70"/>
      <c r="N5435" s="70"/>
      <c r="O5435" s="70"/>
      <c r="P5435" s="70"/>
      <c r="Q5435" s="70"/>
      <c r="R5435" s="70"/>
      <c r="S5435" s="86"/>
      <c r="T5435" s="70"/>
      <c r="Z5435" s="68">
        <f t="shared" si="349"/>
        <v>1</v>
      </c>
      <c r="AC5435" s="1" t="str">
        <f t="shared" si="350"/>
        <v>1900</v>
      </c>
    </row>
    <row r="5436" spans="2:29" x14ac:dyDescent="0.25">
      <c r="B5436" s="1">
        <f t="shared" si="347"/>
        <v>0</v>
      </c>
      <c r="D5436" s="95" t="str">
        <f t="shared" si="348"/>
        <v/>
      </c>
      <c r="E5436" s="69"/>
      <c r="F5436" s="70"/>
      <c r="G5436" s="4"/>
      <c r="H5436" s="71"/>
      <c r="I5436" s="71"/>
      <c r="J5436" s="70"/>
      <c r="K5436" s="70"/>
      <c r="L5436" s="70"/>
      <c r="M5436" s="70"/>
      <c r="N5436" s="70"/>
      <c r="O5436" s="70"/>
      <c r="P5436" s="70"/>
      <c r="Q5436" s="70"/>
      <c r="R5436" s="70"/>
      <c r="S5436" s="86"/>
      <c r="T5436" s="70"/>
      <c r="Z5436" s="68">
        <f t="shared" si="349"/>
        <v>1</v>
      </c>
      <c r="AC5436" s="1" t="str">
        <f t="shared" si="350"/>
        <v>1900</v>
      </c>
    </row>
    <row r="5437" spans="2:29" x14ac:dyDescent="0.25">
      <c r="B5437" s="1">
        <f t="shared" si="347"/>
        <v>0</v>
      </c>
      <c r="D5437" s="95" t="str">
        <f t="shared" si="348"/>
        <v/>
      </c>
      <c r="E5437" s="69"/>
      <c r="F5437" s="70"/>
      <c r="G5437" s="4"/>
      <c r="H5437" s="71"/>
      <c r="I5437" s="71"/>
      <c r="J5437" s="70"/>
      <c r="K5437" s="70"/>
      <c r="L5437" s="70"/>
      <c r="M5437" s="70"/>
      <c r="N5437" s="70"/>
      <c r="O5437" s="70"/>
      <c r="P5437" s="70"/>
      <c r="Q5437" s="70"/>
      <c r="R5437" s="70"/>
      <c r="S5437" s="86"/>
      <c r="T5437" s="70"/>
      <c r="Z5437" s="68">
        <f t="shared" si="349"/>
        <v>1</v>
      </c>
      <c r="AC5437" s="1" t="str">
        <f t="shared" si="350"/>
        <v>1900</v>
      </c>
    </row>
    <row r="5438" spans="2:29" x14ac:dyDescent="0.25">
      <c r="B5438" s="1">
        <f t="shared" si="347"/>
        <v>0</v>
      </c>
      <c r="D5438" s="95" t="str">
        <f t="shared" si="348"/>
        <v/>
      </c>
      <c r="E5438" s="69"/>
      <c r="F5438" s="70"/>
      <c r="G5438" s="4"/>
      <c r="H5438" s="71"/>
      <c r="I5438" s="71"/>
      <c r="J5438" s="70"/>
      <c r="K5438" s="70"/>
      <c r="L5438" s="70"/>
      <c r="M5438" s="70"/>
      <c r="N5438" s="70"/>
      <c r="O5438" s="70"/>
      <c r="P5438" s="70"/>
      <c r="Q5438" s="70"/>
      <c r="R5438" s="70"/>
      <c r="S5438" s="86"/>
      <c r="T5438" s="70"/>
      <c r="Z5438" s="68">
        <f t="shared" si="349"/>
        <v>1</v>
      </c>
      <c r="AC5438" s="1" t="str">
        <f t="shared" si="350"/>
        <v>1900</v>
      </c>
    </row>
    <row r="5439" spans="2:29" x14ac:dyDescent="0.25">
      <c r="B5439" s="1">
        <f t="shared" si="347"/>
        <v>0</v>
      </c>
      <c r="D5439" s="95" t="str">
        <f t="shared" si="348"/>
        <v/>
      </c>
      <c r="E5439" s="69"/>
      <c r="F5439" s="70"/>
      <c r="G5439" s="4"/>
      <c r="H5439" s="71"/>
      <c r="I5439" s="71"/>
      <c r="J5439" s="70"/>
      <c r="K5439" s="70"/>
      <c r="L5439" s="70"/>
      <c r="M5439" s="70"/>
      <c r="N5439" s="70"/>
      <c r="O5439" s="70"/>
      <c r="P5439" s="70"/>
      <c r="Q5439" s="70"/>
      <c r="R5439" s="70"/>
      <c r="S5439" s="86"/>
      <c r="T5439" s="70"/>
      <c r="Z5439" s="68">
        <f t="shared" si="349"/>
        <v>1</v>
      </c>
      <c r="AC5439" s="1" t="str">
        <f t="shared" si="350"/>
        <v>1900</v>
      </c>
    </row>
    <row r="5440" spans="2:29" x14ac:dyDescent="0.25">
      <c r="B5440" s="1">
        <f t="shared" si="347"/>
        <v>0</v>
      </c>
      <c r="D5440" s="95" t="str">
        <f t="shared" si="348"/>
        <v/>
      </c>
      <c r="E5440" s="69"/>
      <c r="F5440" s="70"/>
      <c r="G5440" s="4"/>
      <c r="H5440" s="71"/>
      <c r="I5440" s="71"/>
      <c r="J5440" s="70"/>
      <c r="K5440" s="70"/>
      <c r="L5440" s="70"/>
      <c r="M5440" s="70"/>
      <c r="N5440" s="70"/>
      <c r="O5440" s="70"/>
      <c r="P5440" s="70"/>
      <c r="Q5440" s="70"/>
      <c r="R5440" s="70"/>
      <c r="S5440" s="86"/>
      <c r="T5440" s="70"/>
      <c r="Z5440" s="68">
        <f t="shared" si="349"/>
        <v>1</v>
      </c>
      <c r="AC5440" s="1" t="str">
        <f t="shared" si="350"/>
        <v>1900</v>
      </c>
    </row>
    <row r="5441" spans="2:29" x14ac:dyDescent="0.25">
      <c r="B5441" s="1">
        <f t="shared" si="347"/>
        <v>0</v>
      </c>
      <c r="D5441" s="95" t="str">
        <f t="shared" si="348"/>
        <v/>
      </c>
      <c r="E5441" s="69"/>
      <c r="F5441" s="70"/>
      <c r="G5441" s="4"/>
      <c r="H5441" s="71"/>
      <c r="I5441" s="71"/>
      <c r="J5441" s="70"/>
      <c r="K5441" s="70"/>
      <c r="L5441" s="70"/>
      <c r="M5441" s="70"/>
      <c r="N5441" s="70"/>
      <c r="O5441" s="70"/>
      <c r="P5441" s="70"/>
      <c r="Q5441" s="70"/>
      <c r="R5441" s="70"/>
      <c r="S5441" s="86"/>
      <c r="T5441" s="70"/>
      <c r="Z5441" s="68">
        <f t="shared" si="349"/>
        <v>1</v>
      </c>
      <c r="AC5441" s="1" t="str">
        <f t="shared" si="350"/>
        <v>1900</v>
      </c>
    </row>
    <row r="5442" spans="2:29" x14ac:dyDescent="0.25">
      <c r="B5442" s="1">
        <f t="shared" si="347"/>
        <v>0</v>
      </c>
      <c r="D5442" s="95" t="str">
        <f t="shared" si="348"/>
        <v/>
      </c>
      <c r="E5442" s="69"/>
      <c r="F5442" s="70"/>
      <c r="G5442" s="4"/>
      <c r="H5442" s="71"/>
      <c r="I5442" s="71"/>
      <c r="J5442" s="70"/>
      <c r="K5442" s="70"/>
      <c r="L5442" s="70"/>
      <c r="M5442" s="70"/>
      <c r="N5442" s="70"/>
      <c r="O5442" s="70"/>
      <c r="P5442" s="70"/>
      <c r="Q5442" s="70"/>
      <c r="R5442" s="70"/>
      <c r="S5442" s="86"/>
      <c r="T5442" s="70"/>
      <c r="Z5442" s="68">
        <f t="shared" si="349"/>
        <v>1</v>
      </c>
      <c r="AC5442" s="1" t="str">
        <f t="shared" si="350"/>
        <v>1900</v>
      </c>
    </row>
    <row r="5443" spans="2:29" x14ac:dyDescent="0.25">
      <c r="B5443" s="1">
        <f t="shared" si="347"/>
        <v>0</v>
      </c>
      <c r="D5443" s="95" t="str">
        <f t="shared" si="348"/>
        <v/>
      </c>
      <c r="E5443" s="69"/>
      <c r="F5443" s="70"/>
      <c r="G5443" s="4"/>
      <c r="H5443" s="71"/>
      <c r="I5443" s="71"/>
      <c r="J5443" s="70"/>
      <c r="K5443" s="70"/>
      <c r="L5443" s="70"/>
      <c r="M5443" s="70"/>
      <c r="N5443" s="70"/>
      <c r="O5443" s="70"/>
      <c r="P5443" s="70"/>
      <c r="Q5443" s="70"/>
      <c r="R5443" s="70"/>
      <c r="S5443" s="86"/>
      <c r="T5443" s="70"/>
      <c r="Z5443" s="68">
        <f t="shared" si="349"/>
        <v>1</v>
      </c>
      <c r="AC5443" s="1" t="str">
        <f t="shared" si="350"/>
        <v>1900</v>
      </c>
    </row>
    <row r="5444" spans="2:29" x14ac:dyDescent="0.25">
      <c r="B5444" s="1">
        <f t="shared" ref="B5444:B5507" si="351">IF($B$1=YEAR(Z5444),D5444,0)</f>
        <v>0</v>
      </c>
      <c r="D5444" s="95" t="str">
        <f t="shared" ref="D5444:D5507" si="352">IF(Z5444&lt;&gt;$Y$2,IF(YEAR(Z5444)=YEAR(Z5443),D5443+1,1),"")</f>
        <v/>
      </c>
      <c r="E5444" s="69"/>
      <c r="F5444" s="70"/>
      <c r="G5444" s="4"/>
      <c r="H5444" s="71"/>
      <c r="I5444" s="71"/>
      <c r="J5444" s="70"/>
      <c r="K5444" s="70"/>
      <c r="L5444" s="70"/>
      <c r="M5444" s="70"/>
      <c r="N5444" s="70"/>
      <c r="O5444" s="70"/>
      <c r="P5444" s="70"/>
      <c r="Q5444" s="70"/>
      <c r="R5444" s="70"/>
      <c r="S5444" s="86"/>
      <c r="T5444" s="70"/>
      <c r="Z5444" s="68">
        <f t="shared" ref="Z5444:Z5507" si="353">IF(CONCATENATE(F5444,F5445,F5446,F5447,F5448,F5449)&lt;&gt;"",IF(AND(E5444&lt;&gt;0,ISNUMBER(E5444)=TRUE),E5444,Z5443),$Y$2)</f>
        <v>1</v>
      </c>
      <c r="AC5444" s="1" t="str">
        <f t="shared" si="350"/>
        <v>1900</v>
      </c>
    </row>
    <row r="5445" spans="2:29" x14ac:dyDescent="0.25">
      <c r="B5445" s="1">
        <f t="shared" si="351"/>
        <v>0</v>
      </c>
      <c r="D5445" s="95" t="str">
        <f t="shared" si="352"/>
        <v/>
      </c>
      <c r="E5445" s="69"/>
      <c r="F5445" s="70"/>
      <c r="G5445" s="4"/>
      <c r="H5445" s="71"/>
      <c r="I5445" s="71"/>
      <c r="J5445" s="70"/>
      <c r="K5445" s="70"/>
      <c r="L5445" s="70"/>
      <c r="M5445" s="70"/>
      <c r="N5445" s="70"/>
      <c r="O5445" s="70"/>
      <c r="P5445" s="70"/>
      <c r="Q5445" s="70"/>
      <c r="R5445" s="70"/>
      <c r="S5445" s="86"/>
      <c r="T5445" s="70"/>
      <c r="Z5445" s="68">
        <f t="shared" si="353"/>
        <v>1</v>
      </c>
      <c r="AC5445" s="1" t="str">
        <f t="shared" ref="AC5445:AC5508" si="354">YEAR(Z5445)&amp;F5445&amp;G5445</f>
        <v>1900</v>
      </c>
    </row>
    <row r="5446" spans="2:29" x14ac:dyDescent="0.25">
      <c r="B5446" s="1">
        <f t="shared" si="351"/>
        <v>0</v>
      </c>
      <c r="D5446" s="95" t="str">
        <f t="shared" si="352"/>
        <v/>
      </c>
      <c r="E5446" s="69"/>
      <c r="F5446" s="70"/>
      <c r="G5446" s="4"/>
      <c r="H5446" s="71"/>
      <c r="I5446" s="71"/>
      <c r="J5446" s="70"/>
      <c r="K5446" s="70"/>
      <c r="L5446" s="70"/>
      <c r="M5446" s="70"/>
      <c r="N5446" s="70"/>
      <c r="O5446" s="70"/>
      <c r="P5446" s="70"/>
      <c r="Q5446" s="70"/>
      <c r="R5446" s="70"/>
      <c r="S5446" s="86"/>
      <c r="T5446" s="70"/>
      <c r="Z5446" s="68">
        <f t="shared" si="353"/>
        <v>1</v>
      </c>
      <c r="AC5446" s="1" t="str">
        <f t="shared" si="354"/>
        <v>1900</v>
      </c>
    </row>
    <row r="5447" spans="2:29" x14ac:dyDescent="0.25">
      <c r="B5447" s="1">
        <f t="shared" si="351"/>
        <v>0</v>
      </c>
      <c r="D5447" s="95" t="str">
        <f t="shared" si="352"/>
        <v/>
      </c>
      <c r="E5447" s="69"/>
      <c r="F5447" s="70"/>
      <c r="G5447" s="4"/>
      <c r="H5447" s="71"/>
      <c r="I5447" s="71"/>
      <c r="J5447" s="70"/>
      <c r="K5447" s="70"/>
      <c r="L5447" s="70"/>
      <c r="M5447" s="70"/>
      <c r="N5447" s="70"/>
      <c r="O5447" s="70"/>
      <c r="P5447" s="70"/>
      <c r="Q5447" s="70"/>
      <c r="R5447" s="70"/>
      <c r="S5447" s="86"/>
      <c r="T5447" s="70"/>
      <c r="Z5447" s="68">
        <f t="shared" si="353"/>
        <v>1</v>
      </c>
      <c r="AC5447" s="1" t="str">
        <f t="shared" si="354"/>
        <v>1900</v>
      </c>
    </row>
    <row r="5448" spans="2:29" x14ac:dyDescent="0.25">
      <c r="B5448" s="1">
        <f t="shared" si="351"/>
        <v>0</v>
      </c>
      <c r="D5448" s="95" t="str">
        <f t="shared" si="352"/>
        <v/>
      </c>
      <c r="E5448" s="69"/>
      <c r="F5448" s="70"/>
      <c r="G5448" s="4"/>
      <c r="H5448" s="71"/>
      <c r="I5448" s="71"/>
      <c r="J5448" s="70"/>
      <c r="K5448" s="70"/>
      <c r="L5448" s="70"/>
      <c r="M5448" s="70"/>
      <c r="N5448" s="70"/>
      <c r="O5448" s="70"/>
      <c r="P5448" s="70"/>
      <c r="Q5448" s="70"/>
      <c r="R5448" s="70"/>
      <c r="S5448" s="86"/>
      <c r="T5448" s="70"/>
      <c r="Z5448" s="68">
        <f t="shared" si="353"/>
        <v>1</v>
      </c>
      <c r="AC5448" s="1" t="str">
        <f t="shared" si="354"/>
        <v>1900</v>
      </c>
    </row>
    <row r="5449" spans="2:29" x14ac:dyDescent="0.25">
      <c r="B5449" s="1">
        <f t="shared" si="351"/>
        <v>0</v>
      </c>
      <c r="D5449" s="95" t="str">
        <f t="shared" si="352"/>
        <v/>
      </c>
      <c r="E5449" s="69"/>
      <c r="F5449" s="70"/>
      <c r="G5449" s="4"/>
      <c r="H5449" s="71"/>
      <c r="I5449" s="71"/>
      <c r="J5449" s="70"/>
      <c r="K5449" s="70"/>
      <c r="L5449" s="70"/>
      <c r="M5449" s="70"/>
      <c r="N5449" s="70"/>
      <c r="O5449" s="70"/>
      <c r="P5449" s="70"/>
      <c r="Q5449" s="70"/>
      <c r="R5449" s="70"/>
      <c r="S5449" s="86"/>
      <c r="T5449" s="70"/>
      <c r="Z5449" s="68">
        <f t="shared" si="353"/>
        <v>1</v>
      </c>
      <c r="AC5449" s="1" t="str">
        <f t="shared" si="354"/>
        <v>1900</v>
      </c>
    </row>
    <row r="5450" spans="2:29" x14ac:dyDescent="0.25">
      <c r="B5450" s="1">
        <f t="shared" si="351"/>
        <v>0</v>
      </c>
      <c r="D5450" s="95" t="str">
        <f t="shared" si="352"/>
        <v/>
      </c>
      <c r="E5450" s="69"/>
      <c r="F5450" s="70"/>
      <c r="G5450" s="4"/>
      <c r="H5450" s="71"/>
      <c r="I5450" s="71"/>
      <c r="J5450" s="70"/>
      <c r="K5450" s="70"/>
      <c r="L5450" s="70"/>
      <c r="M5450" s="70"/>
      <c r="N5450" s="70"/>
      <c r="O5450" s="70"/>
      <c r="P5450" s="70"/>
      <c r="Q5450" s="70"/>
      <c r="R5450" s="70"/>
      <c r="S5450" s="86"/>
      <c r="T5450" s="70"/>
      <c r="Z5450" s="68">
        <f t="shared" si="353"/>
        <v>1</v>
      </c>
      <c r="AC5450" s="1" t="str">
        <f t="shared" si="354"/>
        <v>1900</v>
      </c>
    </row>
    <row r="5451" spans="2:29" x14ac:dyDescent="0.25">
      <c r="B5451" s="1">
        <f t="shared" si="351"/>
        <v>0</v>
      </c>
      <c r="D5451" s="95" t="str">
        <f t="shared" si="352"/>
        <v/>
      </c>
      <c r="E5451" s="69"/>
      <c r="F5451" s="70"/>
      <c r="G5451" s="4"/>
      <c r="H5451" s="71"/>
      <c r="I5451" s="71"/>
      <c r="J5451" s="70"/>
      <c r="K5451" s="70"/>
      <c r="L5451" s="70"/>
      <c r="M5451" s="70"/>
      <c r="N5451" s="70"/>
      <c r="O5451" s="70"/>
      <c r="P5451" s="70"/>
      <c r="Q5451" s="70"/>
      <c r="R5451" s="70"/>
      <c r="S5451" s="86"/>
      <c r="T5451" s="70"/>
      <c r="Z5451" s="68">
        <f t="shared" si="353"/>
        <v>1</v>
      </c>
      <c r="AC5451" s="1" t="str">
        <f t="shared" si="354"/>
        <v>1900</v>
      </c>
    </row>
    <row r="5452" spans="2:29" x14ac:dyDescent="0.25">
      <c r="B5452" s="1">
        <f t="shared" si="351"/>
        <v>0</v>
      </c>
      <c r="D5452" s="95" t="str">
        <f t="shared" si="352"/>
        <v/>
      </c>
      <c r="E5452" s="69"/>
      <c r="F5452" s="70"/>
      <c r="G5452" s="4"/>
      <c r="H5452" s="71"/>
      <c r="I5452" s="71"/>
      <c r="J5452" s="70"/>
      <c r="K5452" s="70"/>
      <c r="L5452" s="70"/>
      <c r="M5452" s="70"/>
      <c r="N5452" s="70"/>
      <c r="O5452" s="70"/>
      <c r="P5452" s="70"/>
      <c r="Q5452" s="70"/>
      <c r="R5452" s="70"/>
      <c r="S5452" s="86"/>
      <c r="T5452" s="70"/>
      <c r="Z5452" s="68">
        <f t="shared" si="353"/>
        <v>1</v>
      </c>
      <c r="AC5452" s="1" t="str">
        <f t="shared" si="354"/>
        <v>1900</v>
      </c>
    </row>
    <row r="5453" spans="2:29" x14ac:dyDescent="0.25">
      <c r="B5453" s="1">
        <f t="shared" si="351"/>
        <v>0</v>
      </c>
      <c r="D5453" s="95" t="str">
        <f t="shared" si="352"/>
        <v/>
      </c>
      <c r="E5453" s="69"/>
      <c r="F5453" s="70"/>
      <c r="G5453" s="4"/>
      <c r="H5453" s="71"/>
      <c r="I5453" s="71"/>
      <c r="J5453" s="70"/>
      <c r="K5453" s="70"/>
      <c r="L5453" s="70"/>
      <c r="M5453" s="70"/>
      <c r="N5453" s="70"/>
      <c r="O5453" s="70"/>
      <c r="P5453" s="70"/>
      <c r="Q5453" s="70"/>
      <c r="R5453" s="70"/>
      <c r="S5453" s="86"/>
      <c r="T5453" s="70"/>
      <c r="Z5453" s="68">
        <f t="shared" si="353"/>
        <v>1</v>
      </c>
      <c r="AC5453" s="1" t="str">
        <f t="shared" si="354"/>
        <v>1900</v>
      </c>
    </row>
    <row r="5454" spans="2:29" x14ac:dyDescent="0.25">
      <c r="B5454" s="1">
        <f t="shared" si="351"/>
        <v>0</v>
      </c>
      <c r="D5454" s="95" t="str">
        <f t="shared" si="352"/>
        <v/>
      </c>
      <c r="E5454" s="69"/>
      <c r="F5454" s="70"/>
      <c r="G5454" s="4"/>
      <c r="H5454" s="71"/>
      <c r="I5454" s="71"/>
      <c r="J5454" s="70"/>
      <c r="K5454" s="70"/>
      <c r="L5454" s="70"/>
      <c r="M5454" s="70"/>
      <c r="N5454" s="70"/>
      <c r="O5454" s="70"/>
      <c r="P5454" s="70"/>
      <c r="Q5454" s="70"/>
      <c r="R5454" s="70"/>
      <c r="S5454" s="86"/>
      <c r="T5454" s="70"/>
      <c r="Z5454" s="68">
        <f t="shared" si="353"/>
        <v>1</v>
      </c>
      <c r="AC5454" s="1" t="str">
        <f t="shared" si="354"/>
        <v>1900</v>
      </c>
    </row>
    <row r="5455" spans="2:29" x14ac:dyDescent="0.25">
      <c r="B5455" s="1">
        <f t="shared" si="351"/>
        <v>0</v>
      </c>
      <c r="D5455" s="95" t="str">
        <f t="shared" si="352"/>
        <v/>
      </c>
      <c r="E5455" s="69"/>
      <c r="F5455" s="70"/>
      <c r="G5455" s="4"/>
      <c r="H5455" s="71"/>
      <c r="I5455" s="71"/>
      <c r="J5455" s="70"/>
      <c r="K5455" s="70"/>
      <c r="L5455" s="70"/>
      <c r="M5455" s="70"/>
      <c r="N5455" s="70"/>
      <c r="O5455" s="70"/>
      <c r="P5455" s="70"/>
      <c r="Q5455" s="70"/>
      <c r="R5455" s="70"/>
      <c r="S5455" s="86"/>
      <c r="T5455" s="70"/>
      <c r="Z5455" s="68">
        <f t="shared" si="353"/>
        <v>1</v>
      </c>
      <c r="AC5455" s="1" t="str">
        <f t="shared" si="354"/>
        <v>1900</v>
      </c>
    </row>
    <row r="5456" spans="2:29" x14ac:dyDescent="0.25">
      <c r="B5456" s="1">
        <f t="shared" si="351"/>
        <v>0</v>
      </c>
      <c r="D5456" s="95" t="str">
        <f t="shared" si="352"/>
        <v/>
      </c>
      <c r="E5456" s="69"/>
      <c r="F5456" s="70"/>
      <c r="G5456" s="4"/>
      <c r="H5456" s="71"/>
      <c r="I5456" s="71"/>
      <c r="J5456" s="70"/>
      <c r="K5456" s="70"/>
      <c r="L5456" s="70"/>
      <c r="M5456" s="70"/>
      <c r="N5456" s="70"/>
      <c r="O5456" s="70"/>
      <c r="P5456" s="70"/>
      <c r="Q5456" s="70"/>
      <c r="R5456" s="70"/>
      <c r="S5456" s="86"/>
      <c r="T5456" s="70"/>
      <c r="Z5456" s="68">
        <f t="shared" si="353"/>
        <v>1</v>
      </c>
      <c r="AC5456" s="1" t="str">
        <f t="shared" si="354"/>
        <v>1900</v>
      </c>
    </row>
    <row r="5457" spans="2:29" x14ac:dyDescent="0.25">
      <c r="B5457" s="1">
        <f t="shared" si="351"/>
        <v>0</v>
      </c>
      <c r="D5457" s="95" t="str">
        <f t="shared" si="352"/>
        <v/>
      </c>
      <c r="E5457" s="69"/>
      <c r="F5457" s="70"/>
      <c r="G5457" s="4"/>
      <c r="H5457" s="71"/>
      <c r="I5457" s="71"/>
      <c r="J5457" s="70"/>
      <c r="K5457" s="70"/>
      <c r="L5457" s="70"/>
      <c r="M5457" s="70"/>
      <c r="N5457" s="70"/>
      <c r="O5457" s="70"/>
      <c r="P5457" s="70"/>
      <c r="Q5457" s="70"/>
      <c r="R5457" s="70"/>
      <c r="S5457" s="86"/>
      <c r="T5457" s="70"/>
      <c r="Z5457" s="68">
        <f t="shared" si="353"/>
        <v>1</v>
      </c>
      <c r="AC5457" s="1" t="str">
        <f t="shared" si="354"/>
        <v>1900</v>
      </c>
    </row>
    <row r="5458" spans="2:29" x14ac:dyDescent="0.25">
      <c r="B5458" s="1">
        <f t="shared" si="351"/>
        <v>0</v>
      </c>
      <c r="D5458" s="95" t="str">
        <f t="shared" si="352"/>
        <v/>
      </c>
      <c r="E5458" s="69"/>
      <c r="F5458" s="70"/>
      <c r="G5458" s="4"/>
      <c r="H5458" s="71"/>
      <c r="I5458" s="71"/>
      <c r="J5458" s="70"/>
      <c r="K5458" s="70"/>
      <c r="L5458" s="70"/>
      <c r="M5458" s="70"/>
      <c r="N5458" s="70"/>
      <c r="O5458" s="70"/>
      <c r="P5458" s="70"/>
      <c r="Q5458" s="70"/>
      <c r="R5458" s="70"/>
      <c r="S5458" s="86"/>
      <c r="T5458" s="70"/>
      <c r="Z5458" s="68">
        <f t="shared" si="353"/>
        <v>1</v>
      </c>
      <c r="AC5458" s="1" t="str">
        <f t="shared" si="354"/>
        <v>1900</v>
      </c>
    </row>
    <row r="5459" spans="2:29" x14ac:dyDescent="0.25">
      <c r="B5459" s="1">
        <f t="shared" si="351"/>
        <v>0</v>
      </c>
      <c r="D5459" s="95" t="str">
        <f t="shared" si="352"/>
        <v/>
      </c>
      <c r="E5459" s="69"/>
      <c r="F5459" s="70"/>
      <c r="G5459" s="4"/>
      <c r="H5459" s="71"/>
      <c r="I5459" s="71"/>
      <c r="J5459" s="70"/>
      <c r="K5459" s="70"/>
      <c r="L5459" s="70"/>
      <c r="M5459" s="70"/>
      <c r="N5459" s="70"/>
      <c r="O5459" s="70"/>
      <c r="P5459" s="70"/>
      <c r="Q5459" s="70"/>
      <c r="R5459" s="70"/>
      <c r="S5459" s="86"/>
      <c r="T5459" s="70"/>
      <c r="Z5459" s="68">
        <f t="shared" si="353"/>
        <v>1</v>
      </c>
      <c r="AC5459" s="1" t="str">
        <f t="shared" si="354"/>
        <v>1900</v>
      </c>
    </row>
    <row r="5460" spans="2:29" x14ac:dyDescent="0.25">
      <c r="B5460" s="1">
        <f t="shared" si="351"/>
        <v>0</v>
      </c>
      <c r="D5460" s="95" t="str">
        <f t="shared" si="352"/>
        <v/>
      </c>
      <c r="E5460" s="69"/>
      <c r="F5460" s="70"/>
      <c r="G5460" s="4"/>
      <c r="H5460" s="71"/>
      <c r="I5460" s="71"/>
      <c r="J5460" s="70"/>
      <c r="K5460" s="70"/>
      <c r="L5460" s="70"/>
      <c r="M5460" s="70"/>
      <c r="N5460" s="70"/>
      <c r="O5460" s="70"/>
      <c r="P5460" s="70"/>
      <c r="Q5460" s="70"/>
      <c r="R5460" s="70"/>
      <c r="S5460" s="86"/>
      <c r="T5460" s="70"/>
      <c r="Z5460" s="68">
        <f t="shared" si="353"/>
        <v>1</v>
      </c>
      <c r="AC5460" s="1" t="str">
        <f t="shared" si="354"/>
        <v>1900</v>
      </c>
    </row>
    <row r="5461" spans="2:29" x14ac:dyDescent="0.25">
      <c r="B5461" s="1">
        <f t="shared" si="351"/>
        <v>0</v>
      </c>
      <c r="D5461" s="95" t="str">
        <f t="shared" si="352"/>
        <v/>
      </c>
      <c r="E5461" s="69"/>
      <c r="F5461" s="70"/>
      <c r="G5461" s="4"/>
      <c r="H5461" s="71"/>
      <c r="I5461" s="71"/>
      <c r="J5461" s="70"/>
      <c r="K5461" s="70"/>
      <c r="L5461" s="70"/>
      <c r="M5461" s="70"/>
      <c r="N5461" s="70"/>
      <c r="O5461" s="70"/>
      <c r="P5461" s="70"/>
      <c r="Q5461" s="70"/>
      <c r="R5461" s="70"/>
      <c r="S5461" s="86"/>
      <c r="T5461" s="70"/>
      <c r="Z5461" s="68">
        <f t="shared" si="353"/>
        <v>1</v>
      </c>
      <c r="AC5461" s="1" t="str">
        <f t="shared" si="354"/>
        <v>1900</v>
      </c>
    </row>
    <row r="5462" spans="2:29" x14ac:dyDescent="0.25">
      <c r="B5462" s="1">
        <f t="shared" si="351"/>
        <v>0</v>
      </c>
      <c r="D5462" s="95" t="str">
        <f t="shared" si="352"/>
        <v/>
      </c>
      <c r="E5462" s="69"/>
      <c r="F5462" s="70"/>
      <c r="G5462" s="4"/>
      <c r="H5462" s="71"/>
      <c r="I5462" s="71"/>
      <c r="J5462" s="70"/>
      <c r="K5462" s="70"/>
      <c r="L5462" s="70"/>
      <c r="M5462" s="70"/>
      <c r="N5462" s="70"/>
      <c r="O5462" s="70"/>
      <c r="P5462" s="70"/>
      <c r="Q5462" s="70"/>
      <c r="R5462" s="70"/>
      <c r="S5462" s="86"/>
      <c r="T5462" s="70"/>
      <c r="Z5462" s="68">
        <f t="shared" si="353"/>
        <v>1</v>
      </c>
      <c r="AC5462" s="1" t="str">
        <f t="shared" si="354"/>
        <v>1900</v>
      </c>
    </row>
    <row r="5463" spans="2:29" x14ac:dyDescent="0.25">
      <c r="B5463" s="1">
        <f t="shared" si="351"/>
        <v>0</v>
      </c>
      <c r="D5463" s="95" t="str">
        <f t="shared" si="352"/>
        <v/>
      </c>
      <c r="E5463" s="69"/>
      <c r="F5463" s="70"/>
      <c r="G5463" s="4"/>
      <c r="H5463" s="71"/>
      <c r="I5463" s="71"/>
      <c r="J5463" s="70"/>
      <c r="K5463" s="70"/>
      <c r="L5463" s="70"/>
      <c r="M5463" s="70"/>
      <c r="N5463" s="70"/>
      <c r="O5463" s="70"/>
      <c r="P5463" s="70"/>
      <c r="Q5463" s="70"/>
      <c r="R5463" s="70"/>
      <c r="S5463" s="86"/>
      <c r="T5463" s="70"/>
      <c r="Z5463" s="68">
        <f t="shared" si="353"/>
        <v>1</v>
      </c>
      <c r="AC5463" s="1" t="str">
        <f t="shared" si="354"/>
        <v>1900</v>
      </c>
    </row>
    <row r="5464" spans="2:29" x14ac:dyDescent="0.25">
      <c r="B5464" s="1">
        <f t="shared" si="351"/>
        <v>0</v>
      </c>
      <c r="D5464" s="95" t="str">
        <f t="shared" si="352"/>
        <v/>
      </c>
      <c r="E5464" s="69"/>
      <c r="F5464" s="70"/>
      <c r="G5464" s="4"/>
      <c r="H5464" s="71"/>
      <c r="I5464" s="71"/>
      <c r="J5464" s="70"/>
      <c r="K5464" s="70"/>
      <c r="L5464" s="70"/>
      <c r="M5464" s="70"/>
      <c r="N5464" s="70"/>
      <c r="O5464" s="70"/>
      <c r="P5464" s="70"/>
      <c r="Q5464" s="70"/>
      <c r="R5464" s="70"/>
      <c r="S5464" s="86"/>
      <c r="T5464" s="70"/>
      <c r="Z5464" s="68">
        <f t="shared" si="353"/>
        <v>1</v>
      </c>
      <c r="AC5464" s="1" t="str">
        <f t="shared" si="354"/>
        <v>1900</v>
      </c>
    </row>
    <row r="5465" spans="2:29" x14ac:dyDescent="0.25">
      <c r="B5465" s="1">
        <f t="shared" si="351"/>
        <v>0</v>
      </c>
      <c r="D5465" s="95" t="str">
        <f t="shared" si="352"/>
        <v/>
      </c>
      <c r="E5465" s="69"/>
      <c r="F5465" s="70"/>
      <c r="G5465" s="4"/>
      <c r="H5465" s="71"/>
      <c r="I5465" s="71"/>
      <c r="J5465" s="70"/>
      <c r="K5465" s="70"/>
      <c r="L5465" s="70"/>
      <c r="M5465" s="70"/>
      <c r="N5465" s="70"/>
      <c r="O5465" s="70"/>
      <c r="P5465" s="70"/>
      <c r="Q5465" s="70"/>
      <c r="R5465" s="70"/>
      <c r="S5465" s="86"/>
      <c r="T5465" s="70"/>
      <c r="Z5465" s="68">
        <f t="shared" si="353"/>
        <v>1</v>
      </c>
      <c r="AC5465" s="1" t="str">
        <f t="shared" si="354"/>
        <v>1900</v>
      </c>
    </row>
    <row r="5466" spans="2:29" x14ac:dyDescent="0.25">
      <c r="B5466" s="1">
        <f t="shared" si="351"/>
        <v>0</v>
      </c>
      <c r="D5466" s="95" t="str">
        <f t="shared" si="352"/>
        <v/>
      </c>
      <c r="E5466" s="69"/>
      <c r="F5466" s="70"/>
      <c r="G5466" s="4"/>
      <c r="H5466" s="71"/>
      <c r="I5466" s="71"/>
      <c r="J5466" s="70"/>
      <c r="K5466" s="70"/>
      <c r="L5466" s="70"/>
      <c r="M5466" s="70"/>
      <c r="N5466" s="70"/>
      <c r="O5466" s="70"/>
      <c r="P5466" s="70"/>
      <c r="Q5466" s="70"/>
      <c r="R5466" s="70"/>
      <c r="S5466" s="86"/>
      <c r="T5466" s="70"/>
      <c r="Z5466" s="68">
        <f t="shared" si="353"/>
        <v>1</v>
      </c>
      <c r="AC5466" s="1" t="str">
        <f t="shared" si="354"/>
        <v>1900</v>
      </c>
    </row>
    <row r="5467" spans="2:29" x14ac:dyDescent="0.25">
      <c r="B5467" s="1">
        <f t="shared" si="351"/>
        <v>0</v>
      </c>
      <c r="D5467" s="95" t="str">
        <f t="shared" si="352"/>
        <v/>
      </c>
      <c r="E5467" s="69"/>
      <c r="F5467" s="70"/>
      <c r="G5467" s="4"/>
      <c r="H5467" s="71"/>
      <c r="I5467" s="71"/>
      <c r="J5467" s="70"/>
      <c r="K5467" s="70"/>
      <c r="L5467" s="70"/>
      <c r="M5467" s="70"/>
      <c r="N5467" s="70"/>
      <c r="O5467" s="70"/>
      <c r="P5467" s="70"/>
      <c r="Q5467" s="70"/>
      <c r="R5467" s="70"/>
      <c r="S5467" s="86"/>
      <c r="T5467" s="70"/>
      <c r="Z5467" s="68">
        <f t="shared" si="353"/>
        <v>1</v>
      </c>
      <c r="AC5467" s="1" t="str">
        <f t="shared" si="354"/>
        <v>1900</v>
      </c>
    </row>
    <row r="5468" spans="2:29" x14ac:dyDescent="0.25">
      <c r="B5468" s="1">
        <f t="shared" si="351"/>
        <v>0</v>
      </c>
      <c r="D5468" s="95" t="str">
        <f t="shared" si="352"/>
        <v/>
      </c>
      <c r="E5468" s="69"/>
      <c r="F5468" s="70"/>
      <c r="G5468" s="4"/>
      <c r="H5468" s="71"/>
      <c r="I5468" s="71"/>
      <c r="J5468" s="70"/>
      <c r="K5468" s="70"/>
      <c r="L5468" s="70"/>
      <c r="M5468" s="70"/>
      <c r="N5468" s="70"/>
      <c r="O5468" s="70"/>
      <c r="P5468" s="70"/>
      <c r="Q5468" s="70"/>
      <c r="R5468" s="70"/>
      <c r="S5468" s="86"/>
      <c r="T5468" s="70"/>
      <c r="Z5468" s="68">
        <f t="shared" si="353"/>
        <v>1</v>
      </c>
      <c r="AC5468" s="1" t="str">
        <f t="shared" si="354"/>
        <v>1900</v>
      </c>
    </row>
    <row r="5469" spans="2:29" x14ac:dyDescent="0.25">
      <c r="B5469" s="1">
        <f t="shared" si="351"/>
        <v>0</v>
      </c>
      <c r="D5469" s="95" t="str">
        <f t="shared" si="352"/>
        <v/>
      </c>
      <c r="E5469" s="69"/>
      <c r="F5469" s="70"/>
      <c r="G5469" s="4"/>
      <c r="H5469" s="71"/>
      <c r="I5469" s="71"/>
      <c r="J5469" s="70"/>
      <c r="K5469" s="70"/>
      <c r="L5469" s="70"/>
      <c r="M5469" s="70"/>
      <c r="N5469" s="70"/>
      <c r="O5469" s="70"/>
      <c r="P5469" s="70"/>
      <c r="Q5469" s="70"/>
      <c r="R5469" s="70"/>
      <c r="S5469" s="86"/>
      <c r="T5469" s="70"/>
      <c r="Z5469" s="68">
        <f t="shared" si="353"/>
        <v>1</v>
      </c>
      <c r="AC5469" s="1" t="str">
        <f t="shared" si="354"/>
        <v>1900</v>
      </c>
    </row>
    <row r="5470" spans="2:29" x14ac:dyDescent="0.25">
      <c r="B5470" s="1">
        <f t="shared" si="351"/>
        <v>0</v>
      </c>
      <c r="D5470" s="95" t="str">
        <f t="shared" si="352"/>
        <v/>
      </c>
      <c r="E5470" s="69"/>
      <c r="F5470" s="70"/>
      <c r="G5470" s="4"/>
      <c r="H5470" s="71"/>
      <c r="I5470" s="71"/>
      <c r="J5470" s="70"/>
      <c r="K5470" s="70"/>
      <c r="L5470" s="70"/>
      <c r="M5470" s="70"/>
      <c r="N5470" s="70"/>
      <c r="O5470" s="70"/>
      <c r="P5470" s="70"/>
      <c r="Q5470" s="70"/>
      <c r="R5470" s="70"/>
      <c r="S5470" s="86"/>
      <c r="T5470" s="70"/>
      <c r="Z5470" s="68">
        <f t="shared" si="353"/>
        <v>1</v>
      </c>
      <c r="AC5470" s="1" t="str">
        <f t="shared" si="354"/>
        <v>1900</v>
      </c>
    </row>
    <row r="5471" spans="2:29" x14ac:dyDescent="0.25">
      <c r="B5471" s="1">
        <f t="shared" si="351"/>
        <v>0</v>
      </c>
      <c r="D5471" s="95" t="str">
        <f t="shared" si="352"/>
        <v/>
      </c>
      <c r="E5471" s="69"/>
      <c r="F5471" s="70"/>
      <c r="G5471" s="4"/>
      <c r="H5471" s="71"/>
      <c r="I5471" s="71"/>
      <c r="J5471" s="70"/>
      <c r="K5471" s="70"/>
      <c r="L5471" s="70"/>
      <c r="M5471" s="70"/>
      <c r="N5471" s="70"/>
      <c r="O5471" s="70"/>
      <c r="P5471" s="70"/>
      <c r="Q5471" s="70"/>
      <c r="R5471" s="70"/>
      <c r="S5471" s="86"/>
      <c r="T5471" s="70"/>
      <c r="Z5471" s="68">
        <f t="shared" si="353"/>
        <v>1</v>
      </c>
      <c r="AC5471" s="1" t="str">
        <f t="shared" si="354"/>
        <v>1900</v>
      </c>
    </row>
    <row r="5472" spans="2:29" x14ac:dyDescent="0.25">
      <c r="B5472" s="1">
        <f t="shared" si="351"/>
        <v>0</v>
      </c>
      <c r="D5472" s="95" t="str">
        <f t="shared" si="352"/>
        <v/>
      </c>
      <c r="E5472" s="69"/>
      <c r="F5472" s="70"/>
      <c r="G5472" s="4"/>
      <c r="H5472" s="71"/>
      <c r="I5472" s="71"/>
      <c r="J5472" s="70"/>
      <c r="K5472" s="70"/>
      <c r="L5472" s="70"/>
      <c r="M5472" s="70"/>
      <c r="N5472" s="70"/>
      <c r="O5472" s="70"/>
      <c r="P5472" s="70"/>
      <c r="Q5472" s="70"/>
      <c r="R5472" s="70"/>
      <c r="S5472" s="86"/>
      <c r="T5472" s="70"/>
      <c r="Z5472" s="68">
        <f t="shared" si="353"/>
        <v>1</v>
      </c>
      <c r="AC5472" s="1" t="str">
        <f t="shared" si="354"/>
        <v>1900</v>
      </c>
    </row>
    <row r="5473" spans="2:29" x14ac:dyDescent="0.25">
      <c r="B5473" s="1">
        <f t="shared" si="351"/>
        <v>0</v>
      </c>
      <c r="D5473" s="95" t="str">
        <f t="shared" si="352"/>
        <v/>
      </c>
      <c r="E5473" s="69"/>
      <c r="F5473" s="70"/>
      <c r="G5473" s="4"/>
      <c r="H5473" s="71"/>
      <c r="I5473" s="71"/>
      <c r="J5473" s="70"/>
      <c r="K5473" s="70"/>
      <c r="L5473" s="70"/>
      <c r="M5473" s="70"/>
      <c r="N5473" s="70"/>
      <c r="O5473" s="70"/>
      <c r="P5473" s="70"/>
      <c r="Q5473" s="70"/>
      <c r="R5473" s="70"/>
      <c r="S5473" s="86"/>
      <c r="T5473" s="70"/>
      <c r="Z5473" s="68">
        <f t="shared" si="353"/>
        <v>1</v>
      </c>
      <c r="AC5473" s="1" t="str">
        <f t="shared" si="354"/>
        <v>1900</v>
      </c>
    </row>
    <row r="5474" spans="2:29" x14ac:dyDescent="0.25">
      <c r="B5474" s="1">
        <f t="shared" si="351"/>
        <v>0</v>
      </c>
      <c r="D5474" s="95" t="str">
        <f t="shared" si="352"/>
        <v/>
      </c>
      <c r="E5474" s="69"/>
      <c r="F5474" s="70"/>
      <c r="G5474" s="4"/>
      <c r="H5474" s="71"/>
      <c r="I5474" s="71"/>
      <c r="J5474" s="70"/>
      <c r="K5474" s="70"/>
      <c r="L5474" s="70"/>
      <c r="M5474" s="70"/>
      <c r="N5474" s="70"/>
      <c r="O5474" s="70"/>
      <c r="P5474" s="70"/>
      <c r="Q5474" s="70"/>
      <c r="R5474" s="70"/>
      <c r="S5474" s="86"/>
      <c r="T5474" s="70"/>
      <c r="Z5474" s="68">
        <f t="shared" si="353"/>
        <v>1</v>
      </c>
      <c r="AC5474" s="1" t="str">
        <f t="shared" si="354"/>
        <v>1900</v>
      </c>
    </row>
    <row r="5475" spans="2:29" x14ac:dyDescent="0.25">
      <c r="B5475" s="1">
        <f t="shared" si="351"/>
        <v>0</v>
      </c>
      <c r="D5475" s="95" t="str">
        <f t="shared" si="352"/>
        <v/>
      </c>
      <c r="E5475" s="69"/>
      <c r="F5475" s="70"/>
      <c r="G5475" s="4"/>
      <c r="H5475" s="71"/>
      <c r="I5475" s="71"/>
      <c r="J5475" s="70"/>
      <c r="K5475" s="70"/>
      <c r="L5475" s="70"/>
      <c r="M5475" s="70"/>
      <c r="N5475" s="70"/>
      <c r="O5475" s="70"/>
      <c r="P5475" s="70"/>
      <c r="Q5475" s="70"/>
      <c r="R5475" s="70"/>
      <c r="S5475" s="86"/>
      <c r="T5475" s="70"/>
      <c r="Z5475" s="68">
        <f t="shared" si="353"/>
        <v>1</v>
      </c>
      <c r="AC5475" s="1" t="str">
        <f t="shared" si="354"/>
        <v>1900</v>
      </c>
    </row>
    <row r="5476" spans="2:29" x14ac:dyDescent="0.25">
      <c r="B5476" s="1">
        <f t="shared" si="351"/>
        <v>0</v>
      </c>
      <c r="D5476" s="95" t="str">
        <f t="shared" si="352"/>
        <v/>
      </c>
      <c r="E5476" s="69"/>
      <c r="F5476" s="70"/>
      <c r="G5476" s="4"/>
      <c r="H5476" s="71"/>
      <c r="I5476" s="71"/>
      <c r="J5476" s="70"/>
      <c r="K5476" s="70"/>
      <c r="L5476" s="70"/>
      <c r="M5476" s="70"/>
      <c r="N5476" s="70"/>
      <c r="O5476" s="70"/>
      <c r="P5476" s="70"/>
      <c r="Q5476" s="70"/>
      <c r="R5476" s="70"/>
      <c r="S5476" s="86"/>
      <c r="T5476" s="70"/>
      <c r="Z5476" s="68">
        <f t="shared" si="353"/>
        <v>1</v>
      </c>
      <c r="AC5476" s="1" t="str">
        <f t="shared" si="354"/>
        <v>1900</v>
      </c>
    </row>
    <row r="5477" spans="2:29" x14ac:dyDescent="0.25">
      <c r="B5477" s="1">
        <f t="shared" si="351"/>
        <v>0</v>
      </c>
      <c r="D5477" s="95" t="str">
        <f t="shared" si="352"/>
        <v/>
      </c>
      <c r="E5477" s="69"/>
      <c r="F5477" s="70"/>
      <c r="G5477" s="4"/>
      <c r="H5477" s="71"/>
      <c r="I5477" s="71"/>
      <c r="J5477" s="70"/>
      <c r="K5477" s="70"/>
      <c r="L5477" s="70"/>
      <c r="M5477" s="70"/>
      <c r="N5477" s="70"/>
      <c r="O5477" s="70"/>
      <c r="P5477" s="70"/>
      <c r="Q5477" s="70"/>
      <c r="R5477" s="70"/>
      <c r="S5477" s="86"/>
      <c r="T5477" s="70"/>
      <c r="Z5477" s="68">
        <f t="shared" si="353"/>
        <v>1</v>
      </c>
      <c r="AC5477" s="1" t="str">
        <f t="shared" si="354"/>
        <v>1900</v>
      </c>
    </row>
    <row r="5478" spans="2:29" x14ac:dyDescent="0.25">
      <c r="B5478" s="1">
        <f t="shared" si="351"/>
        <v>0</v>
      </c>
      <c r="D5478" s="95" t="str">
        <f t="shared" si="352"/>
        <v/>
      </c>
      <c r="E5478" s="69"/>
      <c r="F5478" s="70"/>
      <c r="G5478" s="4"/>
      <c r="H5478" s="71"/>
      <c r="I5478" s="71"/>
      <c r="J5478" s="70"/>
      <c r="K5478" s="70"/>
      <c r="L5478" s="70"/>
      <c r="M5478" s="70"/>
      <c r="N5478" s="70"/>
      <c r="O5478" s="70"/>
      <c r="P5478" s="70"/>
      <c r="Q5478" s="70"/>
      <c r="R5478" s="70"/>
      <c r="S5478" s="86"/>
      <c r="T5478" s="70"/>
      <c r="Z5478" s="68">
        <f t="shared" si="353"/>
        <v>1</v>
      </c>
      <c r="AC5478" s="1" t="str">
        <f t="shared" si="354"/>
        <v>1900</v>
      </c>
    </row>
    <row r="5479" spans="2:29" x14ac:dyDescent="0.25">
      <c r="B5479" s="1">
        <f t="shared" si="351"/>
        <v>0</v>
      </c>
      <c r="D5479" s="95" t="str">
        <f t="shared" si="352"/>
        <v/>
      </c>
      <c r="E5479" s="69"/>
      <c r="F5479" s="70"/>
      <c r="G5479" s="4"/>
      <c r="H5479" s="71"/>
      <c r="I5479" s="71"/>
      <c r="J5479" s="70"/>
      <c r="K5479" s="70"/>
      <c r="L5479" s="70"/>
      <c r="M5479" s="70"/>
      <c r="N5479" s="70"/>
      <c r="O5479" s="70"/>
      <c r="P5479" s="70"/>
      <c r="Q5479" s="70"/>
      <c r="R5479" s="70"/>
      <c r="S5479" s="86"/>
      <c r="T5479" s="70"/>
      <c r="Z5479" s="68">
        <f t="shared" si="353"/>
        <v>1</v>
      </c>
      <c r="AC5479" s="1" t="str">
        <f t="shared" si="354"/>
        <v>1900</v>
      </c>
    </row>
    <row r="5480" spans="2:29" x14ac:dyDescent="0.25">
      <c r="B5480" s="1">
        <f t="shared" si="351"/>
        <v>0</v>
      </c>
      <c r="D5480" s="95" t="str">
        <f t="shared" si="352"/>
        <v/>
      </c>
      <c r="E5480" s="69"/>
      <c r="F5480" s="70"/>
      <c r="G5480" s="4"/>
      <c r="H5480" s="71"/>
      <c r="I5480" s="71"/>
      <c r="J5480" s="70"/>
      <c r="K5480" s="70"/>
      <c r="L5480" s="70"/>
      <c r="M5480" s="70"/>
      <c r="N5480" s="70"/>
      <c r="O5480" s="70"/>
      <c r="P5480" s="70"/>
      <c r="Q5480" s="70"/>
      <c r="R5480" s="70"/>
      <c r="S5480" s="86"/>
      <c r="T5480" s="70"/>
      <c r="Z5480" s="68">
        <f t="shared" si="353"/>
        <v>1</v>
      </c>
      <c r="AC5480" s="1" t="str">
        <f t="shared" si="354"/>
        <v>1900</v>
      </c>
    </row>
    <row r="5481" spans="2:29" x14ac:dyDescent="0.25">
      <c r="B5481" s="1">
        <f t="shared" si="351"/>
        <v>0</v>
      </c>
      <c r="D5481" s="95" t="str">
        <f t="shared" si="352"/>
        <v/>
      </c>
      <c r="E5481" s="69"/>
      <c r="F5481" s="70"/>
      <c r="G5481" s="4"/>
      <c r="H5481" s="71"/>
      <c r="I5481" s="71"/>
      <c r="J5481" s="70"/>
      <c r="K5481" s="70"/>
      <c r="L5481" s="70"/>
      <c r="M5481" s="70"/>
      <c r="N5481" s="70"/>
      <c r="O5481" s="70"/>
      <c r="P5481" s="70"/>
      <c r="Q5481" s="70"/>
      <c r="R5481" s="70"/>
      <c r="S5481" s="86"/>
      <c r="T5481" s="70"/>
      <c r="Z5481" s="68">
        <f t="shared" si="353"/>
        <v>1</v>
      </c>
      <c r="AC5481" s="1" t="str">
        <f t="shared" si="354"/>
        <v>1900</v>
      </c>
    </row>
    <row r="5482" spans="2:29" x14ac:dyDescent="0.25">
      <c r="B5482" s="1">
        <f t="shared" si="351"/>
        <v>0</v>
      </c>
      <c r="D5482" s="95" t="str">
        <f t="shared" si="352"/>
        <v/>
      </c>
      <c r="E5482" s="69"/>
      <c r="F5482" s="70"/>
      <c r="G5482" s="4"/>
      <c r="H5482" s="71"/>
      <c r="I5482" s="71"/>
      <c r="J5482" s="70"/>
      <c r="K5482" s="70"/>
      <c r="L5482" s="70"/>
      <c r="M5482" s="70"/>
      <c r="N5482" s="70"/>
      <c r="O5482" s="70"/>
      <c r="P5482" s="70"/>
      <c r="Q5482" s="70"/>
      <c r="R5482" s="70"/>
      <c r="S5482" s="86"/>
      <c r="T5482" s="70"/>
      <c r="Z5482" s="68">
        <f t="shared" si="353"/>
        <v>1</v>
      </c>
      <c r="AC5482" s="1" t="str">
        <f t="shared" si="354"/>
        <v>1900</v>
      </c>
    </row>
    <row r="5483" spans="2:29" x14ac:dyDescent="0.25">
      <c r="B5483" s="1">
        <f t="shared" si="351"/>
        <v>0</v>
      </c>
      <c r="D5483" s="95" t="str">
        <f t="shared" si="352"/>
        <v/>
      </c>
      <c r="E5483" s="69"/>
      <c r="F5483" s="70"/>
      <c r="G5483" s="4"/>
      <c r="H5483" s="71"/>
      <c r="I5483" s="71"/>
      <c r="J5483" s="70"/>
      <c r="K5483" s="70"/>
      <c r="L5483" s="70"/>
      <c r="M5483" s="70"/>
      <c r="N5483" s="70"/>
      <c r="O5483" s="70"/>
      <c r="P5483" s="70"/>
      <c r="Q5483" s="70"/>
      <c r="R5483" s="70"/>
      <c r="S5483" s="86"/>
      <c r="T5483" s="70"/>
      <c r="Z5483" s="68">
        <f t="shared" si="353"/>
        <v>1</v>
      </c>
      <c r="AC5483" s="1" t="str">
        <f t="shared" si="354"/>
        <v>1900</v>
      </c>
    </row>
    <row r="5484" spans="2:29" x14ac:dyDescent="0.25">
      <c r="B5484" s="1">
        <f t="shared" si="351"/>
        <v>0</v>
      </c>
      <c r="D5484" s="95" t="str">
        <f t="shared" si="352"/>
        <v/>
      </c>
      <c r="E5484" s="69"/>
      <c r="F5484" s="70"/>
      <c r="G5484" s="4"/>
      <c r="H5484" s="71"/>
      <c r="I5484" s="71"/>
      <c r="J5484" s="70"/>
      <c r="K5484" s="70"/>
      <c r="L5484" s="70"/>
      <c r="M5484" s="70"/>
      <c r="N5484" s="70"/>
      <c r="O5484" s="70"/>
      <c r="P5484" s="70"/>
      <c r="Q5484" s="70"/>
      <c r="R5484" s="70"/>
      <c r="S5484" s="86"/>
      <c r="T5484" s="70"/>
      <c r="Z5484" s="68">
        <f t="shared" si="353"/>
        <v>1</v>
      </c>
      <c r="AC5484" s="1" t="str">
        <f t="shared" si="354"/>
        <v>1900</v>
      </c>
    </row>
    <row r="5485" spans="2:29" x14ac:dyDescent="0.25">
      <c r="B5485" s="1">
        <f t="shared" si="351"/>
        <v>0</v>
      </c>
      <c r="D5485" s="95" t="str">
        <f t="shared" si="352"/>
        <v/>
      </c>
      <c r="E5485" s="69"/>
      <c r="F5485" s="70"/>
      <c r="G5485" s="4"/>
      <c r="H5485" s="71"/>
      <c r="I5485" s="71"/>
      <c r="J5485" s="70"/>
      <c r="K5485" s="70"/>
      <c r="L5485" s="70"/>
      <c r="M5485" s="70"/>
      <c r="N5485" s="70"/>
      <c r="O5485" s="70"/>
      <c r="P5485" s="70"/>
      <c r="Q5485" s="70"/>
      <c r="R5485" s="70"/>
      <c r="S5485" s="86"/>
      <c r="T5485" s="70"/>
      <c r="Z5485" s="68">
        <f t="shared" si="353"/>
        <v>1</v>
      </c>
      <c r="AC5485" s="1" t="str">
        <f t="shared" si="354"/>
        <v>1900</v>
      </c>
    </row>
    <row r="5486" spans="2:29" x14ac:dyDescent="0.25">
      <c r="B5486" s="1">
        <f t="shared" si="351"/>
        <v>0</v>
      </c>
      <c r="D5486" s="95" t="str">
        <f t="shared" si="352"/>
        <v/>
      </c>
      <c r="E5486" s="69"/>
      <c r="F5486" s="70"/>
      <c r="G5486" s="4"/>
      <c r="H5486" s="71"/>
      <c r="I5486" s="71"/>
      <c r="J5486" s="70"/>
      <c r="K5486" s="70"/>
      <c r="L5486" s="70"/>
      <c r="M5486" s="70"/>
      <c r="N5486" s="70"/>
      <c r="O5486" s="70"/>
      <c r="P5486" s="70"/>
      <c r="Q5486" s="70"/>
      <c r="R5486" s="70"/>
      <c r="S5486" s="86"/>
      <c r="T5486" s="70"/>
      <c r="Z5486" s="68">
        <f t="shared" si="353"/>
        <v>1</v>
      </c>
      <c r="AC5486" s="1" t="str">
        <f t="shared" si="354"/>
        <v>1900</v>
      </c>
    </row>
    <row r="5487" spans="2:29" x14ac:dyDescent="0.25">
      <c r="B5487" s="1">
        <f t="shared" si="351"/>
        <v>0</v>
      </c>
      <c r="D5487" s="95" t="str">
        <f t="shared" si="352"/>
        <v/>
      </c>
      <c r="E5487" s="69"/>
      <c r="F5487" s="70"/>
      <c r="G5487" s="4"/>
      <c r="H5487" s="71"/>
      <c r="I5487" s="71"/>
      <c r="J5487" s="70"/>
      <c r="K5487" s="70"/>
      <c r="L5487" s="70"/>
      <c r="M5487" s="70"/>
      <c r="N5487" s="70"/>
      <c r="O5487" s="70"/>
      <c r="P5487" s="70"/>
      <c r="Q5487" s="70"/>
      <c r="R5487" s="70"/>
      <c r="S5487" s="86"/>
      <c r="T5487" s="70"/>
      <c r="Z5487" s="68">
        <f t="shared" si="353"/>
        <v>1</v>
      </c>
      <c r="AC5487" s="1" t="str">
        <f t="shared" si="354"/>
        <v>1900</v>
      </c>
    </row>
    <row r="5488" spans="2:29" x14ac:dyDescent="0.25">
      <c r="B5488" s="1">
        <f t="shared" si="351"/>
        <v>0</v>
      </c>
      <c r="D5488" s="95" t="str">
        <f t="shared" si="352"/>
        <v/>
      </c>
      <c r="E5488" s="69"/>
      <c r="F5488" s="70"/>
      <c r="G5488" s="4"/>
      <c r="H5488" s="71"/>
      <c r="I5488" s="71"/>
      <c r="J5488" s="70"/>
      <c r="K5488" s="70"/>
      <c r="L5488" s="70"/>
      <c r="M5488" s="70"/>
      <c r="N5488" s="70"/>
      <c r="O5488" s="70"/>
      <c r="P5488" s="70"/>
      <c r="Q5488" s="70"/>
      <c r="R5488" s="70"/>
      <c r="S5488" s="86"/>
      <c r="T5488" s="70"/>
      <c r="Z5488" s="68">
        <f t="shared" si="353"/>
        <v>1</v>
      </c>
      <c r="AC5488" s="1" t="str">
        <f t="shared" si="354"/>
        <v>1900</v>
      </c>
    </row>
    <row r="5489" spans="2:29" x14ac:dyDescent="0.25">
      <c r="B5489" s="1">
        <f t="shared" si="351"/>
        <v>0</v>
      </c>
      <c r="D5489" s="95" t="str">
        <f t="shared" si="352"/>
        <v/>
      </c>
      <c r="E5489" s="69"/>
      <c r="F5489" s="70"/>
      <c r="G5489" s="4"/>
      <c r="H5489" s="71"/>
      <c r="I5489" s="71"/>
      <c r="J5489" s="70"/>
      <c r="K5489" s="70"/>
      <c r="L5489" s="70"/>
      <c r="M5489" s="70"/>
      <c r="N5489" s="70"/>
      <c r="O5489" s="70"/>
      <c r="P5489" s="70"/>
      <c r="Q5489" s="70"/>
      <c r="R5489" s="70"/>
      <c r="S5489" s="86"/>
      <c r="T5489" s="70"/>
      <c r="Z5489" s="68">
        <f t="shared" si="353"/>
        <v>1</v>
      </c>
      <c r="AC5489" s="1" t="str">
        <f t="shared" si="354"/>
        <v>1900</v>
      </c>
    </row>
    <row r="5490" spans="2:29" x14ac:dyDescent="0.25">
      <c r="B5490" s="1">
        <f t="shared" si="351"/>
        <v>0</v>
      </c>
      <c r="D5490" s="95" t="str">
        <f t="shared" si="352"/>
        <v/>
      </c>
      <c r="E5490" s="69"/>
      <c r="F5490" s="70"/>
      <c r="G5490" s="4"/>
      <c r="H5490" s="71"/>
      <c r="I5490" s="71"/>
      <c r="J5490" s="70"/>
      <c r="K5490" s="70"/>
      <c r="L5490" s="70"/>
      <c r="M5490" s="70"/>
      <c r="N5490" s="70"/>
      <c r="O5490" s="70"/>
      <c r="P5490" s="70"/>
      <c r="Q5490" s="70"/>
      <c r="R5490" s="70"/>
      <c r="S5490" s="86"/>
      <c r="T5490" s="70"/>
      <c r="Z5490" s="68">
        <f t="shared" si="353"/>
        <v>1</v>
      </c>
      <c r="AC5490" s="1" t="str">
        <f t="shared" si="354"/>
        <v>1900</v>
      </c>
    </row>
    <row r="5491" spans="2:29" x14ac:dyDescent="0.25">
      <c r="B5491" s="1">
        <f t="shared" si="351"/>
        <v>0</v>
      </c>
      <c r="D5491" s="95" t="str">
        <f t="shared" si="352"/>
        <v/>
      </c>
      <c r="E5491" s="69"/>
      <c r="F5491" s="70"/>
      <c r="G5491" s="4"/>
      <c r="H5491" s="71"/>
      <c r="I5491" s="71"/>
      <c r="J5491" s="70"/>
      <c r="K5491" s="70"/>
      <c r="L5491" s="70"/>
      <c r="M5491" s="70"/>
      <c r="N5491" s="70"/>
      <c r="O5491" s="70"/>
      <c r="P5491" s="70"/>
      <c r="Q5491" s="70"/>
      <c r="R5491" s="70"/>
      <c r="S5491" s="86"/>
      <c r="T5491" s="70"/>
      <c r="Z5491" s="68">
        <f t="shared" si="353"/>
        <v>1</v>
      </c>
      <c r="AC5491" s="1" t="str">
        <f t="shared" si="354"/>
        <v>1900</v>
      </c>
    </row>
    <row r="5492" spans="2:29" x14ac:dyDescent="0.25">
      <c r="B5492" s="1">
        <f t="shared" si="351"/>
        <v>0</v>
      </c>
      <c r="D5492" s="95" t="str">
        <f t="shared" si="352"/>
        <v/>
      </c>
      <c r="E5492" s="69"/>
      <c r="F5492" s="70"/>
      <c r="G5492" s="4"/>
      <c r="H5492" s="71"/>
      <c r="I5492" s="71"/>
      <c r="J5492" s="70"/>
      <c r="K5492" s="70"/>
      <c r="L5492" s="70"/>
      <c r="M5492" s="70"/>
      <c r="N5492" s="70"/>
      <c r="O5492" s="70"/>
      <c r="P5492" s="70"/>
      <c r="Q5492" s="70"/>
      <c r="R5492" s="70"/>
      <c r="S5492" s="86"/>
      <c r="T5492" s="70"/>
      <c r="Z5492" s="68">
        <f t="shared" si="353"/>
        <v>1</v>
      </c>
      <c r="AC5492" s="1" t="str">
        <f t="shared" si="354"/>
        <v>1900</v>
      </c>
    </row>
    <row r="5493" spans="2:29" x14ac:dyDescent="0.25">
      <c r="B5493" s="1">
        <f t="shared" si="351"/>
        <v>0</v>
      </c>
      <c r="D5493" s="95" t="str">
        <f t="shared" si="352"/>
        <v/>
      </c>
      <c r="E5493" s="69"/>
      <c r="F5493" s="70"/>
      <c r="G5493" s="4"/>
      <c r="H5493" s="71"/>
      <c r="I5493" s="71"/>
      <c r="J5493" s="70"/>
      <c r="K5493" s="70"/>
      <c r="L5493" s="70"/>
      <c r="M5493" s="70"/>
      <c r="N5493" s="70"/>
      <c r="O5493" s="70"/>
      <c r="P5493" s="70"/>
      <c r="Q5493" s="70"/>
      <c r="R5493" s="70"/>
      <c r="S5493" s="86"/>
      <c r="T5493" s="70"/>
      <c r="Z5493" s="68">
        <f t="shared" si="353"/>
        <v>1</v>
      </c>
      <c r="AC5493" s="1" t="str">
        <f t="shared" si="354"/>
        <v>1900</v>
      </c>
    </row>
    <row r="5494" spans="2:29" x14ac:dyDescent="0.25">
      <c r="B5494" s="1">
        <f t="shared" si="351"/>
        <v>0</v>
      </c>
      <c r="D5494" s="95" t="str">
        <f t="shared" si="352"/>
        <v/>
      </c>
      <c r="E5494" s="69"/>
      <c r="F5494" s="70"/>
      <c r="G5494" s="4"/>
      <c r="H5494" s="71"/>
      <c r="I5494" s="71"/>
      <c r="J5494" s="70"/>
      <c r="K5494" s="70"/>
      <c r="L5494" s="70"/>
      <c r="M5494" s="70"/>
      <c r="N5494" s="70"/>
      <c r="O5494" s="70"/>
      <c r="P5494" s="70"/>
      <c r="Q5494" s="70"/>
      <c r="R5494" s="70"/>
      <c r="S5494" s="86"/>
      <c r="T5494" s="70"/>
      <c r="Z5494" s="68">
        <f t="shared" si="353"/>
        <v>1</v>
      </c>
      <c r="AC5494" s="1" t="str">
        <f t="shared" si="354"/>
        <v>1900</v>
      </c>
    </row>
    <row r="5495" spans="2:29" x14ac:dyDescent="0.25">
      <c r="B5495" s="1">
        <f t="shared" si="351"/>
        <v>0</v>
      </c>
      <c r="D5495" s="95" t="str">
        <f t="shared" si="352"/>
        <v/>
      </c>
      <c r="E5495" s="69"/>
      <c r="F5495" s="70"/>
      <c r="G5495" s="4"/>
      <c r="H5495" s="71"/>
      <c r="I5495" s="71"/>
      <c r="J5495" s="70"/>
      <c r="K5495" s="70"/>
      <c r="L5495" s="70"/>
      <c r="M5495" s="70"/>
      <c r="N5495" s="70"/>
      <c r="O5495" s="70"/>
      <c r="P5495" s="70"/>
      <c r="Q5495" s="70"/>
      <c r="R5495" s="70"/>
      <c r="S5495" s="86"/>
      <c r="T5495" s="70"/>
      <c r="Z5495" s="68">
        <f t="shared" si="353"/>
        <v>1</v>
      </c>
      <c r="AC5495" s="1" t="str">
        <f t="shared" si="354"/>
        <v>1900</v>
      </c>
    </row>
    <row r="5496" spans="2:29" x14ac:dyDescent="0.25">
      <c r="B5496" s="1">
        <f t="shared" si="351"/>
        <v>0</v>
      </c>
      <c r="D5496" s="95" t="str">
        <f t="shared" si="352"/>
        <v/>
      </c>
      <c r="E5496" s="69"/>
      <c r="F5496" s="70"/>
      <c r="G5496" s="4"/>
      <c r="H5496" s="71"/>
      <c r="I5496" s="71"/>
      <c r="J5496" s="70"/>
      <c r="K5496" s="70"/>
      <c r="L5496" s="70"/>
      <c r="M5496" s="70"/>
      <c r="N5496" s="70"/>
      <c r="O5496" s="70"/>
      <c r="P5496" s="70"/>
      <c r="Q5496" s="70"/>
      <c r="R5496" s="70"/>
      <c r="S5496" s="86"/>
      <c r="T5496" s="70"/>
      <c r="Z5496" s="68">
        <f t="shared" si="353"/>
        <v>1</v>
      </c>
      <c r="AC5496" s="1" t="str">
        <f t="shared" si="354"/>
        <v>1900</v>
      </c>
    </row>
    <row r="5497" spans="2:29" x14ac:dyDescent="0.25">
      <c r="B5497" s="1">
        <f t="shared" si="351"/>
        <v>0</v>
      </c>
      <c r="D5497" s="95" t="str">
        <f t="shared" si="352"/>
        <v/>
      </c>
      <c r="E5497" s="69"/>
      <c r="F5497" s="70"/>
      <c r="G5497" s="4"/>
      <c r="H5497" s="71"/>
      <c r="I5497" s="71"/>
      <c r="J5497" s="70"/>
      <c r="K5497" s="70"/>
      <c r="L5497" s="70"/>
      <c r="M5497" s="70"/>
      <c r="N5497" s="70"/>
      <c r="O5497" s="70"/>
      <c r="P5497" s="70"/>
      <c r="Q5497" s="70"/>
      <c r="R5497" s="70"/>
      <c r="S5497" s="86"/>
      <c r="T5497" s="70"/>
      <c r="Z5497" s="68">
        <f t="shared" si="353"/>
        <v>1</v>
      </c>
      <c r="AC5497" s="1" t="str">
        <f t="shared" si="354"/>
        <v>1900</v>
      </c>
    </row>
    <row r="5498" spans="2:29" x14ac:dyDescent="0.25">
      <c r="B5498" s="1">
        <f t="shared" si="351"/>
        <v>0</v>
      </c>
      <c r="D5498" s="95" t="str">
        <f t="shared" si="352"/>
        <v/>
      </c>
      <c r="E5498" s="69"/>
      <c r="F5498" s="70"/>
      <c r="G5498" s="4"/>
      <c r="H5498" s="71"/>
      <c r="I5498" s="71"/>
      <c r="J5498" s="70"/>
      <c r="K5498" s="70"/>
      <c r="L5498" s="70"/>
      <c r="M5498" s="70"/>
      <c r="N5498" s="70"/>
      <c r="O5498" s="70"/>
      <c r="P5498" s="70"/>
      <c r="Q5498" s="70"/>
      <c r="R5498" s="70"/>
      <c r="S5498" s="86"/>
      <c r="T5498" s="70"/>
      <c r="Z5498" s="68">
        <f t="shared" si="353"/>
        <v>1</v>
      </c>
      <c r="AC5498" s="1" t="str">
        <f t="shared" si="354"/>
        <v>1900</v>
      </c>
    </row>
    <row r="5499" spans="2:29" x14ac:dyDescent="0.25">
      <c r="B5499" s="1">
        <f t="shared" si="351"/>
        <v>0</v>
      </c>
      <c r="D5499" s="95" t="str">
        <f t="shared" si="352"/>
        <v/>
      </c>
      <c r="E5499" s="69"/>
      <c r="F5499" s="70"/>
      <c r="G5499" s="4"/>
      <c r="H5499" s="71"/>
      <c r="I5499" s="71"/>
      <c r="J5499" s="70"/>
      <c r="K5499" s="70"/>
      <c r="L5499" s="70"/>
      <c r="M5499" s="70"/>
      <c r="N5499" s="70"/>
      <c r="O5499" s="70"/>
      <c r="P5499" s="70"/>
      <c r="Q5499" s="70"/>
      <c r="R5499" s="70"/>
      <c r="S5499" s="86"/>
      <c r="T5499" s="70"/>
      <c r="Z5499" s="68">
        <f t="shared" si="353"/>
        <v>1</v>
      </c>
      <c r="AC5499" s="1" t="str">
        <f t="shared" si="354"/>
        <v>1900</v>
      </c>
    </row>
    <row r="5500" spans="2:29" x14ac:dyDescent="0.25">
      <c r="B5500" s="1">
        <f t="shared" si="351"/>
        <v>0</v>
      </c>
      <c r="D5500" s="95" t="str">
        <f t="shared" si="352"/>
        <v/>
      </c>
      <c r="E5500" s="69"/>
      <c r="F5500" s="70"/>
      <c r="G5500" s="4"/>
      <c r="H5500" s="71"/>
      <c r="I5500" s="71"/>
      <c r="J5500" s="70"/>
      <c r="K5500" s="70"/>
      <c r="L5500" s="70"/>
      <c r="M5500" s="70"/>
      <c r="N5500" s="70"/>
      <c r="O5500" s="70"/>
      <c r="P5500" s="70"/>
      <c r="Q5500" s="70"/>
      <c r="R5500" s="70"/>
      <c r="S5500" s="86"/>
      <c r="T5500" s="70"/>
      <c r="Z5500" s="68">
        <f t="shared" si="353"/>
        <v>1</v>
      </c>
      <c r="AC5500" s="1" t="str">
        <f t="shared" si="354"/>
        <v>1900</v>
      </c>
    </row>
    <row r="5501" spans="2:29" x14ac:dyDescent="0.25">
      <c r="B5501" s="1">
        <f t="shared" si="351"/>
        <v>0</v>
      </c>
      <c r="D5501" s="95" t="str">
        <f t="shared" si="352"/>
        <v/>
      </c>
      <c r="E5501" s="69"/>
      <c r="F5501" s="70"/>
      <c r="G5501" s="4"/>
      <c r="H5501" s="71"/>
      <c r="I5501" s="71"/>
      <c r="J5501" s="70"/>
      <c r="K5501" s="70"/>
      <c r="L5501" s="70"/>
      <c r="M5501" s="70"/>
      <c r="N5501" s="70"/>
      <c r="O5501" s="70"/>
      <c r="P5501" s="70"/>
      <c r="Q5501" s="70"/>
      <c r="R5501" s="70"/>
      <c r="S5501" s="86"/>
      <c r="T5501" s="70"/>
      <c r="Z5501" s="68">
        <f t="shared" si="353"/>
        <v>1</v>
      </c>
      <c r="AC5501" s="1" t="str">
        <f t="shared" si="354"/>
        <v>1900</v>
      </c>
    </row>
    <row r="5502" spans="2:29" x14ac:dyDescent="0.25">
      <c r="B5502" s="1">
        <f t="shared" si="351"/>
        <v>0</v>
      </c>
      <c r="D5502" s="95" t="str">
        <f t="shared" si="352"/>
        <v/>
      </c>
      <c r="E5502" s="69"/>
      <c r="F5502" s="70"/>
      <c r="G5502" s="4"/>
      <c r="H5502" s="71"/>
      <c r="I5502" s="71"/>
      <c r="J5502" s="70"/>
      <c r="K5502" s="70"/>
      <c r="L5502" s="70"/>
      <c r="M5502" s="70"/>
      <c r="N5502" s="70"/>
      <c r="O5502" s="70"/>
      <c r="P5502" s="70"/>
      <c r="Q5502" s="70"/>
      <c r="R5502" s="70"/>
      <c r="S5502" s="86"/>
      <c r="T5502" s="70"/>
      <c r="Z5502" s="68">
        <f t="shared" si="353"/>
        <v>1</v>
      </c>
      <c r="AC5502" s="1" t="str">
        <f t="shared" si="354"/>
        <v>1900</v>
      </c>
    </row>
    <row r="5503" spans="2:29" x14ac:dyDescent="0.25">
      <c r="B5503" s="1">
        <f t="shared" si="351"/>
        <v>0</v>
      </c>
      <c r="D5503" s="95" t="str">
        <f t="shared" si="352"/>
        <v/>
      </c>
      <c r="E5503" s="69"/>
      <c r="F5503" s="70"/>
      <c r="G5503" s="4"/>
      <c r="H5503" s="71"/>
      <c r="I5503" s="71"/>
      <c r="J5503" s="70"/>
      <c r="K5503" s="70"/>
      <c r="L5503" s="70"/>
      <c r="M5503" s="70"/>
      <c r="N5503" s="70"/>
      <c r="O5503" s="70"/>
      <c r="P5503" s="70"/>
      <c r="Q5503" s="70"/>
      <c r="R5503" s="70"/>
      <c r="S5503" s="86"/>
      <c r="T5503" s="70"/>
      <c r="Z5503" s="68">
        <f t="shared" si="353"/>
        <v>1</v>
      </c>
      <c r="AC5503" s="1" t="str">
        <f t="shared" si="354"/>
        <v>1900</v>
      </c>
    </row>
    <row r="5504" spans="2:29" x14ac:dyDescent="0.25">
      <c r="B5504" s="1">
        <f t="shared" si="351"/>
        <v>0</v>
      </c>
      <c r="D5504" s="95" t="str">
        <f t="shared" si="352"/>
        <v/>
      </c>
      <c r="E5504" s="69"/>
      <c r="F5504" s="70"/>
      <c r="G5504" s="4"/>
      <c r="H5504" s="71"/>
      <c r="I5504" s="71"/>
      <c r="J5504" s="70"/>
      <c r="K5504" s="70"/>
      <c r="L5504" s="70"/>
      <c r="M5504" s="70"/>
      <c r="N5504" s="70"/>
      <c r="O5504" s="70"/>
      <c r="P5504" s="70"/>
      <c r="Q5504" s="70"/>
      <c r="R5504" s="70"/>
      <c r="S5504" s="86"/>
      <c r="T5504" s="70"/>
      <c r="Z5504" s="68">
        <f t="shared" si="353"/>
        <v>1</v>
      </c>
      <c r="AC5504" s="1" t="str">
        <f t="shared" si="354"/>
        <v>1900</v>
      </c>
    </row>
    <row r="5505" spans="2:29" x14ac:dyDescent="0.25">
      <c r="B5505" s="1">
        <f t="shared" si="351"/>
        <v>0</v>
      </c>
      <c r="D5505" s="95" t="str">
        <f t="shared" si="352"/>
        <v/>
      </c>
      <c r="E5505" s="69"/>
      <c r="F5505" s="70"/>
      <c r="G5505" s="4"/>
      <c r="H5505" s="71"/>
      <c r="I5505" s="71"/>
      <c r="J5505" s="70"/>
      <c r="K5505" s="70"/>
      <c r="L5505" s="70"/>
      <c r="M5505" s="70"/>
      <c r="N5505" s="70"/>
      <c r="O5505" s="70"/>
      <c r="P5505" s="70"/>
      <c r="Q5505" s="70"/>
      <c r="R5505" s="70"/>
      <c r="S5505" s="86"/>
      <c r="T5505" s="70"/>
      <c r="Z5505" s="68">
        <f t="shared" si="353"/>
        <v>1</v>
      </c>
      <c r="AC5505" s="1" t="str">
        <f t="shared" si="354"/>
        <v>1900</v>
      </c>
    </row>
    <row r="5506" spans="2:29" x14ac:dyDescent="0.25">
      <c r="B5506" s="1">
        <f t="shared" si="351"/>
        <v>0</v>
      </c>
      <c r="D5506" s="95" t="str">
        <f t="shared" si="352"/>
        <v/>
      </c>
      <c r="E5506" s="69"/>
      <c r="F5506" s="70"/>
      <c r="G5506" s="4"/>
      <c r="H5506" s="71"/>
      <c r="I5506" s="71"/>
      <c r="J5506" s="70"/>
      <c r="K5506" s="70"/>
      <c r="L5506" s="70"/>
      <c r="M5506" s="70"/>
      <c r="N5506" s="70"/>
      <c r="O5506" s="70"/>
      <c r="P5506" s="70"/>
      <c r="Q5506" s="70"/>
      <c r="R5506" s="70"/>
      <c r="S5506" s="86"/>
      <c r="T5506" s="70"/>
      <c r="Z5506" s="68">
        <f t="shared" si="353"/>
        <v>1</v>
      </c>
      <c r="AC5506" s="1" t="str">
        <f t="shared" si="354"/>
        <v>1900</v>
      </c>
    </row>
    <row r="5507" spans="2:29" x14ac:dyDescent="0.25">
      <c r="B5507" s="1">
        <f t="shared" si="351"/>
        <v>0</v>
      </c>
      <c r="D5507" s="95" t="str">
        <f t="shared" si="352"/>
        <v/>
      </c>
      <c r="E5507" s="69"/>
      <c r="F5507" s="70"/>
      <c r="G5507" s="4"/>
      <c r="H5507" s="71"/>
      <c r="I5507" s="71"/>
      <c r="J5507" s="70"/>
      <c r="K5507" s="70"/>
      <c r="L5507" s="70"/>
      <c r="M5507" s="70"/>
      <c r="N5507" s="70"/>
      <c r="O5507" s="70"/>
      <c r="P5507" s="70"/>
      <c r="Q5507" s="70"/>
      <c r="R5507" s="70"/>
      <c r="S5507" s="86"/>
      <c r="T5507" s="70"/>
      <c r="Z5507" s="68">
        <f t="shared" si="353"/>
        <v>1</v>
      </c>
      <c r="AC5507" s="1" t="str">
        <f t="shared" si="354"/>
        <v>1900</v>
      </c>
    </row>
    <row r="5508" spans="2:29" x14ac:dyDescent="0.25">
      <c r="B5508" s="1">
        <f t="shared" ref="B5508:B5571" si="355">IF($B$1=YEAR(Z5508),D5508,0)</f>
        <v>0</v>
      </c>
      <c r="D5508" s="95" t="str">
        <f t="shared" ref="D5508:D5571" si="356">IF(Z5508&lt;&gt;$Y$2,IF(YEAR(Z5508)=YEAR(Z5507),D5507+1,1),"")</f>
        <v/>
      </c>
      <c r="E5508" s="69"/>
      <c r="F5508" s="70"/>
      <c r="G5508" s="4"/>
      <c r="H5508" s="71"/>
      <c r="I5508" s="71"/>
      <c r="J5508" s="70"/>
      <c r="K5508" s="70"/>
      <c r="L5508" s="70"/>
      <c r="M5508" s="70"/>
      <c r="N5508" s="70"/>
      <c r="O5508" s="70"/>
      <c r="P5508" s="70"/>
      <c r="Q5508" s="70"/>
      <c r="R5508" s="70"/>
      <c r="S5508" s="86"/>
      <c r="T5508" s="70"/>
      <c r="Z5508" s="68">
        <f t="shared" ref="Z5508:Z5571" si="357">IF(CONCATENATE(F5508,F5509,F5510,F5511,F5512,F5513)&lt;&gt;"",IF(AND(E5508&lt;&gt;0,ISNUMBER(E5508)=TRUE),E5508,Z5507),$Y$2)</f>
        <v>1</v>
      </c>
      <c r="AC5508" s="1" t="str">
        <f t="shared" si="354"/>
        <v>1900</v>
      </c>
    </row>
    <row r="5509" spans="2:29" x14ac:dyDescent="0.25">
      <c r="B5509" s="1">
        <f t="shared" si="355"/>
        <v>0</v>
      </c>
      <c r="D5509" s="95" t="str">
        <f t="shared" si="356"/>
        <v/>
      </c>
      <c r="E5509" s="69"/>
      <c r="F5509" s="70"/>
      <c r="G5509" s="4"/>
      <c r="H5509" s="71"/>
      <c r="I5509" s="71"/>
      <c r="J5509" s="70"/>
      <c r="K5509" s="70"/>
      <c r="L5509" s="70"/>
      <c r="M5509" s="70"/>
      <c r="N5509" s="70"/>
      <c r="O5509" s="70"/>
      <c r="P5509" s="70"/>
      <c r="Q5509" s="70"/>
      <c r="R5509" s="70"/>
      <c r="S5509" s="86"/>
      <c r="T5509" s="70"/>
      <c r="Z5509" s="68">
        <f t="shared" si="357"/>
        <v>1</v>
      </c>
      <c r="AC5509" s="1" t="str">
        <f t="shared" ref="AC5509:AC5572" si="358">YEAR(Z5509)&amp;F5509&amp;G5509</f>
        <v>1900</v>
      </c>
    </row>
    <row r="5510" spans="2:29" x14ac:dyDescent="0.25">
      <c r="B5510" s="1">
        <f t="shared" si="355"/>
        <v>0</v>
      </c>
      <c r="D5510" s="95" t="str">
        <f t="shared" si="356"/>
        <v/>
      </c>
      <c r="E5510" s="69"/>
      <c r="F5510" s="70"/>
      <c r="G5510" s="4"/>
      <c r="H5510" s="71"/>
      <c r="I5510" s="71"/>
      <c r="J5510" s="70"/>
      <c r="K5510" s="70"/>
      <c r="L5510" s="70"/>
      <c r="M5510" s="70"/>
      <c r="N5510" s="70"/>
      <c r="O5510" s="70"/>
      <c r="P5510" s="70"/>
      <c r="Q5510" s="70"/>
      <c r="R5510" s="70"/>
      <c r="S5510" s="86"/>
      <c r="T5510" s="70"/>
      <c r="Z5510" s="68">
        <f t="shared" si="357"/>
        <v>1</v>
      </c>
      <c r="AC5510" s="1" t="str">
        <f t="shared" si="358"/>
        <v>1900</v>
      </c>
    </row>
    <row r="5511" spans="2:29" x14ac:dyDescent="0.25">
      <c r="B5511" s="1">
        <f t="shared" si="355"/>
        <v>0</v>
      </c>
      <c r="D5511" s="95" t="str">
        <f t="shared" si="356"/>
        <v/>
      </c>
      <c r="E5511" s="69"/>
      <c r="F5511" s="70"/>
      <c r="G5511" s="4"/>
      <c r="H5511" s="71"/>
      <c r="I5511" s="71"/>
      <c r="J5511" s="70"/>
      <c r="K5511" s="70"/>
      <c r="L5511" s="70"/>
      <c r="M5511" s="70"/>
      <c r="N5511" s="70"/>
      <c r="O5511" s="70"/>
      <c r="P5511" s="70"/>
      <c r="Q5511" s="70"/>
      <c r="R5511" s="70"/>
      <c r="S5511" s="86"/>
      <c r="T5511" s="70"/>
      <c r="Z5511" s="68">
        <f t="shared" si="357"/>
        <v>1</v>
      </c>
      <c r="AC5511" s="1" t="str">
        <f t="shared" si="358"/>
        <v>1900</v>
      </c>
    </row>
    <row r="5512" spans="2:29" x14ac:dyDescent="0.25">
      <c r="B5512" s="1">
        <f t="shared" si="355"/>
        <v>0</v>
      </c>
      <c r="D5512" s="95" t="str">
        <f t="shared" si="356"/>
        <v/>
      </c>
      <c r="E5512" s="69"/>
      <c r="F5512" s="70"/>
      <c r="G5512" s="4"/>
      <c r="H5512" s="71"/>
      <c r="I5512" s="71"/>
      <c r="J5512" s="70"/>
      <c r="K5512" s="70"/>
      <c r="L5512" s="70"/>
      <c r="M5512" s="70"/>
      <c r="N5512" s="70"/>
      <c r="O5512" s="70"/>
      <c r="P5512" s="70"/>
      <c r="Q5512" s="70"/>
      <c r="R5512" s="70"/>
      <c r="S5512" s="86"/>
      <c r="T5512" s="70"/>
      <c r="Z5512" s="68">
        <f t="shared" si="357"/>
        <v>1</v>
      </c>
      <c r="AC5512" s="1" t="str">
        <f t="shared" si="358"/>
        <v>1900</v>
      </c>
    </row>
    <row r="5513" spans="2:29" x14ac:dyDescent="0.25">
      <c r="B5513" s="1">
        <f t="shared" si="355"/>
        <v>0</v>
      </c>
      <c r="D5513" s="95" t="str">
        <f t="shared" si="356"/>
        <v/>
      </c>
      <c r="E5513" s="69"/>
      <c r="F5513" s="70"/>
      <c r="G5513" s="4"/>
      <c r="H5513" s="71"/>
      <c r="I5513" s="71"/>
      <c r="J5513" s="70"/>
      <c r="K5513" s="70"/>
      <c r="L5513" s="70"/>
      <c r="M5513" s="70"/>
      <c r="N5513" s="70"/>
      <c r="O5513" s="70"/>
      <c r="P5513" s="70"/>
      <c r="Q5513" s="70"/>
      <c r="R5513" s="70"/>
      <c r="S5513" s="86"/>
      <c r="T5513" s="70"/>
      <c r="Z5513" s="68">
        <f t="shared" si="357"/>
        <v>1</v>
      </c>
      <c r="AC5513" s="1" t="str">
        <f t="shared" si="358"/>
        <v>1900</v>
      </c>
    </row>
    <row r="5514" spans="2:29" x14ac:dyDescent="0.25">
      <c r="B5514" s="1">
        <f t="shared" si="355"/>
        <v>0</v>
      </c>
      <c r="D5514" s="95" t="str">
        <f t="shared" si="356"/>
        <v/>
      </c>
      <c r="E5514" s="69"/>
      <c r="F5514" s="70"/>
      <c r="G5514" s="4"/>
      <c r="H5514" s="71"/>
      <c r="I5514" s="71"/>
      <c r="J5514" s="70"/>
      <c r="K5514" s="70"/>
      <c r="L5514" s="70"/>
      <c r="M5514" s="70"/>
      <c r="N5514" s="70"/>
      <c r="O5514" s="70"/>
      <c r="P5514" s="70"/>
      <c r="Q5514" s="70"/>
      <c r="R5514" s="70"/>
      <c r="S5514" s="86"/>
      <c r="T5514" s="70"/>
      <c r="Z5514" s="68">
        <f t="shared" si="357"/>
        <v>1</v>
      </c>
      <c r="AC5514" s="1" t="str">
        <f t="shared" si="358"/>
        <v>1900</v>
      </c>
    </row>
    <row r="5515" spans="2:29" x14ac:dyDescent="0.25">
      <c r="B5515" s="1">
        <f t="shared" si="355"/>
        <v>0</v>
      </c>
      <c r="D5515" s="95" t="str">
        <f t="shared" si="356"/>
        <v/>
      </c>
      <c r="E5515" s="69"/>
      <c r="F5515" s="70"/>
      <c r="G5515" s="4"/>
      <c r="H5515" s="71"/>
      <c r="I5515" s="71"/>
      <c r="J5515" s="70"/>
      <c r="K5515" s="70"/>
      <c r="L5515" s="70"/>
      <c r="M5515" s="70"/>
      <c r="N5515" s="70"/>
      <c r="O5515" s="70"/>
      <c r="P5515" s="70"/>
      <c r="Q5515" s="70"/>
      <c r="R5515" s="70"/>
      <c r="S5515" s="86"/>
      <c r="T5515" s="70"/>
      <c r="Z5515" s="68">
        <f t="shared" si="357"/>
        <v>1</v>
      </c>
      <c r="AC5515" s="1" t="str">
        <f t="shared" si="358"/>
        <v>1900</v>
      </c>
    </row>
    <row r="5516" spans="2:29" x14ac:dyDescent="0.25">
      <c r="B5516" s="1">
        <f t="shared" si="355"/>
        <v>0</v>
      </c>
      <c r="D5516" s="95" t="str">
        <f t="shared" si="356"/>
        <v/>
      </c>
      <c r="E5516" s="69"/>
      <c r="F5516" s="70"/>
      <c r="G5516" s="4"/>
      <c r="H5516" s="71"/>
      <c r="I5516" s="71"/>
      <c r="J5516" s="70"/>
      <c r="K5516" s="70"/>
      <c r="L5516" s="70"/>
      <c r="M5516" s="70"/>
      <c r="N5516" s="70"/>
      <c r="O5516" s="70"/>
      <c r="P5516" s="70"/>
      <c r="Q5516" s="70"/>
      <c r="R5516" s="70"/>
      <c r="S5516" s="86"/>
      <c r="T5516" s="70"/>
      <c r="Z5516" s="68">
        <f t="shared" si="357"/>
        <v>1</v>
      </c>
      <c r="AC5516" s="1" t="str">
        <f t="shared" si="358"/>
        <v>1900</v>
      </c>
    </row>
    <row r="5517" spans="2:29" x14ac:dyDescent="0.25">
      <c r="B5517" s="1">
        <f t="shared" si="355"/>
        <v>0</v>
      </c>
      <c r="D5517" s="95" t="str">
        <f t="shared" si="356"/>
        <v/>
      </c>
      <c r="E5517" s="69"/>
      <c r="F5517" s="70"/>
      <c r="G5517" s="4"/>
      <c r="H5517" s="71"/>
      <c r="I5517" s="71"/>
      <c r="J5517" s="70"/>
      <c r="K5517" s="70"/>
      <c r="L5517" s="70"/>
      <c r="M5517" s="70"/>
      <c r="N5517" s="70"/>
      <c r="O5517" s="70"/>
      <c r="P5517" s="70"/>
      <c r="Q5517" s="70"/>
      <c r="R5517" s="70"/>
      <c r="S5517" s="86"/>
      <c r="T5517" s="70"/>
      <c r="Z5517" s="68">
        <f t="shared" si="357"/>
        <v>1</v>
      </c>
      <c r="AC5517" s="1" t="str">
        <f t="shared" si="358"/>
        <v>1900</v>
      </c>
    </row>
    <row r="5518" spans="2:29" x14ac:dyDescent="0.25">
      <c r="B5518" s="1">
        <f t="shared" si="355"/>
        <v>0</v>
      </c>
      <c r="D5518" s="95" t="str">
        <f t="shared" si="356"/>
        <v/>
      </c>
      <c r="E5518" s="69"/>
      <c r="F5518" s="70"/>
      <c r="G5518" s="4"/>
      <c r="H5518" s="71"/>
      <c r="I5518" s="71"/>
      <c r="J5518" s="70"/>
      <c r="K5518" s="70"/>
      <c r="L5518" s="70"/>
      <c r="M5518" s="70"/>
      <c r="N5518" s="70"/>
      <c r="O5518" s="70"/>
      <c r="P5518" s="70"/>
      <c r="Q5518" s="70"/>
      <c r="R5518" s="70"/>
      <c r="S5518" s="86"/>
      <c r="T5518" s="70"/>
      <c r="Z5518" s="68">
        <f t="shared" si="357"/>
        <v>1</v>
      </c>
      <c r="AC5518" s="1" t="str">
        <f t="shared" si="358"/>
        <v>1900</v>
      </c>
    </row>
    <row r="5519" spans="2:29" x14ac:dyDescent="0.25">
      <c r="B5519" s="1">
        <f t="shared" si="355"/>
        <v>0</v>
      </c>
      <c r="D5519" s="95" t="str">
        <f t="shared" si="356"/>
        <v/>
      </c>
      <c r="E5519" s="69"/>
      <c r="F5519" s="70"/>
      <c r="G5519" s="4"/>
      <c r="H5519" s="71"/>
      <c r="I5519" s="71"/>
      <c r="J5519" s="70"/>
      <c r="K5519" s="70"/>
      <c r="L5519" s="70"/>
      <c r="M5519" s="70"/>
      <c r="N5519" s="70"/>
      <c r="O5519" s="70"/>
      <c r="P5519" s="70"/>
      <c r="Q5519" s="70"/>
      <c r="R5519" s="70"/>
      <c r="S5519" s="86"/>
      <c r="T5519" s="70"/>
      <c r="Z5519" s="68">
        <f t="shared" si="357"/>
        <v>1</v>
      </c>
      <c r="AC5519" s="1" t="str">
        <f t="shared" si="358"/>
        <v>1900</v>
      </c>
    </row>
    <row r="5520" spans="2:29" x14ac:dyDescent="0.25">
      <c r="B5520" s="1">
        <f t="shared" si="355"/>
        <v>0</v>
      </c>
      <c r="D5520" s="95" t="str">
        <f t="shared" si="356"/>
        <v/>
      </c>
      <c r="E5520" s="69"/>
      <c r="F5520" s="70"/>
      <c r="G5520" s="4"/>
      <c r="H5520" s="71"/>
      <c r="I5520" s="71"/>
      <c r="J5520" s="70"/>
      <c r="K5520" s="70"/>
      <c r="L5520" s="70"/>
      <c r="M5520" s="70"/>
      <c r="N5520" s="70"/>
      <c r="O5520" s="70"/>
      <c r="P5520" s="70"/>
      <c r="Q5520" s="70"/>
      <c r="R5520" s="70"/>
      <c r="S5520" s="86"/>
      <c r="T5520" s="70"/>
      <c r="Z5520" s="68">
        <f t="shared" si="357"/>
        <v>1</v>
      </c>
      <c r="AC5520" s="1" t="str">
        <f t="shared" si="358"/>
        <v>1900</v>
      </c>
    </row>
    <row r="5521" spans="2:29" x14ac:dyDescent="0.25">
      <c r="B5521" s="1">
        <f t="shared" si="355"/>
        <v>0</v>
      </c>
      <c r="D5521" s="95" t="str">
        <f t="shared" si="356"/>
        <v/>
      </c>
      <c r="E5521" s="69"/>
      <c r="F5521" s="70"/>
      <c r="G5521" s="4"/>
      <c r="H5521" s="71"/>
      <c r="I5521" s="71"/>
      <c r="J5521" s="70"/>
      <c r="K5521" s="70"/>
      <c r="L5521" s="70"/>
      <c r="M5521" s="70"/>
      <c r="N5521" s="70"/>
      <c r="O5521" s="70"/>
      <c r="P5521" s="70"/>
      <c r="Q5521" s="70"/>
      <c r="R5521" s="70"/>
      <c r="S5521" s="86"/>
      <c r="T5521" s="70"/>
      <c r="Z5521" s="68">
        <f t="shared" si="357"/>
        <v>1</v>
      </c>
      <c r="AC5521" s="1" t="str">
        <f t="shared" si="358"/>
        <v>1900</v>
      </c>
    </row>
    <row r="5522" spans="2:29" x14ac:dyDescent="0.25">
      <c r="B5522" s="1">
        <f t="shared" si="355"/>
        <v>0</v>
      </c>
      <c r="D5522" s="95" t="str">
        <f t="shared" si="356"/>
        <v/>
      </c>
      <c r="E5522" s="69"/>
      <c r="F5522" s="70"/>
      <c r="G5522" s="4"/>
      <c r="H5522" s="71"/>
      <c r="I5522" s="71"/>
      <c r="J5522" s="70"/>
      <c r="K5522" s="70"/>
      <c r="L5522" s="70"/>
      <c r="M5522" s="70"/>
      <c r="N5522" s="70"/>
      <c r="O5522" s="70"/>
      <c r="P5522" s="70"/>
      <c r="Q5522" s="70"/>
      <c r="R5522" s="70"/>
      <c r="S5522" s="86"/>
      <c r="T5522" s="70"/>
      <c r="Z5522" s="68">
        <f t="shared" si="357"/>
        <v>1</v>
      </c>
      <c r="AC5522" s="1" t="str">
        <f t="shared" si="358"/>
        <v>1900</v>
      </c>
    </row>
    <row r="5523" spans="2:29" x14ac:dyDescent="0.25">
      <c r="B5523" s="1">
        <f t="shared" si="355"/>
        <v>0</v>
      </c>
      <c r="D5523" s="95" t="str">
        <f t="shared" si="356"/>
        <v/>
      </c>
      <c r="E5523" s="69"/>
      <c r="F5523" s="70"/>
      <c r="G5523" s="4"/>
      <c r="H5523" s="71"/>
      <c r="I5523" s="71"/>
      <c r="J5523" s="70"/>
      <c r="K5523" s="70"/>
      <c r="L5523" s="70"/>
      <c r="M5523" s="70"/>
      <c r="N5523" s="70"/>
      <c r="O5523" s="70"/>
      <c r="P5523" s="70"/>
      <c r="Q5523" s="70"/>
      <c r="R5523" s="70"/>
      <c r="S5523" s="86"/>
      <c r="T5523" s="70"/>
      <c r="Z5523" s="68">
        <f t="shared" si="357"/>
        <v>1</v>
      </c>
      <c r="AC5523" s="1" t="str">
        <f t="shared" si="358"/>
        <v>1900</v>
      </c>
    </row>
    <row r="5524" spans="2:29" x14ac:dyDescent="0.25">
      <c r="B5524" s="1">
        <f t="shared" si="355"/>
        <v>0</v>
      </c>
      <c r="D5524" s="95" t="str">
        <f t="shared" si="356"/>
        <v/>
      </c>
      <c r="E5524" s="69"/>
      <c r="F5524" s="70"/>
      <c r="G5524" s="4"/>
      <c r="H5524" s="71"/>
      <c r="I5524" s="71"/>
      <c r="J5524" s="70"/>
      <c r="K5524" s="70"/>
      <c r="L5524" s="70"/>
      <c r="M5524" s="70"/>
      <c r="N5524" s="70"/>
      <c r="O5524" s="70"/>
      <c r="P5524" s="70"/>
      <c r="Q5524" s="70"/>
      <c r="R5524" s="70"/>
      <c r="S5524" s="86"/>
      <c r="T5524" s="70"/>
      <c r="Z5524" s="68">
        <f t="shared" si="357"/>
        <v>1</v>
      </c>
      <c r="AC5524" s="1" t="str">
        <f t="shared" si="358"/>
        <v>1900</v>
      </c>
    </row>
    <row r="5525" spans="2:29" x14ac:dyDescent="0.25">
      <c r="B5525" s="1">
        <f t="shared" si="355"/>
        <v>0</v>
      </c>
      <c r="D5525" s="95" t="str">
        <f t="shared" si="356"/>
        <v/>
      </c>
      <c r="E5525" s="69"/>
      <c r="F5525" s="70"/>
      <c r="G5525" s="4"/>
      <c r="H5525" s="71"/>
      <c r="I5525" s="71"/>
      <c r="J5525" s="70"/>
      <c r="K5525" s="70"/>
      <c r="L5525" s="70"/>
      <c r="M5525" s="70"/>
      <c r="N5525" s="70"/>
      <c r="O5525" s="70"/>
      <c r="P5525" s="70"/>
      <c r="Q5525" s="70"/>
      <c r="R5525" s="70"/>
      <c r="S5525" s="86"/>
      <c r="T5525" s="70"/>
      <c r="Z5525" s="68">
        <f t="shared" si="357"/>
        <v>1</v>
      </c>
      <c r="AC5525" s="1" t="str">
        <f t="shared" si="358"/>
        <v>1900</v>
      </c>
    </row>
    <row r="5526" spans="2:29" x14ac:dyDescent="0.25">
      <c r="B5526" s="1">
        <f t="shared" si="355"/>
        <v>0</v>
      </c>
      <c r="D5526" s="95" t="str">
        <f t="shared" si="356"/>
        <v/>
      </c>
      <c r="E5526" s="69"/>
      <c r="F5526" s="70"/>
      <c r="G5526" s="4"/>
      <c r="H5526" s="71"/>
      <c r="I5526" s="71"/>
      <c r="J5526" s="70"/>
      <c r="K5526" s="70"/>
      <c r="L5526" s="70"/>
      <c r="M5526" s="70"/>
      <c r="N5526" s="70"/>
      <c r="O5526" s="70"/>
      <c r="P5526" s="70"/>
      <c r="Q5526" s="70"/>
      <c r="R5526" s="70"/>
      <c r="S5526" s="86"/>
      <c r="T5526" s="70"/>
      <c r="Z5526" s="68">
        <f t="shared" si="357"/>
        <v>1</v>
      </c>
      <c r="AC5526" s="1" t="str">
        <f t="shared" si="358"/>
        <v>1900</v>
      </c>
    </row>
    <row r="5527" spans="2:29" x14ac:dyDescent="0.25">
      <c r="B5527" s="1">
        <f t="shared" si="355"/>
        <v>0</v>
      </c>
      <c r="D5527" s="95" t="str">
        <f t="shared" si="356"/>
        <v/>
      </c>
      <c r="E5527" s="69"/>
      <c r="F5527" s="70"/>
      <c r="G5527" s="4"/>
      <c r="H5527" s="71"/>
      <c r="I5527" s="71"/>
      <c r="J5527" s="70"/>
      <c r="K5527" s="70"/>
      <c r="L5527" s="70"/>
      <c r="M5527" s="70"/>
      <c r="N5527" s="70"/>
      <c r="O5527" s="70"/>
      <c r="P5527" s="70"/>
      <c r="Q5527" s="70"/>
      <c r="R5527" s="70"/>
      <c r="S5527" s="86"/>
      <c r="T5527" s="70"/>
      <c r="Z5527" s="68">
        <f t="shared" si="357"/>
        <v>1</v>
      </c>
      <c r="AC5527" s="1" t="str">
        <f t="shared" si="358"/>
        <v>1900</v>
      </c>
    </row>
    <row r="5528" spans="2:29" x14ac:dyDescent="0.25">
      <c r="B5528" s="1">
        <f t="shared" si="355"/>
        <v>0</v>
      </c>
      <c r="D5528" s="95" t="str">
        <f t="shared" si="356"/>
        <v/>
      </c>
      <c r="E5528" s="69"/>
      <c r="F5528" s="70"/>
      <c r="G5528" s="4"/>
      <c r="H5528" s="71"/>
      <c r="I5528" s="71"/>
      <c r="J5528" s="70"/>
      <c r="K5528" s="70"/>
      <c r="L5528" s="70"/>
      <c r="M5528" s="70"/>
      <c r="N5528" s="70"/>
      <c r="O5528" s="70"/>
      <c r="P5528" s="70"/>
      <c r="Q5528" s="70"/>
      <c r="R5528" s="70"/>
      <c r="S5528" s="86"/>
      <c r="T5528" s="70"/>
      <c r="Z5528" s="68">
        <f t="shared" si="357"/>
        <v>1</v>
      </c>
      <c r="AC5528" s="1" t="str">
        <f t="shared" si="358"/>
        <v>1900</v>
      </c>
    </row>
    <row r="5529" spans="2:29" x14ac:dyDescent="0.25">
      <c r="B5529" s="1">
        <f t="shared" si="355"/>
        <v>0</v>
      </c>
      <c r="D5529" s="95" t="str">
        <f t="shared" si="356"/>
        <v/>
      </c>
      <c r="E5529" s="69"/>
      <c r="F5529" s="70"/>
      <c r="G5529" s="4"/>
      <c r="H5529" s="71"/>
      <c r="I5529" s="71"/>
      <c r="J5529" s="70"/>
      <c r="K5529" s="70"/>
      <c r="L5529" s="70"/>
      <c r="M5529" s="70"/>
      <c r="N5529" s="70"/>
      <c r="O5529" s="70"/>
      <c r="P5529" s="70"/>
      <c r="Q5529" s="70"/>
      <c r="R5529" s="70"/>
      <c r="S5529" s="86"/>
      <c r="T5529" s="70"/>
      <c r="Z5529" s="68">
        <f t="shared" si="357"/>
        <v>1</v>
      </c>
      <c r="AC5529" s="1" t="str">
        <f t="shared" si="358"/>
        <v>1900</v>
      </c>
    </row>
    <row r="5530" spans="2:29" x14ac:dyDescent="0.25">
      <c r="B5530" s="1">
        <f t="shared" si="355"/>
        <v>0</v>
      </c>
      <c r="D5530" s="95" t="str">
        <f t="shared" si="356"/>
        <v/>
      </c>
      <c r="E5530" s="69"/>
      <c r="F5530" s="70"/>
      <c r="G5530" s="4"/>
      <c r="H5530" s="71"/>
      <c r="I5530" s="71"/>
      <c r="J5530" s="70"/>
      <c r="K5530" s="70"/>
      <c r="L5530" s="70"/>
      <c r="M5530" s="70"/>
      <c r="N5530" s="70"/>
      <c r="O5530" s="70"/>
      <c r="P5530" s="70"/>
      <c r="Q5530" s="70"/>
      <c r="R5530" s="70"/>
      <c r="S5530" s="86"/>
      <c r="T5530" s="70"/>
      <c r="Z5530" s="68">
        <f t="shared" si="357"/>
        <v>1</v>
      </c>
      <c r="AC5530" s="1" t="str">
        <f t="shared" si="358"/>
        <v>1900</v>
      </c>
    </row>
    <row r="5531" spans="2:29" x14ac:dyDescent="0.25">
      <c r="B5531" s="1">
        <f t="shared" si="355"/>
        <v>0</v>
      </c>
      <c r="D5531" s="95" t="str">
        <f t="shared" si="356"/>
        <v/>
      </c>
      <c r="E5531" s="69"/>
      <c r="F5531" s="70"/>
      <c r="G5531" s="4"/>
      <c r="H5531" s="71"/>
      <c r="I5531" s="71"/>
      <c r="J5531" s="70"/>
      <c r="K5531" s="70"/>
      <c r="L5531" s="70"/>
      <c r="M5531" s="70"/>
      <c r="N5531" s="70"/>
      <c r="O5531" s="70"/>
      <c r="P5531" s="70"/>
      <c r="Q5531" s="70"/>
      <c r="R5531" s="70"/>
      <c r="S5531" s="86"/>
      <c r="T5531" s="70"/>
      <c r="Z5531" s="68">
        <f t="shared" si="357"/>
        <v>1</v>
      </c>
      <c r="AC5531" s="1" t="str">
        <f t="shared" si="358"/>
        <v>1900</v>
      </c>
    </row>
    <row r="5532" spans="2:29" x14ac:dyDescent="0.25">
      <c r="B5532" s="1">
        <f t="shared" si="355"/>
        <v>0</v>
      </c>
      <c r="D5532" s="95" t="str">
        <f t="shared" si="356"/>
        <v/>
      </c>
      <c r="E5532" s="69"/>
      <c r="F5532" s="70"/>
      <c r="G5532" s="4"/>
      <c r="H5532" s="71"/>
      <c r="I5532" s="71"/>
      <c r="J5532" s="70"/>
      <c r="K5532" s="70"/>
      <c r="L5532" s="70"/>
      <c r="M5532" s="70"/>
      <c r="N5532" s="70"/>
      <c r="O5532" s="70"/>
      <c r="P5532" s="70"/>
      <c r="Q5532" s="70"/>
      <c r="R5532" s="70"/>
      <c r="S5532" s="86"/>
      <c r="T5532" s="70"/>
      <c r="Z5532" s="68">
        <f t="shared" si="357"/>
        <v>1</v>
      </c>
      <c r="AC5532" s="1" t="str">
        <f t="shared" si="358"/>
        <v>1900</v>
      </c>
    </row>
    <row r="5533" spans="2:29" x14ac:dyDescent="0.25">
      <c r="B5533" s="1">
        <f t="shared" si="355"/>
        <v>0</v>
      </c>
      <c r="D5533" s="95" t="str">
        <f t="shared" si="356"/>
        <v/>
      </c>
      <c r="E5533" s="69"/>
      <c r="F5533" s="70"/>
      <c r="G5533" s="4"/>
      <c r="H5533" s="71"/>
      <c r="I5533" s="71"/>
      <c r="J5533" s="70"/>
      <c r="K5533" s="70"/>
      <c r="L5533" s="70"/>
      <c r="M5533" s="70"/>
      <c r="N5533" s="70"/>
      <c r="O5533" s="70"/>
      <c r="P5533" s="70"/>
      <c r="Q5533" s="70"/>
      <c r="R5533" s="70"/>
      <c r="S5533" s="86"/>
      <c r="T5533" s="70"/>
      <c r="Z5533" s="68">
        <f t="shared" si="357"/>
        <v>1</v>
      </c>
      <c r="AC5533" s="1" t="str">
        <f t="shared" si="358"/>
        <v>1900</v>
      </c>
    </row>
    <row r="5534" spans="2:29" x14ac:dyDescent="0.25">
      <c r="B5534" s="1">
        <f t="shared" si="355"/>
        <v>0</v>
      </c>
      <c r="D5534" s="95" t="str">
        <f t="shared" si="356"/>
        <v/>
      </c>
      <c r="E5534" s="69"/>
      <c r="F5534" s="70"/>
      <c r="G5534" s="4"/>
      <c r="H5534" s="71"/>
      <c r="I5534" s="71"/>
      <c r="J5534" s="70"/>
      <c r="K5534" s="70"/>
      <c r="L5534" s="70"/>
      <c r="M5534" s="70"/>
      <c r="N5534" s="70"/>
      <c r="O5534" s="70"/>
      <c r="P5534" s="70"/>
      <c r="Q5534" s="70"/>
      <c r="R5534" s="70"/>
      <c r="S5534" s="86"/>
      <c r="T5534" s="70"/>
      <c r="Z5534" s="68">
        <f t="shared" si="357"/>
        <v>1</v>
      </c>
      <c r="AC5534" s="1" t="str">
        <f t="shared" si="358"/>
        <v>1900</v>
      </c>
    </row>
    <row r="5535" spans="2:29" x14ac:dyDescent="0.25">
      <c r="B5535" s="1">
        <f t="shared" si="355"/>
        <v>0</v>
      </c>
      <c r="D5535" s="95" t="str">
        <f t="shared" si="356"/>
        <v/>
      </c>
      <c r="E5535" s="69"/>
      <c r="F5535" s="70"/>
      <c r="G5535" s="4"/>
      <c r="H5535" s="71"/>
      <c r="I5535" s="71"/>
      <c r="J5535" s="70"/>
      <c r="K5535" s="70"/>
      <c r="L5535" s="70"/>
      <c r="M5535" s="70"/>
      <c r="N5535" s="70"/>
      <c r="O5535" s="70"/>
      <c r="P5535" s="70"/>
      <c r="Q5535" s="70"/>
      <c r="R5535" s="70"/>
      <c r="S5535" s="86"/>
      <c r="T5535" s="70"/>
      <c r="Z5535" s="68">
        <f t="shared" si="357"/>
        <v>1</v>
      </c>
      <c r="AC5535" s="1" t="str">
        <f t="shared" si="358"/>
        <v>1900</v>
      </c>
    </row>
    <row r="5536" spans="2:29" x14ac:dyDescent="0.25">
      <c r="B5536" s="1">
        <f t="shared" si="355"/>
        <v>0</v>
      </c>
      <c r="D5536" s="95" t="str">
        <f t="shared" si="356"/>
        <v/>
      </c>
      <c r="E5536" s="69"/>
      <c r="F5536" s="70"/>
      <c r="G5536" s="4"/>
      <c r="H5536" s="71"/>
      <c r="I5536" s="71"/>
      <c r="J5536" s="70"/>
      <c r="K5536" s="70"/>
      <c r="L5536" s="70"/>
      <c r="M5536" s="70"/>
      <c r="N5536" s="70"/>
      <c r="O5536" s="70"/>
      <c r="P5536" s="70"/>
      <c r="Q5536" s="70"/>
      <c r="R5536" s="70"/>
      <c r="S5536" s="86"/>
      <c r="T5536" s="70"/>
      <c r="Z5536" s="68">
        <f t="shared" si="357"/>
        <v>1</v>
      </c>
      <c r="AC5536" s="1" t="str">
        <f t="shared" si="358"/>
        <v>1900</v>
      </c>
    </row>
    <row r="5537" spans="2:29" x14ac:dyDescent="0.25">
      <c r="B5537" s="1">
        <f t="shared" si="355"/>
        <v>0</v>
      </c>
      <c r="D5537" s="95" t="str">
        <f t="shared" si="356"/>
        <v/>
      </c>
      <c r="E5537" s="69"/>
      <c r="F5537" s="70"/>
      <c r="G5537" s="4"/>
      <c r="H5537" s="71"/>
      <c r="I5537" s="71"/>
      <c r="J5537" s="70"/>
      <c r="K5537" s="70"/>
      <c r="L5537" s="70"/>
      <c r="M5537" s="70"/>
      <c r="N5537" s="70"/>
      <c r="O5537" s="70"/>
      <c r="P5537" s="70"/>
      <c r="Q5537" s="70"/>
      <c r="R5537" s="70"/>
      <c r="S5537" s="86"/>
      <c r="T5537" s="70"/>
      <c r="Z5537" s="68">
        <f t="shared" si="357"/>
        <v>1</v>
      </c>
      <c r="AC5537" s="1" t="str">
        <f t="shared" si="358"/>
        <v>1900</v>
      </c>
    </row>
    <row r="5538" spans="2:29" x14ac:dyDescent="0.25">
      <c r="B5538" s="1">
        <f t="shared" si="355"/>
        <v>0</v>
      </c>
      <c r="D5538" s="95" t="str">
        <f t="shared" si="356"/>
        <v/>
      </c>
      <c r="E5538" s="69"/>
      <c r="F5538" s="70"/>
      <c r="G5538" s="4"/>
      <c r="H5538" s="71"/>
      <c r="I5538" s="71"/>
      <c r="J5538" s="70"/>
      <c r="K5538" s="70"/>
      <c r="L5538" s="70"/>
      <c r="M5538" s="70"/>
      <c r="N5538" s="70"/>
      <c r="O5538" s="70"/>
      <c r="P5538" s="70"/>
      <c r="Q5538" s="70"/>
      <c r="R5538" s="70"/>
      <c r="S5538" s="86"/>
      <c r="T5538" s="70"/>
      <c r="Z5538" s="68">
        <f t="shared" si="357"/>
        <v>1</v>
      </c>
      <c r="AC5538" s="1" t="str">
        <f t="shared" si="358"/>
        <v>1900</v>
      </c>
    </row>
    <row r="5539" spans="2:29" x14ac:dyDescent="0.25">
      <c r="B5539" s="1">
        <f t="shared" si="355"/>
        <v>0</v>
      </c>
      <c r="D5539" s="95" t="str">
        <f t="shared" si="356"/>
        <v/>
      </c>
      <c r="E5539" s="69"/>
      <c r="F5539" s="70"/>
      <c r="G5539" s="4"/>
      <c r="H5539" s="71"/>
      <c r="I5539" s="71"/>
      <c r="J5539" s="70"/>
      <c r="K5539" s="70"/>
      <c r="L5539" s="70"/>
      <c r="M5539" s="70"/>
      <c r="N5539" s="70"/>
      <c r="O5539" s="70"/>
      <c r="P5539" s="70"/>
      <c r="Q5539" s="70"/>
      <c r="R5539" s="70"/>
      <c r="S5539" s="86"/>
      <c r="T5539" s="70"/>
      <c r="Z5539" s="68">
        <f t="shared" si="357"/>
        <v>1</v>
      </c>
      <c r="AC5539" s="1" t="str">
        <f t="shared" si="358"/>
        <v>1900</v>
      </c>
    </row>
    <row r="5540" spans="2:29" x14ac:dyDescent="0.25">
      <c r="B5540" s="1">
        <f t="shared" si="355"/>
        <v>0</v>
      </c>
      <c r="D5540" s="95" t="str">
        <f t="shared" si="356"/>
        <v/>
      </c>
      <c r="E5540" s="69"/>
      <c r="F5540" s="70"/>
      <c r="G5540" s="4"/>
      <c r="H5540" s="71"/>
      <c r="I5540" s="71"/>
      <c r="J5540" s="70"/>
      <c r="K5540" s="70"/>
      <c r="L5540" s="70"/>
      <c r="M5540" s="70"/>
      <c r="N5540" s="70"/>
      <c r="O5540" s="70"/>
      <c r="P5540" s="70"/>
      <c r="Q5540" s="70"/>
      <c r="R5540" s="70"/>
      <c r="S5540" s="86"/>
      <c r="T5540" s="70"/>
      <c r="Z5540" s="68">
        <f t="shared" si="357"/>
        <v>1</v>
      </c>
      <c r="AC5540" s="1" t="str">
        <f t="shared" si="358"/>
        <v>1900</v>
      </c>
    </row>
    <row r="5541" spans="2:29" x14ac:dyDescent="0.25">
      <c r="B5541" s="1">
        <f t="shared" si="355"/>
        <v>0</v>
      </c>
      <c r="D5541" s="95" t="str">
        <f t="shared" si="356"/>
        <v/>
      </c>
      <c r="E5541" s="69"/>
      <c r="F5541" s="70"/>
      <c r="G5541" s="4"/>
      <c r="H5541" s="71"/>
      <c r="I5541" s="71"/>
      <c r="J5541" s="70"/>
      <c r="K5541" s="70"/>
      <c r="L5541" s="70"/>
      <c r="M5541" s="70"/>
      <c r="N5541" s="70"/>
      <c r="O5541" s="70"/>
      <c r="P5541" s="70"/>
      <c r="Q5541" s="70"/>
      <c r="R5541" s="70"/>
      <c r="S5541" s="86"/>
      <c r="T5541" s="70"/>
      <c r="Z5541" s="68">
        <f t="shared" si="357"/>
        <v>1</v>
      </c>
      <c r="AC5541" s="1" t="str">
        <f t="shared" si="358"/>
        <v>1900</v>
      </c>
    </row>
    <row r="5542" spans="2:29" x14ac:dyDescent="0.25">
      <c r="B5542" s="1">
        <f t="shared" si="355"/>
        <v>0</v>
      </c>
      <c r="D5542" s="95" t="str">
        <f t="shared" si="356"/>
        <v/>
      </c>
      <c r="E5542" s="69"/>
      <c r="F5542" s="70"/>
      <c r="G5542" s="4"/>
      <c r="H5542" s="71"/>
      <c r="I5542" s="71"/>
      <c r="J5542" s="70"/>
      <c r="K5542" s="70"/>
      <c r="L5542" s="70"/>
      <c r="M5542" s="70"/>
      <c r="N5542" s="70"/>
      <c r="O5542" s="70"/>
      <c r="P5542" s="70"/>
      <c r="Q5542" s="70"/>
      <c r="R5542" s="70"/>
      <c r="S5542" s="86"/>
      <c r="T5542" s="70"/>
      <c r="Z5542" s="68">
        <f t="shared" si="357"/>
        <v>1</v>
      </c>
      <c r="AC5542" s="1" t="str">
        <f t="shared" si="358"/>
        <v>1900</v>
      </c>
    </row>
    <row r="5543" spans="2:29" x14ac:dyDescent="0.25">
      <c r="B5543" s="1">
        <f t="shared" si="355"/>
        <v>0</v>
      </c>
      <c r="D5543" s="95" t="str">
        <f t="shared" si="356"/>
        <v/>
      </c>
      <c r="E5543" s="69"/>
      <c r="F5543" s="70"/>
      <c r="G5543" s="4"/>
      <c r="H5543" s="71"/>
      <c r="I5543" s="71"/>
      <c r="J5543" s="70"/>
      <c r="K5543" s="70"/>
      <c r="L5543" s="70"/>
      <c r="M5543" s="70"/>
      <c r="N5543" s="70"/>
      <c r="O5543" s="70"/>
      <c r="P5543" s="70"/>
      <c r="Q5543" s="70"/>
      <c r="R5543" s="70"/>
      <c r="S5543" s="86"/>
      <c r="T5543" s="70"/>
      <c r="Z5543" s="68">
        <f t="shared" si="357"/>
        <v>1</v>
      </c>
      <c r="AC5543" s="1" t="str">
        <f t="shared" si="358"/>
        <v>1900</v>
      </c>
    </row>
    <row r="5544" spans="2:29" x14ac:dyDescent="0.25">
      <c r="B5544" s="1">
        <f t="shared" si="355"/>
        <v>0</v>
      </c>
      <c r="D5544" s="95" t="str">
        <f t="shared" si="356"/>
        <v/>
      </c>
      <c r="E5544" s="69"/>
      <c r="F5544" s="70"/>
      <c r="G5544" s="4"/>
      <c r="H5544" s="71"/>
      <c r="I5544" s="71"/>
      <c r="J5544" s="70"/>
      <c r="K5544" s="70"/>
      <c r="L5544" s="70"/>
      <c r="M5544" s="70"/>
      <c r="N5544" s="70"/>
      <c r="O5544" s="70"/>
      <c r="P5544" s="70"/>
      <c r="Q5544" s="70"/>
      <c r="R5544" s="70"/>
      <c r="S5544" s="86"/>
      <c r="T5544" s="70"/>
      <c r="Z5544" s="68">
        <f t="shared" si="357"/>
        <v>1</v>
      </c>
      <c r="AC5544" s="1" t="str">
        <f t="shared" si="358"/>
        <v>1900</v>
      </c>
    </row>
    <row r="5545" spans="2:29" x14ac:dyDescent="0.25">
      <c r="B5545" s="1">
        <f t="shared" si="355"/>
        <v>0</v>
      </c>
      <c r="D5545" s="95" t="str">
        <f t="shared" si="356"/>
        <v/>
      </c>
      <c r="E5545" s="69"/>
      <c r="F5545" s="70"/>
      <c r="G5545" s="4"/>
      <c r="H5545" s="71"/>
      <c r="I5545" s="71"/>
      <c r="J5545" s="70"/>
      <c r="K5545" s="70"/>
      <c r="L5545" s="70"/>
      <c r="M5545" s="70"/>
      <c r="N5545" s="70"/>
      <c r="O5545" s="70"/>
      <c r="P5545" s="70"/>
      <c r="Q5545" s="70"/>
      <c r="R5545" s="70"/>
      <c r="S5545" s="86"/>
      <c r="T5545" s="70"/>
      <c r="Z5545" s="68">
        <f t="shared" si="357"/>
        <v>1</v>
      </c>
      <c r="AC5545" s="1" t="str">
        <f t="shared" si="358"/>
        <v>1900</v>
      </c>
    </row>
    <row r="5546" spans="2:29" x14ac:dyDescent="0.25">
      <c r="B5546" s="1">
        <f t="shared" si="355"/>
        <v>0</v>
      </c>
      <c r="D5546" s="95" t="str">
        <f t="shared" si="356"/>
        <v/>
      </c>
      <c r="E5546" s="69"/>
      <c r="F5546" s="70"/>
      <c r="G5546" s="4"/>
      <c r="H5546" s="71"/>
      <c r="I5546" s="71"/>
      <c r="J5546" s="70"/>
      <c r="K5546" s="70"/>
      <c r="L5546" s="70"/>
      <c r="M5546" s="70"/>
      <c r="N5546" s="70"/>
      <c r="O5546" s="70"/>
      <c r="P5546" s="70"/>
      <c r="Q5546" s="70"/>
      <c r="R5546" s="70"/>
      <c r="S5546" s="86"/>
      <c r="T5546" s="70"/>
      <c r="Z5546" s="68">
        <f t="shared" si="357"/>
        <v>1</v>
      </c>
      <c r="AC5546" s="1" t="str">
        <f t="shared" si="358"/>
        <v>1900</v>
      </c>
    </row>
    <row r="5547" spans="2:29" x14ac:dyDescent="0.25">
      <c r="B5547" s="1">
        <f t="shared" si="355"/>
        <v>0</v>
      </c>
      <c r="D5547" s="95" t="str">
        <f t="shared" si="356"/>
        <v/>
      </c>
      <c r="E5547" s="69"/>
      <c r="F5547" s="70"/>
      <c r="G5547" s="4"/>
      <c r="H5547" s="71"/>
      <c r="I5547" s="71"/>
      <c r="J5547" s="70"/>
      <c r="K5547" s="70"/>
      <c r="L5547" s="70"/>
      <c r="M5547" s="70"/>
      <c r="N5547" s="70"/>
      <c r="O5547" s="70"/>
      <c r="P5547" s="70"/>
      <c r="Q5547" s="70"/>
      <c r="R5547" s="70"/>
      <c r="S5547" s="86"/>
      <c r="T5547" s="70"/>
      <c r="Z5547" s="68">
        <f t="shared" si="357"/>
        <v>1</v>
      </c>
      <c r="AC5547" s="1" t="str">
        <f t="shared" si="358"/>
        <v>1900</v>
      </c>
    </row>
    <row r="5548" spans="2:29" x14ac:dyDescent="0.25">
      <c r="B5548" s="1">
        <f t="shared" si="355"/>
        <v>0</v>
      </c>
      <c r="D5548" s="95" t="str">
        <f t="shared" si="356"/>
        <v/>
      </c>
      <c r="E5548" s="69"/>
      <c r="F5548" s="70"/>
      <c r="G5548" s="4"/>
      <c r="H5548" s="71"/>
      <c r="I5548" s="71"/>
      <c r="J5548" s="70"/>
      <c r="K5548" s="70"/>
      <c r="L5548" s="70"/>
      <c r="M5548" s="70"/>
      <c r="N5548" s="70"/>
      <c r="O5548" s="70"/>
      <c r="P5548" s="70"/>
      <c r="Q5548" s="70"/>
      <c r="R5548" s="70"/>
      <c r="S5548" s="86"/>
      <c r="T5548" s="70"/>
      <c r="Z5548" s="68">
        <f t="shared" si="357"/>
        <v>1</v>
      </c>
      <c r="AC5548" s="1" t="str">
        <f t="shared" si="358"/>
        <v>1900</v>
      </c>
    </row>
    <row r="5549" spans="2:29" x14ac:dyDescent="0.25">
      <c r="B5549" s="1">
        <f t="shared" si="355"/>
        <v>0</v>
      </c>
      <c r="D5549" s="95" t="str">
        <f t="shared" si="356"/>
        <v/>
      </c>
      <c r="E5549" s="69"/>
      <c r="F5549" s="70"/>
      <c r="G5549" s="4"/>
      <c r="H5549" s="71"/>
      <c r="I5549" s="71"/>
      <c r="J5549" s="70"/>
      <c r="K5549" s="70"/>
      <c r="L5549" s="70"/>
      <c r="M5549" s="70"/>
      <c r="N5549" s="70"/>
      <c r="O5549" s="70"/>
      <c r="P5549" s="70"/>
      <c r="Q5549" s="70"/>
      <c r="R5549" s="70"/>
      <c r="S5549" s="86"/>
      <c r="T5549" s="70"/>
      <c r="Z5549" s="68">
        <f t="shared" si="357"/>
        <v>1</v>
      </c>
      <c r="AC5549" s="1" t="str">
        <f t="shared" si="358"/>
        <v>1900</v>
      </c>
    </row>
    <row r="5550" spans="2:29" x14ac:dyDescent="0.25">
      <c r="B5550" s="1">
        <f t="shared" si="355"/>
        <v>0</v>
      </c>
      <c r="D5550" s="95" t="str">
        <f t="shared" si="356"/>
        <v/>
      </c>
      <c r="E5550" s="69"/>
      <c r="F5550" s="70"/>
      <c r="G5550" s="4"/>
      <c r="H5550" s="71"/>
      <c r="I5550" s="71"/>
      <c r="J5550" s="70"/>
      <c r="K5550" s="70"/>
      <c r="L5550" s="70"/>
      <c r="M5550" s="70"/>
      <c r="N5550" s="70"/>
      <c r="O5550" s="70"/>
      <c r="P5550" s="70"/>
      <c r="Q5550" s="70"/>
      <c r="R5550" s="70"/>
      <c r="S5550" s="86"/>
      <c r="T5550" s="70"/>
      <c r="Z5550" s="68">
        <f t="shared" si="357"/>
        <v>1</v>
      </c>
      <c r="AC5550" s="1" t="str">
        <f t="shared" si="358"/>
        <v>1900</v>
      </c>
    </row>
    <row r="5551" spans="2:29" x14ac:dyDescent="0.25">
      <c r="B5551" s="1">
        <f t="shared" si="355"/>
        <v>0</v>
      </c>
      <c r="D5551" s="95" t="str">
        <f t="shared" si="356"/>
        <v/>
      </c>
      <c r="E5551" s="69"/>
      <c r="F5551" s="70"/>
      <c r="G5551" s="4"/>
      <c r="H5551" s="71"/>
      <c r="I5551" s="71"/>
      <c r="J5551" s="70"/>
      <c r="K5551" s="70"/>
      <c r="L5551" s="70"/>
      <c r="M5551" s="70"/>
      <c r="N5551" s="70"/>
      <c r="O5551" s="70"/>
      <c r="P5551" s="70"/>
      <c r="Q5551" s="70"/>
      <c r="R5551" s="70"/>
      <c r="S5551" s="86"/>
      <c r="T5551" s="70"/>
      <c r="Z5551" s="68">
        <f t="shared" si="357"/>
        <v>1</v>
      </c>
      <c r="AC5551" s="1" t="str">
        <f t="shared" si="358"/>
        <v>1900</v>
      </c>
    </row>
    <row r="5552" spans="2:29" x14ac:dyDescent="0.25">
      <c r="B5552" s="1">
        <f t="shared" si="355"/>
        <v>0</v>
      </c>
      <c r="D5552" s="95" t="str">
        <f t="shared" si="356"/>
        <v/>
      </c>
      <c r="E5552" s="69"/>
      <c r="F5552" s="70"/>
      <c r="G5552" s="4"/>
      <c r="H5552" s="71"/>
      <c r="I5552" s="71"/>
      <c r="J5552" s="70"/>
      <c r="K5552" s="70"/>
      <c r="L5552" s="70"/>
      <c r="M5552" s="70"/>
      <c r="N5552" s="70"/>
      <c r="O5552" s="70"/>
      <c r="P5552" s="70"/>
      <c r="Q5552" s="70"/>
      <c r="R5552" s="70"/>
      <c r="S5552" s="86"/>
      <c r="T5552" s="70"/>
      <c r="Z5552" s="68">
        <f t="shared" si="357"/>
        <v>1</v>
      </c>
      <c r="AC5552" s="1" t="str">
        <f t="shared" si="358"/>
        <v>1900</v>
      </c>
    </row>
    <row r="5553" spans="2:29" x14ac:dyDescent="0.25">
      <c r="B5553" s="1">
        <f t="shared" si="355"/>
        <v>0</v>
      </c>
      <c r="D5553" s="95" t="str">
        <f t="shared" si="356"/>
        <v/>
      </c>
      <c r="E5553" s="69"/>
      <c r="F5553" s="70"/>
      <c r="G5553" s="4"/>
      <c r="H5553" s="71"/>
      <c r="I5553" s="71"/>
      <c r="J5553" s="70"/>
      <c r="K5553" s="70"/>
      <c r="L5553" s="70"/>
      <c r="M5553" s="70"/>
      <c r="N5553" s="70"/>
      <c r="O5553" s="70"/>
      <c r="P5553" s="70"/>
      <c r="Q5553" s="70"/>
      <c r="R5553" s="70"/>
      <c r="S5553" s="86"/>
      <c r="T5553" s="70"/>
      <c r="Z5553" s="68">
        <f t="shared" si="357"/>
        <v>1</v>
      </c>
      <c r="AC5553" s="1" t="str">
        <f t="shared" si="358"/>
        <v>1900</v>
      </c>
    </row>
    <row r="5554" spans="2:29" x14ac:dyDescent="0.25">
      <c r="B5554" s="1">
        <f t="shared" si="355"/>
        <v>0</v>
      </c>
      <c r="D5554" s="95" t="str">
        <f t="shared" si="356"/>
        <v/>
      </c>
      <c r="E5554" s="69"/>
      <c r="F5554" s="70"/>
      <c r="G5554" s="4"/>
      <c r="H5554" s="71"/>
      <c r="I5554" s="71"/>
      <c r="J5554" s="70"/>
      <c r="K5554" s="70"/>
      <c r="L5554" s="70"/>
      <c r="M5554" s="70"/>
      <c r="N5554" s="70"/>
      <c r="O5554" s="70"/>
      <c r="P5554" s="70"/>
      <c r="Q5554" s="70"/>
      <c r="R5554" s="70"/>
      <c r="S5554" s="86"/>
      <c r="T5554" s="70"/>
      <c r="Z5554" s="68">
        <f t="shared" si="357"/>
        <v>1</v>
      </c>
      <c r="AC5554" s="1" t="str">
        <f t="shared" si="358"/>
        <v>1900</v>
      </c>
    </row>
    <row r="5555" spans="2:29" x14ac:dyDescent="0.25">
      <c r="B5555" s="1">
        <f t="shared" si="355"/>
        <v>0</v>
      </c>
      <c r="D5555" s="95" t="str">
        <f t="shared" si="356"/>
        <v/>
      </c>
      <c r="E5555" s="69"/>
      <c r="F5555" s="70"/>
      <c r="G5555" s="4"/>
      <c r="H5555" s="71"/>
      <c r="I5555" s="71"/>
      <c r="J5555" s="70"/>
      <c r="K5555" s="70"/>
      <c r="L5555" s="70"/>
      <c r="M5555" s="70"/>
      <c r="N5555" s="70"/>
      <c r="O5555" s="70"/>
      <c r="P5555" s="70"/>
      <c r="Q5555" s="70"/>
      <c r="R5555" s="70"/>
      <c r="S5555" s="86"/>
      <c r="T5555" s="70"/>
      <c r="Z5555" s="68">
        <f t="shared" si="357"/>
        <v>1</v>
      </c>
      <c r="AC5555" s="1" t="str">
        <f t="shared" si="358"/>
        <v>1900</v>
      </c>
    </row>
    <row r="5556" spans="2:29" x14ac:dyDescent="0.25">
      <c r="B5556" s="1">
        <f t="shared" si="355"/>
        <v>0</v>
      </c>
      <c r="D5556" s="95" t="str">
        <f t="shared" si="356"/>
        <v/>
      </c>
      <c r="E5556" s="69"/>
      <c r="F5556" s="70"/>
      <c r="G5556" s="4"/>
      <c r="H5556" s="71"/>
      <c r="I5556" s="71"/>
      <c r="J5556" s="70"/>
      <c r="K5556" s="70"/>
      <c r="L5556" s="70"/>
      <c r="M5556" s="70"/>
      <c r="N5556" s="70"/>
      <c r="O5556" s="70"/>
      <c r="P5556" s="70"/>
      <c r="Q5556" s="70"/>
      <c r="R5556" s="70"/>
      <c r="S5556" s="86"/>
      <c r="T5556" s="70"/>
      <c r="Z5556" s="68">
        <f t="shared" si="357"/>
        <v>1</v>
      </c>
      <c r="AC5556" s="1" t="str">
        <f t="shared" si="358"/>
        <v>1900</v>
      </c>
    </row>
    <row r="5557" spans="2:29" x14ac:dyDescent="0.25">
      <c r="B5557" s="1">
        <f t="shared" si="355"/>
        <v>0</v>
      </c>
      <c r="D5557" s="95" t="str">
        <f t="shared" si="356"/>
        <v/>
      </c>
      <c r="E5557" s="69"/>
      <c r="F5557" s="70"/>
      <c r="G5557" s="4"/>
      <c r="H5557" s="71"/>
      <c r="I5557" s="71"/>
      <c r="J5557" s="70"/>
      <c r="K5557" s="70"/>
      <c r="L5557" s="70"/>
      <c r="M5557" s="70"/>
      <c r="N5557" s="70"/>
      <c r="O5557" s="70"/>
      <c r="P5557" s="70"/>
      <c r="Q5557" s="70"/>
      <c r="R5557" s="70"/>
      <c r="S5557" s="86"/>
      <c r="T5557" s="70"/>
      <c r="Z5557" s="68">
        <f t="shared" si="357"/>
        <v>1</v>
      </c>
      <c r="AC5557" s="1" t="str">
        <f t="shared" si="358"/>
        <v>1900</v>
      </c>
    </row>
    <row r="5558" spans="2:29" x14ac:dyDescent="0.25">
      <c r="B5558" s="1">
        <f t="shared" si="355"/>
        <v>0</v>
      </c>
      <c r="D5558" s="95" t="str">
        <f t="shared" si="356"/>
        <v/>
      </c>
      <c r="E5558" s="69"/>
      <c r="F5558" s="70"/>
      <c r="G5558" s="4"/>
      <c r="H5558" s="71"/>
      <c r="I5558" s="71"/>
      <c r="J5558" s="70"/>
      <c r="K5558" s="70"/>
      <c r="L5558" s="70"/>
      <c r="M5558" s="70"/>
      <c r="N5558" s="70"/>
      <c r="O5558" s="70"/>
      <c r="P5558" s="70"/>
      <c r="Q5558" s="70"/>
      <c r="R5558" s="70"/>
      <c r="S5558" s="86"/>
      <c r="T5558" s="70"/>
      <c r="Z5558" s="68">
        <f t="shared" si="357"/>
        <v>1</v>
      </c>
      <c r="AC5558" s="1" t="str">
        <f t="shared" si="358"/>
        <v>1900</v>
      </c>
    </row>
    <row r="5559" spans="2:29" x14ac:dyDescent="0.25">
      <c r="B5559" s="1">
        <f t="shared" si="355"/>
        <v>0</v>
      </c>
      <c r="D5559" s="95" t="str">
        <f t="shared" si="356"/>
        <v/>
      </c>
      <c r="E5559" s="69"/>
      <c r="F5559" s="70"/>
      <c r="G5559" s="4"/>
      <c r="H5559" s="71"/>
      <c r="I5559" s="71"/>
      <c r="J5559" s="70"/>
      <c r="K5559" s="70"/>
      <c r="L5559" s="70"/>
      <c r="M5559" s="70"/>
      <c r="N5559" s="70"/>
      <c r="O5559" s="70"/>
      <c r="P5559" s="70"/>
      <c r="Q5559" s="70"/>
      <c r="R5559" s="70"/>
      <c r="S5559" s="86"/>
      <c r="T5559" s="70"/>
      <c r="Z5559" s="68">
        <f t="shared" si="357"/>
        <v>1</v>
      </c>
      <c r="AC5559" s="1" t="str">
        <f t="shared" si="358"/>
        <v>1900</v>
      </c>
    </row>
    <row r="5560" spans="2:29" x14ac:dyDescent="0.25">
      <c r="B5560" s="1">
        <f t="shared" si="355"/>
        <v>0</v>
      </c>
      <c r="D5560" s="95" t="str">
        <f t="shared" si="356"/>
        <v/>
      </c>
      <c r="E5560" s="69"/>
      <c r="F5560" s="70"/>
      <c r="G5560" s="4"/>
      <c r="H5560" s="71"/>
      <c r="I5560" s="71"/>
      <c r="J5560" s="70"/>
      <c r="K5560" s="70"/>
      <c r="L5560" s="70"/>
      <c r="M5560" s="70"/>
      <c r="N5560" s="70"/>
      <c r="O5560" s="70"/>
      <c r="P5560" s="70"/>
      <c r="Q5560" s="70"/>
      <c r="R5560" s="70"/>
      <c r="S5560" s="86"/>
      <c r="T5560" s="70"/>
      <c r="Z5560" s="68">
        <f t="shared" si="357"/>
        <v>1</v>
      </c>
      <c r="AC5560" s="1" t="str">
        <f t="shared" si="358"/>
        <v>1900</v>
      </c>
    </row>
    <row r="5561" spans="2:29" x14ac:dyDescent="0.25">
      <c r="B5561" s="1">
        <f t="shared" si="355"/>
        <v>0</v>
      </c>
      <c r="D5561" s="95" t="str">
        <f t="shared" si="356"/>
        <v/>
      </c>
      <c r="E5561" s="69"/>
      <c r="F5561" s="70"/>
      <c r="G5561" s="4"/>
      <c r="H5561" s="71"/>
      <c r="I5561" s="71"/>
      <c r="J5561" s="70"/>
      <c r="K5561" s="70"/>
      <c r="L5561" s="70"/>
      <c r="M5561" s="70"/>
      <c r="N5561" s="70"/>
      <c r="O5561" s="70"/>
      <c r="P5561" s="70"/>
      <c r="Q5561" s="70"/>
      <c r="R5561" s="70"/>
      <c r="S5561" s="86"/>
      <c r="T5561" s="70"/>
      <c r="Z5561" s="68">
        <f t="shared" si="357"/>
        <v>1</v>
      </c>
      <c r="AC5561" s="1" t="str">
        <f t="shared" si="358"/>
        <v>1900</v>
      </c>
    </row>
    <row r="5562" spans="2:29" x14ac:dyDescent="0.25">
      <c r="B5562" s="1">
        <f t="shared" si="355"/>
        <v>0</v>
      </c>
      <c r="D5562" s="95" t="str">
        <f t="shared" si="356"/>
        <v/>
      </c>
      <c r="E5562" s="69"/>
      <c r="F5562" s="70"/>
      <c r="G5562" s="4"/>
      <c r="H5562" s="71"/>
      <c r="I5562" s="71"/>
      <c r="J5562" s="70"/>
      <c r="K5562" s="70"/>
      <c r="L5562" s="70"/>
      <c r="M5562" s="70"/>
      <c r="N5562" s="70"/>
      <c r="O5562" s="70"/>
      <c r="P5562" s="70"/>
      <c r="Q5562" s="70"/>
      <c r="R5562" s="70"/>
      <c r="S5562" s="86"/>
      <c r="T5562" s="70"/>
      <c r="Z5562" s="68">
        <f t="shared" si="357"/>
        <v>1</v>
      </c>
      <c r="AC5562" s="1" t="str">
        <f t="shared" si="358"/>
        <v>1900</v>
      </c>
    </row>
    <row r="5563" spans="2:29" x14ac:dyDescent="0.25">
      <c r="B5563" s="1">
        <f t="shared" si="355"/>
        <v>0</v>
      </c>
      <c r="D5563" s="95" t="str">
        <f t="shared" si="356"/>
        <v/>
      </c>
      <c r="E5563" s="69"/>
      <c r="F5563" s="70"/>
      <c r="G5563" s="4"/>
      <c r="H5563" s="71"/>
      <c r="I5563" s="71"/>
      <c r="J5563" s="70"/>
      <c r="K5563" s="70"/>
      <c r="L5563" s="70"/>
      <c r="M5563" s="70"/>
      <c r="N5563" s="70"/>
      <c r="O5563" s="70"/>
      <c r="P5563" s="70"/>
      <c r="Q5563" s="70"/>
      <c r="R5563" s="70"/>
      <c r="S5563" s="86"/>
      <c r="T5563" s="70"/>
      <c r="Z5563" s="68">
        <f t="shared" si="357"/>
        <v>1</v>
      </c>
      <c r="AC5563" s="1" t="str">
        <f t="shared" si="358"/>
        <v>1900</v>
      </c>
    </row>
    <row r="5564" spans="2:29" x14ac:dyDescent="0.25">
      <c r="B5564" s="1">
        <f t="shared" si="355"/>
        <v>0</v>
      </c>
      <c r="D5564" s="95" t="str">
        <f t="shared" si="356"/>
        <v/>
      </c>
      <c r="E5564" s="69"/>
      <c r="F5564" s="70"/>
      <c r="G5564" s="4"/>
      <c r="H5564" s="71"/>
      <c r="I5564" s="71"/>
      <c r="J5564" s="70"/>
      <c r="K5564" s="70"/>
      <c r="L5564" s="70"/>
      <c r="M5564" s="70"/>
      <c r="N5564" s="70"/>
      <c r="O5564" s="70"/>
      <c r="P5564" s="70"/>
      <c r="Q5564" s="70"/>
      <c r="R5564" s="70"/>
      <c r="S5564" s="86"/>
      <c r="T5564" s="70"/>
      <c r="Z5564" s="68">
        <f t="shared" si="357"/>
        <v>1</v>
      </c>
      <c r="AC5564" s="1" t="str">
        <f t="shared" si="358"/>
        <v>1900</v>
      </c>
    </row>
    <row r="5565" spans="2:29" x14ac:dyDescent="0.25">
      <c r="B5565" s="1">
        <f t="shared" si="355"/>
        <v>0</v>
      </c>
      <c r="D5565" s="95" t="str">
        <f t="shared" si="356"/>
        <v/>
      </c>
      <c r="E5565" s="69"/>
      <c r="F5565" s="70"/>
      <c r="G5565" s="4"/>
      <c r="H5565" s="71"/>
      <c r="I5565" s="71"/>
      <c r="J5565" s="70"/>
      <c r="K5565" s="70"/>
      <c r="L5565" s="70"/>
      <c r="M5565" s="70"/>
      <c r="N5565" s="70"/>
      <c r="O5565" s="70"/>
      <c r="P5565" s="70"/>
      <c r="Q5565" s="70"/>
      <c r="R5565" s="70"/>
      <c r="S5565" s="86"/>
      <c r="T5565" s="70"/>
      <c r="Z5565" s="68">
        <f t="shared" si="357"/>
        <v>1</v>
      </c>
      <c r="AC5565" s="1" t="str">
        <f t="shared" si="358"/>
        <v>1900</v>
      </c>
    </row>
    <row r="5566" spans="2:29" x14ac:dyDescent="0.25">
      <c r="B5566" s="1">
        <f t="shared" si="355"/>
        <v>0</v>
      </c>
      <c r="D5566" s="95" t="str">
        <f t="shared" si="356"/>
        <v/>
      </c>
      <c r="E5566" s="69"/>
      <c r="F5566" s="70"/>
      <c r="G5566" s="4"/>
      <c r="H5566" s="71"/>
      <c r="I5566" s="71"/>
      <c r="J5566" s="70"/>
      <c r="K5566" s="70"/>
      <c r="L5566" s="70"/>
      <c r="M5566" s="70"/>
      <c r="N5566" s="70"/>
      <c r="O5566" s="70"/>
      <c r="P5566" s="70"/>
      <c r="Q5566" s="70"/>
      <c r="R5566" s="70"/>
      <c r="S5566" s="86"/>
      <c r="T5566" s="70"/>
      <c r="Z5566" s="68">
        <f t="shared" si="357"/>
        <v>1</v>
      </c>
      <c r="AC5566" s="1" t="str">
        <f t="shared" si="358"/>
        <v>1900</v>
      </c>
    </row>
    <row r="5567" spans="2:29" x14ac:dyDescent="0.25">
      <c r="B5567" s="1">
        <f t="shared" si="355"/>
        <v>0</v>
      </c>
      <c r="D5567" s="95" t="str">
        <f t="shared" si="356"/>
        <v/>
      </c>
      <c r="E5567" s="69"/>
      <c r="F5567" s="70"/>
      <c r="G5567" s="4"/>
      <c r="H5567" s="71"/>
      <c r="I5567" s="71"/>
      <c r="J5567" s="70"/>
      <c r="K5567" s="70"/>
      <c r="L5567" s="70"/>
      <c r="M5567" s="70"/>
      <c r="N5567" s="70"/>
      <c r="O5567" s="70"/>
      <c r="P5567" s="70"/>
      <c r="Q5567" s="70"/>
      <c r="R5567" s="70"/>
      <c r="S5567" s="86"/>
      <c r="T5567" s="70"/>
      <c r="Z5567" s="68">
        <f t="shared" si="357"/>
        <v>1</v>
      </c>
      <c r="AC5567" s="1" t="str">
        <f t="shared" si="358"/>
        <v>1900</v>
      </c>
    </row>
    <row r="5568" spans="2:29" x14ac:dyDescent="0.25">
      <c r="B5568" s="1">
        <f t="shared" si="355"/>
        <v>0</v>
      </c>
      <c r="D5568" s="95" t="str">
        <f t="shared" si="356"/>
        <v/>
      </c>
      <c r="E5568" s="69"/>
      <c r="F5568" s="70"/>
      <c r="G5568" s="4"/>
      <c r="H5568" s="71"/>
      <c r="I5568" s="71"/>
      <c r="J5568" s="70"/>
      <c r="K5568" s="70"/>
      <c r="L5568" s="70"/>
      <c r="M5568" s="70"/>
      <c r="N5568" s="70"/>
      <c r="O5568" s="70"/>
      <c r="P5568" s="70"/>
      <c r="Q5568" s="70"/>
      <c r="R5568" s="70"/>
      <c r="S5568" s="86"/>
      <c r="T5568" s="70"/>
      <c r="Z5568" s="68">
        <f t="shared" si="357"/>
        <v>1</v>
      </c>
      <c r="AC5568" s="1" t="str">
        <f t="shared" si="358"/>
        <v>1900</v>
      </c>
    </row>
    <row r="5569" spans="2:29" x14ac:dyDescent="0.25">
      <c r="B5569" s="1">
        <f t="shared" si="355"/>
        <v>0</v>
      </c>
      <c r="D5569" s="95" t="str">
        <f t="shared" si="356"/>
        <v/>
      </c>
      <c r="E5569" s="69"/>
      <c r="F5569" s="70"/>
      <c r="G5569" s="4"/>
      <c r="H5569" s="71"/>
      <c r="I5569" s="71"/>
      <c r="J5569" s="70"/>
      <c r="K5569" s="70"/>
      <c r="L5569" s="70"/>
      <c r="M5569" s="70"/>
      <c r="N5569" s="70"/>
      <c r="O5569" s="70"/>
      <c r="P5569" s="70"/>
      <c r="Q5569" s="70"/>
      <c r="R5569" s="70"/>
      <c r="S5569" s="86"/>
      <c r="T5569" s="70"/>
      <c r="Z5569" s="68">
        <f t="shared" si="357"/>
        <v>1</v>
      </c>
      <c r="AC5569" s="1" t="str">
        <f t="shared" si="358"/>
        <v>1900</v>
      </c>
    </row>
    <row r="5570" spans="2:29" x14ac:dyDescent="0.25">
      <c r="B5570" s="1">
        <f t="shared" si="355"/>
        <v>0</v>
      </c>
      <c r="D5570" s="95" t="str">
        <f t="shared" si="356"/>
        <v/>
      </c>
      <c r="E5570" s="69"/>
      <c r="F5570" s="70"/>
      <c r="G5570" s="4"/>
      <c r="H5570" s="71"/>
      <c r="I5570" s="71"/>
      <c r="J5570" s="70"/>
      <c r="K5570" s="70"/>
      <c r="L5570" s="70"/>
      <c r="M5570" s="70"/>
      <c r="N5570" s="70"/>
      <c r="O5570" s="70"/>
      <c r="P5570" s="70"/>
      <c r="Q5570" s="70"/>
      <c r="R5570" s="70"/>
      <c r="S5570" s="86"/>
      <c r="T5570" s="70"/>
      <c r="Z5570" s="68">
        <f t="shared" si="357"/>
        <v>1</v>
      </c>
      <c r="AC5570" s="1" t="str">
        <f t="shared" si="358"/>
        <v>1900</v>
      </c>
    </row>
    <row r="5571" spans="2:29" x14ac:dyDescent="0.25">
      <c r="B5571" s="1">
        <f t="shared" si="355"/>
        <v>0</v>
      </c>
      <c r="D5571" s="95" t="str">
        <f t="shared" si="356"/>
        <v/>
      </c>
      <c r="E5571" s="69"/>
      <c r="F5571" s="70"/>
      <c r="G5571" s="4"/>
      <c r="H5571" s="71"/>
      <c r="I5571" s="71"/>
      <c r="J5571" s="70"/>
      <c r="K5571" s="70"/>
      <c r="L5571" s="70"/>
      <c r="M5571" s="70"/>
      <c r="N5571" s="70"/>
      <c r="O5571" s="70"/>
      <c r="P5571" s="70"/>
      <c r="Q5571" s="70"/>
      <c r="R5571" s="70"/>
      <c r="S5571" s="86"/>
      <c r="T5571" s="70"/>
      <c r="Z5571" s="68">
        <f t="shared" si="357"/>
        <v>1</v>
      </c>
      <c r="AC5571" s="1" t="str">
        <f t="shared" si="358"/>
        <v>1900</v>
      </c>
    </row>
    <row r="5572" spans="2:29" x14ac:dyDescent="0.25">
      <c r="B5572" s="1">
        <f t="shared" ref="B5572:B5635" si="359">IF($B$1=YEAR(Z5572),D5572,0)</f>
        <v>0</v>
      </c>
      <c r="D5572" s="95" t="str">
        <f t="shared" ref="D5572:D5635" si="360">IF(Z5572&lt;&gt;$Y$2,IF(YEAR(Z5572)=YEAR(Z5571),D5571+1,1),"")</f>
        <v/>
      </c>
      <c r="E5572" s="69"/>
      <c r="F5572" s="70"/>
      <c r="G5572" s="4"/>
      <c r="H5572" s="71"/>
      <c r="I5572" s="71"/>
      <c r="J5572" s="70"/>
      <c r="K5572" s="70"/>
      <c r="L5572" s="70"/>
      <c r="M5572" s="70"/>
      <c r="N5572" s="70"/>
      <c r="O5572" s="70"/>
      <c r="P5572" s="70"/>
      <c r="Q5572" s="70"/>
      <c r="R5572" s="70"/>
      <c r="S5572" s="86"/>
      <c r="T5572" s="70"/>
      <c r="Z5572" s="68">
        <f t="shared" ref="Z5572:Z5635" si="361">IF(CONCATENATE(F5572,F5573,F5574,F5575,F5576,F5577)&lt;&gt;"",IF(AND(E5572&lt;&gt;0,ISNUMBER(E5572)=TRUE),E5572,Z5571),$Y$2)</f>
        <v>1</v>
      </c>
      <c r="AC5572" s="1" t="str">
        <f t="shared" si="358"/>
        <v>1900</v>
      </c>
    </row>
    <row r="5573" spans="2:29" x14ac:dyDescent="0.25">
      <c r="B5573" s="1">
        <f t="shared" si="359"/>
        <v>0</v>
      </c>
      <c r="D5573" s="95" t="str">
        <f t="shared" si="360"/>
        <v/>
      </c>
      <c r="E5573" s="69"/>
      <c r="F5573" s="70"/>
      <c r="G5573" s="4"/>
      <c r="H5573" s="71"/>
      <c r="I5573" s="71"/>
      <c r="J5573" s="70"/>
      <c r="K5573" s="70"/>
      <c r="L5573" s="70"/>
      <c r="M5573" s="70"/>
      <c r="N5573" s="70"/>
      <c r="O5573" s="70"/>
      <c r="P5573" s="70"/>
      <c r="Q5573" s="70"/>
      <c r="R5573" s="70"/>
      <c r="S5573" s="86"/>
      <c r="T5573" s="70"/>
      <c r="Z5573" s="68">
        <f t="shared" si="361"/>
        <v>1</v>
      </c>
      <c r="AC5573" s="1" t="str">
        <f t="shared" ref="AC5573:AC5636" si="362">YEAR(Z5573)&amp;F5573&amp;G5573</f>
        <v>1900</v>
      </c>
    </row>
    <row r="5574" spans="2:29" x14ac:dyDescent="0.25">
      <c r="B5574" s="1">
        <f t="shared" si="359"/>
        <v>0</v>
      </c>
      <c r="D5574" s="95" t="str">
        <f t="shared" si="360"/>
        <v/>
      </c>
      <c r="E5574" s="69"/>
      <c r="F5574" s="70"/>
      <c r="G5574" s="4"/>
      <c r="H5574" s="71"/>
      <c r="I5574" s="71"/>
      <c r="J5574" s="70"/>
      <c r="K5574" s="70"/>
      <c r="L5574" s="70"/>
      <c r="M5574" s="70"/>
      <c r="N5574" s="70"/>
      <c r="O5574" s="70"/>
      <c r="P5574" s="70"/>
      <c r="Q5574" s="70"/>
      <c r="R5574" s="70"/>
      <c r="S5574" s="86"/>
      <c r="T5574" s="70"/>
      <c r="Z5574" s="68">
        <f t="shared" si="361"/>
        <v>1</v>
      </c>
      <c r="AC5574" s="1" t="str">
        <f t="shared" si="362"/>
        <v>1900</v>
      </c>
    </row>
    <row r="5575" spans="2:29" x14ac:dyDescent="0.25">
      <c r="B5575" s="1">
        <f t="shared" si="359"/>
        <v>0</v>
      </c>
      <c r="D5575" s="95" t="str">
        <f t="shared" si="360"/>
        <v/>
      </c>
      <c r="E5575" s="69"/>
      <c r="F5575" s="70"/>
      <c r="G5575" s="4"/>
      <c r="H5575" s="71"/>
      <c r="I5575" s="71"/>
      <c r="J5575" s="70"/>
      <c r="K5575" s="70"/>
      <c r="L5575" s="70"/>
      <c r="M5575" s="70"/>
      <c r="N5575" s="70"/>
      <c r="O5575" s="70"/>
      <c r="P5575" s="70"/>
      <c r="Q5575" s="70"/>
      <c r="R5575" s="70"/>
      <c r="S5575" s="86"/>
      <c r="T5575" s="70"/>
      <c r="Z5575" s="68">
        <f t="shared" si="361"/>
        <v>1</v>
      </c>
      <c r="AC5575" s="1" t="str">
        <f t="shared" si="362"/>
        <v>1900</v>
      </c>
    </row>
    <row r="5576" spans="2:29" x14ac:dyDescent="0.25">
      <c r="B5576" s="1">
        <f t="shared" si="359"/>
        <v>0</v>
      </c>
      <c r="D5576" s="95" t="str">
        <f t="shared" si="360"/>
        <v/>
      </c>
      <c r="E5576" s="69"/>
      <c r="F5576" s="70"/>
      <c r="G5576" s="4"/>
      <c r="H5576" s="71"/>
      <c r="I5576" s="71"/>
      <c r="J5576" s="70"/>
      <c r="K5576" s="70"/>
      <c r="L5576" s="70"/>
      <c r="M5576" s="70"/>
      <c r="N5576" s="70"/>
      <c r="O5576" s="70"/>
      <c r="P5576" s="70"/>
      <c r="Q5576" s="70"/>
      <c r="R5576" s="70"/>
      <c r="S5576" s="86"/>
      <c r="T5576" s="70"/>
      <c r="Z5576" s="68">
        <f t="shared" si="361"/>
        <v>1</v>
      </c>
      <c r="AC5576" s="1" t="str">
        <f t="shared" si="362"/>
        <v>1900</v>
      </c>
    </row>
    <row r="5577" spans="2:29" x14ac:dyDescent="0.25">
      <c r="B5577" s="1">
        <f t="shared" si="359"/>
        <v>0</v>
      </c>
      <c r="D5577" s="95" t="str">
        <f t="shared" si="360"/>
        <v/>
      </c>
      <c r="E5577" s="69"/>
      <c r="F5577" s="70"/>
      <c r="G5577" s="4"/>
      <c r="H5577" s="71"/>
      <c r="I5577" s="71"/>
      <c r="J5577" s="70"/>
      <c r="K5577" s="70"/>
      <c r="L5577" s="70"/>
      <c r="M5577" s="70"/>
      <c r="N5577" s="70"/>
      <c r="O5577" s="70"/>
      <c r="P5577" s="70"/>
      <c r="Q5577" s="70"/>
      <c r="R5577" s="70"/>
      <c r="S5577" s="86"/>
      <c r="T5577" s="70"/>
      <c r="Z5577" s="68">
        <f t="shared" si="361"/>
        <v>1</v>
      </c>
      <c r="AC5577" s="1" t="str">
        <f t="shared" si="362"/>
        <v>1900</v>
      </c>
    </row>
    <row r="5578" spans="2:29" x14ac:dyDescent="0.25">
      <c r="B5578" s="1">
        <f t="shared" si="359"/>
        <v>0</v>
      </c>
      <c r="D5578" s="95" t="str">
        <f t="shared" si="360"/>
        <v/>
      </c>
      <c r="E5578" s="69"/>
      <c r="F5578" s="70"/>
      <c r="G5578" s="4"/>
      <c r="H5578" s="71"/>
      <c r="I5578" s="71"/>
      <c r="J5578" s="70"/>
      <c r="K5578" s="70"/>
      <c r="L5578" s="70"/>
      <c r="M5578" s="70"/>
      <c r="N5578" s="70"/>
      <c r="O5578" s="70"/>
      <c r="P5578" s="70"/>
      <c r="Q5578" s="70"/>
      <c r="R5578" s="70"/>
      <c r="S5578" s="86"/>
      <c r="T5578" s="70"/>
      <c r="Z5578" s="68">
        <f t="shared" si="361"/>
        <v>1</v>
      </c>
      <c r="AC5578" s="1" t="str">
        <f t="shared" si="362"/>
        <v>1900</v>
      </c>
    </row>
    <row r="5579" spans="2:29" x14ac:dyDescent="0.25">
      <c r="B5579" s="1">
        <f t="shared" si="359"/>
        <v>0</v>
      </c>
      <c r="D5579" s="95" t="str">
        <f t="shared" si="360"/>
        <v/>
      </c>
      <c r="E5579" s="69"/>
      <c r="F5579" s="70"/>
      <c r="G5579" s="4"/>
      <c r="H5579" s="71"/>
      <c r="I5579" s="71"/>
      <c r="J5579" s="70"/>
      <c r="K5579" s="70"/>
      <c r="L5579" s="70"/>
      <c r="M5579" s="70"/>
      <c r="N5579" s="70"/>
      <c r="O5579" s="70"/>
      <c r="P5579" s="70"/>
      <c r="Q5579" s="70"/>
      <c r="R5579" s="70"/>
      <c r="S5579" s="86"/>
      <c r="T5579" s="70"/>
      <c r="Z5579" s="68">
        <f t="shared" si="361"/>
        <v>1</v>
      </c>
      <c r="AC5579" s="1" t="str">
        <f t="shared" si="362"/>
        <v>1900</v>
      </c>
    </row>
    <row r="5580" spans="2:29" x14ac:dyDescent="0.25">
      <c r="B5580" s="1">
        <f t="shared" si="359"/>
        <v>0</v>
      </c>
      <c r="D5580" s="95" t="str">
        <f t="shared" si="360"/>
        <v/>
      </c>
      <c r="E5580" s="69"/>
      <c r="F5580" s="70"/>
      <c r="G5580" s="4"/>
      <c r="H5580" s="71"/>
      <c r="I5580" s="71"/>
      <c r="J5580" s="70"/>
      <c r="K5580" s="70"/>
      <c r="L5580" s="70"/>
      <c r="M5580" s="70"/>
      <c r="N5580" s="70"/>
      <c r="O5580" s="70"/>
      <c r="P5580" s="70"/>
      <c r="Q5580" s="70"/>
      <c r="R5580" s="70"/>
      <c r="S5580" s="86"/>
      <c r="T5580" s="70"/>
      <c r="Z5580" s="68">
        <f t="shared" si="361"/>
        <v>1</v>
      </c>
      <c r="AC5580" s="1" t="str">
        <f t="shared" si="362"/>
        <v>1900</v>
      </c>
    </row>
    <row r="5581" spans="2:29" x14ac:dyDescent="0.25">
      <c r="B5581" s="1">
        <f t="shared" si="359"/>
        <v>0</v>
      </c>
      <c r="D5581" s="95" t="str">
        <f t="shared" si="360"/>
        <v/>
      </c>
      <c r="E5581" s="69"/>
      <c r="F5581" s="70"/>
      <c r="G5581" s="4"/>
      <c r="H5581" s="71"/>
      <c r="I5581" s="71"/>
      <c r="J5581" s="70"/>
      <c r="K5581" s="70"/>
      <c r="L5581" s="70"/>
      <c r="M5581" s="70"/>
      <c r="N5581" s="70"/>
      <c r="O5581" s="70"/>
      <c r="P5581" s="70"/>
      <c r="Q5581" s="70"/>
      <c r="R5581" s="70"/>
      <c r="S5581" s="86"/>
      <c r="T5581" s="70"/>
      <c r="Z5581" s="68">
        <f t="shared" si="361"/>
        <v>1</v>
      </c>
      <c r="AC5581" s="1" t="str">
        <f t="shared" si="362"/>
        <v>1900</v>
      </c>
    </row>
    <row r="5582" spans="2:29" x14ac:dyDescent="0.25">
      <c r="B5582" s="1">
        <f t="shared" si="359"/>
        <v>0</v>
      </c>
      <c r="D5582" s="95" t="str">
        <f t="shared" si="360"/>
        <v/>
      </c>
      <c r="E5582" s="69"/>
      <c r="F5582" s="70"/>
      <c r="G5582" s="4"/>
      <c r="H5582" s="71"/>
      <c r="I5582" s="71"/>
      <c r="J5582" s="70"/>
      <c r="K5582" s="70"/>
      <c r="L5582" s="70"/>
      <c r="M5582" s="70"/>
      <c r="N5582" s="70"/>
      <c r="O5582" s="70"/>
      <c r="P5582" s="70"/>
      <c r="Q5582" s="70"/>
      <c r="R5582" s="70"/>
      <c r="S5582" s="86"/>
      <c r="T5582" s="70"/>
      <c r="Z5582" s="68">
        <f t="shared" si="361"/>
        <v>1</v>
      </c>
      <c r="AC5582" s="1" t="str">
        <f t="shared" si="362"/>
        <v>1900</v>
      </c>
    </row>
    <row r="5583" spans="2:29" x14ac:dyDescent="0.25">
      <c r="B5583" s="1">
        <f t="shared" si="359"/>
        <v>0</v>
      </c>
      <c r="D5583" s="95" t="str">
        <f t="shared" si="360"/>
        <v/>
      </c>
      <c r="E5583" s="69"/>
      <c r="F5583" s="70"/>
      <c r="G5583" s="4"/>
      <c r="H5583" s="71"/>
      <c r="I5583" s="71"/>
      <c r="J5583" s="70"/>
      <c r="K5583" s="70"/>
      <c r="L5583" s="70"/>
      <c r="M5583" s="70"/>
      <c r="N5583" s="70"/>
      <c r="O5583" s="70"/>
      <c r="P5583" s="70"/>
      <c r="Q5583" s="70"/>
      <c r="R5583" s="70"/>
      <c r="S5583" s="86"/>
      <c r="T5583" s="70"/>
      <c r="Z5583" s="68">
        <f t="shared" si="361"/>
        <v>1</v>
      </c>
      <c r="AC5583" s="1" t="str">
        <f t="shared" si="362"/>
        <v>1900</v>
      </c>
    </row>
    <row r="5584" spans="2:29" x14ac:dyDescent="0.25">
      <c r="B5584" s="1">
        <f t="shared" si="359"/>
        <v>0</v>
      </c>
      <c r="D5584" s="95" t="str">
        <f t="shared" si="360"/>
        <v/>
      </c>
      <c r="E5584" s="69"/>
      <c r="F5584" s="70"/>
      <c r="G5584" s="4"/>
      <c r="H5584" s="71"/>
      <c r="I5584" s="71"/>
      <c r="J5584" s="70"/>
      <c r="K5584" s="70"/>
      <c r="L5584" s="70"/>
      <c r="M5584" s="70"/>
      <c r="N5584" s="70"/>
      <c r="O5584" s="70"/>
      <c r="P5584" s="70"/>
      <c r="Q5584" s="70"/>
      <c r="R5584" s="70"/>
      <c r="S5584" s="86"/>
      <c r="T5584" s="70"/>
      <c r="Z5584" s="68">
        <f t="shared" si="361"/>
        <v>1</v>
      </c>
      <c r="AC5584" s="1" t="str">
        <f t="shared" si="362"/>
        <v>1900</v>
      </c>
    </row>
    <row r="5585" spans="2:29" x14ac:dyDescent="0.25">
      <c r="B5585" s="1">
        <f t="shared" si="359"/>
        <v>0</v>
      </c>
      <c r="D5585" s="95" t="str">
        <f t="shared" si="360"/>
        <v/>
      </c>
      <c r="E5585" s="69"/>
      <c r="F5585" s="70"/>
      <c r="G5585" s="4"/>
      <c r="H5585" s="71"/>
      <c r="I5585" s="71"/>
      <c r="J5585" s="70"/>
      <c r="K5585" s="70"/>
      <c r="L5585" s="70"/>
      <c r="M5585" s="70"/>
      <c r="N5585" s="70"/>
      <c r="O5585" s="70"/>
      <c r="P5585" s="70"/>
      <c r="Q5585" s="70"/>
      <c r="R5585" s="70"/>
      <c r="S5585" s="86"/>
      <c r="T5585" s="70"/>
      <c r="Z5585" s="68">
        <f t="shared" si="361"/>
        <v>1</v>
      </c>
      <c r="AC5585" s="1" t="str">
        <f t="shared" si="362"/>
        <v>1900</v>
      </c>
    </row>
    <row r="5586" spans="2:29" x14ac:dyDescent="0.25">
      <c r="B5586" s="1">
        <f t="shared" si="359"/>
        <v>0</v>
      </c>
      <c r="D5586" s="95" t="str">
        <f t="shared" si="360"/>
        <v/>
      </c>
      <c r="E5586" s="69"/>
      <c r="F5586" s="70"/>
      <c r="G5586" s="4"/>
      <c r="H5586" s="71"/>
      <c r="I5586" s="71"/>
      <c r="J5586" s="70"/>
      <c r="K5586" s="70"/>
      <c r="L5586" s="70"/>
      <c r="M5586" s="70"/>
      <c r="N5586" s="70"/>
      <c r="O5586" s="70"/>
      <c r="P5586" s="70"/>
      <c r="Q5586" s="70"/>
      <c r="R5586" s="70"/>
      <c r="S5586" s="86"/>
      <c r="T5586" s="70"/>
      <c r="Z5586" s="68">
        <f t="shared" si="361"/>
        <v>1</v>
      </c>
      <c r="AC5586" s="1" t="str">
        <f t="shared" si="362"/>
        <v>1900</v>
      </c>
    </row>
    <row r="5587" spans="2:29" x14ac:dyDescent="0.25">
      <c r="B5587" s="1">
        <f t="shared" si="359"/>
        <v>0</v>
      </c>
      <c r="D5587" s="95" t="str">
        <f t="shared" si="360"/>
        <v/>
      </c>
      <c r="E5587" s="69"/>
      <c r="F5587" s="70"/>
      <c r="G5587" s="4"/>
      <c r="H5587" s="71"/>
      <c r="I5587" s="71"/>
      <c r="J5587" s="70"/>
      <c r="K5587" s="70"/>
      <c r="L5587" s="70"/>
      <c r="M5587" s="70"/>
      <c r="N5587" s="70"/>
      <c r="O5587" s="70"/>
      <c r="P5587" s="70"/>
      <c r="Q5587" s="70"/>
      <c r="R5587" s="70"/>
      <c r="S5587" s="86"/>
      <c r="T5587" s="70"/>
      <c r="Z5587" s="68">
        <f t="shared" si="361"/>
        <v>1</v>
      </c>
      <c r="AC5587" s="1" t="str">
        <f t="shared" si="362"/>
        <v>1900</v>
      </c>
    </row>
    <row r="5588" spans="2:29" x14ac:dyDescent="0.25">
      <c r="B5588" s="1">
        <f t="shared" si="359"/>
        <v>0</v>
      </c>
      <c r="D5588" s="95" t="str">
        <f t="shared" si="360"/>
        <v/>
      </c>
      <c r="E5588" s="69"/>
      <c r="F5588" s="70"/>
      <c r="G5588" s="4"/>
      <c r="H5588" s="71"/>
      <c r="I5588" s="71"/>
      <c r="J5588" s="70"/>
      <c r="K5588" s="70"/>
      <c r="L5588" s="70"/>
      <c r="M5588" s="70"/>
      <c r="N5588" s="70"/>
      <c r="O5588" s="70"/>
      <c r="P5588" s="70"/>
      <c r="Q5588" s="70"/>
      <c r="R5588" s="70"/>
      <c r="S5588" s="86"/>
      <c r="T5588" s="70"/>
      <c r="Z5588" s="68">
        <f t="shared" si="361"/>
        <v>1</v>
      </c>
      <c r="AC5588" s="1" t="str">
        <f t="shared" si="362"/>
        <v>1900</v>
      </c>
    </row>
    <row r="5589" spans="2:29" x14ac:dyDescent="0.25">
      <c r="B5589" s="1">
        <f t="shared" si="359"/>
        <v>0</v>
      </c>
      <c r="D5589" s="95" t="str">
        <f t="shared" si="360"/>
        <v/>
      </c>
      <c r="E5589" s="69"/>
      <c r="F5589" s="70"/>
      <c r="G5589" s="4"/>
      <c r="H5589" s="71"/>
      <c r="I5589" s="71"/>
      <c r="J5589" s="70"/>
      <c r="K5589" s="70"/>
      <c r="L5589" s="70"/>
      <c r="M5589" s="70"/>
      <c r="N5589" s="70"/>
      <c r="O5589" s="70"/>
      <c r="P5589" s="70"/>
      <c r="Q5589" s="70"/>
      <c r="R5589" s="70"/>
      <c r="S5589" s="86"/>
      <c r="T5589" s="70"/>
      <c r="Z5589" s="68">
        <f t="shared" si="361"/>
        <v>1</v>
      </c>
      <c r="AC5589" s="1" t="str">
        <f t="shared" si="362"/>
        <v>1900</v>
      </c>
    </row>
    <row r="5590" spans="2:29" x14ac:dyDescent="0.25">
      <c r="B5590" s="1">
        <f t="shared" si="359"/>
        <v>0</v>
      </c>
      <c r="D5590" s="95" t="str">
        <f t="shared" si="360"/>
        <v/>
      </c>
      <c r="E5590" s="69"/>
      <c r="F5590" s="70"/>
      <c r="G5590" s="4"/>
      <c r="H5590" s="71"/>
      <c r="I5590" s="71"/>
      <c r="J5590" s="70"/>
      <c r="K5590" s="70"/>
      <c r="L5590" s="70"/>
      <c r="M5590" s="70"/>
      <c r="N5590" s="70"/>
      <c r="O5590" s="70"/>
      <c r="P5590" s="70"/>
      <c r="Q5590" s="70"/>
      <c r="R5590" s="70"/>
      <c r="S5590" s="86"/>
      <c r="T5590" s="70"/>
      <c r="Z5590" s="68">
        <f t="shared" si="361"/>
        <v>1</v>
      </c>
      <c r="AC5590" s="1" t="str">
        <f t="shared" si="362"/>
        <v>1900</v>
      </c>
    </row>
    <row r="5591" spans="2:29" x14ac:dyDescent="0.25">
      <c r="B5591" s="1">
        <f t="shared" si="359"/>
        <v>0</v>
      </c>
      <c r="D5591" s="95" t="str">
        <f t="shared" si="360"/>
        <v/>
      </c>
      <c r="E5591" s="69"/>
      <c r="F5591" s="70"/>
      <c r="G5591" s="4"/>
      <c r="H5591" s="71"/>
      <c r="I5591" s="71"/>
      <c r="J5591" s="70"/>
      <c r="K5591" s="70"/>
      <c r="L5591" s="70"/>
      <c r="M5591" s="70"/>
      <c r="N5591" s="70"/>
      <c r="O5591" s="70"/>
      <c r="P5591" s="70"/>
      <c r="Q5591" s="70"/>
      <c r="R5591" s="70"/>
      <c r="S5591" s="86"/>
      <c r="T5591" s="70"/>
      <c r="Z5591" s="68">
        <f t="shared" si="361"/>
        <v>1</v>
      </c>
      <c r="AC5591" s="1" t="str">
        <f t="shared" si="362"/>
        <v>1900</v>
      </c>
    </row>
    <row r="5592" spans="2:29" x14ac:dyDescent="0.25">
      <c r="B5592" s="1">
        <f t="shared" si="359"/>
        <v>0</v>
      </c>
      <c r="D5592" s="95" t="str">
        <f t="shared" si="360"/>
        <v/>
      </c>
      <c r="E5592" s="69"/>
      <c r="F5592" s="70"/>
      <c r="G5592" s="4"/>
      <c r="H5592" s="71"/>
      <c r="I5592" s="71"/>
      <c r="J5592" s="70"/>
      <c r="K5592" s="70"/>
      <c r="L5592" s="70"/>
      <c r="M5592" s="70"/>
      <c r="N5592" s="70"/>
      <c r="O5592" s="70"/>
      <c r="P5592" s="70"/>
      <c r="Q5592" s="70"/>
      <c r="R5592" s="70"/>
      <c r="S5592" s="86"/>
      <c r="T5592" s="70"/>
      <c r="Z5592" s="68">
        <f t="shared" si="361"/>
        <v>1</v>
      </c>
      <c r="AC5592" s="1" t="str">
        <f t="shared" si="362"/>
        <v>1900</v>
      </c>
    </row>
    <row r="5593" spans="2:29" x14ac:dyDescent="0.25">
      <c r="B5593" s="1">
        <f t="shared" si="359"/>
        <v>0</v>
      </c>
      <c r="D5593" s="95" t="str">
        <f t="shared" si="360"/>
        <v/>
      </c>
      <c r="E5593" s="69"/>
      <c r="F5593" s="70"/>
      <c r="G5593" s="4"/>
      <c r="H5593" s="71"/>
      <c r="I5593" s="71"/>
      <c r="J5593" s="70"/>
      <c r="K5593" s="70"/>
      <c r="L5593" s="70"/>
      <c r="M5593" s="70"/>
      <c r="N5593" s="70"/>
      <c r="O5593" s="70"/>
      <c r="P5593" s="70"/>
      <c r="Q5593" s="70"/>
      <c r="R5593" s="70"/>
      <c r="S5593" s="86"/>
      <c r="T5593" s="70"/>
      <c r="Z5593" s="68">
        <f t="shared" si="361"/>
        <v>1</v>
      </c>
      <c r="AC5593" s="1" t="str">
        <f t="shared" si="362"/>
        <v>1900</v>
      </c>
    </row>
    <row r="5594" spans="2:29" x14ac:dyDescent="0.25">
      <c r="B5594" s="1">
        <f t="shared" si="359"/>
        <v>0</v>
      </c>
      <c r="D5594" s="95" t="str">
        <f t="shared" si="360"/>
        <v/>
      </c>
      <c r="E5594" s="69"/>
      <c r="F5594" s="70"/>
      <c r="G5594" s="4"/>
      <c r="H5594" s="71"/>
      <c r="I5594" s="71"/>
      <c r="J5594" s="70"/>
      <c r="K5594" s="70"/>
      <c r="L5594" s="70"/>
      <c r="M5594" s="70"/>
      <c r="N5594" s="70"/>
      <c r="O5594" s="70"/>
      <c r="P5594" s="70"/>
      <c r="Q5594" s="70"/>
      <c r="R5594" s="70"/>
      <c r="S5594" s="86"/>
      <c r="T5594" s="70"/>
      <c r="Z5594" s="68">
        <f t="shared" si="361"/>
        <v>1</v>
      </c>
      <c r="AC5594" s="1" t="str">
        <f t="shared" si="362"/>
        <v>1900</v>
      </c>
    </row>
    <row r="5595" spans="2:29" x14ac:dyDescent="0.25">
      <c r="B5595" s="1">
        <f t="shared" si="359"/>
        <v>0</v>
      </c>
      <c r="D5595" s="95" t="str">
        <f t="shared" si="360"/>
        <v/>
      </c>
      <c r="E5595" s="69"/>
      <c r="F5595" s="70"/>
      <c r="G5595" s="4"/>
      <c r="H5595" s="71"/>
      <c r="I5595" s="71"/>
      <c r="J5595" s="70"/>
      <c r="K5595" s="70"/>
      <c r="L5595" s="70"/>
      <c r="M5595" s="70"/>
      <c r="N5595" s="70"/>
      <c r="O5595" s="70"/>
      <c r="P5595" s="70"/>
      <c r="Q5595" s="70"/>
      <c r="R5595" s="70"/>
      <c r="S5595" s="86"/>
      <c r="T5595" s="70"/>
      <c r="Z5595" s="68">
        <f t="shared" si="361"/>
        <v>1</v>
      </c>
      <c r="AC5595" s="1" t="str">
        <f t="shared" si="362"/>
        <v>1900</v>
      </c>
    </row>
    <row r="5596" spans="2:29" x14ac:dyDescent="0.25">
      <c r="B5596" s="1">
        <f t="shared" si="359"/>
        <v>0</v>
      </c>
      <c r="D5596" s="95" t="str">
        <f t="shared" si="360"/>
        <v/>
      </c>
      <c r="E5596" s="69"/>
      <c r="F5596" s="70"/>
      <c r="G5596" s="4"/>
      <c r="H5596" s="71"/>
      <c r="I5596" s="71"/>
      <c r="J5596" s="70"/>
      <c r="K5596" s="70"/>
      <c r="L5596" s="70"/>
      <c r="M5596" s="70"/>
      <c r="N5596" s="70"/>
      <c r="O5596" s="70"/>
      <c r="P5596" s="70"/>
      <c r="Q5596" s="70"/>
      <c r="R5596" s="70"/>
      <c r="S5596" s="86"/>
      <c r="T5596" s="70"/>
      <c r="Z5596" s="68">
        <f t="shared" si="361"/>
        <v>1</v>
      </c>
      <c r="AC5596" s="1" t="str">
        <f t="shared" si="362"/>
        <v>1900</v>
      </c>
    </row>
    <row r="5597" spans="2:29" x14ac:dyDescent="0.25">
      <c r="B5597" s="1">
        <f t="shared" si="359"/>
        <v>0</v>
      </c>
      <c r="D5597" s="95" t="str">
        <f t="shared" si="360"/>
        <v/>
      </c>
      <c r="E5597" s="69"/>
      <c r="F5597" s="70"/>
      <c r="G5597" s="4"/>
      <c r="H5597" s="71"/>
      <c r="I5597" s="71"/>
      <c r="J5597" s="70"/>
      <c r="K5597" s="70"/>
      <c r="L5597" s="70"/>
      <c r="M5597" s="70"/>
      <c r="N5597" s="70"/>
      <c r="O5597" s="70"/>
      <c r="P5597" s="70"/>
      <c r="Q5597" s="70"/>
      <c r="R5597" s="70"/>
      <c r="S5597" s="86"/>
      <c r="T5597" s="70"/>
      <c r="Z5597" s="68">
        <f t="shared" si="361"/>
        <v>1</v>
      </c>
      <c r="AC5597" s="1" t="str">
        <f t="shared" si="362"/>
        <v>1900</v>
      </c>
    </row>
    <row r="5598" spans="2:29" x14ac:dyDescent="0.25">
      <c r="B5598" s="1">
        <f t="shared" si="359"/>
        <v>0</v>
      </c>
      <c r="D5598" s="95" t="str">
        <f t="shared" si="360"/>
        <v/>
      </c>
      <c r="E5598" s="69"/>
      <c r="F5598" s="70"/>
      <c r="G5598" s="4"/>
      <c r="H5598" s="71"/>
      <c r="I5598" s="71"/>
      <c r="J5598" s="70"/>
      <c r="K5598" s="70"/>
      <c r="L5598" s="70"/>
      <c r="M5598" s="70"/>
      <c r="N5598" s="70"/>
      <c r="O5598" s="70"/>
      <c r="P5598" s="70"/>
      <c r="Q5598" s="70"/>
      <c r="R5598" s="70"/>
      <c r="S5598" s="86"/>
      <c r="T5598" s="70"/>
      <c r="Z5598" s="68">
        <f t="shared" si="361"/>
        <v>1</v>
      </c>
      <c r="AC5598" s="1" t="str">
        <f t="shared" si="362"/>
        <v>1900</v>
      </c>
    </row>
    <row r="5599" spans="2:29" x14ac:dyDescent="0.25">
      <c r="B5599" s="1">
        <f t="shared" si="359"/>
        <v>0</v>
      </c>
      <c r="D5599" s="95" t="str">
        <f t="shared" si="360"/>
        <v/>
      </c>
      <c r="E5599" s="69"/>
      <c r="F5599" s="70"/>
      <c r="G5599" s="4"/>
      <c r="H5599" s="71"/>
      <c r="I5599" s="71"/>
      <c r="J5599" s="70"/>
      <c r="K5599" s="70"/>
      <c r="L5599" s="70"/>
      <c r="M5599" s="70"/>
      <c r="N5599" s="70"/>
      <c r="O5599" s="70"/>
      <c r="P5599" s="70"/>
      <c r="Q5599" s="70"/>
      <c r="R5599" s="70"/>
      <c r="S5599" s="86"/>
      <c r="T5599" s="70"/>
      <c r="Z5599" s="68">
        <f t="shared" si="361"/>
        <v>1</v>
      </c>
      <c r="AC5599" s="1" t="str">
        <f t="shared" si="362"/>
        <v>1900</v>
      </c>
    </row>
    <row r="5600" spans="2:29" x14ac:dyDescent="0.25">
      <c r="B5600" s="1">
        <f t="shared" si="359"/>
        <v>0</v>
      </c>
      <c r="D5600" s="95" t="str">
        <f t="shared" si="360"/>
        <v/>
      </c>
      <c r="E5600" s="69"/>
      <c r="F5600" s="70"/>
      <c r="G5600" s="4"/>
      <c r="H5600" s="71"/>
      <c r="I5600" s="71"/>
      <c r="J5600" s="70"/>
      <c r="K5600" s="70"/>
      <c r="L5600" s="70"/>
      <c r="M5600" s="70"/>
      <c r="N5600" s="70"/>
      <c r="O5600" s="70"/>
      <c r="P5600" s="70"/>
      <c r="Q5600" s="70"/>
      <c r="R5600" s="70"/>
      <c r="S5600" s="86"/>
      <c r="T5600" s="70"/>
      <c r="Z5600" s="68">
        <f t="shared" si="361"/>
        <v>1</v>
      </c>
      <c r="AC5600" s="1" t="str">
        <f t="shared" si="362"/>
        <v>1900</v>
      </c>
    </row>
    <row r="5601" spans="2:29" x14ac:dyDescent="0.25">
      <c r="B5601" s="1">
        <f t="shared" si="359"/>
        <v>0</v>
      </c>
      <c r="D5601" s="95" t="str">
        <f t="shared" si="360"/>
        <v/>
      </c>
      <c r="E5601" s="69"/>
      <c r="F5601" s="70"/>
      <c r="G5601" s="4"/>
      <c r="H5601" s="71"/>
      <c r="I5601" s="71"/>
      <c r="J5601" s="70"/>
      <c r="K5601" s="70"/>
      <c r="L5601" s="70"/>
      <c r="M5601" s="70"/>
      <c r="N5601" s="70"/>
      <c r="O5601" s="70"/>
      <c r="P5601" s="70"/>
      <c r="Q5601" s="70"/>
      <c r="R5601" s="70"/>
      <c r="S5601" s="86"/>
      <c r="T5601" s="70"/>
      <c r="Z5601" s="68">
        <f t="shared" si="361"/>
        <v>1</v>
      </c>
      <c r="AC5601" s="1" t="str">
        <f t="shared" si="362"/>
        <v>1900</v>
      </c>
    </row>
    <row r="5602" spans="2:29" x14ac:dyDescent="0.25">
      <c r="B5602" s="1">
        <f t="shared" si="359"/>
        <v>0</v>
      </c>
      <c r="D5602" s="95" t="str">
        <f t="shared" si="360"/>
        <v/>
      </c>
      <c r="E5602" s="69"/>
      <c r="F5602" s="70"/>
      <c r="G5602" s="4"/>
      <c r="H5602" s="71"/>
      <c r="I5602" s="71"/>
      <c r="J5602" s="70"/>
      <c r="K5602" s="70"/>
      <c r="L5602" s="70"/>
      <c r="M5602" s="70"/>
      <c r="N5602" s="70"/>
      <c r="O5602" s="70"/>
      <c r="P5602" s="70"/>
      <c r="Q5602" s="70"/>
      <c r="R5602" s="70"/>
      <c r="S5602" s="86"/>
      <c r="T5602" s="70"/>
      <c r="Z5602" s="68">
        <f t="shared" si="361"/>
        <v>1</v>
      </c>
      <c r="AC5602" s="1" t="str">
        <f t="shared" si="362"/>
        <v>1900</v>
      </c>
    </row>
    <row r="5603" spans="2:29" x14ac:dyDescent="0.25">
      <c r="B5603" s="1">
        <f t="shared" si="359"/>
        <v>0</v>
      </c>
      <c r="D5603" s="95" t="str">
        <f t="shared" si="360"/>
        <v/>
      </c>
      <c r="E5603" s="69"/>
      <c r="F5603" s="70"/>
      <c r="G5603" s="4"/>
      <c r="H5603" s="71"/>
      <c r="I5603" s="71"/>
      <c r="J5603" s="70"/>
      <c r="K5603" s="70"/>
      <c r="L5603" s="70"/>
      <c r="M5603" s="70"/>
      <c r="N5603" s="70"/>
      <c r="O5603" s="70"/>
      <c r="P5603" s="70"/>
      <c r="Q5603" s="70"/>
      <c r="R5603" s="70"/>
      <c r="S5603" s="86"/>
      <c r="T5603" s="70"/>
      <c r="Z5603" s="68">
        <f t="shared" si="361"/>
        <v>1</v>
      </c>
      <c r="AC5603" s="1" t="str">
        <f t="shared" si="362"/>
        <v>1900</v>
      </c>
    </row>
    <row r="5604" spans="2:29" x14ac:dyDescent="0.25">
      <c r="B5604" s="1">
        <f t="shared" si="359"/>
        <v>0</v>
      </c>
      <c r="D5604" s="95" t="str">
        <f t="shared" si="360"/>
        <v/>
      </c>
      <c r="E5604" s="69"/>
      <c r="F5604" s="70"/>
      <c r="G5604" s="4"/>
      <c r="H5604" s="71"/>
      <c r="I5604" s="71"/>
      <c r="J5604" s="70"/>
      <c r="K5604" s="70"/>
      <c r="L5604" s="70"/>
      <c r="M5604" s="70"/>
      <c r="N5604" s="70"/>
      <c r="O5604" s="70"/>
      <c r="P5604" s="70"/>
      <c r="Q5604" s="70"/>
      <c r="R5604" s="70"/>
      <c r="S5604" s="86"/>
      <c r="T5604" s="70"/>
      <c r="Z5604" s="68">
        <f t="shared" si="361"/>
        <v>1</v>
      </c>
      <c r="AC5604" s="1" t="str">
        <f t="shared" si="362"/>
        <v>1900</v>
      </c>
    </row>
    <row r="5605" spans="2:29" x14ac:dyDescent="0.25">
      <c r="B5605" s="1">
        <f t="shared" si="359"/>
        <v>0</v>
      </c>
      <c r="D5605" s="95" t="str">
        <f t="shared" si="360"/>
        <v/>
      </c>
      <c r="E5605" s="69"/>
      <c r="F5605" s="70"/>
      <c r="G5605" s="4"/>
      <c r="H5605" s="71"/>
      <c r="I5605" s="71"/>
      <c r="J5605" s="70"/>
      <c r="K5605" s="70"/>
      <c r="L5605" s="70"/>
      <c r="M5605" s="70"/>
      <c r="N5605" s="70"/>
      <c r="O5605" s="70"/>
      <c r="P5605" s="70"/>
      <c r="Q5605" s="70"/>
      <c r="R5605" s="70"/>
      <c r="S5605" s="86"/>
      <c r="T5605" s="70"/>
      <c r="Z5605" s="68">
        <f t="shared" si="361"/>
        <v>1</v>
      </c>
      <c r="AC5605" s="1" t="str">
        <f t="shared" si="362"/>
        <v>1900</v>
      </c>
    </row>
    <row r="5606" spans="2:29" x14ac:dyDescent="0.25">
      <c r="B5606" s="1">
        <f t="shared" si="359"/>
        <v>0</v>
      </c>
      <c r="D5606" s="95" t="str">
        <f t="shared" si="360"/>
        <v/>
      </c>
      <c r="E5606" s="69"/>
      <c r="F5606" s="70"/>
      <c r="G5606" s="4"/>
      <c r="H5606" s="71"/>
      <c r="I5606" s="71"/>
      <c r="J5606" s="70"/>
      <c r="K5606" s="70"/>
      <c r="L5606" s="70"/>
      <c r="M5606" s="70"/>
      <c r="N5606" s="70"/>
      <c r="O5606" s="70"/>
      <c r="P5606" s="70"/>
      <c r="Q5606" s="70"/>
      <c r="R5606" s="70"/>
      <c r="S5606" s="86"/>
      <c r="T5606" s="70"/>
      <c r="Z5606" s="68">
        <f t="shared" si="361"/>
        <v>1</v>
      </c>
      <c r="AC5606" s="1" t="str">
        <f t="shared" si="362"/>
        <v>1900</v>
      </c>
    </row>
    <row r="5607" spans="2:29" x14ac:dyDescent="0.25">
      <c r="B5607" s="1">
        <f t="shared" si="359"/>
        <v>0</v>
      </c>
      <c r="D5607" s="95" t="str">
        <f t="shared" si="360"/>
        <v/>
      </c>
      <c r="E5607" s="69"/>
      <c r="F5607" s="70"/>
      <c r="G5607" s="4"/>
      <c r="H5607" s="71"/>
      <c r="I5607" s="71"/>
      <c r="J5607" s="70"/>
      <c r="K5607" s="70"/>
      <c r="L5607" s="70"/>
      <c r="M5607" s="70"/>
      <c r="N5607" s="70"/>
      <c r="O5607" s="70"/>
      <c r="P5607" s="70"/>
      <c r="Q5607" s="70"/>
      <c r="R5607" s="70"/>
      <c r="S5607" s="86"/>
      <c r="T5607" s="70"/>
      <c r="Z5607" s="68">
        <f t="shared" si="361"/>
        <v>1</v>
      </c>
      <c r="AC5607" s="1" t="str">
        <f t="shared" si="362"/>
        <v>1900</v>
      </c>
    </row>
    <row r="5608" spans="2:29" x14ac:dyDescent="0.25">
      <c r="B5608" s="1">
        <f t="shared" si="359"/>
        <v>0</v>
      </c>
      <c r="D5608" s="95" t="str">
        <f t="shared" si="360"/>
        <v/>
      </c>
      <c r="E5608" s="69"/>
      <c r="F5608" s="70"/>
      <c r="G5608" s="4"/>
      <c r="H5608" s="71"/>
      <c r="I5608" s="71"/>
      <c r="J5608" s="70"/>
      <c r="K5608" s="70"/>
      <c r="L5608" s="70"/>
      <c r="M5608" s="70"/>
      <c r="N5608" s="70"/>
      <c r="O5608" s="70"/>
      <c r="P5608" s="70"/>
      <c r="Q5608" s="70"/>
      <c r="R5608" s="70"/>
      <c r="S5608" s="86"/>
      <c r="T5608" s="70"/>
      <c r="Z5608" s="68">
        <f t="shared" si="361"/>
        <v>1</v>
      </c>
      <c r="AC5608" s="1" t="str">
        <f t="shared" si="362"/>
        <v>1900</v>
      </c>
    </row>
    <row r="5609" spans="2:29" x14ac:dyDescent="0.25">
      <c r="B5609" s="1">
        <f t="shared" si="359"/>
        <v>0</v>
      </c>
      <c r="D5609" s="95" t="str">
        <f t="shared" si="360"/>
        <v/>
      </c>
      <c r="E5609" s="69"/>
      <c r="F5609" s="70"/>
      <c r="G5609" s="4"/>
      <c r="H5609" s="71"/>
      <c r="I5609" s="71"/>
      <c r="J5609" s="70"/>
      <c r="K5609" s="70"/>
      <c r="L5609" s="70"/>
      <c r="M5609" s="70"/>
      <c r="N5609" s="70"/>
      <c r="O5609" s="70"/>
      <c r="P5609" s="70"/>
      <c r="Q5609" s="70"/>
      <c r="R5609" s="70"/>
      <c r="S5609" s="86"/>
      <c r="T5609" s="70"/>
      <c r="Z5609" s="68">
        <f t="shared" si="361"/>
        <v>1</v>
      </c>
      <c r="AC5609" s="1" t="str">
        <f t="shared" si="362"/>
        <v>1900</v>
      </c>
    </row>
    <row r="5610" spans="2:29" x14ac:dyDescent="0.25">
      <c r="B5610" s="1">
        <f t="shared" si="359"/>
        <v>0</v>
      </c>
      <c r="D5610" s="95" t="str">
        <f t="shared" si="360"/>
        <v/>
      </c>
      <c r="E5610" s="69"/>
      <c r="F5610" s="70"/>
      <c r="G5610" s="4"/>
      <c r="H5610" s="71"/>
      <c r="I5610" s="71"/>
      <c r="J5610" s="70"/>
      <c r="K5610" s="70"/>
      <c r="L5610" s="70"/>
      <c r="M5610" s="70"/>
      <c r="N5610" s="70"/>
      <c r="O5610" s="70"/>
      <c r="P5610" s="70"/>
      <c r="Q5610" s="70"/>
      <c r="R5610" s="70"/>
      <c r="S5610" s="86"/>
      <c r="T5610" s="70"/>
      <c r="Z5610" s="68">
        <f t="shared" si="361"/>
        <v>1</v>
      </c>
      <c r="AC5610" s="1" t="str">
        <f t="shared" si="362"/>
        <v>1900</v>
      </c>
    </row>
    <row r="5611" spans="2:29" x14ac:dyDescent="0.25">
      <c r="B5611" s="1">
        <f t="shared" si="359"/>
        <v>0</v>
      </c>
      <c r="D5611" s="95" t="str">
        <f t="shared" si="360"/>
        <v/>
      </c>
      <c r="E5611" s="69"/>
      <c r="F5611" s="70"/>
      <c r="G5611" s="4"/>
      <c r="H5611" s="71"/>
      <c r="I5611" s="71"/>
      <c r="J5611" s="70"/>
      <c r="K5611" s="70"/>
      <c r="L5611" s="70"/>
      <c r="M5611" s="70"/>
      <c r="N5611" s="70"/>
      <c r="O5611" s="70"/>
      <c r="P5611" s="70"/>
      <c r="Q5611" s="70"/>
      <c r="R5611" s="70"/>
      <c r="S5611" s="86"/>
      <c r="T5611" s="70"/>
      <c r="Z5611" s="68">
        <f t="shared" si="361"/>
        <v>1</v>
      </c>
      <c r="AC5611" s="1" t="str">
        <f t="shared" si="362"/>
        <v>1900</v>
      </c>
    </row>
    <row r="5612" spans="2:29" x14ac:dyDescent="0.25">
      <c r="B5612" s="1">
        <f t="shared" si="359"/>
        <v>0</v>
      </c>
      <c r="D5612" s="95" t="str">
        <f t="shared" si="360"/>
        <v/>
      </c>
      <c r="E5612" s="69"/>
      <c r="F5612" s="70"/>
      <c r="G5612" s="4"/>
      <c r="H5612" s="71"/>
      <c r="I5612" s="71"/>
      <c r="J5612" s="70"/>
      <c r="K5612" s="70"/>
      <c r="L5612" s="70"/>
      <c r="M5612" s="70"/>
      <c r="N5612" s="70"/>
      <c r="O5612" s="70"/>
      <c r="P5612" s="70"/>
      <c r="Q5612" s="70"/>
      <c r="R5612" s="70"/>
      <c r="S5612" s="86"/>
      <c r="T5612" s="70"/>
      <c r="Z5612" s="68">
        <f t="shared" si="361"/>
        <v>1</v>
      </c>
      <c r="AC5612" s="1" t="str">
        <f t="shared" si="362"/>
        <v>1900</v>
      </c>
    </row>
    <row r="5613" spans="2:29" x14ac:dyDescent="0.25">
      <c r="B5613" s="1">
        <f t="shared" si="359"/>
        <v>0</v>
      </c>
      <c r="D5613" s="95" t="str">
        <f t="shared" si="360"/>
        <v/>
      </c>
      <c r="E5613" s="69"/>
      <c r="F5613" s="70"/>
      <c r="G5613" s="4"/>
      <c r="H5613" s="71"/>
      <c r="I5613" s="71"/>
      <c r="J5613" s="70"/>
      <c r="K5613" s="70"/>
      <c r="L5613" s="70"/>
      <c r="M5613" s="70"/>
      <c r="N5613" s="70"/>
      <c r="O5613" s="70"/>
      <c r="P5613" s="70"/>
      <c r="Q5613" s="70"/>
      <c r="R5613" s="70"/>
      <c r="S5613" s="86"/>
      <c r="T5613" s="70"/>
      <c r="Z5613" s="68">
        <f t="shared" si="361"/>
        <v>1</v>
      </c>
      <c r="AC5613" s="1" t="str">
        <f t="shared" si="362"/>
        <v>1900</v>
      </c>
    </row>
    <row r="5614" spans="2:29" x14ac:dyDescent="0.25">
      <c r="B5614" s="1">
        <f t="shared" si="359"/>
        <v>0</v>
      </c>
      <c r="D5614" s="95" t="str">
        <f t="shared" si="360"/>
        <v/>
      </c>
      <c r="E5614" s="69"/>
      <c r="F5614" s="70"/>
      <c r="G5614" s="4"/>
      <c r="H5614" s="71"/>
      <c r="I5614" s="71"/>
      <c r="J5614" s="70"/>
      <c r="K5614" s="70"/>
      <c r="L5614" s="70"/>
      <c r="M5614" s="70"/>
      <c r="N5614" s="70"/>
      <c r="O5614" s="70"/>
      <c r="P5614" s="70"/>
      <c r="Q5614" s="70"/>
      <c r="R5614" s="70"/>
      <c r="S5614" s="86"/>
      <c r="T5614" s="70"/>
      <c r="Z5614" s="68">
        <f t="shared" si="361"/>
        <v>1</v>
      </c>
      <c r="AC5614" s="1" t="str">
        <f t="shared" si="362"/>
        <v>1900</v>
      </c>
    </row>
    <row r="5615" spans="2:29" x14ac:dyDescent="0.25">
      <c r="B5615" s="1">
        <f t="shared" si="359"/>
        <v>0</v>
      </c>
      <c r="D5615" s="95" t="str">
        <f t="shared" si="360"/>
        <v/>
      </c>
      <c r="E5615" s="69"/>
      <c r="F5615" s="70"/>
      <c r="G5615" s="4"/>
      <c r="H5615" s="71"/>
      <c r="I5615" s="71"/>
      <c r="J5615" s="70"/>
      <c r="K5615" s="70"/>
      <c r="L5615" s="70"/>
      <c r="M5615" s="70"/>
      <c r="N5615" s="70"/>
      <c r="O5615" s="70"/>
      <c r="P5615" s="70"/>
      <c r="Q5615" s="70"/>
      <c r="R5615" s="70"/>
      <c r="S5615" s="86"/>
      <c r="T5615" s="70"/>
      <c r="Z5615" s="68">
        <f t="shared" si="361"/>
        <v>1</v>
      </c>
      <c r="AC5615" s="1" t="str">
        <f t="shared" si="362"/>
        <v>1900</v>
      </c>
    </row>
    <row r="5616" spans="2:29" x14ac:dyDescent="0.25">
      <c r="B5616" s="1">
        <f t="shared" si="359"/>
        <v>0</v>
      </c>
      <c r="D5616" s="95" t="str">
        <f t="shared" si="360"/>
        <v/>
      </c>
      <c r="E5616" s="69"/>
      <c r="F5616" s="70"/>
      <c r="G5616" s="4"/>
      <c r="H5616" s="71"/>
      <c r="I5616" s="71"/>
      <c r="J5616" s="70"/>
      <c r="K5616" s="70"/>
      <c r="L5616" s="70"/>
      <c r="M5616" s="70"/>
      <c r="N5616" s="70"/>
      <c r="O5616" s="70"/>
      <c r="P5616" s="70"/>
      <c r="Q5616" s="70"/>
      <c r="R5616" s="70"/>
      <c r="S5616" s="86"/>
      <c r="T5616" s="70"/>
      <c r="Z5616" s="68">
        <f t="shared" si="361"/>
        <v>1</v>
      </c>
      <c r="AC5616" s="1" t="str">
        <f t="shared" si="362"/>
        <v>1900</v>
      </c>
    </row>
    <row r="5617" spans="2:29" x14ac:dyDescent="0.25">
      <c r="B5617" s="1">
        <f t="shared" si="359"/>
        <v>0</v>
      </c>
      <c r="D5617" s="95" t="str">
        <f t="shared" si="360"/>
        <v/>
      </c>
      <c r="E5617" s="69"/>
      <c r="F5617" s="70"/>
      <c r="G5617" s="4"/>
      <c r="H5617" s="71"/>
      <c r="I5617" s="71"/>
      <c r="J5617" s="70"/>
      <c r="K5617" s="70"/>
      <c r="L5617" s="70"/>
      <c r="M5617" s="70"/>
      <c r="N5617" s="70"/>
      <c r="O5617" s="70"/>
      <c r="P5617" s="70"/>
      <c r="Q5617" s="70"/>
      <c r="R5617" s="70"/>
      <c r="S5617" s="86"/>
      <c r="T5617" s="70"/>
      <c r="Z5617" s="68">
        <f t="shared" si="361"/>
        <v>1</v>
      </c>
      <c r="AC5617" s="1" t="str">
        <f t="shared" si="362"/>
        <v>1900</v>
      </c>
    </row>
    <row r="5618" spans="2:29" x14ac:dyDescent="0.25">
      <c r="B5618" s="1">
        <f t="shared" si="359"/>
        <v>0</v>
      </c>
      <c r="D5618" s="95" t="str">
        <f t="shared" si="360"/>
        <v/>
      </c>
      <c r="E5618" s="69"/>
      <c r="F5618" s="70"/>
      <c r="G5618" s="4"/>
      <c r="H5618" s="71"/>
      <c r="I5618" s="71"/>
      <c r="J5618" s="70"/>
      <c r="K5618" s="70"/>
      <c r="L5618" s="70"/>
      <c r="M5618" s="70"/>
      <c r="N5618" s="70"/>
      <c r="O5618" s="70"/>
      <c r="P5618" s="70"/>
      <c r="Q5618" s="70"/>
      <c r="R5618" s="70"/>
      <c r="S5618" s="86"/>
      <c r="T5618" s="70"/>
      <c r="Z5618" s="68">
        <f t="shared" si="361"/>
        <v>1</v>
      </c>
      <c r="AC5618" s="1" t="str">
        <f t="shared" si="362"/>
        <v>1900</v>
      </c>
    </row>
    <row r="5619" spans="2:29" x14ac:dyDescent="0.25">
      <c r="B5619" s="1">
        <f t="shared" si="359"/>
        <v>0</v>
      </c>
      <c r="D5619" s="95" t="str">
        <f t="shared" si="360"/>
        <v/>
      </c>
      <c r="E5619" s="69"/>
      <c r="F5619" s="70"/>
      <c r="G5619" s="4"/>
      <c r="H5619" s="71"/>
      <c r="I5619" s="71"/>
      <c r="J5619" s="70"/>
      <c r="K5619" s="70"/>
      <c r="L5619" s="70"/>
      <c r="M5619" s="70"/>
      <c r="N5619" s="70"/>
      <c r="O5619" s="70"/>
      <c r="P5619" s="70"/>
      <c r="Q5619" s="70"/>
      <c r="R5619" s="70"/>
      <c r="S5619" s="86"/>
      <c r="T5619" s="70"/>
      <c r="Z5619" s="68">
        <f t="shared" si="361"/>
        <v>1</v>
      </c>
      <c r="AC5619" s="1" t="str">
        <f t="shared" si="362"/>
        <v>1900</v>
      </c>
    </row>
    <row r="5620" spans="2:29" x14ac:dyDescent="0.25">
      <c r="B5620" s="1">
        <f t="shared" si="359"/>
        <v>0</v>
      </c>
      <c r="D5620" s="95" t="str">
        <f t="shared" si="360"/>
        <v/>
      </c>
      <c r="E5620" s="69"/>
      <c r="F5620" s="70"/>
      <c r="G5620" s="4"/>
      <c r="H5620" s="71"/>
      <c r="I5620" s="71"/>
      <c r="J5620" s="70"/>
      <c r="K5620" s="70"/>
      <c r="L5620" s="70"/>
      <c r="M5620" s="70"/>
      <c r="N5620" s="70"/>
      <c r="O5620" s="70"/>
      <c r="P5620" s="70"/>
      <c r="Q5620" s="70"/>
      <c r="R5620" s="70"/>
      <c r="S5620" s="86"/>
      <c r="T5620" s="70"/>
      <c r="Z5620" s="68">
        <f t="shared" si="361"/>
        <v>1</v>
      </c>
      <c r="AC5620" s="1" t="str">
        <f t="shared" si="362"/>
        <v>1900</v>
      </c>
    </row>
    <row r="5621" spans="2:29" x14ac:dyDescent="0.25">
      <c r="B5621" s="1">
        <f t="shared" si="359"/>
        <v>0</v>
      </c>
      <c r="D5621" s="95" t="str">
        <f t="shared" si="360"/>
        <v/>
      </c>
      <c r="E5621" s="69"/>
      <c r="F5621" s="70"/>
      <c r="G5621" s="4"/>
      <c r="H5621" s="71"/>
      <c r="I5621" s="71"/>
      <c r="J5621" s="70"/>
      <c r="K5621" s="70"/>
      <c r="L5621" s="70"/>
      <c r="M5621" s="70"/>
      <c r="N5621" s="70"/>
      <c r="O5621" s="70"/>
      <c r="P5621" s="70"/>
      <c r="Q5621" s="70"/>
      <c r="R5621" s="70"/>
      <c r="S5621" s="86"/>
      <c r="T5621" s="70"/>
      <c r="Z5621" s="68">
        <f t="shared" si="361"/>
        <v>1</v>
      </c>
      <c r="AC5621" s="1" t="str">
        <f t="shared" si="362"/>
        <v>1900</v>
      </c>
    </row>
    <row r="5622" spans="2:29" x14ac:dyDescent="0.25">
      <c r="B5622" s="1">
        <f t="shared" si="359"/>
        <v>0</v>
      </c>
      <c r="D5622" s="95" t="str">
        <f t="shared" si="360"/>
        <v/>
      </c>
      <c r="E5622" s="69"/>
      <c r="F5622" s="70"/>
      <c r="G5622" s="4"/>
      <c r="H5622" s="71"/>
      <c r="I5622" s="71"/>
      <c r="J5622" s="70"/>
      <c r="K5622" s="70"/>
      <c r="L5622" s="70"/>
      <c r="M5622" s="70"/>
      <c r="N5622" s="70"/>
      <c r="O5622" s="70"/>
      <c r="P5622" s="70"/>
      <c r="Q5622" s="70"/>
      <c r="R5622" s="70"/>
      <c r="S5622" s="86"/>
      <c r="T5622" s="70"/>
      <c r="Z5622" s="68">
        <f t="shared" si="361"/>
        <v>1</v>
      </c>
      <c r="AC5622" s="1" t="str">
        <f t="shared" si="362"/>
        <v>1900</v>
      </c>
    </row>
    <row r="5623" spans="2:29" x14ac:dyDescent="0.25">
      <c r="B5623" s="1">
        <f t="shared" si="359"/>
        <v>0</v>
      </c>
      <c r="D5623" s="95" t="str">
        <f t="shared" si="360"/>
        <v/>
      </c>
      <c r="E5623" s="69"/>
      <c r="F5623" s="70"/>
      <c r="G5623" s="4"/>
      <c r="H5623" s="71"/>
      <c r="I5623" s="71"/>
      <c r="J5623" s="70"/>
      <c r="K5623" s="70"/>
      <c r="L5623" s="70"/>
      <c r="M5623" s="70"/>
      <c r="N5623" s="70"/>
      <c r="O5623" s="70"/>
      <c r="P5623" s="70"/>
      <c r="Q5623" s="70"/>
      <c r="R5623" s="70"/>
      <c r="S5623" s="86"/>
      <c r="T5623" s="70"/>
      <c r="Z5623" s="68">
        <f t="shared" si="361"/>
        <v>1</v>
      </c>
      <c r="AC5623" s="1" t="str">
        <f t="shared" si="362"/>
        <v>1900</v>
      </c>
    </row>
    <row r="5624" spans="2:29" x14ac:dyDescent="0.25">
      <c r="B5624" s="1">
        <f t="shared" si="359"/>
        <v>0</v>
      </c>
      <c r="D5624" s="95" t="str">
        <f t="shared" si="360"/>
        <v/>
      </c>
      <c r="E5624" s="69"/>
      <c r="F5624" s="70"/>
      <c r="G5624" s="4"/>
      <c r="H5624" s="71"/>
      <c r="I5624" s="71"/>
      <c r="J5624" s="70"/>
      <c r="K5624" s="70"/>
      <c r="L5624" s="70"/>
      <c r="M5624" s="70"/>
      <c r="N5624" s="70"/>
      <c r="O5624" s="70"/>
      <c r="P5624" s="70"/>
      <c r="Q5624" s="70"/>
      <c r="R5624" s="70"/>
      <c r="S5624" s="86"/>
      <c r="T5624" s="70"/>
      <c r="Z5624" s="68">
        <f t="shared" si="361"/>
        <v>1</v>
      </c>
      <c r="AC5624" s="1" t="str">
        <f t="shared" si="362"/>
        <v>1900</v>
      </c>
    </row>
    <row r="5625" spans="2:29" x14ac:dyDescent="0.25">
      <c r="B5625" s="1">
        <f t="shared" si="359"/>
        <v>0</v>
      </c>
      <c r="D5625" s="95" t="str">
        <f t="shared" si="360"/>
        <v/>
      </c>
      <c r="E5625" s="69"/>
      <c r="F5625" s="70"/>
      <c r="G5625" s="4"/>
      <c r="H5625" s="71"/>
      <c r="I5625" s="71"/>
      <c r="J5625" s="70"/>
      <c r="K5625" s="70"/>
      <c r="L5625" s="70"/>
      <c r="M5625" s="70"/>
      <c r="N5625" s="70"/>
      <c r="O5625" s="70"/>
      <c r="P5625" s="70"/>
      <c r="Q5625" s="70"/>
      <c r="R5625" s="70"/>
      <c r="S5625" s="86"/>
      <c r="T5625" s="70"/>
      <c r="Z5625" s="68">
        <f t="shared" si="361"/>
        <v>1</v>
      </c>
      <c r="AC5625" s="1" t="str">
        <f t="shared" si="362"/>
        <v>1900</v>
      </c>
    </row>
    <row r="5626" spans="2:29" x14ac:dyDescent="0.25">
      <c r="B5626" s="1">
        <f t="shared" si="359"/>
        <v>0</v>
      </c>
      <c r="D5626" s="95" t="str">
        <f t="shared" si="360"/>
        <v/>
      </c>
      <c r="E5626" s="69"/>
      <c r="F5626" s="70"/>
      <c r="G5626" s="4"/>
      <c r="H5626" s="71"/>
      <c r="I5626" s="71"/>
      <c r="J5626" s="70"/>
      <c r="K5626" s="70"/>
      <c r="L5626" s="70"/>
      <c r="M5626" s="70"/>
      <c r="N5626" s="70"/>
      <c r="O5626" s="70"/>
      <c r="P5626" s="70"/>
      <c r="Q5626" s="70"/>
      <c r="R5626" s="70"/>
      <c r="S5626" s="86"/>
      <c r="T5626" s="70"/>
      <c r="Z5626" s="68">
        <f t="shared" si="361"/>
        <v>1</v>
      </c>
      <c r="AC5626" s="1" t="str">
        <f t="shared" si="362"/>
        <v>1900</v>
      </c>
    </row>
    <row r="5627" spans="2:29" x14ac:dyDescent="0.25">
      <c r="B5627" s="1">
        <f t="shared" si="359"/>
        <v>0</v>
      </c>
      <c r="D5627" s="95" t="str">
        <f t="shared" si="360"/>
        <v/>
      </c>
      <c r="E5627" s="69"/>
      <c r="F5627" s="70"/>
      <c r="G5627" s="4"/>
      <c r="H5627" s="71"/>
      <c r="I5627" s="71"/>
      <c r="J5627" s="70"/>
      <c r="K5627" s="70"/>
      <c r="L5627" s="70"/>
      <c r="M5627" s="70"/>
      <c r="N5627" s="70"/>
      <c r="O5627" s="70"/>
      <c r="P5627" s="70"/>
      <c r="Q5627" s="70"/>
      <c r="R5627" s="70"/>
      <c r="S5627" s="86"/>
      <c r="T5627" s="70"/>
      <c r="Z5627" s="68">
        <f t="shared" si="361"/>
        <v>1</v>
      </c>
      <c r="AC5627" s="1" t="str">
        <f t="shared" si="362"/>
        <v>1900</v>
      </c>
    </row>
    <row r="5628" spans="2:29" x14ac:dyDescent="0.25">
      <c r="B5628" s="1">
        <f t="shared" si="359"/>
        <v>0</v>
      </c>
      <c r="D5628" s="95" t="str">
        <f t="shared" si="360"/>
        <v/>
      </c>
      <c r="E5628" s="69"/>
      <c r="F5628" s="70"/>
      <c r="G5628" s="4"/>
      <c r="H5628" s="71"/>
      <c r="I5628" s="71"/>
      <c r="J5628" s="70"/>
      <c r="K5628" s="70"/>
      <c r="L5628" s="70"/>
      <c r="M5628" s="70"/>
      <c r="N5628" s="70"/>
      <c r="O5628" s="70"/>
      <c r="P5628" s="70"/>
      <c r="Q5628" s="70"/>
      <c r="R5628" s="70"/>
      <c r="S5628" s="86"/>
      <c r="T5628" s="70"/>
      <c r="Z5628" s="68">
        <f t="shared" si="361"/>
        <v>1</v>
      </c>
      <c r="AC5628" s="1" t="str">
        <f t="shared" si="362"/>
        <v>1900</v>
      </c>
    </row>
    <row r="5629" spans="2:29" x14ac:dyDescent="0.25">
      <c r="B5629" s="1">
        <f t="shared" si="359"/>
        <v>0</v>
      </c>
      <c r="D5629" s="95" t="str">
        <f t="shared" si="360"/>
        <v/>
      </c>
      <c r="E5629" s="69"/>
      <c r="F5629" s="70"/>
      <c r="G5629" s="4"/>
      <c r="H5629" s="71"/>
      <c r="I5629" s="71"/>
      <c r="J5629" s="70"/>
      <c r="K5629" s="70"/>
      <c r="L5629" s="70"/>
      <c r="M5629" s="70"/>
      <c r="N5629" s="70"/>
      <c r="O5629" s="70"/>
      <c r="P5629" s="70"/>
      <c r="Q5629" s="70"/>
      <c r="R5629" s="70"/>
      <c r="S5629" s="86"/>
      <c r="T5629" s="70"/>
      <c r="Z5629" s="68">
        <f t="shared" si="361"/>
        <v>1</v>
      </c>
      <c r="AC5629" s="1" t="str">
        <f t="shared" si="362"/>
        <v>1900</v>
      </c>
    </row>
    <row r="5630" spans="2:29" x14ac:dyDescent="0.25">
      <c r="B5630" s="1">
        <f t="shared" si="359"/>
        <v>0</v>
      </c>
      <c r="D5630" s="95" t="str">
        <f t="shared" si="360"/>
        <v/>
      </c>
      <c r="E5630" s="69"/>
      <c r="F5630" s="70"/>
      <c r="G5630" s="4"/>
      <c r="H5630" s="71"/>
      <c r="I5630" s="71"/>
      <c r="J5630" s="70"/>
      <c r="K5630" s="70"/>
      <c r="L5630" s="70"/>
      <c r="M5630" s="70"/>
      <c r="N5630" s="70"/>
      <c r="O5630" s="70"/>
      <c r="P5630" s="70"/>
      <c r="Q5630" s="70"/>
      <c r="R5630" s="70"/>
      <c r="S5630" s="86"/>
      <c r="T5630" s="70"/>
      <c r="Z5630" s="68">
        <f t="shared" si="361"/>
        <v>1</v>
      </c>
      <c r="AC5630" s="1" t="str">
        <f t="shared" si="362"/>
        <v>1900</v>
      </c>
    </row>
    <row r="5631" spans="2:29" x14ac:dyDescent="0.25">
      <c r="B5631" s="1">
        <f t="shared" si="359"/>
        <v>0</v>
      </c>
      <c r="D5631" s="95" t="str">
        <f t="shared" si="360"/>
        <v/>
      </c>
      <c r="E5631" s="69"/>
      <c r="F5631" s="70"/>
      <c r="G5631" s="4"/>
      <c r="H5631" s="71"/>
      <c r="I5631" s="71"/>
      <c r="J5631" s="70"/>
      <c r="K5631" s="70"/>
      <c r="L5631" s="70"/>
      <c r="M5631" s="70"/>
      <c r="N5631" s="70"/>
      <c r="O5631" s="70"/>
      <c r="P5631" s="70"/>
      <c r="Q5631" s="70"/>
      <c r="R5631" s="70"/>
      <c r="S5631" s="86"/>
      <c r="T5631" s="70"/>
      <c r="Z5631" s="68">
        <f t="shared" si="361"/>
        <v>1</v>
      </c>
      <c r="AC5631" s="1" t="str">
        <f t="shared" si="362"/>
        <v>1900</v>
      </c>
    </row>
    <row r="5632" spans="2:29" x14ac:dyDescent="0.25">
      <c r="B5632" s="1">
        <f t="shared" si="359"/>
        <v>0</v>
      </c>
      <c r="D5632" s="95" t="str">
        <f t="shared" si="360"/>
        <v/>
      </c>
      <c r="E5632" s="69"/>
      <c r="F5632" s="70"/>
      <c r="G5632" s="4"/>
      <c r="H5632" s="71"/>
      <c r="I5632" s="71"/>
      <c r="J5632" s="70"/>
      <c r="K5632" s="70"/>
      <c r="L5632" s="70"/>
      <c r="M5632" s="70"/>
      <c r="N5632" s="70"/>
      <c r="O5632" s="70"/>
      <c r="P5632" s="70"/>
      <c r="Q5632" s="70"/>
      <c r="R5632" s="70"/>
      <c r="S5632" s="86"/>
      <c r="T5632" s="70"/>
      <c r="Z5632" s="68">
        <f t="shared" si="361"/>
        <v>1</v>
      </c>
      <c r="AC5632" s="1" t="str">
        <f t="shared" si="362"/>
        <v>1900</v>
      </c>
    </row>
    <row r="5633" spans="2:29" x14ac:dyDescent="0.25">
      <c r="B5633" s="1">
        <f t="shared" si="359"/>
        <v>0</v>
      </c>
      <c r="D5633" s="95" t="str">
        <f t="shared" si="360"/>
        <v/>
      </c>
      <c r="E5633" s="69"/>
      <c r="F5633" s="70"/>
      <c r="G5633" s="4"/>
      <c r="H5633" s="71"/>
      <c r="I5633" s="71"/>
      <c r="J5633" s="70"/>
      <c r="K5633" s="70"/>
      <c r="L5633" s="70"/>
      <c r="M5633" s="70"/>
      <c r="N5633" s="70"/>
      <c r="O5633" s="70"/>
      <c r="P5633" s="70"/>
      <c r="Q5633" s="70"/>
      <c r="R5633" s="70"/>
      <c r="S5633" s="86"/>
      <c r="T5633" s="70"/>
      <c r="Z5633" s="68">
        <f t="shared" si="361"/>
        <v>1</v>
      </c>
      <c r="AC5633" s="1" t="str">
        <f t="shared" si="362"/>
        <v>1900</v>
      </c>
    </row>
    <row r="5634" spans="2:29" x14ac:dyDescent="0.25">
      <c r="B5634" s="1">
        <f t="shared" si="359"/>
        <v>0</v>
      </c>
      <c r="D5634" s="95" t="str">
        <f t="shared" si="360"/>
        <v/>
      </c>
      <c r="E5634" s="69"/>
      <c r="F5634" s="70"/>
      <c r="G5634" s="4"/>
      <c r="H5634" s="71"/>
      <c r="I5634" s="71"/>
      <c r="J5634" s="70"/>
      <c r="K5634" s="70"/>
      <c r="L5634" s="70"/>
      <c r="M5634" s="70"/>
      <c r="N5634" s="70"/>
      <c r="O5634" s="70"/>
      <c r="P5634" s="70"/>
      <c r="Q5634" s="70"/>
      <c r="R5634" s="70"/>
      <c r="S5634" s="86"/>
      <c r="T5634" s="70"/>
      <c r="Z5634" s="68">
        <f t="shared" si="361"/>
        <v>1</v>
      </c>
      <c r="AC5634" s="1" t="str">
        <f t="shared" si="362"/>
        <v>1900</v>
      </c>
    </row>
    <row r="5635" spans="2:29" x14ac:dyDescent="0.25">
      <c r="B5635" s="1">
        <f t="shared" si="359"/>
        <v>0</v>
      </c>
      <c r="D5635" s="95" t="str">
        <f t="shared" si="360"/>
        <v/>
      </c>
      <c r="E5635" s="69"/>
      <c r="F5635" s="70"/>
      <c r="G5635" s="4"/>
      <c r="H5635" s="71"/>
      <c r="I5635" s="71"/>
      <c r="J5635" s="70"/>
      <c r="K5635" s="70"/>
      <c r="L5635" s="70"/>
      <c r="M5635" s="70"/>
      <c r="N5635" s="70"/>
      <c r="O5635" s="70"/>
      <c r="P5635" s="70"/>
      <c r="Q5635" s="70"/>
      <c r="R5635" s="70"/>
      <c r="S5635" s="86"/>
      <c r="T5635" s="70"/>
      <c r="Z5635" s="68">
        <f t="shared" si="361"/>
        <v>1</v>
      </c>
      <c r="AC5635" s="1" t="str">
        <f t="shared" si="362"/>
        <v>1900</v>
      </c>
    </row>
    <row r="5636" spans="2:29" x14ac:dyDescent="0.25">
      <c r="B5636" s="1">
        <f t="shared" ref="B5636:B5699" si="363">IF($B$1=YEAR(Z5636),D5636,0)</f>
        <v>0</v>
      </c>
      <c r="D5636" s="95" t="str">
        <f t="shared" ref="D5636:D5699" si="364">IF(Z5636&lt;&gt;$Y$2,IF(YEAR(Z5636)=YEAR(Z5635),D5635+1,1),"")</f>
        <v/>
      </c>
      <c r="E5636" s="69"/>
      <c r="F5636" s="70"/>
      <c r="G5636" s="4"/>
      <c r="H5636" s="71"/>
      <c r="I5636" s="71"/>
      <c r="J5636" s="70"/>
      <c r="K5636" s="70"/>
      <c r="L5636" s="70"/>
      <c r="M5636" s="70"/>
      <c r="N5636" s="70"/>
      <c r="O5636" s="70"/>
      <c r="P5636" s="70"/>
      <c r="Q5636" s="70"/>
      <c r="R5636" s="70"/>
      <c r="S5636" s="86"/>
      <c r="T5636" s="70"/>
      <c r="Z5636" s="68">
        <f t="shared" ref="Z5636:Z5699" si="365">IF(CONCATENATE(F5636,F5637,F5638,F5639,F5640,F5641)&lt;&gt;"",IF(AND(E5636&lt;&gt;0,ISNUMBER(E5636)=TRUE),E5636,Z5635),$Y$2)</f>
        <v>1</v>
      </c>
      <c r="AC5636" s="1" t="str">
        <f t="shared" si="362"/>
        <v>1900</v>
      </c>
    </row>
    <row r="5637" spans="2:29" x14ac:dyDescent="0.25">
      <c r="B5637" s="1">
        <f t="shared" si="363"/>
        <v>0</v>
      </c>
      <c r="D5637" s="95" t="str">
        <f t="shared" si="364"/>
        <v/>
      </c>
      <c r="E5637" s="69"/>
      <c r="F5637" s="70"/>
      <c r="G5637" s="4"/>
      <c r="H5637" s="71"/>
      <c r="I5637" s="71"/>
      <c r="J5637" s="70"/>
      <c r="K5637" s="70"/>
      <c r="L5637" s="70"/>
      <c r="M5637" s="70"/>
      <c r="N5637" s="70"/>
      <c r="O5637" s="70"/>
      <c r="P5637" s="70"/>
      <c r="Q5637" s="70"/>
      <c r="R5637" s="70"/>
      <c r="S5637" s="86"/>
      <c r="T5637" s="70"/>
      <c r="Z5637" s="68">
        <f t="shared" si="365"/>
        <v>1</v>
      </c>
      <c r="AC5637" s="1" t="str">
        <f t="shared" ref="AC5637:AC5700" si="366">YEAR(Z5637)&amp;F5637&amp;G5637</f>
        <v>1900</v>
      </c>
    </row>
    <row r="5638" spans="2:29" x14ac:dyDescent="0.25">
      <c r="B5638" s="1">
        <f t="shared" si="363"/>
        <v>0</v>
      </c>
      <c r="D5638" s="95" t="str">
        <f t="shared" si="364"/>
        <v/>
      </c>
      <c r="E5638" s="69"/>
      <c r="F5638" s="70"/>
      <c r="G5638" s="4"/>
      <c r="H5638" s="71"/>
      <c r="I5638" s="71"/>
      <c r="J5638" s="70"/>
      <c r="K5638" s="70"/>
      <c r="L5638" s="70"/>
      <c r="M5638" s="70"/>
      <c r="N5638" s="70"/>
      <c r="O5638" s="70"/>
      <c r="P5638" s="70"/>
      <c r="Q5638" s="70"/>
      <c r="R5638" s="70"/>
      <c r="S5638" s="86"/>
      <c r="T5638" s="70"/>
      <c r="Z5638" s="68">
        <f t="shared" si="365"/>
        <v>1</v>
      </c>
      <c r="AC5638" s="1" t="str">
        <f t="shared" si="366"/>
        <v>1900</v>
      </c>
    </row>
    <row r="5639" spans="2:29" x14ac:dyDescent="0.25">
      <c r="B5639" s="1">
        <f t="shared" si="363"/>
        <v>0</v>
      </c>
      <c r="D5639" s="95" t="str">
        <f t="shared" si="364"/>
        <v/>
      </c>
      <c r="E5639" s="69"/>
      <c r="F5639" s="70"/>
      <c r="G5639" s="4"/>
      <c r="H5639" s="71"/>
      <c r="I5639" s="71"/>
      <c r="J5639" s="70"/>
      <c r="K5639" s="70"/>
      <c r="L5639" s="70"/>
      <c r="M5639" s="70"/>
      <c r="N5639" s="70"/>
      <c r="O5639" s="70"/>
      <c r="P5639" s="70"/>
      <c r="Q5639" s="70"/>
      <c r="R5639" s="70"/>
      <c r="S5639" s="86"/>
      <c r="T5639" s="70"/>
      <c r="Z5639" s="68">
        <f t="shared" si="365"/>
        <v>1</v>
      </c>
      <c r="AC5639" s="1" t="str">
        <f t="shared" si="366"/>
        <v>1900</v>
      </c>
    </row>
    <row r="5640" spans="2:29" x14ac:dyDescent="0.25">
      <c r="B5640" s="1">
        <f t="shared" si="363"/>
        <v>0</v>
      </c>
      <c r="D5640" s="95" t="str">
        <f t="shared" si="364"/>
        <v/>
      </c>
      <c r="E5640" s="69"/>
      <c r="F5640" s="70"/>
      <c r="G5640" s="4"/>
      <c r="H5640" s="71"/>
      <c r="I5640" s="71"/>
      <c r="J5640" s="70"/>
      <c r="K5640" s="70"/>
      <c r="L5640" s="70"/>
      <c r="M5640" s="70"/>
      <c r="N5640" s="70"/>
      <c r="O5640" s="70"/>
      <c r="P5640" s="70"/>
      <c r="Q5640" s="70"/>
      <c r="R5640" s="70"/>
      <c r="S5640" s="86"/>
      <c r="T5640" s="70"/>
      <c r="Z5640" s="68">
        <f t="shared" si="365"/>
        <v>1</v>
      </c>
      <c r="AC5640" s="1" t="str">
        <f t="shared" si="366"/>
        <v>1900</v>
      </c>
    </row>
    <row r="5641" spans="2:29" x14ac:dyDescent="0.25">
      <c r="B5641" s="1">
        <f t="shared" si="363"/>
        <v>0</v>
      </c>
      <c r="D5641" s="95" t="str">
        <f t="shared" si="364"/>
        <v/>
      </c>
      <c r="E5641" s="69"/>
      <c r="F5641" s="70"/>
      <c r="G5641" s="4"/>
      <c r="H5641" s="71"/>
      <c r="I5641" s="71"/>
      <c r="J5641" s="70"/>
      <c r="K5641" s="70"/>
      <c r="L5641" s="70"/>
      <c r="M5641" s="70"/>
      <c r="N5641" s="70"/>
      <c r="O5641" s="70"/>
      <c r="P5641" s="70"/>
      <c r="Q5641" s="70"/>
      <c r="R5641" s="70"/>
      <c r="S5641" s="86"/>
      <c r="T5641" s="70"/>
      <c r="Z5641" s="68">
        <f t="shared" si="365"/>
        <v>1</v>
      </c>
      <c r="AC5641" s="1" t="str">
        <f t="shared" si="366"/>
        <v>1900</v>
      </c>
    </row>
    <row r="5642" spans="2:29" x14ac:dyDescent="0.25">
      <c r="B5642" s="1">
        <f t="shared" si="363"/>
        <v>0</v>
      </c>
      <c r="D5642" s="95" t="str">
        <f t="shared" si="364"/>
        <v/>
      </c>
      <c r="E5642" s="69"/>
      <c r="F5642" s="70"/>
      <c r="G5642" s="4"/>
      <c r="H5642" s="71"/>
      <c r="I5642" s="71"/>
      <c r="J5642" s="70"/>
      <c r="K5642" s="70"/>
      <c r="L5642" s="70"/>
      <c r="M5642" s="70"/>
      <c r="N5642" s="70"/>
      <c r="O5642" s="70"/>
      <c r="P5642" s="70"/>
      <c r="Q5642" s="70"/>
      <c r="R5642" s="70"/>
      <c r="S5642" s="86"/>
      <c r="T5642" s="70"/>
      <c r="Z5642" s="68">
        <f t="shared" si="365"/>
        <v>1</v>
      </c>
      <c r="AC5642" s="1" t="str">
        <f t="shared" si="366"/>
        <v>1900</v>
      </c>
    </row>
    <row r="5643" spans="2:29" x14ac:dyDescent="0.25">
      <c r="B5643" s="1">
        <f t="shared" si="363"/>
        <v>0</v>
      </c>
      <c r="D5643" s="95" t="str">
        <f t="shared" si="364"/>
        <v/>
      </c>
      <c r="E5643" s="69"/>
      <c r="F5643" s="70"/>
      <c r="G5643" s="4"/>
      <c r="H5643" s="71"/>
      <c r="I5643" s="71"/>
      <c r="J5643" s="70"/>
      <c r="K5643" s="70"/>
      <c r="L5643" s="70"/>
      <c r="M5643" s="70"/>
      <c r="N5643" s="70"/>
      <c r="O5643" s="70"/>
      <c r="P5643" s="70"/>
      <c r="Q5643" s="70"/>
      <c r="R5643" s="70"/>
      <c r="S5643" s="86"/>
      <c r="T5643" s="70"/>
      <c r="Z5643" s="68">
        <f t="shared" si="365"/>
        <v>1</v>
      </c>
      <c r="AC5643" s="1" t="str">
        <f t="shared" si="366"/>
        <v>1900</v>
      </c>
    </row>
    <row r="5644" spans="2:29" x14ac:dyDescent="0.25">
      <c r="B5644" s="1">
        <f t="shared" si="363"/>
        <v>0</v>
      </c>
      <c r="D5644" s="95" t="str">
        <f t="shared" si="364"/>
        <v/>
      </c>
      <c r="E5644" s="69"/>
      <c r="F5644" s="70"/>
      <c r="G5644" s="4"/>
      <c r="H5644" s="71"/>
      <c r="I5644" s="71"/>
      <c r="J5644" s="70"/>
      <c r="K5644" s="70"/>
      <c r="L5644" s="70"/>
      <c r="M5644" s="70"/>
      <c r="N5644" s="70"/>
      <c r="O5644" s="70"/>
      <c r="P5644" s="70"/>
      <c r="Q5644" s="70"/>
      <c r="R5644" s="70"/>
      <c r="S5644" s="86"/>
      <c r="T5644" s="70"/>
      <c r="Z5644" s="68">
        <f t="shared" si="365"/>
        <v>1</v>
      </c>
      <c r="AC5644" s="1" t="str">
        <f t="shared" si="366"/>
        <v>1900</v>
      </c>
    </row>
    <row r="5645" spans="2:29" x14ac:dyDescent="0.25">
      <c r="B5645" s="1">
        <f t="shared" si="363"/>
        <v>0</v>
      </c>
      <c r="D5645" s="95" t="str">
        <f t="shared" si="364"/>
        <v/>
      </c>
      <c r="E5645" s="69"/>
      <c r="F5645" s="70"/>
      <c r="G5645" s="4"/>
      <c r="H5645" s="71"/>
      <c r="I5645" s="71"/>
      <c r="J5645" s="70"/>
      <c r="K5645" s="70"/>
      <c r="L5645" s="70"/>
      <c r="M5645" s="70"/>
      <c r="N5645" s="70"/>
      <c r="O5645" s="70"/>
      <c r="P5645" s="70"/>
      <c r="Q5645" s="70"/>
      <c r="R5645" s="70"/>
      <c r="S5645" s="86"/>
      <c r="T5645" s="70"/>
      <c r="Z5645" s="68">
        <f t="shared" si="365"/>
        <v>1</v>
      </c>
      <c r="AC5645" s="1" t="str">
        <f t="shared" si="366"/>
        <v>1900</v>
      </c>
    </row>
    <row r="5646" spans="2:29" x14ac:dyDescent="0.25">
      <c r="B5646" s="1">
        <f t="shared" si="363"/>
        <v>0</v>
      </c>
      <c r="D5646" s="95" t="str">
        <f t="shared" si="364"/>
        <v/>
      </c>
      <c r="E5646" s="69"/>
      <c r="F5646" s="70"/>
      <c r="G5646" s="4"/>
      <c r="H5646" s="71"/>
      <c r="I5646" s="71"/>
      <c r="J5646" s="70"/>
      <c r="K5646" s="70"/>
      <c r="L5646" s="70"/>
      <c r="M5646" s="70"/>
      <c r="N5646" s="70"/>
      <c r="O5646" s="70"/>
      <c r="P5646" s="70"/>
      <c r="Q5646" s="70"/>
      <c r="R5646" s="70"/>
      <c r="S5646" s="86"/>
      <c r="T5646" s="70"/>
      <c r="Z5646" s="68">
        <f t="shared" si="365"/>
        <v>1</v>
      </c>
      <c r="AC5646" s="1" t="str">
        <f t="shared" si="366"/>
        <v>1900</v>
      </c>
    </row>
    <row r="5647" spans="2:29" x14ac:dyDescent="0.25">
      <c r="B5647" s="1">
        <f t="shared" si="363"/>
        <v>0</v>
      </c>
      <c r="D5647" s="95" t="str">
        <f t="shared" si="364"/>
        <v/>
      </c>
      <c r="E5647" s="69"/>
      <c r="F5647" s="70"/>
      <c r="G5647" s="4"/>
      <c r="H5647" s="71"/>
      <c r="I5647" s="71"/>
      <c r="J5647" s="70"/>
      <c r="K5647" s="70"/>
      <c r="L5647" s="70"/>
      <c r="M5647" s="70"/>
      <c r="N5647" s="70"/>
      <c r="O5647" s="70"/>
      <c r="P5647" s="70"/>
      <c r="Q5647" s="70"/>
      <c r="R5647" s="70"/>
      <c r="S5647" s="86"/>
      <c r="T5647" s="70"/>
      <c r="Z5647" s="68">
        <f t="shared" si="365"/>
        <v>1</v>
      </c>
      <c r="AC5647" s="1" t="str">
        <f t="shared" si="366"/>
        <v>1900</v>
      </c>
    </row>
    <row r="5648" spans="2:29" x14ac:dyDescent="0.25">
      <c r="B5648" s="1">
        <f t="shared" si="363"/>
        <v>0</v>
      </c>
      <c r="D5648" s="95" t="str">
        <f t="shared" si="364"/>
        <v/>
      </c>
      <c r="E5648" s="69"/>
      <c r="F5648" s="70"/>
      <c r="G5648" s="4"/>
      <c r="H5648" s="71"/>
      <c r="I5648" s="71"/>
      <c r="J5648" s="70"/>
      <c r="K5648" s="70"/>
      <c r="L5648" s="70"/>
      <c r="M5648" s="70"/>
      <c r="N5648" s="70"/>
      <c r="O5648" s="70"/>
      <c r="P5648" s="70"/>
      <c r="Q5648" s="70"/>
      <c r="R5648" s="70"/>
      <c r="S5648" s="86"/>
      <c r="T5648" s="70"/>
      <c r="Z5648" s="68">
        <f t="shared" si="365"/>
        <v>1</v>
      </c>
      <c r="AC5648" s="1" t="str">
        <f t="shared" si="366"/>
        <v>1900</v>
      </c>
    </row>
    <row r="5649" spans="2:29" x14ac:dyDescent="0.25">
      <c r="B5649" s="1">
        <f t="shared" si="363"/>
        <v>0</v>
      </c>
      <c r="D5649" s="95" t="str">
        <f t="shared" si="364"/>
        <v/>
      </c>
      <c r="E5649" s="69"/>
      <c r="F5649" s="70"/>
      <c r="G5649" s="4"/>
      <c r="H5649" s="71"/>
      <c r="I5649" s="71"/>
      <c r="J5649" s="70"/>
      <c r="K5649" s="70"/>
      <c r="L5649" s="70"/>
      <c r="M5649" s="70"/>
      <c r="N5649" s="70"/>
      <c r="O5649" s="70"/>
      <c r="P5649" s="70"/>
      <c r="Q5649" s="70"/>
      <c r="R5649" s="70"/>
      <c r="S5649" s="86"/>
      <c r="T5649" s="70"/>
      <c r="Z5649" s="68">
        <f t="shared" si="365"/>
        <v>1</v>
      </c>
      <c r="AC5649" s="1" t="str">
        <f t="shared" si="366"/>
        <v>1900</v>
      </c>
    </row>
    <row r="5650" spans="2:29" x14ac:dyDescent="0.25">
      <c r="B5650" s="1">
        <f t="shared" si="363"/>
        <v>0</v>
      </c>
      <c r="D5650" s="95" t="str">
        <f t="shared" si="364"/>
        <v/>
      </c>
      <c r="E5650" s="69"/>
      <c r="F5650" s="70"/>
      <c r="G5650" s="4"/>
      <c r="H5650" s="71"/>
      <c r="I5650" s="71"/>
      <c r="J5650" s="70"/>
      <c r="K5650" s="70"/>
      <c r="L5650" s="70"/>
      <c r="M5650" s="70"/>
      <c r="N5650" s="70"/>
      <c r="O5650" s="70"/>
      <c r="P5650" s="70"/>
      <c r="Q5650" s="70"/>
      <c r="R5650" s="70"/>
      <c r="S5650" s="86"/>
      <c r="T5650" s="70"/>
      <c r="Z5650" s="68">
        <f t="shared" si="365"/>
        <v>1</v>
      </c>
      <c r="AC5650" s="1" t="str">
        <f t="shared" si="366"/>
        <v>1900</v>
      </c>
    </row>
    <row r="5651" spans="2:29" x14ac:dyDescent="0.25">
      <c r="B5651" s="1">
        <f t="shared" si="363"/>
        <v>0</v>
      </c>
      <c r="D5651" s="95" t="str">
        <f t="shared" si="364"/>
        <v/>
      </c>
      <c r="E5651" s="69"/>
      <c r="F5651" s="70"/>
      <c r="G5651" s="4"/>
      <c r="H5651" s="71"/>
      <c r="I5651" s="71"/>
      <c r="J5651" s="70"/>
      <c r="K5651" s="70"/>
      <c r="L5651" s="70"/>
      <c r="M5651" s="70"/>
      <c r="N5651" s="70"/>
      <c r="O5651" s="70"/>
      <c r="P5651" s="70"/>
      <c r="Q5651" s="70"/>
      <c r="R5651" s="70"/>
      <c r="S5651" s="86"/>
      <c r="T5651" s="70"/>
      <c r="Z5651" s="68">
        <f t="shared" si="365"/>
        <v>1</v>
      </c>
      <c r="AC5651" s="1" t="str">
        <f t="shared" si="366"/>
        <v>1900</v>
      </c>
    </row>
    <row r="5652" spans="2:29" x14ac:dyDescent="0.25">
      <c r="B5652" s="1">
        <f t="shared" si="363"/>
        <v>0</v>
      </c>
      <c r="D5652" s="95" t="str">
        <f t="shared" si="364"/>
        <v/>
      </c>
      <c r="E5652" s="69"/>
      <c r="F5652" s="70"/>
      <c r="G5652" s="4"/>
      <c r="H5652" s="71"/>
      <c r="I5652" s="71"/>
      <c r="J5652" s="70"/>
      <c r="K5652" s="70"/>
      <c r="L5652" s="70"/>
      <c r="M5652" s="70"/>
      <c r="N5652" s="70"/>
      <c r="O5652" s="70"/>
      <c r="P5652" s="70"/>
      <c r="Q5652" s="70"/>
      <c r="R5652" s="70"/>
      <c r="S5652" s="86"/>
      <c r="T5652" s="70"/>
      <c r="Z5652" s="68">
        <f t="shared" si="365"/>
        <v>1</v>
      </c>
      <c r="AC5652" s="1" t="str">
        <f t="shared" si="366"/>
        <v>1900</v>
      </c>
    </row>
    <row r="5653" spans="2:29" x14ac:dyDescent="0.25">
      <c r="B5653" s="1">
        <f t="shared" si="363"/>
        <v>0</v>
      </c>
      <c r="D5653" s="95" t="str">
        <f t="shared" si="364"/>
        <v/>
      </c>
      <c r="E5653" s="69"/>
      <c r="F5653" s="70"/>
      <c r="G5653" s="4"/>
      <c r="H5653" s="71"/>
      <c r="I5653" s="71"/>
      <c r="J5653" s="70"/>
      <c r="K5653" s="70"/>
      <c r="L5653" s="70"/>
      <c r="M5653" s="70"/>
      <c r="N5653" s="70"/>
      <c r="O5653" s="70"/>
      <c r="P5653" s="70"/>
      <c r="Q5653" s="70"/>
      <c r="R5653" s="70"/>
      <c r="S5653" s="86"/>
      <c r="T5653" s="70"/>
      <c r="Z5653" s="68">
        <f t="shared" si="365"/>
        <v>1</v>
      </c>
      <c r="AC5653" s="1" t="str">
        <f t="shared" si="366"/>
        <v>1900</v>
      </c>
    </row>
    <row r="5654" spans="2:29" x14ac:dyDescent="0.25">
      <c r="B5654" s="1">
        <f t="shared" si="363"/>
        <v>0</v>
      </c>
      <c r="D5654" s="95" t="str">
        <f t="shared" si="364"/>
        <v/>
      </c>
      <c r="E5654" s="69"/>
      <c r="F5654" s="70"/>
      <c r="G5654" s="4"/>
      <c r="H5654" s="71"/>
      <c r="I5654" s="71"/>
      <c r="J5654" s="70"/>
      <c r="K5654" s="70"/>
      <c r="L5654" s="70"/>
      <c r="M5654" s="70"/>
      <c r="N5654" s="70"/>
      <c r="O5654" s="70"/>
      <c r="P5654" s="70"/>
      <c r="Q5654" s="70"/>
      <c r="R5654" s="70"/>
      <c r="S5654" s="86"/>
      <c r="T5654" s="70"/>
      <c r="Z5654" s="68">
        <f t="shared" si="365"/>
        <v>1</v>
      </c>
      <c r="AC5654" s="1" t="str">
        <f t="shared" si="366"/>
        <v>1900</v>
      </c>
    </row>
    <row r="5655" spans="2:29" x14ac:dyDescent="0.25">
      <c r="B5655" s="1">
        <f t="shared" si="363"/>
        <v>0</v>
      </c>
      <c r="D5655" s="95" t="str">
        <f t="shared" si="364"/>
        <v/>
      </c>
      <c r="E5655" s="69"/>
      <c r="F5655" s="70"/>
      <c r="G5655" s="4"/>
      <c r="H5655" s="71"/>
      <c r="I5655" s="71"/>
      <c r="J5655" s="70"/>
      <c r="K5655" s="70"/>
      <c r="L5655" s="70"/>
      <c r="M5655" s="70"/>
      <c r="N5655" s="70"/>
      <c r="O5655" s="70"/>
      <c r="P5655" s="70"/>
      <c r="Q5655" s="70"/>
      <c r="R5655" s="70"/>
      <c r="S5655" s="86"/>
      <c r="T5655" s="70"/>
      <c r="Z5655" s="68">
        <f t="shared" si="365"/>
        <v>1</v>
      </c>
      <c r="AC5655" s="1" t="str">
        <f t="shared" si="366"/>
        <v>1900</v>
      </c>
    </row>
    <row r="5656" spans="2:29" x14ac:dyDescent="0.25">
      <c r="B5656" s="1">
        <f t="shared" si="363"/>
        <v>0</v>
      </c>
      <c r="D5656" s="95" t="str">
        <f t="shared" si="364"/>
        <v/>
      </c>
      <c r="E5656" s="69"/>
      <c r="F5656" s="70"/>
      <c r="G5656" s="4"/>
      <c r="H5656" s="71"/>
      <c r="I5656" s="71"/>
      <c r="J5656" s="70"/>
      <c r="K5656" s="70"/>
      <c r="L5656" s="70"/>
      <c r="M5656" s="70"/>
      <c r="N5656" s="70"/>
      <c r="O5656" s="70"/>
      <c r="P5656" s="70"/>
      <c r="Q5656" s="70"/>
      <c r="R5656" s="70"/>
      <c r="S5656" s="86"/>
      <c r="T5656" s="70"/>
      <c r="Z5656" s="68">
        <f t="shared" si="365"/>
        <v>1</v>
      </c>
      <c r="AC5656" s="1" t="str">
        <f t="shared" si="366"/>
        <v>1900</v>
      </c>
    </row>
    <row r="5657" spans="2:29" x14ac:dyDescent="0.25">
      <c r="B5657" s="1">
        <f t="shared" si="363"/>
        <v>0</v>
      </c>
      <c r="D5657" s="95" t="str">
        <f t="shared" si="364"/>
        <v/>
      </c>
      <c r="E5657" s="69"/>
      <c r="F5657" s="70"/>
      <c r="G5657" s="4"/>
      <c r="H5657" s="71"/>
      <c r="I5657" s="71"/>
      <c r="J5657" s="70"/>
      <c r="K5657" s="70"/>
      <c r="L5657" s="70"/>
      <c r="M5657" s="70"/>
      <c r="N5657" s="70"/>
      <c r="O5657" s="70"/>
      <c r="P5657" s="70"/>
      <c r="Q5657" s="70"/>
      <c r="R5657" s="70"/>
      <c r="S5657" s="86"/>
      <c r="T5657" s="70"/>
      <c r="Z5657" s="68">
        <f t="shared" si="365"/>
        <v>1</v>
      </c>
      <c r="AC5657" s="1" t="str">
        <f t="shared" si="366"/>
        <v>1900</v>
      </c>
    </row>
    <row r="5658" spans="2:29" x14ac:dyDescent="0.25">
      <c r="B5658" s="1">
        <f t="shared" si="363"/>
        <v>0</v>
      </c>
      <c r="D5658" s="95" t="str">
        <f t="shared" si="364"/>
        <v/>
      </c>
      <c r="E5658" s="69"/>
      <c r="F5658" s="70"/>
      <c r="G5658" s="4"/>
      <c r="H5658" s="71"/>
      <c r="I5658" s="71"/>
      <c r="J5658" s="70"/>
      <c r="K5658" s="70"/>
      <c r="L5658" s="70"/>
      <c r="M5658" s="70"/>
      <c r="N5658" s="70"/>
      <c r="O5658" s="70"/>
      <c r="P5658" s="70"/>
      <c r="Q5658" s="70"/>
      <c r="R5658" s="70"/>
      <c r="S5658" s="86"/>
      <c r="T5658" s="70"/>
      <c r="Z5658" s="68">
        <f t="shared" si="365"/>
        <v>1</v>
      </c>
      <c r="AC5658" s="1" t="str">
        <f t="shared" si="366"/>
        <v>1900</v>
      </c>
    </row>
    <row r="5659" spans="2:29" x14ac:dyDescent="0.25">
      <c r="B5659" s="1">
        <f t="shared" si="363"/>
        <v>0</v>
      </c>
      <c r="D5659" s="95" t="str">
        <f t="shared" si="364"/>
        <v/>
      </c>
      <c r="E5659" s="69"/>
      <c r="F5659" s="70"/>
      <c r="G5659" s="4"/>
      <c r="H5659" s="71"/>
      <c r="I5659" s="71"/>
      <c r="J5659" s="70"/>
      <c r="K5659" s="70"/>
      <c r="L5659" s="70"/>
      <c r="M5659" s="70"/>
      <c r="N5659" s="70"/>
      <c r="O5659" s="70"/>
      <c r="P5659" s="70"/>
      <c r="Q5659" s="70"/>
      <c r="R5659" s="70"/>
      <c r="S5659" s="86"/>
      <c r="T5659" s="70"/>
      <c r="Z5659" s="68">
        <f t="shared" si="365"/>
        <v>1</v>
      </c>
      <c r="AC5659" s="1" t="str">
        <f t="shared" si="366"/>
        <v>1900</v>
      </c>
    </row>
    <row r="5660" spans="2:29" x14ac:dyDescent="0.25">
      <c r="B5660" s="1">
        <f t="shared" si="363"/>
        <v>0</v>
      </c>
      <c r="D5660" s="95" t="str">
        <f t="shared" si="364"/>
        <v/>
      </c>
      <c r="E5660" s="69"/>
      <c r="F5660" s="70"/>
      <c r="G5660" s="4"/>
      <c r="H5660" s="71"/>
      <c r="I5660" s="71"/>
      <c r="J5660" s="70"/>
      <c r="K5660" s="70"/>
      <c r="L5660" s="70"/>
      <c r="M5660" s="70"/>
      <c r="N5660" s="70"/>
      <c r="O5660" s="70"/>
      <c r="P5660" s="70"/>
      <c r="Q5660" s="70"/>
      <c r="R5660" s="70"/>
      <c r="S5660" s="86"/>
      <c r="T5660" s="70"/>
      <c r="Z5660" s="68">
        <f t="shared" si="365"/>
        <v>1</v>
      </c>
      <c r="AC5660" s="1" t="str">
        <f t="shared" si="366"/>
        <v>1900</v>
      </c>
    </row>
    <row r="5661" spans="2:29" x14ac:dyDescent="0.25">
      <c r="B5661" s="1">
        <f t="shared" si="363"/>
        <v>0</v>
      </c>
      <c r="D5661" s="95" t="str">
        <f t="shared" si="364"/>
        <v/>
      </c>
      <c r="E5661" s="69"/>
      <c r="F5661" s="70"/>
      <c r="G5661" s="4"/>
      <c r="H5661" s="71"/>
      <c r="I5661" s="71"/>
      <c r="J5661" s="70"/>
      <c r="K5661" s="70"/>
      <c r="L5661" s="70"/>
      <c r="M5661" s="70"/>
      <c r="N5661" s="70"/>
      <c r="O5661" s="70"/>
      <c r="P5661" s="70"/>
      <c r="Q5661" s="70"/>
      <c r="R5661" s="70"/>
      <c r="S5661" s="86"/>
      <c r="T5661" s="70"/>
      <c r="Z5661" s="68">
        <f t="shared" si="365"/>
        <v>1</v>
      </c>
      <c r="AC5661" s="1" t="str">
        <f t="shared" si="366"/>
        <v>1900</v>
      </c>
    </row>
    <row r="5662" spans="2:29" x14ac:dyDescent="0.25">
      <c r="B5662" s="1">
        <f t="shared" si="363"/>
        <v>0</v>
      </c>
      <c r="D5662" s="95" t="str">
        <f t="shared" si="364"/>
        <v/>
      </c>
      <c r="E5662" s="69"/>
      <c r="F5662" s="70"/>
      <c r="G5662" s="4"/>
      <c r="H5662" s="71"/>
      <c r="I5662" s="71"/>
      <c r="J5662" s="70"/>
      <c r="K5662" s="70"/>
      <c r="L5662" s="70"/>
      <c r="M5662" s="70"/>
      <c r="N5662" s="70"/>
      <c r="O5662" s="70"/>
      <c r="P5662" s="70"/>
      <c r="Q5662" s="70"/>
      <c r="R5662" s="70"/>
      <c r="S5662" s="86"/>
      <c r="T5662" s="70"/>
      <c r="Z5662" s="68">
        <f t="shared" si="365"/>
        <v>1</v>
      </c>
      <c r="AC5662" s="1" t="str">
        <f t="shared" si="366"/>
        <v>1900</v>
      </c>
    </row>
    <row r="5663" spans="2:29" x14ac:dyDescent="0.25">
      <c r="B5663" s="1">
        <f t="shared" si="363"/>
        <v>0</v>
      </c>
      <c r="D5663" s="95" t="str">
        <f t="shared" si="364"/>
        <v/>
      </c>
      <c r="E5663" s="69"/>
      <c r="F5663" s="70"/>
      <c r="G5663" s="4"/>
      <c r="H5663" s="71"/>
      <c r="I5663" s="71"/>
      <c r="J5663" s="70"/>
      <c r="K5663" s="70"/>
      <c r="L5663" s="70"/>
      <c r="M5663" s="70"/>
      <c r="N5663" s="70"/>
      <c r="O5663" s="70"/>
      <c r="P5663" s="70"/>
      <c r="Q5663" s="70"/>
      <c r="R5663" s="70"/>
      <c r="S5663" s="86"/>
      <c r="T5663" s="70"/>
      <c r="Z5663" s="68">
        <f t="shared" si="365"/>
        <v>1</v>
      </c>
      <c r="AC5663" s="1" t="str">
        <f t="shared" si="366"/>
        <v>1900</v>
      </c>
    </row>
    <row r="5664" spans="2:29" x14ac:dyDescent="0.25">
      <c r="B5664" s="1">
        <f t="shared" si="363"/>
        <v>0</v>
      </c>
      <c r="D5664" s="95" t="str">
        <f t="shared" si="364"/>
        <v/>
      </c>
      <c r="E5664" s="69"/>
      <c r="F5664" s="70"/>
      <c r="G5664" s="4"/>
      <c r="H5664" s="71"/>
      <c r="I5664" s="71"/>
      <c r="J5664" s="70"/>
      <c r="K5664" s="70"/>
      <c r="L5664" s="70"/>
      <c r="M5664" s="70"/>
      <c r="N5664" s="70"/>
      <c r="O5664" s="70"/>
      <c r="P5664" s="70"/>
      <c r="Q5664" s="70"/>
      <c r="R5664" s="70"/>
      <c r="S5664" s="86"/>
      <c r="T5664" s="70"/>
      <c r="Z5664" s="68">
        <f t="shared" si="365"/>
        <v>1</v>
      </c>
      <c r="AC5664" s="1" t="str">
        <f t="shared" si="366"/>
        <v>1900</v>
      </c>
    </row>
    <row r="5665" spans="2:29" x14ac:dyDescent="0.25">
      <c r="B5665" s="1">
        <f t="shared" si="363"/>
        <v>0</v>
      </c>
      <c r="D5665" s="95" t="str">
        <f t="shared" si="364"/>
        <v/>
      </c>
      <c r="E5665" s="69"/>
      <c r="F5665" s="70"/>
      <c r="G5665" s="4"/>
      <c r="H5665" s="71"/>
      <c r="I5665" s="71"/>
      <c r="J5665" s="70"/>
      <c r="K5665" s="70"/>
      <c r="L5665" s="70"/>
      <c r="M5665" s="70"/>
      <c r="N5665" s="70"/>
      <c r="O5665" s="70"/>
      <c r="P5665" s="70"/>
      <c r="Q5665" s="70"/>
      <c r="R5665" s="70"/>
      <c r="S5665" s="86"/>
      <c r="T5665" s="70"/>
      <c r="Z5665" s="68">
        <f t="shared" si="365"/>
        <v>1</v>
      </c>
      <c r="AC5665" s="1" t="str">
        <f t="shared" si="366"/>
        <v>1900</v>
      </c>
    </row>
    <row r="5666" spans="2:29" x14ac:dyDescent="0.25">
      <c r="B5666" s="1">
        <f t="shared" si="363"/>
        <v>0</v>
      </c>
      <c r="D5666" s="95" t="str">
        <f t="shared" si="364"/>
        <v/>
      </c>
      <c r="E5666" s="69"/>
      <c r="F5666" s="70"/>
      <c r="G5666" s="4"/>
      <c r="H5666" s="71"/>
      <c r="I5666" s="71"/>
      <c r="J5666" s="70"/>
      <c r="K5666" s="70"/>
      <c r="L5666" s="70"/>
      <c r="M5666" s="70"/>
      <c r="N5666" s="70"/>
      <c r="O5666" s="70"/>
      <c r="P5666" s="70"/>
      <c r="Q5666" s="70"/>
      <c r="R5666" s="70"/>
      <c r="S5666" s="86"/>
      <c r="T5666" s="70"/>
      <c r="Z5666" s="68">
        <f t="shared" si="365"/>
        <v>1</v>
      </c>
      <c r="AC5666" s="1" t="str">
        <f t="shared" si="366"/>
        <v>1900</v>
      </c>
    </row>
    <row r="5667" spans="2:29" x14ac:dyDescent="0.25">
      <c r="B5667" s="1">
        <f t="shared" si="363"/>
        <v>0</v>
      </c>
      <c r="D5667" s="95" t="str">
        <f t="shared" si="364"/>
        <v/>
      </c>
      <c r="E5667" s="69"/>
      <c r="F5667" s="70"/>
      <c r="G5667" s="4"/>
      <c r="H5667" s="71"/>
      <c r="I5667" s="71"/>
      <c r="J5667" s="70"/>
      <c r="K5667" s="70"/>
      <c r="L5667" s="70"/>
      <c r="M5667" s="70"/>
      <c r="N5667" s="70"/>
      <c r="O5667" s="70"/>
      <c r="P5667" s="70"/>
      <c r="Q5667" s="70"/>
      <c r="R5667" s="70"/>
      <c r="S5667" s="86"/>
      <c r="T5667" s="70"/>
      <c r="Z5667" s="68">
        <f t="shared" si="365"/>
        <v>1</v>
      </c>
      <c r="AC5667" s="1" t="str">
        <f t="shared" si="366"/>
        <v>1900</v>
      </c>
    </row>
    <row r="5668" spans="2:29" x14ac:dyDescent="0.25">
      <c r="B5668" s="1">
        <f t="shared" si="363"/>
        <v>0</v>
      </c>
      <c r="D5668" s="95" t="str">
        <f t="shared" si="364"/>
        <v/>
      </c>
      <c r="E5668" s="69"/>
      <c r="F5668" s="70"/>
      <c r="G5668" s="4"/>
      <c r="H5668" s="71"/>
      <c r="I5668" s="71"/>
      <c r="J5668" s="70"/>
      <c r="K5668" s="70"/>
      <c r="L5668" s="70"/>
      <c r="M5668" s="70"/>
      <c r="N5668" s="70"/>
      <c r="O5668" s="70"/>
      <c r="P5668" s="70"/>
      <c r="Q5668" s="70"/>
      <c r="R5668" s="70"/>
      <c r="S5668" s="86"/>
      <c r="T5668" s="70"/>
      <c r="Z5668" s="68">
        <f t="shared" si="365"/>
        <v>1</v>
      </c>
      <c r="AC5668" s="1" t="str">
        <f t="shared" si="366"/>
        <v>1900</v>
      </c>
    </row>
    <row r="5669" spans="2:29" x14ac:dyDescent="0.25">
      <c r="B5669" s="1">
        <f t="shared" si="363"/>
        <v>0</v>
      </c>
      <c r="D5669" s="95" t="str">
        <f t="shared" si="364"/>
        <v/>
      </c>
      <c r="E5669" s="69"/>
      <c r="F5669" s="70"/>
      <c r="G5669" s="4"/>
      <c r="H5669" s="71"/>
      <c r="I5669" s="71"/>
      <c r="J5669" s="70"/>
      <c r="K5669" s="70"/>
      <c r="L5669" s="70"/>
      <c r="M5669" s="70"/>
      <c r="N5669" s="70"/>
      <c r="O5669" s="70"/>
      <c r="P5669" s="70"/>
      <c r="Q5669" s="70"/>
      <c r="R5669" s="70"/>
      <c r="S5669" s="86"/>
      <c r="T5669" s="70"/>
      <c r="Z5669" s="68">
        <f t="shared" si="365"/>
        <v>1</v>
      </c>
      <c r="AC5669" s="1" t="str">
        <f t="shared" si="366"/>
        <v>1900</v>
      </c>
    </row>
    <row r="5670" spans="2:29" x14ac:dyDescent="0.25">
      <c r="B5670" s="1">
        <f t="shared" si="363"/>
        <v>0</v>
      </c>
      <c r="D5670" s="95" t="str">
        <f t="shared" si="364"/>
        <v/>
      </c>
      <c r="E5670" s="69"/>
      <c r="F5670" s="70"/>
      <c r="G5670" s="4"/>
      <c r="H5670" s="71"/>
      <c r="I5670" s="71"/>
      <c r="J5670" s="70"/>
      <c r="K5670" s="70"/>
      <c r="L5670" s="70"/>
      <c r="M5670" s="70"/>
      <c r="N5670" s="70"/>
      <c r="O5670" s="70"/>
      <c r="P5670" s="70"/>
      <c r="Q5670" s="70"/>
      <c r="R5670" s="70"/>
      <c r="S5670" s="86"/>
      <c r="T5670" s="70"/>
      <c r="Z5670" s="68">
        <f t="shared" si="365"/>
        <v>1</v>
      </c>
      <c r="AC5670" s="1" t="str">
        <f t="shared" si="366"/>
        <v>1900</v>
      </c>
    </row>
    <row r="5671" spans="2:29" x14ac:dyDescent="0.25">
      <c r="B5671" s="1">
        <f t="shared" si="363"/>
        <v>0</v>
      </c>
      <c r="D5671" s="95" t="str">
        <f t="shared" si="364"/>
        <v/>
      </c>
      <c r="E5671" s="69"/>
      <c r="F5671" s="70"/>
      <c r="G5671" s="4"/>
      <c r="H5671" s="71"/>
      <c r="I5671" s="71"/>
      <c r="J5671" s="70"/>
      <c r="K5671" s="70"/>
      <c r="L5671" s="70"/>
      <c r="M5671" s="70"/>
      <c r="N5671" s="70"/>
      <c r="O5671" s="70"/>
      <c r="P5671" s="70"/>
      <c r="Q5671" s="70"/>
      <c r="R5671" s="70"/>
      <c r="S5671" s="86"/>
      <c r="T5671" s="70"/>
      <c r="Z5671" s="68">
        <f t="shared" si="365"/>
        <v>1</v>
      </c>
      <c r="AC5671" s="1" t="str">
        <f t="shared" si="366"/>
        <v>1900</v>
      </c>
    </row>
    <row r="5672" spans="2:29" x14ac:dyDescent="0.25">
      <c r="B5672" s="1">
        <f t="shared" si="363"/>
        <v>0</v>
      </c>
      <c r="D5672" s="95" t="str">
        <f t="shared" si="364"/>
        <v/>
      </c>
      <c r="E5672" s="69"/>
      <c r="F5672" s="70"/>
      <c r="G5672" s="4"/>
      <c r="H5672" s="71"/>
      <c r="I5672" s="71"/>
      <c r="J5672" s="70"/>
      <c r="K5672" s="70"/>
      <c r="L5672" s="70"/>
      <c r="M5672" s="70"/>
      <c r="N5672" s="70"/>
      <c r="O5672" s="70"/>
      <c r="P5672" s="70"/>
      <c r="Q5672" s="70"/>
      <c r="R5672" s="70"/>
      <c r="S5672" s="86"/>
      <c r="T5672" s="70"/>
      <c r="Z5672" s="68">
        <f t="shared" si="365"/>
        <v>1</v>
      </c>
      <c r="AC5672" s="1" t="str">
        <f t="shared" si="366"/>
        <v>1900</v>
      </c>
    </row>
    <row r="5673" spans="2:29" x14ac:dyDescent="0.25">
      <c r="B5673" s="1">
        <f t="shared" si="363"/>
        <v>0</v>
      </c>
      <c r="D5673" s="95" t="str">
        <f t="shared" si="364"/>
        <v/>
      </c>
      <c r="E5673" s="69"/>
      <c r="F5673" s="70"/>
      <c r="G5673" s="4"/>
      <c r="H5673" s="71"/>
      <c r="I5673" s="71"/>
      <c r="J5673" s="70"/>
      <c r="K5673" s="70"/>
      <c r="L5673" s="70"/>
      <c r="M5673" s="70"/>
      <c r="N5673" s="70"/>
      <c r="O5673" s="70"/>
      <c r="P5673" s="70"/>
      <c r="Q5673" s="70"/>
      <c r="R5673" s="70"/>
      <c r="S5673" s="86"/>
      <c r="T5673" s="70"/>
      <c r="Z5673" s="68">
        <f t="shared" si="365"/>
        <v>1</v>
      </c>
      <c r="AC5673" s="1" t="str">
        <f t="shared" si="366"/>
        <v>1900</v>
      </c>
    </row>
    <row r="5674" spans="2:29" x14ac:dyDescent="0.25">
      <c r="B5674" s="1">
        <f t="shared" si="363"/>
        <v>0</v>
      </c>
      <c r="D5674" s="95" t="str">
        <f t="shared" si="364"/>
        <v/>
      </c>
      <c r="E5674" s="69"/>
      <c r="F5674" s="70"/>
      <c r="G5674" s="4"/>
      <c r="H5674" s="71"/>
      <c r="I5674" s="71"/>
      <c r="J5674" s="70"/>
      <c r="K5674" s="70"/>
      <c r="L5674" s="70"/>
      <c r="M5674" s="70"/>
      <c r="N5674" s="70"/>
      <c r="O5674" s="70"/>
      <c r="P5674" s="70"/>
      <c r="Q5674" s="70"/>
      <c r="R5674" s="70"/>
      <c r="S5674" s="86"/>
      <c r="T5674" s="70"/>
      <c r="Z5674" s="68">
        <f t="shared" si="365"/>
        <v>1</v>
      </c>
      <c r="AC5674" s="1" t="str">
        <f t="shared" si="366"/>
        <v>1900</v>
      </c>
    </row>
    <row r="5675" spans="2:29" x14ac:dyDescent="0.25">
      <c r="B5675" s="1">
        <f t="shared" si="363"/>
        <v>0</v>
      </c>
      <c r="D5675" s="95" t="str">
        <f t="shared" si="364"/>
        <v/>
      </c>
      <c r="E5675" s="69"/>
      <c r="F5675" s="70"/>
      <c r="G5675" s="4"/>
      <c r="H5675" s="71"/>
      <c r="I5675" s="71"/>
      <c r="J5675" s="70"/>
      <c r="K5675" s="70"/>
      <c r="L5675" s="70"/>
      <c r="M5675" s="70"/>
      <c r="N5675" s="70"/>
      <c r="O5675" s="70"/>
      <c r="P5675" s="70"/>
      <c r="Q5675" s="70"/>
      <c r="R5675" s="70"/>
      <c r="S5675" s="86"/>
      <c r="T5675" s="70"/>
      <c r="Z5675" s="68">
        <f t="shared" si="365"/>
        <v>1</v>
      </c>
      <c r="AC5675" s="1" t="str">
        <f t="shared" si="366"/>
        <v>1900</v>
      </c>
    </row>
    <row r="5676" spans="2:29" x14ac:dyDescent="0.25">
      <c r="B5676" s="1">
        <f t="shared" si="363"/>
        <v>0</v>
      </c>
      <c r="D5676" s="95" t="str">
        <f t="shared" si="364"/>
        <v/>
      </c>
      <c r="E5676" s="69"/>
      <c r="F5676" s="70"/>
      <c r="G5676" s="4"/>
      <c r="H5676" s="71"/>
      <c r="I5676" s="71"/>
      <c r="J5676" s="70"/>
      <c r="K5676" s="70"/>
      <c r="L5676" s="70"/>
      <c r="M5676" s="70"/>
      <c r="N5676" s="70"/>
      <c r="O5676" s="70"/>
      <c r="P5676" s="70"/>
      <c r="Q5676" s="70"/>
      <c r="R5676" s="70"/>
      <c r="S5676" s="86"/>
      <c r="T5676" s="70"/>
      <c r="Z5676" s="68">
        <f t="shared" si="365"/>
        <v>1</v>
      </c>
      <c r="AC5676" s="1" t="str">
        <f t="shared" si="366"/>
        <v>1900</v>
      </c>
    </row>
    <row r="5677" spans="2:29" x14ac:dyDescent="0.25">
      <c r="B5677" s="1">
        <f t="shared" si="363"/>
        <v>0</v>
      </c>
      <c r="D5677" s="95" t="str">
        <f t="shared" si="364"/>
        <v/>
      </c>
      <c r="E5677" s="69"/>
      <c r="F5677" s="70"/>
      <c r="G5677" s="4"/>
      <c r="H5677" s="71"/>
      <c r="I5677" s="71"/>
      <c r="J5677" s="70"/>
      <c r="K5677" s="70"/>
      <c r="L5677" s="70"/>
      <c r="M5677" s="70"/>
      <c r="N5677" s="70"/>
      <c r="O5677" s="70"/>
      <c r="P5677" s="70"/>
      <c r="Q5677" s="70"/>
      <c r="R5677" s="70"/>
      <c r="S5677" s="86"/>
      <c r="T5677" s="70"/>
      <c r="Z5677" s="68">
        <f t="shared" si="365"/>
        <v>1</v>
      </c>
      <c r="AC5677" s="1" t="str">
        <f t="shared" si="366"/>
        <v>1900</v>
      </c>
    </row>
    <row r="5678" spans="2:29" x14ac:dyDescent="0.25">
      <c r="B5678" s="1">
        <f t="shared" si="363"/>
        <v>0</v>
      </c>
      <c r="D5678" s="95" t="str">
        <f t="shared" si="364"/>
        <v/>
      </c>
      <c r="E5678" s="69"/>
      <c r="F5678" s="70"/>
      <c r="G5678" s="4"/>
      <c r="H5678" s="71"/>
      <c r="I5678" s="71"/>
      <c r="J5678" s="70"/>
      <c r="K5678" s="70"/>
      <c r="L5678" s="70"/>
      <c r="M5678" s="70"/>
      <c r="N5678" s="70"/>
      <c r="O5678" s="70"/>
      <c r="P5678" s="70"/>
      <c r="Q5678" s="70"/>
      <c r="R5678" s="70"/>
      <c r="S5678" s="86"/>
      <c r="T5678" s="70"/>
      <c r="Z5678" s="68">
        <f t="shared" si="365"/>
        <v>1</v>
      </c>
      <c r="AC5678" s="1" t="str">
        <f t="shared" si="366"/>
        <v>1900</v>
      </c>
    </row>
    <row r="5679" spans="2:29" x14ac:dyDescent="0.25">
      <c r="B5679" s="1">
        <f t="shared" si="363"/>
        <v>0</v>
      </c>
      <c r="D5679" s="95" t="str">
        <f t="shared" si="364"/>
        <v/>
      </c>
      <c r="E5679" s="69"/>
      <c r="F5679" s="70"/>
      <c r="G5679" s="4"/>
      <c r="H5679" s="71"/>
      <c r="I5679" s="71"/>
      <c r="J5679" s="70"/>
      <c r="K5679" s="70"/>
      <c r="L5679" s="70"/>
      <c r="M5679" s="70"/>
      <c r="N5679" s="70"/>
      <c r="O5679" s="70"/>
      <c r="P5679" s="70"/>
      <c r="Q5679" s="70"/>
      <c r="R5679" s="70"/>
      <c r="S5679" s="86"/>
      <c r="T5679" s="70"/>
      <c r="Z5679" s="68">
        <f t="shared" si="365"/>
        <v>1</v>
      </c>
      <c r="AC5679" s="1" t="str">
        <f t="shared" si="366"/>
        <v>1900</v>
      </c>
    </row>
    <row r="5680" spans="2:29" x14ac:dyDescent="0.25">
      <c r="B5680" s="1">
        <f t="shared" si="363"/>
        <v>0</v>
      </c>
      <c r="D5680" s="95" t="str">
        <f t="shared" si="364"/>
        <v/>
      </c>
      <c r="E5680" s="69"/>
      <c r="F5680" s="70"/>
      <c r="G5680" s="4"/>
      <c r="H5680" s="71"/>
      <c r="I5680" s="71"/>
      <c r="J5680" s="70"/>
      <c r="K5680" s="70"/>
      <c r="L5680" s="70"/>
      <c r="M5680" s="70"/>
      <c r="N5680" s="70"/>
      <c r="O5680" s="70"/>
      <c r="P5680" s="70"/>
      <c r="Q5680" s="70"/>
      <c r="R5680" s="70"/>
      <c r="S5680" s="86"/>
      <c r="T5680" s="70"/>
      <c r="Z5680" s="68">
        <f t="shared" si="365"/>
        <v>1</v>
      </c>
      <c r="AC5680" s="1" t="str">
        <f t="shared" si="366"/>
        <v>1900</v>
      </c>
    </row>
    <row r="5681" spans="2:29" x14ac:dyDescent="0.25">
      <c r="B5681" s="1">
        <f t="shared" si="363"/>
        <v>0</v>
      </c>
      <c r="D5681" s="95" t="str">
        <f t="shared" si="364"/>
        <v/>
      </c>
      <c r="E5681" s="69"/>
      <c r="F5681" s="70"/>
      <c r="G5681" s="4"/>
      <c r="H5681" s="71"/>
      <c r="I5681" s="71"/>
      <c r="J5681" s="70"/>
      <c r="K5681" s="70"/>
      <c r="L5681" s="70"/>
      <c r="M5681" s="70"/>
      <c r="N5681" s="70"/>
      <c r="O5681" s="70"/>
      <c r="P5681" s="70"/>
      <c r="Q5681" s="70"/>
      <c r="R5681" s="70"/>
      <c r="S5681" s="86"/>
      <c r="T5681" s="70"/>
      <c r="Z5681" s="68">
        <f t="shared" si="365"/>
        <v>1</v>
      </c>
      <c r="AC5681" s="1" t="str">
        <f t="shared" si="366"/>
        <v>1900</v>
      </c>
    </row>
    <row r="5682" spans="2:29" x14ac:dyDescent="0.25">
      <c r="B5682" s="1">
        <f t="shared" si="363"/>
        <v>0</v>
      </c>
      <c r="D5682" s="95" t="str">
        <f t="shared" si="364"/>
        <v/>
      </c>
      <c r="E5682" s="69"/>
      <c r="F5682" s="70"/>
      <c r="G5682" s="4"/>
      <c r="H5682" s="71"/>
      <c r="I5682" s="71"/>
      <c r="J5682" s="70"/>
      <c r="K5682" s="70"/>
      <c r="L5682" s="70"/>
      <c r="M5682" s="70"/>
      <c r="N5682" s="70"/>
      <c r="O5682" s="70"/>
      <c r="P5682" s="70"/>
      <c r="Q5682" s="70"/>
      <c r="R5682" s="70"/>
      <c r="S5682" s="86"/>
      <c r="T5682" s="70"/>
      <c r="Z5682" s="68">
        <f t="shared" si="365"/>
        <v>1</v>
      </c>
      <c r="AC5682" s="1" t="str">
        <f t="shared" si="366"/>
        <v>1900</v>
      </c>
    </row>
    <row r="5683" spans="2:29" x14ac:dyDescent="0.25">
      <c r="B5683" s="1">
        <f t="shared" si="363"/>
        <v>0</v>
      </c>
      <c r="D5683" s="95" t="str">
        <f t="shared" si="364"/>
        <v/>
      </c>
      <c r="E5683" s="69"/>
      <c r="F5683" s="70"/>
      <c r="G5683" s="4"/>
      <c r="H5683" s="71"/>
      <c r="I5683" s="71"/>
      <c r="J5683" s="70"/>
      <c r="K5683" s="70"/>
      <c r="L5683" s="70"/>
      <c r="M5683" s="70"/>
      <c r="N5683" s="70"/>
      <c r="O5683" s="70"/>
      <c r="P5683" s="70"/>
      <c r="Q5683" s="70"/>
      <c r="R5683" s="70"/>
      <c r="S5683" s="86"/>
      <c r="T5683" s="70"/>
      <c r="Z5683" s="68">
        <f t="shared" si="365"/>
        <v>1</v>
      </c>
      <c r="AC5683" s="1" t="str">
        <f t="shared" si="366"/>
        <v>1900</v>
      </c>
    </row>
    <row r="5684" spans="2:29" x14ac:dyDescent="0.25">
      <c r="B5684" s="1">
        <f t="shared" si="363"/>
        <v>0</v>
      </c>
      <c r="D5684" s="95" t="str">
        <f t="shared" si="364"/>
        <v/>
      </c>
      <c r="E5684" s="69"/>
      <c r="F5684" s="70"/>
      <c r="G5684" s="4"/>
      <c r="H5684" s="71"/>
      <c r="I5684" s="71"/>
      <c r="J5684" s="70"/>
      <c r="K5684" s="70"/>
      <c r="L5684" s="70"/>
      <c r="M5684" s="70"/>
      <c r="N5684" s="70"/>
      <c r="O5684" s="70"/>
      <c r="P5684" s="70"/>
      <c r="Q5684" s="70"/>
      <c r="R5684" s="70"/>
      <c r="S5684" s="86"/>
      <c r="T5684" s="70"/>
      <c r="Z5684" s="68">
        <f t="shared" si="365"/>
        <v>1</v>
      </c>
      <c r="AC5684" s="1" t="str">
        <f t="shared" si="366"/>
        <v>1900</v>
      </c>
    </row>
    <row r="5685" spans="2:29" x14ac:dyDescent="0.25">
      <c r="B5685" s="1">
        <f t="shared" si="363"/>
        <v>0</v>
      </c>
      <c r="D5685" s="95" t="str">
        <f t="shared" si="364"/>
        <v/>
      </c>
      <c r="E5685" s="69"/>
      <c r="F5685" s="70"/>
      <c r="G5685" s="4"/>
      <c r="H5685" s="71"/>
      <c r="I5685" s="71"/>
      <c r="J5685" s="70"/>
      <c r="K5685" s="70"/>
      <c r="L5685" s="70"/>
      <c r="M5685" s="70"/>
      <c r="N5685" s="70"/>
      <c r="O5685" s="70"/>
      <c r="P5685" s="70"/>
      <c r="Q5685" s="70"/>
      <c r="R5685" s="70"/>
      <c r="S5685" s="86"/>
      <c r="T5685" s="70"/>
      <c r="Z5685" s="68">
        <f t="shared" si="365"/>
        <v>1</v>
      </c>
      <c r="AC5685" s="1" t="str">
        <f t="shared" si="366"/>
        <v>1900</v>
      </c>
    </row>
    <row r="5686" spans="2:29" x14ac:dyDescent="0.25">
      <c r="B5686" s="1">
        <f t="shared" si="363"/>
        <v>0</v>
      </c>
      <c r="D5686" s="95" t="str">
        <f t="shared" si="364"/>
        <v/>
      </c>
      <c r="E5686" s="69"/>
      <c r="F5686" s="70"/>
      <c r="G5686" s="4"/>
      <c r="H5686" s="71"/>
      <c r="I5686" s="71"/>
      <c r="J5686" s="70"/>
      <c r="K5686" s="70"/>
      <c r="L5686" s="70"/>
      <c r="M5686" s="70"/>
      <c r="N5686" s="70"/>
      <c r="O5686" s="70"/>
      <c r="P5686" s="70"/>
      <c r="Q5686" s="70"/>
      <c r="R5686" s="70"/>
      <c r="S5686" s="86"/>
      <c r="T5686" s="70"/>
      <c r="Z5686" s="68">
        <f t="shared" si="365"/>
        <v>1</v>
      </c>
      <c r="AC5686" s="1" t="str">
        <f t="shared" si="366"/>
        <v>1900</v>
      </c>
    </row>
    <row r="5687" spans="2:29" x14ac:dyDescent="0.25">
      <c r="B5687" s="1">
        <f t="shared" si="363"/>
        <v>0</v>
      </c>
      <c r="D5687" s="95" t="str">
        <f t="shared" si="364"/>
        <v/>
      </c>
      <c r="E5687" s="69"/>
      <c r="F5687" s="70"/>
      <c r="G5687" s="4"/>
      <c r="H5687" s="71"/>
      <c r="I5687" s="71"/>
      <c r="J5687" s="70"/>
      <c r="K5687" s="70"/>
      <c r="L5687" s="70"/>
      <c r="M5687" s="70"/>
      <c r="N5687" s="70"/>
      <c r="O5687" s="70"/>
      <c r="P5687" s="70"/>
      <c r="Q5687" s="70"/>
      <c r="R5687" s="70"/>
      <c r="S5687" s="86"/>
      <c r="T5687" s="70"/>
      <c r="Z5687" s="68">
        <f t="shared" si="365"/>
        <v>1</v>
      </c>
      <c r="AC5687" s="1" t="str">
        <f t="shared" si="366"/>
        <v>1900</v>
      </c>
    </row>
    <row r="5688" spans="2:29" x14ac:dyDescent="0.25">
      <c r="B5688" s="1">
        <f t="shared" si="363"/>
        <v>0</v>
      </c>
      <c r="D5688" s="95" t="str">
        <f t="shared" si="364"/>
        <v/>
      </c>
      <c r="E5688" s="69"/>
      <c r="F5688" s="70"/>
      <c r="G5688" s="4"/>
      <c r="H5688" s="71"/>
      <c r="I5688" s="71"/>
      <c r="J5688" s="70"/>
      <c r="K5688" s="70"/>
      <c r="L5688" s="70"/>
      <c r="M5688" s="70"/>
      <c r="N5688" s="70"/>
      <c r="O5688" s="70"/>
      <c r="P5688" s="70"/>
      <c r="Q5688" s="70"/>
      <c r="R5688" s="70"/>
      <c r="S5688" s="86"/>
      <c r="T5688" s="70"/>
      <c r="Z5688" s="68">
        <f t="shared" si="365"/>
        <v>1</v>
      </c>
      <c r="AC5688" s="1" t="str">
        <f t="shared" si="366"/>
        <v>1900</v>
      </c>
    </row>
    <row r="5689" spans="2:29" x14ac:dyDescent="0.25">
      <c r="B5689" s="1">
        <f t="shared" si="363"/>
        <v>0</v>
      </c>
      <c r="D5689" s="95" t="str">
        <f t="shared" si="364"/>
        <v/>
      </c>
      <c r="E5689" s="69"/>
      <c r="F5689" s="70"/>
      <c r="G5689" s="4"/>
      <c r="H5689" s="71"/>
      <c r="I5689" s="71"/>
      <c r="J5689" s="70"/>
      <c r="K5689" s="70"/>
      <c r="L5689" s="70"/>
      <c r="M5689" s="70"/>
      <c r="N5689" s="70"/>
      <c r="O5689" s="70"/>
      <c r="P5689" s="70"/>
      <c r="Q5689" s="70"/>
      <c r="R5689" s="70"/>
      <c r="S5689" s="86"/>
      <c r="T5689" s="70"/>
      <c r="Z5689" s="68">
        <f t="shared" si="365"/>
        <v>1</v>
      </c>
      <c r="AC5689" s="1" t="str">
        <f t="shared" si="366"/>
        <v>1900</v>
      </c>
    </row>
    <row r="5690" spans="2:29" x14ac:dyDescent="0.25">
      <c r="B5690" s="1">
        <f t="shared" si="363"/>
        <v>0</v>
      </c>
      <c r="D5690" s="95" t="str">
        <f t="shared" si="364"/>
        <v/>
      </c>
      <c r="E5690" s="69"/>
      <c r="F5690" s="70"/>
      <c r="G5690" s="4"/>
      <c r="H5690" s="71"/>
      <c r="I5690" s="71"/>
      <c r="J5690" s="70"/>
      <c r="K5690" s="70"/>
      <c r="L5690" s="70"/>
      <c r="M5690" s="70"/>
      <c r="N5690" s="70"/>
      <c r="O5690" s="70"/>
      <c r="P5690" s="70"/>
      <c r="Q5690" s="70"/>
      <c r="R5690" s="70"/>
      <c r="S5690" s="86"/>
      <c r="T5690" s="70"/>
      <c r="Z5690" s="68">
        <f t="shared" si="365"/>
        <v>1</v>
      </c>
      <c r="AC5690" s="1" t="str">
        <f t="shared" si="366"/>
        <v>1900</v>
      </c>
    </row>
    <row r="5691" spans="2:29" x14ac:dyDescent="0.25">
      <c r="B5691" s="1">
        <f t="shared" si="363"/>
        <v>0</v>
      </c>
      <c r="D5691" s="95" t="str">
        <f t="shared" si="364"/>
        <v/>
      </c>
      <c r="E5691" s="69"/>
      <c r="F5691" s="70"/>
      <c r="G5691" s="4"/>
      <c r="H5691" s="71"/>
      <c r="I5691" s="71"/>
      <c r="J5691" s="70"/>
      <c r="K5691" s="70"/>
      <c r="L5691" s="70"/>
      <c r="M5691" s="70"/>
      <c r="N5691" s="70"/>
      <c r="O5691" s="70"/>
      <c r="P5691" s="70"/>
      <c r="Q5691" s="70"/>
      <c r="R5691" s="70"/>
      <c r="S5691" s="86"/>
      <c r="T5691" s="70"/>
      <c r="Z5691" s="68">
        <f t="shared" si="365"/>
        <v>1</v>
      </c>
      <c r="AC5691" s="1" t="str">
        <f t="shared" si="366"/>
        <v>1900</v>
      </c>
    </row>
    <row r="5692" spans="2:29" x14ac:dyDescent="0.25">
      <c r="B5692" s="1">
        <f t="shared" si="363"/>
        <v>0</v>
      </c>
      <c r="D5692" s="95" t="str">
        <f t="shared" si="364"/>
        <v/>
      </c>
      <c r="E5692" s="69"/>
      <c r="F5692" s="70"/>
      <c r="G5692" s="4"/>
      <c r="H5692" s="71"/>
      <c r="I5692" s="71"/>
      <c r="J5692" s="70"/>
      <c r="K5692" s="70"/>
      <c r="L5692" s="70"/>
      <c r="M5692" s="70"/>
      <c r="N5692" s="70"/>
      <c r="O5692" s="70"/>
      <c r="P5692" s="70"/>
      <c r="Q5692" s="70"/>
      <c r="R5692" s="70"/>
      <c r="S5692" s="86"/>
      <c r="T5692" s="70"/>
      <c r="Z5692" s="68">
        <f t="shared" si="365"/>
        <v>1</v>
      </c>
      <c r="AC5692" s="1" t="str">
        <f t="shared" si="366"/>
        <v>1900</v>
      </c>
    </row>
    <row r="5693" spans="2:29" x14ac:dyDescent="0.25">
      <c r="B5693" s="1">
        <f t="shared" si="363"/>
        <v>0</v>
      </c>
      <c r="D5693" s="95" t="str">
        <f t="shared" si="364"/>
        <v/>
      </c>
      <c r="E5693" s="69"/>
      <c r="F5693" s="70"/>
      <c r="G5693" s="4"/>
      <c r="H5693" s="71"/>
      <c r="I5693" s="71"/>
      <c r="J5693" s="70"/>
      <c r="K5693" s="70"/>
      <c r="L5693" s="70"/>
      <c r="M5693" s="70"/>
      <c r="N5693" s="70"/>
      <c r="O5693" s="70"/>
      <c r="P5693" s="70"/>
      <c r="Q5693" s="70"/>
      <c r="R5693" s="70"/>
      <c r="S5693" s="86"/>
      <c r="T5693" s="70"/>
      <c r="Z5693" s="68">
        <f t="shared" si="365"/>
        <v>1</v>
      </c>
      <c r="AC5693" s="1" t="str">
        <f t="shared" si="366"/>
        <v>1900</v>
      </c>
    </row>
    <row r="5694" spans="2:29" x14ac:dyDescent="0.25">
      <c r="B5694" s="1">
        <f t="shared" si="363"/>
        <v>0</v>
      </c>
      <c r="D5694" s="95" t="str">
        <f t="shared" si="364"/>
        <v/>
      </c>
      <c r="E5694" s="69"/>
      <c r="F5694" s="70"/>
      <c r="G5694" s="4"/>
      <c r="H5694" s="71"/>
      <c r="I5694" s="71"/>
      <c r="J5694" s="70"/>
      <c r="K5694" s="70"/>
      <c r="L5694" s="70"/>
      <c r="M5694" s="70"/>
      <c r="N5694" s="70"/>
      <c r="O5694" s="70"/>
      <c r="P5694" s="70"/>
      <c r="Q5694" s="70"/>
      <c r="R5694" s="70"/>
      <c r="S5694" s="86"/>
      <c r="T5694" s="70"/>
      <c r="Z5694" s="68">
        <f t="shared" si="365"/>
        <v>1</v>
      </c>
      <c r="AC5694" s="1" t="str">
        <f t="shared" si="366"/>
        <v>1900</v>
      </c>
    </row>
    <row r="5695" spans="2:29" x14ac:dyDescent="0.25">
      <c r="B5695" s="1">
        <f t="shared" si="363"/>
        <v>0</v>
      </c>
      <c r="D5695" s="95" t="str">
        <f t="shared" si="364"/>
        <v/>
      </c>
      <c r="E5695" s="69"/>
      <c r="F5695" s="70"/>
      <c r="G5695" s="4"/>
      <c r="H5695" s="71"/>
      <c r="I5695" s="71"/>
      <c r="J5695" s="70"/>
      <c r="K5695" s="70"/>
      <c r="L5695" s="70"/>
      <c r="M5695" s="70"/>
      <c r="N5695" s="70"/>
      <c r="O5695" s="70"/>
      <c r="P5695" s="70"/>
      <c r="Q5695" s="70"/>
      <c r="R5695" s="70"/>
      <c r="S5695" s="86"/>
      <c r="T5695" s="70"/>
      <c r="Z5695" s="68">
        <f t="shared" si="365"/>
        <v>1</v>
      </c>
      <c r="AC5695" s="1" t="str">
        <f t="shared" si="366"/>
        <v>1900</v>
      </c>
    </row>
    <row r="5696" spans="2:29" x14ac:dyDescent="0.25">
      <c r="B5696" s="1">
        <f t="shared" si="363"/>
        <v>0</v>
      </c>
      <c r="D5696" s="95" t="str">
        <f t="shared" si="364"/>
        <v/>
      </c>
      <c r="E5696" s="69"/>
      <c r="F5696" s="70"/>
      <c r="G5696" s="4"/>
      <c r="H5696" s="71"/>
      <c r="I5696" s="71"/>
      <c r="J5696" s="70"/>
      <c r="K5696" s="70"/>
      <c r="L5696" s="70"/>
      <c r="M5696" s="70"/>
      <c r="N5696" s="70"/>
      <c r="O5696" s="70"/>
      <c r="P5696" s="70"/>
      <c r="Q5696" s="70"/>
      <c r="R5696" s="70"/>
      <c r="S5696" s="86"/>
      <c r="T5696" s="70"/>
      <c r="Z5696" s="68">
        <f t="shared" si="365"/>
        <v>1</v>
      </c>
      <c r="AC5696" s="1" t="str">
        <f t="shared" si="366"/>
        <v>1900</v>
      </c>
    </row>
    <row r="5697" spans="2:29" x14ac:dyDescent="0.25">
      <c r="B5697" s="1">
        <f t="shared" si="363"/>
        <v>0</v>
      </c>
      <c r="D5697" s="95" t="str">
        <f t="shared" si="364"/>
        <v/>
      </c>
      <c r="E5697" s="69"/>
      <c r="F5697" s="70"/>
      <c r="G5697" s="4"/>
      <c r="H5697" s="71"/>
      <c r="I5697" s="71"/>
      <c r="J5697" s="70"/>
      <c r="K5697" s="70"/>
      <c r="L5697" s="70"/>
      <c r="M5697" s="70"/>
      <c r="N5697" s="70"/>
      <c r="O5697" s="70"/>
      <c r="P5697" s="70"/>
      <c r="Q5697" s="70"/>
      <c r="R5697" s="70"/>
      <c r="S5697" s="86"/>
      <c r="T5697" s="70"/>
      <c r="Z5697" s="68">
        <f t="shared" si="365"/>
        <v>1</v>
      </c>
      <c r="AC5697" s="1" t="str">
        <f t="shared" si="366"/>
        <v>1900</v>
      </c>
    </row>
    <row r="5698" spans="2:29" x14ac:dyDescent="0.25">
      <c r="B5698" s="1">
        <f t="shared" si="363"/>
        <v>0</v>
      </c>
      <c r="D5698" s="95" t="str">
        <f t="shared" si="364"/>
        <v/>
      </c>
      <c r="E5698" s="69"/>
      <c r="F5698" s="70"/>
      <c r="G5698" s="4"/>
      <c r="H5698" s="71"/>
      <c r="I5698" s="71"/>
      <c r="J5698" s="70"/>
      <c r="K5698" s="70"/>
      <c r="L5698" s="70"/>
      <c r="M5698" s="70"/>
      <c r="N5698" s="70"/>
      <c r="O5698" s="70"/>
      <c r="P5698" s="70"/>
      <c r="Q5698" s="70"/>
      <c r="R5698" s="70"/>
      <c r="S5698" s="86"/>
      <c r="T5698" s="70"/>
      <c r="Z5698" s="68">
        <f t="shared" si="365"/>
        <v>1</v>
      </c>
      <c r="AC5698" s="1" t="str">
        <f t="shared" si="366"/>
        <v>1900</v>
      </c>
    </row>
    <row r="5699" spans="2:29" x14ac:dyDescent="0.25">
      <c r="B5699" s="1">
        <f t="shared" si="363"/>
        <v>0</v>
      </c>
      <c r="D5699" s="95" t="str">
        <f t="shared" si="364"/>
        <v/>
      </c>
      <c r="E5699" s="69"/>
      <c r="F5699" s="70"/>
      <c r="G5699" s="4"/>
      <c r="H5699" s="71"/>
      <c r="I5699" s="71"/>
      <c r="J5699" s="70"/>
      <c r="K5699" s="70"/>
      <c r="L5699" s="70"/>
      <c r="M5699" s="70"/>
      <c r="N5699" s="70"/>
      <c r="O5699" s="70"/>
      <c r="P5699" s="70"/>
      <c r="Q5699" s="70"/>
      <c r="R5699" s="70"/>
      <c r="S5699" s="86"/>
      <c r="T5699" s="70"/>
      <c r="Z5699" s="68">
        <f t="shared" si="365"/>
        <v>1</v>
      </c>
      <c r="AC5699" s="1" t="str">
        <f t="shared" si="366"/>
        <v>1900</v>
      </c>
    </row>
    <row r="5700" spans="2:29" x14ac:dyDescent="0.25">
      <c r="B5700" s="1">
        <f t="shared" ref="B5700:B5763" si="367">IF($B$1=YEAR(Z5700),D5700,0)</f>
        <v>0</v>
      </c>
      <c r="D5700" s="95" t="str">
        <f t="shared" ref="D5700:D5763" si="368">IF(Z5700&lt;&gt;$Y$2,IF(YEAR(Z5700)=YEAR(Z5699),D5699+1,1),"")</f>
        <v/>
      </c>
      <c r="E5700" s="69"/>
      <c r="F5700" s="70"/>
      <c r="G5700" s="4"/>
      <c r="H5700" s="71"/>
      <c r="I5700" s="71"/>
      <c r="J5700" s="70"/>
      <c r="K5700" s="70"/>
      <c r="L5700" s="70"/>
      <c r="M5700" s="70"/>
      <c r="N5700" s="70"/>
      <c r="O5700" s="70"/>
      <c r="P5700" s="70"/>
      <c r="Q5700" s="70"/>
      <c r="R5700" s="70"/>
      <c r="S5700" s="86"/>
      <c r="T5700" s="70"/>
      <c r="Z5700" s="68">
        <f t="shared" ref="Z5700:Z5763" si="369">IF(CONCATENATE(F5700,F5701,F5702,F5703,F5704,F5705)&lt;&gt;"",IF(AND(E5700&lt;&gt;0,ISNUMBER(E5700)=TRUE),E5700,Z5699),$Y$2)</f>
        <v>1</v>
      </c>
      <c r="AC5700" s="1" t="str">
        <f t="shared" si="366"/>
        <v>1900</v>
      </c>
    </row>
    <row r="5701" spans="2:29" x14ac:dyDescent="0.25">
      <c r="B5701" s="1">
        <f t="shared" si="367"/>
        <v>0</v>
      </c>
      <c r="D5701" s="95" t="str">
        <f t="shared" si="368"/>
        <v/>
      </c>
      <c r="E5701" s="69"/>
      <c r="F5701" s="70"/>
      <c r="G5701" s="4"/>
      <c r="H5701" s="71"/>
      <c r="I5701" s="71"/>
      <c r="J5701" s="70"/>
      <c r="K5701" s="70"/>
      <c r="L5701" s="70"/>
      <c r="M5701" s="70"/>
      <c r="N5701" s="70"/>
      <c r="O5701" s="70"/>
      <c r="P5701" s="70"/>
      <c r="Q5701" s="70"/>
      <c r="R5701" s="70"/>
      <c r="S5701" s="86"/>
      <c r="T5701" s="70"/>
      <c r="Z5701" s="68">
        <f t="shared" si="369"/>
        <v>1</v>
      </c>
      <c r="AC5701" s="1" t="str">
        <f t="shared" ref="AC5701:AC5764" si="370">YEAR(Z5701)&amp;F5701&amp;G5701</f>
        <v>1900</v>
      </c>
    </row>
    <row r="5702" spans="2:29" x14ac:dyDescent="0.25">
      <c r="B5702" s="1">
        <f t="shared" si="367"/>
        <v>0</v>
      </c>
      <c r="D5702" s="95" t="str">
        <f t="shared" si="368"/>
        <v/>
      </c>
      <c r="E5702" s="69"/>
      <c r="F5702" s="70"/>
      <c r="G5702" s="4"/>
      <c r="H5702" s="71"/>
      <c r="I5702" s="71"/>
      <c r="J5702" s="70"/>
      <c r="K5702" s="70"/>
      <c r="L5702" s="70"/>
      <c r="M5702" s="70"/>
      <c r="N5702" s="70"/>
      <c r="O5702" s="70"/>
      <c r="P5702" s="70"/>
      <c r="Q5702" s="70"/>
      <c r="R5702" s="70"/>
      <c r="S5702" s="86"/>
      <c r="T5702" s="70"/>
      <c r="Z5702" s="68">
        <f t="shared" si="369"/>
        <v>1</v>
      </c>
      <c r="AC5702" s="1" t="str">
        <f t="shared" si="370"/>
        <v>1900</v>
      </c>
    </row>
    <row r="5703" spans="2:29" x14ac:dyDescent="0.25">
      <c r="B5703" s="1">
        <f t="shared" si="367"/>
        <v>0</v>
      </c>
      <c r="D5703" s="95" t="str">
        <f t="shared" si="368"/>
        <v/>
      </c>
      <c r="E5703" s="69"/>
      <c r="F5703" s="70"/>
      <c r="G5703" s="4"/>
      <c r="H5703" s="71"/>
      <c r="I5703" s="71"/>
      <c r="J5703" s="70"/>
      <c r="K5703" s="70"/>
      <c r="L5703" s="70"/>
      <c r="M5703" s="70"/>
      <c r="N5703" s="70"/>
      <c r="O5703" s="70"/>
      <c r="P5703" s="70"/>
      <c r="Q5703" s="70"/>
      <c r="R5703" s="70"/>
      <c r="S5703" s="86"/>
      <c r="T5703" s="70"/>
      <c r="Z5703" s="68">
        <f t="shared" si="369"/>
        <v>1</v>
      </c>
      <c r="AC5703" s="1" t="str">
        <f t="shared" si="370"/>
        <v>1900</v>
      </c>
    </row>
    <row r="5704" spans="2:29" x14ac:dyDescent="0.25">
      <c r="B5704" s="1">
        <f t="shared" si="367"/>
        <v>0</v>
      </c>
      <c r="D5704" s="95" t="str">
        <f t="shared" si="368"/>
        <v/>
      </c>
      <c r="E5704" s="69"/>
      <c r="F5704" s="70"/>
      <c r="G5704" s="4"/>
      <c r="H5704" s="71"/>
      <c r="I5704" s="71"/>
      <c r="J5704" s="70"/>
      <c r="K5704" s="70"/>
      <c r="L5704" s="70"/>
      <c r="M5704" s="70"/>
      <c r="N5704" s="70"/>
      <c r="O5704" s="70"/>
      <c r="P5704" s="70"/>
      <c r="Q5704" s="70"/>
      <c r="R5704" s="70"/>
      <c r="S5704" s="86"/>
      <c r="T5704" s="70"/>
      <c r="Z5704" s="68">
        <f t="shared" si="369"/>
        <v>1</v>
      </c>
      <c r="AC5704" s="1" t="str">
        <f t="shared" si="370"/>
        <v>1900</v>
      </c>
    </row>
    <row r="5705" spans="2:29" x14ac:dyDescent="0.25">
      <c r="B5705" s="1">
        <f t="shared" si="367"/>
        <v>0</v>
      </c>
      <c r="D5705" s="95" t="str">
        <f t="shared" si="368"/>
        <v/>
      </c>
      <c r="E5705" s="69"/>
      <c r="F5705" s="70"/>
      <c r="G5705" s="4"/>
      <c r="H5705" s="71"/>
      <c r="I5705" s="71"/>
      <c r="J5705" s="70"/>
      <c r="K5705" s="70"/>
      <c r="L5705" s="70"/>
      <c r="M5705" s="70"/>
      <c r="N5705" s="70"/>
      <c r="O5705" s="70"/>
      <c r="P5705" s="70"/>
      <c r="Q5705" s="70"/>
      <c r="R5705" s="70"/>
      <c r="S5705" s="86"/>
      <c r="T5705" s="70"/>
      <c r="Z5705" s="68">
        <f t="shared" si="369"/>
        <v>1</v>
      </c>
      <c r="AC5705" s="1" t="str">
        <f t="shared" si="370"/>
        <v>1900</v>
      </c>
    </row>
    <row r="5706" spans="2:29" x14ac:dyDescent="0.25">
      <c r="B5706" s="1">
        <f t="shared" si="367"/>
        <v>0</v>
      </c>
      <c r="D5706" s="95" t="str">
        <f t="shared" si="368"/>
        <v/>
      </c>
      <c r="E5706" s="69"/>
      <c r="F5706" s="70"/>
      <c r="G5706" s="4"/>
      <c r="H5706" s="71"/>
      <c r="I5706" s="71"/>
      <c r="J5706" s="70"/>
      <c r="K5706" s="70"/>
      <c r="L5706" s="70"/>
      <c r="M5706" s="70"/>
      <c r="N5706" s="70"/>
      <c r="O5706" s="70"/>
      <c r="P5706" s="70"/>
      <c r="Q5706" s="70"/>
      <c r="R5706" s="70"/>
      <c r="S5706" s="86"/>
      <c r="T5706" s="70"/>
      <c r="Z5706" s="68">
        <f t="shared" si="369"/>
        <v>1</v>
      </c>
      <c r="AC5706" s="1" t="str">
        <f t="shared" si="370"/>
        <v>1900</v>
      </c>
    </row>
    <row r="5707" spans="2:29" x14ac:dyDescent="0.25">
      <c r="B5707" s="1">
        <f t="shared" si="367"/>
        <v>0</v>
      </c>
      <c r="D5707" s="95" t="str">
        <f t="shared" si="368"/>
        <v/>
      </c>
      <c r="E5707" s="69"/>
      <c r="F5707" s="70"/>
      <c r="G5707" s="4"/>
      <c r="H5707" s="71"/>
      <c r="I5707" s="71"/>
      <c r="J5707" s="70"/>
      <c r="K5707" s="70"/>
      <c r="L5707" s="70"/>
      <c r="M5707" s="70"/>
      <c r="N5707" s="70"/>
      <c r="O5707" s="70"/>
      <c r="P5707" s="70"/>
      <c r="Q5707" s="70"/>
      <c r="R5707" s="70"/>
      <c r="S5707" s="86"/>
      <c r="T5707" s="70"/>
      <c r="Z5707" s="68">
        <f t="shared" si="369"/>
        <v>1</v>
      </c>
      <c r="AC5707" s="1" t="str">
        <f t="shared" si="370"/>
        <v>1900</v>
      </c>
    </row>
    <row r="5708" spans="2:29" x14ac:dyDescent="0.25">
      <c r="B5708" s="1">
        <f t="shared" si="367"/>
        <v>0</v>
      </c>
      <c r="D5708" s="95" t="str">
        <f t="shared" si="368"/>
        <v/>
      </c>
      <c r="E5708" s="69"/>
      <c r="F5708" s="70"/>
      <c r="G5708" s="4"/>
      <c r="H5708" s="71"/>
      <c r="I5708" s="71"/>
      <c r="J5708" s="70"/>
      <c r="K5708" s="70"/>
      <c r="L5708" s="70"/>
      <c r="M5708" s="70"/>
      <c r="N5708" s="70"/>
      <c r="O5708" s="70"/>
      <c r="P5708" s="70"/>
      <c r="Q5708" s="70"/>
      <c r="R5708" s="70"/>
      <c r="S5708" s="86"/>
      <c r="T5708" s="70"/>
      <c r="Z5708" s="68">
        <f t="shared" si="369"/>
        <v>1</v>
      </c>
      <c r="AC5708" s="1" t="str">
        <f t="shared" si="370"/>
        <v>1900</v>
      </c>
    </row>
    <row r="5709" spans="2:29" x14ac:dyDescent="0.25">
      <c r="B5709" s="1">
        <f t="shared" si="367"/>
        <v>0</v>
      </c>
      <c r="D5709" s="95" t="str">
        <f t="shared" si="368"/>
        <v/>
      </c>
      <c r="E5709" s="69"/>
      <c r="F5709" s="70"/>
      <c r="G5709" s="4"/>
      <c r="H5709" s="71"/>
      <c r="I5709" s="71"/>
      <c r="J5709" s="70"/>
      <c r="K5709" s="70"/>
      <c r="L5709" s="70"/>
      <c r="M5709" s="70"/>
      <c r="N5709" s="70"/>
      <c r="O5709" s="70"/>
      <c r="P5709" s="70"/>
      <c r="Q5709" s="70"/>
      <c r="R5709" s="70"/>
      <c r="S5709" s="86"/>
      <c r="T5709" s="70"/>
      <c r="Z5709" s="68">
        <f t="shared" si="369"/>
        <v>1</v>
      </c>
      <c r="AC5709" s="1" t="str">
        <f t="shared" si="370"/>
        <v>1900</v>
      </c>
    </row>
    <row r="5710" spans="2:29" x14ac:dyDescent="0.25">
      <c r="B5710" s="1">
        <f t="shared" si="367"/>
        <v>0</v>
      </c>
      <c r="D5710" s="95" t="str">
        <f t="shared" si="368"/>
        <v/>
      </c>
      <c r="E5710" s="69"/>
      <c r="F5710" s="70"/>
      <c r="G5710" s="4"/>
      <c r="H5710" s="71"/>
      <c r="I5710" s="71"/>
      <c r="J5710" s="70"/>
      <c r="K5710" s="70"/>
      <c r="L5710" s="70"/>
      <c r="M5710" s="70"/>
      <c r="N5710" s="70"/>
      <c r="O5710" s="70"/>
      <c r="P5710" s="70"/>
      <c r="Q5710" s="70"/>
      <c r="R5710" s="70"/>
      <c r="S5710" s="86"/>
      <c r="T5710" s="70"/>
      <c r="Z5710" s="68">
        <f t="shared" si="369"/>
        <v>1</v>
      </c>
      <c r="AC5710" s="1" t="str">
        <f t="shared" si="370"/>
        <v>1900</v>
      </c>
    </row>
    <row r="5711" spans="2:29" x14ac:dyDescent="0.25">
      <c r="B5711" s="1">
        <f t="shared" si="367"/>
        <v>0</v>
      </c>
      <c r="D5711" s="95" t="str">
        <f t="shared" si="368"/>
        <v/>
      </c>
      <c r="E5711" s="69"/>
      <c r="F5711" s="70"/>
      <c r="G5711" s="4"/>
      <c r="H5711" s="71"/>
      <c r="I5711" s="71"/>
      <c r="J5711" s="70"/>
      <c r="K5711" s="70"/>
      <c r="L5711" s="70"/>
      <c r="M5711" s="70"/>
      <c r="N5711" s="70"/>
      <c r="O5711" s="70"/>
      <c r="P5711" s="70"/>
      <c r="Q5711" s="70"/>
      <c r="R5711" s="70"/>
      <c r="S5711" s="86"/>
      <c r="T5711" s="70"/>
      <c r="Z5711" s="68">
        <f t="shared" si="369"/>
        <v>1</v>
      </c>
      <c r="AC5711" s="1" t="str">
        <f t="shared" si="370"/>
        <v>1900</v>
      </c>
    </row>
    <row r="5712" spans="2:29" x14ac:dyDescent="0.25">
      <c r="B5712" s="1">
        <f t="shared" si="367"/>
        <v>0</v>
      </c>
      <c r="D5712" s="95" t="str">
        <f t="shared" si="368"/>
        <v/>
      </c>
      <c r="E5712" s="69"/>
      <c r="F5712" s="70"/>
      <c r="G5712" s="4"/>
      <c r="H5712" s="71"/>
      <c r="I5712" s="71"/>
      <c r="J5712" s="70"/>
      <c r="K5712" s="70"/>
      <c r="L5712" s="70"/>
      <c r="M5712" s="70"/>
      <c r="N5712" s="70"/>
      <c r="O5712" s="70"/>
      <c r="P5712" s="70"/>
      <c r="Q5712" s="70"/>
      <c r="R5712" s="70"/>
      <c r="S5712" s="86"/>
      <c r="T5712" s="70"/>
      <c r="Z5712" s="68">
        <f t="shared" si="369"/>
        <v>1</v>
      </c>
      <c r="AC5712" s="1" t="str">
        <f t="shared" si="370"/>
        <v>1900</v>
      </c>
    </row>
    <row r="5713" spans="2:29" x14ac:dyDescent="0.25">
      <c r="B5713" s="1">
        <f t="shared" si="367"/>
        <v>0</v>
      </c>
      <c r="D5713" s="95" t="str">
        <f t="shared" si="368"/>
        <v/>
      </c>
      <c r="E5713" s="69"/>
      <c r="F5713" s="70"/>
      <c r="G5713" s="4"/>
      <c r="H5713" s="71"/>
      <c r="I5713" s="71"/>
      <c r="J5713" s="70"/>
      <c r="K5713" s="70"/>
      <c r="L5713" s="70"/>
      <c r="M5713" s="70"/>
      <c r="N5713" s="70"/>
      <c r="O5713" s="70"/>
      <c r="P5713" s="70"/>
      <c r="Q5713" s="70"/>
      <c r="R5713" s="70"/>
      <c r="S5713" s="86"/>
      <c r="T5713" s="70"/>
      <c r="Z5713" s="68">
        <f t="shared" si="369"/>
        <v>1</v>
      </c>
      <c r="AC5713" s="1" t="str">
        <f t="shared" si="370"/>
        <v>1900</v>
      </c>
    </row>
    <row r="5714" spans="2:29" x14ac:dyDescent="0.25">
      <c r="B5714" s="1">
        <f t="shared" si="367"/>
        <v>0</v>
      </c>
      <c r="D5714" s="95" t="str">
        <f t="shared" si="368"/>
        <v/>
      </c>
      <c r="E5714" s="69"/>
      <c r="F5714" s="70"/>
      <c r="G5714" s="4"/>
      <c r="H5714" s="71"/>
      <c r="I5714" s="71"/>
      <c r="J5714" s="70"/>
      <c r="K5714" s="70"/>
      <c r="L5714" s="70"/>
      <c r="M5714" s="70"/>
      <c r="N5714" s="70"/>
      <c r="O5714" s="70"/>
      <c r="P5714" s="70"/>
      <c r="Q5714" s="70"/>
      <c r="R5714" s="70"/>
      <c r="S5714" s="86"/>
      <c r="T5714" s="70"/>
      <c r="Z5714" s="68">
        <f t="shared" si="369"/>
        <v>1</v>
      </c>
      <c r="AC5714" s="1" t="str">
        <f t="shared" si="370"/>
        <v>1900</v>
      </c>
    </row>
    <row r="5715" spans="2:29" x14ac:dyDescent="0.25">
      <c r="B5715" s="1">
        <f t="shared" si="367"/>
        <v>0</v>
      </c>
      <c r="D5715" s="95" t="str">
        <f t="shared" si="368"/>
        <v/>
      </c>
      <c r="E5715" s="69"/>
      <c r="F5715" s="70"/>
      <c r="G5715" s="4"/>
      <c r="H5715" s="71"/>
      <c r="I5715" s="71"/>
      <c r="J5715" s="70"/>
      <c r="K5715" s="70"/>
      <c r="L5715" s="70"/>
      <c r="M5715" s="70"/>
      <c r="N5715" s="70"/>
      <c r="O5715" s="70"/>
      <c r="P5715" s="70"/>
      <c r="Q5715" s="70"/>
      <c r="R5715" s="70"/>
      <c r="S5715" s="86"/>
      <c r="T5715" s="70"/>
      <c r="Z5715" s="68">
        <f t="shared" si="369"/>
        <v>1</v>
      </c>
      <c r="AC5715" s="1" t="str">
        <f t="shared" si="370"/>
        <v>1900</v>
      </c>
    </row>
    <row r="5716" spans="2:29" x14ac:dyDescent="0.25">
      <c r="B5716" s="1">
        <f t="shared" si="367"/>
        <v>0</v>
      </c>
      <c r="D5716" s="95" t="str">
        <f t="shared" si="368"/>
        <v/>
      </c>
      <c r="E5716" s="69"/>
      <c r="F5716" s="70"/>
      <c r="G5716" s="4"/>
      <c r="H5716" s="71"/>
      <c r="I5716" s="71"/>
      <c r="J5716" s="70"/>
      <c r="K5716" s="70"/>
      <c r="L5716" s="70"/>
      <c r="M5716" s="70"/>
      <c r="N5716" s="70"/>
      <c r="O5716" s="70"/>
      <c r="P5716" s="70"/>
      <c r="Q5716" s="70"/>
      <c r="R5716" s="70"/>
      <c r="S5716" s="86"/>
      <c r="T5716" s="70"/>
      <c r="Z5716" s="68">
        <f t="shared" si="369"/>
        <v>1</v>
      </c>
      <c r="AC5716" s="1" t="str">
        <f t="shared" si="370"/>
        <v>1900</v>
      </c>
    </row>
    <row r="5717" spans="2:29" x14ac:dyDescent="0.25">
      <c r="B5717" s="1">
        <f t="shared" si="367"/>
        <v>0</v>
      </c>
      <c r="D5717" s="95" t="str">
        <f t="shared" si="368"/>
        <v/>
      </c>
      <c r="E5717" s="69"/>
      <c r="F5717" s="70"/>
      <c r="G5717" s="4"/>
      <c r="H5717" s="71"/>
      <c r="I5717" s="71"/>
      <c r="J5717" s="70"/>
      <c r="K5717" s="70"/>
      <c r="L5717" s="70"/>
      <c r="M5717" s="70"/>
      <c r="N5717" s="70"/>
      <c r="O5717" s="70"/>
      <c r="P5717" s="70"/>
      <c r="Q5717" s="70"/>
      <c r="R5717" s="70"/>
      <c r="S5717" s="86"/>
      <c r="T5717" s="70"/>
      <c r="Z5717" s="68">
        <f t="shared" si="369"/>
        <v>1</v>
      </c>
      <c r="AC5717" s="1" t="str">
        <f t="shared" si="370"/>
        <v>1900</v>
      </c>
    </row>
    <row r="5718" spans="2:29" x14ac:dyDescent="0.25">
      <c r="B5718" s="1">
        <f t="shared" si="367"/>
        <v>0</v>
      </c>
      <c r="D5718" s="95" t="str">
        <f t="shared" si="368"/>
        <v/>
      </c>
      <c r="E5718" s="69"/>
      <c r="F5718" s="70"/>
      <c r="G5718" s="4"/>
      <c r="H5718" s="71"/>
      <c r="I5718" s="71"/>
      <c r="J5718" s="70"/>
      <c r="K5718" s="70"/>
      <c r="L5718" s="70"/>
      <c r="M5718" s="70"/>
      <c r="N5718" s="70"/>
      <c r="O5718" s="70"/>
      <c r="P5718" s="70"/>
      <c r="Q5718" s="70"/>
      <c r="R5718" s="70"/>
      <c r="S5718" s="86"/>
      <c r="T5718" s="70"/>
      <c r="Z5718" s="68">
        <f t="shared" si="369"/>
        <v>1</v>
      </c>
      <c r="AC5718" s="1" t="str">
        <f t="shared" si="370"/>
        <v>1900</v>
      </c>
    </row>
    <row r="5719" spans="2:29" x14ac:dyDescent="0.25">
      <c r="B5719" s="1">
        <f t="shared" si="367"/>
        <v>0</v>
      </c>
      <c r="D5719" s="95" t="str">
        <f t="shared" si="368"/>
        <v/>
      </c>
      <c r="E5719" s="69"/>
      <c r="F5719" s="70"/>
      <c r="G5719" s="4"/>
      <c r="H5719" s="71"/>
      <c r="I5719" s="71"/>
      <c r="J5719" s="70"/>
      <c r="K5719" s="70"/>
      <c r="L5719" s="70"/>
      <c r="M5719" s="70"/>
      <c r="N5719" s="70"/>
      <c r="O5719" s="70"/>
      <c r="P5719" s="70"/>
      <c r="Q5719" s="70"/>
      <c r="R5719" s="70"/>
      <c r="S5719" s="86"/>
      <c r="T5719" s="70"/>
      <c r="Z5719" s="68">
        <f t="shared" si="369"/>
        <v>1</v>
      </c>
      <c r="AC5719" s="1" t="str">
        <f t="shared" si="370"/>
        <v>1900</v>
      </c>
    </row>
    <row r="5720" spans="2:29" x14ac:dyDescent="0.25">
      <c r="B5720" s="1">
        <f t="shared" si="367"/>
        <v>0</v>
      </c>
      <c r="D5720" s="95" t="str">
        <f t="shared" si="368"/>
        <v/>
      </c>
      <c r="E5720" s="69"/>
      <c r="F5720" s="70"/>
      <c r="G5720" s="4"/>
      <c r="H5720" s="71"/>
      <c r="I5720" s="71"/>
      <c r="J5720" s="70"/>
      <c r="K5720" s="70"/>
      <c r="L5720" s="70"/>
      <c r="M5720" s="70"/>
      <c r="N5720" s="70"/>
      <c r="O5720" s="70"/>
      <c r="P5720" s="70"/>
      <c r="Q5720" s="70"/>
      <c r="R5720" s="70"/>
      <c r="S5720" s="86"/>
      <c r="T5720" s="70"/>
      <c r="Z5720" s="68">
        <f t="shared" si="369"/>
        <v>1</v>
      </c>
      <c r="AC5720" s="1" t="str">
        <f t="shared" si="370"/>
        <v>1900</v>
      </c>
    </row>
    <row r="5721" spans="2:29" x14ac:dyDescent="0.25">
      <c r="B5721" s="1">
        <f t="shared" si="367"/>
        <v>0</v>
      </c>
      <c r="D5721" s="95" t="str">
        <f t="shared" si="368"/>
        <v/>
      </c>
      <c r="E5721" s="69"/>
      <c r="F5721" s="70"/>
      <c r="G5721" s="4"/>
      <c r="H5721" s="71"/>
      <c r="I5721" s="71"/>
      <c r="J5721" s="70"/>
      <c r="K5721" s="70"/>
      <c r="L5721" s="70"/>
      <c r="M5721" s="70"/>
      <c r="N5721" s="70"/>
      <c r="O5721" s="70"/>
      <c r="P5721" s="70"/>
      <c r="Q5721" s="70"/>
      <c r="R5721" s="70"/>
      <c r="S5721" s="86"/>
      <c r="T5721" s="70"/>
      <c r="Z5721" s="68">
        <f t="shared" si="369"/>
        <v>1</v>
      </c>
      <c r="AC5721" s="1" t="str">
        <f t="shared" si="370"/>
        <v>1900</v>
      </c>
    </row>
    <row r="5722" spans="2:29" x14ac:dyDescent="0.25">
      <c r="B5722" s="1">
        <f t="shared" si="367"/>
        <v>0</v>
      </c>
      <c r="D5722" s="95" t="str">
        <f t="shared" si="368"/>
        <v/>
      </c>
      <c r="E5722" s="69"/>
      <c r="F5722" s="70"/>
      <c r="G5722" s="4"/>
      <c r="H5722" s="71"/>
      <c r="I5722" s="71"/>
      <c r="J5722" s="70"/>
      <c r="K5722" s="70"/>
      <c r="L5722" s="70"/>
      <c r="M5722" s="70"/>
      <c r="N5722" s="70"/>
      <c r="O5722" s="70"/>
      <c r="P5722" s="70"/>
      <c r="Q5722" s="70"/>
      <c r="R5722" s="70"/>
      <c r="S5722" s="86"/>
      <c r="T5722" s="70"/>
      <c r="Z5722" s="68">
        <f t="shared" si="369"/>
        <v>1</v>
      </c>
      <c r="AC5722" s="1" t="str">
        <f t="shared" si="370"/>
        <v>1900</v>
      </c>
    </row>
    <row r="5723" spans="2:29" x14ac:dyDescent="0.25">
      <c r="B5723" s="1">
        <f t="shared" si="367"/>
        <v>0</v>
      </c>
      <c r="D5723" s="95" t="str">
        <f t="shared" si="368"/>
        <v/>
      </c>
      <c r="E5723" s="69"/>
      <c r="F5723" s="70"/>
      <c r="G5723" s="4"/>
      <c r="H5723" s="71"/>
      <c r="I5723" s="71"/>
      <c r="J5723" s="70"/>
      <c r="K5723" s="70"/>
      <c r="L5723" s="70"/>
      <c r="M5723" s="70"/>
      <c r="N5723" s="70"/>
      <c r="O5723" s="70"/>
      <c r="P5723" s="70"/>
      <c r="Q5723" s="70"/>
      <c r="R5723" s="70"/>
      <c r="S5723" s="86"/>
      <c r="T5723" s="70"/>
      <c r="Z5723" s="68">
        <f t="shared" si="369"/>
        <v>1</v>
      </c>
      <c r="AC5723" s="1" t="str">
        <f t="shared" si="370"/>
        <v>1900</v>
      </c>
    </row>
    <row r="5724" spans="2:29" x14ac:dyDescent="0.25">
      <c r="B5724" s="1">
        <f t="shared" si="367"/>
        <v>0</v>
      </c>
      <c r="D5724" s="95" t="str">
        <f t="shared" si="368"/>
        <v/>
      </c>
      <c r="E5724" s="69"/>
      <c r="F5724" s="70"/>
      <c r="G5724" s="4"/>
      <c r="H5724" s="71"/>
      <c r="I5724" s="71"/>
      <c r="J5724" s="70"/>
      <c r="K5724" s="70"/>
      <c r="L5724" s="70"/>
      <c r="M5724" s="70"/>
      <c r="N5724" s="70"/>
      <c r="O5724" s="70"/>
      <c r="P5724" s="70"/>
      <c r="Q5724" s="70"/>
      <c r="R5724" s="70"/>
      <c r="S5724" s="86"/>
      <c r="T5724" s="70"/>
      <c r="Z5724" s="68">
        <f t="shared" si="369"/>
        <v>1</v>
      </c>
      <c r="AC5724" s="1" t="str">
        <f t="shared" si="370"/>
        <v>1900</v>
      </c>
    </row>
    <row r="5725" spans="2:29" x14ac:dyDescent="0.25">
      <c r="B5725" s="1">
        <f t="shared" si="367"/>
        <v>0</v>
      </c>
      <c r="D5725" s="95" t="str">
        <f t="shared" si="368"/>
        <v/>
      </c>
      <c r="E5725" s="69"/>
      <c r="F5725" s="70"/>
      <c r="G5725" s="4"/>
      <c r="H5725" s="71"/>
      <c r="I5725" s="71"/>
      <c r="J5725" s="70"/>
      <c r="K5725" s="70"/>
      <c r="L5725" s="70"/>
      <c r="M5725" s="70"/>
      <c r="N5725" s="70"/>
      <c r="O5725" s="70"/>
      <c r="P5725" s="70"/>
      <c r="Q5725" s="70"/>
      <c r="R5725" s="70"/>
      <c r="S5725" s="86"/>
      <c r="T5725" s="70"/>
      <c r="Z5725" s="68">
        <f t="shared" si="369"/>
        <v>1</v>
      </c>
      <c r="AC5725" s="1" t="str">
        <f t="shared" si="370"/>
        <v>1900</v>
      </c>
    </row>
    <row r="5726" spans="2:29" x14ac:dyDescent="0.25">
      <c r="B5726" s="1">
        <f t="shared" si="367"/>
        <v>0</v>
      </c>
      <c r="D5726" s="95" t="str">
        <f t="shared" si="368"/>
        <v/>
      </c>
      <c r="E5726" s="69"/>
      <c r="F5726" s="70"/>
      <c r="G5726" s="4"/>
      <c r="H5726" s="71"/>
      <c r="I5726" s="71"/>
      <c r="J5726" s="70"/>
      <c r="K5726" s="70"/>
      <c r="L5726" s="70"/>
      <c r="M5726" s="70"/>
      <c r="N5726" s="70"/>
      <c r="O5726" s="70"/>
      <c r="P5726" s="70"/>
      <c r="Q5726" s="70"/>
      <c r="R5726" s="70"/>
      <c r="S5726" s="86"/>
      <c r="T5726" s="70"/>
      <c r="Z5726" s="68">
        <f t="shared" si="369"/>
        <v>1</v>
      </c>
      <c r="AC5726" s="1" t="str">
        <f t="shared" si="370"/>
        <v>1900</v>
      </c>
    </row>
    <row r="5727" spans="2:29" x14ac:dyDescent="0.25">
      <c r="B5727" s="1">
        <f t="shared" si="367"/>
        <v>0</v>
      </c>
      <c r="D5727" s="95" t="str">
        <f t="shared" si="368"/>
        <v/>
      </c>
      <c r="E5727" s="69"/>
      <c r="F5727" s="70"/>
      <c r="G5727" s="4"/>
      <c r="H5727" s="71"/>
      <c r="I5727" s="71"/>
      <c r="J5727" s="70"/>
      <c r="K5727" s="70"/>
      <c r="L5727" s="70"/>
      <c r="M5727" s="70"/>
      <c r="N5727" s="70"/>
      <c r="O5727" s="70"/>
      <c r="P5727" s="70"/>
      <c r="Q5727" s="70"/>
      <c r="R5727" s="70"/>
      <c r="S5727" s="86"/>
      <c r="T5727" s="70"/>
      <c r="Z5727" s="68">
        <f t="shared" si="369"/>
        <v>1</v>
      </c>
      <c r="AC5727" s="1" t="str">
        <f t="shared" si="370"/>
        <v>1900</v>
      </c>
    </row>
    <row r="5728" spans="2:29" x14ac:dyDescent="0.25">
      <c r="B5728" s="1">
        <f t="shared" si="367"/>
        <v>0</v>
      </c>
      <c r="D5728" s="95" t="str">
        <f t="shared" si="368"/>
        <v/>
      </c>
      <c r="E5728" s="69"/>
      <c r="F5728" s="70"/>
      <c r="G5728" s="4"/>
      <c r="H5728" s="71"/>
      <c r="I5728" s="71"/>
      <c r="J5728" s="70"/>
      <c r="K5728" s="70"/>
      <c r="L5728" s="70"/>
      <c r="M5728" s="70"/>
      <c r="N5728" s="70"/>
      <c r="O5728" s="70"/>
      <c r="P5728" s="70"/>
      <c r="Q5728" s="70"/>
      <c r="R5728" s="70"/>
      <c r="S5728" s="86"/>
      <c r="T5728" s="70"/>
      <c r="Z5728" s="68">
        <f t="shared" si="369"/>
        <v>1</v>
      </c>
      <c r="AC5728" s="1" t="str">
        <f t="shared" si="370"/>
        <v>1900</v>
      </c>
    </row>
    <row r="5729" spans="2:29" x14ac:dyDescent="0.25">
      <c r="B5729" s="1">
        <f t="shared" si="367"/>
        <v>0</v>
      </c>
      <c r="D5729" s="95" t="str">
        <f t="shared" si="368"/>
        <v/>
      </c>
      <c r="E5729" s="69"/>
      <c r="F5729" s="70"/>
      <c r="G5729" s="4"/>
      <c r="H5729" s="71"/>
      <c r="I5729" s="71"/>
      <c r="J5729" s="70"/>
      <c r="K5729" s="70"/>
      <c r="L5729" s="70"/>
      <c r="M5729" s="70"/>
      <c r="N5729" s="70"/>
      <c r="O5729" s="70"/>
      <c r="P5729" s="70"/>
      <c r="Q5729" s="70"/>
      <c r="R5729" s="70"/>
      <c r="S5729" s="86"/>
      <c r="T5729" s="70"/>
      <c r="Z5729" s="68">
        <f t="shared" si="369"/>
        <v>1</v>
      </c>
      <c r="AC5729" s="1" t="str">
        <f t="shared" si="370"/>
        <v>1900</v>
      </c>
    </row>
    <row r="5730" spans="2:29" x14ac:dyDescent="0.25">
      <c r="B5730" s="1">
        <f t="shared" si="367"/>
        <v>0</v>
      </c>
      <c r="D5730" s="95" t="str">
        <f t="shared" si="368"/>
        <v/>
      </c>
      <c r="E5730" s="69"/>
      <c r="F5730" s="70"/>
      <c r="G5730" s="4"/>
      <c r="H5730" s="71"/>
      <c r="I5730" s="71"/>
      <c r="J5730" s="70"/>
      <c r="K5730" s="70"/>
      <c r="L5730" s="70"/>
      <c r="M5730" s="70"/>
      <c r="N5730" s="70"/>
      <c r="O5730" s="70"/>
      <c r="P5730" s="70"/>
      <c r="Q5730" s="70"/>
      <c r="R5730" s="70"/>
      <c r="S5730" s="86"/>
      <c r="T5730" s="70"/>
      <c r="Z5730" s="68">
        <f t="shared" si="369"/>
        <v>1</v>
      </c>
      <c r="AC5730" s="1" t="str">
        <f t="shared" si="370"/>
        <v>1900</v>
      </c>
    </row>
    <row r="5731" spans="2:29" x14ac:dyDescent="0.25">
      <c r="B5731" s="1">
        <f t="shared" si="367"/>
        <v>0</v>
      </c>
      <c r="D5731" s="95" t="str">
        <f t="shared" si="368"/>
        <v/>
      </c>
      <c r="E5731" s="69"/>
      <c r="F5731" s="70"/>
      <c r="G5731" s="4"/>
      <c r="H5731" s="71"/>
      <c r="I5731" s="71"/>
      <c r="J5731" s="70"/>
      <c r="K5731" s="70"/>
      <c r="L5731" s="70"/>
      <c r="M5731" s="70"/>
      <c r="N5731" s="70"/>
      <c r="O5731" s="70"/>
      <c r="P5731" s="70"/>
      <c r="Q5731" s="70"/>
      <c r="R5731" s="70"/>
      <c r="S5731" s="86"/>
      <c r="T5731" s="70"/>
      <c r="Z5731" s="68">
        <f t="shared" si="369"/>
        <v>1</v>
      </c>
      <c r="AC5731" s="1" t="str">
        <f t="shared" si="370"/>
        <v>1900</v>
      </c>
    </row>
    <row r="5732" spans="2:29" x14ac:dyDescent="0.25">
      <c r="B5732" s="1">
        <f t="shared" si="367"/>
        <v>0</v>
      </c>
      <c r="D5732" s="95" t="str">
        <f t="shared" si="368"/>
        <v/>
      </c>
      <c r="E5732" s="69"/>
      <c r="F5732" s="70"/>
      <c r="G5732" s="4"/>
      <c r="H5732" s="71"/>
      <c r="I5732" s="71"/>
      <c r="J5732" s="70"/>
      <c r="K5732" s="70"/>
      <c r="L5732" s="70"/>
      <c r="M5732" s="70"/>
      <c r="N5732" s="70"/>
      <c r="O5732" s="70"/>
      <c r="P5732" s="70"/>
      <c r="Q5732" s="70"/>
      <c r="R5732" s="70"/>
      <c r="S5732" s="86"/>
      <c r="T5732" s="70"/>
      <c r="Z5732" s="68">
        <f t="shared" si="369"/>
        <v>1</v>
      </c>
      <c r="AC5732" s="1" t="str">
        <f t="shared" si="370"/>
        <v>1900</v>
      </c>
    </row>
    <row r="5733" spans="2:29" x14ac:dyDescent="0.25">
      <c r="B5733" s="1">
        <f t="shared" si="367"/>
        <v>0</v>
      </c>
      <c r="D5733" s="95" t="str">
        <f t="shared" si="368"/>
        <v/>
      </c>
      <c r="E5733" s="69"/>
      <c r="F5733" s="70"/>
      <c r="G5733" s="4"/>
      <c r="H5733" s="71"/>
      <c r="I5733" s="71"/>
      <c r="J5733" s="70"/>
      <c r="K5733" s="70"/>
      <c r="L5733" s="70"/>
      <c r="M5733" s="70"/>
      <c r="N5733" s="70"/>
      <c r="O5733" s="70"/>
      <c r="P5733" s="70"/>
      <c r="Q5733" s="70"/>
      <c r="R5733" s="70"/>
      <c r="S5733" s="86"/>
      <c r="T5733" s="70"/>
      <c r="Z5733" s="68">
        <f t="shared" si="369"/>
        <v>1</v>
      </c>
      <c r="AC5733" s="1" t="str">
        <f t="shared" si="370"/>
        <v>1900</v>
      </c>
    </row>
    <row r="5734" spans="2:29" x14ac:dyDescent="0.25">
      <c r="B5734" s="1">
        <f t="shared" si="367"/>
        <v>0</v>
      </c>
      <c r="D5734" s="95" t="str">
        <f t="shared" si="368"/>
        <v/>
      </c>
      <c r="E5734" s="69"/>
      <c r="F5734" s="70"/>
      <c r="G5734" s="4"/>
      <c r="H5734" s="71"/>
      <c r="I5734" s="71"/>
      <c r="J5734" s="70"/>
      <c r="K5734" s="70"/>
      <c r="L5734" s="70"/>
      <c r="M5734" s="70"/>
      <c r="N5734" s="70"/>
      <c r="O5734" s="70"/>
      <c r="P5734" s="70"/>
      <c r="Q5734" s="70"/>
      <c r="R5734" s="70"/>
      <c r="S5734" s="86"/>
      <c r="T5734" s="70"/>
      <c r="Z5734" s="68">
        <f t="shared" si="369"/>
        <v>1</v>
      </c>
      <c r="AC5734" s="1" t="str">
        <f t="shared" si="370"/>
        <v>1900</v>
      </c>
    </row>
    <row r="5735" spans="2:29" x14ac:dyDescent="0.25">
      <c r="B5735" s="1">
        <f t="shared" si="367"/>
        <v>0</v>
      </c>
      <c r="D5735" s="95" t="str">
        <f t="shared" si="368"/>
        <v/>
      </c>
      <c r="E5735" s="69"/>
      <c r="F5735" s="70"/>
      <c r="G5735" s="4"/>
      <c r="H5735" s="71"/>
      <c r="I5735" s="71"/>
      <c r="J5735" s="70"/>
      <c r="K5735" s="70"/>
      <c r="L5735" s="70"/>
      <c r="M5735" s="70"/>
      <c r="N5735" s="70"/>
      <c r="O5735" s="70"/>
      <c r="P5735" s="70"/>
      <c r="Q5735" s="70"/>
      <c r="R5735" s="70"/>
      <c r="S5735" s="86"/>
      <c r="T5735" s="70"/>
      <c r="Z5735" s="68">
        <f t="shared" si="369"/>
        <v>1</v>
      </c>
      <c r="AC5735" s="1" t="str">
        <f t="shared" si="370"/>
        <v>1900</v>
      </c>
    </row>
    <row r="5736" spans="2:29" x14ac:dyDescent="0.25">
      <c r="B5736" s="1">
        <f t="shared" si="367"/>
        <v>0</v>
      </c>
      <c r="D5736" s="95" t="str">
        <f t="shared" si="368"/>
        <v/>
      </c>
      <c r="E5736" s="69"/>
      <c r="F5736" s="70"/>
      <c r="G5736" s="4"/>
      <c r="H5736" s="71"/>
      <c r="I5736" s="71"/>
      <c r="J5736" s="70"/>
      <c r="K5736" s="70"/>
      <c r="L5736" s="70"/>
      <c r="M5736" s="70"/>
      <c r="N5736" s="70"/>
      <c r="O5736" s="70"/>
      <c r="P5736" s="70"/>
      <c r="Q5736" s="70"/>
      <c r="R5736" s="70"/>
      <c r="S5736" s="86"/>
      <c r="T5736" s="70"/>
      <c r="Z5736" s="68">
        <f t="shared" si="369"/>
        <v>1</v>
      </c>
      <c r="AC5736" s="1" t="str">
        <f t="shared" si="370"/>
        <v>1900</v>
      </c>
    </row>
    <row r="5737" spans="2:29" x14ac:dyDescent="0.25">
      <c r="B5737" s="1">
        <f t="shared" si="367"/>
        <v>0</v>
      </c>
      <c r="D5737" s="95" t="str">
        <f t="shared" si="368"/>
        <v/>
      </c>
      <c r="E5737" s="69"/>
      <c r="F5737" s="70"/>
      <c r="G5737" s="4"/>
      <c r="H5737" s="71"/>
      <c r="I5737" s="71"/>
      <c r="J5737" s="70"/>
      <c r="K5737" s="70"/>
      <c r="L5737" s="70"/>
      <c r="M5737" s="70"/>
      <c r="N5737" s="70"/>
      <c r="O5737" s="70"/>
      <c r="P5737" s="70"/>
      <c r="Q5737" s="70"/>
      <c r="R5737" s="70"/>
      <c r="S5737" s="86"/>
      <c r="T5737" s="70"/>
      <c r="Z5737" s="68">
        <f t="shared" si="369"/>
        <v>1</v>
      </c>
      <c r="AC5737" s="1" t="str">
        <f t="shared" si="370"/>
        <v>1900</v>
      </c>
    </row>
    <row r="5738" spans="2:29" x14ac:dyDescent="0.25">
      <c r="B5738" s="1">
        <f t="shared" si="367"/>
        <v>0</v>
      </c>
      <c r="D5738" s="95" t="str">
        <f t="shared" si="368"/>
        <v/>
      </c>
      <c r="E5738" s="69"/>
      <c r="F5738" s="70"/>
      <c r="G5738" s="4"/>
      <c r="H5738" s="71"/>
      <c r="I5738" s="71"/>
      <c r="J5738" s="70"/>
      <c r="K5738" s="70"/>
      <c r="L5738" s="70"/>
      <c r="M5738" s="70"/>
      <c r="N5738" s="70"/>
      <c r="O5738" s="70"/>
      <c r="P5738" s="70"/>
      <c r="Q5738" s="70"/>
      <c r="R5738" s="70"/>
      <c r="S5738" s="86"/>
      <c r="T5738" s="70"/>
      <c r="Z5738" s="68">
        <f t="shared" si="369"/>
        <v>1</v>
      </c>
      <c r="AC5738" s="1" t="str">
        <f t="shared" si="370"/>
        <v>1900</v>
      </c>
    </row>
    <row r="5739" spans="2:29" x14ac:dyDescent="0.25">
      <c r="B5739" s="1">
        <f t="shared" si="367"/>
        <v>0</v>
      </c>
      <c r="D5739" s="95" t="str">
        <f t="shared" si="368"/>
        <v/>
      </c>
      <c r="E5739" s="69"/>
      <c r="F5739" s="70"/>
      <c r="G5739" s="4"/>
      <c r="H5739" s="71"/>
      <c r="I5739" s="71"/>
      <c r="J5739" s="70"/>
      <c r="K5739" s="70"/>
      <c r="L5739" s="70"/>
      <c r="M5739" s="70"/>
      <c r="N5739" s="70"/>
      <c r="O5739" s="70"/>
      <c r="P5739" s="70"/>
      <c r="Q5739" s="70"/>
      <c r="R5739" s="70"/>
      <c r="S5739" s="86"/>
      <c r="T5739" s="70"/>
      <c r="Z5739" s="68">
        <f t="shared" si="369"/>
        <v>1</v>
      </c>
      <c r="AC5739" s="1" t="str">
        <f t="shared" si="370"/>
        <v>1900</v>
      </c>
    </row>
    <row r="5740" spans="2:29" x14ac:dyDescent="0.25">
      <c r="B5740" s="1">
        <f t="shared" si="367"/>
        <v>0</v>
      </c>
      <c r="D5740" s="95" t="str">
        <f t="shared" si="368"/>
        <v/>
      </c>
      <c r="E5740" s="69"/>
      <c r="F5740" s="70"/>
      <c r="G5740" s="4"/>
      <c r="H5740" s="71"/>
      <c r="I5740" s="71"/>
      <c r="J5740" s="70"/>
      <c r="K5740" s="70"/>
      <c r="L5740" s="70"/>
      <c r="M5740" s="70"/>
      <c r="N5740" s="70"/>
      <c r="O5740" s="70"/>
      <c r="P5740" s="70"/>
      <c r="Q5740" s="70"/>
      <c r="R5740" s="70"/>
      <c r="S5740" s="86"/>
      <c r="T5740" s="70"/>
      <c r="Z5740" s="68">
        <f t="shared" si="369"/>
        <v>1</v>
      </c>
      <c r="AC5740" s="1" t="str">
        <f t="shared" si="370"/>
        <v>1900</v>
      </c>
    </row>
    <row r="5741" spans="2:29" x14ac:dyDescent="0.25">
      <c r="B5741" s="1">
        <f t="shared" si="367"/>
        <v>0</v>
      </c>
      <c r="D5741" s="95" t="str">
        <f t="shared" si="368"/>
        <v/>
      </c>
      <c r="E5741" s="69"/>
      <c r="F5741" s="70"/>
      <c r="G5741" s="4"/>
      <c r="H5741" s="71"/>
      <c r="I5741" s="71"/>
      <c r="J5741" s="70"/>
      <c r="K5741" s="70"/>
      <c r="L5741" s="70"/>
      <c r="M5741" s="70"/>
      <c r="N5741" s="70"/>
      <c r="O5741" s="70"/>
      <c r="P5741" s="70"/>
      <c r="Q5741" s="70"/>
      <c r="R5741" s="70"/>
      <c r="S5741" s="86"/>
      <c r="T5741" s="70"/>
      <c r="Z5741" s="68">
        <f t="shared" si="369"/>
        <v>1</v>
      </c>
      <c r="AC5741" s="1" t="str">
        <f t="shared" si="370"/>
        <v>1900</v>
      </c>
    </row>
    <row r="5742" spans="2:29" x14ac:dyDescent="0.25">
      <c r="B5742" s="1">
        <f t="shared" si="367"/>
        <v>0</v>
      </c>
      <c r="D5742" s="95" t="str">
        <f t="shared" si="368"/>
        <v/>
      </c>
      <c r="E5742" s="69"/>
      <c r="F5742" s="70"/>
      <c r="G5742" s="4"/>
      <c r="H5742" s="71"/>
      <c r="I5742" s="71"/>
      <c r="J5742" s="70"/>
      <c r="K5742" s="70"/>
      <c r="L5742" s="70"/>
      <c r="M5742" s="70"/>
      <c r="N5742" s="70"/>
      <c r="O5742" s="70"/>
      <c r="P5742" s="70"/>
      <c r="Q5742" s="70"/>
      <c r="R5742" s="70"/>
      <c r="S5742" s="86"/>
      <c r="T5742" s="70"/>
      <c r="Z5742" s="68">
        <f t="shared" si="369"/>
        <v>1</v>
      </c>
      <c r="AC5742" s="1" t="str">
        <f t="shared" si="370"/>
        <v>1900</v>
      </c>
    </row>
    <row r="5743" spans="2:29" x14ac:dyDescent="0.25">
      <c r="B5743" s="1">
        <f t="shared" si="367"/>
        <v>0</v>
      </c>
      <c r="D5743" s="95" t="str">
        <f t="shared" si="368"/>
        <v/>
      </c>
      <c r="E5743" s="69"/>
      <c r="F5743" s="70"/>
      <c r="G5743" s="4"/>
      <c r="H5743" s="71"/>
      <c r="I5743" s="71"/>
      <c r="J5743" s="70"/>
      <c r="K5743" s="70"/>
      <c r="L5743" s="70"/>
      <c r="M5743" s="70"/>
      <c r="N5743" s="70"/>
      <c r="O5743" s="70"/>
      <c r="P5743" s="70"/>
      <c r="Q5743" s="70"/>
      <c r="R5743" s="70"/>
      <c r="S5743" s="86"/>
      <c r="T5743" s="70"/>
      <c r="Z5743" s="68">
        <f t="shared" si="369"/>
        <v>1</v>
      </c>
      <c r="AC5743" s="1" t="str">
        <f t="shared" si="370"/>
        <v>1900</v>
      </c>
    </row>
    <row r="5744" spans="2:29" x14ac:dyDescent="0.25">
      <c r="B5744" s="1">
        <f t="shared" si="367"/>
        <v>0</v>
      </c>
      <c r="D5744" s="95" t="str">
        <f t="shared" si="368"/>
        <v/>
      </c>
      <c r="E5744" s="69"/>
      <c r="F5744" s="70"/>
      <c r="G5744" s="4"/>
      <c r="H5744" s="71"/>
      <c r="I5744" s="71"/>
      <c r="J5744" s="70"/>
      <c r="K5744" s="70"/>
      <c r="L5744" s="70"/>
      <c r="M5744" s="70"/>
      <c r="N5744" s="70"/>
      <c r="O5744" s="70"/>
      <c r="P5744" s="70"/>
      <c r="Q5744" s="70"/>
      <c r="R5744" s="70"/>
      <c r="S5744" s="86"/>
      <c r="T5744" s="70"/>
      <c r="Z5744" s="68">
        <f t="shared" si="369"/>
        <v>1</v>
      </c>
      <c r="AC5744" s="1" t="str">
        <f t="shared" si="370"/>
        <v>1900</v>
      </c>
    </row>
    <row r="5745" spans="2:29" x14ac:dyDescent="0.25">
      <c r="B5745" s="1">
        <f t="shared" si="367"/>
        <v>0</v>
      </c>
      <c r="D5745" s="95" t="str">
        <f t="shared" si="368"/>
        <v/>
      </c>
      <c r="E5745" s="69"/>
      <c r="F5745" s="70"/>
      <c r="G5745" s="4"/>
      <c r="H5745" s="71"/>
      <c r="I5745" s="71"/>
      <c r="J5745" s="70"/>
      <c r="K5745" s="70"/>
      <c r="L5745" s="70"/>
      <c r="M5745" s="70"/>
      <c r="N5745" s="70"/>
      <c r="O5745" s="70"/>
      <c r="P5745" s="70"/>
      <c r="Q5745" s="70"/>
      <c r="R5745" s="70"/>
      <c r="S5745" s="86"/>
      <c r="T5745" s="70"/>
      <c r="Z5745" s="68">
        <f t="shared" si="369"/>
        <v>1</v>
      </c>
      <c r="AC5745" s="1" t="str">
        <f t="shared" si="370"/>
        <v>1900</v>
      </c>
    </row>
    <row r="5746" spans="2:29" x14ac:dyDescent="0.25">
      <c r="B5746" s="1">
        <f t="shared" si="367"/>
        <v>0</v>
      </c>
      <c r="D5746" s="95" t="str">
        <f t="shared" si="368"/>
        <v/>
      </c>
      <c r="E5746" s="69"/>
      <c r="F5746" s="70"/>
      <c r="G5746" s="4"/>
      <c r="H5746" s="71"/>
      <c r="I5746" s="71"/>
      <c r="J5746" s="70"/>
      <c r="K5746" s="70"/>
      <c r="L5746" s="70"/>
      <c r="M5746" s="70"/>
      <c r="N5746" s="70"/>
      <c r="O5746" s="70"/>
      <c r="P5746" s="70"/>
      <c r="Q5746" s="70"/>
      <c r="R5746" s="70"/>
      <c r="S5746" s="86"/>
      <c r="T5746" s="70"/>
      <c r="Z5746" s="68">
        <f t="shared" si="369"/>
        <v>1</v>
      </c>
      <c r="AC5746" s="1" t="str">
        <f t="shared" si="370"/>
        <v>1900</v>
      </c>
    </row>
    <row r="5747" spans="2:29" x14ac:dyDescent="0.25">
      <c r="B5747" s="1">
        <f t="shared" si="367"/>
        <v>0</v>
      </c>
      <c r="D5747" s="95" t="str">
        <f t="shared" si="368"/>
        <v/>
      </c>
      <c r="E5747" s="69"/>
      <c r="F5747" s="70"/>
      <c r="G5747" s="4"/>
      <c r="H5747" s="71"/>
      <c r="I5747" s="71"/>
      <c r="J5747" s="70"/>
      <c r="K5747" s="70"/>
      <c r="L5747" s="70"/>
      <c r="M5747" s="70"/>
      <c r="N5747" s="70"/>
      <c r="O5747" s="70"/>
      <c r="P5747" s="70"/>
      <c r="Q5747" s="70"/>
      <c r="R5747" s="70"/>
      <c r="S5747" s="86"/>
      <c r="T5747" s="70"/>
      <c r="Z5747" s="68">
        <f t="shared" si="369"/>
        <v>1</v>
      </c>
      <c r="AC5747" s="1" t="str">
        <f t="shared" si="370"/>
        <v>1900</v>
      </c>
    </row>
    <row r="5748" spans="2:29" x14ac:dyDescent="0.25">
      <c r="B5748" s="1">
        <f t="shared" si="367"/>
        <v>0</v>
      </c>
      <c r="D5748" s="95" t="str">
        <f t="shared" si="368"/>
        <v/>
      </c>
      <c r="E5748" s="69"/>
      <c r="F5748" s="70"/>
      <c r="G5748" s="4"/>
      <c r="H5748" s="71"/>
      <c r="I5748" s="71"/>
      <c r="J5748" s="70"/>
      <c r="K5748" s="70"/>
      <c r="L5748" s="70"/>
      <c r="M5748" s="70"/>
      <c r="N5748" s="70"/>
      <c r="O5748" s="70"/>
      <c r="P5748" s="70"/>
      <c r="Q5748" s="70"/>
      <c r="R5748" s="70"/>
      <c r="S5748" s="86"/>
      <c r="T5748" s="70"/>
      <c r="Z5748" s="68">
        <f t="shared" si="369"/>
        <v>1</v>
      </c>
      <c r="AC5748" s="1" t="str">
        <f t="shared" si="370"/>
        <v>1900</v>
      </c>
    </row>
    <row r="5749" spans="2:29" x14ac:dyDescent="0.25">
      <c r="B5749" s="1">
        <f t="shared" si="367"/>
        <v>0</v>
      </c>
      <c r="D5749" s="95" t="str">
        <f t="shared" si="368"/>
        <v/>
      </c>
      <c r="E5749" s="69"/>
      <c r="F5749" s="70"/>
      <c r="G5749" s="4"/>
      <c r="H5749" s="71"/>
      <c r="I5749" s="71"/>
      <c r="J5749" s="70"/>
      <c r="K5749" s="70"/>
      <c r="L5749" s="70"/>
      <c r="M5749" s="70"/>
      <c r="N5749" s="70"/>
      <c r="O5749" s="70"/>
      <c r="P5749" s="70"/>
      <c r="Q5749" s="70"/>
      <c r="R5749" s="70"/>
      <c r="S5749" s="86"/>
      <c r="T5749" s="70"/>
      <c r="Z5749" s="68">
        <f t="shared" si="369"/>
        <v>1</v>
      </c>
      <c r="AC5749" s="1" t="str">
        <f t="shared" si="370"/>
        <v>1900</v>
      </c>
    </row>
    <row r="5750" spans="2:29" x14ac:dyDescent="0.25">
      <c r="B5750" s="1">
        <f t="shared" si="367"/>
        <v>0</v>
      </c>
      <c r="D5750" s="95" t="str">
        <f t="shared" si="368"/>
        <v/>
      </c>
      <c r="E5750" s="69"/>
      <c r="F5750" s="70"/>
      <c r="G5750" s="4"/>
      <c r="H5750" s="71"/>
      <c r="I5750" s="71"/>
      <c r="J5750" s="70"/>
      <c r="K5750" s="70"/>
      <c r="L5750" s="70"/>
      <c r="M5750" s="70"/>
      <c r="N5750" s="70"/>
      <c r="O5750" s="70"/>
      <c r="P5750" s="70"/>
      <c r="Q5750" s="70"/>
      <c r="R5750" s="70"/>
      <c r="S5750" s="86"/>
      <c r="T5750" s="70"/>
      <c r="Z5750" s="68">
        <f t="shared" si="369"/>
        <v>1</v>
      </c>
      <c r="AC5750" s="1" t="str">
        <f t="shared" si="370"/>
        <v>1900</v>
      </c>
    </row>
    <row r="5751" spans="2:29" x14ac:dyDescent="0.25">
      <c r="B5751" s="1">
        <f t="shared" si="367"/>
        <v>0</v>
      </c>
      <c r="D5751" s="95" t="str">
        <f t="shared" si="368"/>
        <v/>
      </c>
      <c r="E5751" s="69"/>
      <c r="F5751" s="70"/>
      <c r="G5751" s="4"/>
      <c r="H5751" s="71"/>
      <c r="I5751" s="71"/>
      <c r="J5751" s="70"/>
      <c r="K5751" s="70"/>
      <c r="L5751" s="70"/>
      <c r="M5751" s="70"/>
      <c r="N5751" s="70"/>
      <c r="O5751" s="70"/>
      <c r="P5751" s="70"/>
      <c r="Q5751" s="70"/>
      <c r="R5751" s="70"/>
      <c r="S5751" s="86"/>
      <c r="T5751" s="70"/>
      <c r="Z5751" s="68">
        <f t="shared" si="369"/>
        <v>1</v>
      </c>
      <c r="AC5751" s="1" t="str">
        <f t="shared" si="370"/>
        <v>1900</v>
      </c>
    </row>
    <row r="5752" spans="2:29" x14ac:dyDescent="0.25">
      <c r="B5752" s="1">
        <f t="shared" si="367"/>
        <v>0</v>
      </c>
      <c r="D5752" s="95" t="str">
        <f t="shared" si="368"/>
        <v/>
      </c>
      <c r="E5752" s="69"/>
      <c r="F5752" s="70"/>
      <c r="G5752" s="4"/>
      <c r="H5752" s="71"/>
      <c r="I5752" s="71"/>
      <c r="J5752" s="70"/>
      <c r="K5752" s="70"/>
      <c r="L5752" s="70"/>
      <c r="M5752" s="70"/>
      <c r="N5752" s="70"/>
      <c r="O5752" s="70"/>
      <c r="P5752" s="70"/>
      <c r="Q5752" s="70"/>
      <c r="R5752" s="70"/>
      <c r="S5752" s="86"/>
      <c r="T5752" s="70"/>
      <c r="Z5752" s="68">
        <f t="shared" si="369"/>
        <v>1</v>
      </c>
      <c r="AC5752" s="1" t="str">
        <f t="shared" si="370"/>
        <v>1900</v>
      </c>
    </row>
    <row r="5753" spans="2:29" x14ac:dyDescent="0.25">
      <c r="B5753" s="1">
        <f t="shared" si="367"/>
        <v>0</v>
      </c>
      <c r="D5753" s="95" t="str">
        <f t="shared" si="368"/>
        <v/>
      </c>
      <c r="E5753" s="69"/>
      <c r="F5753" s="70"/>
      <c r="G5753" s="4"/>
      <c r="H5753" s="71"/>
      <c r="I5753" s="71"/>
      <c r="J5753" s="70"/>
      <c r="K5753" s="70"/>
      <c r="L5753" s="70"/>
      <c r="M5753" s="70"/>
      <c r="N5753" s="70"/>
      <c r="O5753" s="70"/>
      <c r="P5753" s="70"/>
      <c r="Q5753" s="70"/>
      <c r="R5753" s="70"/>
      <c r="S5753" s="86"/>
      <c r="T5753" s="70"/>
      <c r="Z5753" s="68">
        <f t="shared" si="369"/>
        <v>1</v>
      </c>
      <c r="AC5753" s="1" t="str">
        <f t="shared" si="370"/>
        <v>1900</v>
      </c>
    </row>
    <row r="5754" spans="2:29" x14ac:dyDescent="0.25">
      <c r="B5754" s="1">
        <f t="shared" si="367"/>
        <v>0</v>
      </c>
      <c r="D5754" s="95" t="str">
        <f t="shared" si="368"/>
        <v/>
      </c>
      <c r="E5754" s="69"/>
      <c r="F5754" s="70"/>
      <c r="G5754" s="4"/>
      <c r="H5754" s="71"/>
      <c r="I5754" s="71"/>
      <c r="J5754" s="70"/>
      <c r="K5754" s="70"/>
      <c r="L5754" s="70"/>
      <c r="M5754" s="70"/>
      <c r="N5754" s="70"/>
      <c r="O5754" s="70"/>
      <c r="P5754" s="70"/>
      <c r="Q5754" s="70"/>
      <c r="R5754" s="70"/>
      <c r="S5754" s="86"/>
      <c r="T5754" s="70"/>
      <c r="Z5754" s="68">
        <f t="shared" si="369"/>
        <v>1</v>
      </c>
      <c r="AC5754" s="1" t="str">
        <f t="shared" si="370"/>
        <v>1900</v>
      </c>
    </row>
    <row r="5755" spans="2:29" x14ac:dyDescent="0.25">
      <c r="B5755" s="1">
        <f t="shared" si="367"/>
        <v>0</v>
      </c>
      <c r="D5755" s="95" t="str">
        <f t="shared" si="368"/>
        <v/>
      </c>
      <c r="E5755" s="69"/>
      <c r="F5755" s="70"/>
      <c r="G5755" s="4"/>
      <c r="H5755" s="71"/>
      <c r="I5755" s="71"/>
      <c r="J5755" s="70"/>
      <c r="K5755" s="70"/>
      <c r="L5755" s="70"/>
      <c r="M5755" s="70"/>
      <c r="N5755" s="70"/>
      <c r="O5755" s="70"/>
      <c r="P5755" s="70"/>
      <c r="Q5755" s="70"/>
      <c r="R5755" s="70"/>
      <c r="S5755" s="86"/>
      <c r="T5755" s="70"/>
      <c r="Z5755" s="68">
        <f t="shared" si="369"/>
        <v>1</v>
      </c>
      <c r="AC5755" s="1" t="str">
        <f t="shared" si="370"/>
        <v>1900</v>
      </c>
    </row>
    <row r="5756" spans="2:29" x14ac:dyDescent="0.25">
      <c r="B5756" s="1">
        <f t="shared" si="367"/>
        <v>0</v>
      </c>
      <c r="D5756" s="95" t="str">
        <f t="shared" si="368"/>
        <v/>
      </c>
      <c r="E5756" s="69"/>
      <c r="F5756" s="70"/>
      <c r="G5756" s="4"/>
      <c r="H5756" s="71"/>
      <c r="I5756" s="71"/>
      <c r="J5756" s="70"/>
      <c r="K5756" s="70"/>
      <c r="L5756" s="70"/>
      <c r="M5756" s="70"/>
      <c r="N5756" s="70"/>
      <c r="O5756" s="70"/>
      <c r="P5756" s="70"/>
      <c r="Q5756" s="70"/>
      <c r="R5756" s="70"/>
      <c r="S5756" s="86"/>
      <c r="T5756" s="70"/>
      <c r="Z5756" s="68">
        <f t="shared" si="369"/>
        <v>1</v>
      </c>
      <c r="AC5756" s="1" t="str">
        <f t="shared" si="370"/>
        <v>1900</v>
      </c>
    </row>
    <row r="5757" spans="2:29" x14ac:dyDescent="0.25">
      <c r="B5757" s="1">
        <f t="shared" si="367"/>
        <v>0</v>
      </c>
      <c r="D5757" s="95" t="str">
        <f t="shared" si="368"/>
        <v/>
      </c>
      <c r="E5757" s="69"/>
      <c r="F5757" s="70"/>
      <c r="G5757" s="4"/>
      <c r="H5757" s="71"/>
      <c r="I5757" s="71"/>
      <c r="J5757" s="70"/>
      <c r="K5757" s="70"/>
      <c r="L5757" s="70"/>
      <c r="M5757" s="70"/>
      <c r="N5757" s="70"/>
      <c r="O5757" s="70"/>
      <c r="P5757" s="70"/>
      <c r="Q5757" s="70"/>
      <c r="R5757" s="70"/>
      <c r="S5757" s="86"/>
      <c r="T5757" s="70"/>
      <c r="Z5757" s="68">
        <f t="shared" si="369"/>
        <v>1</v>
      </c>
      <c r="AC5757" s="1" t="str">
        <f t="shared" si="370"/>
        <v>1900</v>
      </c>
    </row>
    <row r="5758" spans="2:29" x14ac:dyDescent="0.25">
      <c r="B5758" s="1">
        <f t="shared" si="367"/>
        <v>0</v>
      </c>
      <c r="D5758" s="95" t="str">
        <f t="shared" si="368"/>
        <v/>
      </c>
      <c r="E5758" s="69"/>
      <c r="F5758" s="70"/>
      <c r="G5758" s="4"/>
      <c r="H5758" s="71"/>
      <c r="I5758" s="71"/>
      <c r="J5758" s="70"/>
      <c r="K5758" s="70"/>
      <c r="L5758" s="70"/>
      <c r="M5758" s="70"/>
      <c r="N5758" s="70"/>
      <c r="O5758" s="70"/>
      <c r="P5758" s="70"/>
      <c r="Q5758" s="70"/>
      <c r="R5758" s="70"/>
      <c r="S5758" s="86"/>
      <c r="T5758" s="70"/>
      <c r="Z5758" s="68">
        <f t="shared" si="369"/>
        <v>1</v>
      </c>
      <c r="AC5758" s="1" t="str">
        <f t="shared" si="370"/>
        <v>1900</v>
      </c>
    </row>
    <row r="5759" spans="2:29" x14ac:dyDescent="0.25">
      <c r="B5759" s="1">
        <f t="shared" si="367"/>
        <v>0</v>
      </c>
      <c r="D5759" s="95" t="str">
        <f t="shared" si="368"/>
        <v/>
      </c>
      <c r="E5759" s="69"/>
      <c r="F5759" s="70"/>
      <c r="G5759" s="4"/>
      <c r="H5759" s="71"/>
      <c r="I5759" s="71"/>
      <c r="J5759" s="70"/>
      <c r="K5759" s="70"/>
      <c r="L5759" s="70"/>
      <c r="M5759" s="70"/>
      <c r="N5759" s="70"/>
      <c r="O5759" s="70"/>
      <c r="P5759" s="70"/>
      <c r="Q5759" s="70"/>
      <c r="R5759" s="70"/>
      <c r="S5759" s="86"/>
      <c r="T5759" s="70"/>
      <c r="Z5759" s="68">
        <f t="shared" si="369"/>
        <v>1</v>
      </c>
      <c r="AC5759" s="1" t="str">
        <f t="shared" si="370"/>
        <v>1900</v>
      </c>
    </row>
    <row r="5760" spans="2:29" x14ac:dyDescent="0.25">
      <c r="B5760" s="1">
        <f t="shared" si="367"/>
        <v>0</v>
      </c>
      <c r="D5760" s="95" t="str">
        <f t="shared" si="368"/>
        <v/>
      </c>
      <c r="E5760" s="69"/>
      <c r="F5760" s="70"/>
      <c r="G5760" s="4"/>
      <c r="H5760" s="71"/>
      <c r="I5760" s="71"/>
      <c r="J5760" s="70"/>
      <c r="K5760" s="70"/>
      <c r="L5760" s="70"/>
      <c r="M5760" s="70"/>
      <c r="N5760" s="70"/>
      <c r="O5760" s="70"/>
      <c r="P5760" s="70"/>
      <c r="Q5760" s="70"/>
      <c r="R5760" s="70"/>
      <c r="S5760" s="86"/>
      <c r="T5760" s="70"/>
      <c r="Z5760" s="68">
        <f t="shared" si="369"/>
        <v>1</v>
      </c>
      <c r="AC5760" s="1" t="str">
        <f t="shared" si="370"/>
        <v>1900</v>
      </c>
    </row>
    <row r="5761" spans="2:29" x14ac:dyDescent="0.25">
      <c r="B5761" s="1">
        <f t="shared" si="367"/>
        <v>0</v>
      </c>
      <c r="D5761" s="95" t="str">
        <f t="shared" si="368"/>
        <v/>
      </c>
      <c r="E5761" s="69"/>
      <c r="F5761" s="70"/>
      <c r="G5761" s="4"/>
      <c r="H5761" s="71"/>
      <c r="I5761" s="71"/>
      <c r="J5761" s="70"/>
      <c r="K5761" s="70"/>
      <c r="L5761" s="70"/>
      <c r="M5761" s="70"/>
      <c r="N5761" s="70"/>
      <c r="O5761" s="70"/>
      <c r="P5761" s="70"/>
      <c r="Q5761" s="70"/>
      <c r="R5761" s="70"/>
      <c r="S5761" s="86"/>
      <c r="T5761" s="70"/>
      <c r="Z5761" s="68">
        <f t="shared" si="369"/>
        <v>1</v>
      </c>
      <c r="AC5761" s="1" t="str">
        <f t="shared" si="370"/>
        <v>1900</v>
      </c>
    </row>
    <row r="5762" spans="2:29" x14ac:dyDescent="0.25">
      <c r="B5762" s="1">
        <f t="shared" si="367"/>
        <v>0</v>
      </c>
      <c r="D5762" s="95" t="str">
        <f t="shared" si="368"/>
        <v/>
      </c>
      <c r="E5762" s="69"/>
      <c r="F5762" s="70"/>
      <c r="G5762" s="4"/>
      <c r="H5762" s="71"/>
      <c r="I5762" s="71"/>
      <c r="J5762" s="70"/>
      <c r="K5762" s="70"/>
      <c r="L5762" s="70"/>
      <c r="M5762" s="70"/>
      <c r="N5762" s="70"/>
      <c r="O5762" s="70"/>
      <c r="P5762" s="70"/>
      <c r="Q5762" s="70"/>
      <c r="R5762" s="70"/>
      <c r="S5762" s="86"/>
      <c r="T5762" s="70"/>
      <c r="Z5762" s="68">
        <f t="shared" si="369"/>
        <v>1</v>
      </c>
      <c r="AC5762" s="1" t="str">
        <f t="shared" si="370"/>
        <v>1900</v>
      </c>
    </row>
    <row r="5763" spans="2:29" x14ac:dyDescent="0.25">
      <c r="B5763" s="1">
        <f t="shared" si="367"/>
        <v>0</v>
      </c>
      <c r="D5763" s="95" t="str">
        <f t="shared" si="368"/>
        <v/>
      </c>
      <c r="E5763" s="69"/>
      <c r="F5763" s="70"/>
      <c r="G5763" s="4"/>
      <c r="H5763" s="71"/>
      <c r="I5763" s="71"/>
      <c r="J5763" s="70"/>
      <c r="K5763" s="70"/>
      <c r="L5763" s="70"/>
      <c r="M5763" s="70"/>
      <c r="N5763" s="70"/>
      <c r="O5763" s="70"/>
      <c r="P5763" s="70"/>
      <c r="Q5763" s="70"/>
      <c r="R5763" s="70"/>
      <c r="S5763" s="86"/>
      <c r="T5763" s="70"/>
      <c r="Z5763" s="68">
        <f t="shared" si="369"/>
        <v>1</v>
      </c>
      <c r="AC5763" s="1" t="str">
        <f t="shared" si="370"/>
        <v>1900</v>
      </c>
    </row>
    <row r="5764" spans="2:29" x14ac:dyDescent="0.25">
      <c r="B5764" s="1">
        <f t="shared" ref="B5764:B5827" si="371">IF($B$1=YEAR(Z5764),D5764,0)</f>
        <v>0</v>
      </c>
      <c r="D5764" s="95" t="str">
        <f t="shared" ref="D5764:D5827" si="372">IF(Z5764&lt;&gt;$Y$2,IF(YEAR(Z5764)=YEAR(Z5763),D5763+1,1),"")</f>
        <v/>
      </c>
      <c r="E5764" s="69"/>
      <c r="F5764" s="70"/>
      <c r="G5764" s="4"/>
      <c r="H5764" s="71"/>
      <c r="I5764" s="71"/>
      <c r="J5764" s="70"/>
      <c r="K5764" s="70"/>
      <c r="L5764" s="70"/>
      <c r="M5764" s="70"/>
      <c r="N5764" s="70"/>
      <c r="O5764" s="70"/>
      <c r="P5764" s="70"/>
      <c r="Q5764" s="70"/>
      <c r="R5764" s="70"/>
      <c r="S5764" s="86"/>
      <c r="T5764" s="70"/>
      <c r="Z5764" s="68">
        <f t="shared" ref="Z5764:Z5827" si="373">IF(CONCATENATE(F5764,F5765,F5766,F5767,F5768,F5769)&lt;&gt;"",IF(AND(E5764&lt;&gt;0,ISNUMBER(E5764)=TRUE),E5764,Z5763),$Y$2)</f>
        <v>1</v>
      </c>
      <c r="AC5764" s="1" t="str">
        <f t="shared" si="370"/>
        <v>1900</v>
      </c>
    </row>
    <row r="5765" spans="2:29" x14ac:dyDescent="0.25">
      <c r="B5765" s="1">
        <f t="shared" si="371"/>
        <v>0</v>
      </c>
      <c r="D5765" s="95" t="str">
        <f t="shared" si="372"/>
        <v/>
      </c>
      <c r="E5765" s="69"/>
      <c r="F5765" s="70"/>
      <c r="G5765" s="4"/>
      <c r="H5765" s="71"/>
      <c r="I5765" s="71"/>
      <c r="J5765" s="70"/>
      <c r="K5765" s="70"/>
      <c r="L5765" s="70"/>
      <c r="M5765" s="70"/>
      <c r="N5765" s="70"/>
      <c r="O5765" s="70"/>
      <c r="P5765" s="70"/>
      <c r="Q5765" s="70"/>
      <c r="R5765" s="70"/>
      <c r="S5765" s="86"/>
      <c r="T5765" s="70"/>
      <c r="Z5765" s="68">
        <f t="shared" si="373"/>
        <v>1</v>
      </c>
      <c r="AC5765" s="1" t="str">
        <f t="shared" ref="AC5765:AC5828" si="374">YEAR(Z5765)&amp;F5765&amp;G5765</f>
        <v>1900</v>
      </c>
    </row>
    <row r="5766" spans="2:29" x14ac:dyDescent="0.25">
      <c r="B5766" s="1">
        <f t="shared" si="371"/>
        <v>0</v>
      </c>
      <c r="D5766" s="95" t="str">
        <f t="shared" si="372"/>
        <v/>
      </c>
      <c r="E5766" s="69"/>
      <c r="F5766" s="70"/>
      <c r="G5766" s="4"/>
      <c r="H5766" s="71"/>
      <c r="I5766" s="71"/>
      <c r="J5766" s="70"/>
      <c r="K5766" s="70"/>
      <c r="L5766" s="70"/>
      <c r="M5766" s="70"/>
      <c r="N5766" s="70"/>
      <c r="O5766" s="70"/>
      <c r="P5766" s="70"/>
      <c r="Q5766" s="70"/>
      <c r="R5766" s="70"/>
      <c r="S5766" s="86"/>
      <c r="T5766" s="70"/>
      <c r="Z5766" s="68">
        <f t="shared" si="373"/>
        <v>1</v>
      </c>
      <c r="AC5766" s="1" t="str">
        <f t="shared" si="374"/>
        <v>1900</v>
      </c>
    </row>
    <row r="5767" spans="2:29" x14ac:dyDescent="0.25">
      <c r="B5767" s="1">
        <f t="shared" si="371"/>
        <v>0</v>
      </c>
      <c r="D5767" s="95" t="str">
        <f t="shared" si="372"/>
        <v/>
      </c>
      <c r="E5767" s="69"/>
      <c r="F5767" s="70"/>
      <c r="G5767" s="4"/>
      <c r="H5767" s="71"/>
      <c r="I5767" s="71"/>
      <c r="J5767" s="70"/>
      <c r="K5767" s="70"/>
      <c r="L5767" s="70"/>
      <c r="M5767" s="70"/>
      <c r="N5767" s="70"/>
      <c r="O5767" s="70"/>
      <c r="P5767" s="70"/>
      <c r="Q5767" s="70"/>
      <c r="R5767" s="70"/>
      <c r="S5767" s="86"/>
      <c r="T5767" s="70"/>
      <c r="Z5767" s="68">
        <f t="shared" si="373"/>
        <v>1</v>
      </c>
      <c r="AC5767" s="1" t="str">
        <f t="shared" si="374"/>
        <v>1900</v>
      </c>
    </row>
    <row r="5768" spans="2:29" x14ac:dyDescent="0.25">
      <c r="B5768" s="1">
        <f t="shared" si="371"/>
        <v>0</v>
      </c>
      <c r="D5768" s="95" t="str">
        <f t="shared" si="372"/>
        <v/>
      </c>
      <c r="E5768" s="69"/>
      <c r="F5768" s="70"/>
      <c r="G5768" s="4"/>
      <c r="H5768" s="71"/>
      <c r="I5768" s="71"/>
      <c r="J5768" s="70"/>
      <c r="K5768" s="70"/>
      <c r="L5768" s="70"/>
      <c r="M5768" s="70"/>
      <c r="N5768" s="70"/>
      <c r="O5768" s="70"/>
      <c r="P5768" s="70"/>
      <c r="Q5768" s="70"/>
      <c r="R5768" s="70"/>
      <c r="S5768" s="86"/>
      <c r="T5768" s="70"/>
      <c r="Z5768" s="68">
        <f t="shared" si="373"/>
        <v>1</v>
      </c>
      <c r="AC5768" s="1" t="str">
        <f t="shared" si="374"/>
        <v>1900</v>
      </c>
    </row>
    <row r="5769" spans="2:29" x14ac:dyDescent="0.25">
      <c r="B5769" s="1">
        <f t="shared" si="371"/>
        <v>0</v>
      </c>
      <c r="D5769" s="95" t="str">
        <f t="shared" si="372"/>
        <v/>
      </c>
      <c r="E5769" s="69"/>
      <c r="F5769" s="70"/>
      <c r="G5769" s="4"/>
      <c r="H5769" s="71"/>
      <c r="I5769" s="71"/>
      <c r="J5769" s="70"/>
      <c r="K5769" s="70"/>
      <c r="L5769" s="70"/>
      <c r="M5769" s="70"/>
      <c r="N5769" s="70"/>
      <c r="O5769" s="70"/>
      <c r="P5769" s="70"/>
      <c r="Q5769" s="70"/>
      <c r="R5769" s="70"/>
      <c r="S5769" s="86"/>
      <c r="T5769" s="70"/>
      <c r="Z5769" s="68">
        <f t="shared" si="373"/>
        <v>1</v>
      </c>
      <c r="AC5769" s="1" t="str">
        <f t="shared" si="374"/>
        <v>1900</v>
      </c>
    </row>
    <row r="5770" spans="2:29" x14ac:dyDescent="0.25">
      <c r="B5770" s="1">
        <f t="shared" si="371"/>
        <v>0</v>
      </c>
      <c r="D5770" s="95" t="str">
        <f t="shared" si="372"/>
        <v/>
      </c>
      <c r="E5770" s="69"/>
      <c r="F5770" s="70"/>
      <c r="G5770" s="4"/>
      <c r="H5770" s="71"/>
      <c r="I5770" s="71"/>
      <c r="J5770" s="70"/>
      <c r="K5770" s="70"/>
      <c r="L5770" s="70"/>
      <c r="M5770" s="70"/>
      <c r="N5770" s="70"/>
      <c r="O5770" s="70"/>
      <c r="P5770" s="70"/>
      <c r="Q5770" s="70"/>
      <c r="R5770" s="70"/>
      <c r="S5770" s="86"/>
      <c r="T5770" s="70"/>
      <c r="Z5770" s="68">
        <f t="shared" si="373"/>
        <v>1</v>
      </c>
      <c r="AC5770" s="1" t="str">
        <f t="shared" si="374"/>
        <v>1900</v>
      </c>
    </row>
    <row r="5771" spans="2:29" x14ac:dyDescent="0.25">
      <c r="B5771" s="1">
        <f t="shared" si="371"/>
        <v>0</v>
      </c>
      <c r="D5771" s="95" t="str">
        <f t="shared" si="372"/>
        <v/>
      </c>
      <c r="E5771" s="69"/>
      <c r="F5771" s="70"/>
      <c r="G5771" s="4"/>
      <c r="H5771" s="71"/>
      <c r="I5771" s="71"/>
      <c r="J5771" s="70"/>
      <c r="K5771" s="70"/>
      <c r="L5771" s="70"/>
      <c r="M5771" s="70"/>
      <c r="N5771" s="70"/>
      <c r="O5771" s="70"/>
      <c r="P5771" s="70"/>
      <c r="Q5771" s="70"/>
      <c r="R5771" s="70"/>
      <c r="S5771" s="86"/>
      <c r="T5771" s="70"/>
      <c r="Z5771" s="68">
        <f t="shared" si="373"/>
        <v>1</v>
      </c>
      <c r="AC5771" s="1" t="str">
        <f t="shared" si="374"/>
        <v>1900</v>
      </c>
    </row>
    <row r="5772" spans="2:29" x14ac:dyDescent="0.25">
      <c r="B5772" s="1">
        <f t="shared" si="371"/>
        <v>0</v>
      </c>
      <c r="D5772" s="95" t="str">
        <f t="shared" si="372"/>
        <v/>
      </c>
      <c r="E5772" s="69"/>
      <c r="F5772" s="70"/>
      <c r="G5772" s="4"/>
      <c r="H5772" s="71"/>
      <c r="I5772" s="71"/>
      <c r="J5772" s="70"/>
      <c r="K5772" s="70"/>
      <c r="L5772" s="70"/>
      <c r="M5772" s="70"/>
      <c r="N5772" s="70"/>
      <c r="O5772" s="70"/>
      <c r="P5772" s="70"/>
      <c r="Q5772" s="70"/>
      <c r="R5772" s="70"/>
      <c r="S5772" s="86"/>
      <c r="T5772" s="70"/>
      <c r="Z5772" s="68">
        <f t="shared" si="373"/>
        <v>1</v>
      </c>
      <c r="AC5772" s="1" t="str">
        <f t="shared" si="374"/>
        <v>1900</v>
      </c>
    </row>
    <row r="5773" spans="2:29" x14ac:dyDescent="0.25">
      <c r="B5773" s="1">
        <f t="shared" si="371"/>
        <v>0</v>
      </c>
      <c r="D5773" s="95" t="str">
        <f t="shared" si="372"/>
        <v/>
      </c>
      <c r="E5773" s="69"/>
      <c r="F5773" s="70"/>
      <c r="G5773" s="4"/>
      <c r="H5773" s="71"/>
      <c r="I5773" s="71"/>
      <c r="J5773" s="70"/>
      <c r="K5773" s="70"/>
      <c r="L5773" s="70"/>
      <c r="M5773" s="70"/>
      <c r="N5773" s="70"/>
      <c r="O5773" s="70"/>
      <c r="P5773" s="70"/>
      <c r="Q5773" s="70"/>
      <c r="R5773" s="70"/>
      <c r="S5773" s="86"/>
      <c r="T5773" s="70"/>
      <c r="Z5773" s="68">
        <f t="shared" si="373"/>
        <v>1</v>
      </c>
      <c r="AC5773" s="1" t="str">
        <f t="shared" si="374"/>
        <v>1900</v>
      </c>
    </row>
    <row r="5774" spans="2:29" x14ac:dyDescent="0.25">
      <c r="B5774" s="1">
        <f t="shared" si="371"/>
        <v>0</v>
      </c>
      <c r="D5774" s="95" t="str">
        <f t="shared" si="372"/>
        <v/>
      </c>
      <c r="E5774" s="69"/>
      <c r="F5774" s="70"/>
      <c r="G5774" s="4"/>
      <c r="H5774" s="71"/>
      <c r="I5774" s="71"/>
      <c r="J5774" s="70"/>
      <c r="K5774" s="70"/>
      <c r="L5774" s="70"/>
      <c r="M5774" s="70"/>
      <c r="N5774" s="70"/>
      <c r="O5774" s="70"/>
      <c r="P5774" s="70"/>
      <c r="Q5774" s="70"/>
      <c r="R5774" s="70"/>
      <c r="S5774" s="86"/>
      <c r="T5774" s="70"/>
      <c r="Z5774" s="68">
        <f t="shared" si="373"/>
        <v>1</v>
      </c>
      <c r="AC5774" s="1" t="str">
        <f t="shared" si="374"/>
        <v>1900</v>
      </c>
    </row>
    <row r="5775" spans="2:29" x14ac:dyDescent="0.25">
      <c r="B5775" s="1">
        <f t="shared" si="371"/>
        <v>0</v>
      </c>
      <c r="D5775" s="95" t="str">
        <f t="shared" si="372"/>
        <v/>
      </c>
      <c r="E5775" s="69"/>
      <c r="F5775" s="70"/>
      <c r="G5775" s="4"/>
      <c r="H5775" s="71"/>
      <c r="I5775" s="71"/>
      <c r="J5775" s="70"/>
      <c r="K5775" s="70"/>
      <c r="L5775" s="70"/>
      <c r="M5775" s="70"/>
      <c r="N5775" s="70"/>
      <c r="O5775" s="70"/>
      <c r="P5775" s="70"/>
      <c r="Q5775" s="70"/>
      <c r="R5775" s="70"/>
      <c r="S5775" s="86"/>
      <c r="T5775" s="70"/>
      <c r="Z5775" s="68">
        <f t="shared" si="373"/>
        <v>1</v>
      </c>
      <c r="AC5775" s="1" t="str">
        <f t="shared" si="374"/>
        <v>1900</v>
      </c>
    </row>
    <row r="5776" spans="2:29" x14ac:dyDescent="0.25">
      <c r="B5776" s="1">
        <f t="shared" si="371"/>
        <v>0</v>
      </c>
      <c r="D5776" s="95" t="str">
        <f t="shared" si="372"/>
        <v/>
      </c>
      <c r="E5776" s="69"/>
      <c r="F5776" s="70"/>
      <c r="G5776" s="4"/>
      <c r="H5776" s="71"/>
      <c r="I5776" s="71"/>
      <c r="J5776" s="70"/>
      <c r="K5776" s="70"/>
      <c r="L5776" s="70"/>
      <c r="M5776" s="70"/>
      <c r="N5776" s="70"/>
      <c r="O5776" s="70"/>
      <c r="P5776" s="70"/>
      <c r="Q5776" s="70"/>
      <c r="R5776" s="70"/>
      <c r="S5776" s="86"/>
      <c r="T5776" s="70"/>
      <c r="Z5776" s="68">
        <f t="shared" si="373"/>
        <v>1</v>
      </c>
      <c r="AC5776" s="1" t="str">
        <f t="shared" si="374"/>
        <v>1900</v>
      </c>
    </row>
    <row r="5777" spans="2:29" x14ac:dyDescent="0.25">
      <c r="B5777" s="1">
        <f t="shared" si="371"/>
        <v>0</v>
      </c>
      <c r="D5777" s="95" t="str">
        <f t="shared" si="372"/>
        <v/>
      </c>
      <c r="E5777" s="69"/>
      <c r="F5777" s="70"/>
      <c r="G5777" s="4"/>
      <c r="H5777" s="71"/>
      <c r="I5777" s="71"/>
      <c r="J5777" s="70"/>
      <c r="K5777" s="70"/>
      <c r="L5777" s="70"/>
      <c r="M5777" s="70"/>
      <c r="N5777" s="70"/>
      <c r="O5777" s="70"/>
      <c r="P5777" s="70"/>
      <c r="Q5777" s="70"/>
      <c r="R5777" s="70"/>
      <c r="S5777" s="86"/>
      <c r="T5777" s="70"/>
      <c r="Z5777" s="68">
        <f t="shared" si="373"/>
        <v>1</v>
      </c>
      <c r="AC5777" s="1" t="str">
        <f t="shared" si="374"/>
        <v>1900</v>
      </c>
    </row>
    <row r="5778" spans="2:29" x14ac:dyDescent="0.25">
      <c r="B5778" s="1">
        <f t="shared" si="371"/>
        <v>0</v>
      </c>
      <c r="D5778" s="95" t="str">
        <f t="shared" si="372"/>
        <v/>
      </c>
      <c r="E5778" s="69"/>
      <c r="F5778" s="70"/>
      <c r="G5778" s="4"/>
      <c r="H5778" s="71"/>
      <c r="I5778" s="71"/>
      <c r="J5778" s="70"/>
      <c r="K5778" s="70"/>
      <c r="L5778" s="70"/>
      <c r="M5778" s="70"/>
      <c r="N5778" s="70"/>
      <c r="O5778" s="70"/>
      <c r="P5778" s="70"/>
      <c r="Q5778" s="70"/>
      <c r="R5778" s="70"/>
      <c r="S5778" s="86"/>
      <c r="T5778" s="70"/>
      <c r="Z5778" s="68">
        <f t="shared" si="373"/>
        <v>1</v>
      </c>
      <c r="AC5778" s="1" t="str">
        <f t="shared" si="374"/>
        <v>1900</v>
      </c>
    </row>
    <row r="5779" spans="2:29" x14ac:dyDescent="0.25">
      <c r="B5779" s="1">
        <f t="shared" si="371"/>
        <v>0</v>
      </c>
      <c r="D5779" s="95" t="str">
        <f t="shared" si="372"/>
        <v/>
      </c>
      <c r="E5779" s="69"/>
      <c r="F5779" s="70"/>
      <c r="G5779" s="4"/>
      <c r="H5779" s="71"/>
      <c r="I5779" s="71"/>
      <c r="J5779" s="70"/>
      <c r="K5779" s="70"/>
      <c r="L5779" s="70"/>
      <c r="M5779" s="70"/>
      <c r="N5779" s="70"/>
      <c r="O5779" s="70"/>
      <c r="P5779" s="70"/>
      <c r="Q5779" s="70"/>
      <c r="R5779" s="70"/>
      <c r="S5779" s="86"/>
      <c r="T5779" s="70"/>
      <c r="Z5779" s="68">
        <f t="shared" si="373"/>
        <v>1</v>
      </c>
      <c r="AC5779" s="1" t="str">
        <f t="shared" si="374"/>
        <v>1900</v>
      </c>
    </row>
    <row r="5780" spans="2:29" x14ac:dyDescent="0.25">
      <c r="B5780" s="1">
        <f t="shared" si="371"/>
        <v>0</v>
      </c>
      <c r="D5780" s="95" t="str">
        <f t="shared" si="372"/>
        <v/>
      </c>
      <c r="E5780" s="69"/>
      <c r="F5780" s="70"/>
      <c r="G5780" s="4"/>
      <c r="H5780" s="71"/>
      <c r="I5780" s="71"/>
      <c r="J5780" s="70"/>
      <c r="K5780" s="70"/>
      <c r="L5780" s="70"/>
      <c r="M5780" s="70"/>
      <c r="N5780" s="70"/>
      <c r="O5780" s="70"/>
      <c r="P5780" s="70"/>
      <c r="Q5780" s="70"/>
      <c r="R5780" s="70"/>
      <c r="S5780" s="86"/>
      <c r="T5780" s="70"/>
      <c r="Z5780" s="68">
        <f t="shared" si="373"/>
        <v>1</v>
      </c>
      <c r="AC5780" s="1" t="str">
        <f t="shared" si="374"/>
        <v>1900</v>
      </c>
    </row>
    <row r="5781" spans="2:29" x14ac:dyDescent="0.25">
      <c r="B5781" s="1">
        <f t="shared" si="371"/>
        <v>0</v>
      </c>
      <c r="D5781" s="95" t="str">
        <f t="shared" si="372"/>
        <v/>
      </c>
      <c r="E5781" s="69"/>
      <c r="F5781" s="70"/>
      <c r="G5781" s="4"/>
      <c r="H5781" s="71"/>
      <c r="I5781" s="71"/>
      <c r="J5781" s="70"/>
      <c r="K5781" s="70"/>
      <c r="L5781" s="70"/>
      <c r="M5781" s="70"/>
      <c r="N5781" s="70"/>
      <c r="O5781" s="70"/>
      <c r="P5781" s="70"/>
      <c r="Q5781" s="70"/>
      <c r="R5781" s="70"/>
      <c r="S5781" s="86"/>
      <c r="T5781" s="70"/>
      <c r="Z5781" s="68">
        <f t="shared" si="373"/>
        <v>1</v>
      </c>
      <c r="AC5781" s="1" t="str">
        <f t="shared" si="374"/>
        <v>1900</v>
      </c>
    </row>
    <row r="5782" spans="2:29" x14ac:dyDescent="0.25">
      <c r="B5782" s="1">
        <f t="shared" si="371"/>
        <v>0</v>
      </c>
      <c r="D5782" s="95" t="str">
        <f t="shared" si="372"/>
        <v/>
      </c>
      <c r="E5782" s="69"/>
      <c r="F5782" s="70"/>
      <c r="G5782" s="4"/>
      <c r="H5782" s="71"/>
      <c r="I5782" s="71"/>
      <c r="J5782" s="70"/>
      <c r="K5782" s="70"/>
      <c r="L5782" s="70"/>
      <c r="M5782" s="70"/>
      <c r="N5782" s="70"/>
      <c r="O5782" s="70"/>
      <c r="P5782" s="70"/>
      <c r="Q5782" s="70"/>
      <c r="R5782" s="70"/>
      <c r="S5782" s="86"/>
      <c r="T5782" s="70"/>
      <c r="Z5782" s="68">
        <f t="shared" si="373"/>
        <v>1</v>
      </c>
      <c r="AC5782" s="1" t="str">
        <f t="shared" si="374"/>
        <v>1900</v>
      </c>
    </row>
    <row r="5783" spans="2:29" x14ac:dyDescent="0.25">
      <c r="B5783" s="1">
        <f t="shared" si="371"/>
        <v>0</v>
      </c>
      <c r="D5783" s="95" t="str">
        <f t="shared" si="372"/>
        <v/>
      </c>
      <c r="E5783" s="69"/>
      <c r="F5783" s="70"/>
      <c r="G5783" s="4"/>
      <c r="H5783" s="71"/>
      <c r="I5783" s="71"/>
      <c r="J5783" s="70"/>
      <c r="K5783" s="70"/>
      <c r="L5783" s="70"/>
      <c r="M5783" s="70"/>
      <c r="N5783" s="70"/>
      <c r="O5783" s="70"/>
      <c r="P5783" s="70"/>
      <c r="Q5783" s="70"/>
      <c r="R5783" s="70"/>
      <c r="S5783" s="86"/>
      <c r="T5783" s="70"/>
      <c r="Z5783" s="68">
        <f t="shared" si="373"/>
        <v>1</v>
      </c>
      <c r="AC5783" s="1" t="str">
        <f t="shared" si="374"/>
        <v>1900</v>
      </c>
    </row>
    <row r="5784" spans="2:29" x14ac:dyDescent="0.25">
      <c r="B5784" s="1">
        <f t="shared" si="371"/>
        <v>0</v>
      </c>
      <c r="D5784" s="95" t="str">
        <f t="shared" si="372"/>
        <v/>
      </c>
      <c r="E5784" s="69"/>
      <c r="F5784" s="70"/>
      <c r="G5784" s="4"/>
      <c r="H5784" s="71"/>
      <c r="I5784" s="71"/>
      <c r="J5784" s="70"/>
      <c r="K5784" s="70"/>
      <c r="L5784" s="70"/>
      <c r="M5784" s="70"/>
      <c r="N5784" s="70"/>
      <c r="O5784" s="70"/>
      <c r="P5784" s="70"/>
      <c r="Q5784" s="70"/>
      <c r="R5784" s="70"/>
      <c r="S5784" s="86"/>
      <c r="T5784" s="70"/>
      <c r="Z5784" s="68">
        <f t="shared" si="373"/>
        <v>1</v>
      </c>
      <c r="AC5784" s="1" t="str">
        <f t="shared" si="374"/>
        <v>1900</v>
      </c>
    </row>
    <row r="5785" spans="2:29" x14ac:dyDescent="0.25">
      <c r="B5785" s="1">
        <f t="shared" si="371"/>
        <v>0</v>
      </c>
      <c r="D5785" s="95" t="str">
        <f t="shared" si="372"/>
        <v/>
      </c>
      <c r="E5785" s="69"/>
      <c r="F5785" s="70"/>
      <c r="G5785" s="4"/>
      <c r="H5785" s="71"/>
      <c r="I5785" s="71"/>
      <c r="J5785" s="70"/>
      <c r="K5785" s="70"/>
      <c r="L5785" s="70"/>
      <c r="M5785" s="70"/>
      <c r="N5785" s="70"/>
      <c r="O5785" s="70"/>
      <c r="P5785" s="70"/>
      <c r="Q5785" s="70"/>
      <c r="R5785" s="70"/>
      <c r="S5785" s="86"/>
      <c r="T5785" s="70"/>
      <c r="Z5785" s="68">
        <f t="shared" si="373"/>
        <v>1</v>
      </c>
      <c r="AC5785" s="1" t="str">
        <f t="shared" si="374"/>
        <v>1900</v>
      </c>
    </row>
    <row r="5786" spans="2:29" x14ac:dyDescent="0.25">
      <c r="B5786" s="1">
        <f t="shared" si="371"/>
        <v>0</v>
      </c>
      <c r="D5786" s="95" t="str">
        <f t="shared" si="372"/>
        <v/>
      </c>
      <c r="E5786" s="69"/>
      <c r="F5786" s="70"/>
      <c r="G5786" s="4"/>
      <c r="H5786" s="71"/>
      <c r="I5786" s="71"/>
      <c r="J5786" s="70"/>
      <c r="K5786" s="70"/>
      <c r="L5786" s="70"/>
      <c r="M5786" s="70"/>
      <c r="N5786" s="70"/>
      <c r="O5786" s="70"/>
      <c r="P5786" s="70"/>
      <c r="Q5786" s="70"/>
      <c r="R5786" s="70"/>
      <c r="S5786" s="86"/>
      <c r="T5786" s="70"/>
      <c r="Z5786" s="68">
        <f t="shared" si="373"/>
        <v>1</v>
      </c>
      <c r="AC5786" s="1" t="str">
        <f t="shared" si="374"/>
        <v>1900</v>
      </c>
    </row>
    <row r="5787" spans="2:29" x14ac:dyDescent="0.25">
      <c r="B5787" s="1">
        <f t="shared" si="371"/>
        <v>0</v>
      </c>
      <c r="D5787" s="95" t="str">
        <f t="shared" si="372"/>
        <v/>
      </c>
      <c r="E5787" s="69"/>
      <c r="F5787" s="70"/>
      <c r="G5787" s="4"/>
      <c r="H5787" s="71"/>
      <c r="I5787" s="71"/>
      <c r="J5787" s="70"/>
      <c r="K5787" s="70"/>
      <c r="L5787" s="70"/>
      <c r="M5787" s="70"/>
      <c r="N5787" s="70"/>
      <c r="O5787" s="70"/>
      <c r="P5787" s="70"/>
      <c r="Q5787" s="70"/>
      <c r="R5787" s="70"/>
      <c r="S5787" s="86"/>
      <c r="T5787" s="70"/>
      <c r="Z5787" s="68">
        <f t="shared" si="373"/>
        <v>1</v>
      </c>
      <c r="AC5787" s="1" t="str">
        <f t="shared" si="374"/>
        <v>1900</v>
      </c>
    </row>
    <row r="5788" spans="2:29" x14ac:dyDescent="0.25">
      <c r="B5788" s="1">
        <f t="shared" si="371"/>
        <v>0</v>
      </c>
      <c r="D5788" s="95" t="str">
        <f t="shared" si="372"/>
        <v/>
      </c>
      <c r="E5788" s="69"/>
      <c r="F5788" s="70"/>
      <c r="G5788" s="4"/>
      <c r="H5788" s="71"/>
      <c r="I5788" s="71"/>
      <c r="J5788" s="70"/>
      <c r="K5788" s="70"/>
      <c r="L5788" s="70"/>
      <c r="M5788" s="70"/>
      <c r="N5788" s="70"/>
      <c r="O5788" s="70"/>
      <c r="P5788" s="70"/>
      <c r="Q5788" s="70"/>
      <c r="R5788" s="70"/>
      <c r="S5788" s="86"/>
      <c r="T5788" s="70"/>
      <c r="Z5788" s="68">
        <f t="shared" si="373"/>
        <v>1</v>
      </c>
      <c r="AC5788" s="1" t="str">
        <f t="shared" si="374"/>
        <v>1900</v>
      </c>
    </row>
    <row r="5789" spans="2:29" x14ac:dyDescent="0.25">
      <c r="B5789" s="1">
        <f t="shared" si="371"/>
        <v>0</v>
      </c>
      <c r="D5789" s="95" t="str">
        <f t="shared" si="372"/>
        <v/>
      </c>
      <c r="E5789" s="69"/>
      <c r="F5789" s="70"/>
      <c r="G5789" s="4"/>
      <c r="H5789" s="71"/>
      <c r="I5789" s="71"/>
      <c r="J5789" s="70"/>
      <c r="K5789" s="70"/>
      <c r="L5789" s="70"/>
      <c r="M5789" s="70"/>
      <c r="N5789" s="70"/>
      <c r="O5789" s="70"/>
      <c r="P5789" s="70"/>
      <c r="Q5789" s="70"/>
      <c r="R5789" s="70"/>
      <c r="S5789" s="86"/>
      <c r="T5789" s="70"/>
      <c r="Z5789" s="68">
        <f t="shared" si="373"/>
        <v>1</v>
      </c>
      <c r="AC5789" s="1" t="str">
        <f t="shared" si="374"/>
        <v>1900</v>
      </c>
    </row>
    <row r="5790" spans="2:29" x14ac:dyDescent="0.25">
      <c r="B5790" s="1">
        <f t="shared" si="371"/>
        <v>0</v>
      </c>
      <c r="D5790" s="95" t="str">
        <f t="shared" si="372"/>
        <v/>
      </c>
      <c r="E5790" s="69"/>
      <c r="F5790" s="70"/>
      <c r="G5790" s="4"/>
      <c r="H5790" s="71"/>
      <c r="I5790" s="71"/>
      <c r="J5790" s="70"/>
      <c r="K5790" s="70"/>
      <c r="L5790" s="70"/>
      <c r="M5790" s="70"/>
      <c r="N5790" s="70"/>
      <c r="O5790" s="70"/>
      <c r="P5790" s="70"/>
      <c r="Q5790" s="70"/>
      <c r="R5790" s="70"/>
      <c r="S5790" s="86"/>
      <c r="T5790" s="70"/>
      <c r="Z5790" s="68">
        <f t="shared" si="373"/>
        <v>1</v>
      </c>
      <c r="AC5790" s="1" t="str">
        <f t="shared" si="374"/>
        <v>1900</v>
      </c>
    </row>
    <row r="5791" spans="2:29" x14ac:dyDescent="0.25">
      <c r="B5791" s="1">
        <f t="shared" si="371"/>
        <v>0</v>
      </c>
      <c r="D5791" s="95" t="str">
        <f t="shared" si="372"/>
        <v/>
      </c>
      <c r="E5791" s="69"/>
      <c r="F5791" s="70"/>
      <c r="G5791" s="4"/>
      <c r="H5791" s="71"/>
      <c r="I5791" s="71"/>
      <c r="J5791" s="70"/>
      <c r="K5791" s="70"/>
      <c r="L5791" s="70"/>
      <c r="M5791" s="70"/>
      <c r="N5791" s="70"/>
      <c r="O5791" s="70"/>
      <c r="P5791" s="70"/>
      <c r="Q5791" s="70"/>
      <c r="R5791" s="70"/>
      <c r="S5791" s="86"/>
      <c r="T5791" s="70"/>
      <c r="Z5791" s="68">
        <f t="shared" si="373"/>
        <v>1</v>
      </c>
      <c r="AC5791" s="1" t="str">
        <f t="shared" si="374"/>
        <v>1900</v>
      </c>
    </row>
    <row r="5792" spans="2:29" x14ac:dyDescent="0.25">
      <c r="B5792" s="1">
        <f t="shared" si="371"/>
        <v>0</v>
      </c>
      <c r="D5792" s="95" t="str">
        <f t="shared" si="372"/>
        <v/>
      </c>
      <c r="E5792" s="69"/>
      <c r="F5792" s="70"/>
      <c r="G5792" s="4"/>
      <c r="H5792" s="71"/>
      <c r="I5792" s="71"/>
      <c r="J5792" s="70"/>
      <c r="K5792" s="70"/>
      <c r="L5792" s="70"/>
      <c r="M5792" s="70"/>
      <c r="N5792" s="70"/>
      <c r="O5792" s="70"/>
      <c r="P5792" s="70"/>
      <c r="Q5792" s="70"/>
      <c r="R5792" s="70"/>
      <c r="S5792" s="86"/>
      <c r="T5792" s="70"/>
      <c r="Z5792" s="68">
        <f t="shared" si="373"/>
        <v>1</v>
      </c>
      <c r="AC5792" s="1" t="str">
        <f t="shared" si="374"/>
        <v>1900</v>
      </c>
    </row>
    <row r="5793" spans="2:29" x14ac:dyDescent="0.25">
      <c r="B5793" s="1">
        <f t="shared" si="371"/>
        <v>0</v>
      </c>
      <c r="D5793" s="95" t="str">
        <f t="shared" si="372"/>
        <v/>
      </c>
      <c r="E5793" s="69"/>
      <c r="F5793" s="70"/>
      <c r="G5793" s="4"/>
      <c r="H5793" s="71"/>
      <c r="I5793" s="71"/>
      <c r="J5793" s="70"/>
      <c r="K5793" s="70"/>
      <c r="L5793" s="70"/>
      <c r="M5793" s="70"/>
      <c r="N5793" s="70"/>
      <c r="O5793" s="70"/>
      <c r="P5793" s="70"/>
      <c r="Q5793" s="70"/>
      <c r="R5793" s="70"/>
      <c r="S5793" s="86"/>
      <c r="T5793" s="70"/>
      <c r="Z5793" s="68">
        <f t="shared" si="373"/>
        <v>1</v>
      </c>
      <c r="AC5793" s="1" t="str">
        <f t="shared" si="374"/>
        <v>1900</v>
      </c>
    </row>
    <row r="5794" spans="2:29" x14ac:dyDescent="0.25">
      <c r="B5794" s="1">
        <f t="shared" si="371"/>
        <v>0</v>
      </c>
      <c r="D5794" s="95" t="str">
        <f t="shared" si="372"/>
        <v/>
      </c>
      <c r="E5794" s="69"/>
      <c r="F5794" s="70"/>
      <c r="G5794" s="4"/>
      <c r="H5794" s="71"/>
      <c r="I5794" s="71"/>
      <c r="J5794" s="70"/>
      <c r="K5794" s="70"/>
      <c r="L5794" s="70"/>
      <c r="M5794" s="70"/>
      <c r="N5794" s="70"/>
      <c r="O5794" s="70"/>
      <c r="P5794" s="70"/>
      <c r="Q5794" s="70"/>
      <c r="R5794" s="70"/>
      <c r="S5794" s="86"/>
      <c r="T5794" s="70"/>
      <c r="Z5794" s="68">
        <f t="shared" si="373"/>
        <v>1</v>
      </c>
      <c r="AC5794" s="1" t="str">
        <f t="shared" si="374"/>
        <v>1900</v>
      </c>
    </row>
    <row r="5795" spans="2:29" x14ac:dyDescent="0.25">
      <c r="B5795" s="1">
        <f t="shared" si="371"/>
        <v>0</v>
      </c>
      <c r="D5795" s="95" t="str">
        <f t="shared" si="372"/>
        <v/>
      </c>
      <c r="E5795" s="69"/>
      <c r="F5795" s="70"/>
      <c r="G5795" s="4"/>
      <c r="H5795" s="71"/>
      <c r="I5795" s="71"/>
      <c r="J5795" s="70"/>
      <c r="K5795" s="70"/>
      <c r="L5795" s="70"/>
      <c r="M5795" s="70"/>
      <c r="N5795" s="70"/>
      <c r="O5795" s="70"/>
      <c r="P5795" s="70"/>
      <c r="Q5795" s="70"/>
      <c r="R5795" s="70"/>
      <c r="S5795" s="86"/>
      <c r="T5795" s="70"/>
      <c r="Z5795" s="68">
        <f t="shared" si="373"/>
        <v>1</v>
      </c>
      <c r="AC5795" s="1" t="str">
        <f t="shared" si="374"/>
        <v>1900</v>
      </c>
    </row>
    <row r="5796" spans="2:29" x14ac:dyDescent="0.25">
      <c r="B5796" s="1">
        <f t="shared" si="371"/>
        <v>0</v>
      </c>
      <c r="D5796" s="95" t="str">
        <f t="shared" si="372"/>
        <v/>
      </c>
      <c r="E5796" s="69"/>
      <c r="F5796" s="70"/>
      <c r="G5796" s="4"/>
      <c r="H5796" s="71"/>
      <c r="I5796" s="71"/>
      <c r="J5796" s="70"/>
      <c r="K5796" s="70"/>
      <c r="L5796" s="70"/>
      <c r="M5796" s="70"/>
      <c r="N5796" s="70"/>
      <c r="O5796" s="70"/>
      <c r="P5796" s="70"/>
      <c r="Q5796" s="70"/>
      <c r="R5796" s="70"/>
      <c r="S5796" s="86"/>
      <c r="T5796" s="70"/>
      <c r="Z5796" s="68">
        <f t="shared" si="373"/>
        <v>1</v>
      </c>
      <c r="AC5796" s="1" t="str">
        <f t="shared" si="374"/>
        <v>1900</v>
      </c>
    </row>
    <row r="5797" spans="2:29" x14ac:dyDescent="0.25">
      <c r="B5797" s="1">
        <f t="shared" si="371"/>
        <v>0</v>
      </c>
      <c r="D5797" s="95" t="str">
        <f t="shared" si="372"/>
        <v/>
      </c>
      <c r="E5797" s="69"/>
      <c r="F5797" s="70"/>
      <c r="G5797" s="4"/>
      <c r="H5797" s="71"/>
      <c r="I5797" s="71"/>
      <c r="J5797" s="70"/>
      <c r="K5797" s="70"/>
      <c r="L5797" s="70"/>
      <c r="M5797" s="70"/>
      <c r="N5797" s="70"/>
      <c r="O5797" s="70"/>
      <c r="P5797" s="70"/>
      <c r="Q5797" s="70"/>
      <c r="R5797" s="70"/>
      <c r="S5797" s="86"/>
      <c r="T5797" s="70"/>
      <c r="Z5797" s="68">
        <f t="shared" si="373"/>
        <v>1</v>
      </c>
      <c r="AC5797" s="1" t="str">
        <f t="shared" si="374"/>
        <v>1900</v>
      </c>
    </row>
    <row r="5798" spans="2:29" x14ac:dyDescent="0.25">
      <c r="B5798" s="1">
        <f t="shared" si="371"/>
        <v>0</v>
      </c>
      <c r="D5798" s="95" t="str">
        <f t="shared" si="372"/>
        <v/>
      </c>
      <c r="E5798" s="69"/>
      <c r="F5798" s="70"/>
      <c r="G5798" s="4"/>
      <c r="H5798" s="71"/>
      <c r="I5798" s="71"/>
      <c r="J5798" s="70"/>
      <c r="K5798" s="70"/>
      <c r="L5798" s="70"/>
      <c r="M5798" s="70"/>
      <c r="N5798" s="70"/>
      <c r="O5798" s="70"/>
      <c r="P5798" s="70"/>
      <c r="Q5798" s="70"/>
      <c r="R5798" s="70"/>
      <c r="S5798" s="86"/>
      <c r="T5798" s="70"/>
      <c r="Z5798" s="68">
        <f t="shared" si="373"/>
        <v>1</v>
      </c>
      <c r="AC5798" s="1" t="str">
        <f t="shared" si="374"/>
        <v>1900</v>
      </c>
    </row>
    <row r="5799" spans="2:29" x14ac:dyDescent="0.25">
      <c r="B5799" s="1">
        <f t="shared" si="371"/>
        <v>0</v>
      </c>
      <c r="D5799" s="95" t="str">
        <f t="shared" si="372"/>
        <v/>
      </c>
      <c r="E5799" s="69"/>
      <c r="F5799" s="70"/>
      <c r="G5799" s="4"/>
      <c r="H5799" s="71"/>
      <c r="I5799" s="71"/>
      <c r="J5799" s="70"/>
      <c r="K5799" s="70"/>
      <c r="L5799" s="70"/>
      <c r="M5799" s="70"/>
      <c r="N5799" s="70"/>
      <c r="O5799" s="70"/>
      <c r="P5799" s="70"/>
      <c r="Q5799" s="70"/>
      <c r="R5799" s="70"/>
      <c r="S5799" s="86"/>
      <c r="T5799" s="70"/>
      <c r="Z5799" s="68">
        <f t="shared" si="373"/>
        <v>1</v>
      </c>
      <c r="AC5799" s="1" t="str">
        <f t="shared" si="374"/>
        <v>1900</v>
      </c>
    </row>
    <row r="5800" spans="2:29" x14ac:dyDescent="0.25">
      <c r="B5800" s="1">
        <f t="shared" si="371"/>
        <v>0</v>
      </c>
      <c r="D5800" s="95" t="str">
        <f t="shared" si="372"/>
        <v/>
      </c>
      <c r="E5800" s="69"/>
      <c r="F5800" s="70"/>
      <c r="G5800" s="4"/>
      <c r="H5800" s="71"/>
      <c r="I5800" s="71"/>
      <c r="J5800" s="70"/>
      <c r="K5800" s="70"/>
      <c r="L5800" s="70"/>
      <c r="M5800" s="70"/>
      <c r="N5800" s="70"/>
      <c r="O5800" s="70"/>
      <c r="P5800" s="70"/>
      <c r="Q5800" s="70"/>
      <c r="R5800" s="70"/>
      <c r="S5800" s="86"/>
      <c r="T5800" s="70"/>
      <c r="Z5800" s="68">
        <f t="shared" si="373"/>
        <v>1</v>
      </c>
      <c r="AC5800" s="1" t="str">
        <f t="shared" si="374"/>
        <v>1900</v>
      </c>
    </row>
    <row r="5801" spans="2:29" x14ac:dyDescent="0.25">
      <c r="B5801" s="1">
        <f t="shared" si="371"/>
        <v>0</v>
      </c>
      <c r="D5801" s="95" t="str">
        <f t="shared" si="372"/>
        <v/>
      </c>
      <c r="E5801" s="69"/>
      <c r="F5801" s="70"/>
      <c r="G5801" s="4"/>
      <c r="H5801" s="71"/>
      <c r="I5801" s="71"/>
      <c r="J5801" s="70"/>
      <c r="K5801" s="70"/>
      <c r="L5801" s="70"/>
      <c r="M5801" s="70"/>
      <c r="N5801" s="70"/>
      <c r="O5801" s="70"/>
      <c r="P5801" s="70"/>
      <c r="Q5801" s="70"/>
      <c r="R5801" s="70"/>
      <c r="S5801" s="86"/>
      <c r="T5801" s="70"/>
      <c r="Z5801" s="68">
        <f t="shared" si="373"/>
        <v>1</v>
      </c>
      <c r="AC5801" s="1" t="str">
        <f t="shared" si="374"/>
        <v>1900</v>
      </c>
    </row>
    <row r="5802" spans="2:29" x14ac:dyDescent="0.25">
      <c r="B5802" s="1">
        <f t="shared" si="371"/>
        <v>0</v>
      </c>
      <c r="D5802" s="95" t="str">
        <f t="shared" si="372"/>
        <v/>
      </c>
      <c r="E5802" s="69"/>
      <c r="F5802" s="70"/>
      <c r="G5802" s="4"/>
      <c r="H5802" s="71"/>
      <c r="I5802" s="71"/>
      <c r="J5802" s="70"/>
      <c r="K5802" s="70"/>
      <c r="L5802" s="70"/>
      <c r="M5802" s="70"/>
      <c r="N5802" s="70"/>
      <c r="O5802" s="70"/>
      <c r="P5802" s="70"/>
      <c r="Q5802" s="70"/>
      <c r="R5802" s="70"/>
      <c r="S5802" s="86"/>
      <c r="T5802" s="70"/>
      <c r="Z5802" s="68">
        <f t="shared" si="373"/>
        <v>1</v>
      </c>
      <c r="AC5802" s="1" t="str">
        <f t="shared" si="374"/>
        <v>1900</v>
      </c>
    </row>
    <row r="5803" spans="2:29" x14ac:dyDescent="0.25">
      <c r="B5803" s="1">
        <f t="shared" si="371"/>
        <v>0</v>
      </c>
      <c r="D5803" s="95" t="str">
        <f t="shared" si="372"/>
        <v/>
      </c>
      <c r="E5803" s="69"/>
      <c r="F5803" s="70"/>
      <c r="G5803" s="4"/>
      <c r="H5803" s="71"/>
      <c r="I5803" s="71"/>
      <c r="J5803" s="70"/>
      <c r="K5803" s="70"/>
      <c r="L5803" s="70"/>
      <c r="M5803" s="70"/>
      <c r="N5803" s="70"/>
      <c r="O5803" s="70"/>
      <c r="P5803" s="70"/>
      <c r="Q5803" s="70"/>
      <c r="R5803" s="70"/>
      <c r="S5803" s="86"/>
      <c r="T5803" s="70"/>
      <c r="Z5803" s="68">
        <f t="shared" si="373"/>
        <v>1</v>
      </c>
      <c r="AC5803" s="1" t="str">
        <f t="shared" si="374"/>
        <v>1900</v>
      </c>
    </row>
    <row r="5804" spans="2:29" x14ac:dyDescent="0.25">
      <c r="B5804" s="1">
        <f t="shared" si="371"/>
        <v>0</v>
      </c>
      <c r="D5804" s="95" t="str">
        <f t="shared" si="372"/>
        <v/>
      </c>
      <c r="E5804" s="69"/>
      <c r="F5804" s="70"/>
      <c r="G5804" s="4"/>
      <c r="H5804" s="71"/>
      <c r="I5804" s="71"/>
      <c r="J5804" s="70"/>
      <c r="K5804" s="70"/>
      <c r="L5804" s="70"/>
      <c r="M5804" s="70"/>
      <c r="N5804" s="70"/>
      <c r="O5804" s="70"/>
      <c r="P5804" s="70"/>
      <c r="Q5804" s="70"/>
      <c r="R5804" s="70"/>
      <c r="S5804" s="86"/>
      <c r="T5804" s="70"/>
      <c r="Z5804" s="68">
        <f t="shared" si="373"/>
        <v>1</v>
      </c>
      <c r="AC5804" s="1" t="str">
        <f t="shared" si="374"/>
        <v>1900</v>
      </c>
    </row>
    <row r="5805" spans="2:29" x14ac:dyDescent="0.25">
      <c r="B5805" s="1">
        <f t="shared" si="371"/>
        <v>0</v>
      </c>
      <c r="D5805" s="95" t="str">
        <f t="shared" si="372"/>
        <v/>
      </c>
      <c r="E5805" s="69"/>
      <c r="F5805" s="70"/>
      <c r="G5805" s="4"/>
      <c r="H5805" s="71"/>
      <c r="I5805" s="71"/>
      <c r="J5805" s="70"/>
      <c r="K5805" s="70"/>
      <c r="L5805" s="70"/>
      <c r="M5805" s="70"/>
      <c r="N5805" s="70"/>
      <c r="O5805" s="70"/>
      <c r="P5805" s="70"/>
      <c r="Q5805" s="70"/>
      <c r="R5805" s="70"/>
      <c r="S5805" s="86"/>
      <c r="T5805" s="70"/>
      <c r="Z5805" s="68">
        <f t="shared" si="373"/>
        <v>1</v>
      </c>
      <c r="AC5805" s="1" t="str">
        <f t="shared" si="374"/>
        <v>1900</v>
      </c>
    </row>
    <row r="5806" spans="2:29" x14ac:dyDescent="0.25">
      <c r="B5806" s="1">
        <f t="shared" si="371"/>
        <v>0</v>
      </c>
      <c r="D5806" s="95" t="str">
        <f t="shared" si="372"/>
        <v/>
      </c>
      <c r="E5806" s="69"/>
      <c r="F5806" s="70"/>
      <c r="G5806" s="4"/>
      <c r="H5806" s="71"/>
      <c r="I5806" s="71"/>
      <c r="J5806" s="70"/>
      <c r="K5806" s="70"/>
      <c r="L5806" s="70"/>
      <c r="M5806" s="70"/>
      <c r="N5806" s="70"/>
      <c r="O5806" s="70"/>
      <c r="P5806" s="70"/>
      <c r="Q5806" s="70"/>
      <c r="R5806" s="70"/>
      <c r="S5806" s="86"/>
      <c r="T5806" s="70"/>
      <c r="Z5806" s="68">
        <f t="shared" si="373"/>
        <v>1</v>
      </c>
      <c r="AC5806" s="1" t="str">
        <f t="shared" si="374"/>
        <v>1900</v>
      </c>
    </row>
    <row r="5807" spans="2:29" x14ac:dyDescent="0.25">
      <c r="B5807" s="1">
        <f t="shared" si="371"/>
        <v>0</v>
      </c>
      <c r="D5807" s="95" t="str">
        <f t="shared" si="372"/>
        <v/>
      </c>
      <c r="E5807" s="69"/>
      <c r="F5807" s="70"/>
      <c r="G5807" s="4"/>
      <c r="H5807" s="71"/>
      <c r="I5807" s="71"/>
      <c r="J5807" s="70"/>
      <c r="K5807" s="70"/>
      <c r="L5807" s="70"/>
      <c r="M5807" s="70"/>
      <c r="N5807" s="70"/>
      <c r="O5807" s="70"/>
      <c r="P5807" s="70"/>
      <c r="Q5807" s="70"/>
      <c r="R5807" s="70"/>
      <c r="S5807" s="86"/>
      <c r="T5807" s="70"/>
      <c r="Z5807" s="68">
        <f t="shared" si="373"/>
        <v>1</v>
      </c>
      <c r="AC5807" s="1" t="str">
        <f t="shared" si="374"/>
        <v>1900</v>
      </c>
    </row>
    <row r="5808" spans="2:29" x14ac:dyDescent="0.25">
      <c r="B5808" s="1">
        <f t="shared" si="371"/>
        <v>0</v>
      </c>
      <c r="D5808" s="95" t="str">
        <f t="shared" si="372"/>
        <v/>
      </c>
      <c r="E5808" s="69"/>
      <c r="F5808" s="70"/>
      <c r="G5808" s="4"/>
      <c r="H5808" s="71"/>
      <c r="I5808" s="71"/>
      <c r="J5808" s="70"/>
      <c r="K5808" s="70"/>
      <c r="L5808" s="70"/>
      <c r="M5808" s="70"/>
      <c r="N5808" s="70"/>
      <c r="O5808" s="70"/>
      <c r="P5808" s="70"/>
      <c r="Q5808" s="70"/>
      <c r="R5808" s="70"/>
      <c r="S5808" s="86"/>
      <c r="T5808" s="70"/>
      <c r="Z5808" s="68">
        <f t="shared" si="373"/>
        <v>1</v>
      </c>
      <c r="AC5808" s="1" t="str">
        <f t="shared" si="374"/>
        <v>1900</v>
      </c>
    </row>
    <row r="5809" spans="2:29" x14ac:dyDescent="0.25">
      <c r="B5809" s="1">
        <f t="shared" si="371"/>
        <v>0</v>
      </c>
      <c r="D5809" s="95" t="str">
        <f t="shared" si="372"/>
        <v/>
      </c>
      <c r="E5809" s="69"/>
      <c r="F5809" s="70"/>
      <c r="G5809" s="4"/>
      <c r="H5809" s="71"/>
      <c r="I5809" s="71"/>
      <c r="J5809" s="70"/>
      <c r="K5809" s="70"/>
      <c r="L5809" s="70"/>
      <c r="M5809" s="70"/>
      <c r="N5809" s="70"/>
      <c r="O5809" s="70"/>
      <c r="P5809" s="70"/>
      <c r="Q5809" s="70"/>
      <c r="R5809" s="70"/>
      <c r="S5809" s="86"/>
      <c r="T5809" s="70"/>
      <c r="Z5809" s="68">
        <f t="shared" si="373"/>
        <v>1</v>
      </c>
      <c r="AC5809" s="1" t="str">
        <f t="shared" si="374"/>
        <v>1900</v>
      </c>
    </row>
    <row r="5810" spans="2:29" x14ac:dyDescent="0.25">
      <c r="B5810" s="1">
        <f t="shared" si="371"/>
        <v>0</v>
      </c>
      <c r="D5810" s="95" t="str">
        <f t="shared" si="372"/>
        <v/>
      </c>
      <c r="E5810" s="69"/>
      <c r="F5810" s="70"/>
      <c r="G5810" s="4"/>
      <c r="H5810" s="71"/>
      <c r="I5810" s="71"/>
      <c r="J5810" s="70"/>
      <c r="K5810" s="70"/>
      <c r="L5810" s="70"/>
      <c r="M5810" s="70"/>
      <c r="N5810" s="70"/>
      <c r="O5810" s="70"/>
      <c r="P5810" s="70"/>
      <c r="Q5810" s="70"/>
      <c r="R5810" s="70"/>
      <c r="S5810" s="86"/>
      <c r="T5810" s="70"/>
      <c r="Z5810" s="68">
        <f t="shared" si="373"/>
        <v>1</v>
      </c>
      <c r="AC5810" s="1" t="str">
        <f t="shared" si="374"/>
        <v>1900</v>
      </c>
    </row>
    <row r="5811" spans="2:29" x14ac:dyDescent="0.25">
      <c r="B5811" s="1">
        <f t="shared" si="371"/>
        <v>0</v>
      </c>
      <c r="D5811" s="95" t="str">
        <f t="shared" si="372"/>
        <v/>
      </c>
      <c r="E5811" s="69"/>
      <c r="F5811" s="70"/>
      <c r="G5811" s="4"/>
      <c r="H5811" s="71"/>
      <c r="I5811" s="71"/>
      <c r="J5811" s="70"/>
      <c r="K5811" s="70"/>
      <c r="L5811" s="70"/>
      <c r="M5811" s="70"/>
      <c r="N5811" s="70"/>
      <c r="O5811" s="70"/>
      <c r="P5811" s="70"/>
      <c r="Q5811" s="70"/>
      <c r="R5811" s="70"/>
      <c r="S5811" s="86"/>
      <c r="T5811" s="70"/>
      <c r="Z5811" s="68">
        <f t="shared" si="373"/>
        <v>1</v>
      </c>
      <c r="AC5811" s="1" t="str">
        <f t="shared" si="374"/>
        <v>1900</v>
      </c>
    </row>
    <row r="5812" spans="2:29" x14ac:dyDescent="0.25">
      <c r="B5812" s="1">
        <f t="shared" si="371"/>
        <v>0</v>
      </c>
      <c r="D5812" s="95" t="str">
        <f t="shared" si="372"/>
        <v/>
      </c>
      <c r="E5812" s="69"/>
      <c r="F5812" s="70"/>
      <c r="G5812" s="4"/>
      <c r="H5812" s="71"/>
      <c r="I5812" s="71"/>
      <c r="J5812" s="70"/>
      <c r="K5812" s="70"/>
      <c r="L5812" s="70"/>
      <c r="M5812" s="70"/>
      <c r="N5812" s="70"/>
      <c r="O5812" s="70"/>
      <c r="P5812" s="70"/>
      <c r="Q5812" s="70"/>
      <c r="R5812" s="70"/>
      <c r="S5812" s="86"/>
      <c r="T5812" s="70"/>
      <c r="Z5812" s="68">
        <f t="shared" si="373"/>
        <v>1</v>
      </c>
      <c r="AC5812" s="1" t="str">
        <f t="shared" si="374"/>
        <v>1900</v>
      </c>
    </row>
    <row r="5813" spans="2:29" x14ac:dyDescent="0.25">
      <c r="B5813" s="1">
        <f t="shared" si="371"/>
        <v>0</v>
      </c>
      <c r="D5813" s="95" t="str">
        <f t="shared" si="372"/>
        <v/>
      </c>
      <c r="E5813" s="69"/>
      <c r="F5813" s="70"/>
      <c r="G5813" s="4"/>
      <c r="H5813" s="71"/>
      <c r="I5813" s="71"/>
      <c r="J5813" s="70"/>
      <c r="K5813" s="70"/>
      <c r="L5813" s="70"/>
      <c r="M5813" s="70"/>
      <c r="N5813" s="70"/>
      <c r="O5813" s="70"/>
      <c r="P5813" s="70"/>
      <c r="Q5813" s="70"/>
      <c r="R5813" s="70"/>
      <c r="S5813" s="86"/>
      <c r="T5813" s="70"/>
      <c r="Z5813" s="68">
        <f t="shared" si="373"/>
        <v>1</v>
      </c>
      <c r="AC5813" s="1" t="str">
        <f t="shared" si="374"/>
        <v>1900</v>
      </c>
    </row>
    <row r="5814" spans="2:29" x14ac:dyDescent="0.25">
      <c r="B5814" s="1">
        <f t="shared" si="371"/>
        <v>0</v>
      </c>
      <c r="D5814" s="95" t="str">
        <f t="shared" si="372"/>
        <v/>
      </c>
      <c r="E5814" s="69"/>
      <c r="F5814" s="70"/>
      <c r="G5814" s="4"/>
      <c r="H5814" s="71"/>
      <c r="I5814" s="71"/>
      <c r="J5814" s="70"/>
      <c r="K5814" s="70"/>
      <c r="L5814" s="70"/>
      <c r="M5814" s="70"/>
      <c r="N5814" s="70"/>
      <c r="O5814" s="70"/>
      <c r="P5814" s="70"/>
      <c r="Q5814" s="70"/>
      <c r="R5814" s="70"/>
      <c r="S5814" s="86"/>
      <c r="T5814" s="70"/>
      <c r="Z5814" s="68">
        <f t="shared" si="373"/>
        <v>1</v>
      </c>
      <c r="AC5814" s="1" t="str">
        <f t="shared" si="374"/>
        <v>1900</v>
      </c>
    </row>
    <row r="5815" spans="2:29" x14ac:dyDescent="0.25">
      <c r="B5815" s="1">
        <f t="shared" si="371"/>
        <v>0</v>
      </c>
      <c r="D5815" s="95" t="str">
        <f t="shared" si="372"/>
        <v/>
      </c>
      <c r="E5815" s="69"/>
      <c r="F5815" s="70"/>
      <c r="G5815" s="4"/>
      <c r="H5815" s="71"/>
      <c r="I5815" s="71"/>
      <c r="J5815" s="70"/>
      <c r="K5815" s="70"/>
      <c r="L5815" s="70"/>
      <c r="M5815" s="70"/>
      <c r="N5815" s="70"/>
      <c r="O5815" s="70"/>
      <c r="P5815" s="70"/>
      <c r="Q5815" s="70"/>
      <c r="R5815" s="70"/>
      <c r="S5815" s="86"/>
      <c r="T5815" s="70"/>
      <c r="Z5815" s="68">
        <f t="shared" si="373"/>
        <v>1</v>
      </c>
      <c r="AC5815" s="1" t="str">
        <f t="shared" si="374"/>
        <v>1900</v>
      </c>
    </row>
    <row r="5816" spans="2:29" x14ac:dyDescent="0.25">
      <c r="B5816" s="1">
        <f t="shared" si="371"/>
        <v>0</v>
      </c>
      <c r="D5816" s="95" t="str">
        <f t="shared" si="372"/>
        <v/>
      </c>
      <c r="E5816" s="69"/>
      <c r="F5816" s="70"/>
      <c r="G5816" s="4"/>
      <c r="H5816" s="71"/>
      <c r="I5816" s="71"/>
      <c r="J5816" s="70"/>
      <c r="K5816" s="70"/>
      <c r="L5816" s="70"/>
      <c r="M5816" s="70"/>
      <c r="N5816" s="70"/>
      <c r="O5816" s="70"/>
      <c r="P5816" s="70"/>
      <c r="Q5816" s="70"/>
      <c r="R5816" s="70"/>
      <c r="S5816" s="86"/>
      <c r="T5816" s="70"/>
      <c r="Z5816" s="68">
        <f t="shared" si="373"/>
        <v>1</v>
      </c>
      <c r="AC5816" s="1" t="str">
        <f t="shared" si="374"/>
        <v>1900</v>
      </c>
    </row>
    <row r="5817" spans="2:29" x14ac:dyDescent="0.25">
      <c r="B5817" s="1">
        <f t="shared" si="371"/>
        <v>0</v>
      </c>
      <c r="D5817" s="95" t="str">
        <f t="shared" si="372"/>
        <v/>
      </c>
      <c r="E5817" s="69"/>
      <c r="F5817" s="70"/>
      <c r="G5817" s="4"/>
      <c r="H5817" s="71"/>
      <c r="I5817" s="71"/>
      <c r="J5817" s="70"/>
      <c r="K5817" s="70"/>
      <c r="L5817" s="70"/>
      <c r="M5817" s="70"/>
      <c r="N5817" s="70"/>
      <c r="O5817" s="70"/>
      <c r="P5817" s="70"/>
      <c r="Q5817" s="70"/>
      <c r="R5817" s="70"/>
      <c r="S5817" s="86"/>
      <c r="T5817" s="70"/>
      <c r="Z5817" s="68">
        <f t="shared" si="373"/>
        <v>1</v>
      </c>
      <c r="AC5817" s="1" t="str">
        <f t="shared" si="374"/>
        <v>1900</v>
      </c>
    </row>
    <row r="5818" spans="2:29" x14ac:dyDescent="0.25">
      <c r="B5818" s="1">
        <f t="shared" si="371"/>
        <v>0</v>
      </c>
      <c r="D5818" s="95" t="str">
        <f t="shared" si="372"/>
        <v/>
      </c>
      <c r="E5818" s="69"/>
      <c r="F5818" s="70"/>
      <c r="G5818" s="4"/>
      <c r="H5818" s="71"/>
      <c r="I5818" s="71"/>
      <c r="J5818" s="70"/>
      <c r="K5818" s="70"/>
      <c r="L5818" s="70"/>
      <c r="M5818" s="70"/>
      <c r="N5818" s="70"/>
      <c r="O5818" s="70"/>
      <c r="P5818" s="70"/>
      <c r="Q5818" s="70"/>
      <c r="R5818" s="70"/>
      <c r="S5818" s="86"/>
      <c r="T5818" s="70"/>
      <c r="Z5818" s="68">
        <f t="shared" si="373"/>
        <v>1</v>
      </c>
      <c r="AC5818" s="1" t="str">
        <f t="shared" si="374"/>
        <v>1900</v>
      </c>
    </row>
    <row r="5819" spans="2:29" x14ac:dyDescent="0.25">
      <c r="B5819" s="1">
        <f t="shared" si="371"/>
        <v>0</v>
      </c>
      <c r="D5819" s="95" t="str">
        <f t="shared" si="372"/>
        <v/>
      </c>
      <c r="E5819" s="69"/>
      <c r="F5819" s="70"/>
      <c r="G5819" s="4"/>
      <c r="H5819" s="71"/>
      <c r="I5819" s="71"/>
      <c r="J5819" s="70"/>
      <c r="K5819" s="70"/>
      <c r="L5819" s="70"/>
      <c r="M5819" s="70"/>
      <c r="N5819" s="70"/>
      <c r="O5819" s="70"/>
      <c r="P5819" s="70"/>
      <c r="Q5819" s="70"/>
      <c r="R5819" s="70"/>
      <c r="S5819" s="86"/>
      <c r="T5819" s="70"/>
      <c r="Z5819" s="68">
        <f t="shared" si="373"/>
        <v>1</v>
      </c>
      <c r="AC5819" s="1" t="str">
        <f t="shared" si="374"/>
        <v>1900</v>
      </c>
    </row>
    <row r="5820" spans="2:29" x14ac:dyDescent="0.25">
      <c r="B5820" s="1">
        <f t="shared" si="371"/>
        <v>0</v>
      </c>
      <c r="D5820" s="95" t="str">
        <f t="shared" si="372"/>
        <v/>
      </c>
      <c r="E5820" s="69"/>
      <c r="F5820" s="70"/>
      <c r="G5820" s="4"/>
      <c r="H5820" s="71"/>
      <c r="I5820" s="71"/>
      <c r="J5820" s="70"/>
      <c r="K5820" s="70"/>
      <c r="L5820" s="70"/>
      <c r="M5820" s="70"/>
      <c r="N5820" s="70"/>
      <c r="O5820" s="70"/>
      <c r="P5820" s="70"/>
      <c r="Q5820" s="70"/>
      <c r="R5820" s="70"/>
      <c r="S5820" s="86"/>
      <c r="T5820" s="70"/>
      <c r="Z5820" s="68">
        <f t="shared" si="373"/>
        <v>1</v>
      </c>
      <c r="AC5820" s="1" t="str">
        <f t="shared" si="374"/>
        <v>1900</v>
      </c>
    </row>
    <row r="5821" spans="2:29" x14ac:dyDescent="0.25">
      <c r="B5821" s="1">
        <f t="shared" si="371"/>
        <v>0</v>
      </c>
      <c r="D5821" s="95" t="str">
        <f t="shared" si="372"/>
        <v/>
      </c>
      <c r="E5821" s="69"/>
      <c r="F5821" s="70"/>
      <c r="G5821" s="4"/>
      <c r="H5821" s="71"/>
      <c r="I5821" s="71"/>
      <c r="J5821" s="70"/>
      <c r="K5821" s="70"/>
      <c r="L5821" s="70"/>
      <c r="M5821" s="70"/>
      <c r="N5821" s="70"/>
      <c r="O5821" s="70"/>
      <c r="P5821" s="70"/>
      <c r="Q5821" s="70"/>
      <c r="R5821" s="70"/>
      <c r="S5821" s="86"/>
      <c r="T5821" s="70"/>
      <c r="Z5821" s="68">
        <f t="shared" si="373"/>
        <v>1</v>
      </c>
      <c r="AC5821" s="1" t="str">
        <f t="shared" si="374"/>
        <v>1900</v>
      </c>
    </row>
    <row r="5822" spans="2:29" x14ac:dyDescent="0.25">
      <c r="B5822" s="1">
        <f t="shared" si="371"/>
        <v>0</v>
      </c>
      <c r="D5822" s="95" t="str">
        <f t="shared" si="372"/>
        <v/>
      </c>
      <c r="E5822" s="69"/>
      <c r="F5822" s="70"/>
      <c r="G5822" s="4"/>
      <c r="H5822" s="71"/>
      <c r="I5822" s="71"/>
      <c r="J5822" s="70"/>
      <c r="K5822" s="70"/>
      <c r="L5822" s="70"/>
      <c r="M5822" s="70"/>
      <c r="N5822" s="70"/>
      <c r="O5822" s="70"/>
      <c r="P5822" s="70"/>
      <c r="Q5822" s="70"/>
      <c r="R5822" s="70"/>
      <c r="S5822" s="86"/>
      <c r="T5822" s="70"/>
      <c r="Z5822" s="68">
        <f t="shared" si="373"/>
        <v>1</v>
      </c>
      <c r="AC5822" s="1" t="str">
        <f t="shared" si="374"/>
        <v>1900</v>
      </c>
    </row>
    <row r="5823" spans="2:29" x14ac:dyDescent="0.25">
      <c r="B5823" s="1">
        <f t="shared" si="371"/>
        <v>0</v>
      </c>
      <c r="D5823" s="95" t="str">
        <f t="shared" si="372"/>
        <v/>
      </c>
      <c r="E5823" s="69"/>
      <c r="F5823" s="70"/>
      <c r="G5823" s="4"/>
      <c r="H5823" s="71"/>
      <c r="I5823" s="71"/>
      <c r="J5823" s="70"/>
      <c r="K5823" s="70"/>
      <c r="L5823" s="70"/>
      <c r="M5823" s="70"/>
      <c r="N5823" s="70"/>
      <c r="O5823" s="70"/>
      <c r="P5823" s="70"/>
      <c r="Q5823" s="70"/>
      <c r="R5823" s="70"/>
      <c r="S5823" s="86"/>
      <c r="T5823" s="70"/>
      <c r="Z5823" s="68">
        <f t="shared" si="373"/>
        <v>1</v>
      </c>
      <c r="AC5823" s="1" t="str">
        <f t="shared" si="374"/>
        <v>1900</v>
      </c>
    </row>
    <row r="5824" spans="2:29" x14ac:dyDescent="0.25">
      <c r="B5824" s="1">
        <f t="shared" si="371"/>
        <v>0</v>
      </c>
      <c r="D5824" s="95" t="str">
        <f t="shared" si="372"/>
        <v/>
      </c>
      <c r="E5824" s="69"/>
      <c r="F5824" s="70"/>
      <c r="G5824" s="4"/>
      <c r="H5824" s="71"/>
      <c r="I5824" s="71"/>
      <c r="J5824" s="70"/>
      <c r="K5824" s="70"/>
      <c r="L5824" s="70"/>
      <c r="M5824" s="70"/>
      <c r="N5824" s="70"/>
      <c r="O5824" s="70"/>
      <c r="P5824" s="70"/>
      <c r="Q5824" s="70"/>
      <c r="R5824" s="70"/>
      <c r="S5824" s="86"/>
      <c r="T5824" s="70"/>
      <c r="Z5824" s="68">
        <f t="shared" si="373"/>
        <v>1</v>
      </c>
      <c r="AC5824" s="1" t="str">
        <f t="shared" si="374"/>
        <v>1900</v>
      </c>
    </row>
    <row r="5825" spans="2:29" x14ac:dyDescent="0.25">
      <c r="B5825" s="1">
        <f t="shared" si="371"/>
        <v>0</v>
      </c>
      <c r="D5825" s="95" t="str">
        <f t="shared" si="372"/>
        <v/>
      </c>
      <c r="E5825" s="69"/>
      <c r="F5825" s="70"/>
      <c r="G5825" s="4"/>
      <c r="H5825" s="71"/>
      <c r="I5825" s="71"/>
      <c r="J5825" s="70"/>
      <c r="K5825" s="70"/>
      <c r="L5825" s="70"/>
      <c r="M5825" s="70"/>
      <c r="N5825" s="70"/>
      <c r="O5825" s="70"/>
      <c r="P5825" s="70"/>
      <c r="Q5825" s="70"/>
      <c r="R5825" s="70"/>
      <c r="S5825" s="86"/>
      <c r="T5825" s="70"/>
      <c r="Z5825" s="68">
        <f t="shared" si="373"/>
        <v>1</v>
      </c>
      <c r="AC5825" s="1" t="str">
        <f t="shared" si="374"/>
        <v>1900</v>
      </c>
    </row>
    <row r="5826" spans="2:29" x14ac:dyDescent="0.25">
      <c r="B5826" s="1">
        <f t="shared" si="371"/>
        <v>0</v>
      </c>
      <c r="D5826" s="95" t="str">
        <f t="shared" si="372"/>
        <v/>
      </c>
      <c r="E5826" s="69"/>
      <c r="F5826" s="70"/>
      <c r="G5826" s="4"/>
      <c r="H5826" s="71"/>
      <c r="I5826" s="71"/>
      <c r="J5826" s="70"/>
      <c r="K5826" s="70"/>
      <c r="L5826" s="70"/>
      <c r="M5826" s="70"/>
      <c r="N5826" s="70"/>
      <c r="O5826" s="70"/>
      <c r="P5826" s="70"/>
      <c r="Q5826" s="70"/>
      <c r="R5826" s="70"/>
      <c r="S5826" s="86"/>
      <c r="T5826" s="70"/>
      <c r="Z5826" s="68">
        <f t="shared" si="373"/>
        <v>1</v>
      </c>
      <c r="AC5826" s="1" t="str">
        <f t="shared" si="374"/>
        <v>1900</v>
      </c>
    </row>
    <row r="5827" spans="2:29" x14ac:dyDescent="0.25">
      <c r="B5827" s="1">
        <f t="shared" si="371"/>
        <v>0</v>
      </c>
      <c r="D5827" s="95" t="str">
        <f t="shared" si="372"/>
        <v/>
      </c>
      <c r="E5827" s="69"/>
      <c r="F5827" s="70"/>
      <c r="G5827" s="4"/>
      <c r="H5827" s="71"/>
      <c r="I5827" s="71"/>
      <c r="J5827" s="70"/>
      <c r="K5827" s="70"/>
      <c r="L5827" s="70"/>
      <c r="M5827" s="70"/>
      <c r="N5827" s="70"/>
      <c r="O5827" s="70"/>
      <c r="P5827" s="70"/>
      <c r="Q5827" s="70"/>
      <c r="R5827" s="70"/>
      <c r="S5827" s="86"/>
      <c r="T5827" s="70"/>
      <c r="Z5827" s="68">
        <f t="shared" si="373"/>
        <v>1</v>
      </c>
      <c r="AC5827" s="1" t="str">
        <f t="shared" si="374"/>
        <v>1900</v>
      </c>
    </row>
    <row r="5828" spans="2:29" x14ac:dyDescent="0.25">
      <c r="B5828" s="1">
        <f t="shared" ref="B5828:B5891" si="375">IF($B$1=YEAR(Z5828),D5828,0)</f>
        <v>0</v>
      </c>
      <c r="D5828" s="95" t="str">
        <f t="shared" ref="D5828:D5891" si="376">IF(Z5828&lt;&gt;$Y$2,IF(YEAR(Z5828)=YEAR(Z5827),D5827+1,1),"")</f>
        <v/>
      </c>
      <c r="E5828" s="69"/>
      <c r="F5828" s="70"/>
      <c r="G5828" s="4"/>
      <c r="H5828" s="71"/>
      <c r="I5828" s="71"/>
      <c r="J5828" s="70"/>
      <c r="K5828" s="70"/>
      <c r="L5828" s="70"/>
      <c r="M5828" s="70"/>
      <c r="N5828" s="70"/>
      <c r="O5828" s="70"/>
      <c r="P5828" s="70"/>
      <c r="Q5828" s="70"/>
      <c r="R5828" s="70"/>
      <c r="S5828" s="86"/>
      <c r="T5828" s="70"/>
      <c r="Z5828" s="68">
        <f t="shared" ref="Z5828:Z5891" si="377">IF(CONCATENATE(F5828,F5829,F5830,F5831,F5832,F5833)&lt;&gt;"",IF(AND(E5828&lt;&gt;0,ISNUMBER(E5828)=TRUE),E5828,Z5827),$Y$2)</f>
        <v>1</v>
      </c>
      <c r="AC5828" s="1" t="str">
        <f t="shared" si="374"/>
        <v>1900</v>
      </c>
    </row>
    <row r="5829" spans="2:29" x14ac:dyDescent="0.25">
      <c r="B5829" s="1">
        <f t="shared" si="375"/>
        <v>0</v>
      </c>
      <c r="D5829" s="95" t="str">
        <f t="shared" si="376"/>
        <v/>
      </c>
      <c r="E5829" s="69"/>
      <c r="F5829" s="70"/>
      <c r="G5829" s="4"/>
      <c r="H5829" s="71"/>
      <c r="I5829" s="71"/>
      <c r="J5829" s="70"/>
      <c r="K5829" s="70"/>
      <c r="L5829" s="70"/>
      <c r="M5829" s="70"/>
      <c r="N5829" s="70"/>
      <c r="O5829" s="70"/>
      <c r="P5829" s="70"/>
      <c r="Q5829" s="70"/>
      <c r="R5829" s="70"/>
      <c r="S5829" s="86"/>
      <c r="T5829" s="70"/>
      <c r="Z5829" s="68">
        <f t="shared" si="377"/>
        <v>1</v>
      </c>
      <c r="AC5829" s="1" t="str">
        <f t="shared" ref="AC5829:AC5892" si="378">YEAR(Z5829)&amp;F5829&amp;G5829</f>
        <v>1900</v>
      </c>
    </row>
    <row r="5830" spans="2:29" x14ac:dyDescent="0.25">
      <c r="B5830" s="1">
        <f t="shared" si="375"/>
        <v>0</v>
      </c>
      <c r="D5830" s="95" t="str">
        <f t="shared" si="376"/>
        <v/>
      </c>
      <c r="E5830" s="69"/>
      <c r="F5830" s="70"/>
      <c r="G5830" s="4"/>
      <c r="H5830" s="71"/>
      <c r="I5830" s="71"/>
      <c r="J5830" s="70"/>
      <c r="K5830" s="70"/>
      <c r="L5830" s="70"/>
      <c r="M5830" s="70"/>
      <c r="N5830" s="70"/>
      <c r="O5830" s="70"/>
      <c r="P5830" s="70"/>
      <c r="Q5830" s="70"/>
      <c r="R5830" s="70"/>
      <c r="S5830" s="86"/>
      <c r="T5830" s="70"/>
      <c r="Z5830" s="68">
        <f t="shared" si="377"/>
        <v>1</v>
      </c>
      <c r="AC5830" s="1" t="str">
        <f t="shared" si="378"/>
        <v>1900</v>
      </c>
    </row>
    <row r="5831" spans="2:29" x14ac:dyDescent="0.25">
      <c r="B5831" s="1">
        <f t="shared" si="375"/>
        <v>0</v>
      </c>
      <c r="D5831" s="95" t="str">
        <f t="shared" si="376"/>
        <v/>
      </c>
      <c r="E5831" s="69"/>
      <c r="F5831" s="70"/>
      <c r="G5831" s="4"/>
      <c r="H5831" s="71"/>
      <c r="I5831" s="71"/>
      <c r="J5831" s="70"/>
      <c r="K5831" s="70"/>
      <c r="L5831" s="70"/>
      <c r="M5831" s="70"/>
      <c r="N5831" s="70"/>
      <c r="O5831" s="70"/>
      <c r="P5831" s="70"/>
      <c r="Q5831" s="70"/>
      <c r="R5831" s="70"/>
      <c r="S5831" s="86"/>
      <c r="T5831" s="70"/>
      <c r="Z5831" s="68">
        <f t="shared" si="377"/>
        <v>1</v>
      </c>
      <c r="AC5831" s="1" t="str">
        <f t="shared" si="378"/>
        <v>1900</v>
      </c>
    </row>
    <row r="5832" spans="2:29" x14ac:dyDescent="0.25">
      <c r="B5832" s="1">
        <f t="shared" si="375"/>
        <v>0</v>
      </c>
      <c r="D5832" s="95" t="str">
        <f t="shared" si="376"/>
        <v/>
      </c>
      <c r="E5832" s="69"/>
      <c r="F5832" s="70"/>
      <c r="G5832" s="4"/>
      <c r="H5832" s="71"/>
      <c r="I5832" s="71"/>
      <c r="J5832" s="70"/>
      <c r="K5832" s="70"/>
      <c r="L5832" s="70"/>
      <c r="M5832" s="70"/>
      <c r="N5832" s="70"/>
      <c r="O5832" s="70"/>
      <c r="P5832" s="70"/>
      <c r="Q5832" s="70"/>
      <c r="R5832" s="70"/>
      <c r="S5832" s="86"/>
      <c r="T5832" s="70"/>
      <c r="Z5832" s="68">
        <f t="shared" si="377"/>
        <v>1</v>
      </c>
      <c r="AC5832" s="1" t="str">
        <f t="shared" si="378"/>
        <v>1900</v>
      </c>
    </row>
    <row r="5833" spans="2:29" x14ac:dyDescent="0.25">
      <c r="B5833" s="1">
        <f t="shared" si="375"/>
        <v>0</v>
      </c>
      <c r="D5833" s="95" t="str">
        <f t="shared" si="376"/>
        <v/>
      </c>
      <c r="E5833" s="69"/>
      <c r="F5833" s="70"/>
      <c r="G5833" s="4"/>
      <c r="H5833" s="71"/>
      <c r="I5833" s="71"/>
      <c r="J5833" s="70"/>
      <c r="K5833" s="70"/>
      <c r="L5833" s="70"/>
      <c r="M5833" s="70"/>
      <c r="N5833" s="70"/>
      <c r="O5833" s="70"/>
      <c r="P5833" s="70"/>
      <c r="Q5833" s="70"/>
      <c r="R5833" s="70"/>
      <c r="S5833" s="86"/>
      <c r="T5833" s="70"/>
      <c r="Z5833" s="68">
        <f t="shared" si="377"/>
        <v>1</v>
      </c>
      <c r="AC5833" s="1" t="str">
        <f t="shared" si="378"/>
        <v>1900</v>
      </c>
    </row>
    <row r="5834" spans="2:29" x14ac:dyDescent="0.25">
      <c r="B5834" s="1">
        <f t="shared" si="375"/>
        <v>0</v>
      </c>
      <c r="D5834" s="95" t="str">
        <f t="shared" si="376"/>
        <v/>
      </c>
      <c r="E5834" s="69"/>
      <c r="F5834" s="70"/>
      <c r="G5834" s="4"/>
      <c r="H5834" s="71"/>
      <c r="I5834" s="71"/>
      <c r="J5834" s="70"/>
      <c r="K5834" s="70"/>
      <c r="L5834" s="70"/>
      <c r="M5834" s="70"/>
      <c r="N5834" s="70"/>
      <c r="O5834" s="70"/>
      <c r="P5834" s="70"/>
      <c r="Q5834" s="70"/>
      <c r="R5834" s="70"/>
      <c r="S5834" s="86"/>
      <c r="T5834" s="70"/>
      <c r="Z5834" s="68">
        <f t="shared" si="377"/>
        <v>1</v>
      </c>
      <c r="AC5834" s="1" t="str">
        <f t="shared" si="378"/>
        <v>1900</v>
      </c>
    </row>
    <row r="5835" spans="2:29" x14ac:dyDescent="0.25">
      <c r="B5835" s="1">
        <f t="shared" si="375"/>
        <v>0</v>
      </c>
      <c r="D5835" s="95" t="str">
        <f t="shared" si="376"/>
        <v/>
      </c>
      <c r="E5835" s="69"/>
      <c r="F5835" s="70"/>
      <c r="G5835" s="4"/>
      <c r="H5835" s="71"/>
      <c r="I5835" s="71"/>
      <c r="J5835" s="70"/>
      <c r="K5835" s="70"/>
      <c r="L5835" s="70"/>
      <c r="M5835" s="70"/>
      <c r="N5835" s="70"/>
      <c r="O5835" s="70"/>
      <c r="P5835" s="70"/>
      <c r="Q5835" s="70"/>
      <c r="R5835" s="70"/>
      <c r="S5835" s="86"/>
      <c r="T5835" s="70"/>
      <c r="Z5835" s="68">
        <f t="shared" si="377"/>
        <v>1</v>
      </c>
      <c r="AC5835" s="1" t="str">
        <f t="shared" si="378"/>
        <v>1900</v>
      </c>
    </row>
    <row r="5836" spans="2:29" x14ac:dyDescent="0.25">
      <c r="B5836" s="1">
        <f t="shared" si="375"/>
        <v>0</v>
      </c>
      <c r="D5836" s="95" t="str">
        <f t="shared" si="376"/>
        <v/>
      </c>
      <c r="E5836" s="69"/>
      <c r="F5836" s="70"/>
      <c r="G5836" s="4"/>
      <c r="H5836" s="71"/>
      <c r="I5836" s="71"/>
      <c r="J5836" s="70"/>
      <c r="K5836" s="70"/>
      <c r="L5836" s="70"/>
      <c r="M5836" s="70"/>
      <c r="N5836" s="70"/>
      <c r="O5836" s="70"/>
      <c r="P5836" s="70"/>
      <c r="Q5836" s="70"/>
      <c r="R5836" s="70"/>
      <c r="S5836" s="86"/>
      <c r="T5836" s="70"/>
      <c r="Z5836" s="68">
        <f t="shared" si="377"/>
        <v>1</v>
      </c>
      <c r="AC5836" s="1" t="str">
        <f t="shared" si="378"/>
        <v>1900</v>
      </c>
    </row>
    <row r="5837" spans="2:29" x14ac:dyDescent="0.25">
      <c r="B5837" s="1">
        <f t="shared" si="375"/>
        <v>0</v>
      </c>
      <c r="D5837" s="95" t="str">
        <f t="shared" si="376"/>
        <v/>
      </c>
      <c r="E5837" s="69"/>
      <c r="F5837" s="70"/>
      <c r="G5837" s="4"/>
      <c r="H5837" s="71"/>
      <c r="I5837" s="71"/>
      <c r="J5837" s="70"/>
      <c r="K5837" s="70"/>
      <c r="L5837" s="70"/>
      <c r="M5837" s="70"/>
      <c r="N5837" s="70"/>
      <c r="O5837" s="70"/>
      <c r="P5837" s="70"/>
      <c r="Q5837" s="70"/>
      <c r="R5837" s="70"/>
      <c r="S5837" s="86"/>
      <c r="T5837" s="70"/>
      <c r="Z5837" s="68">
        <f t="shared" si="377"/>
        <v>1</v>
      </c>
      <c r="AC5837" s="1" t="str">
        <f t="shared" si="378"/>
        <v>1900</v>
      </c>
    </row>
    <row r="5838" spans="2:29" x14ac:dyDescent="0.25">
      <c r="B5838" s="1">
        <f t="shared" si="375"/>
        <v>0</v>
      </c>
      <c r="D5838" s="95" t="str">
        <f t="shared" si="376"/>
        <v/>
      </c>
      <c r="E5838" s="69"/>
      <c r="F5838" s="70"/>
      <c r="G5838" s="4"/>
      <c r="H5838" s="71"/>
      <c r="I5838" s="71"/>
      <c r="J5838" s="70"/>
      <c r="K5838" s="70"/>
      <c r="L5838" s="70"/>
      <c r="M5838" s="70"/>
      <c r="N5838" s="70"/>
      <c r="O5838" s="70"/>
      <c r="P5838" s="70"/>
      <c r="Q5838" s="70"/>
      <c r="R5838" s="70"/>
      <c r="S5838" s="86"/>
      <c r="T5838" s="70"/>
      <c r="Z5838" s="68">
        <f t="shared" si="377"/>
        <v>1</v>
      </c>
      <c r="AC5838" s="1" t="str">
        <f t="shared" si="378"/>
        <v>1900</v>
      </c>
    </row>
    <row r="5839" spans="2:29" x14ac:dyDescent="0.25">
      <c r="B5839" s="1">
        <f t="shared" si="375"/>
        <v>0</v>
      </c>
      <c r="D5839" s="95" t="str">
        <f t="shared" si="376"/>
        <v/>
      </c>
      <c r="E5839" s="69"/>
      <c r="F5839" s="70"/>
      <c r="G5839" s="4"/>
      <c r="H5839" s="71"/>
      <c r="I5839" s="71"/>
      <c r="J5839" s="70"/>
      <c r="K5839" s="70"/>
      <c r="L5839" s="70"/>
      <c r="M5839" s="70"/>
      <c r="N5839" s="70"/>
      <c r="O5839" s="70"/>
      <c r="P5839" s="70"/>
      <c r="Q5839" s="70"/>
      <c r="R5839" s="70"/>
      <c r="S5839" s="86"/>
      <c r="T5839" s="70"/>
      <c r="Z5839" s="68">
        <f t="shared" si="377"/>
        <v>1</v>
      </c>
      <c r="AC5839" s="1" t="str">
        <f t="shared" si="378"/>
        <v>1900</v>
      </c>
    </row>
    <row r="5840" spans="2:29" x14ac:dyDescent="0.25">
      <c r="B5840" s="1">
        <f t="shared" si="375"/>
        <v>0</v>
      </c>
      <c r="D5840" s="95" t="str">
        <f t="shared" si="376"/>
        <v/>
      </c>
      <c r="E5840" s="69"/>
      <c r="F5840" s="70"/>
      <c r="G5840" s="4"/>
      <c r="H5840" s="71"/>
      <c r="I5840" s="71"/>
      <c r="J5840" s="70"/>
      <c r="K5840" s="70"/>
      <c r="L5840" s="70"/>
      <c r="M5840" s="70"/>
      <c r="N5840" s="70"/>
      <c r="O5840" s="70"/>
      <c r="P5840" s="70"/>
      <c r="Q5840" s="70"/>
      <c r="R5840" s="70"/>
      <c r="S5840" s="86"/>
      <c r="T5840" s="70"/>
      <c r="Z5840" s="68">
        <f t="shared" si="377"/>
        <v>1</v>
      </c>
      <c r="AC5840" s="1" t="str">
        <f t="shared" si="378"/>
        <v>1900</v>
      </c>
    </row>
    <row r="5841" spans="2:29" x14ac:dyDescent="0.25">
      <c r="B5841" s="1">
        <f t="shared" si="375"/>
        <v>0</v>
      </c>
      <c r="D5841" s="95" t="str">
        <f t="shared" si="376"/>
        <v/>
      </c>
      <c r="E5841" s="69"/>
      <c r="F5841" s="70"/>
      <c r="G5841" s="4"/>
      <c r="H5841" s="71"/>
      <c r="I5841" s="71"/>
      <c r="J5841" s="70"/>
      <c r="K5841" s="70"/>
      <c r="L5841" s="70"/>
      <c r="M5841" s="70"/>
      <c r="N5841" s="70"/>
      <c r="O5841" s="70"/>
      <c r="P5841" s="70"/>
      <c r="Q5841" s="70"/>
      <c r="R5841" s="70"/>
      <c r="S5841" s="86"/>
      <c r="T5841" s="70"/>
      <c r="Z5841" s="68">
        <f t="shared" si="377"/>
        <v>1</v>
      </c>
      <c r="AC5841" s="1" t="str">
        <f t="shared" si="378"/>
        <v>1900</v>
      </c>
    </row>
    <row r="5842" spans="2:29" x14ac:dyDescent="0.25">
      <c r="B5842" s="1">
        <f t="shared" si="375"/>
        <v>0</v>
      </c>
      <c r="D5842" s="95" t="str">
        <f t="shared" si="376"/>
        <v/>
      </c>
      <c r="E5842" s="69"/>
      <c r="F5842" s="70"/>
      <c r="G5842" s="4"/>
      <c r="H5842" s="71"/>
      <c r="I5842" s="71"/>
      <c r="J5842" s="70"/>
      <c r="K5842" s="70"/>
      <c r="L5842" s="70"/>
      <c r="M5842" s="70"/>
      <c r="N5842" s="70"/>
      <c r="O5842" s="70"/>
      <c r="P5842" s="70"/>
      <c r="Q5842" s="70"/>
      <c r="R5842" s="70"/>
      <c r="S5842" s="86"/>
      <c r="T5842" s="70"/>
      <c r="Z5842" s="68">
        <f t="shared" si="377"/>
        <v>1</v>
      </c>
      <c r="AC5842" s="1" t="str">
        <f t="shared" si="378"/>
        <v>1900</v>
      </c>
    </row>
    <row r="5843" spans="2:29" x14ac:dyDescent="0.25">
      <c r="B5843" s="1">
        <f t="shared" si="375"/>
        <v>0</v>
      </c>
      <c r="D5843" s="95" t="str">
        <f t="shared" si="376"/>
        <v/>
      </c>
      <c r="E5843" s="69"/>
      <c r="F5843" s="70"/>
      <c r="G5843" s="4"/>
      <c r="H5843" s="71"/>
      <c r="I5843" s="71"/>
      <c r="J5843" s="70"/>
      <c r="K5843" s="70"/>
      <c r="L5843" s="70"/>
      <c r="M5843" s="70"/>
      <c r="N5843" s="70"/>
      <c r="O5843" s="70"/>
      <c r="P5843" s="70"/>
      <c r="Q5843" s="70"/>
      <c r="R5843" s="70"/>
      <c r="S5843" s="86"/>
      <c r="T5843" s="70"/>
      <c r="Z5843" s="68">
        <f t="shared" si="377"/>
        <v>1</v>
      </c>
      <c r="AC5843" s="1" t="str">
        <f t="shared" si="378"/>
        <v>1900</v>
      </c>
    </row>
    <row r="5844" spans="2:29" x14ac:dyDescent="0.25">
      <c r="B5844" s="1">
        <f t="shared" si="375"/>
        <v>0</v>
      </c>
      <c r="D5844" s="95" t="str">
        <f t="shared" si="376"/>
        <v/>
      </c>
      <c r="E5844" s="69"/>
      <c r="F5844" s="70"/>
      <c r="G5844" s="4"/>
      <c r="H5844" s="71"/>
      <c r="I5844" s="71"/>
      <c r="J5844" s="70"/>
      <c r="K5844" s="70"/>
      <c r="L5844" s="70"/>
      <c r="M5844" s="70"/>
      <c r="N5844" s="70"/>
      <c r="O5844" s="70"/>
      <c r="P5844" s="70"/>
      <c r="Q5844" s="70"/>
      <c r="R5844" s="70"/>
      <c r="S5844" s="86"/>
      <c r="T5844" s="70"/>
      <c r="Z5844" s="68">
        <f t="shared" si="377"/>
        <v>1</v>
      </c>
      <c r="AC5844" s="1" t="str">
        <f t="shared" si="378"/>
        <v>1900</v>
      </c>
    </row>
    <row r="5845" spans="2:29" x14ac:dyDescent="0.25">
      <c r="B5845" s="1">
        <f t="shared" si="375"/>
        <v>0</v>
      </c>
      <c r="D5845" s="95" t="str">
        <f t="shared" si="376"/>
        <v/>
      </c>
      <c r="E5845" s="69"/>
      <c r="F5845" s="70"/>
      <c r="G5845" s="4"/>
      <c r="H5845" s="71"/>
      <c r="I5845" s="71"/>
      <c r="J5845" s="70"/>
      <c r="K5845" s="70"/>
      <c r="L5845" s="70"/>
      <c r="M5845" s="70"/>
      <c r="N5845" s="70"/>
      <c r="O5845" s="70"/>
      <c r="P5845" s="70"/>
      <c r="Q5845" s="70"/>
      <c r="R5845" s="70"/>
      <c r="S5845" s="86"/>
      <c r="T5845" s="70"/>
      <c r="Z5845" s="68">
        <f t="shared" si="377"/>
        <v>1</v>
      </c>
      <c r="AC5845" s="1" t="str">
        <f t="shared" si="378"/>
        <v>1900</v>
      </c>
    </row>
    <row r="5846" spans="2:29" x14ac:dyDescent="0.25">
      <c r="B5846" s="1">
        <f t="shared" si="375"/>
        <v>0</v>
      </c>
      <c r="D5846" s="95" t="str">
        <f t="shared" si="376"/>
        <v/>
      </c>
      <c r="E5846" s="69"/>
      <c r="F5846" s="70"/>
      <c r="G5846" s="4"/>
      <c r="H5846" s="71"/>
      <c r="I5846" s="71"/>
      <c r="J5846" s="70"/>
      <c r="K5846" s="70"/>
      <c r="L5846" s="70"/>
      <c r="M5846" s="70"/>
      <c r="N5846" s="70"/>
      <c r="O5846" s="70"/>
      <c r="P5846" s="70"/>
      <c r="Q5846" s="70"/>
      <c r="R5846" s="70"/>
      <c r="S5846" s="86"/>
      <c r="T5846" s="70"/>
      <c r="Z5846" s="68">
        <f t="shared" si="377"/>
        <v>1</v>
      </c>
      <c r="AC5846" s="1" t="str">
        <f t="shared" si="378"/>
        <v>1900</v>
      </c>
    </row>
    <row r="5847" spans="2:29" x14ac:dyDescent="0.25">
      <c r="B5847" s="1">
        <f t="shared" si="375"/>
        <v>0</v>
      </c>
      <c r="D5847" s="95" t="str">
        <f t="shared" si="376"/>
        <v/>
      </c>
      <c r="E5847" s="69"/>
      <c r="F5847" s="70"/>
      <c r="G5847" s="4"/>
      <c r="H5847" s="71"/>
      <c r="I5847" s="71"/>
      <c r="J5847" s="70"/>
      <c r="K5847" s="70"/>
      <c r="L5847" s="70"/>
      <c r="M5847" s="70"/>
      <c r="N5847" s="70"/>
      <c r="O5847" s="70"/>
      <c r="P5847" s="70"/>
      <c r="Q5847" s="70"/>
      <c r="R5847" s="70"/>
      <c r="S5847" s="86"/>
      <c r="T5847" s="70"/>
      <c r="Z5847" s="68">
        <f t="shared" si="377"/>
        <v>1</v>
      </c>
      <c r="AC5847" s="1" t="str">
        <f t="shared" si="378"/>
        <v>1900</v>
      </c>
    </row>
    <row r="5848" spans="2:29" x14ac:dyDescent="0.25">
      <c r="B5848" s="1">
        <f t="shared" si="375"/>
        <v>0</v>
      </c>
      <c r="D5848" s="95" t="str">
        <f t="shared" si="376"/>
        <v/>
      </c>
      <c r="E5848" s="69"/>
      <c r="F5848" s="70"/>
      <c r="G5848" s="4"/>
      <c r="H5848" s="71"/>
      <c r="I5848" s="71"/>
      <c r="J5848" s="70"/>
      <c r="K5848" s="70"/>
      <c r="L5848" s="70"/>
      <c r="M5848" s="70"/>
      <c r="N5848" s="70"/>
      <c r="O5848" s="70"/>
      <c r="P5848" s="70"/>
      <c r="Q5848" s="70"/>
      <c r="R5848" s="70"/>
      <c r="S5848" s="86"/>
      <c r="T5848" s="70"/>
      <c r="Z5848" s="68">
        <f t="shared" si="377"/>
        <v>1</v>
      </c>
      <c r="AC5848" s="1" t="str">
        <f t="shared" si="378"/>
        <v>1900</v>
      </c>
    </row>
    <row r="5849" spans="2:29" x14ac:dyDescent="0.25">
      <c r="B5849" s="1">
        <f t="shared" si="375"/>
        <v>0</v>
      </c>
      <c r="D5849" s="95" t="str">
        <f t="shared" si="376"/>
        <v/>
      </c>
      <c r="E5849" s="69"/>
      <c r="F5849" s="70"/>
      <c r="G5849" s="4"/>
      <c r="H5849" s="71"/>
      <c r="I5849" s="71"/>
      <c r="J5849" s="70"/>
      <c r="K5849" s="70"/>
      <c r="L5849" s="70"/>
      <c r="M5849" s="70"/>
      <c r="N5849" s="70"/>
      <c r="O5849" s="70"/>
      <c r="P5849" s="70"/>
      <c r="Q5849" s="70"/>
      <c r="R5849" s="70"/>
      <c r="S5849" s="86"/>
      <c r="T5849" s="70"/>
      <c r="Z5849" s="68">
        <f t="shared" si="377"/>
        <v>1</v>
      </c>
      <c r="AC5849" s="1" t="str">
        <f t="shared" si="378"/>
        <v>1900</v>
      </c>
    </row>
    <row r="5850" spans="2:29" x14ac:dyDescent="0.25">
      <c r="B5850" s="1">
        <f t="shared" si="375"/>
        <v>0</v>
      </c>
      <c r="D5850" s="95" t="str">
        <f t="shared" si="376"/>
        <v/>
      </c>
      <c r="E5850" s="69"/>
      <c r="F5850" s="70"/>
      <c r="G5850" s="4"/>
      <c r="H5850" s="71"/>
      <c r="I5850" s="71"/>
      <c r="J5850" s="70"/>
      <c r="K5850" s="70"/>
      <c r="L5850" s="70"/>
      <c r="M5850" s="70"/>
      <c r="N5850" s="70"/>
      <c r="O5850" s="70"/>
      <c r="P5850" s="70"/>
      <c r="Q5850" s="70"/>
      <c r="R5850" s="70"/>
      <c r="S5850" s="86"/>
      <c r="T5850" s="70"/>
      <c r="Z5850" s="68">
        <f t="shared" si="377"/>
        <v>1</v>
      </c>
      <c r="AC5850" s="1" t="str">
        <f t="shared" si="378"/>
        <v>1900</v>
      </c>
    </row>
    <row r="5851" spans="2:29" x14ac:dyDescent="0.25">
      <c r="B5851" s="1">
        <f t="shared" si="375"/>
        <v>0</v>
      </c>
      <c r="D5851" s="95" t="str">
        <f t="shared" si="376"/>
        <v/>
      </c>
      <c r="E5851" s="69"/>
      <c r="F5851" s="70"/>
      <c r="G5851" s="4"/>
      <c r="H5851" s="71"/>
      <c r="I5851" s="71"/>
      <c r="J5851" s="70"/>
      <c r="K5851" s="70"/>
      <c r="L5851" s="70"/>
      <c r="M5851" s="70"/>
      <c r="N5851" s="70"/>
      <c r="O5851" s="70"/>
      <c r="P5851" s="70"/>
      <c r="Q5851" s="70"/>
      <c r="R5851" s="70"/>
      <c r="S5851" s="86"/>
      <c r="T5851" s="70"/>
      <c r="Z5851" s="68">
        <f t="shared" si="377"/>
        <v>1</v>
      </c>
      <c r="AC5851" s="1" t="str">
        <f t="shared" si="378"/>
        <v>1900</v>
      </c>
    </row>
    <row r="5852" spans="2:29" x14ac:dyDescent="0.25">
      <c r="B5852" s="1">
        <f t="shared" si="375"/>
        <v>0</v>
      </c>
      <c r="D5852" s="95" t="str">
        <f t="shared" si="376"/>
        <v/>
      </c>
      <c r="E5852" s="69"/>
      <c r="F5852" s="70"/>
      <c r="G5852" s="4"/>
      <c r="H5852" s="71"/>
      <c r="I5852" s="71"/>
      <c r="J5852" s="70"/>
      <c r="K5852" s="70"/>
      <c r="L5852" s="70"/>
      <c r="M5852" s="70"/>
      <c r="N5852" s="70"/>
      <c r="O5852" s="70"/>
      <c r="P5852" s="70"/>
      <c r="Q5852" s="70"/>
      <c r="R5852" s="70"/>
      <c r="S5852" s="86"/>
      <c r="T5852" s="70"/>
      <c r="Z5852" s="68">
        <f t="shared" si="377"/>
        <v>1</v>
      </c>
      <c r="AC5852" s="1" t="str">
        <f t="shared" si="378"/>
        <v>1900</v>
      </c>
    </row>
    <row r="5853" spans="2:29" x14ac:dyDescent="0.25">
      <c r="B5853" s="1">
        <f t="shared" si="375"/>
        <v>0</v>
      </c>
      <c r="D5853" s="95" t="str">
        <f t="shared" si="376"/>
        <v/>
      </c>
      <c r="E5853" s="69"/>
      <c r="F5853" s="70"/>
      <c r="G5853" s="4"/>
      <c r="H5853" s="71"/>
      <c r="I5853" s="71"/>
      <c r="J5853" s="70"/>
      <c r="K5853" s="70"/>
      <c r="L5853" s="70"/>
      <c r="M5853" s="70"/>
      <c r="N5853" s="70"/>
      <c r="O5853" s="70"/>
      <c r="P5853" s="70"/>
      <c r="Q5853" s="70"/>
      <c r="R5853" s="70"/>
      <c r="S5853" s="86"/>
      <c r="T5853" s="70"/>
      <c r="Z5853" s="68">
        <f t="shared" si="377"/>
        <v>1</v>
      </c>
      <c r="AC5853" s="1" t="str">
        <f t="shared" si="378"/>
        <v>1900</v>
      </c>
    </row>
    <row r="5854" spans="2:29" x14ac:dyDescent="0.25">
      <c r="B5854" s="1">
        <f t="shared" si="375"/>
        <v>0</v>
      </c>
      <c r="D5854" s="95" t="str">
        <f t="shared" si="376"/>
        <v/>
      </c>
      <c r="E5854" s="69"/>
      <c r="F5854" s="70"/>
      <c r="G5854" s="4"/>
      <c r="H5854" s="71"/>
      <c r="I5854" s="71"/>
      <c r="J5854" s="70"/>
      <c r="K5854" s="70"/>
      <c r="L5854" s="70"/>
      <c r="M5854" s="70"/>
      <c r="N5854" s="70"/>
      <c r="O5854" s="70"/>
      <c r="P5854" s="70"/>
      <c r="Q5854" s="70"/>
      <c r="R5854" s="70"/>
      <c r="S5854" s="86"/>
      <c r="T5854" s="70"/>
      <c r="Z5854" s="68">
        <f t="shared" si="377"/>
        <v>1</v>
      </c>
      <c r="AC5854" s="1" t="str">
        <f t="shared" si="378"/>
        <v>1900</v>
      </c>
    </row>
    <row r="5855" spans="2:29" x14ac:dyDescent="0.25">
      <c r="B5855" s="1">
        <f t="shared" si="375"/>
        <v>0</v>
      </c>
      <c r="D5855" s="95" t="str">
        <f t="shared" si="376"/>
        <v/>
      </c>
      <c r="E5855" s="69"/>
      <c r="F5855" s="70"/>
      <c r="G5855" s="4"/>
      <c r="H5855" s="71"/>
      <c r="I5855" s="71"/>
      <c r="J5855" s="70"/>
      <c r="K5855" s="70"/>
      <c r="L5855" s="70"/>
      <c r="M5855" s="70"/>
      <c r="N5855" s="70"/>
      <c r="O5855" s="70"/>
      <c r="P5855" s="70"/>
      <c r="Q5855" s="70"/>
      <c r="R5855" s="70"/>
      <c r="S5855" s="86"/>
      <c r="T5855" s="70"/>
      <c r="Z5855" s="68">
        <f t="shared" si="377"/>
        <v>1</v>
      </c>
      <c r="AC5855" s="1" t="str">
        <f t="shared" si="378"/>
        <v>1900</v>
      </c>
    </row>
    <row r="5856" spans="2:29" x14ac:dyDescent="0.25">
      <c r="B5856" s="1">
        <f t="shared" si="375"/>
        <v>0</v>
      </c>
      <c r="D5856" s="95" t="str">
        <f t="shared" si="376"/>
        <v/>
      </c>
      <c r="E5856" s="69"/>
      <c r="F5856" s="70"/>
      <c r="G5856" s="4"/>
      <c r="H5856" s="71"/>
      <c r="I5856" s="71"/>
      <c r="J5856" s="70"/>
      <c r="K5856" s="70"/>
      <c r="L5856" s="70"/>
      <c r="M5856" s="70"/>
      <c r="N5856" s="70"/>
      <c r="O5856" s="70"/>
      <c r="P5856" s="70"/>
      <c r="Q5856" s="70"/>
      <c r="R5856" s="70"/>
      <c r="S5856" s="86"/>
      <c r="T5856" s="70"/>
      <c r="Z5856" s="68">
        <f t="shared" si="377"/>
        <v>1</v>
      </c>
      <c r="AC5856" s="1" t="str">
        <f t="shared" si="378"/>
        <v>1900</v>
      </c>
    </row>
    <row r="5857" spans="2:29" x14ac:dyDescent="0.25">
      <c r="B5857" s="1">
        <f t="shared" si="375"/>
        <v>0</v>
      </c>
      <c r="D5857" s="95" t="str">
        <f t="shared" si="376"/>
        <v/>
      </c>
      <c r="E5857" s="69"/>
      <c r="F5857" s="70"/>
      <c r="G5857" s="4"/>
      <c r="H5857" s="71"/>
      <c r="I5857" s="71"/>
      <c r="J5857" s="70"/>
      <c r="K5857" s="70"/>
      <c r="L5857" s="70"/>
      <c r="M5857" s="70"/>
      <c r="N5857" s="70"/>
      <c r="O5857" s="70"/>
      <c r="P5857" s="70"/>
      <c r="Q5857" s="70"/>
      <c r="R5857" s="70"/>
      <c r="S5857" s="86"/>
      <c r="T5857" s="70"/>
      <c r="Z5857" s="68">
        <f t="shared" si="377"/>
        <v>1</v>
      </c>
      <c r="AC5857" s="1" t="str">
        <f t="shared" si="378"/>
        <v>1900</v>
      </c>
    </row>
    <row r="5858" spans="2:29" x14ac:dyDescent="0.25">
      <c r="B5858" s="1">
        <f t="shared" si="375"/>
        <v>0</v>
      </c>
      <c r="D5858" s="95" t="str">
        <f t="shared" si="376"/>
        <v/>
      </c>
      <c r="E5858" s="69"/>
      <c r="F5858" s="70"/>
      <c r="G5858" s="4"/>
      <c r="H5858" s="71"/>
      <c r="I5858" s="71"/>
      <c r="J5858" s="70"/>
      <c r="K5858" s="70"/>
      <c r="L5858" s="70"/>
      <c r="M5858" s="70"/>
      <c r="N5858" s="70"/>
      <c r="O5858" s="70"/>
      <c r="P5858" s="70"/>
      <c r="Q5858" s="70"/>
      <c r="R5858" s="70"/>
      <c r="S5858" s="86"/>
      <c r="T5858" s="70"/>
      <c r="Z5858" s="68">
        <f t="shared" si="377"/>
        <v>1</v>
      </c>
      <c r="AC5858" s="1" t="str">
        <f t="shared" si="378"/>
        <v>1900</v>
      </c>
    </row>
    <row r="5859" spans="2:29" x14ac:dyDescent="0.25">
      <c r="B5859" s="1">
        <f t="shared" si="375"/>
        <v>0</v>
      </c>
      <c r="D5859" s="95" t="str">
        <f t="shared" si="376"/>
        <v/>
      </c>
      <c r="E5859" s="69"/>
      <c r="F5859" s="70"/>
      <c r="G5859" s="4"/>
      <c r="H5859" s="71"/>
      <c r="I5859" s="71"/>
      <c r="J5859" s="70"/>
      <c r="K5859" s="70"/>
      <c r="L5859" s="70"/>
      <c r="M5859" s="70"/>
      <c r="N5859" s="70"/>
      <c r="O5859" s="70"/>
      <c r="P5859" s="70"/>
      <c r="Q5859" s="70"/>
      <c r="R5859" s="70"/>
      <c r="S5859" s="86"/>
      <c r="T5859" s="70"/>
      <c r="Z5859" s="68">
        <f t="shared" si="377"/>
        <v>1</v>
      </c>
      <c r="AC5859" s="1" t="str">
        <f t="shared" si="378"/>
        <v>1900</v>
      </c>
    </row>
    <row r="5860" spans="2:29" x14ac:dyDescent="0.25">
      <c r="B5860" s="1">
        <f t="shared" si="375"/>
        <v>0</v>
      </c>
      <c r="D5860" s="95" t="str">
        <f t="shared" si="376"/>
        <v/>
      </c>
      <c r="E5860" s="69"/>
      <c r="F5860" s="70"/>
      <c r="G5860" s="4"/>
      <c r="H5860" s="71"/>
      <c r="I5860" s="71"/>
      <c r="J5860" s="70"/>
      <c r="K5860" s="70"/>
      <c r="L5860" s="70"/>
      <c r="M5860" s="70"/>
      <c r="N5860" s="70"/>
      <c r="O5860" s="70"/>
      <c r="P5860" s="70"/>
      <c r="Q5860" s="70"/>
      <c r="R5860" s="70"/>
      <c r="S5860" s="86"/>
      <c r="T5860" s="70"/>
      <c r="Z5860" s="68">
        <f t="shared" si="377"/>
        <v>1</v>
      </c>
      <c r="AC5860" s="1" t="str">
        <f t="shared" si="378"/>
        <v>1900</v>
      </c>
    </row>
    <row r="5861" spans="2:29" x14ac:dyDescent="0.25">
      <c r="B5861" s="1">
        <f t="shared" si="375"/>
        <v>0</v>
      </c>
      <c r="D5861" s="95" t="str">
        <f t="shared" si="376"/>
        <v/>
      </c>
      <c r="E5861" s="69"/>
      <c r="F5861" s="70"/>
      <c r="G5861" s="4"/>
      <c r="H5861" s="71"/>
      <c r="I5861" s="71"/>
      <c r="J5861" s="70"/>
      <c r="K5861" s="70"/>
      <c r="L5861" s="70"/>
      <c r="M5861" s="70"/>
      <c r="N5861" s="70"/>
      <c r="O5861" s="70"/>
      <c r="P5861" s="70"/>
      <c r="Q5861" s="70"/>
      <c r="R5861" s="70"/>
      <c r="S5861" s="86"/>
      <c r="T5861" s="70"/>
      <c r="Z5861" s="68">
        <f t="shared" si="377"/>
        <v>1</v>
      </c>
      <c r="AC5861" s="1" t="str">
        <f t="shared" si="378"/>
        <v>1900</v>
      </c>
    </row>
    <row r="5862" spans="2:29" x14ac:dyDescent="0.25">
      <c r="B5862" s="1">
        <f t="shared" si="375"/>
        <v>0</v>
      </c>
      <c r="D5862" s="95" t="str">
        <f t="shared" si="376"/>
        <v/>
      </c>
      <c r="E5862" s="69"/>
      <c r="F5862" s="70"/>
      <c r="G5862" s="4"/>
      <c r="H5862" s="71"/>
      <c r="I5862" s="71"/>
      <c r="J5862" s="70"/>
      <c r="K5862" s="70"/>
      <c r="L5862" s="70"/>
      <c r="M5862" s="70"/>
      <c r="N5862" s="70"/>
      <c r="O5862" s="70"/>
      <c r="P5862" s="70"/>
      <c r="Q5862" s="70"/>
      <c r="R5862" s="70"/>
      <c r="S5862" s="86"/>
      <c r="T5862" s="70"/>
      <c r="Z5862" s="68">
        <f t="shared" si="377"/>
        <v>1</v>
      </c>
      <c r="AC5862" s="1" t="str">
        <f t="shared" si="378"/>
        <v>1900</v>
      </c>
    </row>
    <row r="5863" spans="2:29" x14ac:dyDescent="0.25">
      <c r="B5863" s="1">
        <f t="shared" si="375"/>
        <v>0</v>
      </c>
      <c r="D5863" s="95" t="str">
        <f t="shared" si="376"/>
        <v/>
      </c>
      <c r="E5863" s="69"/>
      <c r="F5863" s="70"/>
      <c r="G5863" s="4"/>
      <c r="H5863" s="71"/>
      <c r="I5863" s="71"/>
      <c r="J5863" s="70"/>
      <c r="K5863" s="70"/>
      <c r="L5863" s="70"/>
      <c r="M5863" s="70"/>
      <c r="N5863" s="70"/>
      <c r="O5863" s="70"/>
      <c r="P5863" s="70"/>
      <c r="Q5863" s="70"/>
      <c r="R5863" s="70"/>
      <c r="S5863" s="86"/>
      <c r="T5863" s="70"/>
      <c r="Z5863" s="68">
        <f t="shared" si="377"/>
        <v>1</v>
      </c>
      <c r="AC5863" s="1" t="str">
        <f t="shared" si="378"/>
        <v>1900</v>
      </c>
    </row>
    <row r="5864" spans="2:29" x14ac:dyDescent="0.25">
      <c r="B5864" s="1">
        <f t="shared" si="375"/>
        <v>0</v>
      </c>
      <c r="D5864" s="95" t="str">
        <f t="shared" si="376"/>
        <v/>
      </c>
      <c r="E5864" s="69"/>
      <c r="F5864" s="70"/>
      <c r="G5864" s="4"/>
      <c r="H5864" s="71"/>
      <c r="I5864" s="71"/>
      <c r="J5864" s="70"/>
      <c r="K5864" s="70"/>
      <c r="L5864" s="70"/>
      <c r="M5864" s="70"/>
      <c r="N5864" s="70"/>
      <c r="O5864" s="70"/>
      <c r="P5864" s="70"/>
      <c r="Q5864" s="70"/>
      <c r="R5864" s="70"/>
      <c r="S5864" s="86"/>
      <c r="T5864" s="70"/>
      <c r="Z5864" s="68">
        <f t="shared" si="377"/>
        <v>1</v>
      </c>
      <c r="AC5864" s="1" t="str">
        <f t="shared" si="378"/>
        <v>1900</v>
      </c>
    </row>
    <row r="5865" spans="2:29" x14ac:dyDescent="0.25">
      <c r="B5865" s="1">
        <f t="shared" si="375"/>
        <v>0</v>
      </c>
      <c r="D5865" s="95" t="str">
        <f t="shared" si="376"/>
        <v/>
      </c>
      <c r="E5865" s="69"/>
      <c r="F5865" s="70"/>
      <c r="G5865" s="4"/>
      <c r="H5865" s="71"/>
      <c r="I5865" s="71"/>
      <c r="J5865" s="70"/>
      <c r="K5865" s="70"/>
      <c r="L5865" s="70"/>
      <c r="M5865" s="70"/>
      <c r="N5865" s="70"/>
      <c r="O5865" s="70"/>
      <c r="P5865" s="70"/>
      <c r="Q5865" s="70"/>
      <c r="R5865" s="70"/>
      <c r="S5865" s="86"/>
      <c r="T5865" s="70"/>
      <c r="Z5865" s="68">
        <f t="shared" si="377"/>
        <v>1</v>
      </c>
      <c r="AC5865" s="1" t="str">
        <f t="shared" si="378"/>
        <v>1900</v>
      </c>
    </row>
    <row r="5866" spans="2:29" x14ac:dyDescent="0.25">
      <c r="B5866" s="1">
        <f t="shared" si="375"/>
        <v>0</v>
      </c>
      <c r="D5866" s="95" t="str">
        <f t="shared" si="376"/>
        <v/>
      </c>
      <c r="E5866" s="69"/>
      <c r="F5866" s="70"/>
      <c r="G5866" s="4"/>
      <c r="H5866" s="71"/>
      <c r="I5866" s="71"/>
      <c r="J5866" s="70"/>
      <c r="K5866" s="70"/>
      <c r="L5866" s="70"/>
      <c r="M5866" s="70"/>
      <c r="N5866" s="70"/>
      <c r="O5866" s="70"/>
      <c r="P5866" s="70"/>
      <c r="Q5866" s="70"/>
      <c r="R5866" s="70"/>
      <c r="S5866" s="86"/>
      <c r="T5866" s="70"/>
      <c r="Z5866" s="68">
        <f t="shared" si="377"/>
        <v>1</v>
      </c>
      <c r="AC5866" s="1" t="str">
        <f t="shared" si="378"/>
        <v>1900</v>
      </c>
    </row>
    <row r="5867" spans="2:29" x14ac:dyDescent="0.25">
      <c r="B5867" s="1">
        <f t="shared" si="375"/>
        <v>0</v>
      </c>
      <c r="D5867" s="95" t="str">
        <f t="shared" si="376"/>
        <v/>
      </c>
      <c r="E5867" s="69"/>
      <c r="F5867" s="70"/>
      <c r="G5867" s="4"/>
      <c r="H5867" s="71"/>
      <c r="I5867" s="71"/>
      <c r="J5867" s="70"/>
      <c r="K5867" s="70"/>
      <c r="L5867" s="70"/>
      <c r="M5867" s="70"/>
      <c r="N5867" s="70"/>
      <c r="O5867" s="70"/>
      <c r="P5867" s="70"/>
      <c r="Q5867" s="70"/>
      <c r="R5867" s="70"/>
      <c r="S5867" s="86"/>
      <c r="T5867" s="70"/>
      <c r="Z5867" s="68">
        <f t="shared" si="377"/>
        <v>1</v>
      </c>
      <c r="AC5867" s="1" t="str">
        <f t="shared" si="378"/>
        <v>1900</v>
      </c>
    </row>
    <row r="5868" spans="2:29" x14ac:dyDescent="0.25">
      <c r="B5868" s="1">
        <f t="shared" si="375"/>
        <v>0</v>
      </c>
      <c r="D5868" s="95" t="str">
        <f t="shared" si="376"/>
        <v/>
      </c>
      <c r="E5868" s="69"/>
      <c r="F5868" s="70"/>
      <c r="G5868" s="4"/>
      <c r="H5868" s="71"/>
      <c r="I5868" s="71"/>
      <c r="J5868" s="70"/>
      <c r="K5868" s="70"/>
      <c r="L5868" s="70"/>
      <c r="M5868" s="70"/>
      <c r="N5868" s="70"/>
      <c r="O5868" s="70"/>
      <c r="P5868" s="70"/>
      <c r="Q5868" s="70"/>
      <c r="R5868" s="70"/>
      <c r="S5868" s="86"/>
      <c r="T5868" s="70"/>
      <c r="Z5868" s="68">
        <f t="shared" si="377"/>
        <v>1</v>
      </c>
      <c r="AC5868" s="1" t="str">
        <f t="shared" si="378"/>
        <v>1900</v>
      </c>
    </row>
    <row r="5869" spans="2:29" x14ac:dyDescent="0.25">
      <c r="B5869" s="1">
        <f t="shared" si="375"/>
        <v>0</v>
      </c>
      <c r="D5869" s="95" t="str">
        <f t="shared" si="376"/>
        <v/>
      </c>
      <c r="E5869" s="69"/>
      <c r="F5869" s="70"/>
      <c r="G5869" s="4"/>
      <c r="H5869" s="71"/>
      <c r="I5869" s="71"/>
      <c r="J5869" s="70"/>
      <c r="K5869" s="70"/>
      <c r="L5869" s="70"/>
      <c r="M5869" s="70"/>
      <c r="N5869" s="70"/>
      <c r="O5869" s="70"/>
      <c r="P5869" s="70"/>
      <c r="Q5869" s="70"/>
      <c r="R5869" s="70"/>
      <c r="S5869" s="86"/>
      <c r="T5869" s="70"/>
      <c r="Z5869" s="68">
        <f t="shared" si="377"/>
        <v>1</v>
      </c>
      <c r="AC5869" s="1" t="str">
        <f t="shared" si="378"/>
        <v>1900</v>
      </c>
    </row>
    <row r="5870" spans="2:29" x14ac:dyDescent="0.25">
      <c r="B5870" s="1">
        <f t="shared" si="375"/>
        <v>0</v>
      </c>
      <c r="D5870" s="95" t="str">
        <f t="shared" si="376"/>
        <v/>
      </c>
      <c r="E5870" s="69"/>
      <c r="F5870" s="70"/>
      <c r="G5870" s="4"/>
      <c r="H5870" s="71"/>
      <c r="I5870" s="71"/>
      <c r="J5870" s="70"/>
      <c r="K5870" s="70"/>
      <c r="L5870" s="70"/>
      <c r="M5870" s="70"/>
      <c r="N5870" s="70"/>
      <c r="O5870" s="70"/>
      <c r="P5870" s="70"/>
      <c r="Q5870" s="70"/>
      <c r="R5870" s="70"/>
      <c r="S5870" s="86"/>
      <c r="T5870" s="70"/>
      <c r="Z5870" s="68">
        <f t="shared" si="377"/>
        <v>1</v>
      </c>
      <c r="AC5870" s="1" t="str">
        <f t="shared" si="378"/>
        <v>1900</v>
      </c>
    </row>
    <row r="5871" spans="2:29" x14ac:dyDescent="0.25">
      <c r="B5871" s="1">
        <f t="shared" si="375"/>
        <v>0</v>
      </c>
      <c r="D5871" s="95" t="str">
        <f t="shared" si="376"/>
        <v/>
      </c>
      <c r="E5871" s="69"/>
      <c r="F5871" s="70"/>
      <c r="G5871" s="4"/>
      <c r="H5871" s="71"/>
      <c r="I5871" s="71"/>
      <c r="J5871" s="70"/>
      <c r="K5871" s="70"/>
      <c r="L5871" s="70"/>
      <c r="M5871" s="70"/>
      <c r="N5871" s="70"/>
      <c r="O5871" s="70"/>
      <c r="P5871" s="70"/>
      <c r="Q5871" s="70"/>
      <c r="R5871" s="70"/>
      <c r="S5871" s="86"/>
      <c r="T5871" s="70"/>
      <c r="Z5871" s="68">
        <f t="shared" si="377"/>
        <v>1</v>
      </c>
      <c r="AC5871" s="1" t="str">
        <f t="shared" si="378"/>
        <v>1900</v>
      </c>
    </row>
    <row r="5872" spans="2:29" x14ac:dyDescent="0.25">
      <c r="B5872" s="1">
        <f t="shared" si="375"/>
        <v>0</v>
      </c>
      <c r="D5872" s="95" t="str">
        <f t="shared" si="376"/>
        <v/>
      </c>
      <c r="E5872" s="69"/>
      <c r="F5872" s="70"/>
      <c r="G5872" s="4"/>
      <c r="H5872" s="71"/>
      <c r="I5872" s="71"/>
      <c r="J5872" s="70"/>
      <c r="K5872" s="70"/>
      <c r="L5872" s="70"/>
      <c r="M5872" s="70"/>
      <c r="N5872" s="70"/>
      <c r="O5872" s="70"/>
      <c r="P5872" s="70"/>
      <c r="Q5872" s="70"/>
      <c r="R5872" s="70"/>
      <c r="S5872" s="86"/>
      <c r="T5872" s="70"/>
      <c r="Z5872" s="68">
        <f t="shared" si="377"/>
        <v>1</v>
      </c>
      <c r="AC5872" s="1" t="str">
        <f t="shared" si="378"/>
        <v>1900</v>
      </c>
    </row>
    <row r="5873" spans="2:29" x14ac:dyDescent="0.25">
      <c r="B5873" s="1">
        <f t="shared" si="375"/>
        <v>0</v>
      </c>
      <c r="D5873" s="95" t="str">
        <f t="shared" si="376"/>
        <v/>
      </c>
      <c r="E5873" s="69"/>
      <c r="F5873" s="70"/>
      <c r="G5873" s="4"/>
      <c r="H5873" s="71"/>
      <c r="I5873" s="71"/>
      <c r="J5873" s="70"/>
      <c r="K5873" s="70"/>
      <c r="L5873" s="70"/>
      <c r="M5873" s="70"/>
      <c r="N5873" s="70"/>
      <c r="O5873" s="70"/>
      <c r="P5873" s="70"/>
      <c r="Q5873" s="70"/>
      <c r="R5873" s="70"/>
      <c r="S5873" s="86"/>
      <c r="T5873" s="70"/>
      <c r="Z5873" s="68">
        <f t="shared" si="377"/>
        <v>1</v>
      </c>
      <c r="AC5873" s="1" t="str">
        <f t="shared" si="378"/>
        <v>1900</v>
      </c>
    </row>
    <row r="5874" spans="2:29" x14ac:dyDescent="0.25">
      <c r="B5874" s="1">
        <f t="shared" si="375"/>
        <v>0</v>
      </c>
      <c r="D5874" s="95" t="str">
        <f t="shared" si="376"/>
        <v/>
      </c>
      <c r="E5874" s="69"/>
      <c r="F5874" s="70"/>
      <c r="G5874" s="4"/>
      <c r="H5874" s="71"/>
      <c r="I5874" s="71"/>
      <c r="J5874" s="70"/>
      <c r="K5874" s="70"/>
      <c r="L5874" s="70"/>
      <c r="M5874" s="70"/>
      <c r="N5874" s="70"/>
      <c r="O5874" s="70"/>
      <c r="P5874" s="70"/>
      <c r="Q5874" s="70"/>
      <c r="R5874" s="70"/>
      <c r="S5874" s="86"/>
      <c r="T5874" s="70"/>
      <c r="Z5874" s="68">
        <f t="shared" si="377"/>
        <v>1</v>
      </c>
      <c r="AC5874" s="1" t="str">
        <f t="shared" si="378"/>
        <v>1900</v>
      </c>
    </row>
    <row r="5875" spans="2:29" x14ac:dyDescent="0.25">
      <c r="B5875" s="1">
        <f t="shared" si="375"/>
        <v>0</v>
      </c>
      <c r="D5875" s="95" t="str">
        <f t="shared" si="376"/>
        <v/>
      </c>
      <c r="E5875" s="69"/>
      <c r="F5875" s="70"/>
      <c r="G5875" s="4"/>
      <c r="H5875" s="71"/>
      <c r="I5875" s="71"/>
      <c r="J5875" s="70"/>
      <c r="K5875" s="70"/>
      <c r="L5875" s="70"/>
      <c r="M5875" s="70"/>
      <c r="N5875" s="70"/>
      <c r="O5875" s="70"/>
      <c r="P5875" s="70"/>
      <c r="Q5875" s="70"/>
      <c r="R5875" s="70"/>
      <c r="S5875" s="86"/>
      <c r="T5875" s="70"/>
      <c r="Z5875" s="68">
        <f t="shared" si="377"/>
        <v>1</v>
      </c>
      <c r="AC5875" s="1" t="str">
        <f t="shared" si="378"/>
        <v>1900</v>
      </c>
    </row>
    <row r="5876" spans="2:29" x14ac:dyDescent="0.25">
      <c r="B5876" s="1">
        <f t="shared" si="375"/>
        <v>0</v>
      </c>
      <c r="D5876" s="95" t="str">
        <f t="shared" si="376"/>
        <v/>
      </c>
      <c r="E5876" s="69"/>
      <c r="F5876" s="70"/>
      <c r="G5876" s="4"/>
      <c r="H5876" s="71"/>
      <c r="I5876" s="71"/>
      <c r="J5876" s="70"/>
      <c r="K5876" s="70"/>
      <c r="L5876" s="70"/>
      <c r="M5876" s="70"/>
      <c r="N5876" s="70"/>
      <c r="O5876" s="70"/>
      <c r="P5876" s="70"/>
      <c r="Q5876" s="70"/>
      <c r="R5876" s="70"/>
      <c r="S5876" s="86"/>
      <c r="T5876" s="70"/>
      <c r="Z5876" s="68">
        <f t="shared" si="377"/>
        <v>1</v>
      </c>
      <c r="AC5876" s="1" t="str">
        <f t="shared" si="378"/>
        <v>1900</v>
      </c>
    </row>
    <row r="5877" spans="2:29" x14ac:dyDescent="0.25">
      <c r="B5877" s="1">
        <f t="shared" si="375"/>
        <v>0</v>
      </c>
      <c r="D5877" s="95" t="str">
        <f t="shared" si="376"/>
        <v/>
      </c>
      <c r="E5877" s="69"/>
      <c r="F5877" s="70"/>
      <c r="G5877" s="4"/>
      <c r="H5877" s="71"/>
      <c r="I5877" s="71"/>
      <c r="J5877" s="70"/>
      <c r="K5877" s="70"/>
      <c r="L5877" s="70"/>
      <c r="M5877" s="70"/>
      <c r="N5877" s="70"/>
      <c r="O5877" s="70"/>
      <c r="P5877" s="70"/>
      <c r="Q5877" s="70"/>
      <c r="R5877" s="70"/>
      <c r="S5877" s="86"/>
      <c r="T5877" s="70"/>
      <c r="Z5877" s="68">
        <f t="shared" si="377"/>
        <v>1</v>
      </c>
      <c r="AC5877" s="1" t="str">
        <f t="shared" si="378"/>
        <v>1900</v>
      </c>
    </row>
    <row r="5878" spans="2:29" x14ac:dyDescent="0.25">
      <c r="B5878" s="1">
        <f t="shared" si="375"/>
        <v>0</v>
      </c>
      <c r="D5878" s="95" t="str">
        <f t="shared" si="376"/>
        <v/>
      </c>
      <c r="E5878" s="69"/>
      <c r="F5878" s="70"/>
      <c r="G5878" s="4"/>
      <c r="H5878" s="71"/>
      <c r="I5878" s="71"/>
      <c r="J5878" s="70"/>
      <c r="K5878" s="70"/>
      <c r="L5878" s="70"/>
      <c r="M5878" s="70"/>
      <c r="N5878" s="70"/>
      <c r="O5878" s="70"/>
      <c r="P5878" s="70"/>
      <c r="Q5878" s="70"/>
      <c r="R5878" s="70"/>
      <c r="S5878" s="86"/>
      <c r="T5878" s="70"/>
      <c r="Z5878" s="68">
        <f t="shared" si="377"/>
        <v>1</v>
      </c>
      <c r="AC5878" s="1" t="str">
        <f t="shared" si="378"/>
        <v>1900</v>
      </c>
    </row>
    <row r="5879" spans="2:29" x14ac:dyDescent="0.25">
      <c r="B5879" s="1">
        <f t="shared" si="375"/>
        <v>0</v>
      </c>
      <c r="D5879" s="95" t="str">
        <f t="shared" si="376"/>
        <v/>
      </c>
      <c r="E5879" s="69"/>
      <c r="F5879" s="70"/>
      <c r="G5879" s="4"/>
      <c r="H5879" s="71"/>
      <c r="I5879" s="71"/>
      <c r="J5879" s="70"/>
      <c r="K5879" s="70"/>
      <c r="L5879" s="70"/>
      <c r="M5879" s="70"/>
      <c r="N5879" s="70"/>
      <c r="O5879" s="70"/>
      <c r="P5879" s="70"/>
      <c r="Q5879" s="70"/>
      <c r="R5879" s="70"/>
      <c r="S5879" s="86"/>
      <c r="T5879" s="70"/>
      <c r="Z5879" s="68">
        <f t="shared" si="377"/>
        <v>1</v>
      </c>
      <c r="AC5879" s="1" t="str">
        <f t="shared" si="378"/>
        <v>1900</v>
      </c>
    </row>
    <row r="5880" spans="2:29" x14ac:dyDescent="0.25">
      <c r="B5880" s="1">
        <f t="shared" si="375"/>
        <v>0</v>
      </c>
      <c r="D5880" s="95" t="str">
        <f t="shared" si="376"/>
        <v/>
      </c>
      <c r="E5880" s="69"/>
      <c r="F5880" s="70"/>
      <c r="G5880" s="4"/>
      <c r="H5880" s="71"/>
      <c r="I5880" s="71"/>
      <c r="J5880" s="70"/>
      <c r="K5880" s="70"/>
      <c r="L5880" s="70"/>
      <c r="M5880" s="70"/>
      <c r="N5880" s="70"/>
      <c r="O5880" s="70"/>
      <c r="P5880" s="70"/>
      <c r="Q5880" s="70"/>
      <c r="R5880" s="70"/>
      <c r="S5880" s="86"/>
      <c r="T5880" s="70"/>
      <c r="Z5880" s="68">
        <f t="shared" si="377"/>
        <v>1</v>
      </c>
      <c r="AC5880" s="1" t="str">
        <f t="shared" si="378"/>
        <v>1900</v>
      </c>
    </row>
    <row r="5881" spans="2:29" x14ac:dyDescent="0.25">
      <c r="B5881" s="1">
        <f t="shared" si="375"/>
        <v>0</v>
      </c>
      <c r="D5881" s="95" t="str">
        <f t="shared" si="376"/>
        <v/>
      </c>
      <c r="E5881" s="69"/>
      <c r="F5881" s="70"/>
      <c r="G5881" s="4"/>
      <c r="H5881" s="71"/>
      <c r="I5881" s="71"/>
      <c r="J5881" s="70"/>
      <c r="K5881" s="70"/>
      <c r="L5881" s="70"/>
      <c r="M5881" s="70"/>
      <c r="N5881" s="70"/>
      <c r="O5881" s="70"/>
      <c r="P5881" s="70"/>
      <c r="Q5881" s="70"/>
      <c r="R5881" s="70"/>
      <c r="S5881" s="86"/>
      <c r="T5881" s="70"/>
      <c r="Z5881" s="68">
        <f t="shared" si="377"/>
        <v>1</v>
      </c>
      <c r="AC5881" s="1" t="str">
        <f t="shared" si="378"/>
        <v>1900</v>
      </c>
    </row>
    <row r="5882" spans="2:29" x14ac:dyDescent="0.25">
      <c r="B5882" s="1">
        <f t="shared" si="375"/>
        <v>0</v>
      </c>
      <c r="D5882" s="95" t="str">
        <f t="shared" si="376"/>
        <v/>
      </c>
      <c r="E5882" s="69"/>
      <c r="F5882" s="70"/>
      <c r="G5882" s="4"/>
      <c r="H5882" s="71"/>
      <c r="I5882" s="71"/>
      <c r="J5882" s="70"/>
      <c r="K5882" s="70"/>
      <c r="L5882" s="70"/>
      <c r="M5882" s="70"/>
      <c r="N5882" s="70"/>
      <c r="O5882" s="70"/>
      <c r="P5882" s="70"/>
      <c r="Q5882" s="70"/>
      <c r="R5882" s="70"/>
      <c r="S5882" s="86"/>
      <c r="T5882" s="70"/>
      <c r="Z5882" s="68">
        <f t="shared" si="377"/>
        <v>1</v>
      </c>
      <c r="AC5882" s="1" t="str">
        <f t="shared" si="378"/>
        <v>1900</v>
      </c>
    </row>
    <row r="5883" spans="2:29" x14ac:dyDescent="0.25">
      <c r="B5883" s="1">
        <f t="shared" si="375"/>
        <v>0</v>
      </c>
      <c r="D5883" s="95" t="str">
        <f t="shared" si="376"/>
        <v/>
      </c>
      <c r="E5883" s="69"/>
      <c r="F5883" s="70"/>
      <c r="G5883" s="4"/>
      <c r="H5883" s="71"/>
      <c r="I5883" s="71"/>
      <c r="J5883" s="70"/>
      <c r="K5883" s="70"/>
      <c r="L5883" s="70"/>
      <c r="M5883" s="70"/>
      <c r="N5883" s="70"/>
      <c r="O5883" s="70"/>
      <c r="P5883" s="70"/>
      <c r="Q5883" s="70"/>
      <c r="R5883" s="70"/>
      <c r="S5883" s="86"/>
      <c r="T5883" s="70"/>
      <c r="Z5883" s="68">
        <f t="shared" si="377"/>
        <v>1</v>
      </c>
      <c r="AC5883" s="1" t="str">
        <f t="shared" si="378"/>
        <v>1900</v>
      </c>
    </row>
    <row r="5884" spans="2:29" x14ac:dyDescent="0.25">
      <c r="B5884" s="1">
        <f t="shared" si="375"/>
        <v>0</v>
      </c>
      <c r="D5884" s="95" t="str">
        <f t="shared" si="376"/>
        <v/>
      </c>
      <c r="E5884" s="69"/>
      <c r="F5884" s="70"/>
      <c r="G5884" s="4"/>
      <c r="H5884" s="71"/>
      <c r="I5884" s="71"/>
      <c r="J5884" s="70"/>
      <c r="K5884" s="70"/>
      <c r="L5884" s="70"/>
      <c r="M5884" s="70"/>
      <c r="N5884" s="70"/>
      <c r="O5884" s="70"/>
      <c r="P5884" s="70"/>
      <c r="Q5884" s="70"/>
      <c r="R5884" s="70"/>
      <c r="S5884" s="86"/>
      <c r="T5884" s="70"/>
      <c r="Z5884" s="68">
        <f t="shared" si="377"/>
        <v>1</v>
      </c>
      <c r="AC5884" s="1" t="str">
        <f t="shared" si="378"/>
        <v>1900</v>
      </c>
    </row>
    <row r="5885" spans="2:29" x14ac:dyDescent="0.25">
      <c r="B5885" s="1">
        <f t="shared" si="375"/>
        <v>0</v>
      </c>
      <c r="D5885" s="95" t="str">
        <f t="shared" si="376"/>
        <v/>
      </c>
      <c r="E5885" s="69"/>
      <c r="F5885" s="70"/>
      <c r="G5885" s="4"/>
      <c r="H5885" s="71"/>
      <c r="I5885" s="71"/>
      <c r="J5885" s="70"/>
      <c r="K5885" s="70"/>
      <c r="L5885" s="70"/>
      <c r="M5885" s="70"/>
      <c r="N5885" s="70"/>
      <c r="O5885" s="70"/>
      <c r="P5885" s="70"/>
      <c r="Q5885" s="70"/>
      <c r="R5885" s="70"/>
      <c r="S5885" s="86"/>
      <c r="T5885" s="70"/>
      <c r="Z5885" s="68">
        <f t="shared" si="377"/>
        <v>1</v>
      </c>
      <c r="AC5885" s="1" t="str">
        <f t="shared" si="378"/>
        <v>1900</v>
      </c>
    </row>
    <row r="5886" spans="2:29" x14ac:dyDescent="0.25">
      <c r="B5886" s="1">
        <f t="shared" si="375"/>
        <v>0</v>
      </c>
      <c r="D5886" s="95" t="str">
        <f t="shared" si="376"/>
        <v/>
      </c>
      <c r="E5886" s="69"/>
      <c r="F5886" s="70"/>
      <c r="G5886" s="4"/>
      <c r="H5886" s="71"/>
      <c r="I5886" s="71"/>
      <c r="J5886" s="70"/>
      <c r="K5886" s="70"/>
      <c r="L5886" s="70"/>
      <c r="M5886" s="70"/>
      <c r="N5886" s="70"/>
      <c r="O5886" s="70"/>
      <c r="P5886" s="70"/>
      <c r="Q5886" s="70"/>
      <c r="R5886" s="70"/>
      <c r="S5886" s="86"/>
      <c r="T5886" s="70"/>
      <c r="Z5886" s="68">
        <f t="shared" si="377"/>
        <v>1</v>
      </c>
      <c r="AC5886" s="1" t="str">
        <f t="shared" si="378"/>
        <v>1900</v>
      </c>
    </row>
    <row r="5887" spans="2:29" x14ac:dyDescent="0.25">
      <c r="B5887" s="1">
        <f t="shared" si="375"/>
        <v>0</v>
      </c>
      <c r="D5887" s="95" t="str">
        <f t="shared" si="376"/>
        <v/>
      </c>
      <c r="E5887" s="69"/>
      <c r="F5887" s="70"/>
      <c r="G5887" s="4"/>
      <c r="H5887" s="71"/>
      <c r="I5887" s="71"/>
      <c r="J5887" s="70"/>
      <c r="K5887" s="70"/>
      <c r="L5887" s="70"/>
      <c r="M5887" s="70"/>
      <c r="N5887" s="70"/>
      <c r="O5887" s="70"/>
      <c r="P5887" s="70"/>
      <c r="Q5887" s="70"/>
      <c r="R5887" s="70"/>
      <c r="S5887" s="86"/>
      <c r="T5887" s="70"/>
      <c r="Z5887" s="68">
        <f t="shared" si="377"/>
        <v>1</v>
      </c>
      <c r="AC5887" s="1" t="str">
        <f t="shared" si="378"/>
        <v>1900</v>
      </c>
    </row>
    <row r="5888" spans="2:29" x14ac:dyDescent="0.25">
      <c r="B5888" s="1">
        <f t="shared" si="375"/>
        <v>0</v>
      </c>
      <c r="D5888" s="95" t="str">
        <f t="shared" si="376"/>
        <v/>
      </c>
      <c r="E5888" s="69"/>
      <c r="F5888" s="70"/>
      <c r="G5888" s="4"/>
      <c r="H5888" s="71"/>
      <c r="I5888" s="71"/>
      <c r="J5888" s="70"/>
      <c r="K5888" s="70"/>
      <c r="L5888" s="70"/>
      <c r="M5888" s="70"/>
      <c r="N5888" s="70"/>
      <c r="O5888" s="70"/>
      <c r="P5888" s="70"/>
      <c r="Q5888" s="70"/>
      <c r="R5888" s="70"/>
      <c r="S5888" s="86"/>
      <c r="T5888" s="70"/>
      <c r="Z5888" s="68">
        <f t="shared" si="377"/>
        <v>1</v>
      </c>
      <c r="AC5888" s="1" t="str">
        <f t="shared" si="378"/>
        <v>1900</v>
      </c>
    </row>
    <row r="5889" spans="2:29" x14ac:dyDescent="0.25">
      <c r="B5889" s="1">
        <f t="shared" si="375"/>
        <v>0</v>
      </c>
      <c r="D5889" s="95" t="str">
        <f t="shared" si="376"/>
        <v/>
      </c>
      <c r="E5889" s="69"/>
      <c r="F5889" s="70"/>
      <c r="G5889" s="4"/>
      <c r="H5889" s="71"/>
      <c r="I5889" s="71"/>
      <c r="J5889" s="70"/>
      <c r="K5889" s="70"/>
      <c r="L5889" s="70"/>
      <c r="M5889" s="70"/>
      <c r="N5889" s="70"/>
      <c r="O5889" s="70"/>
      <c r="P5889" s="70"/>
      <c r="Q5889" s="70"/>
      <c r="R5889" s="70"/>
      <c r="S5889" s="86"/>
      <c r="T5889" s="70"/>
      <c r="Z5889" s="68">
        <f t="shared" si="377"/>
        <v>1</v>
      </c>
      <c r="AC5889" s="1" t="str">
        <f t="shared" si="378"/>
        <v>1900</v>
      </c>
    </row>
    <row r="5890" spans="2:29" x14ac:dyDescent="0.25">
      <c r="B5890" s="1">
        <f t="shared" si="375"/>
        <v>0</v>
      </c>
      <c r="D5890" s="95" t="str">
        <f t="shared" si="376"/>
        <v/>
      </c>
      <c r="E5890" s="69"/>
      <c r="F5890" s="70"/>
      <c r="G5890" s="4"/>
      <c r="H5890" s="71"/>
      <c r="I5890" s="71"/>
      <c r="J5890" s="70"/>
      <c r="K5890" s="70"/>
      <c r="L5890" s="70"/>
      <c r="M5890" s="70"/>
      <c r="N5890" s="70"/>
      <c r="O5890" s="70"/>
      <c r="P5890" s="70"/>
      <c r="Q5890" s="70"/>
      <c r="R5890" s="70"/>
      <c r="S5890" s="86"/>
      <c r="T5890" s="70"/>
      <c r="Z5890" s="68">
        <f t="shared" si="377"/>
        <v>1</v>
      </c>
      <c r="AC5890" s="1" t="str">
        <f t="shared" si="378"/>
        <v>1900</v>
      </c>
    </row>
    <row r="5891" spans="2:29" x14ac:dyDescent="0.25">
      <c r="B5891" s="1">
        <f t="shared" si="375"/>
        <v>0</v>
      </c>
      <c r="D5891" s="95" t="str">
        <f t="shared" si="376"/>
        <v/>
      </c>
      <c r="E5891" s="69"/>
      <c r="F5891" s="70"/>
      <c r="G5891" s="4"/>
      <c r="H5891" s="71"/>
      <c r="I5891" s="71"/>
      <c r="J5891" s="70"/>
      <c r="K5891" s="70"/>
      <c r="L5891" s="70"/>
      <c r="M5891" s="70"/>
      <c r="N5891" s="70"/>
      <c r="O5891" s="70"/>
      <c r="P5891" s="70"/>
      <c r="Q5891" s="70"/>
      <c r="R5891" s="70"/>
      <c r="S5891" s="86"/>
      <c r="T5891" s="70"/>
      <c r="Z5891" s="68">
        <f t="shared" si="377"/>
        <v>1</v>
      </c>
      <c r="AC5891" s="1" t="str">
        <f t="shared" si="378"/>
        <v>1900</v>
      </c>
    </row>
    <row r="5892" spans="2:29" x14ac:dyDescent="0.25">
      <c r="B5892" s="1">
        <f t="shared" ref="B5892:B5955" si="379">IF($B$1=YEAR(Z5892),D5892,0)</f>
        <v>0</v>
      </c>
      <c r="D5892" s="95" t="str">
        <f t="shared" ref="D5892:D5955" si="380">IF(Z5892&lt;&gt;$Y$2,IF(YEAR(Z5892)=YEAR(Z5891),D5891+1,1),"")</f>
        <v/>
      </c>
      <c r="E5892" s="69"/>
      <c r="F5892" s="70"/>
      <c r="G5892" s="4"/>
      <c r="H5892" s="71"/>
      <c r="I5892" s="71"/>
      <c r="J5892" s="70"/>
      <c r="K5892" s="70"/>
      <c r="L5892" s="70"/>
      <c r="M5892" s="70"/>
      <c r="N5892" s="70"/>
      <c r="O5892" s="70"/>
      <c r="P5892" s="70"/>
      <c r="Q5892" s="70"/>
      <c r="R5892" s="70"/>
      <c r="S5892" s="86"/>
      <c r="T5892" s="70"/>
      <c r="Z5892" s="68">
        <f t="shared" ref="Z5892:Z5955" si="381">IF(CONCATENATE(F5892,F5893,F5894,F5895,F5896,F5897)&lt;&gt;"",IF(AND(E5892&lt;&gt;0,ISNUMBER(E5892)=TRUE),E5892,Z5891),$Y$2)</f>
        <v>1</v>
      </c>
      <c r="AC5892" s="1" t="str">
        <f t="shared" si="378"/>
        <v>1900</v>
      </c>
    </row>
    <row r="5893" spans="2:29" x14ac:dyDescent="0.25">
      <c r="B5893" s="1">
        <f t="shared" si="379"/>
        <v>0</v>
      </c>
      <c r="D5893" s="95" t="str">
        <f t="shared" si="380"/>
        <v/>
      </c>
      <c r="E5893" s="69"/>
      <c r="F5893" s="70"/>
      <c r="G5893" s="4"/>
      <c r="H5893" s="71"/>
      <c r="I5893" s="71"/>
      <c r="J5893" s="70"/>
      <c r="K5893" s="70"/>
      <c r="L5893" s="70"/>
      <c r="M5893" s="70"/>
      <c r="N5893" s="70"/>
      <c r="O5893" s="70"/>
      <c r="P5893" s="70"/>
      <c r="Q5893" s="70"/>
      <c r="R5893" s="70"/>
      <c r="S5893" s="86"/>
      <c r="T5893" s="70"/>
      <c r="Z5893" s="68">
        <f t="shared" si="381"/>
        <v>1</v>
      </c>
      <c r="AC5893" s="1" t="str">
        <f t="shared" ref="AC5893:AC5956" si="382">YEAR(Z5893)&amp;F5893&amp;G5893</f>
        <v>1900</v>
      </c>
    </row>
    <row r="5894" spans="2:29" x14ac:dyDescent="0.25">
      <c r="B5894" s="1">
        <f t="shared" si="379"/>
        <v>0</v>
      </c>
      <c r="D5894" s="95" t="str">
        <f t="shared" si="380"/>
        <v/>
      </c>
      <c r="E5894" s="69"/>
      <c r="F5894" s="70"/>
      <c r="G5894" s="4"/>
      <c r="H5894" s="71"/>
      <c r="I5894" s="71"/>
      <c r="J5894" s="70"/>
      <c r="K5894" s="70"/>
      <c r="L5894" s="70"/>
      <c r="M5894" s="70"/>
      <c r="N5894" s="70"/>
      <c r="O5894" s="70"/>
      <c r="P5894" s="70"/>
      <c r="Q5894" s="70"/>
      <c r="R5894" s="70"/>
      <c r="S5894" s="86"/>
      <c r="T5894" s="70"/>
      <c r="Z5894" s="68">
        <f t="shared" si="381"/>
        <v>1</v>
      </c>
      <c r="AC5894" s="1" t="str">
        <f t="shared" si="382"/>
        <v>1900</v>
      </c>
    </row>
    <row r="5895" spans="2:29" x14ac:dyDescent="0.25">
      <c r="B5895" s="1">
        <f t="shared" si="379"/>
        <v>0</v>
      </c>
      <c r="D5895" s="95" t="str">
        <f t="shared" si="380"/>
        <v/>
      </c>
      <c r="E5895" s="69"/>
      <c r="F5895" s="70"/>
      <c r="G5895" s="4"/>
      <c r="H5895" s="71"/>
      <c r="I5895" s="71"/>
      <c r="J5895" s="70"/>
      <c r="K5895" s="70"/>
      <c r="L5895" s="70"/>
      <c r="M5895" s="70"/>
      <c r="N5895" s="70"/>
      <c r="O5895" s="70"/>
      <c r="P5895" s="70"/>
      <c r="Q5895" s="70"/>
      <c r="R5895" s="70"/>
      <c r="S5895" s="86"/>
      <c r="T5895" s="70"/>
      <c r="Z5895" s="68">
        <f t="shared" si="381"/>
        <v>1</v>
      </c>
      <c r="AC5895" s="1" t="str">
        <f t="shared" si="382"/>
        <v>1900</v>
      </c>
    </row>
    <row r="5896" spans="2:29" x14ac:dyDescent="0.25">
      <c r="B5896" s="1">
        <f t="shared" si="379"/>
        <v>0</v>
      </c>
      <c r="D5896" s="95" t="str">
        <f t="shared" si="380"/>
        <v/>
      </c>
      <c r="E5896" s="69"/>
      <c r="F5896" s="70"/>
      <c r="G5896" s="4"/>
      <c r="H5896" s="71"/>
      <c r="I5896" s="71"/>
      <c r="J5896" s="70"/>
      <c r="K5896" s="70"/>
      <c r="L5896" s="70"/>
      <c r="M5896" s="70"/>
      <c r="N5896" s="70"/>
      <c r="O5896" s="70"/>
      <c r="P5896" s="70"/>
      <c r="Q5896" s="70"/>
      <c r="R5896" s="70"/>
      <c r="S5896" s="86"/>
      <c r="T5896" s="70"/>
      <c r="Z5896" s="68">
        <f t="shared" si="381"/>
        <v>1</v>
      </c>
      <c r="AC5896" s="1" t="str">
        <f t="shared" si="382"/>
        <v>1900</v>
      </c>
    </row>
    <row r="5897" spans="2:29" x14ac:dyDescent="0.25">
      <c r="B5897" s="1">
        <f t="shared" si="379"/>
        <v>0</v>
      </c>
      <c r="D5897" s="95" t="str">
        <f t="shared" si="380"/>
        <v/>
      </c>
      <c r="E5897" s="69"/>
      <c r="F5897" s="70"/>
      <c r="G5897" s="4"/>
      <c r="H5897" s="71"/>
      <c r="I5897" s="71"/>
      <c r="J5897" s="70"/>
      <c r="K5897" s="70"/>
      <c r="L5897" s="70"/>
      <c r="M5897" s="70"/>
      <c r="N5897" s="70"/>
      <c r="O5897" s="70"/>
      <c r="P5897" s="70"/>
      <c r="Q5897" s="70"/>
      <c r="R5897" s="70"/>
      <c r="S5897" s="86"/>
      <c r="T5897" s="70"/>
      <c r="Z5897" s="68">
        <f t="shared" si="381"/>
        <v>1</v>
      </c>
      <c r="AC5897" s="1" t="str">
        <f t="shared" si="382"/>
        <v>1900</v>
      </c>
    </row>
    <row r="5898" spans="2:29" x14ac:dyDescent="0.25">
      <c r="B5898" s="1">
        <f t="shared" si="379"/>
        <v>0</v>
      </c>
      <c r="D5898" s="95" t="str">
        <f t="shared" si="380"/>
        <v/>
      </c>
      <c r="E5898" s="69"/>
      <c r="F5898" s="70"/>
      <c r="G5898" s="4"/>
      <c r="H5898" s="71"/>
      <c r="I5898" s="71"/>
      <c r="J5898" s="70"/>
      <c r="K5898" s="70"/>
      <c r="L5898" s="70"/>
      <c r="M5898" s="70"/>
      <c r="N5898" s="70"/>
      <c r="O5898" s="70"/>
      <c r="P5898" s="70"/>
      <c r="Q5898" s="70"/>
      <c r="R5898" s="70"/>
      <c r="S5898" s="86"/>
      <c r="T5898" s="70"/>
      <c r="Z5898" s="68">
        <f t="shared" si="381"/>
        <v>1</v>
      </c>
      <c r="AC5898" s="1" t="str">
        <f t="shared" si="382"/>
        <v>1900</v>
      </c>
    </row>
    <row r="5899" spans="2:29" x14ac:dyDescent="0.25">
      <c r="B5899" s="1">
        <f t="shared" si="379"/>
        <v>0</v>
      </c>
      <c r="D5899" s="95" t="str">
        <f t="shared" si="380"/>
        <v/>
      </c>
      <c r="E5899" s="69"/>
      <c r="F5899" s="70"/>
      <c r="G5899" s="4"/>
      <c r="H5899" s="71"/>
      <c r="I5899" s="71"/>
      <c r="J5899" s="70"/>
      <c r="K5899" s="70"/>
      <c r="L5899" s="70"/>
      <c r="M5899" s="70"/>
      <c r="N5899" s="70"/>
      <c r="O5899" s="70"/>
      <c r="P5899" s="70"/>
      <c r="Q5899" s="70"/>
      <c r="R5899" s="70"/>
      <c r="S5899" s="86"/>
      <c r="T5899" s="70"/>
      <c r="Z5899" s="68">
        <f t="shared" si="381"/>
        <v>1</v>
      </c>
      <c r="AC5899" s="1" t="str">
        <f t="shared" si="382"/>
        <v>1900</v>
      </c>
    </row>
    <row r="5900" spans="2:29" x14ac:dyDescent="0.25">
      <c r="B5900" s="1">
        <f t="shared" si="379"/>
        <v>0</v>
      </c>
      <c r="D5900" s="95" t="str">
        <f t="shared" si="380"/>
        <v/>
      </c>
      <c r="E5900" s="69"/>
      <c r="F5900" s="70"/>
      <c r="G5900" s="4"/>
      <c r="H5900" s="71"/>
      <c r="I5900" s="71"/>
      <c r="J5900" s="70"/>
      <c r="K5900" s="70"/>
      <c r="L5900" s="70"/>
      <c r="M5900" s="70"/>
      <c r="N5900" s="70"/>
      <c r="O5900" s="70"/>
      <c r="P5900" s="70"/>
      <c r="Q5900" s="70"/>
      <c r="R5900" s="70"/>
      <c r="S5900" s="86"/>
      <c r="T5900" s="70"/>
      <c r="Z5900" s="68">
        <f t="shared" si="381"/>
        <v>1</v>
      </c>
      <c r="AC5900" s="1" t="str">
        <f t="shared" si="382"/>
        <v>1900</v>
      </c>
    </row>
    <row r="5901" spans="2:29" x14ac:dyDescent="0.25">
      <c r="B5901" s="1">
        <f t="shared" si="379"/>
        <v>0</v>
      </c>
      <c r="D5901" s="95" t="str">
        <f t="shared" si="380"/>
        <v/>
      </c>
      <c r="E5901" s="69"/>
      <c r="F5901" s="70"/>
      <c r="G5901" s="4"/>
      <c r="H5901" s="71"/>
      <c r="I5901" s="71"/>
      <c r="J5901" s="70"/>
      <c r="K5901" s="70"/>
      <c r="L5901" s="70"/>
      <c r="M5901" s="70"/>
      <c r="N5901" s="70"/>
      <c r="O5901" s="70"/>
      <c r="P5901" s="70"/>
      <c r="Q5901" s="70"/>
      <c r="R5901" s="70"/>
      <c r="S5901" s="86"/>
      <c r="T5901" s="70"/>
      <c r="Z5901" s="68">
        <f t="shared" si="381"/>
        <v>1</v>
      </c>
      <c r="AC5901" s="1" t="str">
        <f t="shared" si="382"/>
        <v>1900</v>
      </c>
    </row>
    <row r="5902" spans="2:29" x14ac:dyDescent="0.25">
      <c r="B5902" s="1">
        <f t="shared" si="379"/>
        <v>0</v>
      </c>
      <c r="D5902" s="95" t="str">
        <f t="shared" si="380"/>
        <v/>
      </c>
      <c r="E5902" s="69"/>
      <c r="F5902" s="70"/>
      <c r="G5902" s="4"/>
      <c r="H5902" s="71"/>
      <c r="I5902" s="71"/>
      <c r="J5902" s="70"/>
      <c r="K5902" s="70"/>
      <c r="L5902" s="70"/>
      <c r="M5902" s="70"/>
      <c r="N5902" s="70"/>
      <c r="O5902" s="70"/>
      <c r="P5902" s="70"/>
      <c r="Q5902" s="70"/>
      <c r="R5902" s="70"/>
      <c r="S5902" s="86"/>
      <c r="T5902" s="70"/>
      <c r="Z5902" s="68">
        <f t="shared" si="381"/>
        <v>1</v>
      </c>
      <c r="AC5902" s="1" t="str">
        <f t="shared" si="382"/>
        <v>1900</v>
      </c>
    </row>
    <row r="5903" spans="2:29" x14ac:dyDescent="0.25">
      <c r="B5903" s="1">
        <f t="shared" si="379"/>
        <v>0</v>
      </c>
      <c r="D5903" s="95" t="str">
        <f t="shared" si="380"/>
        <v/>
      </c>
      <c r="E5903" s="69"/>
      <c r="F5903" s="70"/>
      <c r="G5903" s="4"/>
      <c r="H5903" s="71"/>
      <c r="I5903" s="71"/>
      <c r="J5903" s="70"/>
      <c r="K5903" s="70"/>
      <c r="L5903" s="70"/>
      <c r="M5903" s="70"/>
      <c r="N5903" s="70"/>
      <c r="O5903" s="70"/>
      <c r="P5903" s="70"/>
      <c r="Q5903" s="70"/>
      <c r="R5903" s="70"/>
      <c r="S5903" s="86"/>
      <c r="T5903" s="70"/>
      <c r="Z5903" s="68">
        <f t="shared" si="381"/>
        <v>1</v>
      </c>
      <c r="AC5903" s="1" t="str">
        <f t="shared" si="382"/>
        <v>1900</v>
      </c>
    </row>
    <row r="5904" spans="2:29" x14ac:dyDescent="0.25">
      <c r="B5904" s="1">
        <f t="shared" si="379"/>
        <v>0</v>
      </c>
      <c r="D5904" s="95" t="str">
        <f t="shared" si="380"/>
        <v/>
      </c>
      <c r="E5904" s="69"/>
      <c r="F5904" s="70"/>
      <c r="G5904" s="4"/>
      <c r="H5904" s="71"/>
      <c r="I5904" s="71"/>
      <c r="J5904" s="70"/>
      <c r="K5904" s="70"/>
      <c r="L5904" s="70"/>
      <c r="M5904" s="70"/>
      <c r="N5904" s="70"/>
      <c r="O5904" s="70"/>
      <c r="P5904" s="70"/>
      <c r="Q5904" s="70"/>
      <c r="R5904" s="70"/>
      <c r="S5904" s="86"/>
      <c r="T5904" s="70"/>
      <c r="Z5904" s="68">
        <f t="shared" si="381"/>
        <v>1</v>
      </c>
      <c r="AC5904" s="1" t="str">
        <f t="shared" si="382"/>
        <v>1900</v>
      </c>
    </row>
    <row r="5905" spans="2:29" x14ac:dyDescent="0.25">
      <c r="B5905" s="1">
        <f t="shared" si="379"/>
        <v>0</v>
      </c>
      <c r="D5905" s="95" t="str">
        <f t="shared" si="380"/>
        <v/>
      </c>
      <c r="E5905" s="69"/>
      <c r="F5905" s="70"/>
      <c r="G5905" s="4"/>
      <c r="H5905" s="71"/>
      <c r="I5905" s="71"/>
      <c r="J5905" s="70"/>
      <c r="K5905" s="70"/>
      <c r="L5905" s="70"/>
      <c r="M5905" s="70"/>
      <c r="N5905" s="70"/>
      <c r="O5905" s="70"/>
      <c r="P5905" s="70"/>
      <c r="Q5905" s="70"/>
      <c r="R5905" s="70"/>
      <c r="S5905" s="86"/>
      <c r="T5905" s="70"/>
      <c r="Z5905" s="68">
        <f t="shared" si="381"/>
        <v>1</v>
      </c>
      <c r="AC5905" s="1" t="str">
        <f t="shared" si="382"/>
        <v>1900</v>
      </c>
    </row>
    <row r="5906" spans="2:29" x14ac:dyDescent="0.25">
      <c r="B5906" s="1">
        <f t="shared" si="379"/>
        <v>0</v>
      </c>
      <c r="D5906" s="95" t="str">
        <f t="shared" si="380"/>
        <v/>
      </c>
      <c r="E5906" s="69"/>
      <c r="F5906" s="70"/>
      <c r="G5906" s="4"/>
      <c r="H5906" s="71"/>
      <c r="I5906" s="71"/>
      <c r="J5906" s="70"/>
      <c r="K5906" s="70"/>
      <c r="L5906" s="70"/>
      <c r="M5906" s="70"/>
      <c r="N5906" s="70"/>
      <c r="O5906" s="70"/>
      <c r="P5906" s="70"/>
      <c r="Q5906" s="70"/>
      <c r="R5906" s="70"/>
      <c r="S5906" s="86"/>
      <c r="T5906" s="70"/>
      <c r="Z5906" s="68">
        <f t="shared" si="381"/>
        <v>1</v>
      </c>
      <c r="AC5906" s="1" t="str">
        <f t="shared" si="382"/>
        <v>1900</v>
      </c>
    </row>
    <row r="5907" spans="2:29" x14ac:dyDescent="0.25">
      <c r="B5907" s="1">
        <f t="shared" si="379"/>
        <v>0</v>
      </c>
      <c r="D5907" s="95" t="str">
        <f t="shared" si="380"/>
        <v/>
      </c>
      <c r="E5907" s="69"/>
      <c r="F5907" s="70"/>
      <c r="G5907" s="4"/>
      <c r="H5907" s="71"/>
      <c r="I5907" s="71"/>
      <c r="J5907" s="70"/>
      <c r="K5907" s="70"/>
      <c r="L5907" s="70"/>
      <c r="M5907" s="70"/>
      <c r="N5907" s="70"/>
      <c r="O5907" s="70"/>
      <c r="P5907" s="70"/>
      <c r="Q5907" s="70"/>
      <c r="R5907" s="70"/>
      <c r="S5907" s="86"/>
      <c r="T5907" s="70"/>
      <c r="Z5907" s="68">
        <f t="shared" si="381"/>
        <v>1</v>
      </c>
      <c r="AC5907" s="1" t="str">
        <f t="shared" si="382"/>
        <v>1900</v>
      </c>
    </row>
    <row r="5908" spans="2:29" x14ac:dyDescent="0.25">
      <c r="B5908" s="1">
        <f t="shared" si="379"/>
        <v>0</v>
      </c>
      <c r="D5908" s="95" t="str">
        <f t="shared" si="380"/>
        <v/>
      </c>
      <c r="E5908" s="69"/>
      <c r="F5908" s="70"/>
      <c r="G5908" s="4"/>
      <c r="H5908" s="71"/>
      <c r="I5908" s="71"/>
      <c r="J5908" s="70"/>
      <c r="K5908" s="70"/>
      <c r="L5908" s="70"/>
      <c r="M5908" s="70"/>
      <c r="N5908" s="70"/>
      <c r="O5908" s="70"/>
      <c r="P5908" s="70"/>
      <c r="Q5908" s="70"/>
      <c r="R5908" s="70"/>
      <c r="S5908" s="86"/>
      <c r="T5908" s="70"/>
      <c r="Z5908" s="68">
        <f t="shared" si="381"/>
        <v>1</v>
      </c>
      <c r="AC5908" s="1" t="str">
        <f t="shared" si="382"/>
        <v>1900</v>
      </c>
    </row>
    <row r="5909" spans="2:29" x14ac:dyDescent="0.25">
      <c r="B5909" s="1">
        <f t="shared" si="379"/>
        <v>0</v>
      </c>
      <c r="D5909" s="95" t="str">
        <f t="shared" si="380"/>
        <v/>
      </c>
      <c r="E5909" s="69"/>
      <c r="F5909" s="70"/>
      <c r="G5909" s="4"/>
      <c r="H5909" s="71"/>
      <c r="I5909" s="71"/>
      <c r="J5909" s="70"/>
      <c r="K5909" s="70"/>
      <c r="L5909" s="70"/>
      <c r="M5909" s="70"/>
      <c r="N5909" s="70"/>
      <c r="O5909" s="70"/>
      <c r="P5909" s="70"/>
      <c r="Q5909" s="70"/>
      <c r="R5909" s="70"/>
      <c r="S5909" s="86"/>
      <c r="T5909" s="70"/>
      <c r="Z5909" s="68">
        <f t="shared" si="381"/>
        <v>1</v>
      </c>
      <c r="AC5909" s="1" t="str">
        <f t="shared" si="382"/>
        <v>1900</v>
      </c>
    </row>
    <row r="5910" spans="2:29" x14ac:dyDescent="0.25">
      <c r="B5910" s="1">
        <f t="shared" si="379"/>
        <v>0</v>
      </c>
      <c r="D5910" s="95" t="str">
        <f t="shared" si="380"/>
        <v/>
      </c>
      <c r="E5910" s="69"/>
      <c r="F5910" s="70"/>
      <c r="G5910" s="4"/>
      <c r="H5910" s="71"/>
      <c r="I5910" s="71"/>
      <c r="J5910" s="70"/>
      <c r="K5910" s="70"/>
      <c r="L5910" s="70"/>
      <c r="M5910" s="70"/>
      <c r="N5910" s="70"/>
      <c r="O5910" s="70"/>
      <c r="P5910" s="70"/>
      <c r="Q5910" s="70"/>
      <c r="R5910" s="70"/>
      <c r="S5910" s="86"/>
      <c r="T5910" s="70"/>
      <c r="Z5910" s="68">
        <f t="shared" si="381"/>
        <v>1</v>
      </c>
      <c r="AC5910" s="1" t="str">
        <f t="shared" si="382"/>
        <v>1900</v>
      </c>
    </row>
    <row r="5911" spans="2:29" x14ac:dyDescent="0.25">
      <c r="B5911" s="1">
        <f t="shared" si="379"/>
        <v>0</v>
      </c>
      <c r="D5911" s="95" t="str">
        <f t="shared" si="380"/>
        <v/>
      </c>
      <c r="E5911" s="69"/>
      <c r="F5911" s="70"/>
      <c r="G5911" s="4"/>
      <c r="H5911" s="71"/>
      <c r="I5911" s="71"/>
      <c r="J5911" s="70"/>
      <c r="K5911" s="70"/>
      <c r="L5911" s="70"/>
      <c r="M5911" s="70"/>
      <c r="N5911" s="70"/>
      <c r="O5911" s="70"/>
      <c r="P5911" s="70"/>
      <c r="Q5911" s="70"/>
      <c r="R5911" s="70"/>
      <c r="S5911" s="86"/>
      <c r="T5911" s="70"/>
      <c r="Z5911" s="68">
        <f t="shared" si="381"/>
        <v>1</v>
      </c>
      <c r="AC5911" s="1" t="str">
        <f t="shared" si="382"/>
        <v>1900</v>
      </c>
    </row>
    <row r="5912" spans="2:29" x14ac:dyDescent="0.25">
      <c r="B5912" s="1">
        <f t="shared" si="379"/>
        <v>0</v>
      </c>
      <c r="D5912" s="95" t="str">
        <f t="shared" si="380"/>
        <v/>
      </c>
      <c r="E5912" s="69"/>
      <c r="F5912" s="70"/>
      <c r="G5912" s="4"/>
      <c r="H5912" s="71"/>
      <c r="I5912" s="71"/>
      <c r="J5912" s="70"/>
      <c r="K5912" s="70"/>
      <c r="L5912" s="70"/>
      <c r="M5912" s="70"/>
      <c r="N5912" s="70"/>
      <c r="O5912" s="70"/>
      <c r="P5912" s="70"/>
      <c r="Q5912" s="70"/>
      <c r="R5912" s="70"/>
      <c r="S5912" s="86"/>
      <c r="T5912" s="70"/>
      <c r="Z5912" s="68">
        <f t="shared" si="381"/>
        <v>1</v>
      </c>
      <c r="AC5912" s="1" t="str">
        <f t="shared" si="382"/>
        <v>1900</v>
      </c>
    </row>
    <row r="5913" spans="2:29" x14ac:dyDescent="0.25">
      <c r="B5913" s="1">
        <f t="shared" si="379"/>
        <v>0</v>
      </c>
      <c r="D5913" s="95" t="str">
        <f t="shared" si="380"/>
        <v/>
      </c>
      <c r="E5913" s="69"/>
      <c r="F5913" s="70"/>
      <c r="G5913" s="4"/>
      <c r="H5913" s="71"/>
      <c r="I5913" s="71"/>
      <c r="J5913" s="70"/>
      <c r="K5913" s="70"/>
      <c r="L5913" s="70"/>
      <c r="M5913" s="70"/>
      <c r="N5913" s="70"/>
      <c r="O5913" s="70"/>
      <c r="P5913" s="70"/>
      <c r="Q5913" s="70"/>
      <c r="R5913" s="70"/>
      <c r="S5913" s="86"/>
      <c r="T5913" s="70"/>
      <c r="Z5913" s="68">
        <f t="shared" si="381"/>
        <v>1</v>
      </c>
      <c r="AC5913" s="1" t="str">
        <f t="shared" si="382"/>
        <v>1900</v>
      </c>
    </row>
    <row r="5914" spans="2:29" x14ac:dyDescent="0.25">
      <c r="B5914" s="1">
        <f t="shared" si="379"/>
        <v>0</v>
      </c>
      <c r="D5914" s="95" t="str">
        <f t="shared" si="380"/>
        <v/>
      </c>
      <c r="E5914" s="69"/>
      <c r="F5914" s="70"/>
      <c r="G5914" s="4"/>
      <c r="H5914" s="71"/>
      <c r="I5914" s="71"/>
      <c r="J5914" s="70"/>
      <c r="K5914" s="70"/>
      <c r="L5914" s="70"/>
      <c r="M5914" s="70"/>
      <c r="N5914" s="70"/>
      <c r="O5914" s="70"/>
      <c r="P5914" s="70"/>
      <c r="Q5914" s="70"/>
      <c r="R5914" s="70"/>
      <c r="S5914" s="86"/>
      <c r="T5914" s="70"/>
      <c r="Z5914" s="68">
        <f t="shared" si="381"/>
        <v>1</v>
      </c>
      <c r="AC5914" s="1" t="str">
        <f t="shared" si="382"/>
        <v>1900</v>
      </c>
    </row>
    <row r="5915" spans="2:29" x14ac:dyDescent="0.25">
      <c r="B5915" s="1">
        <f t="shared" si="379"/>
        <v>0</v>
      </c>
      <c r="D5915" s="95" t="str">
        <f t="shared" si="380"/>
        <v/>
      </c>
      <c r="E5915" s="69"/>
      <c r="F5915" s="70"/>
      <c r="G5915" s="4"/>
      <c r="H5915" s="71"/>
      <c r="I5915" s="71"/>
      <c r="J5915" s="70"/>
      <c r="K5915" s="70"/>
      <c r="L5915" s="70"/>
      <c r="M5915" s="70"/>
      <c r="N5915" s="70"/>
      <c r="O5915" s="70"/>
      <c r="P5915" s="70"/>
      <c r="Q5915" s="70"/>
      <c r="R5915" s="70"/>
      <c r="S5915" s="86"/>
      <c r="T5915" s="70"/>
      <c r="Z5915" s="68">
        <f t="shared" si="381"/>
        <v>1</v>
      </c>
      <c r="AC5915" s="1" t="str">
        <f t="shared" si="382"/>
        <v>1900</v>
      </c>
    </row>
    <row r="5916" spans="2:29" x14ac:dyDescent="0.25">
      <c r="B5916" s="1">
        <f t="shared" si="379"/>
        <v>0</v>
      </c>
      <c r="D5916" s="95" t="str">
        <f t="shared" si="380"/>
        <v/>
      </c>
      <c r="E5916" s="69"/>
      <c r="F5916" s="70"/>
      <c r="G5916" s="4"/>
      <c r="H5916" s="71"/>
      <c r="I5916" s="71"/>
      <c r="J5916" s="70"/>
      <c r="K5916" s="70"/>
      <c r="L5916" s="70"/>
      <c r="M5916" s="70"/>
      <c r="N5916" s="70"/>
      <c r="O5916" s="70"/>
      <c r="P5916" s="70"/>
      <c r="Q5916" s="70"/>
      <c r="R5916" s="70"/>
      <c r="S5916" s="86"/>
      <c r="T5916" s="70"/>
      <c r="Z5916" s="68">
        <f t="shared" si="381"/>
        <v>1</v>
      </c>
      <c r="AC5916" s="1" t="str">
        <f t="shared" si="382"/>
        <v>1900</v>
      </c>
    </row>
    <row r="5917" spans="2:29" x14ac:dyDescent="0.25">
      <c r="B5917" s="1">
        <f t="shared" si="379"/>
        <v>0</v>
      </c>
      <c r="D5917" s="95" t="str">
        <f t="shared" si="380"/>
        <v/>
      </c>
      <c r="E5917" s="69"/>
      <c r="F5917" s="70"/>
      <c r="G5917" s="4"/>
      <c r="H5917" s="71"/>
      <c r="I5917" s="71"/>
      <c r="J5917" s="70"/>
      <c r="K5917" s="70"/>
      <c r="L5917" s="70"/>
      <c r="M5917" s="70"/>
      <c r="N5917" s="70"/>
      <c r="O5917" s="70"/>
      <c r="P5917" s="70"/>
      <c r="Q5917" s="70"/>
      <c r="R5917" s="70"/>
      <c r="S5917" s="86"/>
      <c r="T5917" s="70"/>
      <c r="Z5917" s="68">
        <f t="shared" si="381"/>
        <v>1</v>
      </c>
      <c r="AC5917" s="1" t="str">
        <f t="shared" si="382"/>
        <v>1900</v>
      </c>
    </row>
    <row r="5918" spans="2:29" x14ac:dyDescent="0.25">
      <c r="B5918" s="1">
        <f t="shared" si="379"/>
        <v>0</v>
      </c>
      <c r="D5918" s="95" t="str">
        <f t="shared" si="380"/>
        <v/>
      </c>
      <c r="E5918" s="69"/>
      <c r="F5918" s="70"/>
      <c r="G5918" s="4"/>
      <c r="H5918" s="71"/>
      <c r="I5918" s="71"/>
      <c r="J5918" s="70"/>
      <c r="K5918" s="70"/>
      <c r="L5918" s="70"/>
      <c r="M5918" s="70"/>
      <c r="N5918" s="70"/>
      <c r="O5918" s="70"/>
      <c r="P5918" s="70"/>
      <c r="Q5918" s="70"/>
      <c r="R5918" s="70"/>
      <c r="S5918" s="86"/>
      <c r="T5918" s="70"/>
      <c r="Z5918" s="68">
        <f t="shared" si="381"/>
        <v>1</v>
      </c>
      <c r="AC5918" s="1" t="str">
        <f t="shared" si="382"/>
        <v>1900</v>
      </c>
    </row>
    <row r="5919" spans="2:29" x14ac:dyDescent="0.25">
      <c r="B5919" s="1">
        <f t="shared" si="379"/>
        <v>0</v>
      </c>
      <c r="D5919" s="95" t="str">
        <f t="shared" si="380"/>
        <v/>
      </c>
      <c r="E5919" s="69"/>
      <c r="F5919" s="70"/>
      <c r="G5919" s="4"/>
      <c r="H5919" s="71"/>
      <c r="I5919" s="71"/>
      <c r="J5919" s="70"/>
      <c r="K5919" s="70"/>
      <c r="L5919" s="70"/>
      <c r="M5919" s="70"/>
      <c r="N5919" s="70"/>
      <c r="O5919" s="70"/>
      <c r="P5919" s="70"/>
      <c r="Q5919" s="70"/>
      <c r="R5919" s="70"/>
      <c r="S5919" s="86"/>
      <c r="T5919" s="70"/>
      <c r="Z5919" s="68">
        <f t="shared" si="381"/>
        <v>1</v>
      </c>
      <c r="AC5919" s="1" t="str">
        <f t="shared" si="382"/>
        <v>1900</v>
      </c>
    </row>
    <row r="5920" spans="2:29" x14ac:dyDescent="0.25">
      <c r="B5920" s="1">
        <f t="shared" si="379"/>
        <v>0</v>
      </c>
      <c r="D5920" s="95" t="str">
        <f t="shared" si="380"/>
        <v/>
      </c>
      <c r="E5920" s="69"/>
      <c r="F5920" s="70"/>
      <c r="G5920" s="4"/>
      <c r="H5920" s="71"/>
      <c r="I5920" s="71"/>
      <c r="J5920" s="70"/>
      <c r="K5920" s="70"/>
      <c r="L5920" s="70"/>
      <c r="M5920" s="70"/>
      <c r="N5920" s="70"/>
      <c r="O5920" s="70"/>
      <c r="P5920" s="70"/>
      <c r="Q5920" s="70"/>
      <c r="R5920" s="70"/>
      <c r="S5920" s="86"/>
      <c r="T5920" s="70"/>
      <c r="Z5920" s="68">
        <f t="shared" si="381"/>
        <v>1</v>
      </c>
      <c r="AC5920" s="1" t="str">
        <f t="shared" si="382"/>
        <v>1900</v>
      </c>
    </row>
    <row r="5921" spans="2:29" x14ac:dyDescent="0.25">
      <c r="B5921" s="1">
        <f t="shared" si="379"/>
        <v>0</v>
      </c>
      <c r="D5921" s="95" t="str">
        <f t="shared" si="380"/>
        <v/>
      </c>
      <c r="E5921" s="69"/>
      <c r="F5921" s="70"/>
      <c r="G5921" s="4"/>
      <c r="H5921" s="71"/>
      <c r="I5921" s="71"/>
      <c r="J5921" s="70"/>
      <c r="K5921" s="70"/>
      <c r="L5921" s="70"/>
      <c r="M5921" s="70"/>
      <c r="N5921" s="70"/>
      <c r="O5921" s="70"/>
      <c r="P5921" s="70"/>
      <c r="Q5921" s="70"/>
      <c r="R5921" s="70"/>
      <c r="S5921" s="86"/>
      <c r="T5921" s="70"/>
      <c r="Z5921" s="68">
        <f t="shared" si="381"/>
        <v>1</v>
      </c>
      <c r="AC5921" s="1" t="str">
        <f t="shared" si="382"/>
        <v>1900</v>
      </c>
    </row>
    <row r="5922" spans="2:29" x14ac:dyDescent="0.25">
      <c r="B5922" s="1">
        <f t="shared" si="379"/>
        <v>0</v>
      </c>
      <c r="D5922" s="95" t="str">
        <f t="shared" si="380"/>
        <v/>
      </c>
      <c r="E5922" s="69"/>
      <c r="F5922" s="70"/>
      <c r="G5922" s="4"/>
      <c r="H5922" s="71"/>
      <c r="I5922" s="71"/>
      <c r="J5922" s="70"/>
      <c r="K5922" s="70"/>
      <c r="L5922" s="70"/>
      <c r="M5922" s="70"/>
      <c r="N5922" s="70"/>
      <c r="O5922" s="70"/>
      <c r="P5922" s="70"/>
      <c r="Q5922" s="70"/>
      <c r="R5922" s="70"/>
      <c r="S5922" s="86"/>
      <c r="T5922" s="70"/>
      <c r="Z5922" s="68">
        <f t="shared" si="381"/>
        <v>1</v>
      </c>
      <c r="AC5922" s="1" t="str">
        <f t="shared" si="382"/>
        <v>1900</v>
      </c>
    </row>
    <row r="5923" spans="2:29" x14ac:dyDescent="0.25">
      <c r="B5923" s="1">
        <f t="shared" si="379"/>
        <v>0</v>
      </c>
      <c r="D5923" s="95" t="str">
        <f t="shared" si="380"/>
        <v/>
      </c>
      <c r="E5923" s="69"/>
      <c r="F5923" s="70"/>
      <c r="G5923" s="4"/>
      <c r="H5923" s="71"/>
      <c r="I5923" s="71"/>
      <c r="J5923" s="70"/>
      <c r="K5923" s="70"/>
      <c r="L5923" s="70"/>
      <c r="M5923" s="70"/>
      <c r="N5923" s="70"/>
      <c r="O5923" s="70"/>
      <c r="P5923" s="70"/>
      <c r="Q5923" s="70"/>
      <c r="R5923" s="70"/>
      <c r="S5923" s="86"/>
      <c r="T5923" s="70"/>
      <c r="Z5923" s="68">
        <f t="shared" si="381"/>
        <v>1</v>
      </c>
      <c r="AC5923" s="1" t="str">
        <f t="shared" si="382"/>
        <v>1900</v>
      </c>
    </row>
    <row r="5924" spans="2:29" x14ac:dyDescent="0.25">
      <c r="B5924" s="1">
        <f t="shared" si="379"/>
        <v>0</v>
      </c>
      <c r="D5924" s="95" t="str">
        <f t="shared" si="380"/>
        <v/>
      </c>
      <c r="E5924" s="69"/>
      <c r="F5924" s="70"/>
      <c r="G5924" s="4"/>
      <c r="H5924" s="71"/>
      <c r="I5924" s="71"/>
      <c r="J5924" s="70"/>
      <c r="K5924" s="70"/>
      <c r="L5924" s="70"/>
      <c r="M5924" s="70"/>
      <c r="N5924" s="70"/>
      <c r="O5924" s="70"/>
      <c r="P5924" s="70"/>
      <c r="Q5924" s="70"/>
      <c r="R5924" s="70"/>
      <c r="S5924" s="86"/>
      <c r="T5924" s="70"/>
      <c r="Z5924" s="68">
        <f t="shared" si="381"/>
        <v>1</v>
      </c>
      <c r="AC5924" s="1" t="str">
        <f t="shared" si="382"/>
        <v>1900</v>
      </c>
    </row>
    <row r="5925" spans="2:29" x14ac:dyDescent="0.25">
      <c r="B5925" s="1">
        <f t="shared" si="379"/>
        <v>0</v>
      </c>
      <c r="D5925" s="95" t="str">
        <f t="shared" si="380"/>
        <v/>
      </c>
      <c r="E5925" s="69"/>
      <c r="F5925" s="70"/>
      <c r="G5925" s="4"/>
      <c r="H5925" s="71"/>
      <c r="I5925" s="71"/>
      <c r="J5925" s="70"/>
      <c r="K5925" s="70"/>
      <c r="L5925" s="70"/>
      <c r="M5925" s="70"/>
      <c r="N5925" s="70"/>
      <c r="O5925" s="70"/>
      <c r="P5925" s="70"/>
      <c r="Q5925" s="70"/>
      <c r="R5925" s="70"/>
      <c r="S5925" s="86"/>
      <c r="T5925" s="70"/>
      <c r="Z5925" s="68">
        <f t="shared" si="381"/>
        <v>1</v>
      </c>
      <c r="AC5925" s="1" t="str">
        <f t="shared" si="382"/>
        <v>1900</v>
      </c>
    </row>
    <row r="5926" spans="2:29" x14ac:dyDescent="0.25">
      <c r="B5926" s="1">
        <f t="shared" si="379"/>
        <v>0</v>
      </c>
      <c r="D5926" s="95" t="str">
        <f t="shared" si="380"/>
        <v/>
      </c>
      <c r="E5926" s="69"/>
      <c r="F5926" s="70"/>
      <c r="G5926" s="4"/>
      <c r="H5926" s="71"/>
      <c r="I5926" s="71"/>
      <c r="J5926" s="70"/>
      <c r="K5926" s="70"/>
      <c r="L5926" s="70"/>
      <c r="M5926" s="70"/>
      <c r="N5926" s="70"/>
      <c r="O5926" s="70"/>
      <c r="P5926" s="70"/>
      <c r="Q5926" s="70"/>
      <c r="R5926" s="70"/>
      <c r="S5926" s="86"/>
      <c r="T5926" s="70"/>
      <c r="Z5926" s="68">
        <f t="shared" si="381"/>
        <v>1</v>
      </c>
      <c r="AC5926" s="1" t="str">
        <f t="shared" si="382"/>
        <v>1900</v>
      </c>
    </row>
    <row r="5927" spans="2:29" x14ac:dyDescent="0.25">
      <c r="B5927" s="1">
        <f t="shared" si="379"/>
        <v>0</v>
      </c>
      <c r="D5927" s="95" t="str">
        <f t="shared" si="380"/>
        <v/>
      </c>
      <c r="E5927" s="69"/>
      <c r="F5927" s="70"/>
      <c r="G5927" s="4"/>
      <c r="H5927" s="71"/>
      <c r="I5927" s="71"/>
      <c r="J5927" s="70"/>
      <c r="K5927" s="70"/>
      <c r="L5927" s="70"/>
      <c r="M5927" s="70"/>
      <c r="N5927" s="70"/>
      <c r="O5927" s="70"/>
      <c r="P5927" s="70"/>
      <c r="Q5927" s="70"/>
      <c r="R5927" s="70"/>
      <c r="S5927" s="86"/>
      <c r="T5927" s="70"/>
      <c r="Z5927" s="68">
        <f t="shared" si="381"/>
        <v>1</v>
      </c>
      <c r="AC5927" s="1" t="str">
        <f t="shared" si="382"/>
        <v>1900</v>
      </c>
    </row>
    <row r="5928" spans="2:29" x14ac:dyDescent="0.25">
      <c r="B5928" s="1">
        <f t="shared" si="379"/>
        <v>0</v>
      </c>
      <c r="D5928" s="95" t="str">
        <f t="shared" si="380"/>
        <v/>
      </c>
      <c r="E5928" s="69"/>
      <c r="F5928" s="70"/>
      <c r="G5928" s="4"/>
      <c r="H5928" s="71"/>
      <c r="I5928" s="71"/>
      <c r="J5928" s="70"/>
      <c r="K5928" s="70"/>
      <c r="L5928" s="70"/>
      <c r="M5928" s="70"/>
      <c r="N5928" s="70"/>
      <c r="O5928" s="70"/>
      <c r="P5928" s="70"/>
      <c r="Q5928" s="70"/>
      <c r="R5928" s="70"/>
      <c r="S5928" s="86"/>
      <c r="T5928" s="70"/>
      <c r="Z5928" s="68">
        <f t="shared" si="381"/>
        <v>1</v>
      </c>
      <c r="AC5928" s="1" t="str">
        <f t="shared" si="382"/>
        <v>1900</v>
      </c>
    </row>
    <row r="5929" spans="2:29" x14ac:dyDescent="0.25">
      <c r="B5929" s="1">
        <f t="shared" si="379"/>
        <v>0</v>
      </c>
      <c r="D5929" s="95" t="str">
        <f t="shared" si="380"/>
        <v/>
      </c>
      <c r="E5929" s="69"/>
      <c r="F5929" s="70"/>
      <c r="G5929" s="4"/>
      <c r="H5929" s="71"/>
      <c r="I5929" s="71"/>
      <c r="J5929" s="70"/>
      <c r="K5929" s="70"/>
      <c r="L5929" s="70"/>
      <c r="M5929" s="70"/>
      <c r="N5929" s="70"/>
      <c r="O5929" s="70"/>
      <c r="P5929" s="70"/>
      <c r="Q5929" s="70"/>
      <c r="R5929" s="70"/>
      <c r="S5929" s="86"/>
      <c r="T5929" s="70"/>
      <c r="Z5929" s="68">
        <f t="shared" si="381"/>
        <v>1</v>
      </c>
      <c r="AC5929" s="1" t="str">
        <f t="shared" si="382"/>
        <v>1900</v>
      </c>
    </row>
    <row r="5930" spans="2:29" x14ac:dyDescent="0.25">
      <c r="B5930" s="1">
        <f t="shared" si="379"/>
        <v>0</v>
      </c>
      <c r="D5930" s="95" t="str">
        <f t="shared" si="380"/>
        <v/>
      </c>
      <c r="E5930" s="69"/>
      <c r="F5930" s="70"/>
      <c r="G5930" s="4"/>
      <c r="H5930" s="71"/>
      <c r="I5930" s="71"/>
      <c r="J5930" s="70"/>
      <c r="K5930" s="70"/>
      <c r="L5930" s="70"/>
      <c r="M5930" s="70"/>
      <c r="N5930" s="70"/>
      <c r="O5930" s="70"/>
      <c r="P5930" s="70"/>
      <c r="Q5930" s="70"/>
      <c r="R5930" s="70"/>
      <c r="S5930" s="86"/>
      <c r="T5930" s="70"/>
      <c r="Z5930" s="68">
        <f t="shared" si="381"/>
        <v>1</v>
      </c>
      <c r="AC5930" s="1" t="str">
        <f t="shared" si="382"/>
        <v>1900</v>
      </c>
    </row>
    <row r="5931" spans="2:29" x14ac:dyDescent="0.25">
      <c r="B5931" s="1">
        <f t="shared" si="379"/>
        <v>0</v>
      </c>
      <c r="D5931" s="95" t="str">
        <f t="shared" si="380"/>
        <v/>
      </c>
      <c r="E5931" s="69"/>
      <c r="F5931" s="70"/>
      <c r="G5931" s="4"/>
      <c r="H5931" s="71"/>
      <c r="I5931" s="71"/>
      <c r="J5931" s="70"/>
      <c r="K5931" s="70"/>
      <c r="L5931" s="70"/>
      <c r="M5931" s="70"/>
      <c r="N5931" s="70"/>
      <c r="O5931" s="70"/>
      <c r="P5931" s="70"/>
      <c r="Q5931" s="70"/>
      <c r="R5931" s="70"/>
      <c r="S5931" s="86"/>
      <c r="T5931" s="70"/>
      <c r="Z5931" s="68">
        <f t="shared" si="381"/>
        <v>1</v>
      </c>
      <c r="AC5931" s="1" t="str">
        <f t="shared" si="382"/>
        <v>1900</v>
      </c>
    </row>
    <row r="5932" spans="2:29" x14ac:dyDescent="0.25">
      <c r="B5932" s="1">
        <f t="shared" si="379"/>
        <v>0</v>
      </c>
      <c r="D5932" s="95" t="str">
        <f t="shared" si="380"/>
        <v/>
      </c>
      <c r="E5932" s="69"/>
      <c r="F5932" s="70"/>
      <c r="G5932" s="4"/>
      <c r="H5932" s="71"/>
      <c r="I5932" s="71"/>
      <c r="J5932" s="70"/>
      <c r="K5932" s="70"/>
      <c r="L5932" s="70"/>
      <c r="M5932" s="70"/>
      <c r="N5932" s="70"/>
      <c r="O5932" s="70"/>
      <c r="P5932" s="70"/>
      <c r="Q5932" s="70"/>
      <c r="R5932" s="70"/>
      <c r="S5932" s="86"/>
      <c r="T5932" s="70"/>
      <c r="Z5932" s="68">
        <f t="shared" si="381"/>
        <v>1</v>
      </c>
      <c r="AC5932" s="1" t="str">
        <f t="shared" si="382"/>
        <v>1900</v>
      </c>
    </row>
    <row r="5933" spans="2:29" x14ac:dyDescent="0.25">
      <c r="B5933" s="1">
        <f t="shared" si="379"/>
        <v>0</v>
      </c>
      <c r="D5933" s="95" t="str">
        <f t="shared" si="380"/>
        <v/>
      </c>
      <c r="E5933" s="69"/>
      <c r="F5933" s="70"/>
      <c r="G5933" s="4"/>
      <c r="H5933" s="71"/>
      <c r="I5933" s="71"/>
      <c r="J5933" s="70"/>
      <c r="K5933" s="70"/>
      <c r="L5933" s="70"/>
      <c r="M5933" s="70"/>
      <c r="N5933" s="70"/>
      <c r="O5933" s="70"/>
      <c r="P5933" s="70"/>
      <c r="Q5933" s="70"/>
      <c r="R5933" s="70"/>
      <c r="S5933" s="86"/>
      <c r="T5933" s="70"/>
      <c r="Z5933" s="68">
        <f t="shared" si="381"/>
        <v>1</v>
      </c>
      <c r="AC5933" s="1" t="str">
        <f t="shared" si="382"/>
        <v>1900</v>
      </c>
    </row>
    <row r="5934" spans="2:29" x14ac:dyDescent="0.25">
      <c r="B5934" s="1">
        <f t="shared" si="379"/>
        <v>0</v>
      </c>
      <c r="D5934" s="95" t="str">
        <f t="shared" si="380"/>
        <v/>
      </c>
      <c r="E5934" s="69"/>
      <c r="F5934" s="70"/>
      <c r="G5934" s="4"/>
      <c r="H5934" s="71"/>
      <c r="I5934" s="71"/>
      <c r="J5934" s="70"/>
      <c r="K5934" s="70"/>
      <c r="L5934" s="70"/>
      <c r="M5934" s="70"/>
      <c r="N5934" s="70"/>
      <c r="O5934" s="70"/>
      <c r="P5934" s="70"/>
      <c r="Q5934" s="70"/>
      <c r="R5934" s="70"/>
      <c r="S5934" s="86"/>
      <c r="T5934" s="70"/>
      <c r="Z5934" s="68">
        <f t="shared" si="381"/>
        <v>1</v>
      </c>
      <c r="AC5934" s="1" t="str">
        <f t="shared" si="382"/>
        <v>1900</v>
      </c>
    </row>
    <row r="5935" spans="2:29" x14ac:dyDescent="0.25">
      <c r="B5935" s="1">
        <f t="shared" si="379"/>
        <v>0</v>
      </c>
      <c r="D5935" s="95" t="str">
        <f t="shared" si="380"/>
        <v/>
      </c>
      <c r="E5935" s="69"/>
      <c r="F5935" s="70"/>
      <c r="G5935" s="4"/>
      <c r="H5935" s="71"/>
      <c r="I5935" s="71"/>
      <c r="J5935" s="70"/>
      <c r="K5935" s="70"/>
      <c r="L5935" s="70"/>
      <c r="M5935" s="70"/>
      <c r="N5935" s="70"/>
      <c r="O5935" s="70"/>
      <c r="P5935" s="70"/>
      <c r="Q5935" s="70"/>
      <c r="R5935" s="70"/>
      <c r="S5935" s="86"/>
      <c r="T5935" s="70"/>
      <c r="Z5935" s="68">
        <f t="shared" si="381"/>
        <v>1</v>
      </c>
      <c r="AC5935" s="1" t="str">
        <f t="shared" si="382"/>
        <v>1900</v>
      </c>
    </row>
    <row r="5936" spans="2:29" x14ac:dyDescent="0.25">
      <c r="B5936" s="1">
        <f t="shared" si="379"/>
        <v>0</v>
      </c>
      <c r="D5936" s="95" t="str">
        <f t="shared" si="380"/>
        <v/>
      </c>
      <c r="E5936" s="69"/>
      <c r="F5936" s="70"/>
      <c r="G5936" s="4"/>
      <c r="H5936" s="71"/>
      <c r="I5936" s="71"/>
      <c r="J5936" s="70"/>
      <c r="K5936" s="70"/>
      <c r="L5936" s="70"/>
      <c r="M5936" s="70"/>
      <c r="N5936" s="70"/>
      <c r="O5936" s="70"/>
      <c r="P5936" s="70"/>
      <c r="Q5936" s="70"/>
      <c r="R5936" s="70"/>
      <c r="S5936" s="86"/>
      <c r="T5936" s="70"/>
      <c r="Z5936" s="68">
        <f t="shared" si="381"/>
        <v>1</v>
      </c>
      <c r="AC5936" s="1" t="str">
        <f t="shared" si="382"/>
        <v>1900</v>
      </c>
    </row>
    <row r="5937" spans="2:29" x14ac:dyDescent="0.25">
      <c r="B5937" s="1">
        <f t="shared" si="379"/>
        <v>0</v>
      </c>
      <c r="D5937" s="95" t="str">
        <f t="shared" si="380"/>
        <v/>
      </c>
      <c r="E5937" s="69"/>
      <c r="F5937" s="70"/>
      <c r="G5937" s="4"/>
      <c r="H5937" s="71"/>
      <c r="I5937" s="71"/>
      <c r="J5937" s="70"/>
      <c r="K5937" s="70"/>
      <c r="L5937" s="70"/>
      <c r="M5937" s="70"/>
      <c r="N5937" s="70"/>
      <c r="O5937" s="70"/>
      <c r="P5937" s="70"/>
      <c r="Q5937" s="70"/>
      <c r="R5937" s="70"/>
      <c r="S5937" s="86"/>
      <c r="T5937" s="70"/>
      <c r="Z5937" s="68">
        <f t="shared" si="381"/>
        <v>1</v>
      </c>
      <c r="AC5937" s="1" t="str">
        <f t="shared" si="382"/>
        <v>1900</v>
      </c>
    </row>
    <row r="5938" spans="2:29" x14ac:dyDescent="0.25">
      <c r="B5938" s="1">
        <f t="shared" si="379"/>
        <v>0</v>
      </c>
      <c r="D5938" s="95" t="str">
        <f t="shared" si="380"/>
        <v/>
      </c>
      <c r="E5938" s="69"/>
      <c r="F5938" s="70"/>
      <c r="G5938" s="4"/>
      <c r="H5938" s="71"/>
      <c r="I5938" s="71"/>
      <c r="J5938" s="70"/>
      <c r="K5938" s="70"/>
      <c r="L5938" s="70"/>
      <c r="M5938" s="70"/>
      <c r="N5938" s="70"/>
      <c r="O5938" s="70"/>
      <c r="P5938" s="70"/>
      <c r="Q5938" s="70"/>
      <c r="R5938" s="70"/>
      <c r="S5938" s="86"/>
      <c r="T5938" s="70"/>
      <c r="Z5938" s="68">
        <f t="shared" si="381"/>
        <v>1</v>
      </c>
      <c r="AC5938" s="1" t="str">
        <f t="shared" si="382"/>
        <v>1900</v>
      </c>
    </row>
    <row r="5939" spans="2:29" x14ac:dyDescent="0.25">
      <c r="B5939" s="1">
        <f t="shared" si="379"/>
        <v>0</v>
      </c>
      <c r="D5939" s="95" t="str">
        <f t="shared" si="380"/>
        <v/>
      </c>
      <c r="E5939" s="69"/>
      <c r="F5939" s="70"/>
      <c r="G5939" s="4"/>
      <c r="H5939" s="71"/>
      <c r="I5939" s="71"/>
      <c r="J5939" s="70"/>
      <c r="K5939" s="70"/>
      <c r="L5939" s="70"/>
      <c r="M5939" s="70"/>
      <c r="N5939" s="70"/>
      <c r="O5939" s="70"/>
      <c r="P5939" s="70"/>
      <c r="Q5939" s="70"/>
      <c r="R5939" s="70"/>
      <c r="S5939" s="86"/>
      <c r="T5939" s="70"/>
      <c r="Z5939" s="68">
        <f t="shared" si="381"/>
        <v>1</v>
      </c>
      <c r="AC5939" s="1" t="str">
        <f t="shared" si="382"/>
        <v>1900</v>
      </c>
    </row>
    <row r="5940" spans="2:29" x14ac:dyDescent="0.25">
      <c r="B5940" s="1">
        <f t="shared" si="379"/>
        <v>0</v>
      </c>
      <c r="D5940" s="95" t="str">
        <f t="shared" si="380"/>
        <v/>
      </c>
      <c r="E5940" s="69"/>
      <c r="F5940" s="70"/>
      <c r="G5940" s="4"/>
      <c r="H5940" s="71"/>
      <c r="I5940" s="71"/>
      <c r="J5940" s="70"/>
      <c r="K5940" s="70"/>
      <c r="L5940" s="70"/>
      <c r="M5940" s="70"/>
      <c r="N5940" s="70"/>
      <c r="O5940" s="70"/>
      <c r="P5940" s="70"/>
      <c r="Q5940" s="70"/>
      <c r="R5940" s="70"/>
      <c r="S5940" s="86"/>
      <c r="T5940" s="70"/>
      <c r="Z5940" s="68">
        <f t="shared" si="381"/>
        <v>1</v>
      </c>
      <c r="AC5940" s="1" t="str">
        <f t="shared" si="382"/>
        <v>1900</v>
      </c>
    </row>
    <row r="5941" spans="2:29" x14ac:dyDescent="0.25">
      <c r="B5941" s="1">
        <f t="shared" si="379"/>
        <v>0</v>
      </c>
      <c r="D5941" s="95" t="str">
        <f t="shared" si="380"/>
        <v/>
      </c>
      <c r="E5941" s="69"/>
      <c r="F5941" s="70"/>
      <c r="G5941" s="4"/>
      <c r="H5941" s="71"/>
      <c r="I5941" s="71"/>
      <c r="J5941" s="70"/>
      <c r="K5941" s="70"/>
      <c r="L5941" s="70"/>
      <c r="M5941" s="70"/>
      <c r="N5941" s="70"/>
      <c r="O5941" s="70"/>
      <c r="P5941" s="70"/>
      <c r="Q5941" s="70"/>
      <c r="R5941" s="70"/>
      <c r="S5941" s="86"/>
      <c r="T5941" s="70"/>
      <c r="Z5941" s="68">
        <f t="shared" si="381"/>
        <v>1</v>
      </c>
      <c r="AC5941" s="1" t="str">
        <f t="shared" si="382"/>
        <v>1900</v>
      </c>
    </row>
    <row r="5942" spans="2:29" x14ac:dyDescent="0.25">
      <c r="B5942" s="1">
        <f t="shared" si="379"/>
        <v>0</v>
      </c>
      <c r="D5942" s="95" t="str">
        <f t="shared" si="380"/>
        <v/>
      </c>
      <c r="E5942" s="69"/>
      <c r="F5942" s="70"/>
      <c r="G5942" s="4"/>
      <c r="H5942" s="71"/>
      <c r="I5942" s="71"/>
      <c r="J5942" s="70"/>
      <c r="K5942" s="70"/>
      <c r="L5942" s="70"/>
      <c r="M5942" s="70"/>
      <c r="N5942" s="70"/>
      <c r="O5942" s="70"/>
      <c r="P5942" s="70"/>
      <c r="Q5942" s="70"/>
      <c r="R5942" s="70"/>
      <c r="S5942" s="86"/>
      <c r="T5942" s="70"/>
      <c r="Z5942" s="68">
        <f t="shared" si="381"/>
        <v>1</v>
      </c>
      <c r="AC5942" s="1" t="str">
        <f t="shared" si="382"/>
        <v>1900</v>
      </c>
    </row>
    <row r="5943" spans="2:29" x14ac:dyDescent="0.25">
      <c r="B5943" s="1">
        <f t="shared" si="379"/>
        <v>0</v>
      </c>
      <c r="D5943" s="95" t="str">
        <f t="shared" si="380"/>
        <v/>
      </c>
      <c r="E5943" s="69"/>
      <c r="F5943" s="70"/>
      <c r="G5943" s="4"/>
      <c r="H5943" s="71"/>
      <c r="I5943" s="71"/>
      <c r="J5943" s="70"/>
      <c r="K5943" s="70"/>
      <c r="L5943" s="70"/>
      <c r="M5943" s="70"/>
      <c r="N5943" s="70"/>
      <c r="O5943" s="70"/>
      <c r="P5943" s="70"/>
      <c r="Q5943" s="70"/>
      <c r="R5943" s="70"/>
      <c r="S5943" s="86"/>
      <c r="T5943" s="70"/>
      <c r="Z5943" s="68">
        <f t="shared" si="381"/>
        <v>1</v>
      </c>
      <c r="AC5943" s="1" t="str">
        <f t="shared" si="382"/>
        <v>1900</v>
      </c>
    </row>
    <row r="5944" spans="2:29" x14ac:dyDescent="0.25">
      <c r="B5944" s="1">
        <f t="shared" si="379"/>
        <v>0</v>
      </c>
      <c r="D5944" s="95" t="str">
        <f t="shared" si="380"/>
        <v/>
      </c>
      <c r="E5944" s="69"/>
      <c r="F5944" s="70"/>
      <c r="G5944" s="4"/>
      <c r="H5944" s="71"/>
      <c r="I5944" s="71"/>
      <c r="J5944" s="70"/>
      <c r="K5944" s="70"/>
      <c r="L5944" s="70"/>
      <c r="M5944" s="70"/>
      <c r="N5944" s="70"/>
      <c r="O5944" s="70"/>
      <c r="P5944" s="70"/>
      <c r="Q5944" s="70"/>
      <c r="R5944" s="70"/>
      <c r="S5944" s="86"/>
      <c r="T5944" s="70"/>
      <c r="Z5944" s="68">
        <f t="shared" si="381"/>
        <v>1</v>
      </c>
      <c r="AC5944" s="1" t="str">
        <f t="shared" si="382"/>
        <v>1900</v>
      </c>
    </row>
    <row r="5945" spans="2:29" x14ac:dyDescent="0.25">
      <c r="B5945" s="1">
        <f t="shared" si="379"/>
        <v>0</v>
      </c>
      <c r="D5945" s="95" t="str">
        <f t="shared" si="380"/>
        <v/>
      </c>
      <c r="E5945" s="69"/>
      <c r="F5945" s="70"/>
      <c r="G5945" s="4"/>
      <c r="H5945" s="71"/>
      <c r="I5945" s="71"/>
      <c r="J5945" s="70"/>
      <c r="K5945" s="70"/>
      <c r="L5945" s="70"/>
      <c r="M5945" s="70"/>
      <c r="N5945" s="70"/>
      <c r="O5945" s="70"/>
      <c r="P5945" s="70"/>
      <c r="Q5945" s="70"/>
      <c r="R5945" s="70"/>
      <c r="S5945" s="86"/>
      <c r="T5945" s="70"/>
      <c r="Z5945" s="68">
        <f t="shared" si="381"/>
        <v>1</v>
      </c>
      <c r="AC5945" s="1" t="str">
        <f t="shared" si="382"/>
        <v>1900</v>
      </c>
    </row>
    <row r="5946" spans="2:29" x14ac:dyDescent="0.25">
      <c r="B5946" s="1">
        <f t="shared" si="379"/>
        <v>0</v>
      </c>
      <c r="D5946" s="95" t="str">
        <f t="shared" si="380"/>
        <v/>
      </c>
      <c r="E5946" s="69"/>
      <c r="F5946" s="70"/>
      <c r="G5946" s="4"/>
      <c r="H5946" s="71"/>
      <c r="I5946" s="71"/>
      <c r="J5946" s="70"/>
      <c r="K5946" s="70"/>
      <c r="L5946" s="70"/>
      <c r="M5946" s="70"/>
      <c r="N5946" s="70"/>
      <c r="O5946" s="70"/>
      <c r="P5946" s="70"/>
      <c r="Q5946" s="70"/>
      <c r="R5946" s="70"/>
      <c r="S5946" s="86"/>
      <c r="T5946" s="70"/>
      <c r="Z5946" s="68">
        <f t="shared" si="381"/>
        <v>1</v>
      </c>
      <c r="AC5946" s="1" t="str">
        <f t="shared" si="382"/>
        <v>1900</v>
      </c>
    </row>
    <row r="5947" spans="2:29" x14ac:dyDescent="0.25">
      <c r="B5947" s="1">
        <f t="shared" si="379"/>
        <v>0</v>
      </c>
      <c r="D5947" s="95" t="str">
        <f t="shared" si="380"/>
        <v/>
      </c>
      <c r="E5947" s="69"/>
      <c r="F5947" s="70"/>
      <c r="G5947" s="4"/>
      <c r="H5947" s="71"/>
      <c r="I5947" s="71"/>
      <c r="J5947" s="70"/>
      <c r="K5947" s="70"/>
      <c r="L5947" s="70"/>
      <c r="M5947" s="70"/>
      <c r="N5947" s="70"/>
      <c r="O5947" s="70"/>
      <c r="P5947" s="70"/>
      <c r="Q5947" s="70"/>
      <c r="R5947" s="70"/>
      <c r="S5947" s="86"/>
      <c r="T5947" s="70"/>
      <c r="Z5947" s="68">
        <f t="shared" si="381"/>
        <v>1</v>
      </c>
      <c r="AC5947" s="1" t="str">
        <f t="shared" si="382"/>
        <v>1900</v>
      </c>
    </row>
    <row r="5948" spans="2:29" x14ac:dyDescent="0.25">
      <c r="B5948" s="1">
        <f t="shared" si="379"/>
        <v>0</v>
      </c>
      <c r="D5948" s="95" t="str">
        <f t="shared" si="380"/>
        <v/>
      </c>
      <c r="E5948" s="69"/>
      <c r="F5948" s="70"/>
      <c r="G5948" s="4"/>
      <c r="H5948" s="71"/>
      <c r="I5948" s="71"/>
      <c r="J5948" s="70"/>
      <c r="K5948" s="70"/>
      <c r="L5948" s="70"/>
      <c r="M5948" s="70"/>
      <c r="N5948" s="70"/>
      <c r="O5948" s="70"/>
      <c r="P5948" s="70"/>
      <c r="Q5948" s="70"/>
      <c r="R5948" s="70"/>
      <c r="S5948" s="86"/>
      <c r="T5948" s="70"/>
      <c r="Z5948" s="68">
        <f t="shared" si="381"/>
        <v>1</v>
      </c>
      <c r="AC5948" s="1" t="str">
        <f t="shared" si="382"/>
        <v>1900</v>
      </c>
    </row>
    <row r="5949" spans="2:29" x14ac:dyDescent="0.25">
      <c r="B5949" s="1">
        <f t="shared" si="379"/>
        <v>0</v>
      </c>
      <c r="D5949" s="95" t="str">
        <f t="shared" si="380"/>
        <v/>
      </c>
      <c r="E5949" s="69"/>
      <c r="F5949" s="70"/>
      <c r="G5949" s="4"/>
      <c r="H5949" s="71"/>
      <c r="I5949" s="71"/>
      <c r="J5949" s="70"/>
      <c r="K5949" s="70"/>
      <c r="L5949" s="70"/>
      <c r="M5949" s="70"/>
      <c r="N5949" s="70"/>
      <c r="O5949" s="70"/>
      <c r="P5949" s="70"/>
      <c r="Q5949" s="70"/>
      <c r="R5949" s="70"/>
      <c r="S5949" s="86"/>
      <c r="T5949" s="70"/>
      <c r="Z5949" s="68">
        <f t="shared" si="381"/>
        <v>1</v>
      </c>
      <c r="AC5949" s="1" t="str">
        <f t="shared" si="382"/>
        <v>1900</v>
      </c>
    </row>
    <row r="5950" spans="2:29" x14ac:dyDescent="0.25">
      <c r="B5950" s="1">
        <f t="shared" si="379"/>
        <v>0</v>
      </c>
      <c r="D5950" s="95" t="str">
        <f t="shared" si="380"/>
        <v/>
      </c>
      <c r="E5950" s="69"/>
      <c r="F5950" s="70"/>
      <c r="G5950" s="4"/>
      <c r="H5950" s="71"/>
      <c r="I5950" s="71"/>
      <c r="J5950" s="70"/>
      <c r="K5950" s="70"/>
      <c r="L5950" s="70"/>
      <c r="M5950" s="70"/>
      <c r="N5950" s="70"/>
      <c r="O5950" s="70"/>
      <c r="P5950" s="70"/>
      <c r="Q5950" s="70"/>
      <c r="R5950" s="70"/>
      <c r="S5950" s="86"/>
      <c r="T5950" s="70"/>
      <c r="Z5950" s="68">
        <f t="shared" si="381"/>
        <v>1</v>
      </c>
      <c r="AC5950" s="1" t="str">
        <f t="shared" si="382"/>
        <v>1900</v>
      </c>
    </row>
    <row r="5951" spans="2:29" x14ac:dyDescent="0.25">
      <c r="B5951" s="1">
        <f t="shared" si="379"/>
        <v>0</v>
      </c>
      <c r="D5951" s="95" t="str">
        <f t="shared" si="380"/>
        <v/>
      </c>
      <c r="E5951" s="69"/>
      <c r="F5951" s="70"/>
      <c r="G5951" s="4"/>
      <c r="H5951" s="71"/>
      <c r="I5951" s="71"/>
      <c r="J5951" s="70"/>
      <c r="K5951" s="70"/>
      <c r="L5951" s="70"/>
      <c r="M5951" s="70"/>
      <c r="N5951" s="70"/>
      <c r="O5951" s="70"/>
      <c r="P5951" s="70"/>
      <c r="Q5951" s="70"/>
      <c r="R5951" s="70"/>
      <c r="S5951" s="86"/>
      <c r="T5951" s="70"/>
      <c r="Z5951" s="68">
        <f t="shared" si="381"/>
        <v>1</v>
      </c>
      <c r="AC5951" s="1" t="str">
        <f t="shared" si="382"/>
        <v>1900</v>
      </c>
    </row>
    <row r="5952" spans="2:29" x14ac:dyDescent="0.25">
      <c r="B5952" s="1">
        <f t="shared" si="379"/>
        <v>0</v>
      </c>
      <c r="D5952" s="95" t="str">
        <f t="shared" si="380"/>
        <v/>
      </c>
      <c r="E5952" s="69"/>
      <c r="F5952" s="70"/>
      <c r="G5952" s="4"/>
      <c r="H5952" s="71"/>
      <c r="I5952" s="71"/>
      <c r="J5952" s="70"/>
      <c r="K5952" s="70"/>
      <c r="L5952" s="70"/>
      <c r="M5952" s="70"/>
      <c r="N5952" s="70"/>
      <c r="O5952" s="70"/>
      <c r="P5952" s="70"/>
      <c r="Q5952" s="70"/>
      <c r="R5952" s="70"/>
      <c r="S5952" s="86"/>
      <c r="T5952" s="70"/>
      <c r="Z5952" s="68">
        <f t="shared" si="381"/>
        <v>1</v>
      </c>
      <c r="AC5952" s="1" t="str">
        <f t="shared" si="382"/>
        <v>1900</v>
      </c>
    </row>
    <row r="5953" spans="2:29" x14ac:dyDescent="0.25">
      <c r="B5953" s="1">
        <f t="shared" si="379"/>
        <v>0</v>
      </c>
      <c r="D5953" s="95" t="str">
        <f t="shared" si="380"/>
        <v/>
      </c>
      <c r="E5953" s="69"/>
      <c r="F5953" s="70"/>
      <c r="G5953" s="4"/>
      <c r="H5953" s="71"/>
      <c r="I5953" s="71"/>
      <c r="J5953" s="70"/>
      <c r="K5953" s="70"/>
      <c r="L5953" s="70"/>
      <c r="M5953" s="70"/>
      <c r="N5953" s="70"/>
      <c r="O5953" s="70"/>
      <c r="P5953" s="70"/>
      <c r="Q5953" s="70"/>
      <c r="R5953" s="70"/>
      <c r="S5953" s="86"/>
      <c r="T5953" s="70"/>
      <c r="Z5953" s="68">
        <f t="shared" si="381"/>
        <v>1</v>
      </c>
      <c r="AC5953" s="1" t="str">
        <f t="shared" si="382"/>
        <v>1900</v>
      </c>
    </row>
    <row r="5954" spans="2:29" x14ac:dyDescent="0.25">
      <c r="B5954" s="1">
        <f t="shared" si="379"/>
        <v>0</v>
      </c>
      <c r="D5954" s="95" t="str">
        <f t="shared" si="380"/>
        <v/>
      </c>
      <c r="E5954" s="69"/>
      <c r="F5954" s="70"/>
      <c r="G5954" s="4"/>
      <c r="H5954" s="71"/>
      <c r="I5954" s="71"/>
      <c r="J5954" s="70"/>
      <c r="K5954" s="70"/>
      <c r="L5954" s="70"/>
      <c r="M5954" s="70"/>
      <c r="N5954" s="70"/>
      <c r="O5954" s="70"/>
      <c r="P5954" s="70"/>
      <c r="Q5954" s="70"/>
      <c r="R5954" s="70"/>
      <c r="S5954" s="86"/>
      <c r="T5954" s="70"/>
      <c r="Z5954" s="68">
        <f t="shared" si="381"/>
        <v>1</v>
      </c>
      <c r="AC5954" s="1" t="str">
        <f t="shared" si="382"/>
        <v>1900</v>
      </c>
    </row>
    <row r="5955" spans="2:29" x14ac:dyDescent="0.25">
      <c r="B5955" s="1">
        <f t="shared" si="379"/>
        <v>0</v>
      </c>
      <c r="D5955" s="95" t="str">
        <f t="shared" si="380"/>
        <v/>
      </c>
      <c r="E5955" s="69"/>
      <c r="F5955" s="70"/>
      <c r="G5955" s="4"/>
      <c r="H5955" s="71"/>
      <c r="I5955" s="71"/>
      <c r="J5955" s="70"/>
      <c r="K5955" s="70"/>
      <c r="L5955" s="70"/>
      <c r="M5955" s="70"/>
      <c r="N5955" s="70"/>
      <c r="O5955" s="70"/>
      <c r="P5955" s="70"/>
      <c r="Q5955" s="70"/>
      <c r="R5955" s="70"/>
      <c r="S5955" s="86"/>
      <c r="T5955" s="70"/>
      <c r="Z5955" s="68">
        <f t="shared" si="381"/>
        <v>1</v>
      </c>
      <c r="AC5955" s="1" t="str">
        <f t="shared" si="382"/>
        <v>1900</v>
      </c>
    </row>
    <row r="5956" spans="2:29" x14ac:dyDescent="0.25">
      <c r="B5956" s="1">
        <f t="shared" ref="B5956:B6019" si="383">IF($B$1=YEAR(Z5956),D5956,0)</f>
        <v>0</v>
      </c>
      <c r="D5956" s="95" t="str">
        <f t="shared" ref="D5956:D6019" si="384">IF(Z5956&lt;&gt;$Y$2,IF(YEAR(Z5956)=YEAR(Z5955),D5955+1,1),"")</f>
        <v/>
      </c>
      <c r="E5956" s="69"/>
      <c r="F5956" s="70"/>
      <c r="G5956" s="4"/>
      <c r="H5956" s="71"/>
      <c r="I5956" s="71"/>
      <c r="J5956" s="70"/>
      <c r="K5956" s="70"/>
      <c r="L5956" s="70"/>
      <c r="M5956" s="70"/>
      <c r="N5956" s="70"/>
      <c r="O5956" s="70"/>
      <c r="P5956" s="70"/>
      <c r="Q5956" s="70"/>
      <c r="R5956" s="70"/>
      <c r="S5956" s="86"/>
      <c r="T5956" s="70"/>
      <c r="Z5956" s="68">
        <f t="shared" ref="Z5956:Z6019" si="385">IF(CONCATENATE(F5956,F5957,F5958,F5959,F5960,F5961)&lt;&gt;"",IF(AND(E5956&lt;&gt;0,ISNUMBER(E5956)=TRUE),E5956,Z5955),$Y$2)</f>
        <v>1</v>
      </c>
      <c r="AC5956" s="1" t="str">
        <f t="shared" si="382"/>
        <v>1900</v>
      </c>
    </row>
    <row r="5957" spans="2:29" x14ac:dyDescent="0.25">
      <c r="B5957" s="1">
        <f t="shared" si="383"/>
        <v>0</v>
      </c>
      <c r="D5957" s="95" t="str">
        <f t="shared" si="384"/>
        <v/>
      </c>
      <c r="E5957" s="69"/>
      <c r="F5957" s="70"/>
      <c r="G5957" s="4"/>
      <c r="H5957" s="71"/>
      <c r="I5957" s="71"/>
      <c r="J5957" s="70"/>
      <c r="K5957" s="70"/>
      <c r="L5957" s="70"/>
      <c r="M5957" s="70"/>
      <c r="N5957" s="70"/>
      <c r="O5957" s="70"/>
      <c r="P5957" s="70"/>
      <c r="Q5957" s="70"/>
      <c r="R5957" s="70"/>
      <c r="S5957" s="86"/>
      <c r="T5957" s="70"/>
      <c r="Z5957" s="68">
        <f t="shared" si="385"/>
        <v>1</v>
      </c>
      <c r="AC5957" s="1" t="str">
        <f t="shared" ref="AC5957:AC6020" si="386">YEAR(Z5957)&amp;F5957&amp;G5957</f>
        <v>1900</v>
      </c>
    </row>
    <row r="5958" spans="2:29" x14ac:dyDescent="0.25">
      <c r="B5958" s="1">
        <f t="shared" si="383"/>
        <v>0</v>
      </c>
      <c r="D5958" s="95" t="str">
        <f t="shared" si="384"/>
        <v/>
      </c>
      <c r="E5958" s="69"/>
      <c r="F5958" s="70"/>
      <c r="G5958" s="4"/>
      <c r="H5958" s="71"/>
      <c r="I5958" s="71"/>
      <c r="J5958" s="70"/>
      <c r="K5958" s="70"/>
      <c r="L5958" s="70"/>
      <c r="M5958" s="70"/>
      <c r="N5958" s="70"/>
      <c r="O5958" s="70"/>
      <c r="P5958" s="70"/>
      <c r="Q5958" s="70"/>
      <c r="R5958" s="70"/>
      <c r="S5958" s="86"/>
      <c r="T5958" s="70"/>
      <c r="Z5958" s="68">
        <f t="shared" si="385"/>
        <v>1</v>
      </c>
      <c r="AC5958" s="1" t="str">
        <f t="shared" si="386"/>
        <v>1900</v>
      </c>
    </row>
    <row r="5959" spans="2:29" x14ac:dyDescent="0.25">
      <c r="B5959" s="1">
        <f t="shared" si="383"/>
        <v>0</v>
      </c>
      <c r="D5959" s="95" t="str">
        <f t="shared" si="384"/>
        <v/>
      </c>
      <c r="E5959" s="69"/>
      <c r="F5959" s="70"/>
      <c r="G5959" s="4"/>
      <c r="H5959" s="71"/>
      <c r="I5959" s="71"/>
      <c r="J5959" s="70"/>
      <c r="K5959" s="70"/>
      <c r="L5959" s="70"/>
      <c r="M5959" s="70"/>
      <c r="N5959" s="70"/>
      <c r="O5959" s="70"/>
      <c r="P5959" s="70"/>
      <c r="Q5959" s="70"/>
      <c r="R5959" s="70"/>
      <c r="S5959" s="86"/>
      <c r="T5959" s="70"/>
      <c r="Z5959" s="68">
        <f t="shared" si="385"/>
        <v>1</v>
      </c>
      <c r="AC5959" s="1" t="str">
        <f t="shared" si="386"/>
        <v>1900</v>
      </c>
    </row>
    <row r="5960" spans="2:29" x14ac:dyDescent="0.25">
      <c r="B5960" s="1">
        <f t="shared" si="383"/>
        <v>0</v>
      </c>
      <c r="D5960" s="95" t="str">
        <f t="shared" si="384"/>
        <v/>
      </c>
      <c r="E5960" s="69"/>
      <c r="F5960" s="70"/>
      <c r="G5960" s="4"/>
      <c r="H5960" s="71"/>
      <c r="I5960" s="71"/>
      <c r="J5960" s="70"/>
      <c r="K5960" s="70"/>
      <c r="L5960" s="70"/>
      <c r="M5960" s="70"/>
      <c r="N5960" s="70"/>
      <c r="O5960" s="70"/>
      <c r="P5960" s="70"/>
      <c r="Q5960" s="70"/>
      <c r="R5960" s="70"/>
      <c r="S5960" s="86"/>
      <c r="T5960" s="70"/>
      <c r="Z5960" s="68">
        <f t="shared" si="385"/>
        <v>1</v>
      </c>
      <c r="AC5960" s="1" t="str">
        <f t="shared" si="386"/>
        <v>1900</v>
      </c>
    </row>
    <row r="5961" spans="2:29" x14ac:dyDescent="0.25">
      <c r="B5961" s="1">
        <f t="shared" si="383"/>
        <v>0</v>
      </c>
      <c r="D5961" s="95" t="str">
        <f t="shared" si="384"/>
        <v/>
      </c>
      <c r="E5961" s="69"/>
      <c r="F5961" s="70"/>
      <c r="G5961" s="4"/>
      <c r="H5961" s="71"/>
      <c r="I5961" s="71"/>
      <c r="J5961" s="70"/>
      <c r="K5961" s="70"/>
      <c r="L5961" s="70"/>
      <c r="M5961" s="70"/>
      <c r="N5961" s="70"/>
      <c r="O5961" s="70"/>
      <c r="P5961" s="70"/>
      <c r="Q5961" s="70"/>
      <c r="R5961" s="70"/>
      <c r="S5961" s="86"/>
      <c r="T5961" s="70"/>
      <c r="Z5961" s="68">
        <f t="shared" si="385"/>
        <v>1</v>
      </c>
      <c r="AC5961" s="1" t="str">
        <f t="shared" si="386"/>
        <v>1900</v>
      </c>
    </row>
    <row r="5962" spans="2:29" x14ac:dyDescent="0.25">
      <c r="B5962" s="1">
        <f t="shared" si="383"/>
        <v>0</v>
      </c>
      <c r="D5962" s="95" t="str">
        <f t="shared" si="384"/>
        <v/>
      </c>
      <c r="E5962" s="69"/>
      <c r="F5962" s="70"/>
      <c r="G5962" s="4"/>
      <c r="H5962" s="71"/>
      <c r="I5962" s="71"/>
      <c r="J5962" s="70"/>
      <c r="K5962" s="70"/>
      <c r="L5962" s="70"/>
      <c r="M5962" s="70"/>
      <c r="N5962" s="70"/>
      <c r="O5962" s="70"/>
      <c r="P5962" s="70"/>
      <c r="Q5962" s="70"/>
      <c r="R5962" s="70"/>
      <c r="S5962" s="86"/>
      <c r="T5962" s="70"/>
      <c r="Z5962" s="68">
        <f t="shared" si="385"/>
        <v>1</v>
      </c>
      <c r="AC5962" s="1" t="str">
        <f t="shared" si="386"/>
        <v>1900</v>
      </c>
    </row>
    <row r="5963" spans="2:29" x14ac:dyDescent="0.25">
      <c r="B5963" s="1">
        <f t="shared" si="383"/>
        <v>0</v>
      </c>
      <c r="D5963" s="95" t="str">
        <f t="shared" si="384"/>
        <v/>
      </c>
      <c r="E5963" s="69"/>
      <c r="F5963" s="70"/>
      <c r="G5963" s="4"/>
      <c r="H5963" s="71"/>
      <c r="I5963" s="71"/>
      <c r="J5963" s="70"/>
      <c r="K5963" s="70"/>
      <c r="L5963" s="70"/>
      <c r="M5963" s="70"/>
      <c r="N5963" s="70"/>
      <c r="O5963" s="70"/>
      <c r="P5963" s="70"/>
      <c r="Q5963" s="70"/>
      <c r="R5963" s="70"/>
      <c r="S5963" s="86"/>
      <c r="T5963" s="70"/>
      <c r="Z5963" s="68">
        <f t="shared" si="385"/>
        <v>1</v>
      </c>
      <c r="AC5963" s="1" t="str">
        <f t="shared" si="386"/>
        <v>1900</v>
      </c>
    </row>
    <row r="5964" spans="2:29" x14ac:dyDescent="0.25">
      <c r="B5964" s="1">
        <f t="shared" si="383"/>
        <v>0</v>
      </c>
      <c r="D5964" s="95" t="str">
        <f t="shared" si="384"/>
        <v/>
      </c>
      <c r="E5964" s="69"/>
      <c r="F5964" s="70"/>
      <c r="G5964" s="4"/>
      <c r="H5964" s="71"/>
      <c r="I5964" s="71"/>
      <c r="J5964" s="70"/>
      <c r="K5964" s="70"/>
      <c r="L5964" s="70"/>
      <c r="M5964" s="70"/>
      <c r="N5964" s="70"/>
      <c r="O5964" s="70"/>
      <c r="P5964" s="70"/>
      <c r="Q5964" s="70"/>
      <c r="R5964" s="70"/>
      <c r="S5964" s="86"/>
      <c r="T5964" s="70"/>
      <c r="Z5964" s="68">
        <f t="shared" si="385"/>
        <v>1</v>
      </c>
      <c r="AC5964" s="1" t="str">
        <f t="shared" si="386"/>
        <v>1900</v>
      </c>
    </row>
    <row r="5965" spans="2:29" x14ac:dyDescent="0.25">
      <c r="B5965" s="1">
        <f t="shared" si="383"/>
        <v>0</v>
      </c>
      <c r="D5965" s="95" t="str">
        <f t="shared" si="384"/>
        <v/>
      </c>
      <c r="E5965" s="69"/>
      <c r="F5965" s="70"/>
      <c r="G5965" s="4"/>
      <c r="H5965" s="71"/>
      <c r="I5965" s="71"/>
      <c r="J5965" s="70"/>
      <c r="K5965" s="70"/>
      <c r="L5965" s="70"/>
      <c r="M5965" s="70"/>
      <c r="N5965" s="70"/>
      <c r="O5965" s="70"/>
      <c r="P5965" s="70"/>
      <c r="Q5965" s="70"/>
      <c r="R5965" s="70"/>
      <c r="S5965" s="86"/>
      <c r="T5965" s="70"/>
      <c r="Z5965" s="68">
        <f t="shared" si="385"/>
        <v>1</v>
      </c>
      <c r="AC5965" s="1" t="str">
        <f t="shared" si="386"/>
        <v>1900</v>
      </c>
    </row>
    <row r="5966" spans="2:29" x14ac:dyDescent="0.25">
      <c r="B5966" s="1">
        <f t="shared" si="383"/>
        <v>0</v>
      </c>
      <c r="D5966" s="95" t="str">
        <f t="shared" si="384"/>
        <v/>
      </c>
      <c r="E5966" s="69"/>
      <c r="F5966" s="70"/>
      <c r="G5966" s="4"/>
      <c r="H5966" s="71"/>
      <c r="I5966" s="71"/>
      <c r="J5966" s="70"/>
      <c r="K5966" s="70"/>
      <c r="L5966" s="70"/>
      <c r="M5966" s="70"/>
      <c r="N5966" s="70"/>
      <c r="O5966" s="70"/>
      <c r="P5966" s="70"/>
      <c r="Q5966" s="70"/>
      <c r="R5966" s="70"/>
      <c r="S5966" s="86"/>
      <c r="T5966" s="70"/>
      <c r="Z5966" s="68">
        <f t="shared" si="385"/>
        <v>1</v>
      </c>
      <c r="AC5966" s="1" t="str">
        <f t="shared" si="386"/>
        <v>1900</v>
      </c>
    </row>
    <row r="5967" spans="2:29" x14ac:dyDescent="0.25">
      <c r="B5967" s="1">
        <f t="shared" si="383"/>
        <v>0</v>
      </c>
      <c r="D5967" s="95" t="str">
        <f t="shared" si="384"/>
        <v/>
      </c>
      <c r="E5967" s="69"/>
      <c r="F5967" s="70"/>
      <c r="G5967" s="4"/>
      <c r="H5967" s="71"/>
      <c r="I5967" s="71"/>
      <c r="J5967" s="70"/>
      <c r="K5967" s="70"/>
      <c r="L5967" s="70"/>
      <c r="M5967" s="70"/>
      <c r="N5967" s="70"/>
      <c r="O5967" s="70"/>
      <c r="P5967" s="70"/>
      <c r="Q5967" s="70"/>
      <c r="R5967" s="70"/>
      <c r="S5967" s="86"/>
      <c r="T5967" s="70"/>
      <c r="Z5967" s="68">
        <f t="shared" si="385"/>
        <v>1</v>
      </c>
      <c r="AC5967" s="1" t="str">
        <f t="shared" si="386"/>
        <v>1900</v>
      </c>
    </row>
    <row r="5968" spans="2:29" x14ac:dyDescent="0.25">
      <c r="B5968" s="1">
        <f t="shared" si="383"/>
        <v>0</v>
      </c>
      <c r="D5968" s="95" t="str">
        <f t="shared" si="384"/>
        <v/>
      </c>
      <c r="E5968" s="69"/>
      <c r="F5968" s="70"/>
      <c r="G5968" s="4"/>
      <c r="H5968" s="71"/>
      <c r="I5968" s="71"/>
      <c r="J5968" s="70"/>
      <c r="K5968" s="70"/>
      <c r="L5968" s="70"/>
      <c r="M5968" s="70"/>
      <c r="N5968" s="70"/>
      <c r="O5968" s="70"/>
      <c r="P5968" s="70"/>
      <c r="Q5968" s="70"/>
      <c r="R5968" s="70"/>
      <c r="S5968" s="86"/>
      <c r="T5968" s="70"/>
      <c r="Z5968" s="68">
        <f t="shared" si="385"/>
        <v>1</v>
      </c>
      <c r="AC5968" s="1" t="str">
        <f t="shared" si="386"/>
        <v>1900</v>
      </c>
    </row>
    <row r="5969" spans="2:29" x14ac:dyDescent="0.25">
      <c r="B5969" s="1">
        <f t="shared" si="383"/>
        <v>0</v>
      </c>
      <c r="D5969" s="95" t="str">
        <f t="shared" si="384"/>
        <v/>
      </c>
      <c r="E5969" s="69"/>
      <c r="F5969" s="70"/>
      <c r="G5969" s="4"/>
      <c r="H5969" s="71"/>
      <c r="I5969" s="71"/>
      <c r="J5969" s="70"/>
      <c r="K5969" s="70"/>
      <c r="L5969" s="70"/>
      <c r="M5969" s="70"/>
      <c r="N5969" s="70"/>
      <c r="O5969" s="70"/>
      <c r="P5969" s="70"/>
      <c r="Q5969" s="70"/>
      <c r="R5969" s="70"/>
      <c r="S5969" s="86"/>
      <c r="T5969" s="70"/>
      <c r="Z5969" s="68">
        <f t="shared" si="385"/>
        <v>1</v>
      </c>
      <c r="AC5969" s="1" t="str">
        <f t="shared" si="386"/>
        <v>1900</v>
      </c>
    </row>
    <row r="5970" spans="2:29" x14ac:dyDescent="0.25">
      <c r="B5970" s="1">
        <f t="shared" si="383"/>
        <v>0</v>
      </c>
      <c r="D5970" s="95" t="str">
        <f t="shared" si="384"/>
        <v/>
      </c>
      <c r="E5970" s="69"/>
      <c r="F5970" s="70"/>
      <c r="G5970" s="4"/>
      <c r="H5970" s="71"/>
      <c r="I5970" s="71"/>
      <c r="J5970" s="70"/>
      <c r="K5970" s="70"/>
      <c r="L5970" s="70"/>
      <c r="M5970" s="70"/>
      <c r="N5970" s="70"/>
      <c r="O5970" s="70"/>
      <c r="P5970" s="70"/>
      <c r="Q5970" s="70"/>
      <c r="R5970" s="70"/>
      <c r="S5970" s="86"/>
      <c r="T5970" s="70"/>
      <c r="Z5970" s="68">
        <f t="shared" si="385"/>
        <v>1</v>
      </c>
      <c r="AC5970" s="1" t="str">
        <f t="shared" si="386"/>
        <v>1900</v>
      </c>
    </row>
    <row r="5971" spans="2:29" x14ac:dyDescent="0.25">
      <c r="B5971" s="1">
        <f t="shared" si="383"/>
        <v>0</v>
      </c>
      <c r="D5971" s="95" t="str">
        <f t="shared" si="384"/>
        <v/>
      </c>
      <c r="E5971" s="69"/>
      <c r="F5971" s="70"/>
      <c r="G5971" s="4"/>
      <c r="H5971" s="71"/>
      <c r="I5971" s="71"/>
      <c r="J5971" s="70"/>
      <c r="K5971" s="70"/>
      <c r="L5971" s="70"/>
      <c r="M5971" s="70"/>
      <c r="N5971" s="70"/>
      <c r="O5971" s="70"/>
      <c r="P5971" s="70"/>
      <c r="Q5971" s="70"/>
      <c r="R5971" s="70"/>
      <c r="S5971" s="86"/>
      <c r="T5971" s="70"/>
      <c r="Z5971" s="68">
        <f t="shared" si="385"/>
        <v>1</v>
      </c>
      <c r="AC5971" s="1" t="str">
        <f t="shared" si="386"/>
        <v>1900</v>
      </c>
    </row>
    <row r="5972" spans="2:29" x14ac:dyDescent="0.25">
      <c r="B5972" s="1">
        <f t="shared" si="383"/>
        <v>0</v>
      </c>
      <c r="D5972" s="95" t="str">
        <f t="shared" si="384"/>
        <v/>
      </c>
      <c r="E5972" s="69"/>
      <c r="F5972" s="70"/>
      <c r="G5972" s="4"/>
      <c r="H5972" s="71"/>
      <c r="I5972" s="71"/>
      <c r="J5972" s="70"/>
      <c r="K5972" s="70"/>
      <c r="L5972" s="70"/>
      <c r="M5972" s="70"/>
      <c r="N5972" s="70"/>
      <c r="O5972" s="70"/>
      <c r="P5972" s="70"/>
      <c r="Q5972" s="70"/>
      <c r="R5972" s="70"/>
      <c r="S5972" s="86"/>
      <c r="T5972" s="70"/>
      <c r="Z5972" s="68">
        <f t="shared" si="385"/>
        <v>1</v>
      </c>
      <c r="AC5972" s="1" t="str">
        <f t="shared" si="386"/>
        <v>1900</v>
      </c>
    </row>
    <row r="5973" spans="2:29" x14ac:dyDescent="0.25">
      <c r="B5973" s="1">
        <f t="shared" si="383"/>
        <v>0</v>
      </c>
      <c r="D5973" s="95" t="str">
        <f t="shared" si="384"/>
        <v/>
      </c>
      <c r="E5973" s="69"/>
      <c r="F5973" s="70"/>
      <c r="G5973" s="4"/>
      <c r="H5973" s="71"/>
      <c r="I5973" s="71"/>
      <c r="J5973" s="70"/>
      <c r="K5973" s="70"/>
      <c r="L5973" s="70"/>
      <c r="M5973" s="70"/>
      <c r="N5973" s="70"/>
      <c r="O5973" s="70"/>
      <c r="P5973" s="70"/>
      <c r="Q5973" s="70"/>
      <c r="R5973" s="70"/>
      <c r="S5973" s="86"/>
      <c r="T5973" s="70"/>
      <c r="Z5973" s="68">
        <f t="shared" si="385"/>
        <v>1</v>
      </c>
      <c r="AC5973" s="1" t="str">
        <f t="shared" si="386"/>
        <v>1900</v>
      </c>
    </row>
    <row r="5974" spans="2:29" x14ac:dyDescent="0.25">
      <c r="B5974" s="1">
        <f t="shared" si="383"/>
        <v>0</v>
      </c>
      <c r="D5974" s="95" t="str">
        <f t="shared" si="384"/>
        <v/>
      </c>
      <c r="E5974" s="69"/>
      <c r="F5974" s="70"/>
      <c r="G5974" s="4"/>
      <c r="H5974" s="71"/>
      <c r="I5974" s="71"/>
      <c r="J5974" s="70"/>
      <c r="K5974" s="70"/>
      <c r="L5974" s="70"/>
      <c r="M5974" s="70"/>
      <c r="N5974" s="70"/>
      <c r="O5974" s="70"/>
      <c r="P5974" s="70"/>
      <c r="Q5974" s="70"/>
      <c r="R5974" s="70"/>
      <c r="S5974" s="86"/>
      <c r="T5974" s="70"/>
      <c r="Z5974" s="68">
        <f t="shared" si="385"/>
        <v>1</v>
      </c>
      <c r="AC5974" s="1" t="str">
        <f t="shared" si="386"/>
        <v>1900</v>
      </c>
    </row>
    <row r="5975" spans="2:29" x14ac:dyDescent="0.25">
      <c r="B5975" s="1">
        <f t="shared" si="383"/>
        <v>0</v>
      </c>
      <c r="D5975" s="95" t="str">
        <f t="shared" si="384"/>
        <v/>
      </c>
      <c r="E5975" s="69"/>
      <c r="F5975" s="70"/>
      <c r="G5975" s="4"/>
      <c r="H5975" s="71"/>
      <c r="I5975" s="71"/>
      <c r="J5975" s="70"/>
      <c r="K5975" s="70"/>
      <c r="L5975" s="70"/>
      <c r="M5975" s="70"/>
      <c r="N5975" s="70"/>
      <c r="O5975" s="70"/>
      <c r="P5975" s="70"/>
      <c r="Q5975" s="70"/>
      <c r="R5975" s="70"/>
      <c r="S5975" s="86"/>
      <c r="T5975" s="70"/>
      <c r="Z5975" s="68">
        <f t="shared" si="385"/>
        <v>1</v>
      </c>
      <c r="AC5975" s="1" t="str">
        <f t="shared" si="386"/>
        <v>1900</v>
      </c>
    </row>
    <row r="5976" spans="2:29" x14ac:dyDescent="0.25">
      <c r="B5976" s="1">
        <f t="shared" si="383"/>
        <v>0</v>
      </c>
      <c r="D5976" s="95" t="str">
        <f t="shared" si="384"/>
        <v/>
      </c>
      <c r="E5976" s="69"/>
      <c r="F5976" s="70"/>
      <c r="G5976" s="4"/>
      <c r="H5976" s="71"/>
      <c r="I5976" s="71"/>
      <c r="J5976" s="70"/>
      <c r="K5976" s="70"/>
      <c r="L5976" s="70"/>
      <c r="M5976" s="70"/>
      <c r="N5976" s="70"/>
      <c r="O5976" s="70"/>
      <c r="P5976" s="70"/>
      <c r="Q5976" s="70"/>
      <c r="R5976" s="70"/>
      <c r="S5976" s="86"/>
      <c r="T5976" s="70"/>
      <c r="Z5976" s="68">
        <f t="shared" si="385"/>
        <v>1</v>
      </c>
      <c r="AC5976" s="1" t="str">
        <f t="shared" si="386"/>
        <v>1900</v>
      </c>
    </row>
    <row r="5977" spans="2:29" x14ac:dyDescent="0.25">
      <c r="B5977" s="1">
        <f t="shared" si="383"/>
        <v>0</v>
      </c>
      <c r="D5977" s="95" t="str">
        <f t="shared" si="384"/>
        <v/>
      </c>
      <c r="E5977" s="69"/>
      <c r="F5977" s="70"/>
      <c r="G5977" s="4"/>
      <c r="H5977" s="71"/>
      <c r="I5977" s="71"/>
      <c r="J5977" s="70"/>
      <c r="K5977" s="70"/>
      <c r="L5977" s="70"/>
      <c r="M5977" s="70"/>
      <c r="N5977" s="70"/>
      <c r="O5977" s="70"/>
      <c r="P5977" s="70"/>
      <c r="Q5977" s="70"/>
      <c r="R5977" s="70"/>
      <c r="S5977" s="86"/>
      <c r="T5977" s="70"/>
      <c r="Z5977" s="68">
        <f t="shared" si="385"/>
        <v>1</v>
      </c>
      <c r="AC5977" s="1" t="str">
        <f t="shared" si="386"/>
        <v>1900</v>
      </c>
    </row>
    <row r="5978" spans="2:29" x14ac:dyDescent="0.25">
      <c r="B5978" s="1">
        <f t="shared" si="383"/>
        <v>0</v>
      </c>
      <c r="D5978" s="95" t="str">
        <f t="shared" si="384"/>
        <v/>
      </c>
      <c r="E5978" s="69"/>
      <c r="F5978" s="70"/>
      <c r="G5978" s="4"/>
      <c r="H5978" s="71"/>
      <c r="I5978" s="71"/>
      <c r="J5978" s="70"/>
      <c r="K5978" s="70"/>
      <c r="L5978" s="70"/>
      <c r="M5978" s="70"/>
      <c r="N5978" s="70"/>
      <c r="O5978" s="70"/>
      <c r="P5978" s="70"/>
      <c r="Q5978" s="70"/>
      <c r="R5978" s="70"/>
      <c r="S5978" s="86"/>
      <c r="T5978" s="70"/>
      <c r="Z5978" s="68">
        <f t="shared" si="385"/>
        <v>1</v>
      </c>
      <c r="AC5978" s="1" t="str">
        <f t="shared" si="386"/>
        <v>1900</v>
      </c>
    </row>
    <row r="5979" spans="2:29" x14ac:dyDescent="0.25">
      <c r="B5979" s="1">
        <f t="shared" si="383"/>
        <v>0</v>
      </c>
      <c r="D5979" s="95" t="str">
        <f t="shared" si="384"/>
        <v/>
      </c>
      <c r="E5979" s="69"/>
      <c r="F5979" s="70"/>
      <c r="G5979" s="4"/>
      <c r="H5979" s="71"/>
      <c r="I5979" s="71"/>
      <c r="J5979" s="70"/>
      <c r="K5979" s="70"/>
      <c r="L5979" s="70"/>
      <c r="M5979" s="70"/>
      <c r="N5979" s="70"/>
      <c r="O5979" s="70"/>
      <c r="P5979" s="70"/>
      <c r="Q5979" s="70"/>
      <c r="R5979" s="70"/>
      <c r="S5979" s="86"/>
      <c r="T5979" s="70"/>
      <c r="Z5979" s="68">
        <f t="shared" si="385"/>
        <v>1</v>
      </c>
      <c r="AC5979" s="1" t="str">
        <f t="shared" si="386"/>
        <v>1900</v>
      </c>
    </row>
    <row r="5980" spans="2:29" x14ac:dyDescent="0.25">
      <c r="B5980" s="1">
        <f t="shared" si="383"/>
        <v>0</v>
      </c>
      <c r="D5980" s="95" t="str">
        <f t="shared" si="384"/>
        <v/>
      </c>
      <c r="E5980" s="69"/>
      <c r="F5980" s="70"/>
      <c r="G5980" s="4"/>
      <c r="H5980" s="71"/>
      <c r="I5980" s="71"/>
      <c r="J5980" s="70"/>
      <c r="K5980" s="70"/>
      <c r="L5980" s="70"/>
      <c r="M5980" s="70"/>
      <c r="N5980" s="70"/>
      <c r="O5980" s="70"/>
      <c r="P5980" s="70"/>
      <c r="Q5980" s="70"/>
      <c r="R5980" s="70"/>
      <c r="S5980" s="86"/>
      <c r="T5980" s="70"/>
      <c r="Z5980" s="68">
        <f t="shared" si="385"/>
        <v>1</v>
      </c>
      <c r="AC5980" s="1" t="str">
        <f t="shared" si="386"/>
        <v>1900</v>
      </c>
    </row>
    <row r="5981" spans="2:29" x14ac:dyDescent="0.25">
      <c r="B5981" s="1">
        <f t="shared" si="383"/>
        <v>0</v>
      </c>
      <c r="D5981" s="95" t="str">
        <f t="shared" si="384"/>
        <v/>
      </c>
      <c r="E5981" s="69"/>
      <c r="F5981" s="70"/>
      <c r="G5981" s="4"/>
      <c r="H5981" s="71"/>
      <c r="I5981" s="71"/>
      <c r="J5981" s="70"/>
      <c r="K5981" s="70"/>
      <c r="L5981" s="70"/>
      <c r="M5981" s="70"/>
      <c r="N5981" s="70"/>
      <c r="O5981" s="70"/>
      <c r="P5981" s="70"/>
      <c r="Q5981" s="70"/>
      <c r="R5981" s="70"/>
      <c r="S5981" s="86"/>
      <c r="T5981" s="70"/>
      <c r="Z5981" s="68">
        <f t="shared" si="385"/>
        <v>1</v>
      </c>
      <c r="AC5981" s="1" t="str">
        <f t="shared" si="386"/>
        <v>1900</v>
      </c>
    </row>
    <row r="5982" spans="2:29" x14ac:dyDescent="0.25">
      <c r="B5982" s="1">
        <f t="shared" si="383"/>
        <v>0</v>
      </c>
      <c r="D5982" s="95" t="str">
        <f t="shared" si="384"/>
        <v/>
      </c>
      <c r="E5982" s="69"/>
      <c r="F5982" s="70"/>
      <c r="G5982" s="4"/>
      <c r="H5982" s="71"/>
      <c r="I5982" s="71"/>
      <c r="J5982" s="70"/>
      <c r="K5982" s="70"/>
      <c r="L5982" s="70"/>
      <c r="M5982" s="70"/>
      <c r="N5982" s="70"/>
      <c r="O5982" s="70"/>
      <c r="P5982" s="70"/>
      <c r="Q5982" s="70"/>
      <c r="R5982" s="70"/>
      <c r="S5982" s="86"/>
      <c r="T5982" s="70"/>
      <c r="Z5982" s="68">
        <f t="shared" si="385"/>
        <v>1</v>
      </c>
      <c r="AC5982" s="1" t="str">
        <f t="shared" si="386"/>
        <v>1900</v>
      </c>
    </row>
    <row r="5983" spans="2:29" x14ac:dyDescent="0.25">
      <c r="B5983" s="1">
        <f t="shared" si="383"/>
        <v>0</v>
      </c>
      <c r="D5983" s="95" t="str">
        <f t="shared" si="384"/>
        <v/>
      </c>
      <c r="E5983" s="69"/>
      <c r="F5983" s="70"/>
      <c r="G5983" s="4"/>
      <c r="H5983" s="71"/>
      <c r="I5983" s="71"/>
      <c r="J5983" s="70"/>
      <c r="K5983" s="70"/>
      <c r="L5983" s="70"/>
      <c r="M5983" s="70"/>
      <c r="N5983" s="70"/>
      <c r="O5983" s="70"/>
      <c r="P5983" s="70"/>
      <c r="Q5983" s="70"/>
      <c r="R5983" s="70"/>
      <c r="S5983" s="86"/>
      <c r="T5983" s="70"/>
      <c r="Z5983" s="68">
        <f t="shared" si="385"/>
        <v>1</v>
      </c>
      <c r="AC5983" s="1" t="str">
        <f t="shared" si="386"/>
        <v>1900</v>
      </c>
    </row>
    <row r="5984" spans="2:29" x14ac:dyDescent="0.25">
      <c r="B5984" s="1">
        <f t="shared" si="383"/>
        <v>0</v>
      </c>
      <c r="D5984" s="95" t="str">
        <f t="shared" si="384"/>
        <v/>
      </c>
      <c r="E5984" s="69"/>
      <c r="F5984" s="70"/>
      <c r="G5984" s="4"/>
      <c r="H5984" s="71"/>
      <c r="I5984" s="71"/>
      <c r="J5984" s="70"/>
      <c r="K5984" s="70"/>
      <c r="L5984" s="70"/>
      <c r="M5984" s="70"/>
      <c r="N5984" s="70"/>
      <c r="O5984" s="70"/>
      <c r="P5984" s="70"/>
      <c r="Q5984" s="70"/>
      <c r="R5984" s="70"/>
      <c r="S5984" s="86"/>
      <c r="T5984" s="70"/>
      <c r="Z5984" s="68">
        <f t="shared" si="385"/>
        <v>1</v>
      </c>
      <c r="AC5984" s="1" t="str">
        <f t="shared" si="386"/>
        <v>1900</v>
      </c>
    </row>
    <row r="5985" spans="2:29" x14ac:dyDescent="0.25">
      <c r="B5985" s="1">
        <f t="shared" si="383"/>
        <v>0</v>
      </c>
      <c r="D5985" s="95" t="str">
        <f t="shared" si="384"/>
        <v/>
      </c>
      <c r="E5985" s="69"/>
      <c r="F5985" s="70"/>
      <c r="G5985" s="4"/>
      <c r="H5985" s="71"/>
      <c r="I5985" s="71"/>
      <c r="J5985" s="70"/>
      <c r="K5985" s="70"/>
      <c r="L5985" s="70"/>
      <c r="M5985" s="70"/>
      <c r="N5985" s="70"/>
      <c r="O5985" s="70"/>
      <c r="P5985" s="70"/>
      <c r="Q5985" s="70"/>
      <c r="R5985" s="70"/>
      <c r="S5985" s="86"/>
      <c r="T5985" s="70"/>
      <c r="Z5985" s="68">
        <f t="shared" si="385"/>
        <v>1</v>
      </c>
      <c r="AC5985" s="1" t="str">
        <f t="shared" si="386"/>
        <v>1900</v>
      </c>
    </row>
    <row r="5986" spans="2:29" x14ac:dyDescent="0.25">
      <c r="B5986" s="1">
        <f t="shared" si="383"/>
        <v>0</v>
      </c>
      <c r="D5986" s="95" t="str">
        <f t="shared" si="384"/>
        <v/>
      </c>
      <c r="E5986" s="69"/>
      <c r="F5986" s="70"/>
      <c r="G5986" s="4"/>
      <c r="H5986" s="71"/>
      <c r="I5986" s="71"/>
      <c r="J5986" s="70"/>
      <c r="K5986" s="70"/>
      <c r="L5986" s="70"/>
      <c r="M5986" s="70"/>
      <c r="N5986" s="70"/>
      <c r="O5986" s="70"/>
      <c r="P5986" s="70"/>
      <c r="Q5986" s="70"/>
      <c r="R5986" s="70"/>
      <c r="S5986" s="86"/>
      <c r="T5986" s="70"/>
      <c r="Z5986" s="68">
        <f t="shared" si="385"/>
        <v>1</v>
      </c>
      <c r="AC5986" s="1" t="str">
        <f t="shared" si="386"/>
        <v>1900</v>
      </c>
    </row>
    <row r="5987" spans="2:29" x14ac:dyDescent="0.25">
      <c r="B5987" s="1">
        <f t="shared" si="383"/>
        <v>0</v>
      </c>
      <c r="D5987" s="95" t="str">
        <f t="shared" si="384"/>
        <v/>
      </c>
      <c r="E5987" s="69"/>
      <c r="F5987" s="70"/>
      <c r="G5987" s="4"/>
      <c r="H5987" s="71"/>
      <c r="I5987" s="71"/>
      <c r="J5987" s="70"/>
      <c r="K5987" s="70"/>
      <c r="L5987" s="70"/>
      <c r="M5987" s="70"/>
      <c r="N5987" s="70"/>
      <c r="O5987" s="70"/>
      <c r="P5987" s="70"/>
      <c r="Q5987" s="70"/>
      <c r="R5987" s="70"/>
      <c r="S5987" s="86"/>
      <c r="T5987" s="70"/>
      <c r="Z5987" s="68">
        <f t="shared" si="385"/>
        <v>1</v>
      </c>
      <c r="AC5987" s="1" t="str">
        <f t="shared" si="386"/>
        <v>1900</v>
      </c>
    </row>
    <row r="5988" spans="2:29" x14ac:dyDescent="0.25">
      <c r="B5988" s="1">
        <f t="shared" si="383"/>
        <v>0</v>
      </c>
      <c r="D5988" s="95" t="str">
        <f t="shared" si="384"/>
        <v/>
      </c>
      <c r="E5988" s="69"/>
      <c r="F5988" s="70"/>
      <c r="G5988" s="4"/>
      <c r="H5988" s="71"/>
      <c r="I5988" s="71"/>
      <c r="J5988" s="70"/>
      <c r="K5988" s="70"/>
      <c r="L5988" s="70"/>
      <c r="M5988" s="70"/>
      <c r="N5988" s="70"/>
      <c r="O5988" s="70"/>
      <c r="P5988" s="70"/>
      <c r="Q5988" s="70"/>
      <c r="R5988" s="70"/>
      <c r="S5988" s="86"/>
      <c r="T5988" s="70"/>
      <c r="Z5988" s="68">
        <f t="shared" si="385"/>
        <v>1</v>
      </c>
      <c r="AC5988" s="1" t="str">
        <f t="shared" si="386"/>
        <v>1900</v>
      </c>
    </row>
    <row r="5989" spans="2:29" x14ac:dyDescent="0.25">
      <c r="B5989" s="1">
        <f t="shared" si="383"/>
        <v>0</v>
      </c>
      <c r="D5989" s="95" t="str">
        <f t="shared" si="384"/>
        <v/>
      </c>
      <c r="E5989" s="69"/>
      <c r="F5989" s="70"/>
      <c r="G5989" s="4"/>
      <c r="H5989" s="71"/>
      <c r="I5989" s="71"/>
      <c r="J5989" s="70"/>
      <c r="K5989" s="70"/>
      <c r="L5989" s="70"/>
      <c r="M5989" s="70"/>
      <c r="N5989" s="70"/>
      <c r="O5989" s="70"/>
      <c r="P5989" s="70"/>
      <c r="Q5989" s="70"/>
      <c r="R5989" s="70"/>
      <c r="S5989" s="86"/>
      <c r="T5989" s="70"/>
      <c r="Z5989" s="68">
        <f t="shared" si="385"/>
        <v>1</v>
      </c>
      <c r="AC5989" s="1" t="str">
        <f t="shared" si="386"/>
        <v>1900</v>
      </c>
    </row>
    <row r="5990" spans="2:29" x14ac:dyDescent="0.25">
      <c r="B5990" s="1">
        <f t="shared" si="383"/>
        <v>0</v>
      </c>
      <c r="D5990" s="95" t="str">
        <f t="shared" si="384"/>
        <v/>
      </c>
      <c r="E5990" s="69"/>
      <c r="F5990" s="70"/>
      <c r="G5990" s="4"/>
      <c r="H5990" s="71"/>
      <c r="I5990" s="71"/>
      <c r="J5990" s="70"/>
      <c r="K5990" s="70"/>
      <c r="L5990" s="70"/>
      <c r="M5990" s="70"/>
      <c r="N5990" s="70"/>
      <c r="O5990" s="70"/>
      <c r="P5990" s="70"/>
      <c r="Q5990" s="70"/>
      <c r="R5990" s="70"/>
      <c r="S5990" s="86"/>
      <c r="T5990" s="70"/>
      <c r="Z5990" s="68">
        <f t="shared" si="385"/>
        <v>1</v>
      </c>
      <c r="AC5990" s="1" t="str">
        <f t="shared" si="386"/>
        <v>1900</v>
      </c>
    </row>
    <row r="5991" spans="2:29" x14ac:dyDescent="0.25">
      <c r="B5991" s="1">
        <f t="shared" si="383"/>
        <v>0</v>
      </c>
      <c r="D5991" s="95" t="str">
        <f t="shared" si="384"/>
        <v/>
      </c>
      <c r="E5991" s="69"/>
      <c r="F5991" s="70"/>
      <c r="G5991" s="4"/>
      <c r="H5991" s="71"/>
      <c r="I5991" s="71"/>
      <c r="J5991" s="70"/>
      <c r="K5991" s="70"/>
      <c r="L5991" s="70"/>
      <c r="M5991" s="70"/>
      <c r="N5991" s="70"/>
      <c r="O5991" s="70"/>
      <c r="P5991" s="70"/>
      <c r="Q5991" s="70"/>
      <c r="R5991" s="70"/>
      <c r="S5991" s="86"/>
      <c r="T5991" s="70"/>
      <c r="Z5991" s="68">
        <f t="shared" si="385"/>
        <v>1</v>
      </c>
      <c r="AC5991" s="1" t="str">
        <f t="shared" si="386"/>
        <v>1900</v>
      </c>
    </row>
    <row r="5992" spans="2:29" x14ac:dyDescent="0.25">
      <c r="B5992" s="1">
        <f t="shared" si="383"/>
        <v>0</v>
      </c>
      <c r="D5992" s="95" t="str">
        <f t="shared" si="384"/>
        <v/>
      </c>
      <c r="E5992" s="69"/>
      <c r="F5992" s="70"/>
      <c r="G5992" s="4"/>
      <c r="H5992" s="71"/>
      <c r="I5992" s="71"/>
      <c r="J5992" s="70"/>
      <c r="K5992" s="70"/>
      <c r="L5992" s="70"/>
      <c r="M5992" s="70"/>
      <c r="N5992" s="70"/>
      <c r="O5992" s="70"/>
      <c r="P5992" s="70"/>
      <c r="Q5992" s="70"/>
      <c r="R5992" s="70"/>
      <c r="S5992" s="86"/>
      <c r="T5992" s="70"/>
      <c r="Z5992" s="68">
        <f t="shared" si="385"/>
        <v>1</v>
      </c>
      <c r="AC5992" s="1" t="str">
        <f t="shared" si="386"/>
        <v>1900</v>
      </c>
    </row>
    <row r="5993" spans="2:29" x14ac:dyDescent="0.25">
      <c r="B5993" s="1">
        <f t="shared" si="383"/>
        <v>0</v>
      </c>
      <c r="D5993" s="95" t="str">
        <f t="shared" si="384"/>
        <v/>
      </c>
      <c r="E5993" s="69"/>
      <c r="F5993" s="70"/>
      <c r="G5993" s="4"/>
      <c r="H5993" s="71"/>
      <c r="I5993" s="71"/>
      <c r="J5993" s="70"/>
      <c r="K5993" s="70"/>
      <c r="L5993" s="70"/>
      <c r="M5993" s="70"/>
      <c r="N5993" s="70"/>
      <c r="O5993" s="70"/>
      <c r="P5993" s="70"/>
      <c r="Q5993" s="70"/>
      <c r="R5993" s="70"/>
      <c r="S5993" s="86"/>
      <c r="T5993" s="70"/>
      <c r="Z5993" s="68">
        <f t="shared" si="385"/>
        <v>1</v>
      </c>
      <c r="AC5993" s="1" t="str">
        <f t="shared" si="386"/>
        <v>1900</v>
      </c>
    </row>
    <row r="5994" spans="2:29" x14ac:dyDescent="0.25">
      <c r="B5994" s="1">
        <f t="shared" si="383"/>
        <v>0</v>
      </c>
      <c r="D5994" s="95" t="str">
        <f t="shared" si="384"/>
        <v/>
      </c>
      <c r="E5994" s="69"/>
      <c r="F5994" s="70"/>
      <c r="G5994" s="4"/>
      <c r="H5994" s="71"/>
      <c r="I5994" s="71"/>
      <c r="J5994" s="70"/>
      <c r="K5994" s="70"/>
      <c r="L5994" s="70"/>
      <c r="M5994" s="70"/>
      <c r="N5994" s="70"/>
      <c r="O5994" s="70"/>
      <c r="P5994" s="70"/>
      <c r="Q5994" s="70"/>
      <c r="R5994" s="70"/>
      <c r="S5994" s="86"/>
      <c r="T5994" s="70"/>
      <c r="Z5994" s="68">
        <f t="shared" si="385"/>
        <v>1</v>
      </c>
      <c r="AC5994" s="1" t="str">
        <f t="shared" si="386"/>
        <v>1900</v>
      </c>
    </row>
    <row r="5995" spans="2:29" x14ac:dyDescent="0.25">
      <c r="B5995" s="1">
        <f t="shared" si="383"/>
        <v>0</v>
      </c>
      <c r="D5995" s="95" t="str">
        <f t="shared" si="384"/>
        <v/>
      </c>
      <c r="E5995" s="69"/>
      <c r="F5995" s="70"/>
      <c r="G5995" s="4"/>
      <c r="H5995" s="71"/>
      <c r="I5995" s="71"/>
      <c r="J5995" s="70"/>
      <c r="K5995" s="70"/>
      <c r="L5995" s="70"/>
      <c r="M5995" s="70"/>
      <c r="N5995" s="70"/>
      <c r="O5995" s="70"/>
      <c r="P5995" s="70"/>
      <c r="Q5995" s="70"/>
      <c r="R5995" s="70"/>
      <c r="S5995" s="86"/>
      <c r="T5995" s="70"/>
      <c r="Z5995" s="68">
        <f t="shared" si="385"/>
        <v>1</v>
      </c>
      <c r="AC5995" s="1" t="str">
        <f t="shared" si="386"/>
        <v>1900</v>
      </c>
    </row>
    <row r="5996" spans="2:29" x14ac:dyDescent="0.25">
      <c r="B5996" s="1">
        <f t="shared" si="383"/>
        <v>0</v>
      </c>
      <c r="D5996" s="95" t="str">
        <f t="shared" si="384"/>
        <v/>
      </c>
      <c r="E5996" s="69"/>
      <c r="F5996" s="70"/>
      <c r="G5996" s="4"/>
      <c r="H5996" s="71"/>
      <c r="I5996" s="71"/>
      <c r="J5996" s="70"/>
      <c r="K5996" s="70"/>
      <c r="L5996" s="70"/>
      <c r="M5996" s="70"/>
      <c r="N5996" s="70"/>
      <c r="O5996" s="70"/>
      <c r="P5996" s="70"/>
      <c r="Q5996" s="70"/>
      <c r="R5996" s="70"/>
      <c r="S5996" s="86"/>
      <c r="T5996" s="70"/>
      <c r="Z5996" s="68">
        <f t="shared" si="385"/>
        <v>1</v>
      </c>
      <c r="AC5996" s="1" t="str">
        <f t="shared" si="386"/>
        <v>1900</v>
      </c>
    </row>
    <row r="5997" spans="2:29" x14ac:dyDescent="0.25">
      <c r="B5997" s="1">
        <f t="shared" si="383"/>
        <v>0</v>
      </c>
      <c r="D5997" s="95" t="str">
        <f t="shared" si="384"/>
        <v/>
      </c>
      <c r="E5997" s="69"/>
      <c r="F5997" s="70"/>
      <c r="G5997" s="4"/>
      <c r="H5997" s="71"/>
      <c r="I5997" s="71"/>
      <c r="J5997" s="70"/>
      <c r="K5997" s="70"/>
      <c r="L5997" s="70"/>
      <c r="M5997" s="70"/>
      <c r="N5997" s="70"/>
      <c r="O5997" s="70"/>
      <c r="P5997" s="70"/>
      <c r="Q5997" s="70"/>
      <c r="R5997" s="70"/>
      <c r="S5997" s="86"/>
      <c r="T5997" s="70"/>
      <c r="Z5997" s="68">
        <f t="shared" si="385"/>
        <v>1</v>
      </c>
      <c r="AC5997" s="1" t="str">
        <f t="shared" si="386"/>
        <v>1900</v>
      </c>
    </row>
    <row r="5998" spans="2:29" x14ac:dyDescent="0.25">
      <c r="B5998" s="1">
        <f t="shared" si="383"/>
        <v>0</v>
      </c>
      <c r="D5998" s="95" t="str">
        <f t="shared" si="384"/>
        <v/>
      </c>
      <c r="E5998" s="69"/>
      <c r="F5998" s="70"/>
      <c r="G5998" s="4"/>
      <c r="H5998" s="71"/>
      <c r="I5998" s="71"/>
      <c r="J5998" s="70"/>
      <c r="K5998" s="70"/>
      <c r="L5998" s="70"/>
      <c r="M5998" s="70"/>
      <c r="N5998" s="70"/>
      <c r="O5998" s="70"/>
      <c r="P5998" s="70"/>
      <c r="Q5998" s="70"/>
      <c r="R5998" s="70"/>
      <c r="S5998" s="86"/>
      <c r="T5998" s="70"/>
      <c r="Z5998" s="68">
        <f t="shared" si="385"/>
        <v>1</v>
      </c>
      <c r="AC5998" s="1" t="str">
        <f t="shared" si="386"/>
        <v>1900</v>
      </c>
    </row>
    <row r="5999" spans="2:29" x14ac:dyDescent="0.25">
      <c r="B5999" s="1">
        <f t="shared" si="383"/>
        <v>0</v>
      </c>
      <c r="D5999" s="95" t="str">
        <f t="shared" si="384"/>
        <v/>
      </c>
      <c r="E5999" s="69"/>
      <c r="F5999" s="70"/>
      <c r="G5999" s="4"/>
      <c r="H5999" s="71"/>
      <c r="I5999" s="71"/>
      <c r="J5999" s="70"/>
      <c r="K5999" s="70"/>
      <c r="L5999" s="70"/>
      <c r="M5999" s="70"/>
      <c r="N5999" s="70"/>
      <c r="O5999" s="70"/>
      <c r="P5999" s="70"/>
      <c r="Q5999" s="70"/>
      <c r="R5999" s="70"/>
      <c r="S5999" s="86"/>
      <c r="T5999" s="70"/>
      <c r="Z5999" s="68">
        <f t="shared" si="385"/>
        <v>1</v>
      </c>
      <c r="AC5999" s="1" t="str">
        <f t="shared" si="386"/>
        <v>1900</v>
      </c>
    </row>
    <row r="6000" spans="2:29" x14ac:dyDescent="0.25">
      <c r="B6000" s="1">
        <f t="shared" si="383"/>
        <v>0</v>
      </c>
      <c r="D6000" s="95" t="str">
        <f t="shared" si="384"/>
        <v/>
      </c>
      <c r="E6000" s="69"/>
      <c r="F6000" s="70"/>
      <c r="G6000" s="4"/>
      <c r="H6000" s="71"/>
      <c r="I6000" s="71"/>
      <c r="J6000" s="70"/>
      <c r="K6000" s="70"/>
      <c r="L6000" s="70"/>
      <c r="M6000" s="70"/>
      <c r="N6000" s="70"/>
      <c r="O6000" s="70"/>
      <c r="P6000" s="70"/>
      <c r="Q6000" s="70"/>
      <c r="R6000" s="70"/>
      <c r="S6000" s="86"/>
      <c r="T6000" s="70"/>
      <c r="Z6000" s="68">
        <f t="shared" si="385"/>
        <v>1</v>
      </c>
      <c r="AC6000" s="1" t="str">
        <f t="shared" si="386"/>
        <v>1900</v>
      </c>
    </row>
    <row r="6001" spans="2:29" x14ac:dyDescent="0.25">
      <c r="B6001" s="1">
        <f t="shared" si="383"/>
        <v>0</v>
      </c>
      <c r="D6001" s="95" t="str">
        <f t="shared" si="384"/>
        <v/>
      </c>
      <c r="E6001" s="69"/>
      <c r="F6001" s="70"/>
      <c r="G6001" s="4"/>
      <c r="H6001" s="71"/>
      <c r="I6001" s="71"/>
      <c r="J6001" s="70"/>
      <c r="K6001" s="70"/>
      <c r="L6001" s="70"/>
      <c r="M6001" s="70"/>
      <c r="N6001" s="70"/>
      <c r="O6001" s="70"/>
      <c r="P6001" s="70"/>
      <c r="Q6001" s="70"/>
      <c r="R6001" s="70"/>
      <c r="S6001" s="86"/>
      <c r="T6001" s="70"/>
      <c r="Z6001" s="68">
        <f t="shared" si="385"/>
        <v>1</v>
      </c>
      <c r="AC6001" s="1" t="str">
        <f t="shared" si="386"/>
        <v>1900</v>
      </c>
    </row>
    <row r="6002" spans="2:29" x14ac:dyDescent="0.25">
      <c r="B6002" s="1">
        <f t="shared" si="383"/>
        <v>0</v>
      </c>
      <c r="D6002" s="95" t="str">
        <f t="shared" si="384"/>
        <v/>
      </c>
      <c r="E6002" s="69"/>
      <c r="F6002" s="70"/>
      <c r="G6002" s="4"/>
      <c r="H6002" s="71"/>
      <c r="I6002" s="71"/>
      <c r="J6002" s="70"/>
      <c r="K6002" s="70"/>
      <c r="L6002" s="70"/>
      <c r="M6002" s="70"/>
      <c r="N6002" s="70"/>
      <c r="O6002" s="70"/>
      <c r="P6002" s="70"/>
      <c r="Q6002" s="70"/>
      <c r="R6002" s="70"/>
      <c r="S6002" s="86"/>
      <c r="T6002" s="70"/>
      <c r="Z6002" s="68">
        <f t="shared" si="385"/>
        <v>1</v>
      </c>
      <c r="AC6002" s="1" t="str">
        <f t="shared" si="386"/>
        <v>1900</v>
      </c>
    </row>
    <row r="6003" spans="2:29" x14ac:dyDescent="0.25">
      <c r="B6003" s="1">
        <f t="shared" si="383"/>
        <v>0</v>
      </c>
      <c r="D6003" s="95" t="str">
        <f t="shared" si="384"/>
        <v/>
      </c>
      <c r="E6003" s="69"/>
      <c r="F6003" s="70"/>
      <c r="G6003" s="4"/>
      <c r="H6003" s="71"/>
      <c r="I6003" s="71"/>
      <c r="J6003" s="70"/>
      <c r="K6003" s="70"/>
      <c r="L6003" s="70"/>
      <c r="M6003" s="70"/>
      <c r="N6003" s="70"/>
      <c r="O6003" s="70"/>
      <c r="P6003" s="70"/>
      <c r="Q6003" s="70"/>
      <c r="R6003" s="70"/>
      <c r="S6003" s="86"/>
      <c r="T6003" s="70"/>
      <c r="Z6003" s="68">
        <f t="shared" si="385"/>
        <v>1</v>
      </c>
      <c r="AC6003" s="1" t="str">
        <f t="shared" si="386"/>
        <v>1900</v>
      </c>
    </row>
    <row r="6004" spans="2:29" x14ac:dyDescent="0.25">
      <c r="B6004" s="1">
        <f t="shared" si="383"/>
        <v>0</v>
      </c>
      <c r="D6004" s="95" t="str">
        <f t="shared" si="384"/>
        <v/>
      </c>
      <c r="E6004" s="69"/>
      <c r="F6004" s="70"/>
      <c r="G6004" s="4"/>
      <c r="H6004" s="71"/>
      <c r="I6004" s="71"/>
      <c r="J6004" s="70"/>
      <c r="K6004" s="70"/>
      <c r="L6004" s="70"/>
      <c r="M6004" s="70"/>
      <c r="N6004" s="70"/>
      <c r="O6004" s="70"/>
      <c r="P6004" s="70"/>
      <c r="Q6004" s="70"/>
      <c r="R6004" s="70"/>
      <c r="S6004" s="86"/>
      <c r="T6004" s="70"/>
      <c r="Z6004" s="68">
        <f t="shared" si="385"/>
        <v>1</v>
      </c>
      <c r="AC6004" s="1" t="str">
        <f t="shared" si="386"/>
        <v>1900</v>
      </c>
    </row>
    <row r="6005" spans="2:29" x14ac:dyDescent="0.25">
      <c r="B6005" s="1">
        <f t="shared" si="383"/>
        <v>0</v>
      </c>
      <c r="D6005" s="95" t="str">
        <f t="shared" si="384"/>
        <v/>
      </c>
      <c r="E6005" s="69"/>
      <c r="F6005" s="70"/>
      <c r="G6005" s="4"/>
      <c r="H6005" s="71"/>
      <c r="I6005" s="71"/>
      <c r="J6005" s="70"/>
      <c r="K6005" s="70"/>
      <c r="L6005" s="70"/>
      <c r="M6005" s="70"/>
      <c r="N6005" s="70"/>
      <c r="O6005" s="70"/>
      <c r="P6005" s="70"/>
      <c r="Q6005" s="70"/>
      <c r="R6005" s="70"/>
      <c r="S6005" s="86"/>
      <c r="T6005" s="70"/>
      <c r="Z6005" s="68">
        <f t="shared" si="385"/>
        <v>1</v>
      </c>
      <c r="AC6005" s="1" t="str">
        <f t="shared" si="386"/>
        <v>1900</v>
      </c>
    </row>
    <row r="6006" spans="2:29" x14ac:dyDescent="0.25">
      <c r="B6006" s="1">
        <f t="shared" si="383"/>
        <v>0</v>
      </c>
      <c r="D6006" s="95" t="str">
        <f t="shared" si="384"/>
        <v/>
      </c>
      <c r="E6006" s="69"/>
      <c r="F6006" s="70"/>
      <c r="G6006" s="4"/>
      <c r="H6006" s="71"/>
      <c r="I6006" s="71"/>
      <c r="J6006" s="70"/>
      <c r="K6006" s="70"/>
      <c r="L6006" s="70"/>
      <c r="M6006" s="70"/>
      <c r="N6006" s="70"/>
      <c r="O6006" s="70"/>
      <c r="P6006" s="70"/>
      <c r="Q6006" s="70"/>
      <c r="R6006" s="70"/>
      <c r="S6006" s="86"/>
      <c r="T6006" s="70"/>
      <c r="Z6006" s="68">
        <f t="shared" si="385"/>
        <v>1</v>
      </c>
      <c r="AC6006" s="1" t="str">
        <f t="shared" si="386"/>
        <v>1900</v>
      </c>
    </row>
    <row r="6007" spans="2:29" x14ac:dyDescent="0.25">
      <c r="B6007" s="1">
        <f t="shared" si="383"/>
        <v>0</v>
      </c>
      <c r="D6007" s="95" t="str">
        <f t="shared" si="384"/>
        <v/>
      </c>
      <c r="E6007" s="69"/>
      <c r="F6007" s="70"/>
      <c r="G6007" s="4"/>
      <c r="H6007" s="71"/>
      <c r="I6007" s="71"/>
      <c r="J6007" s="70"/>
      <c r="K6007" s="70"/>
      <c r="L6007" s="70"/>
      <c r="M6007" s="70"/>
      <c r="N6007" s="70"/>
      <c r="O6007" s="70"/>
      <c r="P6007" s="70"/>
      <c r="Q6007" s="70"/>
      <c r="R6007" s="70"/>
      <c r="S6007" s="86"/>
      <c r="T6007" s="70"/>
      <c r="Z6007" s="68">
        <f t="shared" si="385"/>
        <v>1</v>
      </c>
      <c r="AC6007" s="1" t="str">
        <f t="shared" si="386"/>
        <v>1900</v>
      </c>
    </row>
    <row r="6008" spans="2:29" x14ac:dyDescent="0.25">
      <c r="B6008" s="1">
        <f t="shared" si="383"/>
        <v>0</v>
      </c>
      <c r="D6008" s="95" t="str">
        <f t="shared" si="384"/>
        <v/>
      </c>
      <c r="E6008" s="69"/>
      <c r="F6008" s="70"/>
      <c r="G6008" s="4"/>
      <c r="H6008" s="71"/>
      <c r="I6008" s="71"/>
      <c r="J6008" s="70"/>
      <c r="K6008" s="70"/>
      <c r="L6008" s="70"/>
      <c r="M6008" s="70"/>
      <c r="N6008" s="70"/>
      <c r="O6008" s="70"/>
      <c r="P6008" s="70"/>
      <c r="Q6008" s="70"/>
      <c r="R6008" s="70"/>
      <c r="S6008" s="86"/>
      <c r="T6008" s="70"/>
      <c r="Z6008" s="68">
        <f t="shared" si="385"/>
        <v>1</v>
      </c>
      <c r="AC6008" s="1" t="str">
        <f t="shared" si="386"/>
        <v>1900</v>
      </c>
    </row>
    <row r="6009" spans="2:29" x14ac:dyDescent="0.25">
      <c r="B6009" s="1">
        <f t="shared" si="383"/>
        <v>0</v>
      </c>
      <c r="D6009" s="95" t="str">
        <f t="shared" si="384"/>
        <v/>
      </c>
      <c r="E6009" s="69"/>
      <c r="F6009" s="70"/>
      <c r="G6009" s="4"/>
      <c r="H6009" s="71"/>
      <c r="I6009" s="71"/>
      <c r="J6009" s="70"/>
      <c r="K6009" s="70"/>
      <c r="L6009" s="70"/>
      <c r="M6009" s="70"/>
      <c r="N6009" s="70"/>
      <c r="O6009" s="70"/>
      <c r="P6009" s="70"/>
      <c r="Q6009" s="70"/>
      <c r="R6009" s="70"/>
      <c r="S6009" s="86"/>
      <c r="T6009" s="70"/>
      <c r="Z6009" s="68">
        <f t="shared" si="385"/>
        <v>1</v>
      </c>
      <c r="AC6009" s="1" t="str">
        <f t="shared" si="386"/>
        <v>1900</v>
      </c>
    </row>
    <row r="6010" spans="2:29" x14ac:dyDescent="0.25">
      <c r="B6010" s="1">
        <f t="shared" si="383"/>
        <v>0</v>
      </c>
      <c r="D6010" s="95" t="str">
        <f t="shared" si="384"/>
        <v/>
      </c>
      <c r="E6010" s="69"/>
      <c r="F6010" s="70"/>
      <c r="G6010" s="4"/>
      <c r="H6010" s="71"/>
      <c r="I6010" s="71"/>
      <c r="J6010" s="70"/>
      <c r="K6010" s="70"/>
      <c r="L6010" s="70"/>
      <c r="M6010" s="70"/>
      <c r="N6010" s="70"/>
      <c r="O6010" s="70"/>
      <c r="P6010" s="70"/>
      <c r="Q6010" s="70"/>
      <c r="R6010" s="70"/>
      <c r="S6010" s="86"/>
      <c r="T6010" s="70"/>
      <c r="Z6010" s="68">
        <f t="shared" si="385"/>
        <v>1</v>
      </c>
      <c r="AC6010" s="1" t="str">
        <f t="shared" si="386"/>
        <v>1900</v>
      </c>
    </row>
    <row r="6011" spans="2:29" x14ac:dyDescent="0.25">
      <c r="B6011" s="1">
        <f t="shared" si="383"/>
        <v>0</v>
      </c>
      <c r="D6011" s="95" t="str">
        <f t="shared" si="384"/>
        <v/>
      </c>
      <c r="E6011" s="69"/>
      <c r="F6011" s="70"/>
      <c r="G6011" s="4"/>
      <c r="H6011" s="71"/>
      <c r="I6011" s="71"/>
      <c r="J6011" s="70"/>
      <c r="K6011" s="70"/>
      <c r="L6011" s="70"/>
      <c r="M6011" s="70"/>
      <c r="N6011" s="70"/>
      <c r="O6011" s="70"/>
      <c r="P6011" s="70"/>
      <c r="Q6011" s="70"/>
      <c r="R6011" s="70"/>
      <c r="S6011" s="86"/>
      <c r="T6011" s="70"/>
      <c r="Z6011" s="68">
        <f t="shared" si="385"/>
        <v>1</v>
      </c>
      <c r="AC6011" s="1" t="str">
        <f t="shared" si="386"/>
        <v>1900</v>
      </c>
    </row>
    <row r="6012" spans="2:29" x14ac:dyDescent="0.25">
      <c r="B6012" s="1">
        <f t="shared" si="383"/>
        <v>0</v>
      </c>
      <c r="D6012" s="95" t="str">
        <f t="shared" si="384"/>
        <v/>
      </c>
      <c r="E6012" s="69"/>
      <c r="F6012" s="70"/>
      <c r="G6012" s="4"/>
      <c r="H6012" s="71"/>
      <c r="I6012" s="71"/>
      <c r="J6012" s="70"/>
      <c r="K6012" s="70"/>
      <c r="L6012" s="70"/>
      <c r="M6012" s="70"/>
      <c r="N6012" s="70"/>
      <c r="O6012" s="70"/>
      <c r="P6012" s="70"/>
      <c r="Q6012" s="70"/>
      <c r="R6012" s="70"/>
      <c r="S6012" s="86"/>
      <c r="T6012" s="70"/>
      <c r="Z6012" s="68">
        <f t="shared" si="385"/>
        <v>1</v>
      </c>
      <c r="AC6012" s="1" t="str">
        <f t="shared" si="386"/>
        <v>1900</v>
      </c>
    </row>
    <row r="6013" spans="2:29" x14ac:dyDescent="0.25">
      <c r="B6013" s="1">
        <f t="shared" si="383"/>
        <v>0</v>
      </c>
      <c r="D6013" s="95" t="str">
        <f t="shared" si="384"/>
        <v/>
      </c>
      <c r="E6013" s="69"/>
      <c r="F6013" s="70"/>
      <c r="G6013" s="4"/>
      <c r="H6013" s="71"/>
      <c r="I6013" s="71"/>
      <c r="J6013" s="70"/>
      <c r="K6013" s="70"/>
      <c r="L6013" s="70"/>
      <c r="M6013" s="70"/>
      <c r="N6013" s="70"/>
      <c r="O6013" s="70"/>
      <c r="P6013" s="70"/>
      <c r="Q6013" s="70"/>
      <c r="R6013" s="70"/>
      <c r="S6013" s="86"/>
      <c r="T6013" s="70"/>
      <c r="Z6013" s="68">
        <f t="shared" si="385"/>
        <v>1</v>
      </c>
      <c r="AC6013" s="1" t="str">
        <f t="shared" si="386"/>
        <v>1900</v>
      </c>
    </row>
    <row r="6014" spans="2:29" x14ac:dyDescent="0.25">
      <c r="B6014" s="1">
        <f t="shared" si="383"/>
        <v>0</v>
      </c>
      <c r="D6014" s="95" t="str">
        <f t="shared" si="384"/>
        <v/>
      </c>
      <c r="E6014" s="69"/>
      <c r="F6014" s="70"/>
      <c r="G6014" s="4"/>
      <c r="H6014" s="71"/>
      <c r="I6014" s="71"/>
      <c r="J6014" s="70"/>
      <c r="K6014" s="70"/>
      <c r="L6014" s="70"/>
      <c r="M6014" s="70"/>
      <c r="N6014" s="70"/>
      <c r="O6014" s="70"/>
      <c r="P6014" s="70"/>
      <c r="Q6014" s="70"/>
      <c r="R6014" s="70"/>
      <c r="S6014" s="86"/>
      <c r="T6014" s="70"/>
      <c r="Z6014" s="68">
        <f t="shared" si="385"/>
        <v>1</v>
      </c>
      <c r="AC6014" s="1" t="str">
        <f t="shared" si="386"/>
        <v>1900</v>
      </c>
    </row>
    <row r="6015" spans="2:29" x14ac:dyDescent="0.25">
      <c r="B6015" s="1">
        <f t="shared" si="383"/>
        <v>0</v>
      </c>
      <c r="D6015" s="95" t="str">
        <f t="shared" si="384"/>
        <v/>
      </c>
      <c r="E6015" s="69"/>
      <c r="F6015" s="70"/>
      <c r="G6015" s="4"/>
      <c r="H6015" s="71"/>
      <c r="I6015" s="71"/>
      <c r="J6015" s="70"/>
      <c r="K6015" s="70"/>
      <c r="L6015" s="70"/>
      <c r="M6015" s="70"/>
      <c r="N6015" s="70"/>
      <c r="O6015" s="70"/>
      <c r="P6015" s="70"/>
      <c r="Q6015" s="70"/>
      <c r="R6015" s="70"/>
      <c r="S6015" s="86"/>
      <c r="T6015" s="70"/>
      <c r="Z6015" s="68">
        <f t="shared" si="385"/>
        <v>1</v>
      </c>
      <c r="AC6015" s="1" t="str">
        <f t="shared" si="386"/>
        <v>1900</v>
      </c>
    </row>
    <row r="6016" spans="2:29" x14ac:dyDescent="0.25">
      <c r="B6016" s="1">
        <f t="shared" si="383"/>
        <v>0</v>
      </c>
      <c r="D6016" s="95" t="str">
        <f t="shared" si="384"/>
        <v/>
      </c>
      <c r="E6016" s="69"/>
      <c r="F6016" s="70"/>
      <c r="G6016" s="4"/>
      <c r="H6016" s="71"/>
      <c r="I6016" s="71"/>
      <c r="J6016" s="70"/>
      <c r="K6016" s="70"/>
      <c r="L6016" s="70"/>
      <c r="M6016" s="70"/>
      <c r="N6016" s="70"/>
      <c r="O6016" s="70"/>
      <c r="P6016" s="70"/>
      <c r="Q6016" s="70"/>
      <c r="R6016" s="70"/>
      <c r="S6016" s="86"/>
      <c r="T6016" s="70"/>
      <c r="Z6016" s="68">
        <f t="shared" si="385"/>
        <v>1</v>
      </c>
      <c r="AC6016" s="1" t="str">
        <f t="shared" si="386"/>
        <v>1900</v>
      </c>
    </row>
    <row r="6017" spans="2:29" x14ac:dyDescent="0.25">
      <c r="B6017" s="1">
        <f t="shared" si="383"/>
        <v>0</v>
      </c>
      <c r="D6017" s="95" t="str">
        <f t="shared" si="384"/>
        <v/>
      </c>
      <c r="E6017" s="69"/>
      <c r="F6017" s="70"/>
      <c r="G6017" s="4"/>
      <c r="H6017" s="71"/>
      <c r="I6017" s="71"/>
      <c r="J6017" s="70"/>
      <c r="K6017" s="70"/>
      <c r="L6017" s="70"/>
      <c r="M6017" s="70"/>
      <c r="N6017" s="70"/>
      <c r="O6017" s="70"/>
      <c r="P6017" s="70"/>
      <c r="Q6017" s="70"/>
      <c r="R6017" s="70"/>
      <c r="S6017" s="86"/>
      <c r="T6017" s="70"/>
      <c r="Z6017" s="68">
        <f t="shared" si="385"/>
        <v>1</v>
      </c>
      <c r="AC6017" s="1" t="str">
        <f t="shared" si="386"/>
        <v>1900</v>
      </c>
    </row>
    <row r="6018" spans="2:29" x14ac:dyDescent="0.25">
      <c r="B6018" s="1">
        <f t="shared" si="383"/>
        <v>0</v>
      </c>
      <c r="D6018" s="95" t="str">
        <f t="shared" si="384"/>
        <v/>
      </c>
      <c r="E6018" s="69"/>
      <c r="F6018" s="70"/>
      <c r="G6018" s="4"/>
      <c r="H6018" s="71"/>
      <c r="I6018" s="71"/>
      <c r="J6018" s="70"/>
      <c r="K6018" s="70"/>
      <c r="L6018" s="70"/>
      <c r="M6018" s="70"/>
      <c r="N6018" s="70"/>
      <c r="O6018" s="70"/>
      <c r="P6018" s="70"/>
      <c r="Q6018" s="70"/>
      <c r="R6018" s="70"/>
      <c r="S6018" s="86"/>
      <c r="T6018" s="70"/>
      <c r="Z6018" s="68">
        <f t="shared" si="385"/>
        <v>1</v>
      </c>
      <c r="AC6018" s="1" t="str">
        <f t="shared" si="386"/>
        <v>1900</v>
      </c>
    </row>
    <row r="6019" spans="2:29" x14ac:dyDescent="0.25">
      <c r="B6019" s="1">
        <f t="shared" si="383"/>
        <v>0</v>
      </c>
      <c r="D6019" s="95" t="str">
        <f t="shared" si="384"/>
        <v/>
      </c>
      <c r="E6019" s="69"/>
      <c r="F6019" s="70"/>
      <c r="G6019" s="4"/>
      <c r="H6019" s="71"/>
      <c r="I6019" s="71"/>
      <c r="J6019" s="70"/>
      <c r="K6019" s="70"/>
      <c r="L6019" s="70"/>
      <c r="M6019" s="70"/>
      <c r="N6019" s="70"/>
      <c r="O6019" s="70"/>
      <c r="P6019" s="70"/>
      <c r="Q6019" s="70"/>
      <c r="R6019" s="70"/>
      <c r="S6019" s="86"/>
      <c r="T6019" s="70"/>
      <c r="Z6019" s="68">
        <f t="shared" si="385"/>
        <v>1</v>
      </c>
      <c r="AC6019" s="1" t="str">
        <f t="shared" si="386"/>
        <v>1900</v>
      </c>
    </row>
    <row r="6020" spans="2:29" x14ac:dyDescent="0.25">
      <c r="B6020" s="1">
        <f t="shared" ref="B6020:B6083" si="387">IF($B$1=YEAR(Z6020),D6020,0)</f>
        <v>0</v>
      </c>
      <c r="D6020" s="95" t="str">
        <f t="shared" ref="D6020:D6083" si="388">IF(Z6020&lt;&gt;$Y$2,IF(YEAR(Z6020)=YEAR(Z6019),D6019+1,1),"")</f>
        <v/>
      </c>
      <c r="E6020" s="69"/>
      <c r="F6020" s="70"/>
      <c r="G6020" s="4"/>
      <c r="H6020" s="71"/>
      <c r="I6020" s="71"/>
      <c r="J6020" s="70"/>
      <c r="K6020" s="70"/>
      <c r="L6020" s="70"/>
      <c r="M6020" s="70"/>
      <c r="N6020" s="70"/>
      <c r="O6020" s="70"/>
      <c r="P6020" s="70"/>
      <c r="Q6020" s="70"/>
      <c r="R6020" s="70"/>
      <c r="S6020" s="86"/>
      <c r="T6020" s="70"/>
      <c r="Z6020" s="68">
        <f t="shared" ref="Z6020:Z6083" si="389">IF(CONCATENATE(F6020,F6021,F6022,F6023,F6024,F6025)&lt;&gt;"",IF(AND(E6020&lt;&gt;0,ISNUMBER(E6020)=TRUE),E6020,Z6019),$Y$2)</f>
        <v>1</v>
      </c>
      <c r="AC6020" s="1" t="str">
        <f t="shared" si="386"/>
        <v>1900</v>
      </c>
    </row>
    <row r="6021" spans="2:29" x14ac:dyDescent="0.25">
      <c r="B6021" s="1">
        <f t="shared" si="387"/>
        <v>0</v>
      </c>
      <c r="D6021" s="95" t="str">
        <f t="shared" si="388"/>
        <v/>
      </c>
      <c r="E6021" s="69"/>
      <c r="F6021" s="70"/>
      <c r="G6021" s="4"/>
      <c r="H6021" s="71"/>
      <c r="I6021" s="71"/>
      <c r="J6021" s="70"/>
      <c r="K6021" s="70"/>
      <c r="L6021" s="70"/>
      <c r="M6021" s="70"/>
      <c r="N6021" s="70"/>
      <c r="O6021" s="70"/>
      <c r="P6021" s="70"/>
      <c r="Q6021" s="70"/>
      <c r="R6021" s="70"/>
      <c r="S6021" s="86"/>
      <c r="T6021" s="70"/>
      <c r="Z6021" s="68">
        <f t="shared" si="389"/>
        <v>1</v>
      </c>
      <c r="AC6021" s="1" t="str">
        <f t="shared" ref="AC6021:AC6084" si="390">YEAR(Z6021)&amp;F6021&amp;G6021</f>
        <v>1900</v>
      </c>
    </row>
    <row r="6022" spans="2:29" x14ac:dyDescent="0.25">
      <c r="B6022" s="1">
        <f t="shared" si="387"/>
        <v>0</v>
      </c>
      <c r="D6022" s="95" t="str">
        <f t="shared" si="388"/>
        <v/>
      </c>
      <c r="E6022" s="69"/>
      <c r="F6022" s="70"/>
      <c r="G6022" s="4"/>
      <c r="H6022" s="71"/>
      <c r="I6022" s="71"/>
      <c r="J6022" s="70"/>
      <c r="K6022" s="70"/>
      <c r="L6022" s="70"/>
      <c r="M6022" s="70"/>
      <c r="N6022" s="70"/>
      <c r="O6022" s="70"/>
      <c r="P6022" s="70"/>
      <c r="Q6022" s="70"/>
      <c r="R6022" s="70"/>
      <c r="S6022" s="86"/>
      <c r="T6022" s="70"/>
      <c r="Z6022" s="68">
        <f t="shared" si="389"/>
        <v>1</v>
      </c>
      <c r="AC6022" s="1" t="str">
        <f t="shared" si="390"/>
        <v>1900</v>
      </c>
    </row>
    <row r="6023" spans="2:29" x14ac:dyDescent="0.25">
      <c r="B6023" s="1">
        <f t="shared" si="387"/>
        <v>0</v>
      </c>
      <c r="D6023" s="95" t="str">
        <f t="shared" si="388"/>
        <v/>
      </c>
      <c r="E6023" s="69"/>
      <c r="F6023" s="70"/>
      <c r="G6023" s="4"/>
      <c r="H6023" s="71"/>
      <c r="I6023" s="71"/>
      <c r="J6023" s="70"/>
      <c r="K6023" s="70"/>
      <c r="L6023" s="70"/>
      <c r="M6023" s="70"/>
      <c r="N6023" s="70"/>
      <c r="O6023" s="70"/>
      <c r="P6023" s="70"/>
      <c r="Q6023" s="70"/>
      <c r="R6023" s="70"/>
      <c r="S6023" s="86"/>
      <c r="T6023" s="70"/>
      <c r="Z6023" s="68">
        <f t="shared" si="389"/>
        <v>1</v>
      </c>
      <c r="AC6023" s="1" t="str">
        <f t="shared" si="390"/>
        <v>1900</v>
      </c>
    </row>
    <row r="6024" spans="2:29" x14ac:dyDescent="0.25">
      <c r="B6024" s="1">
        <f t="shared" si="387"/>
        <v>0</v>
      </c>
      <c r="D6024" s="95" t="str">
        <f t="shared" si="388"/>
        <v/>
      </c>
      <c r="E6024" s="69"/>
      <c r="F6024" s="70"/>
      <c r="G6024" s="4"/>
      <c r="H6024" s="71"/>
      <c r="I6024" s="71"/>
      <c r="J6024" s="70"/>
      <c r="K6024" s="70"/>
      <c r="L6024" s="70"/>
      <c r="M6024" s="70"/>
      <c r="N6024" s="70"/>
      <c r="O6024" s="70"/>
      <c r="P6024" s="70"/>
      <c r="Q6024" s="70"/>
      <c r="R6024" s="70"/>
      <c r="S6024" s="86"/>
      <c r="T6024" s="70"/>
      <c r="Z6024" s="68">
        <f t="shared" si="389"/>
        <v>1</v>
      </c>
      <c r="AC6024" s="1" t="str">
        <f t="shared" si="390"/>
        <v>1900</v>
      </c>
    </row>
    <row r="6025" spans="2:29" x14ac:dyDescent="0.25">
      <c r="B6025" s="1">
        <f t="shared" si="387"/>
        <v>0</v>
      </c>
      <c r="D6025" s="95" t="str">
        <f t="shared" si="388"/>
        <v/>
      </c>
      <c r="E6025" s="69"/>
      <c r="F6025" s="70"/>
      <c r="G6025" s="4"/>
      <c r="H6025" s="71"/>
      <c r="I6025" s="71"/>
      <c r="J6025" s="70"/>
      <c r="K6025" s="70"/>
      <c r="L6025" s="70"/>
      <c r="M6025" s="70"/>
      <c r="N6025" s="70"/>
      <c r="O6025" s="70"/>
      <c r="P6025" s="70"/>
      <c r="Q6025" s="70"/>
      <c r="R6025" s="70"/>
      <c r="S6025" s="86"/>
      <c r="T6025" s="70"/>
      <c r="Z6025" s="68">
        <f t="shared" si="389"/>
        <v>1</v>
      </c>
      <c r="AC6025" s="1" t="str">
        <f t="shared" si="390"/>
        <v>1900</v>
      </c>
    </row>
    <row r="6026" spans="2:29" x14ac:dyDescent="0.25">
      <c r="B6026" s="1">
        <f t="shared" si="387"/>
        <v>0</v>
      </c>
      <c r="D6026" s="95" t="str">
        <f t="shared" si="388"/>
        <v/>
      </c>
      <c r="E6026" s="69"/>
      <c r="F6026" s="70"/>
      <c r="G6026" s="4"/>
      <c r="H6026" s="71"/>
      <c r="I6026" s="71"/>
      <c r="J6026" s="70"/>
      <c r="K6026" s="70"/>
      <c r="L6026" s="70"/>
      <c r="M6026" s="70"/>
      <c r="N6026" s="70"/>
      <c r="O6026" s="70"/>
      <c r="P6026" s="70"/>
      <c r="Q6026" s="70"/>
      <c r="R6026" s="70"/>
      <c r="S6026" s="86"/>
      <c r="T6026" s="70"/>
      <c r="Z6026" s="68">
        <f t="shared" si="389"/>
        <v>1</v>
      </c>
      <c r="AC6026" s="1" t="str">
        <f t="shared" si="390"/>
        <v>1900</v>
      </c>
    </row>
    <row r="6027" spans="2:29" x14ac:dyDescent="0.25">
      <c r="B6027" s="1">
        <f t="shared" si="387"/>
        <v>0</v>
      </c>
      <c r="D6027" s="95" t="str">
        <f t="shared" si="388"/>
        <v/>
      </c>
      <c r="E6027" s="69"/>
      <c r="F6027" s="70"/>
      <c r="G6027" s="4"/>
      <c r="H6027" s="71"/>
      <c r="I6027" s="71"/>
      <c r="J6027" s="70"/>
      <c r="K6027" s="70"/>
      <c r="L6027" s="70"/>
      <c r="M6027" s="70"/>
      <c r="N6027" s="70"/>
      <c r="O6027" s="70"/>
      <c r="P6027" s="70"/>
      <c r="Q6027" s="70"/>
      <c r="R6027" s="70"/>
      <c r="S6027" s="86"/>
      <c r="T6027" s="70"/>
      <c r="Z6027" s="68">
        <f t="shared" si="389"/>
        <v>1</v>
      </c>
      <c r="AC6027" s="1" t="str">
        <f t="shared" si="390"/>
        <v>1900</v>
      </c>
    </row>
    <row r="6028" spans="2:29" x14ac:dyDescent="0.25">
      <c r="B6028" s="1">
        <f t="shared" si="387"/>
        <v>0</v>
      </c>
      <c r="D6028" s="95" t="str">
        <f t="shared" si="388"/>
        <v/>
      </c>
      <c r="E6028" s="69"/>
      <c r="F6028" s="70"/>
      <c r="G6028" s="4"/>
      <c r="H6028" s="71"/>
      <c r="I6028" s="71"/>
      <c r="J6028" s="70"/>
      <c r="K6028" s="70"/>
      <c r="L6028" s="70"/>
      <c r="M6028" s="70"/>
      <c r="N6028" s="70"/>
      <c r="O6028" s="70"/>
      <c r="P6028" s="70"/>
      <c r="Q6028" s="70"/>
      <c r="R6028" s="70"/>
      <c r="S6028" s="86"/>
      <c r="T6028" s="70"/>
      <c r="Z6028" s="68">
        <f t="shared" si="389"/>
        <v>1</v>
      </c>
      <c r="AC6028" s="1" t="str">
        <f t="shared" si="390"/>
        <v>1900</v>
      </c>
    </row>
    <row r="6029" spans="2:29" x14ac:dyDescent="0.25">
      <c r="B6029" s="1">
        <f t="shared" si="387"/>
        <v>0</v>
      </c>
      <c r="D6029" s="95" t="str">
        <f t="shared" si="388"/>
        <v/>
      </c>
      <c r="E6029" s="69"/>
      <c r="F6029" s="70"/>
      <c r="G6029" s="4"/>
      <c r="H6029" s="71"/>
      <c r="I6029" s="71"/>
      <c r="J6029" s="70"/>
      <c r="K6029" s="70"/>
      <c r="L6029" s="70"/>
      <c r="M6029" s="70"/>
      <c r="N6029" s="70"/>
      <c r="O6029" s="70"/>
      <c r="P6029" s="70"/>
      <c r="Q6029" s="70"/>
      <c r="R6029" s="70"/>
      <c r="S6029" s="86"/>
      <c r="T6029" s="70"/>
      <c r="Z6029" s="68">
        <f t="shared" si="389"/>
        <v>1</v>
      </c>
      <c r="AC6029" s="1" t="str">
        <f t="shared" si="390"/>
        <v>1900</v>
      </c>
    </row>
    <row r="6030" spans="2:29" x14ac:dyDescent="0.25">
      <c r="B6030" s="1">
        <f t="shared" si="387"/>
        <v>0</v>
      </c>
      <c r="D6030" s="95" t="str">
        <f t="shared" si="388"/>
        <v/>
      </c>
      <c r="E6030" s="69"/>
      <c r="F6030" s="70"/>
      <c r="G6030" s="4"/>
      <c r="H6030" s="71"/>
      <c r="I6030" s="71"/>
      <c r="J6030" s="70"/>
      <c r="K6030" s="70"/>
      <c r="L6030" s="70"/>
      <c r="M6030" s="70"/>
      <c r="N6030" s="70"/>
      <c r="O6030" s="70"/>
      <c r="P6030" s="70"/>
      <c r="Q6030" s="70"/>
      <c r="R6030" s="70"/>
      <c r="S6030" s="86"/>
      <c r="T6030" s="70"/>
      <c r="Z6030" s="68">
        <f t="shared" si="389"/>
        <v>1</v>
      </c>
      <c r="AC6030" s="1" t="str">
        <f t="shared" si="390"/>
        <v>1900</v>
      </c>
    </row>
    <row r="6031" spans="2:29" x14ac:dyDescent="0.25">
      <c r="B6031" s="1">
        <f t="shared" si="387"/>
        <v>0</v>
      </c>
      <c r="D6031" s="95" t="str">
        <f t="shared" si="388"/>
        <v/>
      </c>
      <c r="E6031" s="69"/>
      <c r="F6031" s="70"/>
      <c r="G6031" s="4"/>
      <c r="H6031" s="71"/>
      <c r="I6031" s="71"/>
      <c r="J6031" s="70"/>
      <c r="K6031" s="70"/>
      <c r="L6031" s="70"/>
      <c r="M6031" s="70"/>
      <c r="N6031" s="70"/>
      <c r="O6031" s="70"/>
      <c r="P6031" s="70"/>
      <c r="Q6031" s="70"/>
      <c r="R6031" s="70"/>
      <c r="S6031" s="86"/>
      <c r="T6031" s="70"/>
      <c r="Z6031" s="68">
        <f t="shared" si="389"/>
        <v>1</v>
      </c>
      <c r="AC6031" s="1" t="str">
        <f t="shared" si="390"/>
        <v>1900</v>
      </c>
    </row>
    <row r="6032" spans="2:29" x14ac:dyDescent="0.25">
      <c r="B6032" s="1">
        <f t="shared" si="387"/>
        <v>0</v>
      </c>
      <c r="D6032" s="95" t="str">
        <f t="shared" si="388"/>
        <v/>
      </c>
      <c r="E6032" s="69"/>
      <c r="F6032" s="70"/>
      <c r="G6032" s="4"/>
      <c r="H6032" s="71"/>
      <c r="I6032" s="71"/>
      <c r="J6032" s="70"/>
      <c r="K6032" s="70"/>
      <c r="L6032" s="70"/>
      <c r="M6032" s="70"/>
      <c r="N6032" s="70"/>
      <c r="O6032" s="70"/>
      <c r="P6032" s="70"/>
      <c r="Q6032" s="70"/>
      <c r="R6032" s="70"/>
      <c r="S6032" s="86"/>
      <c r="T6032" s="70"/>
      <c r="Z6032" s="68">
        <f t="shared" si="389"/>
        <v>1</v>
      </c>
      <c r="AC6032" s="1" t="str">
        <f t="shared" si="390"/>
        <v>1900</v>
      </c>
    </row>
    <row r="6033" spans="2:29" x14ac:dyDescent="0.25">
      <c r="B6033" s="1">
        <f t="shared" si="387"/>
        <v>0</v>
      </c>
      <c r="D6033" s="95" t="str">
        <f t="shared" si="388"/>
        <v/>
      </c>
      <c r="E6033" s="69"/>
      <c r="F6033" s="70"/>
      <c r="G6033" s="4"/>
      <c r="H6033" s="71"/>
      <c r="I6033" s="71"/>
      <c r="J6033" s="70"/>
      <c r="K6033" s="70"/>
      <c r="L6033" s="70"/>
      <c r="M6033" s="70"/>
      <c r="N6033" s="70"/>
      <c r="O6033" s="70"/>
      <c r="P6033" s="70"/>
      <c r="Q6033" s="70"/>
      <c r="R6033" s="70"/>
      <c r="S6033" s="86"/>
      <c r="T6033" s="70"/>
      <c r="Z6033" s="68">
        <f t="shared" si="389"/>
        <v>1</v>
      </c>
      <c r="AC6033" s="1" t="str">
        <f t="shared" si="390"/>
        <v>1900</v>
      </c>
    </row>
    <row r="6034" spans="2:29" x14ac:dyDescent="0.25">
      <c r="B6034" s="1">
        <f t="shared" si="387"/>
        <v>0</v>
      </c>
      <c r="D6034" s="95" t="str">
        <f t="shared" si="388"/>
        <v/>
      </c>
      <c r="E6034" s="69"/>
      <c r="F6034" s="70"/>
      <c r="G6034" s="4"/>
      <c r="H6034" s="71"/>
      <c r="I6034" s="71"/>
      <c r="J6034" s="70"/>
      <c r="K6034" s="70"/>
      <c r="L6034" s="70"/>
      <c r="M6034" s="70"/>
      <c r="N6034" s="70"/>
      <c r="O6034" s="70"/>
      <c r="P6034" s="70"/>
      <c r="Q6034" s="70"/>
      <c r="R6034" s="70"/>
      <c r="S6034" s="86"/>
      <c r="T6034" s="70"/>
      <c r="Z6034" s="68">
        <f t="shared" si="389"/>
        <v>1</v>
      </c>
      <c r="AC6034" s="1" t="str">
        <f t="shared" si="390"/>
        <v>1900</v>
      </c>
    </row>
    <row r="6035" spans="2:29" x14ac:dyDescent="0.25">
      <c r="B6035" s="1">
        <f t="shared" si="387"/>
        <v>0</v>
      </c>
      <c r="D6035" s="95" t="str">
        <f t="shared" si="388"/>
        <v/>
      </c>
      <c r="E6035" s="69"/>
      <c r="F6035" s="70"/>
      <c r="G6035" s="4"/>
      <c r="H6035" s="71"/>
      <c r="I6035" s="71"/>
      <c r="J6035" s="70"/>
      <c r="K6035" s="70"/>
      <c r="L6035" s="70"/>
      <c r="M6035" s="70"/>
      <c r="N6035" s="70"/>
      <c r="O6035" s="70"/>
      <c r="P6035" s="70"/>
      <c r="Q6035" s="70"/>
      <c r="R6035" s="70"/>
      <c r="S6035" s="86"/>
      <c r="T6035" s="70"/>
      <c r="Z6035" s="68">
        <f t="shared" si="389"/>
        <v>1</v>
      </c>
      <c r="AC6035" s="1" t="str">
        <f t="shared" si="390"/>
        <v>1900</v>
      </c>
    </row>
    <row r="6036" spans="2:29" x14ac:dyDescent="0.25">
      <c r="B6036" s="1">
        <f t="shared" si="387"/>
        <v>0</v>
      </c>
      <c r="D6036" s="95" t="str">
        <f t="shared" si="388"/>
        <v/>
      </c>
      <c r="E6036" s="69"/>
      <c r="F6036" s="70"/>
      <c r="G6036" s="4"/>
      <c r="H6036" s="71"/>
      <c r="I6036" s="71"/>
      <c r="J6036" s="70"/>
      <c r="K6036" s="70"/>
      <c r="L6036" s="70"/>
      <c r="M6036" s="70"/>
      <c r="N6036" s="70"/>
      <c r="O6036" s="70"/>
      <c r="P6036" s="70"/>
      <c r="Q6036" s="70"/>
      <c r="R6036" s="70"/>
      <c r="S6036" s="86"/>
      <c r="T6036" s="70"/>
      <c r="Z6036" s="68">
        <f t="shared" si="389"/>
        <v>1</v>
      </c>
      <c r="AC6036" s="1" t="str">
        <f t="shared" si="390"/>
        <v>1900</v>
      </c>
    </row>
    <row r="6037" spans="2:29" x14ac:dyDescent="0.25">
      <c r="B6037" s="1">
        <f t="shared" si="387"/>
        <v>0</v>
      </c>
      <c r="D6037" s="95" t="str">
        <f t="shared" si="388"/>
        <v/>
      </c>
      <c r="E6037" s="69"/>
      <c r="F6037" s="70"/>
      <c r="G6037" s="4"/>
      <c r="H6037" s="71"/>
      <c r="I6037" s="71"/>
      <c r="J6037" s="70"/>
      <c r="K6037" s="70"/>
      <c r="L6037" s="70"/>
      <c r="M6037" s="70"/>
      <c r="N6037" s="70"/>
      <c r="O6037" s="70"/>
      <c r="P6037" s="70"/>
      <c r="Q6037" s="70"/>
      <c r="R6037" s="70"/>
      <c r="S6037" s="86"/>
      <c r="T6037" s="70"/>
      <c r="Z6037" s="68">
        <f t="shared" si="389"/>
        <v>1</v>
      </c>
      <c r="AC6037" s="1" t="str">
        <f t="shared" si="390"/>
        <v>1900</v>
      </c>
    </row>
    <row r="6038" spans="2:29" x14ac:dyDescent="0.25">
      <c r="B6038" s="1">
        <f t="shared" si="387"/>
        <v>0</v>
      </c>
      <c r="D6038" s="95" t="str">
        <f t="shared" si="388"/>
        <v/>
      </c>
      <c r="E6038" s="69"/>
      <c r="F6038" s="70"/>
      <c r="G6038" s="4"/>
      <c r="H6038" s="71"/>
      <c r="I6038" s="71"/>
      <c r="J6038" s="70"/>
      <c r="K6038" s="70"/>
      <c r="L6038" s="70"/>
      <c r="M6038" s="70"/>
      <c r="N6038" s="70"/>
      <c r="O6038" s="70"/>
      <c r="P6038" s="70"/>
      <c r="Q6038" s="70"/>
      <c r="R6038" s="70"/>
      <c r="S6038" s="86"/>
      <c r="T6038" s="70"/>
      <c r="Z6038" s="68">
        <f t="shared" si="389"/>
        <v>1</v>
      </c>
      <c r="AC6038" s="1" t="str">
        <f t="shared" si="390"/>
        <v>1900</v>
      </c>
    </row>
    <row r="6039" spans="2:29" x14ac:dyDescent="0.25">
      <c r="B6039" s="1">
        <f t="shared" si="387"/>
        <v>0</v>
      </c>
      <c r="D6039" s="95" t="str">
        <f t="shared" si="388"/>
        <v/>
      </c>
      <c r="E6039" s="69"/>
      <c r="F6039" s="70"/>
      <c r="G6039" s="4"/>
      <c r="H6039" s="71"/>
      <c r="I6039" s="71"/>
      <c r="J6039" s="70"/>
      <c r="K6039" s="70"/>
      <c r="L6039" s="70"/>
      <c r="M6039" s="70"/>
      <c r="N6039" s="70"/>
      <c r="O6039" s="70"/>
      <c r="P6039" s="70"/>
      <c r="Q6039" s="70"/>
      <c r="R6039" s="70"/>
      <c r="S6039" s="86"/>
      <c r="T6039" s="70"/>
      <c r="Z6039" s="68">
        <f t="shared" si="389"/>
        <v>1</v>
      </c>
      <c r="AC6039" s="1" t="str">
        <f t="shared" si="390"/>
        <v>1900</v>
      </c>
    </row>
    <row r="6040" spans="2:29" x14ac:dyDescent="0.25">
      <c r="B6040" s="1">
        <f t="shared" si="387"/>
        <v>0</v>
      </c>
      <c r="D6040" s="95" t="str">
        <f t="shared" si="388"/>
        <v/>
      </c>
      <c r="E6040" s="69"/>
      <c r="F6040" s="70"/>
      <c r="G6040" s="4"/>
      <c r="H6040" s="71"/>
      <c r="I6040" s="71"/>
      <c r="J6040" s="70"/>
      <c r="K6040" s="70"/>
      <c r="L6040" s="70"/>
      <c r="M6040" s="70"/>
      <c r="N6040" s="70"/>
      <c r="O6040" s="70"/>
      <c r="P6040" s="70"/>
      <c r="Q6040" s="70"/>
      <c r="R6040" s="70"/>
      <c r="S6040" s="86"/>
      <c r="T6040" s="70"/>
      <c r="Z6040" s="68">
        <f t="shared" si="389"/>
        <v>1</v>
      </c>
      <c r="AC6040" s="1" t="str">
        <f t="shared" si="390"/>
        <v>1900</v>
      </c>
    </row>
    <row r="6041" spans="2:29" x14ac:dyDescent="0.25">
      <c r="B6041" s="1">
        <f t="shared" si="387"/>
        <v>0</v>
      </c>
      <c r="D6041" s="95" t="str">
        <f t="shared" si="388"/>
        <v/>
      </c>
      <c r="E6041" s="69"/>
      <c r="F6041" s="70"/>
      <c r="G6041" s="4"/>
      <c r="H6041" s="71"/>
      <c r="I6041" s="71"/>
      <c r="J6041" s="70"/>
      <c r="K6041" s="70"/>
      <c r="L6041" s="70"/>
      <c r="M6041" s="70"/>
      <c r="N6041" s="70"/>
      <c r="O6041" s="70"/>
      <c r="P6041" s="70"/>
      <c r="Q6041" s="70"/>
      <c r="R6041" s="70"/>
      <c r="S6041" s="86"/>
      <c r="T6041" s="70"/>
      <c r="Z6041" s="68">
        <f t="shared" si="389"/>
        <v>1</v>
      </c>
      <c r="AC6041" s="1" t="str">
        <f t="shared" si="390"/>
        <v>1900</v>
      </c>
    </row>
    <row r="6042" spans="2:29" x14ac:dyDescent="0.25">
      <c r="B6042" s="1">
        <f t="shared" si="387"/>
        <v>0</v>
      </c>
      <c r="D6042" s="95" t="str">
        <f t="shared" si="388"/>
        <v/>
      </c>
      <c r="E6042" s="69"/>
      <c r="F6042" s="70"/>
      <c r="G6042" s="4"/>
      <c r="H6042" s="71"/>
      <c r="I6042" s="71"/>
      <c r="J6042" s="70"/>
      <c r="K6042" s="70"/>
      <c r="L6042" s="70"/>
      <c r="M6042" s="70"/>
      <c r="N6042" s="70"/>
      <c r="O6042" s="70"/>
      <c r="P6042" s="70"/>
      <c r="Q6042" s="70"/>
      <c r="R6042" s="70"/>
      <c r="S6042" s="86"/>
      <c r="T6042" s="70"/>
      <c r="Z6042" s="68">
        <f t="shared" si="389"/>
        <v>1</v>
      </c>
      <c r="AC6042" s="1" t="str">
        <f t="shared" si="390"/>
        <v>1900</v>
      </c>
    </row>
    <row r="6043" spans="2:29" x14ac:dyDescent="0.25">
      <c r="B6043" s="1">
        <f t="shared" si="387"/>
        <v>0</v>
      </c>
      <c r="D6043" s="95" t="str">
        <f t="shared" si="388"/>
        <v/>
      </c>
      <c r="E6043" s="69"/>
      <c r="F6043" s="70"/>
      <c r="G6043" s="4"/>
      <c r="H6043" s="71"/>
      <c r="I6043" s="71"/>
      <c r="J6043" s="70"/>
      <c r="K6043" s="70"/>
      <c r="L6043" s="70"/>
      <c r="M6043" s="70"/>
      <c r="N6043" s="70"/>
      <c r="O6043" s="70"/>
      <c r="P6043" s="70"/>
      <c r="Q6043" s="70"/>
      <c r="R6043" s="70"/>
      <c r="S6043" s="86"/>
      <c r="T6043" s="70"/>
      <c r="Z6043" s="68">
        <f t="shared" si="389"/>
        <v>1</v>
      </c>
      <c r="AC6043" s="1" t="str">
        <f t="shared" si="390"/>
        <v>1900</v>
      </c>
    </row>
    <row r="6044" spans="2:29" x14ac:dyDescent="0.25">
      <c r="B6044" s="1">
        <f t="shared" si="387"/>
        <v>0</v>
      </c>
      <c r="D6044" s="95" t="str">
        <f t="shared" si="388"/>
        <v/>
      </c>
      <c r="E6044" s="69"/>
      <c r="F6044" s="70"/>
      <c r="G6044" s="4"/>
      <c r="H6044" s="71"/>
      <c r="I6044" s="71"/>
      <c r="J6044" s="70"/>
      <c r="K6044" s="70"/>
      <c r="L6044" s="70"/>
      <c r="M6044" s="70"/>
      <c r="N6044" s="70"/>
      <c r="O6044" s="70"/>
      <c r="P6044" s="70"/>
      <c r="Q6044" s="70"/>
      <c r="R6044" s="70"/>
      <c r="S6044" s="86"/>
      <c r="T6044" s="70"/>
      <c r="Z6044" s="68">
        <f t="shared" si="389"/>
        <v>1</v>
      </c>
      <c r="AC6044" s="1" t="str">
        <f t="shared" si="390"/>
        <v>1900</v>
      </c>
    </row>
    <row r="6045" spans="2:29" x14ac:dyDescent="0.25">
      <c r="B6045" s="1">
        <f t="shared" si="387"/>
        <v>0</v>
      </c>
      <c r="D6045" s="95" t="str">
        <f t="shared" si="388"/>
        <v/>
      </c>
      <c r="E6045" s="69"/>
      <c r="F6045" s="70"/>
      <c r="G6045" s="4"/>
      <c r="H6045" s="71"/>
      <c r="I6045" s="71"/>
      <c r="J6045" s="70"/>
      <c r="K6045" s="70"/>
      <c r="L6045" s="70"/>
      <c r="M6045" s="70"/>
      <c r="N6045" s="70"/>
      <c r="O6045" s="70"/>
      <c r="P6045" s="70"/>
      <c r="Q6045" s="70"/>
      <c r="R6045" s="70"/>
      <c r="S6045" s="86"/>
      <c r="T6045" s="70"/>
      <c r="Z6045" s="68">
        <f t="shared" si="389"/>
        <v>1</v>
      </c>
      <c r="AC6045" s="1" t="str">
        <f t="shared" si="390"/>
        <v>1900</v>
      </c>
    </row>
    <row r="6046" spans="2:29" x14ac:dyDescent="0.25">
      <c r="B6046" s="1">
        <f t="shared" si="387"/>
        <v>0</v>
      </c>
      <c r="D6046" s="95" t="str">
        <f t="shared" si="388"/>
        <v/>
      </c>
      <c r="E6046" s="69"/>
      <c r="F6046" s="70"/>
      <c r="G6046" s="4"/>
      <c r="H6046" s="71"/>
      <c r="I6046" s="71"/>
      <c r="J6046" s="70"/>
      <c r="K6046" s="70"/>
      <c r="L6046" s="70"/>
      <c r="M6046" s="70"/>
      <c r="N6046" s="70"/>
      <c r="O6046" s="70"/>
      <c r="P6046" s="70"/>
      <c r="Q6046" s="70"/>
      <c r="R6046" s="70"/>
      <c r="S6046" s="86"/>
      <c r="T6046" s="70"/>
      <c r="Z6046" s="68">
        <f t="shared" si="389"/>
        <v>1</v>
      </c>
      <c r="AC6046" s="1" t="str">
        <f t="shared" si="390"/>
        <v>1900</v>
      </c>
    </row>
    <row r="6047" spans="2:29" x14ac:dyDescent="0.25">
      <c r="B6047" s="1">
        <f t="shared" si="387"/>
        <v>0</v>
      </c>
      <c r="D6047" s="95" t="str">
        <f t="shared" si="388"/>
        <v/>
      </c>
      <c r="E6047" s="69"/>
      <c r="F6047" s="70"/>
      <c r="G6047" s="4"/>
      <c r="H6047" s="71"/>
      <c r="I6047" s="71"/>
      <c r="J6047" s="70"/>
      <c r="K6047" s="70"/>
      <c r="L6047" s="70"/>
      <c r="M6047" s="70"/>
      <c r="N6047" s="70"/>
      <c r="O6047" s="70"/>
      <c r="P6047" s="70"/>
      <c r="Q6047" s="70"/>
      <c r="R6047" s="70"/>
      <c r="S6047" s="86"/>
      <c r="T6047" s="70"/>
      <c r="Z6047" s="68">
        <f t="shared" si="389"/>
        <v>1</v>
      </c>
      <c r="AC6047" s="1" t="str">
        <f t="shared" si="390"/>
        <v>1900</v>
      </c>
    </row>
    <row r="6048" spans="2:29" x14ac:dyDescent="0.25">
      <c r="B6048" s="1">
        <f t="shared" si="387"/>
        <v>0</v>
      </c>
      <c r="D6048" s="95" t="str">
        <f t="shared" si="388"/>
        <v/>
      </c>
      <c r="E6048" s="69"/>
      <c r="F6048" s="70"/>
      <c r="G6048" s="4"/>
      <c r="H6048" s="71"/>
      <c r="I6048" s="71"/>
      <c r="J6048" s="70"/>
      <c r="K6048" s="70"/>
      <c r="L6048" s="70"/>
      <c r="M6048" s="70"/>
      <c r="N6048" s="70"/>
      <c r="O6048" s="70"/>
      <c r="P6048" s="70"/>
      <c r="Q6048" s="70"/>
      <c r="R6048" s="70"/>
      <c r="S6048" s="86"/>
      <c r="T6048" s="70"/>
      <c r="Z6048" s="68">
        <f t="shared" si="389"/>
        <v>1</v>
      </c>
      <c r="AC6048" s="1" t="str">
        <f t="shared" si="390"/>
        <v>1900</v>
      </c>
    </row>
    <row r="6049" spans="2:29" x14ac:dyDescent="0.25">
      <c r="B6049" s="1">
        <f t="shared" si="387"/>
        <v>0</v>
      </c>
      <c r="D6049" s="95" t="str">
        <f t="shared" si="388"/>
        <v/>
      </c>
      <c r="E6049" s="69"/>
      <c r="F6049" s="70"/>
      <c r="G6049" s="4"/>
      <c r="H6049" s="71"/>
      <c r="I6049" s="71"/>
      <c r="J6049" s="70"/>
      <c r="K6049" s="70"/>
      <c r="L6049" s="70"/>
      <c r="M6049" s="70"/>
      <c r="N6049" s="70"/>
      <c r="O6049" s="70"/>
      <c r="P6049" s="70"/>
      <c r="Q6049" s="70"/>
      <c r="R6049" s="70"/>
      <c r="S6049" s="86"/>
      <c r="T6049" s="70"/>
      <c r="Z6049" s="68">
        <f t="shared" si="389"/>
        <v>1</v>
      </c>
      <c r="AC6049" s="1" t="str">
        <f t="shared" si="390"/>
        <v>1900</v>
      </c>
    </row>
    <row r="6050" spans="2:29" x14ac:dyDescent="0.25">
      <c r="B6050" s="1">
        <f t="shared" si="387"/>
        <v>0</v>
      </c>
      <c r="D6050" s="95" t="str">
        <f t="shared" si="388"/>
        <v/>
      </c>
      <c r="E6050" s="69"/>
      <c r="F6050" s="70"/>
      <c r="G6050" s="4"/>
      <c r="H6050" s="71"/>
      <c r="I6050" s="71"/>
      <c r="J6050" s="70"/>
      <c r="K6050" s="70"/>
      <c r="L6050" s="70"/>
      <c r="M6050" s="70"/>
      <c r="N6050" s="70"/>
      <c r="O6050" s="70"/>
      <c r="P6050" s="70"/>
      <c r="Q6050" s="70"/>
      <c r="R6050" s="70"/>
      <c r="S6050" s="86"/>
      <c r="T6050" s="70"/>
      <c r="Z6050" s="68">
        <f t="shared" si="389"/>
        <v>1</v>
      </c>
      <c r="AC6050" s="1" t="str">
        <f t="shared" si="390"/>
        <v>1900</v>
      </c>
    </row>
    <row r="6051" spans="2:29" x14ac:dyDescent="0.25">
      <c r="B6051" s="1">
        <f t="shared" si="387"/>
        <v>0</v>
      </c>
      <c r="D6051" s="95" t="str">
        <f t="shared" si="388"/>
        <v/>
      </c>
      <c r="E6051" s="69"/>
      <c r="F6051" s="70"/>
      <c r="G6051" s="4"/>
      <c r="H6051" s="71"/>
      <c r="I6051" s="71"/>
      <c r="J6051" s="70"/>
      <c r="K6051" s="70"/>
      <c r="L6051" s="70"/>
      <c r="M6051" s="70"/>
      <c r="N6051" s="70"/>
      <c r="O6051" s="70"/>
      <c r="P6051" s="70"/>
      <c r="Q6051" s="70"/>
      <c r="R6051" s="70"/>
      <c r="S6051" s="86"/>
      <c r="T6051" s="70"/>
      <c r="Z6051" s="68">
        <f t="shared" si="389"/>
        <v>1</v>
      </c>
      <c r="AC6051" s="1" t="str">
        <f t="shared" si="390"/>
        <v>1900</v>
      </c>
    </row>
    <row r="6052" spans="2:29" x14ac:dyDescent="0.25">
      <c r="B6052" s="1">
        <f t="shared" si="387"/>
        <v>0</v>
      </c>
      <c r="D6052" s="95" t="str">
        <f t="shared" si="388"/>
        <v/>
      </c>
      <c r="E6052" s="69"/>
      <c r="F6052" s="70"/>
      <c r="G6052" s="4"/>
      <c r="H6052" s="71"/>
      <c r="I6052" s="71"/>
      <c r="J6052" s="70"/>
      <c r="K6052" s="70"/>
      <c r="L6052" s="70"/>
      <c r="M6052" s="70"/>
      <c r="N6052" s="70"/>
      <c r="O6052" s="70"/>
      <c r="P6052" s="70"/>
      <c r="Q6052" s="70"/>
      <c r="R6052" s="70"/>
      <c r="S6052" s="86"/>
      <c r="T6052" s="70"/>
      <c r="Z6052" s="68">
        <f t="shared" si="389"/>
        <v>1</v>
      </c>
      <c r="AC6052" s="1" t="str">
        <f t="shared" si="390"/>
        <v>1900</v>
      </c>
    </row>
    <row r="6053" spans="2:29" x14ac:dyDescent="0.25">
      <c r="B6053" s="1">
        <f t="shared" si="387"/>
        <v>0</v>
      </c>
      <c r="D6053" s="95" t="str">
        <f t="shared" si="388"/>
        <v/>
      </c>
      <c r="E6053" s="69"/>
      <c r="F6053" s="70"/>
      <c r="G6053" s="4"/>
      <c r="H6053" s="71"/>
      <c r="I6053" s="71"/>
      <c r="J6053" s="70"/>
      <c r="K6053" s="70"/>
      <c r="L6053" s="70"/>
      <c r="M6053" s="70"/>
      <c r="N6053" s="70"/>
      <c r="O6053" s="70"/>
      <c r="P6053" s="70"/>
      <c r="Q6053" s="70"/>
      <c r="R6053" s="70"/>
      <c r="S6053" s="86"/>
      <c r="T6053" s="70"/>
      <c r="Z6053" s="68">
        <f t="shared" si="389"/>
        <v>1</v>
      </c>
      <c r="AC6053" s="1" t="str">
        <f t="shared" si="390"/>
        <v>1900</v>
      </c>
    </row>
    <row r="6054" spans="2:29" x14ac:dyDescent="0.25">
      <c r="B6054" s="1">
        <f t="shared" si="387"/>
        <v>0</v>
      </c>
      <c r="D6054" s="95" t="str">
        <f t="shared" si="388"/>
        <v/>
      </c>
      <c r="E6054" s="69"/>
      <c r="F6054" s="70"/>
      <c r="G6054" s="4"/>
      <c r="H6054" s="71"/>
      <c r="I6054" s="71"/>
      <c r="J6054" s="70"/>
      <c r="K6054" s="70"/>
      <c r="L6054" s="70"/>
      <c r="M6054" s="70"/>
      <c r="N6054" s="70"/>
      <c r="O6054" s="70"/>
      <c r="P6054" s="70"/>
      <c r="Q6054" s="70"/>
      <c r="R6054" s="70"/>
      <c r="S6054" s="86"/>
      <c r="T6054" s="70"/>
      <c r="Z6054" s="68">
        <f t="shared" si="389"/>
        <v>1</v>
      </c>
      <c r="AC6054" s="1" t="str">
        <f t="shared" si="390"/>
        <v>1900</v>
      </c>
    </row>
    <row r="6055" spans="2:29" x14ac:dyDescent="0.25">
      <c r="B6055" s="1">
        <f t="shared" si="387"/>
        <v>0</v>
      </c>
      <c r="D6055" s="95" t="str">
        <f t="shared" si="388"/>
        <v/>
      </c>
      <c r="E6055" s="69"/>
      <c r="F6055" s="70"/>
      <c r="G6055" s="4"/>
      <c r="H6055" s="71"/>
      <c r="I6055" s="71"/>
      <c r="J6055" s="70"/>
      <c r="K6055" s="70"/>
      <c r="L6055" s="70"/>
      <c r="M6055" s="70"/>
      <c r="N6055" s="70"/>
      <c r="O6055" s="70"/>
      <c r="P6055" s="70"/>
      <c r="Q6055" s="70"/>
      <c r="R6055" s="70"/>
      <c r="S6055" s="86"/>
      <c r="T6055" s="70"/>
      <c r="Z6055" s="68">
        <f t="shared" si="389"/>
        <v>1</v>
      </c>
      <c r="AC6055" s="1" t="str">
        <f t="shared" si="390"/>
        <v>1900</v>
      </c>
    </row>
    <row r="6056" spans="2:29" x14ac:dyDescent="0.25">
      <c r="B6056" s="1">
        <f t="shared" si="387"/>
        <v>0</v>
      </c>
      <c r="D6056" s="95" t="str">
        <f t="shared" si="388"/>
        <v/>
      </c>
      <c r="E6056" s="69"/>
      <c r="F6056" s="70"/>
      <c r="G6056" s="4"/>
      <c r="H6056" s="71"/>
      <c r="I6056" s="71"/>
      <c r="J6056" s="70"/>
      <c r="K6056" s="70"/>
      <c r="L6056" s="70"/>
      <c r="M6056" s="70"/>
      <c r="N6056" s="70"/>
      <c r="O6056" s="70"/>
      <c r="P6056" s="70"/>
      <c r="Q6056" s="70"/>
      <c r="R6056" s="70"/>
      <c r="S6056" s="86"/>
      <c r="T6056" s="70"/>
      <c r="Z6056" s="68">
        <f t="shared" si="389"/>
        <v>1</v>
      </c>
      <c r="AC6056" s="1" t="str">
        <f t="shared" si="390"/>
        <v>1900</v>
      </c>
    </row>
    <row r="6057" spans="2:29" x14ac:dyDescent="0.25">
      <c r="B6057" s="1">
        <f t="shared" si="387"/>
        <v>0</v>
      </c>
      <c r="D6057" s="95" t="str">
        <f t="shared" si="388"/>
        <v/>
      </c>
      <c r="E6057" s="69"/>
      <c r="F6057" s="70"/>
      <c r="G6057" s="4"/>
      <c r="H6057" s="71"/>
      <c r="I6057" s="71"/>
      <c r="J6057" s="70"/>
      <c r="K6057" s="70"/>
      <c r="L6057" s="70"/>
      <c r="M6057" s="70"/>
      <c r="N6057" s="70"/>
      <c r="O6057" s="70"/>
      <c r="P6057" s="70"/>
      <c r="Q6057" s="70"/>
      <c r="R6057" s="70"/>
      <c r="S6057" s="86"/>
      <c r="T6057" s="70"/>
      <c r="Z6057" s="68">
        <f t="shared" si="389"/>
        <v>1</v>
      </c>
      <c r="AC6057" s="1" t="str">
        <f t="shared" si="390"/>
        <v>1900</v>
      </c>
    </row>
    <row r="6058" spans="2:29" x14ac:dyDescent="0.25">
      <c r="B6058" s="1">
        <f t="shared" si="387"/>
        <v>0</v>
      </c>
      <c r="D6058" s="95" t="str">
        <f t="shared" si="388"/>
        <v/>
      </c>
      <c r="E6058" s="69"/>
      <c r="F6058" s="70"/>
      <c r="G6058" s="4"/>
      <c r="H6058" s="71"/>
      <c r="I6058" s="71"/>
      <c r="J6058" s="70"/>
      <c r="K6058" s="70"/>
      <c r="L6058" s="70"/>
      <c r="M6058" s="70"/>
      <c r="N6058" s="70"/>
      <c r="O6058" s="70"/>
      <c r="P6058" s="70"/>
      <c r="Q6058" s="70"/>
      <c r="R6058" s="70"/>
      <c r="S6058" s="86"/>
      <c r="T6058" s="70"/>
      <c r="Z6058" s="68">
        <f t="shared" si="389"/>
        <v>1</v>
      </c>
      <c r="AC6058" s="1" t="str">
        <f t="shared" si="390"/>
        <v>1900</v>
      </c>
    </row>
    <row r="6059" spans="2:29" x14ac:dyDescent="0.25">
      <c r="B6059" s="1">
        <f t="shared" si="387"/>
        <v>0</v>
      </c>
      <c r="D6059" s="95" t="str">
        <f t="shared" si="388"/>
        <v/>
      </c>
      <c r="E6059" s="69"/>
      <c r="F6059" s="70"/>
      <c r="G6059" s="4"/>
      <c r="H6059" s="71"/>
      <c r="I6059" s="71"/>
      <c r="J6059" s="70"/>
      <c r="K6059" s="70"/>
      <c r="L6059" s="70"/>
      <c r="M6059" s="70"/>
      <c r="N6059" s="70"/>
      <c r="O6059" s="70"/>
      <c r="P6059" s="70"/>
      <c r="Q6059" s="70"/>
      <c r="R6059" s="70"/>
      <c r="S6059" s="86"/>
      <c r="T6059" s="70"/>
      <c r="Z6059" s="68">
        <f t="shared" si="389"/>
        <v>1</v>
      </c>
      <c r="AC6059" s="1" t="str">
        <f t="shared" si="390"/>
        <v>1900</v>
      </c>
    </row>
    <row r="6060" spans="2:29" x14ac:dyDescent="0.25">
      <c r="B6060" s="1">
        <f t="shared" si="387"/>
        <v>0</v>
      </c>
      <c r="D6060" s="95" t="str">
        <f t="shared" si="388"/>
        <v/>
      </c>
      <c r="E6060" s="69"/>
      <c r="F6060" s="70"/>
      <c r="G6060" s="4"/>
      <c r="H6060" s="71"/>
      <c r="I6060" s="71"/>
      <c r="J6060" s="70"/>
      <c r="K6060" s="70"/>
      <c r="L6060" s="70"/>
      <c r="M6060" s="70"/>
      <c r="N6060" s="70"/>
      <c r="O6060" s="70"/>
      <c r="P6060" s="70"/>
      <c r="Q6060" s="70"/>
      <c r="R6060" s="70"/>
      <c r="S6060" s="86"/>
      <c r="T6060" s="70"/>
      <c r="Z6060" s="68">
        <f t="shared" si="389"/>
        <v>1</v>
      </c>
      <c r="AC6060" s="1" t="str">
        <f t="shared" si="390"/>
        <v>1900</v>
      </c>
    </row>
    <row r="6061" spans="2:29" x14ac:dyDescent="0.25">
      <c r="B6061" s="1">
        <f t="shared" si="387"/>
        <v>0</v>
      </c>
      <c r="D6061" s="95" t="str">
        <f t="shared" si="388"/>
        <v/>
      </c>
      <c r="E6061" s="69"/>
      <c r="F6061" s="70"/>
      <c r="G6061" s="4"/>
      <c r="H6061" s="71"/>
      <c r="I6061" s="71"/>
      <c r="J6061" s="70"/>
      <c r="K6061" s="70"/>
      <c r="L6061" s="70"/>
      <c r="M6061" s="70"/>
      <c r="N6061" s="70"/>
      <c r="O6061" s="70"/>
      <c r="P6061" s="70"/>
      <c r="Q6061" s="70"/>
      <c r="R6061" s="70"/>
      <c r="S6061" s="86"/>
      <c r="T6061" s="70"/>
      <c r="Z6061" s="68">
        <f t="shared" si="389"/>
        <v>1</v>
      </c>
      <c r="AC6061" s="1" t="str">
        <f t="shared" si="390"/>
        <v>1900</v>
      </c>
    </row>
    <row r="6062" spans="2:29" x14ac:dyDescent="0.25">
      <c r="B6062" s="1">
        <f t="shared" si="387"/>
        <v>0</v>
      </c>
      <c r="D6062" s="95" t="str">
        <f t="shared" si="388"/>
        <v/>
      </c>
      <c r="E6062" s="69"/>
      <c r="F6062" s="70"/>
      <c r="G6062" s="4"/>
      <c r="H6062" s="71"/>
      <c r="I6062" s="71"/>
      <c r="J6062" s="70"/>
      <c r="K6062" s="70"/>
      <c r="L6062" s="70"/>
      <c r="M6062" s="70"/>
      <c r="N6062" s="70"/>
      <c r="O6062" s="70"/>
      <c r="P6062" s="70"/>
      <c r="Q6062" s="70"/>
      <c r="R6062" s="70"/>
      <c r="S6062" s="86"/>
      <c r="T6062" s="70"/>
      <c r="Z6062" s="68">
        <f t="shared" si="389"/>
        <v>1</v>
      </c>
      <c r="AC6062" s="1" t="str">
        <f t="shared" si="390"/>
        <v>1900</v>
      </c>
    </row>
    <row r="6063" spans="2:29" x14ac:dyDescent="0.25">
      <c r="B6063" s="1">
        <f t="shared" si="387"/>
        <v>0</v>
      </c>
      <c r="D6063" s="95" t="str">
        <f t="shared" si="388"/>
        <v/>
      </c>
      <c r="E6063" s="69"/>
      <c r="F6063" s="70"/>
      <c r="G6063" s="4"/>
      <c r="H6063" s="71"/>
      <c r="I6063" s="71"/>
      <c r="J6063" s="70"/>
      <c r="K6063" s="70"/>
      <c r="L6063" s="70"/>
      <c r="M6063" s="70"/>
      <c r="N6063" s="70"/>
      <c r="O6063" s="70"/>
      <c r="P6063" s="70"/>
      <c r="Q6063" s="70"/>
      <c r="R6063" s="70"/>
      <c r="S6063" s="86"/>
      <c r="T6063" s="70"/>
      <c r="Z6063" s="68">
        <f t="shared" si="389"/>
        <v>1</v>
      </c>
      <c r="AC6063" s="1" t="str">
        <f t="shared" si="390"/>
        <v>1900</v>
      </c>
    </row>
    <row r="6064" spans="2:29" x14ac:dyDescent="0.25">
      <c r="B6064" s="1">
        <f t="shared" si="387"/>
        <v>0</v>
      </c>
      <c r="D6064" s="95" t="str">
        <f t="shared" si="388"/>
        <v/>
      </c>
      <c r="E6064" s="69"/>
      <c r="F6064" s="70"/>
      <c r="G6064" s="4"/>
      <c r="H6064" s="71"/>
      <c r="I6064" s="71"/>
      <c r="J6064" s="70"/>
      <c r="K6064" s="70"/>
      <c r="L6064" s="70"/>
      <c r="M6064" s="70"/>
      <c r="N6064" s="70"/>
      <c r="O6064" s="70"/>
      <c r="P6064" s="70"/>
      <c r="Q6064" s="70"/>
      <c r="R6064" s="70"/>
      <c r="S6064" s="86"/>
      <c r="T6064" s="70"/>
      <c r="Z6064" s="68">
        <f t="shared" si="389"/>
        <v>1</v>
      </c>
      <c r="AC6064" s="1" t="str">
        <f t="shared" si="390"/>
        <v>1900</v>
      </c>
    </row>
    <row r="6065" spans="2:29" x14ac:dyDescent="0.25">
      <c r="B6065" s="1">
        <f t="shared" si="387"/>
        <v>0</v>
      </c>
      <c r="D6065" s="95" t="str">
        <f t="shared" si="388"/>
        <v/>
      </c>
      <c r="E6065" s="69"/>
      <c r="F6065" s="70"/>
      <c r="G6065" s="4"/>
      <c r="H6065" s="71"/>
      <c r="I6065" s="71"/>
      <c r="J6065" s="70"/>
      <c r="K6065" s="70"/>
      <c r="L6065" s="70"/>
      <c r="M6065" s="70"/>
      <c r="N6065" s="70"/>
      <c r="O6065" s="70"/>
      <c r="P6065" s="70"/>
      <c r="Q6065" s="70"/>
      <c r="R6065" s="70"/>
      <c r="S6065" s="86"/>
      <c r="T6065" s="70"/>
      <c r="Z6065" s="68">
        <f t="shared" si="389"/>
        <v>1</v>
      </c>
      <c r="AC6065" s="1" t="str">
        <f t="shared" si="390"/>
        <v>1900</v>
      </c>
    </row>
    <row r="6066" spans="2:29" x14ac:dyDescent="0.25">
      <c r="B6066" s="1">
        <f t="shared" si="387"/>
        <v>0</v>
      </c>
      <c r="D6066" s="95" t="str">
        <f t="shared" si="388"/>
        <v/>
      </c>
      <c r="E6066" s="69"/>
      <c r="F6066" s="70"/>
      <c r="G6066" s="4"/>
      <c r="H6066" s="71"/>
      <c r="I6066" s="71"/>
      <c r="J6066" s="70"/>
      <c r="K6066" s="70"/>
      <c r="L6066" s="70"/>
      <c r="M6066" s="70"/>
      <c r="N6066" s="70"/>
      <c r="O6066" s="70"/>
      <c r="P6066" s="70"/>
      <c r="Q6066" s="70"/>
      <c r="R6066" s="70"/>
      <c r="S6066" s="86"/>
      <c r="T6066" s="70"/>
      <c r="Z6066" s="68">
        <f t="shared" si="389"/>
        <v>1</v>
      </c>
      <c r="AC6066" s="1" t="str">
        <f t="shared" si="390"/>
        <v>1900</v>
      </c>
    </row>
    <row r="6067" spans="2:29" x14ac:dyDescent="0.25">
      <c r="B6067" s="1">
        <f t="shared" si="387"/>
        <v>0</v>
      </c>
      <c r="D6067" s="95" t="str">
        <f t="shared" si="388"/>
        <v/>
      </c>
      <c r="E6067" s="69"/>
      <c r="F6067" s="70"/>
      <c r="G6067" s="4"/>
      <c r="H6067" s="71"/>
      <c r="I6067" s="71"/>
      <c r="J6067" s="70"/>
      <c r="K6067" s="70"/>
      <c r="L6067" s="70"/>
      <c r="M6067" s="70"/>
      <c r="N6067" s="70"/>
      <c r="O6067" s="70"/>
      <c r="P6067" s="70"/>
      <c r="Q6067" s="70"/>
      <c r="R6067" s="70"/>
      <c r="S6067" s="86"/>
      <c r="T6067" s="70"/>
      <c r="Z6067" s="68">
        <f t="shared" si="389"/>
        <v>1</v>
      </c>
      <c r="AC6067" s="1" t="str">
        <f t="shared" si="390"/>
        <v>1900</v>
      </c>
    </row>
    <row r="6068" spans="2:29" x14ac:dyDescent="0.25">
      <c r="B6068" s="1">
        <f t="shared" si="387"/>
        <v>0</v>
      </c>
      <c r="D6068" s="95" t="str">
        <f t="shared" si="388"/>
        <v/>
      </c>
      <c r="E6068" s="69"/>
      <c r="F6068" s="70"/>
      <c r="G6068" s="4"/>
      <c r="H6068" s="71"/>
      <c r="I6068" s="71"/>
      <c r="J6068" s="70"/>
      <c r="K6068" s="70"/>
      <c r="L6068" s="70"/>
      <c r="M6068" s="70"/>
      <c r="N6068" s="70"/>
      <c r="O6068" s="70"/>
      <c r="P6068" s="70"/>
      <c r="Q6068" s="70"/>
      <c r="R6068" s="70"/>
      <c r="S6068" s="86"/>
      <c r="T6068" s="70"/>
      <c r="Z6068" s="68">
        <f t="shared" si="389"/>
        <v>1</v>
      </c>
      <c r="AC6068" s="1" t="str">
        <f t="shared" si="390"/>
        <v>1900</v>
      </c>
    </row>
    <row r="6069" spans="2:29" x14ac:dyDescent="0.25">
      <c r="B6069" s="1">
        <f t="shared" si="387"/>
        <v>0</v>
      </c>
      <c r="D6069" s="95" t="str">
        <f t="shared" si="388"/>
        <v/>
      </c>
      <c r="E6069" s="69"/>
      <c r="F6069" s="70"/>
      <c r="G6069" s="4"/>
      <c r="H6069" s="71"/>
      <c r="I6069" s="71"/>
      <c r="J6069" s="70"/>
      <c r="K6069" s="70"/>
      <c r="L6069" s="70"/>
      <c r="M6069" s="70"/>
      <c r="N6069" s="70"/>
      <c r="O6069" s="70"/>
      <c r="P6069" s="70"/>
      <c r="Q6069" s="70"/>
      <c r="R6069" s="70"/>
      <c r="S6069" s="86"/>
      <c r="T6069" s="70"/>
      <c r="Z6069" s="68">
        <f t="shared" si="389"/>
        <v>1</v>
      </c>
      <c r="AC6069" s="1" t="str">
        <f t="shared" si="390"/>
        <v>1900</v>
      </c>
    </row>
    <row r="6070" spans="2:29" x14ac:dyDescent="0.25">
      <c r="B6070" s="1">
        <f t="shared" si="387"/>
        <v>0</v>
      </c>
      <c r="D6070" s="95" t="str">
        <f t="shared" si="388"/>
        <v/>
      </c>
      <c r="E6070" s="69"/>
      <c r="F6070" s="70"/>
      <c r="G6070" s="4"/>
      <c r="H6070" s="71"/>
      <c r="I6070" s="71"/>
      <c r="J6070" s="70"/>
      <c r="K6070" s="70"/>
      <c r="L6070" s="70"/>
      <c r="M6070" s="70"/>
      <c r="N6070" s="70"/>
      <c r="O6070" s="70"/>
      <c r="P6070" s="70"/>
      <c r="Q6070" s="70"/>
      <c r="R6070" s="70"/>
      <c r="S6070" s="86"/>
      <c r="T6070" s="70"/>
      <c r="Z6070" s="68">
        <f t="shared" si="389"/>
        <v>1</v>
      </c>
      <c r="AC6070" s="1" t="str">
        <f t="shared" si="390"/>
        <v>1900</v>
      </c>
    </row>
    <row r="6071" spans="2:29" x14ac:dyDescent="0.25">
      <c r="B6071" s="1">
        <f t="shared" si="387"/>
        <v>0</v>
      </c>
      <c r="D6071" s="95" t="str">
        <f t="shared" si="388"/>
        <v/>
      </c>
      <c r="E6071" s="69"/>
      <c r="F6071" s="70"/>
      <c r="G6071" s="4"/>
      <c r="H6071" s="71"/>
      <c r="I6071" s="71"/>
      <c r="J6071" s="70"/>
      <c r="K6071" s="70"/>
      <c r="L6071" s="70"/>
      <c r="M6071" s="70"/>
      <c r="N6071" s="70"/>
      <c r="O6071" s="70"/>
      <c r="P6071" s="70"/>
      <c r="Q6071" s="70"/>
      <c r="R6071" s="70"/>
      <c r="S6071" s="86"/>
      <c r="T6071" s="70"/>
      <c r="Z6071" s="68">
        <f t="shared" si="389"/>
        <v>1</v>
      </c>
      <c r="AC6071" s="1" t="str">
        <f t="shared" si="390"/>
        <v>1900</v>
      </c>
    </row>
    <row r="6072" spans="2:29" x14ac:dyDescent="0.25">
      <c r="B6072" s="1">
        <f t="shared" si="387"/>
        <v>0</v>
      </c>
      <c r="D6072" s="95" t="str">
        <f t="shared" si="388"/>
        <v/>
      </c>
      <c r="E6072" s="69"/>
      <c r="F6072" s="70"/>
      <c r="G6072" s="4"/>
      <c r="H6072" s="71"/>
      <c r="I6072" s="71"/>
      <c r="J6072" s="70"/>
      <c r="K6072" s="70"/>
      <c r="L6072" s="70"/>
      <c r="M6072" s="70"/>
      <c r="N6072" s="70"/>
      <c r="O6072" s="70"/>
      <c r="P6072" s="70"/>
      <c r="Q6072" s="70"/>
      <c r="R6072" s="70"/>
      <c r="S6072" s="86"/>
      <c r="T6072" s="70"/>
      <c r="Z6072" s="68">
        <f t="shared" si="389"/>
        <v>1</v>
      </c>
      <c r="AC6072" s="1" t="str">
        <f t="shared" si="390"/>
        <v>1900</v>
      </c>
    </row>
    <row r="6073" spans="2:29" x14ac:dyDescent="0.25">
      <c r="B6073" s="1">
        <f t="shared" si="387"/>
        <v>0</v>
      </c>
      <c r="D6073" s="95" t="str">
        <f t="shared" si="388"/>
        <v/>
      </c>
      <c r="E6073" s="69"/>
      <c r="F6073" s="70"/>
      <c r="G6073" s="4"/>
      <c r="H6073" s="71"/>
      <c r="I6073" s="71"/>
      <c r="J6073" s="70"/>
      <c r="K6073" s="70"/>
      <c r="L6073" s="70"/>
      <c r="M6073" s="70"/>
      <c r="N6073" s="70"/>
      <c r="O6073" s="70"/>
      <c r="P6073" s="70"/>
      <c r="Q6073" s="70"/>
      <c r="R6073" s="70"/>
      <c r="S6073" s="86"/>
      <c r="T6073" s="70"/>
      <c r="Z6073" s="68">
        <f t="shared" si="389"/>
        <v>1</v>
      </c>
      <c r="AC6073" s="1" t="str">
        <f t="shared" si="390"/>
        <v>1900</v>
      </c>
    </row>
    <row r="6074" spans="2:29" x14ac:dyDescent="0.25">
      <c r="B6074" s="1">
        <f t="shared" si="387"/>
        <v>0</v>
      </c>
      <c r="D6074" s="95" t="str">
        <f t="shared" si="388"/>
        <v/>
      </c>
      <c r="E6074" s="69"/>
      <c r="F6074" s="70"/>
      <c r="G6074" s="4"/>
      <c r="H6074" s="71"/>
      <c r="I6074" s="71"/>
      <c r="J6074" s="70"/>
      <c r="K6074" s="70"/>
      <c r="L6074" s="70"/>
      <c r="M6074" s="70"/>
      <c r="N6074" s="70"/>
      <c r="O6074" s="70"/>
      <c r="P6074" s="70"/>
      <c r="Q6074" s="70"/>
      <c r="R6074" s="70"/>
      <c r="S6074" s="86"/>
      <c r="T6074" s="70"/>
      <c r="Z6074" s="68">
        <f t="shared" si="389"/>
        <v>1</v>
      </c>
      <c r="AC6074" s="1" t="str">
        <f t="shared" si="390"/>
        <v>1900</v>
      </c>
    </row>
    <row r="6075" spans="2:29" x14ac:dyDescent="0.25">
      <c r="B6075" s="1">
        <f t="shared" si="387"/>
        <v>0</v>
      </c>
      <c r="D6075" s="95" t="str">
        <f t="shared" si="388"/>
        <v/>
      </c>
      <c r="E6075" s="69"/>
      <c r="F6075" s="70"/>
      <c r="G6075" s="4"/>
      <c r="H6075" s="71"/>
      <c r="I6075" s="71"/>
      <c r="J6075" s="70"/>
      <c r="K6075" s="70"/>
      <c r="L6075" s="70"/>
      <c r="M6075" s="70"/>
      <c r="N6075" s="70"/>
      <c r="O6075" s="70"/>
      <c r="P6075" s="70"/>
      <c r="Q6075" s="70"/>
      <c r="R6075" s="70"/>
      <c r="S6075" s="86"/>
      <c r="T6075" s="70"/>
      <c r="Z6075" s="68">
        <f t="shared" si="389"/>
        <v>1</v>
      </c>
      <c r="AC6075" s="1" t="str">
        <f t="shared" si="390"/>
        <v>1900</v>
      </c>
    </row>
    <row r="6076" spans="2:29" x14ac:dyDescent="0.25">
      <c r="B6076" s="1">
        <f t="shared" si="387"/>
        <v>0</v>
      </c>
      <c r="D6076" s="95" t="str">
        <f t="shared" si="388"/>
        <v/>
      </c>
      <c r="E6076" s="69"/>
      <c r="F6076" s="70"/>
      <c r="G6076" s="4"/>
      <c r="H6076" s="71"/>
      <c r="I6076" s="71"/>
      <c r="J6076" s="70"/>
      <c r="K6076" s="70"/>
      <c r="L6076" s="70"/>
      <c r="M6076" s="70"/>
      <c r="N6076" s="70"/>
      <c r="O6076" s="70"/>
      <c r="P6076" s="70"/>
      <c r="Q6076" s="70"/>
      <c r="R6076" s="70"/>
      <c r="S6076" s="86"/>
      <c r="T6076" s="70"/>
      <c r="Z6076" s="68">
        <f t="shared" si="389"/>
        <v>1</v>
      </c>
      <c r="AC6076" s="1" t="str">
        <f t="shared" si="390"/>
        <v>1900</v>
      </c>
    </row>
    <row r="6077" spans="2:29" x14ac:dyDescent="0.25">
      <c r="B6077" s="1">
        <f t="shared" si="387"/>
        <v>0</v>
      </c>
      <c r="D6077" s="95" t="str">
        <f t="shared" si="388"/>
        <v/>
      </c>
      <c r="E6077" s="69"/>
      <c r="F6077" s="70"/>
      <c r="G6077" s="4"/>
      <c r="H6077" s="71"/>
      <c r="I6077" s="71"/>
      <c r="J6077" s="70"/>
      <c r="K6077" s="70"/>
      <c r="L6077" s="70"/>
      <c r="M6077" s="70"/>
      <c r="N6077" s="70"/>
      <c r="O6077" s="70"/>
      <c r="P6077" s="70"/>
      <c r="Q6077" s="70"/>
      <c r="R6077" s="70"/>
      <c r="S6077" s="86"/>
      <c r="T6077" s="70"/>
      <c r="Z6077" s="68">
        <f t="shared" si="389"/>
        <v>1</v>
      </c>
      <c r="AC6077" s="1" t="str">
        <f t="shared" si="390"/>
        <v>1900</v>
      </c>
    </row>
    <row r="6078" spans="2:29" x14ac:dyDescent="0.25">
      <c r="B6078" s="1">
        <f t="shared" si="387"/>
        <v>0</v>
      </c>
      <c r="D6078" s="95" t="str">
        <f t="shared" si="388"/>
        <v/>
      </c>
      <c r="E6078" s="69"/>
      <c r="F6078" s="70"/>
      <c r="G6078" s="4"/>
      <c r="H6078" s="71"/>
      <c r="I6078" s="71"/>
      <c r="J6078" s="70"/>
      <c r="K6078" s="70"/>
      <c r="L6078" s="70"/>
      <c r="M6078" s="70"/>
      <c r="N6078" s="70"/>
      <c r="O6078" s="70"/>
      <c r="P6078" s="70"/>
      <c r="Q6078" s="70"/>
      <c r="R6078" s="70"/>
      <c r="S6078" s="86"/>
      <c r="T6078" s="70"/>
      <c r="Z6078" s="68">
        <f t="shared" si="389"/>
        <v>1</v>
      </c>
      <c r="AC6078" s="1" t="str">
        <f t="shared" si="390"/>
        <v>1900</v>
      </c>
    </row>
    <row r="6079" spans="2:29" x14ac:dyDescent="0.25">
      <c r="B6079" s="1">
        <f t="shared" si="387"/>
        <v>0</v>
      </c>
      <c r="D6079" s="95" t="str">
        <f t="shared" si="388"/>
        <v/>
      </c>
      <c r="E6079" s="69"/>
      <c r="F6079" s="70"/>
      <c r="G6079" s="4"/>
      <c r="H6079" s="71"/>
      <c r="I6079" s="71"/>
      <c r="J6079" s="70"/>
      <c r="K6079" s="70"/>
      <c r="L6079" s="70"/>
      <c r="M6079" s="70"/>
      <c r="N6079" s="70"/>
      <c r="O6079" s="70"/>
      <c r="P6079" s="70"/>
      <c r="Q6079" s="70"/>
      <c r="R6079" s="70"/>
      <c r="S6079" s="86"/>
      <c r="T6079" s="70"/>
      <c r="Z6079" s="68">
        <f t="shared" si="389"/>
        <v>1</v>
      </c>
      <c r="AC6079" s="1" t="str">
        <f t="shared" si="390"/>
        <v>1900</v>
      </c>
    </row>
    <row r="6080" spans="2:29" x14ac:dyDescent="0.25">
      <c r="B6080" s="1">
        <f t="shared" si="387"/>
        <v>0</v>
      </c>
      <c r="D6080" s="95" t="str">
        <f t="shared" si="388"/>
        <v/>
      </c>
      <c r="E6080" s="69"/>
      <c r="F6080" s="70"/>
      <c r="G6080" s="4"/>
      <c r="H6080" s="71"/>
      <c r="I6080" s="71"/>
      <c r="J6080" s="70"/>
      <c r="K6080" s="70"/>
      <c r="L6080" s="70"/>
      <c r="M6080" s="70"/>
      <c r="N6080" s="70"/>
      <c r="O6080" s="70"/>
      <c r="P6080" s="70"/>
      <c r="Q6080" s="70"/>
      <c r="R6080" s="70"/>
      <c r="S6080" s="86"/>
      <c r="T6080" s="70"/>
      <c r="Z6080" s="68">
        <f t="shared" si="389"/>
        <v>1</v>
      </c>
      <c r="AC6080" s="1" t="str">
        <f t="shared" si="390"/>
        <v>1900</v>
      </c>
    </row>
    <row r="6081" spans="2:29" x14ac:dyDescent="0.25">
      <c r="B6081" s="1">
        <f t="shared" si="387"/>
        <v>0</v>
      </c>
      <c r="D6081" s="95" t="str">
        <f t="shared" si="388"/>
        <v/>
      </c>
      <c r="E6081" s="69"/>
      <c r="F6081" s="70"/>
      <c r="G6081" s="4"/>
      <c r="H6081" s="71"/>
      <c r="I6081" s="71"/>
      <c r="J6081" s="70"/>
      <c r="K6081" s="70"/>
      <c r="L6081" s="70"/>
      <c r="M6081" s="70"/>
      <c r="N6081" s="70"/>
      <c r="O6081" s="70"/>
      <c r="P6081" s="70"/>
      <c r="Q6081" s="70"/>
      <c r="R6081" s="70"/>
      <c r="S6081" s="86"/>
      <c r="T6081" s="70"/>
      <c r="Z6081" s="68">
        <f t="shared" si="389"/>
        <v>1</v>
      </c>
      <c r="AC6081" s="1" t="str">
        <f t="shared" si="390"/>
        <v>1900</v>
      </c>
    </row>
    <row r="6082" spans="2:29" x14ac:dyDescent="0.25">
      <c r="B6082" s="1">
        <f t="shared" si="387"/>
        <v>0</v>
      </c>
      <c r="D6082" s="95" t="str">
        <f t="shared" si="388"/>
        <v/>
      </c>
      <c r="E6082" s="69"/>
      <c r="F6082" s="70"/>
      <c r="G6082" s="4"/>
      <c r="H6082" s="71"/>
      <c r="I6082" s="71"/>
      <c r="J6082" s="70"/>
      <c r="K6082" s="70"/>
      <c r="L6082" s="70"/>
      <c r="M6082" s="70"/>
      <c r="N6082" s="70"/>
      <c r="O6082" s="70"/>
      <c r="P6082" s="70"/>
      <c r="Q6082" s="70"/>
      <c r="R6082" s="70"/>
      <c r="S6082" s="86"/>
      <c r="T6082" s="70"/>
      <c r="Z6082" s="68">
        <f t="shared" si="389"/>
        <v>1</v>
      </c>
      <c r="AC6082" s="1" t="str">
        <f t="shared" si="390"/>
        <v>1900</v>
      </c>
    </row>
    <row r="6083" spans="2:29" x14ac:dyDescent="0.25">
      <c r="B6083" s="1">
        <f t="shared" si="387"/>
        <v>0</v>
      </c>
      <c r="D6083" s="95" t="str">
        <f t="shared" si="388"/>
        <v/>
      </c>
      <c r="E6083" s="69"/>
      <c r="F6083" s="70"/>
      <c r="G6083" s="4"/>
      <c r="H6083" s="71"/>
      <c r="I6083" s="71"/>
      <c r="J6083" s="70"/>
      <c r="K6083" s="70"/>
      <c r="L6083" s="70"/>
      <c r="M6083" s="70"/>
      <c r="N6083" s="70"/>
      <c r="O6083" s="70"/>
      <c r="P6083" s="70"/>
      <c r="Q6083" s="70"/>
      <c r="R6083" s="70"/>
      <c r="S6083" s="86"/>
      <c r="T6083" s="70"/>
      <c r="Z6083" s="68">
        <f t="shared" si="389"/>
        <v>1</v>
      </c>
      <c r="AC6083" s="1" t="str">
        <f t="shared" si="390"/>
        <v>1900</v>
      </c>
    </row>
    <row r="6084" spans="2:29" x14ac:dyDescent="0.25">
      <c r="B6084" s="1">
        <f t="shared" ref="B6084:B6147" si="391">IF($B$1=YEAR(Z6084),D6084,0)</f>
        <v>0</v>
      </c>
      <c r="D6084" s="95" t="str">
        <f t="shared" ref="D6084:D6147" si="392">IF(Z6084&lt;&gt;$Y$2,IF(YEAR(Z6084)=YEAR(Z6083),D6083+1,1),"")</f>
        <v/>
      </c>
      <c r="E6084" s="69"/>
      <c r="F6084" s="70"/>
      <c r="G6084" s="4"/>
      <c r="H6084" s="71"/>
      <c r="I6084" s="71"/>
      <c r="J6084" s="70"/>
      <c r="K6084" s="70"/>
      <c r="L6084" s="70"/>
      <c r="M6084" s="70"/>
      <c r="N6084" s="70"/>
      <c r="O6084" s="70"/>
      <c r="P6084" s="70"/>
      <c r="Q6084" s="70"/>
      <c r="R6084" s="70"/>
      <c r="S6084" s="86"/>
      <c r="T6084" s="70"/>
      <c r="Z6084" s="68">
        <f t="shared" ref="Z6084:Z6147" si="393">IF(CONCATENATE(F6084,F6085,F6086,F6087,F6088,F6089)&lt;&gt;"",IF(AND(E6084&lt;&gt;0,ISNUMBER(E6084)=TRUE),E6084,Z6083),$Y$2)</f>
        <v>1</v>
      </c>
      <c r="AC6084" s="1" t="str">
        <f t="shared" si="390"/>
        <v>1900</v>
      </c>
    </row>
    <row r="6085" spans="2:29" x14ac:dyDescent="0.25">
      <c r="B6085" s="1">
        <f t="shared" si="391"/>
        <v>0</v>
      </c>
      <c r="D6085" s="95" t="str">
        <f t="shared" si="392"/>
        <v/>
      </c>
      <c r="E6085" s="69"/>
      <c r="F6085" s="70"/>
      <c r="G6085" s="4"/>
      <c r="H6085" s="71"/>
      <c r="I6085" s="71"/>
      <c r="J6085" s="70"/>
      <c r="K6085" s="70"/>
      <c r="L6085" s="70"/>
      <c r="M6085" s="70"/>
      <c r="N6085" s="70"/>
      <c r="O6085" s="70"/>
      <c r="P6085" s="70"/>
      <c r="Q6085" s="70"/>
      <c r="R6085" s="70"/>
      <c r="S6085" s="86"/>
      <c r="T6085" s="70"/>
      <c r="Z6085" s="68">
        <f t="shared" si="393"/>
        <v>1</v>
      </c>
      <c r="AC6085" s="1" t="str">
        <f t="shared" ref="AC6085:AC6148" si="394">YEAR(Z6085)&amp;F6085&amp;G6085</f>
        <v>1900</v>
      </c>
    </row>
    <row r="6086" spans="2:29" x14ac:dyDescent="0.25">
      <c r="B6086" s="1">
        <f t="shared" si="391"/>
        <v>0</v>
      </c>
      <c r="D6086" s="95" t="str">
        <f t="shared" si="392"/>
        <v/>
      </c>
      <c r="E6086" s="69"/>
      <c r="F6086" s="70"/>
      <c r="G6086" s="4"/>
      <c r="H6086" s="71"/>
      <c r="I6086" s="71"/>
      <c r="J6086" s="70"/>
      <c r="K6086" s="70"/>
      <c r="L6086" s="70"/>
      <c r="M6086" s="70"/>
      <c r="N6086" s="70"/>
      <c r="O6086" s="70"/>
      <c r="P6086" s="70"/>
      <c r="Q6086" s="70"/>
      <c r="R6086" s="70"/>
      <c r="S6086" s="86"/>
      <c r="T6086" s="70"/>
      <c r="Z6086" s="68">
        <f t="shared" si="393"/>
        <v>1</v>
      </c>
      <c r="AC6086" s="1" t="str">
        <f t="shared" si="394"/>
        <v>1900</v>
      </c>
    </row>
    <row r="6087" spans="2:29" x14ac:dyDescent="0.25">
      <c r="B6087" s="1">
        <f t="shared" si="391"/>
        <v>0</v>
      </c>
      <c r="D6087" s="95" t="str">
        <f t="shared" si="392"/>
        <v/>
      </c>
      <c r="E6087" s="69"/>
      <c r="F6087" s="70"/>
      <c r="G6087" s="4"/>
      <c r="H6087" s="71"/>
      <c r="I6087" s="71"/>
      <c r="J6087" s="70"/>
      <c r="K6087" s="70"/>
      <c r="L6087" s="70"/>
      <c r="M6087" s="70"/>
      <c r="N6087" s="70"/>
      <c r="O6087" s="70"/>
      <c r="P6087" s="70"/>
      <c r="Q6087" s="70"/>
      <c r="R6087" s="70"/>
      <c r="S6087" s="86"/>
      <c r="T6087" s="70"/>
      <c r="Z6087" s="68">
        <f t="shared" si="393"/>
        <v>1</v>
      </c>
      <c r="AC6087" s="1" t="str">
        <f t="shared" si="394"/>
        <v>1900</v>
      </c>
    </row>
    <row r="6088" spans="2:29" x14ac:dyDescent="0.25">
      <c r="B6088" s="1">
        <f t="shared" si="391"/>
        <v>0</v>
      </c>
      <c r="D6088" s="95" t="str">
        <f t="shared" si="392"/>
        <v/>
      </c>
      <c r="E6088" s="69"/>
      <c r="F6088" s="70"/>
      <c r="G6088" s="4"/>
      <c r="H6088" s="71"/>
      <c r="I6088" s="71"/>
      <c r="J6088" s="70"/>
      <c r="K6088" s="70"/>
      <c r="L6088" s="70"/>
      <c r="M6088" s="70"/>
      <c r="N6088" s="70"/>
      <c r="O6088" s="70"/>
      <c r="P6088" s="70"/>
      <c r="Q6088" s="70"/>
      <c r="R6088" s="70"/>
      <c r="S6088" s="86"/>
      <c r="T6088" s="70"/>
      <c r="Z6088" s="68">
        <f t="shared" si="393"/>
        <v>1</v>
      </c>
      <c r="AC6088" s="1" t="str">
        <f t="shared" si="394"/>
        <v>1900</v>
      </c>
    </row>
    <row r="6089" spans="2:29" x14ac:dyDescent="0.25">
      <c r="B6089" s="1">
        <f t="shared" si="391"/>
        <v>0</v>
      </c>
      <c r="D6089" s="95" t="str">
        <f t="shared" si="392"/>
        <v/>
      </c>
      <c r="E6089" s="69"/>
      <c r="F6089" s="70"/>
      <c r="G6089" s="4"/>
      <c r="H6089" s="71"/>
      <c r="I6089" s="71"/>
      <c r="J6089" s="70"/>
      <c r="K6089" s="70"/>
      <c r="L6089" s="70"/>
      <c r="M6089" s="70"/>
      <c r="N6089" s="70"/>
      <c r="O6089" s="70"/>
      <c r="P6089" s="70"/>
      <c r="Q6089" s="70"/>
      <c r="R6089" s="70"/>
      <c r="S6089" s="86"/>
      <c r="T6089" s="70"/>
      <c r="Z6089" s="68">
        <f t="shared" si="393"/>
        <v>1</v>
      </c>
      <c r="AC6089" s="1" t="str">
        <f t="shared" si="394"/>
        <v>1900</v>
      </c>
    </row>
    <row r="6090" spans="2:29" x14ac:dyDescent="0.25">
      <c r="B6090" s="1">
        <f t="shared" si="391"/>
        <v>0</v>
      </c>
      <c r="D6090" s="95" t="str">
        <f t="shared" si="392"/>
        <v/>
      </c>
      <c r="E6090" s="69"/>
      <c r="F6090" s="70"/>
      <c r="G6090" s="4"/>
      <c r="H6090" s="71"/>
      <c r="I6090" s="71"/>
      <c r="J6090" s="70"/>
      <c r="K6090" s="70"/>
      <c r="L6090" s="70"/>
      <c r="M6090" s="70"/>
      <c r="N6090" s="70"/>
      <c r="O6090" s="70"/>
      <c r="P6090" s="70"/>
      <c r="Q6090" s="70"/>
      <c r="R6090" s="70"/>
      <c r="S6090" s="86"/>
      <c r="T6090" s="70"/>
      <c r="Z6090" s="68">
        <f t="shared" si="393"/>
        <v>1</v>
      </c>
      <c r="AC6090" s="1" t="str">
        <f t="shared" si="394"/>
        <v>1900</v>
      </c>
    </row>
    <row r="6091" spans="2:29" x14ac:dyDescent="0.25">
      <c r="B6091" s="1">
        <f t="shared" si="391"/>
        <v>0</v>
      </c>
      <c r="D6091" s="95" t="str">
        <f t="shared" si="392"/>
        <v/>
      </c>
      <c r="E6091" s="69"/>
      <c r="F6091" s="70"/>
      <c r="G6091" s="4"/>
      <c r="H6091" s="71"/>
      <c r="I6091" s="71"/>
      <c r="J6091" s="70"/>
      <c r="K6091" s="70"/>
      <c r="L6091" s="70"/>
      <c r="M6091" s="70"/>
      <c r="N6091" s="70"/>
      <c r="O6091" s="70"/>
      <c r="P6091" s="70"/>
      <c r="Q6091" s="70"/>
      <c r="R6091" s="70"/>
      <c r="S6091" s="86"/>
      <c r="T6091" s="70"/>
      <c r="Z6091" s="68">
        <f t="shared" si="393"/>
        <v>1</v>
      </c>
      <c r="AC6091" s="1" t="str">
        <f t="shared" si="394"/>
        <v>1900</v>
      </c>
    </row>
    <row r="6092" spans="2:29" x14ac:dyDescent="0.25">
      <c r="B6092" s="1">
        <f t="shared" si="391"/>
        <v>0</v>
      </c>
      <c r="D6092" s="95" t="str">
        <f t="shared" si="392"/>
        <v/>
      </c>
      <c r="E6092" s="69"/>
      <c r="F6092" s="70"/>
      <c r="G6092" s="4"/>
      <c r="H6092" s="71"/>
      <c r="I6092" s="71"/>
      <c r="J6092" s="70"/>
      <c r="K6092" s="70"/>
      <c r="L6092" s="70"/>
      <c r="M6092" s="70"/>
      <c r="N6092" s="70"/>
      <c r="O6092" s="70"/>
      <c r="P6092" s="70"/>
      <c r="Q6092" s="70"/>
      <c r="R6092" s="70"/>
      <c r="S6092" s="86"/>
      <c r="T6092" s="70"/>
      <c r="Z6092" s="68">
        <f t="shared" si="393"/>
        <v>1</v>
      </c>
      <c r="AC6092" s="1" t="str">
        <f t="shared" si="394"/>
        <v>1900</v>
      </c>
    </row>
    <row r="6093" spans="2:29" x14ac:dyDescent="0.25">
      <c r="B6093" s="1">
        <f t="shared" si="391"/>
        <v>0</v>
      </c>
      <c r="D6093" s="95" t="str">
        <f t="shared" si="392"/>
        <v/>
      </c>
      <c r="E6093" s="69"/>
      <c r="F6093" s="70"/>
      <c r="G6093" s="4"/>
      <c r="H6093" s="71"/>
      <c r="I6093" s="71"/>
      <c r="J6093" s="70"/>
      <c r="K6093" s="70"/>
      <c r="L6093" s="70"/>
      <c r="M6093" s="70"/>
      <c r="N6093" s="70"/>
      <c r="O6093" s="70"/>
      <c r="P6093" s="70"/>
      <c r="Q6093" s="70"/>
      <c r="R6093" s="70"/>
      <c r="S6093" s="86"/>
      <c r="T6093" s="70"/>
      <c r="Z6093" s="68">
        <f t="shared" si="393"/>
        <v>1</v>
      </c>
      <c r="AC6093" s="1" t="str">
        <f t="shared" si="394"/>
        <v>1900</v>
      </c>
    </row>
    <row r="6094" spans="2:29" x14ac:dyDescent="0.25">
      <c r="B6094" s="1">
        <f t="shared" si="391"/>
        <v>0</v>
      </c>
      <c r="D6094" s="95" t="str">
        <f t="shared" si="392"/>
        <v/>
      </c>
      <c r="E6094" s="69"/>
      <c r="F6094" s="70"/>
      <c r="G6094" s="4"/>
      <c r="H6094" s="71"/>
      <c r="I6094" s="71"/>
      <c r="J6094" s="70"/>
      <c r="K6094" s="70"/>
      <c r="L6094" s="70"/>
      <c r="M6094" s="70"/>
      <c r="N6094" s="70"/>
      <c r="O6094" s="70"/>
      <c r="P6094" s="70"/>
      <c r="Q6094" s="70"/>
      <c r="R6094" s="70"/>
      <c r="S6094" s="86"/>
      <c r="T6094" s="70"/>
      <c r="Z6094" s="68">
        <f t="shared" si="393"/>
        <v>1</v>
      </c>
      <c r="AC6094" s="1" t="str">
        <f t="shared" si="394"/>
        <v>1900</v>
      </c>
    </row>
    <row r="6095" spans="2:29" x14ac:dyDescent="0.25">
      <c r="B6095" s="1">
        <f t="shared" si="391"/>
        <v>0</v>
      </c>
      <c r="D6095" s="95" t="str">
        <f t="shared" si="392"/>
        <v/>
      </c>
      <c r="E6095" s="69"/>
      <c r="F6095" s="70"/>
      <c r="G6095" s="4"/>
      <c r="H6095" s="71"/>
      <c r="I6095" s="71"/>
      <c r="J6095" s="70"/>
      <c r="K6095" s="70"/>
      <c r="L6095" s="70"/>
      <c r="M6095" s="70"/>
      <c r="N6095" s="70"/>
      <c r="O6095" s="70"/>
      <c r="P6095" s="70"/>
      <c r="Q6095" s="70"/>
      <c r="R6095" s="70"/>
      <c r="S6095" s="86"/>
      <c r="T6095" s="70"/>
      <c r="Z6095" s="68">
        <f t="shared" si="393"/>
        <v>1</v>
      </c>
      <c r="AC6095" s="1" t="str">
        <f t="shared" si="394"/>
        <v>1900</v>
      </c>
    </row>
    <row r="6096" spans="2:29" x14ac:dyDescent="0.25">
      <c r="B6096" s="1">
        <f t="shared" si="391"/>
        <v>0</v>
      </c>
      <c r="D6096" s="95" t="str">
        <f t="shared" si="392"/>
        <v/>
      </c>
      <c r="E6096" s="69"/>
      <c r="F6096" s="70"/>
      <c r="G6096" s="4"/>
      <c r="H6096" s="71"/>
      <c r="I6096" s="71"/>
      <c r="J6096" s="70"/>
      <c r="K6096" s="70"/>
      <c r="L6096" s="70"/>
      <c r="M6096" s="70"/>
      <c r="N6096" s="70"/>
      <c r="O6096" s="70"/>
      <c r="P6096" s="70"/>
      <c r="Q6096" s="70"/>
      <c r="R6096" s="70"/>
      <c r="S6096" s="86"/>
      <c r="T6096" s="70"/>
      <c r="Z6096" s="68">
        <f t="shared" si="393"/>
        <v>1</v>
      </c>
      <c r="AC6096" s="1" t="str">
        <f t="shared" si="394"/>
        <v>1900</v>
      </c>
    </row>
    <row r="6097" spans="2:29" x14ac:dyDescent="0.25">
      <c r="B6097" s="1">
        <f t="shared" si="391"/>
        <v>0</v>
      </c>
      <c r="D6097" s="95" t="str">
        <f t="shared" si="392"/>
        <v/>
      </c>
      <c r="E6097" s="69"/>
      <c r="F6097" s="70"/>
      <c r="G6097" s="4"/>
      <c r="H6097" s="71"/>
      <c r="I6097" s="71"/>
      <c r="J6097" s="70"/>
      <c r="K6097" s="70"/>
      <c r="L6097" s="70"/>
      <c r="M6097" s="70"/>
      <c r="N6097" s="70"/>
      <c r="O6097" s="70"/>
      <c r="P6097" s="70"/>
      <c r="Q6097" s="70"/>
      <c r="R6097" s="70"/>
      <c r="S6097" s="86"/>
      <c r="T6097" s="70"/>
      <c r="Z6097" s="68">
        <f t="shared" si="393"/>
        <v>1</v>
      </c>
      <c r="AC6097" s="1" t="str">
        <f t="shared" si="394"/>
        <v>1900</v>
      </c>
    </row>
    <row r="6098" spans="2:29" x14ac:dyDescent="0.25">
      <c r="B6098" s="1">
        <f t="shared" si="391"/>
        <v>0</v>
      </c>
      <c r="D6098" s="95" t="str">
        <f t="shared" si="392"/>
        <v/>
      </c>
      <c r="E6098" s="69"/>
      <c r="F6098" s="70"/>
      <c r="G6098" s="4"/>
      <c r="H6098" s="71"/>
      <c r="I6098" s="71"/>
      <c r="J6098" s="70"/>
      <c r="K6098" s="70"/>
      <c r="L6098" s="70"/>
      <c r="M6098" s="70"/>
      <c r="N6098" s="70"/>
      <c r="O6098" s="70"/>
      <c r="P6098" s="70"/>
      <c r="Q6098" s="70"/>
      <c r="R6098" s="70"/>
      <c r="S6098" s="86"/>
      <c r="T6098" s="70"/>
      <c r="Z6098" s="68">
        <f t="shared" si="393"/>
        <v>1</v>
      </c>
      <c r="AC6098" s="1" t="str">
        <f t="shared" si="394"/>
        <v>1900</v>
      </c>
    </row>
    <row r="6099" spans="2:29" x14ac:dyDescent="0.25">
      <c r="B6099" s="1">
        <f t="shared" si="391"/>
        <v>0</v>
      </c>
      <c r="D6099" s="95" t="str">
        <f t="shared" si="392"/>
        <v/>
      </c>
      <c r="E6099" s="69"/>
      <c r="F6099" s="70"/>
      <c r="G6099" s="4"/>
      <c r="H6099" s="71"/>
      <c r="I6099" s="71"/>
      <c r="J6099" s="70"/>
      <c r="K6099" s="70"/>
      <c r="L6099" s="70"/>
      <c r="M6099" s="70"/>
      <c r="N6099" s="70"/>
      <c r="O6099" s="70"/>
      <c r="P6099" s="70"/>
      <c r="Q6099" s="70"/>
      <c r="R6099" s="70"/>
      <c r="S6099" s="86"/>
      <c r="T6099" s="70"/>
      <c r="Z6099" s="68">
        <f t="shared" si="393"/>
        <v>1</v>
      </c>
      <c r="AC6099" s="1" t="str">
        <f t="shared" si="394"/>
        <v>1900</v>
      </c>
    </row>
    <row r="6100" spans="2:29" x14ac:dyDescent="0.25">
      <c r="B6100" s="1">
        <f t="shared" si="391"/>
        <v>0</v>
      </c>
      <c r="D6100" s="95" t="str">
        <f t="shared" si="392"/>
        <v/>
      </c>
      <c r="E6100" s="69"/>
      <c r="F6100" s="70"/>
      <c r="G6100" s="4"/>
      <c r="H6100" s="71"/>
      <c r="I6100" s="71"/>
      <c r="J6100" s="70"/>
      <c r="K6100" s="70"/>
      <c r="L6100" s="70"/>
      <c r="M6100" s="70"/>
      <c r="N6100" s="70"/>
      <c r="O6100" s="70"/>
      <c r="P6100" s="70"/>
      <c r="Q6100" s="70"/>
      <c r="R6100" s="70"/>
      <c r="S6100" s="86"/>
      <c r="T6100" s="70"/>
      <c r="Z6100" s="68">
        <f t="shared" si="393"/>
        <v>1</v>
      </c>
      <c r="AC6100" s="1" t="str">
        <f t="shared" si="394"/>
        <v>1900</v>
      </c>
    </row>
    <row r="6101" spans="2:29" x14ac:dyDescent="0.25">
      <c r="B6101" s="1">
        <f t="shared" si="391"/>
        <v>0</v>
      </c>
      <c r="D6101" s="95" t="str">
        <f t="shared" si="392"/>
        <v/>
      </c>
      <c r="E6101" s="69"/>
      <c r="F6101" s="70"/>
      <c r="G6101" s="4"/>
      <c r="H6101" s="71"/>
      <c r="I6101" s="71"/>
      <c r="J6101" s="70"/>
      <c r="K6101" s="70"/>
      <c r="L6101" s="70"/>
      <c r="M6101" s="70"/>
      <c r="N6101" s="70"/>
      <c r="O6101" s="70"/>
      <c r="P6101" s="70"/>
      <c r="Q6101" s="70"/>
      <c r="R6101" s="70"/>
      <c r="S6101" s="86"/>
      <c r="T6101" s="70"/>
      <c r="Z6101" s="68">
        <f t="shared" si="393"/>
        <v>1</v>
      </c>
      <c r="AC6101" s="1" t="str">
        <f t="shared" si="394"/>
        <v>1900</v>
      </c>
    </row>
    <row r="6102" spans="2:29" x14ac:dyDescent="0.25">
      <c r="B6102" s="1">
        <f t="shared" si="391"/>
        <v>0</v>
      </c>
      <c r="D6102" s="95" t="str">
        <f t="shared" si="392"/>
        <v/>
      </c>
      <c r="E6102" s="69"/>
      <c r="F6102" s="70"/>
      <c r="G6102" s="4"/>
      <c r="H6102" s="71"/>
      <c r="I6102" s="71"/>
      <c r="J6102" s="70"/>
      <c r="K6102" s="70"/>
      <c r="L6102" s="70"/>
      <c r="M6102" s="70"/>
      <c r="N6102" s="70"/>
      <c r="O6102" s="70"/>
      <c r="P6102" s="70"/>
      <c r="Q6102" s="70"/>
      <c r="R6102" s="70"/>
      <c r="S6102" s="86"/>
      <c r="T6102" s="70"/>
      <c r="Z6102" s="68">
        <f t="shared" si="393"/>
        <v>1</v>
      </c>
      <c r="AC6102" s="1" t="str">
        <f t="shared" si="394"/>
        <v>1900</v>
      </c>
    </row>
    <row r="6103" spans="2:29" x14ac:dyDescent="0.25">
      <c r="B6103" s="1">
        <f t="shared" si="391"/>
        <v>0</v>
      </c>
      <c r="D6103" s="95" t="str">
        <f t="shared" si="392"/>
        <v/>
      </c>
      <c r="E6103" s="69"/>
      <c r="F6103" s="70"/>
      <c r="G6103" s="4"/>
      <c r="H6103" s="71"/>
      <c r="I6103" s="71"/>
      <c r="J6103" s="70"/>
      <c r="K6103" s="70"/>
      <c r="L6103" s="70"/>
      <c r="M6103" s="70"/>
      <c r="N6103" s="70"/>
      <c r="O6103" s="70"/>
      <c r="P6103" s="70"/>
      <c r="Q6103" s="70"/>
      <c r="R6103" s="70"/>
      <c r="S6103" s="86"/>
      <c r="T6103" s="70"/>
      <c r="Z6103" s="68">
        <f t="shared" si="393"/>
        <v>1</v>
      </c>
      <c r="AC6103" s="1" t="str">
        <f t="shared" si="394"/>
        <v>1900</v>
      </c>
    </row>
    <row r="6104" spans="2:29" x14ac:dyDescent="0.25">
      <c r="B6104" s="1">
        <f t="shared" si="391"/>
        <v>0</v>
      </c>
      <c r="D6104" s="95" t="str">
        <f t="shared" si="392"/>
        <v/>
      </c>
      <c r="E6104" s="69"/>
      <c r="F6104" s="70"/>
      <c r="G6104" s="4"/>
      <c r="H6104" s="71"/>
      <c r="I6104" s="71"/>
      <c r="J6104" s="70"/>
      <c r="K6104" s="70"/>
      <c r="L6104" s="70"/>
      <c r="M6104" s="70"/>
      <c r="N6104" s="70"/>
      <c r="O6104" s="70"/>
      <c r="P6104" s="70"/>
      <c r="Q6104" s="70"/>
      <c r="R6104" s="70"/>
      <c r="S6104" s="86"/>
      <c r="T6104" s="70"/>
      <c r="Z6104" s="68">
        <f t="shared" si="393"/>
        <v>1</v>
      </c>
      <c r="AC6104" s="1" t="str">
        <f t="shared" si="394"/>
        <v>1900</v>
      </c>
    </row>
    <row r="6105" spans="2:29" x14ac:dyDescent="0.25">
      <c r="B6105" s="1">
        <f t="shared" si="391"/>
        <v>0</v>
      </c>
      <c r="D6105" s="95" t="str">
        <f t="shared" si="392"/>
        <v/>
      </c>
      <c r="E6105" s="69"/>
      <c r="F6105" s="70"/>
      <c r="G6105" s="4"/>
      <c r="H6105" s="71"/>
      <c r="I6105" s="71"/>
      <c r="J6105" s="70"/>
      <c r="K6105" s="70"/>
      <c r="L6105" s="70"/>
      <c r="M6105" s="70"/>
      <c r="N6105" s="70"/>
      <c r="O6105" s="70"/>
      <c r="P6105" s="70"/>
      <c r="Q6105" s="70"/>
      <c r="R6105" s="70"/>
      <c r="S6105" s="86"/>
      <c r="T6105" s="70"/>
      <c r="Z6105" s="68">
        <f t="shared" si="393"/>
        <v>1</v>
      </c>
      <c r="AC6105" s="1" t="str">
        <f t="shared" si="394"/>
        <v>1900</v>
      </c>
    </row>
    <row r="6106" spans="2:29" x14ac:dyDescent="0.25">
      <c r="B6106" s="1">
        <f t="shared" si="391"/>
        <v>0</v>
      </c>
      <c r="D6106" s="95" t="str">
        <f t="shared" si="392"/>
        <v/>
      </c>
      <c r="E6106" s="69"/>
      <c r="F6106" s="70"/>
      <c r="G6106" s="4"/>
      <c r="H6106" s="71"/>
      <c r="I6106" s="71"/>
      <c r="J6106" s="70"/>
      <c r="K6106" s="70"/>
      <c r="L6106" s="70"/>
      <c r="M6106" s="70"/>
      <c r="N6106" s="70"/>
      <c r="O6106" s="70"/>
      <c r="P6106" s="70"/>
      <c r="Q6106" s="70"/>
      <c r="R6106" s="70"/>
      <c r="S6106" s="86"/>
      <c r="T6106" s="70"/>
      <c r="Z6106" s="68">
        <f t="shared" si="393"/>
        <v>1</v>
      </c>
      <c r="AC6106" s="1" t="str">
        <f t="shared" si="394"/>
        <v>1900</v>
      </c>
    </row>
    <row r="6107" spans="2:29" x14ac:dyDescent="0.25">
      <c r="B6107" s="1">
        <f t="shared" si="391"/>
        <v>0</v>
      </c>
      <c r="D6107" s="95" t="str">
        <f t="shared" si="392"/>
        <v/>
      </c>
      <c r="E6107" s="69"/>
      <c r="F6107" s="70"/>
      <c r="G6107" s="4"/>
      <c r="H6107" s="71"/>
      <c r="I6107" s="71"/>
      <c r="J6107" s="70"/>
      <c r="K6107" s="70"/>
      <c r="L6107" s="70"/>
      <c r="M6107" s="70"/>
      <c r="N6107" s="70"/>
      <c r="O6107" s="70"/>
      <c r="P6107" s="70"/>
      <c r="Q6107" s="70"/>
      <c r="R6107" s="70"/>
      <c r="S6107" s="86"/>
      <c r="T6107" s="70"/>
      <c r="Z6107" s="68">
        <f t="shared" si="393"/>
        <v>1</v>
      </c>
      <c r="AC6107" s="1" t="str">
        <f t="shared" si="394"/>
        <v>1900</v>
      </c>
    </row>
    <row r="6108" spans="2:29" x14ac:dyDescent="0.25">
      <c r="B6108" s="1">
        <f t="shared" si="391"/>
        <v>0</v>
      </c>
      <c r="D6108" s="95" t="str">
        <f t="shared" si="392"/>
        <v/>
      </c>
      <c r="E6108" s="69"/>
      <c r="F6108" s="70"/>
      <c r="G6108" s="4"/>
      <c r="H6108" s="71"/>
      <c r="I6108" s="71"/>
      <c r="J6108" s="70"/>
      <c r="K6108" s="70"/>
      <c r="L6108" s="70"/>
      <c r="M6108" s="70"/>
      <c r="N6108" s="70"/>
      <c r="O6108" s="70"/>
      <c r="P6108" s="70"/>
      <c r="Q6108" s="70"/>
      <c r="R6108" s="70"/>
      <c r="S6108" s="86"/>
      <c r="T6108" s="70"/>
      <c r="Z6108" s="68">
        <f t="shared" si="393"/>
        <v>1</v>
      </c>
      <c r="AC6108" s="1" t="str">
        <f t="shared" si="394"/>
        <v>1900</v>
      </c>
    </row>
    <row r="6109" spans="2:29" x14ac:dyDescent="0.25">
      <c r="B6109" s="1">
        <f t="shared" si="391"/>
        <v>0</v>
      </c>
      <c r="D6109" s="95" t="str">
        <f t="shared" si="392"/>
        <v/>
      </c>
      <c r="E6109" s="69"/>
      <c r="F6109" s="70"/>
      <c r="G6109" s="4"/>
      <c r="H6109" s="71"/>
      <c r="I6109" s="71"/>
      <c r="J6109" s="70"/>
      <c r="K6109" s="70"/>
      <c r="L6109" s="70"/>
      <c r="M6109" s="70"/>
      <c r="N6109" s="70"/>
      <c r="O6109" s="70"/>
      <c r="P6109" s="70"/>
      <c r="Q6109" s="70"/>
      <c r="R6109" s="70"/>
      <c r="S6109" s="86"/>
      <c r="T6109" s="70"/>
      <c r="Z6109" s="68">
        <f t="shared" si="393"/>
        <v>1</v>
      </c>
      <c r="AC6109" s="1" t="str">
        <f t="shared" si="394"/>
        <v>1900</v>
      </c>
    </row>
    <row r="6110" spans="2:29" x14ac:dyDescent="0.25">
      <c r="B6110" s="1">
        <f t="shared" si="391"/>
        <v>0</v>
      </c>
      <c r="D6110" s="95" t="str">
        <f t="shared" si="392"/>
        <v/>
      </c>
      <c r="E6110" s="69"/>
      <c r="F6110" s="70"/>
      <c r="G6110" s="4"/>
      <c r="H6110" s="71"/>
      <c r="I6110" s="71"/>
      <c r="J6110" s="70"/>
      <c r="K6110" s="70"/>
      <c r="L6110" s="70"/>
      <c r="M6110" s="70"/>
      <c r="N6110" s="70"/>
      <c r="O6110" s="70"/>
      <c r="P6110" s="70"/>
      <c r="Q6110" s="70"/>
      <c r="R6110" s="70"/>
      <c r="S6110" s="86"/>
      <c r="T6110" s="70"/>
      <c r="Z6110" s="68">
        <f t="shared" si="393"/>
        <v>1</v>
      </c>
      <c r="AC6110" s="1" t="str">
        <f t="shared" si="394"/>
        <v>1900</v>
      </c>
    </row>
    <row r="6111" spans="2:29" x14ac:dyDescent="0.25">
      <c r="B6111" s="1">
        <f t="shared" si="391"/>
        <v>0</v>
      </c>
      <c r="D6111" s="95" t="str">
        <f t="shared" si="392"/>
        <v/>
      </c>
      <c r="E6111" s="69"/>
      <c r="F6111" s="70"/>
      <c r="G6111" s="4"/>
      <c r="H6111" s="71"/>
      <c r="I6111" s="71"/>
      <c r="J6111" s="70"/>
      <c r="K6111" s="70"/>
      <c r="L6111" s="70"/>
      <c r="M6111" s="70"/>
      <c r="N6111" s="70"/>
      <c r="O6111" s="70"/>
      <c r="P6111" s="70"/>
      <c r="Q6111" s="70"/>
      <c r="R6111" s="70"/>
      <c r="S6111" s="86"/>
      <c r="T6111" s="70"/>
      <c r="Z6111" s="68">
        <f t="shared" si="393"/>
        <v>1</v>
      </c>
      <c r="AC6111" s="1" t="str">
        <f t="shared" si="394"/>
        <v>1900</v>
      </c>
    </row>
    <row r="6112" spans="2:29" x14ac:dyDescent="0.25">
      <c r="B6112" s="1">
        <f t="shared" si="391"/>
        <v>0</v>
      </c>
      <c r="D6112" s="95" t="str">
        <f t="shared" si="392"/>
        <v/>
      </c>
      <c r="E6112" s="69"/>
      <c r="F6112" s="70"/>
      <c r="G6112" s="4"/>
      <c r="H6112" s="71"/>
      <c r="I6112" s="71"/>
      <c r="J6112" s="70"/>
      <c r="K6112" s="70"/>
      <c r="L6112" s="70"/>
      <c r="M6112" s="70"/>
      <c r="N6112" s="70"/>
      <c r="O6112" s="70"/>
      <c r="P6112" s="70"/>
      <c r="Q6112" s="70"/>
      <c r="R6112" s="70"/>
      <c r="S6112" s="86"/>
      <c r="T6112" s="70"/>
      <c r="Z6112" s="68">
        <f t="shared" si="393"/>
        <v>1</v>
      </c>
      <c r="AC6112" s="1" t="str">
        <f t="shared" si="394"/>
        <v>1900</v>
      </c>
    </row>
    <row r="6113" spans="2:29" x14ac:dyDescent="0.25">
      <c r="B6113" s="1">
        <f t="shared" si="391"/>
        <v>0</v>
      </c>
      <c r="D6113" s="95" t="str">
        <f t="shared" si="392"/>
        <v/>
      </c>
      <c r="E6113" s="69"/>
      <c r="F6113" s="70"/>
      <c r="G6113" s="4"/>
      <c r="H6113" s="71"/>
      <c r="I6113" s="71"/>
      <c r="J6113" s="70"/>
      <c r="K6113" s="70"/>
      <c r="L6113" s="70"/>
      <c r="M6113" s="70"/>
      <c r="N6113" s="70"/>
      <c r="O6113" s="70"/>
      <c r="P6113" s="70"/>
      <c r="Q6113" s="70"/>
      <c r="R6113" s="70"/>
      <c r="S6113" s="86"/>
      <c r="T6113" s="70"/>
      <c r="Z6113" s="68">
        <f t="shared" si="393"/>
        <v>1</v>
      </c>
      <c r="AC6113" s="1" t="str">
        <f t="shared" si="394"/>
        <v>1900</v>
      </c>
    </row>
    <row r="6114" spans="2:29" x14ac:dyDescent="0.25">
      <c r="B6114" s="1">
        <f t="shared" si="391"/>
        <v>0</v>
      </c>
      <c r="D6114" s="95" t="str">
        <f t="shared" si="392"/>
        <v/>
      </c>
      <c r="E6114" s="69"/>
      <c r="F6114" s="70"/>
      <c r="G6114" s="4"/>
      <c r="H6114" s="71"/>
      <c r="I6114" s="71"/>
      <c r="J6114" s="70"/>
      <c r="K6114" s="70"/>
      <c r="L6114" s="70"/>
      <c r="M6114" s="70"/>
      <c r="N6114" s="70"/>
      <c r="O6114" s="70"/>
      <c r="P6114" s="70"/>
      <c r="Q6114" s="70"/>
      <c r="R6114" s="70"/>
      <c r="S6114" s="86"/>
      <c r="T6114" s="70"/>
      <c r="Z6114" s="68">
        <f t="shared" si="393"/>
        <v>1</v>
      </c>
      <c r="AC6114" s="1" t="str">
        <f t="shared" si="394"/>
        <v>1900</v>
      </c>
    </row>
    <row r="6115" spans="2:29" x14ac:dyDescent="0.25">
      <c r="B6115" s="1">
        <f t="shared" si="391"/>
        <v>0</v>
      </c>
      <c r="D6115" s="95" t="str">
        <f t="shared" si="392"/>
        <v/>
      </c>
      <c r="E6115" s="69"/>
      <c r="F6115" s="70"/>
      <c r="G6115" s="4"/>
      <c r="H6115" s="71"/>
      <c r="I6115" s="71"/>
      <c r="J6115" s="70"/>
      <c r="K6115" s="70"/>
      <c r="L6115" s="70"/>
      <c r="M6115" s="70"/>
      <c r="N6115" s="70"/>
      <c r="O6115" s="70"/>
      <c r="P6115" s="70"/>
      <c r="Q6115" s="70"/>
      <c r="R6115" s="70"/>
      <c r="S6115" s="86"/>
      <c r="T6115" s="70"/>
      <c r="Z6115" s="68">
        <f t="shared" si="393"/>
        <v>1</v>
      </c>
      <c r="AC6115" s="1" t="str">
        <f t="shared" si="394"/>
        <v>1900</v>
      </c>
    </row>
    <row r="6116" spans="2:29" x14ac:dyDescent="0.25">
      <c r="B6116" s="1">
        <f t="shared" si="391"/>
        <v>0</v>
      </c>
      <c r="D6116" s="95" t="str">
        <f t="shared" si="392"/>
        <v/>
      </c>
      <c r="E6116" s="69"/>
      <c r="F6116" s="70"/>
      <c r="G6116" s="4"/>
      <c r="H6116" s="71"/>
      <c r="I6116" s="71"/>
      <c r="J6116" s="70"/>
      <c r="K6116" s="70"/>
      <c r="L6116" s="70"/>
      <c r="M6116" s="70"/>
      <c r="N6116" s="70"/>
      <c r="O6116" s="70"/>
      <c r="P6116" s="70"/>
      <c r="Q6116" s="70"/>
      <c r="R6116" s="70"/>
      <c r="S6116" s="86"/>
      <c r="T6116" s="70"/>
      <c r="Z6116" s="68">
        <f t="shared" si="393"/>
        <v>1</v>
      </c>
      <c r="AC6116" s="1" t="str">
        <f t="shared" si="394"/>
        <v>1900</v>
      </c>
    </row>
    <row r="6117" spans="2:29" x14ac:dyDescent="0.25">
      <c r="B6117" s="1">
        <f t="shared" si="391"/>
        <v>0</v>
      </c>
      <c r="D6117" s="95" t="str">
        <f t="shared" si="392"/>
        <v/>
      </c>
      <c r="E6117" s="69"/>
      <c r="F6117" s="70"/>
      <c r="G6117" s="4"/>
      <c r="H6117" s="71"/>
      <c r="I6117" s="71"/>
      <c r="J6117" s="70"/>
      <c r="K6117" s="70"/>
      <c r="L6117" s="70"/>
      <c r="M6117" s="70"/>
      <c r="N6117" s="70"/>
      <c r="O6117" s="70"/>
      <c r="P6117" s="70"/>
      <c r="Q6117" s="70"/>
      <c r="R6117" s="70"/>
      <c r="S6117" s="86"/>
      <c r="T6117" s="70"/>
      <c r="Z6117" s="68">
        <f t="shared" si="393"/>
        <v>1</v>
      </c>
      <c r="AC6117" s="1" t="str">
        <f t="shared" si="394"/>
        <v>1900</v>
      </c>
    </row>
    <row r="6118" spans="2:29" x14ac:dyDescent="0.25">
      <c r="B6118" s="1">
        <f t="shared" si="391"/>
        <v>0</v>
      </c>
      <c r="D6118" s="95" t="str">
        <f t="shared" si="392"/>
        <v/>
      </c>
      <c r="E6118" s="69"/>
      <c r="F6118" s="70"/>
      <c r="G6118" s="4"/>
      <c r="H6118" s="71"/>
      <c r="I6118" s="71"/>
      <c r="J6118" s="70"/>
      <c r="K6118" s="70"/>
      <c r="L6118" s="70"/>
      <c r="M6118" s="70"/>
      <c r="N6118" s="70"/>
      <c r="O6118" s="70"/>
      <c r="P6118" s="70"/>
      <c r="Q6118" s="70"/>
      <c r="R6118" s="70"/>
      <c r="S6118" s="86"/>
      <c r="T6118" s="70"/>
      <c r="Z6118" s="68">
        <f t="shared" si="393"/>
        <v>1</v>
      </c>
      <c r="AC6118" s="1" t="str">
        <f t="shared" si="394"/>
        <v>1900</v>
      </c>
    </row>
    <row r="6119" spans="2:29" x14ac:dyDescent="0.25">
      <c r="B6119" s="1">
        <f t="shared" si="391"/>
        <v>0</v>
      </c>
      <c r="D6119" s="95" t="str">
        <f t="shared" si="392"/>
        <v/>
      </c>
      <c r="E6119" s="69"/>
      <c r="F6119" s="70"/>
      <c r="G6119" s="4"/>
      <c r="H6119" s="71"/>
      <c r="I6119" s="71"/>
      <c r="J6119" s="70"/>
      <c r="K6119" s="70"/>
      <c r="L6119" s="70"/>
      <c r="M6119" s="70"/>
      <c r="N6119" s="70"/>
      <c r="O6119" s="70"/>
      <c r="P6119" s="70"/>
      <c r="Q6119" s="70"/>
      <c r="R6119" s="70"/>
      <c r="S6119" s="86"/>
      <c r="T6119" s="70"/>
      <c r="Z6119" s="68">
        <f t="shared" si="393"/>
        <v>1</v>
      </c>
      <c r="AC6119" s="1" t="str">
        <f t="shared" si="394"/>
        <v>1900</v>
      </c>
    </row>
    <row r="6120" spans="2:29" x14ac:dyDescent="0.25">
      <c r="B6120" s="1">
        <f t="shared" si="391"/>
        <v>0</v>
      </c>
      <c r="D6120" s="95" t="str">
        <f t="shared" si="392"/>
        <v/>
      </c>
      <c r="E6120" s="69"/>
      <c r="F6120" s="70"/>
      <c r="G6120" s="4"/>
      <c r="H6120" s="71"/>
      <c r="I6120" s="71"/>
      <c r="J6120" s="70"/>
      <c r="K6120" s="70"/>
      <c r="L6120" s="70"/>
      <c r="M6120" s="70"/>
      <c r="N6120" s="70"/>
      <c r="O6120" s="70"/>
      <c r="P6120" s="70"/>
      <c r="Q6120" s="70"/>
      <c r="R6120" s="70"/>
      <c r="S6120" s="86"/>
      <c r="T6120" s="70"/>
      <c r="Z6120" s="68">
        <f t="shared" si="393"/>
        <v>1</v>
      </c>
      <c r="AC6120" s="1" t="str">
        <f t="shared" si="394"/>
        <v>1900</v>
      </c>
    </row>
    <row r="6121" spans="2:29" x14ac:dyDescent="0.25">
      <c r="B6121" s="1">
        <f t="shared" si="391"/>
        <v>0</v>
      </c>
      <c r="D6121" s="95" t="str">
        <f t="shared" si="392"/>
        <v/>
      </c>
      <c r="E6121" s="69"/>
      <c r="F6121" s="70"/>
      <c r="G6121" s="4"/>
      <c r="H6121" s="71"/>
      <c r="I6121" s="71"/>
      <c r="J6121" s="70"/>
      <c r="K6121" s="70"/>
      <c r="L6121" s="70"/>
      <c r="M6121" s="70"/>
      <c r="N6121" s="70"/>
      <c r="O6121" s="70"/>
      <c r="P6121" s="70"/>
      <c r="Q6121" s="70"/>
      <c r="R6121" s="70"/>
      <c r="S6121" s="86"/>
      <c r="T6121" s="70"/>
      <c r="Z6121" s="68">
        <f t="shared" si="393"/>
        <v>1</v>
      </c>
      <c r="AC6121" s="1" t="str">
        <f t="shared" si="394"/>
        <v>1900</v>
      </c>
    </row>
    <row r="6122" spans="2:29" x14ac:dyDescent="0.25">
      <c r="B6122" s="1">
        <f t="shared" si="391"/>
        <v>0</v>
      </c>
      <c r="D6122" s="95" t="str">
        <f t="shared" si="392"/>
        <v/>
      </c>
      <c r="E6122" s="69"/>
      <c r="F6122" s="70"/>
      <c r="G6122" s="4"/>
      <c r="H6122" s="71"/>
      <c r="I6122" s="71"/>
      <c r="J6122" s="70"/>
      <c r="K6122" s="70"/>
      <c r="L6122" s="70"/>
      <c r="M6122" s="70"/>
      <c r="N6122" s="70"/>
      <c r="O6122" s="70"/>
      <c r="P6122" s="70"/>
      <c r="Q6122" s="70"/>
      <c r="R6122" s="70"/>
      <c r="S6122" s="86"/>
      <c r="T6122" s="70"/>
      <c r="Z6122" s="68">
        <f t="shared" si="393"/>
        <v>1</v>
      </c>
      <c r="AC6122" s="1" t="str">
        <f t="shared" si="394"/>
        <v>1900</v>
      </c>
    </row>
    <row r="6123" spans="2:29" x14ac:dyDescent="0.25">
      <c r="B6123" s="1">
        <f t="shared" si="391"/>
        <v>0</v>
      </c>
      <c r="D6123" s="95" t="str">
        <f t="shared" si="392"/>
        <v/>
      </c>
      <c r="E6123" s="69"/>
      <c r="F6123" s="70"/>
      <c r="G6123" s="4"/>
      <c r="H6123" s="71"/>
      <c r="I6123" s="71"/>
      <c r="J6123" s="70"/>
      <c r="K6123" s="70"/>
      <c r="L6123" s="70"/>
      <c r="M6123" s="70"/>
      <c r="N6123" s="70"/>
      <c r="O6123" s="70"/>
      <c r="P6123" s="70"/>
      <c r="Q6123" s="70"/>
      <c r="R6123" s="70"/>
      <c r="S6123" s="86"/>
      <c r="T6123" s="70"/>
      <c r="Z6123" s="68">
        <f t="shared" si="393"/>
        <v>1</v>
      </c>
      <c r="AC6123" s="1" t="str">
        <f t="shared" si="394"/>
        <v>1900</v>
      </c>
    </row>
    <row r="6124" spans="2:29" x14ac:dyDescent="0.25">
      <c r="B6124" s="1">
        <f t="shared" si="391"/>
        <v>0</v>
      </c>
      <c r="D6124" s="95" t="str">
        <f t="shared" si="392"/>
        <v/>
      </c>
      <c r="E6124" s="69"/>
      <c r="F6124" s="70"/>
      <c r="G6124" s="4"/>
      <c r="H6124" s="71"/>
      <c r="I6124" s="71"/>
      <c r="J6124" s="70"/>
      <c r="K6124" s="70"/>
      <c r="L6124" s="70"/>
      <c r="M6124" s="70"/>
      <c r="N6124" s="70"/>
      <c r="O6124" s="70"/>
      <c r="P6124" s="70"/>
      <c r="Q6124" s="70"/>
      <c r="R6124" s="70"/>
      <c r="S6124" s="86"/>
      <c r="T6124" s="70"/>
      <c r="Z6124" s="68">
        <f t="shared" si="393"/>
        <v>1</v>
      </c>
      <c r="AC6124" s="1" t="str">
        <f t="shared" si="394"/>
        <v>1900</v>
      </c>
    </row>
    <row r="6125" spans="2:29" x14ac:dyDescent="0.25">
      <c r="B6125" s="1">
        <f t="shared" si="391"/>
        <v>0</v>
      </c>
      <c r="D6125" s="95" t="str">
        <f t="shared" si="392"/>
        <v/>
      </c>
      <c r="E6125" s="69"/>
      <c r="F6125" s="70"/>
      <c r="G6125" s="4"/>
      <c r="H6125" s="71"/>
      <c r="I6125" s="71"/>
      <c r="J6125" s="70"/>
      <c r="K6125" s="70"/>
      <c r="L6125" s="70"/>
      <c r="M6125" s="70"/>
      <c r="N6125" s="70"/>
      <c r="O6125" s="70"/>
      <c r="P6125" s="70"/>
      <c r="Q6125" s="70"/>
      <c r="R6125" s="70"/>
      <c r="S6125" s="86"/>
      <c r="T6125" s="70"/>
      <c r="Z6125" s="68">
        <f t="shared" si="393"/>
        <v>1</v>
      </c>
      <c r="AC6125" s="1" t="str">
        <f t="shared" si="394"/>
        <v>1900</v>
      </c>
    </row>
    <row r="6126" spans="2:29" x14ac:dyDescent="0.25">
      <c r="B6126" s="1">
        <f t="shared" si="391"/>
        <v>0</v>
      </c>
      <c r="D6126" s="95" t="str">
        <f t="shared" si="392"/>
        <v/>
      </c>
      <c r="E6126" s="69"/>
      <c r="F6126" s="70"/>
      <c r="G6126" s="4"/>
      <c r="H6126" s="71"/>
      <c r="I6126" s="71"/>
      <c r="J6126" s="70"/>
      <c r="K6126" s="70"/>
      <c r="L6126" s="70"/>
      <c r="M6126" s="70"/>
      <c r="N6126" s="70"/>
      <c r="O6126" s="70"/>
      <c r="P6126" s="70"/>
      <c r="Q6126" s="70"/>
      <c r="R6126" s="70"/>
      <c r="S6126" s="86"/>
      <c r="T6126" s="70"/>
      <c r="Z6126" s="68">
        <f t="shared" si="393"/>
        <v>1</v>
      </c>
      <c r="AC6126" s="1" t="str">
        <f t="shared" si="394"/>
        <v>1900</v>
      </c>
    </row>
    <row r="6127" spans="2:29" x14ac:dyDescent="0.25">
      <c r="B6127" s="1">
        <f t="shared" si="391"/>
        <v>0</v>
      </c>
      <c r="D6127" s="95" t="str">
        <f t="shared" si="392"/>
        <v/>
      </c>
      <c r="E6127" s="69"/>
      <c r="F6127" s="70"/>
      <c r="G6127" s="4"/>
      <c r="H6127" s="71"/>
      <c r="I6127" s="71"/>
      <c r="J6127" s="70"/>
      <c r="K6127" s="70"/>
      <c r="L6127" s="70"/>
      <c r="M6127" s="70"/>
      <c r="N6127" s="70"/>
      <c r="O6127" s="70"/>
      <c r="P6127" s="70"/>
      <c r="Q6127" s="70"/>
      <c r="R6127" s="70"/>
      <c r="S6127" s="86"/>
      <c r="T6127" s="70"/>
      <c r="Z6127" s="68">
        <f t="shared" si="393"/>
        <v>1</v>
      </c>
      <c r="AC6127" s="1" t="str">
        <f t="shared" si="394"/>
        <v>1900</v>
      </c>
    </row>
    <row r="6128" spans="2:29" x14ac:dyDescent="0.25">
      <c r="B6128" s="1">
        <f t="shared" si="391"/>
        <v>0</v>
      </c>
      <c r="D6128" s="95" t="str">
        <f t="shared" si="392"/>
        <v/>
      </c>
      <c r="E6128" s="69"/>
      <c r="F6128" s="70"/>
      <c r="G6128" s="4"/>
      <c r="H6128" s="71"/>
      <c r="I6128" s="71"/>
      <c r="J6128" s="70"/>
      <c r="K6128" s="70"/>
      <c r="L6128" s="70"/>
      <c r="M6128" s="70"/>
      <c r="N6128" s="70"/>
      <c r="O6128" s="70"/>
      <c r="P6128" s="70"/>
      <c r="Q6128" s="70"/>
      <c r="R6128" s="70"/>
      <c r="S6128" s="86"/>
      <c r="T6128" s="70"/>
      <c r="Z6128" s="68">
        <f t="shared" si="393"/>
        <v>1</v>
      </c>
      <c r="AC6128" s="1" t="str">
        <f t="shared" si="394"/>
        <v>1900</v>
      </c>
    </row>
    <row r="6129" spans="2:29" x14ac:dyDescent="0.25">
      <c r="B6129" s="1">
        <f t="shared" si="391"/>
        <v>0</v>
      </c>
      <c r="D6129" s="95" t="str">
        <f t="shared" si="392"/>
        <v/>
      </c>
      <c r="E6129" s="69"/>
      <c r="F6129" s="70"/>
      <c r="G6129" s="4"/>
      <c r="H6129" s="71"/>
      <c r="I6129" s="71"/>
      <c r="J6129" s="70"/>
      <c r="K6129" s="70"/>
      <c r="L6129" s="70"/>
      <c r="M6129" s="70"/>
      <c r="N6129" s="70"/>
      <c r="O6129" s="70"/>
      <c r="P6129" s="70"/>
      <c r="Q6129" s="70"/>
      <c r="R6129" s="70"/>
      <c r="S6129" s="86"/>
      <c r="T6129" s="70"/>
      <c r="Z6129" s="68">
        <f t="shared" si="393"/>
        <v>1</v>
      </c>
      <c r="AC6129" s="1" t="str">
        <f t="shared" si="394"/>
        <v>1900</v>
      </c>
    </row>
    <row r="6130" spans="2:29" x14ac:dyDescent="0.25">
      <c r="B6130" s="1">
        <f t="shared" si="391"/>
        <v>0</v>
      </c>
      <c r="D6130" s="95" t="str">
        <f t="shared" si="392"/>
        <v/>
      </c>
      <c r="E6130" s="69"/>
      <c r="F6130" s="70"/>
      <c r="G6130" s="4"/>
      <c r="H6130" s="71"/>
      <c r="I6130" s="71"/>
      <c r="J6130" s="70"/>
      <c r="K6130" s="70"/>
      <c r="L6130" s="70"/>
      <c r="M6130" s="70"/>
      <c r="N6130" s="70"/>
      <c r="O6130" s="70"/>
      <c r="P6130" s="70"/>
      <c r="Q6130" s="70"/>
      <c r="R6130" s="70"/>
      <c r="S6130" s="86"/>
      <c r="T6130" s="70"/>
      <c r="Z6130" s="68">
        <f t="shared" si="393"/>
        <v>1</v>
      </c>
      <c r="AC6130" s="1" t="str">
        <f t="shared" si="394"/>
        <v>1900</v>
      </c>
    </row>
    <row r="6131" spans="2:29" x14ac:dyDescent="0.25">
      <c r="B6131" s="1">
        <f t="shared" si="391"/>
        <v>0</v>
      </c>
      <c r="D6131" s="95" t="str">
        <f t="shared" si="392"/>
        <v/>
      </c>
      <c r="E6131" s="69"/>
      <c r="F6131" s="70"/>
      <c r="G6131" s="4"/>
      <c r="H6131" s="71"/>
      <c r="I6131" s="71"/>
      <c r="J6131" s="70"/>
      <c r="K6131" s="70"/>
      <c r="L6131" s="70"/>
      <c r="M6131" s="70"/>
      <c r="N6131" s="70"/>
      <c r="O6131" s="70"/>
      <c r="P6131" s="70"/>
      <c r="Q6131" s="70"/>
      <c r="R6131" s="70"/>
      <c r="S6131" s="86"/>
      <c r="T6131" s="70"/>
      <c r="Z6131" s="68">
        <f t="shared" si="393"/>
        <v>1</v>
      </c>
      <c r="AC6131" s="1" t="str">
        <f t="shared" si="394"/>
        <v>1900</v>
      </c>
    </row>
    <row r="6132" spans="2:29" x14ac:dyDescent="0.25">
      <c r="B6132" s="1">
        <f t="shared" si="391"/>
        <v>0</v>
      </c>
      <c r="D6132" s="95" t="str">
        <f t="shared" si="392"/>
        <v/>
      </c>
      <c r="E6132" s="69"/>
      <c r="F6132" s="70"/>
      <c r="G6132" s="4"/>
      <c r="H6132" s="71"/>
      <c r="I6132" s="71"/>
      <c r="J6132" s="70"/>
      <c r="K6132" s="70"/>
      <c r="L6132" s="70"/>
      <c r="M6132" s="70"/>
      <c r="N6132" s="70"/>
      <c r="O6132" s="70"/>
      <c r="P6132" s="70"/>
      <c r="Q6132" s="70"/>
      <c r="R6132" s="70"/>
      <c r="S6132" s="86"/>
      <c r="T6132" s="70"/>
      <c r="Z6132" s="68">
        <f t="shared" si="393"/>
        <v>1</v>
      </c>
      <c r="AC6132" s="1" t="str">
        <f t="shared" si="394"/>
        <v>1900</v>
      </c>
    </row>
    <row r="6133" spans="2:29" x14ac:dyDescent="0.25">
      <c r="B6133" s="1">
        <f t="shared" si="391"/>
        <v>0</v>
      </c>
      <c r="D6133" s="95" t="str">
        <f t="shared" si="392"/>
        <v/>
      </c>
      <c r="E6133" s="69"/>
      <c r="F6133" s="70"/>
      <c r="G6133" s="4"/>
      <c r="H6133" s="71"/>
      <c r="I6133" s="71"/>
      <c r="J6133" s="70"/>
      <c r="K6133" s="70"/>
      <c r="L6133" s="70"/>
      <c r="M6133" s="70"/>
      <c r="N6133" s="70"/>
      <c r="O6133" s="70"/>
      <c r="P6133" s="70"/>
      <c r="Q6133" s="70"/>
      <c r="R6133" s="70"/>
      <c r="S6133" s="86"/>
      <c r="T6133" s="70"/>
      <c r="Z6133" s="68">
        <f t="shared" si="393"/>
        <v>1</v>
      </c>
      <c r="AC6133" s="1" t="str">
        <f t="shared" si="394"/>
        <v>1900</v>
      </c>
    </row>
    <row r="6134" spans="2:29" x14ac:dyDescent="0.25">
      <c r="B6134" s="1">
        <f t="shared" si="391"/>
        <v>0</v>
      </c>
      <c r="D6134" s="95" t="str">
        <f t="shared" si="392"/>
        <v/>
      </c>
      <c r="E6134" s="69"/>
      <c r="F6134" s="70"/>
      <c r="G6134" s="4"/>
      <c r="H6134" s="71"/>
      <c r="I6134" s="71"/>
      <c r="J6134" s="70"/>
      <c r="K6134" s="70"/>
      <c r="L6134" s="70"/>
      <c r="M6134" s="70"/>
      <c r="N6134" s="70"/>
      <c r="O6134" s="70"/>
      <c r="P6134" s="70"/>
      <c r="Q6134" s="70"/>
      <c r="R6134" s="70"/>
      <c r="S6134" s="86"/>
      <c r="T6134" s="70"/>
      <c r="Z6134" s="68">
        <f t="shared" si="393"/>
        <v>1</v>
      </c>
      <c r="AC6134" s="1" t="str">
        <f t="shared" si="394"/>
        <v>1900</v>
      </c>
    </row>
    <row r="6135" spans="2:29" x14ac:dyDescent="0.25">
      <c r="B6135" s="1">
        <f t="shared" si="391"/>
        <v>0</v>
      </c>
      <c r="D6135" s="95" t="str">
        <f t="shared" si="392"/>
        <v/>
      </c>
      <c r="E6135" s="69"/>
      <c r="F6135" s="70"/>
      <c r="G6135" s="4"/>
      <c r="H6135" s="71"/>
      <c r="I6135" s="71"/>
      <c r="J6135" s="70"/>
      <c r="K6135" s="70"/>
      <c r="L6135" s="70"/>
      <c r="M6135" s="70"/>
      <c r="N6135" s="70"/>
      <c r="O6135" s="70"/>
      <c r="P6135" s="70"/>
      <c r="Q6135" s="70"/>
      <c r="R6135" s="70"/>
      <c r="S6135" s="86"/>
      <c r="T6135" s="70"/>
      <c r="Z6135" s="68">
        <f t="shared" si="393"/>
        <v>1</v>
      </c>
      <c r="AC6135" s="1" t="str">
        <f t="shared" si="394"/>
        <v>1900</v>
      </c>
    </row>
    <row r="6136" spans="2:29" x14ac:dyDescent="0.25">
      <c r="B6136" s="1">
        <f t="shared" si="391"/>
        <v>0</v>
      </c>
      <c r="D6136" s="95" t="str">
        <f t="shared" si="392"/>
        <v/>
      </c>
      <c r="E6136" s="69"/>
      <c r="F6136" s="70"/>
      <c r="G6136" s="4"/>
      <c r="H6136" s="71"/>
      <c r="I6136" s="71"/>
      <c r="J6136" s="70"/>
      <c r="K6136" s="70"/>
      <c r="L6136" s="70"/>
      <c r="M6136" s="70"/>
      <c r="N6136" s="70"/>
      <c r="O6136" s="70"/>
      <c r="P6136" s="70"/>
      <c r="Q6136" s="70"/>
      <c r="R6136" s="70"/>
      <c r="S6136" s="86"/>
      <c r="T6136" s="70"/>
      <c r="Z6136" s="68">
        <f t="shared" si="393"/>
        <v>1</v>
      </c>
      <c r="AC6136" s="1" t="str">
        <f t="shared" si="394"/>
        <v>1900</v>
      </c>
    </row>
    <row r="6137" spans="2:29" x14ac:dyDescent="0.25">
      <c r="B6137" s="1">
        <f t="shared" si="391"/>
        <v>0</v>
      </c>
      <c r="D6137" s="95" t="str">
        <f t="shared" si="392"/>
        <v/>
      </c>
      <c r="E6137" s="69"/>
      <c r="F6137" s="70"/>
      <c r="G6137" s="4"/>
      <c r="H6137" s="71"/>
      <c r="I6137" s="71"/>
      <c r="J6137" s="70"/>
      <c r="K6137" s="70"/>
      <c r="L6137" s="70"/>
      <c r="M6137" s="70"/>
      <c r="N6137" s="70"/>
      <c r="O6137" s="70"/>
      <c r="P6137" s="70"/>
      <c r="Q6137" s="70"/>
      <c r="R6137" s="70"/>
      <c r="S6137" s="86"/>
      <c r="T6137" s="70"/>
      <c r="Z6137" s="68">
        <f t="shared" si="393"/>
        <v>1</v>
      </c>
      <c r="AC6137" s="1" t="str">
        <f t="shared" si="394"/>
        <v>1900</v>
      </c>
    </row>
    <row r="6138" spans="2:29" x14ac:dyDescent="0.25">
      <c r="B6138" s="1">
        <f t="shared" si="391"/>
        <v>0</v>
      </c>
      <c r="D6138" s="95" t="str">
        <f t="shared" si="392"/>
        <v/>
      </c>
      <c r="E6138" s="69"/>
      <c r="F6138" s="70"/>
      <c r="G6138" s="4"/>
      <c r="H6138" s="71"/>
      <c r="I6138" s="71"/>
      <c r="J6138" s="70"/>
      <c r="K6138" s="70"/>
      <c r="L6138" s="70"/>
      <c r="M6138" s="70"/>
      <c r="N6138" s="70"/>
      <c r="O6138" s="70"/>
      <c r="P6138" s="70"/>
      <c r="Q6138" s="70"/>
      <c r="R6138" s="70"/>
      <c r="S6138" s="86"/>
      <c r="T6138" s="70"/>
      <c r="Z6138" s="68">
        <f t="shared" si="393"/>
        <v>1</v>
      </c>
      <c r="AC6138" s="1" t="str">
        <f t="shared" si="394"/>
        <v>1900</v>
      </c>
    </row>
    <row r="6139" spans="2:29" x14ac:dyDescent="0.25">
      <c r="B6139" s="1">
        <f t="shared" si="391"/>
        <v>0</v>
      </c>
      <c r="D6139" s="95" t="str">
        <f t="shared" si="392"/>
        <v/>
      </c>
      <c r="E6139" s="69"/>
      <c r="F6139" s="70"/>
      <c r="G6139" s="4"/>
      <c r="H6139" s="71"/>
      <c r="I6139" s="71"/>
      <c r="J6139" s="70"/>
      <c r="K6139" s="70"/>
      <c r="L6139" s="70"/>
      <c r="M6139" s="70"/>
      <c r="N6139" s="70"/>
      <c r="O6139" s="70"/>
      <c r="P6139" s="70"/>
      <c r="Q6139" s="70"/>
      <c r="R6139" s="70"/>
      <c r="S6139" s="86"/>
      <c r="T6139" s="70"/>
      <c r="Z6139" s="68">
        <f t="shared" si="393"/>
        <v>1</v>
      </c>
      <c r="AC6139" s="1" t="str">
        <f t="shared" si="394"/>
        <v>1900</v>
      </c>
    </row>
    <row r="6140" spans="2:29" x14ac:dyDescent="0.25">
      <c r="B6140" s="1">
        <f t="shared" si="391"/>
        <v>0</v>
      </c>
      <c r="D6140" s="95" t="str">
        <f t="shared" si="392"/>
        <v/>
      </c>
      <c r="E6140" s="69"/>
      <c r="F6140" s="70"/>
      <c r="G6140" s="4"/>
      <c r="H6140" s="71"/>
      <c r="I6140" s="71"/>
      <c r="J6140" s="70"/>
      <c r="K6140" s="70"/>
      <c r="L6140" s="70"/>
      <c r="M6140" s="70"/>
      <c r="N6140" s="70"/>
      <c r="O6140" s="70"/>
      <c r="P6140" s="70"/>
      <c r="Q6140" s="70"/>
      <c r="R6140" s="70"/>
      <c r="S6140" s="86"/>
      <c r="T6140" s="70"/>
      <c r="Z6140" s="68">
        <f t="shared" si="393"/>
        <v>1</v>
      </c>
      <c r="AC6140" s="1" t="str">
        <f t="shared" si="394"/>
        <v>1900</v>
      </c>
    </row>
    <row r="6141" spans="2:29" x14ac:dyDescent="0.25">
      <c r="B6141" s="1">
        <f t="shared" si="391"/>
        <v>0</v>
      </c>
      <c r="D6141" s="95" t="str">
        <f t="shared" si="392"/>
        <v/>
      </c>
      <c r="E6141" s="69"/>
      <c r="F6141" s="70"/>
      <c r="G6141" s="4"/>
      <c r="H6141" s="71"/>
      <c r="I6141" s="71"/>
      <c r="J6141" s="70"/>
      <c r="K6141" s="70"/>
      <c r="L6141" s="70"/>
      <c r="M6141" s="70"/>
      <c r="N6141" s="70"/>
      <c r="O6141" s="70"/>
      <c r="P6141" s="70"/>
      <c r="Q6141" s="70"/>
      <c r="R6141" s="70"/>
      <c r="S6141" s="86"/>
      <c r="T6141" s="70"/>
      <c r="Z6141" s="68">
        <f t="shared" si="393"/>
        <v>1</v>
      </c>
      <c r="AC6141" s="1" t="str">
        <f t="shared" si="394"/>
        <v>1900</v>
      </c>
    </row>
    <row r="6142" spans="2:29" x14ac:dyDescent="0.25">
      <c r="B6142" s="1">
        <f t="shared" si="391"/>
        <v>0</v>
      </c>
      <c r="D6142" s="95" t="str">
        <f t="shared" si="392"/>
        <v/>
      </c>
      <c r="E6142" s="69"/>
      <c r="F6142" s="70"/>
      <c r="G6142" s="4"/>
      <c r="H6142" s="71"/>
      <c r="I6142" s="71"/>
      <c r="J6142" s="70"/>
      <c r="K6142" s="70"/>
      <c r="L6142" s="70"/>
      <c r="M6142" s="70"/>
      <c r="N6142" s="70"/>
      <c r="O6142" s="70"/>
      <c r="P6142" s="70"/>
      <c r="Q6142" s="70"/>
      <c r="R6142" s="70"/>
      <c r="S6142" s="86"/>
      <c r="T6142" s="70"/>
      <c r="Z6142" s="68">
        <f t="shared" si="393"/>
        <v>1</v>
      </c>
      <c r="AC6142" s="1" t="str">
        <f t="shared" si="394"/>
        <v>1900</v>
      </c>
    </row>
    <row r="6143" spans="2:29" x14ac:dyDescent="0.25">
      <c r="B6143" s="1">
        <f t="shared" si="391"/>
        <v>0</v>
      </c>
      <c r="D6143" s="95" t="str">
        <f t="shared" si="392"/>
        <v/>
      </c>
      <c r="E6143" s="69"/>
      <c r="F6143" s="70"/>
      <c r="G6143" s="4"/>
      <c r="H6143" s="71"/>
      <c r="I6143" s="71"/>
      <c r="J6143" s="70"/>
      <c r="K6143" s="70"/>
      <c r="L6143" s="70"/>
      <c r="M6143" s="70"/>
      <c r="N6143" s="70"/>
      <c r="O6143" s="70"/>
      <c r="P6143" s="70"/>
      <c r="Q6143" s="70"/>
      <c r="R6143" s="70"/>
      <c r="S6143" s="86"/>
      <c r="T6143" s="70"/>
      <c r="Z6143" s="68">
        <f t="shared" si="393"/>
        <v>1</v>
      </c>
      <c r="AC6143" s="1" t="str">
        <f t="shared" si="394"/>
        <v>1900</v>
      </c>
    </row>
    <row r="6144" spans="2:29" x14ac:dyDescent="0.25">
      <c r="B6144" s="1">
        <f t="shared" si="391"/>
        <v>0</v>
      </c>
      <c r="D6144" s="95" t="str">
        <f t="shared" si="392"/>
        <v/>
      </c>
      <c r="E6144" s="69"/>
      <c r="F6144" s="70"/>
      <c r="G6144" s="4"/>
      <c r="H6144" s="71"/>
      <c r="I6144" s="71"/>
      <c r="J6144" s="70"/>
      <c r="K6144" s="70"/>
      <c r="L6144" s="70"/>
      <c r="M6144" s="70"/>
      <c r="N6144" s="70"/>
      <c r="O6144" s="70"/>
      <c r="P6144" s="70"/>
      <c r="Q6144" s="70"/>
      <c r="R6144" s="70"/>
      <c r="S6144" s="86"/>
      <c r="T6144" s="70"/>
      <c r="Z6144" s="68">
        <f t="shared" si="393"/>
        <v>1</v>
      </c>
      <c r="AC6144" s="1" t="str">
        <f t="shared" si="394"/>
        <v>1900</v>
      </c>
    </row>
    <row r="6145" spans="2:29" x14ac:dyDescent="0.25">
      <c r="B6145" s="1">
        <f t="shared" si="391"/>
        <v>0</v>
      </c>
      <c r="D6145" s="95" t="str">
        <f t="shared" si="392"/>
        <v/>
      </c>
      <c r="E6145" s="69"/>
      <c r="F6145" s="70"/>
      <c r="G6145" s="4"/>
      <c r="H6145" s="71"/>
      <c r="I6145" s="71"/>
      <c r="J6145" s="70"/>
      <c r="K6145" s="70"/>
      <c r="L6145" s="70"/>
      <c r="M6145" s="70"/>
      <c r="N6145" s="70"/>
      <c r="O6145" s="70"/>
      <c r="P6145" s="70"/>
      <c r="Q6145" s="70"/>
      <c r="R6145" s="70"/>
      <c r="S6145" s="86"/>
      <c r="T6145" s="70"/>
      <c r="Z6145" s="68">
        <f t="shared" si="393"/>
        <v>1</v>
      </c>
      <c r="AC6145" s="1" t="str">
        <f t="shared" si="394"/>
        <v>1900</v>
      </c>
    </row>
    <row r="6146" spans="2:29" x14ac:dyDescent="0.25">
      <c r="B6146" s="1">
        <f t="shared" si="391"/>
        <v>0</v>
      </c>
      <c r="D6146" s="95" t="str">
        <f t="shared" si="392"/>
        <v/>
      </c>
      <c r="E6146" s="69"/>
      <c r="F6146" s="70"/>
      <c r="G6146" s="4"/>
      <c r="H6146" s="71"/>
      <c r="I6146" s="71"/>
      <c r="J6146" s="70"/>
      <c r="K6146" s="70"/>
      <c r="L6146" s="70"/>
      <c r="M6146" s="70"/>
      <c r="N6146" s="70"/>
      <c r="O6146" s="70"/>
      <c r="P6146" s="70"/>
      <c r="Q6146" s="70"/>
      <c r="R6146" s="70"/>
      <c r="S6146" s="86"/>
      <c r="T6146" s="70"/>
      <c r="Z6146" s="68">
        <f t="shared" si="393"/>
        <v>1</v>
      </c>
      <c r="AC6146" s="1" t="str">
        <f t="shared" si="394"/>
        <v>1900</v>
      </c>
    </row>
    <row r="6147" spans="2:29" x14ac:dyDescent="0.25">
      <c r="B6147" s="1">
        <f t="shared" si="391"/>
        <v>0</v>
      </c>
      <c r="D6147" s="95" t="str">
        <f t="shared" si="392"/>
        <v/>
      </c>
      <c r="E6147" s="69"/>
      <c r="F6147" s="70"/>
      <c r="G6147" s="4"/>
      <c r="H6147" s="71"/>
      <c r="I6147" s="71"/>
      <c r="J6147" s="70"/>
      <c r="K6147" s="70"/>
      <c r="L6147" s="70"/>
      <c r="M6147" s="70"/>
      <c r="N6147" s="70"/>
      <c r="O6147" s="70"/>
      <c r="P6147" s="70"/>
      <c r="Q6147" s="70"/>
      <c r="R6147" s="70"/>
      <c r="S6147" s="86"/>
      <c r="T6147" s="70"/>
      <c r="Z6147" s="68">
        <f t="shared" si="393"/>
        <v>1</v>
      </c>
      <c r="AC6147" s="1" t="str">
        <f t="shared" si="394"/>
        <v>1900</v>
      </c>
    </row>
    <row r="6148" spans="2:29" x14ac:dyDescent="0.25">
      <c r="B6148" s="1">
        <f t="shared" ref="B6148:B6211" si="395">IF($B$1=YEAR(Z6148),D6148,0)</f>
        <v>0</v>
      </c>
      <c r="D6148" s="95" t="str">
        <f t="shared" ref="D6148:D6211" si="396">IF(Z6148&lt;&gt;$Y$2,IF(YEAR(Z6148)=YEAR(Z6147),D6147+1,1),"")</f>
        <v/>
      </c>
      <c r="E6148" s="69"/>
      <c r="F6148" s="70"/>
      <c r="G6148" s="4"/>
      <c r="H6148" s="71"/>
      <c r="I6148" s="71"/>
      <c r="J6148" s="70"/>
      <c r="K6148" s="70"/>
      <c r="L6148" s="70"/>
      <c r="M6148" s="70"/>
      <c r="N6148" s="70"/>
      <c r="O6148" s="70"/>
      <c r="P6148" s="70"/>
      <c r="Q6148" s="70"/>
      <c r="R6148" s="70"/>
      <c r="S6148" s="86"/>
      <c r="T6148" s="70"/>
      <c r="Z6148" s="68">
        <f t="shared" ref="Z6148:Z6211" si="397">IF(CONCATENATE(F6148,F6149,F6150,F6151,F6152,F6153)&lt;&gt;"",IF(AND(E6148&lt;&gt;0,ISNUMBER(E6148)=TRUE),E6148,Z6147),$Y$2)</f>
        <v>1</v>
      </c>
      <c r="AC6148" s="1" t="str">
        <f t="shared" si="394"/>
        <v>1900</v>
      </c>
    </row>
    <row r="6149" spans="2:29" x14ac:dyDescent="0.25">
      <c r="B6149" s="1">
        <f t="shared" si="395"/>
        <v>0</v>
      </c>
      <c r="D6149" s="95" t="str">
        <f t="shared" si="396"/>
        <v/>
      </c>
      <c r="E6149" s="69"/>
      <c r="F6149" s="70"/>
      <c r="G6149" s="4"/>
      <c r="H6149" s="71"/>
      <c r="I6149" s="71"/>
      <c r="J6149" s="70"/>
      <c r="K6149" s="70"/>
      <c r="L6149" s="70"/>
      <c r="M6149" s="70"/>
      <c r="N6149" s="70"/>
      <c r="O6149" s="70"/>
      <c r="P6149" s="70"/>
      <c r="Q6149" s="70"/>
      <c r="R6149" s="70"/>
      <c r="S6149" s="86"/>
      <c r="T6149" s="70"/>
      <c r="Z6149" s="68">
        <f t="shared" si="397"/>
        <v>1</v>
      </c>
      <c r="AC6149" s="1" t="str">
        <f t="shared" ref="AC6149:AC6212" si="398">YEAR(Z6149)&amp;F6149&amp;G6149</f>
        <v>1900</v>
      </c>
    </row>
    <row r="6150" spans="2:29" x14ac:dyDescent="0.25">
      <c r="B6150" s="1">
        <f t="shared" si="395"/>
        <v>0</v>
      </c>
      <c r="D6150" s="95" t="str">
        <f t="shared" si="396"/>
        <v/>
      </c>
      <c r="E6150" s="69"/>
      <c r="F6150" s="70"/>
      <c r="G6150" s="4"/>
      <c r="H6150" s="71"/>
      <c r="I6150" s="71"/>
      <c r="J6150" s="70"/>
      <c r="K6150" s="70"/>
      <c r="L6150" s="70"/>
      <c r="M6150" s="70"/>
      <c r="N6150" s="70"/>
      <c r="O6150" s="70"/>
      <c r="P6150" s="70"/>
      <c r="Q6150" s="70"/>
      <c r="R6150" s="70"/>
      <c r="S6150" s="86"/>
      <c r="T6150" s="70"/>
      <c r="Z6150" s="68">
        <f t="shared" si="397"/>
        <v>1</v>
      </c>
      <c r="AC6150" s="1" t="str">
        <f t="shared" si="398"/>
        <v>1900</v>
      </c>
    </row>
    <row r="6151" spans="2:29" x14ac:dyDescent="0.25">
      <c r="B6151" s="1">
        <f t="shared" si="395"/>
        <v>0</v>
      </c>
      <c r="D6151" s="95" t="str">
        <f t="shared" si="396"/>
        <v/>
      </c>
      <c r="E6151" s="69"/>
      <c r="F6151" s="70"/>
      <c r="G6151" s="4"/>
      <c r="H6151" s="71"/>
      <c r="I6151" s="71"/>
      <c r="J6151" s="70"/>
      <c r="K6151" s="70"/>
      <c r="L6151" s="70"/>
      <c r="M6151" s="70"/>
      <c r="N6151" s="70"/>
      <c r="O6151" s="70"/>
      <c r="P6151" s="70"/>
      <c r="Q6151" s="70"/>
      <c r="R6151" s="70"/>
      <c r="S6151" s="86"/>
      <c r="T6151" s="70"/>
      <c r="Z6151" s="68">
        <f t="shared" si="397"/>
        <v>1</v>
      </c>
      <c r="AC6151" s="1" t="str">
        <f t="shared" si="398"/>
        <v>1900</v>
      </c>
    </row>
    <row r="6152" spans="2:29" x14ac:dyDescent="0.25">
      <c r="B6152" s="1">
        <f t="shared" si="395"/>
        <v>0</v>
      </c>
      <c r="D6152" s="95" t="str">
        <f t="shared" si="396"/>
        <v/>
      </c>
      <c r="E6152" s="69"/>
      <c r="F6152" s="70"/>
      <c r="G6152" s="4"/>
      <c r="H6152" s="71"/>
      <c r="I6152" s="71"/>
      <c r="J6152" s="70"/>
      <c r="K6152" s="70"/>
      <c r="L6152" s="70"/>
      <c r="M6152" s="70"/>
      <c r="N6152" s="70"/>
      <c r="O6152" s="70"/>
      <c r="P6152" s="70"/>
      <c r="Q6152" s="70"/>
      <c r="R6152" s="70"/>
      <c r="S6152" s="86"/>
      <c r="T6152" s="70"/>
      <c r="Z6152" s="68">
        <f t="shared" si="397"/>
        <v>1</v>
      </c>
      <c r="AC6152" s="1" t="str">
        <f t="shared" si="398"/>
        <v>1900</v>
      </c>
    </row>
    <row r="6153" spans="2:29" x14ac:dyDescent="0.25">
      <c r="B6153" s="1">
        <f t="shared" si="395"/>
        <v>0</v>
      </c>
      <c r="D6153" s="95" t="str">
        <f t="shared" si="396"/>
        <v/>
      </c>
      <c r="E6153" s="69"/>
      <c r="F6153" s="70"/>
      <c r="G6153" s="4"/>
      <c r="H6153" s="71"/>
      <c r="I6153" s="71"/>
      <c r="J6153" s="70"/>
      <c r="K6153" s="70"/>
      <c r="L6153" s="70"/>
      <c r="M6153" s="70"/>
      <c r="N6153" s="70"/>
      <c r="O6153" s="70"/>
      <c r="P6153" s="70"/>
      <c r="Q6153" s="70"/>
      <c r="R6153" s="70"/>
      <c r="S6153" s="86"/>
      <c r="T6153" s="70"/>
      <c r="Z6153" s="68">
        <f t="shared" si="397"/>
        <v>1</v>
      </c>
      <c r="AC6153" s="1" t="str">
        <f t="shared" si="398"/>
        <v>1900</v>
      </c>
    </row>
    <row r="6154" spans="2:29" x14ac:dyDescent="0.25">
      <c r="B6154" s="1">
        <f t="shared" si="395"/>
        <v>0</v>
      </c>
      <c r="D6154" s="95" t="str">
        <f t="shared" si="396"/>
        <v/>
      </c>
      <c r="E6154" s="69"/>
      <c r="F6154" s="70"/>
      <c r="G6154" s="4"/>
      <c r="H6154" s="71"/>
      <c r="I6154" s="71"/>
      <c r="J6154" s="70"/>
      <c r="K6154" s="70"/>
      <c r="L6154" s="70"/>
      <c r="M6154" s="70"/>
      <c r="N6154" s="70"/>
      <c r="O6154" s="70"/>
      <c r="P6154" s="70"/>
      <c r="Q6154" s="70"/>
      <c r="R6154" s="70"/>
      <c r="S6154" s="86"/>
      <c r="T6154" s="70"/>
      <c r="Z6154" s="68">
        <f t="shared" si="397"/>
        <v>1</v>
      </c>
      <c r="AC6154" s="1" t="str">
        <f t="shared" si="398"/>
        <v>1900</v>
      </c>
    </row>
    <row r="6155" spans="2:29" x14ac:dyDescent="0.25">
      <c r="B6155" s="1">
        <f t="shared" si="395"/>
        <v>0</v>
      </c>
      <c r="D6155" s="95" t="str">
        <f t="shared" si="396"/>
        <v/>
      </c>
      <c r="E6155" s="69"/>
      <c r="F6155" s="70"/>
      <c r="G6155" s="4"/>
      <c r="H6155" s="71"/>
      <c r="I6155" s="71"/>
      <c r="J6155" s="70"/>
      <c r="K6155" s="70"/>
      <c r="L6155" s="70"/>
      <c r="M6155" s="70"/>
      <c r="N6155" s="70"/>
      <c r="O6155" s="70"/>
      <c r="P6155" s="70"/>
      <c r="Q6155" s="70"/>
      <c r="R6155" s="70"/>
      <c r="S6155" s="86"/>
      <c r="T6155" s="70"/>
      <c r="Z6155" s="68">
        <f t="shared" si="397"/>
        <v>1</v>
      </c>
      <c r="AC6155" s="1" t="str">
        <f t="shared" si="398"/>
        <v>1900</v>
      </c>
    </row>
    <row r="6156" spans="2:29" x14ac:dyDescent="0.25">
      <c r="B6156" s="1">
        <f t="shared" si="395"/>
        <v>0</v>
      </c>
      <c r="D6156" s="95" t="str">
        <f t="shared" si="396"/>
        <v/>
      </c>
      <c r="E6156" s="69"/>
      <c r="F6156" s="70"/>
      <c r="G6156" s="4"/>
      <c r="H6156" s="71"/>
      <c r="I6156" s="71"/>
      <c r="J6156" s="70"/>
      <c r="K6156" s="70"/>
      <c r="L6156" s="70"/>
      <c r="M6156" s="70"/>
      <c r="N6156" s="70"/>
      <c r="O6156" s="70"/>
      <c r="P6156" s="70"/>
      <c r="Q6156" s="70"/>
      <c r="R6156" s="70"/>
      <c r="S6156" s="86"/>
      <c r="T6156" s="70"/>
      <c r="Z6156" s="68">
        <f t="shared" si="397"/>
        <v>1</v>
      </c>
      <c r="AC6156" s="1" t="str">
        <f t="shared" si="398"/>
        <v>1900</v>
      </c>
    </row>
    <row r="6157" spans="2:29" x14ac:dyDescent="0.25">
      <c r="B6157" s="1">
        <f t="shared" si="395"/>
        <v>0</v>
      </c>
      <c r="D6157" s="95" t="str">
        <f t="shared" si="396"/>
        <v/>
      </c>
      <c r="E6157" s="69"/>
      <c r="F6157" s="70"/>
      <c r="G6157" s="4"/>
      <c r="H6157" s="71"/>
      <c r="I6157" s="71"/>
      <c r="J6157" s="70"/>
      <c r="K6157" s="70"/>
      <c r="L6157" s="70"/>
      <c r="M6157" s="70"/>
      <c r="N6157" s="70"/>
      <c r="O6157" s="70"/>
      <c r="P6157" s="70"/>
      <c r="Q6157" s="70"/>
      <c r="R6157" s="70"/>
      <c r="S6157" s="86"/>
      <c r="T6157" s="70"/>
      <c r="Z6157" s="68">
        <f t="shared" si="397"/>
        <v>1</v>
      </c>
      <c r="AC6157" s="1" t="str">
        <f t="shared" si="398"/>
        <v>1900</v>
      </c>
    </row>
    <row r="6158" spans="2:29" x14ac:dyDescent="0.25">
      <c r="B6158" s="1">
        <f t="shared" si="395"/>
        <v>0</v>
      </c>
      <c r="D6158" s="95" t="str">
        <f t="shared" si="396"/>
        <v/>
      </c>
      <c r="E6158" s="69"/>
      <c r="F6158" s="70"/>
      <c r="G6158" s="4"/>
      <c r="H6158" s="71"/>
      <c r="I6158" s="71"/>
      <c r="J6158" s="70"/>
      <c r="K6158" s="70"/>
      <c r="L6158" s="70"/>
      <c r="M6158" s="70"/>
      <c r="N6158" s="70"/>
      <c r="O6158" s="70"/>
      <c r="P6158" s="70"/>
      <c r="Q6158" s="70"/>
      <c r="R6158" s="70"/>
      <c r="S6158" s="86"/>
      <c r="T6158" s="70"/>
      <c r="Z6158" s="68">
        <f t="shared" si="397"/>
        <v>1</v>
      </c>
      <c r="AC6158" s="1" t="str">
        <f t="shared" si="398"/>
        <v>1900</v>
      </c>
    </row>
    <row r="6159" spans="2:29" x14ac:dyDescent="0.25">
      <c r="B6159" s="1">
        <f t="shared" si="395"/>
        <v>0</v>
      </c>
      <c r="D6159" s="95" t="str">
        <f t="shared" si="396"/>
        <v/>
      </c>
      <c r="E6159" s="69"/>
      <c r="F6159" s="70"/>
      <c r="G6159" s="4"/>
      <c r="H6159" s="71"/>
      <c r="I6159" s="71"/>
      <c r="J6159" s="70"/>
      <c r="K6159" s="70"/>
      <c r="L6159" s="70"/>
      <c r="M6159" s="70"/>
      <c r="N6159" s="70"/>
      <c r="O6159" s="70"/>
      <c r="P6159" s="70"/>
      <c r="Q6159" s="70"/>
      <c r="R6159" s="70"/>
      <c r="S6159" s="86"/>
      <c r="T6159" s="70"/>
      <c r="Z6159" s="68">
        <f t="shared" si="397"/>
        <v>1</v>
      </c>
      <c r="AC6159" s="1" t="str">
        <f t="shared" si="398"/>
        <v>1900</v>
      </c>
    </row>
    <row r="6160" spans="2:29" x14ac:dyDescent="0.25">
      <c r="B6160" s="1">
        <f t="shared" si="395"/>
        <v>0</v>
      </c>
      <c r="D6160" s="95" t="str">
        <f t="shared" si="396"/>
        <v/>
      </c>
      <c r="E6160" s="69"/>
      <c r="F6160" s="70"/>
      <c r="G6160" s="4"/>
      <c r="H6160" s="71"/>
      <c r="I6160" s="71"/>
      <c r="J6160" s="70"/>
      <c r="K6160" s="70"/>
      <c r="L6160" s="70"/>
      <c r="M6160" s="70"/>
      <c r="N6160" s="70"/>
      <c r="O6160" s="70"/>
      <c r="P6160" s="70"/>
      <c r="Q6160" s="70"/>
      <c r="R6160" s="70"/>
      <c r="S6160" s="86"/>
      <c r="T6160" s="70"/>
      <c r="Z6160" s="68">
        <f t="shared" si="397"/>
        <v>1</v>
      </c>
      <c r="AC6160" s="1" t="str">
        <f t="shared" si="398"/>
        <v>1900</v>
      </c>
    </row>
    <row r="6161" spans="2:29" x14ac:dyDescent="0.25">
      <c r="B6161" s="1">
        <f t="shared" si="395"/>
        <v>0</v>
      </c>
      <c r="D6161" s="95" t="str">
        <f t="shared" si="396"/>
        <v/>
      </c>
      <c r="E6161" s="69"/>
      <c r="F6161" s="70"/>
      <c r="G6161" s="4"/>
      <c r="H6161" s="71"/>
      <c r="I6161" s="71"/>
      <c r="J6161" s="70"/>
      <c r="K6161" s="70"/>
      <c r="L6161" s="70"/>
      <c r="M6161" s="70"/>
      <c r="N6161" s="70"/>
      <c r="O6161" s="70"/>
      <c r="P6161" s="70"/>
      <c r="Q6161" s="70"/>
      <c r="R6161" s="70"/>
      <c r="S6161" s="86"/>
      <c r="T6161" s="70"/>
      <c r="Z6161" s="68">
        <f t="shared" si="397"/>
        <v>1</v>
      </c>
      <c r="AC6161" s="1" t="str">
        <f t="shared" si="398"/>
        <v>1900</v>
      </c>
    </row>
    <row r="6162" spans="2:29" x14ac:dyDescent="0.25">
      <c r="B6162" s="1">
        <f t="shared" si="395"/>
        <v>0</v>
      </c>
      <c r="D6162" s="95" t="str">
        <f t="shared" si="396"/>
        <v/>
      </c>
      <c r="E6162" s="69"/>
      <c r="F6162" s="70"/>
      <c r="G6162" s="4"/>
      <c r="H6162" s="71"/>
      <c r="I6162" s="71"/>
      <c r="J6162" s="70"/>
      <c r="K6162" s="70"/>
      <c r="L6162" s="70"/>
      <c r="M6162" s="70"/>
      <c r="N6162" s="70"/>
      <c r="O6162" s="70"/>
      <c r="P6162" s="70"/>
      <c r="Q6162" s="70"/>
      <c r="R6162" s="70"/>
      <c r="S6162" s="86"/>
      <c r="T6162" s="70"/>
      <c r="Z6162" s="68">
        <f t="shared" si="397"/>
        <v>1</v>
      </c>
      <c r="AC6162" s="1" t="str">
        <f t="shared" si="398"/>
        <v>1900</v>
      </c>
    </row>
    <row r="6163" spans="2:29" x14ac:dyDescent="0.25">
      <c r="B6163" s="1">
        <f t="shared" si="395"/>
        <v>0</v>
      </c>
      <c r="D6163" s="95" t="str">
        <f t="shared" si="396"/>
        <v/>
      </c>
      <c r="E6163" s="69"/>
      <c r="F6163" s="70"/>
      <c r="G6163" s="4"/>
      <c r="H6163" s="71"/>
      <c r="I6163" s="71"/>
      <c r="J6163" s="70"/>
      <c r="K6163" s="70"/>
      <c r="L6163" s="70"/>
      <c r="M6163" s="70"/>
      <c r="N6163" s="70"/>
      <c r="O6163" s="70"/>
      <c r="P6163" s="70"/>
      <c r="Q6163" s="70"/>
      <c r="R6163" s="70"/>
      <c r="S6163" s="86"/>
      <c r="T6163" s="70"/>
      <c r="Z6163" s="68">
        <f t="shared" si="397"/>
        <v>1</v>
      </c>
      <c r="AC6163" s="1" t="str">
        <f t="shared" si="398"/>
        <v>1900</v>
      </c>
    </row>
    <row r="6164" spans="2:29" x14ac:dyDescent="0.25">
      <c r="B6164" s="1">
        <f t="shared" si="395"/>
        <v>0</v>
      </c>
      <c r="D6164" s="95" t="str">
        <f t="shared" si="396"/>
        <v/>
      </c>
      <c r="E6164" s="69"/>
      <c r="F6164" s="70"/>
      <c r="G6164" s="4"/>
      <c r="H6164" s="71"/>
      <c r="I6164" s="71"/>
      <c r="J6164" s="70"/>
      <c r="K6164" s="70"/>
      <c r="L6164" s="70"/>
      <c r="M6164" s="70"/>
      <c r="N6164" s="70"/>
      <c r="O6164" s="70"/>
      <c r="P6164" s="70"/>
      <c r="Q6164" s="70"/>
      <c r="R6164" s="70"/>
      <c r="S6164" s="86"/>
      <c r="T6164" s="70"/>
      <c r="Z6164" s="68">
        <f t="shared" si="397"/>
        <v>1</v>
      </c>
      <c r="AC6164" s="1" t="str">
        <f t="shared" si="398"/>
        <v>1900</v>
      </c>
    </row>
    <row r="6165" spans="2:29" x14ac:dyDescent="0.25">
      <c r="B6165" s="1">
        <f t="shared" si="395"/>
        <v>0</v>
      </c>
      <c r="D6165" s="95" t="str">
        <f t="shared" si="396"/>
        <v/>
      </c>
      <c r="E6165" s="69"/>
      <c r="F6165" s="70"/>
      <c r="G6165" s="4"/>
      <c r="H6165" s="71"/>
      <c r="I6165" s="71"/>
      <c r="J6165" s="70"/>
      <c r="K6165" s="70"/>
      <c r="L6165" s="70"/>
      <c r="M6165" s="70"/>
      <c r="N6165" s="70"/>
      <c r="O6165" s="70"/>
      <c r="P6165" s="70"/>
      <c r="Q6165" s="70"/>
      <c r="R6165" s="70"/>
      <c r="S6165" s="86"/>
      <c r="T6165" s="70"/>
      <c r="Z6165" s="68">
        <f t="shared" si="397"/>
        <v>1</v>
      </c>
      <c r="AC6165" s="1" t="str">
        <f t="shared" si="398"/>
        <v>1900</v>
      </c>
    </row>
    <row r="6166" spans="2:29" x14ac:dyDescent="0.25">
      <c r="B6166" s="1">
        <f t="shared" si="395"/>
        <v>0</v>
      </c>
      <c r="D6166" s="95" t="str">
        <f t="shared" si="396"/>
        <v/>
      </c>
      <c r="E6166" s="69"/>
      <c r="F6166" s="70"/>
      <c r="G6166" s="4"/>
      <c r="H6166" s="71"/>
      <c r="I6166" s="71"/>
      <c r="J6166" s="70"/>
      <c r="K6166" s="70"/>
      <c r="L6166" s="70"/>
      <c r="M6166" s="70"/>
      <c r="N6166" s="70"/>
      <c r="O6166" s="70"/>
      <c r="P6166" s="70"/>
      <c r="Q6166" s="70"/>
      <c r="R6166" s="70"/>
      <c r="S6166" s="86"/>
      <c r="T6166" s="70"/>
      <c r="Z6166" s="68">
        <f t="shared" si="397"/>
        <v>1</v>
      </c>
      <c r="AC6166" s="1" t="str">
        <f t="shared" si="398"/>
        <v>1900</v>
      </c>
    </row>
    <row r="6167" spans="2:29" x14ac:dyDescent="0.25">
      <c r="B6167" s="1">
        <f t="shared" si="395"/>
        <v>0</v>
      </c>
      <c r="D6167" s="95" t="str">
        <f t="shared" si="396"/>
        <v/>
      </c>
      <c r="E6167" s="69"/>
      <c r="F6167" s="70"/>
      <c r="G6167" s="4"/>
      <c r="H6167" s="71"/>
      <c r="I6167" s="71"/>
      <c r="J6167" s="70"/>
      <c r="K6167" s="70"/>
      <c r="L6167" s="70"/>
      <c r="M6167" s="70"/>
      <c r="N6167" s="70"/>
      <c r="O6167" s="70"/>
      <c r="P6167" s="70"/>
      <c r="Q6167" s="70"/>
      <c r="R6167" s="70"/>
      <c r="S6167" s="86"/>
      <c r="T6167" s="70"/>
      <c r="Z6167" s="68">
        <f t="shared" si="397"/>
        <v>1</v>
      </c>
      <c r="AC6167" s="1" t="str">
        <f t="shared" si="398"/>
        <v>1900</v>
      </c>
    </row>
    <row r="6168" spans="2:29" x14ac:dyDescent="0.25">
      <c r="B6168" s="1">
        <f t="shared" si="395"/>
        <v>0</v>
      </c>
      <c r="D6168" s="95" t="str">
        <f t="shared" si="396"/>
        <v/>
      </c>
      <c r="E6168" s="69"/>
      <c r="F6168" s="70"/>
      <c r="G6168" s="4"/>
      <c r="H6168" s="71"/>
      <c r="I6168" s="71"/>
      <c r="J6168" s="70"/>
      <c r="K6168" s="70"/>
      <c r="L6168" s="70"/>
      <c r="M6168" s="70"/>
      <c r="N6168" s="70"/>
      <c r="O6168" s="70"/>
      <c r="P6168" s="70"/>
      <c r="Q6168" s="70"/>
      <c r="R6168" s="70"/>
      <c r="S6168" s="86"/>
      <c r="T6168" s="70"/>
      <c r="Z6168" s="68">
        <f t="shared" si="397"/>
        <v>1</v>
      </c>
      <c r="AC6168" s="1" t="str">
        <f t="shared" si="398"/>
        <v>1900</v>
      </c>
    </row>
    <row r="6169" spans="2:29" x14ac:dyDescent="0.25">
      <c r="B6169" s="1">
        <f t="shared" si="395"/>
        <v>0</v>
      </c>
      <c r="D6169" s="95" t="str">
        <f t="shared" si="396"/>
        <v/>
      </c>
      <c r="E6169" s="69"/>
      <c r="F6169" s="70"/>
      <c r="G6169" s="4"/>
      <c r="H6169" s="71"/>
      <c r="I6169" s="71"/>
      <c r="J6169" s="70"/>
      <c r="K6169" s="70"/>
      <c r="L6169" s="70"/>
      <c r="M6169" s="70"/>
      <c r="N6169" s="70"/>
      <c r="O6169" s="70"/>
      <c r="P6169" s="70"/>
      <c r="Q6169" s="70"/>
      <c r="R6169" s="70"/>
      <c r="S6169" s="86"/>
      <c r="T6169" s="70"/>
      <c r="Z6169" s="68">
        <f t="shared" si="397"/>
        <v>1</v>
      </c>
      <c r="AC6169" s="1" t="str">
        <f t="shared" si="398"/>
        <v>1900</v>
      </c>
    </row>
    <row r="6170" spans="2:29" x14ac:dyDescent="0.25">
      <c r="B6170" s="1">
        <f t="shared" si="395"/>
        <v>0</v>
      </c>
      <c r="D6170" s="95" t="str">
        <f t="shared" si="396"/>
        <v/>
      </c>
      <c r="E6170" s="69"/>
      <c r="F6170" s="70"/>
      <c r="G6170" s="4"/>
      <c r="H6170" s="71"/>
      <c r="I6170" s="71"/>
      <c r="J6170" s="70"/>
      <c r="K6170" s="70"/>
      <c r="L6170" s="70"/>
      <c r="M6170" s="70"/>
      <c r="N6170" s="70"/>
      <c r="O6170" s="70"/>
      <c r="P6170" s="70"/>
      <c r="Q6170" s="70"/>
      <c r="R6170" s="70"/>
      <c r="S6170" s="86"/>
      <c r="T6170" s="70"/>
      <c r="Z6170" s="68">
        <f t="shared" si="397"/>
        <v>1</v>
      </c>
      <c r="AC6170" s="1" t="str">
        <f t="shared" si="398"/>
        <v>1900</v>
      </c>
    </row>
    <row r="6171" spans="2:29" x14ac:dyDescent="0.25">
      <c r="B6171" s="1">
        <f t="shared" si="395"/>
        <v>0</v>
      </c>
      <c r="D6171" s="95" t="str">
        <f t="shared" si="396"/>
        <v/>
      </c>
      <c r="E6171" s="69"/>
      <c r="F6171" s="70"/>
      <c r="G6171" s="4"/>
      <c r="H6171" s="71"/>
      <c r="I6171" s="71"/>
      <c r="J6171" s="70"/>
      <c r="K6171" s="70"/>
      <c r="L6171" s="70"/>
      <c r="M6171" s="70"/>
      <c r="N6171" s="70"/>
      <c r="O6171" s="70"/>
      <c r="P6171" s="70"/>
      <c r="Q6171" s="70"/>
      <c r="R6171" s="70"/>
      <c r="S6171" s="86"/>
      <c r="T6171" s="70"/>
      <c r="Z6171" s="68">
        <f t="shared" si="397"/>
        <v>1</v>
      </c>
      <c r="AC6171" s="1" t="str">
        <f t="shared" si="398"/>
        <v>1900</v>
      </c>
    </row>
    <row r="6172" spans="2:29" x14ac:dyDescent="0.25">
      <c r="B6172" s="1">
        <f t="shared" si="395"/>
        <v>0</v>
      </c>
      <c r="D6172" s="95" t="str">
        <f t="shared" si="396"/>
        <v/>
      </c>
      <c r="E6172" s="69"/>
      <c r="F6172" s="70"/>
      <c r="G6172" s="4"/>
      <c r="H6172" s="71"/>
      <c r="I6172" s="71"/>
      <c r="J6172" s="70"/>
      <c r="K6172" s="70"/>
      <c r="L6172" s="70"/>
      <c r="M6172" s="70"/>
      <c r="N6172" s="70"/>
      <c r="O6172" s="70"/>
      <c r="P6172" s="70"/>
      <c r="Q6172" s="70"/>
      <c r="R6172" s="70"/>
      <c r="S6172" s="86"/>
      <c r="T6172" s="70"/>
      <c r="Z6172" s="68">
        <f t="shared" si="397"/>
        <v>1</v>
      </c>
      <c r="AC6172" s="1" t="str">
        <f t="shared" si="398"/>
        <v>1900</v>
      </c>
    </row>
    <row r="6173" spans="2:29" x14ac:dyDescent="0.25">
      <c r="B6173" s="1">
        <f t="shared" si="395"/>
        <v>0</v>
      </c>
      <c r="D6173" s="95" t="str">
        <f t="shared" si="396"/>
        <v/>
      </c>
      <c r="E6173" s="69"/>
      <c r="F6173" s="70"/>
      <c r="G6173" s="4"/>
      <c r="H6173" s="71"/>
      <c r="I6173" s="71"/>
      <c r="J6173" s="70"/>
      <c r="K6173" s="70"/>
      <c r="L6173" s="70"/>
      <c r="M6173" s="70"/>
      <c r="N6173" s="70"/>
      <c r="O6173" s="70"/>
      <c r="P6173" s="70"/>
      <c r="Q6173" s="70"/>
      <c r="R6173" s="70"/>
      <c r="S6173" s="86"/>
      <c r="T6173" s="70"/>
      <c r="Z6173" s="68">
        <f t="shared" si="397"/>
        <v>1</v>
      </c>
      <c r="AC6173" s="1" t="str">
        <f t="shared" si="398"/>
        <v>1900</v>
      </c>
    </row>
    <row r="6174" spans="2:29" x14ac:dyDescent="0.25">
      <c r="B6174" s="1">
        <f t="shared" si="395"/>
        <v>0</v>
      </c>
      <c r="D6174" s="95" t="str">
        <f t="shared" si="396"/>
        <v/>
      </c>
      <c r="E6174" s="69"/>
      <c r="F6174" s="70"/>
      <c r="G6174" s="4"/>
      <c r="H6174" s="71"/>
      <c r="I6174" s="71"/>
      <c r="J6174" s="70"/>
      <c r="K6174" s="70"/>
      <c r="L6174" s="70"/>
      <c r="M6174" s="70"/>
      <c r="N6174" s="70"/>
      <c r="O6174" s="70"/>
      <c r="P6174" s="70"/>
      <c r="Q6174" s="70"/>
      <c r="R6174" s="70"/>
      <c r="S6174" s="86"/>
      <c r="T6174" s="70"/>
      <c r="Z6174" s="68">
        <f t="shared" si="397"/>
        <v>1</v>
      </c>
      <c r="AC6174" s="1" t="str">
        <f t="shared" si="398"/>
        <v>1900</v>
      </c>
    </row>
    <row r="6175" spans="2:29" x14ac:dyDescent="0.25">
      <c r="B6175" s="1">
        <f t="shared" si="395"/>
        <v>0</v>
      </c>
      <c r="D6175" s="95" t="str">
        <f t="shared" si="396"/>
        <v/>
      </c>
      <c r="E6175" s="69"/>
      <c r="F6175" s="70"/>
      <c r="G6175" s="4"/>
      <c r="H6175" s="71"/>
      <c r="I6175" s="71"/>
      <c r="J6175" s="70"/>
      <c r="K6175" s="70"/>
      <c r="L6175" s="70"/>
      <c r="M6175" s="70"/>
      <c r="N6175" s="70"/>
      <c r="O6175" s="70"/>
      <c r="P6175" s="70"/>
      <c r="Q6175" s="70"/>
      <c r="R6175" s="70"/>
      <c r="S6175" s="86"/>
      <c r="T6175" s="70"/>
      <c r="Z6175" s="68">
        <f t="shared" si="397"/>
        <v>1</v>
      </c>
      <c r="AC6175" s="1" t="str">
        <f t="shared" si="398"/>
        <v>1900</v>
      </c>
    </row>
    <row r="6176" spans="2:29" x14ac:dyDescent="0.25">
      <c r="B6176" s="1">
        <f t="shared" si="395"/>
        <v>0</v>
      </c>
      <c r="D6176" s="95" t="str">
        <f t="shared" si="396"/>
        <v/>
      </c>
      <c r="E6176" s="69"/>
      <c r="F6176" s="70"/>
      <c r="G6176" s="4"/>
      <c r="H6176" s="71"/>
      <c r="I6176" s="71"/>
      <c r="J6176" s="70"/>
      <c r="K6176" s="70"/>
      <c r="L6176" s="70"/>
      <c r="M6176" s="70"/>
      <c r="N6176" s="70"/>
      <c r="O6176" s="70"/>
      <c r="P6176" s="70"/>
      <c r="Q6176" s="70"/>
      <c r="R6176" s="70"/>
      <c r="S6176" s="86"/>
      <c r="T6176" s="70"/>
      <c r="Z6176" s="68">
        <f t="shared" si="397"/>
        <v>1</v>
      </c>
      <c r="AC6176" s="1" t="str">
        <f t="shared" si="398"/>
        <v>1900</v>
      </c>
    </row>
    <row r="6177" spans="2:29" x14ac:dyDescent="0.25">
      <c r="B6177" s="1">
        <f t="shared" si="395"/>
        <v>0</v>
      </c>
      <c r="D6177" s="95" t="str">
        <f t="shared" si="396"/>
        <v/>
      </c>
      <c r="E6177" s="69"/>
      <c r="F6177" s="70"/>
      <c r="G6177" s="4"/>
      <c r="H6177" s="71"/>
      <c r="I6177" s="71"/>
      <c r="J6177" s="70"/>
      <c r="K6177" s="70"/>
      <c r="L6177" s="70"/>
      <c r="M6177" s="70"/>
      <c r="N6177" s="70"/>
      <c r="O6177" s="70"/>
      <c r="P6177" s="70"/>
      <c r="Q6177" s="70"/>
      <c r="R6177" s="70"/>
      <c r="S6177" s="86"/>
      <c r="T6177" s="70"/>
      <c r="Z6177" s="68">
        <f t="shared" si="397"/>
        <v>1</v>
      </c>
      <c r="AC6177" s="1" t="str">
        <f t="shared" si="398"/>
        <v>1900</v>
      </c>
    </row>
    <row r="6178" spans="2:29" x14ac:dyDescent="0.25">
      <c r="B6178" s="1">
        <f t="shared" si="395"/>
        <v>0</v>
      </c>
      <c r="D6178" s="95" t="str">
        <f t="shared" si="396"/>
        <v/>
      </c>
      <c r="E6178" s="69"/>
      <c r="F6178" s="70"/>
      <c r="G6178" s="4"/>
      <c r="H6178" s="71"/>
      <c r="I6178" s="71"/>
      <c r="J6178" s="70"/>
      <c r="K6178" s="70"/>
      <c r="L6178" s="70"/>
      <c r="M6178" s="70"/>
      <c r="N6178" s="70"/>
      <c r="O6178" s="70"/>
      <c r="P6178" s="70"/>
      <c r="Q6178" s="70"/>
      <c r="R6178" s="70"/>
      <c r="S6178" s="86"/>
      <c r="T6178" s="70"/>
      <c r="Z6178" s="68">
        <f t="shared" si="397"/>
        <v>1</v>
      </c>
      <c r="AC6178" s="1" t="str">
        <f t="shared" si="398"/>
        <v>1900</v>
      </c>
    </row>
    <row r="6179" spans="2:29" x14ac:dyDescent="0.25">
      <c r="B6179" s="1">
        <f t="shared" si="395"/>
        <v>0</v>
      </c>
      <c r="D6179" s="95" t="str">
        <f t="shared" si="396"/>
        <v/>
      </c>
      <c r="E6179" s="69"/>
      <c r="F6179" s="70"/>
      <c r="G6179" s="4"/>
      <c r="H6179" s="71"/>
      <c r="I6179" s="71"/>
      <c r="J6179" s="70"/>
      <c r="K6179" s="70"/>
      <c r="L6179" s="70"/>
      <c r="M6179" s="70"/>
      <c r="N6179" s="70"/>
      <c r="O6179" s="70"/>
      <c r="P6179" s="70"/>
      <c r="Q6179" s="70"/>
      <c r="R6179" s="70"/>
      <c r="S6179" s="86"/>
      <c r="T6179" s="70"/>
      <c r="Z6179" s="68">
        <f t="shared" si="397"/>
        <v>1</v>
      </c>
      <c r="AC6179" s="1" t="str">
        <f t="shared" si="398"/>
        <v>1900</v>
      </c>
    </row>
    <row r="6180" spans="2:29" x14ac:dyDescent="0.25">
      <c r="B6180" s="1">
        <f t="shared" si="395"/>
        <v>0</v>
      </c>
      <c r="D6180" s="95" t="str">
        <f t="shared" si="396"/>
        <v/>
      </c>
      <c r="E6180" s="69"/>
      <c r="F6180" s="70"/>
      <c r="G6180" s="4"/>
      <c r="H6180" s="71"/>
      <c r="I6180" s="71"/>
      <c r="J6180" s="70"/>
      <c r="K6180" s="70"/>
      <c r="L6180" s="70"/>
      <c r="M6180" s="70"/>
      <c r="N6180" s="70"/>
      <c r="O6180" s="70"/>
      <c r="P6180" s="70"/>
      <c r="Q6180" s="70"/>
      <c r="R6180" s="70"/>
      <c r="S6180" s="86"/>
      <c r="T6180" s="70"/>
      <c r="Z6180" s="68">
        <f t="shared" si="397"/>
        <v>1</v>
      </c>
      <c r="AC6180" s="1" t="str">
        <f t="shared" si="398"/>
        <v>1900</v>
      </c>
    </row>
    <row r="6181" spans="2:29" x14ac:dyDescent="0.25">
      <c r="B6181" s="1">
        <f t="shared" si="395"/>
        <v>0</v>
      </c>
      <c r="D6181" s="95" t="str">
        <f t="shared" si="396"/>
        <v/>
      </c>
      <c r="E6181" s="69"/>
      <c r="F6181" s="70"/>
      <c r="G6181" s="4"/>
      <c r="H6181" s="71"/>
      <c r="I6181" s="71"/>
      <c r="J6181" s="70"/>
      <c r="K6181" s="70"/>
      <c r="L6181" s="70"/>
      <c r="M6181" s="70"/>
      <c r="N6181" s="70"/>
      <c r="O6181" s="70"/>
      <c r="P6181" s="70"/>
      <c r="Q6181" s="70"/>
      <c r="R6181" s="70"/>
      <c r="S6181" s="86"/>
      <c r="T6181" s="70"/>
      <c r="Z6181" s="68">
        <f t="shared" si="397"/>
        <v>1</v>
      </c>
      <c r="AC6181" s="1" t="str">
        <f t="shared" si="398"/>
        <v>1900</v>
      </c>
    </row>
    <row r="6182" spans="2:29" x14ac:dyDescent="0.25">
      <c r="B6182" s="1">
        <f t="shared" si="395"/>
        <v>0</v>
      </c>
      <c r="D6182" s="95" t="str">
        <f t="shared" si="396"/>
        <v/>
      </c>
      <c r="E6182" s="69"/>
      <c r="F6182" s="70"/>
      <c r="G6182" s="4"/>
      <c r="H6182" s="71"/>
      <c r="I6182" s="71"/>
      <c r="J6182" s="70"/>
      <c r="K6182" s="70"/>
      <c r="L6182" s="70"/>
      <c r="M6182" s="70"/>
      <c r="N6182" s="70"/>
      <c r="O6182" s="70"/>
      <c r="P6182" s="70"/>
      <c r="Q6182" s="70"/>
      <c r="R6182" s="70"/>
      <c r="S6182" s="86"/>
      <c r="T6182" s="70"/>
      <c r="Z6182" s="68">
        <f t="shared" si="397"/>
        <v>1</v>
      </c>
      <c r="AC6182" s="1" t="str">
        <f t="shared" si="398"/>
        <v>1900</v>
      </c>
    </row>
    <row r="6183" spans="2:29" x14ac:dyDescent="0.25">
      <c r="B6183" s="1">
        <f t="shared" si="395"/>
        <v>0</v>
      </c>
      <c r="D6183" s="95" t="str">
        <f t="shared" si="396"/>
        <v/>
      </c>
      <c r="E6183" s="69"/>
      <c r="F6183" s="70"/>
      <c r="G6183" s="4"/>
      <c r="H6183" s="71"/>
      <c r="I6183" s="71"/>
      <c r="J6183" s="70"/>
      <c r="K6183" s="70"/>
      <c r="L6183" s="70"/>
      <c r="M6183" s="70"/>
      <c r="N6183" s="70"/>
      <c r="O6183" s="70"/>
      <c r="P6183" s="70"/>
      <c r="Q6183" s="70"/>
      <c r="R6183" s="70"/>
      <c r="S6183" s="86"/>
      <c r="T6183" s="70"/>
      <c r="Z6183" s="68">
        <f t="shared" si="397"/>
        <v>1</v>
      </c>
      <c r="AC6183" s="1" t="str">
        <f t="shared" si="398"/>
        <v>1900</v>
      </c>
    </row>
    <row r="6184" spans="2:29" x14ac:dyDescent="0.25">
      <c r="B6184" s="1">
        <f t="shared" si="395"/>
        <v>0</v>
      </c>
      <c r="D6184" s="95" t="str">
        <f t="shared" si="396"/>
        <v/>
      </c>
      <c r="E6184" s="69"/>
      <c r="F6184" s="70"/>
      <c r="G6184" s="4"/>
      <c r="H6184" s="71"/>
      <c r="I6184" s="71"/>
      <c r="J6184" s="70"/>
      <c r="K6184" s="70"/>
      <c r="L6184" s="70"/>
      <c r="M6184" s="70"/>
      <c r="N6184" s="70"/>
      <c r="O6184" s="70"/>
      <c r="P6184" s="70"/>
      <c r="Q6184" s="70"/>
      <c r="R6184" s="70"/>
      <c r="S6184" s="86"/>
      <c r="T6184" s="70"/>
      <c r="Z6184" s="68">
        <f t="shared" si="397"/>
        <v>1</v>
      </c>
      <c r="AC6184" s="1" t="str">
        <f t="shared" si="398"/>
        <v>1900</v>
      </c>
    </row>
    <row r="6185" spans="2:29" x14ac:dyDescent="0.25">
      <c r="B6185" s="1">
        <f t="shared" si="395"/>
        <v>0</v>
      </c>
      <c r="D6185" s="95" t="str">
        <f t="shared" si="396"/>
        <v/>
      </c>
      <c r="E6185" s="69"/>
      <c r="F6185" s="70"/>
      <c r="G6185" s="4"/>
      <c r="H6185" s="71"/>
      <c r="I6185" s="71"/>
      <c r="J6185" s="70"/>
      <c r="K6185" s="70"/>
      <c r="L6185" s="70"/>
      <c r="M6185" s="70"/>
      <c r="N6185" s="70"/>
      <c r="O6185" s="70"/>
      <c r="P6185" s="70"/>
      <c r="Q6185" s="70"/>
      <c r="R6185" s="70"/>
      <c r="S6185" s="86"/>
      <c r="T6185" s="70"/>
      <c r="Z6185" s="68">
        <f t="shared" si="397"/>
        <v>1</v>
      </c>
      <c r="AC6185" s="1" t="str">
        <f t="shared" si="398"/>
        <v>1900</v>
      </c>
    </row>
    <row r="6186" spans="2:29" x14ac:dyDescent="0.25">
      <c r="B6186" s="1">
        <f t="shared" si="395"/>
        <v>0</v>
      </c>
      <c r="D6186" s="95" t="str">
        <f t="shared" si="396"/>
        <v/>
      </c>
      <c r="E6186" s="69"/>
      <c r="F6186" s="70"/>
      <c r="G6186" s="4"/>
      <c r="H6186" s="71"/>
      <c r="I6186" s="71"/>
      <c r="J6186" s="70"/>
      <c r="K6186" s="70"/>
      <c r="L6186" s="70"/>
      <c r="M6186" s="70"/>
      <c r="N6186" s="70"/>
      <c r="O6186" s="70"/>
      <c r="P6186" s="70"/>
      <c r="Q6186" s="70"/>
      <c r="R6186" s="70"/>
      <c r="S6186" s="86"/>
      <c r="T6186" s="70"/>
      <c r="Z6186" s="68">
        <f t="shared" si="397"/>
        <v>1</v>
      </c>
      <c r="AC6186" s="1" t="str">
        <f t="shared" si="398"/>
        <v>1900</v>
      </c>
    </row>
    <row r="6187" spans="2:29" x14ac:dyDescent="0.25">
      <c r="B6187" s="1">
        <f t="shared" si="395"/>
        <v>0</v>
      </c>
      <c r="D6187" s="95" t="str">
        <f t="shared" si="396"/>
        <v/>
      </c>
      <c r="E6187" s="69"/>
      <c r="F6187" s="70"/>
      <c r="G6187" s="4"/>
      <c r="H6187" s="71"/>
      <c r="I6187" s="71"/>
      <c r="J6187" s="70"/>
      <c r="K6187" s="70"/>
      <c r="L6187" s="70"/>
      <c r="M6187" s="70"/>
      <c r="N6187" s="70"/>
      <c r="O6187" s="70"/>
      <c r="P6187" s="70"/>
      <c r="Q6187" s="70"/>
      <c r="R6187" s="70"/>
      <c r="S6187" s="86"/>
      <c r="T6187" s="70"/>
      <c r="Z6187" s="68">
        <f t="shared" si="397"/>
        <v>1</v>
      </c>
      <c r="AC6187" s="1" t="str">
        <f t="shared" si="398"/>
        <v>1900</v>
      </c>
    </row>
    <row r="6188" spans="2:29" x14ac:dyDescent="0.25">
      <c r="B6188" s="1">
        <f t="shared" si="395"/>
        <v>0</v>
      </c>
      <c r="D6188" s="95" t="str">
        <f t="shared" si="396"/>
        <v/>
      </c>
      <c r="E6188" s="69"/>
      <c r="F6188" s="70"/>
      <c r="G6188" s="4"/>
      <c r="H6188" s="71"/>
      <c r="I6188" s="71"/>
      <c r="J6188" s="70"/>
      <c r="K6188" s="70"/>
      <c r="L6188" s="70"/>
      <c r="M6188" s="70"/>
      <c r="N6188" s="70"/>
      <c r="O6188" s="70"/>
      <c r="P6188" s="70"/>
      <c r="Q6188" s="70"/>
      <c r="R6188" s="70"/>
      <c r="S6188" s="86"/>
      <c r="T6188" s="70"/>
      <c r="Z6188" s="68">
        <f t="shared" si="397"/>
        <v>1</v>
      </c>
      <c r="AC6188" s="1" t="str">
        <f t="shared" si="398"/>
        <v>1900</v>
      </c>
    </row>
    <row r="6189" spans="2:29" x14ac:dyDescent="0.25">
      <c r="B6189" s="1">
        <f t="shared" si="395"/>
        <v>0</v>
      </c>
      <c r="D6189" s="95" t="str">
        <f t="shared" si="396"/>
        <v/>
      </c>
      <c r="E6189" s="69"/>
      <c r="F6189" s="70"/>
      <c r="G6189" s="4"/>
      <c r="H6189" s="71"/>
      <c r="I6189" s="71"/>
      <c r="J6189" s="70"/>
      <c r="K6189" s="70"/>
      <c r="L6189" s="70"/>
      <c r="M6189" s="70"/>
      <c r="N6189" s="70"/>
      <c r="O6189" s="70"/>
      <c r="P6189" s="70"/>
      <c r="Q6189" s="70"/>
      <c r="R6189" s="70"/>
      <c r="S6189" s="86"/>
      <c r="T6189" s="70"/>
      <c r="Z6189" s="68">
        <f t="shared" si="397"/>
        <v>1</v>
      </c>
      <c r="AC6189" s="1" t="str">
        <f t="shared" si="398"/>
        <v>1900</v>
      </c>
    </row>
    <row r="6190" spans="2:29" x14ac:dyDescent="0.25">
      <c r="B6190" s="1">
        <f t="shared" si="395"/>
        <v>0</v>
      </c>
      <c r="D6190" s="95" t="str">
        <f t="shared" si="396"/>
        <v/>
      </c>
      <c r="E6190" s="69"/>
      <c r="F6190" s="70"/>
      <c r="G6190" s="4"/>
      <c r="H6190" s="71"/>
      <c r="I6190" s="71"/>
      <c r="J6190" s="70"/>
      <c r="K6190" s="70"/>
      <c r="L6190" s="70"/>
      <c r="M6190" s="70"/>
      <c r="N6190" s="70"/>
      <c r="O6190" s="70"/>
      <c r="P6190" s="70"/>
      <c r="Q6190" s="70"/>
      <c r="R6190" s="70"/>
      <c r="S6190" s="86"/>
      <c r="T6190" s="70"/>
      <c r="Z6190" s="68">
        <f t="shared" si="397"/>
        <v>1</v>
      </c>
      <c r="AC6190" s="1" t="str">
        <f t="shared" si="398"/>
        <v>1900</v>
      </c>
    </row>
    <row r="6191" spans="2:29" x14ac:dyDescent="0.25">
      <c r="B6191" s="1">
        <f t="shared" si="395"/>
        <v>0</v>
      </c>
      <c r="D6191" s="95" t="str">
        <f t="shared" si="396"/>
        <v/>
      </c>
      <c r="E6191" s="69"/>
      <c r="F6191" s="70"/>
      <c r="G6191" s="4"/>
      <c r="H6191" s="71"/>
      <c r="I6191" s="71"/>
      <c r="J6191" s="70"/>
      <c r="K6191" s="70"/>
      <c r="L6191" s="70"/>
      <c r="M6191" s="70"/>
      <c r="N6191" s="70"/>
      <c r="O6191" s="70"/>
      <c r="P6191" s="70"/>
      <c r="Q6191" s="70"/>
      <c r="R6191" s="70"/>
      <c r="S6191" s="86"/>
      <c r="T6191" s="70"/>
      <c r="Z6191" s="68">
        <f t="shared" si="397"/>
        <v>1</v>
      </c>
      <c r="AC6191" s="1" t="str">
        <f t="shared" si="398"/>
        <v>1900</v>
      </c>
    </row>
    <row r="6192" spans="2:29" x14ac:dyDescent="0.25">
      <c r="B6192" s="1">
        <f t="shared" si="395"/>
        <v>0</v>
      </c>
      <c r="D6192" s="95" t="str">
        <f t="shared" si="396"/>
        <v/>
      </c>
      <c r="E6192" s="69"/>
      <c r="F6192" s="70"/>
      <c r="G6192" s="4"/>
      <c r="H6192" s="71"/>
      <c r="I6192" s="71"/>
      <c r="J6192" s="70"/>
      <c r="K6192" s="70"/>
      <c r="L6192" s="70"/>
      <c r="M6192" s="70"/>
      <c r="N6192" s="70"/>
      <c r="O6192" s="70"/>
      <c r="P6192" s="70"/>
      <c r="Q6192" s="70"/>
      <c r="R6192" s="70"/>
      <c r="S6192" s="86"/>
      <c r="T6192" s="70"/>
      <c r="Z6192" s="68">
        <f t="shared" si="397"/>
        <v>1</v>
      </c>
      <c r="AC6192" s="1" t="str">
        <f t="shared" si="398"/>
        <v>1900</v>
      </c>
    </row>
    <row r="6193" spans="2:29" x14ac:dyDescent="0.25">
      <c r="B6193" s="1">
        <f t="shared" si="395"/>
        <v>0</v>
      </c>
      <c r="D6193" s="95" t="str">
        <f t="shared" si="396"/>
        <v/>
      </c>
      <c r="E6193" s="69"/>
      <c r="F6193" s="70"/>
      <c r="G6193" s="4"/>
      <c r="H6193" s="71"/>
      <c r="I6193" s="71"/>
      <c r="J6193" s="70"/>
      <c r="K6193" s="70"/>
      <c r="L6193" s="70"/>
      <c r="M6193" s="70"/>
      <c r="N6193" s="70"/>
      <c r="O6193" s="70"/>
      <c r="P6193" s="70"/>
      <c r="Q6193" s="70"/>
      <c r="R6193" s="70"/>
      <c r="S6193" s="86"/>
      <c r="T6193" s="70"/>
      <c r="Z6193" s="68">
        <f t="shared" si="397"/>
        <v>1</v>
      </c>
      <c r="AC6193" s="1" t="str">
        <f t="shared" si="398"/>
        <v>1900</v>
      </c>
    </row>
    <row r="6194" spans="2:29" x14ac:dyDescent="0.25">
      <c r="B6194" s="1">
        <f t="shared" si="395"/>
        <v>0</v>
      </c>
      <c r="D6194" s="95" t="str">
        <f t="shared" si="396"/>
        <v/>
      </c>
      <c r="E6194" s="69"/>
      <c r="F6194" s="70"/>
      <c r="G6194" s="4"/>
      <c r="H6194" s="71"/>
      <c r="I6194" s="71"/>
      <c r="J6194" s="70"/>
      <c r="K6194" s="70"/>
      <c r="L6194" s="70"/>
      <c r="M6194" s="70"/>
      <c r="N6194" s="70"/>
      <c r="O6194" s="70"/>
      <c r="P6194" s="70"/>
      <c r="Q6194" s="70"/>
      <c r="R6194" s="70"/>
      <c r="S6194" s="86"/>
      <c r="T6194" s="70"/>
      <c r="Z6194" s="68">
        <f t="shared" si="397"/>
        <v>1</v>
      </c>
      <c r="AC6194" s="1" t="str">
        <f t="shared" si="398"/>
        <v>1900</v>
      </c>
    </row>
    <row r="6195" spans="2:29" x14ac:dyDescent="0.25">
      <c r="B6195" s="1">
        <f t="shared" si="395"/>
        <v>0</v>
      </c>
      <c r="D6195" s="95" t="str">
        <f t="shared" si="396"/>
        <v/>
      </c>
      <c r="E6195" s="69"/>
      <c r="F6195" s="70"/>
      <c r="G6195" s="4"/>
      <c r="H6195" s="71"/>
      <c r="I6195" s="71"/>
      <c r="J6195" s="70"/>
      <c r="K6195" s="70"/>
      <c r="L6195" s="70"/>
      <c r="M6195" s="70"/>
      <c r="N6195" s="70"/>
      <c r="O6195" s="70"/>
      <c r="P6195" s="70"/>
      <c r="Q6195" s="70"/>
      <c r="R6195" s="70"/>
      <c r="S6195" s="86"/>
      <c r="T6195" s="70"/>
      <c r="Z6195" s="68">
        <f t="shared" si="397"/>
        <v>1</v>
      </c>
      <c r="AC6195" s="1" t="str">
        <f t="shared" si="398"/>
        <v>1900</v>
      </c>
    </row>
    <row r="6196" spans="2:29" x14ac:dyDescent="0.25">
      <c r="B6196" s="1">
        <f t="shared" si="395"/>
        <v>0</v>
      </c>
      <c r="D6196" s="95" t="str">
        <f t="shared" si="396"/>
        <v/>
      </c>
      <c r="E6196" s="69"/>
      <c r="F6196" s="70"/>
      <c r="G6196" s="4"/>
      <c r="H6196" s="71"/>
      <c r="I6196" s="71"/>
      <c r="J6196" s="70"/>
      <c r="K6196" s="70"/>
      <c r="L6196" s="70"/>
      <c r="M6196" s="70"/>
      <c r="N6196" s="70"/>
      <c r="O6196" s="70"/>
      <c r="P6196" s="70"/>
      <c r="Q6196" s="70"/>
      <c r="R6196" s="70"/>
      <c r="S6196" s="86"/>
      <c r="T6196" s="70"/>
      <c r="Z6196" s="68">
        <f t="shared" si="397"/>
        <v>1</v>
      </c>
      <c r="AC6196" s="1" t="str">
        <f t="shared" si="398"/>
        <v>1900</v>
      </c>
    </row>
    <row r="6197" spans="2:29" x14ac:dyDescent="0.25">
      <c r="B6197" s="1">
        <f t="shared" si="395"/>
        <v>0</v>
      </c>
      <c r="D6197" s="95" t="str">
        <f t="shared" si="396"/>
        <v/>
      </c>
      <c r="E6197" s="69"/>
      <c r="F6197" s="70"/>
      <c r="G6197" s="4"/>
      <c r="H6197" s="71"/>
      <c r="I6197" s="71"/>
      <c r="J6197" s="70"/>
      <c r="K6197" s="70"/>
      <c r="L6197" s="70"/>
      <c r="M6197" s="70"/>
      <c r="N6197" s="70"/>
      <c r="O6197" s="70"/>
      <c r="P6197" s="70"/>
      <c r="Q6197" s="70"/>
      <c r="R6197" s="70"/>
      <c r="S6197" s="86"/>
      <c r="T6197" s="70"/>
      <c r="Z6197" s="68">
        <f t="shared" si="397"/>
        <v>1</v>
      </c>
      <c r="AC6197" s="1" t="str">
        <f t="shared" si="398"/>
        <v>1900</v>
      </c>
    </row>
    <row r="6198" spans="2:29" x14ac:dyDescent="0.25">
      <c r="B6198" s="1">
        <f t="shared" si="395"/>
        <v>0</v>
      </c>
      <c r="D6198" s="95" t="str">
        <f t="shared" si="396"/>
        <v/>
      </c>
      <c r="E6198" s="69"/>
      <c r="F6198" s="70"/>
      <c r="G6198" s="4"/>
      <c r="H6198" s="71"/>
      <c r="I6198" s="71"/>
      <c r="J6198" s="70"/>
      <c r="K6198" s="70"/>
      <c r="L6198" s="70"/>
      <c r="M6198" s="70"/>
      <c r="N6198" s="70"/>
      <c r="O6198" s="70"/>
      <c r="P6198" s="70"/>
      <c r="Q6198" s="70"/>
      <c r="R6198" s="70"/>
      <c r="S6198" s="86"/>
      <c r="T6198" s="70"/>
      <c r="Z6198" s="68">
        <f t="shared" si="397"/>
        <v>1</v>
      </c>
      <c r="AC6198" s="1" t="str">
        <f t="shared" si="398"/>
        <v>1900</v>
      </c>
    </row>
    <row r="6199" spans="2:29" x14ac:dyDescent="0.25">
      <c r="B6199" s="1">
        <f t="shared" si="395"/>
        <v>0</v>
      </c>
      <c r="D6199" s="95" t="str">
        <f t="shared" si="396"/>
        <v/>
      </c>
      <c r="E6199" s="69"/>
      <c r="F6199" s="70"/>
      <c r="G6199" s="4"/>
      <c r="H6199" s="71"/>
      <c r="I6199" s="71"/>
      <c r="J6199" s="70"/>
      <c r="K6199" s="70"/>
      <c r="L6199" s="70"/>
      <c r="M6199" s="70"/>
      <c r="N6199" s="70"/>
      <c r="O6199" s="70"/>
      <c r="P6199" s="70"/>
      <c r="Q6199" s="70"/>
      <c r="R6199" s="70"/>
      <c r="S6199" s="86"/>
      <c r="T6199" s="70"/>
      <c r="Z6199" s="68">
        <f t="shared" si="397"/>
        <v>1</v>
      </c>
      <c r="AC6199" s="1" t="str">
        <f t="shared" si="398"/>
        <v>1900</v>
      </c>
    </row>
    <row r="6200" spans="2:29" x14ac:dyDescent="0.25">
      <c r="B6200" s="1">
        <f t="shared" si="395"/>
        <v>0</v>
      </c>
      <c r="D6200" s="95" t="str">
        <f t="shared" si="396"/>
        <v/>
      </c>
      <c r="E6200" s="69"/>
      <c r="F6200" s="70"/>
      <c r="G6200" s="4"/>
      <c r="H6200" s="71"/>
      <c r="I6200" s="71"/>
      <c r="J6200" s="70"/>
      <c r="K6200" s="70"/>
      <c r="L6200" s="70"/>
      <c r="M6200" s="70"/>
      <c r="N6200" s="70"/>
      <c r="O6200" s="70"/>
      <c r="P6200" s="70"/>
      <c r="Q6200" s="70"/>
      <c r="R6200" s="70"/>
      <c r="S6200" s="86"/>
      <c r="T6200" s="70"/>
      <c r="Z6200" s="68">
        <f t="shared" si="397"/>
        <v>1</v>
      </c>
      <c r="AC6200" s="1" t="str">
        <f t="shared" si="398"/>
        <v>1900</v>
      </c>
    </row>
    <row r="6201" spans="2:29" x14ac:dyDescent="0.25">
      <c r="B6201" s="1">
        <f t="shared" si="395"/>
        <v>0</v>
      </c>
      <c r="D6201" s="95" t="str">
        <f t="shared" si="396"/>
        <v/>
      </c>
      <c r="E6201" s="69"/>
      <c r="F6201" s="70"/>
      <c r="G6201" s="4"/>
      <c r="H6201" s="71"/>
      <c r="I6201" s="71"/>
      <c r="J6201" s="70"/>
      <c r="K6201" s="70"/>
      <c r="L6201" s="70"/>
      <c r="M6201" s="70"/>
      <c r="N6201" s="70"/>
      <c r="O6201" s="70"/>
      <c r="P6201" s="70"/>
      <c r="Q6201" s="70"/>
      <c r="R6201" s="70"/>
      <c r="S6201" s="86"/>
      <c r="T6201" s="70"/>
      <c r="Z6201" s="68">
        <f t="shared" si="397"/>
        <v>1</v>
      </c>
      <c r="AC6201" s="1" t="str">
        <f t="shared" si="398"/>
        <v>1900</v>
      </c>
    </row>
    <row r="6202" spans="2:29" x14ac:dyDescent="0.25">
      <c r="B6202" s="1">
        <f t="shared" si="395"/>
        <v>0</v>
      </c>
      <c r="D6202" s="95" t="str">
        <f t="shared" si="396"/>
        <v/>
      </c>
      <c r="E6202" s="69"/>
      <c r="F6202" s="70"/>
      <c r="G6202" s="4"/>
      <c r="H6202" s="71"/>
      <c r="I6202" s="71"/>
      <c r="J6202" s="70"/>
      <c r="K6202" s="70"/>
      <c r="L6202" s="70"/>
      <c r="M6202" s="70"/>
      <c r="N6202" s="70"/>
      <c r="O6202" s="70"/>
      <c r="P6202" s="70"/>
      <c r="Q6202" s="70"/>
      <c r="R6202" s="70"/>
      <c r="S6202" s="86"/>
      <c r="T6202" s="70"/>
      <c r="Z6202" s="68">
        <f t="shared" si="397"/>
        <v>1</v>
      </c>
      <c r="AC6202" s="1" t="str">
        <f t="shared" si="398"/>
        <v>1900</v>
      </c>
    </row>
    <row r="6203" spans="2:29" x14ac:dyDescent="0.25">
      <c r="B6203" s="1">
        <f t="shared" si="395"/>
        <v>0</v>
      </c>
      <c r="D6203" s="95" t="str">
        <f t="shared" si="396"/>
        <v/>
      </c>
      <c r="E6203" s="69"/>
      <c r="F6203" s="70"/>
      <c r="G6203" s="4"/>
      <c r="H6203" s="71"/>
      <c r="I6203" s="71"/>
      <c r="J6203" s="70"/>
      <c r="K6203" s="70"/>
      <c r="L6203" s="70"/>
      <c r="M6203" s="70"/>
      <c r="N6203" s="70"/>
      <c r="O6203" s="70"/>
      <c r="P6203" s="70"/>
      <c r="Q6203" s="70"/>
      <c r="R6203" s="70"/>
      <c r="S6203" s="86"/>
      <c r="T6203" s="70"/>
      <c r="Z6203" s="68">
        <f t="shared" si="397"/>
        <v>1</v>
      </c>
      <c r="AC6203" s="1" t="str">
        <f t="shared" si="398"/>
        <v>1900</v>
      </c>
    </row>
    <row r="6204" spans="2:29" x14ac:dyDescent="0.25">
      <c r="B6204" s="1">
        <f t="shared" si="395"/>
        <v>0</v>
      </c>
      <c r="D6204" s="95" t="str">
        <f t="shared" si="396"/>
        <v/>
      </c>
      <c r="E6204" s="69"/>
      <c r="F6204" s="70"/>
      <c r="G6204" s="4"/>
      <c r="H6204" s="71"/>
      <c r="I6204" s="71"/>
      <c r="J6204" s="70"/>
      <c r="K6204" s="70"/>
      <c r="L6204" s="70"/>
      <c r="M6204" s="70"/>
      <c r="N6204" s="70"/>
      <c r="O6204" s="70"/>
      <c r="P6204" s="70"/>
      <c r="Q6204" s="70"/>
      <c r="R6204" s="70"/>
      <c r="S6204" s="86"/>
      <c r="T6204" s="70"/>
      <c r="Z6204" s="68">
        <f t="shared" si="397"/>
        <v>1</v>
      </c>
      <c r="AC6204" s="1" t="str">
        <f t="shared" si="398"/>
        <v>1900</v>
      </c>
    </row>
    <row r="6205" spans="2:29" x14ac:dyDescent="0.25">
      <c r="B6205" s="1">
        <f t="shared" si="395"/>
        <v>0</v>
      </c>
      <c r="D6205" s="95" t="str">
        <f t="shared" si="396"/>
        <v/>
      </c>
      <c r="E6205" s="69"/>
      <c r="F6205" s="70"/>
      <c r="G6205" s="4"/>
      <c r="H6205" s="71"/>
      <c r="I6205" s="71"/>
      <c r="J6205" s="70"/>
      <c r="K6205" s="70"/>
      <c r="L6205" s="70"/>
      <c r="M6205" s="70"/>
      <c r="N6205" s="70"/>
      <c r="O6205" s="70"/>
      <c r="P6205" s="70"/>
      <c r="Q6205" s="70"/>
      <c r="R6205" s="70"/>
      <c r="S6205" s="86"/>
      <c r="T6205" s="70"/>
      <c r="Z6205" s="68">
        <f t="shared" si="397"/>
        <v>1</v>
      </c>
      <c r="AC6205" s="1" t="str">
        <f t="shared" si="398"/>
        <v>1900</v>
      </c>
    </row>
    <row r="6206" spans="2:29" x14ac:dyDescent="0.25">
      <c r="B6206" s="1">
        <f t="shared" si="395"/>
        <v>0</v>
      </c>
      <c r="D6206" s="95" t="str">
        <f t="shared" si="396"/>
        <v/>
      </c>
      <c r="E6206" s="69"/>
      <c r="F6206" s="70"/>
      <c r="G6206" s="4"/>
      <c r="H6206" s="71"/>
      <c r="I6206" s="71"/>
      <c r="J6206" s="70"/>
      <c r="K6206" s="70"/>
      <c r="L6206" s="70"/>
      <c r="M6206" s="70"/>
      <c r="N6206" s="70"/>
      <c r="O6206" s="70"/>
      <c r="P6206" s="70"/>
      <c r="Q6206" s="70"/>
      <c r="R6206" s="70"/>
      <c r="S6206" s="86"/>
      <c r="T6206" s="70"/>
      <c r="Z6206" s="68">
        <f t="shared" si="397"/>
        <v>1</v>
      </c>
      <c r="AC6206" s="1" t="str">
        <f t="shared" si="398"/>
        <v>1900</v>
      </c>
    </row>
    <row r="6207" spans="2:29" x14ac:dyDescent="0.25">
      <c r="B6207" s="1">
        <f t="shared" si="395"/>
        <v>0</v>
      </c>
      <c r="D6207" s="95" t="str">
        <f t="shared" si="396"/>
        <v/>
      </c>
      <c r="E6207" s="69"/>
      <c r="F6207" s="70"/>
      <c r="G6207" s="4"/>
      <c r="H6207" s="71"/>
      <c r="I6207" s="71"/>
      <c r="J6207" s="70"/>
      <c r="K6207" s="70"/>
      <c r="L6207" s="70"/>
      <c r="M6207" s="70"/>
      <c r="N6207" s="70"/>
      <c r="O6207" s="70"/>
      <c r="P6207" s="70"/>
      <c r="Q6207" s="70"/>
      <c r="R6207" s="70"/>
      <c r="S6207" s="86"/>
      <c r="T6207" s="70"/>
      <c r="Z6207" s="68">
        <f t="shared" si="397"/>
        <v>1</v>
      </c>
      <c r="AC6207" s="1" t="str">
        <f t="shared" si="398"/>
        <v>1900</v>
      </c>
    </row>
    <row r="6208" spans="2:29" x14ac:dyDescent="0.25">
      <c r="B6208" s="1">
        <f t="shared" si="395"/>
        <v>0</v>
      </c>
      <c r="D6208" s="95" t="str">
        <f t="shared" si="396"/>
        <v/>
      </c>
      <c r="E6208" s="69"/>
      <c r="F6208" s="70"/>
      <c r="G6208" s="4"/>
      <c r="H6208" s="71"/>
      <c r="I6208" s="71"/>
      <c r="J6208" s="70"/>
      <c r="K6208" s="70"/>
      <c r="L6208" s="70"/>
      <c r="M6208" s="70"/>
      <c r="N6208" s="70"/>
      <c r="O6208" s="70"/>
      <c r="P6208" s="70"/>
      <c r="Q6208" s="70"/>
      <c r="R6208" s="70"/>
      <c r="S6208" s="86"/>
      <c r="T6208" s="70"/>
      <c r="Z6208" s="68">
        <f t="shared" si="397"/>
        <v>1</v>
      </c>
      <c r="AC6208" s="1" t="str">
        <f t="shared" si="398"/>
        <v>1900</v>
      </c>
    </row>
    <row r="6209" spans="2:29" x14ac:dyDescent="0.25">
      <c r="B6209" s="1">
        <f t="shared" si="395"/>
        <v>0</v>
      </c>
      <c r="D6209" s="95" t="str">
        <f t="shared" si="396"/>
        <v/>
      </c>
      <c r="E6209" s="69"/>
      <c r="F6209" s="70"/>
      <c r="G6209" s="4"/>
      <c r="H6209" s="71"/>
      <c r="I6209" s="71"/>
      <c r="J6209" s="70"/>
      <c r="K6209" s="70"/>
      <c r="L6209" s="70"/>
      <c r="M6209" s="70"/>
      <c r="N6209" s="70"/>
      <c r="O6209" s="70"/>
      <c r="P6209" s="70"/>
      <c r="Q6209" s="70"/>
      <c r="R6209" s="70"/>
      <c r="S6209" s="86"/>
      <c r="T6209" s="70"/>
      <c r="Z6209" s="68">
        <f t="shared" si="397"/>
        <v>1</v>
      </c>
      <c r="AC6209" s="1" t="str">
        <f t="shared" si="398"/>
        <v>1900</v>
      </c>
    </row>
    <row r="6210" spans="2:29" x14ac:dyDescent="0.25">
      <c r="B6210" s="1">
        <f t="shared" si="395"/>
        <v>0</v>
      </c>
      <c r="D6210" s="95" t="str">
        <f t="shared" si="396"/>
        <v/>
      </c>
      <c r="E6210" s="69"/>
      <c r="F6210" s="70"/>
      <c r="G6210" s="4"/>
      <c r="H6210" s="71"/>
      <c r="I6210" s="71"/>
      <c r="J6210" s="70"/>
      <c r="K6210" s="70"/>
      <c r="L6210" s="70"/>
      <c r="M6210" s="70"/>
      <c r="N6210" s="70"/>
      <c r="O6210" s="70"/>
      <c r="P6210" s="70"/>
      <c r="Q6210" s="70"/>
      <c r="R6210" s="70"/>
      <c r="S6210" s="86"/>
      <c r="T6210" s="70"/>
      <c r="Z6210" s="68">
        <f t="shared" si="397"/>
        <v>1</v>
      </c>
      <c r="AC6210" s="1" t="str">
        <f t="shared" si="398"/>
        <v>1900</v>
      </c>
    </row>
    <row r="6211" spans="2:29" x14ac:dyDescent="0.25">
      <c r="B6211" s="1">
        <f t="shared" si="395"/>
        <v>0</v>
      </c>
      <c r="D6211" s="95" t="str">
        <f t="shared" si="396"/>
        <v/>
      </c>
      <c r="E6211" s="69"/>
      <c r="F6211" s="70"/>
      <c r="G6211" s="4"/>
      <c r="H6211" s="71"/>
      <c r="I6211" s="71"/>
      <c r="J6211" s="70"/>
      <c r="K6211" s="70"/>
      <c r="L6211" s="70"/>
      <c r="M6211" s="70"/>
      <c r="N6211" s="70"/>
      <c r="O6211" s="70"/>
      <c r="P6211" s="70"/>
      <c r="Q6211" s="70"/>
      <c r="R6211" s="70"/>
      <c r="S6211" s="86"/>
      <c r="T6211" s="70"/>
      <c r="Z6211" s="68">
        <f t="shared" si="397"/>
        <v>1</v>
      </c>
      <c r="AC6211" s="1" t="str">
        <f t="shared" si="398"/>
        <v>1900</v>
      </c>
    </row>
    <row r="6212" spans="2:29" x14ac:dyDescent="0.25">
      <c r="B6212" s="1">
        <f t="shared" ref="B6212:B6275" si="399">IF($B$1=YEAR(Z6212),D6212,0)</f>
        <v>0</v>
      </c>
      <c r="D6212" s="95" t="str">
        <f t="shared" ref="D6212:D6275" si="400">IF(Z6212&lt;&gt;$Y$2,IF(YEAR(Z6212)=YEAR(Z6211),D6211+1,1),"")</f>
        <v/>
      </c>
      <c r="E6212" s="69"/>
      <c r="F6212" s="70"/>
      <c r="G6212" s="4"/>
      <c r="H6212" s="71"/>
      <c r="I6212" s="71"/>
      <c r="J6212" s="70"/>
      <c r="K6212" s="70"/>
      <c r="L6212" s="70"/>
      <c r="M6212" s="70"/>
      <c r="N6212" s="70"/>
      <c r="O6212" s="70"/>
      <c r="P6212" s="70"/>
      <c r="Q6212" s="70"/>
      <c r="R6212" s="70"/>
      <c r="S6212" s="86"/>
      <c r="T6212" s="70"/>
      <c r="Z6212" s="68">
        <f t="shared" ref="Z6212:Z6275" si="401">IF(CONCATENATE(F6212,F6213,F6214,F6215,F6216,F6217)&lt;&gt;"",IF(AND(E6212&lt;&gt;0,ISNUMBER(E6212)=TRUE),E6212,Z6211),$Y$2)</f>
        <v>1</v>
      </c>
      <c r="AC6212" s="1" t="str">
        <f t="shared" si="398"/>
        <v>1900</v>
      </c>
    </row>
    <row r="6213" spans="2:29" x14ac:dyDescent="0.25">
      <c r="B6213" s="1">
        <f t="shared" si="399"/>
        <v>0</v>
      </c>
      <c r="D6213" s="95" t="str">
        <f t="shared" si="400"/>
        <v/>
      </c>
      <c r="E6213" s="69"/>
      <c r="F6213" s="70"/>
      <c r="G6213" s="4"/>
      <c r="H6213" s="71"/>
      <c r="I6213" s="71"/>
      <c r="J6213" s="70"/>
      <c r="K6213" s="70"/>
      <c r="L6213" s="70"/>
      <c r="M6213" s="70"/>
      <c r="N6213" s="70"/>
      <c r="O6213" s="70"/>
      <c r="P6213" s="70"/>
      <c r="Q6213" s="70"/>
      <c r="R6213" s="70"/>
      <c r="S6213" s="86"/>
      <c r="T6213" s="70"/>
      <c r="Z6213" s="68">
        <f t="shared" si="401"/>
        <v>1</v>
      </c>
      <c r="AC6213" s="1" t="str">
        <f t="shared" ref="AC6213:AC6276" si="402">YEAR(Z6213)&amp;F6213&amp;G6213</f>
        <v>1900</v>
      </c>
    </row>
    <row r="6214" spans="2:29" x14ac:dyDescent="0.25">
      <c r="B6214" s="1">
        <f t="shared" si="399"/>
        <v>0</v>
      </c>
      <c r="D6214" s="95" t="str">
        <f t="shared" si="400"/>
        <v/>
      </c>
      <c r="E6214" s="69"/>
      <c r="F6214" s="70"/>
      <c r="G6214" s="4"/>
      <c r="H6214" s="71"/>
      <c r="I6214" s="71"/>
      <c r="J6214" s="70"/>
      <c r="K6214" s="70"/>
      <c r="L6214" s="70"/>
      <c r="M6214" s="70"/>
      <c r="N6214" s="70"/>
      <c r="O6214" s="70"/>
      <c r="P6214" s="70"/>
      <c r="Q6214" s="70"/>
      <c r="R6214" s="70"/>
      <c r="S6214" s="86"/>
      <c r="T6214" s="70"/>
      <c r="Z6214" s="68">
        <f t="shared" si="401"/>
        <v>1</v>
      </c>
      <c r="AC6214" s="1" t="str">
        <f t="shared" si="402"/>
        <v>1900</v>
      </c>
    </row>
    <row r="6215" spans="2:29" x14ac:dyDescent="0.25">
      <c r="B6215" s="1">
        <f t="shared" si="399"/>
        <v>0</v>
      </c>
      <c r="D6215" s="95" t="str">
        <f t="shared" si="400"/>
        <v/>
      </c>
      <c r="E6215" s="69"/>
      <c r="F6215" s="70"/>
      <c r="G6215" s="4"/>
      <c r="H6215" s="71"/>
      <c r="I6215" s="71"/>
      <c r="J6215" s="70"/>
      <c r="K6215" s="70"/>
      <c r="L6215" s="70"/>
      <c r="M6215" s="70"/>
      <c r="N6215" s="70"/>
      <c r="O6215" s="70"/>
      <c r="P6215" s="70"/>
      <c r="Q6215" s="70"/>
      <c r="R6215" s="70"/>
      <c r="S6215" s="86"/>
      <c r="T6215" s="70"/>
      <c r="Z6215" s="68">
        <f t="shared" si="401"/>
        <v>1</v>
      </c>
      <c r="AC6215" s="1" t="str">
        <f t="shared" si="402"/>
        <v>1900</v>
      </c>
    </row>
    <row r="6216" spans="2:29" x14ac:dyDescent="0.25">
      <c r="B6216" s="1">
        <f t="shared" si="399"/>
        <v>0</v>
      </c>
      <c r="D6216" s="95" t="str">
        <f t="shared" si="400"/>
        <v/>
      </c>
      <c r="E6216" s="69"/>
      <c r="F6216" s="70"/>
      <c r="G6216" s="4"/>
      <c r="H6216" s="71"/>
      <c r="I6216" s="71"/>
      <c r="J6216" s="70"/>
      <c r="K6216" s="70"/>
      <c r="L6216" s="70"/>
      <c r="M6216" s="70"/>
      <c r="N6216" s="70"/>
      <c r="O6216" s="70"/>
      <c r="P6216" s="70"/>
      <c r="Q6216" s="70"/>
      <c r="R6216" s="70"/>
      <c r="S6216" s="86"/>
      <c r="T6216" s="70"/>
      <c r="Z6216" s="68">
        <f t="shared" si="401"/>
        <v>1</v>
      </c>
      <c r="AC6216" s="1" t="str">
        <f t="shared" si="402"/>
        <v>1900</v>
      </c>
    </row>
    <row r="6217" spans="2:29" x14ac:dyDescent="0.25">
      <c r="B6217" s="1">
        <f t="shared" si="399"/>
        <v>0</v>
      </c>
      <c r="D6217" s="95" t="str">
        <f t="shared" si="400"/>
        <v/>
      </c>
      <c r="E6217" s="69"/>
      <c r="F6217" s="70"/>
      <c r="G6217" s="4"/>
      <c r="H6217" s="71"/>
      <c r="I6217" s="71"/>
      <c r="J6217" s="70"/>
      <c r="K6217" s="70"/>
      <c r="L6217" s="70"/>
      <c r="M6217" s="70"/>
      <c r="N6217" s="70"/>
      <c r="O6217" s="70"/>
      <c r="P6217" s="70"/>
      <c r="Q6217" s="70"/>
      <c r="R6217" s="70"/>
      <c r="S6217" s="86"/>
      <c r="T6217" s="70"/>
      <c r="Z6217" s="68">
        <f t="shared" si="401"/>
        <v>1</v>
      </c>
      <c r="AC6217" s="1" t="str">
        <f t="shared" si="402"/>
        <v>1900</v>
      </c>
    </row>
    <row r="6218" spans="2:29" x14ac:dyDescent="0.25">
      <c r="B6218" s="1">
        <f t="shared" si="399"/>
        <v>0</v>
      </c>
      <c r="D6218" s="95" t="str">
        <f t="shared" si="400"/>
        <v/>
      </c>
      <c r="E6218" s="69"/>
      <c r="F6218" s="70"/>
      <c r="G6218" s="4"/>
      <c r="H6218" s="71"/>
      <c r="I6218" s="71"/>
      <c r="J6218" s="70"/>
      <c r="K6218" s="70"/>
      <c r="L6218" s="70"/>
      <c r="M6218" s="70"/>
      <c r="N6218" s="70"/>
      <c r="O6218" s="70"/>
      <c r="P6218" s="70"/>
      <c r="Q6218" s="70"/>
      <c r="R6218" s="70"/>
      <c r="S6218" s="86"/>
      <c r="T6218" s="70"/>
      <c r="Z6218" s="68">
        <f t="shared" si="401"/>
        <v>1</v>
      </c>
      <c r="AC6218" s="1" t="str">
        <f t="shared" si="402"/>
        <v>1900</v>
      </c>
    </row>
    <row r="6219" spans="2:29" x14ac:dyDescent="0.25">
      <c r="B6219" s="1">
        <f t="shared" si="399"/>
        <v>0</v>
      </c>
      <c r="D6219" s="95" t="str">
        <f t="shared" si="400"/>
        <v/>
      </c>
      <c r="E6219" s="69"/>
      <c r="F6219" s="70"/>
      <c r="G6219" s="4"/>
      <c r="H6219" s="71"/>
      <c r="I6219" s="71"/>
      <c r="J6219" s="70"/>
      <c r="K6219" s="70"/>
      <c r="L6219" s="70"/>
      <c r="M6219" s="70"/>
      <c r="N6219" s="70"/>
      <c r="O6219" s="70"/>
      <c r="P6219" s="70"/>
      <c r="Q6219" s="70"/>
      <c r="R6219" s="70"/>
      <c r="S6219" s="86"/>
      <c r="T6219" s="70"/>
      <c r="Z6219" s="68">
        <f t="shared" si="401"/>
        <v>1</v>
      </c>
      <c r="AC6219" s="1" t="str">
        <f t="shared" si="402"/>
        <v>1900</v>
      </c>
    </row>
    <row r="6220" spans="2:29" x14ac:dyDescent="0.25">
      <c r="B6220" s="1">
        <f t="shared" si="399"/>
        <v>0</v>
      </c>
      <c r="D6220" s="95" t="str">
        <f t="shared" si="400"/>
        <v/>
      </c>
      <c r="E6220" s="69"/>
      <c r="F6220" s="70"/>
      <c r="G6220" s="4"/>
      <c r="H6220" s="71"/>
      <c r="I6220" s="71"/>
      <c r="J6220" s="70"/>
      <c r="K6220" s="70"/>
      <c r="L6220" s="70"/>
      <c r="M6220" s="70"/>
      <c r="N6220" s="70"/>
      <c r="O6220" s="70"/>
      <c r="P6220" s="70"/>
      <c r="Q6220" s="70"/>
      <c r="R6220" s="70"/>
      <c r="S6220" s="86"/>
      <c r="T6220" s="70"/>
      <c r="Z6220" s="68">
        <f t="shared" si="401"/>
        <v>1</v>
      </c>
      <c r="AC6220" s="1" t="str">
        <f t="shared" si="402"/>
        <v>1900</v>
      </c>
    </row>
    <row r="6221" spans="2:29" x14ac:dyDescent="0.25">
      <c r="B6221" s="1">
        <f t="shared" si="399"/>
        <v>0</v>
      </c>
      <c r="D6221" s="95" t="str">
        <f t="shared" si="400"/>
        <v/>
      </c>
      <c r="E6221" s="69"/>
      <c r="F6221" s="70"/>
      <c r="G6221" s="4"/>
      <c r="H6221" s="71"/>
      <c r="I6221" s="71"/>
      <c r="J6221" s="70"/>
      <c r="K6221" s="70"/>
      <c r="L6221" s="70"/>
      <c r="M6221" s="70"/>
      <c r="N6221" s="70"/>
      <c r="O6221" s="70"/>
      <c r="P6221" s="70"/>
      <c r="Q6221" s="70"/>
      <c r="R6221" s="70"/>
      <c r="S6221" s="86"/>
      <c r="T6221" s="70"/>
      <c r="Z6221" s="68">
        <f t="shared" si="401"/>
        <v>1</v>
      </c>
      <c r="AC6221" s="1" t="str">
        <f t="shared" si="402"/>
        <v>1900</v>
      </c>
    </row>
    <row r="6222" spans="2:29" x14ac:dyDescent="0.25">
      <c r="B6222" s="1">
        <f t="shared" si="399"/>
        <v>0</v>
      </c>
      <c r="D6222" s="95" t="str">
        <f t="shared" si="400"/>
        <v/>
      </c>
      <c r="E6222" s="69"/>
      <c r="F6222" s="70"/>
      <c r="G6222" s="4"/>
      <c r="H6222" s="71"/>
      <c r="I6222" s="71"/>
      <c r="J6222" s="70"/>
      <c r="K6222" s="70"/>
      <c r="L6222" s="70"/>
      <c r="M6222" s="70"/>
      <c r="N6222" s="70"/>
      <c r="O6222" s="70"/>
      <c r="P6222" s="70"/>
      <c r="Q6222" s="70"/>
      <c r="R6222" s="70"/>
      <c r="S6222" s="86"/>
      <c r="T6222" s="70"/>
      <c r="Z6222" s="68">
        <f t="shared" si="401"/>
        <v>1</v>
      </c>
      <c r="AC6222" s="1" t="str">
        <f t="shared" si="402"/>
        <v>1900</v>
      </c>
    </row>
    <row r="6223" spans="2:29" x14ac:dyDescent="0.25">
      <c r="B6223" s="1">
        <f t="shared" si="399"/>
        <v>0</v>
      </c>
      <c r="D6223" s="95" t="str">
        <f t="shared" si="400"/>
        <v/>
      </c>
      <c r="E6223" s="69"/>
      <c r="F6223" s="70"/>
      <c r="G6223" s="4"/>
      <c r="H6223" s="71"/>
      <c r="I6223" s="71"/>
      <c r="J6223" s="70"/>
      <c r="K6223" s="70"/>
      <c r="L6223" s="70"/>
      <c r="M6223" s="70"/>
      <c r="N6223" s="70"/>
      <c r="O6223" s="70"/>
      <c r="P6223" s="70"/>
      <c r="Q6223" s="70"/>
      <c r="R6223" s="70"/>
      <c r="S6223" s="86"/>
      <c r="T6223" s="70"/>
      <c r="Z6223" s="68">
        <f t="shared" si="401"/>
        <v>1</v>
      </c>
      <c r="AC6223" s="1" t="str">
        <f t="shared" si="402"/>
        <v>1900</v>
      </c>
    </row>
    <row r="6224" spans="2:29" x14ac:dyDescent="0.25">
      <c r="B6224" s="1">
        <f t="shared" si="399"/>
        <v>0</v>
      </c>
      <c r="D6224" s="95" t="str">
        <f t="shared" si="400"/>
        <v/>
      </c>
      <c r="E6224" s="69"/>
      <c r="F6224" s="70"/>
      <c r="G6224" s="4"/>
      <c r="H6224" s="71"/>
      <c r="I6224" s="71"/>
      <c r="J6224" s="70"/>
      <c r="K6224" s="70"/>
      <c r="L6224" s="70"/>
      <c r="M6224" s="70"/>
      <c r="N6224" s="70"/>
      <c r="O6224" s="70"/>
      <c r="P6224" s="70"/>
      <c r="Q6224" s="70"/>
      <c r="R6224" s="70"/>
      <c r="S6224" s="86"/>
      <c r="T6224" s="70"/>
      <c r="Z6224" s="68">
        <f t="shared" si="401"/>
        <v>1</v>
      </c>
      <c r="AC6224" s="1" t="str">
        <f t="shared" si="402"/>
        <v>1900</v>
      </c>
    </row>
    <row r="6225" spans="2:29" x14ac:dyDescent="0.25">
      <c r="B6225" s="1">
        <f t="shared" si="399"/>
        <v>0</v>
      </c>
      <c r="D6225" s="95" t="str">
        <f t="shared" si="400"/>
        <v/>
      </c>
      <c r="E6225" s="69"/>
      <c r="F6225" s="70"/>
      <c r="G6225" s="4"/>
      <c r="H6225" s="71"/>
      <c r="I6225" s="71"/>
      <c r="J6225" s="70"/>
      <c r="K6225" s="70"/>
      <c r="L6225" s="70"/>
      <c r="M6225" s="70"/>
      <c r="N6225" s="70"/>
      <c r="O6225" s="70"/>
      <c r="P6225" s="70"/>
      <c r="Q6225" s="70"/>
      <c r="R6225" s="70"/>
      <c r="S6225" s="86"/>
      <c r="T6225" s="70"/>
      <c r="Z6225" s="68">
        <f t="shared" si="401"/>
        <v>1</v>
      </c>
      <c r="AC6225" s="1" t="str">
        <f t="shared" si="402"/>
        <v>1900</v>
      </c>
    </row>
    <row r="6226" spans="2:29" x14ac:dyDescent="0.25">
      <c r="B6226" s="1">
        <f t="shared" si="399"/>
        <v>0</v>
      </c>
      <c r="D6226" s="95" t="str">
        <f t="shared" si="400"/>
        <v/>
      </c>
      <c r="E6226" s="69"/>
      <c r="F6226" s="70"/>
      <c r="G6226" s="4"/>
      <c r="H6226" s="71"/>
      <c r="I6226" s="71"/>
      <c r="J6226" s="70"/>
      <c r="K6226" s="70"/>
      <c r="L6226" s="70"/>
      <c r="M6226" s="70"/>
      <c r="N6226" s="70"/>
      <c r="O6226" s="70"/>
      <c r="P6226" s="70"/>
      <c r="Q6226" s="70"/>
      <c r="R6226" s="70"/>
      <c r="S6226" s="86"/>
      <c r="T6226" s="70"/>
      <c r="Z6226" s="68">
        <f t="shared" si="401"/>
        <v>1</v>
      </c>
      <c r="AC6226" s="1" t="str">
        <f t="shared" si="402"/>
        <v>1900</v>
      </c>
    </row>
    <row r="6227" spans="2:29" x14ac:dyDescent="0.25">
      <c r="B6227" s="1">
        <f t="shared" si="399"/>
        <v>0</v>
      </c>
      <c r="D6227" s="95" t="str">
        <f t="shared" si="400"/>
        <v/>
      </c>
      <c r="E6227" s="69"/>
      <c r="F6227" s="70"/>
      <c r="G6227" s="4"/>
      <c r="H6227" s="71"/>
      <c r="I6227" s="71"/>
      <c r="J6227" s="70"/>
      <c r="K6227" s="70"/>
      <c r="L6227" s="70"/>
      <c r="M6227" s="70"/>
      <c r="N6227" s="70"/>
      <c r="O6227" s="70"/>
      <c r="P6227" s="70"/>
      <c r="Q6227" s="70"/>
      <c r="R6227" s="70"/>
      <c r="S6227" s="86"/>
      <c r="T6227" s="70"/>
      <c r="Z6227" s="68">
        <f t="shared" si="401"/>
        <v>1</v>
      </c>
      <c r="AC6227" s="1" t="str">
        <f t="shared" si="402"/>
        <v>1900</v>
      </c>
    </row>
    <row r="6228" spans="2:29" x14ac:dyDescent="0.25">
      <c r="B6228" s="1">
        <f t="shared" si="399"/>
        <v>0</v>
      </c>
      <c r="D6228" s="95" t="str">
        <f t="shared" si="400"/>
        <v/>
      </c>
      <c r="E6228" s="69"/>
      <c r="F6228" s="70"/>
      <c r="G6228" s="4"/>
      <c r="H6228" s="71"/>
      <c r="I6228" s="71"/>
      <c r="J6228" s="70"/>
      <c r="K6228" s="70"/>
      <c r="L6228" s="70"/>
      <c r="M6228" s="70"/>
      <c r="N6228" s="70"/>
      <c r="O6228" s="70"/>
      <c r="P6228" s="70"/>
      <c r="Q6228" s="70"/>
      <c r="R6228" s="70"/>
      <c r="S6228" s="86"/>
      <c r="T6228" s="70"/>
      <c r="Z6228" s="68">
        <f t="shared" si="401"/>
        <v>1</v>
      </c>
      <c r="AC6228" s="1" t="str">
        <f t="shared" si="402"/>
        <v>1900</v>
      </c>
    </row>
    <row r="6229" spans="2:29" x14ac:dyDescent="0.25">
      <c r="B6229" s="1">
        <f t="shared" si="399"/>
        <v>0</v>
      </c>
      <c r="D6229" s="95" t="str">
        <f t="shared" si="400"/>
        <v/>
      </c>
      <c r="E6229" s="69"/>
      <c r="F6229" s="70"/>
      <c r="G6229" s="4"/>
      <c r="H6229" s="71"/>
      <c r="I6229" s="71"/>
      <c r="J6229" s="70"/>
      <c r="K6229" s="70"/>
      <c r="L6229" s="70"/>
      <c r="M6229" s="70"/>
      <c r="N6229" s="70"/>
      <c r="O6229" s="70"/>
      <c r="P6229" s="70"/>
      <c r="Q6229" s="70"/>
      <c r="R6229" s="70"/>
      <c r="S6229" s="86"/>
      <c r="T6229" s="70"/>
      <c r="Z6229" s="68">
        <f t="shared" si="401"/>
        <v>1</v>
      </c>
      <c r="AC6229" s="1" t="str">
        <f t="shared" si="402"/>
        <v>1900</v>
      </c>
    </row>
    <row r="6230" spans="2:29" x14ac:dyDescent="0.25">
      <c r="B6230" s="1">
        <f t="shared" si="399"/>
        <v>0</v>
      </c>
      <c r="D6230" s="95" t="str">
        <f t="shared" si="400"/>
        <v/>
      </c>
      <c r="E6230" s="69"/>
      <c r="F6230" s="70"/>
      <c r="G6230" s="4"/>
      <c r="H6230" s="71"/>
      <c r="I6230" s="71"/>
      <c r="J6230" s="70"/>
      <c r="K6230" s="70"/>
      <c r="L6230" s="70"/>
      <c r="M6230" s="70"/>
      <c r="N6230" s="70"/>
      <c r="O6230" s="70"/>
      <c r="P6230" s="70"/>
      <c r="Q6230" s="70"/>
      <c r="R6230" s="70"/>
      <c r="S6230" s="86"/>
      <c r="T6230" s="70"/>
      <c r="Z6230" s="68">
        <f t="shared" si="401"/>
        <v>1</v>
      </c>
      <c r="AC6230" s="1" t="str">
        <f t="shared" si="402"/>
        <v>1900</v>
      </c>
    </row>
    <row r="6231" spans="2:29" x14ac:dyDescent="0.25">
      <c r="B6231" s="1">
        <f t="shared" si="399"/>
        <v>0</v>
      </c>
      <c r="D6231" s="95" t="str">
        <f t="shared" si="400"/>
        <v/>
      </c>
      <c r="E6231" s="69"/>
      <c r="F6231" s="70"/>
      <c r="G6231" s="4"/>
      <c r="H6231" s="71"/>
      <c r="I6231" s="71"/>
      <c r="J6231" s="70"/>
      <c r="K6231" s="70"/>
      <c r="L6231" s="70"/>
      <c r="M6231" s="70"/>
      <c r="N6231" s="70"/>
      <c r="O6231" s="70"/>
      <c r="P6231" s="70"/>
      <c r="Q6231" s="70"/>
      <c r="R6231" s="70"/>
      <c r="S6231" s="86"/>
      <c r="T6231" s="70"/>
      <c r="Z6231" s="68">
        <f t="shared" si="401"/>
        <v>1</v>
      </c>
      <c r="AC6231" s="1" t="str">
        <f t="shared" si="402"/>
        <v>1900</v>
      </c>
    </row>
    <row r="6232" spans="2:29" x14ac:dyDescent="0.25">
      <c r="B6232" s="1">
        <f t="shared" si="399"/>
        <v>0</v>
      </c>
      <c r="D6232" s="95" t="str">
        <f t="shared" si="400"/>
        <v/>
      </c>
      <c r="E6232" s="69"/>
      <c r="F6232" s="70"/>
      <c r="G6232" s="4"/>
      <c r="H6232" s="71"/>
      <c r="I6232" s="71"/>
      <c r="J6232" s="70"/>
      <c r="K6232" s="70"/>
      <c r="L6232" s="70"/>
      <c r="M6232" s="70"/>
      <c r="N6232" s="70"/>
      <c r="O6232" s="70"/>
      <c r="P6232" s="70"/>
      <c r="Q6232" s="70"/>
      <c r="R6232" s="70"/>
      <c r="S6232" s="86"/>
      <c r="T6232" s="70"/>
      <c r="Z6232" s="68">
        <f t="shared" si="401"/>
        <v>1</v>
      </c>
      <c r="AC6232" s="1" t="str">
        <f t="shared" si="402"/>
        <v>1900</v>
      </c>
    </row>
    <row r="6233" spans="2:29" x14ac:dyDescent="0.25">
      <c r="B6233" s="1">
        <f t="shared" si="399"/>
        <v>0</v>
      </c>
      <c r="D6233" s="95" t="str">
        <f t="shared" si="400"/>
        <v/>
      </c>
      <c r="E6233" s="69"/>
      <c r="F6233" s="70"/>
      <c r="G6233" s="4"/>
      <c r="H6233" s="71"/>
      <c r="I6233" s="71"/>
      <c r="J6233" s="70"/>
      <c r="K6233" s="70"/>
      <c r="L6233" s="70"/>
      <c r="M6233" s="70"/>
      <c r="N6233" s="70"/>
      <c r="O6233" s="70"/>
      <c r="P6233" s="70"/>
      <c r="Q6233" s="70"/>
      <c r="R6233" s="70"/>
      <c r="S6233" s="86"/>
      <c r="T6233" s="70"/>
      <c r="Z6233" s="68">
        <f t="shared" si="401"/>
        <v>1</v>
      </c>
      <c r="AC6233" s="1" t="str">
        <f t="shared" si="402"/>
        <v>1900</v>
      </c>
    </row>
    <row r="6234" spans="2:29" x14ac:dyDescent="0.25">
      <c r="B6234" s="1">
        <f t="shared" si="399"/>
        <v>0</v>
      </c>
      <c r="D6234" s="95" t="str">
        <f t="shared" si="400"/>
        <v/>
      </c>
      <c r="E6234" s="69"/>
      <c r="F6234" s="70"/>
      <c r="G6234" s="4"/>
      <c r="H6234" s="71"/>
      <c r="I6234" s="71"/>
      <c r="J6234" s="70"/>
      <c r="K6234" s="70"/>
      <c r="L6234" s="70"/>
      <c r="M6234" s="70"/>
      <c r="N6234" s="70"/>
      <c r="O6234" s="70"/>
      <c r="P6234" s="70"/>
      <c r="Q6234" s="70"/>
      <c r="R6234" s="70"/>
      <c r="S6234" s="86"/>
      <c r="T6234" s="70"/>
      <c r="Z6234" s="68">
        <f t="shared" si="401"/>
        <v>1</v>
      </c>
      <c r="AC6234" s="1" t="str">
        <f t="shared" si="402"/>
        <v>1900</v>
      </c>
    </row>
    <row r="6235" spans="2:29" x14ac:dyDescent="0.25">
      <c r="B6235" s="1">
        <f t="shared" si="399"/>
        <v>0</v>
      </c>
      <c r="D6235" s="95" t="str">
        <f t="shared" si="400"/>
        <v/>
      </c>
      <c r="E6235" s="69"/>
      <c r="F6235" s="70"/>
      <c r="G6235" s="4"/>
      <c r="H6235" s="71"/>
      <c r="I6235" s="71"/>
      <c r="J6235" s="70"/>
      <c r="K6235" s="70"/>
      <c r="L6235" s="70"/>
      <c r="M6235" s="70"/>
      <c r="N6235" s="70"/>
      <c r="O6235" s="70"/>
      <c r="P6235" s="70"/>
      <c r="Q6235" s="70"/>
      <c r="R6235" s="70"/>
      <c r="S6235" s="86"/>
      <c r="T6235" s="70"/>
      <c r="Z6235" s="68">
        <f t="shared" si="401"/>
        <v>1</v>
      </c>
      <c r="AC6235" s="1" t="str">
        <f t="shared" si="402"/>
        <v>1900</v>
      </c>
    </row>
    <row r="6236" spans="2:29" x14ac:dyDescent="0.25">
      <c r="B6236" s="1">
        <f t="shared" si="399"/>
        <v>0</v>
      </c>
      <c r="D6236" s="95" t="str">
        <f t="shared" si="400"/>
        <v/>
      </c>
      <c r="E6236" s="69"/>
      <c r="F6236" s="70"/>
      <c r="G6236" s="4"/>
      <c r="H6236" s="71"/>
      <c r="I6236" s="71"/>
      <c r="J6236" s="70"/>
      <c r="K6236" s="70"/>
      <c r="L6236" s="70"/>
      <c r="M6236" s="70"/>
      <c r="N6236" s="70"/>
      <c r="O6236" s="70"/>
      <c r="P6236" s="70"/>
      <c r="Q6236" s="70"/>
      <c r="R6236" s="70"/>
      <c r="S6236" s="86"/>
      <c r="T6236" s="70"/>
      <c r="Z6236" s="68">
        <f t="shared" si="401"/>
        <v>1</v>
      </c>
      <c r="AC6236" s="1" t="str">
        <f t="shared" si="402"/>
        <v>1900</v>
      </c>
    </row>
    <row r="6237" spans="2:29" x14ac:dyDescent="0.25">
      <c r="B6237" s="1">
        <f t="shared" si="399"/>
        <v>0</v>
      </c>
      <c r="D6237" s="95" t="str">
        <f t="shared" si="400"/>
        <v/>
      </c>
      <c r="E6237" s="69"/>
      <c r="F6237" s="70"/>
      <c r="G6237" s="4"/>
      <c r="H6237" s="71"/>
      <c r="I6237" s="71"/>
      <c r="J6237" s="70"/>
      <c r="K6237" s="70"/>
      <c r="L6237" s="70"/>
      <c r="M6237" s="70"/>
      <c r="N6237" s="70"/>
      <c r="O6237" s="70"/>
      <c r="P6237" s="70"/>
      <c r="Q6237" s="70"/>
      <c r="R6237" s="70"/>
      <c r="S6237" s="86"/>
      <c r="T6237" s="70"/>
      <c r="Z6237" s="68">
        <f t="shared" si="401"/>
        <v>1</v>
      </c>
      <c r="AC6237" s="1" t="str">
        <f t="shared" si="402"/>
        <v>1900</v>
      </c>
    </row>
    <row r="6238" spans="2:29" x14ac:dyDescent="0.25">
      <c r="B6238" s="1">
        <f t="shared" si="399"/>
        <v>0</v>
      </c>
      <c r="D6238" s="95" t="str">
        <f t="shared" si="400"/>
        <v/>
      </c>
      <c r="E6238" s="69"/>
      <c r="F6238" s="70"/>
      <c r="G6238" s="4"/>
      <c r="H6238" s="71"/>
      <c r="I6238" s="71"/>
      <c r="J6238" s="70"/>
      <c r="K6238" s="70"/>
      <c r="L6238" s="70"/>
      <c r="M6238" s="70"/>
      <c r="N6238" s="70"/>
      <c r="O6238" s="70"/>
      <c r="P6238" s="70"/>
      <c r="Q6238" s="70"/>
      <c r="R6238" s="70"/>
      <c r="S6238" s="86"/>
      <c r="T6238" s="70"/>
      <c r="Z6238" s="68">
        <f t="shared" si="401"/>
        <v>1</v>
      </c>
      <c r="AC6238" s="1" t="str">
        <f t="shared" si="402"/>
        <v>1900</v>
      </c>
    </row>
    <row r="6239" spans="2:29" x14ac:dyDescent="0.25">
      <c r="B6239" s="1">
        <f t="shared" si="399"/>
        <v>0</v>
      </c>
      <c r="D6239" s="95" t="str">
        <f t="shared" si="400"/>
        <v/>
      </c>
      <c r="E6239" s="69"/>
      <c r="F6239" s="70"/>
      <c r="G6239" s="4"/>
      <c r="H6239" s="71"/>
      <c r="I6239" s="71"/>
      <c r="J6239" s="70"/>
      <c r="K6239" s="70"/>
      <c r="L6239" s="70"/>
      <c r="M6239" s="70"/>
      <c r="N6239" s="70"/>
      <c r="O6239" s="70"/>
      <c r="P6239" s="70"/>
      <c r="Q6239" s="70"/>
      <c r="R6239" s="70"/>
      <c r="S6239" s="86"/>
      <c r="T6239" s="70"/>
      <c r="Z6239" s="68">
        <f t="shared" si="401"/>
        <v>1</v>
      </c>
      <c r="AC6239" s="1" t="str">
        <f t="shared" si="402"/>
        <v>1900</v>
      </c>
    </row>
    <row r="6240" spans="2:29" x14ac:dyDescent="0.25">
      <c r="B6240" s="1">
        <f t="shared" si="399"/>
        <v>0</v>
      </c>
      <c r="D6240" s="95" t="str">
        <f t="shared" si="400"/>
        <v/>
      </c>
      <c r="E6240" s="69"/>
      <c r="F6240" s="70"/>
      <c r="G6240" s="4"/>
      <c r="H6240" s="71"/>
      <c r="I6240" s="71"/>
      <c r="J6240" s="70"/>
      <c r="K6240" s="70"/>
      <c r="L6240" s="70"/>
      <c r="M6240" s="70"/>
      <c r="N6240" s="70"/>
      <c r="O6240" s="70"/>
      <c r="P6240" s="70"/>
      <c r="Q6240" s="70"/>
      <c r="R6240" s="70"/>
      <c r="S6240" s="86"/>
      <c r="T6240" s="70"/>
      <c r="Z6240" s="68">
        <f t="shared" si="401"/>
        <v>1</v>
      </c>
      <c r="AC6240" s="1" t="str">
        <f t="shared" si="402"/>
        <v>1900</v>
      </c>
    </row>
    <row r="6241" spans="2:29" x14ac:dyDescent="0.25">
      <c r="B6241" s="1">
        <f t="shared" si="399"/>
        <v>0</v>
      </c>
      <c r="D6241" s="95" t="str">
        <f t="shared" si="400"/>
        <v/>
      </c>
      <c r="E6241" s="69"/>
      <c r="F6241" s="70"/>
      <c r="G6241" s="4"/>
      <c r="H6241" s="71"/>
      <c r="I6241" s="71"/>
      <c r="J6241" s="70"/>
      <c r="K6241" s="70"/>
      <c r="L6241" s="70"/>
      <c r="M6241" s="70"/>
      <c r="N6241" s="70"/>
      <c r="O6241" s="70"/>
      <c r="P6241" s="70"/>
      <c r="Q6241" s="70"/>
      <c r="R6241" s="70"/>
      <c r="S6241" s="86"/>
      <c r="T6241" s="70"/>
      <c r="Z6241" s="68">
        <f t="shared" si="401"/>
        <v>1</v>
      </c>
      <c r="AC6241" s="1" t="str">
        <f t="shared" si="402"/>
        <v>1900</v>
      </c>
    </row>
    <row r="6242" spans="2:29" x14ac:dyDescent="0.25">
      <c r="B6242" s="1">
        <f t="shared" si="399"/>
        <v>0</v>
      </c>
      <c r="D6242" s="95" t="str">
        <f t="shared" si="400"/>
        <v/>
      </c>
      <c r="E6242" s="69"/>
      <c r="F6242" s="70"/>
      <c r="G6242" s="4"/>
      <c r="H6242" s="71"/>
      <c r="I6242" s="71"/>
      <c r="J6242" s="70"/>
      <c r="K6242" s="70"/>
      <c r="L6242" s="70"/>
      <c r="M6242" s="70"/>
      <c r="N6242" s="70"/>
      <c r="O6242" s="70"/>
      <c r="P6242" s="70"/>
      <c r="Q6242" s="70"/>
      <c r="R6242" s="70"/>
      <c r="S6242" s="86"/>
      <c r="T6242" s="70"/>
      <c r="Z6242" s="68">
        <f t="shared" si="401"/>
        <v>1</v>
      </c>
      <c r="AC6242" s="1" t="str">
        <f t="shared" si="402"/>
        <v>1900</v>
      </c>
    </row>
    <row r="6243" spans="2:29" x14ac:dyDescent="0.25">
      <c r="B6243" s="1">
        <f t="shared" si="399"/>
        <v>0</v>
      </c>
      <c r="D6243" s="95" t="str">
        <f t="shared" si="400"/>
        <v/>
      </c>
      <c r="E6243" s="69"/>
      <c r="F6243" s="70"/>
      <c r="G6243" s="4"/>
      <c r="H6243" s="71"/>
      <c r="I6243" s="71"/>
      <c r="J6243" s="70"/>
      <c r="K6243" s="70"/>
      <c r="L6243" s="70"/>
      <c r="M6243" s="70"/>
      <c r="N6243" s="70"/>
      <c r="O6243" s="70"/>
      <c r="P6243" s="70"/>
      <c r="Q6243" s="70"/>
      <c r="R6243" s="70"/>
      <c r="S6243" s="86"/>
      <c r="T6243" s="70"/>
      <c r="Z6243" s="68">
        <f t="shared" si="401"/>
        <v>1</v>
      </c>
      <c r="AC6243" s="1" t="str">
        <f t="shared" si="402"/>
        <v>1900</v>
      </c>
    </row>
    <row r="6244" spans="2:29" x14ac:dyDescent="0.25">
      <c r="B6244" s="1">
        <f t="shared" si="399"/>
        <v>0</v>
      </c>
      <c r="D6244" s="95" t="str">
        <f t="shared" si="400"/>
        <v/>
      </c>
      <c r="E6244" s="69"/>
      <c r="F6244" s="70"/>
      <c r="G6244" s="4"/>
      <c r="H6244" s="71"/>
      <c r="I6244" s="71"/>
      <c r="J6244" s="70"/>
      <c r="K6244" s="70"/>
      <c r="L6244" s="70"/>
      <c r="M6244" s="70"/>
      <c r="N6244" s="70"/>
      <c r="O6244" s="70"/>
      <c r="P6244" s="70"/>
      <c r="Q6244" s="70"/>
      <c r="R6244" s="70"/>
      <c r="S6244" s="86"/>
      <c r="T6244" s="70"/>
      <c r="Z6244" s="68">
        <f t="shared" si="401"/>
        <v>1</v>
      </c>
      <c r="AC6244" s="1" t="str">
        <f t="shared" si="402"/>
        <v>1900</v>
      </c>
    </row>
    <row r="6245" spans="2:29" x14ac:dyDescent="0.25">
      <c r="B6245" s="1">
        <f t="shared" si="399"/>
        <v>0</v>
      </c>
      <c r="D6245" s="95" t="str">
        <f t="shared" si="400"/>
        <v/>
      </c>
      <c r="E6245" s="69"/>
      <c r="F6245" s="70"/>
      <c r="G6245" s="4"/>
      <c r="H6245" s="71"/>
      <c r="I6245" s="71"/>
      <c r="J6245" s="70"/>
      <c r="K6245" s="70"/>
      <c r="L6245" s="70"/>
      <c r="M6245" s="70"/>
      <c r="N6245" s="70"/>
      <c r="O6245" s="70"/>
      <c r="P6245" s="70"/>
      <c r="Q6245" s="70"/>
      <c r="R6245" s="70"/>
      <c r="S6245" s="86"/>
      <c r="T6245" s="70"/>
      <c r="Z6245" s="68">
        <f t="shared" si="401"/>
        <v>1</v>
      </c>
      <c r="AC6245" s="1" t="str">
        <f t="shared" si="402"/>
        <v>1900</v>
      </c>
    </row>
    <row r="6246" spans="2:29" x14ac:dyDescent="0.25">
      <c r="B6246" s="1">
        <f t="shared" si="399"/>
        <v>0</v>
      </c>
      <c r="D6246" s="95" t="str">
        <f t="shared" si="400"/>
        <v/>
      </c>
      <c r="E6246" s="69"/>
      <c r="F6246" s="70"/>
      <c r="G6246" s="4"/>
      <c r="H6246" s="71"/>
      <c r="I6246" s="71"/>
      <c r="J6246" s="70"/>
      <c r="K6246" s="70"/>
      <c r="L6246" s="70"/>
      <c r="M6246" s="70"/>
      <c r="N6246" s="70"/>
      <c r="O6246" s="70"/>
      <c r="P6246" s="70"/>
      <c r="Q6246" s="70"/>
      <c r="R6246" s="70"/>
      <c r="S6246" s="86"/>
      <c r="T6246" s="70"/>
      <c r="Z6246" s="68">
        <f t="shared" si="401"/>
        <v>1</v>
      </c>
      <c r="AC6246" s="1" t="str">
        <f t="shared" si="402"/>
        <v>1900</v>
      </c>
    </row>
    <row r="6247" spans="2:29" x14ac:dyDescent="0.25">
      <c r="B6247" s="1">
        <f t="shared" si="399"/>
        <v>0</v>
      </c>
      <c r="D6247" s="95" t="str">
        <f t="shared" si="400"/>
        <v/>
      </c>
      <c r="E6247" s="69"/>
      <c r="F6247" s="70"/>
      <c r="G6247" s="4"/>
      <c r="H6247" s="71"/>
      <c r="I6247" s="71"/>
      <c r="J6247" s="70"/>
      <c r="K6247" s="70"/>
      <c r="L6247" s="70"/>
      <c r="M6247" s="70"/>
      <c r="N6247" s="70"/>
      <c r="O6247" s="70"/>
      <c r="P6247" s="70"/>
      <c r="Q6247" s="70"/>
      <c r="R6247" s="70"/>
      <c r="S6247" s="86"/>
      <c r="T6247" s="70"/>
      <c r="Z6247" s="68">
        <f t="shared" si="401"/>
        <v>1</v>
      </c>
      <c r="AC6247" s="1" t="str">
        <f t="shared" si="402"/>
        <v>1900</v>
      </c>
    </row>
    <row r="6248" spans="2:29" x14ac:dyDescent="0.25">
      <c r="B6248" s="1">
        <f t="shared" si="399"/>
        <v>0</v>
      </c>
      <c r="D6248" s="95" t="str">
        <f t="shared" si="400"/>
        <v/>
      </c>
      <c r="E6248" s="69"/>
      <c r="F6248" s="70"/>
      <c r="G6248" s="4"/>
      <c r="H6248" s="71"/>
      <c r="I6248" s="71"/>
      <c r="J6248" s="70"/>
      <c r="K6248" s="70"/>
      <c r="L6248" s="70"/>
      <c r="M6248" s="70"/>
      <c r="N6248" s="70"/>
      <c r="O6248" s="70"/>
      <c r="P6248" s="70"/>
      <c r="Q6248" s="70"/>
      <c r="R6248" s="70"/>
      <c r="S6248" s="86"/>
      <c r="T6248" s="70"/>
      <c r="Z6248" s="68">
        <f t="shared" si="401"/>
        <v>1</v>
      </c>
      <c r="AC6248" s="1" t="str">
        <f t="shared" si="402"/>
        <v>1900</v>
      </c>
    </row>
    <row r="6249" spans="2:29" x14ac:dyDescent="0.25">
      <c r="B6249" s="1">
        <f t="shared" si="399"/>
        <v>0</v>
      </c>
      <c r="D6249" s="95" t="str">
        <f t="shared" si="400"/>
        <v/>
      </c>
      <c r="E6249" s="69"/>
      <c r="F6249" s="70"/>
      <c r="G6249" s="4"/>
      <c r="H6249" s="71"/>
      <c r="I6249" s="71"/>
      <c r="J6249" s="70"/>
      <c r="K6249" s="70"/>
      <c r="L6249" s="70"/>
      <c r="M6249" s="70"/>
      <c r="N6249" s="70"/>
      <c r="O6249" s="70"/>
      <c r="P6249" s="70"/>
      <c r="Q6249" s="70"/>
      <c r="R6249" s="70"/>
      <c r="S6249" s="86"/>
      <c r="T6249" s="70"/>
      <c r="Z6249" s="68">
        <f t="shared" si="401"/>
        <v>1</v>
      </c>
      <c r="AC6249" s="1" t="str">
        <f t="shared" si="402"/>
        <v>1900</v>
      </c>
    </row>
    <row r="6250" spans="2:29" x14ac:dyDescent="0.25">
      <c r="B6250" s="1">
        <f t="shared" si="399"/>
        <v>0</v>
      </c>
      <c r="D6250" s="95" t="str">
        <f t="shared" si="400"/>
        <v/>
      </c>
      <c r="E6250" s="69"/>
      <c r="F6250" s="70"/>
      <c r="G6250" s="4"/>
      <c r="H6250" s="71"/>
      <c r="I6250" s="71"/>
      <c r="J6250" s="70"/>
      <c r="K6250" s="70"/>
      <c r="L6250" s="70"/>
      <c r="M6250" s="70"/>
      <c r="N6250" s="70"/>
      <c r="O6250" s="70"/>
      <c r="P6250" s="70"/>
      <c r="Q6250" s="70"/>
      <c r="R6250" s="70"/>
      <c r="S6250" s="86"/>
      <c r="T6250" s="70"/>
      <c r="Z6250" s="68">
        <f t="shared" si="401"/>
        <v>1</v>
      </c>
      <c r="AC6250" s="1" t="str">
        <f t="shared" si="402"/>
        <v>1900</v>
      </c>
    </row>
    <row r="6251" spans="2:29" x14ac:dyDescent="0.25">
      <c r="B6251" s="1">
        <f t="shared" si="399"/>
        <v>0</v>
      </c>
      <c r="D6251" s="95" t="str">
        <f t="shared" si="400"/>
        <v/>
      </c>
      <c r="E6251" s="69"/>
      <c r="F6251" s="70"/>
      <c r="G6251" s="4"/>
      <c r="H6251" s="71"/>
      <c r="I6251" s="71"/>
      <c r="J6251" s="70"/>
      <c r="K6251" s="70"/>
      <c r="L6251" s="70"/>
      <c r="M6251" s="70"/>
      <c r="N6251" s="70"/>
      <c r="O6251" s="70"/>
      <c r="P6251" s="70"/>
      <c r="Q6251" s="70"/>
      <c r="R6251" s="70"/>
      <c r="S6251" s="86"/>
      <c r="T6251" s="70"/>
      <c r="Z6251" s="68">
        <f t="shared" si="401"/>
        <v>1</v>
      </c>
      <c r="AC6251" s="1" t="str">
        <f t="shared" si="402"/>
        <v>1900</v>
      </c>
    </row>
    <row r="6252" spans="2:29" x14ac:dyDescent="0.25">
      <c r="B6252" s="1">
        <f t="shared" si="399"/>
        <v>0</v>
      </c>
      <c r="D6252" s="95" t="str">
        <f t="shared" si="400"/>
        <v/>
      </c>
      <c r="E6252" s="69"/>
      <c r="F6252" s="70"/>
      <c r="G6252" s="4"/>
      <c r="H6252" s="71"/>
      <c r="I6252" s="71"/>
      <c r="J6252" s="70"/>
      <c r="K6252" s="70"/>
      <c r="L6252" s="70"/>
      <c r="M6252" s="70"/>
      <c r="N6252" s="70"/>
      <c r="O6252" s="70"/>
      <c r="P6252" s="70"/>
      <c r="Q6252" s="70"/>
      <c r="R6252" s="70"/>
      <c r="S6252" s="86"/>
      <c r="T6252" s="70"/>
      <c r="Z6252" s="68">
        <f t="shared" si="401"/>
        <v>1</v>
      </c>
      <c r="AC6252" s="1" t="str">
        <f t="shared" si="402"/>
        <v>1900</v>
      </c>
    </row>
    <row r="6253" spans="2:29" x14ac:dyDescent="0.25">
      <c r="B6253" s="1">
        <f t="shared" si="399"/>
        <v>0</v>
      </c>
      <c r="D6253" s="95" t="str">
        <f t="shared" si="400"/>
        <v/>
      </c>
      <c r="E6253" s="69"/>
      <c r="F6253" s="70"/>
      <c r="G6253" s="4"/>
      <c r="H6253" s="71"/>
      <c r="I6253" s="71"/>
      <c r="J6253" s="70"/>
      <c r="K6253" s="70"/>
      <c r="L6253" s="70"/>
      <c r="M6253" s="70"/>
      <c r="N6253" s="70"/>
      <c r="O6253" s="70"/>
      <c r="P6253" s="70"/>
      <c r="Q6253" s="70"/>
      <c r="R6253" s="70"/>
      <c r="S6253" s="86"/>
      <c r="T6253" s="70"/>
      <c r="Z6253" s="68">
        <f t="shared" si="401"/>
        <v>1</v>
      </c>
      <c r="AC6253" s="1" t="str">
        <f t="shared" si="402"/>
        <v>1900</v>
      </c>
    </row>
    <row r="6254" spans="2:29" x14ac:dyDescent="0.25">
      <c r="B6254" s="1">
        <f t="shared" si="399"/>
        <v>0</v>
      </c>
      <c r="D6254" s="95" t="str">
        <f t="shared" si="400"/>
        <v/>
      </c>
      <c r="E6254" s="69"/>
      <c r="F6254" s="70"/>
      <c r="G6254" s="4"/>
      <c r="H6254" s="71"/>
      <c r="I6254" s="71"/>
      <c r="J6254" s="70"/>
      <c r="K6254" s="70"/>
      <c r="L6254" s="70"/>
      <c r="M6254" s="70"/>
      <c r="N6254" s="70"/>
      <c r="O6254" s="70"/>
      <c r="P6254" s="70"/>
      <c r="Q6254" s="70"/>
      <c r="R6254" s="70"/>
      <c r="S6254" s="86"/>
      <c r="T6254" s="70"/>
      <c r="Z6254" s="68">
        <f t="shared" si="401"/>
        <v>1</v>
      </c>
      <c r="AC6254" s="1" t="str">
        <f t="shared" si="402"/>
        <v>1900</v>
      </c>
    </row>
    <row r="6255" spans="2:29" x14ac:dyDescent="0.25">
      <c r="B6255" s="1">
        <f t="shared" si="399"/>
        <v>0</v>
      </c>
      <c r="D6255" s="95" t="str">
        <f t="shared" si="400"/>
        <v/>
      </c>
      <c r="E6255" s="69"/>
      <c r="F6255" s="70"/>
      <c r="G6255" s="4"/>
      <c r="H6255" s="71"/>
      <c r="I6255" s="71"/>
      <c r="J6255" s="70"/>
      <c r="K6255" s="70"/>
      <c r="L6255" s="70"/>
      <c r="M6255" s="70"/>
      <c r="N6255" s="70"/>
      <c r="O6255" s="70"/>
      <c r="P6255" s="70"/>
      <c r="Q6255" s="70"/>
      <c r="R6255" s="70"/>
      <c r="S6255" s="86"/>
      <c r="T6255" s="70"/>
      <c r="Z6255" s="68">
        <f t="shared" si="401"/>
        <v>1</v>
      </c>
      <c r="AC6255" s="1" t="str">
        <f t="shared" si="402"/>
        <v>1900</v>
      </c>
    </row>
    <row r="6256" spans="2:29" x14ac:dyDescent="0.25">
      <c r="B6256" s="1">
        <f t="shared" si="399"/>
        <v>0</v>
      </c>
      <c r="D6256" s="95" t="str">
        <f t="shared" si="400"/>
        <v/>
      </c>
      <c r="E6256" s="69"/>
      <c r="F6256" s="70"/>
      <c r="G6256" s="4"/>
      <c r="H6256" s="71"/>
      <c r="I6256" s="71"/>
      <c r="J6256" s="70"/>
      <c r="K6256" s="70"/>
      <c r="L6256" s="70"/>
      <c r="M6256" s="70"/>
      <c r="N6256" s="70"/>
      <c r="O6256" s="70"/>
      <c r="P6256" s="70"/>
      <c r="Q6256" s="70"/>
      <c r="R6256" s="70"/>
      <c r="S6256" s="86"/>
      <c r="T6256" s="70"/>
      <c r="Z6256" s="68">
        <f t="shared" si="401"/>
        <v>1</v>
      </c>
      <c r="AC6256" s="1" t="str">
        <f t="shared" si="402"/>
        <v>1900</v>
      </c>
    </row>
    <row r="6257" spans="2:29" x14ac:dyDescent="0.25">
      <c r="B6257" s="1">
        <f t="shared" si="399"/>
        <v>0</v>
      </c>
      <c r="D6257" s="95" t="str">
        <f t="shared" si="400"/>
        <v/>
      </c>
      <c r="E6257" s="69"/>
      <c r="F6257" s="70"/>
      <c r="G6257" s="4"/>
      <c r="H6257" s="71"/>
      <c r="I6257" s="71"/>
      <c r="J6257" s="70"/>
      <c r="K6257" s="70"/>
      <c r="L6257" s="70"/>
      <c r="M6257" s="70"/>
      <c r="N6257" s="70"/>
      <c r="O6257" s="70"/>
      <c r="P6257" s="70"/>
      <c r="Q6257" s="70"/>
      <c r="R6257" s="70"/>
      <c r="S6257" s="86"/>
      <c r="T6257" s="70"/>
      <c r="Z6257" s="68">
        <f t="shared" si="401"/>
        <v>1</v>
      </c>
      <c r="AC6257" s="1" t="str">
        <f t="shared" si="402"/>
        <v>1900</v>
      </c>
    </row>
    <row r="6258" spans="2:29" x14ac:dyDescent="0.25">
      <c r="B6258" s="1">
        <f t="shared" si="399"/>
        <v>0</v>
      </c>
      <c r="D6258" s="95" t="str">
        <f t="shared" si="400"/>
        <v/>
      </c>
      <c r="E6258" s="69"/>
      <c r="F6258" s="70"/>
      <c r="G6258" s="4"/>
      <c r="H6258" s="71"/>
      <c r="I6258" s="71"/>
      <c r="J6258" s="70"/>
      <c r="K6258" s="70"/>
      <c r="L6258" s="70"/>
      <c r="M6258" s="70"/>
      <c r="N6258" s="70"/>
      <c r="O6258" s="70"/>
      <c r="P6258" s="70"/>
      <c r="Q6258" s="70"/>
      <c r="R6258" s="70"/>
      <c r="S6258" s="86"/>
      <c r="T6258" s="70"/>
      <c r="Z6258" s="68">
        <f t="shared" si="401"/>
        <v>1</v>
      </c>
      <c r="AC6258" s="1" t="str">
        <f t="shared" si="402"/>
        <v>1900</v>
      </c>
    </row>
    <row r="6259" spans="2:29" x14ac:dyDescent="0.25">
      <c r="B6259" s="1">
        <f t="shared" si="399"/>
        <v>0</v>
      </c>
      <c r="D6259" s="95" t="str">
        <f t="shared" si="400"/>
        <v/>
      </c>
      <c r="E6259" s="69"/>
      <c r="F6259" s="70"/>
      <c r="G6259" s="4"/>
      <c r="H6259" s="71"/>
      <c r="I6259" s="71"/>
      <c r="J6259" s="70"/>
      <c r="K6259" s="70"/>
      <c r="L6259" s="70"/>
      <c r="M6259" s="70"/>
      <c r="N6259" s="70"/>
      <c r="O6259" s="70"/>
      <c r="P6259" s="70"/>
      <c r="Q6259" s="70"/>
      <c r="R6259" s="70"/>
      <c r="S6259" s="86"/>
      <c r="T6259" s="70"/>
      <c r="Z6259" s="68">
        <f t="shared" si="401"/>
        <v>1</v>
      </c>
      <c r="AC6259" s="1" t="str">
        <f t="shared" si="402"/>
        <v>1900</v>
      </c>
    </row>
    <row r="6260" spans="2:29" x14ac:dyDescent="0.25">
      <c r="B6260" s="1">
        <f t="shared" si="399"/>
        <v>0</v>
      </c>
      <c r="D6260" s="95" t="str">
        <f t="shared" si="400"/>
        <v/>
      </c>
      <c r="E6260" s="69"/>
      <c r="F6260" s="70"/>
      <c r="G6260" s="4"/>
      <c r="H6260" s="71"/>
      <c r="I6260" s="71"/>
      <c r="J6260" s="70"/>
      <c r="K6260" s="70"/>
      <c r="L6260" s="70"/>
      <c r="M6260" s="70"/>
      <c r="N6260" s="70"/>
      <c r="O6260" s="70"/>
      <c r="P6260" s="70"/>
      <c r="Q6260" s="70"/>
      <c r="R6260" s="70"/>
      <c r="S6260" s="86"/>
      <c r="T6260" s="70"/>
      <c r="Z6260" s="68">
        <f t="shared" si="401"/>
        <v>1</v>
      </c>
      <c r="AC6260" s="1" t="str">
        <f t="shared" si="402"/>
        <v>1900</v>
      </c>
    </row>
    <row r="6261" spans="2:29" x14ac:dyDescent="0.25">
      <c r="B6261" s="1">
        <f t="shared" si="399"/>
        <v>0</v>
      </c>
      <c r="D6261" s="95" t="str">
        <f t="shared" si="400"/>
        <v/>
      </c>
      <c r="E6261" s="69"/>
      <c r="F6261" s="70"/>
      <c r="G6261" s="4"/>
      <c r="H6261" s="71"/>
      <c r="I6261" s="71"/>
      <c r="J6261" s="70"/>
      <c r="K6261" s="70"/>
      <c r="L6261" s="70"/>
      <c r="M6261" s="70"/>
      <c r="N6261" s="70"/>
      <c r="O6261" s="70"/>
      <c r="P6261" s="70"/>
      <c r="Q6261" s="70"/>
      <c r="R6261" s="70"/>
      <c r="S6261" s="86"/>
      <c r="T6261" s="70"/>
      <c r="Z6261" s="68">
        <f t="shared" si="401"/>
        <v>1</v>
      </c>
      <c r="AC6261" s="1" t="str">
        <f t="shared" si="402"/>
        <v>1900</v>
      </c>
    </row>
    <row r="6262" spans="2:29" x14ac:dyDescent="0.25">
      <c r="B6262" s="1">
        <f t="shared" si="399"/>
        <v>0</v>
      </c>
      <c r="D6262" s="95" t="str">
        <f t="shared" si="400"/>
        <v/>
      </c>
      <c r="E6262" s="69"/>
      <c r="F6262" s="70"/>
      <c r="G6262" s="4"/>
      <c r="H6262" s="71"/>
      <c r="I6262" s="71"/>
      <c r="J6262" s="70"/>
      <c r="K6262" s="70"/>
      <c r="L6262" s="70"/>
      <c r="M6262" s="70"/>
      <c r="N6262" s="70"/>
      <c r="O6262" s="70"/>
      <c r="P6262" s="70"/>
      <c r="Q6262" s="70"/>
      <c r="R6262" s="70"/>
      <c r="S6262" s="86"/>
      <c r="T6262" s="70"/>
      <c r="Z6262" s="68">
        <f t="shared" si="401"/>
        <v>1</v>
      </c>
      <c r="AC6262" s="1" t="str">
        <f t="shared" si="402"/>
        <v>1900</v>
      </c>
    </row>
    <row r="6263" spans="2:29" x14ac:dyDescent="0.25">
      <c r="B6263" s="1">
        <f t="shared" si="399"/>
        <v>0</v>
      </c>
      <c r="D6263" s="95" t="str">
        <f t="shared" si="400"/>
        <v/>
      </c>
      <c r="E6263" s="69"/>
      <c r="F6263" s="70"/>
      <c r="G6263" s="4"/>
      <c r="H6263" s="71"/>
      <c r="I6263" s="71"/>
      <c r="J6263" s="70"/>
      <c r="K6263" s="70"/>
      <c r="L6263" s="70"/>
      <c r="M6263" s="70"/>
      <c r="N6263" s="70"/>
      <c r="O6263" s="70"/>
      <c r="P6263" s="70"/>
      <c r="Q6263" s="70"/>
      <c r="R6263" s="70"/>
      <c r="S6263" s="86"/>
      <c r="T6263" s="70"/>
      <c r="Z6263" s="68">
        <f t="shared" si="401"/>
        <v>1</v>
      </c>
      <c r="AC6263" s="1" t="str">
        <f t="shared" si="402"/>
        <v>1900</v>
      </c>
    </row>
    <row r="6264" spans="2:29" x14ac:dyDescent="0.25">
      <c r="B6264" s="1">
        <f t="shared" si="399"/>
        <v>0</v>
      </c>
      <c r="D6264" s="95" t="str">
        <f t="shared" si="400"/>
        <v/>
      </c>
      <c r="E6264" s="69"/>
      <c r="F6264" s="70"/>
      <c r="G6264" s="4"/>
      <c r="H6264" s="71"/>
      <c r="I6264" s="71"/>
      <c r="J6264" s="70"/>
      <c r="K6264" s="70"/>
      <c r="L6264" s="70"/>
      <c r="M6264" s="70"/>
      <c r="N6264" s="70"/>
      <c r="O6264" s="70"/>
      <c r="P6264" s="70"/>
      <c r="Q6264" s="70"/>
      <c r="R6264" s="70"/>
      <c r="S6264" s="86"/>
      <c r="T6264" s="70"/>
      <c r="Z6264" s="68">
        <f t="shared" si="401"/>
        <v>1</v>
      </c>
      <c r="AC6264" s="1" t="str">
        <f t="shared" si="402"/>
        <v>1900</v>
      </c>
    </row>
    <row r="6265" spans="2:29" x14ac:dyDescent="0.25">
      <c r="B6265" s="1">
        <f t="shared" si="399"/>
        <v>0</v>
      </c>
      <c r="D6265" s="95" t="str">
        <f t="shared" si="400"/>
        <v/>
      </c>
      <c r="E6265" s="69"/>
      <c r="F6265" s="70"/>
      <c r="G6265" s="4"/>
      <c r="H6265" s="71"/>
      <c r="I6265" s="71"/>
      <c r="J6265" s="70"/>
      <c r="K6265" s="70"/>
      <c r="L6265" s="70"/>
      <c r="M6265" s="70"/>
      <c r="N6265" s="70"/>
      <c r="O6265" s="70"/>
      <c r="P6265" s="70"/>
      <c r="Q6265" s="70"/>
      <c r="R6265" s="70"/>
      <c r="S6265" s="86"/>
      <c r="T6265" s="70"/>
      <c r="Z6265" s="68">
        <f t="shared" si="401"/>
        <v>1</v>
      </c>
      <c r="AC6265" s="1" t="str">
        <f t="shared" si="402"/>
        <v>1900</v>
      </c>
    </row>
    <row r="6266" spans="2:29" x14ac:dyDescent="0.25">
      <c r="B6266" s="1">
        <f t="shared" si="399"/>
        <v>0</v>
      </c>
      <c r="D6266" s="95" t="str">
        <f t="shared" si="400"/>
        <v/>
      </c>
      <c r="E6266" s="69"/>
      <c r="F6266" s="70"/>
      <c r="G6266" s="4"/>
      <c r="H6266" s="71"/>
      <c r="I6266" s="71"/>
      <c r="J6266" s="70"/>
      <c r="K6266" s="70"/>
      <c r="L6266" s="70"/>
      <c r="M6266" s="70"/>
      <c r="N6266" s="70"/>
      <c r="O6266" s="70"/>
      <c r="P6266" s="70"/>
      <c r="Q6266" s="70"/>
      <c r="R6266" s="70"/>
      <c r="S6266" s="86"/>
      <c r="T6266" s="70"/>
      <c r="Z6266" s="68">
        <f t="shared" si="401"/>
        <v>1</v>
      </c>
      <c r="AC6266" s="1" t="str">
        <f t="shared" si="402"/>
        <v>1900</v>
      </c>
    </row>
    <row r="6267" spans="2:29" x14ac:dyDescent="0.25">
      <c r="B6267" s="1">
        <f t="shared" si="399"/>
        <v>0</v>
      </c>
      <c r="D6267" s="95" t="str">
        <f t="shared" si="400"/>
        <v/>
      </c>
      <c r="E6267" s="69"/>
      <c r="F6267" s="70"/>
      <c r="G6267" s="4"/>
      <c r="H6267" s="71"/>
      <c r="I6267" s="71"/>
      <c r="J6267" s="70"/>
      <c r="K6267" s="70"/>
      <c r="L6267" s="70"/>
      <c r="M6267" s="70"/>
      <c r="N6267" s="70"/>
      <c r="O6267" s="70"/>
      <c r="P6267" s="70"/>
      <c r="Q6267" s="70"/>
      <c r="R6267" s="70"/>
      <c r="S6267" s="86"/>
      <c r="T6267" s="70"/>
      <c r="Z6267" s="68">
        <f t="shared" si="401"/>
        <v>1</v>
      </c>
      <c r="AC6267" s="1" t="str">
        <f t="shared" si="402"/>
        <v>1900</v>
      </c>
    </row>
    <row r="6268" spans="2:29" x14ac:dyDescent="0.25">
      <c r="B6268" s="1">
        <f t="shared" si="399"/>
        <v>0</v>
      </c>
      <c r="D6268" s="95" t="str">
        <f t="shared" si="400"/>
        <v/>
      </c>
      <c r="E6268" s="69"/>
      <c r="F6268" s="70"/>
      <c r="G6268" s="4"/>
      <c r="H6268" s="71"/>
      <c r="I6268" s="71"/>
      <c r="J6268" s="70"/>
      <c r="K6268" s="70"/>
      <c r="L6268" s="70"/>
      <c r="M6268" s="70"/>
      <c r="N6268" s="70"/>
      <c r="O6268" s="70"/>
      <c r="P6268" s="70"/>
      <c r="Q6268" s="70"/>
      <c r="R6268" s="70"/>
      <c r="S6268" s="86"/>
      <c r="T6268" s="70"/>
      <c r="Z6268" s="68">
        <f t="shared" si="401"/>
        <v>1</v>
      </c>
      <c r="AC6268" s="1" t="str">
        <f t="shared" si="402"/>
        <v>1900</v>
      </c>
    </row>
    <row r="6269" spans="2:29" x14ac:dyDescent="0.25">
      <c r="B6269" s="1">
        <f t="shared" si="399"/>
        <v>0</v>
      </c>
      <c r="D6269" s="95" t="str">
        <f t="shared" si="400"/>
        <v/>
      </c>
      <c r="E6269" s="69"/>
      <c r="F6269" s="70"/>
      <c r="G6269" s="4"/>
      <c r="H6269" s="71"/>
      <c r="I6269" s="71"/>
      <c r="J6269" s="70"/>
      <c r="K6269" s="70"/>
      <c r="L6269" s="70"/>
      <c r="M6269" s="70"/>
      <c r="N6269" s="70"/>
      <c r="O6269" s="70"/>
      <c r="P6269" s="70"/>
      <c r="Q6269" s="70"/>
      <c r="R6269" s="70"/>
      <c r="S6269" s="86"/>
      <c r="T6269" s="70"/>
      <c r="Z6269" s="68">
        <f t="shared" si="401"/>
        <v>1</v>
      </c>
      <c r="AC6269" s="1" t="str">
        <f t="shared" si="402"/>
        <v>1900</v>
      </c>
    </row>
    <row r="6270" spans="2:29" x14ac:dyDescent="0.25">
      <c r="B6270" s="1">
        <f t="shared" si="399"/>
        <v>0</v>
      </c>
      <c r="D6270" s="95" t="str">
        <f t="shared" si="400"/>
        <v/>
      </c>
      <c r="E6270" s="69"/>
      <c r="F6270" s="70"/>
      <c r="G6270" s="4"/>
      <c r="H6270" s="71"/>
      <c r="I6270" s="71"/>
      <c r="J6270" s="70"/>
      <c r="K6270" s="70"/>
      <c r="L6270" s="70"/>
      <c r="M6270" s="70"/>
      <c r="N6270" s="70"/>
      <c r="O6270" s="70"/>
      <c r="P6270" s="70"/>
      <c r="Q6270" s="70"/>
      <c r="R6270" s="70"/>
      <c r="S6270" s="86"/>
      <c r="T6270" s="70"/>
      <c r="Z6270" s="68">
        <f t="shared" si="401"/>
        <v>1</v>
      </c>
      <c r="AC6270" s="1" t="str">
        <f t="shared" si="402"/>
        <v>1900</v>
      </c>
    </row>
    <row r="6271" spans="2:29" x14ac:dyDescent="0.25">
      <c r="B6271" s="1">
        <f t="shared" si="399"/>
        <v>0</v>
      </c>
      <c r="D6271" s="95" t="str">
        <f t="shared" si="400"/>
        <v/>
      </c>
      <c r="E6271" s="69"/>
      <c r="F6271" s="70"/>
      <c r="G6271" s="4"/>
      <c r="H6271" s="71"/>
      <c r="I6271" s="71"/>
      <c r="J6271" s="70"/>
      <c r="K6271" s="70"/>
      <c r="L6271" s="70"/>
      <c r="M6271" s="70"/>
      <c r="N6271" s="70"/>
      <c r="O6271" s="70"/>
      <c r="P6271" s="70"/>
      <c r="Q6271" s="70"/>
      <c r="R6271" s="70"/>
      <c r="S6271" s="86"/>
      <c r="T6271" s="70"/>
      <c r="Z6271" s="68">
        <f t="shared" si="401"/>
        <v>1</v>
      </c>
      <c r="AC6271" s="1" t="str">
        <f t="shared" si="402"/>
        <v>1900</v>
      </c>
    </row>
    <row r="6272" spans="2:29" x14ac:dyDescent="0.25">
      <c r="B6272" s="1">
        <f t="shared" si="399"/>
        <v>0</v>
      </c>
      <c r="D6272" s="95" t="str">
        <f t="shared" si="400"/>
        <v/>
      </c>
      <c r="E6272" s="69"/>
      <c r="F6272" s="70"/>
      <c r="G6272" s="4"/>
      <c r="H6272" s="71"/>
      <c r="I6272" s="71"/>
      <c r="J6272" s="70"/>
      <c r="K6272" s="70"/>
      <c r="L6272" s="70"/>
      <c r="M6272" s="70"/>
      <c r="N6272" s="70"/>
      <c r="O6272" s="70"/>
      <c r="P6272" s="70"/>
      <c r="Q6272" s="70"/>
      <c r="R6272" s="70"/>
      <c r="S6272" s="86"/>
      <c r="T6272" s="70"/>
      <c r="Z6272" s="68">
        <f t="shared" si="401"/>
        <v>1</v>
      </c>
      <c r="AC6272" s="1" t="str">
        <f t="shared" si="402"/>
        <v>1900</v>
      </c>
    </row>
    <row r="6273" spans="2:29" x14ac:dyDescent="0.25">
      <c r="B6273" s="1">
        <f t="shared" si="399"/>
        <v>0</v>
      </c>
      <c r="D6273" s="95" t="str">
        <f t="shared" si="400"/>
        <v/>
      </c>
      <c r="E6273" s="69"/>
      <c r="F6273" s="70"/>
      <c r="G6273" s="4"/>
      <c r="H6273" s="71"/>
      <c r="I6273" s="71"/>
      <c r="J6273" s="70"/>
      <c r="K6273" s="70"/>
      <c r="L6273" s="70"/>
      <c r="M6273" s="70"/>
      <c r="N6273" s="70"/>
      <c r="O6273" s="70"/>
      <c r="P6273" s="70"/>
      <c r="Q6273" s="70"/>
      <c r="R6273" s="70"/>
      <c r="S6273" s="86"/>
      <c r="T6273" s="70"/>
      <c r="Z6273" s="68">
        <f t="shared" si="401"/>
        <v>1</v>
      </c>
      <c r="AC6273" s="1" t="str">
        <f t="shared" si="402"/>
        <v>1900</v>
      </c>
    </row>
    <row r="6274" spans="2:29" x14ac:dyDescent="0.25">
      <c r="B6274" s="1">
        <f t="shared" si="399"/>
        <v>0</v>
      </c>
      <c r="D6274" s="95" t="str">
        <f t="shared" si="400"/>
        <v/>
      </c>
      <c r="E6274" s="69"/>
      <c r="F6274" s="70"/>
      <c r="G6274" s="4"/>
      <c r="H6274" s="71"/>
      <c r="I6274" s="71"/>
      <c r="J6274" s="70"/>
      <c r="K6274" s="70"/>
      <c r="L6274" s="70"/>
      <c r="M6274" s="70"/>
      <c r="N6274" s="70"/>
      <c r="O6274" s="70"/>
      <c r="P6274" s="70"/>
      <c r="Q6274" s="70"/>
      <c r="R6274" s="70"/>
      <c r="S6274" s="86"/>
      <c r="T6274" s="70"/>
      <c r="Z6274" s="68">
        <f t="shared" si="401"/>
        <v>1</v>
      </c>
      <c r="AC6274" s="1" t="str">
        <f t="shared" si="402"/>
        <v>1900</v>
      </c>
    </row>
    <row r="6275" spans="2:29" x14ac:dyDescent="0.25">
      <c r="B6275" s="1">
        <f t="shared" si="399"/>
        <v>0</v>
      </c>
      <c r="D6275" s="95" t="str">
        <f t="shared" si="400"/>
        <v/>
      </c>
      <c r="E6275" s="69"/>
      <c r="F6275" s="70"/>
      <c r="G6275" s="4"/>
      <c r="H6275" s="71"/>
      <c r="I6275" s="71"/>
      <c r="J6275" s="70"/>
      <c r="K6275" s="70"/>
      <c r="L6275" s="70"/>
      <c r="M6275" s="70"/>
      <c r="N6275" s="70"/>
      <c r="O6275" s="70"/>
      <c r="P6275" s="70"/>
      <c r="Q6275" s="70"/>
      <c r="R6275" s="70"/>
      <c r="S6275" s="86"/>
      <c r="T6275" s="70"/>
      <c r="Z6275" s="68">
        <f t="shared" si="401"/>
        <v>1</v>
      </c>
      <c r="AC6275" s="1" t="str">
        <f t="shared" si="402"/>
        <v>1900</v>
      </c>
    </row>
    <row r="6276" spans="2:29" x14ac:dyDescent="0.25">
      <c r="B6276" s="1">
        <f t="shared" ref="B6276:B6339" si="403">IF($B$1=YEAR(Z6276),D6276,0)</f>
        <v>0</v>
      </c>
      <c r="D6276" s="95" t="str">
        <f t="shared" ref="D6276:D6339" si="404">IF(Z6276&lt;&gt;$Y$2,IF(YEAR(Z6276)=YEAR(Z6275),D6275+1,1),"")</f>
        <v/>
      </c>
      <c r="E6276" s="69"/>
      <c r="F6276" s="70"/>
      <c r="G6276" s="4"/>
      <c r="H6276" s="71"/>
      <c r="I6276" s="71"/>
      <c r="J6276" s="70"/>
      <c r="K6276" s="70"/>
      <c r="L6276" s="70"/>
      <c r="M6276" s="70"/>
      <c r="N6276" s="70"/>
      <c r="O6276" s="70"/>
      <c r="P6276" s="70"/>
      <c r="Q6276" s="70"/>
      <c r="R6276" s="70"/>
      <c r="S6276" s="86"/>
      <c r="T6276" s="70"/>
      <c r="Z6276" s="68">
        <f t="shared" ref="Z6276:Z6339" si="405">IF(CONCATENATE(F6276,F6277,F6278,F6279,F6280,F6281)&lt;&gt;"",IF(AND(E6276&lt;&gt;0,ISNUMBER(E6276)=TRUE),E6276,Z6275),$Y$2)</f>
        <v>1</v>
      </c>
      <c r="AC6276" s="1" t="str">
        <f t="shared" si="402"/>
        <v>1900</v>
      </c>
    </row>
    <row r="6277" spans="2:29" x14ac:dyDescent="0.25">
      <c r="B6277" s="1">
        <f t="shared" si="403"/>
        <v>0</v>
      </c>
      <c r="D6277" s="95" t="str">
        <f t="shared" si="404"/>
        <v/>
      </c>
      <c r="E6277" s="69"/>
      <c r="F6277" s="70"/>
      <c r="G6277" s="4"/>
      <c r="H6277" s="71"/>
      <c r="I6277" s="71"/>
      <c r="J6277" s="70"/>
      <c r="K6277" s="70"/>
      <c r="L6277" s="70"/>
      <c r="M6277" s="70"/>
      <c r="N6277" s="70"/>
      <c r="O6277" s="70"/>
      <c r="P6277" s="70"/>
      <c r="Q6277" s="70"/>
      <c r="R6277" s="70"/>
      <c r="S6277" s="86"/>
      <c r="T6277" s="70"/>
      <c r="Z6277" s="68">
        <f t="shared" si="405"/>
        <v>1</v>
      </c>
      <c r="AC6277" s="1" t="str">
        <f t="shared" ref="AC6277:AC6340" si="406">YEAR(Z6277)&amp;F6277&amp;G6277</f>
        <v>1900</v>
      </c>
    </row>
    <row r="6278" spans="2:29" x14ac:dyDescent="0.25">
      <c r="B6278" s="1">
        <f t="shared" si="403"/>
        <v>0</v>
      </c>
      <c r="D6278" s="95" t="str">
        <f t="shared" si="404"/>
        <v/>
      </c>
      <c r="E6278" s="69"/>
      <c r="F6278" s="70"/>
      <c r="G6278" s="4"/>
      <c r="H6278" s="71"/>
      <c r="I6278" s="71"/>
      <c r="J6278" s="70"/>
      <c r="K6278" s="70"/>
      <c r="L6278" s="70"/>
      <c r="M6278" s="70"/>
      <c r="N6278" s="70"/>
      <c r="O6278" s="70"/>
      <c r="P6278" s="70"/>
      <c r="Q6278" s="70"/>
      <c r="R6278" s="70"/>
      <c r="S6278" s="86"/>
      <c r="T6278" s="70"/>
      <c r="Z6278" s="68">
        <f t="shared" si="405"/>
        <v>1</v>
      </c>
      <c r="AC6278" s="1" t="str">
        <f t="shared" si="406"/>
        <v>1900</v>
      </c>
    </row>
    <row r="6279" spans="2:29" x14ac:dyDescent="0.25">
      <c r="B6279" s="1">
        <f t="shared" si="403"/>
        <v>0</v>
      </c>
      <c r="D6279" s="95" t="str">
        <f t="shared" si="404"/>
        <v/>
      </c>
      <c r="E6279" s="69"/>
      <c r="F6279" s="70"/>
      <c r="G6279" s="4"/>
      <c r="H6279" s="71"/>
      <c r="I6279" s="71"/>
      <c r="J6279" s="70"/>
      <c r="K6279" s="70"/>
      <c r="L6279" s="70"/>
      <c r="M6279" s="70"/>
      <c r="N6279" s="70"/>
      <c r="O6279" s="70"/>
      <c r="P6279" s="70"/>
      <c r="Q6279" s="70"/>
      <c r="R6279" s="70"/>
      <c r="S6279" s="86"/>
      <c r="T6279" s="70"/>
      <c r="Z6279" s="68">
        <f t="shared" si="405"/>
        <v>1</v>
      </c>
      <c r="AC6279" s="1" t="str">
        <f t="shared" si="406"/>
        <v>1900</v>
      </c>
    </row>
    <row r="6280" spans="2:29" x14ac:dyDescent="0.25">
      <c r="B6280" s="1">
        <f t="shared" si="403"/>
        <v>0</v>
      </c>
      <c r="D6280" s="95" t="str">
        <f t="shared" si="404"/>
        <v/>
      </c>
      <c r="E6280" s="69"/>
      <c r="F6280" s="70"/>
      <c r="G6280" s="4"/>
      <c r="H6280" s="71"/>
      <c r="I6280" s="71"/>
      <c r="J6280" s="70"/>
      <c r="K6280" s="70"/>
      <c r="L6280" s="70"/>
      <c r="M6280" s="70"/>
      <c r="N6280" s="70"/>
      <c r="O6280" s="70"/>
      <c r="P6280" s="70"/>
      <c r="Q6280" s="70"/>
      <c r="R6280" s="70"/>
      <c r="S6280" s="86"/>
      <c r="T6280" s="70"/>
      <c r="Z6280" s="68">
        <f t="shared" si="405"/>
        <v>1</v>
      </c>
      <c r="AC6280" s="1" t="str">
        <f t="shared" si="406"/>
        <v>1900</v>
      </c>
    </row>
    <row r="6281" spans="2:29" x14ac:dyDescent="0.25">
      <c r="B6281" s="1">
        <f t="shared" si="403"/>
        <v>0</v>
      </c>
      <c r="D6281" s="95" t="str">
        <f t="shared" si="404"/>
        <v/>
      </c>
      <c r="E6281" s="69"/>
      <c r="F6281" s="70"/>
      <c r="G6281" s="4"/>
      <c r="H6281" s="71"/>
      <c r="I6281" s="71"/>
      <c r="J6281" s="70"/>
      <c r="K6281" s="70"/>
      <c r="L6281" s="70"/>
      <c r="M6281" s="70"/>
      <c r="N6281" s="70"/>
      <c r="O6281" s="70"/>
      <c r="P6281" s="70"/>
      <c r="Q6281" s="70"/>
      <c r="R6281" s="70"/>
      <c r="S6281" s="86"/>
      <c r="T6281" s="70"/>
      <c r="Z6281" s="68">
        <f t="shared" si="405"/>
        <v>1</v>
      </c>
      <c r="AC6281" s="1" t="str">
        <f t="shared" si="406"/>
        <v>1900</v>
      </c>
    </row>
    <row r="6282" spans="2:29" x14ac:dyDescent="0.25">
      <c r="B6282" s="1">
        <f t="shared" si="403"/>
        <v>0</v>
      </c>
      <c r="D6282" s="95" t="str">
        <f t="shared" si="404"/>
        <v/>
      </c>
      <c r="E6282" s="69"/>
      <c r="F6282" s="70"/>
      <c r="G6282" s="4"/>
      <c r="H6282" s="71"/>
      <c r="I6282" s="71"/>
      <c r="J6282" s="70"/>
      <c r="K6282" s="70"/>
      <c r="L6282" s="70"/>
      <c r="M6282" s="70"/>
      <c r="N6282" s="70"/>
      <c r="O6282" s="70"/>
      <c r="P6282" s="70"/>
      <c r="Q6282" s="70"/>
      <c r="R6282" s="70"/>
      <c r="S6282" s="86"/>
      <c r="T6282" s="70"/>
      <c r="Z6282" s="68">
        <f t="shared" si="405"/>
        <v>1</v>
      </c>
      <c r="AC6282" s="1" t="str">
        <f t="shared" si="406"/>
        <v>1900</v>
      </c>
    </row>
    <row r="6283" spans="2:29" x14ac:dyDescent="0.25">
      <c r="B6283" s="1">
        <f t="shared" si="403"/>
        <v>0</v>
      </c>
      <c r="D6283" s="95" t="str">
        <f t="shared" si="404"/>
        <v/>
      </c>
      <c r="E6283" s="69"/>
      <c r="F6283" s="70"/>
      <c r="G6283" s="4"/>
      <c r="H6283" s="71"/>
      <c r="I6283" s="71"/>
      <c r="J6283" s="70"/>
      <c r="K6283" s="70"/>
      <c r="L6283" s="70"/>
      <c r="M6283" s="70"/>
      <c r="N6283" s="70"/>
      <c r="O6283" s="70"/>
      <c r="P6283" s="70"/>
      <c r="Q6283" s="70"/>
      <c r="R6283" s="70"/>
      <c r="S6283" s="86"/>
      <c r="T6283" s="70"/>
      <c r="Z6283" s="68">
        <f t="shared" si="405"/>
        <v>1</v>
      </c>
      <c r="AC6283" s="1" t="str">
        <f t="shared" si="406"/>
        <v>1900</v>
      </c>
    </row>
    <row r="6284" spans="2:29" x14ac:dyDescent="0.25">
      <c r="B6284" s="1">
        <f t="shared" si="403"/>
        <v>0</v>
      </c>
      <c r="D6284" s="95" t="str">
        <f t="shared" si="404"/>
        <v/>
      </c>
      <c r="E6284" s="69"/>
      <c r="F6284" s="70"/>
      <c r="G6284" s="4"/>
      <c r="H6284" s="71"/>
      <c r="I6284" s="71"/>
      <c r="J6284" s="70"/>
      <c r="K6284" s="70"/>
      <c r="L6284" s="70"/>
      <c r="M6284" s="70"/>
      <c r="N6284" s="70"/>
      <c r="O6284" s="70"/>
      <c r="P6284" s="70"/>
      <c r="Q6284" s="70"/>
      <c r="R6284" s="70"/>
      <c r="S6284" s="86"/>
      <c r="T6284" s="70"/>
      <c r="Z6284" s="68">
        <f t="shared" si="405"/>
        <v>1</v>
      </c>
      <c r="AC6284" s="1" t="str">
        <f t="shared" si="406"/>
        <v>1900</v>
      </c>
    </row>
    <row r="6285" spans="2:29" x14ac:dyDescent="0.25">
      <c r="B6285" s="1">
        <f t="shared" si="403"/>
        <v>0</v>
      </c>
      <c r="D6285" s="95" t="str">
        <f t="shared" si="404"/>
        <v/>
      </c>
      <c r="E6285" s="69"/>
      <c r="F6285" s="70"/>
      <c r="G6285" s="4"/>
      <c r="H6285" s="71"/>
      <c r="I6285" s="71"/>
      <c r="J6285" s="70"/>
      <c r="K6285" s="70"/>
      <c r="L6285" s="70"/>
      <c r="M6285" s="70"/>
      <c r="N6285" s="70"/>
      <c r="O6285" s="70"/>
      <c r="P6285" s="70"/>
      <c r="Q6285" s="70"/>
      <c r="R6285" s="70"/>
      <c r="S6285" s="86"/>
      <c r="T6285" s="70"/>
      <c r="Z6285" s="68">
        <f t="shared" si="405"/>
        <v>1</v>
      </c>
      <c r="AC6285" s="1" t="str">
        <f t="shared" si="406"/>
        <v>1900</v>
      </c>
    </row>
    <row r="6286" spans="2:29" x14ac:dyDescent="0.25">
      <c r="B6286" s="1">
        <f t="shared" si="403"/>
        <v>0</v>
      </c>
      <c r="D6286" s="95" t="str">
        <f t="shared" si="404"/>
        <v/>
      </c>
      <c r="E6286" s="69"/>
      <c r="F6286" s="70"/>
      <c r="G6286" s="4"/>
      <c r="H6286" s="71"/>
      <c r="I6286" s="71"/>
      <c r="J6286" s="70"/>
      <c r="K6286" s="70"/>
      <c r="L6286" s="70"/>
      <c r="M6286" s="70"/>
      <c r="N6286" s="70"/>
      <c r="O6286" s="70"/>
      <c r="P6286" s="70"/>
      <c r="Q6286" s="70"/>
      <c r="R6286" s="70"/>
      <c r="S6286" s="86"/>
      <c r="T6286" s="70"/>
      <c r="Z6286" s="68">
        <f t="shared" si="405"/>
        <v>1</v>
      </c>
      <c r="AC6286" s="1" t="str">
        <f t="shared" si="406"/>
        <v>1900</v>
      </c>
    </row>
    <row r="6287" spans="2:29" x14ac:dyDescent="0.25">
      <c r="B6287" s="1">
        <f t="shared" si="403"/>
        <v>0</v>
      </c>
      <c r="D6287" s="95" t="str">
        <f t="shared" si="404"/>
        <v/>
      </c>
      <c r="E6287" s="69"/>
      <c r="F6287" s="70"/>
      <c r="G6287" s="4"/>
      <c r="H6287" s="71"/>
      <c r="I6287" s="71"/>
      <c r="J6287" s="70"/>
      <c r="K6287" s="70"/>
      <c r="L6287" s="70"/>
      <c r="M6287" s="70"/>
      <c r="N6287" s="70"/>
      <c r="O6287" s="70"/>
      <c r="P6287" s="70"/>
      <c r="Q6287" s="70"/>
      <c r="R6287" s="70"/>
      <c r="S6287" s="86"/>
      <c r="T6287" s="70"/>
      <c r="Z6287" s="68">
        <f t="shared" si="405"/>
        <v>1</v>
      </c>
      <c r="AC6287" s="1" t="str">
        <f t="shared" si="406"/>
        <v>1900</v>
      </c>
    </row>
    <row r="6288" spans="2:29" x14ac:dyDescent="0.25">
      <c r="B6288" s="1">
        <f t="shared" si="403"/>
        <v>0</v>
      </c>
      <c r="D6288" s="95" t="str">
        <f t="shared" si="404"/>
        <v/>
      </c>
      <c r="E6288" s="69"/>
      <c r="F6288" s="70"/>
      <c r="G6288" s="4"/>
      <c r="H6288" s="71"/>
      <c r="I6288" s="71"/>
      <c r="J6288" s="70"/>
      <c r="K6288" s="70"/>
      <c r="L6288" s="70"/>
      <c r="M6288" s="70"/>
      <c r="N6288" s="70"/>
      <c r="O6288" s="70"/>
      <c r="P6288" s="70"/>
      <c r="Q6288" s="70"/>
      <c r="R6288" s="70"/>
      <c r="S6288" s="86"/>
      <c r="T6288" s="70"/>
      <c r="Z6288" s="68">
        <f t="shared" si="405"/>
        <v>1</v>
      </c>
      <c r="AC6288" s="1" t="str">
        <f t="shared" si="406"/>
        <v>1900</v>
      </c>
    </row>
    <row r="6289" spans="2:29" x14ac:dyDescent="0.25">
      <c r="B6289" s="1">
        <f t="shared" si="403"/>
        <v>0</v>
      </c>
      <c r="D6289" s="95" t="str">
        <f t="shared" si="404"/>
        <v/>
      </c>
      <c r="E6289" s="69"/>
      <c r="F6289" s="70"/>
      <c r="G6289" s="4"/>
      <c r="H6289" s="71"/>
      <c r="I6289" s="71"/>
      <c r="J6289" s="70"/>
      <c r="K6289" s="70"/>
      <c r="L6289" s="70"/>
      <c r="M6289" s="70"/>
      <c r="N6289" s="70"/>
      <c r="O6289" s="70"/>
      <c r="P6289" s="70"/>
      <c r="Q6289" s="70"/>
      <c r="R6289" s="70"/>
      <c r="S6289" s="86"/>
      <c r="T6289" s="70"/>
      <c r="Z6289" s="68">
        <f t="shared" si="405"/>
        <v>1</v>
      </c>
      <c r="AC6289" s="1" t="str">
        <f t="shared" si="406"/>
        <v>1900</v>
      </c>
    </row>
    <row r="6290" spans="2:29" x14ac:dyDescent="0.25">
      <c r="B6290" s="1">
        <f t="shared" si="403"/>
        <v>0</v>
      </c>
      <c r="D6290" s="95" t="str">
        <f t="shared" si="404"/>
        <v/>
      </c>
      <c r="E6290" s="69"/>
      <c r="F6290" s="70"/>
      <c r="G6290" s="4"/>
      <c r="H6290" s="71"/>
      <c r="I6290" s="71"/>
      <c r="J6290" s="70"/>
      <c r="K6290" s="70"/>
      <c r="L6290" s="70"/>
      <c r="M6290" s="70"/>
      <c r="N6290" s="70"/>
      <c r="O6290" s="70"/>
      <c r="P6290" s="70"/>
      <c r="Q6290" s="70"/>
      <c r="R6290" s="70"/>
      <c r="S6290" s="86"/>
      <c r="T6290" s="70"/>
      <c r="Z6290" s="68">
        <f t="shared" si="405"/>
        <v>1</v>
      </c>
      <c r="AC6290" s="1" t="str">
        <f t="shared" si="406"/>
        <v>1900</v>
      </c>
    </row>
    <row r="6291" spans="2:29" x14ac:dyDescent="0.25">
      <c r="B6291" s="1">
        <f t="shared" si="403"/>
        <v>0</v>
      </c>
      <c r="D6291" s="95" t="str">
        <f t="shared" si="404"/>
        <v/>
      </c>
      <c r="E6291" s="69"/>
      <c r="F6291" s="70"/>
      <c r="G6291" s="4"/>
      <c r="H6291" s="71"/>
      <c r="I6291" s="71"/>
      <c r="J6291" s="70"/>
      <c r="K6291" s="70"/>
      <c r="L6291" s="70"/>
      <c r="M6291" s="70"/>
      <c r="N6291" s="70"/>
      <c r="O6291" s="70"/>
      <c r="P6291" s="70"/>
      <c r="Q6291" s="70"/>
      <c r="R6291" s="70"/>
      <c r="S6291" s="86"/>
      <c r="T6291" s="70"/>
      <c r="Z6291" s="68">
        <f t="shared" si="405"/>
        <v>1</v>
      </c>
      <c r="AC6291" s="1" t="str">
        <f t="shared" si="406"/>
        <v>1900</v>
      </c>
    </row>
    <row r="6292" spans="2:29" x14ac:dyDescent="0.25">
      <c r="B6292" s="1">
        <f t="shared" si="403"/>
        <v>0</v>
      </c>
      <c r="D6292" s="95" t="str">
        <f t="shared" si="404"/>
        <v/>
      </c>
      <c r="E6292" s="69"/>
      <c r="F6292" s="70"/>
      <c r="G6292" s="4"/>
      <c r="H6292" s="71"/>
      <c r="I6292" s="71"/>
      <c r="J6292" s="70"/>
      <c r="K6292" s="70"/>
      <c r="L6292" s="70"/>
      <c r="M6292" s="70"/>
      <c r="N6292" s="70"/>
      <c r="O6292" s="70"/>
      <c r="P6292" s="70"/>
      <c r="Q6292" s="70"/>
      <c r="R6292" s="70"/>
      <c r="S6292" s="86"/>
      <c r="T6292" s="70"/>
      <c r="Z6292" s="68">
        <f t="shared" si="405"/>
        <v>1</v>
      </c>
      <c r="AC6292" s="1" t="str">
        <f t="shared" si="406"/>
        <v>1900</v>
      </c>
    </row>
    <row r="6293" spans="2:29" x14ac:dyDescent="0.25">
      <c r="B6293" s="1">
        <f t="shared" si="403"/>
        <v>0</v>
      </c>
      <c r="D6293" s="95" t="str">
        <f t="shared" si="404"/>
        <v/>
      </c>
      <c r="E6293" s="69"/>
      <c r="F6293" s="70"/>
      <c r="G6293" s="4"/>
      <c r="H6293" s="71"/>
      <c r="I6293" s="71"/>
      <c r="J6293" s="70"/>
      <c r="K6293" s="70"/>
      <c r="L6293" s="70"/>
      <c r="M6293" s="70"/>
      <c r="N6293" s="70"/>
      <c r="O6293" s="70"/>
      <c r="P6293" s="70"/>
      <c r="Q6293" s="70"/>
      <c r="R6293" s="70"/>
      <c r="S6293" s="86"/>
      <c r="T6293" s="70"/>
      <c r="Z6293" s="68">
        <f t="shared" si="405"/>
        <v>1</v>
      </c>
      <c r="AC6293" s="1" t="str">
        <f t="shared" si="406"/>
        <v>1900</v>
      </c>
    </row>
    <row r="6294" spans="2:29" x14ac:dyDescent="0.25">
      <c r="B6294" s="1">
        <f t="shared" si="403"/>
        <v>0</v>
      </c>
      <c r="D6294" s="95" t="str">
        <f t="shared" si="404"/>
        <v/>
      </c>
      <c r="E6294" s="69"/>
      <c r="F6294" s="70"/>
      <c r="G6294" s="4"/>
      <c r="H6294" s="71"/>
      <c r="I6294" s="71"/>
      <c r="J6294" s="70"/>
      <c r="K6294" s="70"/>
      <c r="L6294" s="70"/>
      <c r="M6294" s="70"/>
      <c r="N6294" s="70"/>
      <c r="O6294" s="70"/>
      <c r="P6294" s="70"/>
      <c r="Q6294" s="70"/>
      <c r="R6294" s="70"/>
      <c r="S6294" s="86"/>
      <c r="T6294" s="70"/>
      <c r="Z6294" s="68">
        <f t="shared" si="405"/>
        <v>1</v>
      </c>
      <c r="AC6294" s="1" t="str">
        <f t="shared" si="406"/>
        <v>1900</v>
      </c>
    </row>
    <row r="6295" spans="2:29" x14ac:dyDescent="0.25">
      <c r="B6295" s="1">
        <f t="shared" si="403"/>
        <v>0</v>
      </c>
      <c r="D6295" s="95" t="str">
        <f t="shared" si="404"/>
        <v/>
      </c>
      <c r="E6295" s="69"/>
      <c r="F6295" s="70"/>
      <c r="G6295" s="4"/>
      <c r="H6295" s="71"/>
      <c r="I6295" s="71"/>
      <c r="J6295" s="70"/>
      <c r="K6295" s="70"/>
      <c r="L6295" s="70"/>
      <c r="M6295" s="70"/>
      <c r="N6295" s="70"/>
      <c r="O6295" s="70"/>
      <c r="P6295" s="70"/>
      <c r="Q6295" s="70"/>
      <c r="R6295" s="70"/>
      <c r="S6295" s="86"/>
      <c r="T6295" s="70"/>
      <c r="Z6295" s="68">
        <f t="shared" si="405"/>
        <v>1</v>
      </c>
      <c r="AC6295" s="1" t="str">
        <f t="shared" si="406"/>
        <v>1900</v>
      </c>
    </row>
    <row r="6296" spans="2:29" x14ac:dyDescent="0.25">
      <c r="B6296" s="1">
        <f t="shared" si="403"/>
        <v>0</v>
      </c>
      <c r="D6296" s="95" t="str">
        <f t="shared" si="404"/>
        <v/>
      </c>
      <c r="E6296" s="69"/>
      <c r="F6296" s="70"/>
      <c r="G6296" s="4"/>
      <c r="H6296" s="71"/>
      <c r="I6296" s="71"/>
      <c r="J6296" s="70"/>
      <c r="K6296" s="70"/>
      <c r="L6296" s="70"/>
      <c r="M6296" s="70"/>
      <c r="N6296" s="70"/>
      <c r="O6296" s="70"/>
      <c r="P6296" s="70"/>
      <c r="Q6296" s="70"/>
      <c r="R6296" s="70"/>
      <c r="S6296" s="86"/>
      <c r="T6296" s="70"/>
      <c r="Z6296" s="68">
        <f t="shared" si="405"/>
        <v>1</v>
      </c>
      <c r="AC6296" s="1" t="str">
        <f t="shared" si="406"/>
        <v>1900</v>
      </c>
    </row>
    <row r="6297" spans="2:29" x14ac:dyDescent="0.25">
      <c r="B6297" s="1">
        <f t="shared" si="403"/>
        <v>0</v>
      </c>
      <c r="D6297" s="95" t="str">
        <f t="shared" si="404"/>
        <v/>
      </c>
      <c r="E6297" s="69"/>
      <c r="F6297" s="70"/>
      <c r="G6297" s="4"/>
      <c r="H6297" s="71"/>
      <c r="I6297" s="71"/>
      <c r="J6297" s="70"/>
      <c r="K6297" s="70"/>
      <c r="L6297" s="70"/>
      <c r="M6297" s="70"/>
      <c r="N6297" s="70"/>
      <c r="O6297" s="70"/>
      <c r="P6297" s="70"/>
      <c r="Q6297" s="70"/>
      <c r="R6297" s="70"/>
      <c r="S6297" s="86"/>
      <c r="T6297" s="70"/>
      <c r="Z6297" s="68">
        <f t="shared" si="405"/>
        <v>1</v>
      </c>
      <c r="AC6297" s="1" t="str">
        <f t="shared" si="406"/>
        <v>1900</v>
      </c>
    </row>
    <row r="6298" spans="2:29" x14ac:dyDescent="0.25">
      <c r="B6298" s="1">
        <f t="shared" si="403"/>
        <v>0</v>
      </c>
      <c r="D6298" s="95" t="str">
        <f t="shared" si="404"/>
        <v/>
      </c>
      <c r="E6298" s="69"/>
      <c r="F6298" s="70"/>
      <c r="G6298" s="4"/>
      <c r="H6298" s="71"/>
      <c r="I6298" s="71"/>
      <c r="J6298" s="70"/>
      <c r="K6298" s="70"/>
      <c r="L6298" s="70"/>
      <c r="M6298" s="70"/>
      <c r="N6298" s="70"/>
      <c r="O6298" s="70"/>
      <c r="P6298" s="70"/>
      <c r="Q6298" s="70"/>
      <c r="R6298" s="70"/>
      <c r="S6298" s="86"/>
      <c r="T6298" s="70"/>
      <c r="Z6298" s="68">
        <f t="shared" si="405"/>
        <v>1</v>
      </c>
      <c r="AC6298" s="1" t="str">
        <f t="shared" si="406"/>
        <v>1900</v>
      </c>
    </row>
    <row r="6299" spans="2:29" x14ac:dyDescent="0.25">
      <c r="B6299" s="1">
        <f t="shared" si="403"/>
        <v>0</v>
      </c>
      <c r="D6299" s="95" t="str">
        <f t="shared" si="404"/>
        <v/>
      </c>
      <c r="E6299" s="69"/>
      <c r="F6299" s="70"/>
      <c r="G6299" s="4"/>
      <c r="H6299" s="71"/>
      <c r="I6299" s="71"/>
      <c r="J6299" s="70"/>
      <c r="K6299" s="70"/>
      <c r="L6299" s="70"/>
      <c r="M6299" s="70"/>
      <c r="N6299" s="70"/>
      <c r="O6299" s="70"/>
      <c r="P6299" s="70"/>
      <c r="Q6299" s="70"/>
      <c r="R6299" s="70"/>
      <c r="S6299" s="86"/>
      <c r="T6299" s="70"/>
      <c r="Z6299" s="68">
        <f t="shared" si="405"/>
        <v>1</v>
      </c>
      <c r="AC6299" s="1" t="str">
        <f t="shared" si="406"/>
        <v>1900</v>
      </c>
    </row>
    <row r="6300" spans="2:29" x14ac:dyDescent="0.25">
      <c r="B6300" s="1">
        <f t="shared" si="403"/>
        <v>0</v>
      </c>
      <c r="D6300" s="95" t="str">
        <f t="shared" si="404"/>
        <v/>
      </c>
      <c r="E6300" s="69"/>
      <c r="F6300" s="70"/>
      <c r="G6300" s="4"/>
      <c r="H6300" s="71"/>
      <c r="I6300" s="71"/>
      <c r="J6300" s="70"/>
      <c r="K6300" s="70"/>
      <c r="L6300" s="70"/>
      <c r="M6300" s="70"/>
      <c r="N6300" s="70"/>
      <c r="O6300" s="70"/>
      <c r="P6300" s="70"/>
      <c r="Q6300" s="70"/>
      <c r="R6300" s="70"/>
      <c r="S6300" s="86"/>
      <c r="T6300" s="70"/>
      <c r="Z6300" s="68">
        <f t="shared" si="405"/>
        <v>1</v>
      </c>
      <c r="AC6300" s="1" t="str">
        <f t="shared" si="406"/>
        <v>1900</v>
      </c>
    </row>
    <row r="6301" spans="2:29" x14ac:dyDescent="0.25">
      <c r="B6301" s="1">
        <f t="shared" si="403"/>
        <v>0</v>
      </c>
      <c r="D6301" s="95" t="str">
        <f t="shared" si="404"/>
        <v/>
      </c>
      <c r="E6301" s="69"/>
      <c r="F6301" s="70"/>
      <c r="G6301" s="4"/>
      <c r="H6301" s="71"/>
      <c r="I6301" s="71"/>
      <c r="J6301" s="70"/>
      <c r="K6301" s="70"/>
      <c r="L6301" s="70"/>
      <c r="M6301" s="70"/>
      <c r="N6301" s="70"/>
      <c r="O6301" s="70"/>
      <c r="P6301" s="70"/>
      <c r="Q6301" s="70"/>
      <c r="R6301" s="70"/>
      <c r="S6301" s="86"/>
      <c r="T6301" s="70"/>
      <c r="Z6301" s="68">
        <f t="shared" si="405"/>
        <v>1</v>
      </c>
      <c r="AC6301" s="1" t="str">
        <f t="shared" si="406"/>
        <v>1900</v>
      </c>
    </row>
    <row r="6302" spans="2:29" x14ac:dyDescent="0.25">
      <c r="B6302" s="1">
        <f t="shared" si="403"/>
        <v>0</v>
      </c>
      <c r="D6302" s="95" t="str">
        <f t="shared" si="404"/>
        <v/>
      </c>
      <c r="E6302" s="69"/>
      <c r="F6302" s="70"/>
      <c r="G6302" s="4"/>
      <c r="H6302" s="71"/>
      <c r="I6302" s="71"/>
      <c r="J6302" s="70"/>
      <c r="K6302" s="70"/>
      <c r="L6302" s="70"/>
      <c r="M6302" s="70"/>
      <c r="N6302" s="70"/>
      <c r="O6302" s="70"/>
      <c r="P6302" s="70"/>
      <c r="Q6302" s="70"/>
      <c r="R6302" s="70"/>
      <c r="S6302" s="86"/>
      <c r="T6302" s="70"/>
      <c r="Z6302" s="68">
        <f t="shared" si="405"/>
        <v>1</v>
      </c>
      <c r="AC6302" s="1" t="str">
        <f t="shared" si="406"/>
        <v>1900</v>
      </c>
    </row>
    <row r="6303" spans="2:29" x14ac:dyDescent="0.25">
      <c r="B6303" s="1">
        <f t="shared" si="403"/>
        <v>0</v>
      </c>
      <c r="D6303" s="95" t="str">
        <f t="shared" si="404"/>
        <v/>
      </c>
      <c r="E6303" s="69"/>
      <c r="F6303" s="70"/>
      <c r="G6303" s="4"/>
      <c r="H6303" s="71"/>
      <c r="I6303" s="71"/>
      <c r="J6303" s="70"/>
      <c r="K6303" s="70"/>
      <c r="L6303" s="70"/>
      <c r="M6303" s="70"/>
      <c r="N6303" s="70"/>
      <c r="O6303" s="70"/>
      <c r="P6303" s="70"/>
      <c r="Q6303" s="70"/>
      <c r="R6303" s="70"/>
      <c r="S6303" s="86"/>
      <c r="T6303" s="70"/>
      <c r="Z6303" s="68">
        <f t="shared" si="405"/>
        <v>1</v>
      </c>
      <c r="AC6303" s="1" t="str">
        <f t="shared" si="406"/>
        <v>1900</v>
      </c>
    </row>
    <row r="6304" spans="2:29" x14ac:dyDescent="0.25">
      <c r="B6304" s="1">
        <f t="shared" si="403"/>
        <v>0</v>
      </c>
      <c r="D6304" s="95" t="str">
        <f t="shared" si="404"/>
        <v/>
      </c>
      <c r="E6304" s="69"/>
      <c r="F6304" s="70"/>
      <c r="G6304" s="4"/>
      <c r="H6304" s="71"/>
      <c r="I6304" s="71"/>
      <c r="J6304" s="70"/>
      <c r="K6304" s="70"/>
      <c r="L6304" s="70"/>
      <c r="M6304" s="70"/>
      <c r="N6304" s="70"/>
      <c r="O6304" s="70"/>
      <c r="P6304" s="70"/>
      <c r="Q6304" s="70"/>
      <c r="R6304" s="70"/>
      <c r="S6304" s="86"/>
      <c r="T6304" s="70"/>
      <c r="Z6304" s="68">
        <f t="shared" si="405"/>
        <v>1</v>
      </c>
      <c r="AC6304" s="1" t="str">
        <f t="shared" si="406"/>
        <v>1900</v>
      </c>
    </row>
    <row r="6305" spans="2:29" x14ac:dyDescent="0.25">
      <c r="B6305" s="1">
        <f t="shared" si="403"/>
        <v>0</v>
      </c>
      <c r="D6305" s="95" t="str">
        <f t="shared" si="404"/>
        <v/>
      </c>
      <c r="E6305" s="69"/>
      <c r="F6305" s="70"/>
      <c r="G6305" s="4"/>
      <c r="H6305" s="71"/>
      <c r="I6305" s="71"/>
      <c r="J6305" s="70"/>
      <c r="K6305" s="70"/>
      <c r="L6305" s="70"/>
      <c r="M6305" s="70"/>
      <c r="N6305" s="70"/>
      <c r="O6305" s="70"/>
      <c r="P6305" s="70"/>
      <c r="Q6305" s="70"/>
      <c r="R6305" s="70"/>
      <c r="S6305" s="86"/>
      <c r="T6305" s="70"/>
      <c r="Z6305" s="68">
        <f t="shared" si="405"/>
        <v>1</v>
      </c>
      <c r="AC6305" s="1" t="str">
        <f t="shared" si="406"/>
        <v>1900</v>
      </c>
    </row>
    <row r="6306" spans="2:29" x14ac:dyDescent="0.25">
      <c r="B6306" s="1">
        <f t="shared" si="403"/>
        <v>0</v>
      </c>
      <c r="D6306" s="95" t="str">
        <f t="shared" si="404"/>
        <v/>
      </c>
      <c r="E6306" s="69"/>
      <c r="F6306" s="70"/>
      <c r="G6306" s="4"/>
      <c r="H6306" s="71"/>
      <c r="I6306" s="71"/>
      <c r="J6306" s="70"/>
      <c r="K6306" s="70"/>
      <c r="L6306" s="70"/>
      <c r="M6306" s="70"/>
      <c r="N6306" s="70"/>
      <c r="O6306" s="70"/>
      <c r="P6306" s="70"/>
      <c r="Q6306" s="70"/>
      <c r="R6306" s="70"/>
      <c r="S6306" s="86"/>
      <c r="T6306" s="70"/>
      <c r="Z6306" s="68">
        <f t="shared" si="405"/>
        <v>1</v>
      </c>
      <c r="AC6306" s="1" t="str">
        <f t="shared" si="406"/>
        <v>1900</v>
      </c>
    </row>
    <row r="6307" spans="2:29" x14ac:dyDescent="0.25">
      <c r="B6307" s="1">
        <f t="shared" si="403"/>
        <v>0</v>
      </c>
      <c r="D6307" s="95" t="str">
        <f t="shared" si="404"/>
        <v/>
      </c>
      <c r="E6307" s="69"/>
      <c r="F6307" s="70"/>
      <c r="G6307" s="4"/>
      <c r="H6307" s="71"/>
      <c r="I6307" s="71"/>
      <c r="J6307" s="70"/>
      <c r="K6307" s="70"/>
      <c r="L6307" s="70"/>
      <c r="M6307" s="70"/>
      <c r="N6307" s="70"/>
      <c r="O6307" s="70"/>
      <c r="P6307" s="70"/>
      <c r="Q6307" s="70"/>
      <c r="R6307" s="70"/>
      <c r="S6307" s="86"/>
      <c r="T6307" s="70"/>
      <c r="Z6307" s="68">
        <f t="shared" si="405"/>
        <v>1</v>
      </c>
      <c r="AC6307" s="1" t="str">
        <f t="shared" si="406"/>
        <v>1900</v>
      </c>
    </row>
    <row r="6308" spans="2:29" x14ac:dyDescent="0.25">
      <c r="B6308" s="1">
        <f t="shared" si="403"/>
        <v>0</v>
      </c>
      <c r="D6308" s="95" t="str">
        <f t="shared" si="404"/>
        <v/>
      </c>
      <c r="E6308" s="69"/>
      <c r="F6308" s="70"/>
      <c r="G6308" s="4"/>
      <c r="H6308" s="71"/>
      <c r="I6308" s="71"/>
      <c r="J6308" s="70"/>
      <c r="K6308" s="70"/>
      <c r="L6308" s="70"/>
      <c r="M6308" s="70"/>
      <c r="N6308" s="70"/>
      <c r="O6308" s="70"/>
      <c r="P6308" s="70"/>
      <c r="Q6308" s="70"/>
      <c r="R6308" s="70"/>
      <c r="S6308" s="86"/>
      <c r="T6308" s="70"/>
      <c r="Z6308" s="68">
        <f t="shared" si="405"/>
        <v>1</v>
      </c>
      <c r="AC6308" s="1" t="str">
        <f t="shared" si="406"/>
        <v>1900</v>
      </c>
    </row>
    <row r="6309" spans="2:29" x14ac:dyDescent="0.25">
      <c r="B6309" s="1">
        <f t="shared" si="403"/>
        <v>0</v>
      </c>
      <c r="D6309" s="95" t="str">
        <f t="shared" si="404"/>
        <v/>
      </c>
      <c r="E6309" s="69"/>
      <c r="F6309" s="70"/>
      <c r="G6309" s="4"/>
      <c r="H6309" s="71"/>
      <c r="I6309" s="71"/>
      <c r="J6309" s="70"/>
      <c r="K6309" s="70"/>
      <c r="L6309" s="70"/>
      <c r="M6309" s="70"/>
      <c r="N6309" s="70"/>
      <c r="O6309" s="70"/>
      <c r="P6309" s="70"/>
      <c r="Q6309" s="70"/>
      <c r="R6309" s="70"/>
      <c r="S6309" s="86"/>
      <c r="T6309" s="70"/>
      <c r="Z6309" s="68">
        <f t="shared" si="405"/>
        <v>1</v>
      </c>
      <c r="AC6309" s="1" t="str">
        <f t="shared" si="406"/>
        <v>1900</v>
      </c>
    </row>
    <row r="6310" spans="2:29" x14ac:dyDescent="0.25">
      <c r="B6310" s="1">
        <f t="shared" si="403"/>
        <v>0</v>
      </c>
      <c r="D6310" s="95" t="str">
        <f t="shared" si="404"/>
        <v/>
      </c>
      <c r="E6310" s="69"/>
      <c r="F6310" s="70"/>
      <c r="G6310" s="4"/>
      <c r="H6310" s="71"/>
      <c r="I6310" s="71"/>
      <c r="J6310" s="70"/>
      <c r="K6310" s="70"/>
      <c r="L6310" s="70"/>
      <c r="M6310" s="70"/>
      <c r="N6310" s="70"/>
      <c r="O6310" s="70"/>
      <c r="P6310" s="70"/>
      <c r="Q6310" s="70"/>
      <c r="R6310" s="70"/>
      <c r="S6310" s="86"/>
      <c r="T6310" s="70"/>
      <c r="Z6310" s="68">
        <f t="shared" si="405"/>
        <v>1</v>
      </c>
      <c r="AC6310" s="1" t="str">
        <f t="shared" si="406"/>
        <v>1900</v>
      </c>
    </row>
    <row r="6311" spans="2:29" x14ac:dyDescent="0.25">
      <c r="B6311" s="1">
        <f t="shared" si="403"/>
        <v>0</v>
      </c>
      <c r="D6311" s="95" t="str">
        <f t="shared" si="404"/>
        <v/>
      </c>
      <c r="E6311" s="69"/>
      <c r="F6311" s="70"/>
      <c r="G6311" s="4"/>
      <c r="H6311" s="71"/>
      <c r="I6311" s="71"/>
      <c r="J6311" s="70"/>
      <c r="K6311" s="70"/>
      <c r="L6311" s="70"/>
      <c r="M6311" s="70"/>
      <c r="N6311" s="70"/>
      <c r="O6311" s="70"/>
      <c r="P6311" s="70"/>
      <c r="Q6311" s="70"/>
      <c r="R6311" s="70"/>
      <c r="S6311" s="86"/>
      <c r="T6311" s="70"/>
      <c r="Z6311" s="68">
        <f t="shared" si="405"/>
        <v>1</v>
      </c>
      <c r="AC6311" s="1" t="str">
        <f t="shared" si="406"/>
        <v>1900</v>
      </c>
    </row>
    <row r="6312" spans="2:29" x14ac:dyDescent="0.25">
      <c r="B6312" s="1">
        <f t="shared" si="403"/>
        <v>0</v>
      </c>
      <c r="D6312" s="95" t="str">
        <f t="shared" si="404"/>
        <v/>
      </c>
      <c r="E6312" s="69"/>
      <c r="F6312" s="70"/>
      <c r="G6312" s="4"/>
      <c r="H6312" s="71"/>
      <c r="I6312" s="71"/>
      <c r="J6312" s="70"/>
      <c r="K6312" s="70"/>
      <c r="L6312" s="70"/>
      <c r="M6312" s="70"/>
      <c r="N6312" s="70"/>
      <c r="O6312" s="70"/>
      <c r="P6312" s="70"/>
      <c r="Q6312" s="70"/>
      <c r="R6312" s="70"/>
      <c r="S6312" s="86"/>
      <c r="T6312" s="70"/>
      <c r="Z6312" s="68">
        <f t="shared" si="405"/>
        <v>1</v>
      </c>
      <c r="AC6312" s="1" t="str">
        <f t="shared" si="406"/>
        <v>1900</v>
      </c>
    </row>
    <row r="6313" spans="2:29" x14ac:dyDescent="0.25">
      <c r="B6313" s="1">
        <f t="shared" si="403"/>
        <v>0</v>
      </c>
      <c r="D6313" s="95" t="str">
        <f t="shared" si="404"/>
        <v/>
      </c>
      <c r="E6313" s="69"/>
      <c r="F6313" s="70"/>
      <c r="G6313" s="4"/>
      <c r="H6313" s="71"/>
      <c r="I6313" s="71"/>
      <c r="J6313" s="70"/>
      <c r="K6313" s="70"/>
      <c r="L6313" s="70"/>
      <c r="M6313" s="70"/>
      <c r="N6313" s="70"/>
      <c r="O6313" s="70"/>
      <c r="P6313" s="70"/>
      <c r="Q6313" s="70"/>
      <c r="R6313" s="70"/>
      <c r="S6313" s="86"/>
      <c r="T6313" s="70"/>
      <c r="Z6313" s="68">
        <f t="shared" si="405"/>
        <v>1</v>
      </c>
      <c r="AC6313" s="1" t="str">
        <f t="shared" si="406"/>
        <v>1900</v>
      </c>
    </row>
    <row r="6314" spans="2:29" x14ac:dyDescent="0.25">
      <c r="B6314" s="1">
        <f t="shared" si="403"/>
        <v>0</v>
      </c>
      <c r="D6314" s="95" t="str">
        <f t="shared" si="404"/>
        <v/>
      </c>
      <c r="E6314" s="69"/>
      <c r="F6314" s="70"/>
      <c r="G6314" s="4"/>
      <c r="H6314" s="71"/>
      <c r="I6314" s="71"/>
      <c r="J6314" s="70"/>
      <c r="K6314" s="70"/>
      <c r="L6314" s="70"/>
      <c r="M6314" s="70"/>
      <c r="N6314" s="70"/>
      <c r="O6314" s="70"/>
      <c r="P6314" s="70"/>
      <c r="Q6314" s="70"/>
      <c r="R6314" s="70"/>
      <c r="S6314" s="86"/>
      <c r="T6314" s="70"/>
      <c r="Z6314" s="68">
        <f t="shared" si="405"/>
        <v>1</v>
      </c>
      <c r="AC6314" s="1" t="str">
        <f t="shared" si="406"/>
        <v>1900</v>
      </c>
    </row>
    <row r="6315" spans="2:29" x14ac:dyDescent="0.25">
      <c r="B6315" s="1">
        <f t="shared" si="403"/>
        <v>0</v>
      </c>
      <c r="D6315" s="95" t="str">
        <f t="shared" si="404"/>
        <v/>
      </c>
      <c r="E6315" s="69"/>
      <c r="F6315" s="70"/>
      <c r="G6315" s="4"/>
      <c r="H6315" s="71"/>
      <c r="I6315" s="71"/>
      <c r="J6315" s="70"/>
      <c r="K6315" s="70"/>
      <c r="L6315" s="70"/>
      <c r="M6315" s="70"/>
      <c r="N6315" s="70"/>
      <c r="O6315" s="70"/>
      <c r="P6315" s="70"/>
      <c r="Q6315" s="70"/>
      <c r="R6315" s="70"/>
      <c r="S6315" s="86"/>
      <c r="T6315" s="70"/>
      <c r="Z6315" s="68">
        <f t="shared" si="405"/>
        <v>1</v>
      </c>
      <c r="AC6315" s="1" t="str">
        <f t="shared" si="406"/>
        <v>1900</v>
      </c>
    </row>
    <row r="6316" spans="2:29" x14ac:dyDescent="0.25">
      <c r="B6316" s="1">
        <f t="shared" si="403"/>
        <v>0</v>
      </c>
      <c r="D6316" s="95" t="str">
        <f t="shared" si="404"/>
        <v/>
      </c>
      <c r="E6316" s="69"/>
      <c r="F6316" s="70"/>
      <c r="G6316" s="4"/>
      <c r="H6316" s="71"/>
      <c r="I6316" s="71"/>
      <c r="J6316" s="70"/>
      <c r="K6316" s="70"/>
      <c r="L6316" s="70"/>
      <c r="M6316" s="70"/>
      <c r="N6316" s="70"/>
      <c r="O6316" s="70"/>
      <c r="P6316" s="70"/>
      <c r="Q6316" s="70"/>
      <c r="R6316" s="70"/>
      <c r="S6316" s="86"/>
      <c r="T6316" s="70"/>
      <c r="Z6316" s="68">
        <f t="shared" si="405"/>
        <v>1</v>
      </c>
      <c r="AC6316" s="1" t="str">
        <f t="shared" si="406"/>
        <v>1900</v>
      </c>
    </row>
    <row r="6317" spans="2:29" x14ac:dyDescent="0.25">
      <c r="B6317" s="1">
        <f t="shared" si="403"/>
        <v>0</v>
      </c>
      <c r="D6317" s="95" t="str">
        <f t="shared" si="404"/>
        <v/>
      </c>
      <c r="E6317" s="69"/>
      <c r="F6317" s="70"/>
      <c r="G6317" s="4"/>
      <c r="H6317" s="71"/>
      <c r="I6317" s="71"/>
      <c r="J6317" s="70"/>
      <c r="K6317" s="70"/>
      <c r="L6317" s="70"/>
      <c r="M6317" s="70"/>
      <c r="N6317" s="70"/>
      <c r="O6317" s="70"/>
      <c r="P6317" s="70"/>
      <c r="Q6317" s="70"/>
      <c r="R6317" s="70"/>
      <c r="S6317" s="86"/>
      <c r="T6317" s="70"/>
      <c r="Z6317" s="68">
        <f t="shared" si="405"/>
        <v>1</v>
      </c>
      <c r="AC6317" s="1" t="str">
        <f t="shared" si="406"/>
        <v>1900</v>
      </c>
    </row>
    <row r="6318" spans="2:29" x14ac:dyDescent="0.25">
      <c r="B6318" s="1">
        <f t="shared" si="403"/>
        <v>0</v>
      </c>
      <c r="D6318" s="95" t="str">
        <f t="shared" si="404"/>
        <v/>
      </c>
      <c r="E6318" s="69"/>
      <c r="F6318" s="70"/>
      <c r="G6318" s="4"/>
      <c r="H6318" s="71"/>
      <c r="I6318" s="71"/>
      <c r="J6318" s="70"/>
      <c r="K6318" s="70"/>
      <c r="L6318" s="70"/>
      <c r="M6318" s="70"/>
      <c r="N6318" s="70"/>
      <c r="O6318" s="70"/>
      <c r="P6318" s="70"/>
      <c r="Q6318" s="70"/>
      <c r="R6318" s="70"/>
      <c r="S6318" s="86"/>
      <c r="T6318" s="70"/>
      <c r="Z6318" s="68">
        <f t="shared" si="405"/>
        <v>1</v>
      </c>
      <c r="AC6318" s="1" t="str">
        <f t="shared" si="406"/>
        <v>1900</v>
      </c>
    </row>
    <row r="6319" spans="2:29" x14ac:dyDescent="0.25">
      <c r="B6319" s="1">
        <f t="shared" si="403"/>
        <v>0</v>
      </c>
      <c r="D6319" s="95" t="str">
        <f t="shared" si="404"/>
        <v/>
      </c>
      <c r="E6319" s="69"/>
      <c r="F6319" s="70"/>
      <c r="G6319" s="4"/>
      <c r="H6319" s="71"/>
      <c r="I6319" s="71"/>
      <c r="J6319" s="70"/>
      <c r="K6319" s="70"/>
      <c r="L6319" s="70"/>
      <c r="M6319" s="70"/>
      <c r="N6319" s="70"/>
      <c r="O6319" s="70"/>
      <c r="P6319" s="70"/>
      <c r="Q6319" s="70"/>
      <c r="R6319" s="70"/>
      <c r="S6319" s="86"/>
      <c r="T6319" s="70"/>
      <c r="Z6319" s="68">
        <f t="shared" si="405"/>
        <v>1</v>
      </c>
      <c r="AC6319" s="1" t="str">
        <f t="shared" si="406"/>
        <v>1900</v>
      </c>
    </row>
    <row r="6320" spans="2:29" x14ac:dyDescent="0.25">
      <c r="B6320" s="1">
        <f t="shared" si="403"/>
        <v>0</v>
      </c>
      <c r="D6320" s="95" t="str">
        <f t="shared" si="404"/>
        <v/>
      </c>
      <c r="E6320" s="69"/>
      <c r="F6320" s="70"/>
      <c r="G6320" s="4"/>
      <c r="H6320" s="71"/>
      <c r="I6320" s="71"/>
      <c r="J6320" s="70"/>
      <c r="K6320" s="70"/>
      <c r="L6320" s="70"/>
      <c r="M6320" s="70"/>
      <c r="N6320" s="70"/>
      <c r="O6320" s="70"/>
      <c r="P6320" s="70"/>
      <c r="Q6320" s="70"/>
      <c r="R6320" s="70"/>
      <c r="S6320" s="86"/>
      <c r="T6320" s="70"/>
      <c r="Z6320" s="68">
        <f t="shared" si="405"/>
        <v>1</v>
      </c>
      <c r="AC6320" s="1" t="str">
        <f t="shared" si="406"/>
        <v>1900</v>
      </c>
    </row>
    <row r="6321" spans="2:29" x14ac:dyDescent="0.25">
      <c r="B6321" s="1">
        <f t="shared" si="403"/>
        <v>0</v>
      </c>
      <c r="D6321" s="95" t="str">
        <f t="shared" si="404"/>
        <v/>
      </c>
      <c r="E6321" s="69"/>
      <c r="F6321" s="70"/>
      <c r="G6321" s="4"/>
      <c r="H6321" s="71"/>
      <c r="I6321" s="71"/>
      <c r="J6321" s="70"/>
      <c r="K6321" s="70"/>
      <c r="L6321" s="70"/>
      <c r="M6321" s="70"/>
      <c r="N6321" s="70"/>
      <c r="O6321" s="70"/>
      <c r="P6321" s="70"/>
      <c r="Q6321" s="70"/>
      <c r="R6321" s="70"/>
      <c r="S6321" s="86"/>
      <c r="T6321" s="70"/>
      <c r="Z6321" s="68">
        <f t="shared" si="405"/>
        <v>1</v>
      </c>
      <c r="AC6321" s="1" t="str">
        <f t="shared" si="406"/>
        <v>1900</v>
      </c>
    </row>
    <row r="6322" spans="2:29" x14ac:dyDescent="0.25">
      <c r="B6322" s="1">
        <f t="shared" si="403"/>
        <v>0</v>
      </c>
      <c r="D6322" s="95" t="str">
        <f t="shared" si="404"/>
        <v/>
      </c>
      <c r="E6322" s="69"/>
      <c r="F6322" s="70"/>
      <c r="G6322" s="4"/>
      <c r="H6322" s="71"/>
      <c r="I6322" s="71"/>
      <c r="J6322" s="70"/>
      <c r="K6322" s="70"/>
      <c r="L6322" s="70"/>
      <c r="M6322" s="70"/>
      <c r="N6322" s="70"/>
      <c r="O6322" s="70"/>
      <c r="P6322" s="70"/>
      <c r="Q6322" s="70"/>
      <c r="R6322" s="70"/>
      <c r="S6322" s="86"/>
      <c r="T6322" s="70"/>
      <c r="Z6322" s="68">
        <f t="shared" si="405"/>
        <v>1</v>
      </c>
      <c r="AC6322" s="1" t="str">
        <f t="shared" si="406"/>
        <v>1900</v>
      </c>
    </row>
    <row r="6323" spans="2:29" x14ac:dyDescent="0.25">
      <c r="B6323" s="1">
        <f t="shared" si="403"/>
        <v>0</v>
      </c>
      <c r="D6323" s="95" t="str">
        <f t="shared" si="404"/>
        <v/>
      </c>
      <c r="E6323" s="69"/>
      <c r="F6323" s="70"/>
      <c r="G6323" s="4"/>
      <c r="H6323" s="71"/>
      <c r="I6323" s="71"/>
      <c r="J6323" s="70"/>
      <c r="K6323" s="70"/>
      <c r="L6323" s="70"/>
      <c r="M6323" s="70"/>
      <c r="N6323" s="70"/>
      <c r="O6323" s="70"/>
      <c r="P6323" s="70"/>
      <c r="Q6323" s="70"/>
      <c r="R6323" s="70"/>
      <c r="S6323" s="86"/>
      <c r="T6323" s="70"/>
      <c r="Z6323" s="68">
        <f t="shared" si="405"/>
        <v>1</v>
      </c>
      <c r="AC6323" s="1" t="str">
        <f t="shared" si="406"/>
        <v>1900</v>
      </c>
    </row>
    <row r="6324" spans="2:29" x14ac:dyDescent="0.25">
      <c r="B6324" s="1">
        <f t="shared" si="403"/>
        <v>0</v>
      </c>
      <c r="D6324" s="95" t="str">
        <f t="shared" si="404"/>
        <v/>
      </c>
      <c r="E6324" s="69"/>
      <c r="F6324" s="70"/>
      <c r="G6324" s="4"/>
      <c r="H6324" s="71"/>
      <c r="I6324" s="71"/>
      <c r="J6324" s="70"/>
      <c r="K6324" s="70"/>
      <c r="L6324" s="70"/>
      <c r="M6324" s="70"/>
      <c r="N6324" s="70"/>
      <c r="O6324" s="70"/>
      <c r="P6324" s="70"/>
      <c r="Q6324" s="70"/>
      <c r="R6324" s="70"/>
      <c r="S6324" s="86"/>
      <c r="T6324" s="70"/>
      <c r="Z6324" s="68">
        <f t="shared" si="405"/>
        <v>1</v>
      </c>
      <c r="AC6324" s="1" t="str">
        <f t="shared" si="406"/>
        <v>1900</v>
      </c>
    </row>
    <row r="6325" spans="2:29" x14ac:dyDescent="0.25">
      <c r="B6325" s="1">
        <f t="shared" si="403"/>
        <v>0</v>
      </c>
      <c r="D6325" s="95" t="str">
        <f t="shared" si="404"/>
        <v/>
      </c>
      <c r="E6325" s="69"/>
      <c r="F6325" s="70"/>
      <c r="G6325" s="4"/>
      <c r="H6325" s="71"/>
      <c r="I6325" s="71"/>
      <c r="J6325" s="70"/>
      <c r="K6325" s="70"/>
      <c r="L6325" s="70"/>
      <c r="M6325" s="70"/>
      <c r="N6325" s="70"/>
      <c r="O6325" s="70"/>
      <c r="P6325" s="70"/>
      <c r="Q6325" s="70"/>
      <c r="R6325" s="70"/>
      <c r="S6325" s="86"/>
      <c r="T6325" s="70"/>
      <c r="Z6325" s="68">
        <f t="shared" si="405"/>
        <v>1</v>
      </c>
      <c r="AC6325" s="1" t="str">
        <f t="shared" si="406"/>
        <v>1900</v>
      </c>
    </row>
    <row r="6326" spans="2:29" x14ac:dyDescent="0.25">
      <c r="B6326" s="1">
        <f t="shared" si="403"/>
        <v>0</v>
      </c>
      <c r="D6326" s="95" t="str">
        <f t="shared" si="404"/>
        <v/>
      </c>
      <c r="E6326" s="69"/>
      <c r="F6326" s="70"/>
      <c r="G6326" s="4"/>
      <c r="H6326" s="71"/>
      <c r="I6326" s="71"/>
      <c r="J6326" s="70"/>
      <c r="K6326" s="70"/>
      <c r="L6326" s="70"/>
      <c r="M6326" s="70"/>
      <c r="N6326" s="70"/>
      <c r="O6326" s="70"/>
      <c r="P6326" s="70"/>
      <c r="Q6326" s="70"/>
      <c r="R6326" s="70"/>
      <c r="S6326" s="86"/>
      <c r="T6326" s="70"/>
      <c r="Z6326" s="68">
        <f t="shared" si="405"/>
        <v>1</v>
      </c>
      <c r="AC6326" s="1" t="str">
        <f t="shared" si="406"/>
        <v>1900</v>
      </c>
    </row>
    <row r="6327" spans="2:29" x14ac:dyDescent="0.25">
      <c r="B6327" s="1">
        <f t="shared" si="403"/>
        <v>0</v>
      </c>
      <c r="D6327" s="95" t="str">
        <f t="shared" si="404"/>
        <v/>
      </c>
      <c r="E6327" s="69"/>
      <c r="F6327" s="70"/>
      <c r="G6327" s="4"/>
      <c r="H6327" s="71"/>
      <c r="I6327" s="71"/>
      <c r="J6327" s="70"/>
      <c r="K6327" s="70"/>
      <c r="L6327" s="70"/>
      <c r="M6327" s="70"/>
      <c r="N6327" s="70"/>
      <c r="O6327" s="70"/>
      <c r="P6327" s="70"/>
      <c r="Q6327" s="70"/>
      <c r="R6327" s="70"/>
      <c r="S6327" s="86"/>
      <c r="T6327" s="70"/>
      <c r="Z6327" s="68">
        <f t="shared" si="405"/>
        <v>1</v>
      </c>
      <c r="AC6327" s="1" t="str">
        <f t="shared" si="406"/>
        <v>1900</v>
      </c>
    </row>
    <row r="6328" spans="2:29" x14ac:dyDescent="0.25">
      <c r="B6328" s="1">
        <f t="shared" si="403"/>
        <v>0</v>
      </c>
      <c r="D6328" s="95" t="str">
        <f t="shared" si="404"/>
        <v/>
      </c>
      <c r="E6328" s="69"/>
      <c r="F6328" s="70"/>
      <c r="G6328" s="4"/>
      <c r="H6328" s="71"/>
      <c r="I6328" s="71"/>
      <c r="J6328" s="70"/>
      <c r="K6328" s="70"/>
      <c r="L6328" s="70"/>
      <c r="M6328" s="70"/>
      <c r="N6328" s="70"/>
      <c r="O6328" s="70"/>
      <c r="P6328" s="70"/>
      <c r="Q6328" s="70"/>
      <c r="R6328" s="70"/>
      <c r="S6328" s="86"/>
      <c r="T6328" s="70"/>
      <c r="Z6328" s="68">
        <f t="shared" si="405"/>
        <v>1</v>
      </c>
      <c r="AC6328" s="1" t="str">
        <f t="shared" si="406"/>
        <v>1900</v>
      </c>
    </row>
    <row r="6329" spans="2:29" x14ac:dyDescent="0.25">
      <c r="B6329" s="1">
        <f t="shared" si="403"/>
        <v>0</v>
      </c>
      <c r="D6329" s="95" t="str">
        <f t="shared" si="404"/>
        <v/>
      </c>
      <c r="E6329" s="69"/>
      <c r="F6329" s="70"/>
      <c r="G6329" s="4"/>
      <c r="H6329" s="71"/>
      <c r="I6329" s="71"/>
      <c r="J6329" s="70"/>
      <c r="K6329" s="70"/>
      <c r="L6329" s="70"/>
      <c r="M6329" s="70"/>
      <c r="N6329" s="70"/>
      <c r="O6329" s="70"/>
      <c r="P6329" s="70"/>
      <c r="Q6329" s="70"/>
      <c r="R6329" s="70"/>
      <c r="S6329" s="86"/>
      <c r="T6329" s="70"/>
      <c r="Z6329" s="68">
        <f t="shared" si="405"/>
        <v>1</v>
      </c>
      <c r="AC6329" s="1" t="str">
        <f t="shared" si="406"/>
        <v>1900</v>
      </c>
    </row>
    <row r="6330" spans="2:29" x14ac:dyDescent="0.25">
      <c r="B6330" s="1">
        <f t="shared" si="403"/>
        <v>0</v>
      </c>
      <c r="D6330" s="95" t="str">
        <f t="shared" si="404"/>
        <v/>
      </c>
      <c r="E6330" s="69"/>
      <c r="F6330" s="70"/>
      <c r="G6330" s="4"/>
      <c r="H6330" s="71"/>
      <c r="I6330" s="71"/>
      <c r="J6330" s="70"/>
      <c r="K6330" s="70"/>
      <c r="L6330" s="70"/>
      <c r="M6330" s="70"/>
      <c r="N6330" s="70"/>
      <c r="O6330" s="70"/>
      <c r="P6330" s="70"/>
      <c r="Q6330" s="70"/>
      <c r="R6330" s="70"/>
      <c r="S6330" s="86"/>
      <c r="T6330" s="70"/>
      <c r="Z6330" s="68">
        <f t="shared" si="405"/>
        <v>1</v>
      </c>
      <c r="AC6330" s="1" t="str">
        <f t="shared" si="406"/>
        <v>1900</v>
      </c>
    </row>
    <row r="6331" spans="2:29" x14ac:dyDescent="0.25">
      <c r="B6331" s="1">
        <f t="shared" si="403"/>
        <v>0</v>
      </c>
      <c r="D6331" s="95" t="str">
        <f t="shared" si="404"/>
        <v/>
      </c>
      <c r="E6331" s="69"/>
      <c r="F6331" s="70"/>
      <c r="G6331" s="4"/>
      <c r="H6331" s="71"/>
      <c r="I6331" s="71"/>
      <c r="J6331" s="70"/>
      <c r="K6331" s="70"/>
      <c r="L6331" s="70"/>
      <c r="M6331" s="70"/>
      <c r="N6331" s="70"/>
      <c r="O6331" s="70"/>
      <c r="P6331" s="70"/>
      <c r="Q6331" s="70"/>
      <c r="R6331" s="70"/>
      <c r="S6331" s="86"/>
      <c r="T6331" s="70"/>
      <c r="Z6331" s="68">
        <f t="shared" si="405"/>
        <v>1</v>
      </c>
      <c r="AC6331" s="1" t="str">
        <f t="shared" si="406"/>
        <v>1900</v>
      </c>
    </row>
    <row r="6332" spans="2:29" x14ac:dyDescent="0.25">
      <c r="B6332" s="1">
        <f t="shared" si="403"/>
        <v>0</v>
      </c>
      <c r="D6332" s="95" t="str">
        <f t="shared" si="404"/>
        <v/>
      </c>
      <c r="E6332" s="69"/>
      <c r="F6332" s="70"/>
      <c r="G6332" s="4"/>
      <c r="H6332" s="71"/>
      <c r="I6332" s="71"/>
      <c r="J6332" s="70"/>
      <c r="K6332" s="70"/>
      <c r="L6332" s="70"/>
      <c r="M6332" s="70"/>
      <c r="N6332" s="70"/>
      <c r="O6332" s="70"/>
      <c r="P6332" s="70"/>
      <c r="Q6332" s="70"/>
      <c r="R6332" s="70"/>
      <c r="S6332" s="86"/>
      <c r="T6332" s="70"/>
      <c r="Z6332" s="68">
        <f t="shared" si="405"/>
        <v>1</v>
      </c>
      <c r="AC6332" s="1" t="str">
        <f t="shared" si="406"/>
        <v>1900</v>
      </c>
    </row>
    <row r="6333" spans="2:29" x14ac:dyDescent="0.25">
      <c r="B6333" s="1">
        <f t="shared" si="403"/>
        <v>0</v>
      </c>
      <c r="D6333" s="95" t="str">
        <f t="shared" si="404"/>
        <v/>
      </c>
      <c r="E6333" s="69"/>
      <c r="F6333" s="70"/>
      <c r="G6333" s="4"/>
      <c r="H6333" s="71"/>
      <c r="I6333" s="71"/>
      <c r="J6333" s="70"/>
      <c r="K6333" s="70"/>
      <c r="L6333" s="70"/>
      <c r="M6333" s="70"/>
      <c r="N6333" s="70"/>
      <c r="O6333" s="70"/>
      <c r="P6333" s="70"/>
      <c r="Q6333" s="70"/>
      <c r="R6333" s="70"/>
      <c r="S6333" s="86"/>
      <c r="T6333" s="70"/>
      <c r="Z6333" s="68">
        <f t="shared" si="405"/>
        <v>1</v>
      </c>
      <c r="AC6333" s="1" t="str">
        <f t="shared" si="406"/>
        <v>1900</v>
      </c>
    </row>
    <row r="6334" spans="2:29" x14ac:dyDescent="0.25">
      <c r="B6334" s="1">
        <f t="shared" si="403"/>
        <v>0</v>
      </c>
      <c r="D6334" s="95" t="str">
        <f t="shared" si="404"/>
        <v/>
      </c>
      <c r="E6334" s="69"/>
      <c r="F6334" s="70"/>
      <c r="G6334" s="4"/>
      <c r="H6334" s="71"/>
      <c r="I6334" s="71"/>
      <c r="J6334" s="70"/>
      <c r="K6334" s="70"/>
      <c r="L6334" s="70"/>
      <c r="M6334" s="70"/>
      <c r="N6334" s="70"/>
      <c r="O6334" s="70"/>
      <c r="P6334" s="70"/>
      <c r="Q6334" s="70"/>
      <c r="R6334" s="70"/>
      <c r="S6334" s="86"/>
      <c r="T6334" s="70"/>
      <c r="Z6334" s="68">
        <f t="shared" si="405"/>
        <v>1</v>
      </c>
      <c r="AC6334" s="1" t="str">
        <f t="shared" si="406"/>
        <v>1900</v>
      </c>
    </row>
    <row r="6335" spans="2:29" x14ac:dyDescent="0.25">
      <c r="B6335" s="1">
        <f t="shared" si="403"/>
        <v>0</v>
      </c>
      <c r="D6335" s="95" t="str">
        <f t="shared" si="404"/>
        <v/>
      </c>
      <c r="E6335" s="69"/>
      <c r="F6335" s="70"/>
      <c r="G6335" s="4"/>
      <c r="H6335" s="71"/>
      <c r="I6335" s="71"/>
      <c r="J6335" s="70"/>
      <c r="K6335" s="70"/>
      <c r="L6335" s="70"/>
      <c r="M6335" s="70"/>
      <c r="N6335" s="70"/>
      <c r="O6335" s="70"/>
      <c r="P6335" s="70"/>
      <c r="Q6335" s="70"/>
      <c r="R6335" s="70"/>
      <c r="S6335" s="86"/>
      <c r="T6335" s="70"/>
      <c r="Z6335" s="68">
        <f t="shared" si="405"/>
        <v>1</v>
      </c>
      <c r="AC6335" s="1" t="str">
        <f t="shared" si="406"/>
        <v>1900</v>
      </c>
    </row>
    <row r="6336" spans="2:29" x14ac:dyDescent="0.25">
      <c r="B6336" s="1">
        <f t="shared" si="403"/>
        <v>0</v>
      </c>
      <c r="D6336" s="95" t="str">
        <f t="shared" si="404"/>
        <v/>
      </c>
      <c r="E6336" s="69"/>
      <c r="F6336" s="70"/>
      <c r="G6336" s="4"/>
      <c r="H6336" s="71"/>
      <c r="I6336" s="71"/>
      <c r="J6336" s="70"/>
      <c r="K6336" s="70"/>
      <c r="L6336" s="70"/>
      <c r="M6336" s="70"/>
      <c r="N6336" s="70"/>
      <c r="O6336" s="70"/>
      <c r="P6336" s="70"/>
      <c r="Q6336" s="70"/>
      <c r="R6336" s="70"/>
      <c r="S6336" s="86"/>
      <c r="T6336" s="70"/>
      <c r="Z6336" s="68">
        <f t="shared" si="405"/>
        <v>1</v>
      </c>
      <c r="AC6336" s="1" t="str">
        <f t="shared" si="406"/>
        <v>1900</v>
      </c>
    </row>
    <row r="6337" spans="2:29" x14ac:dyDescent="0.25">
      <c r="B6337" s="1">
        <f t="shared" si="403"/>
        <v>0</v>
      </c>
      <c r="D6337" s="95" t="str">
        <f t="shared" si="404"/>
        <v/>
      </c>
      <c r="E6337" s="69"/>
      <c r="F6337" s="70"/>
      <c r="G6337" s="4"/>
      <c r="H6337" s="71"/>
      <c r="I6337" s="71"/>
      <c r="J6337" s="70"/>
      <c r="K6337" s="70"/>
      <c r="L6337" s="70"/>
      <c r="M6337" s="70"/>
      <c r="N6337" s="70"/>
      <c r="O6337" s="70"/>
      <c r="P6337" s="70"/>
      <c r="Q6337" s="70"/>
      <c r="R6337" s="70"/>
      <c r="S6337" s="86"/>
      <c r="T6337" s="70"/>
      <c r="Z6337" s="68">
        <f t="shared" si="405"/>
        <v>1</v>
      </c>
      <c r="AC6337" s="1" t="str">
        <f t="shared" si="406"/>
        <v>1900</v>
      </c>
    </row>
    <row r="6338" spans="2:29" x14ac:dyDescent="0.25">
      <c r="B6338" s="1">
        <f t="shared" si="403"/>
        <v>0</v>
      </c>
      <c r="D6338" s="95" t="str">
        <f t="shared" si="404"/>
        <v/>
      </c>
      <c r="E6338" s="69"/>
      <c r="F6338" s="70"/>
      <c r="G6338" s="4"/>
      <c r="H6338" s="71"/>
      <c r="I6338" s="71"/>
      <c r="J6338" s="70"/>
      <c r="K6338" s="70"/>
      <c r="L6338" s="70"/>
      <c r="M6338" s="70"/>
      <c r="N6338" s="70"/>
      <c r="O6338" s="70"/>
      <c r="P6338" s="70"/>
      <c r="Q6338" s="70"/>
      <c r="R6338" s="70"/>
      <c r="S6338" s="86"/>
      <c r="T6338" s="70"/>
      <c r="Z6338" s="68">
        <f t="shared" si="405"/>
        <v>1</v>
      </c>
      <c r="AC6338" s="1" t="str">
        <f t="shared" si="406"/>
        <v>1900</v>
      </c>
    </row>
    <row r="6339" spans="2:29" x14ac:dyDescent="0.25">
      <c r="B6339" s="1">
        <f t="shared" si="403"/>
        <v>0</v>
      </c>
      <c r="D6339" s="95" t="str">
        <f t="shared" si="404"/>
        <v/>
      </c>
      <c r="E6339" s="69"/>
      <c r="F6339" s="70"/>
      <c r="G6339" s="4"/>
      <c r="H6339" s="71"/>
      <c r="I6339" s="71"/>
      <c r="J6339" s="70"/>
      <c r="K6339" s="70"/>
      <c r="L6339" s="70"/>
      <c r="M6339" s="70"/>
      <c r="N6339" s="70"/>
      <c r="O6339" s="70"/>
      <c r="P6339" s="70"/>
      <c r="Q6339" s="70"/>
      <c r="R6339" s="70"/>
      <c r="S6339" s="86"/>
      <c r="T6339" s="70"/>
      <c r="Z6339" s="68">
        <f t="shared" si="405"/>
        <v>1</v>
      </c>
      <c r="AC6339" s="1" t="str">
        <f t="shared" si="406"/>
        <v>1900</v>
      </c>
    </row>
    <row r="6340" spans="2:29" x14ac:dyDescent="0.25">
      <c r="B6340" s="1">
        <f t="shared" ref="B6340:B6403" si="407">IF($B$1=YEAR(Z6340),D6340,0)</f>
        <v>0</v>
      </c>
      <c r="D6340" s="95" t="str">
        <f t="shared" ref="D6340:D6403" si="408">IF(Z6340&lt;&gt;$Y$2,IF(YEAR(Z6340)=YEAR(Z6339),D6339+1,1),"")</f>
        <v/>
      </c>
      <c r="E6340" s="69"/>
      <c r="F6340" s="70"/>
      <c r="G6340" s="4"/>
      <c r="H6340" s="71"/>
      <c r="I6340" s="71"/>
      <c r="J6340" s="70"/>
      <c r="K6340" s="70"/>
      <c r="L6340" s="70"/>
      <c r="M6340" s="70"/>
      <c r="N6340" s="70"/>
      <c r="O6340" s="70"/>
      <c r="P6340" s="70"/>
      <c r="Q6340" s="70"/>
      <c r="R6340" s="70"/>
      <c r="S6340" s="86"/>
      <c r="T6340" s="70"/>
      <c r="Z6340" s="68">
        <f t="shared" ref="Z6340:Z6403" si="409">IF(CONCATENATE(F6340,F6341,F6342,F6343,F6344,F6345)&lt;&gt;"",IF(AND(E6340&lt;&gt;0,ISNUMBER(E6340)=TRUE),E6340,Z6339),$Y$2)</f>
        <v>1</v>
      </c>
      <c r="AC6340" s="1" t="str">
        <f t="shared" si="406"/>
        <v>1900</v>
      </c>
    </row>
    <row r="6341" spans="2:29" x14ac:dyDescent="0.25">
      <c r="B6341" s="1">
        <f t="shared" si="407"/>
        <v>0</v>
      </c>
      <c r="D6341" s="95" t="str">
        <f t="shared" si="408"/>
        <v/>
      </c>
      <c r="E6341" s="69"/>
      <c r="F6341" s="70"/>
      <c r="G6341" s="4"/>
      <c r="H6341" s="71"/>
      <c r="I6341" s="71"/>
      <c r="J6341" s="70"/>
      <c r="K6341" s="70"/>
      <c r="L6341" s="70"/>
      <c r="M6341" s="70"/>
      <c r="N6341" s="70"/>
      <c r="O6341" s="70"/>
      <c r="P6341" s="70"/>
      <c r="Q6341" s="70"/>
      <c r="R6341" s="70"/>
      <c r="S6341" s="86"/>
      <c r="T6341" s="70"/>
      <c r="Z6341" s="68">
        <f t="shared" si="409"/>
        <v>1</v>
      </c>
      <c r="AC6341" s="1" t="str">
        <f t="shared" ref="AC6341:AC6404" si="410">YEAR(Z6341)&amp;F6341&amp;G6341</f>
        <v>1900</v>
      </c>
    </row>
    <row r="6342" spans="2:29" x14ac:dyDescent="0.25">
      <c r="B6342" s="1">
        <f t="shared" si="407"/>
        <v>0</v>
      </c>
      <c r="D6342" s="95" t="str">
        <f t="shared" si="408"/>
        <v/>
      </c>
      <c r="E6342" s="69"/>
      <c r="F6342" s="70"/>
      <c r="G6342" s="4"/>
      <c r="H6342" s="71"/>
      <c r="I6342" s="71"/>
      <c r="J6342" s="70"/>
      <c r="K6342" s="70"/>
      <c r="L6342" s="70"/>
      <c r="M6342" s="70"/>
      <c r="N6342" s="70"/>
      <c r="O6342" s="70"/>
      <c r="P6342" s="70"/>
      <c r="Q6342" s="70"/>
      <c r="R6342" s="70"/>
      <c r="S6342" s="86"/>
      <c r="T6342" s="70"/>
      <c r="Z6342" s="68">
        <f t="shared" si="409"/>
        <v>1</v>
      </c>
      <c r="AC6342" s="1" t="str">
        <f t="shared" si="410"/>
        <v>1900</v>
      </c>
    </row>
    <row r="6343" spans="2:29" x14ac:dyDescent="0.25">
      <c r="B6343" s="1">
        <f t="shared" si="407"/>
        <v>0</v>
      </c>
      <c r="D6343" s="95" t="str">
        <f t="shared" si="408"/>
        <v/>
      </c>
      <c r="E6343" s="69"/>
      <c r="F6343" s="70"/>
      <c r="G6343" s="4"/>
      <c r="H6343" s="71"/>
      <c r="I6343" s="71"/>
      <c r="J6343" s="70"/>
      <c r="K6343" s="70"/>
      <c r="L6343" s="70"/>
      <c r="M6343" s="70"/>
      <c r="N6343" s="70"/>
      <c r="O6343" s="70"/>
      <c r="P6343" s="70"/>
      <c r="Q6343" s="70"/>
      <c r="R6343" s="70"/>
      <c r="S6343" s="86"/>
      <c r="T6343" s="70"/>
      <c r="Z6343" s="68">
        <f t="shared" si="409"/>
        <v>1</v>
      </c>
      <c r="AC6343" s="1" t="str">
        <f t="shared" si="410"/>
        <v>1900</v>
      </c>
    </row>
    <row r="6344" spans="2:29" x14ac:dyDescent="0.25">
      <c r="B6344" s="1">
        <f t="shared" si="407"/>
        <v>0</v>
      </c>
      <c r="D6344" s="95" t="str">
        <f t="shared" si="408"/>
        <v/>
      </c>
      <c r="E6344" s="69"/>
      <c r="F6344" s="70"/>
      <c r="G6344" s="4"/>
      <c r="H6344" s="71"/>
      <c r="I6344" s="71"/>
      <c r="J6344" s="70"/>
      <c r="K6344" s="70"/>
      <c r="L6344" s="70"/>
      <c r="M6344" s="70"/>
      <c r="N6344" s="70"/>
      <c r="O6344" s="70"/>
      <c r="P6344" s="70"/>
      <c r="Q6344" s="70"/>
      <c r="R6344" s="70"/>
      <c r="S6344" s="86"/>
      <c r="T6344" s="70"/>
      <c r="Z6344" s="68">
        <f t="shared" si="409"/>
        <v>1</v>
      </c>
      <c r="AC6344" s="1" t="str">
        <f t="shared" si="410"/>
        <v>1900</v>
      </c>
    </row>
    <row r="6345" spans="2:29" x14ac:dyDescent="0.25">
      <c r="B6345" s="1">
        <f t="shared" si="407"/>
        <v>0</v>
      </c>
      <c r="D6345" s="95" t="str">
        <f t="shared" si="408"/>
        <v/>
      </c>
      <c r="E6345" s="69"/>
      <c r="F6345" s="70"/>
      <c r="G6345" s="4"/>
      <c r="H6345" s="71"/>
      <c r="I6345" s="71"/>
      <c r="J6345" s="70"/>
      <c r="K6345" s="70"/>
      <c r="L6345" s="70"/>
      <c r="M6345" s="70"/>
      <c r="N6345" s="70"/>
      <c r="O6345" s="70"/>
      <c r="P6345" s="70"/>
      <c r="Q6345" s="70"/>
      <c r="R6345" s="70"/>
      <c r="S6345" s="86"/>
      <c r="T6345" s="70"/>
      <c r="Z6345" s="68">
        <f t="shared" si="409"/>
        <v>1</v>
      </c>
      <c r="AC6345" s="1" t="str">
        <f t="shared" si="410"/>
        <v>1900</v>
      </c>
    </row>
    <row r="6346" spans="2:29" x14ac:dyDescent="0.25">
      <c r="B6346" s="1">
        <f t="shared" si="407"/>
        <v>0</v>
      </c>
      <c r="D6346" s="95" t="str">
        <f t="shared" si="408"/>
        <v/>
      </c>
      <c r="E6346" s="69"/>
      <c r="F6346" s="70"/>
      <c r="G6346" s="4"/>
      <c r="H6346" s="71"/>
      <c r="I6346" s="71"/>
      <c r="J6346" s="70"/>
      <c r="K6346" s="70"/>
      <c r="L6346" s="70"/>
      <c r="M6346" s="70"/>
      <c r="N6346" s="70"/>
      <c r="O6346" s="70"/>
      <c r="P6346" s="70"/>
      <c r="Q6346" s="70"/>
      <c r="R6346" s="70"/>
      <c r="S6346" s="86"/>
      <c r="T6346" s="70"/>
      <c r="Z6346" s="68">
        <f t="shared" si="409"/>
        <v>1</v>
      </c>
      <c r="AC6346" s="1" t="str">
        <f t="shared" si="410"/>
        <v>1900</v>
      </c>
    </row>
    <row r="6347" spans="2:29" x14ac:dyDescent="0.25">
      <c r="B6347" s="1">
        <f t="shared" si="407"/>
        <v>0</v>
      </c>
      <c r="D6347" s="95" t="str">
        <f t="shared" si="408"/>
        <v/>
      </c>
      <c r="E6347" s="69"/>
      <c r="F6347" s="70"/>
      <c r="G6347" s="4"/>
      <c r="H6347" s="71"/>
      <c r="I6347" s="71"/>
      <c r="J6347" s="70"/>
      <c r="K6347" s="70"/>
      <c r="L6347" s="70"/>
      <c r="M6347" s="70"/>
      <c r="N6347" s="70"/>
      <c r="O6347" s="70"/>
      <c r="P6347" s="70"/>
      <c r="Q6347" s="70"/>
      <c r="R6347" s="70"/>
      <c r="S6347" s="86"/>
      <c r="T6347" s="70"/>
      <c r="Z6347" s="68">
        <f t="shared" si="409"/>
        <v>1</v>
      </c>
      <c r="AC6347" s="1" t="str">
        <f t="shared" si="410"/>
        <v>1900</v>
      </c>
    </row>
    <row r="6348" spans="2:29" x14ac:dyDescent="0.25">
      <c r="B6348" s="1">
        <f t="shared" si="407"/>
        <v>0</v>
      </c>
      <c r="D6348" s="95" t="str">
        <f t="shared" si="408"/>
        <v/>
      </c>
      <c r="E6348" s="69"/>
      <c r="F6348" s="70"/>
      <c r="G6348" s="4"/>
      <c r="H6348" s="71"/>
      <c r="I6348" s="71"/>
      <c r="J6348" s="70"/>
      <c r="K6348" s="70"/>
      <c r="L6348" s="70"/>
      <c r="M6348" s="70"/>
      <c r="N6348" s="70"/>
      <c r="O6348" s="70"/>
      <c r="P6348" s="70"/>
      <c r="Q6348" s="70"/>
      <c r="R6348" s="70"/>
      <c r="S6348" s="86"/>
      <c r="T6348" s="70"/>
      <c r="Z6348" s="68">
        <f t="shared" si="409"/>
        <v>1</v>
      </c>
      <c r="AC6348" s="1" t="str">
        <f t="shared" si="410"/>
        <v>1900</v>
      </c>
    </row>
    <row r="6349" spans="2:29" x14ac:dyDescent="0.25">
      <c r="B6349" s="1">
        <f t="shared" si="407"/>
        <v>0</v>
      </c>
      <c r="D6349" s="95" t="str">
        <f t="shared" si="408"/>
        <v/>
      </c>
      <c r="E6349" s="69"/>
      <c r="F6349" s="70"/>
      <c r="G6349" s="4"/>
      <c r="H6349" s="71"/>
      <c r="I6349" s="71"/>
      <c r="J6349" s="70"/>
      <c r="K6349" s="70"/>
      <c r="L6349" s="70"/>
      <c r="M6349" s="70"/>
      <c r="N6349" s="70"/>
      <c r="O6349" s="70"/>
      <c r="P6349" s="70"/>
      <c r="Q6349" s="70"/>
      <c r="R6349" s="70"/>
      <c r="S6349" s="86"/>
      <c r="T6349" s="70"/>
      <c r="Z6349" s="68">
        <f t="shared" si="409"/>
        <v>1</v>
      </c>
      <c r="AC6349" s="1" t="str">
        <f t="shared" si="410"/>
        <v>1900</v>
      </c>
    </row>
    <row r="6350" spans="2:29" x14ac:dyDescent="0.25">
      <c r="B6350" s="1">
        <f t="shared" si="407"/>
        <v>0</v>
      </c>
      <c r="D6350" s="95" t="str">
        <f t="shared" si="408"/>
        <v/>
      </c>
      <c r="E6350" s="69"/>
      <c r="F6350" s="70"/>
      <c r="G6350" s="4"/>
      <c r="H6350" s="71"/>
      <c r="I6350" s="71"/>
      <c r="J6350" s="70"/>
      <c r="K6350" s="70"/>
      <c r="L6350" s="70"/>
      <c r="M6350" s="70"/>
      <c r="N6350" s="70"/>
      <c r="O6350" s="70"/>
      <c r="P6350" s="70"/>
      <c r="Q6350" s="70"/>
      <c r="R6350" s="70"/>
      <c r="S6350" s="86"/>
      <c r="T6350" s="70"/>
      <c r="Z6350" s="68">
        <f t="shared" si="409"/>
        <v>1</v>
      </c>
      <c r="AC6350" s="1" t="str">
        <f t="shared" si="410"/>
        <v>1900</v>
      </c>
    </row>
    <row r="6351" spans="2:29" x14ac:dyDescent="0.25">
      <c r="B6351" s="1">
        <f t="shared" si="407"/>
        <v>0</v>
      </c>
      <c r="D6351" s="95" t="str">
        <f t="shared" si="408"/>
        <v/>
      </c>
      <c r="E6351" s="69"/>
      <c r="F6351" s="70"/>
      <c r="G6351" s="4"/>
      <c r="H6351" s="71"/>
      <c r="I6351" s="71"/>
      <c r="J6351" s="70"/>
      <c r="K6351" s="70"/>
      <c r="L6351" s="70"/>
      <c r="M6351" s="70"/>
      <c r="N6351" s="70"/>
      <c r="O6351" s="70"/>
      <c r="P6351" s="70"/>
      <c r="Q6351" s="70"/>
      <c r="R6351" s="70"/>
      <c r="S6351" s="86"/>
      <c r="T6351" s="70"/>
      <c r="Z6351" s="68">
        <f t="shared" si="409"/>
        <v>1</v>
      </c>
      <c r="AC6351" s="1" t="str">
        <f t="shared" si="410"/>
        <v>1900</v>
      </c>
    </row>
    <row r="6352" spans="2:29" x14ac:dyDescent="0.25">
      <c r="B6352" s="1">
        <f t="shared" si="407"/>
        <v>0</v>
      </c>
      <c r="D6352" s="95" t="str">
        <f t="shared" si="408"/>
        <v/>
      </c>
      <c r="E6352" s="69"/>
      <c r="F6352" s="70"/>
      <c r="G6352" s="4"/>
      <c r="H6352" s="71"/>
      <c r="I6352" s="71"/>
      <c r="J6352" s="70"/>
      <c r="K6352" s="70"/>
      <c r="L6352" s="70"/>
      <c r="M6352" s="70"/>
      <c r="N6352" s="70"/>
      <c r="O6352" s="70"/>
      <c r="P6352" s="70"/>
      <c r="Q6352" s="70"/>
      <c r="R6352" s="70"/>
      <c r="S6352" s="86"/>
      <c r="T6352" s="70"/>
      <c r="Z6352" s="68">
        <f t="shared" si="409"/>
        <v>1</v>
      </c>
      <c r="AC6352" s="1" t="str">
        <f t="shared" si="410"/>
        <v>1900</v>
      </c>
    </row>
    <row r="6353" spans="2:29" x14ac:dyDescent="0.25">
      <c r="B6353" s="1">
        <f t="shared" si="407"/>
        <v>0</v>
      </c>
      <c r="D6353" s="95" t="str">
        <f t="shared" si="408"/>
        <v/>
      </c>
      <c r="E6353" s="69"/>
      <c r="F6353" s="70"/>
      <c r="G6353" s="4"/>
      <c r="H6353" s="71"/>
      <c r="I6353" s="71"/>
      <c r="J6353" s="70"/>
      <c r="K6353" s="70"/>
      <c r="L6353" s="70"/>
      <c r="M6353" s="70"/>
      <c r="N6353" s="70"/>
      <c r="O6353" s="70"/>
      <c r="P6353" s="70"/>
      <c r="Q6353" s="70"/>
      <c r="R6353" s="70"/>
      <c r="S6353" s="86"/>
      <c r="T6353" s="70"/>
      <c r="Z6353" s="68">
        <f t="shared" si="409"/>
        <v>1</v>
      </c>
      <c r="AC6353" s="1" t="str">
        <f t="shared" si="410"/>
        <v>1900</v>
      </c>
    </row>
    <row r="6354" spans="2:29" x14ac:dyDescent="0.25">
      <c r="B6354" s="1">
        <f t="shared" si="407"/>
        <v>0</v>
      </c>
      <c r="D6354" s="95" t="str">
        <f t="shared" si="408"/>
        <v/>
      </c>
      <c r="E6354" s="69"/>
      <c r="F6354" s="70"/>
      <c r="G6354" s="4"/>
      <c r="H6354" s="71"/>
      <c r="I6354" s="71"/>
      <c r="J6354" s="70"/>
      <c r="K6354" s="70"/>
      <c r="L6354" s="70"/>
      <c r="M6354" s="70"/>
      <c r="N6354" s="70"/>
      <c r="O6354" s="70"/>
      <c r="P6354" s="70"/>
      <c r="Q6354" s="70"/>
      <c r="R6354" s="70"/>
      <c r="S6354" s="86"/>
      <c r="T6354" s="70"/>
      <c r="Z6354" s="68">
        <f t="shared" si="409"/>
        <v>1</v>
      </c>
      <c r="AC6354" s="1" t="str">
        <f t="shared" si="410"/>
        <v>1900</v>
      </c>
    </row>
    <row r="6355" spans="2:29" x14ac:dyDescent="0.25">
      <c r="B6355" s="1">
        <f t="shared" si="407"/>
        <v>0</v>
      </c>
      <c r="D6355" s="95" t="str">
        <f t="shared" si="408"/>
        <v/>
      </c>
      <c r="E6355" s="69"/>
      <c r="F6355" s="70"/>
      <c r="G6355" s="4"/>
      <c r="H6355" s="71"/>
      <c r="I6355" s="71"/>
      <c r="J6355" s="70"/>
      <c r="K6355" s="70"/>
      <c r="L6355" s="70"/>
      <c r="M6355" s="70"/>
      <c r="N6355" s="70"/>
      <c r="O6355" s="70"/>
      <c r="P6355" s="70"/>
      <c r="Q6355" s="70"/>
      <c r="R6355" s="70"/>
      <c r="S6355" s="86"/>
      <c r="T6355" s="70"/>
      <c r="Z6355" s="68">
        <f t="shared" si="409"/>
        <v>1</v>
      </c>
      <c r="AC6355" s="1" t="str">
        <f t="shared" si="410"/>
        <v>1900</v>
      </c>
    </row>
    <row r="6356" spans="2:29" x14ac:dyDescent="0.25">
      <c r="B6356" s="1">
        <f t="shared" si="407"/>
        <v>0</v>
      </c>
      <c r="D6356" s="95" t="str">
        <f t="shared" si="408"/>
        <v/>
      </c>
      <c r="E6356" s="69"/>
      <c r="F6356" s="70"/>
      <c r="G6356" s="4"/>
      <c r="H6356" s="71"/>
      <c r="I6356" s="71"/>
      <c r="J6356" s="70"/>
      <c r="K6356" s="70"/>
      <c r="L6356" s="70"/>
      <c r="M6356" s="70"/>
      <c r="N6356" s="70"/>
      <c r="O6356" s="70"/>
      <c r="P6356" s="70"/>
      <c r="Q6356" s="70"/>
      <c r="R6356" s="70"/>
      <c r="S6356" s="86"/>
      <c r="T6356" s="70"/>
      <c r="Z6356" s="68">
        <f t="shared" si="409"/>
        <v>1</v>
      </c>
      <c r="AC6356" s="1" t="str">
        <f t="shared" si="410"/>
        <v>1900</v>
      </c>
    </row>
    <row r="6357" spans="2:29" x14ac:dyDescent="0.25">
      <c r="B6357" s="1">
        <f t="shared" si="407"/>
        <v>0</v>
      </c>
      <c r="D6357" s="95" t="str">
        <f t="shared" si="408"/>
        <v/>
      </c>
      <c r="E6357" s="69"/>
      <c r="F6357" s="70"/>
      <c r="G6357" s="4"/>
      <c r="H6357" s="71"/>
      <c r="I6357" s="71"/>
      <c r="J6357" s="70"/>
      <c r="K6357" s="70"/>
      <c r="L6357" s="70"/>
      <c r="M6357" s="70"/>
      <c r="N6357" s="70"/>
      <c r="O6357" s="70"/>
      <c r="P6357" s="70"/>
      <c r="Q6357" s="70"/>
      <c r="R6357" s="70"/>
      <c r="S6357" s="86"/>
      <c r="T6357" s="70"/>
      <c r="Z6357" s="68">
        <f t="shared" si="409"/>
        <v>1</v>
      </c>
      <c r="AC6357" s="1" t="str">
        <f t="shared" si="410"/>
        <v>1900</v>
      </c>
    </row>
    <row r="6358" spans="2:29" x14ac:dyDescent="0.25">
      <c r="B6358" s="1">
        <f t="shared" si="407"/>
        <v>0</v>
      </c>
      <c r="D6358" s="95" t="str">
        <f t="shared" si="408"/>
        <v/>
      </c>
      <c r="E6358" s="69"/>
      <c r="F6358" s="70"/>
      <c r="G6358" s="4"/>
      <c r="H6358" s="71"/>
      <c r="I6358" s="71"/>
      <c r="J6358" s="70"/>
      <c r="K6358" s="70"/>
      <c r="L6358" s="70"/>
      <c r="M6358" s="70"/>
      <c r="N6358" s="70"/>
      <c r="O6358" s="70"/>
      <c r="P6358" s="70"/>
      <c r="Q6358" s="70"/>
      <c r="R6358" s="70"/>
      <c r="S6358" s="86"/>
      <c r="T6358" s="70"/>
      <c r="Z6358" s="68">
        <f t="shared" si="409"/>
        <v>1</v>
      </c>
      <c r="AC6358" s="1" t="str">
        <f t="shared" si="410"/>
        <v>1900</v>
      </c>
    </row>
    <row r="6359" spans="2:29" x14ac:dyDescent="0.25">
      <c r="B6359" s="1">
        <f t="shared" si="407"/>
        <v>0</v>
      </c>
      <c r="D6359" s="95" t="str">
        <f t="shared" si="408"/>
        <v/>
      </c>
      <c r="E6359" s="69"/>
      <c r="F6359" s="70"/>
      <c r="G6359" s="4"/>
      <c r="H6359" s="71"/>
      <c r="I6359" s="71"/>
      <c r="J6359" s="70"/>
      <c r="K6359" s="70"/>
      <c r="L6359" s="70"/>
      <c r="M6359" s="70"/>
      <c r="N6359" s="70"/>
      <c r="O6359" s="70"/>
      <c r="P6359" s="70"/>
      <c r="Q6359" s="70"/>
      <c r="R6359" s="70"/>
      <c r="S6359" s="86"/>
      <c r="T6359" s="70"/>
      <c r="Z6359" s="68">
        <f t="shared" si="409"/>
        <v>1</v>
      </c>
      <c r="AC6359" s="1" t="str">
        <f t="shared" si="410"/>
        <v>1900</v>
      </c>
    </row>
    <row r="6360" spans="2:29" x14ac:dyDescent="0.25">
      <c r="B6360" s="1">
        <f t="shared" si="407"/>
        <v>0</v>
      </c>
      <c r="D6360" s="95" t="str">
        <f t="shared" si="408"/>
        <v/>
      </c>
      <c r="E6360" s="69"/>
      <c r="F6360" s="70"/>
      <c r="G6360" s="4"/>
      <c r="H6360" s="71"/>
      <c r="I6360" s="71"/>
      <c r="J6360" s="70"/>
      <c r="K6360" s="70"/>
      <c r="L6360" s="70"/>
      <c r="M6360" s="70"/>
      <c r="N6360" s="70"/>
      <c r="O6360" s="70"/>
      <c r="P6360" s="70"/>
      <c r="Q6360" s="70"/>
      <c r="R6360" s="70"/>
      <c r="S6360" s="86"/>
      <c r="T6360" s="70"/>
      <c r="Z6360" s="68">
        <f t="shared" si="409"/>
        <v>1</v>
      </c>
      <c r="AC6360" s="1" t="str">
        <f t="shared" si="410"/>
        <v>1900</v>
      </c>
    </row>
    <row r="6361" spans="2:29" x14ac:dyDescent="0.25">
      <c r="B6361" s="1">
        <f t="shared" si="407"/>
        <v>0</v>
      </c>
      <c r="D6361" s="95" t="str">
        <f t="shared" si="408"/>
        <v/>
      </c>
      <c r="E6361" s="69"/>
      <c r="F6361" s="70"/>
      <c r="G6361" s="4"/>
      <c r="H6361" s="71"/>
      <c r="I6361" s="71"/>
      <c r="J6361" s="70"/>
      <c r="K6361" s="70"/>
      <c r="L6361" s="70"/>
      <c r="M6361" s="70"/>
      <c r="N6361" s="70"/>
      <c r="O6361" s="70"/>
      <c r="P6361" s="70"/>
      <c r="Q6361" s="70"/>
      <c r="R6361" s="70"/>
      <c r="S6361" s="86"/>
      <c r="T6361" s="70"/>
      <c r="Z6361" s="68">
        <f t="shared" si="409"/>
        <v>1</v>
      </c>
      <c r="AC6361" s="1" t="str">
        <f t="shared" si="410"/>
        <v>1900</v>
      </c>
    </row>
    <row r="6362" spans="2:29" x14ac:dyDescent="0.25">
      <c r="B6362" s="1">
        <f t="shared" si="407"/>
        <v>0</v>
      </c>
      <c r="D6362" s="95" t="str">
        <f t="shared" si="408"/>
        <v/>
      </c>
      <c r="E6362" s="69"/>
      <c r="F6362" s="70"/>
      <c r="G6362" s="4"/>
      <c r="H6362" s="71"/>
      <c r="I6362" s="71"/>
      <c r="J6362" s="70"/>
      <c r="K6362" s="70"/>
      <c r="L6362" s="70"/>
      <c r="M6362" s="70"/>
      <c r="N6362" s="70"/>
      <c r="O6362" s="70"/>
      <c r="P6362" s="70"/>
      <c r="Q6362" s="70"/>
      <c r="R6362" s="70"/>
      <c r="S6362" s="86"/>
      <c r="T6362" s="70"/>
      <c r="Z6362" s="68">
        <f t="shared" si="409"/>
        <v>1</v>
      </c>
      <c r="AC6362" s="1" t="str">
        <f t="shared" si="410"/>
        <v>1900</v>
      </c>
    </row>
    <row r="6363" spans="2:29" x14ac:dyDescent="0.25">
      <c r="B6363" s="1">
        <f t="shared" si="407"/>
        <v>0</v>
      </c>
      <c r="D6363" s="95" t="str">
        <f t="shared" si="408"/>
        <v/>
      </c>
      <c r="E6363" s="69"/>
      <c r="F6363" s="70"/>
      <c r="G6363" s="4"/>
      <c r="H6363" s="71"/>
      <c r="I6363" s="71"/>
      <c r="J6363" s="70"/>
      <c r="K6363" s="70"/>
      <c r="L6363" s="70"/>
      <c r="M6363" s="70"/>
      <c r="N6363" s="70"/>
      <c r="O6363" s="70"/>
      <c r="P6363" s="70"/>
      <c r="Q6363" s="70"/>
      <c r="R6363" s="70"/>
      <c r="S6363" s="86"/>
      <c r="T6363" s="70"/>
      <c r="Z6363" s="68">
        <f t="shared" si="409"/>
        <v>1</v>
      </c>
      <c r="AC6363" s="1" t="str">
        <f t="shared" si="410"/>
        <v>1900</v>
      </c>
    </row>
    <row r="6364" spans="2:29" x14ac:dyDescent="0.25">
      <c r="B6364" s="1">
        <f t="shared" si="407"/>
        <v>0</v>
      </c>
      <c r="D6364" s="95" t="str">
        <f t="shared" si="408"/>
        <v/>
      </c>
      <c r="E6364" s="69"/>
      <c r="F6364" s="70"/>
      <c r="G6364" s="4"/>
      <c r="H6364" s="71"/>
      <c r="I6364" s="71"/>
      <c r="J6364" s="70"/>
      <c r="K6364" s="70"/>
      <c r="L6364" s="70"/>
      <c r="M6364" s="70"/>
      <c r="N6364" s="70"/>
      <c r="O6364" s="70"/>
      <c r="P6364" s="70"/>
      <c r="Q6364" s="70"/>
      <c r="R6364" s="70"/>
      <c r="S6364" s="86"/>
      <c r="T6364" s="70"/>
      <c r="Z6364" s="68">
        <f t="shared" si="409"/>
        <v>1</v>
      </c>
      <c r="AC6364" s="1" t="str">
        <f t="shared" si="410"/>
        <v>1900</v>
      </c>
    </row>
    <row r="6365" spans="2:29" x14ac:dyDescent="0.25">
      <c r="B6365" s="1">
        <f t="shared" si="407"/>
        <v>0</v>
      </c>
      <c r="D6365" s="95" t="str">
        <f t="shared" si="408"/>
        <v/>
      </c>
      <c r="E6365" s="69"/>
      <c r="F6365" s="70"/>
      <c r="G6365" s="4"/>
      <c r="H6365" s="71"/>
      <c r="I6365" s="71"/>
      <c r="J6365" s="70"/>
      <c r="K6365" s="70"/>
      <c r="L6365" s="70"/>
      <c r="M6365" s="70"/>
      <c r="N6365" s="70"/>
      <c r="O6365" s="70"/>
      <c r="P6365" s="70"/>
      <c r="Q6365" s="70"/>
      <c r="R6365" s="70"/>
      <c r="S6365" s="86"/>
      <c r="T6365" s="70"/>
      <c r="Z6365" s="68">
        <f t="shared" si="409"/>
        <v>1</v>
      </c>
      <c r="AC6365" s="1" t="str">
        <f t="shared" si="410"/>
        <v>1900</v>
      </c>
    </row>
    <row r="6366" spans="2:29" x14ac:dyDescent="0.25">
      <c r="B6366" s="1">
        <f t="shared" si="407"/>
        <v>0</v>
      </c>
      <c r="D6366" s="95" t="str">
        <f t="shared" si="408"/>
        <v/>
      </c>
      <c r="E6366" s="69"/>
      <c r="F6366" s="70"/>
      <c r="G6366" s="4"/>
      <c r="H6366" s="71"/>
      <c r="I6366" s="71"/>
      <c r="J6366" s="70"/>
      <c r="K6366" s="70"/>
      <c r="L6366" s="70"/>
      <c r="M6366" s="70"/>
      <c r="N6366" s="70"/>
      <c r="O6366" s="70"/>
      <c r="P6366" s="70"/>
      <c r="Q6366" s="70"/>
      <c r="R6366" s="70"/>
      <c r="S6366" s="86"/>
      <c r="T6366" s="70"/>
      <c r="Z6366" s="68">
        <f t="shared" si="409"/>
        <v>1</v>
      </c>
      <c r="AC6366" s="1" t="str">
        <f t="shared" si="410"/>
        <v>1900</v>
      </c>
    </row>
    <row r="6367" spans="2:29" x14ac:dyDescent="0.25">
      <c r="B6367" s="1">
        <f t="shared" si="407"/>
        <v>0</v>
      </c>
      <c r="D6367" s="95" t="str">
        <f t="shared" si="408"/>
        <v/>
      </c>
      <c r="E6367" s="69"/>
      <c r="F6367" s="70"/>
      <c r="G6367" s="4"/>
      <c r="H6367" s="71"/>
      <c r="I6367" s="71"/>
      <c r="J6367" s="70"/>
      <c r="K6367" s="70"/>
      <c r="L6367" s="70"/>
      <c r="M6367" s="70"/>
      <c r="N6367" s="70"/>
      <c r="O6367" s="70"/>
      <c r="P6367" s="70"/>
      <c r="Q6367" s="70"/>
      <c r="R6367" s="70"/>
      <c r="S6367" s="86"/>
      <c r="T6367" s="70"/>
      <c r="Z6367" s="68">
        <f t="shared" si="409"/>
        <v>1</v>
      </c>
      <c r="AC6367" s="1" t="str">
        <f t="shared" si="410"/>
        <v>1900</v>
      </c>
    </row>
    <row r="6368" spans="2:29" x14ac:dyDescent="0.25">
      <c r="B6368" s="1">
        <f t="shared" si="407"/>
        <v>0</v>
      </c>
      <c r="D6368" s="95" t="str">
        <f t="shared" si="408"/>
        <v/>
      </c>
      <c r="E6368" s="69"/>
      <c r="F6368" s="70"/>
      <c r="G6368" s="4"/>
      <c r="H6368" s="71"/>
      <c r="I6368" s="71"/>
      <c r="J6368" s="70"/>
      <c r="K6368" s="70"/>
      <c r="L6368" s="70"/>
      <c r="M6368" s="70"/>
      <c r="N6368" s="70"/>
      <c r="O6368" s="70"/>
      <c r="P6368" s="70"/>
      <c r="Q6368" s="70"/>
      <c r="R6368" s="70"/>
      <c r="S6368" s="86"/>
      <c r="T6368" s="70"/>
      <c r="Z6368" s="68">
        <f t="shared" si="409"/>
        <v>1</v>
      </c>
      <c r="AC6368" s="1" t="str">
        <f t="shared" si="410"/>
        <v>1900</v>
      </c>
    </row>
    <row r="6369" spans="2:29" x14ac:dyDescent="0.25">
      <c r="B6369" s="1">
        <f t="shared" si="407"/>
        <v>0</v>
      </c>
      <c r="D6369" s="95" t="str">
        <f t="shared" si="408"/>
        <v/>
      </c>
      <c r="E6369" s="69"/>
      <c r="F6369" s="70"/>
      <c r="G6369" s="4"/>
      <c r="H6369" s="71"/>
      <c r="I6369" s="71"/>
      <c r="J6369" s="70"/>
      <c r="K6369" s="70"/>
      <c r="L6369" s="70"/>
      <c r="M6369" s="70"/>
      <c r="N6369" s="70"/>
      <c r="O6369" s="70"/>
      <c r="P6369" s="70"/>
      <c r="Q6369" s="70"/>
      <c r="R6369" s="70"/>
      <c r="S6369" s="86"/>
      <c r="T6369" s="70"/>
      <c r="Z6369" s="68">
        <f t="shared" si="409"/>
        <v>1</v>
      </c>
      <c r="AC6369" s="1" t="str">
        <f t="shared" si="410"/>
        <v>1900</v>
      </c>
    </row>
    <row r="6370" spans="2:29" x14ac:dyDescent="0.25">
      <c r="B6370" s="1">
        <f t="shared" si="407"/>
        <v>0</v>
      </c>
      <c r="D6370" s="95" t="str">
        <f t="shared" si="408"/>
        <v/>
      </c>
      <c r="E6370" s="69"/>
      <c r="F6370" s="70"/>
      <c r="G6370" s="4"/>
      <c r="H6370" s="71"/>
      <c r="I6370" s="71"/>
      <c r="J6370" s="70"/>
      <c r="K6370" s="70"/>
      <c r="L6370" s="70"/>
      <c r="M6370" s="70"/>
      <c r="N6370" s="70"/>
      <c r="O6370" s="70"/>
      <c r="P6370" s="70"/>
      <c r="Q6370" s="70"/>
      <c r="R6370" s="70"/>
      <c r="S6370" s="86"/>
      <c r="T6370" s="70"/>
      <c r="Z6370" s="68">
        <f t="shared" si="409"/>
        <v>1</v>
      </c>
      <c r="AC6370" s="1" t="str">
        <f t="shared" si="410"/>
        <v>1900</v>
      </c>
    </row>
    <row r="6371" spans="2:29" x14ac:dyDescent="0.25">
      <c r="B6371" s="1">
        <f t="shared" si="407"/>
        <v>0</v>
      </c>
      <c r="D6371" s="95" t="str">
        <f t="shared" si="408"/>
        <v/>
      </c>
      <c r="E6371" s="69"/>
      <c r="F6371" s="70"/>
      <c r="G6371" s="4"/>
      <c r="H6371" s="71"/>
      <c r="I6371" s="71"/>
      <c r="J6371" s="70"/>
      <c r="K6371" s="70"/>
      <c r="L6371" s="70"/>
      <c r="M6371" s="70"/>
      <c r="N6371" s="70"/>
      <c r="O6371" s="70"/>
      <c r="P6371" s="70"/>
      <c r="Q6371" s="70"/>
      <c r="R6371" s="70"/>
      <c r="S6371" s="86"/>
      <c r="T6371" s="70"/>
      <c r="Z6371" s="68">
        <f t="shared" si="409"/>
        <v>1</v>
      </c>
      <c r="AC6371" s="1" t="str">
        <f t="shared" si="410"/>
        <v>1900</v>
      </c>
    </row>
    <row r="6372" spans="2:29" x14ac:dyDescent="0.25">
      <c r="B6372" s="1">
        <f t="shared" si="407"/>
        <v>0</v>
      </c>
      <c r="D6372" s="95" t="str">
        <f t="shared" si="408"/>
        <v/>
      </c>
      <c r="E6372" s="69"/>
      <c r="F6372" s="70"/>
      <c r="G6372" s="4"/>
      <c r="H6372" s="71"/>
      <c r="I6372" s="71"/>
      <c r="J6372" s="70"/>
      <c r="K6372" s="70"/>
      <c r="L6372" s="70"/>
      <c r="M6372" s="70"/>
      <c r="N6372" s="70"/>
      <c r="O6372" s="70"/>
      <c r="P6372" s="70"/>
      <c r="Q6372" s="70"/>
      <c r="R6372" s="70"/>
      <c r="S6372" s="86"/>
      <c r="T6372" s="70"/>
      <c r="Z6372" s="68">
        <f t="shared" si="409"/>
        <v>1</v>
      </c>
      <c r="AC6372" s="1" t="str">
        <f t="shared" si="410"/>
        <v>1900</v>
      </c>
    </row>
    <row r="6373" spans="2:29" x14ac:dyDescent="0.25">
      <c r="B6373" s="1">
        <f t="shared" si="407"/>
        <v>0</v>
      </c>
      <c r="D6373" s="95" t="str">
        <f t="shared" si="408"/>
        <v/>
      </c>
      <c r="E6373" s="69"/>
      <c r="F6373" s="70"/>
      <c r="G6373" s="4"/>
      <c r="H6373" s="71"/>
      <c r="I6373" s="71"/>
      <c r="J6373" s="70"/>
      <c r="K6373" s="70"/>
      <c r="L6373" s="70"/>
      <c r="M6373" s="70"/>
      <c r="N6373" s="70"/>
      <c r="O6373" s="70"/>
      <c r="P6373" s="70"/>
      <c r="Q6373" s="70"/>
      <c r="R6373" s="70"/>
      <c r="S6373" s="86"/>
      <c r="T6373" s="70"/>
      <c r="Z6373" s="68">
        <f t="shared" si="409"/>
        <v>1</v>
      </c>
      <c r="AC6373" s="1" t="str">
        <f t="shared" si="410"/>
        <v>1900</v>
      </c>
    </row>
    <row r="6374" spans="2:29" x14ac:dyDescent="0.25">
      <c r="B6374" s="1">
        <f t="shared" si="407"/>
        <v>0</v>
      </c>
      <c r="D6374" s="95" t="str">
        <f t="shared" si="408"/>
        <v/>
      </c>
      <c r="E6374" s="69"/>
      <c r="F6374" s="70"/>
      <c r="G6374" s="4"/>
      <c r="H6374" s="71"/>
      <c r="I6374" s="71"/>
      <c r="J6374" s="70"/>
      <c r="K6374" s="70"/>
      <c r="L6374" s="70"/>
      <c r="M6374" s="70"/>
      <c r="N6374" s="70"/>
      <c r="O6374" s="70"/>
      <c r="P6374" s="70"/>
      <c r="Q6374" s="70"/>
      <c r="R6374" s="70"/>
      <c r="S6374" s="86"/>
      <c r="T6374" s="70"/>
      <c r="Z6374" s="68">
        <f t="shared" si="409"/>
        <v>1</v>
      </c>
      <c r="AC6374" s="1" t="str">
        <f t="shared" si="410"/>
        <v>1900</v>
      </c>
    </row>
    <row r="6375" spans="2:29" x14ac:dyDescent="0.25">
      <c r="B6375" s="1">
        <f t="shared" si="407"/>
        <v>0</v>
      </c>
      <c r="D6375" s="95" t="str">
        <f t="shared" si="408"/>
        <v/>
      </c>
      <c r="E6375" s="69"/>
      <c r="F6375" s="70"/>
      <c r="G6375" s="4"/>
      <c r="H6375" s="71"/>
      <c r="I6375" s="71"/>
      <c r="J6375" s="70"/>
      <c r="K6375" s="70"/>
      <c r="L6375" s="70"/>
      <c r="M6375" s="70"/>
      <c r="N6375" s="70"/>
      <c r="O6375" s="70"/>
      <c r="P6375" s="70"/>
      <c r="Q6375" s="70"/>
      <c r="R6375" s="70"/>
      <c r="S6375" s="86"/>
      <c r="T6375" s="70"/>
      <c r="Z6375" s="68">
        <f t="shared" si="409"/>
        <v>1</v>
      </c>
      <c r="AC6375" s="1" t="str">
        <f t="shared" si="410"/>
        <v>1900</v>
      </c>
    </row>
    <row r="6376" spans="2:29" x14ac:dyDescent="0.25">
      <c r="B6376" s="1">
        <f t="shared" si="407"/>
        <v>0</v>
      </c>
      <c r="D6376" s="95" t="str">
        <f t="shared" si="408"/>
        <v/>
      </c>
      <c r="E6376" s="69"/>
      <c r="F6376" s="70"/>
      <c r="G6376" s="4"/>
      <c r="H6376" s="71"/>
      <c r="I6376" s="71"/>
      <c r="J6376" s="70"/>
      <c r="K6376" s="70"/>
      <c r="L6376" s="70"/>
      <c r="M6376" s="70"/>
      <c r="N6376" s="70"/>
      <c r="O6376" s="70"/>
      <c r="P6376" s="70"/>
      <c r="Q6376" s="70"/>
      <c r="R6376" s="70"/>
      <c r="S6376" s="86"/>
      <c r="T6376" s="70"/>
      <c r="Z6376" s="68">
        <f t="shared" si="409"/>
        <v>1</v>
      </c>
      <c r="AC6376" s="1" t="str">
        <f t="shared" si="410"/>
        <v>1900</v>
      </c>
    </row>
    <row r="6377" spans="2:29" x14ac:dyDescent="0.25">
      <c r="B6377" s="1">
        <f t="shared" si="407"/>
        <v>0</v>
      </c>
      <c r="D6377" s="95" t="str">
        <f t="shared" si="408"/>
        <v/>
      </c>
      <c r="E6377" s="69"/>
      <c r="F6377" s="70"/>
      <c r="G6377" s="4"/>
      <c r="H6377" s="71"/>
      <c r="I6377" s="71"/>
      <c r="J6377" s="70"/>
      <c r="K6377" s="70"/>
      <c r="L6377" s="70"/>
      <c r="M6377" s="70"/>
      <c r="N6377" s="70"/>
      <c r="O6377" s="70"/>
      <c r="P6377" s="70"/>
      <c r="Q6377" s="70"/>
      <c r="R6377" s="70"/>
      <c r="S6377" s="86"/>
      <c r="T6377" s="70"/>
      <c r="Z6377" s="68">
        <f t="shared" si="409"/>
        <v>1</v>
      </c>
      <c r="AC6377" s="1" t="str">
        <f t="shared" si="410"/>
        <v>1900</v>
      </c>
    </row>
    <row r="6378" spans="2:29" x14ac:dyDescent="0.25">
      <c r="B6378" s="1">
        <f t="shared" si="407"/>
        <v>0</v>
      </c>
      <c r="D6378" s="95" t="str">
        <f t="shared" si="408"/>
        <v/>
      </c>
      <c r="E6378" s="69"/>
      <c r="F6378" s="70"/>
      <c r="G6378" s="4"/>
      <c r="H6378" s="71"/>
      <c r="I6378" s="71"/>
      <c r="J6378" s="70"/>
      <c r="K6378" s="70"/>
      <c r="L6378" s="70"/>
      <c r="M6378" s="70"/>
      <c r="N6378" s="70"/>
      <c r="O6378" s="70"/>
      <c r="P6378" s="70"/>
      <c r="Q6378" s="70"/>
      <c r="R6378" s="70"/>
      <c r="S6378" s="86"/>
      <c r="T6378" s="70"/>
      <c r="Z6378" s="68">
        <f t="shared" si="409"/>
        <v>1</v>
      </c>
      <c r="AC6378" s="1" t="str">
        <f t="shared" si="410"/>
        <v>1900</v>
      </c>
    </row>
    <row r="6379" spans="2:29" x14ac:dyDescent="0.25">
      <c r="B6379" s="1">
        <f t="shared" si="407"/>
        <v>0</v>
      </c>
      <c r="D6379" s="95" t="str">
        <f t="shared" si="408"/>
        <v/>
      </c>
      <c r="E6379" s="69"/>
      <c r="F6379" s="70"/>
      <c r="G6379" s="4"/>
      <c r="H6379" s="71"/>
      <c r="I6379" s="71"/>
      <c r="J6379" s="70"/>
      <c r="K6379" s="70"/>
      <c r="L6379" s="70"/>
      <c r="M6379" s="70"/>
      <c r="N6379" s="70"/>
      <c r="O6379" s="70"/>
      <c r="P6379" s="70"/>
      <c r="Q6379" s="70"/>
      <c r="R6379" s="70"/>
      <c r="S6379" s="86"/>
      <c r="T6379" s="70"/>
      <c r="Z6379" s="68">
        <f t="shared" si="409"/>
        <v>1</v>
      </c>
      <c r="AC6379" s="1" t="str">
        <f t="shared" si="410"/>
        <v>1900</v>
      </c>
    </row>
    <row r="6380" spans="2:29" x14ac:dyDescent="0.25">
      <c r="B6380" s="1">
        <f t="shared" si="407"/>
        <v>0</v>
      </c>
      <c r="D6380" s="95" t="str">
        <f t="shared" si="408"/>
        <v/>
      </c>
      <c r="E6380" s="69"/>
      <c r="F6380" s="70"/>
      <c r="G6380" s="4"/>
      <c r="H6380" s="71"/>
      <c r="I6380" s="71"/>
      <c r="J6380" s="70"/>
      <c r="K6380" s="70"/>
      <c r="L6380" s="70"/>
      <c r="M6380" s="70"/>
      <c r="N6380" s="70"/>
      <c r="O6380" s="70"/>
      <c r="P6380" s="70"/>
      <c r="Q6380" s="70"/>
      <c r="R6380" s="70"/>
      <c r="S6380" s="86"/>
      <c r="T6380" s="70"/>
      <c r="Z6380" s="68">
        <f t="shared" si="409"/>
        <v>1</v>
      </c>
      <c r="AC6380" s="1" t="str">
        <f t="shared" si="410"/>
        <v>1900</v>
      </c>
    </row>
    <row r="6381" spans="2:29" x14ac:dyDescent="0.25">
      <c r="B6381" s="1">
        <f t="shared" si="407"/>
        <v>0</v>
      </c>
      <c r="D6381" s="95" t="str">
        <f t="shared" si="408"/>
        <v/>
      </c>
      <c r="E6381" s="69"/>
      <c r="F6381" s="70"/>
      <c r="G6381" s="4"/>
      <c r="H6381" s="71"/>
      <c r="I6381" s="71"/>
      <c r="J6381" s="70"/>
      <c r="K6381" s="70"/>
      <c r="L6381" s="70"/>
      <c r="M6381" s="70"/>
      <c r="N6381" s="70"/>
      <c r="O6381" s="70"/>
      <c r="P6381" s="70"/>
      <c r="Q6381" s="70"/>
      <c r="R6381" s="70"/>
      <c r="S6381" s="86"/>
      <c r="T6381" s="70"/>
      <c r="Z6381" s="68">
        <f t="shared" si="409"/>
        <v>1</v>
      </c>
      <c r="AC6381" s="1" t="str">
        <f t="shared" si="410"/>
        <v>1900</v>
      </c>
    </row>
    <row r="6382" spans="2:29" x14ac:dyDescent="0.25">
      <c r="B6382" s="1">
        <f t="shared" si="407"/>
        <v>0</v>
      </c>
      <c r="D6382" s="95" t="str">
        <f t="shared" si="408"/>
        <v/>
      </c>
      <c r="E6382" s="69"/>
      <c r="F6382" s="70"/>
      <c r="G6382" s="4"/>
      <c r="H6382" s="71"/>
      <c r="I6382" s="71"/>
      <c r="J6382" s="70"/>
      <c r="K6382" s="70"/>
      <c r="L6382" s="70"/>
      <c r="M6382" s="70"/>
      <c r="N6382" s="70"/>
      <c r="O6382" s="70"/>
      <c r="P6382" s="70"/>
      <c r="Q6382" s="70"/>
      <c r="R6382" s="70"/>
      <c r="S6382" s="86"/>
      <c r="T6382" s="70"/>
      <c r="Z6382" s="68">
        <f t="shared" si="409"/>
        <v>1</v>
      </c>
      <c r="AC6382" s="1" t="str">
        <f t="shared" si="410"/>
        <v>1900</v>
      </c>
    </row>
    <row r="6383" spans="2:29" x14ac:dyDescent="0.25">
      <c r="B6383" s="1">
        <f t="shared" si="407"/>
        <v>0</v>
      </c>
      <c r="D6383" s="95" t="str">
        <f t="shared" si="408"/>
        <v/>
      </c>
      <c r="E6383" s="69"/>
      <c r="F6383" s="70"/>
      <c r="G6383" s="4"/>
      <c r="H6383" s="71"/>
      <c r="I6383" s="71"/>
      <c r="J6383" s="70"/>
      <c r="K6383" s="70"/>
      <c r="L6383" s="70"/>
      <c r="M6383" s="70"/>
      <c r="N6383" s="70"/>
      <c r="O6383" s="70"/>
      <c r="P6383" s="70"/>
      <c r="Q6383" s="70"/>
      <c r="R6383" s="70"/>
      <c r="S6383" s="86"/>
      <c r="T6383" s="70"/>
      <c r="Z6383" s="68">
        <f t="shared" si="409"/>
        <v>1</v>
      </c>
      <c r="AC6383" s="1" t="str">
        <f t="shared" si="410"/>
        <v>1900</v>
      </c>
    </row>
    <row r="6384" spans="2:29" x14ac:dyDescent="0.25">
      <c r="B6384" s="1">
        <f t="shared" si="407"/>
        <v>0</v>
      </c>
      <c r="D6384" s="95" t="str">
        <f t="shared" si="408"/>
        <v/>
      </c>
      <c r="E6384" s="69"/>
      <c r="F6384" s="70"/>
      <c r="G6384" s="4"/>
      <c r="H6384" s="71"/>
      <c r="I6384" s="71"/>
      <c r="J6384" s="70"/>
      <c r="K6384" s="70"/>
      <c r="L6384" s="70"/>
      <c r="M6384" s="70"/>
      <c r="N6384" s="70"/>
      <c r="O6384" s="70"/>
      <c r="P6384" s="70"/>
      <c r="Q6384" s="70"/>
      <c r="R6384" s="70"/>
      <c r="S6384" s="86"/>
      <c r="T6384" s="70"/>
      <c r="Z6384" s="68">
        <f t="shared" si="409"/>
        <v>1</v>
      </c>
      <c r="AC6384" s="1" t="str">
        <f t="shared" si="410"/>
        <v>1900</v>
      </c>
    </row>
    <row r="6385" spans="2:29" x14ac:dyDescent="0.25">
      <c r="B6385" s="1">
        <f t="shared" si="407"/>
        <v>0</v>
      </c>
      <c r="D6385" s="95" t="str">
        <f t="shared" si="408"/>
        <v/>
      </c>
      <c r="E6385" s="69"/>
      <c r="F6385" s="70"/>
      <c r="G6385" s="4"/>
      <c r="H6385" s="71"/>
      <c r="I6385" s="71"/>
      <c r="J6385" s="70"/>
      <c r="K6385" s="70"/>
      <c r="L6385" s="70"/>
      <c r="M6385" s="70"/>
      <c r="N6385" s="70"/>
      <c r="O6385" s="70"/>
      <c r="P6385" s="70"/>
      <c r="Q6385" s="70"/>
      <c r="R6385" s="70"/>
      <c r="S6385" s="86"/>
      <c r="T6385" s="70"/>
      <c r="Z6385" s="68">
        <f t="shared" si="409"/>
        <v>1</v>
      </c>
      <c r="AC6385" s="1" t="str">
        <f t="shared" si="410"/>
        <v>1900</v>
      </c>
    </row>
    <row r="6386" spans="2:29" x14ac:dyDescent="0.25">
      <c r="B6386" s="1">
        <f t="shared" si="407"/>
        <v>0</v>
      </c>
      <c r="D6386" s="95" t="str">
        <f t="shared" si="408"/>
        <v/>
      </c>
      <c r="E6386" s="69"/>
      <c r="F6386" s="70"/>
      <c r="G6386" s="4"/>
      <c r="H6386" s="71"/>
      <c r="I6386" s="71"/>
      <c r="J6386" s="70"/>
      <c r="K6386" s="70"/>
      <c r="L6386" s="70"/>
      <c r="M6386" s="70"/>
      <c r="N6386" s="70"/>
      <c r="O6386" s="70"/>
      <c r="P6386" s="70"/>
      <c r="Q6386" s="70"/>
      <c r="R6386" s="70"/>
      <c r="S6386" s="86"/>
      <c r="T6386" s="70"/>
      <c r="Z6386" s="68">
        <f t="shared" si="409"/>
        <v>1</v>
      </c>
      <c r="AC6386" s="1" t="str">
        <f t="shared" si="410"/>
        <v>1900</v>
      </c>
    </row>
    <row r="6387" spans="2:29" x14ac:dyDescent="0.25">
      <c r="B6387" s="1">
        <f t="shared" si="407"/>
        <v>0</v>
      </c>
      <c r="D6387" s="95" t="str">
        <f t="shared" si="408"/>
        <v/>
      </c>
      <c r="E6387" s="69"/>
      <c r="F6387" s="70"/>
      <c r="G6387" s="4"/>
      <c r="H6387" s="71"/>
      <c r="I6387" s="71"/>
      <c r="J6387" s="70"/>
      <c r="K6387" s="70"/>
      <c r="L6387" s="70"/>
      <c r="M6387" s="70"/>
      <c r="N6387" s="70"/>
      <c r="O6387" s="70"/>
      <c r="P6387" s="70"/>
      <c r="Q6387" s="70"/>
      <c r="R6387" s="70"/>
      <c r="S6387" s="86"/>
      <c r="T6387" s="70"/>
      <c r="Z6387" s="68">
        <f t="shared" si="409"/>
        <v>1</v>
      </c>
      <c r="AC6387" s="1" t="str">
        <f t="shared" si="410"/>
        <v>1900</v>
      </c>
    </row>
    <row r="6388" spans="2:29" x14ac:dyDescent="0.25">
      <c r="B6388" s="1">
        <f t="shared" si="407"/>
        <v>0</v>
      </c>
      <c r="D6388" s="95" t="str">
        <f t="shared" si="408"/>
        <v/>
      </c>
      <c r="E6388" s="69"/>
      <c r="F6388" s="70"/>
      <c r="G6388" s="4"/>
      <c r="H6388" s="71"/>
      <c r="I6388" s="71"/>
      <c r="J6388" s="70"/>
      <c r="K6388" s="70"/>
      <c r="L6388" s="70"/>
      <c r="M6388" s="70"/>
      <c r="N6388" s="70"/>
      <c r="O6388" s="70"/>
      <c r="P6388" s="70"/>
      <c r="Q6388" s="70"/>
      <c r="R6388" s="70"/>
      <c r="S6388" s="86"/>
      <c r="T6388" s="70"/>
      <c r="Z6388" s="68">
        <f t="shared" si="409"/>
        <v>1</v>
      </c>
      <c r="AC6388" s="1" t="str">
        <f t="shared" si="410"/>
        <v>1900</v>
      </c>
    </row>
    <row r="6389" spans="2:29" x14ac:dyDescent="0.25">
      <c r="B6389" s="1">
        <f t="shared" si="407"/>
        <v>0</v>
      </c>
      <c r="D6389" s="95" t="str">
        <f t="shared" si="408"/>
        <v/>
      </c>
      <c r="E6389" s="69"/>
      <c r="F6389" s="70"/>
      <c r="G6389" s="4"/>
      <c r="H6389" s="71"/>
      <c r="I6389" s="71"/>
      <c r="J6389" s="70"/>
      <c r="K6389" s="70"/>
      <c r="L6389" s="70"/>
      <c r="M6389" s="70"/>
      <c r="N6389" s="70"/>
      <c r="O6389" s="70"/>
      <c r="P6389" s="70"/>
      <c r="Q6389" s="70"/>
      <c r="R6389" s="70"/>
      <c r="S6389" s="86"/>
      <c r="T6389" s="70"/>
      <c r="Z6389" s="68">
        <f t="shared" si="409"/>
        <v>1</v>
      </c>
      <c r="AC6389" s="1" t="str">
        <f t="shared" si="410"/>
        <v>1900</v>
      </c>
    </row>
    <row r="6390" spans="2:29" x14ac:dyDescent="0.25">
      <c r="B6390" s="1">
        <f t="shared" si="407"/>
        <v>0</v>
      </c>
      <c r="D6390" s="95" t="str">
        <f t="shared" si="408"/>
        <v/>
      </c>
      <c r="E6390" s="69"/>
      <c r="F6390" s="70"/>
      <c r="G6390" s="4"/>
      <c r="H6390" s="71"/>
      <c r="I6390" s="71"/>
      <c r="J6390" s="70"/>
      <c r="K6390" s="70"/>
      <c r="L6390" s="70"/>
      <c r="M6390" s="70"/>
      <c r="N6390" s="70"/>
      <c r="O6390" s="70"/>
      <c r="P6390" s="70"/>
      <c r="Q6390" s="70"/>
      <c r="R6390" s="70"/>
      <c r="S6390" s="86"/>
      <c r="T6390" s="70"/>
      <c r="Z6390" s="68">
        <f t="shared" si="409"/>
        <v>1</v>
      </c>
      <c r="AC6390" s="1" t="str">
        <f t="shared" si="410"/>
        <v>1900</v>
      </c>
    </row>
    <row r="6391" spans="2:29" x14ac:dyDescent="0.25">
      <c r="B6391" s="1">
        <f t="shared" si="407"/>
        <v>0</v>
      </c>
      <c r="D6391" s="95" t="str">
        <f t="shared" si="408"/>
        <v/>
      </c>
      <c r="E6391" s="69"/>
      <c r="F6391" s="70"/>
      <c r="G6391" s="4"/>
      <c r="H6391" s="71"/>
      <c r="I6391" s="71"/>
      <c r="J6391" s="70"/>
      <c r="K6391" s="70"/>
      <c r="L6391" s="70"/>
      <c r="M6391" s="70"/>
      <c r="N6391" s="70"/>
      <c r="O6391" s="70"/>
      <c r="P6391" s="70"/>
      <c r="Q6391" s="70"/>
      <c r="R6391" s="70"/>
      <c r="S6391" s="86"/>
      <c r="T6391" s="70"/>
      <c r="Z6391" s="68">
        <f t="shared" si="409"/>
        <v>1</v>
      </c>
      <c r="AC6391" s="1" t="str">
        <f t="shared" si="410"/>
        <v>1900</v>
      </c>
    </row>
    <row r="6392" spans="2:29" x14ac:dyDescent="0.25">
      <c r="B6392" s="1">
        <f t="shared" si="407"/>
        <v>0</v>
      </c>
      <c r="D6392" s="95" t="str">
        <f t="shared" si="408"/>
        <v/>
      </c>
      <c r="E6392" s="69"/>
      <c r="F6392" s="70"/>
      <c r="G6392" s="4"/>
      <c r="H6392" s="71"/>
      <c r="I6392" s="71"/>
      <c r="J6392" s="70"/>
      <c r="K6392" s="70"/>
      <c r="L6392" s="70"/>
      <c r="M6392" s="70"/>
      <c r="N6392" s="70"/>
      <c r="O6392" s="70"/>
      <c r="P6392" s="70"/>
      <c r="Q6392" s="70"/>
      <c r="R6392" s="70"/>
      <c r="S6392" s="86"/>
      <c r="T6392" s="70"/>
      <c r="Z6392" s="68">
        <f t="shared" si="409"/>
        <v>1</v>
      </c>
      <c r="AC6392" s="1" t="str">
        <f t="shared" si="410"/>
        <v>1900</v>
      </c>
    </row>
    <row r="6393" spans="2:29" x14ac:dyDescent="0.25">
      <c r="B6393" s="1">
        <f t="shared" si="407"/>
        <v>0</v>
      </c>
      <c r="D6393" s="95" t="str">
        <f t="shared" si="408"/>
        <v/>
      </c>
      <c r="E6393" s="69"/>
      <c r="F6393" s="70"/>
      <c r="G6393" s="4"/>
      <c r="H6393" s="71"/>
      <c r="I6393" s="71"/>
      <c r="J6393" s="70"/>
      <c r="K6393" s="70"/>
      <c r="L6393" s="70"/>
      <c r="M6393" s="70"/>
      <c r="N6393" s="70"/>
      <c r="O6393" s="70"/>
      <c r="P6393" s="70"/>
      <c r="Q6393" s="70"/>
      <c r="R6393" s="70"/>
      <c r="S6393" s="86"/>
      <c r="T6393" s="70"/>
      <c r="Z6393" s="68">
        <f t="shared" si="409"/>
        <v>1</v>
      </c>
      <c r="AC6393" s="1" t="str">
        <f t="shared" si="410"/>
        <v>1900</v>
      </c>
    </row>
    <row r="6394" spans="2:29" x14ac:dyDescent="0.25">
      <c r="B6394" s="1">
        <f t="shared" si="407"/>
        <v>0</v>
      </c>
      <c r="D6394" s="95" t="str">
        <f t="shared" si="408"/>
        <v/>
      </c>
      <c r="E6394" s="69"/>
      <c r="F6394" s="70"/>
      <c r="G6394" s="4"/>
      <c r="H6394" s="71"/>
      <c r="I6394" s="71"/>
      <c r="J6394" s="70"/>
      <c r="K6394" s="70"/>
      <c r="L6394" s="70"/>
      <c r="M6394" s="70"/>
      <c r="N6394" s="70"/>
      <c r="O6394" s="70"/>
      <c r="P6394" s="70"/>
      <c r="Q6394" s="70"/>
      <c r="R6394" s="70"/>
      <c r="S6394" s="86"/>
      <c r="T6394" s="70"/>
      <c r="Z6394" s="68">
        <f t="shared" si="409"/>
        <v>1</v>
      </c>
      <c r="AC6394" s="1" t="str">
        <f t="shared" si="410"/>
        <v>1900</v>
      </c>
    </row>
    <row r="6395" spans="2:29" x14ac:dyDescent="0.25">
      <c r="B6395" s="1">
        <f t="shared" si="407"/>
        <v>0</v>
      </c>
      <c r="D6395" s="95" t="str">
        <f t="shared" si="408"/>
        <v/>
      </c>
      <c r="E6395" s="69"/>
      <c r="F6395" s="70"/>
      <c r="G6395" s="4"/>
      <c r="H6395" s="71"/>
      <c r="I6395" s="71"/>
      <c r="J6395" s="70"/>
      <c r="K6395" s="70"/>
      <c r="L6395" s="70"/>
      <c r="M6395" s="70"/>
      <c r="N6395" s="70"/>
      <c r="O6395" s="70"/>
      <c r="P6395" s="70"/>
      <c r="Q6395" s="70"/>
      <c r="R6395" s="70"/>
      <c r="S6395" s="86"/>
      <c r="T6395" s="70"/>
      <c r="Z6395" s="68">
        <f t="shared" si="409"/>
        <v>1</v>
      </c>
      <c r="AC6395" s="1" t="str">
        <f t="shared" si="410"/>
        <v>1900</v>
      </c>
    </row>
    <row r="6396" spans="2:29" x14ac:dyDescent="0.25">
      <c r="B6396" s="1">
        <f t="shared" si="407"/>
        <v>0</v>
      </c>
      <c r="D6396" s="95" t="str">
        <f t="shared" si="408"/>
        <v/>
      </c>
      <c r="E6396" s="69"/>
      <c r="F6396" s="70"/>
      <c r="G6396" s="4"/>
      <c r="H6396" s="71"/>
      <c r="I6396" s="71"/>
      <c r="J6396" s="70"/>
      <c r="K6396" s="70"/>
      <c r="L6396" s="70"/>
      <c r="M6396" s="70"/>
      <c r="N6396" s="70"/>
      <c r="O6396" s="70"/>
      <c r="P6396" s="70"/>
      <c r="Q6396" s="70"/>
      <c r="R6396" s="70"/>
      <c r="S6396" s="86"/>
      <c r="T6396" s="70"/>
      <c r="Z6396" s="68">
        <f t="shared" si="409"/>
        <v>1</v>
      </c>
      <c r="AC6396" s="1" t="str">
        <f t="shared" si="410"/>
        <v>1900</v>
      </c>
    </row>
    <row r="6397" spans="2:29" x14ac:dyDescent="0.25">
      <c r="B6397" s="1">
        <f t="shared" si="407"/>
        <v>0</v>
      </c>
      <c r="D6397" s="95" t="str">
        <f t="shared" si="408"/>
        <v/>
      </c>
      <c r="E6397" s="69"/>
      <c r="F6397" s="70"/>
      <c r="G6397" s="4"/>
      <c r="H6397" s="71"/>
      <c r="I6397" s="71"/>
      <c r="J6397" s="70"/>
      <c r="K6397" s="70"/>
      <c r="L6397" s="70"/>
      <c r="M6397" s="70"/>
      <c r="N6397" s="70"/>
      <c r="O6397" s="70"/>
      <c r="P6397" s="70"/>
      <c r="Q6397" s="70"/>
      <c r="R6397" s="70"/>
      <c r="S6397" s="86"/>
      <c r="T6397" s="70"/>
      <c r="Z6397" s="68">
        <f t="shared" si="409"/>
        <v>1</v>
      </c>
      <c r="AC6397" s="1" t="str">
        <f t="shared" si="410"/>
        <v>1900</v>
      </c>
    </row>
    <row r="6398" spans="2:29" x14ac:dyDescent="0.25">
      <c r="B6398" s="1">
        <f t="shared" si="407"/>
        <v>0</v>
      </c>
      <c r="D6398" s="95" t="str">
        <f t="shared" si="408"/>
        <v/>
      </c>
      <c r="E6398" s="69"/>
      <c r="F6398" s="70"/>
      <c r="G6398" s="4"/>
      <c r="H6398" s="71"/>
      <c r="I6398" s="71"/>
      <c r="J6398" s="70"/>
      <c r="K6398" s="70"/>
      <c r="L6398" s="70"/>
      <c r="M6398" s="70"/>
      <c r="N6398" s="70"/>
      <c r="O6398" s="70"/>
      <c r="P6398" s="70"/>
      <c r="Q6398" s="70"/>
      <c r="R6398" s="70"/>
      <c r="S6398" s="86"/>
      <c r="T6398" s="70"/>
      <c r="Z6398" s="68">
        <f t="shared" si="409"/>
        <v>1</v>
      </c>
      <c r="AC6398" s="1" t="str">
        <f t="shared" si="410"/>
        <v>1900</v>
      </c>
    </row>
    <row r="6399" spans="2:29" x14ac:dyDescent="0.25">
      <c r="B6399" s="1">
        <f t="shared" si="407"/>
        <v>0</v>
      </c>
      <c r="D6399" s="95" t="str">
        <f t="shared" si="408"/>
        <v/>
      </c>
      <c r="E6399" s="69"/>
      <c r="F6399" s="70"/>
      <c r="G6399" s="4"/>
      <c r="H6399" s="71"/>
      <c r="I6399" s="71"/>
      <c r="J6399" s="70"/>
      <c r="K6399" s="70"/>
      <c r="L6399" s="70"/>
      <c r="M6399" s="70"/>
      <c r="N6399" s="70"/>
      <c r="O6399" s="70"/>
      <c r="P6399" s="70"/>
      <c r="Q6399" s="70"/>
      <c r="R6399" s="70"/>
      <c r="S6399" s="86"/>
      <c r="T6399" s="70"/>
      <c r="Z6399" s="68">
        <f t="shared" si="409"/>
        <v>1</v>
      </c>
      <c r="AC6399" s="1" t="str">
        <f t="shared" si="410"/>
        <v>1900</v>
      </c>
    </row>
    <row r="6400" spans="2:29" x14ac:dyDescent="0.25">
      <c r="B6400" s="1">
        <f t="shared" si="407"/>
        <v>0</v>
      </c>
      <c r="D6400" s="95" t="str">
        <f t="shared" si="408"/>
        <v/>
      </c>
      <c r="E6400" s="69"/>
      <c r="F6400" s="70"/>
      <c r="G6400" s="4"/>
      <c r="H6400" s="71"/>
      <c r="I6400" s="71"/>
      <c r="J6400" s="70"/>
      <c r="K6400" s="70"/>
      <c r="L6400" s="70"/>
      <c r="M6400" s="70"/>
      <c r="N6400" s="70"/>
      <c r="O6400" s="70"/>
      <c r="P6400" s="70"/>
      <c r="Q6400" s="70"/>
      <c r="R6400" s="70"/>
      <c r="S6400" s="86"/>
      <c r="T6400" s="70"/>
      <c r="Z6400" s="68">
        <f t="shared" si="409"/>
        <v>1</v>
      </c>
      <c r="AC6400" s="1" t="str">
        <f t="shared" si="410"/>
        <v>1900</v>
      </c>
    </row>
    <row r="6401" spans="2:29" x14ac:dyDescent="0.25">
      <c r="B6401" s="1">
        <f t="shared" si="407"/>
        <v>0</v>
      </c>
      <c r="D6401" s="95" t="str">
        <f t="shared" si="408"/>
        <v/>
      </c>
      <c r="E6401" s="69"/>
      <c r="F6401" s="70"/>
      <c r="G6401" s="4"/>
      <c r="H6401" s="71"/>
      <c r="I6401" s="71"/>
      <c r="J6401" s="70"/>
      <c r="K6401" s="70"/>
      <c r="L6401" s="70"/>
      <c r="M6401" s="70"/>
      <c r="N6401" s="70"/>
      <c r="O6401" s="70"/>
      <c r="P6401" s="70"/>
      <c r="Q6401" s="70"/>
      <c r="R6401" s="70"/>
      <c r="S6401" s="86"/>
      <c r="T6401" s="70"/>
      <c r="Z6401" s="68">
        <f t="shared" si="409"/>
        <v>1</v>
      </c>
      <c r="AC6401" s="1" t="str">
        <f t="shared" si="410"/>
        <v>1900</v>
      </c>
    </row>
    <row r="6402" spans="2:29" x14ac:dyDescent="0.25">
      <c r="B6402" s="1">
        <f t="shared" si="407"/>
        <v>0</v>
      </c>
      <c r="D6402" s="95" t="str">
        <f t="shared" si="408"/>
        <v/>
      </c>
      <c r="E6402" s="69"/>
      <c r="F6402" s="70"/>
      <c r="G6402" s="4"/>
      <c r="H6402" s="71"/>
      <c r="I6402" s="71"/>
      <c r="J6402" s="70"/>
      <c r="K6402" s="70"/>
      <c r="L6402" s="70"/>
      <c r="M6402" s="70"/>
      <c r="N6402" s="70"/>
      <c r="O6402" s="70"/>
      <c r="P6402" s="70"/>
      <c r="Q6402" s="70"/>
      <c r="R6402" s="70"/>
      <c r="S6402" s="86"/>
      <c r="T6402" s="70"/>
      <c r="Z6402" s="68">
        <f t="shared" si="409"/>
        <v>1</v>
      </c>
      <c r="AC6402" s="1" t="str">
        <f t="shared" si="410"/>
        <v>1900</v>
      </c>
    </row>
    <row r="6403" spans="2:29" x14ac:dyDescent="0.25">
      <c r="B6403" s="1">
        <f t="shared" si="407"/>
        <v>0</v>
      </c>
      <c r="D6403" s="95" t="str">
        <f t="shared" si="408"/>
        <v/>
      </c>
      <c r="E6403" s="69"/>
      <c r="F6403" s="70"/>
      <c r="G6403" s="4"/>
      <c r="H6403" s="71"/>
      <c r="I6403" s="71"/>
      <c r="J6403" s="70"/>
      <c r="K6403" s="70"/>
      <c r="L6403" s="70"/>
      <c r="M6403" s="70"/>
      <c r="N6403" s="70"/>
      <c r="O6403" s="70"/>
      <c r="P6403" s="70"/>
      <c r="Q6403" s="70"/>
      <c r="R6403" s="70"/>
      <c r="S6403" s="86"/>
      <c r="T6403" s="70"/>
      <c r="Z6403" s="68">
        <f t="shared" si="409"/>
        <v>1</v>
      </c>
      <c r="AC6403" s="1" t="str">
        <f t="shared" si="410"/>
        <v>1900</v>
      </c>
    </row>
    <row r="6404" spans="2:29" x14ac:dyDescent="0.25">
      <c r="B6404" s="1">
        <f t="shared" ref="B6404:B6467" si="411">IF($B$1=YEAR(Z6404),D6404,0)</f>
        <v>0</v>
      </c>
      <c r="D6404" s="95" t="str">
        <f t="shared" ref="D6404:D6467" si="412">IF(Z6404&lt;&gt;$Y$2,IF(YEAR(Z6404)=YEAR(Z6403),D6403+1,1),"")</f>
        <v/>
      </c>
      <c r="E6404" s="69"/>
      <c r="F6404" s="70"/>
      <c r="G6404" s="4"/>
      <c r="H6404" s="71"/>
      <c r="I6404" s="71"/>
      <c r="J6404" s="70"/>
      <c r="K6404" s="70"/>
      <c r="L6404" s="70"/>
      <c r="M6404" s="70"/>
      <c r="N6404" s="70"/>
      <c r="O6404" s="70"/>
      <c r="P6404" s="70"/>
      <c r="Q6404" s="70"/>
      <c r="R6404" s="70"/>
      <c r="S6404" s="86"/>
      <c r="T6404" s="70"/>
      <c r="Z6404" s="68">
        <f t="shared" ref="Z6404:Z6467" si="413">IF(CONCATENATE(F6404,F6405,F6406,F6407,F6408,F6409)&lt;&gt;"",IF(AND(E6404&lt;&gt;0,ISNUMBER(E6404)=TRUE),E6404,Z6403),$Y$2)</f>
        <v>1</v>
      </c>
      <c r="AC6404" s="1" t="str">
        <f t="shared" si="410"/>
        <v>1900</v>
      </c>
    </row>
    <row r="6405" spans="2:29" x14ac:dyDescent="0.25">
      <c r="B6405" s="1">
        <f t="shared" si="411"/>
        <v>0</v>
      </c>
      <c r="D6405" s="95" t="str">
        <f t="shared" si="412"/>
        <v/>
      </c>
      <c r="E6405" s="69"/>
      <c r="F6405" s="70"/>
      <c r="G6405" s="4"/>
      <c r="H6405" s="71"/>
      <c r="I6405" s="71"/>
      <c r="J6405" s="70"/>
      <c r="K6405" s="70"/>
      <c r="L6405" s="70"/>
      <c r="M6405" s="70"/>
      <c r="N6405" s="70"/>
      <c r="O6405" s="70"/>
      <c r="P6405" s="70"/>
      <c r="Q6405" s="70"/>
      <c r="R6405" s="70"/>
      <c r="S6405" s="86"/>
      <c r="T6405" s="70"/>
      <c r="Z6405" s="68">
        <f t="shared" si="413"/>
        <v>1</v>
      </c>
      <c r="AC6405" s="1" t="str">
        <f t="shared" ref="AC6405:AC6468" si="414">YEAR(Z6405)&amp;F6405&amp;G6405</f>
        <v>1900</v>
      </c>
    </row>
    <row r="6406" spans="2:29" x14ac:dyDescent="0.25">
      <c r="B6406" s="1">
        <f t="shared" si="411"/>
        <v>0</v>
      </c>
      <c r="D6406" s="95" t="str">
        <f t="shared" si="412"/>
        <v/>
      </c>
      <c r="E6406" s="69"/>
      <c r="F6406" s="70"/>
      <c r="G6406" s="4"/>
      <c r="H6406" s="71"/>
      <c r="I6406" s="71"/>
      <c r="J6406" s="70"/>
      <c r="K6406" s="70"/>
      <c r="L6406" s="70"/>
      <c r="M6406" s="70"/>
      <c r="N6406" s="70"/>
      <c r="O6406" s="70"/>
      <c r="P6406" s="70"/>
      <c r="Q6406" s="70"/>
      <c r="R6406" s="70"/>
      <c r="S6406" s="86"/>
      <c r="T6406" s="70"/>
      <c r="Z6406" s="68">
        <f t="shared" si="413"/>
        <v>1</v>
      </c>
      <c r="AC6406" s="1" t="str">
        <f t="shared" si="414"/>
        <v>1900</v>
      </c>
    </row>
    <row r="6407" spans="2:29" x14ac:dyDescent="0.25">
      <c r="B6407" s="1">
        <f t="shared" si="411"/>
        <v>0</v>
      </c>
      <c r="D6407" s="95" t="str">
        <f t="shared" si="412"/>
        <v/>
      </c>
      <c r="E6407" s="69"/>
      <c r="F6407" s="70"/>
      <c r="G6407" s="4"/>
      <c r="H6407" s="71"/>
      <c r="I6407" s="71"/>
      <c r="J6407" s="70"/>
      <c r="K6407" s="70"/>
      <c r="L6407" s="70"/>
      <c r="M6407" s="70"/>
      <c r="N6407" s="70"/>
      <c r="O6407" s="70"/>
      <c r="P6407" s="70"/>
      <c r="Q6407" s="70"/>
      <c r="R6407" s="70"/>
      <c r="S6407" s="86"/>
      <c r="T6407" s="70"/>
      <c r="Z6407" s="68">
        <f t="shared" si="413"/>
        <v>1</v>
      </c>
      <c r="AC6407" s="1" t="str">
        <f t="shared" si="414"/>
        <v>1900</v>
      </c>
    </row>
    <row r="6408" spans="2:29" x14ac:dyDescent="0.25">
      <c r="B6408" s="1">
        <f t="shared" si="411"/>
        <v>0</v>
      </c>
      <c r="D6408" s="95" t="str">
        <f t="shared" si="412"/>
        <v/>
      </c>
      <c r="E6408" s="69"/>
      <c r="F6408" s="70"/>
      <c r="G6408" s="4"/>
      <c r="H6408" s="71"/>
      <c r="I6408" s="71"/>
      <c r="J6408" s="70"/>
      <c r="K6408" s="70"/>
      <c r="L6408" s="70"/>
      <c r="M6408" s="70"/>
      <c r="N6408" s="70"/>
      <c r="O6408" s="70"/>
      <c r="P6408" s="70"/>
      <c r="Q6408" s="70"/>
      <c r="R6408" s="70"/>
      <c r="S6408" s="86"/>
      <c r="T6408" s="70"/>
      <c r="Z6408" s="68">
        <f t="shared" si="413"/>
        <v>1</v>
      </c>
      <c r="AC6408" s="1" t="str">
        <f t="shared" si="414"/>
        <v>1900</v>
      </c>
    </row>
    <row r="6409" spans="2:29" x14ac:dyDescent="0.25">
      <c r="B6409" s="1">
        <f t="shared" si="411"/>
        <v>0</v>
      </c>
      <c r="D6409" s="95" t="str">
        <f t="shared" si="412"/>
        <v/>
      </c>
      <c r="E6409" s="69"/>
      <c r="F6409" s="70"/>
      <c r="G6409" s="4"/>
      <c r="H6409" s="71"/>
      <c r="I6409" s="71"/>
      <c r="J6409" s="70"/>
      <c r="K6409" s="70"/>
      <c r="L6409" s="70"/>
      <c r="M6409" s="70"/>
      <c r="N6409" s="70"/>
      <c r="O6409" s="70"/>
      <c r="P6409" s="70"/>
      <c r="Q6409" s="70"/>
      <c r="R6409" s="70"/>
      <c r="S6409" s="86"/>
      <c r="T6409" s="70"/>
      <c r="Z6409" s="68">
        <f t="shared" si="413"/>
        <v>1</v>
      </c>
      <c r="AC6409" s="1" t="str">
        <f t="shared" si="414"/>
        <v>1900</v>
      </c>
    </row>
    <row r="6410" spans="2:29" x14ac:dyDescent="0.25">
      <c r="B6410" s="1">
        <f t="shared" si="411"/>
        <v>0</v>
      </c>
      <c r="D6410" s="95" t="str">
        <f t="shared" si="412"/>
        <v/>
      </c>
      <c r="E6410" s="69"/>
      <c r="F6410" s="70"/>
      <c r="G6410" s="4"/>
      <c r="H6410" s="71"/>
      <c r="I6410" s="71"/>
      <c r="J6410" s="70"/>
      <c r="K6410" s="70"/>
      <c r="L6410" s="70"/>
      <c r="M6410" s="70"/>
      <c r="N6410" s="70"/>
      <c r="O6410" s="70"/>
      <c r="P6410" s="70"/>
      <c r="Q6410" s="70"/>
      <c r="R6410" s="70"/>
      <c r="S6410" s="86"/>
      <c r="T6410" s="70"/>
      <c r="Z6410" s="68">
        <f t="shared" si="413"/>
        <v>1</v>
      </c>
      <c r="AC6410" s="1" t="str">
        <f t="shared" si="414"/>
        <v>1900</v>
      </c>
    </row>
    <row r="6411" spans="2:29" x14ac:dyDescent="0.25">
      <c r="B6411" s="1">
        <f t="shared" si="411"/>
        <v>0</v>
      </c>
      <c r="D6411" s="95" t="str">
        <f t="shared" si="412"/>
        <v/>
      </c>
      <c r="E6411" s="69"/>
      <c r="F6411" s="70"/>
      <c r="G6411" s="4"/>
      <c r="H6411" s="71"/>
      <c r="I6411" s="71"/>
      <c r="J6411" s="70"/>
      <c r="K6411" s="70"/>
      <c r="L6411" s="70"/>
      <c r="M6411" s="70"/>
      <c r="N6411" s="70"/>
      <c r="O6411" s="70"/>
      <c r="P6411" s="70"/>
      <c r="Q6411" s="70"/>
      <c r="R6411" s="70"/>
      <c r="S6411" s="86"/>
      <c r="T6411" s="70"/>
      <c r="Z6411" s="68">
        <f t="shared" si="413"/>
        <v>1</v>
      </c>
      <c r="AC6411" s="1" t="str">
        <f t="shared" si="414"/>
        <v>1900</v>
      </c>
    </row>
    <row r="6412" spans="2:29" x14ac:dyDescent="0.25">
      <c r="B6412" s="1">
        <f t="shared" si="411"/>
        <v>0</v>
      </c>
      <c r="D6412" s="95" t="str">
        <f t="shared" si="412"/>
        <v/>
      </c>
      <c r="E6412" s="69"/>
      <c r="F6412" s="70"/>
      <c r="G6412" s="4"/>
      <c r="H6412" s="71"/>
      <c r="I6412" s="71"/>
      <c r="J6412" s="70"/>
      <c r="K6412" s="70"/>
      <c r="L6412" s="70"/>
      <c r="M6412" s="70"/>
      <c r="N6412" s="70"/>
      <c r="O6412" s="70"/>
      <c r="P6412" s="70"/>
      <c r="Q6412" s="70"/>
      <c r="R6412" s="70"/>
      <c r="S6412" s="86"/>
      <c r="T6412" s="70"/>
      <c r="Z6412" s="68">
        <f t="shared" si="413"/>
        <v>1</v>
      </c>
      <c r="AC6412" s="1" t="str">
        <f t="shared" si="414"/>
        <v>1900</v>
      </c>
    </row>
    <row r="6413" spans="2:29" x14ac:dyDescent="0.25">
      <c r="B6413" s="1">
        <f t="shared" si="411"/>
        <v>0</v>
      </c>
      <c r="D6413" s="95" t="str">
        <f t="shared" si="412"/>
        <v/>
      </c>
      <c r="E6413" s="69"/>
      <c r="F6413" s="70"/>
      <c r="G6413" s="4"/>
      <c r="H6413" s="71"/>
      <c r="I6413" s="71"/>
      <c r="J6413" s="70"/>
      <c r="K6413" s="70"/>
      <c r="L6413" s="70"/>
      <c r="M6413" s="70"/>
      <c r="N6413" s="70"/>
      <c r="O6413" s="70"/>
      <c r="P6413" s="70"/>
      <c r="Q6413" s="70"/>
      <c r="R6413" s="70"/>
      <c r="S6413" s="86"/>
      <c r="T6413" s="70"/>
      <c r="Z6413" s="68">
        <f t="shared" si="413"/>
        <v>1</v>
      </c>
      <c r="AC6413" s="1" t="str">
        <f t="shared" si="414"/>
        <v>1900</v>
      </c>
    </row>
    <row r="6414" spans="2:29" x14ac:dyDescent="0.25">
      <c r="B6414" s="1">
        <f t="shared" si="411"/>
        <v>0</v>
      </c>
      <c r="D6414" s="95" t="str">
        <f t="shared" si="412"/>
        <v/>
      </c>
      <c r="E6414" s="69"/>
      <c r="F6414" s="70"/>
      <c r="G6414" s="4"/>
      <c r="H6414" s="71"/>
      <c r="I6414" s="71"/>
      <c r="J6414" s="70"/>
      <c r="K6414" s="70"/>
      <c r="L6414" s="70"/>
      <c r="M6414" s="70"/>
      <c r="N6414" s="70"/>
      <c r="O6414" s="70"/>
      <c r="P6414" s="70"/>
      <c r="Q6414" s="70"/>
      <c r="R6414" s="70"/>
      <c r="S6414" s="86"/>
      <c r="T6414" s="70"/>
      <c r="Z6414" s="68">
        <f t="shared" si="413"/>
        <v>1</v>
      </c>
      <c r="AC6414" s="1" t="str">
        <f t="shared" si="414"/>
        <v>1900</v>
      </c>
    </row>
    <row r="6415" spans="2:29" x14ac:dyDescent="0.25">
      <c r="B6415" s="1">
        <f t="shared" si="411"/>
        <v>0</v>
      </c>
      <c r="D6415" s="95" t="str">
        <f t="shared" si="412"/>
        <v/>
      </c>
      <c r="E6415" s="69"/>
      <c r="F6415" s="70"/>
      <c r="G6415" s="4"/>
      <c r="H6415" s="71"/>
      <c r="I6415" s="71"/>
      <c r="J6415" s="70"/>
      <c r="K6415" s="70"/>
      <c r="L6415" s="70"/>
      <c r="M6415" s="70"/>
      <c r="N6415" s="70"/>
      <c r="O6415" s="70"/>
      <c r="P6415" s="70"/>
      <c r="Q6415" s="70"/>
      <c r="R6415" s="70"/>
      <c r="S6415" s="86"/>
      <c r="T6415" s="70"/>
      <c r="Z6415" s="68">
        <f t="shared" si="413"/>
        <v>1</v>
      </c>
      <c r="AC6415" s="1" t="str">
        <f t="shared" si="414"/>
        <v>1900</v>
      </c>
    </row>
    <row r="6416" spans="2:29" x14ac:dyDescent="0.25">
      <c r="B6416" s="1">
        <f t="shared" si="411"/>
        <v>0</v>
      </c>
      <c r="D6416" s="95" t="str">
        <f t="shared" si="412"/>
        <v/>
      </c>
      <c r="E6416" s="69"/>
      <c r="F6416" s="70"/>
      <c r="G6416" s="4"/>
      <c r="H6416" s="71"/>
      <c r="I6416" s="71"/>
      <c r="J6416" s="70"/>
      <c r="K6416" s="70"/>
      <c r="L6416" s="70"/>
      <c r="M6416" s="70"/>
      <c r="N6416" s="70"/>
      <c r="O6416" s="70"/>
      <c r="P6416" s="70"/>
      <c r="Q6416" s="70"/>
      <c r="R6416" s="70"/>
      <c r="S6416" s="86"/>
      <c r="T6416" s="70"/>
      <c r="Z6416" s="68">
        <f t="shared" si="413"/>
        <v>1</v>
      </c>
      <c r="AC6416" s="1" t="str">
        <f t="shared" si="414"/>
        <v>1900</v>
      </c>
    </row>
    <row r="6417" spans="2:29" x14ac:dyDescent="0.25">
      <c r="B6417" s="1">
        <f t="shared" si="411"/>
        <v>0</v>
      </c>
      <c r="D6417" s="95" t="str">
        <f t="shared" si="412"/>
        <v/>
      </c>
      <c r="E6417" s="69"/>
      <c r="F6417" s="70"/>
      <c r="G6417" s="4"/>
      <c r="H6417" s="71"/>
      <c r="I6417" s="71"/>
      <c r="J6417" s="70"/>
      <c r="K6417" s="70"/>
      <c r="L6417" s="70"/>
      <c r="M6417" s="70"/>
      <c r="N6417" s="70"/>
      <c r="O6417" s="70"/>
      <c r="P6417" s="70"/>
      <c r="Q6417" s="70"/>
      <c r="R6417" s="70"/>
      <c r="S6417" s="86"/>
      <c r="T6417" s="70"/>
      <c r="Z6417" s="68">
        <f t="shared" si="413"/>
        <v>1</v>
      </c>
      <c r="AC6417" s="1" t="str">
        <f t="shared" si="414"/>
        <v>1900</v>
      </c>
    </row>
    <row r="6418" spans="2:29" x14ac:dyDescent="0.25">
      <c r="B6418" s="1">
        <f t="shared" si="411"/>
        <v>0</v>
      </c>
      <c r="D6418" s="95" t="str">
        <f t="shared" si="412"/>
        <v/>
      </c>
      <c r="E6418" s="69"/>
      <c r="F6418" s="70"/>
      <c r="G6418" s="4"/>
      <c r="H6418" s="71"/>
      <c r="I6418" s="71"/>
      <c r="J6418" s="70"/>
      <c r="K6418" s="70"/>
      <c r="L6418" s="70"/>
      <c r="M6418" s="70"/>
      <c r="N6418" s="70"/>
      <c r="O6418" s="70"/>
      <c r="P6418" s="70"/>
      <c r="Q6418" s="70"/>
      <c r="R6418" s="70"/>
      <c r="S6418" s="86"/>
      <c r="T6418" s="70"/>
      <c r="Z6418" s="68">
        <f t="shared" si="413"/>
        <v>1</v>
      </c>
      <c r="AC6418" s="1" t="str">
        <f t="shared" si="414"/>
        <v>1900</v>
      </c>
    </row>
    <row r="6419" spans="2:29" x14ac:dyDescent="0.25">
      <c r="B6419" s="1">
        <f t="shared" si="411"/>
        <v>0</v>
      </c>
      <c r="D6419" s="95" t="str">
        <f t="shared" si="412"/>
        <v/>
      </c>
      <c r="E6419" s="69"/>
      <c r="F6419" s="70"/>
      <c r="G6419" s="4"/>
      <c r="H6419" s="71"/>
      <c r="I6419" s="71"/>
      <c r="J6419" s="70"/>
      <c r="K6419" s="70"/>
      <c r="L6419" s="70"/>
      <c r="M6419" s="70"/>
      <c r="N6419" s="70"/>
      <c r="O6419" s="70"/>
      <c r="P6419" s="70"/>
      <c r="Q6419" s="70"/>
      <c r="R6419" s="70"/>
      <c r="S6419" s="86"/>
      <c r="T6419" s="70"/>
      <c r="Z6419" s="68">
        <f t="shared" si="413"/>
        <v>1</v>
      </c>
      <c r="AC6419" s="1" t="str">
        <f t="shared" si="414"/>
        <v>1900</v>
      </c>
    </row>
    <row r="6420" spans="2:29" x14ac:dyDescent="0.25">
      <c r="B6420" s="1">
        <f t="shared" si="411"/>
        <v>0</v>
      </c>
      <c r="D6420" s="95" t="str">
        <f t="shared" si="412"/>
        <v/>
      </c>
      <c r="E6420" s="69"/>
      <c r="F6420" s="70"/>
      <c r="G6420" s="4"/>
      <c r="H6420" s="71"/>
      <c r="I6420" s="71"/>
      <c r="J6420" s="70"/>
      <c r="K6420" s="70"/>
      <c r="L6420" s="70"/>
      <c r="M6420" s="70"/>
      <c r="N6420" s="70"/>
      <c r="O6420" s="70"/>
      <c r="P6420" s="70"/>
      <c r="Q6420" s="70"/>
      <c r="R6420" s="70"/>
      <c r="S6420" s="86"/>
      <c r="T6420" s="70"/>
      <c r="Z6420" s="68">
        <f t="shared" si="413"/>
        <v>1</v>
      </c>
      <c r="AC6420" s="1" t="str">
        <f t="shared" si="414"/>
        <v>1900</v>
      </c>
    </row>
    <row r="6421" spans="2:29" x14ac:dyDescent="0.25">
      <c r="B6421" s="1">
        <f t="shared" si="411"/>
        <v>0</v>
      </c>
      <c r="D6421" s="95" t="str">
        <f t="shared" si="412"/>
        <v/>
      </c>
      <c r="E6421" s="69"/>
      <c r="F6421" s="70"/>
      <c r="G6421" s="4"/>
      <c r="H6421" s="71"/>
      <c r="I6421" s="71"/>
      <c r="J6421" s="70"/>
      <c r="K6421" s="70"/>
      <c r="L6421" s="70"/>
      <c r="M6421" s="70"/>
      <c r="N6421" s="70"/>
      <c r="O6421" s="70"/>
      <c r="P6421" s="70"/>
      <c r="Q6421" s="70"/>
      <c r="R6421" s="70"/>
      <c r="S6421" s="86"/>
      <c r="T6421" s="70"/>
      <c r="Z6421" s="68">
        <f t="shared" si="413"/>
        <v>1</v>
      </c>
      <c r="AC6421" s="1" t="str">
        <f t="shared" si="414"/>
        <v>1900</v>
      </c>
    </row>
    <row r="6422" spans="2:29" x14ac:dyDescent="0.25">
      <c r="B6422" s="1">
        <f t="shared" si="411"/>
        <v>0</v>
      </c>
      <c r="D6422" s="95" t="str">
        <f t="shared" si="412"/>
        <v/>
      </c>
      <c r="E6422" s="69"/>
      <c r="F6422" s="70"/>
      <c r="G6422" s="4"/>
      <c r="H6422" s="71"/>
      <c r="I6422" s="71"/>
      <c r="J6422" s="70"/>
      <c r="K6422" s="70"/>
      <c r="L6422" s="70"/>
      <c r="M6422" s="70"/>
      <c r="N6422" s="70"/>
      <c r="O6422" s="70"/>
      <c r="P6422" s="70"/>
      <c r="Q6422" s="70"/>
      <c r="R6422" s="70"/>
      <c r="S6422" s="86"/>
      <c r="T6422" s="70"/>
      <c r="Z6422" s="68">
        <f t="shared" si="413"/>
        <v>1</v>
      </c>
      <c r="AC6422" s="1" t="str">
        <f t="shared" si="414"/>
        <v>1900</v>
      </c>
    </row>
    <row r="6423" spans="2:29" x14ac:dyDescent="0.25">
      <c r="B6423" s="1">
        <f t="shared" si="411"/>
        <v>0</v>
      </c>
      <c r="D6423" s="95" t="str">
        <f t="shared" si="412"/>
        <v/>
      </c>
      <c r="E6423" s="69"/>
      <c r="F6423" s="70"/>
      <c r="G6423" s="4"/>
      <c r="H6423" s="71"/>
      <c r="I6423" s="71"/>
      <c r="J6423" s="70"/>
      <c r="K6423" s="70"/>
      <c r="L6423" s="70"/>
      <c r="M6423" s="70"/>
      <c r="N6423" s="70"/>
      <c r="O6423" s="70"/>
      <c r="P6423" s="70"/>
      <c r="Q6423" s="70"/>
      <c r="R6423" s="70"/>
      <c r="S6423" s="86"/>
      <c r="T6423" s="70"/>
      <c r="Z6423" s="68">
        <f t="shared" si="413"/>
        <v>1</v>
      </c>
      <c r="AC6423" s="1" t="str">
        <f t="shared" si="414"/>
        <v>1900</v>
      </c>
    </row>
    <row r="6424" spans="2:29" x14ac:dyDescent="0.25">
      <c r="B6424" s="1">
        <f t="shared" si="411"/>
        <v>0</v>
      </c>
      <c r="D6424" s="95" t="str">
        <f t="shared" si="412"/>
        <v/>
      </c>
      <c r="E6424" s="69"/>
      <c r="F6424" s="70"/>
      <c r="G6424" s="4"/>
      <c r="H6424" s="71"/>
      <c r="I6424" s="71"/>
      <c r="J6424" s="70"/>
      <c r="K6424" s="70"/>
      <c r="L6424" s="70"/>
      <c r="M6424" s="70"/>
      <c r="N6424" s="70"/>
      <c r="O6424" s="70"/>
      <c r="P6424" s="70"/>
      <c r="Q6424" s="70"/>
      <c r="R6424" s="70"/>
      <c r="S6424" s="86"/>
      <c r="T6424" s="70"/>
      <c r="Z6424" s="68">
        <f t="shared" si="413"/>
        <v>1</v>
      </c>
      <c r="AC6424" s="1" t="str">
        <f t="shared" si="414"/>
        <v>1900</v>
      </c>
    </row>
    <row r="6425" spans="2:29" x14ac:dyDescent="0.25">
      <c r="B6425" s="1">
        <f t="shared" si="411"/>
        <v>0</v>
      </c>
      <c r="D6425" s="95" t="str">
        <f t="shared" si="412"/>
        <v/>
      </c>
      <c r="E6425" s="69"/>
      <c r="F6425" s="70"/>
      <c r="G6425" s="4"/>
      <c r="H6425" s="71"/>
      <c r="I6425" s="71"/>
      <c r="J6425" s="70"/>
      <c r="K6425" s="70"/>
      <c r="L6425" s="70"/>
      <c r="M6425" s="70"/>
      <c r="N6425" s="70"/>
      <c r="O6425" s="70"/>
      <c r="P6425" s="70"/>
      <c r="Q6425" s="70"/>
      <c r="R6425" s="70"/>
      <c r="S6425" s="86"/>
      <c r="T6425" s="70"/>
      <c r="Z6425" s="68">
        <f t="shared" si="413"/>
        <v>1</v>
      </c>
      <c r="AC6425" s="1" t="str">
        <f t="shared" si="414"/>
        <v>1900</v>
      </c>
    </row>
    <row r="6426" spans="2:29" x14ac:dyDescent="0.25">
      <c r="B6426" s="1">
        <f t="shared" si="411"/>
        <v>0</v>
      </c>
      <c r="D6426" s="95" t="str">
        <f t="shared" si="412"/>
        <v/>
      </c>
      <c r="E6426" s="69"/>
      <c r="F6426" s="70"/>
      <c r="G6426" s="4"/>
      <c r="H6426" s="71"/>
      <c r="I6426" s="71"/>
      <c r="J6426" s="70"/>
      <c r="K6426" s="70"/>
      <c r="L6426" s="70"/>
      <c r="M6426" s="70"/>
      <c r="N6426" s="70"/>
      <c r="O6426" s="70"/>
      <c r="P6426" s="70"/>
      <c r="Q6426" s="70"/>
      <c r="R6426" s="70"/>
      <c r="S6426" s="86"/>
      <c r="T6426" s="70"/>
      <c r="Z6426" s="68">
        <f t="shared" si="413"/>
        <v>1</v>
      </c>
      <c r="AC6426" s="1" t="str">
        <f t="shared" si="414"/>
        <v>1900</v>
      </c>
    </row>
    <row r="6427" spans="2:29" x14ac:dyDescent="0.25">
      <c r="B6427" s="1">
        <f t="shared" si="411"/>
        <v>0</v>
      </c>
      <c r="D6427" s="95" t="str">
        <f t="shared" si="412"/>
        <v/>
      </c>
      <c r="E6427" s="69"/>
      <c r="F6427" s="70"/>
      <c r="G6427" s="4"/>
      <c r="H6427" s="71"/>
      <c r="I6427" s="71"/>
      <c r="J6427" s="70"/>
      <c r="K6427" s="70"/>
      <c r="L6427" s="70"/>
      <c r="M6427" s="70"/>
      <c r="N6427" s="70"/>
      <c r="O6427" s="70"/>
      <c r="P6427" s="70"/>
      <c r="Q6427" s="70"/>
      <c r="R6427" s="70"/>
      <c r="S6427" s="86"/>
      <c r="T6427" s="70"/>
      <c r="Z6427" s="68">
        <f t="shared" si="413"/>
        <v>1</v>
      </c>
      <c r="AC6427" s="1" t="str">
        <f t="shared" si="414"/>
        <v>1900</v>
      </c>
    </row>
    <row r="6428" spans="2:29" x14ac:dyDescent="0.25">
      <c r="B6428" s="1">
        <f t="shared" si="411"/>
        <v>0</v>
      </c>
      <c r="D6428" s="95" t="str">
        <f t="shared" si="412"/>
        <v/>
      </c>
      <c r="E6428" s="69"/>
      <c r="F6428" s="70"/>
      <c r="G6428" s="4"/>
      <c r="H6428" s="71"/>
      <c r="I6428" s="71"/>
      <c r="J6428" s="70"/>
      <c r="K6428" s="70"/>
      <c r="L6428" s="70"/>
      <c r="M6428" s="70"/>
      <c r="N6428" s="70"/>
      <c r="O6428" s="70"/>
      <c r="P6428" s="70"/>
      <c r="Q6428" s="70"/>
      <c r="R6428" s="70"/>
      <c r="S6428" s="86"/>
      <c r="T6428" s="70"/>
      <c r="Z6428" s="68">
        <f t="shared" si="413"/>
        <v>1</v>
      </c>
      <c r="AC6428" s="1" t="str">
        <f t="shared" si="414"/>
        <v>1900</v>
      </c>
    </row>
    <row r="6429" spans="2:29" x14ac:dyDescent="0.25">
      <c r="B6429" s="1">
        <f t="shared" si="411"/>
        <v>0</v>
      </c>
      <c r="D6429" s="95" t="str">
        <f t="shared" si="412"/>
        <v/>
      </c>
      <c r="E6429" s="69"/>
      <c r="F6429" s="70"/>
      <c r="G6429" s="4"/>
      <c r="H6429" s="71"/>
      <c r="I6429" s="71"/>
      <c r="J6429" s="70"/>
      <c r="K6429" s="70"/>
      <c r="L6429" s="70"/>
      <c r="M6429" s="70"/>
      <c r="N6429" s="70"/>
      <c r="O6429" s="70"/>
      <c r="P6429" s="70"/>
      <c r="Q6429" s="70"/>
      <c r="R6429" s="70"/>
      <c r="S6429" s="86"/>
      <c r="T6429" s="70"/>
      <c r="Z6429" s="68">
        <f t="shared" si="413"/>
        <v>1</v>
      </c>
      <c r="AC6429" s="1" t="str">
        <f t="shared" si="414"/>
        <v>1900</v>
      </c>
    </row>
    <row r="6430" spans="2:29" x14ac:dyDescent="0.25">
      <c r="B6430" s="1">
        <f t="shared" si="411"/>
        <v>0</v>
      </c>
      <c r="D6430" s="95" t="str">
        <f t="shared" si="412"/>
        <v/>
      </c>
      <c r="E6430" s="69"/>
      <c r="F6430" s="70"/>
      <c r="G6430" s="4"/>
      <c r="H6430" s="71"/>
      <c r="I6430" s="71"/>
      <c r="J6430" s="70"/>
      <c r="K6430" s="70"/>
      <c r="L6430" s="70"/>
      <c r="M6430" s="70"/>
      <c r="N6430" s="70"/>
      <c r="O6430" s="70"/>
      <c r="P6430" s="70"/>
      <c r="Q6430" s="70"/>
      <c r="R6430" s="70"/>
      <c r="S6430" s="86"/>
      <c r="T6430" s="70"/>
      <c r="Z6430" s="68">
        <f t="shared" si="413"/>
        <v>1</v>
      </c>
      <c r="AC6430" s="1" t="str">
        <f t="shared" si="414"/>
        <v>1900</v>
      </c>
    </row>
    <row r="6431" spans="2:29" x14ac:dyDescent="0.25">
      <c r="B6431" s="1">
        <f t="shared" si="411"/>
        <v>0</v>
      </c>
      <c r="D6431" s="95" t="str">
        <f t="shared" si="412"/>
        <v/>
      </c>
      <c r="E6431" s="69"/>
      <c r="F6431" s="70"/>
      <c r="G6431" s="4"/>
      <c r="H6431" s="71"/>
      <c r="I6431" s="71"/>
      <c r="J6431" s="70"/>
      <c r="K6431" s="70"/>
      <c r="L6431" s="70"/>
      <c r="M6431" s="70"/>
      <c r="N6431" s="70"/>
      <c r="O6431" s="70"/>
      <c r="P6431" s="70"/>
      <c r="Q6431" s="70"/>
      <c r="R6431" s="70"/>
      <c r="S6431" s="86"/>
      <c r="T6431" s="70"/>
      <c r="Z6431" s="68">
        <f t="shared" si="413"/>
        <v>1</v>
      </c>
      <c r="AC6431" s="1" t="str">
        <f t="shared" si="414"/>
        <v>1900</v>
      </c>
    </row>
    <row r="6432" spans="2:29" x14ac:dyDescent="0.25">
      <c r="B6432" s="1">
        <f t="shared" si="411"/>
        <v>0</v>
      </c>
      <c r="D6432" s="95" t="str">
        <f t="shared" si="412"/>
        <v/>
      </c>
      <c r="E6432" s="69"/>
      <c r="F6432" s="70"/>
      <c r="G6432" s="4"/>
      <c r="H6432" s="71"/>
      <c r="I6432" s="71"/>
      <c r="J6432" s="70"/>
      <c r="K6432" s="70"/>
      <c r="L6432" s="70"/>
      <c r="M6432" s="70"/>
      <c r="N6432" s="70"/>
      <c r="O6432" s="70"/>
      <c r="P6432" s="70"/>
      <c r="Q6432" s="70"/>
      <c r="R6432" s="70"/>
      <c r="S6432" s="86"/>
      <c r="T6432" s="70"/>
      <c r="Z6432" s="68">
        <f t="shared" si="413"/>
        <v>1</v>
      </c>
      <c r="AC6432" s="1" t="str">
        <f t="shared" si="414"/>
        <v>1900</v>
      </c>
    </row>
    <row r="6433" spans="2:29" x14ac:dyDescent="0.25">
      <c r="B6433" s="1">
        <f t="shared" si="411"/>
        <v>0</v>
      </c>
      <c r="D6433" s="95" t="str">
        <f t="shared" si="412"/>
        <v/>
      </c>
      <c r="E6433" s="69"/>
      <c r="F6433" s="70"/>
      <c r="G6433" s="4"/>
      <c r="H6433" s="71"/>
      <c r="I6433" s="71"/>
      <c r="J6433" s="70"/>
      <c r="K6433" s="70"/>
      <c r="L6433" s="70"/>
      <c r="M6433" s="70"/>
      <c r="N6433" s="70"/>
      <c r="O6433" s="70"/>
      <c r="P6433" s="70"/>
      <c r="Q6433" s="70"/>
      <c r="R6433" s="70"/>
      <c r="S6433" s="86"/>
      <c r="T6433" s="70"/>
      <c r="Z6433" s="68">
        <f t="shared" si="413"/>
        <v>1</v>
      </c>
      <c r="AC6433" s="1" t="str">
        <f t="shared" si="414"/>
        <v>1900</v>
      </c>
    </row>
    <row r="6434" spans="2:29" x14ac:dyDescent="0.25">
      <c r="B6434" s="1">
        <f t="shared" si="411"/>
        <v>0</v>
      </c>
      <c r="D6434" s="95" t="str">
        <f t="shared" si="412"/>
        <v/>
      </c>
      <c r="E6434" s="69"/>
      <c r="F6434" s="70"/>
      <c r="G6434" s="4"/>
      <c r="H6434" s="71"/>
      <c r="I6434" s="71"/>
      <c r="J6434" s="70"/>
      <c r="K6434" s="70"/>
      <c r="L6434" s="70"/>
      <c r="M6434" s="70"/>
      <c r="N6434" s="70"/>
      <c r="O6434" s="70"/>
      <c r="P6434" s="70"/>
      <c r="Q6434" s="70"/>
      <c r="R6434" s="70"/>
      <c r="S6434" s="86"/>
      <c r="T6434" s="70"/>
      <c r="Z6434" s="68">
        <f t="shared" si="413"/>
        <v>1</v>
      </c>
      <c r="AC6434" s="1" t="str">
        <f t="shared" si="414"/>
        <v>1900</v>
      </c>
    </row>
    <row r="6435" spans="2:29" x14ac:dyDescent="0.25">
      <c r="B6435" s="1">
        <f t="shared" si="411"/>
        <v>0</v>
      </c>
      <c r="D6435" s="95" t="str">
        <f t="shared" si="412"/>
        <v/>
      </c>
      <c r="E6435" s="69"/>
      <c r="F6435" s="70"/>
      <c r="G6435" s="4"/>
      <c r="H6435" s="71"/>
      <c r="I6435" s="71"/>
      <c r="J6435" s="70"/>
      <c r="K6435" s="70"/>
      <c r="L6435" s="70"/>
      <c r="M6435" s="70"/>
      <c r="N6435" s="70"/>
      <c r="O6435" s="70"/>
      <c r="P6435" s="70"/>
      <c r="Q6435" s="70"/>
      <c r="R6435" s="70"/>
      <c r="S6435" s="86"/>
      <c r="T6435" s="70"/>
      <c r="Z6435" s="68">
        <f t="shared" si="413"/>
        <v>1</v>
      </c>
      <c r="AC6435" s="1" t="str">
        <f t="shared" si="414"/>
        <v>1900</v>
      </c>
    </row>
    <row r="6436" spans="2:29" x14ac:dyDescent="0.25">
      <c r="B6436" s="1">
        <f t="shared" si="411"/>
        <v>0</v>
      </c>
      <c r="D6436" s="95" t="str">
        <f t="shared" si="412"/>
        <v/>
      </c>
      <c r="E6436" s="69"/>
      <c r="F6436" s="70"/>
      <c r="G6436" s="4"/>
      <c r="H6436" s="71"/>
      <c r="I6436" s="71"/>
      <c r="J6436" s="70"/>
      <c r="K6436" s="70"/>
      <c r="L6436" s="70"/>
      <c r="M6436" s="70"/>
      <c r="N6436" s="70"/>
      <c r="O6436" s="70"/>
      <c r="P6436" s="70"/>
      <c r="Q6436" s="70"/>
      <c r="R6436" s="70"/>
      <c r="S6436" s="86"/>
      <c r="T6436" s="70"/>
      <c r="Z6436" s="68">
        <f t="shared" si="413"/>
        <v>1</v>
      </c>
      <c r="AC6436" s="1" t="str">
        <f t="shared" si="414"/>
        <v>1900</v>
      </c>
    </row>
    <row r="6437" spans="2:29" x14ac:dyDescent="0.25">
      <c r="B6437" s="1">
        <f t="shared" si="411"/>
        <v>0</v>
      </c>
      <c r="D6437" s="95" t="str">
        <f t="shared" si="412"/>
        <v/>
      </c>
      <c r="E6437" s="69"/>
      <c r="F6437" s="70"/>
      <c r="G6437" s="4"/>
      <c r="H6437" s="71"/>
      <c r="I6437" s="71"/>
      <c r="J6437" s="70"/>
      <c r="K6437" s="70"/>
      <c r="L6437" s="70"/>
      <c r="M6437" s="70"/>
      <c r="N6437" s="70"/>
      <c r="O6437" s="70"/>
      <c r="P6437" s="70"/>
      <c r="Q6437" s="70"/>
      <c r="R6437" s="70"/>
      <c r="S6437" s="86"/>
      <c r="T6437" s="70"/>
      <c r="Z6437" s="68">
        <f t="shared" si="413"/>
        <v>1</v>
      </c>
      <c r="AC6437" s="1" t="str">
        <f t="shared" si="414"/>
        <v>1900</v>
      </c>
    </row>
    <row r="6438" spans="2:29" x14ac:dyDescent="0.25">
      <c r="B6438" s="1">
        <f t="shared" si="411"/>
        <v>0</v>
      </c>
      <c r="D6438" s="95" t="str">
        <f t="shared" si="412"/>
        <v/>
      </c>
      <c r="E6438" s="69"/>
      <c r="F6438" s="70"/>
      <c r="G6438" s="4"/>
      <c r="H6438" s="71"/>
      <c r="I6438" s="71"/>
      <c r="J6438" s="70"/>
      <c r="K6438" s="70"/>
      <c r="L6438" s="70"/>
      <c r="M6438" s="70"/>
      <c r="N6438" s="70"/>
      <c r="O6438" s="70"/>
      <c r="P6438" s="70"/>
      <c r="Q6438" s="70"/>
      <c r="R6438" s="70"/>
      <c r="S6438" s="86"/>
      <c r="T6438" s="70"/>
      <c r="Z6438" s="68">
        <f t="shared" si="413"/>
        <v>1</v>
      </c>
      <c r="AC6438" s="1" t="str">
        <f t="shared" si="414"/>
        <v>1900</v>
      </c>
    </row>
    <row r="6439" spans="2:29" x14ac:dyDescent="0.25">
      <c r="B6439" s="1">
        <f t="shared" si="411"/>
        <v>0</v>
      </c>
      <c r="D6439" s="95" t="str">
        <f t="shared" si="412"/>
        <v/>
      </c>
      <c r="E6439" s="69"/>
      <c r="F6439" s="70"/>
      <c r="G6439" s="4"/>
      <c r="H6439" s="71"/>
      <c r="I6439" s="71"/>
      <c r="J6439" s="70"/>
      <c r="K6439" s="70"/>
      <c r="L6439" s="70"/>
      <c r="M6439" s="70"/>
      <c r="N6439" s="70"/>
      <c r="O6439" s="70"/>
      <c r="P6439" s="70"/>
      <c r="Q6439" s="70"/>
      <c r="R6439" s="70"/>
      <c r="S6439" s="86"/>
      <c r="T6439" s="70"/>
      <c r="Z6439" s="68">
        <f t="shared" si="413"/>
        <v>1</v>
      </c>
      <c r="AC6439" s="1" t="str">
        <f t="shared" si="414"/>
        <v>1900</v>
      </c>
    </row>
    <row r="6440" spans="2:29" x14ac:dyDescent="0.25">
      <c r="B6440" s="1">
        <f t="shared" si="411"/>
        <v>0</v>
      </c>
      <c r="D6440" s="95" t="str">
        <f t="shared" si="412"/>
        <v/>
      </c>
      <c r="E6440" s="69"/>
      <c r="F6440" s="70"/>
      <c r="G6440" s="4"/>
      <c r="H6440" s="71"/>
      <c r="I6440" s="71"/>
      <c r="J6440" s="70"/>
      <c r="K6440" s="70"/>
      <c r="L6440" s="70"/>
      <c r="M6440" s="70"/>
      <c r="N6440" s="70"/>
      <c r="O6440" s="70"/>
      <c r="P6440" s="70"/>
      <c r="Q6440" s="70"/>
      <c r="R6440" s="70"/>
      <c r="S6440" s="86"/>
      <c r="T6440" s="70"/>
      <c r="Z6440" s="68">
        <f t="shared" si="413"/>
        <v>1</v>
      </c>
      <c r="AC6440" s="1" t="str">
        <f t="shared" si="414"/>
        <v>1900</v>
      </c>
    </row>
    <row r="6441" spans="2:29" x14ac:dyDescent="0.25">
      <c r="B6441" s="1">
        <f t="shared" si="411"/>
        <v>0</v>
      </c>
      <c r="D6441" s="95" t="str">
        <f t="shared" si="412"/>
        <v/>
      </c>
      <c r="E6441" s="69"/>
      <c r="F6441" s="70"/>
      <c r="G6441" s="4"/>
      <c r="H6441" s="71"/>
      <c r="I6441" s="71"/>
      <c r="J6441" s="70"/>
      <c r="K6441" s="70"/>
      <c r="L6441" s="70"/>
      <c r="M6441" s="70"/>
      <c r="N6441" s="70"/>
      <c r="O6441" s="70"/>
      <c r="P6441" s="70"/>
      <c r="Q6441" s="70"/>
      <c r="R6441" s="70"/>
      <c r="S6441" s="86"/>
      <c r="T6441" s="70"/>
      <c r="Z6441" s="68">
        <f t="shared" si="413"/>
        <v>1</v>
      </c>
      <c r="AC6441" s="1" t="str">
        <f t="shared" si="414"/>
        <v>1900</v>
      </c>
    </row>
    <row r="6442" spans="2:29" x14ac:dyDescent="0.25">
      <c r="B6442" s="1">
        <f t="shared" si="411"/>
        <v>0</v>
      </c>
      <c r="D6442" s="95" t="str">
        <f t="shared" si="412"/>
        <v/>
      </c>
      <c r="E6442" s="69"/>
      <c r="F6442" s="70"/>
      <c r="G6442" s="4"/>
      <c r="H6442" s="71"/>
      <c r="I6442" s="71"/>
      <c r="J6442" s="70"/>
      <c r="K6442" s="70"/>
      <c r="L6442" s="70"/>
      <c r="M6442" s="70"/>
      <c r="N6442" s="70"/>
      <c r="O6442" s="70"/>
      <c r="P6442" s="70"/>
      <c r="Q6442" s="70"/>
      <c r="R6442" s="70"/>
      <c r="S6442" s="86"/>
      <c r="T6442" s="70"/>
      <c r="Z6442" s="68">
        <f t="shared" si="413"/>
        <v>1</v>
      </c>
      <c r="AC6442" s="1" t="str">
        <f t="shared" si="414"/>
        <v>1900</v>
      </c>
    </row>
    <row r="6443" spans="2:29" x14ac:dyDescent="0.25">
      <c r="B6443" s="1">
        <f t="shared" si="411"/>
        <v>0</v>
      </c>
      <c r="D6443" s="95" t="str">
        <f t="shared" si="412"/>
        <v/>
      </c>
      <c r="E6443" s="69"/>
      <c r="F6443" s="70"/>
      <c r="G6443" s="4"/>
      <c r="H6443" s="71"/>
      <c r="I6443" s="71"/>
      <c r="J6443" s="70"/>
      <c r="K6443" s="70"/>
      <c r="L6443" s="70"/>
      <c r="M6443" s="70"/>
      <c r="N6443" s="70"/>
      <c r="O6443" s="70"/>
      <c r="P6443" s="70"/>
      <c r="Q6443" s="70"/>
      <c r="R6443" s="70"/>
      <c r="S6443" s="86"/>
      <c r="T6443" s="70"/>
      <c r="Z6443" s="68">
        <f t="shared" si="413"/>
        <v>1</v>
      </c>
      <c r="AC6443" s="1" t="str">
        <f t="shared" si="414"/>
        <v>1900</v>
      </c>
    </row>
    <row r="6444" spans="2:29" x14ac:dyDescent="0.25">
      <c r="B6444" s="1">
        <f t="shared" si="411"/>
        <v>0</v>
      </c>
      <c r="D6444" s="95" t="str">
        <f t="shared" si="412"/>
        <v/>
      </c>
      <c r="E6444" s="69"/>
      <c r="F6444" s="70"/>
      <c r="G6444" s="4"/>
      <c r="H6444" s="71"/>
      <c r="I6444" s="71"/>
      <c r="J6444" s="70"/>
      <c r="K6444" s="70"/>
      <c r="L6444" s="70"/>
      <c r="M6444" s="70"/>
      <c r="N6444" s="70"/>
      <c r="O6444" s="70"/>
      <c r="P6444" s="70"/>
      <c r="Q6444" s="70"/>
      <c r="R6444" s="70"/>
      <c r="S6444" s="86"/>
      <c r="T6444" s="70"/>
      <c r="Z6444" s="68">
        <f t="shared" si="413"/>
        <v>1</v>
      </c>
      <c r="AC6444" s="1" t="str">
        <f t="shared" si="414"/>
        <v>1900</v>
      </c>
    </row>
    <row r="6445" spans="2:29" x14ac:dyDescent="0.25">
      <c r="B6445" s="1">
        <f t="shared" si="411"/>
        <v>0</v>
      </c>
      <c r="D6445" s="95" t="str">
        <f t="shared" si="412"/>
        <v/>
      </c>
      <c r="E6445" s="69"/>
      <c r="F6445" s="70"/>
      <c r="G6445" s="4"/>
      <c r="H6445" s="71"/>
      <c r="I6445" s="71"/>
      <c r="J6445" s="70"/>
      <c r="K6445" s="70"/>
      <c r="L6445" s="70"/>
      <c r="M6445" s="70"/>
      <c r="N6445" s="70"/>
      <c r="O6445" s="70"/>
      <c r="P6445" s="70"/>
      <c r="Q6445" s="70"/>
      <c r="R6445" s="70"/>
      <c r="S6445" s="86"/>
      <c r="T6445" s="70"/>
      <c r="Z6445" s="68">
        <f t="shared" si="413"/>
        <v>1</v>
      </c>
      <c r="AC6445" s="1" t="str">
        <f t="shared" si="414"/>
        <v>1900</v>
      </c>
    </row>
    <row r="6446" spans="2:29" x14ac:dyDescent="0.25">
      <c r="B6446" s="1">
        <f t="shared" si="411"/>
        <v>0</v>
      </c>
      <c r="D6446" s="95" t="str">
        <f t="shared" si="412"/>
        <v/>
      </c>
      <c r="E6446" s="69"/>
      <c r="F6446" s="70"/>
      <c r="G6446" s="4"/>
      <c r="H6446" s="71"/>
      <c r="I6446" s="71"/>
      <c r="J6446" s="70"/>
      <c r="K6446" s="70"/>
      <c r="L6446" s="70"/>
      <c r="M6446" s="70"/>
      <c r="N6446" s="70"/>
      <c r="O6446" s="70"/>
      <c r="P6446" s="70"/>
      <c r="Q6446" s="70"/>
      <c r="R6446" s="70"/>
      <c r="S6446" s="86"/>
      <c r="T6446" s="70"/>
      <c r="Z6446" s="68">
        <f t="shared" si="413"/>
        <v>1</v>
      </c>
      <c r="AC6446" s="1" t="str">
        <f t="shared" si="414"/>
        <v>1900</v>
      </c>
    </row>
    <row r="6447" spans="2:29" x14ac:dyDescent="0.25">
      <c r="B6447" s="1">
        <f t="shared" si="411"/>
        <v>0</v>
      </c>
      <c r="D6447" s="95" t="str">
        <f t="shared" si="412"/>
        <v/>
      </c>
      <c r="E6447" s="69"/>
      <c r="F6447" s="70"/>
      <c r="G6447" s="4"/>
      <c r="H6447" s="71"/>
      <c r="I6447" s="71"/>
      <c r="J6447" s="70"/>
      <c r="K6447" s="70"/>
      <c r="L6447" s="70"/>
      <c r="M6447" s="70"/>
      <c r="N6447" s="70"/>
      <c r="O6447" s="70"/>
      <c r="P6447" s="70"/>
      <c r="Q6447" s="70"/>
      <c r="R6447" s="70"/>
      <c r="S6447" s="86"/>
      <c r="T6447" s="70"/>
      <c r="Z6447" s="68">
        <f t="shared" si="413"/>
        <v>1</v>
      </c>
      <c r="AC6447" s="1" t="str">
        <f t="shared" si="414"/>
        <v>1900</v>
      </c>
    </row>
    <row r="6448" spans="2:29" x14ac:dyDescent="0.25">
      <c r="B6448" s="1">
        <f t="shared" si="411"/>
        <v>0</v>
      </c>
      <c r="D6448" s="95" t="str">
        <f t="shared" si="412"/>
        <v/>
      </c>
      <c r="E6448" s="69"/>
      <c r="F6448" s="70"/>
      <c r="G6448" s="4"/>
      <c r="H6448" s="71"/>
      <c r="I6448" s="71"/>
      <c r="J6448" s="70"/>
      <c r="K6448" s="70"/>
      <c r="L6448" s="70"/>
      <c r="M6448" s="70"/>
      <c r="N6448" s="70"/>
      <c r="O6448" s="70"/>
      <c r="P6448" s="70"/>
      <c r="Q6448" s="70"/>
      <c r="R6448" s="70"/>
      <c r="S6448" s="86"/>
      <c r="T6448" s="70"/>
      <c r="Z6448" s="68">
        <f t="shared" si="413"/>
        <v>1</v>
      </c>
      <c r="AC6448" s="1" t="str">
        <f t="shared" si="414"/>
        <v>1900</v>
      </c>
    </row>
    <row r="6449" spans="2:29" x14ac:dyDescent="0.25">
      <c r="B6449" s="1">
        <f t="shared" si="411"/>
        <v>0</v>
      </c>
      <c r="D6449" s="95" t="str">
        <f t="shared" si="412"/>
        <v/>
      </c>
      <c r="E6449" s="69"/>
      <c r="F6449" s="70"/>
      <c r="G6449" s="4"/>
      <c r="H6449" s="71"/>
      <c r="I6449" s="71"/>
      <c r="J6449" s="70"/>
      <c r="K6449" s="70"/>
      <c r="L6449" s="70"/>
      <c r="M6449" s="70"/>
      <c r="N6449" s="70"/>
      <c r="O6449" s="70"/>
      <c r="P6449" s="70"/>
      <c r="Q6449" s="70"/>
      <c r="R6449" s="70"/>
      <c r="S6449" s="86"/>
      <c r="T6449" s="70"/>
      <c r="Z6449" s="68">
        <f t="shared" si="413"/>
        <v>1</v>
      </c>
      <c r="AC6449" s="1" t="str">
        <f t="shared" si="414"/>
        <v>1900</v>
      </c>
    </row>
    <row r="6450" spans="2:29" x14ac:dyDescent="0.25">
      <c r="B6450" s="1">
        <f t="shared" si="411"/>
        <v>0</v>
      </c>
      <c r="D6450" s="95" t="str">
        <f t="shared" si="412"/>
        <v/>
      </c>
      <c r="E6450" s="69"/>
      <c r="F6450" s="70"/>
      <c r="G6450" s="4"/>
      <c r="H6450" s="71"/>
      <c r="I6450" s="71"/>
      <c r="J6450" s="70"/>
      <c r="K6450" s="70"/>
      <c r="L6450" s="70"/>
      <c r="M6450" s="70"/>
      <c r="N6450" s="70"/>
      <c r="O6450" s="70"/>
      <c r="P6450" s="70"/>
      <c r="Q6450" s="70"/>
      <c r="R6450" s="70"/>
      <c r="S6450" s="86"/>
      <c r="T6450" s="70"/>
      <c r="Z6450" s="68">
        <f t="shared" si="413"/>
        <v>1</v>
      </c>
      <c r="AC6450" s="1" t="str">
        <f t="shared" si="414"/>
        <v>1900</v>
      </c>
    </row>
    <row r="6451" spans="2:29" x14ac:dyDescent="0.25">
      <c r="B6451" s="1">
        <f t="shared" si="411"/>
        <v>0</v>
      </c>
      <c r="D6451" s="95" t="str">
        <f t="shared" si="412"/>
        <v/>
      </c>
      <c r="E6451" s="69"/>
      <c r="F6451" s="70"/>
      <c r="G6451" s="4"/>
      <c r="H6451" s="71"/>
      <c r="I6451" s="71"/>
      <c r="J6451" s="70"/>
      <c r="K6451" s="70"/>
      <c r="L6451" s="70"/>
      <c r="M6451" s="70"/>
      <c r="N6451" s="70"/>
      <c r="O6451" s="70"/>
      <c r="P6451" s="70"/>
      <c r="Q6451" s="70"/>
      <c r="R6451" s="70"/>
      <c r="S6451" s="86"/>
      <c r="T6451" s="70"/>
      <c r="Z6451" s="68">
        <f t="shared" si="413"/>
        <v>1</v>
      </c>
      <c r="AC6451" s="1" t="str">
        <f t="shared" si="414"/>
        <v>1900</v>
      </c>
    </row>
    <row r="6452" spans="2:29" x14ac:dyDescent="0.25">
      <c r="B6452" s="1">
        <f t="shared" si="411"/>
        <v>0</v>
      </c>
      <c r="D6452" s="95" t="str">
        <f t="shared" si="412"/>
        <v/>
      </c>
      <c r="E6452" s="69"/>
      <c r="F6452" s="70"/>
      <c r="G6452" s="4"/>
      <c r="H6452" s="71"/>
      <c r="I6452" s="71"/>
      <c r="J6452" s="70"/>
      <c r="K6452" s="70"/>
      <c r="L6452" s="70"/>
      <c r="M6452" s="70"/>
      <c r="N6452" s="70"/>
      <c r="O6452" s="70"/>
      <c r="P6452" s="70"/>
      <c r="Q6452" s="70"/>
      <c r="R6452" s="70"/>
      <c r="S6452" s="86"/>
      <c r="T6452" s="70"/>
      <c r="Z6452" s="68">
        <f t="shared" si="413"/>
        <v>1</v>
      </c>
      <c r="AC6452" s="1" t="str">
        <f t="shared" si="414"/>
        <v>1900</v>
      </c>
    </row>
    <row r="6453" spans="2:29" x14ac:dyDescent="0.25">
      <c r="B6453" s="1">
        <f t="shared" si="411"/>
        <v>0</v>
      </c>
      <c r="D6453" s="95" t="str">
        <f t="shared" si="412"/>
        <v/>
      </c>
      <c r="E6453" s="69"/>
      <c r="F6453" s="70"/>
      <c r="G6453" s="4"/>
      <c r="H6453" s="71"/>
      <c r="I6453" s="71"/>
      <c r="J6453" s="70"/>
      <c r="K6453" s="70"/>
      <c r="L6453" s="70"/>
      <c r="M6453" s="70"/>
      <c r="N6453" s="70"/>
      <c r="O6453" s="70"/>
      <c r="P6453" s="70"/>
      <c r="Q6453" s="70"/>
      <c r="R6453" s="70"/>
      <c r="S6453" s="86"/>
      <c r="T6453" s="70"/>
      <c r="Z6453" s="68">
        <f t="shared" si="413"/>
        <v>1</v>
      </c>
      <c r="AC6453" s="1" t="str">
        <f t="shared" si="414"/>
        <v>1900</v>
      </c>
    </row>
    <row r="6454" spans="2:29" x14ac:dyDescent="0.25">
      <c r="B6454" s="1">
        <f t="shared" si="411"/>
        <v>0</v>
      </c>
      <c r="D6454" s="95" t="str">
        <f t="shared" si="412"/>
        <v/>
      </c>
      <c r="E6454" s="69"/>
      <c r="F6454" s="70"/>
      <c r="G6454" s="4"/>
      <c r="H6454" s="71"/>
      <c r="I6454" s="71"/>
      <c r="J6454" s="70"/>
      <c r="K6454" s="70"/>
      <c r="L6454" s="70"/>
      <c r="M6454" s="70"/>
      <c r="N6454" s="70"/>
      <c r="O6454" s="70"/>
      <c r="P6454" s="70"/>
      <c r="Q6454" s="70"/>
      <c r="R6454" s="70"/>
      <c r="S6454" s="86"/>
      <c r="T6454" s="70"/>
      <c r="Z6454" s="68">
        <f t="shared" si="413"/>
        <v>1</v>
      </c>
      <c r="AC6454" s="1" t="str">
        <f t="shared" si="414"/>
        <v>1900</v>
      </c>
    </row>
    <row r="6455" spans="2:29" x14ac:dyDescent="0.25">
      <c r="B6455" s="1">
        <f t="shared" si="411"/>
        <v>0</v>
      </c>
      <c r="D6455" s="95" t="str">
        <f t="shared" si="412"/>
        <v/>
      </c>
      <c r="E6455" s="69"/>
      <c r="F6455" s="70"/>
      <c r="G6455" s="4"/>
      <c r="H6455" s="71"/>
      <c r="I6455" s="71"/>
      <c r="J6455" s="70"/>
      <c r="K6455" s="70"/>
      <c r="L6455" s="70"/>
      <c r="M6455" s="70"/>
      <c r="N6455" s="70"/>
      <c r="O6455" s="70"/>
      <c r="P6455" s="70"/>
      <c r="Q6455" s="70"/>
      <c r="R6455" s="70"/>
      <c r="S6455" s="86"/>
      <c r="T6455" s="70"/>
      <c r="Z6455" s="68">
        <f t="shared" si="413"/>
        <v>1</v>
      </c>
      <c r="AC6455" s="1" t="str">
        <f t="shared" si="414"/>
        <v>1900</v>
      </c>
    </row>
    <row r="6456" spans="2:29" x14ac:dyDescent="0.25">
      <c r="B6456" s="1">
        <f t="shared" si="411"/>
        <v>0</v>
      </c>
      <c r="D6456" s="95" t="str">
        <f t="shared" si="412"/>
        <v/>
      </c>
      <c r="E6456" s="69"/>
      <c r="F6456" s="70"/>
      <c r="G6456" s="4"/>
      <c r="H6456" s="71"/>
      <c r="I6456" s="71"/>
      <c r="J6456" s="70"/>
      <c r="K6456" s="70"/>
      <c r="L6456" s="70"/>
      <c r="M6456" s="70"/>
      <c r="N6456" s="70"/>
      <c r="O6456" s="70"/>
      <c r="P6456" s="70"/>
      <c r="Q6456" s="70"/>
      <c r="R6456" s="70"/>
      <c r="S6456" s="86"/>
      <c r="T6456" s="70"/>
      <c r="Z6456" s="68">
        <f t="shared" si="413"/>
        <v>1</v>
      </c>
      <c r="AC6456" s="1" t="str">
        <f t="shared" si="414"/>
        <v>1900</v>
      </c>
    </row>
    <row r="6457" spans="2:29" x14ac:dyDescent="0.25">
      <c r="B6457" s="1">
        <f t="shared" si="411"/>
        <v>0</v>
      </c>
      <c r="D6457" s="95" t="str">
        <f t="shared" si="412"/>
        <v/>
      </c>
      <c r="E6457" s="69"/>
      <c r="F6457" s="70"/>
      <c r="G6457" s="4"/>
      <c r="H6457" s="71"/>
      <c r="I6457" s="71"/>
      <c r="J6457" s="70"/>
      <c r="K6457" s="70"/>
      <c r="L6457" s="70"/>
      <c r="M6457" s="70"/>
      <c r="N6457" s="70"/>
      <c r="O6457" s="70"/>
      <c r="P6457" s="70"/>
      <c r="Q6457" s="70"/>
      <c r="R6457" s="70"/>
      <c r="S6457" s="86"/>
      <c r="T6457" s="70"/>
      <c r="Z6457" s="68">
        <f t="shared" si="413"/>
        <v>1</v>
      </c>
      <c r="AC6457" s="1" t="str">
        <f t="shared" si="414"/>
        <v>1900</v>
      </c>
    </row>
    <row r="6458" spans="2:29" x14ac:dyDescent="0.25">
      <c r="B6458" s="1">
        <f t="shared" si="411"/>
        <v>0</v>
      </c>
      <c r="D6458" s="95" t="str">
        <f t="shared" si="412"/>
        <v/>
      </c>
      <c r="E6458" s="69"/>
      <c r="F6458" s="70"/>
      <c r="G6458" s="4"/>
      <c r="H6458" s="71"/>
      <c r="I6458" s="71"/>
      <c r="J6458" s="70"/>
      <c r="K6458" s="70"/>
      <c r="L6458" s="70"/>
      <c r="M6458" s="70"/>
      <c r="N6458" s="70"/>
      <c r="O6458" s="70"/>
      <c r="P6458" s="70"/>
      <c r="Q6458" s="70"/>
      <c r="R6458" s="70"/>
      <c r="S6458" s="86"/>
      <c r="T6458" s="70"/>
      <c r="Z6458" s="68">
        <f t="shared" si="413"/>
        <v>1</v>
      </c>
      <c r="AC6458" s="1" t="str">
        <f t="shared" si="414"/>
        <v>1900</v>
      </c>
    </row>
    <row r="6459" spans="2:29" x14ac:dyDescent="0.25">
      <c r="B6459" s="1">
        <f t="shared" si="411"/>
        <v>0</v>
      </c>
      <c r="D6459" s="95" t="str">
        <f t="shared" si="412"/>
        <v/>
      </c>
      <c r="E6459" s="69"/>
      <c r="F6459" s="70"/>
      <c r="G6459" s="4"/>
      <c r="H6459" s="71"/>
      <c r="I6459" s="71"/>
      <c r="J6459" s="70"/>
      <c r="K6459" s="70"/>
      <c r="L6459" s="70"/>
      <c r="M6459" s="70"/>
      <c r="N6459" s="70"/>
      <c r="O6459" s="70"/>
      <c r="P6459" s="70"/>
      <c r="Q6459" s="70"/>
      <c r="R6459" s="70"/>
      <c r="S6459" s="86"/>
      <c r="T6459" s="70"/>
      <c r="Z6459" s="68">
        <f t="shared" si="413"/>
        <v>1</v>
      </c>
      <c r="AC6459" s="1" t="str">
        <f t="shared" si="414"/>
        <v>1900</v>
      </c>
    </row>
    <row r="6460" spans="2:29" x14ac:dyDescent="0.25">
      <c r="B6460" s="1">
        <f t="shared" si="411"/>
        <v>0</v>
      </c>
      <c r="D6460" s="95" t="str">
        <f t="shared" si="412"/>
        <v/>
      </c>
      <c r="E6460" s="69"/>
      <c r="F6460" s="70"/>
      <c r="G6460" s="4"/>
      <c r="H6460" s="71"/>
      <c r="I6460" s="71"/>
      <c r="J6460" s="70"/>
      <c r="K6460" s="70"/>
      <c r="L6460" s="70"/>
      <c r="M6460" s="70"/>
      <c r="N6460" s="70"/>
      <c r="O6460" s="70"/>
      <c r="P6460" s="70"/>
      <c r="Q6460" s="70"/>
      <c r="R6460" s="70"/>
      <c r="S6460" s="86"/>
      <c r="T6460" s="70"/>
      <c r="Z6460" s="68">
        <f t="shared" si="413"/>
        <v>1</v>
      </c>
      <c r="AC6460" s="1" t="str">
        <f t="shared" si="414"/>
        <v>1900</v>
      </c>
    </row>
    <row r="6461" spans="2:29" x14ac:dyDescent="0.25">
      <c r="B6461" s="1">
        <f t="shared" si="411"/>
        <v>0</v>
      </c>
      <c r="D6461" s="95" t="str">
        <f t="shared" si="412"/>
        <v/>
      </c>
      <c r="E6461" s="69"/>
      <c r="F6461" s="70"/>
      <c r="G6461" s="4"/>
      <c r="H6461" s="71"/>
      <c r="I6461" s="71"/>
      <c r="J6461" s="70"/>
      <c r="K6461" s="70"/>
      <c r="L6461" s="70"/>
      <c r="M6461" s="70"/>
      <c r="N6461" s="70"/>
      <c r="O6461" s="70"/>
      <c r="P6461" s="70"/>
      <c r="Q6461" s="70"/>
      <c r="R6461" s="70"/>
      <c r="S6461" s="86"/>
      <c r="T6461" s="70"/>
      <c r="Z6461" s="68">
        <f t="shared" si="413"/>
        <v>1</v>
      </c>
      <c r="AC6461" s="1" t="str">
        <f t="shared" si="414"/>
        <v>1900</v>
      </c>
    </row>
    <row r="6462" spans="2:29" x14ac:dyDescent="0.25">
      <c r="B6462" s="1">
        <f t="shared" si="411"/>
        <v>0</v>
      </c>
      <c r="D6462" s="95" t="str">
        <f t="shared" si="412"/>
        <v/>
      </c>
      <c r="E6462" s="69"/>
      <c r="F6462" s="70"/>
      <c r="G6462" s="4"/>
      <c r="H6462" s="71"/>
      <c r="I6462" s="71"/>
      <c r="J6462" s="70"/>
      <c r="K6462" s="70"/>
      <c r="L6462" s="70"/>
      <c r="M6462" s="70"/>
      <c r="N6462" s="70"/>
      <c r="O6462" s="70"/>
      <c r="P6462" s="70"/>
      <c r="Q6462" s="70"/>
      <c r="R6462" s="70"/>
      <c r="S6462" s="86"/>
      <c r="T6462" s="70"/>
      <c r="Z6462" s="68">
        <f t="shared" si="413"/>
        <v>1</v>
      </c>
      <c r="AC6462" s="1" t="str">
        <f t="shared" si="414"/>
        <v>1900</v>
      </c>
    </row>
    <row r="6463" spans="2:29" x14ac:dyDescent="0.25">
      <c r="B6463" s="1">
        <f t="shared" si="411"/>
        <v>0</v>
      </c>
      <c r="D6463" s="95" t="str">
        <f t="shared" si="412"/>
        <v/>
      </c>
      <c r="E6463" s="69"/>
      <c r="F6463" s="70"/>
      <c r="G6463" s="4"/>
      <c r="H6463" s="71"/>
      <c r="I6463" s="71"/>
      <c r="J6463" s="70"/>
      <c r="K6463" s="70"/>
      <c r="L6463" s="70"/>
      <c r="M6463" s="70"/>
      <c r="N6463" s="70"/>
      <c r="O6463" s="70"/>
      <c r="P6463" s="70"/>
      <c r="Q6463" s="70"/>
      <c r="R6463" s="70"/>
      <c r="S6463" s="86"/>
      <c r="T6463" s="70"/>
      <c r="Z6463" s="68">
        <f t="shared" si="413"/>
        <v>1</v>
      </c>
      <c r="AC6463" s="1" t="str">
        <f t="shared" si="414"/>
        <v>1900</v>
      </c>
    </row>
    <row r="6464" spans="2:29" x14ac:dyDescent="0.25">
      <c r="B6464" s="1">
        <f t="shared" si="411"/>
        <v>0</v>
      </c>
      <c r="D6464" s="95" t="str">
        <f t="shared" si="412"/>
        <v/>
      </c>
      <c r="E6464" s="69"/>
      <c r="F6464" s="70"/>
      <c r="G6464" s="4"/>
      <c r="H6464" s="71"/>
      <c r="I6464" s="71"/>
      <c r="J6464" s="70"/>
      <c r="K6464" s="70"/>
      <c r="L6464" s="70"/>
      <c r="M6464" s="70"/>
      <c r="N6464" s="70"/>
      <c r="O6464" s="70"/>
      <c r="P6464" s="70"/>
      <c r="Q6464" s="70"/>
      <c r="R6464" s="70"/>
      <c r="S6464" s="86"/>
      <c r="T6464" s="70"/>
      <c r="Z6464" s="68">
        <f t="shared" si="413"/>
        <v>1</v>
      </c>
      <c r="AC6464" s="1" t="str">
        <f t="shared" si="414"/>
        <v>1900</v>
      </c>
    </row>
    <row r="6465" spans="2:29" x14ac:dyDescent="0.25">
      <c r="B6465" s="1">
        <f t="shared" si="411"/>
        <v>0</v>
      </c>
      <c r="D6465" s="95" t="str">
        <f t="shared" si="412"/>
        <v/>
      </c>
      <c r="E6465" s="69"/>
      <c r="F6465" s="70"/>
      <c r="G6465" s="4"/>
      <c r="H6465" s="71"/>
      <c r="I6465" s="71"/>
      <c r="J6465" s="70"/>
      <c r="K6465" s="70"/>
      <c r="L6465" s="70"/>
      <c r="M6465" s="70"/>
      <c r="N6465" s="70"/>
      <c r="O6465" s="70"/>
      <c r="P6465" s="70"/>
      <c r="Q6465" s="70"/>
      <c r="R6465" s="70"/>
      <c r="S6465" s="86"/>
      <c r="T6465" s="70"/>
      <c r="Z6465" s="68">
        <f t="shared" si="413"/>
        <v>1</v>
      </c>
      <c r="AC6465" s="1" t="str">
        <f t="shared" si="414"/>
        <v>1900</v>
      </c>
    </row>
    <row r="6466" spans="2:29" x14ac:dyDescent="0.25">
      <c r="B6466" s="1">
        <f t="shared" si="411"/>
        <v>0</v>
      </c>
      <c r="D6466" s="95" t="str">
        <f t="shared" si="412"/>
        <v/>
      </c>
      <c r="E6466" s="69"/>
      <c r="F6466" s="70"/>
      <c r="G6466" s="4"/>
      <c r="H6466" s="71"/>
      <c r="I6466" s="71"/>
      <c r="J6466" s="70"/>
      <c r="K6466" s="70"/>
      <c r="L6466" s="70"/>
      <c r="M6466" s="70"/>
      <c r="N6466" s="70"/>
      <c r="O6466" s="70"/>
      <c r="P6466" s="70"/>
      <c r="Q6466" s="70"/>
      <c r="R6466" s="70"/>
      <c r="S6466" s="86"/>
      <c r="T6466" s="70"/>
      <c r="Z6466" s="68">
        <f t="shared" si="413"/>
        <v>1</v>
      </c>
      <c r="AC6466" s="1" t="str">
        <f t="shared" si="414"/>
        <v>1900</v>
      </c>
    </row>
    <row r="6467" spans="2:29" x14ac:dyDescent="0.25">
      <c r="B6467" s="1">
        <f t="shared" si="411"/>
        <v>0</v>
      </c>
      <c r="D6467" s="95" t="str">
        <f t="shared" si="412"/>
        <v/>
      </c>
      <c r="E6467" s="69"/>
      <c r="F6467" s="70"/>
      <c r="G6467" s="4"/>
      <c r="H6467" s="71"/>
      <c r="I6467" s="71"/>
      <c r="J6467" s="70"/>
      <c r="K6467" s="70"/>
      <c r="L6467" s="70"/>
      <c r="M6467" s="70"/>
      <c r="N6467" s="70"/>
      <c r="O6467" s="70"/>
      <c r="P6467" s="70"/>
      <c r="Q6467" s="70"/>
      <c r="R6467" s="70"/>
      <c r="S6467" s="86"/>
      <c r="T6467" s="70"/>
      <c r="Z6467" s="68">
        <f t="shared" si="413"/>
        <v>1</v>
      </c>
      <c r="AC6467" s="1" t="str">
        <f t="shared" si="414"/>
        <v>1900</v>
      </c>
    </row>
    <row r="6468" spans="2:29" x14ac:dyDescent="0.25">
      <c r="B6468" s="1">
        <f t="shared" ref="B6468:B6531" si="415">IF($B$1=YEAR(Z6468),D6468,0)</f>
        <v>0</v>
      </c>
      <c r="D6468" s="95" t="str">
        <f t="shared" ref="D6468:D6531" si="416">IF(Z6468&lt;&gt;$Y$2,IF(YEAR(Z6468)=YEAR(Z6467),D6467+1,1),"")</f>
        <v/>
      </c>
      <c r="E6468" s="69"/>
      <c r="F6468" s="70"/>
      <c r="G6468" s="4"/>
      <c r="H6468" s="71"/>
      <c r="I6468" s="71"/>
      <c r="J6468" s="70"/>
      <c r="K6468" s="70"/>
      <c r="L6468" s="70"/>
      <c r="M6468" s="70"/>
      <c r="N6468" s="70"/>
      <c r="O6468" s="70"/>
      <c r="P6468" s="70"/>
      <c r="Q6468" s="70"/>
      <c r="R6468" s="70"/>
      <c r="S6468" s="86"/>
      <c r="T6468" s="70"/>
      <c r="Z6468" s="68">
        <f t="shared" ref="Z6468:Z6531" si="417">IF(CONCATENATE(F6468,F6469,F6470,F6471,F6472,F6473)&lt;&gt;"",IF(AND(E6468&lt;&gt;0,ISNUMBER(E6468)=TRUE),E6468,Z6467),$Y$2)</f>
        <v>1</v>
      </c>
      <c r="AC6468" s="1" t="str">
        <f t="shared" si="414"/>
        <v>1900</v>
      </c>
    </row>
    <row r="6469" spans="2:29" x14ac:dyDescent="0.25">
      <c r="B6469" s="1">
        <f t="shared" si="415"/>
        <v>0</v>
      </c>
      <c r="D6469" s="95" t="str">
        <f t="shared" si="416"/>
        <v/>
      </c>
      <c r="E6469" s="69"/>
      <c r="F6469" s="70"/>
      <c r="G6469" s="4"/>
      <c r="H6469" s="71"/>
      <c r="I6469" s="71"/>
      <c r="J6469" s="70"/>
      <c r="K6469" s="70"/>
      <c r="L6469" s="70"/>
      <c r="M6469" s="70"/>
      <c r="N6469" s="70"/>
      <c r="O6469" s="70"/>
      <c r="P6469" s="70"/>
      <c r="Q6469" s="70"/>
      <c r="R6469" s="70"/>
      <c r="S6469" s="86"/>
      <c r="T6469" s="70"/>
      <c r="Z6469" s="68">
        <f t="shared" si="417"/>
        <v>1</v>
      </c>
      <c r="AC6469" s="1" t="str">
        <f t="shared" ref="AC6469:AC6532" si="418">YEAR(Z6469)&amp;F6469&amp;G6469</f>
        <v>1900</v>
      </c>
    </row>
    <row r="6470" spans="2:29" x14ac:dyDescent="0.25">
      <c r="B6470" s="1">
        <f t="shared" si="415"/>
        <v>0</v>
      </c>
      <c r="D6470" s="95" t="str">
        <f t="shared" si="416"/>
        <v/>
      </c>
      <c r="E6470" s="69"/>
      <c r="F6470" s="70"/>
      <c r="G6470" s="4"/>
      <c r="H6470" s="71"/>
      <c r="I6470" s="71"/>
      <c r="J6470" s="70"/>
      <c r="K6470" s="70"/>
      <c r="L6470" s="70"/>
      <c r="M6470" s="70"/>
      <c r="N6470" s="70"/>
      <c r="O6470" s="70"/>
      <c r="P6470" s="70"/>
      <c r="Q6470" s="70"/>
      <c r="R6470" s="70"/>
      <c r="S6470" s="86"/>
      <c r="T6470" s="70"/>
      <c r="Z6470" s="68">
        <f t="shared" si="417"/>
        <v>1</v>
      </c>
      <c r="AC6470" s="1" t="str">
        <f t="shared" si="418"/>
        <v>1900</v>
      </c>
    </row>
    <row r="6471" spans="2:29" x14ac:dyDescent="0.25">
      <c r="B6471" s="1">
        <f t="shared" si="415"/>
        <v>0</v>
      </c>
      <c r="D6471" s="95" t="str">
        <f t="shared" si="416"/>
        <v/>
      </c>
      <c r="E6471" s="69"/>
      <c r="F6471" s="70"/>
      <c r="G6471" s="4"/>
      <c r="H6471" s="71"/>
      <c r="I6471" s="71"/>
      <c r="J6471" s="70"/>
      <c r="K6471" s="70"/>
      <c r="L6471" s="70"/>
      <c r="M6471" s="70"/>
      <c r="N6471" s="70"/>
      <c r="O6471" s="70"/>
      <c r="P6471" s="70"/>
      <c r="Q6471" s="70"/>
      <c r="R6471" s="70"/>
      <c r="S6471" s="86"/>
      <c r="T6471" s="70"/>
      <c r="Z6471" s="68">
        <f t="shared" si="417"/>
        <v>1</v>
      </c>
      <c r="AC6471" s="1" t="str">
        <f t="shared" si="418"/>
        <v>1900</v>
      </c>
    </row>
    <row r="6472" spans="2:29" x14ac:dyDescent="0.25">
      <c r="B6472" s="1">
        <f t="shared" si="415"/>
        <v>0</v>
      </c>
      <c r="D6472" s="95" t="str">
        <f t="shared" si="416"/>
        <v/>
      </c>
      <c r="E6472" s="69"/>
      <c r="F6472" s="70"/>
      <c r="G6472" s="4"/>
      <c r="H6472" s="71"/>
      <c r="I6472" s="71"/>
      <c r="J6472" s="70"/>
      <c r="K6472" s="70"/>
      <c r="L6472" s="70"/>
      <c r="M6472" s="70"/>
      <c r="N6472" s="70"/>
      <c r="O6472" s="70"/>
      <c r="P6472" s="70"/>
      <c r="Q6472" s="70"/>
      <c r="R6472" s="70"/>
      <c r="S6472" s="86"/>
      <c r="T6472" s="70"/>
      <c r="Z6472" s="68">
        <f t="shared" si="417"/>
        <v>1</v>
      </c>
      <c r="AC6472" s="1" t="str">
        <f t="shared" si="418"/>
        <v>1900</v>
      </c>
    </row>
    <row r="6473" spans="2:29" x14ac:dyDescent="0.25">
      <c r="B6473" s="1">
        <f t="shared" si="415"/>
        <v>0</v>
      </c>
      <c r="D6473" s="95" t="str">
        <f t="shared" si="416"/>
        <v/>
      </c>
      <c r="E6473" s="69"/>
      <c r="F6473" s="70"/>
      <c r="G6473" s="4"/>
      <c r="H6473" s="71"/>
      <c r="I6473" s="71"/>
      <c r="J6473" s="70"/>
      <c r="K6473" s="70"/>
      <c r="L6473" s="70"/>
      <c r="M6473" s="70"/>
      <c r="N6473" s="70"/>
      <c r="O6473" s="70"/>
      <c r="P6473" s="70"/>
      <c r="Q6473" s="70"/>
      <c r="R6473" s="70"/>
      <c r="S6473" s="86"/>
      <c r="T6473" s="70"/>
      <c r="Z6473" s="68">
        <f t="shared" si="417"/>
        <v>1</v>
      </c>
      <c r="AC6473" s="1" t="str">
        <f t="shared" si="418"/>
        <v>1900</v>
      </c>
    </row>
    <row r="6474" spans="2:29" x14ac:dyDescent="0.25">
      <c r="B6474" s="1">
        <f t="shared" si="415"/>
        <v>0</v>
      </c>
      <c r="D6474" s="95" t="str">
        <f t="shared" si="416"/>
        <v/>
      </c>
      <c r="E6474" s="69"/>
      <c r="F6474" s="70"/>
      <c r="G6474" s="4"/>
      <c r="H6474" s="71"/>
      <c r="I6474" s="71"/>
      <c r="J6474" s="70"/>
      <c r="K6474" s="70"/>
      <c r="L6474" s="70"/>
      <c r="M6474" s="70"/>
      <c r="N6474" s="70"/>
      <c r="O6474" s="70"/>
      <c r="P6474" s="70"/>
      <c r="Q6474" s="70"/>
      <c r="R6474" s="70"/>
      <c r="S6474" s="86"/>
      <c r="T6474" s="70"/>
      <c r="Z6474" s="68">
        <f t="shared" si="417"/>
        <v>1</v>
      </c>
      <c r="AC6474" s="1" t="str">
        <f t="shared" si="418"/>
        <v>1900</v>
      </c>
    </row>
    <row r="6475" spans="2:29" x14ac:dyDescent="0.25">
      <c r="B6475" s="1">
        <f t="shared" si="415"/>
        <v>0</v>
      </c>
      <c r="D6475" s="95" t="str">
        <f t="shared" si="416"/>
        <v/>
      </c>
      <c r="E6475" s="69"/>
      <c r="F6475" s="70"/>
      <c r="G6475" s="4"/>
      <c r="H6475" s="71"/>
      <c r="I6475" s="71"/>
      <c r="J6475" s="70"/>
      <c r="K6475" s="70"/>
      <c r="L6475" s="70"/>
      <c r="M6475" s="70"/>
      <c r="N6475" s="70"/>
      <c r="O6475" s="70"/>
      <c r="P6475" s="70"/>
      <c r="Q6475" s="70"/>
      <c r="R6475" s="70"/>
      <c r="S6475" s="86"/>
      <c r="T6475" s="70"/>
      <c r="Z6475" s="68">
        <f t="shared" si="417"/>
        <v>1</v>
      </c>
      <c r="AC6475" s="1" t="str">
        <f t="shared" si="418"/>
        <v>1900</v>
      </c>
    </row>
    <row r="6476" spans="2:29" x14ac:dyDescent="0.25">
      <c r="B6476" s="1">
        <f t="shared" si="415"/>
        <v>0</v>
      </c>
      <c r="D6476" s="95" t="str">
        <f t="shared" si="416"/>
        <v/>
      </c>
      <c r="E6476" s="69"/>
      <c r="F6476" s="70"/>
      <c r="G6476" s="4"/>
      <c r="H6476" s="71"/>
      <c r="I6476" s="71"/>
      <c r="J6476" s="70"/>
      <c r="K6476" s="70"/>
      <c r="L6476" s="70"/>
      <c r="M6476" s="70"/>
      <c r="N6476" s="70"/>
      <c r="O6476" s="70"/>
      <c r="P6476" s="70"/>
      <c r="Q6476" s="70"/>
      <c r="R6476" s="70"/>
      <c r="S6476" s="86"/>
      <c r="T6476" s="70"/>
      <c r="Z6476" s="68">
        <f t="shared" si="417"/>
        <v>1</v>
      </c>
      <c r="AC6476" s="1" t="str">
        <f t="shared" si="418"/>
        <v>1900</v>
      </c>
    </row>
    <row r="6477" spans="2:29" x14ac:dyDescent="0.25">
      <c r="B6477" s="1">
        <f t="shared" si="415"/>
        <v>0</v>
      </c>
      <c r="D6477" s="95" t="str">
        <f t="shared" si="416"/>
        <v/>
      </c>
      <c r="E6477" s="69"/>
      <c r="F6477" s="70"/>
      <c r="G6477" s="4"/>
      <c r="H6477" s="71"/>
      <c r="I6477" s="71"/>
      <c r="J6477" s="70"/>
      <c r="K6477" s="70"/>
      <c r="L6477" s="70"/>
      <c r="M6477" s="70"/>
      <c r="N6477" s="70"/>
      <c r="O6477" s="70"/>
      <c r="P6477" s="70"/>
      <c r="Q6477" s="70"/>
      <c r="R6477" s="70"/>
      <c r="S6477" s="86"/>
      <c r="T6477" s="70"/>
      <c r="Z6477" s="68">
        <f t="shared" si="417"/>
        <v>1</v>
      </c>
      <c r="AC6477" s="1" t="str">
        <f t="shared" si="418"/>
        <v>1900</v>
      </c>
    </row>
    <row r="6478" spans="2:29" x14ac:dyDescent="0.25">
      <c r="B6478" s="1">
        <f t="shared" si="415"/>
        <v>0</v>
      </c>
      <c r="D6478" s="95" t="str">
        <f t="shared" si="416"/>
        <v/>
      </c>
      <c r="E6478" s="69"/>
      <c r="F6478" s="70"/>
      <c r="G6478" s="4"/>
      <c r="H6478" s="71"/>
      <c r="I6478" s="71"/>
      <c r="J6478" s="70"/>
      <c r="K6478" s="70"/>
      <c r="L6478" s="70"/>
      <c r="M6478" s="70"/>
      <c r="N6478" s="70"/>
      <c r="O6478" s="70"/>
      <c r="P6478" s="70"/>
      <c r="Q6478" s="70"/>
      <c r="R6478" s="70"/>
      <c r="S6478" s="86"/>
      <c r="T6478" s="70"/>
      <c r="Z6478" s="68">
        <f t="shared" si="417"/>
        <v>1</v>
      </c>
      <c r="AC6478" s="1" t="str">
        <f t="shared" si="418"/>
        <v>1900</v>
      </c>
    </row>
    <row r="6479" spans="2:29" x14ac:dyDescent="0.25">
      <c r="B6479" s="1">
        <f t="shared" si="415"/>
        <v>0</v>
      </c>
      <c r="D6479" s="95" t="str">
        <f t="shared" si="416"/>
        <v/>
      </c>
      <c r="E6479" s="69"/>
      <c r="F6479" s="70"/>
      <c r="G6479" s="4"/>
      <c r="H6479" s="71"/>
      <c r="I6479" s="71"/>
      <c r="J6479" s="70"/>
      <c r="K6479" s="70"/>
      <c r="L6479" s="70"/>
      <c r="M6479" s="70"/>
      <c r="N6479" s="70"/>
      <c r="O6479" s="70"/>
      <c r="P6479" s="70"/>
      <c r="Q6479" s="70"/>
      <c r="R6479" s="70"/>
      <c r="S6479" s="86"/>
      <c r="T6479" s="70"/>
      <c r="Z6479" s="68">
        <f t="shared" si="417"/>
        <v>1</v>
      </c>
      <c r="AC6479" s="1" t="str">
        <f t="shared" si="418"/>
        <v>1900</v>
      </c>
    </row>
    <row r="6480" spans="2:29" x14ac:dyDescent="0.25">
      <c r="B6480" s="1">
        <f t="shared" si="415"/>
        <v>0</v>
      </c>
      <c r="D6480" s="95" t="str">
        <f t="shared" si="416"/>
        <v/>
      </c>
      <c r="E6480" s="69"/>
      <c r="F6480" s="70"/>
      <c r="G6480" s="4"/>
      <c r="H6480" s="71"/>
      <c r="I6480" s="71"/>
      <c r="J6480" s="70"/>
      <c r="K6480" s="70"/>
      <c r="L6480" s="70"/>
      <c r="M6480" s="70"/>
      <c r="N6480" s="70"/>
      <c r="O6480" s="70"/>
      <c r="P6480" s="70"/>
      <c r="Q6480" s="70"/>
      <c r="R6480" s="70"/>
      <c r="S6480" s="86"/>
      <c r="T6480" s="70"/>
      <c r="Z6480" s="68">
        <f t="shared" si="417"/>
        <v>1</v>
      </c>
      <c r="AC6480" s="1" t="str">
        <f t="shared" si="418"/>
        <v>1900</v>
      </c>
    </row>
    <row r="6481" spans="2:29" x14ac:dyDescent="0.25">
      <c r="B6481" s="1">
        <f t="shared" si="415"/>
        <v>0</v>
      </c>
      <c r="D6481" s="95" t="str">
        <f t="shared" si="416"/>
        <v/>
      </c>
      <c r="E6481" s="69"/>
      <c r="F6481" s="70"/>
      <c r="G6481" s="4"/>
      <c r="H6481" s="71"/>
      <c r="I6481" s="71"/>
      <c r="J6481" s="70"/>
      <c r="K6481" s="70"/>
      <c r="L6481" s="70"/>
      <c r="M6481" s="70"/>
      <c r="N6481" s="70"/>
      <c r="O6481" s="70"/>
      <c r="P6481" s="70"/>
      <c r="Q6481" s="70"/>
      <c r="R6481" s="70"/>
      <c r="S6481" s="86"/>
      <c r="T6481" s="70"/>
      <c r="Z6481" s="68">
        <f t="shared" si="417"/>
        <v>1</v>
      </c>
      <c r="AC6481" s="1" t="str">
        <f t="shared" si="418"/>
        <v>1900</v>
      </c>
    </row>
    <row r="6482" spans="2:29" x14ac:dyDescent="0.25">
      <c r="B6482" s="1">
        <f t="shared" si="415"/>
        <v>0</v>
      </c>
      <c r="D6482" s="95" t="str">
        <f t="shared" si="416"/>
        <v/>
      </c>
      <c r="E6482" s="69"/>
      <c r="F6482" s="70"/>
      <c r="G6482" s="4"/>
      <c r="H6482" s="71"/>
      <c r="I6482" s="71"/>
      <c r="J6482" s="70"/>
      <c r="K6482" s="70"/>
      <c r="L6482" s="70"/>
      <c r="M6482" s="70"/>
      <c r="N6482" s="70"/>
      <c r="O6482" s="70"/>
      <c r="P6482" s="70"/>
      <c r="Q6482" s="70"/>
      <c r="R6482" s="70"/>
      <c r="S6482" s="86"/>
      <c r="T6482" s="70"/>
      <c r="Z6482" s="68">
        <f t="shared" si="417"/>
        <v>1</v>
      </c>
      <c r="AC6482" s="1" t="str">
        <f t="shared" si="418"/>
        <v>1900</v>
      </c>
    </row>
    <row r="6483" spans="2:29" x14ac:dyDescent="0.25">
      <c r="B6483" s="1">
        <f t="shared" si="415"/>
        <v>0</v>
      </c>
      <c r="D6483" s="95" t="str">
        <f t="shared" si="416"/>
        <v/>
      </c>
      <c r="E6483" s="69"/>
      <c r="F6483" s="70"/>
      <c r="G6483" s="4"/>
      <c r="H6483" s="71"/>
      <c r="I6483" s="71"/>
      <c r="J6483" s="70"/>
      <c r="K6483" s="70"/>
      <c r="L6483" s="70"/>
      <c r="M6483" s="70"/>
      <c r="N6483" s="70"/>
      <c r="O6483" s="70"/>
      <c r="P6483" s="70"/>
      <c r="Q6483" s="70"/>
      <c r="R6483" s="70"/>
      <c r="S6483" s="86"/>
      <c r="T6483" s="70"/>
      <c r="Z6483" s="68">
        <f t="shared" si="417"/>
        <v>1</v>
      </c>
      <c r="AC6483" s="1" t="str">
        <f t="shared" si="418"/>
        <v>1900</v>
      </c>
    </row>
    <row r="6484" spans="2:29" x14ac:dyDescent="0.25">
      <c r="B6484" s="1">
        <f t="shared" si="415"/>
        <v>0</v>
      </c>
      <c r="D6484" s="95" t="str">
        <f t="shared" si="416"/>
        <v/>
      </c>
      <c r="E6484" s="69"/>
      <c r="F6484" s="70"/>
      <c r="G6484" s="4"/>
      <c r="H6484" s="71"/>
      <c r="I6484" s="71"/>
      <c r="J6484" s="70"/>
      <c r="K6484" s="70"/>
      <c r="L6484" s="70"/>
      <c r="M6484" s="70"/>
      <c r="N6484" s="70"/>
      <c r="O6484" s="70"/>
      <c r="P6484" s="70"/>
      <c r="Q6484" s="70"/>
      <c r="R6484" s="70"/>
      <c r="S6484" s="86"/>
      <c r="T6484" s="70"/>
      <c r="Z6484" s="68">
        <f t="shared" si="417"/>
        <v>1</v>
      </c>
      <c r="AC6484" s="1" t="str">
        <f t="shared" si="418"/>
        <v>1900</v>
      </c>
    </row>
    <row r="6485" spans="2:29" x14ac:dyDescent="0.25">
      <c r="B6485" s="1">
        <f t="shared" si="415"/>
        <v>0</v>
      </c>
      <c r="D6485" s="95" t="str">
        <f t="shared" si="416"/>
        <v/>
      </c>
      <c r="E6485" s="69"/>
      <c r="F6485" s="70"/>
      <c r="G6485" s="4"/>
      <c r="H6485" s="71"/>
      <c r="I6485" s="71"/>
      <c r="J6485" s="70"/>
      <c r="K6485" s="70"/>
      <c r="L6485" s="70"/>
      <c r="M6485" s="70"/>
      <c r="N6485" s="70"/>
      <c r="O6485" s="70"/>
      <c r="P6485" s="70"/>
      <c r="Q6485" s="70"/>
      <c r="R6485" s="70"/>
      <c r="S6485" s="86"/>
      <c r="T6485" s="70"/>
      <c r="Z6485" s="68">
        <f t="shared" si="417"/>
        <v>1</v>
      </c>
      <c r="AC6485" s="1" t="str">
        <f t="shared" si="418"/>
        <v>1900</v>
      </c>
    </row>
    <row r="6486" spans="2:29" x14ac:dyDescent="0.25">
      <c r="B6486" s="1">
        <f t="shared" si="415"/>
        <v>0</v>
      </c>
      <c r="D6486" s="95" t="str">
        <f t="shared" si="416"/>
        <v/>
      </c>
      <c r="E6486" s="69"/>
      <c r="F6486" s="70"/>
      <c r="G6486" s="4"/>
      <c r="H6486" s="71"/>
      <c r="I6486" s="71"/>
      <c r="J6486" s="70"/>
      <c r="K6486" s="70"/>
      <c r="L6486" s="70"/>
      <c r="M6486" s="70"/>
      <c r="N6486" s="70"/>
      <c r="O6486" s="70"/>
      <c r="P6486" s="70"/>
      <c r="Q6486" s="70"/>
      <c r="R6486" s="70"/>
      <c r="S6486" s="86"/>
      <c r="T6486" s="70"/>
      <c r="Z6486" s="68">
        <f t="shared" si="417"/>
        <v>1</v>
      </c>
      <c r="AC6486" s="1" t="str">
        <f t="shared" si="418"/>
        <v>1900</v>
      </c>
    </row>
    <row r="6487" spans="2:29" x14ac:dyDescent="0.25">
      <c r="B6487" s="1">
        <f t="shared" si="415"/>
        <v>0</v>
      </c>
      <c r="D6487" s="95" t="str">
        <f t="shared" si="416"/>
        <v/>
      </c>
      <c r="E6487" s="69"/>
      <c r="F6487" s="70"/>
      <c r="G6487" s="4"/>
      <c r="H6487" s="71"/>
      <c r="I6487" s="71"/>
      <c r="J6487" s="70"/>
      <c r="K6487" s="70"/>
      <c r="L6487" s="70"/>
      <c r="M6487" s="70"/>
      <c r="N6487" s="70"/>
      <c r="O6487" s="70"/>
      <c r="P6487" s="70"/>
      <c r="Q6487" s="70"/>
      <c r="R6487" s="70"/>
      <c r="S6487" s="86"/>
      <c r="T6487" s="70"/>
      <c r="Z6487" s="68">
        <f t="shared" si="417"/>
        <v>1</v>
      </c>
      <c r="AC6487" s="1" t="str">
        <f t="shared" si="418"/>
        <v>1900</v>
      </c>
    </row>
    <row r="6488" spans="2:29" x14ac:dyDescent="0.25">
      <c r="B6488" s="1">
        <f t="shared" si="415"/>
        <v>0</v>
      </c>
      <c r="D6488" s="95" t="str">
        <f t="shared" si="416"/>
        <v/>
      </c>
      <c r="E6488" s="69"/>
      <c r="F6488" s="70"/>
      <c r="G6488" s="4"/>
      <c r="H6488" s="71"/>
      <c r="I6488" s="71"/>
      <c r="J6488" s="70"/>
      <c r="K6488" s="70"/>
      <c r="L6488" s="70"/>
      <c r="M6488" s="70"/>
      <c r="N6488" s="70"/>
      <c r="O6488" s="70"/>
      <c r="P6488" s="70"/>
      <c r="Q6488" s="70"/>
      <c r="R6488" s="70"/>
      <c r="S6488" s="86"/>
      <c r="T6488" s="70"/>
      <c r="Z6488" s="68">
        <f t="shared" si="417"/>
        <v>1</v>
      </c>
      <c r="AC6488" s="1" t="str">
        <f t="shared" si="418"/>
        <v>1900</v>
      </c>
    </row>
    <row r="6489" spans="2:29" x14ac:dyDescent="0.25">
      <c r="B6489" s="1">
        <f t="shared" si="415"/>
        <v>0</v>
      </c>
      <c r="D6489" s="95" t="str">
        <f t="shared" si="416"/>
        <v/>
      </c>
      <c r="E6489" s="69"/>
      <c r="F6489" s="70"/>
      <c r="G6489" s="4"/>
      <c r="H6489" s="71"/>
      <c r="I6489" s="71"/>
      <c r="J6489" s="70"/>
      <c r="K6489" s="70"/>
      <c r="L6489" s="70"/>
      <c r="M6489" s="70"/>
      <c r="N6489" s="70"/>
      <c r="O6489" s="70"/>
      <c r="P6489" s="70"/>
      <c r="Q6489" s="70"/>
      <c r="R6489" s="70"/>
      <c r="S6489" s="86"/>
      <c r="T6489" s="70"/>
      <c r="Z6489" s="68">
        <f t="shared" si="417"/>
        <v>1</v>
      </c>
      <c r="AC6489" s="1" t="str">
        <f t="shared" si="418"/>
        <v>1900</v>
      </c>
    </row>
    <row r="6490" spans="2:29" x14ac:dyDescent="0.25">
      <c r="B6490" s="1">
        <f t="shared" si="415"/>
        <v>0</v>
      </c>
      <c r="D6490" s="95" t="str">
        <f t="shared" si="416"/>
        <v/>
      </c>
      <c r="E6490" s="69"/>
      <c r="F6490" s="70"/>
      <c r="G6490" s="4"/>
      <c r="H6490" s="71"/>
      <c r="I6490" s="71"/>
      <c r="J6490" s="70"/>
      <c r="K6490" s="70"/>
      <c r="L6490" s="70"/>
      <c r="M6490" s="70"/>
      <c r="N6490" s="70"/>
      <c r="O6490" s="70"/>
      <c r="P6490" s="70"/>
      <c r="Q6490" s="70"/>
      <c r="R6490" s="70"/>
      <c r="S6490" s="86"/>
      <c r="T6490" s="70"/>
      <c r="Z6490" s="68">
        <f t="shared" si="417"/>
        <v>1</v>
      </c>
      <c r="AC6490" s="1" t="str">
        <f t="shared" si="418"/>
        <v>1900</v>
      </c>
    </row>
    <row r="6491" spans="2:29" x14ac:dyDescent="0.25">
      <c r="B6491" s="1">
        <f t="shared" si="415"/>
        <v>0</v>
      </c>
      <c r="D6491" s="95" t="str">
        <f t="shared" si="416"/>
        <v/>
      </c>
      <c r="E6491" s="69"/>
      <c r="F6491" s="70"/>
      <c r="G6491" s="4"/>
      <c r="H6491" s="71"/>
      <c r="I6491" s="71"/>
      <c r="J6491" s="70"/>
      <c r="K6491" s="70"/>
      <c r="L6491" s="70"/>
      <c r="M6491" s="70"/>
      <c r="N6491" s="70"/>
      <c r="O6491" s="70"/>
      <c r="P6491" s="70"/>
      <c r="Q6491" s="70"/>
      <c r="R6491" s="70"/>
      <c r="S6491" s="86"/>
      <c r="T6491" s="70"/>
      <c r="Z6491" s="68">
        <f t="shared" si="417"/>
        <v>1</v>
      </c>
      <c r="AC6491" s="1" t="str">
        <f t="shared" si="418"/>
        <v>1900</v>
      </c>
    </row>
    <row r="6492" spans="2:29" x14ac:dyDescent="0.25">
      <c r="B6492" s="1">
        <f t="shared" si="415"/>
        <v>0</v>
      </c>
      <c r="D6492" s="95" t="str">
        <f t="shared" si="416"/>
        <v/>
      </c>
      <c r="E6492" s="69"/>
      <c r="F6492" s="70"/>
      <c r="G6492" s="4"/>
      <c r="H6492" s="71"/>
      <c r="I6492" s="71"/>
      <c r="J6492" s="70"/>
      <c r="K6492" s="70"/>
      <c r="L6492" s="70"/>
      <c r="M6492" s="70"/>
      <c r="N6492" s="70"/>
      <c r="O6492" s="70"/>
      <c r="P6492" s="70"/>
      <c r="Q6492" s="70"/>
      <c r="R6492" s="70"/>
      <c r="S6492" s="86"/>
      <c r="T6492" s="70"/>
      <c r="Z6492" s="68">
        <f t="shared" si="417"/>
        <v>1</v>
      </c>
      <c r="AC6492" s="1" t="str">
        <f t="shared" si="418"/>
        <v>1900</v>
      </c>
    </row>
    <row r="6493" spans="2:29" x14ac:dyDescent="0.25">
      <c r="B6493" s="1">
        <f t="shared" si="415"/>
        <v>0</v>
      </c>
      <c r="D6493" s="95" t="str">
        <f t="shared" si="416"/>
        <v/>
      </c>
      <c r="E6493" s="69"/>
      <c r="F6493" s="70"/>
      <c r="G6493" s="4"/>
      <c r="H6493" s="71"/>
      <c r="I6493" s="71"/>
      <c r="J6493" s="70"/>
      <c r="K6493" s="70"/>
      <c r="L6493" s="70"/>
      <c r="M6493" s="70"/>
      <c r="N6493" s="70"/>
      <c r="O6493" s="70"/>
      <c r="P6493" s="70"/>
      <c r="Q6493" s="70"/>
      <c r="R6493" s="70"/>
      <c r="S6493" s="86"/>
      <c r="T6493" s="70"/>
      <c r="Z6493" s="68">
        <f t="shared" si="417"/>
        <v>1</v>
      </c>
      <c r="AC6493" s="1" t="str">
        <f t="shared" si="418"/>
        <v>1900</v>
      </c>
    </row>
    <row r="6494" spans="2:29" x14ac:dyDescent="0.25">
      <c r="B6494" s="1">
        <f t="shared" si="415"/>
        <v>0</v>
      </c>
      <c r="D6494" s="95" t="str">
        <f t="shared" si="416"/>
        <v/>
      </c>
      <c r="E6494" s="69"/>
      <c r="F6494" s="70"/>
      <c r="G6494" s="4"/>
      <c r="H6494" s="71"/>
      <c r="I6494" s="71"/>
      <c r="J6494" s="70"/>
      <c r="K6494" s="70"/>
      <c r="L6494" s="70"/>
      <c r="M6494" s="70"/>
      <c r="N6494" s="70"/>
      <c r="O6494" s="70"/>
      <c r="P6494" s="70"/>
      <c r="Q6494" s="70"/>
      <c r="R6494" s="70"/>
      <c r="S6494" s="86"/>
      <c r="T6494" s="70"/>
      <c r="Z6494" s="68">
        <f t="shared" si="417"/>
        <v>1</v>
      </c>
      <c r="AC6494" s="1" t="str">
        <f t="shared" si="418"/>
        <v>1900</v>
      </c>
    </row>
    <row r="6495" spans="2:29" x14ac:dyDescent="0.25">
      <c r="B6495" s="1">
        <f t="shared" si="415"/>
        <v>0</v>
      </c>
      <c r="D6495" s="95" t="str">
        <f t="shared" si="416"/>
        <v/>
      </c>
      <c r="E6495" s="69"/>
      <c r="F6495" s="70"/>
      <c r="G6495" s="4"/>
      <c r="H6495" s="71"/>
      <c r="I6495" s="71"/>
      <c r="J6495" s="70"/>
      <c r="K6495" s="70"/>
      <c r="L6495" s="70"/>
      <c r="M6495" s="70"/>
      <c r="N6495" s="70"/>
      <c r="O6495" s="70"/>
      <c r="P6495" s="70"/>
      <c r="Q6495" s="70"/>
      <c r="R6495" s="70"/>
      <c r="S6495" s="86"/>
      <c r="T6495" s="70"/>
      <c r="Z6495" s="68">
        <f t="shared" si="417"/>
        <v>1</v>
      </c>
      <c r="AC6495" s="1" t="str">
        <f t="shared" si="418"/>
        <v>1900</v>
      </c>
    </row>
    <row r="6496" spans="2:29" x14ac:dyDescent="0.25">
      <c r="B6496" s="1">
        <f t="shared" si="415"/>
        <v>0</v>
      </c>
      <c r="D6496" s="95" t="str">
        <f t="shared" si="416"/>
        <v/>
      </c>
      <c r="E6496" s="69"/>
      <c r="F6496" s="70"/>
      <c r="G6496" s="4"/>
      <c r="H6496" s="71"/>
      <c r="I6496" s="71"/>
      <c r="J6496" s="70"/>
      <c r="K6496" s="70"/>
      <c r="L6496" s="70"/>
      <c r="M6496" s="70"/>
      <c r="N6496" s="70"/>
      <c r="O6496" s="70"/>
      <c r="P6496" s="70"/>
      <c r="Q6496" s="70"/>
      <c r="R6496" s="70"/>
      <c r="S6496" s="86"/>
      <c r="T6496" s="70"/>
      <c r="Z6496" s="68">
        <f t="shared" si="417"/>
        <v>1</v>
      </c>
      <c r="AC6496" s="1" t="str">
        <f t="shared" si="418"/>
        <v>1900</v>
      </c>
    </row>
    <row r="6497" spans="2:29" x14ac:dyDescent="0.25">
      <c r="B6497" s="1">
        <f t="shared" si="415"/>
        <v>0</v>
      </c>
      <c r="D6497" s="95" t="str">
        <f t="shared" si="416"/>
        <v/>
      </c>
      <c r="E6497" s="69"/>
      <c r="F6497" s="70"/>
      <c r="G6497" s="4"/>
      <c r="H6497" s="71"/>
      <c r="I6497" s="71"/>
      <c r="J6497" s="70"/>
      <c r="K6497" s="70"/>
      <c r="L6497" s="70"/>
      <c r="M6497" s="70"/>
      <c r="N6497" s="70"/>
      <c r="O6497" s="70"/>
      <c r="P6497" s="70"/>
      <c r="Q6497" s="70"/>
      <c r="R6497" s="70"/>
      <c r="S6497" s="86"/>
      <c r="T6497" s="70"/>
      <c r="Z6497" s="68">
        <f t="shared" si="417"/>
        <v>1</v>
      </c>
      <c r="AC6497" s="1" t="str">
        <f t="shared" si="418"/>
        <v>1900</v>
      </c>
    </row>
    <row r="6498" spans="2:29" x14ac:dyDescent="0.25">
      <c r="B6498" s="1">
        <f t="shared" si="415"/>
        <v>0</v>
      </c>
      <c r="D6498" s="95" t="str">
        <f t="shared" si="416"/>
        <v/>
      </c>
      <c r="E6498" s="69"/>
      <c r="F6498" s="70"/>
      <c r="G6498" s="4"/>
      <c r="H6498" s="71"/>
      <c r="I6498" s="71"/>
      <c r="J6498" s="70"/>
      <c r="K6498" s="70"/>
      <c r="L6498" s="70"/>
      <c r="M6498" s="70"/>
      <c r="N6498" s="70"/>
      <c r="O6498" s="70"/>
      <c r="P6498" s="70"/>
      <c r="Q6498" s="70"/>
      <c r="R6498" s="70"/>
      <c r="S6498" s="86"/>
      <c r="T6498" s="70"/>
      <c r="Z6498" s="68">
        <f t="shared" si="417"/>
        <v>1</v>
      </c>
      <c r="AC6498" s="1" t="str">
        <f t="shared" si="418"/>
        <v>1900</v>
      </c>
    </row>
    <row r="6499" spans="2:29" x14ac:dyDescent="0.25">
      <c r="B6499" s="1">
        <f t="shared" si="415"/>
        <v>0</v>
      </c>
      <c r="D6499" s="95" t="str">
        <f t="shared" si="416"/>
        <v/>
      </c>
      <c r="E6499" s="69"/>
      <c r="F6499" s="70"/>
      <c r="G6499" s="4"/>
      <c r="H6499" s="71"/>
      <c r="I6499" s="71"/>
      <c r="J6499" s="70"/>
      <c r="K6499" s="70"/>
      <c r="L6499" s="70"/>
      <c r="M6499" s="70"/>
      <c r="N6499" s="70"/>
      <c r="O6499" s="70"/>
      <c r="P6499" s="70"/>
      <c r="Q6499" s="70"/>
      <c r="R6499" s="70"/>
      <c r="S6499" s="86"/>
      <c r="T6499" s="70"/>
      <c r="Z6499" s="68">
        <f t="shared" si="417"/>
        <v>1</v>
      </c>
      <c r="AC6499" s="1" t="str">
        <f t="shared" si="418"/>
        <v>1900</v>
      </c>
    </row>
    <row r="6500" spans="2:29" x14ac:dyDescent="0.25">
      <c r="B6500" s="1">
        <f t="shared" si="415"/>
        <v>0</v>
      </c>
      <c r="D6500" s="95" t="str">
        <f t="shared" si="416"/>
        <v/>
      </c>
      <c r="E6500" s="69"/>
      <c r="F6500" s="70"/>
      <c r="G6500" s="4"/>
      <c r="H6500" s="71"/>
      <c r="I6500" s="71"/>
      <c r="J6500" s="70"/>
      <c r="K6500" s="70"/>
      <c r="L6500" s="70"/>
      <c r="M6500" s="70"/>
      <c r="N6500" s="70"/>
      <c r="O6500" s="70"/>
      <c r="P6500" s="70"/>
      <c r="Q6500" s="70"/>
      <c r="R6500" s="70"/>
      <c r="S6500" s="86"/>
      <c r="T6500" s="70"/>
      <c r="Z6500" s="68">
        <f t="shared" si="417"/>
        <v>1</v>
      </c>
      <c r="AC6500" s="1" t="str">
        <f t="shared" si="418"/>
        <v>1900</v>
      </c>
    </row>
    <row r="6501" spans="2:29" x14ac:dyDescent="0.25">
      <c r="B6501" s="1">
        <f t="shared" si="415"/>
        <v>0</v>
      </c>
      <c r="D6501" s="95" t="str">
        <f t="shared" si="416"/>
        <v/>
      </c>
      <c r="E6501" s="69"/>
      <c r="F6501" s="70"/>
      <c r="G6501" s="4"/>
      <c r="H6501" s="71"/>
      <c r="I6501" s="71"/>
      <c r="J6501" s="70"/>
      <c r="K6501" s="70"/>
      <c r="L6501" s="70"/>
      <c r="M6501" s="70"/>
      <c r="N6501" s="70"/>
      <c r="O6501" s="70"/>
      <c r="P6501" s="70"/>
      <c r="Q6501" s="70"/>
      <c r="R6501" s="70"/>
      <c r="S6501" s="86"/>
      <c r="T6501" s="70"/>
      <c r="Z6501" s="68">
        <f t="shared" si="417"/>
        <v>1</v>
      </c>
      <c r="AC6501" s="1" t="str">
        <f t="shared" si="418"/>
        <v>1900</v>
      </c>
    </row>
    <row r="6502" spans="2:29" x14ac:dyDescent="0.25">
      <c r="B6502" s="1">
        <f t="shared" si="415"/>
        <v>0</v>
      </c>
      <c r="D6502" s="95" t="str">
        <f t="shared" si="416"/>
        <v/>
      </c>
      <c r="E6502" s="69"/>
      <c r="F6502" s="70"/>
      <c r="G6502" s="4"/>
      <c r="H6502" s="71"/>
      <c r="I6502" s="71"/>
      <c r="J6502" s="70"/>
      <c r="K6502" s="70"/>
      <c r="L6502" s="70"/>
      <c r="M6502" s="70"/>
      <c r="N6502" s="70"/>
      <c r="O6502" s="70"/>
      <c r="P6502" s="70"/>
      <c r="Q6502" s="70"/>
      <c r="R6502" s="70"/>
      <c r="S6502" s="86"/>
      <c r="T6502" s="70"/>
      <c r="Z6502" s="68">
        <f t="shared" si="417"/>
        <v>1</v>
      </c>
      <c r="AC6502" s="1" t="str">
        <f t="shared" si="418"/>
        <v>1900</v>
      </c>
    </row>
    <row r="6503" spans="2:29" x14ac:dyDescent="0.25">
      <c r="B6503" s="1">
        <f t="shared" si="415"/>
        <v>0</v>
      </c>
      <c r="D6503" s="95" t="str">
        <f t="shared" si="416"/>
        <v/>
      </c>
      <c r="E6503" s="69"/>
      <c r="F6503" s="70"/>
      <c r="G6503" s="4"/>
      <c r="H6503" s="71"/>
      <c r="I6503" s="71"/>
      <c r="J6503" s="70"/>
      <c r="K6503" s="70"/>
      <c r="L6503" s="70"/>
      <c r="M6503" s="70"/>
      <c r="N6503" s="70"/>
      <c r="O6503" s="70"/>
      <c r="P6503" s="70"/>
      <c r="Q6503" s="70"/>
      <c r="R6503" s="70"/>
      <c r="S6503" s="86"/>
      <c r="T6503" s="70"/>
      <c r="Z6503" s="68">
        <f t="shared" si="417"/>
        <v>1</v>
      </c>
      <c r="AC6503" s="1" t="str">
        <f t="shared" si="418"/>
        <v>1900</v>
      </c>
    </row>
    <row r="6504" spans="2:29" x14ac:dyDescent="0.25">
      <c r="B6504" s="1">
        <f t="shared" si="415"/>
        <v>0</v>
      </c>
      <c r="D6504" s="95" t="str">
        <f t="shared" si="416"/>
        <v/>
      </c>
      <c r="E6504" s="69"/>
      <c r="F6504" s="70"/>
      <c r="G6504" s="4"/>
      <c r="H6504" s="71"/>
      <c r="I6504" s="71"/>
      <c r="J6504" s="70"/>
      <c r="K6504" s="70"/>
      <c r="L6504" s="70"/>
      <c r="M6504" s="70"/>
      <c r="N6504" s="70"/>
      <c r="O6504" s="70"/>
      <c r="P6504" s="70"/>
      <c r="Q6504" s="70"/>
      <c r="R6504" s="70"/>
      <c r="S6504" s="86"/>
      <c r="T6504" s="70"/>
      <c r="Z6504" s="68">
        <f t="shared" si="417"/>
        <v>1</v>
      </c>
      <c r="AC6504" s="1" t="str">
        <f t="shared" si="418"/>
        <v>1900</v>
      </c>
    </row>
    <row r="6505" spans="2:29" x14ac:dyDescent="0.25">
      <c r="B6505" s="1">
        <f t="shared" si="415"/>
        <v>0</v>
      </c>
      <c r="D6505" s="95" t="str">
        <f t="shared" si="416"/>
        <v/>
      </c>
      <c r="E6505" s="69"/>
      <c r="F6505" s="70"/>
      <c r="G6505" s="4"/>
      <c r="H6505" s="71"/>
      <c r="I6505" s="71"/>
      <c r="J6505" s="70"/>
      <c r="K6505" s="70"/>
      <c r="L6505" s="70"/>
      <c r="M6505" s="70"/>
      <c r="N6505" s="70"/>
      <c r="O6505" s="70"/>
      <c r="P6505" s="70"/>
      <c r="Q6505" s="70"/>
      <c r="R6505" s="70"/>
      <c r="S6505" s="86"/>
      <c r="T6505" s="70"/>
      <c r="Z6505" s="68">
        <f t="shared" si="417"/>
        <v>1</v>
      </c>
      <c r="AC6505" s="1" t="str">
        <f t="shared" si="418"/>
        <v>1900</v>
      </c>
    </row>
    <row r="6506" spans="2:29" x14ac:dyDescent="0.25">
      <c r="B6506" s="1">
        <f t="shared" si="415"/>
        <v>0</v>
      </c>
      <c r="D6506" s="95" t="str">
        <f t="shared" si="416"/>
        <v/>
      </c>
      <c r="E6506" s="69"/>
      <c r="F6506" s="70"/>
      <c r="G6506" s="4"/>
      <c r="H6506" s="71"/>
      <c r="I6506" s="71"/>
      <c r="J6506" s="70"/>
      <c r="K6506" s="70"/>
      <c r="L6506" s="70"/>
      <c r="M6506" s="70"/>
      <c r="N6506" s="70"/>
      <c r="O6506" s="70"/>
      <c r="P6506" s="70"/>
      <c r="Q6506" s="70"/>
      <c r="R6506" s="70"/>
      <c r="S6506" s="86"/>
      <c r="T6506" s="70"/>
      <c r="Z6506" s="68">
        <f t="shared" si="417"/>
        <v>1</v>
      </c>
      <c r="AC6506" s="1" t="str">
        <f t="shared" si="418"/>
        <v>1900</v>
      </c>
    </row>
    <row r="6507" spans="2:29" x14ac:dyDescent="0.25">
      <c r="B6507" s="1">
        <f t="shared" si="415"/>
        <v>0</v>
      </c>
      <c r="D6507" s="95" t="str">
        <f t="shared" si="416"/>
        <v/>
      </c>
      <c r="E6507" s="69"/>
      <c r="F6507" s="70"/>
      <c r="G6507" s="4"/>
      <c r="H6507" s="71"/>
      <c r="I6507" s="71"/>
      <c r="J6507" s="70"/>
      <c r="K6507" s="70"/>
      <c r="L6507" s="70"/>
      <c r="M6507" s="70"/>
      <c r="N6507" s="70"/>
      <c r="O6507" s="70"/>
      <c r="P6507" s="70"/>
      <c r="Q6507" s="70"/>
      <c r="R6507" s="70"/>
      <c r="S6507" s="86"/>
      <c r="T6507" s="70"/>
      <c r="Z6507" s="68">
        <f t="shared" si="417"/>
        <v>1</v>
      </c>
      <c r="AC6507" s="1" t="str">
        <f t="shared" si="418"/>
        <v>1900</v>
      </c>
    </row>
    <row r="6508" spans="2:29" x14ac:dyDescent="0.25">
      <c r="B6508" s="1">
        <f t="shared" si="415"/>
        <v>0</v>
      </c>
      <c r="D6508" s="95" t="str">
        <f t="shared" si="416"/>
        <v/>
      </c>
      <c r="E6508" s="69"/>
      <c r="F6508" s="70"/>
      <c r="G6508" s="4"/>
      <c r="H6508" s="71"/>
      <c r="I6508" s="71"/>
      <c r="J6508" s="70"/>
      <c r="K6508" s="70"/>
      <c r="L6508" s="70"/>
      <c r="M6508" s="70"/>
      <c r="N6508" s="70"/>
      <c r="O6508" s="70"/>
      <c r="P6508" s="70"/>
      <c r="Q6508" s="70"/>
      <c r="R6508" s="70"/>
      <c r="S6508" s="86"/>
      <c r="T6508" s="70"/>
      <c r="Z6508" s="68">
        <f t="shared" si="417"/>
        <v>1</v>
      </c>
      <c r="AC6508" s="1" t="str">
        <f t="shared" si="418"/>
        <v>1900</v>
      </c>
    </row>
    <row r="6509" spans="2:29" x14ac:dyDescent="0.25">
      <c r="B6509" s="1">
        <f t="shared" si="415"/>
        <v>0</v>
      </c>
      <c r="D6509" s="95" t="str">
        <f t="shared" si="416"/>
        <v/>
      </c>
      <c r="E6509" s="69"/>
      <c r="F6509" s="70"/>
      <c r="G6509" s="4"/>
      <c r="H6509" s="71"/>
      <c r="I6509" s="71"/>
      <c r="J6509" s="70"/>
      <c r="K6509" s="70"/>
      <c r="L6509" s="70"/>
      <c r="M6509" s="70"/>
      <c r="N6509" s="70"/>
      <c r="O6509" s="70"/>
      <c r="P6509" s="70"/>
      <c r="Q6509" s="70"/>
      <c r="R6509" s="70"/>
      <c r="S6509" s="86"/>
      <c r="T6509" s="70"/>
      <c r="Z6509" s="68">
        <f t="shared" si="417"/>
        <v>1</v>
      </c>
      <c r="AC6509" s="1" t="str">
        <f t="shared" si="418"/>
        <v>1900</v>
      </c>
    </row>
    <row r="6510" spans="2:29" x14ac:dyDescent="0.25">
      <c r="B6510" s="1">
        <f t="shared" si="415"/>
        <v>0</v>
      </c>
      <c r="D6510" s="95" t="str">
        <f t="shared" si="416"/>
        <v/>
      </c>
      <c r="E6510" s="69"/>
      <c r="F6510" s="70"/>
      <c r="G6510" s="4"/>
      <c r="H6510" s="71"/>
      <c r="I6510" s="71"/>
      <c r="J6510" s="70"/>
      <c r="K6510" s="70"/>
      <c r="L6510" s="70"/>
      <c r="M6510" s="70"/>
      <c r="N6510" s="70"/>
      <c r="O6510" s="70"/>
      <c r="P6510" s="70"/>
      <c r="Q6510" s="70"/>
      <c r="R6510" s="70"/>
      <c r="S6510" s="86"/>
      <c r="T6510" s="70"/>
      <c r="Z6510" s="68">
        <f t="shared" si="417"/>
        <v>1</v>
      </c>
      <c r="AC6510" s="1" t="str">
        <f t="shared" si="418"/>
        <v>1900</v>
      </c>
    </row>
    <row r="6511" spans="2:29" x14ac:dyDescent="0.25">
      <c r="B6511" s="1">
        <f t="shared" si="415"/>
        <v>0</v>
      </c>
      <c r="D6511" s="95" t="str">
        <f t="shared" si="416"/>
        <v/>
      </c>
      <c r="E6511" s="69"/>
      <c r="F6511" s="70"/>
      <c r="G6511" s="4"/>
      <c r="H6511" s="71"/>
      <c r="I6511" s="71"/>
      <c r="J6511" s="70"/>
      <c r="K6511" s="70"/>
      <c r="L6511" s="70"/>
      <c r="M6511" s="70"/>
      <c r="N6511" s="70"/>
      <c r="O6511" s="70"/>
      <c r="P6511" s="70"/>
      <c r="Q6511" s="70"/>
      <c r="R6511" s="70"/>
      <c r="S6511" s="86"/>
      <c r="T6511" s="70"/>
      <c r="Z6511" s="68">
        <f t="shared" si="417"/>
        <v>1</v>
      </c>
      <c r="AC6511" s="1" t="str">
        <f t="shared" si="418"/>
        <v>1900</v>
      </c>
    </row>
    <row r="6512" spans="2:29" x14ac:dyDescent="0.25">
      <c r="B6512" s="1">
        <f t="shared" si="415"/>
        <v>0</v>
      </c>
      <c r="D6512" s="95" t="str">
        <f t="shared" si="416"/>
        <v/>
      </c>
      <c r="E6512" s="69"/>
      <c r="F6512" s="70"/>
      <c r="G6512" s="4"/>
      <c r="H6512" s="71"/>
      <c r="I6512" s="71"/>
      <c r="J6512" s="70"/>
      <c r="K6512" s="70"/>
      <c r="L6512" s="70"/>
      <c r="M6512" s="70"/>
      <c r="N6512" s="70"/>
      <c r="O6512" s="70"/>
      <c r="P6512" s="70"/>
      <c r="Q6512" s="70"/>
      <c r="R6512" s="70"/>
      <c r="S6512" s="86"/>
      <c r="T6512" s="70"/>
      <c r="Z6512" s="68">
        <f t="shared" si="417"/>
        <v>1</v>
      </c>
      <c r="AC6512" s="1" t="str">
        <f t="shared" si="418"/>
        <v>1900</v>
      </c>
    </row>
    <row r="6513" spans="2:29" x14ac:dyDescent="0.25">
      <c r="B6513" s="1">
        <f t="shared" si="415"/>
        <v>0</v>
      </c>
      <c r="D6513" s="95" t="str">
        <f t="shared" si="416"/>
        <v/>
      </c>
      <c r="E6513" s="69"/>
      <c r="F6513" s="70"/>
      <c r="G6513" s="4"/>
      <c r="H6513" s="71"/>
      <c r="I6513" s="71"/>
      <c r="J6513" s="70"/>
      <c r="K6513" s="70"/>
      <c r="L6513" s="70"/>
      <c r="M6513" s="70"/>
      <c r="N6513" s="70"/>
      <c r="O6513" s="70"/>
      <c r="P6513" s="70"/>
      <c r="Q6513" s="70"/>
      <c r="R6513" s="70"/>
      <c r="S6513" s="86"/>
      <c r="T6513" s="70"/>
      <c r="Z6513" s="68">
        <f t="shared" si="417"/>
        <v>1</v>
      </c>
      <c r="AC6513" s="1" t="str">
        <f t="shared" si="418"/>
        <v>1900</v>
      </c>
    </row>
    <row r="6514" spans="2:29" x14ac:dyDescent="0.25">
      <c r="B6514" s="1">
        <f t="shared" si="415"/>
        <v>0</v>
      </c>
      <c r="D6514" s="95" t="str">
        <f t="shared" si="416"/>
        <v/>
      </c>
      <c r="E6514" s="69"/>
      <c r="F6514" s="70"/>
      <c r="G6514" s="4"/>
      <c r="H6514" s="71"/>
      <c r="I6514" s="71"/>
      <c r="J6514" s="70"/>
      <c r="K6514" s="70"/>
      <c r="L6514" s="70"/>
      <c r="M6514" s="70"/>
      <c r="N6514" s="70"/>
      <c r="O6514" s="70"/>
      <c r="P6514" s="70"/>
      <c r="Q6514" s="70"/>
      <c r="R6514" s="70"/>
      <c r="S6514" s="86"/>
      <c r="T6514" s="70"/>
      <c r="Z6514" s="68">
        <f t="shared" si="417"/>
        <v>1</v>
      </c>
      <c r="AC6514" s="1" t="str">
        <f t="shared" si="418"/>
        <v>1900</v>
      </c>
    </row>
    <row r="6515" spans="2:29" x14ac:dyDescent="0.25">
      <c r="B6515" s="1">
        <f t="shared" si="415"/>
        <v>0</v>
      </c>
      <c r="D6515" s="95" t="str">
        <f t="shared" si="416"/>
        <v/>
      </c>
      <c r="E6515" s="69"/>
      <c r="F6515" s="70"/>
      <c r="G6515" s="4"/>
      <c r="H6515" s="71"/>
      <c r="I6515" s="71"/>
      <c r="J6515" s="70"/>
      <c r="K6515" s="70"/>
      <c r="L6515" s="70"/>
      <c r="M6515" s="70"/>
      <c r="N6515" s="70"/>
      <c r="O6515" s="70"/>
      <c r="P6515" s="70"/>
      <c r="Q6515" s="70"/>
      <c r="R6515" s="70"/>
      <c r="S6515" s="86"/>
      <c r="T6515" s="70"/>
      <c r="Z6515" s="68">
        <f t="shared" si="417"/>
        <v>1</v>
      </c>
      <c r="AC6515" s="1" t="str">
        <f t="shared" si="418"/>
        <v>1900</v>
      </c>
    </row>
    <row r="6516" spans="2:29" x14ac:dyDescent="0.25">
      <c r="B6516" s="1">
        <f t="shared" si="415"/>
        <v>0</v>
      </c>
      <c r="D6516" s="95" t="str">
        <f t="shared" si="416"/>
        <v/>
      </c>
      <c r="E6516" s="69"/>
      <c r="F6516" s="70"/>
      <c r="G6516" s="4"/>
      <c r="H6516" s="71"/>
      <c r="I6516" s="71"/>
      <c r="J6516" s="70"/>
      <c r="K6516" s="70"/>
      <c r="L6516" s="70"/>
      <c r="M6516" s="70"/>
      <c r="N6516" s="70"/>
      <c r="O6516" s="70"/>
      <c r="P6516" s="70"/>
      <c r="Q6516" s="70"/>
      <c r="R6516" s="70"/>
      <c r="S6516" s="86"/>
      <c r="T6516" s="70"/>
      <c r="Z6516" s="68">
        <f t="shared" si="417"/>
        <v>1</v>
      </c>
      <c r="AC6516" s="1" t="str">
        <f t="shared" si="418"/>
        <v>1900</v>
      </c>
    </row>
    <row r="6517" spans="2:29" x14ac:dyDescent="0.25">
      <c r="B6517" s="1">
        <f t="shared" si="415"/>
        <v>0</v>
      </c>
      <c r="D6517" s="95" t="str">
        <f t="shared" si="416"/>
        <v/>
      </c>
      <c r="E6517" s="69"/>
      <c r="F6517" s="70"/>
      <c r="G6517" s="4"/>
      <c r="H6517" s="71"/>
      <c r="I6517" s="71"/>
      <c r="J6517" s="70"/>
      <c r="K6517" s="70"/>
      <c r="L6517" s="70"/>
      <c r="M6517" s="70"/>
      <c r="N6517" s="70"/>
      <c r="O6517" s="70"/>
      <c r="P6517" s="70"/>
      <c r="Q6517" s="70"/>
      <c r="R6517" s="70"/>
      <c r="S6517" s="86"/>
      <c r="T6517" s="70"/>
      <c r="Z6517" s="68">
        <f t="shared" si="417"/>
        <v>1</v>
      </c>
      <c r="AC6517" s="1" t="str">
        <f t="shared" si="418"/>
        <v>1900</v>
      </c>
    </row>
    <row r="6518" spans="2:29" x14ac:dyDescent="0.25">
      <c r="B6518" s="1">
        <f t="shared" si="415"/>
        <v>0</v>
      </c>
      <c r="D6518" s="95" t="str">
        <f t="shared" si="416"/>
        <v/>
      </c>
      <c r="E6518" s="69"/>
      <c r="F6518" s="70"/>
      <c r="G6518" s="4"/>
      <c r="H6518" s="71"/>
      <c r="I6518" s="71"/>
      <c r="J6518" s="70"/>
      <c r="K6518" s="70"/>
      <c r="L6518" s="70"/>
      <c r="M6518" s="70"/>
      <c r="N6518" s="70"/>
      <c r="O6518" s="70"/>
      <c r="P6518" s="70"/>
      <c r="Q6518" s="70"/>
      <c r="R6518" s="70"/>
      <c r="S6518" s="86"/>
      <c r="T6518" s="70"/>
      <c r="Z6518" s="68">
        <f t="shared" si="417"/>
        <v>1</v>
      </c>
      <c r="AC6518" s="1" t="str">
        <f t="shared" si="418"/>
        <v>1900</v>
      </c>
    </row>
    <row r="6519" spans="2:29" x14ac:dyDescent="0.25">
      <c r="B6519" s="1">
        <f t="shared" si="415"/>
        <v>0</v>
      </c>
      <c r="D6519" s="95" t="str">
        <f t="shared" si="416"/>
        <v/>
      </c>
      <c r="E6519" s="69"/>
      <c r="F6519" s="70"/>
      <c r="G6519" s="4"/>
      <c r="H6519" s="71"/>
      <c r="I6519" s="71"/>
      <c r="J6519" s="70"/>
      <c r="K6519" s="70"/>
      <c r="L6519" s="70"/>
      <c r="M6519" s="70"/>
      <c r="N6519" s="70"/>
      <c r="O6519" s="70"/>
      <c r="P6519" s="70"/>
      <c r="Q6519" s="70"/>
      <c r="R6519" s="70"/>
      <c r="S6519" s="86"/>
      <c r="T6519" s="70"/>
      <c r="Z6519" s="68">
        <f t="shared" si="417"/>
        <v>1</v>
      </c>
      <c r="AC6519" s="1" t="str">
        <f t="shared" si="418"/>
        <v>1900</v>
      </c>
    </row>
    <row r="6520" spans="2:29" x14ac:dyDescent="0.25">
      <c r="B6520" s="1">
        <f t="shared" si="415"/>
        <v>0</v>
      </c>
      <c r="D6520" s="95" t="str">
        <f t="shared" si="416"/>
        <v/>
      </c>
      <c r="E6520" s="69"/>
      <c r="F6520" s="70"/>
      <c r="G6520" s="4"/>
      <c r="H6520" s="71"/>
      <c r="I6520" s="71"/>
      <c r="J6520" s="70"/>
      <c r="K6520" s="70"/>
      <c r="L6520" s="70"/>
      <c r="M6520" s="70"/>
      <c r="N6520" s="70"/>
      <c r="O6520" s="70"/>
      <c r="P6520" s="70"/>
      <c r="Q6520" s="70"/>
      <c r="R6520" s="70"/>
      <c r="S6520" s="86"/>
      <c r="T6520" s="70"/>
      <c r="Z6520" s="68">
        <f t="shared" si="417"/>
        <v>1</v>
      </c>
      <c r="AC6520" s="1" t="str">
        <f t="shared" si="418"/>
        <v>1900</v>
      </c>
    </row>
    <row r="6521" spans="2:29" x14ac:dyDescent="0.25">
      <c r="B6521" s="1">
        <f t="shared" si="415"/>
        <v>0</v>
      </c>
      <c r="D6521" s="95" t="str">
        <f t="shared" si="416"/>
        <v/>
      </c>
      <c r="E6521" s="69"/>
      <c r="F6521" s="70"/>
      <c r="G6521" s="4"/>
      <c r="H6521" s="71"/>
      <c r="I6521" s="71"/>
      <c r="J6521" s="70"/>
      <c r="K6521" s="70"/>
      <c r="L6521" s="70"/>
      <c r="M6521" s="70"/>
      <c r="N6521" s="70"/>
      <c r="O6521" s="70"/>
      <c r="P6521" s="70"/>
      <c r="Q6521" s="70"/>
      <c r="R6521" s="70"/>
      <c r="S6521" s="86"/>
      <c r="T6521" s="70"/>
      <c r="Z6521" s="68">
        <f t="shared" si="417"/>
        <v>1</v>
      </c>
      <c r="AC6521" s="1" t="str">
        <f t="shared" si="418"/>
        <v>1900</v>
      </c>
    </row>
    <row r="6522" spans="2:29" x14ac:dyDescent="0.25">
      <c r="B6522" s="1">
        <f t="shared" si="415"/>
        <v>0</v>
      </c>
      <c r="D6522" s="95" t="str">
        <f t="shared" si="416"/>
        <v/>
      </c>
      <c r="E6522" s="69"/>
      <c r="F6522" s="70"/>
      <c r="G6522" s="4"/>
      <c r="H6522" s="71"/>
      <c r="I6522" s="71"/>
      <c r="J6522" s="70"/>
      <c r="K6522" s="70"/>
      <c r="L6522" s="70"/>
      <c r="M6522" s="70"/>
      <c r="N6522" s="70"/>
      <c r="O6522" s="70"/>
      <c r="P6522" s="70"/>
      <c r="Q6522" s="70"/>
      <c r="R6522" s="70"/>
      <c r="S6522" s="86"/>
      <c r="T6522" s="70"/>
      <c r="Z6522" s="68">
        <f t="shared" si="417"/>
        <v>1</v>
      </c>
      <c r="AC6522" s="1" t="str">
        <f t="shared" si="418"/>
        <v>1900</v>
      </c>
    </row>
    <row r="6523" spans="2:29" x14ac:dyDescent="0.25">
      <c r="B6523" s="1">
        <f t="shared" si="415"/>
        <v>0</v>
      </c>
      <c r="D6523" s="95" t="str">
        <f t="shared" si="416"/>
        <v/>
      </c>
      <c r="E6523" s="69"/>
      <c r="F6523" s="70"/>
      <c r="G6523" s="4"/>
      <c r="H6523" s="71"/>
      <c r="I6523" s="71"/>
      <c r="J6523" s="70"/>
      <c r="K6523" s="70"/>
      <c r="L6523" s="70"/>
      <c r="M6523" s="70"/>
      <c r="N6523" s="70"/>
      <c r="O6523" s="70"/>
      <c r="P6523" s="70"/>
      <c r="Q6523" s="70"/>
      <c r="R6523" s="70"/>
      <c r="S6523" s="86"/>
      <c r="T6523" s="70"/>
      <c r="Z6523" s="68">
        <f t="shared" si="417"/>
        <v>1</v>
      </c>
      <c r="AC6523" s="1" t="str">
        <f t="shared" si="418"/>
        <v>1900</v>
      </c>
    </row>
    <row r="6524" spans="2:29" x14ac:dyDescent="0.25">
      <c r="B6524" s="1">
        <f t="shared" si="415"/>
        <v>0</v>
      </c>
      <c r="D6524" s="95" t="str">
        <f t="shared" si="416"/>
        <v/>
      </c>
      <c r="E6524" s="69"/>
      <c r="F6524" s="70"/>
      <c r="G6524" s="4"/>
      <c r="H6524" s="71"/>
      <c r="I6524" s="71"/>
      <c r="J6524" s="70"/>
      <c r="K6524" s="70"/>
      <c r="L6524" s="70"/>
      <c r="M6524" s="70"/>
      <c r="N6524" s="70"/>
      <c r="O6524" s="70"/>
      <c r="P6524" s="70"/>
      <c r="Q6524" s="70"/>
      <c r="R6524" s="70"/>
      <c r="S6524" s="86"/>
      <c r="T6524" s="70"/>
      <c r="Z6524" s="68">
        <f t="shared" si="417"/>
        <v>1</v>
      </c>
      <c r="AC6524" s="1" t="str">
        <f t="shared" si="418"/>
        <v>1900</v>
      </c>
    </row>
    <row r="6525" spans="2:29" x14ac:dyDescent="0.25">
      <c r="B6525" s="1">
        <f t="shared" si="415"/>
        <v>0</v>
      </c>
      <c r="D6525" s="95" t="str">
        <f t="shared" si="416"/>
        <v/>
      </c>
      <c r="E6525" s="69"/>
      <c r="F6525" s="70"/>
      <c r="G6525" s="4"/>
      <c r="H6525" s="71"/>
      <c r="I6525" s="71"/>
      <c r="J6525" s="70"/>
      <c r="K6525" s="70"/>
      <c r="L6525" s="70"/>
      <c r="M6525" s="70"/>
      <c r="N6525" s="70"/>
      <c r="O6525" s="70"/>
      <c r="P6525" s="70"/>
      <c r="Q6525" s="70"/>
      <c r="R6525" s="70"/>
      <c r="S6525" s="86"/>
      <c r="T6525" s="70"/>
      <c r="Z6525" s="68">
        <f t="shared" si="417"/>
        <v>1</v>
      </c>
      <c r="AC6525" s="1" t="str">
        <f t="shared" si="418"/>
        <v>1900</v>
      </c>
    </row>
    <row r="6526" spans="2:29" x14ac:dyDescent="0.25">
      <c r="B6526" s="1">
        <f t="shared" si="415"/>
        <v>0</v>
      </c>
      <c r="D6526" s="95" t="str">
        <f t="shared" si="416"/>
        <v/>
      </c>
      <c r="E6526" s="69"/>
      <c r="F6526" s="70"/>
      <c r="G6526" s="4"/>
      <c r="H6526" s="71"/>
      <c r="I6526" s="71"/>
      <c r="J6526" s="70"/>
      <c r="K6526" s="70"/>
      <c r="L6526" s="70"/>
      <c r="M6526" s="70"/>
      <c r="N6526" s="70"/>
      <c r="O6526" s="70"/>
      <c r="P6526" s="70"/>
      <c r="Q6526" s="70"/>
      <c r="R6526" s="70"/>
      <c r="S6526" s="86"/>
      <c r="T6526" s="70"/>
      <c r="Z6526" s="68">
        <f t="shared" si="417"/>
        <v>1</v>
      </c>
      <c r="AC6526" s="1" t="str">
        <f t="shared" si="418"/>
        <v>1900</v>
      </c>
    </row>
    <row r="6527" spans="2:29" x14ac:dyDescent="0.25">
      <c r="B6527" s="1">
        <f t="shared" si="415"/>
        <v>0</v>
      </c>
      <c r="D6527" s="95" t="str">
        <f t="shared" si="416"/>
        <v/>
      </c>
      <c r="E6527" s="69"/>
      <c r="F6527" s="70"/>
      <c r="G6527" s="4"/>
      <c r="H6527" s="71"/>
      <c r="I6527" s="71"/>
      <c r="J6527" s="70"/>
      <c r="K6527" s="70"/>
      <c r="L6527" s="70"/>
      <c r="M6527" s="70"/>
      <c r="N6527" s="70"/>
      <c r="O6527" s="70"/>
      <c r="P6527" s="70"/>
      <c r="Q6527" s="70"/>
      <c r="R6527" s="70"/>
      <c r="S6527" s="86"/>
      <c r="T6527" s="70"/>
      <c r="Z6527" s="68">
        <f t="shared" si="417"/>
        <v>1</v>
      </c>
      <c r="AC6527" s="1" t="str">
        <f t="shared" si="418"/>
        <v>1900</v>
      </c>
    </row>
    <row r="6528" spans="2:29" x14ac:dyDescent="0.25">
      <c r="B6528" s="1">
        <f t="shared" si="415"/>
        <v>0</v>
      </c>
      <c r="D6528" s="95" t="str">
        <f t="shared" si="416"/>
        <v/>
      </c>
      <c r="E6528" s="69"/>
      <c r="F6528" s="70"/>
      <c r="G6528" s="4"/>
      <c r="H6528" s="71"/>
      <c r="I6528" s="71"/>
      <c r="J6528" s="70"/>
      <c r="K6528" s="70"/>
      <c r="L6528" s="70"/>
      <c r="M6528" s="70"/>
      <c r="N6528" s="70"/>
      <c r="O6528" s="70"/>
      <c r="P6528" s="70"/>
      <c r="Q6528" s="70"/>
      <c r="R6528" s="70"/>
      <c r="S6528" s="86"/>
      <c r="T6528" s="70"/>
      <c r="Z6528" s="68">
        <f t="shared" si="417"/>
        <v>1</v>
      </c>
      <c r="AC6528" s="1" t="str">
        <f t="shared" si="418"/>
        <v>1900</v>
      </c>
    </row>
    <row r="6529" spans="2:29" x14ac:dyDescent="0.25">
      <c r="B6529" s="1">
        <f t="shared" si="415"/>
        <v>0</v>
      </c>
      <c r="D6529" s="95" t="str">
        <f t="shared" si="416"/>
        <v/>
      </c>
      <c r="E6529" s="69"/>
      <c r="F6529" s="70"/>
      <c r="G6529" s="4"/>
      <c r="H6529" s="71"/>
      <c r="I6529" s="71"/>
      <c r="J6529" s="70"/>
      <c r="K6529" s="70"/>
      <c r="L6529" s="70"/>
      <c r="M6529" s="70"/>
      <c r="N6529" s="70"/>
      <c r="O6529" s="70"/>
      <c r="P6529" s="70"/>
      <c r="Q6529" s="70"/>
      <c r="R6529" s="70"/>
      <c r="S6529" s="86"/>
      <c r="T6529" s="70"/>
      <c r="Z6529" s="68">
        <f t="shared" si="417"/>
        <v>1</v>
      </c>
      <c r="AC6529" s="1" t="str">
        <f t="shared" si="418"/>
        <v>1900</v>
      </c>
    </row>
    <row r="6530" spans="2:29" x14ac:dyDescent="0.25">
      <c r="B6530" s="1">
        <f t="shared" si="415"/>
        <v>0</v>
      </c>
      <c r="D6530" s="95" t="str">
        <f t="shared" si="416"/>
        <v/>
      </c>
      <c r="E6530" s="69"/>
      <c r="F6530" s="70"/>
      <c r="G6530" s="4"/>
      <c r="H6530" s="71"/>
      <c r="I6530" s="71"/>
      <c r="J6530" s="70"/>
      <c r="K6530" s="70"/>
      <c r="L6530" s="70"/>
      <c r="M6530" s="70"/>
      <c r="N6530" s="70"/>
      <c r="O6530" s="70"/>
      <c r="P6530" s="70"/>
      <c r="Q6530" s="70"/>
      <c r="R6530" s="70"/>
      <c r="S6530" s="86"/>
      <c r="T6530" s="70"/>
      <c r="Z6530" s="68">
        <f t="shared" si="417"/>
        <v>1</v>
      </c>
      <c r="AC6530" s="1" t="str">
        <f t="shared" si="418"/>
        <v>1900</v>
      </c>
    </row>
    <row r="6531" spans="2:29" x14ac:dyDescent="0.25">
      <c r="B6531" s="1">
        <f t="shared" si="415"/>
        <v>0</v>
      </c>
      <c r="D6531" s="95" t="str">
        <f t="shared" si="416"/>
        <v/>
      </c>
      <c r="E6531" s="69"/>
      <c r="F6531" s="70"/>
      <c r="G6531" s="4"/>
      <c r="H6531" s="71"/>
      <c r="I6531" s="71"/>
      <c r="J6531" s="70"/>
      <c r="K6531" s="70"/>
      <c r="L6531" s="70"/>
      <c r="M6531" s="70"/>
      <c r="N6531" s="70"/>
      <c r="O6531" s="70"/>
      <c r="P6531" s="70"/>
      <c r="Q6531" s="70"/>
      <c r="R6531" s="70"/>
      <c r="S6531" s="86"/>
      <c r="T6531" s="70"/>
      <c r="Z6531" s="68">
        <f t="shared" si="417"/>
        <v>1</v>
      </c>
      <c r="AC6531" s="1" t="str">
        <f t="shared" si="418"/>
        <v>1900</v>
      </c>
    </row>
    <row r="6532" spans="2:29" x14ac:dyDescent="0.25">
      <c r="B6532" s="1">
        <f t="shared" ref="B6532:B6595" si="419">IF($B$1=YEAR(Z6532),D6532,0)</f>
        <v>0</v>
      </c>
      <c r="D6532" s="95" t="str">
        <f t="shared" ref="D6532:D6595" si="420">IF(Z6532&lt;&gt;$Y$2,IF(YEAR(Z6532)=YEAR(Z6531),D6531+1,1),"")</f>
        <v/>
      </c>
      <c r="E6532" s="69"/>
      <c r="F6532" s="70"/>
      <c r="G6532" s="4"/>
      <c r="H6532" s="71"/>
      <c r="I6532" s="71"/>
      <c r="J6532" s="70"/>
      <c r="K6532" s="70"/>
      <c r="L6532" s="70"/>
      <c r="M6532" s="70"/>
      <c r="N6532" s="70"/>
      <c r="O6532" s="70"/>
      <c r="P6532" s="70"/>
      <c r="Q6532" s="70"/>
      <c r="R6532" s="70"/>
      <c r="S6532" s="86"/>
      <c r="T6532" s="70"/>
      <c r="Z6532" s="68">
        <f t="shared" ref="Z6532:Z6595" si="421">IF(CONCATENATE(F6532,F6533,F6534,F6535,F6536,F6537)&lt;&gt;"",IF(AND(E6532&lt;&gt;0,ISNUMBER(E6532)=TRUE),E6532,Z6531),$Y$2)</f>
        <v>1</v>
      </c>
      <c r="AC6532" s="1" t="str">
        <f t="shared" si="418"/>
        <v>1900</v>
      </c>
    </row>
    <row r="6533" spans="2:29" x14ac:dyDescent="0.25">
      <c r="B6533" s="1">
        <f t="shared" si="419"/>
        <v>0</v>
      </c>
      <c r="D6533" s="95" t="str">
        <f t="shared" si="420"/>
        <v/>
      </c>
      <c r="E6533" s="69"/>
      <c r="F6533" s="70"/>
      <c r="G6533" s="4"/>
      <c r="H6533" s="71"/>
      <c r="I6533" s="71"/>
      <c r="J6533" s="70"/>
      <c r="K6533" s="70"/>
      <c r="L6533" s="70"/>
      <c r="M6533" s="70"/>
      <c r="N6533" s="70"/>
      <c r="O6533" s="70"/>
      <c r="P6533" s="70"/>
      <c r="Q6533" s="70"/>
      <c r="R6533" s="70"/>
      <c r="S6533" s="86"/>
      <c r="T6533" s="70"/>
      <c r="Z6533" s="68">
        <f t="shared" si="421"/>
        <v>1</v>
      </c>
      <c r="AC6533" s="1" t="str">
        <f t="shared" ref="AC6533:AC6596" si="422">YEAR(Z6533)&amp;F6533&amp;G6533</f>
        <v>1900</v>
      </c>
    </row>
    <row r="6534" spans="2:29" x14ac:dyDescent="0.25">
      <c r="B6534" s="1">
        <f t="shared" si="419"/>
        <v>0</v>
      </c>
      <c r="D6534" s="95" t="str">
        <f t="shared" si="420"/>
        <v/>
      </c>
      <c r="E6534" s="69"/>
      <c r="F6534" s="70"/>
      <c r="G6534" s="4"/>
      <c r="H6534" s="71"/>
      <c r="I6534" s="71"/>
      <c r="J6534" s="70"/>
      <c r="K6534" s="70"/>
      <c r="L6534" s="70"/>
      <c r="M6534" s="70"/>
      <c r="N6534" s="70"/>
      <c r="O6534" s="70"/>
      <c r="P6534" s="70"/>
      <c r="Q6534" s="70"/>
      <c r="R6534" s="70"/>
      <c r="S6534" s="86"/>
      <c r="T6534" s="70"/>
      <c r="Z6534" s="68">
        <f t="shared" si="421"/>
        <v>1</v>
      </c>
      <c r="AC6534" s="1" t="str">
        <f t="shared" si="422"/>
        <v>1900</v>
      </c>
    </row>
    <row r="6535" spans="2:29" x14ac:dyDescent="0.25">
      <c r="B6535" s="1">
        <f t="shared" si="419"/>
        <v>0</v>
      </c>
      <c r="D6535" s="95" t="str">
        <f t="shared" si="420"/>
        <v/>
      </c>
      <c r="E6535" s="69"/>
      <c r="F6535" s="70"/>
      <c r="G6535" s="4"/>
      <c r="H6535" s="71"/>
      <c r="I6535" s="71"/>
      <c r="J6535" s="70"/>
      <c r="K6535" s="70"/>
      <c r="L6535" s="70"/>
      <c r="M6535" s="70"/>
      <c r="N6535" s="70"/>
      <c r="O6535" s="70"/>
      <c r="P6535" s="70"/>
      <c r="Q6535" s="70"/>
      <c r="R6535" s="70"/>
      <c r="S6535" s="86"/>
      <c r="T6535" s="70"/>
      <c r="Z6535" s="68">
        <f t="shared" si="421"/>
        <v>1</v>
      </c>
      <c r="AC6535" s="1" t="str">
        <f t="shared" si="422"/>
        <v>1900</v>
      </c>
    </row>
    <row r="6536" spans="2:29" x14ac:dyDescent="0.25">
      <c r="B6536" s="1">
        <f t="shared" si="419"/>
        <v>0</v>
      </c>
      <c r="D6536" s="95" t="str">
        <f t="shared" si="420"/>
        <v/>
      </c>
      <c r="E6536" s="69"/>
      <c r="F6536" s="70"/>
      <c r="G6536" s="4"/>
      <c r="H6536" s="71"/>
      <c r="I6536" s="71"/>
      <c r="J6536" s="70"/>
      <c r="K6536" s="70"/>
      <c r="L6536" s="70"/>
      <c r="M6536" s="70"/>
      <c r="N6536" s="70"/>
      <c r="O6536" s="70"/>
      <c r="P6536" s="70"/>
      <c r="Q6536" s="70"/>
      <c r="R6536" s="70"/>
      <c r="S6536" s="86"/>
      <c r="T6536" s="70"/>
      <c r="Z6536" s="68">
        <f t="shared" si="421"/>
        <v>1</v>
      </c>
      <c r="AC6536" s="1" t="str">
        <f t="shared" si="422"/>
        <v>1900</v>
      </c>
    </row>
    <row r="6537" spans="2:29" x14ac:dyDescent="0.25">
      <c r="B6537" s="1">
        <f t="shared" si="419"/>
        <v>0</v>
      </c>
      <c r="D6537" s="95" t="str">
        <f t="shared" si="420"/>
        <v/>
      </c>
      <c r="E6537" s="69"/>
      <c r="F6537" s="70"/>
      <c r="G6537" s="4"/>
      <c r="H6537" s="71"/>
      <c r="I6537" s="71"/>
      <c r="J6537" s="70"/>
      <c r="K6537" s="70"/>
      <c r="L6537" s="70"/>
      <c r="M6537" s="70"/>
      <c r="N6537" s="70"/>
      <c r="O6537" s="70"/>
      <c r="P6537" s="70"/>
      <c r="Q6537" s="70"/>
      <c r="R6537" s="70"/>
      <c r="S6537" s="86"/>
      <c r="T6537" s="70"/>
      <c r="Z6537" s="68">
        <f t="shared" si="421"/>
        <v>1</v>
      </c>
      <c r="AC6537" s="1" t="str">
        <f t="shared" si="422"/>
        <v>1900</v>
      </c>
    </row>
    <row r="6538" spans="2:29" x14ac:dyDescent="0.25">
      <c r="B6538" s="1">
        <f t="shared" si="419"/>
        <v>0</v>
      </c>
      <c r="D6538" s="95" t="str">
        <f t="shared" si="420"/>
        <v/>
      </c>
      <c r="E6538" s="69"/>
      <c r="F6538" s="70"/>
      <c r="G6538" s="4"/>
      <c r="H6538" s="71"/>
      <c r="I6538" s="71"/>
      <c r="J6538" s="70"/>
      <c r="K6538" s="70"/>
      <c r="L6538" s="70"/>
      <c r="M6538" s="70"/>
      <c r="N6538" s="70"/>
      <c r="O6538" s="70"/>
      <c r="P6538" s="70"/>
      <c r="Q6538" s="70"/>
      <c r="R6538" s="70"/>
      <c r="S6538" s="86"/>
      <c r="T6538" s="70"/>
      <c r="Z6538" s="68">
        <f t="shared" si="421"/>
        <v>1</v>
      </c>
      <c r="AC6538" s="1" t="str">
        <f t="shared" si="422"/>
        <v>1900</v>
      </c>
    </row>
    <row r="6539" spans="2:29" x14ac:dyDescent="0.25">
      <c r="B6539" s="1">
        <f t="shared" si="419"/>
        <v>0</v>
      </c>
      <c r="D6539" s="95" t="str">
        <f t="shared" si="420"/>
        <v/>
      </c>
      <c r="E6539" s="69"/>
      <c r="F6539" s="70"/>
      <c r="G6539" s="4"/>
      <c r="H6539" s="71"/>
      <c r="I6539" s="71"/>
      <c r="J6539" s="70"/>
      <c r="K6539" s="70"/>
      <c r="L6539" s="70"/>
      <c r="M6539" s="70"/>
      <c r="N6539" s="70"/>
      <c r="O6539" s="70"/>
      <c r="P6539" s="70"/>
      <c r="Q6539" s="70"/>
      <c r="R6539" s="70"/>
      <c r="S6539" s="86"/>
      <c r="T6539" s="70"/>
      <c r="Z6539" s="68">
        <f t="shared" si="421"/>
        <v>1</v>
      </c>
      <c r="AC6539" s="1" t="str">
        <f t="shared" si="422"/>
        <v>1900</v>
      </c>
    </row>
    <row r="6540" spans="2:29" x14ac:dyDescent="0.25">
      <c r="B6540" s="1">
        <f t="shared" si="419"/>
        <v>0</v>
      </c>
      <c r="D6540" s="95" t="str">
        <f t="shared" si="420"/>
        <v/>
      </c>
      <c r="E6540" s="69"/>
      <c r="F6540" s="70"/>
      <c r="G6540" s="4"/>
      <c r="H6540" s="71"/>
      <c r="I6540" s="71"/>
      <c r="J6540" s="70"/>
      <c r="K6540" s="70"/>
      <c r="L6540" s="70"/>
      <c r="M6540" s="70"/>
      <c r="N6540" s="70"/>
      <c r="O6540" s="70"/>
      <c r="P6540" s="70"/>
      <c r="Q6540" s="70"/>
      <c r="R6540" s="70"/>
      <c r="S6540" s="86"/>
      <c r="T6540" s="70"/>
      <c r="Z6540" s="68">
        <f t="shared" si="421"/>
        <v>1</v>
      </c>
      <c r="AC6540" s="1" t="str">
        <f t="shared" si="422"/>
        <v>1900</v>
      </c>
    </row>
    <row r="6541" spans="2:29" x14ac:dyDescent="0.25">
      <c r="B6541" s="1">
        <f t="shared" si="419"/>
        <v>0</v>
      </c>
      <c r="D6541" s="95" t="str">
        <f t="shared" si="420"/>
        <v/>
      </c>
      <c r="E6541" s="69"/>
      <c r="F6541" s="70"/>
      <c r="G6541" s="4"/>
      <c r="H6541" s="71"/>
      <c r="I6541" s="71"/>
      <c r="J6541" s="70"/>
      <c r="K6541" s="70"/>
      <c r="L6541" s="70"/>
      <c r="M6541" s="70"/>
      <c r="N6541" s="70"/>
      <c r="O6541" s="70"/>
      <c r="P6541" s="70"/>
      <c r="Q6541" s="70"/>
      <c r="R6541" s="70"/>
      <c r="S6541" s="86"/>
      <c r="T6541" s="70"/>
      <c r="Z6541" s="68">
        <f t="shared" si="421"/>
        <v>1</v>
      </c>
      <c r="AC6541" s="1" t="str">
        <f t="shared" si="422"/>
        <v>1900</v>
      </c>
    </row>
    <row r="6542" spans="2:29" x14ac:dyDescent="0.25">
      <c r="B6542" s="1">
        <f t="shared" si="419"/>
        <v>0</v>
      </c>
      <c r="D6542" s="95" t="str">
        <f t="shared" si="420"/>
        <v/>
      </c>
      <c r="E6542" s="69"/>
      <c r="F6542" s="70"/>
      <c r="G6542" s="4"/>
      <c r="H6542" s="71"/>
      <c r="I6542" s="71"/>
      <c r="J6542" s="70"/>
      <c r="K6542" s="70"/>
      <c r="L6542" s="70"/>
      <c r="M6542" s="70"/>
      <c r="N6542" s="70"/>
      <c r="O6542" s="70"/>
      <c r="P6542" s="70"/>
      <c r="Q6542" s="70"/>
      <c r="R6542" s="70"/>
      <c r="S6542" s="86"/>
      <c r="T6542" s="70"/>
      <c r="Z6542" s="68">
        <f t="shared" si="421"/>
        <v>1</v>
      </c>
      <c r="AC6542" s="1" t="str">
        <f t="shared" si="422"/>
        <v>1900</v>
      </c>
    </row>
    <row r="6543" spans="2:29" x14ac:dyDescent="0.25">
      <c r="B6543" s="1">
        <f t="shared" si="419"/>
        <v>0</v>
      </c>
      <c r="D6543" s="95" t="str">
        <f t="shared" si="420"/>
        <v/>
      </c>
      <c r="E6543" s="69"/>
      <c r="F6543" s="70"/>
      <c r="G6543" s="4"/>
      <c r="H6543" s="71"/>
      <c r="I6543" s="71"/>
      <c r="J6543" s="70"/>
      <c r="K6543" s="70"/>
      <c r="L6543" s="70"/>
      <c r="M6543" s="70"/>
      <c r="N6543" s="70"/>
      <c r="O6543" s="70"/>
      <c r="P6543" s="70"/>
      <c r="Q6543" s="70"/>
      <c r="R6543" s="70"/>
      <c r="S6543" s="86"/>
      <c r="T6543" s="70"/>
      <c r="Z6543" s="68">
        <f t="shared" si="421"/>
        <v>1</v>
      </c>
      <c r="AC6543" s="1" t="str">
        <f t="shared" si="422"/>
        <v>1900</v>
      </c>
    </row>
    <row r="6544" spans="2:29" x14ac:dyDescent="0.25">
      <c r="B6544" s="1">
        <f t="shared" si="419"/>
        <v>0</v>
      </c>
      <c r="D6544" s="95" t="str">
        <f t="shared" si="420"/>
        <v/>
      </c>
      <c r="E6544" s="69"/>
      <c r="F6544" s="70"/>
      <c r="G6544" s="4"/>
      <c r="H6544" s="71"/>
      <c r="I6544" s="71"/>
      <c r="J6544" s="70"/>
      <c r="K6544" s="70"/>
      <c r="L6544" s="70"/>
      <c r="M6544" s="70"/>
      <c r="N6544" s="70"/>
      <c r="O6544" s="70"/>
      <c r="P6544" s="70"/>
      <c r="Q6544" s="70"/>
      <c r="R6544" s="70"/>
      <c r="S6544" s="86"/>
      <c r="T6544" s="70"/>
      <c r="Z6544" s="68">
        <f t="shared" si="421"/>
        <v>1</v>
      </c>
      <c r="AC6544" s="1" t="str">
        <f t="shared" si="422"/>
        <v>1900</v>
      </c>
    </row>
    <row r="6545" spans="2:29" x14ac:dyDescent="0.25">
      <c r="B6545" s="1">
        <f t="shared" si="419"/>
        <v>0</v>
      </c>
      <c r="D6545" s="95" t="str">
        <f t="shared" si="420"/>
        <v/>
      </c>
      <c r="E6545" s="69"/>
      <c r="F6545" s="70"/>
      <c r="G6545" s="4"/>
      <c r="H6545" s="71"/>
      <c r="I6545" s="71"/>
      <c r="J6545" s="70"/>
      <c r="K6545" s="70"/>
      <c r="L6545" s="70"/>
      <c r="M6545" s="70"/>
      <c r="N6545" s="70"/>
      <c r="O6545" s="70"/>
      <c r="P6545" s="70"/>
      <c r="Q6545" s="70"/>
      <c r="R6545" s="70"/>
      <c r="S6545" s="86"/>
      <c r="T6545" s="70"/>
      <c r="Z6545" s="68">
        <f t="shared" si="421"/>
        <v>1</v>
      </c>
      <c r="AC6545" s="1" t="str">
        <f t="shared" si="422"/>
        <v>1900</v>
      </c>
    </row>
    <row r="6546" spans="2:29" x14ac:dyDescent="0.25">
      <c r="B6546" s="1">
        <f t="shared" si="419"/>
        <v>0</v>
      </c>
      <c r="D6546" s="95" t="str">
        <f t="shared" si="420"/>
        <v/>
      </c>
      <c r="E6546" s="69"/>
      <c r="F6546" s="70"/>
      <c r="G6546" s="4"/>
      <c r="H6546" s="71"/>
      <c r="I6546" s="71"/>
      <c r="J6546" s="70"/>
      <c r="K6546" s="70"/>
      <c r="L6546" s="70"/>
      <c r="M6546" s="70"/>
      <c r="N6546" s="70"/>
      <c r="O6546" s="70"/>
      <c r="P6546" s="70"/>
      <c r="Q6546" s="70"/>
      <c r="R6546" s="70"/>
      <c r="S6546" s="86"/>
      <c r="T6546" s="70"/>
      <c r="Z6546" s="68">
        <f t="shared" si="421"/>
        <v>1</v>
      </c>
      <c r="AC6546" s="1" t="str">
        <f t="shared" si="422"/>
        <v>1900</v>
      </c>
    </row>
    <row r="6547" spans="2:29" x14ac:dyDescent="0.25">
      <c r="B6547" s="1">
        <f t="shared" si="419"/>
        <v>0</v>
      </c>
      <c r="D6547" s="95" t="str">
        <f t="shared" si="420"/>
        <v/>
      </c>
      <c r="E6547" s="69"/>
      <c r="F6547" s="70"/>
      <c r="G6547" s="4"/>
      <c r="H6547" s="71"/>
      <c r="I6547" s="71"/>
      <c r="J6547" s="70"/>
      <c r="K6547" s="70"/>
      <c r="L6547" s="70"/>
      <c r="M6547" s="70"/>
      <c r="N6547" s="70"/>
      <c r="O6547" s="70"/>
      <c r="P6547" s="70"/>
      <c r="Q6547" s="70"/>
      <c r="R6547" s="70"/>
      <c r="S6547" s="86"/>
      <c r="T6547" s="70"/>
      <c r="Z6547" s="68">
        <f t="shared" si="421"/>
        <v>1</v>
      </c>
      <c r="AC6547" s="1" t="str">
        <f t="shared" si="422"/>
        <v>1900</v>
      </c>
    </row>
    <row r="6548" spans="2:29" x14ac:dyDescent="0.25">
      <c r="B6548" s="1">
        <f t="shared" si="419"/>
        <v>0</v>
      </c>
      <c r="D6548" s="95" t="str">
        <f t="shared" si="420"/>
        <v/>
      </c>
      <c r="E6548" s="69"/>
      <c r="F6548" s="70"/>
      <c r="G6548" s="4"/>
      <c r="H6548" s="71"/>
      <c r="I6548" s="71"/>
      <c r="J6548" s="70"/>
      <c r="K6548" s="70"/>
      <c r="L6548" s="70"/>
      <c r="M6548" s="70"/>
      <c r="N6548" s="70"/>
      <c r="O6548" s="70"/>
      <c r="P6548" s="70"/>
      <c r="Q6548" s="70"/>
      <c r="R6548" s="70"/>
      <c r="S6548" s="86"/>
      <c r="T6548" s="70"/>
      <c r="Z6548" s="68">
        <f t="shared" si="421"/>
        <v>1</v>
      </c>
      <c r="AC6548" s="1" t="str">
        <f t="shared" si="422"/>
        <v>1900</v>
      </c>
    </row>
    <row r="6549" spans="2:29" x14ac:dyDescent="0.25">
      <c r="B6549" s="1">
        <f t="shared" si="419"/>
        <v>0</v>
      </c>
      <c r="D6549" s="95" t="str">
        <f t="shared" si="420"/>
        <v/>
      </c>
      <c r="E6549" s="69"/>
      <c r="F6549" s="70"/>
      <c r="G6549" s="4"/>
      <c r="H6549" s="71"/>
      <c r="I6549" s="71"/>
      <c r="J6549" s="70"/>
      <c r="K6549" s="70"/>
      <c r="L6549" s="70"/>
      <c r="M6549" s="70"/>
      <c r="N6549" s="70"/>
      <c r="O6549" s="70"/>
      <c r="P6549" s="70"/>
      <c r="Q6549" s="70"/>
      <c r="R6549" s="70"/>
      <c r="S6549" s="86"/>
      <c r="T6549" s="70"/>
      <c r="Z6549" s="68">
        <f t="shared" si="421"/>
        <v>1</v>
      </c>
      <c r="AC6549" s="1" t="str">
        <f t="shared" si="422"/>
        <v>1900</v>
      </c>
    </row>
    <row r="6550" spans="2:29" x14ac:dyDescent="0.25">
      <c r="B6550" s="1">
        <f t="shared" si="419"/>
        <v>0</v>
      </c>
      <c r="D6550" s="95" t="str">
        <f t="shared" si="420"/>
        <v/>
      </c>
      <c r="E6550" s="69"/>
      <c r="F6550" s="70"/>
      <c r="G6550" s="4"/>
      <c r="H6550" s="71"/>
      <c r="I6550" s="71"/>
      <c r="J6550" s="70"/>
      <c r="K6550" s="70"/>
      <c r="L6550" s="70"/>
      <c r="M6550" s="70"/>
      <c r="N6550" s="70"/>
      <c r="O6550" s="70"/>
      <c r="P6550" s="70"/>
      <c r="Q6550" s="70"/>
      <c r="R6550" s="70"/>
      <c r="S6550" s="86"/>
      <c r="T6550" s="70"/>
      <c r="Z6550" s="68">
        <f t="shared" si="421"/>
        <v>1</v>
      </c>
      <c r="AC6550" s="1" t="str">
        <f t="shared" si="422"/>
        <v>1900</v>
      </c>
    </row>
    <row r="6551" spans="2:29" x14ac:dyDescent="0.25">
      <c r="B6551" s="1">
        <f t="shared" si="419"/>
        <v>0</v>
      </c>
      <c r="D6551" s="95" t="str">
        <f t="shared" si="420"/>
        <v/>
      </c>
      <c r="E6551" s="69"/>
      <c r="F6551" s="70"/>
      <c r="G6551" s="4"/>
      <c r="H6551" s="71"/>
      <c r="I6551" s="71"/>
      <c r="J6551" s="70"/>
      <c r="K6551" s="70"/>
      <c r="L6551" s="70"/>
      <c r="M6551" s="70"/>
      <c r="N6551" s="70"/>
      <c r="O6551" s="70"/>
      <c r="P6551" s="70"/>
      <c r="Q6551" s="70"/>
      <c r="R6551" s="70"/>
      <c r="S6551" s="86"/>
      <c r="T6551" s="70"/>
      <c r="Z6551" s="68">
        <f t="shared" si="421"/>
        <v>1</v>
      </c>
      <c r="AC6551" s="1" t="str">
        <f t="shared" si="422"/>
        <v>1900</v>
      </c>
    </row>
    <row r="6552" spans="2:29" x14ac:dyDescent="0.25">
      <c r="B6552" s="1">
        <f t="shared" si="419"/>
        <v>0</v>
      </c>
      <c r="D6552" s="95" t="str">
        <f t="shared" si="420"/>
        <v/>
      </c>
      <c r="E6552" s="69"/>
      <c r="F6552" s="70"/>
      <c r="G6552" s="4"/>
      <c r="H6552" s="71"/>
      <c r="I6552" s="71"/>
      <c r="J6552" s="70"/>
      <c r="K6552" s="70"/>
      <c r="L6552" s="70"/>
      <c r="M6552" s="70"/>
      <c r="N6552" s="70"/>
      <c r="O6552" s="70"/>
      <c r="P6552" s="70"/>
      <c r="Q6552" s="70"/>
      <c r="R6552" s="70"/>
      <c r="S6552" s="86"/>
      <c r="T6552" s="70"/>
      <c r="Z6552" s="68">
        <f t="shared" si="421"/>
        <v>1</v>
      </c>
      <c r="AC6552" s="1" t="str">
        <f t="shared" si="422"/>
        <v>1900</v>
      </c>
    </row>
    <row r="6553" spans="2:29" x14ac:dyDescent="0.25">
      <c r="B6553" s="1">
        <f t="shared" si="419"/>
        <v>0</v>
      </c>
      <c r="D6553" s="95" t="str">
        <f t="shared" si="420"/>
        <v/>
      </c>
      <c r="E6553" s="69"/>
      <c r="F6553" s="70"/>
      <c r="G6553" s="4"/>
      <c r="H6553" s="71"/>
      <c r="I6553" s="71"/>
      <c r="J6553" s="70"/>
      <c r="K6553" s="70"/>
      <c r="L6553" s="70"/>
      <c r="M6553" s="70"/>
      <c r="N6553" s="70"/>
      <c r="O6553" s="70"/>
      <c r="P6553" s="70"/>
      <c r="Q6553" s="70"/>
      <c r="R6553" s="70"/>
      <c r="S6553" s="86"/>
      <c r="T6553" s="70"/>
      <c r="Z6553" s="68">
        <f t="shared" si="421"/>
        <v>1</v>
      </c>
      <c r="AC6553" s="1" t="str">
        <f t="shared" si="422"/>
        <v>1900</v>
      </c>
    </row>
    <row r="6554" spans="2:29" x14ac:dyDescent="0.25">
      <c r="B6554" s="1">
        <f t="shared" si="419"/>
        <v>0</v>
      </c>
      <c r="D6554" s="95" t="str">
        <f t="shared" si="420"/>
        <v/>
      </c>
      <c r="E6554" s="69"/>
      <c r="F6554" s="70"/>
      <c r="G6554" s="4"/>
      <c r="H6554" s="71"/>
      <c r="I6554" s="71"/>
      <c r="J6554" s="70"/>
      <c r="K6554" s="70"/>
      <c r="L6554" s="70"/>
      <c r="M6554" s="70"/>
      <c r="N6554" s="70"/>
      <c r="O6554" s="70"/>
      <c r="P6554" s="70"/>
      <c r="Q6554" s="70"/>
      <c r="R6554" s="70"/>
      <c r="S6554" s="86"/>
      <c r="T6554" s="70"/>
      <c r="Z6554" s="68">
        <f t="shared" si="421"/>
        <v>1</v>
      </c>
      <c r="AC6554" s="1" t="str">
        <f t="shared" si="422"/>
        <v>1900</v>
      </c>
    </row>
    <row r="6555" spans="2:29" x14ac:dyDescent="0.25">
      <c r="B6555" s="1">
        <f t="shared" si="419"/>
        <v>0</v>
      </c>
      <c r="D6555" s="95" t="str">
        <f t="shared" si="420"/>
        <v/>
      </c>
      <c r="E6555" s="69"/>
      <c r="F6555" s="70"/>
      <c r="G6555" s="4"/>
      <c r="H6555" s="71"/>
      <c r="I6555" s="71"/>
      <c r="J6555" s="70"/>
      <c r="K6555" s="70"/>
      <c r="L6555" s="70"/>
      <c r="M6555" s="70"/>
      <c r="N6555" s="70"/>
      <c r="O6555" s="70"/>
      <c r="P6555" s="70"/>
      <c r="Q6555" s="70"/>
      <c r="R6555" s="70"/>
      <c r="S6555" s="86"/>
      <c r="T6555" s="70"/>
      <c r="Z6555" s="68">
        <f t="shared" si="421"/>
        <v>1</v>
      </c>
      <c r="AC6555" s="1" t="str">
        <f t="shared" si="422"/>
        <v>1900</v>
      </c>
    </row>
    <row r="6556" spans="2:29" x14ac:dyDescent="0.25">
      <c r="B6556" s="1">
        <f t="shared" si="419"/>
        <v>0</v>
      </c>
      <c r="D6556" s="95" t="str">
        <f t="shared" si="420"/>
        <v/>
      </c>
      <c r="E6556" s="69"/>
      <c r="F6556" s="70"/>
      <c r="G6556" s="4"/>
      <c r="H6556" s="71"/>
      <c r="I6556" s="71"/>
      <c r="J6556" s="70"/>
      <c r="K6556" s="70"/>
      <c r="L6556" s="70"/>
      <c r="M6556" s="70"/>
      <c r="N6556" s="70"/>
      <c r="O6556" s="70"/>
      <c r="P6556" s="70"/>
      <c r="Q6556" s="70"/>
      <c r="R6556" s="70"/>
      <c r="S6556" s="86"/>
      <c r="T6556" s="70"/>
      <c r="Z6556" s="68">
        <f t="shared" si="421"/>
        <v>1</v>
      </c>
      <c r="AC6556" s="1" t="str">
        <f t="shared" si="422"/>
        <v>1900</v>
      </c>
    </row>
    <row r="6557" spans="2:29" x14ac:dyDescent="0.25">
      <c r="B6557" s="1">
        <f t="shared" si="419"/>
        <v>0</v>
      </c>
      <c r="D6557" s="95" t="str">
        <f t="shared" si="420"/>
        <v/>
      </c>
      <c r="E6557" s="69"/>
      <c r="F6557" s="70"/>
      <c r="G6557" s="4"/>
      <c r="H6557" s="71"/>
      <c r="I6557" s="71"/>
      <c r="J6557" s="70"/>
      <c r="K6557" s="70"/>
      <c r="L6557" s="70"/>
      <c r="M6557" s="70"/>
      <c r="N6557" s="70"/>
      <c r="O6557" s="70"/>
      <c r="P6557" s="70"/>
      <c r="Q6557" s="70"/>
      <c r="R6557" s="70"/>
      <c r="S6557" s="86"/>
      <c r="T6557" s="70"/>
      <c r="Z6557" s="68">
        <f t="shared" si="421"/>
        <v>1</v>
      </c>
      <c r="AC6557" s="1" t="str">
        <f t="shared" si="422"/>
        <v>1900</v>
      </c>
    </row>
    <row r="6558" spans="2:29" x14ac:dyDescent="0.25">
      <c r="B6558" s="1">
        <f t="shared" si="419"/>
        <v>0</v>
      </c>
      <c r="D6558" s="95" t="str">
        <f t="shared" si="420"/>
        <v/>
      </c>
      <c r="E6558" s="69"/>
      <c r="F6558" s="70"/>
      <c r="G6558" s="4"/>
      <c r="H6558" s="71"/>
      <c r="I6558" s="71"/>
      <c r="J6558" s="70"/>
      <c r="K6558" s="70"/>
      <c r="L6558" s="70"/>
      <c r="M6558" s="70"/>
      <c r="N6558" s="70"/>
      <c r="O6558" s="70"/>
      <c r="P6558" s="70"/>
      <c r="Q6558" s="70"/>
      <c r="R6558" s="70"/>
      <c r="S6558" s="86"/>
      <c r="T6558" s="70"/>
      <c r="Z6558" s="68">
        <f t="shared" si="421"/>
        <v>1</v>
      </c>
      <c r="AC6558" s="1" t="str">
        <f t="shared" si="422"/>
        <v>1900</v>
      </c>
    </row>
    <row r="6559" spans="2:29" x14ac:dyDescent="0.25">
      <c r="B6559" s="1">
        <f t="shared" si="419"/>
        <v>0</v>
      </c>
      <c r="D6559" s="95" t="str">
        <f t="shared" si="420"/>
        <v/>
      </c>
      <c r="E6559" s="69"/>
      <c r="F6559" s="70"/>
      <c r="G6559" s="4"/>
      <c r="H6559" s="71"/>
      <c r="I6559" s="71"/>
      <c r="J6559" s="70"/>
      <c r="K6559" s="70"/>
      <c r="L6559" s="70"/>
      <c r="M6559" s="70"/>
      <c r="N6559" s="70"/>
      <c r="O6559" s="70"/>
      <c r="P6559" s="70"/>
      <c r="Q6559" s="70"/>
      <c r="R6559" s="70"/>
      <c r="S6559" s="86"/>
      <c r="T6559" s="70"/>
      <c r="Z6559" s="68">
        <f t="shared" si="421"/>
        <v>1</v>
      </c>
      <c r="AC6559" s="1" t="str">
        <f t="shared" si="422"/>
        <v>1900</v>
      </c>
    </row>
    <row r="6560" spans="2:29" x14ac:dyDescent="0.25">
      <c r="B6560" s="1">
        <f t="shared" si="419"/>
        <v>0</v>
      </c>
      <c r="D6560" s="95" t="str">
        <f t="shared" si="420"/>
        <v/>
      </c>
      <c r="E6560" s="69"/>
      <c r="F6560" s="70"/>
      <c r="G6560" s="4"/>
      <c r="H6560" s="71"/>
      <c r="I6560" s="71"/>
      <c r="J6560" s="70"/>
      <c r="K6560" s="70"/>
      <c r="L6560" s="70"/>
      <c r="M6560" s="70"/>
      <c r="N6560" s="70"/>
      <c r="O6560" s="70"/>
      <c r="P6560" s="70"/>
      <c r="Q6560" s="70"/>
      <c r="R6560" s="70"/>
      <c r="S6560" s="86"/>
      <c r="T6560" s="70"/>
      <c r="Z6560" s="68">
        <f t="shared" si="421"/>
        <v>1</v>
      </c>
      <c r="AC6560" s="1" t="str">
        <f t="shared" si="422"/>
        <v>1900</v>
      </c>
    </row>
    <row r="6561" spans="2:29" x14ac:dyDescent="0.25">
      <c r="B6561" s="1">
        <f t="shared" si="419"/>
        <v>0</v>
      </c>
      <c r="D6561" s="95" t="str">
        <f t="shared" si="420"/>
        <v/>
      </c>
      <c r="E6561" s="69"/>
      <c r="F6561" s="70"/>
      <c r="G6561" s="4"/>
      <c r="H6561" s="71"/>
      <c r="I6561" s="71"/>
      <c r="J6561" s="70"/>
      <c r="K6561" s="70"/>
      <c r="L6561" s="70"/>
      <c r="M6561" s="70"/>
      <c r="N6561" s="70"/>
      <c r="O6561" s="70"/>
      <c r="P6561" s="70"/>
      <c r="Q6561" s="70"/>
      <c r="R6561" s="70"/>
      <c r="S6561" s="86"/>
      <c r="T6561" s="70"/>
      <c r="Z6561" s="68">
        <f t="shared" si="421"/>
        <v>1</v>
      </c>
      <c r="AC6561" s="1" t="str">
        <f t="shared" si="422"/>
        <v>1900</v>
      </c>
    </row>
    <row r="6562" spans="2:29" x14ac:dyDescent="0.25">
      <c r="B6562" s="1">
        <f t="shared" si="419"/>
        <v>0</v>
      </c>
      <c r="D6562" s="95" t="str">
        <f t="shared" si="420"/>
        <v/>
      </c>
      <c r="E6562" s="69"/>
      <c r="F6562" s="70"/>
      <c r="G6562" s="4"/>
      <c r="H6562" s="71"/>
      <c r="I6562" s="71"/>
      <c r="J6562" s="70"/>
      <c r="K6562" s="70"/>
      <c r="L6562" s="70"/>
      <c r="M6562" s="70"/>
      <c r="N6562" s="70"/>
      <c r="O6562" s="70"/>
      <c r="P6562" s="70"/>
      <c r="Q6562" s="70"/>
      <c r="R6562" s="70"/>
      <c r="S6562" s="86"/>
      <c r="T6562" s="70"/>
      <c r="Z6562" s="68">
        <f t="shared" si="421"/>
        <v>1</v>
      </c>
      <c r="AC6562" s="1" t="str">
        <f t="shared" si="422"/>
        <v>1900</v>
      </c>
    </row>
    <row r="6563" spans="2:29" x14ac:dyDescent="0.25">
      <c r="B6563" s="1">
        <f t="shared" si="419"/>
        <v>0</v>
      </c>
      <c r="D6563" s="95" t="str">
        <f t="shared" si="420"/>
        <v/>
      </c>
      <c r="E6563" s="69"/>
      <c r="F6563" s="70"/>
      <c r="G6563" s="4"/>
      <c r="H6563" s="71"/>
      <c r="I6563" s="71"/>
      <c r="J6563" s="70"/>
      <c r="K6563" s="70"/>
      <c r="L6563" s="70"/>
      <c r="M6563" s="70"/>
      <c r="N6563" s="70"/>
      <c r="O6563" s="70"/>
      <c r="P6563" s="70"/>
      <c r="Q6563" s="70"/>
      <c r="R6563" s="70"/>
      <c r="S6563" s="86"/>
      <c r="T6563" s="70"/>
      <c r="Z6563" s="68">
        <f t="shared" si="421"/>
        <v>1</v>
      </c>
      <c r="AC6563" s="1" t="str">
        <f t="shared" si="422"/>
        <v>1900</v>
      </c>
    </row>
    <row r="6564" spans="2:29" x14ac:dyDescent="0.25">
      <c r="B6564" s="1">
        <f t="shared" si="419"/>
        <v>0</v>
      </c>
      <c r="D6564" s="95" t="str">
        <f t="shared" si="420"/>
        <v/>
      </c>
      <c r="E6564" s="69"/>
      <c r="F6564" s="70"/>
      <c r="G6564" s="4"/>
      <c r="H6564" s="71"/>
      <c r="I6564" s="71"/>
      <c r="J6564" s="70"/>
      <c r="K6564" s="70"/>
      <c r="L6564" s="70"/>
      <c r="M6564" s="70"/>
      <c r="N6564" s="70"/>
      <c r="O6564" s="70"/>
      <c r="P6564" s="70"/>
      <c r="Q6564" s="70"/>
      <c r="R6564" s="70"/>
      <c r="S6564" s="86"/>
      <c r="T6564" s="70"/>
      <c r="Z6564" s="68">
        <f t="shared" si="421"/>
        <v>1</v>
      </c>
      <c r="AC6564" s="1" t="str">
        <f t="shared" si="422"/>
        <v>1900</v>
      </c>
    </row>
    <row r="6565" spans="2:29" x14ac:dyDescent="0.25">
      <c r="B6565" s="1">
        <f t="shared" si="419"/>
        <v>0</v>
      </c>
      <c r="D6565" s="95" t="str">
        <f t="shared" si="420"/>
        <v/>
      </c>
      <c r="E6565" s="69"/>
      <c r="F6565" s="70"/>
      <c r="G6565" s="4"/>
      <c r="H6565" s="71"/>
      <c r="I6565" s="71"/>
      <c r="J6565" s="70"/>
      <c r="K6565" s="70"/>
      <c r="L6565" s="70"/>
      <c r="M6565" s="70"/>
      <c r="N6565" s="70"/>
      <c r="O6565" s="70"/>
      <c r="P6565" s="70"/>
      <c r="Q6565" s="70"/>
      <c r="R6565" s="70"/>
      <c r="S6565" s="86"/>
      <c r="T6565" s="70"/>
      <c r="Z6565" s="68">
        <f t="shared" si="421"/>
        <v>1</v>
      </c>
      <c r="AC6565" s="1" t="str">
        <f t="shared" si="422"/>
        <v>1900</v>
      </c>
    </row>
    <row r="6566" spans="2:29" x14ac:dyDescent="0.25">
      <c r="B6566" s="1">
        <f t="shared" si="419"/>
        <v>0</v>
      </c>
      <c r="D6566" s="95" t="str">
        <f t="shared" si="420"/>
        <v/>
      </c>
      <c r="E6566" s="69"/>
      <c r="F6566" s="70"/>
      <c r="G6566" s="4"/>
      <c r="H6566" s="71"/>
      <c r="I6566" s="71"/>
      <c r="J6566" s="70"/>
      <c r="K6566" s="70"/>
      <c r="L6566" s="70"/>
      <c r="M6566" s="70"/>
      <c r="N6566" s="70"/>
      <c r="O6566" s="70"/>
      <c r="P6566" s="70"/>
      <c r="Q6566" s="70"/>
      <c r="R6566" s="70"/>
      <c r="S6566" s="86"/>
      <c r="T6566" s="70"/>
      <c r="Z6566" s="68">
        <f t="shared" si="421"/>
        <v>1</v>
      </c>
      <c r="AC6566" s="1" t="str">
        <f t="shared" si="422"/>
        <v>1900</v>
      </c>
    </row>
    <row r="6567" spans="2:29" x14ac:dyDescent="0.25">
      <c r="B6567" s="1">
        <f t="shared" si="419"/>
        <v>0</v>
      </c>
      <c r="D6567" s="95" t="str">
        <f t="shared" si="420"/>
        <v/>
      </c>
      <c r="E6567" s="69"/>
      <c r="F6567" s="70"/>
      <c r="G6567" s="4"/>
      <c r="H6567" s="71"/>
      <c r="I6567" s="71"/>
      <c r="J6567" s="70"/>
      <c r="K6567" s="70"/>
      <c r="L6567" s="70"/>
      <c r="M6567" s="70"/>
      <c r="N6567" s="70"/>
      <c r="O6567" s="70"/>
      <c r="P6567" s="70"/>
      <c r="Q6567" s="70"/>
      <c r="R6567" s="70"/>
      <c r="S6567" s="86"/>
      <c r="T6567" s="70"/>
      <c r="Z6567" s="68">
        <f t="shared" si="421"/>
        <v>1</v>
      </c>
      <c r="AC6567" s="1" t="str">
        <f t="shared" si="422"/>
        <v>1900</v>
      </c>
    </row>
    <row r="6568" spans="2:29" x14ac:dyDescent="0.25">
      <c r="B6568" s="1">
        <f t="shared" si="419"/>
        <v>0</v>
      </c>
      <c r="D6568" s="95" t="str">
        <f t="shared" si="420"/>
        <v/>
      </c>
      <c r="E6568" s="69"/>
      <c r="F6568" s="70"/>
      <c r="G6568" s="4"/>
      <c r="H6568" s="71"/>
      <c r="I6568" s="71"/>
      <c r="J6568" s="70"/>
      <c r="K6568" s="70"/>
      <c r="L6568" s="70"/>
      <c r="M6568" s="70"/>
      <c r="N6568" s="70"/>
      <c r="O6568" s="70"/>
      <c r="P6568" s="70"/>
      <c r="Q6568" s="70"/>
      <c r="R6568" s="70"/>
      <c r="S6568" s="86"/>
      <c r="T6568" s="70"/>
      <c r="Z6568" s="68">
        <f t="shared" si="421"/>
        <v>1</v>
      </c>
      <c r="AC6568" s="1" t="str">
        <f t="shared" si="422"/>
        <v>1900</v>
      </c>
    </row>
    <row r="6569" spans="2:29" x14ac:dyDescent="0.25">
      <c r="B6569" s="1">
        <f t="shared" si="419"/>
        <v>0</v>
      </c>
      <c r="D6569" s="95" t="str">
        <f t="shared" si="420"/>
        <v/>
      </c>
      <c r="E6569" s="69"/>
      <c r="F6569" s="70"/>
      <c r="G6569" s="4"/>
      <c r="H6569" s="71"/>
      <c r="I6569" s="71"/>
      <c r="J6569" s="70"/>
      <c r="K6569" s="70"/>
      <c r="L6569" s="70"/>
      <c r="M6569" s="70"/>
      <c r="N6569" s="70"/>
      <c r="O6569" s="70"/>
      <c r="P6569" s="70"/>
      <c r="Q6569" s="70"/>
      <c r="R6569" s="70"/>
      <c r="S6569" s="86"/>
      <c r="T6569" s="70"/>
      <c r="Z6569" s="68">
        <f t="shared" si="421"/>
        <v>1</v>
      </c>
      <c r="AC6569" s="1" t="str">
        <f t="shared" si="422"/>
        <v>1900</v>
      </c>
    </row>
    <row r="6570" spans="2:29" x14ac:dyDescent="0.25">
      <c r="B6570" s="1">
        <f t="shared" si="419"/>
        <v>0</v>
      </c>
      <c r="D6570" s="95" t="str">
        <f t="shared" si="420"/>
        <v/>
      </c>
      <c r="E6570" s="69"/>
      <c r="F6570" s="70"/>
      <c r="G6570" s="4"/>
      <c r="H6570" s="71"/>
      <c r="I6570" s="71"/>
      <c r="J6570" s="70"/>
      <c r="K6570" s="70"/>
      <c r="L6570" s="70"/>
      <c r="M6570" s="70"/>
      <c r="N6570" s="70"/>
      <c r="O6570" s="70"/>
      <c r="P6570" s="70"/>
      <c r="Q6570" s="70"/>
      <c r="R6570" s="70"/>
      <c r="S6570" s="86"/>
      <c r="T6570" s="70"/>
      <c r="Z6570" s="68">
        <f t="shared" si="421"/>
        <v>1</v>
      </c>
      <c r="AC6570" s="1" t="str">
        <f t="shared" si="422"/>
        <v>1900</v>
      </c>
    </row>
    <row r="6571" spans="2:29" x14ac:dyDescent="0.25">
      <c r="B6571" s="1">
        <f t="shared" si="419"/>
        <v>0</v>
      </c>
      <c r="D6571" s="95" t="str">
        <f t="shared" si="420"/>
        <v/>
      </c>
      <c r="E6571" s="69"/>
      <c r="F6571" s="70"/>
      <c r="G6571" s="4"/>
      <c r="H6571" s="71"/>
      <c r="I6571" s="71"/>
      <c r="J6571" s="70"/>
      <c r="K6571" s="70"/>
      <c r="L6571" s="70"/>
      <c r="M6571" s="70"/>
      <c r="N6571" s="70"/>
      <c r="O6571" s="70"/>
      <c r="P6571" s="70"/>
      <c r="Q6571" s="70"/>
      <c r="R6571" s="70"/>
      <c r="S6571" s="86"/>
      <c r="T6571" s="70"/>
      <c r="Z6571" s="68">
        <f t="shared" si="421"/>
        <v>1</v>
      </c>
      <c r="AC6571" s="1" t="str">
        <f t="shared" si="422"/>
        <v>1900</v>
      </c>
    </row>
    <row r="6572" spans="2:29" x14ac:dyDescent="0.25">
      <c r="B6572" s="1">
        <f t="shared" si="419"/>
        <v>0</v>
      </c>
      <c r="D6572" s="95" t="str">
        <f t="shared" si="420"/>
        <v/>
      </c>
      <c r="E6572" s="69"/>
      <c r="F6572" s="70"/>
      <c r="G6572" s="4"/>
      <c r="H6572" s="71"/>
      <c r="I6572" s="71"/>
      <c r="J6572" s="70"/>
      <c r="K6572" s="70"/>
      <c r="L6572" s="70"/>
      <c r="M6572" s="70"/>
      <c r="N6572" s="70"/>
      <c r="O6572" s="70"/>
      <c r="P6572" s="70"/>
      <c r="Q6572" s="70"/>
      <c r="R6572" s="70"/>
      <c r="S6572" s="86"/>
      <c r="T6572" s="70"/>
      <c r="Z6572" s="68">
        <f t="shared" si="421"/>
        <v>1</v>
      </c>
      <c r="AC6572" s="1" t="str">
        <f t="shared" si="422"/>
        <v>1900</v>
      </c>
    </row>
    <row r="6573" spans="2:29" x14ac:dyDescent="0.25">
      <c r="B6573" s="1">
        <f t="shared" si="419"/>
        <v>0</v>
      </c>
      <c r="D6573" s="95" t="str">
        <f t="shared" si="420"/>
        <v/>
      </c>
      <c r="E6573" s="69"/>
      <c r="F6573" s="70"/>
      <c r="G6573" s="4"/>
      <c r="H6573" s="71"/>
      <c r="I6573" s="71"/>
      <c r="J6573" s="70"/>
      <c r="K6573" s="70"/>
      <c r="L6573" s="70"/>
      <c r="M6573" s="70"/>
      <c r="N6573" s="70"/>
      <c r="O6573" s="70"/>
      <c r="P6573" s="70"/>
      <c r="Q6573" s="70"/>
      <c r="R6573" s="70"/>
      <c r="S6573" s="86"/>
      <c r="T6573" s="70"/>
      <c r="Z6573" s="68">
        <f t="shared" si="421"/>
        <v>1</v>
      </c>
      <c r="AC6573" s="1" t="str">
        <f t="shared" si="422"/>
        <v>1900</v>
      </c>
    </row>
    <row r="6574" spans="2:29" x14ac:dyDescent="0.25">
      <c r="B6574" s="1">
        <f t="shared" si="419"/>
        <v>0</v>
      </c>
      <c r="D6574" s="95" t="str">
        <f t="shared" si="420"/>
        <v/>
      </c>
      <c r="E6574" s="69"/>
      <c r="F6574" s="70"/>
      <c r="G6574" s="4"/>
      <c r="H6574" s="71"/>
      <c r="I6574" s="71"/>
      <c r="J6574" s="70"/>
      <c r="K6574" s="70"/>
      <c r="L6574" s="70"/>
      <c r="M6574" s="70"/>
      <c r="N6574" s="70"/>
      <c r="O6574" s="70"/>
      <c r="P6574" s="70"/>
      <c r="Q6574" s="70"/>
      <c r="R6574" s="70"/>
      <c r="S6574" s="86"/>
      <c r="T6574" s="70"/>
      <c r="Z6574" s="68">
        <f t="shared" si="421"/>
        <v>1</v>
      </c>
      <c r="AC6574" s="1" t="str">
        <f t="shared" si="422"/>
        <v>1900</v>
      </c>
    </row>
    <row r="6575" spans="2:29" x14ac:dyDescent="0.25">
      <c r="B6575" s="1">
        <f t="shared" si="419"/>
        <v>0</v>
      </c>
      <c r="D6575" s="95" t="str">
        <f t="shared" si="420"/>
        <v/>
      </c>
      <c r="E6575" s="69"/>
      <c r="F6575" s="70"/>
      <c r="G6575" s="4"/>
      <c r="H6575" s="71"/>
      <c r="I6575" s="71"/>
      <c r="J6575" s="70"/>
      <c r="K6575" s="70"/>
      <c r="L6575" s="70"/>
      <c r="M6575" s="70"/>
      <c r="N6575" s="70"/>
      <c r="O6575" s="70"/>
      <c r="P6575" s="70"/>
      <c r="Q6575" s="70"/>
      <c r="R6575" s="70"/>
      <c r="S6575" s="86"/>
      <c r="T6575" s="70"/>
      <c r="Z6575" s="68">
        <f t="shared" si="421"/>
        <v>1</v>
      </c>
      <c r="AC6575" s="1" t="str">
        <f t="shared" si="422"/>
        <v>1900</v>
      </c>
    </row>
    <row r="6576" spans="2:29" x14ac:dyDescent="0.25">
      <c r="B6576" s="1">
        <f t="shared" si="419"/>
        <v>0</v>
      </c>
      <c r="D6576" s="95" t="str">
        <f t="shared" si="420"/>
        <v/>
      </c>
      <c r="E6576" s="69"/>
      <c r="F6576" s="70"/>
      <c r="G6576" s="4"/>
      <c r="H6576" s="71"/>
      <c r="I6576" s="71"/>
      <c r="J6576" s="70"/>
      <c r="K6576" s="70"/>
      <c r="L6576" s="70"/>
      <c r="M6576" s="70"/>
      <c r="N6576" s="70"/>
      <c r="O6576" s="70"/>
      <c r="P6576" s="70"/>
      <c r="Q6576" s="70"/>
      <c r="R6576" s="70"/>
      <c r="S6576" s="86"/>
      <c r="T6576" s="70"/>
      <c r="Z6576" s="68">
        <f t="shared" si="421"/>
        <v>1</v>
      </c>
      <c r="AC6576" s="1" t="str">
        <f t="shared" si="422"/>
        <v>1900</v>
      </c>
    </row>
    <row r="6577" spans="2:29" x14ac:dyDescent="0.25">
      <c r="B6577" s="1">
        <f t="shared" si="419"/>
        <v>0</v>
      </c>
      <c r="D6577" s="95" t="str">
        <f t="shared" si="420"/>
        <v/>
      </c>
      <c r="E6577" s="69"/>
      <c r="F6577" s="70"/>
      <c r="G6577" s="4"/>
      <c r="H6577" s="71"/>
      <c r="I6577" s="71"/>
      <c r="J6577" s="70"/>
      <c r="K6577" s="70"/>
      <c r="L6577" s="70"/>
      <c r="M6577" s="70"/>
      <c r="N6577" s="70"/>
      <c r="O6577" s="70"/>
      <c r="P6577" s="70"/>
      <c r="Q6577" s="70"/>
      <c r="R6577" s="70"/>
      <c r="S6577" s="86"/>
      <c r="T6577" s="70"/>
      <c r="Z6577" s="68">
        <f t="shared" si="421"/>
        <v>1</v>
      </c>
      <c r="AC6577" s="1" t="str">
        <f t="shared" si="422"/>
        <v>1900</v>
      </c>
    </row>
    <row r="6578" spans="2:29" x14ac:dyDescent="0.25">
      <c r="B6578" s="1">
        <f t="shared" si="419"/>
        <v>0</v>
      </c>
      <c r="D6578" s="95" t="str">
        <f t="shared" si="420"/>
        <v/>
      </c>
      <c r="E6578" s="69"/>
      <c r="F6578" s="70"/>
      <c r="G6578" s="4"/>
      <c r="H6578" s="71"/>
      <c r="I6578" s="71"/>
      <c r="J6578" s="70"/>
      <c r="K6578" s="70"/>
      <c r="L6578" s="70"/>
      <c r="M6578" s="70"/>
      <c r="N6578" s="70"/>
      <c r="O6578" s="70"/>
      <c r="P6578" s="70"/>
      <c r="Q6578" s="70"/>
      <c r="R6578" s="70"/>
      <c r="S6578" s="86"/>
      <c r="T6578" s="70"/>
      <c r="Z6578" s="68">
        <f t="shared" si="421"/>
        <v>1</v>
      </c>
      <c r="AC6578" s="1" t="str">
        <f t="shared" si="422"/>
        <v>1900</v>
      </c>
    </row>
    <row r="6579" spans="2:29" x14ac:dyDescent="0.25">
      <c r="B6579" s="1">
        <f t="shared" si="419"/>
        <v>0</v>
      </c>
      <c r="D6579" s="95" t="str">
        <f t="shared" si="420"/>
        <v/>
      </c>
      <c r="E6579" s="69"/>
      <c r="F6579" s="70"/>
      <c r="G6579" s="4"/>
      <c r="H6579" s="71"/>
      <c r="I6579" s="71"/>
      <c r="J6579" s="70"/>
      <c r="K6579" s="70"/>
      <c r="L6579" s="70"/>
      <c r="M6579" s="70"/>
      <c r="N6579" s="70"/>
      <c r="O6579" s="70"/>
      <c r="P6579" s="70"/>
      <c r="Q6579" s="70"/>
      <c r="R6579" s="70"/>
      <c r="S6579" s="86"/>
      <c r="T6579" s="70"/>
      <c r="Z6579" s="68">
        <f t="shared" si="421"/>
        <v>1</v>
      </c>
      <c r="AC6579" s="1" t="str">
        <f t="shared" si="422"/>
        <v>1900</v>
      </c>
    </row>
    <row r="6580" spans="2:29" x14ac:dyDescent="0.25">
      <c r="B6580" s="1">
        <f t="shared" si="419"/>
        <v>0</v>
      </c>
      <c r="D6580" s="95" t="str">
        <f t="shared" si="420"/>
        <v/>
      </c>
      <c r="E6580" s="69"/>
      <c r="F6580" s="70"/>
      <c r="G6580" s="4"/>
      <c r="H6580" s="71"/>
      <c r="I6580" s="71"/>
      <c r="J6580" s="70"/>
      <c r="K6580" s="70"/>
      <c r="L6580" s="70"/>
      <c r="M6580" s="70"/>
      <c r="N6580" s="70"/>
      <c r="O6580" s="70"/>
      <c r="P6580" s="70"/>
      <c r="Q6580" s="70"/>
      <c r="R6580" s="70"/>
      <c r="S6580" s="86"/>
      <c r="T6580" s="70"/>
      <c r="Z6580" s="68">
        <f t="shared" si="421"/>
        <v>1</v>
      </c>
      <c r="AC6580" s="1" t="str">
        <f t="shared" si="422"/>
        <v>1900</v>
      </c>
    </row>
    <row r="6581" spans="2:29" x14ac:dyDescent="0.25">
      <c r="B6581" s="1">
        <f t="shared" si="419"/>
        <v>0</v>
      </c>
      <c r="D6581" s="95" t="str">
        <f t="shared" si="420"/>
        <v/>
      </c>
      <c r="E6581" s="69"/>
      <c r="F6581" s="70"/>
      <c r="G6581" s="4"/>
      <c r="H6581" s="71"/>
      <c r="I6581" s="71"/>
      <c r="J6581" s="70"/>
      <c r="K6581" s="70"/>
      <c r="L6581" s="70"/>
      <c r="M6581" s="70"/>
      <c r="N6581" s="70"/>
      <c r="O6581" s="70"/>
      <c r="P6581" s="70"/>
      <c r="Q6581" s="70"/>
      <c r="R6581" s="70"/>
      <c r="S6581" s="86"/>
      <c r="T6581" s="70"/>
      <c r="Z6581" s="68">
        <f t="shared" si="421"/>
        <v>1</v>
      </c>
      <c r="AC6581" s="1" t="str">
        <f t="shared" si="422"/>
        <v>1900</v>
      </c>
    </row>
    <row r="6582" spans="2:29" x14ac:dyDescent="0.25">
      <c r="B6582" s="1">
        <f t="shared" si="419"/>
        <v>0</v>
      </c>
      <c r="D6582" s="95" t="str">
        <f t="shared" si="420"/>
        <v/>
      </c>
      <c r="E6582" s="69"/>
      <c r="F6582" s="70"/>
      <c r="G6582" s="4"/>
      <c r="H6582" s="71"/>
      <c r="I6582" s="71"/>
      <c r="J6582" s="70"/>
      <c r="K6582" s="70"/>
      <c r="L6582" s="70"/>
      <c r="M6582" s="70"/>
      <c r="N6582" s="70"/>
      <c r="O6582" s="70"/>
      <c r="P6582" s="70"/>
      <c r="Q6582" s="70"/>
      <c r="R6582" s="70"/>
      <c r="S6582" s="86"/>
      <c r="T6582" s="70"/>
      <c r="Z6582" s="68">
        <f t="shared" si="421"/>
        <v>1</v>
      </c>
      <c r="AC6582" s="1" t="str">
        <f t="shared" si="422"/>
        <v>1900</v>
      </c>
    </row>
    <row r="6583" spans="2:29" x14ac:dyDescent="0.25">
      <c r="B6583" s="1">
        <f t="shared" si="419"/>
        <v>0</v>
      </c>
      <c r="D6583" s="95" t="str">
        <f t="shared" si="420"/>
        <v/>
      </c>
      <c r="E6583" s="69"/>
      <c r="F6583" s="70"/>
      <c r="G6583" s="4"/>
      <c r="H6583" s="71"/>
      <c r="I6583" s="71"/>
      <c r="J6583" s="70"/>
      <c r="K6583" s="70"/>
      <c r="L6583" s="70"/>
      <c r="M6583" s="70"/>
      <c r="N6583" s="70"/>
      <c r="O6583" s="70"/>
      <c r="P6583" s="70"/>
      <c r="Q6583" s="70"/>
      <c r="R6583" s="70"/>
      <c r="S6583" s="86"/>
      <c r="T6583" s="70"/>
      <c r="Z6583" s="68">
        <f t="shared" si="421"/>
        <v>1</v>
      </c>
      <c r="AC6583" s="1" t="str">
        <f t="shared" si="422"/>
        <v>1900</v>
      </c>
    </row>
    <row r="6584" spans="2:29" x14ac:dyDescent="0.25">
      <c r="B6584" s="1">
        <f t="shared" si="419"/>
        <v>0</v>
      </c>
      <c r="D6584" s="95" t="str">
        <f t="shared" si="420"/>
        <v/>
      </c>
      <c r="E6584" s="69"/>
      <c r="F6584" s="70"/>
      <c r="G6584" s="4"/>
      <c r="H6584" s="71"/>
      <c r="I6584" s="71"/>
      <c r="J6584" s="70"/>
      <c r="K6584" s="70"/>
      <c r="L6584" s="70"/>
      <c r="M6584" s="70"/>
      <c r="N6584" s="70"/>
      <c r="O6584" s="70"/>
      <c r="P6584" s="70"/>
      <c r="Q6584" s="70"/>
      <c r="R6584" s="70"/>
      <c r="S6584" s="86"/>
      <c r="T6584" s="70"/>
      <c r="Z6584" s="68">
        <f t="shared" si="421"/>
        <v>1</v>
      </c>
      <c r="AC6584" s="1" t="str">
        <f t="shared" si="422"/>
        <v>1900</v>
      </c>
    </row>
    <row r="6585" spans="2:29" x14ac:dyDescent="0.25">
      <c r="B6585" s="1">
        <f t="shared" si="419"/>
        <v>0</v>
      </c>
      <c r="D6585" s="95" t="str">
        <f t="shared" si="420"/>
        <v/>
      </c>
      <c r="E6585" s="69"/>
      <c r="F6585" s="70"/>
      <c r="G6585" s="4"/>
      <c r="H6585" s="71"/>
      <c r="I6585" s="71"/>
      <c r="J6585" s="70"/>
      <c r="K6585" s="70"/>
      <c r="L6585" s="70"/>
      <c r="M6585" s="70"/>
      <c r="N6585" s="70"/>
      <c r="O6585" s="70"/>
      <c r="P6585" s="70"/>
      <c r="Q6585" s="70"/>
      <c r="R6585" s="70"/>
      <c r="S6585" s="86"/>
      <c r="T6585" s="70"/>
      <c r="Z6585" s="68">
        <f t="shared" si="421"/>
        <v>1</v>
      </c>
      <c r="AC6585" s="1" t="str">
        <f t="shared" si="422"/>
        <v>1900</v>
      </c>
    </row>
    <row r="6586" spans="2:29" x14ac:dyDescent="0.25">
      <c r="B6586" s="1">
        <f t="shared" si="419"/>
        <v>0</v>
      </c>
      <c r="D6586" s="95" t="str">
        <f t="shared" si="420"/>
        <v/>
      </c>
      <c r="E6586" s="69"/>
      <c r="F6586" s="70"/>
      <c r="G6586" s="4"/>
      <c r="H6586" s="71"/>
      <c r="I6586" s="71"/>
      <c r="J6586" s="70"/>
      <c r="K6586" s="70"/>
      <c r="L6586" s="70"/>
      <c r="M6586" s="70"/>
      <c r="N6586" s="70"/>
      <c r="O6586" s="70"/>
      <c r="P6586" s="70"/>
      <c r="Q6586" s="70"/>
      <c r="R6586" s="70"/>
      <c r="S6586" s="86"/>
      <c r="T6586" s="70"/>
      <c r="Z6586" s="68">
        <f t="shared" si="421"/>
        <v>1</v>
      </c>
      <c r="AC6586" s="1" t="str">
        <f t="shared" si="422"/>
        <v>1900</v>
      </c>
    </row>
    <row r="6587" spans="2:29" x14ac:dyDescent="0.25">
      <c r="B6587" s="1">
        <f t="shared" si="419"/>
        <v>0</v>
      </c>
      <c r="D6587" s="95" t="str">
        <f t="shared" si="420"/>
        <v/>
      </c>
      <c r="E6587" s="69"/>
      <c r="F6587" s="70"/>
      <c r="G6587" s="4"/>
      <c r="H6587" s="71"/>
      <c r="I6587" s="71"/>
      <c r="J6587" s="70"/>
      <c r="K6587" s="70"/>
      <c r="L6587" s="70"/>
      <c r="M6587" s="70"/>
      <c r="N6587" s="70"/>
      <c r="O6587" s="70"/>
      <c r="P6587" s="70"/>
      <c r="Q6587" s="70"/>
      <c r="R6587" s="70"/>
      <c r="S6587" s="86"/>
      <c r="T6587" s="70"/>
      <c r="Z6587" s="68">
        <f t="shared" si="421"/>
        <v>1</v>
      </c>
      <c r="AC6587" s="1" t="str">
        <f t="shared" si="422"/>
        <v>1900</v>
      </c>
    </row>
    <row r="6588" spans="2:29" x14ac:dyDescent="0.25">
      <c r="B6588" s="1">
        <f t="shared" si="419"/>
        <v>0</v>
      </c>
      <c r="D6588" s="95" t="str">
        <f t="shared" si="420"/>
        <v/>
      </c>
      <c r="E6588" s="69"/>
      <c r="F6588" s="70"/>
      <c r="G6588" s="4"/>
      <c r="H6588" s="71"/>
      <c r="I6588" s="71"/>
      <c r="J6588" s="70"/>
      <c r="K6588" s="70"/>
      <c r="L6588" s="70"/>
      <c r="M6588" s="70"/>
      <c r="N6588" s="70"/>
      <c r="O6588" s="70"/>
      <c r="P6588" s="70"/>
      <c r="Q6588" s="70"/>
      <c r="R6588" s="70"/>
      <c r="S6588" s="86"/>
      <c r="T6588" s="70"/>
      <c r="Z6588" s="68">
        <f t="shared" si="421"/>
        <v>1</v>
      </c>
      <c r="AC6588" s="1" t="str">
        <f t="shared" si="422"/>
        <v>1900</v>
      </c>
    </row>
    <row r="6589" spans="2:29" x14ac:dyDescent="0.25">
      <c r="B6589" s="1">
        <f t="shared" si="419"/>
        <v>0</v>
      </c>
      <c r="D6589" s="95" t="str">
        <f t="shared" si="420"/>
        <v/>
      </c>
      <c r="E6589" s="69"/>
      <c r="F6589" s="70"/>
      <c r="G6589" s="4"/>
      <c r="H6589" s="71"/>
      <c r="I6589" s="71"/>
      <c r="J6589" s="70"/>
      <c r="K6589" s="70"/>
      <c r="L6589" s="70"/>
      <c r="M6589" s="70"/>
      <c r="N6589" s="70"/>
      <c r="O6589" s="70"/>
      <c r="P6589" s="70"/>
      <c r="Q6589" s="70"/>
      <c r="R6589" s="70"/>
      <c r="S6589" s="86"/>
      <c r="T6589" s="70"/>
      <c r="Z6589" s="68">
        <f t="shared" si="421"/>
        <v>1</v>
      </c>
      <c r="AC6589" s="1" t="str">
        <f t="shared" si="422"/>
        <v>1900</v>
      </c>
    </row>
    <row r="6590" spans="2:29" x14ac:dyDescent="0.25">
      <c r="B6590" s="1">
        <f t="shared" si="419"/>
        <v>0</v>
      </c>
      <c r="D6590" s="95" t="str">
        <f t="shared" si="420"/>
        <v/>
      </c>
      <c r="E6590" s="69"/>
      <c r="F6590" s="70"/>
      <c r="G6590" s="4"/>
      <c r="H6590" s="71"/>
      <c r="I6590" s="71"/>
      <c r="J6590" s="70"/>
      <c r="K6590" s="70"/>
      <c r="L6590" s="70"/>
      <c r="M6590" s="70"/>
      <c r="N6590" s="70"/>
      <c r="O6590" s="70"/>
      <c r="P6590" s="70"/>
      <c r="Q6590" s="70"/>
      <c r="R6590" s="70"/>
      <c r="S6590" s="86"/>
      <c r="T6590" s="70"/>
      <c r="Z6590" s="68">
        <f t="shared" si="421"/>
        <v>1</v>
      </c>
      <c r="AC6590" s="1" t="str">
        <f t="shared" si="422"/>
        <v>1900</v>
      </c>
    </row>
    <row r="6591" spans="2:29" x14ac:dyDescent="0.25">
      <c r="B6591" s="1">
        <f t="shared" si="419"/>
        <v>0</v>
      </c>
      <c r="D6591" s="95" t="str">
        <f t="shared" si="420"/>
        <v/>
      </c>
      <c r="E6591" s="69"/>
      <c r="F6591" s="70"/>
      <c r="G6591" s="4"/>
      <c r="H6591" s="71"/>
      <c r="I6591" s="71"/>
      <c r="J6591" s="70"/>
      <c r="K6591" s="70"/>
      <c r="L6591" s="70"/>
      <c r="M6591" s="70"/>
      <c r="N6591" s="70"/>
      <c r="O6591" s="70"/>
      <c r="P6591" s="70"/>
      <c r="Q6591" s="70"/>
      <c r="R6591" s="70"/>
      <c r="S6591" s="86"/>
      <c r="T6591" s="70"/>
      <c r="Z6591" s="68">
        <f t="shared" si="421"/>
        <v>1</v>
      </c>
      <c r="AC6591" s="1" t="str">
        <f t="shared" si="422"/>
        <v>1900</v>
      </c>
    </row>
    <row r="6592" spans="2:29" x14ac:dyDescent="0.25">
      <c r="B6592" s="1">
        <f t="shared" si="419"/>
        <v>0</v>
      </c>
      <c r="D6592" s="95" t="str">
        <f t="shared" si="420"/>
        <v/>
      </c>
      <c r="E6592" s="69"/>
      <c r="F6592" s="70"/>
      <c r="G6592" s="4"/>
      <c r="H6592" s="71"/>
      <c r="I6592" s="71"/>
      <c r="J6592" s="70"/>
      <c r="K6592" s="70"/>
      <c r="L6592" s="70"/>
      <c r="M6592" s="70"/>
      <c r="N6592" s="70"/>
      <c r="O6592" s="70"/>
      <c r="P6592" s="70"/>
      <c r="Q6592" s="70"/>
      <c r="R6592" s="70"/>
      <c r="S6592" s="86"/>
      <c r="T6592" s="70"/>
      <c r="Z6592" s="68">
        <f t="shared" si="421"/>
        <v>1</v>
      </c>
      <c r="AC6592" s="1" t="str">
        <f t="shared" si="422"/>
        <v>1900</v>
      </c>
    </row>
    <row r="6593" spans="2:29" x14ac:dyDescent="0.25">
      <c r="B6593" s="1">
        <f t="shared" si="419"/>
        <v>0</v>
      </c>
      <c r="D6593" s="95" t="str">
        <f t="shared" si="420"/>
        <v/>
      </c>
      <c r="E6593" s="69"/>
      <c r="F6593" s="70"/>
      <c r="G6593" s="4"/>
      <c r="H6593" s="71"/>
      <c r="I6593" s="71"/>
      <c r="J6593" s="70"/>
      <c r="K6593" s="70"/>
      <c r="L6593" s="70"/>
      <c r="M6593" s="70"/>
      <c r="N6593" s="70"/>
      <c r="O6593" s="70"/>
      <c r="P6593" s="70"/>
      <c r="Q6593" s="70"/>
      <c r="R6593" s="70"/>
      <c r="S6593" s="86"/>
      <c r="T6593" s="70"/>
      <c r="Z6593" s="68">
        <f t="shared" si="421"/>
        <v>1</v>
      </c>
      <c r="AC6593" s="1" t="str">
        <f t="shared" si="422"/>
        <v>1900</v>
      </c>
    </row>
    <row r="6594" spans="2:29" x14ac:dyDescent="0.25">
      <c r="B6594" s="1">
        <f t="shared" si="419"/>
        <v>0</v>
      </c>
      <c r="D6594" s="95" t="str">
        <f t="shared" si="420"/>
        <v/>
      </c>
      <c r="E6594" s="69"/>
      <c r="F6594" s="70"/>
      <c r="G6594" s="4"/>
      <c r="H6594" s="71"/>
      <c r="I6594" s="71"/>
      <c r="J6594" s="70"/>
      <c r="K6594" s="70"/>
      <c r="L6594" s="70"/>
      <c r="M6594" s="70"/>
      <c r="N6594" s="70"/>
      <c r="O6594" s="70"/>
      <c r="P6594" s="70"/>
      <c r="Q6594" s="70"/>
      <c r="R6594" s="70"/>
      <c r="S6594" s="86"/>
      <c r="T6594" s="70"/>
      <c r="Z6594" s="68">
        <f t="shared" si="421"/>
        <v>1</v>
      </c>
      <c r="AC6594" s="1" t="str">
        <f t="shared" si="422"/>
        <v>1900</v>
      </c>
    </row>
    <row r="6595" spans="2:29" x14ac:dyDescent="0.25">
      <c r="B6595" s="1">
        <f t="shared" si="419"/>
        <v>0</v>
      </c>
      <c r="D6595" s="95" t="str">
        <f t="shared" si="420"/>
        <v/>
      </c>
      <c r="E6595" s="69"/>
      <c r="F6595" s="70"/>
      <c r="G6595" s="4"/>
      <c r="H6595" s="71"/>
      <c r="I6595" s="71"/>
      <c r="J6595" s="70"/>
      <c r="K6595" s="70"/>
      <c r="L6595" s="70"/>
      <c r="M6595" s="70"/>
      <c r="N6595" s="70"/>
      <c r="O6595" s="70"/>
      <c r="P6595" s="70"/>
      <c r="Q6595" s="70"/>
      <c r="R6595" s="70"/>
      <c r="S6595" s="86"/>
      <c r="T6595" s="70"/>
      <c r="Z6595" s="68">
        <f t="shared" si="421"/>
        <v>1</v>
      </c>
      <c r="AC6595" s="1" t="str">
        <f t="shared" si="422"/>
        <v>1900</v>
      </c>
    </row>
    <row r="6596" spans="2:29" x14ac:dyDescent="0.25">
      <c r="B6596" s="1">
        <f t="shared" ref="B6596:B6659" si="423">IF($B$1=YEAR(Z6596),D6596,0)</f>
        <v>0</v>
      </c>
      <c r="D6596" s="95" t="str">
        <f t="shared" ref="D6596:D6659" si="424">IF(Z6596&lt;&gt;$Y$2,IF(YEAR(Z6596)=YEAR(Z6595),D6595+1,1),"")</f>
        <v/>
      </c>
      <c r="E6596" s="69"/>
      <c r="F6596" s="70"/>
      <c r="G6596" s="4"/>
      <c r="H6596" s="71"/>
      <c r="I6596" s="71"/>
      <c r="J6596" s="70"/>
      <c r="K6596" s="70"/>
      <c r="L6596" s="70"/>
      <c r="M6596" s="70"/>
      <c r="N6596" s="70"/>
      <c r="O6596" s="70"/>
      <c r="P6596" s="70"/>
      <c r="Q6596" s="70"/>
      <c r="R6596" s="70"/>
      <c r="S6596" s="86"/>
      <c r="T6596" s="70"/>
      <c r="Z6596" s="68">
        <f t="shared" ref="Z6596:Z6659" si="425">IF(CONCATENATE(F6596,F6597,F6598,F6599,F6600,F6601)&lt;&gt;"",IF(AND(E6596&lt;&gt;0,ISNUMBER(E6596)=TRUE),E6596,Z6595),$Y$2)</f>
        <v>1</v>
      </c>
      <c r="AC6596" s="1" t="str">
        <f t="shared" si="422"/>
        <v>1900</v>
      </c>
    </row>
    <row r="6597" spans="2:29" x14ac:dyDescent="0.25">
      <c r="B6597" s="1">
        <f t="shared" si="423"/>
        <v>0</v>
      </c>
      <c r="D6597" s="95" t="str">
        <f t="shared" si="424"/>
        <v/>
      </c>
      <c r="E6597" s="69"/>
      <c r="F6597" s="70"/>
      <c r="G6597" s="4"/>
      <c r="H6597" s="71"/>
      <c r="I6597" s="71"/>
      <c r="J6597" s="70"/>
      <c r="K6597" s="70"/>
      <c r="L6597" s="70"/>
      <c r="M6597" s="70"/>
      <c r="N6597" s="70"/>
      <c r="O6597" s="70"/>
      <c r="P6597" s="70"/>
      <c r="Q6597" s="70"/>
      <c r="R6597" s="70"/>
      <c r="S6597" s="86"/>
      <c r="T6597" s="70"/>
      <c r="Z6597" s="68">
        <f t="shared" si="425"/>
        <v>1</v>
      </c>
      <c r="AC6597" s="1" t="str">
        <f t="shared" ref="AC6597:AC6660" si="426">YEAR(Z6597)&amp;F6597&amp;G6597</f>
        <v>1900</v>
      </c>
    </row>
    <row r="6598" spans="2:29" x14ac:dyDescent="0.25">
      <c r="B6598" s="1">
        <f t="shared" si="423"/>
        <v>0</v>
      </c>
      <c r="D6598" s="95" t="str">
        <f t="shared" si="424"/>
        <v/>
      </c>
      <c r="E6598" s="69"/>
      <c r="F6598" s="70"/>
      <c r="G6598" s="4"/>
      <c r="H6598" s="71"/>
      <c r="I6598" s="71"/>
      <c r="J6598" s="70"/>
      <c r="K6598" s="70"/>
      <c r="L6598" s="70"/>
      <c r="M6598" s="70"/>
      <c r="N6598" s="70"/>
      <c r="O6598" s="70"/>
      <c r="P6598" s="70"/>
      <c r="Q6598" s="70"/>
      <c r="R6598" s="70"/>
      <c r="S6598" s="86"/>
      <c r="T6598" s="70"/>
      <c r="Z6598" s="68">
        <f t="shared" si="425"/>
        <v>1</v>
      </c>
      <c r="AC6598" s="1" t="str">
        <f t="shared" si="426"/>
        <v>1900</v>
      </c>
    </row>
    <row r="6599" spans="2:29" x14ac:dyDescent="0.25">
      <c r="B6599" s="1">
        <f t="shared" si="423"/>
        <v>0</v>
      </c>
      <c r="D6599" s="95" t="str">
        <f t="shared" si="424"/>
        <v/>
      </c>
      <c r="E6599" s="69"/>
      <c r="F6599" s="70"/>
      <c r="G6599" s="4"/>
      <c r="H6599" s="71"/>
      <c r="I6599" s="71"/>
      <c r="J6599" s="70"/>
      <c r="K6599" s="70"/>
      <c r="L6599" s="70"/>
      <c r="M6599" s="70"/>
      <c r="N6599" s="70"/>
      <c r="O6599" s="70"/>
      <c r="P6599" s="70"/>
      <c r="Q6599" s="70"/>
      <c r="R6599" s="70"/>
      <c r="S6599" s="86"/>
      <c r="T6599" s="70"/>
      <c r="Z6599" s="68">
        <f t="shared" si="425"/>
        <v>1</v>
      </c>
      <c r="AC6599" s="1" t="str">
        <f t="shared" si="426"/>
        <v>1900</v>
      </c>
    </row>
    <row r="6600" spans="2:29" x14ac:dyDescent="0.25">
      <c r="B6600" s="1">
        <f t="shared" si="423"/>
        <v>0</v>
      </c>
      <c r="D6600" s="95" t="str">
        <f t="shared" si="424"/>
        <v/>
      </c>
      <c r="E6600" s="69"/>
      <c r="F6600" s="70"/>
      <c r="G6600" s="4"/>
      <c r="H6600" s="71"/>
      <c r="I6600" s="71"/>
      <c r="J6600" s="70"/>
      <c r="K6600" s="70"/>
      <c r="L6600" s="70"/>
      <c r="M6600" s="70"/>
      <c r="N6600" s="70"/>
      <c r="O6600" s="70"/>
      <c r="P6600" s="70"/>
      <c r="Q6600" s="70"/>
      <c r="R6600" s="70"/>
      <c r="S6600" s="86"/>
      <c r="T6600" s="70"/>
      <c r="Z6600" s="68">
        <f t="shared" si="425"/>
        <v>1</v>
      </c>
      <c r="AC6600" s="1" t="str">
        <f t="shared" si="426"/>
        <v>1900</v>
      </c>
    </row>
    <row r="6601" spans="2:29" x14ac:dyDescent="0.25">
      <c r="B6601" s="1">
        <f t="shared" si="423"/>
        <v>0</v>
      </c>
      <c r="D6601" s="95" t="str">
        <f t="shared" si="424"/>
        <v/>
      </c>
      <c r="E6601" s="69"/>
      <c r="F6601" s="70"/>
      <c r="G6601" s="4"/>
      <c r="H6601" s="71"/>
      <c r="I6601" s="71"/>
      <c r="J6601" s="70"/>
      <c r="K6601" s="70"/>
      <c r="L6601" s="70"/>
      <c r="M6601" s="70"/>
      <c r="N6601" s="70"/>
      <c r="O6601" s="70"/>
      <c r="P6601" s="70"/>
      <c r="Q6601" s="70"/>
      <c r="R6601" s="70"/>
      <c r="S6601" s="86"/>
      <c r="T6601" s="70"/>
      <c r="Z6601" s="68">
        <f t="shared" si="425"/>
        <v>1</v>
      </c>
      <c r="AC6601" s="1" t="str">
        <f t="shared" si="426"/>
        <v>1900</v>
      </c>
    </row>
    <row r="6602" spans="2:29" x14ac:dyDescent="0.25">
      <c r="B6602" s="1">
        <f t="shared" si="423"/>
        <v>0</v>
      </c>
      <c r="D6602" s="95" t="str">
        <f t="shared" si="424"/>
        <v/>
      </c>
      <c r="E6602" s="69"/>
      <c r="F6602" s="70"/>
      <c r="G6602" s="4"/>
      <c r="H6602" s="71"/>
      <c r="I6602" s="71"/>
      <c r="J6602" s="70"/>
      <c r="K6602" s="70"/>
      <c r="L6602" s="70"/>
      <c r="M6602" s="70"/>
      <c r="N6602" s="70"/>
      <c r="O6602" s="70"/>
      <c r="P6602" s="70"/>
      <c r="Q6602" s="70"/>
      <c r="R6602" s="70"/>
      <c r="S6602" s="86"/>
      <c r="T6602" s="70"/>
      <c r="Z6602" s="68">
        <f t="shared" si="425"/>
        <v>1</v>
      </c>
      <c r="AC6602" s="1" t="str">
        <f t="shared" si="426"/>
        <v>1900</v>
      </c>
    </row>
    <row r="6603" spans="2:29" x14ac:dyDescent="0.25">
      <c r="B6603" s="1">
        <f t="shared" si="423"/>
        <v>0</v>
      </c>
      <c r="D6603" s="95" t="str">
        <f t="shared" si="424"/>
        <v/>
      </c>
      <c r="E6603" s="69"/>
      <c r="F6603" s="70"/>
      <c r="G6603" s="4"/>
      <c r="H6603" s="71"/>
      <c r="I6603" s="71"/>
      <c r="J6603" s="70"/>
      <c r="K6603" s="70"/>
      <c r="L6603" s="70"/>
      <c r="M6603" s="70"/>
      <c r="N6603" s="70"/>
      <c r="O6603" s="70"/>
      <c r="P6603" s="70"/>
      <c r="Q6603" s="70"/>
      <c r="R6603" s="70"/>
      <c r="S6603" s="86"/>
      <c r="T6603" s="70"/>
      <c r="Z6603" s="68">
        <f t="shared" si="425"/>
        <v>1</v>
      </c>
      <c r="AC6603" s="1" t="str">
        <f t="shared" si="426"/>
        <v>1900</v>
      </c>
    </row>
    <row r="6604" spans="2:29" x14ac:dyDescent="0.25">
      <c r="B6604" s="1">
        <f t="shared" si="423"/>
        <v>0</v>
      </c>
      <c r="D6604" s="95" t="str">
        <f t="shared" si="424"/>
        <v/>
      </c>
      <c r="E6604" s="69"/>
      <c r="F6604" s="70"/>
      <c r="G6604" s="4"/>
      <c r="H6604" s="71"/>
      <c r="I6604" s="71"/>
      <c r="J6604" s="70"/>
      <c r="K6604" s="70"/>
      <c r="L6604" s="70"/>
      <c r="M6604" s="70"/>
      <c r="N6604" s="70"/>
      <c r="O6604" s="70"/>
      <c r="P6604" s="70"/>
      <c r="Q6604" s="70"/>
      <c r="R6604" s="70"/>
      <c r="S6604" s="86"/>
      <c r="T6604" s="70"/>
      <c r="Z6604" s="68">
        <f t="shared" si="425"/>
        <v>1</v>
      </c>
      <c r="AC6604" s="1" t="str">
        <f t="shared" si="426"/>
        <v>1900</v>
      </c>
    </row>
    <row r="6605" spans="2:29" x14ac:dyDescent="0.25">
      <c r="B6605" s="1">
        <f t="shared" si="423"/>
        <v>0</v>
      </c>
      <c r="D6605" s="95" t="str">
        <f t="shared" si="424"/>
        <v/>
      </c>
      <c r="E6605" s="69"/>
      <c r="F6605" s="70"/>
      <c r="G6605" s="4"/>
      <c r="H6605" s="71"/>
      <c r="I6605" s="71"/>
      <c r="J6605" s="70"/>
      <c r="K6605" s="70"/>
      <c r="L6605" s="70"/>
      <c r="M6605" s="70"/>
      <c r="N6605" s="70"/>
      <c r="O6605" s="70"/>
      <c r="P6605" s="70"/>
      <c r="Q6605" s="70"/>
      <c r="R6605" s="70"/>
      <c r="S6605" s="86"/>
      <c r="T6605" s="70"/>
      <c r="Z6605" s="68">
        <f t="shared" si="425"/>
        <v>1</v>
      </c>
      <c r="AC6605" s="1" t="str">
        <f t="shared" si="426"/>
        <v>1900</v>
      </c>
    </row>
    <row r="6606" spans="2:29" x14ac:dyDescent="0.25">
      <c r="B6606" s="1">
        <f t="shared" si="423"/>
        <v>0</v>
      </c>
      <c r="D6606" s="95" t="str">
        <f t="shared" si="424"/>
        <v/>
      </c>
      <c r="E6606" s="69"/>
      <c r="F6606" s="70"/>
      <c r="G6606" s="4"/>
      <c r="H6606" s="71"/>
      <c r="I6606" s="71"/>
      <c r="J6606" s="70"/>
      <c r="K6606" s="70"/>
      <c r="L6606" s="70"/>
      <c r="M6606" s="70"/>
      <c r="N6606" s="70"/>
      <c r="O6606" s="70"/>
      <c r="P6606" s="70"/>
      <c r="Q6606" s="70"/>
      <c r="R6606" s="70"/>
      <c r="S6606" s="86"/>
      <c r="T6606" s="70"/>
      <c r="Z6606" s="68">
        <f t="shared" si="425"/>
        <v>1</v>
      </c>
      <c r="AC6606" s="1" t="str">
        <f t="shared" si="426"/>
        <v>1900</v>
      </c>
    </row>
    <row r="6607" spans="2:29" x14ac:dyDescent="0.25">
      <c r="B6607" s="1">
        <f t="shared" si="423"/>
        <v>0</v>
      </c>
      <c r="D6607" s="95" t="str">
        <f t="shared" si="424"/>
        <v/>
      </c>
      <c r="E6607" s="69"/>
      <c r="F6607" s="70"/>
      <c r="G6607" s="4"/>
      <c r="H6607" s="71"/>
      <c r="I6607" s="71"/>
      <c r="J6607" s="70"/>
      <c r="K6607" s="70"/>
      <c r="L6607" s="70"/>
      <c r="M6607" s="70"/>
      <c r="N6607" s="70"/>
      <c r="O6607" s="70"/>
      <c r="P6607" s="70"/>
      <c r="Q6607" s="70"/>
      <c r="R6607" s="70"/>
      <c r="S6607" s="86"/>
      <c r="T6607" s="70"/>
      <c r="Z6607" s="68">
        <f t="shared" si="425"/>
        <v>1</v>
      </c>
      <c r="AC6607" s="1" t="str">
        <f t="shared" si="426"/>
        <v>1900</v>
      </c>
    </row>
    <row r="6608" spans="2:29" x14ac:dyDescent="0.25">
      <c r="B6608" s="1">
        <f t="shared" si="423"/>
        <v>0</v>
      </c>
      <c r="D6608" s="95" t="str">
        <f t="shared" si="424"/>
        <v/>
      </c>
      <c r="E6608" s="69"/>
      <c r="F6608" s="70"/>
      <c r="G6608" s="4"/>
      <c r="H6608" s="71"/>
      <c r="I6608" s="71"/>
      <c r="J6608" s="70"/>
      <c r="K6608" s="70"/>
      <c r="L6608" s="70"/>
      <c r="M6608" s="70"/>
      <c r="N6608" s="70"/>
      <c r="O6608" s="70"/>
      <c r="P6608" s="70"/>
      <c r="Q6608" s="70"/>
      <c r="R6608" s="70"/>
      <c r="S6608" s="86"/>
      <c r="T6608" s="70"/>
      <c r="Z6608" s="68">
        <f t="shared" si="425"/>
        <v>1</v>
      </c>
      <c r="AC6608" s="1" t="str">
        <f t="shared" si="426"/>
        <v>1900</v>
      </c>
    </row>
    <row r="6609" spans="2:29" x14ac:dyDescent="0.25">
      <c r="B6609" s="1">
        <f t="shared" si="423"/>
        <v>0</v>
      </c>
      <c r="D6609" s="95" t="str">
        <f t="shared" si="424"/>
        <v/>
      </c>
      <c r="E6609" s="69"/>
      <c r="F6609" s="70"/>
      <c r="G6609" s="4"/>
      <c r="H6609" s="71"/>
      <c r="I6609" s="71"/>
      <c r="J6609" s="70"/>
      <c r="K6609" s="70"/>
      <c r="L6609" s="70"/>
      <c r="M6609" s="70"/>
      <c r="N6609" s="70"/>
      <c r="O6609" s="70"/>
      <c r="P6609" s="70"/>
      <c r="Q6609" s="70"/>
      <c r="R6609" s="70"/>
      <c r="S6609" s="86"/>
      <c r="T6609" s="70"/>
      <c r="Z6609" s="68">
        <f t="shared" si="425"/>
        <v>1</v>
      </c>
      <c r="AC6609" s="1" t="str">
        <f t="shared" si="426"/>
        <v>1900</v>
      </c>
    </row>
    <row r="6610" spans="2:29" x14ac:dyDescent="0.25">
      <c r="B6610" s="1">
        <f t="shared" si="423"/>
        <v>0</v>
      </c>
      <c r="D6610" s="95" t="str">
        <f t="shared" si="424"/>
        <v/>
      </c>
      <c r="E6610" s="69"/>
      <c r="F6610" s="70"/>
      <c r="G6610" s="4"/>
      <c r="H6610" s="71"/>
      <c r="I6610" s="71"/>
      <c r="J6610" s="70"/>
      <c r="K6610" s="70"/>
      <c r="L6610" s="70"/>
      <c r="M6610" s="70"/>
      <c r="N6610" s="70"/>
      <c r="O6610" s="70"/>
      <c r="P6610" s="70"/>
      <c r="Q6610" s="70"/>
      <c r="R6610" s="70"/>
      <c r="S6610" s="86"/>
      <c r="T6610" s="70"/>
      <c r="Z6610" s="68">
        <f t="shared" si="425"/>
        <v>1</v>
      </c>
      <c r="AC6610" s="1" t="str">
        <f t="shared" si="426"/>
        <v>1900</v>
      </c>
    </row>
    <row r="6611" spans="2:29" x14ac:dyDescent="0.25">
      <c r="B6611" s="1">
        <f t="shared" si="423"/>
        <v>0</v>
      </c>
      <c r="D6611" s="95" t="str">
        <f t="shared" si="424"/>
        <v/>
      </c>
      <c r="E6611" s="69"/>
      <c r="F6611" s="70"/>
      <c r="G6611" s="4"/>
      <c r="H6611" s="71"/>
      <c r="I6611" s="71"/>
      <c r="J6611" s="70"/>
      <c r="K6611" s="70"/>
      <c r="L6611" s="70"/>
      <c r="M6611" s="70"/>
      <c r="N6611" s="70"/>
      <c r="O6611" s="70"/>
      <c r="P6611" s="70"/>
      <c r="Q6611" s="70"/>
      <c r="R6611" s="70"/>
      <c r="S6611" s="86"/>
      <c r="T6611" s="70"/>
      <c r="Z6611" s="68">
        <f t="shared" si="425"/>
        <v>1</v>
      </c>
      <c r="AC6611" s="1" t="str">
        <f t="shared" si="426"/>
        <v>1900</v>
      </c>
    </row>
    <row r="6612" spans="2:29" x14ac:dyDescent="0.25">
      <c r="B6612" s="1">
        <f t="shared" si="423"/>
        <v>0</v>
      </c>
      <c r="D6612" s="95" t="str">
        <f t="shared" si="424"/>
        <v/>
      </c>
      <c r="E6612" s="69"/>
      <c r="F6612" s="70"/>
      <c r="G6612" s="4"/>
      <c r="H6612" s="71"/>
      <c r="I6612" s="71"/>
      <c r="J6612" s="70"/>
      <c r="K6612" s="70"/>
      <c r="L6612" s="70"/>
      <c r="M6612" s="70"/>
      <c r="N6612" s="70"/>
      <c r="O6612" s="70"/>
      <c r="P6612" s="70"/>
      <c r="Q6612" s="70"/>
      <c r="R6612" s="70"/>
      <c r="S6612" s="86"/>
      <c r="T6612" s="70"/>
      <c r="Z6612" s="68">
        <f t="shared" si="425"/>
        <v>1</v>
      </c>
      <c r="AC6612" s="1" t="str">
        <f t="shared" si="426"/>
        <v>1900</v>
      </c>
    </row>
    <row r="6613" spans="2:29" x14ac:dyDescent="0.25">
      <c r="B6613" s="1">
        <f t="shared" si="423"/>
        <v>0</v>
      </c>
      <c r="D6613" s="95" t="str">
        <f t="shared" si="424"/>
        <v/>
      </c>
      <c r="E6613" s="69"/>
      <c r="F6613" s="70"/>
      <c r="G6613" s="4"/>
      <c r="H6613" s="71"/>
      <c r="I6613" s="71"/>
      <c r="J6613" s="70"/>
      <c r="K6613" s="70"/>
      <c r="L6613" s="70"/>
      <c r="M6613" s="70"/>
      <c r="N6613" s="70"/>
      <c r="O6613" s="70"/>
      <c r="P6613" s="70"/>
      <c r="Q6613" s="70"/>
      <c r="R6613" s="70"/>
      <c r="S6613" s="86"/>
      <c r="T6613" s="70"/>
      <c r="Z6613" s="68">
        <f t="shared" si="425"/>
        <v>1</v>
      </c>
      <c r="AC6613" s="1" t="str">
        <f t="shared" si="426"/>
        <v>1900</v>
      </c>
    </row>
    <row r="6614" spans="2:29" x14ac:dyDescent="0.25">
      <c r="B6614" s="1">
        <f t="shared" si="423"/>
        <v>0</v>
      </c>
      <c r="D6614" s="95" t="str">
        <f t="shared" si="424"/>
        <v/>
      </c>
      <c r="E6614" s="69"/>
      <c r="F6614" s="70"/>
      <c r="G6614" s="4"/>
      <c r="H6614" s="71"/>
      <c r="I6614" s="71"/>
      <c r="J6614" s="70"/>
      <c r="K6614" s="70"/>
      <c r="L6614" s="70"/>
      <c r="M6614" s="70"/>
      <c r="N6614" s="70"/>
      <c r="O6614" s="70"/>
      <c r="P6614" s="70"/>
      <c r="Q6614" s="70"/>
      <c r="R6614" s="70"/>
      <c r="S6614" s="86"/>
      <c r="T6614" s="70"/>
      <c r="Z6614" s="68">
        <f t="shared" si="425"/>
        <v>1</v>
      </c>
      <c r="AC6614" s="1" t="str">
        <f t="shared" si="426"/>
        <v>1900</v>
      </c>
    </row>
    <row r="6615" spans="2:29" x14ac:dyDescent="0.25">
      <c r="B6615" s="1">
        <f t="shared" si="423"/>
        <v>0</v>
      </c>
      <c r="D6615" s="95" t="str">
        <f t="shared" si="424"/>
        <v/>
      </c>
      <c r="E6615" s="69"/>
      <c r="F6615" s="70"/>
      <c r="G6615" s="4"/>
      <c r="H6615" s="71"/>
      <c r="I6615" s="71"/>
      <c r="J6615" s="70"/>
      <c r="K6615" s="70"/>
      <c r="L6615" s="70"/>
      <c r="M6615" s="70"/>
      <c r="N6615" s="70"/>
      <c r="O6615" s="70"/>
      <c r="P6615" s="70"/>
      <c r="Q6615" s="70"/>
      <c r="R6615" s="70"/>
      <c r="S6615" s="86"/>
      <c r="T6615" s="70"/>
      <c r="Z6615" s="68">
        <f t="shared" si="425"/>
        <v>1</v>
      </c>
      <c r="AC6615" s="1" t="str">
        <f t="shared" si="426"/>
        <v>1900</v>
      </c>
    </row>
    <row r="6616" spans="2:29" x14ac:dyDescent="0.25">
      <c r="B6616" s="1">
        <f t="shared" si="423"/>
        <v>0</v>
      </c>
      <c r="D6616" s="95" t="str">
        <f t="shared" si="424"/>
        <v/>
      </c>
      <c r="E6616" s="69"/>
      <c r="F6616" s="70"/>
      <c r="G6616" s="4"/>
      <c r="H6616" s="71"/>
      <c r="I6616" s="71"/>
      <c r="J6616" s="70"/>
      <c r="K6616" s="70"/>
      <c r="L6616" s="70"/>
      <c r="M6616" s="70"/>
      <c r="N6616" s="70"/>
      <c r="O6616" s="70"/>
      <c r="P6616" s="70"/>
      <c r="Q6616" s="70"/>
      <c r="R6616" s="70"/>
      <c r="S6616" s="86"/>
      <c r="T6616" s="70"/>
      <c r="Z6616" s="68">
        <f t="shared" si="425"/>
        <v>1</v>
      </c>
      <c r="AC6616" s="1" t="str">
        <f t="shared" si="426"/>
        <v>1900</v>
      </c>
    </row>
    <row r="6617" spans="2:29" x14ac:dyDescent="0.25">
      <c r="B6617" s="1">
        <f t="shared" si="423"/>
        <v>0</v>
      </c>
      <c r="D6617" s="95" t="str">
        <f t="shared" si="424"/>
        <v/>
      </c>
      <c r="E6617" s="69"/>
      <c r="F6617" s="70"/>
      <c r="G6617" s="4"/>
      <c r="H6617" s="71"/>
      <c r="I6617" s="71"/>
      <c r="J6617" s="70"/>
      <c r="K6617" s="70"/>
      <c r="L6617" s="70"/>
      <c r="M6617" s="70"/>
      <c r="N6617" s="70"/>
      <c r="O6617" s="70"/>
      <c r="P6617" s="70"/>
      <c r="Q6617" s="70"/>
      <c r="R6617" s="70"/>
      <c r="S6617" s="86"/>
      <c r="T6617" s="70"/>
      <c r="Z6617" s="68">
        <f t="shared" si="425"/>
        <v>1</v>
      </c>
      <c r="AC6617" s="1" t="str">
        <f t="shared" si="426"/>
        <v>1900</v>
      </c>
    </row>
    <row r="6618" spans="2:29" x14ac:dyDescent="0.25">
      <c r="B6618" s="1">
        <f t="shared" si="423"/>
        <v>0</v>
      </c>
      <c r="D6618" s="95" t="str">
        <f t="shared" si="424"/>
        <v/>
      </c>
      <c r="E6618" s="69"/>
      <c r="F6618" s="70"/>
      <c r="G6618" s="4"/>
      <c r="H6618" s="71"/>
      <c r="I6618" s="71"/>
      <c r="J6618" s="70"/>
      <c r="K6618" s="70"/>
      <c r="L6618" s="70"/>
      <c r="M6618" s="70"/>
      <c r="N6618" s="70"/>
      <c r="O6618" s="70"/>
      <c r="P6618" s="70"/>
      <c r="Q6618" s="70"/>
      <c r="R6618" s="70"/>
      <c r="S6618" s="86"/>
      <c r="T6618" s="70"/>
      <c r="Z6618" s="68">
        <f t="shared" si="425"/>
        <v>1</v>
      </c>
      <c r="AC6618" s="1" t="str">
        <f t="shared" si="426"/>
        <v>1900</v>
      </c>
    </row>
    <row r="6619" spans="2:29" x14ac:dyDescent="0.25">
      <c r="B6619" s="1">
        <f t="shared" si="423"/>
        <v>0</v>
      </c>
      <c r="D6619" s="95" t="str">
        <f t="shared" si="424"/>
        <v/>
      </c>
      <c r="E6619" s="69"/>
      <c r="F6619" s="70"/>
      <c r="G6619" s="4"/>
      <c r="H6619" s="71"/>
      <c r="I6619" s="71"/>
      <c r="J6619" s="70"/>
      <c r="K6619" s="70"/>
      <c r="L6619" s="70"/>
      <c r="M6619" s="70"/>
      <c r="N6619" s="70"/>
      <c r="O6619" s="70"/>
      <c r="P6619" s="70"/>
      <c r="Q6619" s="70"/>
      <c r="R6619" s="70"/>
      <c r="S6619" s="86"/>
      <c r="T6619" s="70"/>
      <c r="Z6619" s="68">
        <f t="shared" si="425"/>
        <v>1</v>
      </c>
      <c r="AC6619" s="1" t="str">
        <f t="shared" si="426"/>
        <v>1900</v>
      </c>
    </row>
    <row r="6620" spans="2:29" x14ac:dyDescent="0.25">
      <c r="B6620" s="1">
        <f t="shared" si="423"/>
        <v>0</v>
      </c>
      <c r="D6620" s="95" t="str">
        <f t="shared" si="424"/>
        <v/>
      </c>
      <c r="E6620" s="69"/>
      <c r="F6620" s="70"/>
      <c r="G6620" s="4"/>
      <c r="H6620" s="71"/>
      <c r="I6620" s="71"/>
      <c r="J6620" s="70"/>
      <c r="K6620" s="70"/>
      <c r="L6620" s="70"/>
      <c r="M6620" s="70"/>
      <c r="N6620" s="70"/>
      <c r="O6620" s="70"/>
      <c r="P6620" s="70"/>
      <c r="Q6620" s="70"/>
      <c r="R6620" s="70"/>
      <c r="S6620" s="86"/>
      <c r="T6620" s="70"/>
      <c r="Z6620" s="68">
        <f t="shared" si="425"/>
        <v>1</v>
      </c>
      <c r="AC6620" s="1" t="str">
        <f t="shared" si="426"/>
        <v>1900</v>
      </c>
    </row>
    <row r="6621" spans="2:29" x14ac:dyDescent="0.25">
      <c r="B6621" s="1">
        <f t="shared" si="423"/>
        <v>0</v>
      </c>
      <c r="D6621" s="95" t="str">
        <f t="shared" si="424"/>
        <v/>
      </c>
      <c r="E6621" s="69"/>
      <c r="F6621" s="70"/>
      <c r="G6621" s="4"/>
      <c r="H6621" s="71"/>
      <c r="I6621" s="71"/>
      <c r="J6621" s="70"/>
      <c r="K6621" s="70"/>
      <c r="L6621" s="70"/>
      <c r="M6621" s="70"/>
      <c r="N6621" s="70"/>
      <c r="O6621" s="70"/>
      <c r="P6621" s="70"/>
      <c r="Q6621" s="70"/>
      <c r="R6621" s="70"/>
      <c r="S6621" s="86"/>
      <c r="T6621" s="70"/>
      <c r="Z6621" s="68">
        <f t="shared" si="425"/>
        <v>1</v>
      </c>
      <c r="AC6621" s="1" t="str">
        <f t="shared" si="426"/>
        <v>1900</v>
      </c>
    </row>
    <row r="6622" spans="2:29" x14ac:dyDescent="0.25">
      <c r="B6622" s="1">
        <f t="shared" si="423"/>
        <v>0</v>
      </c>
      <c r="D6622" s="95" t="str">
        <f t="shared" si="424"/>
        <v/>
      </c>
      <c r="E6622" s="69"/>
      <c r="F6622" s="70"/>
      <c r="G6622" s="4"/>
      <c r="H6622" s="71"/>
      <c r="I6622" s="71"/>
      <c r="J6622" s="70"/>
      <c r="K6622" s="70"/>
      <c r="L6622" s="70"/>
      <c r="M6622" s="70"/>
      <c r="N6622" s="70"/>
      <c r="O6622" s="70"/>
      <c r="P6622" s="70"/>
      <c r="Q6622" s="70"/>
      <c r="R6622" s="70"/>
      <c r="S6622" s="86"/>
      <c r="T6622" s="70"/>
      <c r="Z6622" s="68">
        <f t="shared" si="425"/>
        <v>1</v>
      </c>
      <c r="AC6622" s="1" t="str">
        <f t="shared" si="426"/>
        <v>1900</v>
      </c>
    </row>
    <row r="6623" spans="2:29" x14ac:dyDescent="0.25">
      <c r="B6623" s="1">
        <f t="shared" si="423"/>
        <v>0</v>
      </c>
      <c r="D6623" s="95" t="str">
        <f t="shared" si="424"/>
        <v/>
      </c>
      <c r="E6623" s="69"/>
      <c r="F6623" s="70"/>
      <c r="G6623" s="4"/>
      <c r="H6623" s="71"/>
      <c r="I6623" s="71"/>
      <c r="J6623" s="70"/>
      <c r="K6623" s="70"/>
      <c r="L6623" s="70"/>
      <c r="M6623" s="70"/>
      <c r="N6623" s="70"/>
      <c r="O6623" s="70"/>
      <c r="P6623" s="70"/>
      <c r="Q6623" s="70"/>
      <c r="R6623" s="70"/>
      <c r="S6623" s="86"/>
      <c r="T6623" s="70"/>
      <c r="Z6623" s="68">
        <f t="shared" si="425"/>
        <v>1</v>
      </c>
      <c r="AC6623" s="1" t="str">
        <f t="shared" si="426"/>
        <v>1900</v>
      </c>
    </row>
    <row r="6624" spans="2:29" x14ac:dyDescent="0.25">
      <c r="B6624" s="1">
        <f t="shared" si="423"/>
        <v>0</v>
      </c>
      <c r="D6624" s="95" t="str">
        <f t="shared" si="424"/>
        <v/>
      </c>
      <c r="E6624" s="69"/>
      <c r="F6624" s="70"/>
      <c r="G6624" s="4"/>
      <c r="H6624" s="71"/>
      <c r="I6624" s="71"/>
      <c r="J6624" s="70"/>
      <c r="K6624" s="70"/>
      <c r="L6624" s="70"/>
      <c r="M6624" s="70"/>
      <c r="N6624" s="70"/>
      <c r="O6624" s="70"/>
      <c r="P6624" s="70"/>
      <c r="Q6624" s="70"/>
      <c r="R6624" s="70"/>
      <c r="S6624" s="86"/>
      <c r="T6624" s="70"/>
      <c r="Z6624" s="68">
        <f t="shared" si="425"/>
        <v>1</v>
      </c>
      <c r="AC6624" s="1" t="str">
        <f t="shared" si="426"/>
        <v>1900</v>
      </c>
    </row>
    <row r="6625" spans="2:29" x14ac:dyDescent="0.25">
      <c r="B6625" s="1">
        <f t="shared" si="423"/>
        <v>0</v>
      </c>
      <c r="D6625" s="95" t="str">
        <f t="shared" si="424"/>
        <v/>
      </c>
      <c r="E6625" s="69"/>
      <c r="F6625" s="70"/>
      <c r="G6625" s="4"/>
      <c r="H6625" s="71"/>
      <c r="I6625" s="71"/>
      <c r="J6625" s="70"/>
      <c r="K6625" s="70"/>
      <c r="L6625" s="70"/>
      <c r="M6625" s="70"/>
      <c r="N6625" s="70"/>
      <c r="O6625" s="70"/>
      <c r="P6625" s="70"/>
      <c r="Q6625" s="70"/>
      <c r="R6625" s="70"/>
      <c r="S6625" s="86"/>
      <c r="T6625" s="70"/>
      <c r="Z6625" s="68">
        <f t="shared" si="425"/>
        <v>1</v>
      </c>
      <c r="AC6625" s="1" t="str">
        <f t="shared" si="426"/>
        <v>1900</v>
      </c>
    </row>
    <row r="6626" spans="2:29" x14ac:dyDescent="0.25">
      <c r="B6626" s="1">
        <f t="shared" si="423"/>
        <v>0</v>
      </c>
      <c r="D6626" s="95" t="str">
        <f t="shared" si="424"/>
        <v/>
      </c>
      <c r="E6626" s="69"/>
      <c r="F6626" s="70"/>
      <c r="G6626" s="4"/>
      <c r="H6626" s="71"/>
      <c r="I6626" s="71"/>
      <c r="J6626" s="70"/>
      <c r="K6626" s="70"/>
      <c r="L6626" s="70"/>
      <c r="M6626" s="70"/>
      <c r="N6626" s="70"/>
      <c r="O6626" s="70"/>
      <c r="P6626" s="70"/>
      <c r="Q6626" s="70"/>
      <c r="R6626" s="70"/>
      <c r="S6626" s="86"/>
      <c r="T6626" s="70"/>
      <c r="Z6626" s="68">
        <f t="shared" si="425"/>
        <v>1</v>
      </c>
      <c r="AC6626" s="1" t="str">
        <f t="shared" si="426"/>
        <v>1900</v>
      </c>
    </row>
    <row r="6627" spans="2:29" x14ac:dyDescent="0.25">
      <c r="B6627" s="1">
        <f t="shared" si="423"/>
        <v>0</v>
      </c>
      <c r="D6627" s="95" t="str">
        <f t="shared" si="424"/>
        <v/>
      </c>
      <c r="E6627" s="69"/>
      <c r="F6627" s="70"/>
      <c r="G6627" s="4"/>
      <c r="H6627" s="71"/>
      <c r="I6627" s="71"/>
      <c r="J6627" s="70"/>
      <c r="K6627" s="70"/>
      <c r="L6627" s="70"/>
      <c r="M6627" s="70"/>
      <c r="N6627" s="70"/>
      <c r="O6627" s="70"/>
      <c r="P6627" s="70"/>
      <c r="Q6627" s="70"/>
      <c r="R6627" s="70"/>
      <c r="S6627" s="86"/>
      <c r="T6627" s="70"/>
      <c r="Z6627" s="68">
        <f t="shared" si="425"/>
        <v>1</v>
      </c>
      <c r="AC6627" s="1" t="str">
        <f t="shared" si="426"/>
        <v>1900</v>
      </c>
    </row>
    <row r="6628" spans="2:29" x14ac:dyDescent="0.25">
      <c r="B6628" s="1">
        <f t="shared" si="423"/>
        <v>0</v>
      </c>
      <c r="D6628" s="95" t="str">
        <f t="shared" si="424"/>
        <v/>
      </c>
      <c r="E6628" s="69"/>
      <c r="F6628" s="70"/>
      <c r="G6628" s="4"/>
      <c r="H6628" s="71"/>
      <c r="I6628" s="71"/>
      <c r="J6628" s="70"/>
      <c r="K6628" s="70"/>
      <c r="L6628" s="70"/>
      <c r="M6628" s="70"/>
      <c r="N6628" s="70"/>
      <c r="O6628" s="70"/>
      <c r="P6628" s="70"/>
      <c r="Q6628" s="70"/>
      <c r="R6628" s="70"/>
      <c r="S6628" s="86"/>
      <c r="T6628" s="70"/>
      <c r="Z6628" s="68">
        <f t="shared" si="425"/>
        <v>1</v>
      </c>
      <c r="AC6628" s="1" t="str">
        <f t="shared" si="426"/>
        <v>1900</v>
      </c>
    </row>
    <row r="6629" spans="2:29" x14ac:dyDescent="0.25">
      <c r="B6629" s="1">
        <f t="shared" si="423"/>
        <v>0</v>
      </c>
      <c r="D6629" s="95" t="str">
        <f t="shared" si="424"/>
        <v/>
      </c>
      <c r="E6629" s="69"/>
      <c r="F6629" s="70"/>
      <c r="G6629" s="4"/>
      <c r="H6629" s="71"/>
      <c r="I6629" s="71"/>
      <c r="J6629" s="70"/>
      <c r="K6629" s="70"/>
      <c r="L6629" s="70"/>
      <c r="M6629" s="70"/>
      <c r="N6629" s="70"/>
      <c r="O6629" s="70"/>
      <c r="P6629" s="70"/>
      <c r="Q6629" s="70"/>
      <c r="R6629" s="70"/>
      <c r="S6629" s="86"/>
      <c r="T6629" s="70"/>
      <c r="Z6629" s="68">
        <f t="shared" si="425"/>
        <v>1</v>
      </c>
      <c r="AC6629" s="1" t="str">
        <f t="shared" si="426"/>
        <v>1900</v>
      </c>
    </row>
    <row r="6630" spans="2:29" x14ac:dyDescent="0.25">
      <c r="B6630" s="1">
        <f t="shared" si="423"/>
        <v>0</v>
      </c>
      <c r="D6630" s="95" t="str">
        <f t="shared" si="424"/>
        <v/>
      </c>
      <c r="E6630" s="69"/>
      <c r="F6630" s="70"/>
      <c r="G6630" s="4"/>
      <c r="H6630" s="71"/>
      <c r="I6630" s="71"/>
      <c r="J6630" s="70"/>
      <c r="K6630" s="70"/>
      <c r="L6630" s="70"/>
      <c r="M6630" s="70"/>
      <c r="N6630" s="70"/>
      <c r="O6630" s="70"/>
      <c r="P6630" s="70"/>
      <c r="Q6630" s="70"/>
      <c r="R6630" s="70"/>
      <c r="S6630" s="86"/>
      <c r="T6630" s="70"/>
      <c r="Z6630" s="68">
        <f t="shared" si="425"/>
        <v>1</v>
      </c>
      <c r="AC6630" s="1" t="str">
        <f t="shared" si="426"/>
        <v>1900</v>
      </c>
    </row>
    <row r="6631" spans="2:29" x14ac:dyDescent="0.25">
      <c r="B6631" s="1">
        <f t="shared" si="423"/>
        <v>0</v>
      </c>
      <c r="D6631" s="95" t="str">
        <f t="shared" si="424"/>
        <v/>
      </c>
      <c r="E6631" s="69"/>
      <c r="F6631" s="70"/>
      <c r="G6631" s="4"/>
      <c r="H6631" s="71"/>
      <c r="I6631" s="71"/>
      <c r="J6631" s="70"/>
      <c r="K6631" s="70"/>
      <c r="L6631" s="70"/>
      <c r="M6631" s="70"/>
      <c r="N6631" s="70"/>
      <c r="O6631" s="70"/>
      <c r="P6631" s="70"/>
      <c r="Q6631" s="70"/>
      <c r="R6631" s="70"/>
      <c r="S6631" s="86"/>
      <c r="T6631" s="70"/>
      <c r="Z6631" s="68">
        <f t="shared" si="425"/>
        <v>1</v>
      </c>
      <c r="AC6631" s="1" t="str">
        <f t="shared" si="426"/>
        <v>1900</v>
      </c>
    </row>
    <row r="6632" spans="2:29" x14ac:dyDescent="0.25">
      <c r="B6632" s="1">
        <f t="shared" si="423"/>
        <v>0</v>
      </c>
      <c r="D6632" s="95" t="str">
        <f t="shared" si="424"/>
        <v/>
      </c>
      <c r="E6632" s="69"/>
      <c r="F6632" s="70"/>
      <c r="G6632" s="4"/>
      <c r="H6632" s="71"/>
      <c r="I6632" s="71"/>
      <c r="J6632" s="70"/>
      <c r="K6632" s="70"/>
      <c r="L6632" s="70"/>
      <c r="M6632" s="70"/>
      <c r="N6632" s="70"/>
      <c r="O6632" s="70"/>
      <c r="P6632" s="70"/>
      <c r="Q6632" s="70"/>
      <c r="R6632" s="70"/>
      <c r="S6632" s="86"/>
      <c r="T6632" s="70"/>
      <c r="Z6632" s="68">
        <f t="shared" si="425"/>
        <v>1</v>
      </c>
      <c r="AC6632" s="1" t="str">
        <f t="shared" si="426"/>
        <v>1900</v>
      </c>
    </row>
    <row r="6633" spans="2:29" x14ac:dyDescent="0.25">
      <c r="B6633" s="1">
        <f t="shared" si="423"/>
        <v>0</v>
      </c>
      <c r="D6633" s="95" t="str">
        <f t="shared" si="424"/>
        <v/>
      </c>
      <c r="E6633" s="69"/>
      <c r="F6633" s="70"/>
      <c r="G6633" s="4"/>
      <c r="H6633" s="71"/>
      <c r="I6633" s="71"/>
      <c r="J6633" s="70"/>
      <c r="K6633" s="70"/>
      <c r="L6633" s="70"/>
      <c r="M6633" s="70"/>
      <c r="N6633" s="70"/>
      <c r="O6633" s="70"/>
      <c r="P6633" s="70"/>
      <c r="Q6633" s="70"/>
      <c r="R6633" s="70"/>
      <c r="S6633" s="86"/>
      <c r="T6633" s="70"/>
      <c r="Z6633" s="68">
        <f t="shared" si="425"/>
        <v>1</v>
      </c>
      <c r="AC6633" s="1" t="str">
        <f t="shared" si="426"/>
        <v>1900</v>
      </c>
    </row>
    <row r="6634" spans="2:29" x14ac:dyDescent="0.25">
      <c r="B6634" s="1">
        <f t="shared" si="423"/>
        <v>0</v>
      </c>
      <c r="D6634" s="95" t="str">
        <f t="shared" si="424"/>
        <v/>
      </c>
      <c r="E6634" s="69"/>
      <c r="F6634" s="70"/>
      <c r="G6634" s="4"/>
      <c r="H6634" s="71"/>
      <c r="I6634" s="71"/>
      <c r="J6634" s="70"/>
      <c r="K6634" s="70"/>
      <c r="L6634" s="70"/>
      <c r="M6634" s="70"/>
      <c r="N6634" s="70"/>
      <c r="O6634" s="70"/>
      <c r="P6634" s="70"/>
      <c r="Q6634" s="70"/>
      <c r="R6634" s="70"/>
      <c r="S6634" s="86"/>
      <c r="T6634" s="70"/>
      <c r="Z6634" s="68">
        <f t="shared" si="425"/>
        <v>1</v>
      </c>
      <c r="AC6634" s="1" t="str">
        <f t="shared" si="426"/>
        <v>1900</v>
      </c>
    </row>
    <row r="6635" spans="2:29" x14ac:dyDescent="0.25">
      <c r="B6635" s="1">
        <f t="shared" si="423"/>
        <v>0</v>
      </c>
      <c r="D6635" s="95" t="str">
        <f t="shared" si="424"/>
        <v/>
      </c>
      <c r="E6635" s="69"/>
      <c r="F6635" s="70"/>
      <c r="G6635" s="4"/>
      <c r="H6635" s="71"/>
      <c r="I6635" s="71"/>
      <c r="J6635" s="70"/>
      <c r="K6635" s="70"/>
      <c r="L6635" s="70"/>
      <c r="M6635" s="70"/>
      <c r="N6635" s="70"/>
      <c r="O6635" s="70"/>
      <c r="P6635" s="70"/>
      <c r="Q6635" s="70"/>
      <c r="R6635" s="70"/>
      <c r="S6635" s="86"/>
      <c r="T6635" s="70"/>
      <c r="Z6635" s="68">
        <f t="shared" si="425"/>
        <v>1</v>
      </c>
      <c r="AC6635" s="1" t="str">
        <f t="shared" si="426"/>
        <v>1900</v>
      </c>
    </row>
    <row r="6636" spans="2:29" x14ac:dyDescent="0.25">
      <c r="B6636" s="1">
        <f t="shared" si="423"/>
        <v>0</v>
      </c>
      <c r="D6636" s="95" t="str">
        <f t="shared" si="424"/>
        <v/>
      </c>
      <c r="E6636" s="69"/>
      <c r="F6636" s="70"/>
      <c r="G6636" s="4"/>
      <c r="H6636" s="71"/>
      <c r="I6636" s="71"/>
      <c r="J6636" s="70"/>
      <c r="K6636" s="70"/>
      <c r="L6636" s="70"/>
      <c r="M6636" s="70"/>
      <c r="N6636" s="70"/>
      <c r="O6636" s="70"/>
      <c r="P6636" s="70"/>
      <c r="Q6636" s="70"/>
      <c r="R6636" s="70"/>
      <c r="S6636" s="86"/>
      <c r="T6636" s="70"/>
      <c r="Z6636" s="68">
        <f t="shared" si="425"/>
        <v>1</v>
      </c>
      <c r="AC6636" s="1" t="str">
        <f t="shared" si="426"/>
        <v>1900</v>
      </c>
    </row>
    <row r="6637" spans="2:29" x14ac:dyDescent="0.25">
      <c r="B6637" s="1">
        <f t="shared" si="423"/>
        <v>0</v>
      </c>
      <c r="D6637" s="95" t="str">
        <f t="shared" si="424"/>
        <v/>
      </c>
      <c r="E6637" s="69"/>
      <c r="F6637" s="70"/>
      <c r="G6637" s="4"/>
      <c r="H6637" s="71"/>
      <c r="I6637" s="71"/>
      <c r="J6637" s="70"/>
      <c r="K6637" s="70"/>
      <c r="L6637" s="70"/>
      <c r="M6637" s="70"/>
      <c r="N6637" s="70"/>
      <c r="O6637" s="70"/>
      <c r="P6637" s="70"/>
      <c r="Q6637" s="70"/>
      <c r="R6637" s="70"/>
      <c r="S6637" s="86"/>
      <c r="T6637" s="70"/>
      <c r="Z6637" s="68">
        <f t="shared" si="425"/>
        <v>1</v>
      </c>
      <c r="AC6637" s="1" t="str">
        <f t="shared" si="426"/>
        <v>1900</v>
      </c>
    </row>
    <row r="6638" spans="2:29" x14ac:dyDescent="0.25">
      <c r="B6638" s="1">
        <f t="shared" si="423"/>
        <v>0</v>
      </c>
      <c r="D6638" s="95" t="str">
        <f t="shared" si="424"/>
        <v/>
      </c>
      <c r="E6638" s="69"/>
      <c r="F6638" s="70"/>
      <c r="G6638" s="4"/>
      <c r="H6638" s="71"/>
      <c r="I6638" s="71"/>
      <c r="J6638" s="70"/>
      <c r="K6638" s="70"/>
      <c r="L6638" s="70"/>
      <c r="M6638" s="70"/>
      <c r="N6638" s="70"/>
      <c r="O6638" s="70"/>
      <c r="P6638" s="70"/>
      <c r="Q6638" s="70"/>
      <c r="R6638" s="70"/>
      <c r="S6638" s="86"/>
      <c r="T6638" s="70"/>
      <c r="Z6638" s="68">
        <f t="shared" si="425"/>
        <v>1</v>
      </c>
      <c r="AC6638" s="1" t="str">
        <f t="shared" si="426"/>
        <v>1900</v>
      </c>
    </row>
    <row r="6639" spans="2:29" x14ac:dyDescent="0.25">
      <c r="B6639" s="1">
        <f t="shared" si="423"/>
        <v>0</v>
      </c>
      <c r="D6639" s="95" t="str">
        <f t="shared" si="424"/>
        <v/>
      </c>
      <c r="E6639" s="69"/>
      <c r="F6639" s="70"/>
      <c r="G6639" s="4"/>
      <c r="H6639" s="71"/>
      <c r="I6639" s="71"/>
      <c r="J6639" s="70"/>
      <c r="K6639" s="70"/>
      <c r="L6639" s="70"/>
      <c r="M6639" s="70"/>
      <c r="N6639" s="70"/>
      <c r="O6639" s="70"/>
      <c r="P6639" s="70"/>
      <c r="Q6639" s="70"/>
      <c r="R6639" s="70"/>
      <c r="S6639" s="86"/>
      <c r="T6639" s="70"/>
      <c r="Z6639" s="68">
        <f t="shared" si="425"/>
        <v>1</v>
      </c>
      <c r="AC6639" s="1" t="str">
        <f t="shared" si="426"/>
        <v>1900</v>
      </c>
    </row>
    <row r="6640" spans="2:29" x14ac:dyDescent="0.25">
      <c r="B6640" s="1">
        <f t="shared" si="423"/>
        <v>0</v>
      </c>
      <c r="D6640" s="95" t="str">
        <f t="shared" si="424"/>
        <v/>
      </c>
      <c r="E6640" s="69"/>
      <c r="F6640" s="70"/>
      <c r="G6640" s="4"/>
      <c r="H6640" s="71"/>
      <c r="I6640" s="71"/>
      <c r="J6640" s="70"/>
      <c r="K6640" s="70"/>
      <c r="L6640" s="70"/>
      <c r="M6640" s="70"/>
      <c r="N6640" s="70"/>
      <c r="O6640" s="70"/>
      <c r="P6640" s="70"/>
      <c r="Q6640" s="70"/>
      <c r="R6640" s="70"/>
      <c r="S6640" s="86"/>
      <c r="T6640" s="70"/>
      <c r="Z6640" s="68">
        <f t="shared" si="425"/>
        <v>1</v>
      </c>
      <c r="AC6640" s="1" t="str">
        <f t="shared" si="426"/>
        <v>1900</v>
      </c>
    </row>
    <row r="6641" spans="2:29" x14ac:dyDescent="0.25">
      <c r="B6641" s="1">
        <f t="shared" si="423"/>
        <v>0</v>
      </c>
      <c r="D6641" s="95" t="str">
        <f t="shared" si="424"/>
        <v/>
      </c>
      <c r="E6641" s="69"/>
      <c r="F6641" s="70"/>
      <c r="G6641" s="4"/>
      <c r="H6641" s="71"/>
      <c r="I6641" s="71"/>
      <c r="J6641" s="70"/>
      <c r="K6641" s="70"/>
      <c r="L6641" s="70"/>
      <c r="M6641" s="70"/>
      <c r="N6641" s="70"/>
      <c r="O6641" s="70"/>
      <c r="P6641" s="70"/>
      <c r="Q6641" s="70"/>
      <c r="R6641" s="70"/>
      <c r="S6641" s="86"/>
      <c r="T6641" s="70"/>
      <c r="Z6641" s="68">
        <f t="shared" si="425"/>
        <v>1</v>
      </c>
      <c r="AC6641" s="1" t="str">
        <f t="shared" si="426"/>
        <v>1900</v>
      </c>
    </row>
    <row r="6642" spans="2:29" x14ac:dyDescent="0.25">
      <c r="B6642" s="1">
        <f t="shared" si="423"/>
        <v>0</v>
      </c>
      <c r="D6642" s="95" t="str">
        <f t="shared" si="424"/>
        <v/>
      </c>
      <c r="E6642" s="69"/>
      <c r="F6642" s="70"/>
      <c r="G6642" s="4"/>
      <c r="H6642" s="71"/>
      <c r="I6642" s="71"/>
      <c r="J6642" s="70"/>
      <c r="K6642" s="70"/>
      <c r="L6642" s="70"/>
      <c r="M6642" s="70"/>
      <c r="N6642" s="70"/>
      <c r="O6642" s="70"/>
      <c r="P6642" s="70"/>
      <c r="Q6642" s="70"/>
      <c r="R6642" s="70"/>
      <c r="S6642" s="86"/>
      <c r="T6642" s="70"/>
      <c r="Z6642" s="68">
        <f t="shared" si="425"/>
        <v>1</v>
      </c>
      <c r="AC6642" s="1" t="str">
        <f t="shared" si="426"/>
        <v>1900</v>
      </c>
    </row>
    <row r="6643" spans="2:29" x14ac:dyDescent="0.25">
      <c r="B6643" s="1">
        <f t="shared" si="423"/>
        <v>0</v>
      </c>
      <c r="D6643" s="95" t="str">
        <f t="shared" si="424"/>
        <v/>
      </c>
      <c r="E6643" s="69"/>
      <c r="F6643" s="70"/>
      <c r="G6643" s="4"/>
      <c r="H6643" s="71"/>
      <c r="I6643" s="71"/>
      <c r="J6643" s="70"/>
      <c r="K6643" s="70"/>
      <c r="L6643" s="70"/>
      <c r="M6643" s="70"/>
      <c r="N6643" s="70"/>
      <c r="O6643" s="70"/>
      <c r="P6643" s="70"/>
      <c r="Q6643" s="70"/>
      <c r="R6643" s="70"/>
      <c r="S6643" s="86"/>
      <c r="T6643" s="70"/>
      <c r="Z6643" s="68">
        <f t="shared" si="425"/>
        <v>1</v>
      </c>
      <c r="AC6643" s="1" t="str">
        <f t="shared" si="426"/>
        <v>1900</v>
      </c>
    </row>
    <row r="6644" spans="2:29" x14ac:dyDescent="0.25">
      <c r="B6644" s="1">
        <f t="shared" si="423"/>
        <v>0</v>
      </c>
      <c r="D6644" s="95" t="str">
        <f t="shared" si="424"/>
        <v/>
      </c>
      <c r="E6644" s="69"/>
      <c r="F6644" s="70"/>
      <c r="G6644" s="4"/>
      <c r="H6644" s="71"/>
      <c r="I6644" s="71"/>
      <c r="J6644" s="70"/>
      <c r="K6644" s="70"/>
      <c r="L6644" s="70"/>
      <c r="M6644" s="70"/>
      <c r="N6644" s="70"/>
      <c r="O6644" s="70"/>
      <c r="P6644" s="70"/>
      <c r="Q6644" s="70"/>
      <c r="R6644" s="70"/>
      <c r="S6644" s="86"/>
      <c r="T6644" s="70"/>
      <c r="Z6644" s="68">
        <f t="shared" si="425"/>
        <v>1</v>
      </c>
      <c r="AC6644" s="1" t="str">
        <f t="shared" si="426"/>
        <v>1900</v>
      </c>
    </row>
    <row r="6645" spans="2:29" x14ac:dyDescent="0.25">
      <c r="B6645" s="1">
        <f t="shared" si="423"/>
        <v>0</v>
      </c>
      <c r="D6645" s="95" t="str">
        <f t="shared" si="424"/>
        <v/>
      </c>
      <c r="E6645" s="69"/>
      <c r="F6645" s="70"/>
      <c r="G6645" s="4"/>
      <c r="H6645" s="71"/>
      <c r="I6645" s="71"/>
      <c r="J6645" s="70"/>
      <c r="K6645" s="70"/>
      <c r="L6645" s="70"/>
      <c r="M6645" s="70"/>
      <c r="N6645" s="70"/>
      <c r="O6645" s="70"/>
      <c r="P6645" s="70"/>
      <c r="Q6645" s="70"/>
      <c r="R6645" s="70"/>
      <c r="S6645" s="86"/>
      <c r="T6645" s="70"/>
      <c r="Z6645" s="68">
        <f t="shared" si="425"/>
        <v>1</v>
      </c>
      <c r="AC6645" s="1" t="str">
        <f t="shared" si="426"/>
        <v>1900</v>
      </c>
    </row>
    <row r="6646" spans="2:29" x14ac:dyDescent="0.25">
      <c r="B6646" s="1">
        <f t="shared" si="423"/>
        <v>0</v>
      </c>
      <c r="D6646" s="95" t="str">
        <f t="shared" si="424"/>
        <v/>
      </c>
      <c r="E6646" s="69"/>
      <c r="F6646" s="70"/>
      <c r="G6646" s="4"/>
      <c r="H6646" s="71"/>
      <c r="I6646" s="71"/>
      <c r="J6646" s="70"/>
      <c r="K6646" s="70"/>
      <c r="L6646" s="70"/>
      <c r="M6646" s="70"/>
      <c r="N6646" s="70"/>
      <c r="O6646" s="70"/>
      <c r="P6646" s="70"/>
      <c r="Q6646" s="70"/>
      <c r="R6646" s="70"/>
      <c r="S6646" s="86"/>
      <c r="T6646" s="70"/>
      <c r="Z6646" s="68">
        <f t="shared" si="425"/>
        <v>1</v>
      </c>
      <c r="AC6646" s="1" t="str">
        <f t="shared" si="426"/>
        <v>1900</v>
      </c>
    </row>
    <row r="6647" spans="2:29" x14ac:dyDescent="0.25">
      <c r="B6647" s="1">
        <f t="shared" si="423"/>
        <v>0</v>
      </c>
      <c r="D6647" s="95" t="str">
        <f t="shared" si="424"/>
        <v/>
      </c>
      <c r="E6647" s="69"/>
      <c r="F6647" s="70"/>
      <c r="G6647" s="4"/>
      <c r="H6647" s="71"/>
      <c r="I6647" s="71"/>
      <c r="J6647" s="70"/>
      <c r="K6647" s="70"/>
      <c r="L6647" s="70"/>
      <c r="M6647" s="70"/>
      <c r="N6647" s="70"/>
      <c r="O6647" s="70"/>
      <c r="P6647" s="70"/>
      <c r="Q6647" s="70"/>
      <c r="R6647" s="70"/>
      <c r="S6647" s="86"/>
      <c r="T6647" s="70"/>
      <c r="Z6647" s="68">
        <f t="shared" si="425"/>
        <v>1</v>
      </c>
      <c r="AC6647" s="1" t="str">
        <f t="shared" si="426"/>
        <v>1900</v>
      </c>
    </row>
    <row r="6648" spans="2:29" x14ac:dyDescent="0.25">
      <c r="B6648" s="1">
        <f t="shared" si="423"/>
        <v>0</v>
      </c>
      <c r="D6648" s="95" t="str">
        <f t="shared" si="424"/>
        <v/>
      </c>
      <c r="E6648" s="69"/>
      <c r="F6648" s="70"/>
      <c r="G6648" s="4"/>
      <c r="H6648" s="71"/>
      <c r="I6648" s="71"/>
      <c r="J6648" s="70"/>
      <c r="K6648" s="70"/>
      <c r="L6648" s="70"/>
      <c r="M6648" s="70"/>
      <c r="N6648" s="70"/>
      <c r="O6648" s="70"/>
      <c r="P6648" s="70"/>
      <c r="Q6648" s="70"/>
      <c r="R6648" s="70"/>
      <c r="S6648" s="86"/>
      <c r="T6648" s="70"/>
      <c r="Z6648" s="68">
        <f t="shared" si="425"/>
        <v>1</v>
      </c>
      <c r="AC6648" s="1" t="str">
        <f t="shared" si="426"/>
        <v>1900</v>
      </c>
    </row>
    <row r="6649" spans="2:29" x14ac:dyDescent="0.25">
      <c r="B6649" s="1">
        <f t="shared" si="423"/>
        <v>0</v>
      </c>
      <c r="D6649" s="95" t="str">
        <f t="shared" si="424"/>
        <v/>
      </c>
      <c r="E6649" s="69"/>
      <c r="F6649" s="70"/>
      <c r="G6649" s="4"/>
      <c r="H6649" s="71"/>
      <c r="I6649" s="71"/>
      <c r="J6649" s="70"/>
      <c r="K6649" s="70"/>
      <c r="L6649" s="70"/>
      <c r="M6649" s="70"/>
      <c r="N6649" s="70"/>
      <c r="O6649" s="70"/>
      <c r="P6649" s="70"/>
      <c r="Q6649" s="70"/>
      <c r="R6649" s="70"/>
      <c r="S6649" s="86"/>
      <c r="T6649" s="70"/>
      <c r="Z6649" s="68">
        <f t="shared" si="425"/>
        <v>1</v>
      </c>
      <c r="AC6649" s="1" t="str">
        <f t="shared" si="426"/>
        <v>1900</v>
      </c>
    </row>
    <row r="6650" spans="2:29" x14ac:dyDescent="0.25">
      <c r="B6650" s="1">
        <f t="shared" si="423"/>
        <v>0</v>
      </c>
      <c r="D6650" s="95" t="str">
        <f t="shared" si="424"/>
        <v/>
      </c>
      <c r="E6650" s="69"/>
      <c r="F6650" s="70"/>
      <c r="G6650" s="4"/>
      <c r="H6650" s="71"/>
      <c r="I6650" s="71"/>
      <c r="J6650" s="70"/>
      <c r="K6650" s="70"/>
      <c r="L6650" s="70"/>
      <c r="M6650" s="70"/>
      <c r="N6650" s="70"/>
      <c r="O6650" s="70"/>
      <c r="P6650" s="70"/>
      <c r="Q6650" s="70"/>
      <c r="R6650" s="70"/>
      <c r="S6650" s="86"/>
      <c r="T6650" s="70"/>
      <c r="Z6650" s="68">
        <f t="shared" si="425"/>
        <v>1</v>
      </c>
      <c r="AC6650" s="1" t="str">
        <f t="shared" si="426"/>
        <v>1900</v>
      </c>
    </row>
    <row r="6651" spans="2:29" x14ac:dyDescent="0.25">
      <c r="B6651" s="1">
        <f t="shared" si="423"/>
        <v>0</v>
      </c>
      <c r="D6651" s="95" t="str">
        <f t="shared" si="424"/>
        <v/>
      </c>
      <c r="E6651" s="69"/>
      <c r="F6651" s="70"/>
      <c r="G6651" s="4"/>
      <c r="H6651" s="71"/>
      <c r="I6651" s="71"/>
      <c r="J6651" s="70"/>
      <c r="K6651" s="70"/>
      <c r="L6651" s="70"/>
      <c r="M6651" s="70"/>
      <c r="N6651" s="70"/>
      <c r="O6651" s="70"/>
      <c r="P6651" s="70"/>
      <c r="Q6651" s="70"/>
      <c r="R6651" s="70"/>
      <c r="S6651" s="86"/>
      <c r="T6651" s="70"/>
      <c r="Z6651" s="68">
        <f t="shared" si="425"/>
        <v>1</v>
      </c>
      <c r="AC6651" s="1" t="str">
        <f t="shared" si="426"/>
        <v>1900</v>
      </c>
    </row>
    <row r="6652" spans="2:29" x14ac:dyDescent="0.25">
      <c r="B6652" s="1">
        <f t="shared" si="423"/>
        <v>0</v>
      </c>
      <c r="D6652" s="95" t="str">
        <f t="shared" si="424"/>
        <v/>
      </c>
      <c r="E6652" s="69"/>
      <c r="F6652" s="70"/>
      <c r="G6652" s="4"/>
      <c r="H6652" s="71"/>
      <c r="I6652" s="71"/>
      <c r="J6652" s="70"/>
      <c r="K6652" s="70"/>
      <c r="L6652" s="70"/>
      <c r="M6652" s="70"/>
      <c r="N6652" s="70"/>
      <c r="O6652" s="70"/>
      <c r="P6652" s="70"/>
      <c r="Q6652" s="70"/>
      <c r="R6652" s="70"/>
      <c r="S6652" s="86"/>
      <c r="T6652" s="70"/>
      <c r="Z6652" s="68">
        <f t="shared" si="425"/>
        <v>1</v>
      </c>
      <c r="AC6652" s="1" t="str">
        <f t="shared" si="426"/>
        <v>1900</v>
      </c>
    </row>
    <row r="6653" spans="2:29" x14ac:dyDescent="0.25">
      <c r="B6653" s="1">
        <f t="shared" si="423"/>
        <v>0</v>
      </c>
      <c r="D6653" s="95" t="str">
        <f t="shared" si="424"/>
        <v/>
      </c>
      <c r="E6653" s="69"/>
      <c r="F6653" s="70"/>
      <c r="G6653" s="4"/>
      <c r="H6653" s="71"/>
      <c r="I6653" s="71"/>
      <c r="J6653" s="70"/>
      <c r="K6653" s="70"/>
      <c r="L6653" s="70"/>
      <c r="M6653" s="70"/>
      <c r="N6653" s="70"/>
      <c r="O6653" s="70"/>
      <c r="P6653" s="70"/>
      <c r="Q6653" s="70"/>
      <c r="R6653" s="70"/>
      <c r="S6653" s="86"/>
      <c r="T6653" s="70"/>
      <c r="Z6653" s="68">
        <f t="shared" si="425"/>
        <v>1</v>
      </c>
      <c r="AC6653" s="1" t="str">
        <f t="shared" si="426"/>
        <v>1900</v>
      </c>
    </row>
    <row r="6654" spans="2:29" x14ac:dyDescent="0.25">
      <c r="B6654" s="1">
        <f t="shared" si="423"/>
        <v>0</v>
      </c>
      <c r="D6654" s="95" t="str">
        <f t="shared" si="424"/>
        <v/>
      </c>
      <c r="E6654" s="69"/>
      <c r="F6654" s="70"/>
      <c r="G6654" s="4"/>
      <c r="H6654" s="71"/>
      <c r="I6654" s="71"/>
      <c r="J6654" s="70"/>
      <c r="K6654" s="70"/>
      <c r="L6654" s="70"/>
      <c r="M6654" s="70"/>
      <c r="N6654" s="70"/>
      <c r="O6654" s="70"/>
      <c r="P6654" s="70"/>
      <c r="Q6654" s="70"/>
      <c r="R6654" s="70"/>
      <c r="S6654" s="86"/>
      <c r="T6654" s="70"/>
      <c r="Z6654" s="68">
        <f t="shared" si="425"/>
        <v>1</v>
      </c>
      <c r="AC6654" s="1" t="str">
        <f t="shared" si="426"/>
        <v>1900</v>
      </c>
    </row>
    <row r="6655" spans="2:29" x14ac:dyDescent="0.25">
      <c r="B6655" s="1">
        <f t="shared" si="423"/>
        <v>0</v>
      </c>
      <c r="D6655" s="95" t="str">
        <f t="shared" si="424"/>
        <v/>
      </c>
      <c r="E6655" s="69"/>
      <c r="F6655" s="70"/>
      <c r="G6655" s="4"/>
      <c r="H6655" s="71"/>
      <c r="I6655" s="71"/>
      <c r="J6655" s="70"/>
      <c r="K6655" s="70"/>
      <c r="L6655" s="70"/>
      <c r="M6655" s="70"/>
      <c r="N6655" s="70"/>
      <c r="O6655" s="70"/>
      <c r="P6655" s="70"/>
      <c r="Q6655" s="70"/>
      <c r="R6655" s="70"/>
      <c r="S6655" s="86"/>
      <c r="T6655" s="70"/>
      <c r="Z6655" s="68">
        <f t="shared" si="425"/>
        <v>1</v>
      </c>
      <c r="AC6655" s="1" t="str">
        <f t="shared" si="426"/>
        <v>1900</v>
      </c>
    </row>
    <row r="6656" spans="2:29" x14ac:dyDescent="0.25">
      <c r="B6656" s="1">
        <f t="shared" si="423"/>
        <v>0</v>
      </c>
      <c r="D6656" s="95" t="str">
        <f t="shared" si="424"/>
        <v/>
      </c>
      <c r="E6656" s="69"/>
      <c r="F6656" s="70"/>
      <c r="G6656" s="4"/>
      <c r="H6656" s="71"/>
      <c r="I6656" s="71"/>
      <c r="J6656" s="70"/>
      <c r="K6656" s="70"/>
      <c r="L6656" s="70"/>
      <c r="M6656" s="70"/>
      <c r="N6656" s="70"/>
      <c r="O6656" s="70"/>
      <c r="P6656" s="70"/>
      <c r="Q6656" s="70"/>
      <c r="R6656" s="70"/>
      <c r="S6656" s="86"/>
      <c r="T6656" s="70"/>
      <c r="Z6656" s="68">
        <f t="shared" si="425"/>
        <v>1</v>
      </c>
      <c r="AC6656" s="1" t="str">
        <f t="shared" si="426"/>
        <v>1900</v>
      </c>
    </row>
    <row r="6657" spans="2:29" x14ac:dyDescent="0.25">
      <c r="B6657" s="1">
        <f t="shared" si="423"/>
        <v>0</v>
      </c>
      <c r="D6657" s="95" t="str">
        <f t="shared" si="424"/>
        <v/>
      </c>
      <c r="E6657" s="69"/>
      <c r="F6657" s="70"/>
      <c r="G6657" s="4"/>
      <c r="H6657" s="71"/>
      <c r="I6657" s="71"/>
      <c r="J6657" s="70"/>
      <c r="K6657" s="70"/>
      <c r="L6657" s="70"/>
      <c r="M6657" s="70"/>
      <c r="N6657" s="70"/>
      <c r="O6657" s="70"/>
      <c r="P6657" s="70"/>
      <c r="Q6657" s="70"/>
      <c r="R6657" s="70"/>
      <c r="S6657" s="86"/>
      <c r="T6657" s="70"/>
      <c r="Z6657" s="68">
        <f t="shared" si="425"/>
        <v>1</v>
      </c>
      <c r="AC6657" s="1" t="str">
        <f t="shared" si="426"/>
        <v>1900</v>
      </c>
    </row>
    <row r="6658" spans="2:29" x14ac:dyDescent="0.25">
      <c r="B6658" s="1">
        <f t="shared" si="423"/>
        <v>0</v>
      </c>
      <c r="D6658" s="95" t="str">
        <f t="shared" si="424"/>
        <v/>
      </c>
      <c r="E6658" s="69"/>
      <c r="F6658" s="70"/>
      <c r="G6658" s="4"/>
      <c r="H6658" s="71"/>
      <c r="I6658" s="71"/>
      <c r="J6658" s="70"/>
      <c r="K6658" s="70"/>
      <c r="L6658" s="70"/>
      <c r="M6658" s="70"/>
      <c r="N6658" s="70"/>
      <c r="O6658" s="70"/>
      <c r="P6658" s="70"/>
      <c r="Q6658" s="70"/>
      <c r="R6658" s="70"/>
      <c r="S6658" s="86"/>
      <c r="T6658" s="70"/>
      <c r="Z6658" s="68">
        <f t="shared" si="425"/>
        <v>1</v>
      </c>
      <c r="AC6658" s="1" t="str">
        <f t="shared" si="426"/>
        <v>1900</v>
      </c>
    </row>
    <row r="6659" spans="2:29" x14ac:dyDescent="0.25">
      <c r="B6659" s="1">
        <f t="shared" si="423"/>
        <v>0</v>
      </c>
      <c r="D6659" s="95" t="str">
        <f t="shared" si="424"/>
        <v/>
      </c>
      <c r="E6659" s="69"/>
      <c r="F6659" s="70"/>
      <c r="G6659" s="4"/>
      <c r="H6659" s="71"/>
      <c r="I6659" s="71"/>
      <c r="J6659" s="70"/>
      <c r="K6659" s="70"/>
      <c r="L6659" s="70"/>
      <c r="M6659" s="70"/>
      <c r="N6659" s="70"/>
      <c r="O6659" s="70"/>
      <c r="P6659" s="70"/>
      <c r="Q6659" s="70"/>
      <c r="R6659" s="70"/>
      <c r="S6659" s="86"/>
      <c r="T6659" s="70"/>
      <c r="Z6659" s="68">
        <f t="shared" si="425"/>
        <v>1</v>
      </c>
      <c r="AC6659" s="1" t="str">
        <f t="shared" si="426"/>
        <v>1900</v>
      </c>
    </row>
    <row r="6660" spans="2:29" x14ac:dyDescent="0.25">
      <c r="B6660" s="1">
        <f t="shared" ref="B6660:B6723" si="427">IF($B$1=YEAR(Z6660),D6660,0)</f>
        <v>0</v>
      </c>
      <c r="D6660" s="95" t="str">
        <f t="shared" ref="D6660:D6723" si="428">IF(Z6660&lt;&gt;$Y$2,IF(YEAR(Z6660)=YEAR(Z6659),D6659+1,1),"")</f>
        <v/>
      </c>
      <c r="E6660" s="69"/>
      <c r="F6660" s="70"/>
      <c r="G6660" s="4"/>
      <c r="H6660" s="71"/>
      <c r="I6660" s="71"/>
      <c r="J6660" s="70"/>
      <c r="K6660" s="70"/>
      <c r="L6660" s="70"/>
      <c r="M6660" s="70"/>
      <c r="N6660" s="70"/>
      <c r="O6660" s="70"/>
      <c r="P6660" s="70"/>
      <c r="Q6660" s="70"/>
      <c r="R6660" s="70"/>
      <c r="S6660" s="86"/>
      <c r="T6660" s="70"/>
      <c r="Z6660" s="68">
        <f t="shared" ref="Z6660:Z6723" si="429">IF(CONCATENATE(F6660,F6661,F6662,F6663,F6664,F6665)&lt;&gt;"",IF(AND(E6660&lt;&gt;0,ISNUMBER(E6660)=TRUE),E6660,Z6659),$Y$2)</f>
        <v>1</v>
      </c>
      <c r="AC6660" s="1" t="str">
        <f t="shared" si="426"/>
        <v>1900</v>
      </c>
    </row>
    <row r="6661" spans="2:29" x14ac:dyDescent="0.25">
      <c r="B6661" s="1">
        <f t="shared" si="427"/>
        <v>0</v>
      </c>
      <c r="D6661" s="95" t="str">
        <f t="shared" si="428"/>
        <v/>
      </c>
      <c r="E6661" s="69"/>
      <c r="F6661" s="70"/>
      <c r="G6661" s="4"/>
      <c r="H6661" s="71"/>
      <c r="I6661" s="71"/>
      <c r="J6661" s="70"/>
      <c r="K6661" s="70"/>
      <c r="L6661" s="70"/>
      <c r="M6661" s="70"/>
      <c r="N6661" s="70"/>
      <c r="O6661" s="70"/>
      <c r="P6661" s="70"/>
      <c r="Q6661" s="70"/>
      <c r="R6661" s="70"/>
      <c r="S6661" s="86"/>
      <c r="T6661" s="70"/>
      <c r="Z6661" s="68">
        <f t="shared" si="429"/>
        <v>1</v>
      </c>
      <c r="AC6661" s="1" t="str">
        <f t="shared" ref="AC6661:AC6724" si="430">YEAR(Z6661)&amp;F6661&amp;G6661</f>
        <v>1900</v>
      </c>
    </row>
    <row r="6662" spans="2:29" x14ac:dyDescent="0.25">
      <c r="B6662" s="1">
        <f t="shared" si="427"/>
        <v>0</v>
      </c>
      <c r="D6662" s="95" t="str">
        <f t="shared" si="428"/>
        <v/>
      </c>
      <c r="E6662" s="69"/>
      <c r="F6662" s="70"/>
      <c r="G6662" s="4"/>
      <c r="H6662" s="71"/>
      <c r="I6662" s="71"/>
      <c r="J6662" s="70"/>
      <c r="K6662" s="70"/>
      <c r="L6662" s="70"/>
      <c r="M6662" s="70"/>
      <c r="N6662" s="70"/>
      <c r="O6662" s="70"/>
      <c r="P6662" s="70"/>
      <c r="Q6662" s="70"/>
      <c r="R6662" s="70"/>
      <c r="S6662" s="86"/>
      <c r="T6662" s="70"/>
      <c r="Z6662" s="68">
        <f t="shared" si="429"/>
        <v>1</v>
      </c>
      <c r="AC6662" s="1" t="str">
        <f t="shared" si="430"/>
        <v>1900</v>
      </c>
    </row>
    <row r="6663" spans="2:29" x14ac:dyDescent="0.25">
      <c r="B6663" s="1">
        <f t="shared" si="427"/>
        <v>0</v>
      </c>
      <c r="D6663" s="95" t="str">
        <f t="shared" si="428"/>
        <v/>
      </c>
      <c r="E6663" s="69"/>
      <c r="F6663" s="70"/>
      <c r="G6663" s="4"/>
      <c r="H6663" s="71"/>
      <c r="I6663" s="71"/>
      <c r="J6663" s="70"/>
      <c r="K6663" s="70"/>
      <c r="L6663" s="70"/>
      <c r="M6663" s="70"/>
      <c r="N6663" s="70"/>
      <c r="O6663" s="70"/>
      <c r="P6663" s="70"/>
      <c r="Q6663" s="70"/>
      <c r="R6663" s="70"/>
      <c r="S6663" s="86"/>
      <c r="T6663" s="70"/>
      <c r="Z6663" s="68">
        <f t="shared" si="429"/>
        <v>1</v>
      </c>
      <c r="AC6663" s="1" t="str">
        <f t="shared" si="430"/>
        <v>1900</v>
      </c>
    </row>
    <row r="6664" spans="2:29" x14ac:dyDescent="0.25">
      <c r="B6664" s="1">
        <f t="shared" si="427"/>
        <v>0</v>
      </c>
      <c r="D6664" s="95" t="str">
        <f t="shared" si="428"/>
        <v/>
      </c>
      <c r="E6664" s="69"/>
      <c r="F6664" s="70"/>
      <c r="G6664" s="4"/>
      <c r="H6664" s="71"/>
      <c r="I6664" s="71"/>
      <c r="J6664" s="70"/>
      <c r="K6664" s="70"/>
      <c r="L6664" s="70"/>
      <c r="M6664" s="70"/>
      <c r="N6664" s="70"/>
      <c r="O6664" s="70"/>
      <c r="P6664" s="70"/>
      <c r="Q6664" s="70"/>
      <c r="R6664" s="70"/>
      <c r="S6664" s="86"/>
      <c r="T6664" s="70"/>
      <c r="Z6664" s="68">
        <f t="shared" si="429"/>
        <v>1</v>
      </c>
      <c r="AC6664" s="1" t="str">
        <f t="shared" si="430"/>
        <v>1900</v>
      </c>
    </row>
    <row r="6665" spans="2:29" x14ac:dyDescent="0.25">
      <c r="B6665" s="1">
        <f t="shared" si="427"/>
        <v>0</v>
      </c>
      <c r="D6665" s="95" t="str">
        <f t="shared" si="428"/>
        <v/>
      </c>
      <c r="E6665" s="69"/>
      <c r="F6665" s="70"/>
      <c r="G6665" s="4"/>
      <c r="H6665" s="71"/>
      <c r="I6665" s="71"/>
      <c r="J6665" s="70"/>
      <c r="K6665" s="70"/>
      <c r="L6665" s="70"/>
      <c r="M6665" s="70"/>
      <c r="N6665" s="70"/>
      <c r="O6665" s="70"/>
      <c r="P6665" s="70"/>
      <c r="Q6665" s="70"/>
      <c r="R6665" s="70"/>
      <c r="S6665" s="86"/>
      <c r="T6665" s="70"/>
      <c r="Z6665" s="68">
        <f t="shared" si="429"/>
        <v>1</v>
      </c>
      <c r="AC6665" s="1" t="str">
        <f t="shared" si="430"/>
        <v>1900</v>
      </c>
    </row>
    <row r="6666" spans="2:29" x14ac:dyDescent="0.25">
      <c r="B6666" s="1">
        <f t="shared" si="427"/>
        <v>0</v>
      </c>
      <c r="D6666" s="95" t="str">
        <f t="shared" si="428"/>
        <v/>
      </c>
      <c r="E6666" s="69"/>
      <c r="F6666" s="70"/>
      <c r="G6666" s="4"/>
      <c r="H6666" s="71"/>
      <c r="I6666" s="71"/>
      <c r="J6666" s="70"/>
      <c r="K6666" s="70"/>
      <c r="L6666" s="70"/>
      <c r="M6666" s="70"/>
      <c r="N6666" s="70"/>
      <c r="O6666" s="70"/>
      <c r="P6666" s="70"/>
      <c r="Q6666" s="70"/>
      <c r="R6666" s="70"/>
      <c r="S6666" s="86"/>
      <c r="T6666" s="70"/>
      <c r="Z6666" s="68">
        <f t="shared" si="429"/>
        <v>1</v>
      </c>
      <c r="AC6666" s="1" t="str">
        <f t="shared" si="430"/>
        <v>1900</v>
      </c>
    </row>
    <row r="6667" spans="2:29" x14ac:dyDescent="0.25">
      <c r="B6667" s="1">
        <f t="shared" si="427"/>
        <v>0</v>
      </c>
      <c r="D6667" s="95" t="str">
        <f t="shared" si="428"/>
        <v/>
      </c>
      <c r="E6667" s="69"/>
      <c r="F6667" s="70"/>
      <c r="G6667" s="4"/>
      <c r="H6667" s="71"/>
      <c r="I6667" s="71"/>
      <c r="J6667" s="70"/>
      <c r="K6667" s="70"/>
      <c r="L6667" s="70"/>
      <c r="M6667" s="70"/>
      <c r="N6667" s="70"/>
      <c r="O6667" s="70"/>
      <c r="P6667" s="70"/>
      <c r="Q6667" s="70"/>
      <c r="R6667" s="70"/>
      <c r="S6667" s="86"/>
      <c r="T6667" s="70"/>
      <c r="Z6667" s="68">
        <f t="shared" si="429"/>
        <v>1</v>
      </c>
      <c r="AC6667" s="1" t="str">
        <f t="shared" si="430"/>
        <v>1900</v>
      </c>
    </row>
    <row r="6668" spans="2:29" x14ac:dyDescent="0.25">
      <c r="B6668" s="1">
        <f t="shared" si="427"/>
        <v>0</v>
      </c>
      <c r="D6668" s="95" t="str">
        <f t="shared" si="428"/>
        <v/>
      </c>
      <c r="E6668" s="69"/>
      <c r="F6668" s="70"/>
      <c r="G6668" s="4"/>
      <c r="H6668" s="71"/>
      <c r="I6668" s="71"/>
      <c r="J6668" s="70"/>
      <c r="K6668" s="70"/>
      <c r="L6668" s="70"/>
      <c r="M6668" s="70"/>
      <c r="N6668" s="70"/>
      <c r="O6668" s="70"/>
      <c r="P6668" s="70"/>
      <c r="Q6668" s="70"/>
      <c r="R6668" s="70"/>
      <c r="S6668" s="86"/>
      <c r="T6668" s="70"/>
      <c r="Z6668" s="68">
        <f t="shared" si="429"/>
        <v>1</v>
      </c>
      <c r="AC6668" s="1" t="str">
        <f t="shared" si="430"/>
        <v>1900</v>
      </c>
    </row>
    <row r="6669" spans="2:29" x14ac:dyDescent="0.25">
      <c r="B6669" s="1">
        <f t="shared" si="427"/>
        <v>0</v>
      </c>
      <c r="D6669" s="95" t="str">
        <f t="shared" si="428"/>
        <v/>
      </c>
      <c r="E6669" s="69"/>
      <c r="F6669" s="70"/>
      <c r="G6669" s="4"/>
      <c r="H6669" s="71"/>
      <c r="I6669" s="71"/>
      <c r="J6669" s="70"/>
      <c r="K6669" s="70"/>
      <c r="L6669" s="70"/>
      <c r="M6669" s="70"/>
      <c r="N6669" s="70"/>
      <c r="O6669" s="70"/>
      <c r="P6669" s="70"/>
      <c r="Q6669" s="70"/>
      <c r="R6669" s="70"/>
      <c r="S6669" s="86"/>
      <c r="T6669" s="70"/>
      <c r="Z6669" s="68">
        <f t="shared" si="429"/>
        <v>1</v>
      </c>
      <c r="AC6669" s="1" t="str">
        <f t="shared" si="430"/>
        <v>1900</v>
      </c>
    </row>
    <row r="6670" spans="2:29" x14ac:dyDescent="0.25">
      <c r="B6670" s="1">
        <f t="shared" si="427"/>
        <v>0</v>
      </c>
      <c r="D6670" s="95" t="str">
        <f t="shared" si="428"/>
        <v/>
      </c>
      <c r="E6670" s="69"/>
      <c r="F6670" s="70"/>
      <c r="G6670" s="4"/>
      <c r="H6670" s="71"/>
      <c r="I6670" s="71"/>
      <c r="J6670" s="70"/>
      <c r="K6670" s="70"/>
      <c r="L6670" s="70"/>
      <c r="M6670" s="70"/>
      <c r="N6670" s="70"/>
      <c r="O6670" s="70"/>
      <c r="P6670" s="70"/>
      <c r="Q6670" s="70"/>
      <c r="R6670" s="70"/>
      <c r="S6670" s="86"/>
      <c r="T6670" s="70"/>
      <c r="Z6670" s="68">
        <f t="shared" si="429"/>
        <v>1</v>
      </c>
      <c r="AC6670" s="1" t="str">
        <f t="shared" si="430"/>
        <v>1900</v>
      </c>
    </row>
    <row r="6671" spans="2:29" x14ac:dyDescent="0.25">
      <c r="B6671" s="1">
        <f t="shared" si="427"/>
        <v>0</v>
      </c>
      <c r="D6671" s="95" t="str">
        <f t="shared" si="428"/>
        <v/>
      </c>
      <c r="E6671" s="69"/>
      <c r="F6671" s="70"/>
      <c r="G6671" s="4"/>
      <c r="H6671" s="71"/>
      <c r="I6671" s="71"/>
      <c r="J6671" s="70"/>
      <c r="K6671" s="70"/>
      <c r="L6671" s="70"/>
      <c r="M6671" s="70"/>
      <c r="N6671" s="70"/>
      <c r="O6671" s="70"/>
      <c r="P6671" s="70"/>
      <c r="Q6671" s="70"/>
      <c r="R6671" s="70"/>
      <c r="S6671" s="86"/>
      <c r="T6671" s="70"/>
      <c r="Z6671" s="68">
        <f t="shared" si="429"/>
        <v>1</v>
      </c>
      <c r="AC6671" s="1" t="str">
        <f t="shared" si="430"/>
        <v>1900</v>
      </c>
    </row>
    <row r="6672" spans="2:29" x14ac:dyDescent="0.25">
      <c r="B6672" s="1">
        <f t="shared" si="427"/>
        <v>0</v>
      </c>
      <c r="D6672" s="95" t="str">
        <f t="shared" si="428"/>
        <v/>
      </c>
      <c r="E6672" s="69"/>
      <c r="F6672" s="70"/>
      <c r="G6672" s="4"/>
      <c r="H6672" s="71"/>
      <c r="I6672" s="71"/>
      <c r="J6672" s="70"/>
      <c r="K6672" s="70"/>
      <c r="L6672" s="70"/>
      <c r="M6672" s="70"/>
      <c r="N6672" s="70"/>
      <c r="O6672" s="70"/>
      <c r="P6672" s="70"/>
      <c r="Q6672" s="70"/>
      <c r="R6672" s="70"/>
      <c r="S6672" s="86"/>
      <c r="T6672" s="70"/>
      <c r="Z6672" s="68">
        <f t="shared" si="429"/>
        <v>1</v>
      </c>
      <c r="AC6672" s="1" t="str">
        <f t="shared" si="430"/>
        <v>1900</v>
      </c>
    </row>
    <row r="6673" spans="2:29" x14ac:dyDescent="0.25">
      <c r="B6673" s="1">
        <f t="shared" si="427"/>
        <v>0</v>
      </c>
      <c r="D6673" s="95" t="str">
        <f t="shared" si="428"/>
        <v/>
      </c>
      <c r="E6673" s="69"/>
      <c r="F6673" s="70"/>
      <c r="G6673" s="4"/>
      <c r="H6673" s="71"/>
      <c r="I6673" s="71"/>
      <c r="J6673" s="70"/>
      <c r="K6673" s="70"/>
      <c r="L6673" s="70"/>
      <c r="M6673" s="70"/>
      <c r="N6673" s="70"/>
      <c r="O6673" s="70"/>
      <c r="P6673" s="70"/>
      <c r="Q6673" s="70"/>
      <c r="R6673" s="70"/>
      <c r="S6673" s="86"/>
      <c r="T6673" s="70"/>
      <c r="Z6673" s="68">
        <f t="shared" si="429"/>
        <v>1</v>
      </c>
      <c r="AC6673" s="1" t="str">
        <f t="shared" si="430"/>
        <v>1900</v>
      </c>
    </row>
    <row r="6674" spans="2:29" x14ac:dyDescent="0.25">
      <c r="B6674" s="1">
        <f t="shared" si="427"/>
        <v>0</v>
      </c>
      <c r="D6674" s="95" t="str">
        <f t="shared" si="428"/>
        <v/>
      </c>
      <c r="E6674" s="69"/>
      <c r="F6674" s="70"/>
      <c r="G6674" s="4"/>
      <c r="H6674" s="71"/>
      <c r="I6674" s="71"/>
      <c r="J6674" s="70"/>
      <c r="K6674" s="70"/>
      <c r="L6674" s="70"/>
      <c r="M6674" s="70"/>
      <c r="N6674" s="70"/>
      <c r="O6674" s="70"/>
      <c r="P6674" s="70"/>
      <c r="Q6674" s="70"/>
      <c r="R6674" s="70"/>
      <c r="S6674" s="86"/>
      <c r="T6674" s="70"/>
      <c r="Z6674" s="68">
        <f t="shared" si="429"/>
        <v>1</v>
      </c>
      <c r="AC6674" s="1" t="str">
        <f t="shared" si="430"/>
        <v>1900</v>
      </c>
    </row>
    <row r="6675" spans="2:29" x14ac:dyDescent="0.25">
      <c r="B6675" s="1">
        <f t="shared" si="427"/>
        <v>0</v>
      </c>
      <c r="D6675" s="95" t="str">
        <f t="shared" si="428"/>
        <v/>
      </c>
      <c r="E6675" s="69"/>
      <c r="F6675" s="70"/>
      <c r="G6675" s="4"/>
      <c r="H6675" s="71"/>
      <c r="I6675" s="71"/>
      <c r="J6675" s="70"/>
      <c r="K6675" s="70"/>
      <c r="L6675" s="70"/>
      <c r="M6675" s="70"/>
      <c r="N6675" s="70"/>
      <c r="O6675" s="70"/>
      <c r="P6675" s="70"/>
      <c r="Q6675" s="70"/>
      <c r="R6675" s="70"/>
      <c r="S6675" s="86"/>
      <c r="T6675" s="70"/>
      <c r="Z6675" s="68">
        <f t="shared" si="429"/>
        <v>1</v>
      </c>
      <c r="AC6675" s="1" t="str">
        <f t="shared" si="430"/>
        <v>1900</v>
      </c>
    </row>
    <row r="6676" spans="2:29" x14ac:dyDescent="0.25">
      <c r="B6676" s="1">
        <f t="shared" si="427"/>
        <v>0</v>
      </c>
      <c r="D6676" s="95" t="str">
        <f t="shared" si="428"/>
        <v/>
      </c>
      <c r="E6676" s="69"/>
      <c r="F6676" s="70"/>
      <c r="G6676" s="4"/>
      <c r="H6676" s="71"/>
      <c r="I6676" s="71"/>
      <c r="J6676" s="70"/>
      <c r="K6676" s="70"/>
      <c r="L6676" s="70"/>
      <c r="M6676" s="70"/>
      <c r="N6676" s="70"/>
      <c r="O6676" s="70"/>
      <c r="P6676" s="70"/>
      <c r="Q6676" s="70"/>
      <c r="R6676" s="70"/>
      <c r="S6676" s="86"/>
      <c r="T6676" s="70"/>
      <c r="Z6676" s="68">
        <f t="shared" si="429"/>
        <v>1</v>
      </c>
      <c r="AC6676" s="1" t="str">
        <f t="shared" si="430"/>
        <v>1900</v>
      </c>
    </row>
    <row r="6677" spans="2:29" x14ac:dyDescent="0.25">
      <c r="B6677" s="1">
        <f t="shared" si="427"/>
        <v>0</v>
      </c>
      <c r="D6677" s="95" t="str">
        <f t="shared" si="428"/>
        <v/>
      </c>
      <c r="E6677" s="69"/>
      <c r="F6677" s="70"/>
      <c r="G6677" s="4"/>
      <c r="H6677" s="71"/>
      <c r="I6677" s="71"/>
      <c r="J6677" s="70"/>
      <c r="K6677" s="70"/>
      <c r="L6677" s="70"/>
      <c r="M6677" s="70"/>
      <c r="N6677" s="70"/>
      <c r="O6677" s="70"/>
      <c r="P6677" s="70"/>
      <c r="Q6677" s="70"/>
      <c r="R6677" s="70"/>
      <c r="S6677" s="86"/>
      <c r="T6677" s="70"/>
      <c r="Z6677" s="68">
        <f t="shared" si="429"/>
        <v>1</v>
      </c>
      <c r="AC6677" s="1" t="str">
        <f t="shared" si="430"/>
        <v>1900</v>
      </c>
    </row>
    <row r="6678" spans="2:29" x14ac:dyDescent="0.25">
      <c r="B6678" s="1">
        <f t="shared" si="427"/>
        <v>0</v>
      </c>
      <c r="D6678" s="95" t="str">
        <f t="shared" si="428"/>
        <v/>
      </c>
      <c r="E6678" s="69"/>
      <c r="F6678" s="70"/>
      <c r="G6678" s="4"/>
      <c r="H6678" s="71"/>
      <c r="I6678" s="71"/>
      <c r="J6678" s="70"/>
      <c r="K6678" s="70"/>
      <c r="L6678" s="70"/>
      <c r="M6678" s="70"/>
      <c r="N6678" s="70"/>
      <c r="O6678" s="70"/>
      <c r="P6678" s="70"/>
      <c r="Q6678" s="70"/>
      <c r="R6678" s="70"/>
      <c r="S6678" s="86"/>
      <c r="T6678" s="70"/>
      <c r="Z6678" s="68">
        <f t="shared" si="429"/>
        <v>1</v>
      </c>
      <c r="AC6678" s="1" t="str">
        <f t="shared" si="430"/>
        <v>1900</v>
      </c>
    </row>
    <row r="6679" spans="2:29" x14ac:dyDescent="0.25">
      <c r="B6679" s="1">
        <f t="shared" si="427"/>
        <v>0</v>
      </c>
      <c r="D6679" s="95" t="str">
        <f t="shared" si="428"/>
        <v/>
      </c>
      <c r="E6679" s="69"/>
      <c r="F6679" s="70"/>
      <c r="G6679" s="4"/>
      <c r="H6679" s="71"/>
      <c r="I6679" s="71"/>
      <c r="J6679" s="70"/>
      <c r="K6679" s="70"/>
      <c r="L6679" s="70"/>
      <c r="M6679" s="70"/>
      <c r="N6679" s="70"/>
      <c r="O6679" s="70"/>
      <c r="P6679" s="70"/>
      <c r="Q6679" s="70"/>
      <c r="R6679" s="70"/>
      <c r="S6679" s="86"/>
      <c r="T6679" s="70"/>
      <c r="Z6679" s="68">
        <f t="shared" si="429"/>
        <v>1</v>
      </c>
      <c r="AC6679" s="1" t="str">
        <f t="shared" si="430"/>
        <v>1900</v>
      </c>
    </row>
    <row r="6680" spans="2:29" x14ac:dyDescent="0.25">
      <c r="B6680" s="1">
        <f t="shared" si="427"/>
        <v>0</v>
      </c>
      <c r="D6680" s="95" t="str">
        <f t="shared" si="428"/>
        <v/>
      </c>
      <c r="E6680" s="69"/>
      <c r="F6680" s="70"/>
      <c r="G6680" s="4"/>
      <c r="H6680" s="71"/>
      <c r="I6680" s="71"/>
      <c r="J6680" s="70"/>
      <c r="K6680" s="70"/>
      <c r="L6680" s="70"/>
      <c r="M6680" s="70"/>
      <c r="N6680" s="70"/>
      <c r="O6680" s="70"/>
      <c r="P6680" s="70"/>
      <c r="Q6680" s="70"/>
      <c r="R6680" s="70"/>
      <c r="S6680" s="86"/>
      <c r="T6680" s="70"/>
      <c r="Z6680" s="68">
        <f t="shared" si="429"/>
        <v>1</v>
      </c>
      <c r="AC6680" s="1" t="str">
        <f t="shared" si="430"/>
        <v>1900</v>
      </c>
    </row>
    <row r="6681" spans="2:29" x14ac:dyDescent="0.25">
      <c r="B6681" s="1">
        <f t="shared" si="427"/>
        <v>0</v>
      </c>
      <c r="D6681" s="95" t="str">
        <f t="shared" si="428"/>
        <v/>
      </c>
      <c r="E6681" s="69"/>
      <c r="F6681" s="70"/>
      <c r="G6681" s="4"/>
      <c r="H6681" s="71"/>
      <c r="I6681" s="71"/>
      <c r="J6681" s="70"/>
      <c r="K6681" s="70"/>
      <c r="L6681" s="70"/>
      <c r="M6681" s="70"/>
      <c r="N6681" s="70"/>
      <c r="O6681" s="70"/>
      <c r="P6681" s="70"/>
      <c r="Q6681" s="70"/>
      <c r="R6681" s="70"/>
      <c r="S6681" s="86"/>
      <c r="T6681" s="70"/>
      <c r="Z6681" s="68">
        <f t="shared" si="429"/>
        <v>1</v>
      </c>
      <c r="AC6681" s="1" t="str">
        <f t="shared" si="430"/>
        <v>1900</v>
      </c>
    </row>
    <row r="6682" spans="2:29" x14ac:dyDescent="0.25">
      <c r="B6682" s="1">
        <f t="shared" si="427"/>
        <v>0</v>
      </c>
      <c r="D6682" s="95" t="str">
        <f t="shared" si="428"/>
        <v/>
      </c>
      <c r="E6682" s="69"/>
      <c r="F6682" s="70"/>
      <c r="G6682" s="4"/>
      <c r="H6682" s="71"/>
      <c r="I6682" s="71"/>
      <c r="J6682" s="70"/>
      <c r="K6682" s="70"/>
      <c r="L6682" s="70"/>
      <c r="M6682" s="70"/>
      <c r="N6682" s="70"/>
      <c r="O6682" s="70"/>
      <c r="P6682" s="70"/>
      <c r="Q6682" s="70"/>
      <c r="R6682" s="70"/>
      <c r="S6682" s="86"/>
      <c r="T6682" s="70"/>
      <c r="Z6682" s="68">
        <f t="shared" si="429"/>
        <v>1</v>
      </c>
      <c r="AC6682" s="1" t="str">
        <f t="shared" si="430"/>
        <v>1900</v>
      </c>
    </row>
    <row r="6683" spans="2:29" x14ac:dyDescent="0.25">
      <c r="B6683" s="1">
        <f t="shared" si="427"/>
        <v>0</v>
      </c>
      <c r="D6683" s="95" t="str">
        <f t="shared" si="428"/>
        <v/>
      </c>
      <c r="E6683" s="69"/>
      <c r="F6683" s="70"/>
      <c r="G6683" s="4"/>
      <c r="H6683" s="71"/>
      <c r="I6683" s="71"/>
      <c r="J6683" s="70"/>
      <c r="K6683" s="70"/>
      <c r="L6683" s="70"/>
      <c r="M6683" s="70"/>
      <c r="N6683" s="70"/>
      <c r="O6683" s="70"/>
      <c r="P6683" s="70"/>
      <c r="Q6683" s="70"/>
      <c r="R6683" s="70"/>
      <c r="S6683" s="86"/>
      <c r="T6683" s="70"/>
      <c r="Z6683" s="68">
        <f t="shared" si="429"/>
        <v>1</v>
      </c>
      <c r="AC6683" s="1" t="str">
        <f t="shared" si="430"/>
        <v>1900</v>
      </c>
    </row>
    <row r="6684" spans="2:29" x14ac:dyDescent="0.25">
      <c r="B6684" s="1">
        <f t="shared" si="427"/>
        <v>0</v>
      </c>
      <c r="D6684" s="95" t="str">
        <f t="shared" si="428"/>
        <v/>
      </c>
      <c r="E6684" s="69"/>
      <c r="F6684" s="70"/>
      <c r="G6684" s="4"/>
      <c r="H6684" s="71"/>
      <c r="I6684" s="71"/>
      <c r="J6684" s="70"/>
      <c r="K6684" s="70"/>
      <c r="L6684" s="70"/>
      <c r="M6684" s="70"/>
      <c r="N6684" s="70"/>
      <c r="O6684" s="70"/>
      <c r="P6684" s="70"/>
      <c r="Q6684" s="70"/>
      <c r="R6684" s="70"/>
      <c r="S6684" s="86"/>
      <c r="T6684" s="70"/>
      <c r="Z6684" s="68">
        <f t="shared" si="429"/>
        <v>1</v>
      </c>
      <c r="AC6684" s="1" t="str">
        <f t="shared" si="430"/>
        <v>1900</v>
      </c>
    </row>
    <row r="6685" spans="2:29" x14ac:dyDescent="0.25">
      <c r="B6685" s="1">
        <f t="shared" si="427"/>
        <v>0</v>
      </c>
      <c r="D6685" s="95" t="str">
        <f t="shared" si="428"/>
        <v/>
      </c>
      <c r="E6685" s="69"/>
      <c r="F6685" s="70"/>
      <c r="G6685" s="4"/>
      <c r="H6685" s="71"/>
      <c r="I6685" s="71"/>
      <c r="J6685" s="70"/>
      <c r="K6685" s="70"/>
      <c r="L6685" s="70"/>
      <c r="M6685" s="70"/>
      <c r="N6685" s="70"/>
      <c r="O6685" s="70"/>
      <c r="P6685" s="70"/>
      <c r="Q6685" s="70"/>
      <c r="R6685" s="70"/>
      <c r="S6685" s="86"/>
      <c r="T6685" s="70"/>
      <c r="Z6685" s="68">
        <f t="shared" si="429"/>
        <v>1</v>
      </c>
      <c r="AC6685" s="1" t="str">
        <f t="shared" si="430"/>
        <v>1900</v>
      </c>
    </row>
    <row r="6686" spans="2:29" x14ac:dyDescent="0.25">
      <c r="B6686" s="1">
        <f t="shared" si="427"/>
        <v>0</v>
      </c>
      <c r="D6686" s="95" t="str">
        <f t="shared" si="428"/>
        <v/>
      </c>
      <c r="E6686" s="69"/>
      <c r="F6686" s="70"/>
      <c r="G6686" s="4"/>
      <c r="H6686" s="71"/>
      <c r="I6686" s="71"/>
      <c r="J6686" s="70"/>
      <c r="K6686" s="70"/>
      <c r="L6686" s="70"/>
      <c r="M6686" s="70"/>
      <c r="N6686" s="70"/>
      <c r="O6686" s="70"/>
      <c r="P6686" s="70"/>
      <c r="Q6686" s="70"/>
      <c r="R6686" s="70"/>
      <c r="S6686" s="86"/>
      <c r="T6686" s="70"/>
      <c r="Z6686" s="68">
        <f t="shared" si="429"/>
        <v>1</v>
      </c>
      <c r="AC6686" s="1" t="str">
        <f t="shared" si="430"/>
        <v>1900</v>
      </c>
    </row>
    <row r="6687" spans="2:29" x14ac:dyDescent="0.25">
      <c r="B6687" s="1">
        <f t="shared" si="427"/>
        <v>0</v>
      </c>
      <c r="D6687" s="95" t="str">
        <f t="shared" si="428"/>
        <v/>
      </c>
      <c r="E6687" s="69"/>
      <c r="F6687" s="70"/>
      <c r="G6687" s="4"/>
      <c r="H6687" s="71"/>
      <c r="I6687" s="71"/>
      <c r="J6687" s="70"/>
      <c r="K6687" s="70"/>
      <c r="L6687" s="70"/>
      <c r="M6687" s="70"/>
      <c r="N6687" s="70"/>
      <c r="O6687" s="70"/>
      <c r="P6687" s="70"/>
      <c r="Q6687" s="70"/>
      <c r="R6687" s="70"/>
      <c r="S6687" s="86"/>
      <c r="T6687" s="70"/>
      <c r="Z6687" s="68">
        <f t="shared" si="429"/>
        <v>1</v>
      </c>
      <c r="AC6687" s="1" t="str">
        <f t="shared" si="430"/>
        <v>1900</v>
      </c>
    </row>
    <row r="6688" spans="2:29" x14ac:dyDescent="0.25">
      <c r="B6688" s="1">
        <f t="shared" si="427"/>
        <v>0</v>
      </c>
      <c r="D6688" s="95" t="str">
        <f t="shared" si="428"/>
        <v/>
      </c>
      <c r="E6688" s="69"/>
      <c r="F6688" s="70"/>
      <c r="G6688" s="4"/>
      <c r="H6688" s="71"/>
      <c r="I6688" s="71"/>
      <c r="J6688" s="70"/>
      <c r="K6688" s="70"/>
      <c r="L6688" s="70"/>
      <c r="M6688" s="70"/>
      <c r="N6688" s="70"/>
      <c r="O6688" s="70"/>
      <c r="P6688" s="70"/>
      <c r="Q6688" s="70"/>
      <c r="R6688" s="70"/>
      <c r="S6688" s="86"/>
      <c r="T6688" s="70"/>
      <c r="Z6688" s="68">
        <f t="shared" si="429"/>
        <v>1</v>
      </c>
      <c r="AC6688" s="1" t="str">
        <f t="shared" si="430"/>
        <v>1900</v>
      </c>
    </row>
    <row r="6689" spans="2:29" x14ac:dyDescent="0.25">
      <c r="B6689" s="1">
        <f t="shared" si="427"/>
        <v>0</v>
      </c>
      <c r="D6689" s="95" t="str">
        <f t="shared" si="428"/>
        <v/>
      </c>
      <c r="E6689" s="69"/>
      <c r="F6689" s="70"/>
      <c r="G6689" s="4"/>
      <c r="H6689" s="71"/>
      <c r="I6689" s="71"/>
      <c r="J6689" s="70"/>
      <c r="K6689" s="70"/>
      <c r="L6689" s="70"/>
      <c r="M6689" s="70"/>
      <c r="N6689" s="70"/>
      <c r="O6689" s="70"/>
      <c r="P6689" s="70"/>
      <c r="Q6689" s="70"/>
      <c r="R6689" s="70"/>
      <c r="S6689" s="86"/>
      <c r="T6689" s="70"/>
      <c r="Z6689" s="68">
        <f t="shared" si="429"/>
        <v>1</v>
      </c>
      <c r="AC6689" s="1" t="str">
        <f t="shared" si="430"/>
        <v>1900</v>
      </c>
    </row>
    <row r="6690" spans="2:29" x14ac:dyDescent="0.25">
      <c r="B6690" s="1">
        <f t="shared" si="427"/>
        <v>0</v>
      </c>
      <c r="D6690" s="95" t="str">
        <f t="shared" si="428"/>
        <v/>
      </c>
      <c r="E6690" s="69"/>
      <c r="F6690" s="70"/>
      <c r="G6690" s="4"/>
      <c r="H6690" s="71"/>
      <c r="I6690" s="71"/>
      <c r="J6690" s="70"/>
      <c r="K6690" s="70"/>
      <c r="L6690" s="70"/>
      <c r="M6690" s="70"/>
      <c r="N6690" s="70"/>
      <c r="O6690" s="70"/>
      <c r="P6690" s="70"/>
      <c r="Q6690" s="70"/>
      <c r="R6690" s="70"/>
      <c r="S6690" s="86"/>
      <c r="T6690" s="70"/>
      <c r="Z6690" s="68">
        <f t="shared" si="429"/>
        <v>1</v>
      </c>
      <c r="AC6690" s="1" t="str">
        <f t="shared" si="430"/>
        <v>1900</v>
      </c>
    </row>
    <row r="6691" spans="2:29" x14ac:dyDescent="0.25">
      <c r="B6691" s="1">
        <f t="shared" si="427"/>
        <v>0</v>
      </c>
      <c r="D6691" s="95" t="str">
        <f t="shared" si="428"/>
        <v/>
      </c>
      <c r="E6691" s="69"/>
      <c r="F6691" s="70"/>
      <c r="G6691" s="4"/>
      <c r="H6691" s="71"/>
      <c r="I6691" s="71"/>
      <c r="J6691" s="70"/>
      <c r="K6691" s="70"/>
      <c r="L6691" s="70"/>
      <c r="M6691" s="70"/>
      <c r="N6691" s="70"/>
      <c r="O6691" s="70"/>
      <c r="P6691" s="70"/>
      <c r="Q6691" s="70"/>
      <c r="R6691" s="70"/>
      <c r="S6691" s="86"/>
      <c r="T6691" s="70"/>
      <c r="Z6691" s="68">
        <f t="shared" si="429"/>
        <v>1</v>
      </c>
      <c r="AC6691" s="1" t="str">
        <f t="shared" si="430"/>
        <v>1900</v>
      </c>
    </row>
    <row r="6692" spans="2:29" x14ac:dyDescent="0.25">
      <c r="B6692" s="1">
        <f t="shared" si="427"/>
        <v>0</v>
      </c>
      <c r="D6692" s="95" t="str">
        <f t="shared" si="428"/>
        <v/>
      </c>
      <c r="E6692" s="69"/>
      <c r="F6692" s="70"/>
      <c r="G6692" s="4"/>
      <c r="H6692" s="71"/>
      <c r="I6692" s="71"/>
      <c r="J6692" s="70"/>
      <c r="K6692" s="70"/>
      <c r="L6692" s="70"/>
      <c r="M6692" s="70"/>
      <c r="N6692" s="70"/>
      <c r="O6692" s="70"/>
      <c r="P6692" s="70"/>
      <c r="Q6692" s="70"/>
      <c r="R6692" s="70"/>
      <c r="S6692" s="86"/>
      <c r="T6692" s="70"/>
      <c r="Z6692" s="68">
        <f t="shared" si="429"/>
        <v>1</v>
      </c>
      <c r="AC6692" s="1" t="str">
        <f t="shared" si="430"/>
        <v>1900</v>
      </c>
    </row>
    <row r="6693" spans="2:29" x14ac:dyDescent="0.25">
      <c r="B6693" s="1">
        <f t="shared" si="427"/>
        <v>0</v>
      </c>
      <c r="D6693" s="95" t="str">
        <f t="shared" si="428"/>
        <v/>
      </c>
      <c r="E6693" s="69"/>
      <c r="F6693" s="70"/>
      <c r="G6693" s="4"/>
      <c r="H6693" s="71"/>
      <c r="I6693" s="71"/>
      <c r="J6693" s="70"/>
      <c r="K6693" s="70"/>
      <c r="L6693" s="70"/>
      <c r="M6693" s="70"/>
      <c r="N6693" s="70"/>
      <c r="O6693" s="70"/>
      <c r="P6693" s="70"/>
      <c r="Q6693" s="70"/>
      <c r="R6693" s="70"/>
      <c r="S6693" s="86"/>
      <c r="T6693" s="70"/>
      <c r="Z6693" s="68">
        <f t="shared" si="429"/>
        <v>1</v>
      </c>
      <c r="AC6693" s="1" t="str">
        <f t="shared" si="430"/>
        <v>1900</v>
      </c>
    </row>
    <row r="6694" spans="2:29" x14ac:dyDescent="0.25">
      <c r="B6694" s="1">
        <f t="shared" si="427"/>
        <v>0</v>
      </c>
      <c r="D6694" s="95" t="str">
        <f t="shared" si="428"/>
        <v/>
      </c>
      <c r="E6694" s="69"/>
      <c r="F6694" s="70"/>
      <c r="G6694" s="4"/>
      <c r="H6694" s="71"/>
      <c r="I6694" s="71"/>
      <c r="J6694" s="70"/>
      <c r="K6694" s="70"/>
      <c r="L6694" s="70"/>
      <c r="M6694" s="70"/>
      <c r="N6694" s="70"/>
      <c r="O6694" s="70"/>
      <c r="P6694" s="70"/>
      <c r="Q6694" s="70"/>
      <c r="R6694" s="70"/>
      <c r="S6694" s="86"/>
      <c r="T6694" s="70"/>
      <c r="Z6694" s="68">
        <f t="shared" si="429"/>
        <v>1</v>
      </c>
      <c r="AC6694" s="1" t="str">
        <f t="shared" si="430"/>
        <v>1900</v>
      </c>
    </row>
    <row r="6695" spans="2:29" x14ac:dyDescent="0.25">
      <c r="B6695" s="1">
        <f t="shared" si="427"/>
        <v>0</v>
      </c>
      <c r="D6695" s="95" t="str">
        <f t="shared" si="428"/>
        <v/>
      </c>
      <c r="E6695" s="69"/>
      <c r="F6695" s="70"/>
      <c r="G6695" s="4"/>
      <c r="H6695" s="71"/>
      <c r="I6695" s="71"/>
      <c r="J6695" s="70"/>
      <c r="K6695" s="70"/>
      <c r="L6695" s="70"/>
      <c r="M6695" s="70"/>
      <c r="N6695" s="70"/>
      <c r="O6695" s="70"/>
      <c r="P6695" s="70"/>
      <c r="Q6695" s="70"/>
      <c r="R6695" s="70"/>
      <c r="S6695" s="86"/>
      <c r="T6695" s="70"/>
      <c r="Z6695" s="68">
        <f t="shared" si="429"/>
        <v>1</v>
      </c>
      <c r="AC6695" s="1" t="str">
        <f t="shared" si="430"/>
        <v>1900</v>
      </c>
    </row>
    <row r="6696" spans="2:29" x14ac:dyDescent="0.25">
      <c r="B6696" s="1">
        <f t="shared" si="427"/>
        <v>0</v>
      </c>
      <c r="D6696" s="95" t="str">
        <f t="shared" si="428"/>
        <v/>
      </c>
      <c r="E6696" s="69"/>
      <c r="F6696" s="70"/>
      <c r="G6696" s="4"/>
      <c r="H6696" s="71"/>
      <c r="I6696" s="71"/>
      <c r="J6696" s="70"/>
      <c r="K6696" s="70"/>
      <c r="L6696" s="70"/>
      <c r="M6696" s="70"/>
      <c r="N6696" s="70"/>
      <c r="O6696" s="70"/>
      <c r="P6696" s="70"/>
      <c r="Q6696" s="70"/>
      <c r="R6696" s="70"/>
      <c r="S6696" s="86"/>
      <c r="T6696" s="70"/>
      <c r="Z6696" s="68">
        <f t="shared" si="429"/>
        <v>1</v>
      </c>
      <c r="AC6696" s="1" t="str">
        <f t="shared" si="430"/>
        <v>1900</v>
      </c>
    </row>
    <row r="6697" spans="2:29" x14ac:dyDescent="0.25">
      <c r="B6697" s="1">
        <f t="shared" si="427"/>
        <v>0</v>
      </c>
      <c r="D6697" s="95" t="str">
        <f t="shared" si="428"/>
        <v/>
      </c>
      <c r="E6697" s="69"/>
      <c r="F6697" s="70"/>
      <c r="G6697" s="4"/>
      <c r="H6697" s="71"/>
      <c r="I6697" s="71"/>
      <c r="J6697" s="70"/>
      <c r="K6697" s="70"/>
      <c r="L6697" s="70"/>
      <c r="M6697" s="70"/>
      <c r="N6697" s="70"/>
      <c r="O6697" s="70"/>
      <c r="P6697" s="70"/>
      <c r="Q6697" s="70"/>
      <c r="R6697" s="70"/>
      <c r="S6697" s="86"/>
      <c r="T6697" s="70"/>
      <c r="Z6697" s="68">
        <f t="shared" si="429"/>
        <v>1</v>
      </c>
      <c r="AC6697" s="1" t="str">
        <f t="shared" si="430"/>
        <v>1900</v>
      </c>
    </row>
    <row r="6698" spans="2:29" x14ac:dyDescent="0.25">
      <c r="B6698" s="1">
        <f t="shared" si="427"/>
        <v>0</v>
      </c>
      <c r="D6698" s="95" t="str">
        <f t="shared" si="428"/>
        <v/>
      </c>
      <c r="E6698" s="69"/>
      <c r="F6698" s="70"/>
      <c r="G6698" s="4"/>
      <c r="H6698" s="71"/>
      <c r="I6698" s="71"/>
      <c r="J6698" s="70"/>
      <c r="K6698" s="70"/>
      <c r="L6698" s="70"/>
      <c r="M6698" s="70"/>
      <c r="N6698" s="70"/>
      <c r="O6698" s="70"/>
      <c r="P6698" s="70"/>
      <c r="Q6698" s="70"/>
      <c r="R6698" s="70"/>
      <c r="S6698" s="86"/>
      <c r="T6698" s="70"/>
      <c r="Z6698" s="68">
        <f t="shared" si="429"/>
        <v>1</v>
      </c>
      <c r="AC6698" s="1" t="str">
        <f t="shared" si="430"/>
        <v>1900</v>
      </c>
    </row>
    <row r="6699" spans="2:29" x14ac:dyDescent="0.25">
      <c r="B6699" s="1">
        <f t="shared" si="427"/>
        <v>0</v>
      </c>
      <c r="D6699" s="95" t="str">
        <f t="shared" si="428"/>
        <v/>
      </c>
      <c r="E6699" s="69"/>
      <c r="F6699" s="70"/>
      <c r="G6699" s="4"/>
      <c r="H6699" s="71"/>
      <c r="I6699" s="71"/>
      <c r="J6699" s="70"/>
      <c r="K6699" s="70"/>
      <c r="L6699" s="70"/>
      <c r="M6699" s="70"/>
      <c r="N6699" s="70"/>
      <c r="O6699" s="70"/>
      <c r="P6699" s="70"/>
      <c r="Q6699" s="70"/>
      <c r="R6699" s="70"/>
      <c r="S6699" s="86"/>
      <c r="T6699" s="70"/>
      <c r="Z6699" s="68">
        <f t="shared" si="429"/>
        <v>1</v>
      </c>
      <c r="AC6699" s="1" t="str">
        <f t="shared" si="430"/>
        <v>1900</v>
      </c>
    </row>
    <row r="6700" spans="2:29" x14ac:dyDescent="0.25">
      <c r="B6700" s="1">
        <f t="shared" si="427"/>
        <v>0</v>
      </c>
      <c r="D6700" s="95" t="str">
        <f t="shared" si="428"/>
        <v/>
      </c>
      <c r="E6700" s="69"/>
      <c r="F6700" s="70"/>
      <c r="G6700" s="4"/>
      <c r="H6700" s="71"/>
      <c r="I6700" s="71"/>
      <c r="J6700" s="70"/>
      <c r="K6700" s="70"/>
      <c r="L6700" s="70"/>
      <c r="M6700" s="70"/>
      <c r="N6700" s="70"/>
      <c r="O6700" s="70"/>
      <c r="P6700" s="70"/>
      <c r="Q6700" s="70"/>
      <c r="R6700" s="70"/>
      <c r="S6700" s="86"/>
      <c r="T6700" s="70"/>
      <c r="Z6700" s="68">
        <f t="shared" si="429"/>
        <v>1</v>
      </c>
      <c r="AC6700" s="1" t="str">
        <f t="shared" si="430"/>
        <v>1900</v>
      </c>
    </row>
    <row r="6701" spans="2:29" x14ac:dyDescent="0.25">
      <c r="B6701" s="1">
        <f t="shared" si="427"/>
        <v>0</v>
      </c>
      <c r="D6701" s="95" t="str">
        <f t="shared" si="428"/>
        <v/>
      </c>
      <c r="E6701" s="69"/>
      <c r="F6701" s="70"/>
      <c r="G6701" s="4"/>
      <c r="H6701" s="71"/>
      <c r="I6701" s="71"/>
      <c r="J6701" s="70"/>
      <c r="K6701" s="70"/>
      <c r="L6701" s="70"/>
      <c r="M6701" s="70"/>
      <c r="N6701" s="70"/>
      <c r="O6701" s="70"/>
      <c r="P6701" s="70"/>
      <c r="Q6701" s="70"/>
      <c r="R6701" s="70"/>
      <c r="S6701" s="86"/>
      <c r="T6701" s="70"/>
      <c r="Z6701" s="68">
        <f t="shared" si="429"/>
        <v>1</v>
      </c>
      <c r="AC6701" s="1" t="str">
        <f t="shared" si="430"/>
        <v>1900</v>
      </c>
    </row>
    <row r="6702" spans="2:29" x14ac:dyDescent="0.25">
      <c r="B6702" s="1">
        <f t="shared" si="427"/>
        <v>0</v>
      </c>
      <c r="D6702" s="95" t="str">
        <f t="shared" si="428"/>
        <v/>
      </c>
      <c r="E6702" s="69"/>
      <c r="F6702" s="70"/>
      <c r="G6702" s="4"/>
      <c r="H6702" s="71"/>
      <c r="I6702" s="71"/>
      <c r="J6702" s="70"/>
      <c r="K6702" s="70"/>
      <c r="L6702" s="70"/>
      <c r="M6702" s="70"/>
      <c r="N6702" s="70"/>
      <c r="O6702" s="70"/>
      <c r="P6702" s="70"/>
      <c r="Q6702" s="70"/>
      <c r="R6702" s="70"/>
      <c r="S6702" s="86"/>
      <c r="T6702" s="70"/>
      <c r="Z6702" s="68">
        <f t="shared" si="429"/>
        <v>1</v>
      </c>
      <c r="AC6702" s="1" t="str">
        <f t="shared" si="430"/>
        <v>1900</v>
      </c>
    </row>
    <row r="6703" spans="2:29" x14ac:dyDescent="0.25">
      <c r="B6703" s="1">
        <f t="shared" si="427"/>
        <v>0</v>
      </c>
      <c r="D6703" s="95" t="str">
        <f t="shared" si="428"/>
        <v/>
      </c>
      <c r="E6703" s="69"/>
      <c r="F6703" s="70"/>
      <c r="G6703" s="4"/>
      <c r="H6703" s="71"/>
      <c r="I6703" s="71"/>
      <c r="J6703" s="70"/>
      <c r="K6703" s="70"/>
      <c r="L6703" s="70"/>
      <c r="M6703" s="70"/>
      <c r="N6703" s="70"/>
      <c r="O6703" s="70"/>
      <c r="P6703" s="70"/>
      <c r="Q6703" s="70"/>
      <c r="R6703" s="70"/>
      <c r="S6703" s="86"/>
      <c r="T6703" s="70"/>
      <c r="Z6703" s="68">
        <f t="shared" si="429"/>
        <v>1</v>
      </c>
      <c r="AC6703" s="1" t="str">
        <f t="shared" si="430"/>
        <v>1900</v>
      </c>
    </row>
    <row r="6704" spans="2:29" x14ac:dyDescent="0.25">
      <c r="B6704" s="1">
        <f t="shared" si="427"/>
        <v>0</v>
      </c>
      <c r="D6704" s="95" t="str">
        <f t="shared" si="428"/>
        <v/>
      </c>
      <c r="E6704" s="69"/>
      <c r="F6704" s="70"/>
      <c r="G6704" s="4"/>
      <c r="H6704" s="71"/>
      <c r="I6704" s="71"/>
      <c r="J6704" s="70"/>
      <c r="K6704" s="70"/>
      <c r="L6704" s="70"/>
      <c r="M6704" s="70"/>
      <c r="N6704" s="70"/>
      <c r="O6704" s="70"/>
      <c r="P6704" s="70"/>
      <c r="Q6704" s="70"/>
      <c r="R6704" s="70"/>
      <c r="S6704" s="86"/>
      <c r="T6704" s="70"/>
      <c r="Z6704" s="68">
        <f t="shared" si="429"/>
        <v>1</v>
      </c>
      <c r="AC6704" s="1" t="str">
        <f t="shared" si="430"/>
        <v>1900</v>
      </c>
    </row>
    <row r="6705" spans="2:29" x14ac:dyDescent="0.25">
      <c r="B6705" s="1">
        <f t="shared" si="427"/>
        <v>0</v>
      </c>
      <c r="D6705" s="95" t="str">
        <f t="shared" si="428"/>
        <v/>
      </c>
      <c r="E6705" s="69"/>
      <c r="F6705" s="70"/>
      <c r="G6705" s="4"/>
      <c r="H6705" s="71"/>
      <c r="I6705" s="71"/>
      <c r="J6705" s="70"/>
      <c r="K6705" s="70"/>
      <c r="L6705" s="70"/>
      <c r="M6705" s="70"/>
      <c r="N6705" s="70"/>
      <c r="O6705" s="70"/>
      <c r="P6705" s="70"/>
      <c r="Q6705" s="70"/>
      <c r="R6705" s="70"/>
      <c r="S6705" s="86"/>
      <c r="T6705" s="70"/>
      <c r="Z6705" s="68">
        <f t="shared" si="429"/>
        <v>1</v>
      </c>
      <c r="AC6705" s="1" t="str">
        <f t="shared" si="430"/>
        <v>1900</v>
      </c>
    </row>
    <row r="6706" spans="2:29" x14ac:dyDescent="0.25">
      <c r="B6706" s="1">
        <f t="shared" si="427"/>
        <v>0</v>
      </c>
      <c r="D6706" s="95" t="str">
        <f t="shared" si="428"/>
        <v/>
      </c>
      <c r="E6706" s="69"/>
      <c r="F6706" s="70"/>
      <c r="G6706" s="4"/>
      <c r="H6706" s="71"/>
      <c r="I6706" s="71"/>
      <c r="J6706" s="70"/>
      <c r="K6706" s="70"/>
      <c r="L6706" s="70"/>
      <c r="M6706" s="70"/>
      <c r="N6706" s="70"/>
      <c r="O6706" s="70"/>
      <c r="P6706" s="70"/>
      <c r="Q6706" s="70"/>
      <c r="R6706" s="70"/>
      <c r="S6706" s="86"/>
      <c r="T6706" s="70"/>
      <c r="Z6706" s="68">
        <f t="shared" si="429"/>
        <v>1</v>
      </c>
      <c r="AC6706" s="1" t="str">
        <f t="shared" si="430"/>
        <v>1900</v>
      </c>
    </row>
    <row r="6707" spans="2:29" x14ac:dyDescent="0.25">
      <c r="B6707" s="1">
        <f t="shared" si="427"/>
        <v>0</v>
      </c>
      <c r="D6707" s="95" t="str">
        <f t="shared" si="428"/>
        <v/>
      </c>
      <c r="E6707" s="69"/>
      <c r="F6707" s="70"/>
      <c r="G6707" s="4"/>
      <c r="H6707" s="71"/>
      <c r="I6707" s="71"/>
      <c r="J6707" s="70"/>
      <c r="K6707" s="70"/>
      <c r="L6707" s="70"/>
      <c r="M6707" s="70"/>
      <c r="N6707" s="70"/>
      <c r="O6707" s="70"/>
      <c r="P6707" s="70"/>
      <c r="Q6707" s="70"/>
      <c r="R6707" s="70"/>
      <c r="S6707" s="86"/>
      <c r="T6707" s="70"/>
      <c r="Z6707" s="68">
        <f t="shared" si="429"/>
        <v>1</v>
      </c>
      <c r="AC6707" s="1" t="str">
        <f t="shared" si="430"/>
        <v>1900</v>
      </c>
    </row>
    <row r="6708" spans="2:29" x14ac:dyDescent="0.25">
      <c r="B6708" s="1">
        <f t="shared" si="427"/>
        <v>0</v>
      </c>
      <c r="D6708" s="95" t="str">
        <f t="shared" si="428"/>
        <v/>
      </c>
      <c r="E6708" s="69"/>
      <c r="F6708" s="70"/>
      <c r="G6708" s="4"/>
      <c r="H6708" s="71"/>
      <c r="I6708" s="71"/>
      <c r="J6708" s="70"/>
      <c r="K6708" s="70"/>
      <c r="L6708" s="70"/>
      <c r="M6708" s="70"/>
      <c r="N6708" s="70"/>
      <c r="O6708" s="70"/>
      <c r="P6708" s="70"/>
      <c r="Q6708" s="70"/>
      <c r="R6708" s="70"/>
      <c r="S6708" s="86"/>
      <c r="T6708" s="70"/>
      <c r="Z6708" s="68">
        <f t="shared" si="429"/>
        <v>1</v>
      </c>
      <c r="AC6708" s="1" t="str">
        <f t="shared" si="430"/>
        <v>1900</v>
      </c>
    </row>
    <row r="6709" spans="2:29" x14ac:dyDescent="0.25">
      <c r="B6709" s="1">
        <f t="shared" si="427"/>
        <v>0</v>
      </c>
      <c r="D6709" s="95" t="str">
        <f t="shared" si="428"/>
        <v/>
      </c>
      <c r="E6709" s="69"/>
      <c r="F6709" s="70"/>
      <c r="G6709" s="4"/>
      <c r="H6709" s="71"/>
      <c r="I6709" s="71"/>
      <c r="J6709" s="70"/>
      <c r="K6709" s="70"/>
      <c r="L6709" s="70"/>
      <c r="M6709" s="70"/>
      <c r="N6709" s="70"/>
      <c r="O6709" s="70"/>
      <c r="P6709" s="70"/>
      <c r="Q6709" s="70"/>
      <c r="R6709" s="70"/>
      <c r="S6709" s="86"/>
      <c r="T6709" s="70"/>
      <c r="Z6709" s="68">
        <f t="shared" si="429"/>
        <v>1</v>
      </c>
      <c r="AC6709" s="1" t="str">
        <f t="shared" si="430"/>
        <v>1900</v>
      </c>
    </row>
    <row r="6710" spans="2:29" x14ac:dyDescent="0.25">
      <c r="B6710" s="1">
        <f t="shared" si="427"/>
        <v>0</v>
      </c>
      <c r="D6710" s="95" t="str">
        <f t="shared" si="428"/>
        <v/>
      </c>
      <c r="E6710" s="69"/>
      <c r="F6710" s="70"/>
      <c r="G6710" s="4"/>
      <c r="H6710" s="71"/>
      <c r="I6710" s="71"/>
      <c r="J6710" s="70"/>
      <c r="K6710" s="70"/>
      <c r="L6710" s="70"/>
      <c r="M6710" s="70"/>
      <c r="N6710" s="70"/>
      <c r="O6710" s="70"/>
      <c r="P6710" s="70"/>
      <c r="Q6710" s="70"/>
      <c r="R6710" s="70"/>
      <c r="S6710" s="86"/>
      <c r="T6710" s="70"/>
      <c r="Z6710" s="68">
        <f t="shared" si="429"/>
        <v>1</v>
      </c>
      <c r="AC6710" s="1" t="str">
        <f t="shared" si="430"/>
        <v>1900</v>
      </c>
    </row>
    <row r="6711" spans="2:29" x14ac:dyDescent="0.25">
      <c r="B6711" s="1">
        <f t="shared" si="427"/>
        <v>0</v>
      </c>
      <c r="D6711" s="95" t="str">
        <f t="shared" si="428"/>
        <v/>
      </c>
      <c r="E6711" s="69"/>
      <c r="F6711" s="70"/>
      <c r="G6711" s="4"/>
      <c r="H6711" s="71"/>
      <c r="I6711" s="71"/>
      <c r="J6711" s="70"/>
      <c r="K6711" s="70"/>
      <c r="L6711" s="70"/>
      <c r="M6711" s="70"/>
      <c r="N6711" s="70"/>
      <c r="O6711" s="70"/>
      <c r="P6711" s="70"/>
      <c r="Q6711" s="70"/>
      <c r="R6711" s="70"/>
      <c r="S6711" s="86"/>
      <c r="T6711" s="70"/>
      <c r="Z6711" s="68">
        <f t="shared" si="429"/>
        <v>1</v>
      </c>
      <c r="AC6711" s="1" t="str">
        <f t="shared" si="430"/>
        <v>1900</v>
      </c>
    </row>
    <row r="6712" spans="2:29" x14ac:dyDescent="0.25">
      <c r="B6712" s="1">
        <f t="shared" si="427"/>
        <v>0</v>
      </c>
      <c r="D6712" s="95" t="str">
        <f t="shared" si="428"/>
        <v/>
      </c>
      <c r="E6712" s="69"/>
      <c r="F6712" s="70"/>
      <c r="G6712" s="4"/>
      <c r="H6712" s="71"/>
      <c r="I6712" s="71"/>
      <c r="J6712" s="70"/>
      <c r="K6712" s="70"/>
      <c r="L6712" s="70"/>
      <c r="M6712" s="70"/>
      <c r="N6712" s="70"/>
      <c r="O6712" s="70"/>
      <c r="P6712" s="70"/>
      <c r="Q6712" s="70"/>
      <c r="R6712" s="70"/>
      <c r="S6712" s="86"/>
      <c r="T6712" s="70"/>
      <c r="Z6712" s="68">
        <f t="shared" si="429"/>
        <v>1</v>
      </c>
      <c r="AC6712" s="1" t="str">
        <f t="shared" si="430"/>
        <v>1900</v>
      </c>
    </row>
    <row r="6713" spans="2:29" x14ac:dyDescent="0.25">
      <c r="B6713" s="1">
        <f t="shared" si="427"/>
        <v>0</v>
      </c>
      <c r="D6713" s="95" t="str">
        <f t="shared" si="428"/>
        <v/>
      </c>
      <c r="E6713" s="69"/>
      <c r="F6713" s="70"/>
      <c r="G6713" s="4"/>
      <c r="H6713" s="71"/>
      <c r="I6713" s="71"/>
      <c r="J6713" s="70"/>
      <c r="K6713" s="70"/>
      <c r="L6713" s="70"/>
      <c r="M6713" s="70"/>
      <c r="N6713" s="70"/>
      <c r="O6713" s="70"/>
      <c r="P6713" s="70"/>
      <c r="Q6713" s="70"/>
      <c r="R6713" s="70"/>
      <c r="S6713" s="86"/>
      <c r="T6713" s="70"/>
      <c r="Z6713" s="68">
        <f t="shared" si="429"/>
        <v>1</v>
      </c>
      <c r="AC6713" s="1" t="str">
        <f t="shared" si="430"/>
        <v>1900</v>
      </c>
    </row>
    <row r="6714" spans="2:29" x14ac:dyDescent="0.25">
      <c r="B6714" s="1">
        <f t="shared" si="427"/>
        <v>0</v>
      </c>
      <c r="D6714" s="95" t="str">
        <f t="shared" si="428"/>
        <v/>
      </c>
      <c r="E6714" s="69"/>
      <c r="F6714" s="70"/>
      <c r="G6714" s="4"/>
      <c r="H6714" s="71"/>
      <c r="I6714" s="71"/>
      <c r="J6714" s="70"/>
      <c r="K6714" s="70"/>
      <c r="L6714" s="70"/>
      <c r="M6714" s="70"/>
      <c r="N6714" s="70"/>
      <c r="O6714" s="70"/>
      <c r="P6714" s="70"/>
      <c r="Q6714" s="70"/>
      <c r="R6714" s="70"/>
      <c r="S6714" s="86"/>
      <c r="T6714" s="70"/>
      <c r="Z6714" s="68">
        <f t="shared" si="429"/>
        <v>1</v>
      </c>
      <c r="AC6714" s="1" t="str">
        <f t="shared" si="430"/>
        <v>1900</v>
      </c>
    </row>
    <row r="6715" spans="2:29" x14ac:dyDescent="0.25">
      <c r="B6715" s="1">
        <f t="shared" si="427"/>
        <v>0</v>
      </c>
      <c r="D6715" s="95" t="str">
        <f t="shared" si="428"/>
        <v/>
      </c>
      <c r="E6715" s="69"/>
      <c r="F6715" s="70"/>
      <c r="G6715" s="4"/>
      <c r="H6715" s="71"/>
      <c r="I6715" s="71"/>
      <c r="J6715" s="70"/>
      <c r="K6715" s="70"/>
      <c r="L6715" s="70"/>
      <c r="M6715" s="70"/>
      <c r="N6715" s="70"/>
      <c r="O6715" s="70"/>
      <c r="P6715" s="70"/>
      <c r="Q6715" s="70"/>
      <c r="R6715" s="70"/>
      <c r="S6715" s="86"/>
      <c r="T6715" s="70"/>
      <c r="Z6715" s="68">
        <f t="shared" si="429"/>
        <v>1</v>
      </c>
      <c r="AC6715" s="1" t="str">
        <f t="shared" si="430"/>
        <v>1900</v>
      </c>
    </row>
    <row r="6716" spans="2:29" x14ac:dyDescent="0.25">
      <c r="B6716" s="1">
        <f t="shared" si="427"/>
        <v>0</v>
      </c>
      <c r="D6716" s="95" t="str">
        <f t="shared" si="428"/>
        <v/>
      </c>
      <c r="E6716" s="69"/>
      <c r="F6716" s="70"/>
      <c r="G6716" s="4"/>
      <c r="H6716" s="71"/>
      <c r="I6716" s="71"/>
      <c r="J6716" s="70"/>
      <c r="K6716" s="70"/>
      <c r="L6716" s="70"/>
      <c r="M6716" s="70"/>
      <c r="N6716" s="70"/>
      <c r="O6716" s="70"/>
      <c r="P6716" s="70"/>
      <c r="Q6716" s="70"/>
      <c r="R6716" s="70"/>
      <c r="S6716" s="86"/>
      <c r="T6716" s="70"/>
      <c r="Z6716" s="68">
        <f t="shared" si="429"/>
        <v>1</v>
      </c>
      <c r="AC6716" s="1" t="str">
        <f t="shared" si="430"/>
        <v>1900</v>
      </c>
    </row>
    <row r="6717" spans="2:29" x14ac:dyDescent="0.25">
      <c r="B6717" s="1">
        <f t="shared" si="427"/>
        <v>0</v>
      </c>
      <c r="D6717" s="95" t="str">
        <f t="shared" si="428"/>
        <v/>
      </c>
      <c r="E6717" s="69"/>
      <c r="F6717" s="70"/>
      <c r="G6717" s="4"/>
      <c r="H6717" s="71"/>
      <c r="I6717" s="71"/>
      <c r="J6717" s="70"/>
      <c r="K6717" s="70"/>
      <c r="L6717" s="70"/>
      <c r="M6717" s="70"/>
      <c r="N6717" s="70"/>
      <c r="O6717" s="70"/>
      <c r="P6717" s="70"/>
      <c r="Q6717" s="70"/>
      <c r="R6717" s="70"/>
      <c r="S6717" s="86"/>
      <c r="T6717" s="70"/>
      <c r="Z6717" s="68">
        <f t="shared" si="429"/>
        <v>1</v>
      </c>
      <c r="AC6717" s="1" t="str">
        <f t="shared" si="430"/>
        <v>1900</v>
      </c>
    </row>
    <row r="6718" spans="2:29" x14ac:dyDescent="0.25">
      <c r="B6718" s="1">
        <f t="shared" si="427"/>
        <v>0</v>
      </c>
      <c r="D6718" s="95" t="str">
        <f t="shared" si="428"/>
        <v/>
      </c>
      <c r="E6718" s="69"/>
      <c r="F6718" s="70"/>
      <c r="G6718" s="4"/>
      <c r="H6718" s="71"/>
      <c r="I6718" s="71"/>
      <c r="J6718" s="70"/>
      <c r="K6718" s="70"/>
      <c r="L6718" s="70"/>
      <c r="M6718" s="70"/>
      <c r="N6718" s="70"/>
      <c r="O6718" s="70"/>
      <c r="P6718" s="70"/>
      <c r="Q6718" s="70"/>
      <c r="R6718" s="70"/>
      <c r="S6718" s="86"/>
      <c r="T6718" s="70"/>
      <c r="Z6718" s="68">
        <f t="shared" si="429"/>
        <v>1</v>
      </c>
      <c r="AC6718" s="1" t="str">
        <f t="shared" si="430"/>
        <v>1900</v>
      </c>
    </row>
    <row r="6719" spans="2:29" x14ac:dyDescent="0.25">
      <c r="B6719" s="1">
        <f t="shared" si="427"/>
        <v>0</v>
      </c>
      <c r="D6719" s="95" t="str">
        <f t="shared" si="428"/>
        <v/>
      </c>
      <c r="E6719" s="69"/>
      <c r="F6719" s="70"/>
      <c r="G6719" s="4"/>
      <c r="H6719" s="71"/>
      <c r="I6719" s="71"/>
      <c r="J6719" s="70"/>
      <c r="K6719" s="70"/>
      <c r="L6719" s="70"/>
      <c r="M6719" s="70"/>
      <c r="N6719" s="70"/>
      <c r="O6719" s="70"/>
      <c r="P6719" s="70"/>
      <c r="Q6719" s="70"/>
      <c r="R6719" s="70"/>
      <c r="S6719" s="86"/>
      <c r="T6719" s="70"/>
      <c r="Z6719" s="68">
        <f t="shared" si="429"/>
        <v>1</v>
      </c>
      <c r="AC6719" s="1" t="str">
        <f t="shared" si="430"/>
        <v>1900</v>
      </c>
    </row>
    <row r="6720" spans="2:29" x14ac:dyDescent="0.25">
      <c r="B6720" s="1">
        <f t="shared" si="427"/>
        <v>0</v>
      </c>
      <c r="D6720" s="95" t="str">
        <f t="shared" si="428"/>
        <v/>
      </c>
      <c r="E6720" s="69"/>
      <c r="F6720" s="70"/>
      <c r="G6720" s="4"/>
      <c r="H6720" s="71"/>
      <c r="I6720" s="71"/>
      <c r="J6720" s="70"/>
      <c r="K6720" s="70"/>
      <c r="L6720" s="70"/>
      <c r="M6720" s="70"/>
      <c r="N6720" s="70"/>
      <c r="O6720" s="70"/>
      <c r="P6720" s="70"/>
      <c r="Q6720" s="70"/>
      <c r="R6720" s="70"/>
      <c r="S6720" s="86"/>
      <c r="T6720" s="70"/>
      <c r="Z6720" s="68">
        <f t="shared" si="429"/>
        <v>1</v>
      </c>
      <c r="AC6720" s="1" t="str">
        <f t="shared" si="430"/>
        <v>1900</v>
      </c>
    </row>
    <row r="6721" spans="2:29" x14ac:dyDescent="0.25">
      <c r="B6721" s="1">
        <f t="shared" si="427"/>
        <v>0</v>
      </c>
      <c r="D6721" s="95" t="str">
        <f t="shared" si="428"/>
        <v/>
      </c>
      <c r="E6721" s="69"/>
      <c r="F6721" s="70"/>
      <c r="G6721" s="4"/>
      <c r="H6721" s="71"/>
      <c r="I6721" s="71"/>
      <c r="J6721" s="70"/>
      <c r="K6721" s="70"/>
      <c r="L6721" s="70"/>
      <c r="M6721" s="70"/>
      <c r="N6721" s="70"/>
      <c r="O6721" s="70"/>
      <c r="P6721" s="70"/>
      <c r="Q6721" s="70"/>
      <c r="R6721" s="70"/>
      <c r="S6721" s="86"/>
      <c r="T6721" s="70"/>
      <c r="Z6721" s="68">
        <f t="shared" si="429"/>
        <v>1</v>
      </c>
      <c r="AC6721" s="1" t="str">
        <f t="shared" si="430"/>
        <v>1900</v>
      </c>
    </row>
    <row r="6722" spans="2:29" x14ac:dyDescent="0.25">
      <c r="B6722" s="1">
        <f t="shared" si="427"/>
        <v>0</v>
      </c>
      <c r="D6722" s="95" t="str">
        <f t="shared" si="428"/>
        <v/>
      </c>
      <c r="E6722" s="69"/>
      <c r="F6722" s="70"/>
      <c r="G6722" s="4"/>
      <c r="H6722" s="71"/>
      <c r="I6722" s="71"/>
      <c r="J6722" s="70"/>
      <c r="K6722" s="70"/>
      <c r="L6722" s="70"/>
      <c r="M6722" s="70"/>
      <c r="N6722" s="70"/>
      <c r="O6722" s="70"/>
      <c r="P6722" s="70"/>
      <c r="Q6722" s="70"/>
      <c r="R6722" s="70"/>
      <c r="S6722" s="86"/>
      <c r="T6722" s="70"/>
      <c r="Z6722" s="68">
        <f t="shared" si="429"/>
        <v>1</v>
      </c>
      <c r="AC6722" s="1" t="str">
        <f t="shared" si="430"/>
        <v>1900</v>
      </c>
    </row>
    <row r="6723" spans="2:29" x14ac:dyDescent="0.25">
      <c r="B6723" s="1">
        <f t="shared" si="427"/>
        <v>0</v>
      </c>
      <c r="D6723" s="95" t="str">
        <f t="shared" si="428"/>
        <v/>
      </c>
      <c r="E6723" s="69"/>
      <c r="F6723" s="70"/>
      <c r="G6723" s="4"/>
      <c r="H6723" s="71"/>
      <c r="I6723" s="71"/>
      <c r="J6723" s="70"/>
      <c r="K6723" s="70"/>
      <c r="L6723" s="70"/>
      <c r="M6723" s="70"/>
      <c r="N6723" s="70"/>
      <c r="O6723" s="70"/>
      <c r="P6723" s="70"/>
      <c r="Q6723" s="70"/>
      <c r="R6723" s="70"/>
      <c r="S6723" s="86"/>
      <c r="T6723" s="70"/>
      <c r="Z6723" s="68">
        <f t="shared" si="429"/>
        <v>1</v>
      </c>
      <c r="AC6723" s="1" t="str">
        <f t="shared" si="430"/>
        <v>1900</v>
      </c>
    </row>
    <row r="6724" spans="2:29" x14ac:dyDescent="0.25">
      <c r="B6724" s="1">
        <f t="shared" ref="B6724:B6787" si="431">IF($B$1=YEAR(Z6724),D6724,0)</f>
        <v>0</v>
      </c>
      <c r="D6724" s="95" t="str">
        <f t="shared" ref="D6724:D6787" si="432">IF(Z6724&lt;&gt;$Y$2,IF(YEAR(Z6724)=YEAR(Z6723),D6723+1,1),"")</f>
        <v/>
      </c>
      <c r="E6724" s="69"/>
      <c r="F6724" s="70"/>
      <c r="G6724" s="4"/>
      <c r="H6724" s="71"/>
      <c r="I6724" s="71"/>
      <c r="J6724" s="70"/>
      <c r="K6724" s="70"/>
      <c r="L6724" s="70"/>
      <c r="M6724" s="70"/>
      <c r="N6724" s="70"/>
      <c r="O6724" s="70"/>
      <c r="P6724" s="70"/>
      <c r="Q6724" s="70"/>
      <c r="R6724" s="70"/>
      <c r="S6724" s="86"/>
      <c r="T6724" s="70"/>
      <c r="Z6724" s="68">
        <f t="shared" ref="Z6724:Z6787" si="433">IF(CONCATENATE(F6724,F6725,F6726,F6727,F6728,F6729)&lt;&gt;"",IF(AND(E6724&lt;&gt;0,ISNUMBER(E6724)=TRUE),E6724,Z6723),$Y$2)</f>
        <v>1</v>
      </c>
      <c r="AC6724" s="1" t="str">
        <f t="shared" si="430"/>
        <v>1900</v>
      </c>
    </row>
    <row r="6725" spans="2:29" x14ac:dyDescent="0.25">
      <c r="B6725" s="1">
        <f t="shared" si="431"/>
        <v>0</v>
      </c>
      <c r="D6725" s="95" t="str">
        <f t="shared" si="432"/>
        <v/>
      </c>
      <c r="E6725" s="69"/>
      <c r="F6725" s="70"/>
      <c r="G6725" s="4"/>
      <c r="H6725" s="71"/>
      <c r="I6725" s="71"/>
      <c r="J6725" s="70"/>
      <c r="K6725" s="70"/>
      <c r="L6725" s="70"/>
      <c r="M6725" s="70"/>
      <c r="N6725" s="70"/>
      <c r="O6725" s="70"/>
      <c r="P6725" s="70"/>
      <c r="Q6725" s="70"/>
      <c r="R6725" s="70"/>
      <c r="S6725" s="86"/>
      <c r="T6725" s="70"/>
      <c r="Z6725" s="68">
        <f t="shared" si="433"/>
        <v>1</v>
      </c>
      <c r="AC6725" s="1" t="str">
        <f t="shared" ref="AC6725:AC6788" si="434">YEAR(Z6725)&amp;F6725&amp;G6725</f>
        <v>1900</v>
      </c>
    </row>
    <row r="6726" spans="2:29" x14ac:dyDescent="0.25">
      <c r="B6726" s="1">
        <f t="shared" si="431"/>
        <v>0</v>
      </c>
      <c r="D6726" s="95" t="str">
        <f t="shared" si="432"/>
        <v/>
      </c>
      <c r="E6726" s="69"/>
      <c r="F6726" s="70"/>
      <c r="G6726" s="4"/>
      <c r="H6726" s="71"/>
      <c r="I6726" s="71"/>
      <c r="J6726" s="70"/>
      <c r="K6726" s="70"/>
      <c r="L6726" s="70"/>
      <c r="M6726" s="70"/>
      <c r="N6726" s="70"/>
      <c r="O6726" s="70"/>
      <c r="P6726" s="70"/>
      <c r="Q6726" s="70"/>
      <c r="R6726" s="70"/>
      <c r="S6726" s="86"/>
      <c r="T6726" s="70"/>
      <c r="Z6726" s="68">
        <f t="shared" si="433"/>
        <v>1</v>
      </c>
      <c r="AC6726" s="1" t="str">
        <f t="shared" si="434"/>
        <v>1900</v>
      </c>
    </row>
    <row r="6727" spans="2:29" x14ac:dyDescent="0.25">
      <c r="B6727" s="1">
        <f t="shared" si="431"/>
        <v>0</v>
      </c>
      <c r="D6727" s="95" t="str">
        <f t="shared" si="432"/>
        <v/>
      </c>
      <c r="E6727" s="69"/>
      <c r="F6727" s="70"/>
      <c r="G6727" s="4"/>
      <c r="H6727" s="71"/>
      <c r="I6727" s="71"/>
      <c r="J6727" s="70"/>
      <c r="K6727" s="70"/>
      <c r="L6727" s="70"/>
      <c r="M6727" s="70"/>
      <c r="N6727" s="70"/>
      <c r="O6727" s="70"/>
      <c r="P6727" s="70"/>
      <c r="Q6727" s="70"/>
      <c r="R6727" s="70"/>
      <c r="S6727" s="86"/>
      <c r="T6727" s="70"/>
      <c r="Z6727" s="68">
        <f t="shared" si="433"/>
        <v>1</v>
      </c>
      <c r="AC6727" s="1" t="str">
        <f t="shared" si="434"/>
        <v>1900</v>
      </c>
    </row>
    <row r="6728" spans="2:29" x14ac:dyDescent="0.25">
      <c r="B6728" s="1">
        <f t="shared" si="431"/>
        <v>0</v>
      </c>
      <c r="D6728" s="95" t="str">
        <f t="shared" si="432"/>
        <v/>
      </c>
      <c r="E6728" s="69"/>
      <c r="F6728" s="70"/>
      <c r="G6728" s="4"/>
      <c r="H6728" s="71"/>
      <c r="I6728" s="71"/>
      <c r="J6728" s="70"/>
      <c r="K6728" s="70"/>
      <c r="L6728" s="70"/>
      <c r="M6728" s="70"/>
      <c r="N6728" s="70"/>
      <c r="O6728" s="70"/>
      <c r="P6728" s="70"/>
      <c r="Q6728" s="70"/>
      <c r="R6728" s="70"/>
      <c r="S6728" s="86"/>
      <c r="T6728" s="70"/>
      <c r="Z6728" s="68">
        <f t="shared" si="433"/>
        <v>1</v>
      </c>
      <c r="AC6728" s="1" t="str">
        <f t="shared" si="434"/>
        <v>1900</v>
      </c>
    </row>
    <row r="6729" spans="2:29" x14ac:dyDescent="0.25">
      <c r="B6729" s="1">
        <f t="shared" si="431"/>
        <v>0</v>
      </c>
      <c r="D6729" s="95" t="str">
        <f t="shared" si="432"/>
        <v/>
      </c>
      <c r="E6729" s="69"/>
      <c r="F6729" s="70"/>
      <c r="G6729" s="4"/>
      <c r="H6729" s="71"/>
      <c r="I6729" s="71"/>
      <c r="J6729" s="70"/>
      <c r="K6729" s="70"/>
      <c r="L6729" s="70"/>
      <c r="M6729" s="70"/>
      <c r="N6729" s="70"/>
      <c r="O6729" s="70"/>
      <c r="P6729" s="70"/>
      <c r="Q6729" s="70"/>
      <c r="R6729" s="70"/>
      <c r="S6729" s="86"/>
      <c r="T6729" s="70"/>
      <c r="Z6729" s="68">
        <f t="shared" si="433"/>
        <v>1</v>
      </c>
      <c r="AC6729" s="1" t="str">
        <f t="shared" si="434"/>
        <v>1900</v>
      </c>
    </row>
    <row r="6730" spans="2:29" x14ac:dyDescent="0.25">
      <c r="B6730" s="1">
        <f t="shared" si="431"/>
        <v>0</v>
      </c>
      <c r="D6730" s="95" t="str">
        <f t="shared" si="432"/>
        <v/>
      </c>
      <c r="E6730" s="69"/>
      <c r="F6730" s="70"/>
      <c r="G6730" s="4"/>
      <c r="H6730" s="71"/>
      <c r="I6730" s="71"/>
      <c r="J6730" s="70"/>
      <c r="K6730" s="70"/>
      <c r="L6730" s="70"/>
      <c r="M6730" s="70"/>
      <c r="N6730" s="70"/>
      <c r="O6730" s="70"/>
      <c r="P6730" s="70"/>
      <c r="Q6730" s="70"/>
      <c r="R6730" s="70"/>
      <c r="S6730" s="86"/>
      <c r="T6730" s="70"/>
      <c r="Z6730" s="68">
        <f t="shared" si="433"/>
        <v>1</v>
      </c>
      <c r="AC6730" s="1" t="str">
        <f t="shared" si="434"/>
        <v>1900</v>
      </c>
    </row>
    <row r="6731" spans="2:29" x14ac:dyDescent="0.25">
      <c r="B6731" s="1">
        <f t="shared" si="431"/>
        <v>0</v>
      </c>
      <c r="D6731" s="95" t="str">
        <f t="shared" si="432"/>
        <v/>
      </c>
      <c r="E6731" s="69"/>
      <c r="F6731" s="70"/>
      <c r="G6731" s="4"/>
      <c r="H6731" s="71"/>
      <c r="I6731" s="71"/>
      <c r="J6731" s="70"/>
      <c r="K6731" s="70"/>
      <c r="L6731" s="70"/>
      <c r="M6731" s="70"/>
      <c r="N6731" s="70"/>
      <c r="O6731" s="70"/>
      <c r="P6731" s="70"/>
      <c r="Q6731" s="70"/>
      <c r="R6731" s="70"/>
      <c r="S6731" s="86"/>
      <c r="T6731" s="70"/>
      <c r="Z6731" s="68">
        <f t="shared" si="433"/>
        <v>1</v>
      </c>
      <c r="AC6731" s="1" t="str">
        <f t="shared" si="434"/>
        <v>1900</v>
      </c>
    </row>
    <row r="6732" spans="2:29" x14ac:dyDescent="0.25">
      <c r="B6732" s="1">
        <f t="shared" si="431"/>
        <v>0</v>
      </c>
      <c r="D6732" s="95" t="str">
        <f t="shared" si="432"/>
        <v/>
      </c>
      <c r="E6732" s="69"/>
      <c r="F6732" s="70"/>
      <c r="G6732" s="4"/>
      <c r="H6732" s="71"/>
      <c r="I6732" s="71"/>
      <c r="J6732" s="70"/>
      <c r="K6732" s="70"/>
      <c r="L6732" s="70"/>
      <c r="M6732" s="70"/>
      <c r="N6732" s="70"/>
      <c r="O6732" s="70"/>
      <c r="P6732" s="70"/>
      <c r="Q6732" s="70"/>
      <c r="R6732" s="70"/>
      <c r="S6732" s="86"/>
      <c r="T6732" s="70"/>
      <c r="Z6732" s="68">
        <f t="shared" si="433"/>
        <v>1</v>
      </c>
      <c r="AC6732" s="1" t="str">
        <f t="shared" si="434"/>
        <v>1900</v>
      </c>
    </row>
    <row r="6733" spans="2:29" x14ac:dyDescent="0.25">
      <c r="B6733" s="1">
        <f t="shared" si="431"/>
        <v>0</v>
      </c>
      <c r="D6733" s="95" t="str">
        <f t="shared" si="432"/>
        <v/>
      </c>
      <c r="E6733" s="69"/>
      <c r="F6733" s="70"/>
      <c r="G6733" s="4"/>
      <c r="H6733" s="71"/>
      <c r="I6733" s="71"/>
      <c r="J6733" s="70"/>
      <c r="K6733" s="70"/>
      <c r="L6733" s="70"/>
      <c r="M6733" s="70"/>
      <c r="N6733" s="70"/>
      <c r="O6733" s="70"/>
      <c r="P6733" s="70"/>
      <c r="Q6733" s="70"/>
      <c r="R6733" s="70"/>
      <c r="S6733" s="86"/>
      <c r="T6733" s="70"/>
      <c r="Z6733" s="68">
        <f t="shared" si="433"/>
        <v>1</v>
      </c>
      <c r="AC6733" s="1" t="str">
        <f t="shared" si="434"/>
        <v>1900</v>
      </c>
    </row>
    <row r="6734" spans="2:29" x14ac:dyDescent="0.25">
      <c r="B6734" s="1">
        <f t="shared" si="431"/>
        <v>0</v>
      </c>
      <c r="D6734" s="95" t="str">
        <f t="shared" si="432"/>
        <v/>
      </c>
      <c r="E6734" s="69"/>
      <c r="F6734" s="70"/>
      <c r="G6734" s="4"/>
      <c r="H6734" s="71"/>
      <c r="I6734" s="71"/>
      <c r="J6734" s="70"/>
      <c r="K6734" s="70"/>
      <c r="L6734" s="70"/>
      <c r="M6734" s="70"/>
      <c r="N6734" s="70"/>
      <c r="O6734" s="70"/>
      <c r="P6734" s="70"/>
      <c r="Q6734" s="70"/>
      <c r="R6734" s="70"/>
      <c r="S6734" s="86"/>
      <c r="T6734" s="70"/>
      <c r="Z6734" s="68">
        <f t="shared" si="433"/>
        <v>1</v>
      </c>
      <c r="AC6734" s="1" t="str">
        <f t="shared" si="434"/>
        <v>1900</v>
      </c>
    </row>
    <row r="6735" spans="2:29" x14ac:dyDescent="0.25">
      <c r="B6735" s="1">
        <f t="shared" si="431"/>
        <v>0</v>
      </c>
      <c r="D6735" s="95" t="str">
        <f t="shared" si="432"/>
        <v/>
      </c>
      <c r="E6735" s="69"/>
      <c r="F6735" s="70"/>
      <c r="G6735" s="4"/>
      <c r="H6735" s="71"/>
      <c r="I6735" s="71"/>
      <c r="J6735" s="70"/>
      <c r="K6735" s="70"/>
      <c r="L6735" s="70"/>
      <c r="M6735" s="70"/>
      <c r="N6735" s="70"/>
      <c r="O6735" s="70"/>
      <c r="P6735" s="70"/>
      <c r="Q6735" s="70"/>
      <c r="R6735" s="70"/>
      <c r="S6735" s="86"/>
      <c r="T6735" s="70"/>
      <c r="Z6735" s="68">
        <f t="shared" si="433"/>
        <v>1</v>
      </c>
      <c r="AC6735" s="1" t="str">
        <f t="shared" si="434"/>
        <v>1900</v>
      </c>
    </row>
    <row r="6736" spans="2:29" x14ac:dyDescent="0.25">
      <c r="B6736" s="1">
        <f t="shared" si="431"/>
        <v>0</v>
      </c>
      <c r="D6736" s="95" t="str">
        <f t="shared" si="432"/>
        <v/>
      </c>
      <c r="E6736" s="69"/>
      <c r="F6736" s="70"/>
      <c r="G6736" s="4"/>
      <c r="H6736" s="71"/>
      <c r="I6736" s="71"/>
      <c r="J6736" s="70"/>
      <c r="K6736" s="70"/>
      <c r="L6736" s="70"/>
      <c r="M6736" s="70"/>
      <c r="N6736" s="70"/>
      <c r="O6736" s="70"/>
      <c r="P6736" s="70"/>
      <c r="Q6736" s="70"/>
      <c r="R6736" s="70"/>
      <c r="S6736" s="86"/>
      <c r="T6736" s="70"/>
      <c r="Z6736" s="68">
        <f t="shared" si="433"/>
        <v>1</v>
      </c>
      <c r="AC6736" s="1" t="str">
        <f t="shared" si="434"/>
        <v>1900</v>
      </c>
    </row>
    <row r="6737" spans="2:29" x14ac:dyDescent="0.25">
      <c r="B6737" s="1">
        <f t="shared" si="431"/>
        <v>0</v>
      </c>
      <c r="D6737" s="95" t="str">
        <f t="shared" si="432"/>
        <v/>
      </c>
      <c r="E6737" s="69"/>
      <c r="F6737" s="70"/>
      <c r="G6737" s="4"/>
      <c r="H6737" s="71"/>
      <c r="I6737" s="71"/>
      <c r="J6737" s="70"/>
      <c r="K6737" s="70"/>
      <c r="L6737" s="70"/>
      <c r="M6737" s="70"/>
      <c r="N6737" s="70"/>
      <c r="O6737" s="70"/>
      <c r="P6737" s="70"/>
      <c r="Q6737" s="70"/>
      <c r="R6737" s="70"/>
      <c r="S6737" s="86"/>
      <c r="T6737" s="70"/>
      <c r="Z6737" s="68">
        <f t="shared" si="433"/>
        <v>1</v>
      </c>
      <c r="AC6737" s="1" t="str">
        <f t="shared" si="434"/>
        <v>1900</v>
      </c>
    </row>
    <row r="6738" spans="2:29" x14ac:dyDescent="0.25">
      <c r="B6738" s="1">
        <f t="shared" si="431"/>
        <v>0</v>
      </c>
      <c r="D6738" s="95" t="str">
        <f t="shared" si="432"/>
        <v/>
      </c>
      <c r="E6738" s="69"/>
      <c r="F6738" s="70"/>
      <c r="G6738" s="4"/>
      <c r="H6738" s="71"/>
      <c r="I6738" s="71"/>
      <c r="J6738" s="70"/>
      <c r="K6738" s="70"/>
      <c r="L6738" s="70"/>
      <c r="M6738" s="70"/>
      <c r="N6738" s="70"/>
      <c r="O6738" s="70"/>
      <c r="P6738" s="70"/>
      <c r="Q6738" s="70"/>
      <c r="R6738" s="70"/>
      <c r="S6738" s="86"/>
      <c r="T6738" s="70"/>
      <c r="Z6738" s="68">
        <f t="shared" si="433"/>
        <v>1</v>
      </c>
      <c r="AC6738" s="1" t="str">
        <f t="shared" si="434"/>
        <v>1900</v>
      </c>
    </row>
    <row r="6739" spans="2:29" x14ac:dyDescent="0.25">
      <c r="B6739" s="1">
        <f t="shared" si="431"/>
        <v>0</v>
      </c>
      <c r="D6739" s="95" t="str">
        <f t="shared" si="432"/>
        <v/>
      </c>
      <c r="E6739" s="69"/>
      <c r="F6739" s="70"/>
      <c r="G6739" s="4"/>
      <c r="H6739" s="71"/>
      <c r="I6739" s="71"/>
      <c r="J6739" s="70"/>
      <c r="K6739" s="70"/>
      <c r="L6739" s="70"/>
      <c r="M6739" s="70"/>
      <c r="N6739" s="70"/>
      <c r="O6739" s="70"/>
      <c r="P6739" s="70"/>
      <c r="Q6739" s="70"/>
      <c r="R6739" s="70"/>
      <c r="S6739" s="86"/>
      <c r="T6739" s="70"/>
      <c r="Z6739" s="68">
        <f t="shared" si="433"/>
        <v>1</v>
      </c>
      <c r="AC6739" s="1" t="str">
        <f t="shared" si="434"/>
        <v>1900</v>
      </c>
    </row>
    <row r="6740" spans="2:29" x14ac:dyDescent="0.25">
      <c r="B6740" s="1">
        <f t="shared" si="431"/>
        <v>0</v>
      </c>
      <c r="D6740" s="95" t="str">
        <f t="shared" si="432"/>
        <v/>
      </c>
      <c r="E6740" s="69"/>
      <c r="F6740" s="70"/>
      <c r="G6740" s="4"/>
      <c r="H6740" s="71"/>
      <c r="I6740" s="71"/>
      <c r="J6740" s="70"/>
      <c r="K6740" s="70"/>
      <c r="L6740" s="70"/>
      <c r="M6740" s="70"/>
      <c r="N6740" s="70"/>
      <c r="O6740" s="70"/>
      <c r="P6740" s="70"/>
      <c r="Q6740" s="70"/>
      <c r="R6740" s="70"/>
      <c r="S6740" s="86"/>
      <c r="T6740" s="70"/>
      <c r="Z6740" s="68">
        <f t="shared" si="433"/>
        <v>1</v>
      </c>
      <c r="AC6740" s="1" t="str">
        <f t="shared" si="434"/>
        <v>1900</v>
      </c>
    </row>
    <row r="6741" spans="2:29" x14ac:dyDescent="0.25">
      <c r="B6741" s="1">
        <f t="shared" si="431"/>
        <v>0</v>
      </c>
      <c r="D6741" s="95" t="str">
        <f t="shared" si="432"/>
        <v/>
      </c>
      <c r="E6741" s="69"/>
      <c r="F6741" s="70"/>
      <c r="G6741" s="4"/>
      <c r="H6741" s="71"/>
      <c r="I6741" s="71"/>
      <c r="J6741" s="70"/>
      <c r="K6741" s="70"/>
      <c r="L6741" s="70"/>
      <c r="M6741" s="70"/>
      <c r="N6741" s="70"/>
      <c r="O6741" s="70"/>
      <c r="P6741" s="70"/>
      <c r="Q6741" s="70"/>
      <c r="R6741" s="70"/>
      <c r="S6741" s="86"/>
      <c r="T6741" s="70"/>
      <c r="Z6741" s="68">
        <f t="shared" si="433"/>
        <v>1</v>
      </c>
      <c r="AC6741" s="1" t="str">
        <f t="shared" si="434"/>
        <v>1900</v>
      </c>
    </row>
    <row r="6742" spans="2:29" x14ac:dyDescent="0.25">
      <c r="B6742" s="1">
        <f t="shared" si="431"/>
        <v>0</v>
      </c>
      <c r="D6742" s="95" t="str">
        <f t="shared" si="432"/>
        <v/>
      </c>
      <c r="E6742" s="69"/>
      <c r="F6742" s="70"/>
      <c r="G6742" s="4"/>
      <c r="H6742" s="71"/>
      <c r="I6742" s="71"/>
      <c r="J6742" s="70"/>
      <c r="K6742" s="70"/>
      <c r="L6742" s="70"/>
      <c r="M6742" s="70"/>
      <c r="N6742" s="70"/>
      <c r="O6742" s="70"/>
      <c r="P6742" s="70"/>
      <c r="Q6742" s="70"/>
      <c r="R6742" s="70"/>
      <c r="S6742" s="86"/>
      <c r="T6742" s="70"/>
      <c r="Z6742" s="68">
        <f t="shared" si="433"/>
        <v>1</v>
      </c>
      <c r="AC6742" s="1" t="str">
        <f t="shared" si="434"/>
        <v>1900</v>
      </c>
    </row>
    <row r="6743" spans="2:29" x14ac:dyDescent="0.25">
      <c r="B6743" s="1">
        <f t="shared" si="431"/>
        <v>0</v>
      </c>
      <c r="D6743" s="95" t="str">
        <f t="shared" si="432"/>
        <v/>
      </c>
      <c r="E6743" s="69"/>
      <c r="F6743" s="70"/>
      <c r="G6743" s="4"/>
      <c r="H6743" s="71"/>
      <c r="I6743" s="71"/>
      <c r="J6743" s="70"/>
      <c r="K6743" s="70"/>
      <c r="L6743" s="70"/>
      <c r="M6743" s="70"/>
      <c r="N6743" s="70"/>
      <c r="O6743" s="70"/>
      <c r="P6743" s="70"/>
      <c r="Q6743" s="70"/>
      <c r="R6743" s="70"/>
      <c r="S6743" s="86"/>
      <c r="T6743" s="70"/>
      <c r="Z6743" s="68">
        <f t="shared" si="433"/>
        <v>1</v>
      </c>
      <c r="AC6743" s="1" t="str">
        <f t="shared" si="434"/>
        <v>1900</v>
      </c>
    </row>
    <row r="6744" spans="2:29" x14ac:dyDescent="0.25">
      <c r="B6744" s="1">
        <f t="shared" si="431"/>
        <v>0</v>
      </c>
      <c r="D6744" s="95" t="str">
        <f t="shared" si="432"/>
        <v/>
      </c>
      <c r="E6744" s="69"/>
      <c r="F6744" s="70"/>
      <c r="G6744" s="4"/>
      <c r="H6744" s="71"/>
      <c r="I6744" s="71"/>
      <c r="J6744" s="70"/>
      <c r="K6744" s="70"/>
      <c r="L6744" s="70"/>
      <c r="M6744" s="70"/>
      <c r="N6744" s="70"/>
      <c r="O6744" s="70"/>
      <c r="P6744" s="70"/>
      <c r="Q6744" s="70"/>
      <c r="R6744" s="70"/>
      <c r="S6744" s="86"/>
      <c r="T6744" s="70"/>
      <c r="Z6744" s="68">
        <f t="shared" si="433"/>
        <v>1</v>
      </c>
      <c r="AC6744" s="1" t="str">
        <f t="shared" si="434"/>
        <v>1900</v>
      </c>
    </row>
    <row r="6745" spans="2:29" x14ac:dyDescent="0.25">
      <c r="B6745" s="1">
        <f t="shared" si="431"/>
        <v>0</v>
      </c>
      <c r="D6745" s="95" t="str">
        <f t="shared" si="432"/>
        <v/>
      </c>
      <c r="E6745" s="69"/>
      <c r="F6745" s="70"/>
      <c r="G6745" s="4"/>
      <c r="H6745" s="71"/>
      <c r="I6745" s="71"/>
      <c r="J6745" s="70"/>
      <c r="K6745" s="70"/>
      <c r="L6745" s="70"/>
      <c r="M6745" s="70"/>
      <c r="N6745" s="70"/>
      <c r="O6745" s="70"/>
      <c r="P6745" s="70"/>
      <c r="Q6745" s="70"/>
      <c r="R6745" s="70"/>
      <c r="S6745" s="86"/>
      <c r="T6745" s="70"/>
      <c r="Z6745" s="68">
        <f t="shared" si="433"/>
        <v>1</v>
      </c>
      <c r="AC6745" s="1" t="str">
        <f t="shared" si="434"/>
        <v>1900</v>
      </c>
    </row>
    <row r="6746" spans="2:29" x14ac:dyDescent="0.25">
      <c r="B6746" s="1">
        <f t="shared" si="431"/>
        <v>0</v>
      </c>
      <c r="D6746" s="95" t="str">
        <f t="shared" si="432"/>
        <v/>
      </c>
      <c r="E6746" s="69"/>
      <c r="F6746" s="70"/>
      <c r="G6746" s="4"/>
      <c r="H6746" s="71"/>
      <c r="I6746" s="71"/>
      <c r="J6746" s="70"/>
      <c r="K6746" s="70"/>
      <c r="L6746" s="70"/>
      <c r="M6746" s="70"/>
      <c r="N6746" s="70"/>
      <c r="O6746" s="70"/>
      <c r="P6746" s="70"/>
      <c r="Q6746" s="70"/>
      <c r="R6746" s="70"/>
      <c r="S6746" s="86"/>
      <c r="T6746" s="70"/>
      <c r="Z6746" s="68">
        <f t="shared" si="433"/>
        <v>1</v>
      </c>
      <c r="AC6746" s="1" t="str">
        <f t="shared" si="434"/>
        <v>1900</v>
      </c>
    </row>
    <row r="6747" spans="2:29" x14ac:dyDescent="0.25">
      <c r="B6747" s="1">
        <f t="shared" si="431"/>
        <v>0</v>
      </c>
      <c r="D6747" s="95" t="str">
        <f t="shared" si="432"/>
        <v/>
      </c>
      <c r="E6747" s="69"/>
      <c r="F6747" s="70"/>
      <c r="G6747" s="4"/>
      <c r="H6747" s="71"/>
      <c r="I6747" s="71"/>
      <c r="J6747" s="70"/>
      <c r="K6747" s="70"/>
      <c r="L6747" s="70"/>
      <c r="M6747" s="70"/>
      <c r="N6747" s="70"/>
      <c r="O6747" s="70"/>
      <c r="P6747" s="70"/>
      <c r="Q6747" s="70"/>
      <c r="R6747" s="70"/>
      <c r="S6747" s="86"/>
      <c r="T6747" s="70"/>
      <c r="Z6747" s="68">
        <f t="shared" si="433"/>
        <v>1</v>
      </c>
      <c r="AC6747" s="1" t="str">
        <f t="shared" si="434"/>
        <v>1900</v>
      </c>
    </row>
    <row r="6748" spans="2:29" x14ac:dyDescent="0.25">
      <c r="B6748" s="1">
        <f t="shared" si="431"/>
        <v>0</v>
      </c>
      <c r="D6748" s="95" t="str">
        <f t="shared" si="432"/>
        <v/>
      </c>
      <c r="E6748" s="69"/>
      <c r="F6748" s="70"/>
      <c r="G6748" s="4"/>
      <c r="H6748" s="71"/>
      <c r="I6748" s="71"/>
      <c r="J6748" s="70"/>
      <c r="K6748" s="70"/>
      <c r="L6748" s="70"/>
      <c r="M6748" s="70"/>
      <c r="N6748" s="70"/>
      <c r="O6748" s="70"/>
      <c r="P6748" s="70"/>
      <c r="Q6748" s="70"/>
      <c r="R6748" s="70"/>
      <c r="S6748" s="86"/>
      <c r="T6748" s="70"/>
      <c r="Z6748" s="68">
        <f t="shared" si="433"/>
        <v>1</v>
      </c>
      <c r="AC6748" s="1" t="str">
        <f t="shared" si="434"/>
        <v>1900</v>
      </c>
    </row>
    <row r="6749" spans="2:29" x14ac:dyDescent="0.25">
      <c r="B6749" s="1">
        <f t="shared" si="431"/>
        <v>0</v>
      </c>
      <c r="D6749" s="95" t="str">
        <f t="shared" si="432"/>
        <v/>
      </c>
      <c r="E6749" s="69"/>
      <c r="F6749" s="70"/>
      <c r="G6749" s="4"/>
      <c r="H6749" s="71"/>
      <c r="I6749" s="71"/>
      <c r="J6749" s="70"/>
      <c r="K6749" s="70"/>
      <c r="L6749" s="70"/>
      <c r="M6749" s="70"/>
      <c r="N6749" s="70"/>
      <c r="O6749" s="70"/>
      <c r="P6749" s="70"/>
      <c r="Q6749" s="70"/>
      <c r="R6749" s="70"/>
      <c r="S6749" s="86"/>
      <c r="T6749" s="70"/>
      <c r="Z6749" s="68">
        <f t="shared" si="433"/>
        <v>1</v>
      </c>
      <c r="AC6749" s="1" t="str">
        <f t="shared" si="434"/>
        <v>1900</v>
      </c>
    </row>
    <row r="6750" spans="2:29" x14ac:dyDescent="0.25">
      <c r="B6750" s="1">
        <f t="shared" si="431"/>
        <v>0</v>
      </c>
      <c r="D6750" s="95" t="str">
        <f t="shared" si="432"/>
        <v/>
      </c>
      <c r="E6750" s="69"/>
      <c r="F6750" s="70"/>
      <c r="G6750" s="4"/>
      <c r="H6750" s="71"/>
      <c r="I6750" s="71"/>
      <c r="J6750" s="70"/>
      <c r="K6750" s="70"/>
      <c r="L6750" s="70"/>
      <c r="M6750" s="70"/>
      <c r="N6750" s="70"/>
      <c r="O6750" s="70"/>
      <c r="P6750" s="70"/>
      <c r="Q6750" s="70"/>
      <c r="R6750" s="70"/>
      <c r="S6750" s="86"/>
      <c r="T6750" s="70"/>
      <c r="Z6750" s="68">
        <f t="shared" si="433"/>
        <v>1</v>
      </c>
      <c r="AC6750" s="1" t="str">
        <f t="shared" si="434"/>
        <v>1900</v>
      </c>
    </row>
    <row r="6751" spans="2:29" x14ac:dyDescent="0.25">
      <c r="B6751" s="1">
        <f t="shared" si="431"/>
        <v>0</v>
      </c>
      <c r="D6751" s="95" t="str">
        <f t="shared" si="432"/>
        <v/>
      </c>
      <c r="E6751" s="69"/>
      <c r="F6751" s="70"/>
      <c r="G6751" s="4"/>
      <c r="H6751" s="71"/>
      <c r="I6751" s="71"/>
      <c r="J6751" s="70"/>
      <c r="K6751" s="70"/>
      <c r="L6751" s="70"/>
      <c r="M6751" s="70"/>
      <c r="N6751" s="70"/>
      <c r="O6751" s="70"/>
      <c r="P6751" s="70"/>
      <c r="Q6751" s="70"/>
      <c r="R6751" s="70"/>
      <c r="S6751" s="86"/>
      <c r="T6751" s="70"/>
      <c r="Z6751" s="68">
        <f t="shared" si="433"/>
        <v>1</v>
      </c>
      <c r="AC6751" s="1" t="str">
        <f t="shared" si="434"/>
        <v>1900</v>
      </c>
    </row>
    <row r="6752" spans="2:29" x14ac:dyDescent="0.25">
      <c r="B6752" s="1">
        <f t="shared" si="431"/>
        <v>0</v>
      </c>
      <c r="D6752" s="95" t="str">
        <f t="shared" si="432"/>
        <v/>
      </c>
      <c r="E6752" s="69"/>
      <c r="F6752" s="70"/>
      <c r="G6752" s="4"/>
      <c r="H6752" s="71"/>
      <c r="I6752" s="71"/>
      <c r="J6752" s="70"/>
      <c r="K6752" s="70"/>
      <c r="L6752" s="70"/>
      <c r="M6752" s="70"/>
      <c r="N6752" s="70"/>
      <c r="O6752" s="70"/>
      <c r="P6752" s="70"/>
      <c r="Q6752" s="70"/>
      <c r="R6752" s="70"/>
      <c r="S6752" s="86"/>
      <c r="T6752" s="70"/>
      <c r="Z6752" s="68">
        <f t="shared" si="433"/>
        <v>1</v>
      </c>
      <c r="AC6752" s="1" t="str">
        <f t="shared" si="434"/>
        <v>1900</v>
      </c>
    </row>
    <row r="6753" spans="2:29" x14ac:dyDescent="0.25">
      <c r="B6753" s="1">
        <f t="shared" si="431"/>
        <v>0</v>
      </c>
      <c r="D6753" s="95" t="str">
        <f t="shared" si="432"/>
        <v/>
      </c>
      <c r="E6753" s="69"/>
      <c r="F6753" s="70"/>
      <c r="G6753" s="4"/>
      <c r="H6753" s="71"/>
      <c r="I6753" s="71"/>
      <c r="J6753" s="70"/>
      <c r="K6753" s="70"/>
      <c r="L6753" s="70"/>
      <c r="M6753" s="70"/>
      <c r="N6753" s="70"/>
      <c r="O6753" s="70"/>
      <c r="P6753" s="70"/>
      <c r="Q6753" s="70"/>
      <c r="R6753" s="70"/>
      <c r="S6753" s="86"/>
      <c r="T6753" s="70"/>
      <c r="Z6753" s="68">
        <f t="shared" si="433"/>
        <v>1</v>
      </c>
      <c r="AC6753" s="1" t="str">
        <f t="shared" si="434"/>
        <v>1900</v>
      </c>
    </row>
    <row r="6754" spans="2:29" x14ac:dyDescent="0.25">
      <c r="B6754" s="1">
        <f t="shared" si="431"/>
        <v>0</v>
      </c>
      <c r="D6754" s="95" t="str">
        <f t="shared" si="432"/>
        <v/>
      </c>
      <c r="E6754" s="69"/>
      <c r="F6754" s="70"/>
      <c r="G6754" s="4"/>
      <c r="H6754" s="71"/>
      <c r="I6754" s="71"/>
      <c r="J6754" s="70"/>
      <c r="K6754" s="70"/>
      <c r="L6754" s="70"/>
      <c r="M6754" s="70"/>
      <c r="N6754" s="70"/>
      <c r="O6754" s="70"/>
      <c r="P6754" s="70"/>
      <c r="Q6754" s="70"/>
      <c r="R6754" s="70"/>
      <c r="S6754" s="86"/>
      <c r="T6754" s="70"/>
      <c r="Z6754" s="68">
        <f t="shared" si="433"/>
        <v>1</v>
      </c>
      <c r="AC6754" s="1" t="str">
        <f t="shared" si="434"/>
        <v>1900</v>
      </c>
    </row>
    <row r="6755" spans="2:29" x14ac:dyDescent="0.25">
      <c r="B6755" s="1">
        <f t="shared" si="431"/>
        <v>0</v>
      </c>
      <c r="D6755" s="95" t="str">
        <f t="shared" si="432"/>
        <v/>
      </c>
      <c r="E6755" s="69"/>
      <c r="F6755" s="70"/>
      <c r="G6755" s="4"/>
      <c r="H6755" s="71"/>
      <c r="I6755" s="71"/>
      <c r="J6755" s="70"/>
      <c r="K6755" s="70"/>
      <c r="L6755" s="70"/>
      <c r="M6755" s="70"/>
      <c r="N6755" s="70"/>
      <c r="O6755" s="70"/>
      <c r="P6755" s="70"/>
      <c r="Q6755" s="70"/>
      <c r="R6755" s="70"/>
      <c r="S6755" s="86"/>
      <c r="T6755" s="70"/>
      <c r="Z6755" s="68">
        <f t="shared" si="433"/>
        <v>1</v>
      </c>
      <c r="AC6755" s="1" t="str">
        <f t="shared" si="434"/>
        <v>1900</v>
      </c>
    </row>
    <row r="6756" spans="2:29" x14ac:dyDescent="0.25">
      <c r="B6756" s="1">
        <f t="shared" si="431"/>
        <v>0</v>
      </c>
      <c r="D6756" s="95" t="str">
        <f t="shared" si="432"/>
        <v/>
      </c>
      <c r="E6756" s="69"/>
      <c r="F6756" s="70"/>
      <c r="G6756" s="4"/>
      <c r="H6756" s="71"/>
      <c r="I6756" s="71"/>
      <c r="J6756" s="70"/>
      <c r="K6756" s="70"/>
      <c r="L6756" s="70"/>
      <c r="M6756" s="70"/>
      <c r="N6756" s="70"/>
      <c r="O6756" s="70"/>
      <c r="P6756" s="70"/>
      <c r="Q6756" s="70"/>
      <c r="R6756" s="70"/>
      <c r="S6756" s="86"/>
      <c r="T6756" s="70"/>
      <c r="Z6756" s="68">
        <f t="shared" si="433"/>
        <v>1</v>
      </c>
      <c r="AC6756" s="1" t="str">
        <f t="shared" si="434"/>
        <v>1900</v>
      </c>
    </row>
    <row r="6757" spans="2:29" x14ac:dyDescent="0.25">
      <c r="B6757" s="1">
        <f t="shared" si="431"/>
        <v>0</v>
      </c>
      <c r="D6757" s="95" t="str">
        <f t="shared" si="432"/>
        <v/>
      </c>
      <c r="E6757" s="69"/>
      <c r="F6757" s="70"/>
      <c r="G6757" s="4"/>
      <c r="H6757" s="71"/>
      <c r="I6757" s="71"/>
      <c r="J6757" s="70"/>
      <c r="K6757" s="70"/>
      <c r="L6757" s="70"/>
      <c r="M6757" s="70"/>
      <c r="N6757" s="70"/>
      <c r="O6757" s="70"/>
      <c r="P6757" s="70"/>
      <c r="Q6757" s="70"/>
      <c r="R6757" s="70"/>
      <c r="S6757" s="86"/>
      <c r="T6757" s="70"/>
      <c r="Z6757" s="68">
        <f t="shared" si="433"/>
        <v>1</v>
      </c>
      <c r="AC6757" s="1" t="str">
        <f t="shared" si="434"/>
        <v>1900</v>
      </c>
    </row>
    <row r="6758" spans="2:29" x14ac:dyDescent="0.25">
      <c r="B6758" s="1">
        <f t="shared" si="431"/>
        <v>0</v>
      </c>
      <c r="D6758" s="95" t="str">
        <f t="shared" si="432"/>
        <v/>
      </c>
      <c r="E6758" s="69"/>
      <c r="F6758" s="70"/>
      <c r="G6758" s="4"/>
      <c r="H6758" s="71"/>
      <c r="I6758" s="71"/>
      <c r="J6758" s="70"/>
      <c r="K6758" s="70"/>
      <c r="L6758" s="70"/>
      <c r="M6758" s="70"/>
      <c r="N6758" s="70"/>
      <c r="O6758" s="70"/>
      <c r="P6758" s="70"/>
      <c r="Q6758" s="70"/>
      <c r="R6758" s="70"/>
      <c r="S6758" s="86"/>
      <c r="T6758" s="70"/>
      <c r="Z6758" s="68">
        <f t="shared" si="433"/>
        <v>1</v>
      </c>
      <c r="AC6758" s="1" t="str">
        <f t="shared" si="434"/>
        <v>1900</v>
      </c>
    </row>
    <row r="6759" spans="2:29" x14ac:dyDescent="0.25">
      <c r="B6759" s="1">
        <f t="shared" si="431"/>
        <v>0</v>
      </c>
      <c r="D6759" s="95" t="str">
        <f t="shared" si="432"/>
        <v/>
      </c>
      <c r="E6759" s="69"/>
      <c r="F6759" s="70"/>
      <c r="G6759" s="4"/>
      <c r="H6759" s="71"/>
      <c r="I6759" s="71"/>
      <c r="J6759" s="70"/>
      <c r="K6759" s="70"/>
      <c r="L6759" s="70"/>
      <c r="M6759" s="70"/>
      <c r="N6759" s="70"/>
      <c r="O6759" s="70"/>
      <c r="P6759" s="70"/>
      <c r="Q6759" s="70"/>
      <c r="R6759" s="70"/>
      <c r="S6759" s="86"/>
      <c r="T6759" s="70"/>
      <c r="Z6759" s="68">
        <f t="shared" si="433"/>
        <v>1</v>
      </c>
      <c r="AC6759" s="1" t="str">
        <f t="shared" si="434"/>
        <v>1900</v>
      </c>
    </row>
    <row r="6760" spans="2:29" x14ac:dyDescent="0.25">
      <c r="B6760" s="1">
        <f t="shared" si="431"/>
        <v>0</v>
      </c>
      <c r="D6760" s="95" t="str">
        <f t="shared" si="432"/>
        <v/>
      </c>
      <c r="E6760" s="69"/>
      <c r="F6760" s="70"/>
      <c r="G6760" s="4"/>
      <c r="H6760" s="71"/>
      <c r="I6760" s="71"/>
      <c r="J6760" s="70"/>
      <c r="K6760" s="70"/>
      <c r="L6760" s="70"/>
      <c r="M6760" s="70"/>
      <c r="N6760" s="70"/>
      <c r="O6760" s="70"/>
      <c r="P6760" s="70"/>
      <c r="Q6760" s="70"/>
      <c r="R6760" s="70"/>
      <c r="S6760" s="86"/>
      <c r="T6760" s="70"/>
      <c r="Z6760" s="68">
        <f t="shared" si="433"/>
        <v>1</v>
      </c>
      <c r="AC6760" s="1" t="str">
        <f t="shared" si="434"/>
        <v>1900</v>
      </c>
    </row>
    <row r="6761" spans="2:29" x14ac:dyDescent="0.25">
      <c r="B6761" s="1">
        <f t="shared" si="431"/>
        <v>0</v>
      </c>
      <c r="D6761" s="95" t="str">
        <f t="shared" si="432"/>
        <v/>
      </c>
      <c r="E6761" s="69"/>
      <c r="F6761" s="70"/>
      <c r="G6761" s="4"/>
      <c r="H6761" s="71"/>
      <c r="I6761" s="71"/>
      <c r="J6761" s="70"/>
      <c r="K6761" s="70"/>
      <c r="L6761" s="70"/>
      <c r="M6761" s="70"/>
      <c r="N6761" s="70"/>
      <c r="O6761" s="70"/>
      <c r="P6761" s="70"/>
      <c r="Q6761" s="70"/>
      <c r="R6761" s="70"/>
      <c r="S6761" s="86"/>
      <c r="T6761" s="70"/>
      <c r="Z6761" s="68">
        <f t="shared" si="433"/>
        <v>1</v>
      </c>
      <c r="AC6761" s="1" t="str">
        <f t="shared" si="434"/>
        <v>1900</v>
      </c>
    </row>
    <row r="6762" spans="2:29" x14ac:dyDescent="0.25">
      <c r="B6762" s="1">
        <f t="shared" si="431"/>
        <v>0</v>
      </c>
      <c r="D6762" s="95" t="str">
        <f t="shared" si="432"/>
        <v/>
      </c>
      <c r="E6762" s="69"/>
      <c r="F6762" s="70"/>
      <c r="G6762" s="4"/>
      <c r="H6762" s="71"/>
      <c r="I6762" s="71"/>
      <c r="J6762" s="70"/>
      <c r="K6762" s="70"/>
      <c r="L6762" s="70"/>
      <c r="M6762" s="70"/>
      <c r="N6762" s="70"/>
      <c r="O6762" s="70"/>
      <c r="P6762" s="70"/>
      <c r="Q6762" s="70"/>
      <c r="R6762" s="70"/>
      <c r="S6762" s="86"/>
      <c r="T6762" s="70"/>
      <c r="Z6762" s="68">
        <f t="shared" si="433"/>
        <v>1</v>
      </c>
      <c r="AC6762" s="1" t="str">
        <f t="shared" si="434"/>
        <v>1900</v>
      </c>
    </row>
    <row r="6763" spans="2:29" x14ac:dyDescent="0.25">
      <c r="B6763" s="1">
        <f t="shared" si="431"/>
        <v>0</v>
      </c>
      <c r="D6763" s="95" t="str">
        <f t="shared" si="432"/>
        <v/>
      </c>
      <c r="E6763" s="69"/>
      <c r="F6763" s="70"/>
      <c r="G6763" s="4"/>
      <c r="H6763" s="71"/>
      <c r="I6763" s="71"/>
      <c r="J6763" s="70"/>
      <c r="K6763" s="70"/>
      <c r="L6763" s="70"/>
      <c r="M6763" s="70"/>
      <c r="N6763" s="70"/>
      <c r="O6763" s="70"/>
      <c r="P6763" s="70"/>
      <c r="Q6763" s="70"/>
      <c r="R6763" s="70"/>
      <c r="S6763" s="86"/>
      <c r="T6763" s="70"/>
      <c r="Z6763" s="68">
        <f t="shared" si="433"/>
        <v>1</v>
      </c>
      <c r="AC6763" s="1" t="str">
        <f t="shared" si="434"/>
        <v>1900</v>
      </c>
    </row>
    <row r="6764" spans="2:29" x14ac:dyDescent="0.25">
      <c r="B6764" s="1">
        <f t="shared" si="431"/>
        <v>0</v>
      </c>
      <c r="D6764" s="95" t="str">
        <f t="shared" si="432"/>
        <v/>
      </c>
      <c r="E6764" s="69"/>
      <c r="F6764" s="70"/>
      <c r="G6764" s="4"/>
      <c r="H6764" s="71"/>
      <c r="I6764" s="71"/>
      <c r="J6764" s="70"/>
      <c r="K6764" s="70"/>
      <c r="L6764" s="70"/>
      <c r="M6764" s="70"/>
      <c r="N6764" s="70"/>
      <c r="O6764" s="70"/>
      <c r="P6764" s="70"/>
      <c r="Q6764" s="70"/>
      <c r="R6764" s="70"/>
      <c r="S6764" s="86"/>
      <c r="T6764" s="70"/>
      <c r="Z6764" s="68">
        <f t="shared" si="433"/>
        <v>1</v>
      </c>
      <c r="AC6764" s="1" t="str">
        <f t="shared" si="434"/>
        <v>1900</v>
      </c>
    </row>
    <row r="6765" spans="2:29" x14ac:dyDescent="0.25">
      <c r="B6765" s="1">
        <f t="shared" si="431"/>
        <v>0</v>
      </c>
      <c r="D6765" s="95" t="str">
        <f t="shared" si="432"/>
        <v/>
      </c>
      <c r="E6765" s="69"/>
      <c r="F6765" s="70"/>
      <c r="G6765" s="4"/>
      <c r="H6765" s="71"/>
      <c r="I6765" s="71"/>
      <c r="J6765" s="70"/>
      <c r="K6765" s="70"/>
      <c r="L6765" s="70"/>
      <c r="M6765" s="70"/>
      <c r="N6765" s="70"/>
      <c r="O6765" s="70"/>
      <c r="P6765" s="70"/>
      <c r="Q6765" s="70"/>
      <c r="R6765" s="70"/>
      <c r="S6765" s="86"/>
      <c r="T6765" s="70"/>
      <c r="Z6765" s="68">
        <f t="shared" si="433"/>
        <v>1</v>
      </c>
      <c r="AC6765" s="1" t="str">
        <f t="shared" si="434"/>
        <v>1900</v>
      </c>
    </row>
    <row r="6766" spans="2:29" x14ac:dyDescent="0.25">
      <c r="B6766" s="1">
        <f t="shared" si="431"/>
        <v>0</v>
      </c>
      <c r="D6766" s="95" t="str">
        <f t="shared" si="432"/>
        <v/>
      </c>
      <c r="E6766" s="69"/>
      <c r="F6766" s="70"/>
      <c r="G6766" s="4"/>
      <c r="H6766" s="71"/>
      <c r="I6766" s="71"/>
      <c r="J6766" s="70"/>
      <c r="K6766" s="70"/>
      <c r="L6766" s="70"/>
      <c r="M6766" s="70"/>
      <c r="N6766" s="70"/>
      <c r="O6766" s="70"/>
      <c r="P6766" s="70"/>
      <c r="Q6766" s="70"/>
      <c r="R6766" s="70"/>
      <c r="S6766" s="86"/>
      <c r="T6766" s="70"/>
      <c r="Z6766" s="68">
        <f t="shared" si="433"/>
        <v>1</v>
      </c>
      <c r="AC6766" s="1" t="str">
        <f t="shared" si="434"/>
        <v>1900</v>
      </c>
    </row>
    <row r="6767" spans="2:29" x14ac:dyDescent="0.25">
      <c r="B6767" s="1">
        <f t="shared" si="431"/>
        <v>0</v>
      </c>
      <c r="D6767" s="95" t="str">
        <f t="shared" si="432"/>
        <v/>
      </c>
      <c r="E6767" s="69"/>
      <c r="F6767" s="70"/>
      <c r="G6767" s="4"/>
      <c r="H6767" s="71"/>
      <c r="I6767" s="71"/>
      <c r="J6767" s="70"/>
      <c r="K6767" s="70"/>
      <c r="L6767" s="70"/>
      <c r="M6767" s="70"/>
      <c r="N6767" s="70"/>
      <c r="O6767" s="70"/>
      <c r="P6767" s="70"/>
      <c r="Q6767" s="70"/>
      <c r="R6767" s="70"/>
      <c r="S6767" s="86"/>
      <c r="T6767" s="70"/>
      <c r="Z6767" s="68">
        <f t="shared" si="433"/>
        <v>1</v>
      </c>
      <c r="AC6767" s="1" t="str">
        <f t="shared" si="434"/>
        <v>1900</v>
      </c>
    </row>
    <row r="6768" spans="2:29" x14ac:dyDescent="0.25">
      <c r="B6768" s="1">
        <f t="shared" si="431"/>
        <v>0</v>
      </c>
      <c r="D6768" s="95" t="str">
        <f t="shared" si="432"/>
        <v/>
      </c>
      <c r="E6768" s="69"/>
      <c r="F6768" s="70"/>
      <c r="G6768" s="4"/>
      <c r="H6768" s="71"/>
      <c r="I6768" s="71"/>
      <c r="J6768" s="70"/>
      <c r="K6768" s="70"/>
      <c r="L6768" s="70"/>
      <c r="M6768" s="70"/>
      <c r="N6768" s="70"/>
      <c r="O6768" s="70"/>
      <c r="P6768" s="70"/>
      <c r="Q6768" s="70"/>
      <c r="R6768" s="70"/>
      <c r="S6768" s="86"/>
      <c r="T6768" s="70"/>
      <c r="Z6768" s="68">
        <f t="shared" si="433"/>
        <v>1</v>
      </c>
      <c r="AC6768" s="1" t="str">
        <f t="shared" si="434"/>
        <v>1900</v>
      </c>
    </row>
    <row r="6769" spans="2:29" x14ac:dyDescent="0.25">
      <c r="B6769" s="1">
        <f t="shared" si="431"/>
        <v>0</v>
      </c>
      <c r="D6769" s="95" t="str">
        <f t="shared" si="432"/>
        <v/>
      </c>
      <c r="E6769" s="69"/>
      <c r="F6769" s="70"/>
      <c r="G6769" s="4"/>
      <c r="H6769" s="71"/>
      <c r="I6769" s="71"/>
      <c r="J6769" s="70"/>
      <c r="K6769" s="70"/>
      <c r="L6769" s="70"/>
      <c r="M6769" s="70"/>
      <c r="N6769" s="70"/>
      <c r="O6769" s="70"/>
      <c r="P6769" s="70"/>
      <c r="Q6769" s="70"/>
      <c r="R6769" s="70"/>
      <c r="S6769" s="86"/>
      <c r="T6769" s="70"/>
      <c r="Z6769" s="68">
        <f t="shared" si="433"/>
        <v>1</v>
      </c>
      <c r="AC6769" s="1" t="str">
        <f t="shared" si="434"/>
        <v>1900</v>
      </c>
    </row>
    <row r="6770" spans="2:29" x14ac:dyDescent="0.25">
      <c r="B6770" s="1">
        <f t="shared" si="431"/>
        <v>0</v>
      </c>
      <c r="D6770" s="95" t="str">
        <f t="shared" si="432"/>
        <v/>
      </c>
      <c r="E6770" s="69"/>
      <c r="F6770" s="70"/>
      <c r="G6770" s="4"/>
      <c r="H6770" s="71"/>
      <c r="I6770" s="71"/>
      <c r="J6770" s="70"/>
      <c r="K6770" s="70"/>
      <c r="L6770" s="70"/>
      <c r="M6770" s="70"/>
      <c r="N6770" s="70"/>
      <c r="O6770" s="70"/>
      <c r="P6770" s="70"/>
      <c r="Q6770" s="70"/>
      <c r="R6770" s="70"/>
      <c r="S6770" s="86"/>
      <c r="T6770" s="70"/>
      <c r="Z6770" s="68">
        <f t="shared" si="433"/>
        <v>1</v>
      </c>
      <c r="AC6770" s="1" t="str">
        <f t="shared" si="434"/>
        <v>1900</v>
      </c>
    </row>
    <row r="6771" spans="2:29" x14ac:dyDescent="0.25">
      <c r="B6771" s="1">
        <f t="shared" si="431"/>
        <v>0</v>
      </c>
      <c r="D6771" s="95" t="str">
        <f t="shared" si="432"/>
        <v/>
      </c>
      <c r="E6771" s="69"/>
      <c r="F6771" s="70"/>
      <c r="G6771" s="4"/>
      <c r="H6771" s="71"/>
      <c r="I6771" s="71"/>
      <c r="J6771" s="70"/>
      <c r="K6771" s="70"/>
      <c r="L6771" s="70"/>
      <c r="M6771" s="70"/>
      <c r="N6771" s="70"/>
      <c r="O6771" s="70"/>
      <c r="P6771" s="70"/>
      <c r="Q6771" s="70"/>
      <c r="R6771" s="70"/>
      <c r="S6771" s="86"/>
      <c r="T6771" s="70"/>
      <c r="Z6771" s="68">
        <f t="shared" si="433"/>
        <v>1</v>
      </c>
      <c r="AC6771" s="1" t="str">
        <f t="shared" si="434"/>
        <v>1900</v>
      </c>
    </row>
    <row r="6772" spans="2:29" x14ac:dyDescent="0.25">
      <c r="B6772" s="1">
        <f t="shared" si="431"/>
        <v>0</v>
      </c>
      <c r="D6772" s="95" t="str">
        <f t="shared" si="432"/>
        <v/>
      </c>
      <c r="E6772" s="69"/>
      <c r="F6772" s="70"/>
      <c r="G6772" s="4"/>
      <c r="H6772" s="71"/>
      <c r="I6772" s="71"/>
      <c r="J6772" s="70"/>
      <c r="K6772" s="70"/>
      <c r="L6772" s="70"/>
      <c r="M6772" s="70"/>
      <c r="N6772" s="70"/>
      <c r="O6772" s="70"/>
      <c r="P6772" s="70"/>
      <c r="Q6772" s="70"/>
      <c r="R6772" s="70"/>
      <c r="S6772" s="86"/>
      <c r="T6772" s="70"/>
      <c r="Z6772" s="68">
        <f t="shared" si="433"/>
        <v>1</v>
      </c>
      <c r="AC6772" s="1" t="str">
        <f t="shared" si="434"/>
        <v>1900</v>
      </c>
    </row>
    <row r="6773" spans="2:29" x14ac:dyDescent="0.25">
      <c r="B6773" s="1">
        <f t="shared" si="431"/>
        <v>0</v>
      </c>
      <c r="D6773" s="95" t="str">
        <f t="shared" si="432"/>
        <v/>
      </c>
      <c r="E6773" s="69"/>
      <c r="F6773" s="70"/>
      <c r="G6773" s="4"/>
      <c r="H6773" s="71"/>
      <c r="I6773" s="71"/>
      <c r="J6773" s="70"/>
      <c r="K6773" s="70"/>
      <c r="L6773" s="70"/>
      <c r="M6773" s="70"/>
      <c r="N6773" s="70"/>
      <c r="O6773" s="70"/>
      <c r="P6773" s="70"/>
      <c r="Q6773" s="70"/>
      <c r="R6773" s="70"/>
      <c r="S6773" s="86"/>
      <c r="T6773" s="70"/>
      <c r="Z6773" s="68">
        <f t="shared" si="433"/>
        <v>1</v>
      </c>
      <c r="AC6773" s="1" t="str">
        <f t="shared" si="434"/>
        <v>1900</v>
      </c>
    </row>
    <row r="6774" spans="2:29" x14ac:dyDescent="0.25">
      <c r="B6774" s="1">
        <f t="shared" si="431"/>
        <v>0</v>
      </c>
      <c r="D6774" s="95" t="str">
        <f t="shared" si="432"/>
        <v/>
      </c>
      <c r="E6774" s="69"/>
      <c r="F6774" s="70"/>
      <c r="G6774" s="4"/>
      <c r="H6774" s="71"/>
      <c r="I6774" s="71"/>
      <c r="J6774" s="70"/>
      <c r="K6774" s="70"/>
      <c r="L6774" s="70"/>
      <c r="M6774" s="70"/>
      <c r="N6774" s="70"/>
      <c r="O6774" s="70"/>
      <c r="P6774" s="70"/>
      <c r="Q6774" s="70"/>
      <c r="R6774" s="70"/>
      <c r="S6774" s="86"/>
      <c r="T6774" s="70"/>
      <c r="Z6774" s="68">
        <f t="shared" si="433"/>
        <v>1</v>
      </c>
      <c r="AC6774" s="1" t="str">
        <f t="shared" si="434"/>
        <v>1900</v>
      </c>
    </row>
    <row r="6775" spans="2:29" x14ac:dyDescent="0.25">
      <c r="B6775" s="1">
        <f t="shared" si="431"/>
        <v>0</v>
      </c>
      <c r="D6775" s="95" t="str">
        <f t="shared" si="432"/>
        <v/>
      </c>
      <c r="E6775" s="69"/>
      <c r="F6775" s="70"/>
      <c r="G6775" s="4"/>
      <c r="H6775" s="71"/>
      <c r="I6775" s="71"/>
      <c r="J6775" s="70"/>
      <c r="K6775" s="70"/>
      <c r="L6775" s="70"/>
      <c r="M6775" s="70"/>
      <c r="N6775" s="70"/>
      <c r="O6775" s="70"/>
      <c r="P6775" s="70"/>
      <c r="Q6775" s="70"/>
      <c r="R6775" s="70"/>
      <c r="S6775" s="86"/>
      <c r="T6775" s="70"/>
      <c r="Z6775" s="68">
        <f t="shared" si="433"/>
        <v>1</v>
      </c>
      <c r="AC6775" s="1" t="str">
        <f t="shared" si="434"/>
        <v>1900</v>
      </c>
    </row>
    <row r="6776" spans="2:29" x14ac:dyDescent="0.25">
      <c r="B6776" s="1">
        <f t="shared" si="431"/>
        <v>0</v>
      </c>
      <c r="D6776" s="95" t="str">
        <f t="shared" si="432"/>
        <v/>
      </c>
      <c r="E6776" s="69"/>
      <c r="F6776" s="70"/>
      <c r="G6776" s="4"/>
      <c r="H6776" s="71"/>
      <c r="I6776" s="71"/>
      <c r="J6776" s="70"/>
      <c r="K6776" s="70"/>
      <c r="L6776" s="70"/>
      <c r="M6776" s="70"/>
      <c r="N6776" s="70"/>
      <c r="O6776" s="70"/>
      <c r="P6776" s="70"/>
      <c r="Q6776" s="70"/>
      <c r="R6776" s="70"/>
      <c r="S6776" s="86"/>
      <c r="T6776" s="70"/>
      <c r="Z6776" s="68">
        <f t="shared" si="433"/>
        <v>1</v>
      </c>
      <c r="AC6776" s="1" t="str">
        <f t="shared" si="434"/>
        <v>1900</v>
      </c>
    </row>
    <row r="6777" spans="2:29" x14ac:dyDescent="0.25">
      <c r="B6777" s="1">
        <f t="shared" si="431"/>
        <v>0</v>
      </c>
      <c r="D6777" s="95" t="str">
        <f t="shared" si="432"/>
        <v/>
      </c>
      <c r="E6777" s="69"/>
      <c r="F6777" s="70"/>
      <c r="G6777" s="4"/>
      <c r="H6777" s="71"/>
      <c r="I6777" s="71"/>
      <c r="J6777" s="70"/>
      <c r="K6777" s="70"/>
      <c r="L6777" s="70"/>
      <c r="M6777" s="70"/>
      <c r="N6777" s="70"/>
      <c r="O6777" s="70"/>
      <c r="P6777" s="70"/>
      <c r="Q6777" s="70"/>
      <c r="R6777" s="70"/>
      <c r="S6777" s="86"/>
      <c r="T6777" s="70"/>
      <c r="Z6777" s="68">
        <f t="shared" si="433"/>
        <v>1</v>
      </c>
      <c r="AC6777" s="1" t="str">
        <f t="shared" si="434"/>
        <v>1900</v>
      </c>
    </row>
    <row r="6778" spans="2:29" x14ac:dyDescent="0.25">
      <c r="B6778" s="1">
        <f t="shared" si="431"/>
        <v>0</v>
      </c>
      <c r="D6778" s="95" t="str">
        <f t="shared" si="432"/>
        <v/>
      </c>
      <c r="E6778" s="69"/>
      <c r="F6778" s="70"/>
      <c r="G6778" s="4"/>
      <c r="H6778" s="71"/>
      <c r="I6778" s="71"/>
      <c r="J6778" s="70"/>
      <c r="K6778" s="70"/>
      <c r="L6778" s="70"/>
      <c r="M6778" s="70"/>
      <c r="N6778" s="70"/>
      <c r="O6778" s="70"/>
      <c r="P6778" s="70"/>
      <c r="Q6778" s="70"/>
      <c r="R6778" s="70"/>
      <c r="S6778" s="86"/>
      <c r="T6778" s="70"/>
      <c r="Z6778" s="68">
        <f t="shared" si="433"/>
        <v>1</v>
      </c>
      <c r="AC6778" s="1" t="str">
        <f t="shared" si="434"/>
        <v>1900</v>
      </c>
    </row>
    <row r="6779" spans="2:29" x14ac:dyDescent="0.25">
      <c r="B6779" s="1">
        <f t="shared" si="431"/>
        <v>0</v>
      </c>
      <c r="D6779" s="95" t="str">
        <f t="shared" si="432"/>
        <v/>
      </c>
      <c r="E6779" s="69"/>
      <c r="F6779" s="70"/>
      <c r="G6779" s="4"/>
      <c r="H6779" s="71"/>
      <c r="I6779" s="71"/>
      <c r="J6779" s="70"/>
      <c r="K6779" s="70"/>
      <c r="L6779" s="70"/>
      <c r="M6779" s="70"/>
      <c r="N6779" s="70"/>
      <c r="O6779" s="70"/>
      <c r="P6779" s="70"/>
      <c r="Q6779" s="70"/>
      <c r="R6779" s="70"/>
      <c r="S6779" s="86"/>
      <c r="T6779" s="70"/>
      <c r="Z6779" s="68">
        <f t="shared" si="433"/>
        <v>1</v>
      </c>
      <c r="AC6779" s="1" t="str">
        <f t="shared" si="434"/>
        <v>1900</v>
      </c>
    </row>
    <row r="6780" spans="2:29" x14ac:dyDescent="0.25">
      <c r="B6780" s="1">
        <f t="shared" si="431"/>
        <v>0</v>
      </c>
      <c r="D6780" s="95" t="str">
        <f t="shared" si="432"/>
        <v/>
      </c>
      <c r="E6780" s="69"/>
      <c r="F6780" s="70"/>
      <c r="G6780" s="4"/>
      <c r="H6780" s="71"/>
      <c r="I6780" s="71"/>
      <c r="J6780" s="70"/>
      <c r="K6780" s="70"/>
      <c r="L6780" s="70"/>
      <c r="M6780" s="70"/>
      <c r="N6780" s="70"/>
      <c r="O6780" s="70"/>
      <c r="P6780" s="70"/>
      <c r="Q6780" s="70"/>
      <c r="R6780" s="70"/>
      <c r="S6780" s="86"/>
      <c r="T6780" s="70"/>
      <c r="Z6780" s="68">
        <f t="shared" si="433"/>
        <v>1</v>
      </c>
      <c r="AC6780" s="1" t="str">
        <f t="shared" si="434"/>
        <v>1900</v>
      </c>
    </row>
    <row r="6781" spans="2:29" x14ac:dyDescent="0.25">
      <c r="B6781" s="1">
        <f t="shared" si="431"/>
        <v>0</v>
      </c>
      <c r="D6781" s="95" t="str">
        <f t="shared" si="432"/>
        <v/>
      </c>
      <c r="E6781" s="69"/>
      <c r="F6781" s="70"/>
      <c r="G6781" s="4"/>
      <c r="H6781" s="71"/>
      <c r="I6781" s="71"/>
      <c r="J6781" s="70"/>
      <c r="K6781" s="70"/>
      <c r="L6781" s="70"/>
      <c r="M6781" s="70"/>
      <c r="N6781" s="70"/>
      <c r="O6781" s="70"/>
      <c r="P6781" s="70"/>
      <c r="Q6781" s="70"/>
      <c r="R6781" s="70"/>
      <c r="S6781" s="86"/>
      <c r="T6781" s="70"/>
      <c r="Z6781" s="68">
        <f t="shared" si="433"/>
        <v>1</v>
      </c>
      <c r="AC6781" s="1" t="str">
        <f t="shared" si="434"/>
        <v>1900</v>
      </c>
    </row>
    <row r="6782" spans="2:29" x14ac:dyDescent="0.25">
      <c r="B6782" s="1">
        <f t="shared" si="431"/>
        <v>0</v>
      </c>
      <c r="D6782" s="95" t="str">
        <f t="shared" si="432"/>
        <v/>
      </c>
      <c r="E6782" s="69"/>
      <c r="F6782" s="70"/>
      <c r="G6782" s="4"/>
      <c r="H6782" s="71"/>
      <c r="I6782" s="71"/>
      <c r="J6782" s="70"/>
      <c r="K6782" s="70"/>
      <c r="L6782" s="70"/>
      <c r="M6782" s="70"/>
      <c r="N6782" s="70"/>
      <c r="O6782" s="70"/>
      <c r="P6782" s="70"/>
      <c r="Q6782" s="70"/>
      <c r="R6782" s="70"/>
      <c r="S6782" s="86"/>
      <c r="T6782" s="70"/>
      <c r="Z6782" s="68">
        <f t="shared" si="433"/>
        <v>1</v>
      </c>
      <c r="AC6782" s="1" t="str">
        <f t="shared" si="434"/>
        <v>1900</v>
      </c>
    </row>
    <row r="6783" spans="2:29" x14ac:dyDescent="0.25">
      <c r="B6783" s="1">
        <f t="shared" si="431"/>
        <v>0</v>
      </c>
      <c r="D6783" s="95" t="str">
        <f t="shared" si="432"/>
        <v/>
      </c>
      <c r="E6783" s="69"/>
      <c r="F6783" s="70"/>
      <c r="G6783" s="4"/>
      <c r="H6783" s="71"/>
      <c r="I6783" s="71"/>
      <c r="J6783" s="70"/>
      <c r="K6783" s="70"/>
      <c r="L6783" s="70"/>
      <c r="M6783" s="70"/>
      <c r="N6783" s="70"/>
      <c r="O6783" s="70"/>
      <c r="P6783" s="70"/>
      <c r="Q6783" s="70"/>
      <c r="R6783" s="70"/>
      <c r="S6783" s="86"/>
      <c r="T6783" s="70"/>
      <c r="Z6783" s="68">
        <f t="shared" si="433"/>
        <v>1</v>
      </c>
      <c r="AC6783" s="1" t="str">
        <f t="shared" si="434"/>
        <v>1900</v>
      </c>
    </row>
    <row r="6784" spans="2:29" x14ac:dyDescent="0.25">
      <c r="B6784" s="1">
        <f t="shared" si="431"/>
        <v>0</v>
      </c>
      <c r="D6784" s="95" t="str">
        <f t="shared" si="432"/>
        <v/>
      </c>
      <c r="E6784" s="69"/>
      <c r="F6784" s="70"/>
      <c r="G6784" s="4"/>
      <c r="H6784" s="71"/>
      <c r="I6784" s="71"/>
      <c r="J6784" s="70"/>
      <c r="K6784" s="70"/>
      <c r="L6784" s="70"/>
      <c r="M6784" s="70"/>
      <c r="N6784" s="70"/>
      <c r="O6784" s="70"/>
      <c r="P6784" s="70"/>
      <c r="Q6784" s="70"/>
      <c r="R6784" s="70"/>
      <c r="S6784" s="86"/>
      <c r="T6784" s="70"/>
      <c r="Z6784" s="68">
        <f t="shared" si="433"/>
        <v>1</v>
      </c>
      <c r="AC6784" s="1" t="str">
        <f t="shared" si="434"/>
        <v>1900</v>
      </c>
    </row>
    <row r="6785" spans="2:29" x14ac:dyDescent="0.25">
      <c r="B6785" s="1">
        <f t="shared" si="431"/>
        <v>0</v>
      </c>
      <c r="D6785" s="95" t="str">
        <f t="shared" si="432"/>
        <v/>
      </c>
      <c r="E6785" s="69"/>
      <c r="F6785" s="70"/>
      <c r="G6785" s="4"/>
      <c r="H6785" s="71"/>
      <c r="I6785" s="71"/>
      <c r="J6785" s="70"/>
      <c r="K6785" s="70"/>
      <c r="L6785" s="70"/>
      <c r="M6785" s="70"/>
      <c r="N6785" s="70"/>
      <c r="O6785" s="70"/>
      <c r="P6785" s="70"/>
      <c r="Q6785" s="70"/>
      <c r="R6785" s="70"/>
      <c r="S6785" s="86"/>
      <c r="T6785" s="70"/>
      <c r="Z6785" s="68">
        <f t="shared" si="433"/>
        <v>1</v>
      </c>
      <c r="AC6785" s="1" t="str">
        <f t="shared" si="434"/>
        <v>1900</v>
      </c>
    </row>
    <row r="6786" spans="2:29" x14ac:dyDescent="0.25">
      <c r="B6786" s="1">
        <f t="shared" si="431"/>
        <v>0</v>
      </c>
      <c r="D6786" s="95" t="str">
        <f t="shared" si="432"/>
        <v/>
      </c>
      <c r="E6786" s="69"/>
      <c r="F6786" s="70"/>
      <c r="G6786" s="4"/>
      <c r="H6786" s="71"/>
      <c r="I6786" s="71"/>
      <c r="J6786" s="70"/>
      <c r="K6786" s="70"/>
      <c r="L6786" s="70"/>
      <c r="M6786" s="70"/>
      <c r="N6786" s="70"/>
      <c r="O6786" s="70"/>
      <c r="P6786" s="70"/>
      <c r="Q6786" s="70"/>
      <c r="R6786" s="70"/>
      <c r="S6786" s="86"/>
      <c r="T6786" s="70"/>
      <c r="Z6786" s="68">
        <f t="shared" si="433"/>
        <v>1</v>
      </c>
      <c r="AC6786" s="1" t="str">
        <f t="shared" si="434"/>
        <v>1900</v>
      </c>
    </row>
    <row r="6787" spans="2:29" x14ac:dyDescent="0.25">
      <c r="B6787" s="1">
        <f t="shared" si="431"/>
        <v>0</v>
      </c>
      <c r="D6787" s="95" t="str">
        <f t="shared" si="432"/>
        <v/>
      </c>
      <c r="E6787" s="69"/>
      <c r="F6787" s="70"/>
      <c r="G6787" s="4"/>
      <c r="H6787" s="71"/>
      <c r="I6787" s="71"/>
      <c r="J6787" s="70"/>
      <c r="K6787" s="70"/>
      <c r="L6787" s="70"/>
      <c r="M6787" s="70"/>
      <c r="N6787" s="70"/>
      <c r="O6787" s="70"/>
      <c r="P6787" s="70"/>
      <c r="Q6787" s="70"/>
      <c r="R6787" s="70"/>
      <c r="S6787" s="86"/>
      <c r="T6787" s="70"/>
      <c r="Z6787" s="68">
        <f t="shared" si="433"/>
        <v>1</v>
      </c>
      <c r="AC6787" s="1" t="str">
        <f t="shared" si="434"/>
        <v>1900</v>
      </c>
    </row>
    <row r="6788" spans="2:29" x14ac:dyDescent="0.25">
      <c r="B6788" s="1">
        <f t="shared" ref="B6788:B6851" si="435">IF($B$1=YEAR(Z6788),D6788,0)</f>
        <v>0</v>
      </c>
      <c r="D6788" s="95" t="str">
        <f t="shared" ref="D6788:D6851" si="436">IF(Z6788&lt;&gt;$Y$2,IF(YEAR(Z6788)=YEAR(Z6787),D6787+1,1),"")</f>
        <v/>
      </c>
      <c r="E6788" s="69"/>
      <c r="F6788" s="70"/>
      <c r="G6788" s="4"/>
      <c r="H6788" s="71"/>
      <c r="I6788" s="71"/>
      <c r="J6788" s="70"/>
      <c r="K6788" s="70"/>
      <c r="L6788" s="70"/>
      <c r="M6788" s="70"/>
      <c r="N6788" s="70"/>
      <c r="O6788" s="70"/>
      <c r="P6788" s="70"/>
      <c r="Q6788" s="70"/>
      <c r="R6788" s="70"/>
      <c r="S6788" s="86"/>
      <c r="T6788" s="70"/>
      <c r="Z6788" s="68">
        <f t="shared" ref="Z6788:Z6851" si="437">IF(CONCATENATE(F6788,F6789,F6790,F6791,F6792,F6793)&lt;&gt;"",IF(AND(E6788&lt;&gt;0,ISNUMBER(E6788)=TRUE),E6788,Z6787),$Y$2)</f>
        <v>1</v>
      </c>
      <c r="AC6788" s="1" t="str">
        <f t="shared" si="434"/>
        <v>1900</v>
      </c>
    </row>
    <row r="6789" spans="2:29" x14ac:dyDescent="0.25">
      <c r="B6789" s="1">
        <f t="shared" si="435"/>
        <v>0</v>
      </c>
      <c r="D6789" s="95" t="str">
        <f t="shared" si="436"/>
        <v/>
      </c>
      <c r="E6789" s="69"/>
      <c r="F6789" s="70"/>
      <c r="G6789" s="4"/>
      <c r="H6789" s="71"/>
      <c r="I6789" s="71"/>
      <c r="J6789" s="70"/>
      <c r="K6789" s="70"/>
      <c r="L6789" s="70"/>
      <c r="M6789" s="70"/>
      <c r="N6789" s="70"/>
      <c r="O6789" s="70"/>
      <c r="P6789" s="70"/>
      <c r="Q6789" s="70"/>
      <c r="R6789" s="70"/>
      <c r="S6789" s="86"/>
      <c r="T6789" s="70"/>
      <c r="Z6789" s="68">
        <f t="shared" si="437"/>
        <v>1</v>
      </c>
      <c r="AC6789" s="1" t="str">
        <f t="shared" ref="AC6789:AC6852" si="438">YEAR(Z6789)&amp;F6789&amp;G6789</f>
        <v>1900</v>
      </c>
    </row>
    <row r="6790" spans="2:29" x14ac:dyDescent="0.25">
      <c r="B6790" s="1">
        <f t="shared" si="435"/>
        <v>0</v>
      </c>
      <c r="D6790" s="95" t="str">
        <f t="shared" si="436"/>
        <v/>
      </c>
      <c r="E6790" s="69"/>
      <c r="F6790" s="70"/>
      <c r="G6790" s="4"/>
      <c r="H6790" s="71"/>
      <c r="I6790" s="71"/>
      <c r="J6790" s="70"/>
      <c r="K6790" s="70"/>
      <c r="L6790" s="70"/>
      <c r="M6790" s="70"/>
      <c r="N6790" s="70"/>
      <c r="O6790" s="70"/>
      <c r="P6790" s="70"/>
      <c r="Q6790" s="70"/>
      <c r="R6790" s="70"/>
      <c r="S6790" s="86"/>
      <c r="T6790" s="70"/>
      <c r="Z6790" s="68">
        <f t="shared" si="437"/>
        <v>1</v>
      </c>
      <c r="AC6790" s="1" t="str">
        <f t="shared" si="438"/>
        <v>1900</v>
      </c>
    </row>
    <row r="6791" spans="2:29" x14ac:dyDescent="0.25">
      <c r="B6791" s="1">
        <f t="shared" si="435"/>
        <v>0</v>
      </c>
      <c r="D6791" s="95" t="str">
        <f t="shared" si="436"/>
        <v/>
      </c>
      <c r="E6791" s="69"/>
      <c r="F6791" s="70"/>
      <c r="G6791" s="4"/>
      <c r="H6791" s="71"/>
      <c r="I6791" s="71"/>
      <c r="J6791" s="70"/>
      <c r="K6791" s="70"/>
      <c r="L6791" s="70"/>
      <c r="M6791" s="70"/>
      <c r="N6791" s="70"/>
      <c r="O6791" s="70"/>
      <c r="P6791" s="70"/>
      <c r="Q6791" s="70"/>
      <c r="R6791" s="70"/>
      <c r="S6791" s="86"/>
      <c r="T6791" s="70"/>
      <c r="Z6791" s="68">
        <f t="shared" si="437"/>
        <v>1</v>
      </c>
      <c r="AC6791" s="1" t="str">
        <f t="shared" si="438"/>
        <v>1900</v>
      </c>
    </row>
    <row r="6792" spans="2:29" x14ac:dyDescent="0.25">
      <c r="B6792" s="1">
        <f t="shared" si="435"/>
        <v>0</v>
      </c>
      <c r="D6792" s="95" t="str">
        <f t="shared" si="436"/>
        <v/>
      </c>
      <c r="E6792" s="69"/>
      <c r="F6792" s="70"/>
      <c r="G6792" s="4"/>
      <c r="H6792" s="71"/>
      <c r="I6792" s="71"/>
      <c r="J6792" s="70"/>
      <c r="K6792" s="70"/>
      <c r="L6792" s="70"/>
      <c r="M6792" s="70"/>
      <c r="N6792" s="70"/>
      <c r="O6792" s="70"/>
      <c r="P6792" s="70"/>
      <c r="Q6792" s="70"/>
      <c r="R6792" s="70"/>
      <c r="S6792" s="86"/>
      <c r="T6792" s="70"/>
      <c r="Z6792" s="68">
        <f t="shared" si="437"/>
        <v>1</v>
      </c>
      <c r="AC6792" s="1" t="str">
        <f t="shared" si="438"/>
        <v>1900</v>
      </c>
    </row>
    <row r="6793" spans="2:29" x14ac:dyDescent="0.25">
      <c r="B6793" s="1">
        <f t="shared" si="435"/>
        <v>0</v>
      </c>
      <c r="D6793" s="95" t="str">
        <f t="shared" si="436"/>
        <v/>
      </c>
      <c r="E6793" s="69"/>
      <c r="F6793" s="70"/>
      <c r="G6793" s="4"/>
      <c r="H6793" s="71"/>
      <c r="I6793" s="71"/>
      <c r="J6793" s="70"/>
      <c r="K6793" s="70"/>
      <c r="L6793" s="70"/>
      <c r="M6793" s="70"/>
      <c r="N6793" s="70"/>
      <c r="O6793" s="70"/>
      <c r="P6793" s="70"/>
      <c r="Q6793" s="70"/>
      <c r="R6793" s="70"/>
      <c r="S6793" s="86"/>
      <c r="T6793" s="70"/>
      <c r="Z6793" s="68">
        <f t="shared" si="437"/>
        <v>1</v>
      </c>
      <c r="AC6793" s="1" t="str">
        <f t="shared" si="438"/>
        <v>1900</v>
      </c>
    </row>
    <row r="6794" spans="2:29" x14ac:dyDescent="0.25">
      <c r="B6794" s="1">
        <f t="shared" si="435"/>
        <v>0</v>
      </c>
      <c r="D6794" s="95" t="str">
        <f t="shared" si="436"/>
        <v/>
      </c>
      <c r="E6794" s="69"/>
      <c r="F6794" s="70"/>
      <c r="G6794" s="4"/>
      <c r="H6794" s="71"/>
      <c r="I6794" s="71"/>
      <c r="J6794" s="70"/>
      <c r="K6794" s="70"/>
      <c r="L6794" s="70"/>
      <c r="M6794" s="70"/>
      <c r="N6794" s="70"/>
      <c r="O6794" s="70"/>
      <c r="P6794" s="70"/>
      <c r="Q6794" s="70"/>
      <c r="R6794" s="70"/>
      <c r="S6794" s="86"/>
      <c r="T6794" s="70"/>
      <c r="Z6794" s="68">
        <f t="shared" si="437"/>
        <v>1</v>
      </c>
      <c r="AC6794" s="1" t="str">
        <f t="shared" si="438"/>
        <v>1900</v>
      </c>
    </row>
    <row r="6795" spans="2:29" x14ac:dyDescent="0.25">
      <c r="B6795" s="1">
        <f t="shared" si="435"/>
        <v>0</v>
      </c>
      <c r="D6795" s="95" t="str">
        <f t="shared" si="436"/>
        <v/>
      </c>
      <c r="E6795" s="69"/>
      <c r="F6795" s="70"/>
      <c r="G6795" s="4"/>
      <c r="H6795" s="71"/>
      <c r="I6795" s="71"/>
      <c r="J6795" s="70"/>
      <c r="K6795" s="70"/>
      <c r="L6795" s="70"/>
      <c r="M6795" s="70"/>
      <c r="N6795" s="70"/>
      <c r="O6795" s="70"/>
      <c r="P6795" s="70"/>
      <c r="Q6795" s="70"/>
      <c r="R6795" s="70"/>
      <c r="S6795" s="86"/>
      <c r="T6795" s="70"/>
      <c r="Z6795" s="68">
        <f t="shared" si="437"/>
        <v>1</v>
      </c>
      <c r="AC6795" s="1" t="str">
        <f t="shared" si="438"/>
        <v>1900</v>
      </c>
    </row>
    <row r="6796" spans="2:29" x14ac:dyDescent="0.25">
      <c r="B6796" s="1">
        <f t="shared" si="435"/>
        <v>0</v>
      </c>
      <c r="D6796" s="95" t="str">
        <f t="shared" si="436"/>
        <v/>
      </c>
      <c r="E6796" s="69"/>
      <c r="F6796" s="70"/>
      <c r="G6796" s="4"/>
      <c r="H6796" s="71"/>
      <c r="I6796" s="71"/>
      <c r="J6796" s="70"/>
      <c r="K6796" s="70"/>
      <c r="L6796" s="70"/>
      <c r="M6796" s="70"/>
      <c r="N6796" s="70"/>
      <c r="O6796" s="70"/>
      <c r="P6796" s="70"/>
      <c r="Q6796" s="70"/>
      <c r="R6796" s="70"/>
      <c r="S6796" s="86"/>
      <c r="T6796" s="70"/>
      <c r="Z6796" s="68">
        <f t="shared" si="437"/>
        <v>1</v>
      </c>
      <c r="AC6796" s="1" t="str">
        <f t="shared" si="438"/>
        <v>1900</v>
      </c>
    </row>
    <row r="6797" spans="2:29" x14ac:dyDescent="0.25">
      <c r="B6797" s="1">
        <f t="shared" si="435"/>
        <v>0</v>
      </c>
      <c r="D6797" s="95" t="str">
        <f t="shared" si="436"/>
        <v/>
      </c>
      <c r="E6797" s="69"/>
      <c r="F6797" s="70"/>
      <c r="G6797" s="4"/>
      <c r="H6797" s="71"/>
      <c r="I6797" s="71"/>
      <c r="J6797" s="70"/>
      <c r="K6797" s="70"/>
      <c r="L6797" s="70"/>
      <c r="M6797" s="70"/>
      <c r="N6797" s="70"/>
      <c r="O6797" s="70"/>
      <c r="P6797" s="70"/>
      <c r="Q6797" s="70"/>
      <c r="R6797" s="70"/>
      <c r="S6797" s="86"/>
      <c r="T6797" s="70"/>
      <c r="Z6797" s="68">
        <f t="shared" si="437"/>
        <v>1</v>
      </c>
      <c r="AC6797" s="1" t="str">
        <f t="shared" si="438"/>
        <v>1900</v>
      </c>
    </row>
    <row r="6798" spans="2:29" x14ac:dyDescent="0.25">
      <c r="B6798" s="1">
        <f t="shared" si="435"/>
        <v>0</v>
      </c>
      <c r="D6798" s="95" t="str">
        <f t="shared" si="436"/>
        <v/>
      </c>
      <c r="E6798" s="69"/>
      <c r="F6798" s="70"/>
      <c r="G6798" s="4"/>
      <c r="H6798" s="71"/>
      <c r="I6798" s="71"/>
      <c r="J6798" s="70"/>
      <c r="K6798" s="70"/>
      <c r="L6798" s="70"/>
      <c r="M6798" s="70"/>
      <c r="N6798" s="70"/>
      <c r="O6798" s="70"/>
      <c r="P6798" s="70"/>
      <c r="Q6798" s="70"/>
      <c r="R6798" s="70"/>
      <c r="S6798" s="86"/>
      <c r="T6798" s="70"/>
      <c r="Z6798" s="68">
        <f t="shared" si="437"/>
        <v>1</v>
      </c>
      <c r="AC6798" s="1" t="str">
        <f t="shared" si="438"/>
        <v>1900</v>
      </c>
    </row>
    <row r="6799" spans="2:29" x14ac:dyDescent="0.25">
      <c r="B6799" s="1">
        <f t="shared" si="435"/>
        <v>0</v>
      </c>
      <c r="D6799" s="95" t="str">
        <f t="shared" si="436"/>
        <v/>
      </c>
      <c r="E6799" s="69"/>
      <c r="F6799" s="70"/>
      <c r="G6799" s="4"/>
      <c r="H6799" s="71"/>
      <c r="I6799" s="71"/>
      <c r="J6799" s="70"/>
      <c r="K6799" s="70"/>
      <c r="L6799" s="70"/>
      <c r="M6799" s="70"/>
      <c r="N6799" s="70"/>
      <c r="O6799" s="70"/>
      <c r="P6799" s="70"/>
      <c r="Q6799" s="70"/>
      <c r="R6799" s="70"/>
      <c r="S6799" s="86"/>
      <c r="T6799" s="70"/>
      <c r="Z6799" s="68">
        <f t="shared" si="437"/>
        <v>1</v>
      </c>
      <c r="AC6799" s="1" t="str">
        <f t="shared" si="438"/>
        <v>1900</v>
      </c>
    </row>
    <row r="6800" spans="2:29" x14ac:dyDescent="0.25">
      <c r="B6800" s="1">
        <f t="shared" si="435"/>
        <v>0</v>
      </c>
      <c r="D6800" s="95" t="str">
        <f t="shared" si="436"/>
        <v/>
      </c>
      <c r="E6800" s="69"/>
      <c r="F6800" s="70"/>
      <c r="G6800" s="4"/>
      <c r="H6800" s="71"/>
      <c r="I6800" s="71"/>
      <c r="J6800" s="70"/>
      <c r="K6800" s="70"/>
      <c r="L6800" s="70"/>
      <c r="M6800" s="70"/>
      <c r="N6800" s="70"/>
      <c r="O6800" s="70"/>
      <c r="P6800" s="70"/>
      <c r="Q6800" s="70"/>
      <c r="R6800" s="70"/>
      <c r="S6800" s="86"/>
      <c r="T6800" s="70"/>
      <c r="Z6800" s="68">
        <f t="shared" si="437"/>
        <v>1</v>
      </c>
      <c r="AC6800" s="1" t="str">
        <f t="shared" si="438"/>
        <v>1900</v>
      </c>
    </row>
    <row r="6801" spans="2:29" x14ac:dyDescent="0.25">
      <c r="B6801" s="1">
        <f t="shared" si="435"/>
        <v>0</v>
      </c>
      <c r="D6801" s="95" t="str">
        <f t="shared" si="436"/>
        <v/>
      </c>
      <c r="E6801" s="69"/>
      <c r="F6801" s="70"/>
      <c r="G6801" s="4"/>
      <c r="H6801" s="71"/>
      <c r="I6801" s="71"/>
      <c r="J6801" s="70"/>
      <c r="K6801" s="70"/>
      <c r="L6801" s="70"/>
      <c r="M6801" s="70"/>
      <c r="N6801" s="70"/>
      <c r="O6801" s="70"/>
      <c r="P6801" s="70"/>
      <c r="Q6801" s="70"/>
      <c r="R6801" s="70"/>
      <c r="S6801" s="86"/>
      <c r="T6801" s="70"/>
      <c r="Z6801" s="68">
        <f t="shared" si="437"/>
        <v>1</v>
      </c>
      <c r="AC6801" s="1" t="str">
        <f t="shared" si="438"/>
        <v>1900</v>
      </c>
    </row>
    <row r="6802" spans="2:29" x14ac:dyDescent="0.25">
      <c r="B6802" s="1">
        <f t="shared" si="435"/>
        <v>0</v>
      </c>
      <c r="D6802" s="95" t="str">
        <f t="shared" si="436"/>
        <v/>
      </c>
      <c r="E6802" s="69"/>
      <c r="F6802" s="70"/>
      <c r="G6802" s="4"/>
      <c r="H6802" s="71"/>
      <c r="I6802" s="71"/>
      <c r="J6802" s="70"/>
      <c r="K6802" s="70"/>
      <c r="L6802" s="70"/>
      <c r="M6802" s="70"/>
      <c r="N6802" s="70"/>
      <c r="O6802" s="70"/>
      <c r="P6802" s="70"/>
      <c r="Q6802" s="70"/>
      <c r="R6802" s="70"/>
      <c r="S6802" s="86"/>
      <c r="T6802" s="70"/>
      <c r="Z6802" s="68">
        <f t="shared" si="437"/>
        <v>1</v>
      </c>
      <c r="AC6802" s="1" t="str">
        <f t="shared" si="438"/>
        <v>1900</v>
      </c>
    </row>
    <row r="6803" spans="2:29" x14ac:dyDescent="0.25">
      <c r="B6803" s="1">
        <f t="shared" si="435"/>
        <v>0</v>
      </c>
      <c r="D6803" s="95" t="str">
        <f t="shared" si="436"/>
        <v/>
      </c>
      <c r="E6803" s="69"/>
      <c r="F6803" s="70"/>
      <c r="G6803" s="4"/>
      <c r="H6803" s="71"/>
      <c r="I6803" s="71"/>
      <c r="J6803" s="70"/>
      <c r="K6803" s="70"/>
      <c r="L6803" s="70"/>
      <c r="M6803" s="70"/>
      <c r="N6803" s="70"/>
      <c r="O6803" s="70"/>
      <c r="P6803" s="70"/>
      <c r="Q6803" s="70"/>
      <c r="R6803" s="70"/>
      <c r="S6803" s="86"/>
      <c r="T6803" s="70"/>
      <c r="Z6803" s="68">
        <f t="shared" si="437"/>
        <v>1</v>
      </c>
      <c r="AC6803" s="1" t="str">
        <f t="shared" si="438"/>
        <v>1900</v>
      </c>
    </row>
    <row r="6804" spans="2:29" x14ac:dyDescent="0.25">
      <c r="B6804" s="1">
        <f t="shared" si="435"/>
        <v>0</v>
      </c>
      <c r="D6804" s="95" t="str">
        <f t="shared" si="436"/>
        <v/>
      </c>
      <c r="E6804" s="69"/>
      <c r="F6804" s="70"/>
      <c r="G6804" s="4"/>
      <c r="H6804" s="71"/>
      <c r="I6804" s="71"/>
      <c r="J6804" s="70"/>
      <c r="K6804" s="70"/>
      <c r="L6804" s="70"/>
      <c r="M6804" s="70"/>
      <c r="N6804" s="70"/>
      <c r="O6804" s="70"/>
      <c r="P6804" s="70"/>
      <c r="Q6804" s="70"/>
      <c r="R6804" s="70"/>
      <c r="S6804" s="86"/>
      <c r="T6804" s="70"/>
      <c r="Z6804" s="68">
        <f t="shared" si="437"/>
        <v>1</v>
      </c>
      <c r="AC6804" s="1" t="str">
        <f t="shared" si="438"/>
        <v>1900</v>
      </c>
    </row>
    <row r="6805" spans="2:29" x14ac:dyDescent="0.25">
      <c r="B6805" s="1">
        <f t="shared" si="435"/>
        <v>0</v>
      </c>
      <c r="D6805" s="95" t="str">
        <f t="shared" si="436"/>
        <v/>
      </c>
      <c r="E6805" s="69"/>
      <c r="F6805" s="70"/>
      <c r="G6805" s="4"/>
      <c r="H6805" s="71"/>
      <c r="I6805" s="71"/>
      <c r="J6805" s="70"/>
      <c r="K6805" s="70"/>
      <c r="L6805" s="70"/>
      <c r="M6805" s="70"/>
      <c r="N6805" s="70"/>
      <c r="O6805" s="70"/>
      <c r="P6805" s="70"/>
      <c r="Q6805" s="70"/>
      <c r="R6805" s="70"/>
      <c r="S6805" s="86"/>
      <c r="T6805" s="70"/>
      <c r="Z6805" s="68">
        <f t="shared" si="437"/>
        <v>1</v>
      </c>
      <c r="AC6805" s="1" t="str">
        <f t="shared" si="438"/>
        <v>1900</v>
      </c>
    </row>
    <row r="6806" spans="2:29" x14ac:dyDescent="0.25">
      <c r="B6806" s="1">
        <f t="shared" si="435"/>
        <v>0</v>
      </c>
      <c r="D6806" s="95" t="str">
        <f t="shared" si="436"/>
        <v/>
      </c>
      <c r="E6806" s="69"/>
      <c r="F6806" s="70"/>
      <c r="G6806" s="4"/>
      <c r="H6806" s="71"/>
      <c r="I6806" s="71"/>
      <c r="J6806" s="70"/>
      <c r="K6806" s="70"/>
      <c r="L6806" s="70"/>
      <c r="M6806" s="70"/>
      <c r="N6806" s="70"/>
      <c r="O6806" s="70"/>
      <c r="P6806" s="70"/>
      <c r="Q6806" s="70"/>
      <c r="R6806" s="70"/>
      <c r="S6806" s="86"/>
      <c r="T6806" s="70"/>
      <c r="Z6806" s="68">
        <f t="shared" si="437"/>
        <v>1</v>
      </c>
      <c r="AC6806" s="1" t="str">
        <f t="shared" si="438"/>
        <v>1900</v>
      </c>
    </row>
    <row r="6807" spans="2:29" x14ac:dyDescent="0.25">
      <c r="B6807" s="1">
        <f t="shared" si="435"/>
        <v>0</v>
      </c>
      <c r="D6807" s="95" t="str">
        <f t="shared" si="436"/>
        <v/>
      </c>
      <c r="E6807" s="69"/>
      <c r="F6807" s="70"/>
      <c r="G6807" s="4"/>
      <c r="H6807" s="71"/>
      <c r="I6807" s="71"/>
      <c r="J6807" s="70"/>
      <c r="K6807" s="70"/>
      <c r="L6807" s="70"/>
      <c r="M6807" s="70"/>
      <c r="N6807" s="70"/>
      <c r="O6807" s="70"/>
      <c r="P6807" s="70"/>
      <c r="Q6807" s="70"/>
      <c r="R6807" s="70"/>
      <c r="S6807" s="86"/>
      <c r="T6807" s="70"/>
      <c r="Z6807" s="68">
        <f t="shared" si="437"/>
        <v>1</v>
      </c>
      <c r="AC6807" s="1" t="str">
        <f t="shared" si="438"/>
        <v>1900</v>
      </c>
    </row>
    <row r="6808" spans="2:29" x14ac:dyDescent="0.25">
      <c r="B6808" s="1">
        <f t="shared" si="435"/>
        <v>0</v>
      </c>
      <c r="D6808" s="95" t="str">
        <f t="shared" si="436"/>
        <v/>
      </c>
      <c r="E6808" s="69"/>
      <c r="F6808" s="70"/>
      <c r="G6808" s="4"/>
      <c r="H6808" s="71"/>
      <c r="I6808" s="71"/>
      <c r="J6808" s="70"/>
      <c r="K6808" s="70"/>
      <c r="L6808" s="70"/>
      <c r="M6808" s="70"/>
      <c r="N6808" s="70"/>
      <c r="O6808" s="70"/>
      <c r="P6808" s="70"/>
      <c r="Q6808" s="70"/>
      <c r="R6808" s="70"/>
      <c r="S6808" s="86"/>
      <c r="T6808" s="70"/>
      <c r="Z6808" s="68">
        <f t="shared" si="437"/>
        <v>1</v>
      </c>
      <c r="AC6808" s="1" t="str">
        <f t="shared" si="438"/>
        <v>1900</v>
      </c>
    </row>
    <row r="6809" spans="2:29" x14ac:dyDescent="0.25">
      <c r="B6809" s="1">
        <f t="shared" si="435"/>
        <v>0</v>
      </c>
      <c r="D6809" s="95" t="str">
        <f t="shared" si="436"/>
        <v/>
      </c>
      <c r="E6809" s="69"/>
      <c r="F6809" s="70"/>
      <c r="G6809" s="4"/>
      <c r="H6809" s="71"/>
      <c r="I6809" s="71"/>
      <c r="J6809" s="70"/>
      <c r="K6809" s="70"/>
      <c r="L6809" s="70"/>
      <c r="M6809" s="70"/>
      <c r="N6809" s="70"/>
      <c r="O6809" s="70"/>
      <c r="P6809" s="70"/>
      <c r="Q6809" s="70"/>
      <c r="R6809" s="70"/>
      <c r="S6809" s="86"/>
      <c r="T6809" s="70"/>
      <c r="Z6809" s="68">
        <f t="shared" si="437"/>
        <v>1</v>
      </c>
      <c r="AC6809" s="1" t="str">
        <f t="shared" si="438"/>
        <v>1900</v>
      </c>
    </row>
    <row r="6810" spans="2:29" x14ac:dyDescent="0.25">
      <c r="B6810" s="1">
        <f t="shared" si="435"/>
        <v>0</v>
      </c>
      <c r="D6810" s="95" t="str">
        <f t="shared" si="436"/>
        <v/>
      </c>
      <c r="E6810" s="69"/>
      <c r="F6810" s="70"/>
      <c r="G6810" s="4"/>
      <c r="H6810" s="71"/>
      <c r="I6810" s="71"/>
      <c r="J6810" s="70"/>
      <c r="K6810" s="70"/>
      <c r="L6810" s="70"/>
      <c r="M6810" s="70"/>
      <c r="N6810" s="70"/>
      <c r="O6810" s="70"/>
      <c r="P6810" s="70"/>
      <c r="Q6810" s="70"/>
      <c r="R6810" s="70"/>
      <c r="S6810" s="86"/>
      <c r="T6810" s="70"/>
      <c r="Z6810" s="68">
        <f t="shared" si="437"/>
        <v>1</v>
      </c>
      <c r="AC6810" s="1" t="str">
        <f t="shared" si="438"/>
        <v>1900</v>
      </c>
    </row>
    <row r="6811" spans="2:29" x14ac:dyDescent="0.25">
      <c r="B6811" s="1">
        <f t="shared" si="435"/>
        <v>0</v>
      </c>
      <c r="D6811" s="95" t="str">
        <f t="shared" si="436"/>
        <v/>
      </c>
      <c r="E6811" s="69"/>
      <c r="F6811" s="70"/>
      <c r="G6811" s="4"/>
      <c r="H6811" s="71"/>
      <c r="I6811" s="71"/>
      <c r="J6811" s="70"/>
      <c r="K6811" s="70"/>
      <c r="L6811" s="70"/>
      <c r="M6811" s="70"/>
      <c r="N6811" s="70"/>
      <c r="O6811" s="70"/>
      <c r="P6811" s="70"/>
      <c r="Q6811" s="70"/>
      <c r="R6811" s="70"/>
      <c r="S6811" s="86"/>
      <c r="T6811" s="70"/>
      <c r="Z6811" s="68">
        <f t="shared" si="437"/>
        <v>1</v>
      </c>
      <c r="AC6811" s="1" t="str">
        <f t="shared" si="438"/>
        <v>1900</v>
      </c>
    </row>
    <row r="6812" spans="2:29" x14ac:dyDescent="0.25">
      <c r="B6812" s="1">
        <f t="shared" si="435"/>
        <v>0</v>
      </c>
      <c r="D6812" s="95" t="str">
        <f t="shared" si="436"/>
        <v/>
      </c>
      <c r="E6812" s="69"/>
      <c r="F6812" s="70"/>
      <c r="G6812" s="4"/>
      <c r="H6812" s="71"/>
      <c r="I6812" s="71"/>
      <c r="J6812" s="70"/>
      <c r="K6812" s="70"/>
      <c r="L6812" s="70"/>
      <c r="M6812" s="70"/>
      <c r="N6812" s="70"/>
      <c r="O6812" s="70"/>
      <c r="P6812" s="70"/>
      <c r="Q6812" s="70"/>
      <c r="R6812" s="70"/>
      <c r="S6812" s="86"/>
      <c r="T6812" s="70"/>
      <c r="Z6812" s="68">
        <f t="shared" si="437"/>
        <v>1</v>
      </c>
      <c r="AC6812" s="1" t="str">
        <f t="shared" si="438"/>
        <v>1900</v>
      </c>
    </row>
    <row r="6813" spans="2:29" x14ac:dyDescent="0.25">
      <c r="B6813" s="1">
        <f t="shared" si="435"/>
        <v>0</v>
      </c>
      <c r="D6813" s="95" t="str">
        <f t="shared" si="436"/>
        <v/>
      </c>
      <c r="E6813" s="69"/>
      <c r="F6813" s="70"/>
      <c r="G6813" s="4"/>
      <c r="H6813" s="71"/>
      <c r="I6813" s="71"/>
      <c r="J6813" s="70"/>
      <c r="K6813" s="70"/>
      <c r="L6813" s="70"/>
      <c r="M6813" s="70"/>
      <c r="N6813" s="70"/>
      <c r="O6813" s="70"/>
      <c r="P6813" s="70"/>
      <c r="Q6813" s="70"/>
      <c r="R6813" s="70"/>
      <c r="S6813" s="86"/>
      <c r="T6813" s="70"/>
      <c r="Z6813" s="68">
        <f t="shared" si="437"/>
        <v>1</v>
      </c>
      <c r="AC6813" s="1" t="str">
        <f t="shared" si="438"/>
        <v>1900</v>
      </c>
    </row>
    <row r="6814" spans="2:29" x14ac:dyDescent="0.25">
      <c r="B6814" s="1">
        <f t="shared" si="435"/>
        <v>0</v>
      </c>
      <c r="D6814" s="95" t="str">
        <f t="shared" si="436"/>
        <v/>
      </c>
      <c r="E6814" s="69"/>
      <c r="F6814" s="70"/>
      <c r="G6814" s="4"/>
      <c r="H6814" s="71"/>
      <c r="I6814" s="71"/>
      <c r="J6814" s="70"/>
      <c r="K6814" s="70"/>
      <c r="L6814" s="70"/>
      <c r="M6814" s="70"/>
      <c r="N6814" s="70"/>
      <c r="O6814" s="70"/>
      <c r="P6814" s="70"/>
      <c r="Q6814" s="70"/>
      <c r="R6814" s="70"/>
      <c r="S6814" s="86"/>
      <c r="T6814" s="70"/>
      <c r="Z6814" s="68">
        <f t="shared" si="437"/>
        <v>1</v>
      </c>
      <c r="AC6814" s="1" t="str">
        <f t="shared" si="438"/>
        <v>1900</v>
      </c>
    </row>
    <row r="6815" spans="2:29" x14ac:dyDescent="0.25">
      <c r="B6815" s="1">
        <f t="shared" si="435"/>
        <v>0</v>
      </c>
      <c r="D6815" s="95" t="str">
        <f t="shared" si="436"/>
        <v/>
      </c>
      <c r="E6815" s="69"/>
      <c r="F6815" s="70"/>
      <c r="G6815" s="4"/>
      <c r="H6815" s="71"/>
      <c r="I6815" s="71"/>
      <c r="J6815" s="70"/>
      <c r="K6815" s="70"/>
      <c r="L6815" s="70"/>
      <c r="M6815" s="70"/>
      <c r="N6815" s="70"/>
      <c r="O6815" s="70"/>
      <c r="P6815" s="70"/>
      <c r="Q6815" s="70"/>
      <c r="R6815" s="70"/>
      <c r="S6815" s="86"/>
      <c r="T6815" s="70"/>
      <c r="Z6815" s="68">
        <f t="shared" si="437"/>
        <v>1</v>
      </c>
      <c r="AC6815" s="1" t="str">
        <f t="shared" si="438"/>
        <v>1900</v>
      </c>
    </row>
    <row r="6816" spans="2:29" x14ac:dyDescent="0.25">
      <c r="B6816" s="1">
        <f t="shared" si="435"/>
        <v>0</v>
      </c>
      <c r="D6816" s="95" t="str">
        <f t="shared" si="436"/>
        <v/>
      </c>
      <c r="E6816" s="69"/>
      <c r="F6816" s="70"/>
      <c r="G6816" s="4"/>
      <c r="H6816" s="71"/>
      <c r="I6816" s="71"/>
      <c r="J6816" s="70"/>
      <c r="K6816" s="70"/>
      <c r="L6816" s="70"/>
      <c r="M6816" s="70"/>
      <c r="N6816" s="70"/>
      <c r="O6816" s="70"/>
      <c r="P6816" s="70"/>
      <c r="Q6816" s="70"/>
      <c r="R6816" s="70"/>
      <c r="S6816" s="86"/>
      <c r="T6816" s="70"/>
      <c r="Z6816" s="68">
        <f t="shared" si="437"/>
        <v>1</v>
      </c>
      <c r="AC6816" s="1" t="str">
        <f t="shared" si="438"/>
        <v>1900</v>
      </c>
    </row>
    <row r="6817" spans="2:29" x14ac:dyDescent="0.25">
      <c r="B6817" s="1">
        <f t="shared" si="435"/>
        <v>0</v>
      </c>
      <c r="D6817" s="95" t="str">
        <f t="shared" si="436"/>
        <v/>
      </c>
      <c r="E6817" s="69"/>
      <c r="F6817" s="70"/>
      <c r="G6817" s="4"/>
      <c r="H6817" s="71"/>
      <c r="I6817" s="71"/>
      <c r="J6817" s="70"/>
      <c r="K6817" s="70"/>
      <c r="L6817" s="70"/>
      <c r="M6817" s="70"/>
      <c r="N6817" s="70"/>
      <c r="O6817" s="70"/>
      <c r="P6817" s="70"/>
      <c r="Q6817" s="70"/>
      <c r="R6817" s="70"/>
      <c r="S6817" s="86"/>
      <c r="T6817" s="70"/>
      <c r="Z6817" s="68">
        <f t="shared" si="437"/>
        <v>1</v>
      </c>
      <c r="AC6817" s="1" t="str">
        <f t="shared" si="438"/>
        <v>1900</v>
      </c>
    </row>
    <row r="6818" spans="2:29" x14ac:dyDescent="0.25">
      <c r="B6818" s="1">
        <f t="shared" si="435"/>
        <v>0</v>
      </c>
      <c r="D6818" s="95" t="str">
        <f t="shared" si="436"/>
        <v/>
      </c>
      <c r="E6818" s="69"/>
      <c r="F6818" s="70"/>
      <c r="G6818" s="4"/>
      <c r="H6818" s="71"/>
      <c r="I6818" s="71"/>
      <c r="J6818" s="70"/>
      <c r="K6818" s="70"/>
      <c r="L6818" s="70"/>
      <c r="M6818" s="70"/>
      <c r="N6818" s="70"/>
      <c r="O6818" s="70"/>
      <c r="P6818" s="70"/>
      <c r="Q6818" s="70"/>
      <c r="R6818" s="70"/>
      <c r="S6818" s="86"/>
      <c r="T6818" s="70"/>
      <c r="Z6818" s="68">
        <f t="shared" si="437"/>
        <v>1</v>
      </c>
      <c r="AC6818" s="1" t="str">
        <f t="shared" si="438"/>
        <v>1900</v>
      </c>
    </row>
    <row r="6819" spans="2:29" x14ac:dyDescent="0.25">
      <c r="B6819" s="1">
        <f t="shared" si="435"/>
        <v>0</v>
      </c>
      <c r="D6819" s="95" t="str">
        <f t="shared" si="436"/>
        <v/>
      </c>
      <c r="E6819" s="69"/>
      <c r="F6819" s="70"/>
      <c r="G6819" s="4"/>
      <c r="H6819" s="71"/>
      <c r="I6819" s="71"/>
      <c r="J6819" s="70"/>
      <c r="K6819" s="70"/>
      <c r="L6819" s="70"/>
      <c r="M6819" s="70"/>
      <c r="N6819" s="70"/>
      <c r="O6819" s="70"/>
      <c r="P6819" s="70"/>
      <c r="Q6819" s="70"/>
      <c r="R6819" s="70"/>
      <c r="S6819" s="86"/>
      <c r="T6819" s="70"/>
      <c r="Z6819" s="68">
        <f t="shared" si="437"/>
        <v>1</v>
      </c>
      <c r="AC6819" s="1" t="str">
        <f t="shared" si="438"/>
        <v>1900</v>
      </c>
    </row>
    <row r="6820" spans="2:29" x14ac:dyDescent="0.25">
      <c r="B6820" s="1">
        <f t="shared" si="435"/>
        <v>0</v>
      </c>
      <c r="D6820" s="95" t="str">
        <f t="shared" si="436"/>
        <v/>
      </c>
      <c r="E6820" s="69"/>
      <c r="F6820" s="70"/>
      <c r="G6820" s="4"/>
      <c r="H6820" s="71"/>
      <c r="I6820" s="71"/>
      <c r="J6820" s="70"/>
      <c r="K6820" s="70"/>
      <c r="L6820" s="70"/>
      <c r="M6820" s="70"/>
      <c r="N6820" s="70"/>
      <c r="O6820" s="70"/>
      <c r="P6820" s="70"/>
      <c r="Q6820" s="70"/>
      <c r="R6820" s="70"/>
      <c r="S6820" s="86"/>
      <c r="T6820" s="70"/>
      <c r="Z6820" s="68">
        <f t="shared" si="437"/>
        <v>1</v>
      </c>
      <c r="AC6820" s="1" t="str">
        <f t="shared" si="438"/>
        <v>1900</v>
      </c>
    </row>
    <row r="6821" spans="2:29" x14ac:dyDescent="0.25">
      <c r="B6821" s="1">
        <f t="shared" si="435"/>
        <v>0</v>
      </c>
      <c r="D6821" s="95" t="str">
        <f t="shared" si="436"/>
        <v/>
      </c>
      <c r="E6821" s="69"/>
      <c r="F6821" s="70"/>
      <c r="G6821" s="4"/>
      <c r="H6821" s="71"/>
      <c r="I6821" s="71"/>
      <c r="J6821" s="70"/>
      <c r="K6821" s="70"/>
      <c r="L6821" s="70"/>
      <c r="M6821" s="70"/>
      <c r="N6821" s="70"/>
      <c r="O6821" s="70"/>
      <c r="P6821" s="70"/>
      <c r="Q6821" s="70"/>
      <c r="R6821" s="70"/>
      <c r="S6821" s="86"/>
      <c r="T6821" s="70"/>
      <c r="Z6821" s="68">
        <f t="shared" si="437"/>
        <v>1</v>
      </c>
      <c r="AC6821" s="1" t="str">
        <f t="shared" si="438"/>
        <v>1900</v>
      </c>
    </row>
    <row r="6822" spans="2:29" x14ac:dyDescent="0.25">
      <c r="B6822" s="1">
        <f t="shared" si="435"/>
        <v>0</v>
      </c>
      <c r="D6822" s="95" t="str">
        <f t="shared" si="436"/>
        <v/>
      </c>
      <c r="E6822" s="69"/>
      <c r="F6822" s="70"/>
      <c r="G6822" s="4"/>
      <c r="H6822" s="71"/>
      <c r="I6822" s="71"/>
      <c r="J6822" s="70"/>
      <c r="K6822" s="70"/>
      <c r="L6822" s="70"/>
      <c r="M6822" s="70"/>
      <c r="N6822" s="70"/>
      <c r="O6822" s="70"/>
      <c r="P6822" s="70"/>
      <c r="Q6822" s="70"/>
      <c r="R6822" s="70"/>
      <c r="S6822" s="86"/>
      <c r="T6822" s="70"/>
      <c r="Z6822" s="68">
        <f t="shared" si="437"/>
        <v>1</v>
      </c>
      <c r="AC6822" s="1" t="str">
        <f t="shared" si="438"/>
        <v>1900</v>
      </c>
    </row>
    <row r="6823" spans="2:29" x14ac:dyDescent="0.25">
      <c r="B6823" s="1">
        <f t="shared" si="435"/>
        <v>0</v>
      </c>
      <c r="D6823" s="95" t="str">
        <f t="shared" si="436"/>
        <v/>
      </c>
      <c r="E6823" s="69"/>
      <c r="F6823" s="70"/>
      <c r="G6823" s="4"/>
      <c r="H6823" s="71"/>
      <c r="I6823" s="71"/>
      <c r="J6823" s="70"/>
      <c r="K6823" s="70"/>
      <c r="L6823" s="70"/>
      <c r="M6823" s="70"/>
      <c r="N6823" s="70"/>
      <c r="O6823" s="70"/>
      <c r="P6823" s="70"/>
      <c r="Q6823" s="70"/>
      <c r="R6823" s="70"/>
      <c r="S6823" s="86"/>
      <c r="T6823" s="70"/>
      <c r="Z6823" s="68">
        <f t="shared" si="437"/>
        <v>1</v>
      </c>
      <c r="AC6823" s="1" t="str">
        <f t="shared" si="438"/>
        <v>1900</v>
      </c>
    </row>
    <row r="6824" spans="2:29" x14ac:dyDescent="0.25">
      <c r="B6824" s="1">
        <f t="shared" si="435"/>
        <v>0</v>
      </c>
      <c r="D6824" s="95" t="str">
        <f t="shared" si="436"/>
        <v/>
      </c>
      <c r="E6824" s="69"/>
      <c r="F6824" s="70"/>
      <c r="G6824" s="4"/>
      <c r="H6824" s="71"/>
      <c r="I6824" s="71"/>
      <c r="J6824" s="70"/>
      <c r="K6824" s="70"/>
      <c r="L6824" s="70"/>
      <c r="M6824" s="70"/>
      <c r="N6824" s="70"/>
      <c r="O6824" s="70"/>
      <c r="P6824" s="70"/>
      <c r="Q6824" s="70"/>
      <c r="R6824" s="70"/>
      <c r="S6824" s="86"/>
      <c r="T6824" s="70"/>
      <c r="Z6824" s="68">
        <f t="shared" si="437"/>
        <v>1</v>
      </c>
      <c r="AC6824" s="1" t="str">
        <f t="shared" si="438"/>
        <v>1900</v>
      </c>
    </row>
    <row r="6825" spans="2:29" x14ac:dyDescent="0.25">
      <c r="B6825" s="1">
        <f t="shared" si="435"/>
        <v>0</v>
      </c>
      <c r="D6825" s="95" t="str">
        <f t="shared" si="436"/>
        <v/>
      </c>
      <c r="E6825" s="69"/>
      <c r="F6825" s="70"/>
      <c r="G6825" s="4"/>
      <c r="H6825" s="71"/>
      <c r="I6825" s="71"/>
      <c r="J6825" s="70"/>
      <c r="K6825" s="70"/>
      <c r="L6825" s="70"/>
      <c r="M6825" s="70"/>
      <c r="N6825" s="70"/>
      <c r="O6825" s="70"/>
      <c r="P6825" s="70"/>
      <c r="Q6825" s="70"/>
      <c r="R6825" s="70"/>
      <c r="S6825" s="86"/>
      <c r="T6825" s="70"/>
      <c r="Z6825" s="68">
        <f t="shared" si="437"/>
        <v>1</v>
      </c>
      <c r="AC6825" s="1" t="str">
        <f t="shared" si="438"/>
        <v>1900</v>
      </c>
    </row>
    <row r="6826" spans="2:29" x14ac:dyDescent="0.25">
      <c r="B6826" s="1">
        <f t="shared" si="435"/>
        <v>0</v>
      </c>
      <c r="D6826" s="95" t="str">
        <f t="shared" si="436"/>
        <v/>
      </c>
      <c r="E6826" s="69"/>
      <c r="F6826" s="70"/>
      <c r="G6826" s="4"/>
      <c r="H6826" s="71"/>
      <c r="I6826" s="71"/>
      <c r="J6826" s="70"/>
      <c r="K6826" s="70"/>
      <c r="L6826" s="70"/>
      <c r="M6826" s="70"/>
      <c r="N6826" s="70"/>
      <c r="O6826" s="70"/>
      <c r="P6826" s="70"/>
      <c r="Q6826" s="70"/>
      <c r="R6826" s="70"/>
      <c r="S6826" s="86"/>
      <c r="T6826" s="70"/>
      <c r="Z6826" s="68">
        <f t="shared" si="437"/>
        <v>1</v>
      </c>
      <c r="AC6826" s="1" t="str">
        <f t="shared" si="438"/>
        <v>1900</v>
      </c>
    </row>
    <row r="6827" spans="2:29" x14ac:dyDescent="0.25">
      <c r="B6827" s="1">
        <f t="shared" si="435"/>
        <v>0</v>
      </c>
      <c r="D6827" s="95" t="str">
        <f t="shared" si="436"/>
        <v/>
      </c>
      <c r="E6827" s="69"/>
      <c r="F6827" s="70"/>
      <c r="G6827" s="4"/>
      <c r="H6827" s="71"/>
      <c r="I6827" s="71"/>
      <c r="J6827" s="70"/>
      <c r="K6827" s="70"/>
      <c r="L6827" s="70"/>
      <c r="M6827" s="70"/>
      <c r="N6827" s="70"/>
      <c r="O6827" s="70"/>
      <c r="P6827" s="70"/>
      <c r="Q6827" s="70"/>
      <c r="R6827" s="70"/>
      <c r="S6827" s="86"/>
      <c r="T6827" s="70"/>
      <c r="Z6827" s="68">
        <f t="shared" si="437"/>
        <v>1</v>
      </c>
      <c r="AC6827" s="1" t="str">
        <f t="shared" si="438"/>
        <v>1900</v>
      </c>
    </row>
    <row r="6828" spans="2:29" x14ac:dyDescent="0.25">
      <c r="B6828" s="1">
        <f t="shared" si="435"/>
        <v>0</v>
      </c>
      <c r="D6828" s="95" t="str">
        <f t="shared" si="436"/>
        <v/>
      </c>
      <c r="E6828" s="69"/>
      <c r="F6828" s="70"/>
      <c r="G6828" s="4"/>
      <c r="H6828" s="71"/>
      <c r="I6828" s="71"/>
      <c r="J6828" s="70"/>
      <c r="K6828" s="70"/>
      <c r="L6828" s="70"/>
      <c r="M6828" s="70"/>
      <c r="N6828" s="70"/>
      <c r="O6828" s="70"/>
      <c r="P6828" s="70"/>
      <c r="Q6828" s="70"/>
      <c r="R6828" s="70"/>
      <c r="S6828" s="86"/>
      <c r="T6828" s="70"/>
      <c r="Z6828" s="68">
        <f t="shared" si="437"/>
        <v>1</v>
      </c>
      <c r="AC6828" s="1" t="str">
        <f t="shared" si="438"/>
        <v>1900</v>
      </c>
    </row>
    <row r="6829" spans="2:29" x14ac:dyDescent="0.25">
      <c r="B6829" s="1">
        <f t="shared" si="435"/>
        <v>0</v>
      </c>
      <c r="D6829" s="95" t="str">
        <f t="shared" si="436"/>
        <v/>
      </c>
      <c r="E6829" s="69"/>
      <c r="F6829" s="70"/>
      <c r="G6829" s="4"/>
      <c r="H6829" s="71"/>
      <c r="I6829" s="71"/>
      <c r="J6829" s="70"/>
      <c r="K6829" s="70"/>
      <c r="L6829" s="70"/>
      <c r="M6829" s="70"/>
      <c r="N6829" s="70"/>
      <c r="O6829" s="70"/>
      <c r="P6829" s="70"/>
      <c r="Q6829" s="70"/>
      <c r="R6829" s="70"/>
      <c r="S6829" s="86"/>
      <c r="T6829" s="70"/>
      <c r="Z6829" s="68">
        <f t="shared" si="437"/>
        <v>1</v>
      </c>
      <c r="AC6829" s="1" t="str">
        <f t="shared" si="438"/>
        <v>1900</v>
      </c>
    </row>
    <row r="6830" spans="2:29" x14ac:dyDescent="0.25">
      <c r="B6830" s="1">
        <f t="shared" si="435"/>
        <v>0</v>
      </c>
      <c r="D6830" s="95" t="str">
        <f t="shared" si="436"/>
        <v/>
      </c>
      <c r="E6830" s="69"/>
      <c r="F6830" s="70"/>
      <c r="G6830" s="4"/>
      <c r="H6830" s="71"/>
      <c r="I6830" s="71"/>
      <c r="J6830" s="70"/>
      <c r="K6830" s="70"/>
      <c r="L6830" s="70"/>
      <c r="M6830" s="70"/>
      <c r="N6830" s="70"/>
      <c r="O6830" s="70"/>
      <c r="P6830" s="70"/>
      <c r="Q6830" s="70"/>
      <c r="R6830" s="70"/>
      <c r="S6830" s="86"/>
      <c r="T6830" s="70"/>
      <c r="Z6830" s="68">
        <f t="shared" si="437"/>
        <v>1</v>
      </c>
      <c r="AC6830" s="1" t="str">
        <f t="shared" si="438"/>
        <v>1900</v>
      </c>
    </row>
    <row r="6831" spans="2:29" x14ac:dyDescent="0.25">
      <c r="B6831" s="1">
        <f t="shared" si="435"/>
        <v>0</v>
      </c>
      <c r="D6831" s="95" t="str">
        <f t="shared" si="436"/>
        <v/>
      </c>
      <c r="E6831" s="69"/>
      <c r="F6831" s="70"/>
      <c r="G6831" s="4"/>
      <c r="H6831" s="71"/>
      <c r="I6831" s="71"/>
      <c r="J6831" s="70"/>
      <c r="K6831" s="70"/>
      <c r="L6831" s="70"/>
      <c r="M6831" s="70"/>
      <c r="N6831" s="70"/>
      <c r="O6831" s="70"/>
      <c r="P6831" s="70"/>
      <c r="Q6831" s="70"/>
      <c r="R6831" s="70"/>
      <c r="S6831" s="86"/>
      <c r="T6831" s="70"/>
      <c r="Z6831" s="68">
        <f t="shared" si="437"/>
        <v>1</v>
      </c>
      <c r="AC6831" s="1" t="str">
        <f t="shared" si="438"/>
        <v>1900</v>
      </c>
    </row>
    <row r="6832" spans="2:29" x14ac:dyDescent="0.25">
      <c r="B6832" s="1">
        <f t="shared" si="435"/>
        <v>0</v>
      </c>
      <c r="D6832" s="95" t="str">
        <f t="shared" si="436"/>
        <v/>
      </c>
      <c r="E6832" s="69"/>
      <c r="F6832" s="70"/>
      <c r="G6832" s="4"/>
      <c r="H6832" s="71"/>
      <c r="I6832" s="71"/>
      <c r="J6832" s="70"/>
      <c r="K6832" s="70"/>
      <c r="L6832" s="70"/>
      <c r="M6832" s="70"/>
      <c r="N6832" s="70"/>
      <c r="O6832" s="70"/>
      <c r="P6832" s="70"/>
      <c r="Q6832" s="70"/>
      <c r="R6832" s="70"/>
      <c r="S6832" s="86"/>
      <c r="T6832" s="70"/>
      <c r="Z6832" s="68">
        <f t="shared" si="437"/>
        <v>1</v>
      </c>
      <c r="AC6832" s="1" t="str">
        <f t="shared" si="438"/>
        <v>1900</v>
      </c>
    </row>
    <row r="6833" spans="2:29" x14ac:dyDescent="0.25">
      <c r="B6833" s="1">
        <f t="shared" si="435"/>
        <v>0</v>
      </c>
      <c r="D6833" s="95" t="str">
        <f t="shared" si="436"/>
        <v/>
      </c>
      <c r="E6833" s="69"/>
      <c r="F6833" s="70"/>
      <c r="G6833" s="4"/>
      <c r="H6833" s="71"/>
      <c r="I6833" s="71"/>
      <c r="J6833" s="70"/>
      <c r="K6833" s="70"/>
      <c r="L6833" s="70"/>
      <c r="M6833" s="70"/>
      <c r="N6833" s="70"/>
      <c r="O6833" s="70"/>
      <c r="P6833" s="70"/>
      <c r="Q6833" s="70"/>
      <c r="R6833" s="70"/>
      <c r="S6833" s="86"/>
      <c r="T6833" s="70"/>
      <c r="Z6833" s="68">
        <f t="shared" si="437"/>
        <v>1</v>
      </c>
      <c r="AC6833" s="1" t="str">
        <f t="shared" si="438"/>
        <v>1900</v>
      </c>
    </row>
    <row r="6834" spans="2:29" x14ac:dyDescent="0.25">
      <c r="B6834" s="1">
        <f t="shared" si="435"/>
        <v>0</v>
      </c>
      <c r="D6834" s="95" t="str">
        <f t="shared" si="436"/>
        <v/>
      </c>
      <c r="E6834" s="69"/>
      <c r="F6834" s="70"/>
      <c r="G6834" s="4"/>
      <c r="H6834" s="71"/>
      <c r="I6834" s="71"/>
      <c r="J6834" s="70"/>
      <c r="K6834" s="70"/>
      <c r="L6834" s="70"/>
      <c r="M6834" s="70"/>
      <c r="N6834" s="70"/>
      <c r="O6834" s="70"/>
      <c r="P6834" s="70"/>
      <c r="Q6834" s="70"/>
      <c r="R6834" s="70"/>
      <c r="S6834" s="86"/>
      <c r="T6834" s="70"/>
      <c r="Z6834" s="68">
        <f t="shared" si="437"/>
        <v>1</v>
      </c>
      <c r="AC6834" s="1" t="str">
        <f t="shared" si="438"/>
        <v>1900</v>
      </c>
    </row>
    <row r="6835" spans="2:29" x14ac:dyDescent="0.25">
      <c r="B6835" s="1">
        <f t="shared" si="435"/>
        <v>0</v>
      </c>
      <c r="D6835" s="95" t="str">
        <f t="shared" si="436"/>
        <v/>
      </c>
      <c r="E6835" s="69"/>
      <c r="F6835" s="70"/>
      <c r="G6835" s="4"/>
      <c r="H6835" s="71"/>
      <c r="I6835" s="71"/>
      <c r="J6835" s="70"/>
      <c r="K6835" s="70"/>
      <c r="L6835" s="70"/>
      <c r="M6835" s="70"/>
      <c r="N6835" s="70"/>
      <c r="O6835" s="70"/>
      <c r="P6835" s="70"/>
      <c r="Q6835" s="70"/>
      <c r="R6835" s="70"/>
      <c r="S6835" s="86"/>
      <c r="T6835" s="70"/>
      <c r="Z6835" s="68">
        <f t="shared" si="437"/>
        <v>1</v>
      </c>
      <c r="AC6835" s="1" t="str">
        <f t="shared" si="438"/>
        <v>1900</v>
      </c>
    </row>
    <row r="6836" spans="2:29" x14ac:dyDescent="0.25">
      <c r="B6836" s="1">
        <f t="shared" si="435"/>
        <v>0</v>
      </c>
      <c r="D6836" s="95" t="str">
        <f t="shared" si="436"/>
        <v/>
      </c>
      <c r="E6836" s="69"/>
      <c r="F6836" s="70"/>
      <c r="G6836" s="4"/>
      <c r="H6836" s="71"/>
      <c r="I6836" s="71"/>
      <c r="J6836" s="70"/>
      <c r="K6836" s="70"/>
      <c r="L6836" s="70"/>
      <c r="M6836" s="70"/>
      <c r="N6836" s="70"/>
      <c r="O6836" s="70"/>
      <c r="P6836" s="70"/>
      <c r="Q6836" s="70"/>
      <c r="R6836" s="70"/>
      <c r="S6836" s="86"/>
      <c r="T6836" s="70"/>
      <c r="Z6836" s="68">
        <f t="shared" si="437"/>
        <v>1</v>
      </c>
      <c r="AC6836" s="1" t="str">
        <f t="shared" si="438"/>
        <v>1900</v>
      </c>
    </row>
    <row r="6837" spans="2:29" x14ac:dyDescent="0.25">
      <c r="B6837" s="1">
        <f t="shared" si="435"/>
        <v>0</v>
      </c>
      <c r="D6837" s="95" t="str">
        <f t="shared" si="436"/>
        <v/>
      </c>
      <c r="E6837" s="69"/>
      <c r="F6837" s="70"/>
      <c r="G6837" s="4"/>
      <c r="H6837" s="71"/>
      <c r="I6837" s="71"/>
      <c r="J6837" s="70"/>
      <c r="K6837" s="70"/>
      <c r="L6837" s="70"/>
      <c r="M6837" s="70"/>
      <c r="N6837" s="70"/>
      <c r="O6837" s="70"/>
      <c r="P6837" s="70"/>
      <c r="Q6837" s="70"/>
      <c r="R6837" s="70"/>
      <c r="S6837" s="86"/>
      <c r="T6837" s="70"/>
      <c r="Z6837" s="68">
        <f t="shared" si="437"/>
        <v>1</v>
      </c>
      <c r="AC6837" s="1" t="str">
        <f t="shared" si="438"/>
        <v>1900</v>
      </c>
    </row>
    <row r="6838" spans="2:29" x14ac:dyDescent="0.25">
      <c r="B6838" s="1">
        <f t="shared" si="435"/>
        <v>0</v>
      </c>
      <c r="D6838" s="95" t="str">
        <f t="shared" si="436"/>
        <v/>
      </c>
      <c r="E6838" s="69"/>
      <c r="F6838" s="70"/>
      <c r="G6838" s="4"/>
      <c r="H6838" s="71"/>
      <c r="I6838" s="71"/>
      <c r="J6838" s="70"/>
      <c r="K6838" s="70"/>
      <c r="L6838" s="70"/>
      <c r="M6838" s="70"/>
      <c r="N6838" s="70"/>
      <c r="O6838" s="70"/>
      <c r="P6838" s="70"/>
      <c r="Q6838" s="70"/>
      <c r="R6838" s="70"/>
      <c r="S6838" s="86"/>
      <c r="T6838" s="70"/>
      <c r="Z6838" s="68">
        <f t="shared" si="437"/>
        <v>1</v>
      </c>
      <c r="AC6838" s="1" t="str">
        <f t="shared" si="438"/>
        <v>1900</v>
      </c>
    </row>
    <row r="6839" spans="2:29" x14ac:dyDescent="0.25">
      <c r="B6839" s="1">
        <f t="shared" si="435"/>
        <v>0</v>
      </c>
      <c r="D6839" s="95" t="str">
        <f t="shared" si="436"/>
        <v/>
      </c>
      <c r="E6839" s="69"/>
      <c r="F6839" s="70"/>
      <c r="G6839" s="4"/>
      <c r="H6839" s="71"/>
      <c r="I6839" s="71"/>
      <c r="J6839" s="70"/>
      <c r="K6839" s="70"/>
      <c r="L6839" s="70"/>
      <c r="M6839" s="70"/>
      <c r="N6839" s="70"/>
      <c r="O6839" s="70"/>
      <c r="P6839" s="70"/>
      <c r="Q6839" s="70"/>
      <c r="R6839" s="70"/>
      <c r="S6839" s="86"/>
      <c r="T6839" s="70"/>
      <c r="Z6839" s="68">
        <f t="shared" si="437"/>
        <v>1</v>
      </c>
      <c r="AC6839" s="1" t="str">
        <f t="shared" si="438"/>
        <v>1900</v>
      </c>
    </row>
    <row r="6840" spans="2:29" x14ac:dyDescent="0.25">
      <c r="B6840" s="1">
        <f t="shared" si="435"/>
        <v>0</v>
      </c>
      <c r="D6840" s="95" t="str">
        <f t="shared" si="436"/>
        <v/>
      </c>
      <c r="E6840" s="69"/>
      <c r="F6840" s="70"/>
      <c r="G6840" s="4"/>
      <c r="H6840" s="71"/>
      <c r="I6840" s="71"/>
      <c r="J6840" s="70"/>
      <c r="K6840" s="70"/>
      <c r="L6840" s="70"/>
      <c r="M6840" s="70"/>
      <c r="N6840" s="70"/>
      <c r="O6840" s="70"/>
      <c r="P6840" s="70"/>
      <c r="Q6840" s="70"/>
      <c r="R6840" s="70"/>
      <c r="S6840" s="86"/>
      <c r="T6840" s="70"/>
      <c r="Z6840" s="68">
        <f t="shared" si="437"/>
        <v>1</v>
      </c>
      <c r="AC6840" s="1" t="str">
        <f t="shared" si="438"/>
        <v>1900</v>
      </c>
    </row>
    <row r="6841" spans="2:29" x14ac:dyDescent="0.25">
      <c r="B6841" s="1">
        <f t="shared" si="435"/>
        <v>0</v>
      </c>
      <c r="D6841" s="95" t="str">
        <f t="shared" si="436"/>
        <v/>
      </c>
      <c r="E6841" s="69"/>
      <c r="F6841" s="70"/>
      <c r="G6841" s="4"/>
      <c r="H6841" s="71"/>
      <c r="I6841" s="71"/>
      <c r="J6841" s="70"/>
      <c r="K6841" s="70"/>
      <c r="L6841" s="70"/>
      <c r="M6841" s="70"/>
      <c r="N6841" s="70"/>
      <c r="O6841" s="70"/>
      <c r="P6841" s="70"/>
      <c r="Q6841" s="70"/>
      <c r="R6841" s="70"/>
      <c r="S6841" s="86"/>
      <c r="T6841" s="70"/>
      <c r="Z6841" s="68">
        <f t="shared" si="437"/>
        <v>1</v>
      </c>
      <c r="AC6841" s="1" t="str">
        <f t="shared" si="438"/>
        <v>1900</v>
      </c>
    </row>
    <row r="6842" spans="2:29" x14ac:dyDescent="0.25">
      <c r="B6842" s="1">
        <f t="shared" si="435"/>
        <v>0</v>
      </c>
      <c r="D6842" s="95" t="str">
        <f t="shared" si="436"/>
        <v/>
      </c>
      <c r="E6842" s="69"/>
      <c r="F6842" s="70"/>
      <c r="G6842" s="4"/>
      <c r="H6842" s="71"/>
      <c r="I6842" s="71"/>
      <c r="J6842" s="70"/>
      <c r="K6842" s="70"/>
      <c r="L6842" s="70"/>
      <c r="M6842" s="70"/>
      <c r="N6842" s="70"/>
      <c r="O6842" s="70"/>
      <c r="P6842" s="70"/>
      <c r="Q6842" s="70"/>
      <c r="R6842" s="70"/>
      <c r="S6842" s="86"/>
      <c r="T6842" s="70"/>
      <c r="Z6842" s="68">
        <f t="shared" si="437"/>
        <v>1</v>
      </c>
      <c r="AC6842" s="1" t="str">
        <f t="shared" si="438"/>
        <v>1900</v>
      </c>
    </row>
    <row r="6843" spans="2:29" x14ac:dyDescent="0.25">
      <c r="B6843" s="1">
        <f t="shared" si="435"/>
        <v>0</v>
      </c>
      <c r="D6843" s="95" t="str">
        <f t="shared" si="436"/>
        <v/>
      </c>
      <c r="E6843" s="69"/>
      <c r="F6843" s="70"/>
      <c r="G6843" s="4"/>
      <c r="H6843" s="71"/>
      <c r="I6843" s="71"/>
      <c r="J6843" s="70"/>
      <c r="K6843" s="70"/>
      <c r="L6843" s="70"/>
      <c r="M6843" s="70"/>
      <c r="N6843" s="70"/>
      <c r="O6843" s="70"/>
      <c r="P6843" s="70"/>
      <c r="Q6843" s="70"/>
      <c r="R6843" s="70"/>
      <c r="S6843" s="86"/>
      <c r="T6843" s="70"/>
      <c r="Z6843" s="68">
        <f t="shared" si="437"/>
        <v>1</v>
      </c>
      <c r="AC6843" s="1" t="str">
        <f t="shared" si="438"/>
        <v>1900</v>
      </c>
    </row>
    <row r="6844" spans="2:29" x14ac:dyDescent="0.25">
      <c r="B6844" s="1">
        <f t="shared" si="435"/>
        <v>0</v>
      </c>
      <c r="D6844" s="95" t="str">
        <f t="shared" si="436"/>
        <v/>
      </c>
      <c r="E6844" s="69"/>
      <c r="F6844" s="70"/>
      <c r="G6844" s="4"/>
      <c r="H6844" s="71"/>
      <c r="I6844" s="71"/>
      <c r="J6844" s="70"/>
      <c r="K6844" s="70"/>
      <c r="L6844" s="70"/>
      <c r="M6844" s="70"/>
      <c r="N6844" s="70"/>
      <c r="O6844" s="70"/>
      <c r="P6844" s="70"/>
      <c r="Q6844" s="70"/>
      <c r="R6844" s="70"/>
      <c r="S6844" s="86"/>
      <c r="T6844" s="70"/>
      <c r="Z6844" s="68">
        <f t="shared" si="437"/>
        <v>1</v>
      </c>
      <c r="AC6844" s="1" t="str">
        <f t="shared" si="438"/>
        <v>1900</v>
      </c>
    </row>
    <row r="6845" spans="2:29" x14ac:dyDescent="0.25">
      <c r="B6845" s="1">
        <f t="shared" si="435"/>
        <v>0</v>
      </c>
      <c r="D6845" s="95" t="str">
        <f t="shared" si="436"/>
        <v/>
      </c>
      <c r="E6845" s="69"/>
      <c r="F6845" s="70"/>
      <c r="G6845" s="4"/>
      <c r="H6845" s="71"/>
      <c r="I6845" s="71"/>
      <c r="J6845" s="70"/>
      <c r="K6845" s="70"/>
      <c r="L6845" s="70"/>
      <c r="M6845" s="70"/>
      <c r="N6845" s="70"/>
      <c r="O6845" s="70"/>
      <c r="P6845" s="70"/>
      <c r="Q6845" s="70"/>
      <c r="R6845" s="70"/>
      <c r="S6845" s="86"/>
      <c r="T6845" s="70"/>
      <c r="Z6845" s="68">
        <f t="shared" si="437"/>
        <v>1</v>
      </c>
      <c r="AC6845" s="1" t="str">
        <f t="shared" si="438"/>
        <v>1900</v>
      </c>
    </row>
    <row r="6846" spans="2:29" x14ac:dyDescent="0.25">
      <c r="B6846" s="1">
        <f t="shared" si="435"/>
        <v>0</v>
      </c>
      <c r="D6846" s="95" t="str">
        <f t="shared" si="436"/>
        <v/>
      </c>
      <c r="E6846" s="69"/>
      <c r="F6846" s="70"/>
      <c r="G6846" s="4"/>
      <c r="H6846" s="71"/>
      <c r="I6846" s="71"/>
      <c r="J6846" s="70"/>
      <c r="K6846" s="70"/>
      <c r="L6846" s="70"/>
      <c r="M6846" s="70"/>
      <c r="N6846" s="70"/>
      <c r="O6846" s="70"/>
      <c r="P6846" s="70"/>
      <c r="Q6846" s="70"/>
      <c r="R6846" s="70"/>
      <c r="S6846" s="86"/>
      <c r="T6846" s="70"/>
      <c r="Z6846" s="68">
        <f t="shared" si="437"/>
        <v>1</v>
      </c>
      <c r="AC6846" s="1" t="str">
        <f t="shared" si="438"/>
        <v>1900</v>
      </c>
    </row>
    <row r="6847" spans="2:29" x14ac:dyDescent="0.25">
      <c r="B6847" s="1">
        <f t="shared" si="435"/>
        <v>0</v>
      </c>
      <c r="D6847" s="95" t="str">
        <f t="shared" si="436"/>
        <v/>
      </c>
      <c r="E6847" s="69"/>
      <c r="F6847" s="70"/>
      <c r="G6847" s="4"/>
      <c r="H6847" s="71"/>
      <c r="I6847" s="71"/>
      <c r="J6847" s="70"/>
      <c r="K6847" s="70"/>
      <c r="L6847" s="70"/>
      <c r="M6847" s="70"/>
      <c r="N6847" s="70"/>
      <c r="O6847" s="70"/>
      <c r="P6847" s="70"/>
      <c r="Q6847" s="70"/>
      <c r="R6847" s="70"/>
      <c r="S6847" s="86"/>
      <c r="T6847" s="70"/>
      <c r="Z6847" s="68">
        <f t="shared" si="437"/>
        <v>1</v>
      </c>
      <c r="AC6847" s="1" t="str">
        <f t="shared" si="438"/>
        <v>1900</v>
      </c>
    </row>
    <row r="6848" spans="2:29" x14ac:dyDescent="0.25">
      <c r="B6848" s="1">
        <f t="shared" si="435"/>
        <v>0</v>
      </c>
      <c r="D6848" s="95" t="str">
        <f t="shared" si="436"/>
        <v/>
      </c>
      <c r="E6848" s="69"/>
      <c r="F6848" s="70"/>
      <c r="G6848" s="4"/>
      <c r="H6848" s="71"/>
      <c r="I6848" s="71"/>
      <c r="J6848" s="70"/>
      <c r="K6848" s="70"/>
      <c r="L6848" s="70"/>
      <c r="M6848" s="70"/>
      <c r="N6848" s="70"/>
      <c r="O6848" s="70"/>
      <c r="P6848" s="70"/>
      <c r="Q6848" s="70"/>
      <c r="R6848" s="70"/>
      <c r="S6848" s="86"/>
      <c r="T6848" s="70"/>
      <c r="Z6848" s="68">
        <f t="shared" si="437"/>
        <v>1</v>
      </c>
      <c r="AC6848" s="1" t="str">
        <f t="shared" si="438"/>
        <v>1900</v>
      </c>
    </row>
    <row r="6849" spans="2:29" x14ac:dyDescent="0.25">
      <c r="B6849" s="1">
        <f t="shared" si="435"/>
        <v>0</v>
      </c>
      <c r="D6849" s="95" t="str">
        <f t="shared" si="436"/>
        <v/>
      </c>
      <c r="E6849" s="69"/>
      <c r="F6849" s="70"/>
      <c r="G6849" s="4"/>
      <c r="H6849" s="71"/>
      <c r="I6849" s="71"/>
      <c r="J6849" s="70"/>
      <c r="K6849" s="70"/>
      <c r="L6849" s="70"/>
      <c r="M6849" s="70"/>
      <c r="N6849" s="70"/>
      <c r="O6849" s="70"/>
      <c r="P6849" s="70"/>
      <c r="Q6849" s="70"/>
      <c r="R6849" s="70"/>
      <c r="S6849" s="86"/>
      <c r="T6849" s="70"/>
      <c r="Z6849" s="68">
        <f t="shared" si="437"/>
        <v>1</v>
      </c>
      <c r="AC6849" s="1" t="str">
        <f t="shared" si="438"/>
        <v>1900</v>
      </c>
    </row>
    <row r="6850" spans="2:29" x14ac:dyDescent="0.25">
      <c r="B6850" s="1">
        <f t="shared" si="435"/>
        <v>0</v>
      </c>
      <c r="D6850" s="95" t="str">
        <f t="shared" si="436"/>
        <v/>
      </c>
      <c r="E6850" s="69"/>
      <c r="F6850" s="70"/>
      <c r="G6850" s="4"/>
      <c r="H6850" s="71"/>
      <c r="I6850" s="71"/>
      <c r="J6850" s="70"/>
      <c r="K6850" s="70"/>
      <c r="L6850" s="70"/>
      <c r="M6850" s="70"/>
      <c r="N6850" s="70"/>
      <c r="O6850" s="70"/>
      <c r="P6850" s="70"/>
      <c r="Q6850" s="70"/>
      <c r="R6850" s="70"/>
      <c r="S6850" s="86"/>
      <c r="T6850" s="70"/>
      <c r="Z6850" s="68">
        <f t="shared" si="437"/>
        <v>1</v>
      </c>
      <c r="AC6850" s="1" t="str">
        <f t="shared" si="438"/>
        <v>1900</v>
      </c>
    </row>
    <row r="6851" spans="2:29" x14ac:dyDescent="0.25">
      <c r="B6851" s="1">
        <f t="shared" si="435"/>
        <v>0</v>
      </c>
      <c r="D6851" s="95" t="str">
        <f t="shared" si="436"/>
        <v/>
      </c>
      <c r="E6851" s="69"/>
      <c r="F6851" s="70"/>
      <c r="G6851" s="4"/>
      <c r="H6851" s="71"/>
      <c r="I6851" s="71"/>
      <c r="J6851" s="70"/>
      <c r="K6851" s="70"/>
      <c r="L6851" s="70"/>
      <c r="M6851" s="70"/>
      <c r="N6851" s="70"/>
      <c r="O6851" s="70"/>
      <c r="P6851" s="70"/>
      <c r="Q6851" s="70"/>
      <c r="R6851" s="70"/>
      <c r="S6851" s="86"/>
      <c r="T6851" s="70"/>
      <c r="Z6851" s="68">
        <f t="shared" si="437"/>
        <v>1</v>
      </c>
      <c r="AC6851" s="1" t="str">
        <f t="shared" si="438"/>
        <v>1900</v>
      </c>
    </row>
    <row r="6852" spans="2:29" x14ac:dyDescent="0.25">
      <c r="B6852" s="1">
        <f t="shared" ref="B6852:B6915" si="439">IF($B$1=YEAR(Z6852),D6852,0)</f>
        <v>0</v>
      </c>
      <c r="D6852" s="95" t="str">
        <f t="shared" ref="D6852:D6915" si="440">IF(Z6852&lt;&gt;$Y$2,IF(YEAR(Z6852)=YEAR(Z6851),D6851+1,1),"")</f>
        <v/>
      </c>
      <c r="E6852" s="69"/>
      <c r="F6852" s="70"/>
      <c r="G6852" s="4"/>
      <c r="H6852" s="71"/>
      <c r="I6852" s="71"/>
      <c r="J6852" s="70"/>
      <c r="K6852" s="70"/>
      <c r="L6852" s="70"/>
      <c r="M6852" s="70"/>
      <c r="N6852" s="70"/>
      <c r="O6852" s="70"/>
      <c r="P6852" s="70"/>
      <c r="Q6852" s="70"/>
      <c r="R6852" s="70"/>
      <c r="S6852" s="86"/>
      <c r="T6852" s="70"/>
      <c r="Z6852" s="68">
        <f t="shared" ref="Z6852:Z6915" si="441">IF(CONCATENATE(F6852,F6853,F6854,F6855,F6856,F6857)&lt;&gt;"",IF(AND(E6852&lt;&gt;0,ISNUMBER(E6852)=TRUE),E6852,Z6851),$Y$2)</f>
        <v>1</v>
      </c>
      <c r="AC6852" s="1" t="str">
        <f t="shared" si="438"/>
        <v>1900</v>
      </c>
    </row>
    <row r="6853" spans="2:29" x14ac:dyDescent="0.25">
      <c r="B6853" s="1">
        <f t="shared" si="439"/>
        <v>0</v>
      </c>
      <c r="D6853" s="95" t="str">
        <f t="shared" si="440"/>
        <v/>
      </c>
      <c r="E6853" s="69"/>
      <c r="F6853" s="70"/>
      <c r="G6853" s="4"/>
      <c r="H6853" s="71"/>
      <c r="I6853" s="71"/>
      <c r="J6853" s="70"/>
      <c r="K6853" s="70"/>
      <c r="L6853" s="70"/>
      <c r="M6853" s="70"/>
      <c r="N6853" s="70"/>
      <c r="O6853" s="70"/>
      <c r="P6853" s="70"/>
      <c r="Q6853" s="70"/>
      <c r="R6853" s="70"/>
      <c r="S6853" s="86"/>
      <c r="T6853" s="70"/>
      <c r="Z6853" s="68">
        <f t="shared" si="441"/>
        <v>1</v>
      </c>
      <c r="AC6853" s="1" t="str">
        <f t="shared" ref="AC6853:AC6916" si="442">YEAR(Z6853)&amp;F6853&amp;G6853</f>
        <v>1900</v>
      </c>
    </row>
    <row r="6854" spans="2:29" x14ac:dyDescent="0.25">
      <c r="B6854" s="1">
        <f t="shared" si="439"/>
        <v>0</v>
      </c>
      <c r="D6854" s="95" t="str">
        <f t="shared" si="440"/>
        <v/>
      </c>
      <c r="E6854" s="69"/>
      <c r="F6854" s="70"/>
      <c r="G6854" s="4"/>
      <c r="H6854" s="71"/>
      <c r="I6854" s="71"/>
      <c r="J6854" s="70"/>
      <c r="K6854" s="70"/>
      <c r="L6854" s="70"/>
      <c r="M6854" s="70"/>
      <c r="N6854" s="70"/>
      <c r="O6854" s="70"/>
      <c r="P6854" s="70"/>
      <c r="Q6854" s="70"/>
      <c r="R6854" s="70"/>
      <c r="S6854" s="86"/>
      <c r="T6854" s="70"/>
      <c r="Z6854" s="68">
        <f t="shared" si="441"/>
        <v>1</v>
      </c>
      <c r="AC6854" s="1" t="str">
        <f t="shared" si="442"/>
        <v>1900</v>
      </c>
    </row>
    <row r="6855" spans="2:29" x14ac:dyDescent="0.25">
      <c r="B6855" s="1">
        <f t="shared" si="439"/>
        <v>0</v>
      </c>
      <c r="D6855" s="95" t="str">
        <f t="shared" si="440"/>
        <v/>
      </c>
      <c r="E6855" s="69"/>
      <c r="F6855" s="70"/>
      <c r="G6855" s="4"/>
      <c r="H6855" s="71"/>
      <c r="I6855" s="71"/>
      <c r="J6855" s="70"/>
      <c r="K6855" s="70"/>
      <c r="L6855" s="70"/>
      <c r="M6855" s="70"/>
      <c r="N6855" s="70"/>
      <c r="O6855" s="70"/>
      <c r="P6855" s="70"/>
      <c r="Q6855" s="70"/>
      <c r="R6855" s="70"/>
      <c r="S6855" s="86"/>
      <c r="T6855" s="70"/>
      <c r="Z6855" s="68">
        <f t="shared" si="441"/>
        <v>1</v>
      </c>
      <c r="AC6855" s="1" t="str">
        <f t="shared" si="442"/>
        <v>1900</v>
      </c>
    </row>
    <row r="6856" spans="2:29" x14ac:dyDescent="0.25">
      <c r="B6856" s="1">
        <f t="shared" si="439"/>
        <v>0</v>
      </c>
      <c r="D6856" s="95" t="str">
        <f t="shared" si="440"/>
        <v/>
      </c>
      <c r="E6856" s="69"/>
      <c r="F6856" s="70"/>
      <c r="G6856" s="4"/>
      <c r="H6856" s="71"/>
      <c r="I6856" s="71"/>
      <c r="J6856" s="70"/>
      <c r="K6856" s="70"/>
      <c r="L6856" s="70"/>
      <c r="M6856" s="70"/>
      <c r="N6856" s="70"/>
      <c r="O6856" s="70"/>
      <c r="P6856" s="70"/>
      <c r="Q6856" s="70"/>
      <c r="R6856" s="70"/>
      <c r="S6856" s="86"/>
      <c r="T6856" s="70"/>
      <c r="Z6856" s="68">
        <f t="shared" si="441"/>
        <v>1</v>
      </c>
      <c r="AC6856" s="1" t="str">
        <f t="shared" si="442"/>
        <v>1900</v>
      </c>
    </row>
    <row r="6857" spans="2:29" x14ac:dyDescent="0.25">
      <c r="B6857" s="1">
        <f t="shared" si="439"/>
        <v>0</v>
      </c>
      <c r="D6857" s="95" t="str">
        <f t="shared" si="440"/>
        <v/>
      </c>
      <c r="E6857" s="69"/>
      <c r="F6857" s="70"/>
      <c r="G6857" s="4"/>
      <c r="H6857" s="71"/>
      <c r="I6857" s="71"/>
      <c r="J6857" s="70"/>
      <c r="K6857" s="70"/>
      <c r="L6857" s="70"/>
      <c r="M6857" s="70"/>
      <c r="N6857" s="70"/>
      <c r="O6857" s="70"/>
      <c r="P6857" s="70"/>
      <c r="Q6857" s="70"/>
      <c r="R6857" s="70"/>
      <c r="S6857" s="86"/>
      <c r="T6857" s="70"/>
      <c r="Z6857" s="68">
        <f t="shared" si="441"/>
        <v>1</v>
      </c>
      <c r="AC6857" s="1" t="str">
        <f t="shared" si="442"/>
        <v>1900</v>
      </c>
    </row>
    <row r="6858" spans="2:29" x14ac:dyDescent="0.25">
      <c r="B6858" s="1">
        <f t="shared" si="439"/>
        <v>0</v>
      </c>
      <c r="D6858" s="95" t="str">
        <f t="shared" si="440"/>
        <v/>
      </c>
      <c r="E6858" s="69"/>
      <c r="F6858" s="70"/>
      <c r="G6858" s="4"/>
      <c r="H6858" s="71"/>
      <c r="I6858" s="71"/>
      <c r="J6858" s="70"/>
      <c r="K6858" s="70"/>
      <c r="L6858" s="70"/>
      <c r="M6858" s="70"/>
      <c r="N6858" s="70"/>
      <c r="O6858" s="70"/>
      <c r="P6858" s="70"/>
      <c r="Q6858" s="70"/>
      <c r="R6858" s="70"/>
      <c r="S6858" s="86"/>
      <c r="T6858" s="70"/>
      <c r="Z6858" s="68">
        <f t="shared" si="441"/>
        <v>1</v>
      </c>
      <c r="AC6858" s="1" t="str">
        <f t="shared" si="442"/>
        <v>1900</v>
      </c>
    </row>
    <row r="6859" spans="2:29" x14ac:dyDescent="0.25">
      <c r="B6859" s="1">
        <f t="shared" si="439"/>
        <v>0</v>
      </c>
      <c r="D6859" s="95" t="str">
        <f t="shared" si="440"/>
        <v/>
      </c>
      <c r="E6859" s="69"/>
      <c r="F6859" s="70"/>
      <c r="G6859" s="4"/>
      <c r="H6859" s="71"/>
      <c r="I6859" s="71"/>
      <c r="J6859" s="70"/>
      <c r="K6859" s="70"/>
      <c r="L6859" s="70"/>
      <c r="M6859" s="70"/>
      <c r="N6859" s="70"/>
      <c r="O6859" s="70"/>
      <c r="P6859" s="70"/>
      <c r="Q6859" s="70"/>
      <c r="R6859" s="70"/>
      <c r="S6859" s="86"/>
      <c r="T6859" s="70"/>
      <c r="Z6859" s="68">
        <f t="shared" si="441"/>
        <v>1</v>
      </c>
      <c r="AC6859" s="1" t="str">
        <f t="shared" si="442"/>
        <v>1900</v>
      </c>
    </row>
    <row r="6860" spans="2:29" x14ac:dyDescent="0.25">
      <c r="B6860" s="1">
        <f t="shared" si="439"/>
        <v>0</v>
      </c>
      <c r="D6860" s="95" t="str">
        <f t="shared" si="440"/>
        <v/>
      </c>
      <c r="E6860" s="69"/>
      <c r="F6860" s="70"/>
      <c r="G6860" s="4"/>
      <c r="H6860" s="71"/>
      <c r="I6860" s="71"/>
      <c r="J6860" s="70"/>
      <c r="K6860" s="70"/>
      <c r="L6860" s="70"/>
      <c r="M6860" s="70"/>
      <c r="N6860" s="70"/>
      <c r="O6860" s="70"/>
      <c r="P6860" s="70"/>
      <c r="Q6860" s="70"/>
      <c r="R6860" s="70"/>
      <c r="S6860" s="86"/>
      <c r="T6860" s="70"/>
      <c r="Z6860" s="68">
        <f t="shared" si="441"/>
        <v>1</v>
      </c>
      <c r="AC6860" s="1" t="str">
        <f t="shared" si="442"/>
        <v>1900</v>
      </c>
    </row>
    <row r="6861" spans="2:29" x14ac:dyDescent="0.25">
      <c r="B6861" s="1">
        <f t="shared" si="439"/>
        <v>0</v>
      </c>
      <c r="D6861" s="95" t="str">
        <f t="shared" si="440"/>
        <v/>
      </c>
      <c r="E6861" s="69"/>
      <c r="F6861" s="70"/>
      <c r="G6861" s="4"/>
      <c r="H6861" s="71"/>
      <c r="I6861" s="71"/>
      <c r="J6861" s="70"/>
      <c r="K6861" s="70"/>
      <c r="L6861" s="70"/>
      <c r="M6861" s="70"/>
      <c r="N6861" s="70"/>
      <c r="O6861" s="70"/>
      <c r="P6861" s="70"/>
      <c r="Q6861" s="70"/>
      <c r="R6861" s="70"/>
      <c r="S6861" s="86"/>
      <c r="T6861" s="70"/>
      <c r="Z6861" s="68">
        <f t="shared" si="441"/>
        <v>1</v>
      </c>
      <c r="AC6861" s="1" t="str">
        <f t="shared" si="442"/>
        <v>1900</v>
      </c>
    </row>
    <row r="6862" spans="2:29" x14ac:dyDescent="0.25">
      <c r="B6862" s="1">
        <f t="shared" si="439"/>
        <v>0</v>
      </c>
      <c r="D6862" s="95" t="str">
        <f t="shared" si="440"/>
        <v/>
      </c>
      <c r="E6862" s="69"/>
      <c r="F6862" s="70"/>
      <c r="G6862" s="4"/>
      <c r="H6862" s="71"/>
      <c r="I6862" s="71"/>
      <c r="J6862" s="70"/>
      <c r="K6862" s="70"/>
      <c r="L6862" s="70"/>
      <c r="M6862" s="70"/>
      <c r="N6862" s="70"/>
      <c r="O6862" s="70"/>
      <c r="P6862" s="70"/>
      <c r="Q6862" s="70"/>
      <c r="R6862" s="70"/>
      <c r="S6862" s="86"/>
      <c r="T6862" s="70"/>
      <c r="Z6862" s="68">
        <f t="shared" si="441"/>
        <v>1</v>
      </c>
      <c r="AC6862" s="1" t="str">
        <f t="shared" si="442"/>
        <v>1900</v>
      </c>
    </row>
    <row r="6863" spans="2:29" x14ac:dyDescent="0.25">
      <c r="B6863" s="1">
        <f t="shared" si="439"/>
        <v>0</v>
      </c>
      <c r="D6863" s="95" t="str">
        <f t="shared" si="440"/>
        <v/>
      </c>
      <c r="E6863" s="69"/>
      <c r="F6863" s="70"/>
      <c r="G6863" s="4"/>
      <c r="H6863" s="71"/>
      <c r="I6863" s="71"/>
      <c r="J6863" s="70"/>
      <c r="K6863" s="70"/>
      <c r="L6863" s="70"/>
      <c r="M6863" s="70"/>
      <c r="N6863" s="70"/>
      <c r="O6863" s="70"/>
      <c r="P6863" s="70"/>
      <c r="Q6863" s="70"/>
      <c r="R6863" s="70"/>
      <c r="S6863" s="86"/>
      <c r="T6863" s="70"/>
      <c r="Z6863" s="68">
        <f t="shared" si="441"/>
        <v>1</v>
      </c>
      <c r="AC6863" s="1" t="str">
        <f t="shared" si="442"/>
        <v>1900</v>
      </c>
    </row>
    <row r="6864" spans="2:29" x14ac:dyDescent="0.25">
      <c r="B6864" s="1">
        <f t="shared" si="439"/>
        <v>0</v>
      </c>
      <c r="D6864" s="95" t="str">
        <f t="shared" si="440"/>
        <v/>
      </c>
      <c r="E6864" s="69"/>
      <c r="F6864" s="70"/>
      <c r="G6864" s="4"/>
      <c r="H6864" s="71"/>
      <c r="I6864" s="71"/>
      <c r="J6864" s="70"/>
      <c r="K6864" s="70"/>
      <c r="L6864" s="70"/>
      <c r="M6864" s="70"/>
      <c r="N6864" s="70"/>
      <c r="O6864" s="70"/>
      <c r="P6864" s="70"/>
      <c r="Q6864" s="70"/>
      <c r="R6864" s="70"/>
      <c r="S6864" s="86"/>
      <c r="T6864" s="70"/>
      <c r="Z6864" s="68">
        <f t="shared" si="441"/>
        <v>1</v>
      </c>
      <c r="AC6864" s="1" t="str">
        <f t="shared" si="442"/>
        <v>1900</v>
      </c>
    </row>
    <row r="6865" spans="2:29" x14ac:dyDescent="0.25">
      <c r="B6865" s="1">
        <f t="shared" si="439"/>
        <v>0</v>
      </c>
      <c r="D6865" s="95" t="str">
        <f t="shared" si="440"/>
        <v/>
      </c>
      <c r="E6865" s="69"/>
      <c r="F6865" s="70"/>
      <c r="G6865" s="4"/>
      <c r="H6865" s="71"/>
      <c r="I6865" s="71"/>
      <c r="J6865" s="70"/>
      <c r="K6865" s="70"/>
      <c r="L6865" s="70"/>
      <c r="M6865" s="70"/>
      <c r="N6865" s="70"/>
      <c r="O6865" s="70"/>
      <c r="P6865" s="70"/>
      <c r="Q6865" s="70"/>
      <c r="R6865" s="70"/>
      <c r="S6865" s="86"/>
      <c r="T6865" s="70"/>
      <c r="Z6865" s="68">
        <f t="shared" si="441"/>
        <v>1</v>
      </c>
      <c r="AC6865" s="1" t="str">
        <f t="shared" si="442"/>
        <v>1900</v>
      </c>
    </row>
    <row r="6866" spans="2:29" x14ac:dyDescent="0.25">
      <c r="B6866" s="1">
        <f t="shared" si="439"/>
        <v>0</v>
      </c>
      <c r="D6866" s="95" t="str">
        <f t="shared" si="440"/>
        <v/>
      </c>
      <c r="E6866" s="69"/>
      <c r="F6866" s="70"/>
      <c r="G6866" s="4"/>
      <c r="H6866" s="71"/>
      <c r="I6866" s="71"/>
      <c r="J6866" s="70"/>
      <c r="K6866" s="70"/>
      <c r="L6866" s="70"/>
      <c r="M6866" s="70"/>
      <c r="N6866" s="70"/>
      <c r="O6866" s="70"/>
      <c r="P6866" s="70"/>
      <c r="Q6866" s="70"/>
      <c r="R6866" s="70"/>
      <c r="S6866" s="86"/>
      <c r="T6866" s="70"/>
      <c r="Z6866" s="68">
        <f t="shared" si="441"/>
        <v>1</v>
      </c>
      <c r="AC6866" s="1" t="str">
        <f t="shared" si="442"/>
        <v>1900</v>
      </c>
    </row>
    <row r="6867" spans="2:29" x14ac:dyDescent="0.25">
      <c r="B6867" s="1">
        <f t="shared" si="439"/>
        <v>0</v>
      </c>
      <c r="D6867" s="95" t="str">
        <f t="shared" si="440"/>
        <v/>
      </c>
      <c r="E6867" s="69"/>
      <c r="F6867" s="70"/>
      <c r="G6867" s="4"/>
      <c r="H6867" s="71"/>
      <c r="I6867" s="71"/>
      <c r="J6867" s="70"/>
      <c r="K6867" s="70"/>
      <c r="L6867" s="70"/>
      <c r="M6867" s="70"/>
      <c r="N6867" s="70"/>
      <c r="O6867" s="70"/>
      <c r="P6867" s="70"/>
      <c r="Q6867" s="70"/>
      <c r="R6867" s="70"/>
      <c r="S6867" s="86"/>
      <c r="T6867" s="70"/>
      <c r="Z6867" s="68">
        <f t="shared" si="441"/>
        <v>1</v>
      </c>
      <c r="AC6867" s="1" t="str">
        <f t="shared" si="442"/>
        <v>1900</v>
      </c>
    </row>
    <row r="6868" spans="2:29" x14ac:dyDescent="0.25">
      <c r="B6868" s="1">
        <f t="shared" si="439"/>
        <v>0</v>
      </c>
      <c r="D6868" s="95" t="str">
        <f t="shared" si="440"/>
        <v/>
      </c>
      <c r="E6868" s="69"/>
      <c r="F6868" s="70"/>
      <c r="G6868" s="4"/>
      <c r="H6868" s="71"/>
      <c r="I6868" s="71"/>
      <c r="J6868" s="70"/>
      <c r="K6868" s="70"/>
      <c r="L6868" s="70"/>
      <c r="M6868" s="70"/>
      <c r="N6868" s="70"/>
      <c r="O6868" s="70"/>
      <c r="P6868" s="70"/>
      <c r="Q6868" s="70"/>
      <c r="R6868" s="70"/>
      <c r="S6868" s="86"/>
      <c r="T6868" s="70"/>
      <c r="Z6868" s="68">
        <f t="shared" si="441"/>
        <v>1</v>
      </c>
      <c r="AC6868" s="1" t="str">
        <f t="shared" si="442"/>
        <v>1900</v>
      </c>
    </row>
    <row r="6869" spans="2:29" x14ac:dyDescent="0.25">
      <c r="B6869" s="1">
        <f t="shared" si="439"/>
        <v>0</v>
      </c>
      <c r="D6869" s="95" t="str">
        <f t="shared" si="440"/>
        <v/>
      </c>
      <c r="E6869" s="69"/>
      <c r="F6869" s="70"/>
      <c r="G6869" s="4"/>
      <c r="H6869" s="71"/>
      <c r="I6869" s="71"/>
      <c r="J6869" s="70"/>
      <c r="K6869" s="70"/>
      <c r="L6869" s="70"/>
      <c r="M6869" s="70"/>
      <c r="N6869" s="70"/>
      <c r="O6869" s="70"/>
      <c r="P6869" s="70"/>
      <c r="Q6869" s="70"/>
      <c r="R6869" s="70"/>
      <c r="S6869" s="86"/>
      <c r="T6869" s="70"/>
      <c r="Z6869" s="68">
        <f t="shared" si="441"/>
        <v>1</v>
      </c>
      <c r="AC6869" s="1" t="str">
        <f t="shared" si="442"/>
        <v>1900</v>
      </c>
    </row>
    <row r="6870" spans="2:29" x14ac:dyDescent="0.25">
      <c r="B6870" s="1">
        <f t="shared" si="439"/>
        <v>0</v>
      </c>
      <c r="D6870" s="95" t="str">
        <f t="shared" si="440"/>
        <v/>
      </c>
      <c r="E6870" s="69"/>
      <c r="F6870" s="70"/>
      <c r="G6870" s="4"/>
      <c r="H6870" s="71"/>
      <c r="I6870" s="71"/>
      <c r="J6870" s="70"/>
      <c r="K6870" s="70"/>
      <c r="L6870" s="70"/>
      <c r="M6870" s="70"/>
      <c r="N6870" s="70"/>
      <c r="O6870" s="70"/>
      <c r="P6870" s="70"/>
      <c r="Q6870" s="70"/>
      <c r="R6870" s="70"/>
      <c r="S6870" s="86"/>
      <c r="T6870" s="70"/>
      <c r="Z6870" s="68">
        <f t="shared" si="441"/>
        <v>1</v>
      </c>
      <c r="AC6870" s="1" t="str">
        <f t="shared" si="442"/>
        <v>1900</v>
      </c>
    </row>
    <row r="6871" spans="2:29" x14ac:dyDescent="0.25">
      <c r="B6871" s="1">
        <f t="shared" si="439"/>
        <v>0</v>
      </c>
      <c r="D6871" s="95" t="str">
        <f t="shared" si="440"/>
        <v/>
      </c>
      <c r="E6871" s="69"/>
      <c r="F6871" s="70"/>
      <c r="G6871" s="4"/>
      <c r="H6871" s="71"/>
      <c r="I6871" s="71"/>
      <c r="J6871" s="70"/>
      <c r="K6871" s="70"/>
      <c r="L6871" s="70"/>
      <c r="M6871" s="70"/>
      <c r="N6871" s="70"/>
      <c r="O6871" s="70"/>
      <c r="P6871" s="70"/>
      <c r="Q6871" s="70"/>
      <c r="R6871" s="70"/>
      <c r="S6871" s="86"/>
      <c r="T6871" s="70"/>
      <c r="Z6871" s="68">
        <f t="shared" si="441"/>
        <v>1</v>
      </c>
      <c r="AC6871" s="1" t="str">
        <f t="shared" si="442"/>
        <v>1900</v>
      </c>
    </row>
    <row r="6872" spans="2:29" x14ac:dyDescent="0.25">
      <c r="B6872" s="1">
        <f t="shared" si="439"/>
        <v>0</v>
      </c>
      <c r="D6872" s="95" t="str">
        <f t="shared" si="440"/>
        <v/>
      </c>
      <c r="E6872" s="69"/>
      <c r="F6872" s="70"/>
      <c r="G6872" s="4"/>
      <c r="H6872" s="71"/>
      <c r="I6872" s="71"/>
      <c r="J6872" s="70"/>
      <c r="K6872" s="70"/>
      <c r="L6872" s="70"/>
      <c r="M6872" s="70"/>
      <c r="N6872" s="70"/>
      <c r="O6872" s="70"/>
      <c r="P6872" s="70"/>
      <c r="Q6872" s="70"/>
      <c r="R6872" s="70"/>
      <c r="S6872" s="86"/>
      <c r="T6872" s="70"/>
      <c r="Z6872" s="68">
        <f t="shared" si="441"/>
        <v>1</v>
      </c>
      <c r="AC6872" s="1" t="str">
        <f t="shared" si="442"/>
        <v>1900</v>
      </c>
    </row>
    <row r="6873" spans="2:29" x14ac:dyDescent="0.25">
      <c r="B6873" s="1">
        <f t="shared" si="439"/>
        <v>0</v>
      </c>
      <c r="D6873" s="95" t="str">
        <f t="shared" si="440"/>
        <v/>
      </c>
      <c r="E6873" s="69"/>
      <c r="F6873" s="70"/>
      <c r="G6873" s="4"/>
      <c r="H6873" s="71"/>
      <c r="I6873" s="71"/>
      <c r="J6873" s="70"/>
      <c r="K6873" s="70"/>
      <c r="L6873" s="70"/>
      <c r="M6873" s="70"/>
      <c r="N6873" s="70"/>
      <c r="O6873" s="70"/>
      <c r="P6873" s="70"/>
      <c r="Q6873" s="70"/>
      <c r="R6873" s="70"/>
      <c r="S6873" s="86"/>
      <c r="T6873" s="70"/>
      <c r="Z6873" s="68">
        <f t="shared" si="441"/>
        <v>1</v>
      </c>
      <c r="AC6873" s="1" t="str">
        <f t="shared" si="442"/>
        <v>1900</v>
      </c>
    </row>
    <row r="6874" spans="2:29" x14ac:dyDescent="0.25">
      <c r="B6874" s="1">
        <f t="shared" si="439"/>
        <v>0</v>
      </c>
      <c r="D6874" s="95" t="str">
        <f t="shared" si="440"/>
        <v/>
      </c>
      <c r="E6874" s="69"/>
      <c r="F6874" s="70"/>
      <c r="G6874" s="4"/>
      <c r="H6874" s="71"/>
      <c r="I6874" s="71"/>
      <c r="J6874" s="70"/>
      <c r="K6874" s="70"/>
      <c r="L6874" s="70"/>
      <c r="M6874" s="70"/>
      <c r="N6874" s="70"/>
      <c r="O6874" s="70"/>
      <c r="P6874" s="70"/>
      <c r="Q6874" s="70"/>
      <c r="R6874" s="70"/>
      <c r="S6874" s="86"/>
      <c r="T6874" s="70"/>
      <c r="Z6874" s="68">
        <f t="shared" si="441"/>
        <v>1</v>
      </c>
      <c r="AC6874" s="1" t="str">
        <f t="shared" si="442"/>
        <v>1900</v>
      </c>
    </row>
    <row r="6875" spans="2:29" x14ac:dyDescent="0.25">
      <c r="B6875" s="1">
        <f t="shared" si="439"/>
        <v>0</v>
      </c>
      <c r="D6875" s="95" t="str">
        <f t="shared" si="440"/>
        <v/>
      </c>
      <c r="E6875" s="69"/>
      <c r="F6875" s="70"/>
      <c r="G6875" s="4"/>
      <c r="H6875" s="71"/>
      <c r="I6875" s="71"/>
      <c r="J6875" s="70"/>
      <c r="K6875" s="70"/>
      <c r="L6875" s="70"/>
      <c r="M6875" s="70"/>
      <c r="N6875" s="70"/>
      <c r="O6875" s="70"/>
      <c r="P6875" s="70"/>
      <c r="Q6875" s="70"/>
      <c r="R6875" s="70"/>
      <c r="S6875" s="86"/>
      <c r="T6875" s="70"/>
      <c r="Z6875" s="68">
        <f t="shared" si="441"/>
        <v>1</v>
      </c>
      <c r="AC6875" s="1" t="str">
        <f t="shared" si="442"/>
        <v>1900</v>
      </c>
    </row>
    <row r="6876" spans="2:29" x14ac:dyDescent="0.25">
      <c r="B6876" s="1">
        <f t="shared" si="439"/>
        <v>0</v>
      </c>
      <c r="D6876" s="95" t="str">
        <f t="shared" si="440"/>
        <v/>
      </c>
      <c r="E6876" s="69"/>
      <c r="F6876" s="70"/>
      <c r="G6876" s="4"/>
      <c r="H6876" s="71"/>
      <c r="I6876" s="71"/>
      <c r="J6876" s="70"/>
      <c r="K6876" s="70"/>
      <c r="L6876" s="70"/>
      <c r="M6876" s="70"/>
      <c r="N6876" s="70"/>
      <c r="O6876" s="70"/>
      <c r="P6876" s="70"/>
      <c r="Q6876" s="70"/>
      <c r="R6876" s="70"/>
      <c r="S6876" s="86"/>
      <c r="T6876" s="70"/>
      <c r="Z6876" s="68">
        <f t="shared" si="441"/>
        <v>1</v>
      </c>
      <c r="AC6876" s="1" t="str">
        <f t="shared" si="442"/>
        <v>1900</v>
      </c>
    </row>
    <row r="6877" spans="2:29" x14ac:dyDescent="0.25">
      <c r="B6877" s="1">
        <f t="shared" si="439"/>
        <v>0</v>
      </c>
      <c r="D6877" s="95" t="str">
        <f t="shared" si="440"/>
        <v/>
      </c>
      <c r="E6877" s="69"/>
      <c r="F6877" s="70"/>
      <c r="G6877" s="4"/>
      <c r="H6877" s="71"/>
      <c r="I6877" s="71"/>
      <c r="J6877" s="70"/>
      <c r="K6877" s="70"/>
      <c r="L6877" s="70"/>
      <c r="M6877" s="70"/>
      <c r="N6877" s="70"/>
      <c r="O6877" s="70"/>
      <c r="P6877" s="70"/>
      <c r="Q6877" s="70"/>
      <c r="R6877" s="70"/>
      <c r="S6877" s="86"/>
      <c r="T6877" s="70"/>
      <c r="Z6877" s="68">
        <f t="shared" si="441"/>
        <v>1</v>
      </c>
      <c r="AC6877" s="1" t="str">
        <f t="shared" si="442"/>
        <v>1900</v>
      </c>
    </row>
    <row r="6878" spans="2:29" x14ac:dyDescent="0.25">
      <c r="B6878" s="1">
        <f t="shared" si="439"/>
        <v>0</v>
      </c>
      <c r="D6878" s="95" t="str">
        <f t="shared" si="440"/>
        <v/>
      </c>
      <c r="E6878" s="69"/>
      <c r="F6878" s="70"/>
      <c r="G6878" s="4"/>
      <c r="H6878" s="71"/>
      <c r="I6878" s="71"/>
      <c r="J6878" s="70"/>
      <c r="K6878" s="70"/>
      <c r="L6878" s="70"/>
      <c r="M6878" s="70"/>
      <c r="N6878" s="70"/>
      <c r="O6878" s="70"/>
      <c r="P6878" s="70"/>
      <c r="Q6878" s="70"/>
      <c r="R6878" s="70"/>
      <c r="S6878" s="86"/>
      <c r="T6878" s="70"/>
      <c r="Z6878" s="68">
        <f t="shared" si="441"/>
        <v>1</v>
      </c>
      <c r="AC6878" s="1" t="str">
        <f t="shared" si="442"/>
        <v>1900</v>
      </c>
    </row>
    <row r="6879" spans="2:29" x14ac:dyDescent="0.25">
      <c r="B6879" s="1">
        <f t="shared" si="439"/>
        <v>0</v>
      </c>
      <c r="D6879" s="95" t="str">
        <f t="shared" si="440"/>
        <v/>
      </c>
      <c r="E6879" s="69"/>
      <c r="F6879" s="70"/>
      <c r="G6879" s="4"/>
      <c r="H6879" s="71"/>
      <c r="I6879" s="71"/>
      <c r="J6879" s="70"/>
      <c r="K6879" s="70"/>
      <c r="L6879" s="70"/>
      <c r="M6879" s="70"/>
      <c r="N6879" s="70"/>
      <c r="O6879" s="70"/>
      <c r="P6879" s="70"/>
      <c r="Q6879" s="70"/>
      <c r="R6879" s="70"/>
      <c r="S6879" s="86"/>
      <c r="T6879" s="70"/>
      <c r="Z6879" s="68">
        <f t="shared" si="441"/>
        <v>1</v>
      </c>
      <c r="AC6879" s="1" t="str">
        <f t="shared" si="442"/>
        <v>1900</v>
      </c>
    </row>
    <row r="6880" spans="2:29" x14ac:dyDescent="0.25">
      <c r="B6880" s="1">
        <f t="shared" si="439"/>
        <v>0</v>
      </c>
      <c r="D6880" s="95" t="str">
        <f t="shared" si="440"/>
        <v/>
      </c>
      <c r="E6880" s="69"/>
      <c r="F6880" s="70"/>
      <c r="G6880" s="4"/>
      <c r="H6880" s="71"/>
      <c r="I6880" s="71"/>
      <c r="J6880" s="70"/>
      <c r="K6880" s="70"/>
      <c r="L6880" s="70"/>
      <c r="M6880" s="70"/>
      <c r="N6880" s="70"/>
      <c r="O6880" s="70"/>
      <c r="P6880" s="70"/>
      <c r="Q6880" s="70"/>
      <c r="R6880" s="70"/>
      <c r="S6880" s="86"/>
      <c r="T6880" s="70"/>
      <c r="Z6880" s="68">
        <f t="shared" si="441"/>
        <v>1</v>
      </c>
      <c r="AC6880" s="1" t="str">
        <f t="shared" si="442"/>
        <v>1900</v>
      </c>
    </row>
    <row r="6881" spans="2:29" x14ac:dyDescent="0.25">
      <c r="B6881" s="1">
        <f t="shared" si="439"/>
        <v>0</v>
      </c>
      <c r="D6881" s="95" t="str">
        <f t="shared" si="440"/>
        <v/>
      </c>
      <c r="E6881" s="69"/>
      <c r="F6881" s="70"/>
      <c r="G6881" s="4"/>
      <c r="H6881" s="71"/>
      <c r="I6881" s="71"/>
      <c r="J6881" s="70"/>
      <c r="K6881" s="70"/>
      <c r="L6881" s="70"/>
      <c r="M6881" s="70"/>
      <c r="N6881" s="70"/>
      <c r="O6881" s="70"/>
      <c r="P6881" s="70"/>
      <c r="Q6881" s="70"/>
      <c r="R6881" s="70"/>
      <c r="S6881" s="86"/>
      <c r="T6881" s="70"/>
      <c r="Z6881" s="68">
        <f t="shared" si="441"/>
        <v>1</v>
      </c>
      <c r="AC6881" s="1" t="str">
        <f t="shared" si="442"/>
        <v>1900</v>
      </c>
    </row>
    <row r="6882" spans="2:29" x14ac:dyDescent="0.25">
      <c r="B6882" s="1">
        <f t="shared" si="439"/>
        <v>0</v>
      </c>
      <c r="D6882" s="95" t="str">
        <f t="shared" si="440"/>
        <v/>
      </c>
      <c r="E6882" s="69"/>
      <c r="F6882" s="70"/>
      <c r="G6882" s="4"/>
      <c r="H6882" s="71"/>
      <c r="I6882" s="71"/>
      <c r="J6882" s="70"/>
      <c r="K6882" s="70"/>
      <c r="L6882" s="70"/>
      <c r="M6882" s="70"/>
      <c r="N6882" s="70"/>
      <c r="O6882" s="70"/>
      <c r="P6882" s="70"/>
      <c r="Q6882" s="70"/>
      <c r="R6882" s="70"/>
      <c r="S6882" s="86"/>
      <c r="T6882" s="70"/>
      <c r="Z6882" s="68">
        <f t="shared" si="441"/>
        <v>1</v>
      </c>
      <c r="AC6882" s="1" t="str">
        <f t="shared" si="442"/>
        <v>1900</v>
      </c>
    </row>
    <row r="6883" spans="2:29" x14ac:dyDescent="0.25">
      <c r="B6883" s="1">
        <f t="shared" si="439"/>
        <v>0</v>
      </c>
      <c r="D6883" s="95" t="str">
        <f t="shared" si="440"/>
        <v/>
      </c>
      <c r="E6883" s="69"/>
      <c r="F6883" s="70"/>
      <c r="G6883" s="4"/>
      <c r="H6883" s="71"/>
      <c r="I6883" s="71"/>
      <c r="J6883" s="70"/>
      <c r="K6883" s="70"/>
      <c r="L6883" s="70"/>
      <c r="M6883" s="70"/>
      <c r="N6883" s="70"/>
      <c r="O6883" s="70"/>
      <c r="P6883" s="70"/>
      <c r="Q6883" s="70"/>
      <c r="R6883" s="70"/>
      <c r="S6883" s="86"/>
      <c r="T6883" s="70"/>
      <c r="Z6883" s="68">
        <f t="shared" si="441"/>
        <v>1</v>
      </c>
      <c r="AC6883" s="1" t="str">
        <f t="shared" si="442"/>
        <v>1900</v>
      </c>
    </row>
    <row r="6884" spans="2:29" x14ac:dyDescent="0.25">
      <c r="B6884" s="1">
        <f t="shared" si="439"/>
        <v>0</v>
      </c>
      <c r="D6884" s="95" t="str">
        <f t="shared" si="440"/>
        <v/>
      </c>
      <c r="E6884" s="69"/>
      <c r="F6884" s="70"/>
      <c r="G6884" s="4"/>
      <c r="H6884" s="71"/>
      <c r="I6884" s="71"/>
      <c r="J6884" s="70"/>
      <c r="K6884" s="70"/>
      <c r="L6884" s="70"/>
      <c r="M6884" s="70"/>
      <c r="N6884" s="70"/>
      <c r="O6884" s="70"/>
      <c r="P6884" s="70"/>
      <c r="Q6884" s="70"/>
      <c r="R6884" s="70"/>
      <c r="S6884" s="86"/>
      <c r="T6884" s="70"/>
      <c r="Z6884" s="68">
        <f t="shared" si="441"/>
        <v>1</v>
      </c>
      <c r="AC6884" s="1" t="str">
        <f t="shared" si="442"/>
        <v>1900</v>
      </c>
    </row>
    <row r="6885" spans="2:29" x14ac:dyDescent="0.25">
      <c r="B6885" s="1">
        <f t="shared" si="439"/>
        <v>0</v>
      </c>
      <c r="D6885" s="95" t="str">
        <f t="shared" si="440"/>
        <v/>
      </c>
      <c r="E6885" s="69"/>
      <c r="F6885" s="70"/>
      <c r="G6885" s="4"/>
      <c r="H6885" s="71"/>
      <c r="I6885" s="71"/>
      <c r="J6885" s="70"/>
      <c r="K6885" s="70"/>
      <c r="L6885" s="70"/>
      <c r="M6885" s="70"/>
      <c r="N6885" s="70"/>
      <c r="O6885" s="70"/>
      <c r="P6885" s="70"/>
      <c r="Q6885" s="70"/>
      <c r="R6885" s="70"/>
      <c r="S6885" s="86"/>
      <c r="T6885" s="70"/>
      <c r="Z6885" s="68">
        <f t="shared" si="441"/>
        <v>1</v>
      </c>
      <c r="AC6885" s="1" t="str">
        <f t="shared" si="442"/>
        <v>1900</v>
      </c>
    </row>
    <row r="6886" spans="2:29" x14ac:dyDescent="0.25">
      <c r="B6886" s="1">
        <f t="shared" si="439"/>
        <v>0</v>
      </c>
      <c r="D6886" s="95" t="str">
        <f t="shared" si="440"/>
        <v/>
      </c>
      <c r="E6886" s="69"/>
      <c r="F6886" s="70"/>
      <c r="G6886" s="4"/>
      <c r="H6886" s="71"/>
      <c r="I6886" s="71"/>
      <c r="J6886" s="70"/>
      <c r="K6886" s="70"/>
      <c r="L6886" s="70"/>
      <c r="M6886" s="70"/>
      <c r="N6886" s="70"/>
      <c r="O6886" s="70"/>
      <c r="P6886" s="70"/>
      <c r="Q6886" s="70"/>
      <c r="R6886" s="70"/>
      <c r="S6886" s="86"/>
      <c r="T6886" s="70"/>
      <c r="Z6886" s="68">
        <f t="shared" si="441"/>
        <v>1</v>
      </c>
      <c r="AC6886" s="1" t="str">
        <f t="shared" si="442"/>
        <v>1900</v>
      </c>
    </row>
    <row r="6887" spans="2:29" x14ac:dyDescent="0.25">
      <c r="B6887" s="1">
        <f t="shared" si="439"/>
        <v>0</v>
      </c>
      <c r="D6887" s="95" t="str">
        <f t="shared" si="440"/>
        <v/>
      </c>
      <c r="E6887" s="69"/>
      <c r="F6887" s="70"/>
      <c r="G6887" s="4"/>
      <c r="H6887" s="71"/>
      <c r="I6887" s="71"/>
      <c r="J6887" s="70"/>
      <c r="K6887" s="70"/>
      <c r="L6887" s="70"/>
      <c r="M6887" s="70"/>
      <c r="N6887" s="70"/>
      <c r="O6887" s="70"/>
      <c r="P6887" s="70"/>
      <c r="Q6887" s="70"/>
      <c r="R6887" s="70"/>
      <c r="S6887" s="86"/>
      <c r="T6887" s="70"/>
      <c r="Z6887" s="68">
        <f t="shared" si="441"/>
        <v>1</v>
      </c>
      <c r="AC6887" s="1" t="str">
        <f t="shared" si="442"/>
        <v>1900</v>
      </c>
    </row>
    <row r="6888" spans="2:29" x14ac:dyDescent="0.25">
      <c r="B6888" s="1">
        <f t="shared" si="439"/>
        <v>0</v>
      </c>
      <c r="D6888" s="95" t="str">
        <f t="shared" si="440"/>
        <v/>
      </c>
      <c r="E6888" s="69"/>
      <c r="F6888" s="70"/>
      <c r="G6888" s="4"/>
      <c r="H6888" s="71"/>
      <c r="I6888" s="71"/>
      <c r="J6888" s="70"/>
      <c r="K6888" s="70"/>
      <c r="L6888" s="70"/>
      <c r="M6888" s="70"/>
      <c r="N6888" s="70"/>
      <c r="O6888" s="70"/>
      <c r="P6888" s="70"/>
      <c r="Q6888" s="70"/>
      <c r="R6888" s="70"/>
      <c r="S6888" s="86"/>
      <c r="T6888" s="70"/>
      <c r="Z6888" s="68">
        <f t="shared" si="441"/>
        <v>1</v>
      </c>
      <c r="AC6888" s="1" t="str">
        <f t="shared" si="442"/>
        <v>1900</v>
      </c>
    </row>
    <row r="6889" spans="2:29" x14ac:dyDescent="0.25">
      <c r="B6889" s="1">
        <f t="shared" si="439"/>
        <v>0</v>
      </c>
      <c r="D6889" s="95" t="str">
        <f t="shared" si="440"/>
        <v/>
      </c>
      <c r="E6889" s="69"/>
      <c r="F6889" s="70"/>
      <c r="G6889" s="4"/>
      <c r="H6889" s="71"/>
      <c r="I6889" s="71"/>
      <c r="J6889" s="70"/>
      <c r="K6889" s="70"/>
      <c r="L6889" s="70"/>
      <c r="M6889" s="70"/>
      <c r="N6889" s="70"/>
      <c r="O6889" s="70"/>
      <c r="P6889" s="70"/>
      <c r="Q6889" s="70"/>
      <c r="R6889" s="70"/>
      <c r="S6889" s="86"/>
      <c r="T6889" s="70"/>
      <c r="Z6889" s="68">
        <f t="shared" si="441"/>
        <v>1</v>
      </c>
      <c r="AC6889" s="1" t="str">
        <f t="shared" si="442"/>
        <v>1900</v>
      </c>
    </row>
    <row r="6890" spans="2:29" x14ac:dyDescent="0.25">
      <c r="B6890" s="1">
        <f t="shared" si="439"/>
        <v>0</v>
      </c>
      <c r="D6890" s="95" t="str">
        <f t="shared" si="440"/>
        <v/>
      </c>
      <c r="E6890" s="69"/>
      <c r="F6890" s="70"/>
      <c r="G6890" s="4"/>
      <c r="H6890" s="71"/>
      <c r="I6890" s="71"/>
      <c r="J6890" s="70"/>
      <c r="K6890" s="70"/>
      <c r="L6890" s="70"/>
      <c r="M6890" s="70"/>
      <c r="N6890" s="70"/>
      <c r="O6890" s="70"/>
      <c r="P6890" s="70"/>
      <c r="Q6890" s="70"/>
      <c r="R6890" s="70"/>
      <c r="S6890" s="86"/>
      <c r="T6890" s="70"/>
      <c r="Z6890" s="68">
        <f t="shared" si="441"/>
        <v>1</v>
      </c>
      <c r="AC6890" s="1" t="str">
        <f t="shared" si="442"/>
        <v>1900</v>
      </c>
    </row>
    <row r="6891" spans="2:29" x14ac:dyDescent="0.25">
      <c r="B6891" s="1">
        <f t="shared" si="439"/>
        <v>0</v>
      </c>
      <c r="D6891" s="95" t="str">
        <f t="shared" si="440"/>
        <v/>
      </c>
      <c r="E6891" s="69"/>
      <c r="F6891" s="70"/>
      <c r="G6891" s="4"/>
      <c r="H6891" s="71"/>
      <c r="I6891" s="71"/>
      <c r="J6891" s="70"/>
      <c r="K6891" s="70"/>
      <c r="L6891" s="70"/>
      <c r="M6891" s="70"/>
      <c r="N6891" s="70"/>
      <c r="O6891" s="70"/>
      <c r="P6891" s="70"/>
      <c r="Q6891" s="70"/>
      <c r="R6891" s="70"/>
      <c r="S6891" s="86"/>
      <c r="T6891" s="70"/>
      <c r="Z6891" s="68">
        <f t="shared" si="441"/>
        <v>1</v>
      </c>
      <c r="AC6891" s="1" t="str">
        <f t="shared" si="442"/>
        <v>1900</v>
      </c>
    </row>
    <row r="6892" spans="2:29" x14ac:dyDescent="0.25">
      <c r="B6892" s="1">
        <f t="shared" si="439"/>
        <v>0</v>
      </c>
      <c r="D6892" s="95" t="str">
        <f t="shared" si="440"/>
        <v/>
      </c>
      <c r="E6892" s="69"/>
      <c r="F6892" s="70"/>
      <c r="G6892" s="4"/>
      <c r="H6892" s="71"/>
      <c r="I6892" s="71"/>
      <c r="J6892" s="70"/>
      <c r="K6892" s="70"/>
      <c r="L6892" s="70"/>
      <c r="M6892" s="70"/>
      <c r="N6892" s="70"/>
      <c r="O6892" s="70"/>
      <c r="P6892" s="70"/>
      <c r="Q6892" s="70"/>
      <c r="R6892" s="70"/>
      <c r="S6892" s="86"/>
      <c r="T6892" s="70"/>
      <c r="Z6892" s="68">
        <f t="shared" si="441"/>
        <v>1</v>
      </c>
      <c r="AC6892" s="1" t="str">
        <f t="shared" si="442"/>
        <v>1900</v>
      </c>
    </row>
    <row r="6893" spans="2:29" x14ac:dyDescent="0.25">
      <c r="B6893" s="1">
        <f t="shared" si="439"/>
        <v>0</v>
      </c>
      <c r="D6893" s="95" t="str">
        <f t="shared" si="440"/>
        <v/>
      </c>
      <c r="E6893" s="69"/>
      <c r="F6893" s="70"/>
      <c r="G6893" s="4"/>
      <c r="H6893" s="71"/>
      <c r="I6893" s="71"/>
      <c r="J6893" s="70"/>
      <c r="K6893" s="70"/>
      <c r="L6893" s="70"/>
      <c r="M6893" s="70"/>
      <c r="N6893" s="70"/>
      <c r="O6893" s="70"/>
      <c r="P6893" s="70"/>
      <c r="Q6893" s="70"/>
      <c r="R6893" s="70"/>
      <c r="S6893" s="86"/>
      <c r="T6893" s="70"/>
      <c r="Z6893" s="68">
        <f t="shared" si="441"/>
        <v>1</v>
      </c>
      <c r="AC6893" s="1" t="str">
        <f t="shared" si="442"/>
        <v>1900</v>
      </c>
    </row>
    <row r="6894" spans="2:29" x14ac:dyDescent="0.25">
      <c r="B6894" s="1">
        <f t="shared" si="439"/>
        <v>0</v>
      </c>
      <c r="D6894" s="95" t="str">
        <f t="shared" si="440"/>
        <v/>
      </c>
      <c r="E6894" s="69"/>
      <c r="F6894" s="70"/>
      <c r="G6894" s="4"/>
      <c r="H6894" s="71"/>
      <c r="I6894" s="71"/>
      <c r="J6894" s="70"/>
      <c r="K6894" s="70"/>
      <c r="L6894" s="70"/>
      <c r="M6894" s="70"/>
      <c r="N6894" s="70"/>
      <c r="O6894" s="70"/>
      <c r="P6894" s="70"/>
      <c r="Q6894" s="70"/>
      <c r="R6894" s="70"/>
      <c r="S6894" s="86"/>
      <c r="T6894" s="70"/>
      <c r="Z6894" s="68">
        <f t="shared" si="441"/>
        <v>1</v>
      </c>
      <c r="AC6894" s="1" t="str">
        <f t="shared" si="442"/>
        <v>1900</v>
      </c>
    </row>
    <row r="6895" spans="2:29" x14ac:dyDescent="0.25">
      <c r="B6895" s="1">
        <f t="shared" si="439"/>
        <v>0</v>
      </c>
      <c r="D6895" s="95" t="str">
        <f t="shared" si="440"/>
        <v/>
      </c>
      <c r="E6895" s="69"/>
      <c r="F6895" s="70"/>
      <c r="G6895" s="4"/>
      <c r="H6895" s="71"/>
      <c r="I6895" s="71"/>
      <c r="J6895" s="70"/>
      <c r="K6895" s="70"/>
      <c r="L6895" s="70"/>
      <c r="M6895" s="70"/>
      <c r="N6895" s="70"/>
      <c r="O6895" s="70"/>
      <c r="P6895" s="70"/>
      <c r="Q6895" s="70"/>
      <c r="R6895" s="70"/>
      <c r="S6895" s="86"/>
      <c r="T6895" s="70"/>
      <c r="Z6895" s="68">
        <f t="shared" si="441"/>
        <v>1</v>
      </c>
      <c r="AC6895" s="1" t="str">
        <f t="shared" si="442"/>
        <v>1900</v>
      </c>
    </row>
    <row r="6896" spans="2:29" x14ac:dyDescent="0.25">
      <c r="B6896" s="1">
        <f t="shared" si="439"/>
        <v>0</v>
      </c>
      <c r="D6896" s="95" t="str">
        <f t="shared" si="440"/>
        <v/>
      </c>
      <c r="E6896" s="69"/>
      <c r="F6896" s="70"/>
      <c r="G6896" s="4"/>
      <c r="H6896" s="71"/>
      <c r="I6896" s="71"/>
      <c r="J6896" s="70"/>
      <c r="K6896" s="70"/>
      <c r="L6896" s="70"/>
      <c r="M6896" s="70"/>
      <c r="N6896" s="70"/>
      <c r="O6896" s="70"/>
      <c r="P6896" s="70"/>
      <c r="Q6896" s="70"/>
      <c r="R6896" s="70"/>
      <c r="S6896" s="86"/>
      <c r="T6896" s="70"/>
      <c r="Z6896" s="68">
        <f t="shared" si="441"/>
        <v>1</v>
      </c>
      <c r="AC6896" s="1" t="str">
        <f t="shared" si="442"/>
        <v>1900</v>
      </c>
    </row>
    <row r="6897" spans="2:29" x14ac:dyDescent="0.25">
      <c r="B6897" s="1">
        <f t="shared" si="439"/>
        <v>0</v>
      </c>
      <c r="D6897" s="95" t="str">
        <f t="shared" si="440"/>
        <v/>
      </c>
      <c r="E6897" s="69"/>
      <c r="F6897" s="70"/>
      <c r="G6897" s="4"/>
      <c r="H6897" s="71"/>
      <c r="I6897" s="71"/>
      <c r="J6897" s="70"/>
      <c r="K6897" s="70"/>
      <c r="L6897" s="70"/>
      <c r="M6897" s="70"/>
      <c r="N6897" s="70"/>
      <c r="O6897" s="70"/>
      <c r="P6897" s="70"/>
      <c r="Q6897" s="70"/>
      <c r="R6897" s="70"/>
      <c r="S6897" s="86"/>
      <c r="T6897" s="70"/>
      <c r="Z6897" s="68">
        <f t="shared" si="441"/>
        <v>1</v>
      </c>
      <c r="AC6897" s="1" t="str">
        <f t="shared" si="442"/>
        <v>1900</v>
      </c>
    </row>
    <row r="6898" spans="2:29" x14ac:dyDescent="0.25">
      <c r="B6898" s="1">
        <f t="shared" si="439"/>
        <v>0</v>
      </c>
      <c r="D6898" s="95" t="str">
        <f t="shared" si="440"/>
        <v/>
      </c>
      <c r="E6898" s="69"/>
      <c r="F6898" s="70"/>
      <c r="G6898" s="4"/>
      <c r="H6898" s="71"/>
      <c r="I6898" s="71"/>
      <c r="J6898" s="70"/>
      <c r="K6898" s="70"/>
      <c r="L6898" s="70"/>
      <c r="M6898" s="70"/>
      <c r="N6898" s="70"/>
      <c r="O6898" s="70"/>
      <c r="P6898" s="70"/>
      <c r="Q6898" s="70"/>
      <c r="R6898" s="70"/>
      <c r="S6898" s="86"/>
      <c r="T6898" s="70"/>
      <c r="Z6898" s="68">
        <f t="shared" si="441"/>
        <v>1</v>
      </c>
      <c r="AC6898" s="1" t="str">
        <f t="shared" si="442"/>
        <v>1900</v>
      </c>
    </row>
    <row r="6899" spans="2:29" x14ac:dyDescent="0.25">
      <c r="B6899" s="1">
        <f t="shared" si="439"/>
        <v>0</v>
      </c>
      <c r="D6899" s="95" t="str">
        <f t="shared" si="440"/>
        <v/>
      </c>
      <c r="E6899" s="69"/>
      <c r="F6899" s="70"/>
      <c r="G6899" s="4"/>
      <c r="H6899" s="71"/>
      <c r="I6899" s="71"/>
      <c r="J6899" s="70"/>
      <c r="K6899" s="70"/>
      <c r="L6899" s="70"/>
      <c r="M6899" s="70"/>
      <c r="N6899" s="70"/>
      <c r="O6899" s="70"/>
      <c r="P6899" s="70"/>
      <c r="Q6899" s="70"/>
      <c r="R6899" s="70"/>
      <c r="S6899" s="86"/>
      <c r="T6899" s="70"/>
      <c r="Z6899" s="68">
        <f t="shared" si="441"/>
        <v>1</v>
      </c>
      <c r="AC6899" s="1" t="str">
        <f t="shared" si="442"/>
        <v>1900</v>
      </c>
    </row>
    <row r="6900" spans="2:29" x14ac:dyDescent="0.25">
      <c r="B6900" s="1">
        <f t="shared" si="439"/>
        <v>0</v>
      </c>
      <c r="D6900" s="95" t="str">
        <f t="shared" si="440"/>
        <v/>
      </c>
      <c r="E6900" s="69"/>
      <c r="F6900" s="70"/>
      <c r="G6900" s="4"/>
      <c r="H6900" s="71"/>
      <c r="I6900" s="71"/>
      <c r="J6900" s="70"/>
      <c r="K6900" s="70"/>
      <c r="L6900" s="70"/>
      <c r="M6900" s="70"/>
      <c r="N6900" s="70"/>
      <c r="O6900" s="70"/>
      <c r="P6900" s="70"/>
      <c r="Q6900" s="70"/>
      <c r="R6900" s="70"/>
      <c r="S6900" s="86"/>
      <c r="T6900" s="70"/>
      <c r="Z6900" s="68">
        <f t="shared" si="441"/>
        <v>1</v>
      </c>
      <c r="AC6900" s="1" t="str">
        <f t="shared" si="442"/>
        <v>1900</v>
      </c>
    </row>
    <row r="6901" spans="2:29" x14ac:dyDescent="0.25">
      <c r="B6901" s="1">
        <f t="shared" si="439"/>
        <v>0</v>
      </c>
      <c r="D6901" s="95" t="str">
        <f t="shared" si="440"/>
        <v/>
      </c>
      <c r="E6901" s="69"/>
      <c r="F6901" s="70"/>
      <c r="G6901" s="4"/>
      <c r="H6901" s="71"/>
      <c r="I6901" s="71"/>
      <c r="J6901" s="70"/>
      <c r="K6901" s="70"/>
      <c r="L6901" s="70"/>
      <c r="M6901" s="70"/>
      <c r="N6901" s="70"/>
      <c r="O6901" s="70"/>
      <c r="P6901" s="70"/>
      <c r="Q6901" s="70"/>
      <c r="R6901" s="70"/>
      <c r="S6901" s="86"/>
      <c r="T6901" s="70"/>
      <c r="Z6901" s="68">
        <f t="shared" si="441"/>
        <v>1</v>
      </c>
      <c r="AC6901" s="1" t="str">
        <f t="shared" si="442"/>
        <v>1900</v>
      </c>
    </row>
    <row r="6902" spans="2:29" x14ac:dyDescent="0.25">
      <c r="B6902" s="1">
        <f t="shared" si="439"/>
        <v>0</v>
      </c>
      <c r="D6902" s="95" t="str">
        <f t="shared" si="440"/>
        <v/>
      </c>
      <c r="E6902" s="69"/>
      <c r="F6902" s="70"/>
      <c r="G6902" s="4"/>
      <c r="H6902" s="71"/>
      <c r="I6902" s="71"/>
      <c r="J6902" s="70"/>
      <c r="K6902" s="70"/>
      <c r="L6902" s="70"/>
      <c r="M6902" s="70"/>
      <c r="N6902" s="70"/>
      <c r="O6902" s="70"/>
      <c r="P6902" s="70"/>
      <c r="Q6902" s="70"/>
      <c r="R6902" s="70"/>
      <c r="S6902" s="86"/>
      <c r="T6902" s="70"/>
      <c r="Z6902" s="68">
        <f t="shared" si="441"/>
        <v>1</v>
      </c>
      <c r="AC6902" s="1" t="str">
        <f t="shared" si="442"/>
        <v>1900</v>
      </c>
    </row>
    <row r="6903" spans="2:29" x14ac:dyDescent="0.25">
      <c r="B6903" s="1">
        <f t="shared" si="439"/>
        <v>0</v>
      </c>
      <c r="D6903" s="95" t="str">
        <f t="shared" si="440"/>
        <v/>
      </c>
      <c r="E6903" s="69"/>
      <c r="F6903" s="70"/>
      <c r="G6903" s="4"/>
      <c r="H6903" s="71"/>
      <c r="I6903" s="71"/>
      <c r="J6903" s="70"/>
      <c r="K6903" s="70"/>
      <c r="L6903" s="70"/>
      <c r="M6903" s="70"/>
      <c r="N6903" s="70"/>
      <c r="O6903" s="70"/>
      <c r="P6903" s="70"/>
      <c r="Q6903" s="70"/>
      <c r="R6903" s="70"/>
      <c r="S6903" s="86"/>
      <c r="T6903" s="70"/>
      <c r="Z6903" s="68">
        <f t="shared" si="441"/>
        <v>1</v>
      </c>
      <c r="AC6903" s="1" t="str">
        <f t="shared" si="442"/>
        <v>1900</v>
      </c>
    </row>
    <row r="6904" spans="2:29" x14ac:dyDescent="0.25">
      <c r="B6904" s="1">
        <f t="shared" si="439"/>
        <v>0</v>
      </c>
      <c r="D6904" s="95" t="str">
        <f t="shared" si="440"/>
        <v/>
      </c>
      <c r="E6904" s="69"/>
      <c r="F6904" s="70"/>
      <c r="G6904" s="4"/>
      <c r="H6904" s="71"/>
      <c r="I6904" s="71"/>
      <c r="J6904" s="70"/>
      <c r="K6904" s="70"/>
      <c r="L6904" s="70"/>
      <c r="M6904" s="70"/>
      <c r="N6904" s="70"/>
      <c r="O6904" s="70"/>
      <c r="P6904" s="70"/>
      <c r="Q6904" s="70"/>
      <c r="R6904" s="70"/>
      <c r="S6904" s="86"/>
      <c r="T6904" s="70"/>
      <c r="Z6904" s="68">
        <f t="shared" si="441"/>
        <v>1</v>
      </c>
      <c r="AC6904" s="1" t="str">
        <f t="shared" si="442"/>
        <v>1900</v>
      </c>
    </row>
    <row r="6905" spans="2:29" x14ac:dyDescent="0.25">
      <c r="B6905" s="1">
        <f t="shared" si="439"/>
        <v>0</v>
      </c>
      <c r="D6905" s="95" t="str">
        <f t="shared" si="440"/>
        <v/>
      </c>
      <c r="E6905" s="69"/>
      <c r="F6905" s="70"/>
      <c r="G6905" s="4"/>
      <c r="H6905" s="71"/>
      <c r="I6905" s="71"/>
      <c r="J6905" s="70"/>
      <c r="K6905" s="70"/>
      <c r="L6905" s="70"/>
      <c r="M6905" s="70"/>
      <c r="N6905" s="70"/>
      <c r="O6905" s="70"/>
      <c r="P6905" s="70"/>
      <c r="Q6905" s="70"/>
      <c r="R6905" s="70"/>
      <c r="S6905" s="86"/>
      <c r="T6905" s="70"/>
      <c r="Z6905" s="68">
        <f t="shared" si="441"/>
        <v>1</v>
      </c>
      <c r="AC6905" s="1" t="str">
        <f t="shared" si="442"/>
        <v>1900</v>
      </c>
    </row>
    <row r="6906" spans="2:29" x14ac:dyDescent="0.25">
      <c r="B6906" s="1">
        <f t="shared" si="439"/>
        <v>0</v>
      </c>
      <c r="D6906" s="95" t="str">
        <f t="shared" si="440"/>
        <v/>
      </c>
      <c r="E6906" s="69"/>
      <c r="F6906" s="70"/>
      <c r="G6906" s="4"/>
      <c r="H6906" s="71"/>
      <c r="I6906" s="71"/>
      <c r="J6906" s="70"/>
      <c r="K6906" s="70"/>
      <c r="L6906" s="70"/>
      <c r="M6906" s="70"/>
      <c r="N6906" s="70"/>
      <c r="O6906" s="70"/>
      <c r="P6906" s="70"/>
      <c r="Q6906" s="70"/>
      <c r="R6906" s="70"/>
      <c r="S6906" s="86"/>
      <c r="T6906" s="70"/>
      <c r="Z6906" s="68">
        <f t="shared" si="441"/>
        <v>1</v>
      </c>
      <c r="AC6906" s="1" t="str">
        <f t="shared" si="442"/>
        <v>1900</v>
      </c>
    </row>
    <row r="6907" spans="2:29" x14ac:dyDescent="0.25">
      <c r="B6907" s="1">
        <f t="shared" si="439"/>
        <v>0</v>
      </c>
      <c r="D6907" s="95" t="str">
        <f t="shared" si="440"/>
        <v/>
      </c>
      <c r="E6907" s="69"/>
      <c r="F6907" s="70"/>
      <c r="G6907" s="4"/>
      <c r="H6907" s="71"/>
      <c r="I6907" s="71"/>
      <c r="J6907" s="70"/>
      <c r="K6907" s="70"/>
      <c r="L6907" s="70"/>
      <c r="M6907" s="70"/>
      <c r="N6907" s="70"/>
      <c r="O6907" s="70"/>
      <c r="P6907" s="70"/>
      <c r="Q6907" s="70"/>
      <c r="R6907" s="70"/>
      <c r="S6907" s="86"/>
      <c r="T6907" s="70"/>
      <c r="Z6907" s="68">
        <f t="shared" si="441"/>
        <v>1</v>
      </c>
      <c r="AC6907" s="1" t="str">
        <f t="shared" si="442"/>
        <v>1900</v>
      </c>
    </row>
    <row r="6908" spans="2:29" x14ac:dyDescent="0.25">
      <c r="B6908" s="1">
        <f t="shared" si="439"/>
        <v>0</v>
      </c>
      <c r="D6908" s="95" t="str">
        <f t="shared" si="440"/>
        <v/>
      </c>
      <c r="E6908" s="69"/>
      <c r="F6908" s="70"/>
      <c r="G6908" s="4"/>
      <c r="H6908" s="71"/>
      <c r="I6908" s="71"/>
      <c r="J6908" s="70"/>
      <c r="K6908" s="70"/>
      <c r="L6908" s="70"/>
      <c r="M6908" s="70"/>
      <c r="N6908" s="70"/>
      <c r="O6908" s="70"/>
      <c r="P6908" s="70"/>
      <c r="Q6908" s="70"/>
      <c r="R6908" s="70"/>
      <c r="S6908" s="86"/>
      <c r="T6908" s="70"/>
      <c r="Z6908" s="68">
        <f t="shared" si="441"/>
        <v>1</v>
      </c>
      <c r="AC6908" s="1" t="str">
        <f t="shared" si="442"/>
        <v>1900</v>
      </c>
    </row>
    <row r="6909" spans="2:29" x14ac:dyDescent="0.25">
      <c r="B6909" s="1">
        <f t="shared" si="439"/>
        <v>0</v>
      </c>
      <c r="D6909" s="95" t="str">
        <f t="shared" si="440"/>
        <v/>
      </c>
      <c r="E6909" s="69"/>
      <c r="F6909" s="70"/>
      <c r="G6909" s="4"/>
      <c r="H6909" s="71"/>
      <c r="I6909" s="71"/>
      <c r="J6909" s="70"/>
      <c r="K6909" s="70"/>
      <c r="L6909" s="70"/>
      <c r="M6909" s="70"/>
      <c r="N6909" s="70"/>
      <c r="O6909" s="70"/>
      <c r="P6909" s="70"/>
      <c r="Q6909" s="70"/>
      <c r="R6909" s="70"/>
      <c r="S6909" s="86"/>
      <c r="T6909" s="70"/>
      <c r="Z6909" s="68">
        <f t="shared" si="441"/>
        <v>1</v>
      </c>
      <c r="AC6909" s="1" t="str">
        <f t="shared" si="442"/>
        <v>1900</v>
      </c>
    </row>
    <row r="6910" spans="2:29" x14ac:dyDescent="0.25">
      <c r="B6910" s="1">
        <f t="shared" si="439"/>
        <v>0</v>
      </c>
      <c r="D6910" s="95" t="str">
        <f t="shared" si="440"/>
        <v/>
      </c>
      <c r="E6910" s="69"/>
      <c r="F6910" s="70"/>
      <c r="G6910" s="4"/>
      <c r="H6910" s="71"/>
      <c r="I6910" s="71"/>
      <c r="J6910" s="70"/>
      <c r="K6910" s="70"/>
      <c r="L6910" s="70"/>
      <c r="M6910" s="70"/>
      <c r="N6910" s="70"/>
      <c r="O6910" s="70"/>
      <c r="P6910" s="70"/>
      <c r="Q6910" s="70"/>
      <c r="R6910" s="70"/>
      <c r="S6910" s="86"/>
      <c r="T6910" s="70"/>
      <c r="Z6910" s="68">
        <f t="shared" si="441"/>
        <v>1</v>
      </c>
      <c r="AC6910" s="1" t="str">
        <f t="shared" si="442"/>
        <v>1900</v>
      </c>
    </row>
    <row r="6911" spans="2:29" x14ac:dyDescent="0.25">
      <c r="B6911" s="1">
        <f t="shared" si="439"/>
        <v>0</v>
      </c>
      <c r="D6911" s="95" t="str">
        <f t="shared" si="440"/>
        <v/>
      </c>
      <c r="E6911" s="69"/>
      <c r="F6911" s="70"/>
      <c r="G6911" s="4"/>
      <c r="H6911" s="71"/>
      <c r="I6911" s="71"/>
      <c r="J6911" s="70"/>
      <c r="K6911" s="70"/>
      <c r="L6911" s="70"/>
      <c r="M6911" s="70"/>
      <c r="N6911" s="70"/>
      <c r="O6911" s="70"/>
      <c r="P6911" s="70"/>
      <c r="Q6911" s="70"/>
      <c r="R6911" s="70"/>
      <c r="S6911" s="86"/>
      <c r="T6911" s="70"/>
      <c r="Z6911" s="68">
        <f t="shared" si="441"/>
        <v>1</v>
      </c>
      <c r="AC6911" s="1" t="str">
        <f t="shared" si="442"/>
        <v>1900</v>
      </c>
    </row>
    <row r="6912" spans="2:29" x14ac:dyDescent="0.25">
      <c r="B6912" s="1">
        <f t="shared" si="439"/>
        <v>0</v>
      </c>
      <c r="D6912" s="95" t="str">
        <f t="shared" si="440"/>
        <v/>
      </c>
      <c r="E6912" s="69"/>
      <c r="F6912" s="70"/>
      <c r="G6912" s="4"/>
      <c r="H6912" s="71"/>
      <c r="I6912" s="71"/>
      <c r="J6912" s="70"/>
      <c r="K6912" s="70"/>
      <c r="L6912" s="70"/>
      <c r="M6912" s="70"/>
      <c r="N6912" s="70"/>
      <c r="O6912" s="70"/>
      <c r="P6912" s="70"/>
      <c r="Q6912" s="70"/>
      <c r="R6912" s="70"/>
      <c r="S6912" s="86"/>
      <c r="T6912" s="70"/>
      <c r="Z6912" s="68">
        <f t="shared" si="441"/>
        <v>1</v>
      </c>
      <c r="AC6912" s="1" t="str">
        <f t="shared" si="442"/>
        <v>1900</v>
      </c>
    </row>
    <row r="6913" spans="2:29" x14ac:dyDescent="0.25">
      <c r="B6913" s="1">
        <f t="shared" si="439"/>
        <v>0</v>
      </c>
      <c r="D6913" s="95" t="str">
        <f t="shared" si="440"/>
        <v/>
      </c>
      <c r="E6913" s="69"/>
      <c r="F6913" s="70"/>
      <c r="G6913" s="4"/>
      <c r="H6913" s="71"/>
      <c r="I6913" s="71"/>
      <c r="J6913" s="70"/>
      <c r="K6913" s="70"/>
      <c r="L6913" s="70"/>
      <c r="M6913" s="70"/>
      <c r="N6913" s="70"/>
      <c r="O6913" s="70"/>
      <c r="P6913" s="70"/>
      <c r="Q6913" s="70"/>
      <c r="R6913" s="70"/>
      <c r="S6913" s="86"/>
      <c r="T6913" s="70"/>
      <c r="Z6913" s="68">
        <f t="shared" si="441"/>
        <v>1</v>
      </c>
      <c r="AC6913" s="1" t="str">
        <f t="shared" si="442"/>
        <v>1900</v>
      </c>
    </row>
    <row r="6914" spans="2:29" x14ac:dyDescent="0.25">
      <c r="B6914" s="1">
        <f t="shared" si="439"/>
        <v>0</v>
      </c>
      <c r="D6914" s="95" t="str">
        <f t="shared" si="440"/>
        <v/>
      </c>
      <c r="E6914" s="69"/>
      <c r="F6914" s="70"/>
      <c r="G6914" s="4"/>
      <c r="H6914" s="71"/>
      <c r="I6914" s="71"/>
      <c r="J6914" s="70"/>
      <c r="K6914" s="70"/>
      <c r="L6914" s="70"/>
      <c r="M6914" s="70"/>
      <c r="N6914" s="70"/>
      <c r="O6914" s="70"/>
      <c r="P6914" s="70"/>
      <c r="Q6914" s="70"/>
      <c r="R6914" s="70"/>
      <c r="S6914" s="86"/>
      <c r="T6914" s="70"/>
      <c r="Z6914" s="68">
        <f t="shared" si="441"/>
        <v>1</v>
      </c>
      <c r="AC6914" s="1" t="str">
        <f t="shared" si="442"/>
        <v>1900</v>
      </c>
    </row>
    <row r="6915" spans="2:29" x14ac:dyDescent="0.25">
      <c r="B6915" s="1">
        <f t="shared" si="439"/>
        <v>0</v>
      </c>
      <c r="D6915" s="95" t="str">
        <f t="shared" si="440"/>
        <v/>
      </c>
      <c r="E6915" s="69"/>
      <c r="F6915" s="70"/>
      <c r="G6915" s="4"/>
      <c r="H6915" s="71"/>
      <c r="I6915" s="71"/>
      <c r="J6915" s="70"/>
      <c r="K6915" s="70"/>
      <c r="L6915" s="70"/>
      <c r="M6915" s="70"/>
      <c r="N6915" s="70"/>
      <c r="O6915" s="70"/>
      <c r="P6915" s="70"/>
      <c r="Q6915" s="70"/>
      <c r="R6915" s="70"/>
      <c r="S6915" s="86"/>
      <c r="T6915" s="70"/>
      <c r="Z6915" s="68">
        <f t="shared" si="441"/>
        <v>1</v>
      </c>
      <c r="AC6915" s="1" t="str">
        <f t="shared" si="442"/>
        <v>1900</v>
      </c>
    </row>
    <row r="6916" spans="2:29" x14ac:dyDescent="0.25">
      <c r="B6916" s="1">
        <f t="shared" ref="B6916:B6979" si="443">IF($B$1=YEAR(Z6916),D6916,0)</f>
        <v>0</v>
      </c>
      <c r="D6916" s="95" t="str">
        <f t="shared" ref="D6916:D6979" si="444">IF(Z6916&lt;&gt;$Y$2,IF(YEAR(Z6916)=YEAR(Z6915),D6915+1,1),"")</f>
        <v/>
      </c>
      <c r="E6916" s="69"/>
      <c r="F6916" s="70"/>
      <c r="G6916" s="4"/>
      <c r="H6916" s="71"/>
      <c r="I6916" s="71"/>
      <c r="J6916" s="70"/>
      <c r="K6916" s="70"/>
      <c r="L6916" s="70"/>
      <c r="M6916" s="70"/>
      <c r="N6916" s="70"/>
      <c r="O6916" s="70"/>
      <c r="P6916" s="70"/>
      <c r="Q6916" s="70"/>
      <c r="R6916" s="70"/>
      <c r="S6916" s="86"/>
      <c r="T6916" s="70"/>
      <c r="Z6916" s="68">
        <f t="shared" ref="Z6916:Z6979" si="445">IF(CONCATENATE(F6916,F6917,F6918,F6919,F6920,F6921)&lt;&gt;"",IF(AND(E6916&lt;&gt;0,ISNUMBER(E6916)=TRUE),E6916,Z6915),$Y$2)</f>
        <v>1</v>
      </c>
      <c r="AC6916" s="1" t="str">
        <f t="shared" si="442"/>
        <v>1900</v>
      </c>
    </row>
    <row r="6917" spans="2:29" x14ac:dyDescent="0.25">
      <c r="B6917" s="1">
        <f t="shared" si="443"/>
        <v>0</v>
      </c>
      <c r="D6917" s="95" t="str">
        <f t="shared" si="444"/>
        <v/>
      </c>
      <c r="E6917" s="69"/>
      <c r="F6917" s="70"/>
      <c r="G6917" s="4"/>
      <c r="H6917" s="71"/>
      <c r="I6917" s="71"/>
      <c r="J6917" s="70"/>
      <c r="K6917" s="70"/>
      <c r="L6917" s="70"/>
      <c r="M6917" s="70"/>
      <c r="N6917" s="70"/>
      <c r="O6917" s="70"/>
      <c r="P6917" s="70"/>
      <c r="Q6917" s="70"/>
      <c r="R6917" s="70"/>
      <c r="S6917" s="86"/>
      <c r="T6917" s="70"/>
      <c r="Z6917" s="68">
        <f t="shared" si="445"/>
        <v>1</v>
      </c>
      <c r="AC6917" s="1" t="str">
        <f t="shared" ref="AC6917:AC6980" si="446">YEAR(Z6917)&amp;F6917&amp;G6917</f>
        <v>1900</v>
      </c>
    </row>
    <row r="6918" spans="2:29" x14ac:dyDescent="0.25">
      <c r="B6918" s="1">
        <f t="shared" si="443"/>
        <v>0</v>
      </c>
      <c r="D6918" s="95" t="str">
        <f t="shared" si="444"/>
        <v/>
      </c>
      <c r="E6918" s="69"/>
      <c r="F6918" s="70"/>
      <c r="G6918" s="4"/>
      <c r="H6918" s="71"/>
      <c r="I6918" s="71"/>
      <c r="J6918" s="70"/>
      <c r="K6918" s="70"/>
      <c r="L6918" s="70"/>
      <c r="M6918" s="70"/>
      <c r="N6918" s="70"/>
      <c r="O6918" s="70"/>
      <c r="P6918" s="70"/>
      <c r="Q6918" s="70"/>
      <c r="R6918" s="70"/>
      <c r="S6918" s="86"/>
      <c r="T6918" s="70"/>
      <c r="Z6918" s="68">
        <f t="shared" si="445"/>
        <v>1</v>
      </c>
      <c r="AC6918" s="1" t="str">
        <f t="shared" si="446"/>
        <v>1900</v>
      </c>
    </row>
    <row r="6919" spans="2:29" x14ac:dyDescent="0.25">
      <c r="B6919" s="1">
        <f t="shared" si="443"/>
        <v>0</v>
      </c>
      <c r="D6919" s="95" t="str">
        <f t="shared" si="444"/>
        <v/>
      </c>
      <c r="E6919" s="69"/>
      <c r="F6919" s="70"/>
      <c r="G6919" s="4"/>
      <c r="H6919" s="71"/>
      <c r="I6919" s="71"/>
      <c r="J6919" s="70"/>
      <c r="K6919" s="70"/>
      <c r="L6919" s="70"/>
      <c r="M6919" s="70"/>
      <c r="N6919" s="70"/>
      <c r="O6919" s="70"/>
      <c r="P6919" s="70"/>
      <c r="Q6919" s="70"/>
      <c r="R6919" s="70"/>
      <c r="S6919" s="86"/>
      <c r="T6919" s="70"/>
      <c r="Z6919" s="68">
        <f t="shared" si="445"/>
        <v>1</v>
      </c>
      <c r="AC6919" s="1" t="str">
        <f t="shared" si="446"/>
        <v>1900</v>
      </c>
    </row>
    <row r="6920" spans="2:29" x14ac:dyDescent="0.25">
      <c r="B6920" s="1">
        <f t="shared" si="443"/>
        <v>0</v>
      </c>
      <c r="D6920" s="95" t="str">
        <f t="shared" si="444"/>
        <v/>
      </c>
      <c r="E6920" s="69"/>
      <c r="F6920" s="70"/>
      <c r="G6920" s="4"/>
      <c r="H6920" s="71"/>
      <c r="I6920" s="71"/>
      <c r="J6920" s="70"/>
      <c r="K6920" s="70"/>
      <c r="L6920" s="70"/>
      <c r="M6920" s="70"/>
      <c r="N6920" s="70"/>
      <c r="O6920" s="70"/>
      <c r="P6920" s="70"/>
      <c r="Q6920" s="70"/>
      <c r="R6920" s="70"/>
      <c r="S6920" s="86"/>
      <c r="T6920" s="70"/>
      <c r="Z6920" s="68">
        <f t="shared" si="445"/>
        <v>1</v>
      </c>
      <c r="AC6920" s="1" t="str">
        <f t="shared" si="446"/>
        <v>1900</v>
      </c>
    </row>
    <row r="6921" spans="2:29" x14ac:dyDescent="0.25">
      <c r="B6921" s="1">
        <f t="shared" si="443"/>
        <v>0</v>
      </c>
      <c r="D6921" s="95" t="str">
        <f t="shared" si="444"/>
        <v/>
      </c>
      <c r="E6921" s="69"/>
      <c r="F6921" s="70"/>
      <c r="G6921" s="4"/>
      <c r="H6921" s="71"/>
      <c r="I6921" s="71"/>
      <c r="J6921" s="70"/>
      <c r="K6921" s="70"/>
      <c r="L6921" s="70"/>
      <c r="M6921" s="70"/>
      <c r="N6921" s="70"/>
      <c r="O6921" s="70"/>
      <c r="P6921" s="70"/>
      <c r="Q6921" s="70"/>
      <c r="R6921" s="70"/>
      <c r="S6921" s="86"/>
      <c r="T6921" s="70"/>
      <c r="Z6921" s="68">
        <f t="shared" si="445"/>
        <v>1</v>
      </c>
      <c r="AC6921" s="1" t="str">
        <f t="shared" si="446"/>
        <v>1900</v>
      </c>
    </row>
    <row r="6922" spans="2:29" x14ac:dyDescent="0.25">
      <c r="B6922" s="1">
        <f t="shared" si="443"/>
        <v>0</v>
      </c>
      <c r="D6922" s="95" t="str">
        <f t="shared" si="444"/>
        <v/>
      </c>
      <c r="E6922" s="69"/>
      <c r="F6922" s="70"/>
      <c r="G6922" s="4"/>
      <c r="H6922" s="71"/>
      <c r="I6922" s="71"/>
      <c r="J6922" s="70"/>
      <c r="K6922" s="70"/>
      <c r="L6922" s="70"/>
      <c r="M6922" s="70"/>
      <c r="N6922" s="70"/>
      <c r="O6922" s="70"/>
      <c r="P6922" s="70"/>
      <c r="Q6922" s="70"/>
      <c r="R6922" s="70"/>
      <c r="S6922" s="86"/>
      <c r="T6922" s="70"/>
      <c r="Z6922" s="68">
        <f t="shared" si="445"/>
        <v>1</v>
      </c>
      <c r="AC6922" s="1" t="str">
        <f t="shared" si="446"/>
        <v>1900</v>
      </c>
    </row>
    <row r="6923" spans="2:29" x14ac:dyDescent="0.25">
      <c r="B6923" s="1">
        <f t="shared" si="443"/>
        <v>0</v>
      </c>
      <c r="D6923" s="95" t="str">
        <f t="shared" si="444"/>
        <v/>
      </c>
      <c r="E6923" s="69"/>
      <c r="F6923" s="70"/>
      <c r="G6923" s="4"/>
      <c r="H6923" s="71"/>
      <c r="I6923" s="71"/>
      <c r="J6923" s="70"/>
      <c r="K6923" s="70"/>
      <c r="L6923" s="70"/>
      <c r="M6923" s="70"/>
      <c r="N6923" s="70"/>
      <c r="O6923" s="70"/>
      <c r="P6923" s="70"/>
      <c r="Q6923" s="70"/>
      <c r="R6923" s="70"/>
      <c r="S6923" s="86"/>
      <c r="T6923" s="70"/>
      <c r="Z6923" s="68">
        <f t="shared" si="445"/>
        <v>1</v>
      </c>
      <c r="AC6923" s="1" t="str">
        <f t="shared" si="446"/>
        <v>1900</v>
      </c>
    </row>
    <row r="6924" spans="2:29" x14ac:dyDescent="0.25">
      <c r="B6924" s="1">
        <f t="shared" si="443"/>
        <v>0</v>
      </c>
      <c r="D6924" s="95" t="str">
        <f t="shared" si="444"/>
        <v/>
      </c>
      <c r="E6924" s="69"/>
      <c r="F6924" s="70"/>
      <c r="G6924" s="4"/>
      <c r="H6924" s="71"/>
      <c r="I6924" s="71"/>
      <c r="J6924" s="70"/>
      <c r="K6924" s="70"/>
      <c r="L6924" s="70"/>
      <c r="M6924" s="70"/>
      <c r="N6924" s="70"/>
      <c r="O6924" s="70"/>
      <c r="P6924" s="70"/>
      <c r="Q6924" s="70"/>
      <c r="R6924" s="70"/>
      <c r="S6924" s="86"/>
      <c r="T6924" s="70"/>
      <c r="Z6924" s="68">
        <f t="shared" si="445"/>
        <v>1</v>
      </c>
      <c r="AC6924" s="1" t="str">
        <f t="shared" si="446"/>
        <v>1900</v>
      </c>
    </row>
    <row r="6925" spans="2:29" x14ac:dyDescent="0.25">
      <c r="B6925" s="1">
        <f t="shared" si="443"/>
        <v>0</v>
      </c>
      <c r="D6925" s="95" t="str">
        <f t="shared" si="444"/>
        <v/>
      </c>
      <c r="E6925" s="69"/>
      <c r="F6925" s="70"/>
      <c r="G6925" s="4"/>
      <c r="H6925" s="71"/>
      <c r="I6925" s="71"/>
      <c r="J6925" s="70"/>
      <c r="K6925" s="70"/>
      <c r="L6925" s="70"/>
      <c r="M6925" s="70"/>
      <c r="N6925" s="70"/>
      <c r="O6925" s="70"/>
      <c r="P6925" s="70"/>
      <c r="Q6925" s="70"/>
      <c r="R6925" s="70"/>
      <c r="S6925" s="86"/>
      <c r="T6925" s="70"/>
      <c r="Z6925" s="68">
        <f t="shared" si="445"/>
        <v>1</v>
      </c>
      <c r="AC6925" s="1" t="str">
        <f t="shared" si="446"/>
        <v>1900</v>
      </c>
    </row>
    <row r="6926" spans="2:29" x14ac:dyDescent="0.25">
      <c r="B6926" s="1">
        <f t="shared" si="443"/>
        <v>0</v>
      </c>
      <c r="D6926" s="95" t="str">
        <f t="shared" si="444"/>
        <v/>
      </c>
      <c r="E6926" s="69"/>
      <c r="F6926" s="70"/>
      <c r="G6926" s="4"/>
      <c r="H6926" s="71"/>
      <c r="I6926" s="71"/>
      <c r="J6926" s="70"/>
      <c r="K6926" s="70"/>
      <c r="L6926" s="70"/>
      <c r="M6926" s="70"/>
      <c r="N6926" s="70"/>
      <c r="O6926" s="70"/>
      <c r="P6926" s="70"/>
      <c r="Q6926" s="70"/>
      <c r="R6926" s="70"/>
      <c r="S6926" s="86"/>
      <c r="T6926" s="70"/>
      <c r="Z6926" s="68">
        <f t="shared" si="445"/>
        <v>1</v>
      </c>
      <c r="AC6926" s="1" t="str">
        <f t="shared" si="446"/>
        <v>1900</v>
      </c>
    </row>
    <row r="6927" spans="2:29" x14ac:dyDescent="0.25">
      <c r="B6927" s="1">
        <f t="shared" si="443"/>
        <v>0</v>
      </c>
      <c r="D6927" s="95" t="str">
        <f t="shared" si="444"/>
        <v/>
      </c>
      <c r="E6927" s="69"/>
      <c r="F6927" s="70"/>
      <c r="G6927" s="4"/>
      <c r="H6927" s="71"/>
      <c r="I6927" s="71"/>
      <c r="J6927" s="70"/>
      <c r="K6927" s="70"/>
      <c r="L6927" s="70"/>
      <c r="M6927" s="70"/>
      <c r="N6927" s="70"/>
      <c r="O6927" s="70"/>
      <c r="P6927" s="70"/>
      <c r="Q6927" s="70"/>
      <c r="R6927" s="70"/>
      <c r="S6927" s="86"/>
      <c r="T6927" s="70"/>
      <c r="Z6927" s="68">
        <f t="shared" si="445"/>
        <v>1</v>
      </c>
      <c r="AC6927" s="1" t="str">
        <f t="shared" si="446"/>
        <v>1900</v>
      </c>
    </row>
    <row r="6928" spans="2:29" x14ac:dyDescent="0.25">
      <c r="B6928" s="1">
        <f t="shared" si="443"/>
        <v>0</v>
      </c>
      <c r="D6928" s="95" t="str">
        <f t="shared" si="444"/>
        <v/>
      </c>
      <c r="E6928" s="69"/>
      <c r="F6928" s="70"/>
      <c r="G6928" s="4"/>
      <c r="H6928" s="71"/>
      <c r="I6928" s="71"/>
      <c r="J6928" s="70"/>
      <c r="K6928" s="70"/>
      <c r="L6928" s="70"/>
      <c r="M6928" s="70"/>
      <c r="N6928" s="70"/>
      <c r="O6928" s="70"/>
      <c r="P6928" s="70"/>
      <c r="Q6928" s="70"/>
      <c r="R6928" s="70"/>
      <c r="S6928" s="86"/>
      <c r="T6928" s="70"/>
      <c r="Z6928" s="68">
        <f t="shared" si="445"/>
        <v>1</v>
      </c>
      <c r="AC6928" s="1" t="str">
        <f t="shared" si="446"/>
        <v>1900</v>
      </c>
    </row>
    <row r="6929" spans="2:29" x14ac:dyDescent="0.25">
      <c r="B6929" s="1">
        <f t="shared" si="443"/>
        <v>0</v>
      </c>
      <c r="D6929" s="95" t="str">
        <f t="shared" si="444"/>
        <v/>
      </c>
      <c r="E6929" s="69"/>
      <c r="F6929" s="70"/>
      <c r="G6929" s="4"/>
      <c r="H6929" s="71"/>
      <c r="I6929" s="71"/>
      <c r="J6929" s="70"/>
      <c r="K6929" s="70"/>
      <c r="L6929" s="70"/>
      <c r="M6929" s="70"/>
      <c r="N6929" s="70"/>
      <c r="O6929" s="70"/>
      <c r="P6929" s="70"/>
      <c r="Q6929" s="70"/>
      <c r="R6929" s="70"/>
      <c r="S6929" s="86"/>
      <c r="T6929" s="70"/>
      <c r="Z6929" s="68">
        <f t="shared" si="445"/>
        <v>1</v>
      </c>
      <c r="AC6929" s="1" t="str">
        <f t="shared" si="446"/>
        <v>1900</v>
      </c>
    </row>
    <row r="6930" spans="2:29" x14ac:dyDescent="0.25">
      <c r="B6930" s="1">
        <f t="shared" si="443"/>
        <v>0</v>
      </c>
      <c r="D6930" s="95" t="str">
        <f t="shared" si="444"/>
        <v/>
      </c>
      <c r="E6930" s="69"/>
      <c r="F6930" s="70"/>
      <c r="G6930" s="4"/>
      <c r="H6930" s="71"/>
      <c r="I6930" s="71"/>
      <c r="J6930" s="70"/>
      <c r="K6930" s="70"/>
      <c r="L6930" s="70"/>
      <c r="M6930" s="70"/>
      <c r="N6930" s="70"/>
      <c r="O6930" s="70"/>
      <c r="P6930" s="70"/>
      <c r="Q6930" s="70"/>
      <c r="R6930" s="70"/>
      <c r="S6930" s="86"/>
      <c r="T6930" s="70"/>
      <c r="Z6930" s="68">
        <f t="shared" si="445"/>
        <v>1</v>
      </c>
      <c r="AC6930" s="1" t="str">
        <f t="shared" si="446"/>
        <v>1900</v>
      </c>
    </row>
    <row r="6931" spans="2:29" x14ac:dyDescent="0.25">
      <c r="B6931" s="1">
        <f t="shared" si="443"/>
        <v>0</v>
      </c>
      <c r="D6931" s="95" t="str">
        <f t="shared" si="444"/>
        <v/>
      </c>
      <c r="E6931" s="69"/>
      <c r="F6931" s="70"/>
      <c r="G6931" s="4"/>
      <c r="H6931" s="71"/>
      <c r="I6931" s="71"/>
      <c r="J6931" s="70"/>
      <c r="K6931" s="70"/>
      <c r="L6931" s="70"/>
      <c r="M6931" s="70"/>
      <c r="N6931" s="70"/>
      <c r="O6931" s="70"/>
      <c r="P6931" s="70"/>
      <c r="Q6931" s="70"/>
      <c r="R6931" s="70"/>
      <c r="S6931" s="86"/>
      <c r="T6931" s="70"/>
      <c r="Z6931" s="68">
        <f t="shared" si="445"/>
        <v>1</v>
      </c>
      <c r="AC6931" s="1" t="str">
        <f t="shared" si="446"/>
        <v>1900</v>
      </c>
    </row>
    <row r="6932" spans="2:29" x14ac:dyDescent="0.25">
      <c r="B6932" s="1">
        <f t="shared" si="443"/>
        <v>0</v>
      </c>
      <c r="D6932" s="95" t="str">
        <f t="shared" si="444"/>
        <v/>
      </c>
      <c r="E6932" s="69"/>
      <c r="F6932" s="70"/>
      <c r="G6932" s="4"/>
      <c r="H6932" s="71"/>
      <c r="I6932" s="71"/>
      <c r="J6932" s="70"/>
      <c r="K6932" s="70"/>
      <c r="L6932" s="70"/>
      <c r="M6932" s="70"/>
      <c r="N6932" s="70"/>
      <c r="O6932" s="70"/>
      <c r="P6932" s="70"/>
      <c r="Q6932" s="70"/>
      <c r="R6932" s="70"/>
      <c r="S6932" s="86"/>
      <c r="T6932" s="70"/>
      <c r="Z6932" s="68">
        <f t="shared" si="445"/>
        <v>1</v>
      </c>
      <c r="AC6932" s="1" t="str">
        <f t="shared" si="446"/>
        <v>1900</v>
      </c>
    </row>
    <row r="6933" spans="2:29" x14ac:dyDescent="0.25">
      <c r="B6933" s="1">
        <f t="shared" si="443"/>
        <v>0</v>
      </c>
      <c r="D6933" s="95" t="str">
        <f t="shared" si="444"/>
        <v/>
      </c>
      <c r="E6933" s="69"/>
      <c r="F6933" s="70"/>
      <c r="G6933" s="4"/>
      <c r="H6933" s="71"/>
      <c r="I6933" s="71"/>
      <c r="J6933" s="70"/>
      <c r="K6933" s="70"/>
      <c r="L6933" s="70"/>
      <c r="M6933" s="70"/>
      <c r="N6933" s="70"/>
      <c r="O6933" s="70"/>
      <c r="P6933" s="70"/>
      <c r="Q6933" s="70"/>
      <c r="R6933" s="70"/>
      <c r="S6933" s="86"/>
      <c r="T6933" s="70"/>
      <c r="Z6933" s="68">
        <f t="shared" si="445"/>
        <v>1</v>
      </c>
      <c r="AC6933" s="1" t="str">
        <f t="shared" si="446"/>
        <v>1900</v>
      </c>
    </row>
    <row r="6934" spans="2:29" x14ac:dyDescent="0.25">
      <c r="B6934" s="1">
        <f t="shared" si="443"/>
        <v>0</v>
      </c>
      <c r="D6934" s="95" t="str">
        <f t="shared" si="444"/>
        <v/>
      </c>
      <c r="E6934" s="69"/>
      <c r="F6934" s="70"/>
      <c r="G6934" s="4"/>
      <c r="H6934" s="71"/>
      <c r="I6934" s="71"/>
      <c r="J6934" s="70"/>
      <c r="K6934" s="70"/>
      <c r="L6934" s="70"/>
      <c r="M6934" s="70"/>
      <c r="N6934" s="70"/>
      <c r="O6934" s="70"/>
      <c r="P6934" s="70"/>
      <c r="Q6934" s="70"/>
      <c r="R6934" s="70"/>
      <c r="S6934" s="86"/>
      <c r="T6934" s="70"/>
      <c r="Z6934" s="68">
        <f t="shared" si="445"/>
        <v>1</v>
      </c>
      <c r="AC6934" s="1" t="str">
        <f t="shared" si="446"/>
        <v>1900</v>
      </c>
    </row>
    <row r="6935" spans="2:29" x14ac:dyDescent="0.25">
      <c r="B6935" s="1">
        <f t="shared" si="443"/>
        <v>0</v>
      </c>
      <c r="D6935" s="95" t="str">
        <f t="shared" si="444"/>
        <v/>
      </c>
      <c r="E6935" s="69"/>
      <c r="F6935" s="70"/>
      <c r="G6935" s="4"/>
      <c r="H6935" s="71"/>
      <c r="I6935" s="71"/>
      <c r="J6935" s="70"/>
      <c r="K6935" s="70"/>
      <c r="L6935" s="70"/>
      <c r="M6935" s="70"/>
      <c r="N6935" s="70"/>
      <c r="O6935" s="70"/>
      <c r="P6935" s="70"/>
      <c r="Q6935" s="70"/>
      <c r="R6935" s="70"/>
      <c r="S6935" s="86"/>
      <c r="T6935" s="70"/>
      <c r="Z6935" s="68">
        <f t="shared" si="445"/>
        <v>1</v>
      </c>
      <c r="AC6935" s="1" t="str">
        <f t="shared" si="446"/>
        <v>1900</v>
      </c>
    </row>
    <row r="6936" spans="2:29" x14ac:dyDescent="0.25">
      <c r="B6936" s="1">
        <f t="shared" si="443"/>
        <v>0</v>
      </c>
      <c r="D6936" s="95" t="str">
        <f t="shared" si="444"/>
        <v/>
      </c>
      <c r="E6936" s="69"/>
      <c r="F6936" s="70"/>
      <c r="G6936" s="4"/>
      <c r="H6936" s="71"/>
      <c r="I6936" s="71"/>
      <c r="J6936" s="70"/>
      <c r="K6936" s="70"/>
      <c r="L6936" s="70"/>
      <c r="M6936" s="70"/>
      <c r="N6936" s="70"/>
      <c r="O6936" s="70"/>
      <c r="P6936" s="70"/>
      <c r="Q6936" s="70"/>
      <c r="R6936" s="70"/>
      <c r="S6936" s="86"/>
      <c r="T6936" s="70"/>
      <c r="Z6936" s="68">
        <f t="shared" si="445"/>
        <v>1</v>
      </c>
      <c r="AC6936" s="1" t="str">
        <f t="shared" si="446"/>
        <v>1900</v>
      </c>
    </row>
    <row r="6937" spans="2:29" x14ac:dyDescent="0.25">
      <c r="B6937" s="1">
        <f t="shared" si="443"/>
        <v>0</v>
      </c>
      <c r="D6937" s="95" t="str">
        <f t="shared" si="444"/>
        <v/>
      </c>
      <c r="E6937" s="69"/>
      <c r="F6937" s="70"/>
      <c r="G6937" s="4"/>
      <c r="H6937" s="71"/>
      <c r="I6937" s="71"/>
      <c r="J6937" s="70"/>
      <c r="K6937" s="70"/>
      <c r="L6937" s="70"/>
      <c r="M6937" s="70"/>
      <c r="N6937" s="70"/>
      <c r="O6937" s="70"/>
      <c r="P6937" s="70"/>
      <c r="Q6937" s="70"/>
      <c r="R6937" s="70"/>
      <c r="S6937" s="86"/>
      <c r="T6937" s="70"/>
      <c r="Z6937" s="68">
        <f t="shared" si="445"/>
        <v>1</v>
      </c>
      <c r="AC6937" s="1" t="str">
        <f t="shared" si="446"/>
        <v>1900</v>
      </c>
    </row>
    <row r="6938" spans="2:29" x14ac:dyDescent="0.25">
      <c r="B6938" s="1">
        <f t="shared" si="443"/>
        <v>0</v>
      </c>
      <c r="D6938" s="95" t="str">
        <f t="shared" si="444"/>
        <v/>
      </c>
      <c r="E6938" s="69"/>
      <c r="F6938" s="70"/>
      <c r="G6938" s="4"/>
      <c r="H6938" s="71"/>
      <c r="I6938" s="71"/>
      <c r="J6938" s="70"/>
      <c r="K6938" s="70"/>
      <c r="L6938" s="70"/>
      <c r="M6938" s="70"/>
      <c r="N6938" s="70"/>
      <c r="O6938" s="70"/>
      <c r="P6938" s="70"/>
      <c r="Q6938" s="70"/>
      <c r="R6938" s="70"/>
      <c r="S6938" s="86"/>
      <c r="T6938" s="70"/>
      <c r="Z6938" s="68">
        <f t="shared" si="445"/>
        <v>1</v>
      </c>
      <c r="AC6938" s="1" t="str">
        <f t="shared" si="446"/>
        <v>1900</v>
      </c>
    </row>
    <row r="6939" spans="2:29" x14ac:dyDescent="0.25">
      <c r="B6939" s="1">
        <f t="shared" si="443"/>
        <v>0</v>
      </c>
      <c r="D6939" s="95" t="str">
        <f t="shared" si="444"/>
        <v/>
      </c>
      <c r="E6939" s="69"/>
      <c r="F6939" s="70"/>
      <c r="G6939" s="4"/>
      <c r="H6939" s="71"/>
      <c r="I6939" s="71"/>
      <c r="J6939" s="70"/>
      <c r="K6939" s="70"/>
      <c r="L6939" s="70"/>
      <c r="M6939" s="70"/>
      <c r="N6939" s="70"/>
      <c r="O6939" s="70"/>
      <c r="P6939" s="70"/>
      <c r="Q6939" s="70"/>
      <c r="R6939" s="70"/>
      <c r="S6939" s="86"/>
      <c r="T6939" s="70"/>
      <c r="Z6939" s="68">
        <f t="shared" si="445"/>
        <v>1</v>
      </c>
      <c r="AC6939" s="1" t="str">
        <f t="shared" si="446"/>
        <v>1900</v>
      </c>
    </row>
    <row r="6940" spans="2:29" x14ac:dyDescent="0.25">
      <c r="B6940" s="1">
        <f t="shared" si="443"/>
        <v>0</v>
      </c>
      <c r="D6940" s="95" t="str">
        <f t="shared" si="444"/>
        <v/>
      </c>
      <c r="E6940" s="69"/>
      <c r="F6940" s="70"/>
      <c r="G6940" s="4"/>
      <c r="H6940" s="71"/>
      <c r="I6940" s="71"/>
      <c r="J6940" s="70"/>
      <c r="K6940" s="70"/>
      <c r="L6940" s="70"/>
      <c r="M6940" s="70"/>
      <c r="N6940" s="70"/>
      <c r="O6940" s="70"/>
      <c r="P6940" s="70"/>
      <c r="Q6940" s="70"/>
      <c r="R6940" s="70"/>
      <c r="S6940" s="86"/>
      <c r="T6940" s="70"/>
      <c r="Z6940" s="68">
        <f t="shared" si="445"/>
        <v>1</v>
      </c>
      <c r="AC6940" s="1" t="str">
        <f t="shared" si="446"/>
        <v>1900</v>
      </c>
    </row>
    <row r="6941" spans="2:29" x14ac:dyDescent="0.25">
      <c r="B6941" s="1">
        <f t="shared" si="443"/>
        <v>0</v>
      </c>
      <c r="D6941" s="95" t="str">
        <f t="shared" si="444"/>
        <v/>
      </c>
      <c r="E6941" s="69"/>
      <c r="F6941" s="70"/>
      <c r="G6941" s="4"/>
      <c r="H6941" s="71"/>
      <c r="I6941" s="71"/>
      <c r="J6941" s="70"/>
      <c r="K6941" s="70"/>
      <c r="L6941" s="70"/>
      <c r="M6941" s="70"/>
      <c r="N6941" s="70"/>
      <c r="O6941" s="70"/>
      <c r="P6941" s="70"/>
      <c r="Q6941" s="70"/>
      <c r="R6941" s="70"/>
      <c r="S6941" s="86"/>
      <c r="T6941" s="70"/>
      <c r="Z6941" s="68">
        <f t="shared" si="445"/>
        <v>1</v>
      </c>
      <c r="AC6941" s="1" t="str">
        <f t="shared" si="446"/>
        <v>1900</v>
      </c>
    </row>
    <row r="6942" spans="2:29" x14ac:dyDescent="0.25">
      <c r="B6942" s="1">
        <f t="shared" si="443"/>
        <v>0</v>
      </c>
      <c r="D6942" s="95" t="str">
        <f t="shared" si="444"/>
        <v/>
      </c>
      <c r="E6942" s="69"/>
      <c r="F6942" s="70"/>
      <c r="G6942" s="4"/>
      <c r="H6942" s="71"/>
      <c r="I6942" s="71"/>
      <c r="J6942" s="70"/>
      <c r="K6942" s="70"/>
      <c r="L6942" s="70"/>
      <c r="M6942" s="70"/>
      <c r="N6942" s="70"/>
      <c r="O6942" s="70"/>
      <c r="P6942" s="70"/>
      <c r="Q6942" s="70"/>
      <c r="R6942" s="70"/>
      <c r="S6942" s="86"/>
      <c r="T6942" s="70"/>
      <c r="Z6942" s="68">
        <f t="shared" si="445"/>
        <v>1</v>
      </c>
      <c r="AC6942" s="1" t="str">
        <f t="shared" si="446"/>
        <v>1900</v>
      </c>
    </row>
    <row r="6943" spans="2:29" x14ac:dyDescent="0.25">
      <c r="B6943" s="1">
        <f t="shared" si="443"/>
        <v>0</v>
      </c>
      <c r="D6943" s="95" t="str">
        <f t="shared" si="444"/>
        <v/>
      </c>
      <c r="E6943" s="69"/>
      <c r="F6943" s="70"/>
      <c r="G6943" s="4"/>
      <c r="H6943" s="71"/>
      <c r="I6943" s="71"/>
      <c r="J6943" s="70"/>
      <c r="K6943" s="70"/>
      <c r="L6943" s="70"/>
      <c r="M6943" s="70"/>
      <c r="N6943" s="70"/>
      <c r="O6943" s="70"/>
      <c r="P6943" s="70"/>
      <c r="Q6943" s="70"/>
      <c r="R6943" s="70"/>
      <c r="S6943" s="86"/>
      <c r="T6943" s="70"/>
      <c r="Z6943" s="68">
        <f t="shared" si="445"/>
        <v>1</v>
      </c>
      <c r="AC6943" s="1" t="str">
        <f t="shared" si="446"/>
        <v>1900</v>
      </c>
    </row>
    <row r="6944" spans="2:29" x14ac:dyDescent="0.25">
      <c r="B6944" s="1">
        <f t="shared" si="443"/>
        <v>0</v>
      </c>
      <c r="D6944" s="95" t="str">
        <f t="shared" si="444"/>
        <v/>
      </c>
      <c r="E6944" s="69"/>
      <c r="F6944" s="70"/>
      <c r="G6944" s="4"/>
      <c r="H6944" s="71"/>
      <c r="I6944" s="71"/>
      <c r="J6944" s="70"/>
      <c r="K6944" s="70"/>
      <c r="L6944" s="70"/>
      <c r="M6944" s="70"/>
      <c r="N6944" s="70"/>
      <c r="O6944" s="70"/>
      <c r="P6944" s="70"/>
      <c r="Q6944" s="70"/>
      <c r="R6944" s="70"/>
      <c r="S6944" s="86"/>
      <c r="T6944" s="70"/>
      <c r="Z6944" s="68">
        <f t="shared" si="445"/>
        <v>1</v>
      </c>
      <c r="AC6944" s="1" t="str">
        <f t="shared" si="446"/>
        <v>1900</v>
      </c>
    </row>
    <row r="6945" spans="2:29" x14ac:dyDescent="0.25">
      <c r="B6945" s="1">
        <f t="shared" si="443"/>
        <v>0</v>
      </c>
      <c r="D6945" s="95" t="str">
        <f t="shared" si="444"/>
        <v/>
      </c>
      <c r="E6945" s="69"/>
      <c r="F6945" s="70"/>
      <c r="G6945" s="4"/>
      <c r="H6945" s="71"/>
      <c r="I6945" s="71"/>
      <c r="J6945" s="70"/>
      <c r="K6945" s="70"/>
      <c r="L6945" s="70"/>
      <c r="M6945" s="70"/>
      <c r="N6945" s="70"/>
      <c r="O6945" s="70"/>
      <c r="P6945" s="70"/>
      <c r="Q6945" s="70"/>
      <c r="R6945" s="70"/>
      <c r="S6945" s="86"/>
      <c r="T6945" s="70"/>
      <c r="Z6945" s="68">
        <f t="shared" si="445"/>
        <v>1</v>
      </c>
      <c r="AC6945" s="1" t="str">
        <f t="shared" si="446"/>
        <v>1900</v>
      </c>
    </row>
    <row r="6946" spans="2:29" x14ac:dyDescent="0.25">
      <c r="B6946" s="1">
        <f t="shared" si="443"/>
        <v>0</v>
      </c>
      <c r="D6946" s="95" t="str">
        <f t="shared" si="444"/>
        <v/>
      </c>
      <c r="E6946" s="69"/>
      <c r="F6946" s="70"/>
      <c r="G6946" s="4"/>
      <c r="H6946" s="71"/>
      <c r="I6946" s="71"/>
      <c r="J6946" s="70"/>
      <c r="K6946" s="70"/>
      <c r="L6946" s="70"/>
      <c r="M6946" s="70"/>
      <c r="N6946" s="70"/>
      <c r="O6946" s="70"/>
      <c r="P6946" s="70"/>
      <c r="Q6946" s="70"/>
      <c r="R6946" s="70"/>
      <c r="S6946" s="86"/>
      <c r="T6946" s="70"/>
      <c r="Z6946" s="68">
        <f t="shared" si="445"/>
        <v>1</v>
      </c>
      <c r="AC6946" s="1" t="str">
        <f t="shared" si="446"/>
        <v>1900</v>
      </c>
    </row>
    <row r="6947" spans="2:29" x14ac:dyDescent="0.25">
      <c r="B6947" s="1">
        <f t="shared" si="443"/>
        <v>0</v>
      </c>
      <c r="D6947" s="95" t="str">
        <f t="shared" si="444"/>
        <v/>
      </c>
      <c r="E6947" s="69"/>
      <c r="F6947" s="70"/>
      <c r="G6947" s="4"/>
      <c r="H6947" s="71"/>
      <c r="I6947" s="71"/>
      <c r="J6947" s="70"/>
      <c r="K6947" s="70"/>
      <c r="L6947" s="70"/>
      <c r="M6947" s="70"/>
      <c r="N6947" s="70"/>
      <c r="O6947" s="70"/>
      <c r="P6947" s="70"/>
      <c r="Q6947" s="70"/>
      <c r="R6947" s="70"/>
      <c r="S6947" s="86"/>
      <c r="T6947" s="70"/>
      <c r="Z6947" s="68">
        <f t="shared" si="445"/>
        <v>1</v>
      </c>
      <c r="AC6947" s="1" t="str">
        <f t="shared" si="446"/>
        <v>1900</v>
      </c>
    </row>
    <row r="6948" spans="2:29" x14ac:dyDescent="0.25">
      <c r="B6948" s="1">
        <f t="shared" si="443"/>
        <v>0</v>
      </c>
      <c r="D6948" s="95" t="str">
        <f t="shared" si="444"/>
        <v/>
      </c>
      <c r="E6948" s="69"/>
      <c r="F6948" s="70"/>
      <c r="G6948" s="4"/>
      <c r="H6948" s="71"/>
      <c r="I6948" s="71"/>
      <c r="J6948" s="70"/>
      <c r="K6948" s="70"/>
      <c r="L6948" s="70"/>
      <c r="M6948" s="70"/>
      <c r="N6948" s="70"/>
      <c r="O6948" s="70"/>
      <c r="P6948" s="70"/>
      <c r="Q6948" s="70"/>
      <c r="R6948" s="70"/>
      <c r="S6948" s="86"/>
      <c r="T6948" s="70"/>
      <c r="Z6948" s="68">
        <f t="shared" si="445"/>
        <v>1</v>
      </c>
      <c r="AC6948" s="1" t="str">
        <f t="shared" si="446"/>
        <v>1900</v>
      </c>
    </row>
    <row r="6949" spans="2:29" x14ac:dyDescent="0.25">
      <c r="B6949" s="1">
        <f t="shared" si="443"/>
        <v>0</v>
      </c>
      <c r="D6949" s="95" t="str">
        <f t="shared" si="444"/>
        <v/>
      </c>
      <c r="E6949" s="69"/>
      <c r="F6949" s="70"/>
      <c r="G6949" s="4"/>
      <c r="H6949" s="71"/>
      <c r="I6949" s="71"/>
      <c r="J6949" s="70"/>
      <c r="K6949" s="70"/>
      <c r="L6949" s="70"/>
      <c r="M6949" s="70"/>
      <c r="N6949" s="70"/>
      <c r="O6949" s="70"/>
      <c r="P6949" s="70"/>
      <c r="Q6949" s="70"/>
      <c r="R6949" s="70"/>
      <c r="S6949" s="86"/>
      <c r="T6949" s="70"/>
      <c r="Z6949" s="68">
        <f t="shared" si="445"/>
        <v>1</v>
      </c>
      <c r="AC6949" s="1" t="str">
        <f t="shared" si="446"/>
        <v>1900</v>
      </c>
    </row>
    <row r="6950" spans="2:29" x14ac:dyDescent="0.25">
      <c r="B6950" s="1">
        <f t="shared" si="443"/>
        <v>0</v>
      </c>
      <c r="D6950" s="95" t="str">
        <f t="shared" si="444"/>
        <v/>
      </c>
      <c r="E6950" s="69"/>
      <c r="F6950" s="70"/>
      <c r="G6950" s="4"/>
      <c r="H6950" s="71"/>
      <c r="I6950" s="71"/>
      <c r="J6950" s="70"/>
      <c r="K6950" s="70"/>
      <c r="L6950" s="70"/>
      <c r="M6950" s="70"/>
      <c r="N6950" s="70"/>
      <c r="O6950" s="70"/>
      <c r="P6950" s="70"/>
      <c r="Q6950" s="70"/>
      <c r="R6950" s="70"/>
      <c r="S6950" s="86"/>
      <c r="T6950" s="70"/>
      <c r="Z6950" s="68">
        <f t="shared" si="445"/>
        <v>1</v>
      </c>
      <c r="AC6950" s="1" t="str">
        <f t="shared" si="446"/>
        <v>1900</v>
      </c>
    </row>
    <row r="6951" spans="2:29" x14ac:dyDescent="0.25">
      <c r="B6951" s="1">
        <f t="shared" si="443"/>
        <v>0</v>
      </c>
      <c r="D6951" s="95" t="str">
        <f t="shared" si="444"/>
        <v/>
      </c>
      <c r="E6951" s="69"/>
      <c r="F6951" s="70"/>
      <c r="G6951" s="4"/>
      <c r="H6951" s="71"/>
      <c r="I6951" s="71"/>
      <c r="J6951" s="70"/>
      <c r="K6951" s="70"/>
      <c r="L6951" s="70"/>
      <c r="M6951" s="70"/>
      <c r="N6951" s="70"/>
      <c r="O6951" s="70"/>
      <c r="P6951" s="70"/>
      <c r="Q6951" s="70"/>
      <c r="R6951" s="70"/>
      <c r="S6951" s="86"/>
      <c r="T6951" s="70"/>
      <c r="Z6951" s="68">
        <f t="shared" si="445"/>
        <v>1</v>
      </c>
      <c r="AC6951" s="1" t="str">
        <f t="shared" si="446"/>
        <v>1900</v>
      </c>
    </row>
    <row r="6952" spans="2:29" x14ac:dyDescent="0.25">
      <c r="B6952" s="1">
        <f t="shared" si="443"/>
        <v>0</v>
      </c>
      <c r="D6952" s="95" t="str">
        <f t="shared" si="444"/>
        <v/>
      </c>
      <c r="E6952" s="69"/>
      <c r="F6952" s="70"/>
      <c r="G6952" s="4"/>
      <c r="H6952" s="71"/>
      <c r="I6952" s="71"/>
      <c r="J6952" s="70"/>
      <c r="K6952" s="70"/>
      <c r="L6952" s="70"/>
      <c r="M6952" s="70"/>
      <c r="N6952" s="70"/>
      <c r="O6952" s="70"/>
      <c r="P6952" s="70"/>
      <c r="Q6952" s="70"/>
      <c r="R6952" s="70"/>
      <c r="S6952" s="86"/>
      <c r="T6952" s="70"/>
      <c r="Z6952" s="68">
        <f t="shared" si="445"/>
        <v>1</v>
      </c>
      <c r="AC6952" s="1" t="str">
        <f t="shared" si="446"/>
        <v>1900</v>
      </c>
    </row>
    <row r="6953" spans="2:29" x14ac:dyDescent="0.25">
      <c r="B6953" s="1">
        <f t="shared" si="443"/>
        <v>0</v>
      </c>
      <c r="D6953" s="95" t="str">
        <f t="shared" si="444"/>
        <v/>
      </c>
      <c r="E6953" s="69"/>
      <c r="F6953" s="70"/>
      <c r="G6953" s="4"/>
      <c r="H6953" s="71"/>
      <c r="I6953" s="71"/>
      <c r="J6953" s="70"/>
      <c r="K6953" s="70"/>
      <c r="L6953" s="70"/>
      <c r="M6953" s="70"/>
      <c r="N6953" s="70"/>
      <c r="O6953" s="70"/>
      <c r="P6953" s="70"/>
      <c r="Q6953" s="70"/>
      <c r="R6953" s="70"/>
      <c r="S6953" s="86"/>
      <c r="T6953" s="70"/>
      <c r="Z6953" s="68">
        <f t="shared" si="445"/>
        <v>1</v>
      </c>
      <c r="AC6953" s="1" t="str">
        <f t="shared" si="446"/>
        <v>1900</v>
      </c>
    </row>
    <row r="6954" spans="2:29" x14ac:dyDescent="0.25">
      <c r="B6954" s="1">
        <f t="shared" si="443"/>
        <v>0</v>
      </c>
      <c r="D6954" s="95" t="str">
        <f t="shared" si="444"/>
        <v/>
      </c>
      <c r="E6954" s="69"/>
      <c r="F6954" s="70"/>
      <c r="G6954" s="4"/>
      <c r="H6954" s="71"/>
      <c r="I6954" s="71"/>
      <c r="J6954" s="70"/>
      <c r="K6954" s="70"/>
      <c r="L6954" s="70"/>
      <c r="M6954" s="70"/>
      <c r="N6954" s="70"/>
      <c r="O6954" s="70"/>
      <c r="P6954" s="70"/>
      <c r="Q6954" s="70"/>
      <c r="R6954" s="70"/>
      <c r="S6954" s="86"/>
      <c r="T6954" s="70"/>
      <c r="Z6954" s="68">
        <f t="shared" si="445"/>
        <v>1</v>
      </c>
      <c r="AC6954" s="1" t="str">
        <f t="shared" si="446"/>
        <v>1900</v>
      </c>
    </row>
    <row r="6955" spans="2:29" x14ac:dyDescent="0.25">
      <c r="B6955" s="1">
        <f t="shared" si="443"/>
        <v>0</v>
      </c>
      <c r="D6955" s="95" t="str">
        <f t="shared" si="444"/>
        <v/>
      </c>
      <c r="E6955" s="69"/>
      <c r="F6955" s="70"/>
      <c r="G6955" s="4"/>
      <c r="H6955" s="71"/>
      <c r="I6955" s="71"/>
      <c r="J6955" s="70"/>
      <c r="K6955" s="70"/>
      <c r="L6955" s="70"/>
      <c r="M6955" s="70"/>
      <c r="N6955" s="70"/>
      <c r="O6955" s="70"/>
      <c r="P6955" s="70"/>
      <c r="Q6955" s="70"/>
      <c r="R6955" s="70"/>
      <c r="S6955" s="86"/>
      <c r="T6955" s="70"/>
      <c r="Z6955" s="68">
        <f t="shared" si="445"/>
        <v>1</v>
      </c>
      <c r="AC6955" s="1" t="str">
        <f t="shared" si="446"/>
        <v>1900</v>
      </c>
    </row>
    <row r="6956" spans="2:29" x14ac:dyDescent="0.25">
      <c r="B6956" s="1">
        <f t="shared" si="443"/>
        <v>0</v>
      </c>
      <c r="D6956" s="95" t="str">
        <f t="shared" si="444"/>
        <v/>
      </c>
      <c r="E6956" s="69"/>
      <c r="F6956" s="70"/>
      <c r="G6956" s="4"/>
      <c r="H6956" s="71"/>
      <c r="I6956" s="71"/>
      <c r="J6956" s="70"/>
      <c r="K6956" s="70"/>
      <c r="L6956" s="70"/>
      <c r="M6956" s="70"/>
      <c r="N6956" s="70"/>
      <c r="O6956" s="70"/>
      <c r="P6956" s="70"/>
      <c r="Q6956" s="70"/>
      <c r="R6956" s="70"/>
      <c r="S6956" s="86"/>
      <c r="T6956" s="70"/>
      <c r="Z6956" s="68">
        <f t="shared" si="445"/>
        <v>1</v>
      </c>
      <c r="AC6956" s="1" t="str">
        <f t="shared" si="446"/>
        <v>1900</v>
      </c>
    </row>
    <row r="6957" spans="2:29" x14ac:dyDescent="0.25">
      <c r="B6957" s="1">
        <f t="shared" si="443"/>
        <v>0</v>
      </c>
      <c r="D6957" s="95" t="str">
        <f t="shared" si="444"/>
        <v/>
      </c>
      <c r="E6957" s="69"/>
      <c r="F6957" s="70"/>
      <c r="G6957" s="4"/>
      <c r="H6957" s="71"/>
      <c r="I6957" s="71"/>
      <c r="J6957" s="70"/>
      <c r="K6957" s="70"/>
      <c r="L6957" s="70"/>
      <c r="M6957" s="70"/>
      <c r="N6957" s="70"/>
      <c r="O6957" s="70"/>
      <c r="P6957" s="70"/>
      <c r="Q6957" s="70"/>
      <c r="R6957" s="70"/>
      <c r="S6957" s="86"/>
      <c r="T6957" s="70"/>
      <c r="Z6957" s="68">
        <f t="shared" si="445"/>
        <v>1</v>
      </c>
      <c r="AC6957" s="1" t="str">
        <f t="shared" si="446"/>
        <v>1900</v>
      </c>
    </row>
    <row r="6958" spans="2:29" x14ac:dyDescent="0.25">
      <c r="B6958" s="1">
        <f t="shared" si="443"/>
        <v>0</v>
      </c>
      <c r="D6958" s="95" t="str">
        <f t="shared" si="444"/>
        <v/>
      </c>
      <c r="E6958" s="69"/>
      <c r="F6958" s="70"/>
      <c r="G6958" s="4"/>
      <c r="H6958" s="71"/>
      <c r="I6958" s="71"/>
      <c r="J6958" s="70"/>
      <c r="K6958" s="70"/>
      <c r="L6958" s="70"/>
      <c r="M6958" s="70"/>
      <c r="N6958" s="70"/>
      <c r="O6958" s="70"/>
      <c r="P6958" s="70"/>
      <c r="Q6958" s="70"/>
      <c r="R6958" s="70"/>
      <c r="S6958" s="86"/>
      <c r="T6958" s="70"/>
      <c r="Z6958" s="68">
        <f t="shared" si="445"/>
        <v>1</v>
      </c>
      <c r="AC6958" s="1" t="str">
        <f t="shared" si="446"/>
        <v>1900</v>
      </c>
    </row>
    <row r="6959" spans="2:29" x14ac:dyDescent="0.25">
      <c r="B6959" s="1">
        <f t="shared" si="443"/>
        <v>0</v>
      </c>
      <c r="D6959" s="95" t="str">
        <f t="shared" si="444"/>
        <v/>
      </c>
      <c r="E6959" s="69"/>
      <c r="F6959" s="70"/>
      <c r="G6959" s="4"/>
      <c r="H6959" s="71"/>
      <c r="I6959" s="71"/>
      <c r="J6959" s="70"/>
      <c r="K6959" s="70"/>
      <c r="L6959" s="70"/>
      <c r="M6959" s="70"/>
      <c r="N6959" s="70"/>
      <c r="O6959" s="70"/>
      <c r="P6959" s="70"/>
      <c r="Q6959" s="70"/>
      <c r="R6959" s="70"/>
      <c r="S6959" s="86"/>
      <c r="T6959" s="70"/>
      <c r="Z6959" s="68">
        <f t="shared" si="445"/>
        <v>1</v>
      </c>
      <c r="AC6959" s="1" t="str">
        <f t="shared" si="446"/>
        <v>1900</v>
      </c>
    </row>
    <row r="6960" spans="2:29" x14ac:dyDescent="0.25">
      <c r="B6960" s="1">
        <f t="shared" si="443"/>
        <v>0</v>
      </c>
      <c r="D6960" s="95" t="str">
        <f t="shared" si="444"/>
        <v/>
      </c>
      <c r="E6960" s="69"/>
      <c r="F6960" s="70"/>
      <c r="G6960" s="4"/>
      <c r="H6960" s="71"/>
      <c r="I6960" s="71"/>
      <c r="J6960" s="70"/>
      <c r="K6960" s="70"/>
      <c r="L6960" s="70"/>
      <c r="M6960" s="70"/>
      <c r="N6960" s="70"/>
      <c r="O6960" s="70"/>
      <c r="P6960" s="70"/>
      <c r="Q6960" s="70"/>
      <c r="R6960" s="70"/>
      <c r="S6960" s="86"/>
      <c r="T6960" s="70"/>
      <c r="Z6960" s="68">
        <f t="shared" si="445"/>
        <v>1</v>
      </c>
      <c r="AC6960" s="1" t="str">
        <f t="shared" si="446"/>
        <v>1900</v>
      </c>
    </row>
    <row r="6961" spans="2:29" x14ac:dyDescent="0.25">
      <c r="B6961" s="1">
        <f t="shared" si="443"/>
        <v>0</v>
      </c>
      <c r="D6961" s="95" t="str">
        <f t="shared" si="444"/>
        <v/>
      </c>
      <c r="E6961" s="69"/>
      <c r="F6961" s="70"/>
      <c r="G6961" s="4"/>
      <c r="H6961" s="71"/>
      <c r="I6961" s="71"/>
      <c r="J6961" s="70"/>
      <c r="K6961" s="70"/>
      <c r="L6961" s="70"/>
      <c r="M6961" s="70"/>
      <c r="N6961" s="70"/>
      <c r="O6961" s="70"/>
      <c r="P6961" s="70"/>
      <c r="Q6961" s="70"/>
      <c r="R6961" s="70"/>
      <c r="S6961" s="86"/>
      <c r="T6961" s="70"/>
      <c r="Z6961" s="68">
        <f t="shared" si="445"/>
        <v>1</v>
      </c>
      <c r="AC6961" s="1" t="str">
        <f t="shared" si="446"/>
        <v>1900</v>
      </c>
    </row>
    <row r="6962" spans="2:29" x14ac:dyDescent="0.25">
      <c r="B6962" s="1">
        <f t="shared" si="443"/>
        <v>0</v>
      </c>
      <c r="D6962" s="95" t="str">
        <f t="shared" si="444"/>
        <v/>
      </c>
      <c r="E6962" s="69"/>
      <c r="F6962" s="70"/>
      <c r="G6962" s="4"/>
      <c r="H6962" s="71"/>
      <c r="I6962" s="71"/>
      <c r="J6962" s="70"/>
      <c r="K6962" s="70"/>
      <c r="L6962" s="70"/>
      <c r="M6962" s="70"/>
      <c r="N6962" s="70"/>
      <c r="O6962" s="70"/>
      <c r="P6962" s="70"/>
      <c r="Q6962" s="70"/>
      <c r="R6962" s="70"/>
      <c r="S6962" s="86"/>
      <c r="T6962" s="70"/>
      <c r="Z6962" s="68">
        <f t="shared" si="445"/>
        <v>1</v>
      </c>
      <c r="AC6962" s="1" t="str">
        <f t="shared" si="446"/>
        <v>1900</v>
      </c>
    </row>
    <row r="6963" spans="2:29" x14ac:dyDescent="0.25">
      <c r="B6963" s="1">
        <f t="shared" si="443"/>
        <v>0</v>
      </c>
      <c r="D6963" s="95" t="str">
        <f t="shared" si="444"/>
        <v/>
      </c>
      <c r="E6963" s="69"/>
      <c r="F6963" s="70"/>
      <c r="G6963" s="4"/>
      <c r="H6963" s="71"/>
      <c r="I6963" s="71"/>
      <c r="J6963" s="70"/>
      <c r="K6963" s="70"/>
      <c r="L6963" s="70"/>
      <c r="M6963" s="70"/>
      <c r="N6963" s="70"/>
      <c r="O6963" s="70"/>
      <c r="P6963" s="70"/>
      <c r="Q6963" s="70"/>
      <c r="R6963" s="70"/>
      <c r="S6963" s="86"/>
      <c r="T6963" s="70"/>
      <c r="Z6963" s="68">
        <f t="shared" si="445"/>
        <v>1</v>
      </c>
      <c r="AC6963" s="1" t="str">
        <f t="shared" si="446"/>
        <v>1900</v>
      </c>
    </row>
    <row r="6964" spans="2:29" x14ac:dyDescent="0.25">
      <c r="B6964" s="1">
        <f t="shared" si="443"/>
        <v>0</v>
      </c>
      <c r="D6964" s="95" t="str">
        <f t="shared" si="444"/>
        <v/>
      </c>
      <c r="E6964" s="69"/>
      <c r="F6964" s="70"/>
      <c r="G6964" s="4"/>
      <c r="H6964" s="71"/>
      <c r="I6964" s="71"/>
      <c r="J6964" s="70"/>
      <c r="K6964" s="70"/>
      <c r="L6964" s="70"/>
      <c r="M6964" s="70"/>
      <c r="N6964" s="70"/>
      <c r="O6964" s="70"/>
      <c r="P6964" s="70"/>
      <c r="Q6964" s="70"/>
      <c r="R6964" s="70"/>
      <c r="S6964" s="86"/>
      <c r="T6964" s="70"/>
      <c r="Z6964" s="68">
        <f t="shared" si="445"/>
        <v>1</v>
      </c>
      <c r="AC6964" s="1" t="str">
        <f t="shared" si="446"/>
        <v>1900</v>
      </c>
    </row>
    <row r="6965" spans="2:29" x14ac:dyDescent="0.25">
      <c r="B6965" s="1">
        <f t="shared" si="443"/>
        <v>0</v>
      </c>
      <c r="D6965" s="95" t="str">
        <f t="shared" si="444"/>
        <v/>
      </c>
      <c r="E6965" s="69"/>
      <c r="F6965" s="70"/>
      <c r="G6965" s="4"/>
      <c r="H6965" s="71"/>
      <c r="I6965" s="71"/>
      <c r="J6965" s="70"/>
      <c r="K6965" s="70"/>
      <c r="L6965" s="70"/>
      <c r="M6965" s="70"/>
      <c r="N6965" s="70"/>
      <c r="O6965" s="70"/>
      <c r="P6965" s="70"/>
      <c r="Q6965" s="70"/>
      <c r="R6965" s="70"/>
      <c r="S6965" s="86"/>
      <c r="T6965" s="70"/>
      <c r="Z6965" s="68">
        <f t="shared" si="445"/>
        <v>1</v>
      </c>
      <c r="AC6965" s="1" t="str">
        <f t="shared" si="446"/>
        <v>1900</v>
      </c>
    </row>
    <row r="6966" spans="2:29" x14ac:dyDescent="0.25">
      <c r="B6966" s="1">
        <f t="shared" si="443"/>
        <v>0</v>
      </c>
      <c r="D6966" s="95" t="str">
        <f t="shared" si="444"/>
        <v/>
      </c>
      <c r="E6966" s="69"/>
      <c r="F6966" s="70"/>
      <c r="G6966" s="4"/>
      <c r="H6966" s="71"/>
      <c r="I6966" s="71"/>
      <c r="J6966" s="70"/>
      <c r="K6966" s="70"/>
      <c r="L6966" s="70"/>
      <c r="M6966" s="70"/>
      <c r="N6966" s="70"/>
      <c r="O6966" s="70"/>
      <c r="P6966" s="70"/>
      <c r="Q6966" s="70"/>
      <c r="R6966" s="70"/>
      <c r="S6966" s="86"/>
      <c r="T6966" s="70"/>
      <c r="Z6966" s="68">
        <f t="shared" si="445"/>
        <v>1</v>
      </c>
      <c r="AC6966" s="1" t="str">
        <f t="shared" si="446"/>
        <v>1900</v>
      </c>
    </row>
    <row r="6967" spans="2:29" x14ac:dyDescent="0.25">
      <c r="B6967" s="1">
        <f t="shared" si="443"/>
        <v>0</v>
      </c>
      <c r="D6967" s="95" t="str">
        <f t="shared" si="444"/>
        <v/>
      </c>
      <c r="E6967" s="69"/>
      <c r="F6967" s="70"/>
      <c r="G6967" s="4"/>
      <c r="H6967" s="71"/>
      <c r="I6967" s="71"/>
      <c r="J6967" s="70"/>
      <c r="K6967" s="70"/>
      <c r="L6967" s="70"/>
      <c r="M6967" s="70"/>
      <c r="N6967" s="70"/>
      <c r="O6967" s="70"/>
      <c r="P6967" s="70"/>
      <c r="Q6967" s="70"/>
      <c r="R6967" s="70"/>
      <c r="S6967" s="86"/>
      <c r="T6967" s="70"/>
      <c r="Z6967" s="68">
        <f t="shared" si="445"/>
        <v>1</v>
      </c>
      <c r="AC6967" s="1" t="str">
        <f t="shared" si="446"/>
        <v>1900</v>
      </c>
    </row>
    <row r="6968" spans="2:29" x14ac:dyDescent="0.25">
      <c r="B6968" s="1">
        <f t="shared" si="443"/>
        <v>0</v>
      </c>
      <c r="D6968" s="95" t="str">
        <f t="shared" si="444"/>
        <v/>
      </c>
      <c r="E6968" s="69"/>
      <c r="F6968" s="70"/>
      <c r="G6968" s="4"/>
      <c r="H6968" s="71"/>
      <c r="I6968" s="71"/>
      <c r="J6968" s="70"/>
      <c r="K6968" s="70"/>
      <c r="L6968" s="70"/>
      <c r="M6968" s="70"/>
      <c r="N6968" s="70"/>
      <c r="O6968" s="70"/>
      <c r="P6968" s="70"/>
      <c r="Q6968" s="70"/>
      <c r="R6968" s="70"/>
      <c r="S6968" s="86"/>
      <c r="T6968" s="70"/>
      <c r="Z6968" s="68">
        <f t="shared" si="445"/>
        <v>1</v>
      </c>
      <c r="AC6968" s="1" t="str">
        <f t="shared" si="446"/>
        <v>1900</v>
      </c>
    </row>
    <row r="6969" spans="2:29" x14ac:dyDescent="0.25">
      <c r="B6969" s="1">
        <f t="shared" si="443"/>
        <v>0</v>
      </c>
      <c r="D6969" s="95" t="str">
        <f t="shared" si="444"/>
        <v/>
      </c>
      <c r="E6969" s="69"/>
      <c r="F6969" s="70"/>
      <c r="G6969" s="4"/>
      <c r="H6969" s="71"/>
      <c r="I6969" s="71"/>
      <c r="J6969" s="70"/>
      <c r="K6969" s="70"/>
      <c r="L6969" s="70"/>
      <c r="M6969" s="70"/>
      <c r="N6969" s="70"/>
      <c r="O6969" s="70"/>
      <c r="P6969" s="70"/>
      <c r="Q6969" s="70"/>
      <c r="R6969" s="70"/>
      <c r="S6969" s="86"/>
      <c r="T6969" s="70"/>
      <c r="Z6969" s="68">
        <f t="shared" si="445"/>
        <v>1</v>
      </c>
      <c r="AC6969" s="1" t="str">
        <f t="shared" si="446"/>
        <v>1900</v>
      </c>
    </row>
    <row r="6970" spans="2:29" x14ac:dyDescent="0.25">
      <c r="B6970" s="1">
        <f t="shared" si="443"/>
        <v>0</v>
      </c>
      <c r="D6970" s="95" t="str">
        <f t="shared" si="444"/>
        <v/>
      </c>
      <c r="E6970" s="69"/>
      <c r="F6970" s="70"/>
      <c r="G6970" s="4"/>
      <c r="H6970" s="71"/>
      <c r="I6970" s="71"/>
      <c r="J6970" s="70"/>
      <c r="K6970" s="70"/>
      <c r="L6970" s="70"/>
      <c r="M6970" s="70"/>
      <c r="N6970" s="70"/>
      <c r="O6970" s="70"/>
      <c r="P6970" s="70"/>
      <c r="Q6970" s="70"/>
      <c r="R6970" s="70"/>
      <c r="S6970" s="86"/>
      <c r="T6970" s="70"/>
      <c r="Z6970" s="68">
        <f t="shared" si="445"/>
        <v>1</v>
      </c>
      <c r="AC6970" s="1" t="str">
        <f t="shared" si="446"/>
        <v>1900</v>
      </c>
    </row>
    <row r="6971" spans="2:29" x14ac:dyDescent="0.25">
      <c r="B6971" s="1">
        <f t="shared" si="443"/>
        <v>0</v>
      </c>
      <c r="D6971" s="95" t="str">
        <f t="shared" si="444"/>
        <v/>
      </c>
      <c r="E6971" s="69"/>
      <c r="F6971" s="70"/>
      <c r="G6971" s="4"/>
      <c r="H6971" s="71"/>
      <c r="I6971" s="71"/>
      <c r="J6971" s="70"/>
      <c r="K6971" s="70"/>
      <c r="L6971" s="70"/>
      <c r="M6971" s="70"/>
      <c r="N6971" s="70"/>
      <c r="O6971" s="70"/>
      <c r="P6971" s="70"/>
      <c r="Q6971" s="70"/>
      <c r="R6971" s="70"/>
      <c r="S6971" s="86"/>
      <c r="T6971" s="70"/>
      <c r="Z6971" s="68">
        <f t="shared" si="445"/>
        <v>1</v>
      </c>
      <c r="AC6971" s="1" t="str">
        <f t="shared" si="446"/>
        <v>1900</v>
      </c>
    </row>
    <row r="6972" spans="2:29" x14ac:dyDescent="0.25">
      <c r="B6972" s="1">
        <f t="shared" si="443"/>
        <v>0</v>
      </c>
      <c r="D6972" s="95" t="str">
        <f t="shared" si="444"/>
        <v/>
      </c>
      <c r="E6972" s="69"/>
      <c r="F6972" s="70"/>
      <c r="G6972" s="4"/>
      <c r="H6972" s="71"/>
      <c r="I6972" s="71"/>
      <c r="J6972" s="70"/>
      <c r="K6972" s="70"/>
      <c r="L6972" s="70"/>
      <c r="M6972" s="70"/>
      <c r="N6972" s="70"/>
      <c r="O6972" s="70"/>
      <c r="P6972" s="70"/>
      <c r="Q6972" s="70"/>
      <c r="R6972" s="70"/>
      <c r="S6972" s="86"/>
      <c r="T6972" s="70"/>
      <c r="Z6972" s="68">
        <f t="shared" si="445"/>
        <v>1</v>
      </c>
      <c r="AC6972" s="1" t="str">
        <f t="shared" si="446"/>
        <v>1900</v>
      </c>
    </row>
    <row r="6973" spans="2:29" x14ac:dyDescent="0.25">
      <c r="B6973" s="1">
        <f t="shared" si="443"/>
        <v>0</v>
      </c>
      <c r="D6973" s="95" t="str">
        <f t="shared" si="444"/>
        <v/>
      </c>
      <c r="E6973" s="69"/>
      <c r="F6973" s="70"/>
      <c r="G6973" s="4"/>
      <c r="H6973" s="71"/>
      <c r="I6973" s="71"/>
      <c r="J6973" s="70"/>
      <c r="K6973" s="70"/>
      <c r="L6973" s="70"/>
      <c r="M6973" s="70"/>
      <c r="N6973" s="70"/>
      <c r="O6973" s="70"/>
      <c r="P6973" s="70"/>
      <c r="Q6973" s="70"/>
      <c r="R6973" s="70"/>
      <c r="S6973" s="86"/>
      <c r="T6973" s="70"/>
      <c r="Z6973" s="68">
        <f t="shared" si="445"/>
        <v>1</v>
      </c>
      <c r="AC6973" s="1" t="str">
        <f t="shared" si="446"/>
        <v>1900</v>
      </c>
    </row>
    <row r="6974" spans="2:29" x14ac:dyDescent="0.25">
      <c r="B6974" s="1">
        <f t="shared" si="443"/>
        <v>0</v>
      </c>
      <c r="D6974" s="95" t="str">
        <f t="shared" si="444"/>
        <v/>
      </c>
      <c r="E6974" s="69"/>
      <c r="F6974" s="70"/>
      <c r="G6974" s="4"/>
      <c r="H6974" s="71"/>
      <c r="I6974" s="71"/>
      <c r="J6974" s="70"/>
      <c r="K6974" s="70"/>
      <c r="L6974" s="70"/>
      <c r="M6974" s="70"/>
      <c r="N6974" s="70"/>
      <c r="O6974" s="70"/>
      <c r="P6974" s="70"/>
      <c r="Q6974" s="70"/>
      <c r="R6974" s="70"/>
      <c r="S6974" s="86"/>
      <c r="T6974" s="70"/>
      <c r="Z6974" s="68">
        <f t="shared" si="445"/>
        <v>1</v>
      </c>
      <c r="AC6974" s="1" t="str">
        <f t="shared" si="446"/>
        <v>1900</v>
      </c>
    </row>
    <row r="6975" spans="2:29" x14ac:dyDescent="0.25">
      <c r="B6975" s="1">
        <f t="shared" si="443"/>
        <v>0</v>
      </c>
      <c r="D6975" s="95" t="str">
        <f t="shared" si="444"/>
        <v/>
      </c>
      <c r="E6975" s="69"/>
      <c r="F6975" s="70"/>
      <c r="G6975" s="4"/>
      <c r="H6975" s="71"/>
      <c r="I6975" s="71"/>
      <c r="J6975" s="70"/>
      <c r="K6975" s="70"/>
      <c r="L6975" s="70"/>
      <c r="M6975" s="70"/>
      <c r="N6975" s="70"/>
      <c r="O6975" s="70"/>
      <c r="P6975" s="70"/>
      <c r="Q6975" s="70"/>
      <c r="R6975" s="70"/>
      <c r="S6975" s="86"/>
      <c r="T6975" s="70"/>
      <c r="Z6975" s="68">
        <f t="shared" si="445"/>
        <v>1</v>
      </c>
      <c r="AC6975" s="1" t="str">
        <f t="shared" si="446"/>
        <v>1900</v>
      </c>
    </row>
    <row r="6976" spans="2:29" x14ac:dyDescent="0.25">
      <c r="B6976" s="1">
        <f t="shared" si="443"/>
        <v>0</v>
      </c>
      <c r="D6976" s="95" t="str">
        <f t="shared" si="444"/>
        <v/>
      </c>
      <c r="E6976" s="69"/>
      <c r="F6976" s="70"/>
      <c r="G6976" s="4"/>
      <c r="H6976" s="71"/>
      <c r="I6976" s="71"/>
      <c r="J6976" s="70"/>
      <c r="K6976" s="70"/>
      <c r="L6976" s="70"/>
      <c r="M6976" s="70"/>
      <c r="N6976" s="70"/>
      <c r="O6976" s="70"/>
      <c r="P6976" s="70"/>
      <c r="Q6976" s="70"/>
      <c r="R6976" s="70"/>
      <c r="S6976" s="86"/>
      <c r="T6976" s="70"/>
      <c r="Z6976" s="68">
        <f t="shared" si="445"/>
        <v>1</v>
      </c>
      <c r="AC6976" s="1" t="str">
        <f t="shared" si="446"/>
        <v>1900</v>
      </c>
    </row>
    <row r="6977" spans="2:29" x14ac:dyDescent="0.25">
      <c r="B6977" s="1">
        <f t="shared" si="443"/>
        <v>0</v>
      </c>
      <c r="D6977" s="95" t="str">
        <f t="shared" si="444"/>
        <v/>
      </c>
      <c r="E6977" s="69"/>
      <c r="F6977" s="70"/>
      <c r="G6977" s="4"/>
      <c r="H6977" s="71"/>
      <c r="I6977" s="71"/>
      <c r="J6977" s="70"/>
      <c r="K6977" s="70"/>
      <c r="L6977" s="70"/>
      <c r="M6977" s="70"/>
      <c r="N6977" s="70"/>
      <c r="O6977" s="70"/>
      <c r="P6977" s="70"/>
      <c r="Q6977" s="70"/>
      <c r="R6977" s="70"/>
      <c r="S6977" s="86"/>
      <c r="T6977" s="70"/>
      <c r="Z6977" s="68">
        <f t="shared" si="445"/>
        <v>1</v>
      </c>
      <c r="AC6977" s="1" t="str">
        <f t="shared" si="446"/>
        <v>1900</v>
      </c>
    </row>
    <row r="6978" spans="2:29" x14ac:dyDescent="0.25">
      <c r="B6978" s="1">
        <f t="shared" si="443"/>
        <v>0</v>
      </c>
      <c r="D6978" s="95" t="str">
        <f t="shared" si="444"/>
        <v/>
      </c>
      <c r="E6978" s="69"/>
      <c r="F6978" s="70"/>
      <c r="G6978" s="4"/>
      <c r="H6978" s="71"/>
      <c r="I6978" s="71"/>
      <c r="J6978" s="70"/>
      <c r="K6978" s="70"/>
      <c r="L6978" s="70"/>
      <c r="M6978" s="70"/>
      <c r="N6978" s="70"/>
      <c r="O6978" s="70"/>
      <c r="P6978" s="70"/>
      <c r="Q6978" s="70"/>
      <c r="R6978" s="70"/>
      <c r="S6978" s="86"/>
      <c r="T6978" s="70"/>
      <c r="Z6978" s="68">
        <f t="shared" si="445"/>
        <v>1</v>
      </c>
      <c r="AC6978" s="1" t="str">
        <f t="shared" si="446"/>
        <v>1900</v>
      </c>
    </row>
    <row r="6979" spans="2:29" x14ac:dyDescent="0.25">
      <c r="B6979" s="1">
        <f t="shared" si="443"/>
        <v>0</v>
      </c>
      <c r="D6979" s="95" t="str">
        <f t="shared" si="444"/>
        <v/>
      </c>
      <c r="E6979" s="69"/>
      <c r="F6979" s="70"/>
      <c r="G6979" s="4"/>
      <c r="H6979" s="71"/>
      <c r="I6979" s="71"/>
      <c r="J6979" s="70"/>
      <c r="K6979" s="70"/>
      <c r="L6979" s="70"/>
      <c r="M6979" s="70"/>
      <c r="N6979" s="70"/>
      <c r="O6979" s="70"/>
      <c r="P6979" s="70"/>
      <c r="Q6979" s="70"/>
      <c r="R6979" s="70"/>
      <c r="S6979" s="86"/>
      <c r="T6979" s="70"/>
      <c r="Z6979" s="68">
        <f t="shared" si="445"/>
        <v>1</v>
      </c>
      <c r="AC6979" s="1" t="str">
        <f t="shared" si="446"/>
        <v>1900</v>
      </c>
    </row>
    <row r="6980" spans="2:29" x14ac:dyDescent="0.25">
      <c r="B6980" s="1">
        <f t="shared" ref="B6980:B7043" si="447">IF($B$1=YEAR(Z6980),D6980,0)</f>
        <v>0</v>
      </c>
      <c r="D6980" s="95" t="str">
        <f t="shared" ref="D6980:D7043" si="448">IF(Z6980&lt;&gt;$Y$2,IF(YEAR(Z6980)=YEAR(Z6979),D6979+1,1),"")</f>
        <v/>
      </c>
      <c r="E6980" s="69"/>
      <c r="F6980" s="70"/>
      <c r="G6980" s="4"/>
      <c r="H6980" s="71"/>
      <c r="I6980" s="71"/>
      <c r="J6980" s="70"/>
      <c r="K6980" s="70"/>
      <c r="L6980" s="70"/>
      <c r="M6980" s="70"/>
      <c r="N6980" s="70"/>
      <c r="O6980" s="70"/>
      <c r="P6980" s="70"/>
      <c r="Q6980" s="70"/>
      <c r="R6980" s="70"/>
      <c r="S6980" s="86"/>
      <c r="T6980" s="70"/>
      <c r="Z6980" s="68">
        <f t="shared" ref="Z6980:Z7043" si="449">IF(CONCATENATE(F6980,F6981,F6982,F6983,F6984,F6985)&lt;&gt;"",IF(AND(E6980&lt;&gt;0,ISNUMBER(E6980)=TRUE),E6980,Z6979),$Y$2)</f>
        <v>1</v>
      </c>
      <c r="AC6980" s="1" t="str">
        <f t="shared" si="446"/>
        <v>1900</v>
      </c>
    </row>
    <row r="6981" spans="2:29" x14ac:dyDescent="0.25">
      <c r="B6981" s="1">
        <f t="shared" si="447"/>
        <v>0</v>
      </c>
      <c r="D6981" s="95" t="str">
        <f t="shared" si="448"/>
        <v/>
      </c>
      <c r="E6981" s="69"/>
      <c r="F6981" s="70"/>
      <c r="G6981" s="4"/>
      <c r="H6981" s="71"/>
      <c r="I6981" s="71"/>
      <c r="J6981" s="70"/>
      <c r="K6981" s="70"/>
      <c r="L6981" s="70"/>
      <c r="M6981" s="70"/>
      <c r="N6981" s="70"/>
      <c r="O6981" s="70"/>
      <c r="P6981" s="70"/>
      <c r="Q6981" s="70"/>
      <c r="R6981" s="70"/>
      <c r="S6981" s="86"/>
      <c r="T6981" s="70"/>
      <c r="Z6981" s="68">
        <f t="shared" si="449"/>
        <v>1</v>
      </c>
      <c r="AC6981" s="1" t="str">
        <f t="shared" ref="AC6981:AC7044" si="450">YEAR(Z6981)&amp;F6981&amp;G6981</f>
        <v>1900</v>
      </c>
    </row>
    <row r="6982" spans="2:29" x14ac:dyDescent="0.25">
      <c r="B6982" s="1">
        <f t="shared" si="447"/>
        <v>0</v>
      </c>
      <c r="D6982" s="95" t="str">
        <f t="shared" si="448"/>
        <v/>
      </c>
      <c r="E6982" s="69"/>
      <c r="F6982" s="70"/>
      <c r="G6982" s="4"/>
      <c r="H6982" s="71"/>
      <c r="I6982" s="71"/>
      <c r="J6982" s="70"/>
      <c r="K6982" s="70"/>
      <c r="L6982" s="70"/>
      <c r="M6982" s="70"/>
      <c r="N6982" s="70"/>
      <c r="O6982" s="70"/>
      <c r="P6982" s="70"/>
      <c r="Q6982" s="70"/>
      <c r="R6982" s="70"/>
      <c r="S6982" s="86"/>
      <c r="T6982" s="70"/>
      <c r="Z6982" s="68">
        <f t="shared" si="449"/>
        <v>1</v>
      </c>
      <c r="AC6982" s="1" t="str">
        <f t="shared" si="450"/>
        <v>1900</v>
      </c>
    </row>
    <row r="6983" spans="2:29" x14ac:dyDescent="0.25">
      <c r="B6983" s="1">
        <f t="shared" si="447"/>
        <v>0</v>
      </c>
      <c r="D6983" s="95" t="str">
        <f t="shared" si="448"/>
        <v/>
      </c>
      <c r="E6983" s="69"/>
      <c r="F6983" s="70"/>
      <c r="G6983" s="4"/>
      <c r="H6983" s="71"/>
      <c r="I6983" s="71"/>
      <c r="J6983" s="70"/>
      <c r="K6983" s="70"/>
      <c r="L6983" s="70"/>
      <c r="M6983" s="70"/>
      <c r="N6983" s="70"/>
      <c r="O6983" s="70"/>
      <c r="P6983" s="70"/>
      <c r="Q6983" s="70"/>
      <c r="R6983" s="70"/>
      <c r="S6983" s="86"/>
      <c r="T6983" s="70"/>
      <c r="Z6983" s="68">
        <f t="shared" si="449"/>
        <v>1</v>
      </c>
      <c r="AC6983" s="1" t="str">
        <f t="shared" si="450"/>
        <v>1900</v>
      </c>
    </row>
    <row r="6984" spans="2:29" x14ac:dyDescent="0.25">
      <c r="B6984" s="1">
        <f t="shared" si="447"/>
        <v>0</v>
      </c>
      <c r="D6984" s="95" t="str">
        <f t="shared" si="448"/>
        <v/>
      </c>
      <c r="E6984" s="69"/>
      <c r="F6984" s="70"/>
      <c r="G6984" s="4"/>
      <c r="H6984" s="71"/>
      <c r="I6984" s="71"/>
      <c r="J6984" s="70"/>
      <c r="K6984" s="70"/>
      <c r="L6984" s="70"/>
      <c r="M6984" s="70"/>
      <c r="N6984" s="70"/>
      <c r="O6984" s="70"/>
      <c r="P6984" s="70"/>
      <c r="Q6984" s="70"/>
      <c r="R6984" s="70"/>
      <c r="S6984" s="86"/>
      <c r="T6984" s="70"/>
      <c r="Z6984" s="68">
        <f t="shared" si="449"/>
        <v>1</v>
      </c>
      <c r="AC6984" s="1" t="str">
        <f t="shared" si="450"/>
        <v>1900</v>
      </c>
    </row>
    <row r="6985" spans="2:29" x14ac:dyDescent="0.25">
      <c r="B6985" s="1">
        <f t="shared" si="447"/>
        <v>0</v>
      </c>
      <c r="D6985" s="95" t="str">
        <f t="shared" si="448"/>
        <v/>
      </c>
      <c r="E6985" s="69"/>
      <c r="F6985" s="70"/>
      <c r="G6985" s="4"/>
      <c r="H6985" s="71"/>
      <c r="I6985" s="71"/>
      <c r="J6985" s="70"/>
      <c r="K6985" s="70"/>
      <c r="L6985" s="70"/>
      <c r="M6985" s="70"/>
      <c r="N6985" s="70"/>
      <c r="O6985" s="70"/>
      <c r="P6985" s="70"/>
      <c r="Q6985" s="70"/>
      <c r="R6985" s="70"/>
      <c r="S6985" s="86"/>
      <c r="T6985" s="70"/>
      <c r="Z6985" s="68">
        <f t="shared" si="449"/>
        <v>1</v>
      </c>
      <c r="AC6985" s="1" t="str">
        <f t="shared" si="450"/>
        <v>1900</v>
      </c>
    </row>
    <row r="6986" spans="2:29" x14ac:dyDescent="0.25">
      <c r="B6986" s="1">
        <f t="shared" si="447"/>
        <v>0</v>
      </c>
      <c r="D6986" s="95" t="str">
        <f t="shared" si="448"/>
        <v/>
      </c>
      <c r="E6986" s="69"/>
      <c r="F6986" s="70"/>
      <c r="G6986" s="4"/>
      <c r="H6986" s="71"/>
      <c r="I6986" s="71"/>
      <c r="J6986" s="70"/>
      <c r="K6986" s="70"/>
      <c r="L6986" s="70"/>
      <c r="M6986" s="70"/>
      <c r="N6986" s="70"/>
      <c r="O6986" s="70"/>
      <c r="P6986" s="70"/>
      <c r="Q6986" s="70"/>
      <c r="R6986" s="70"/>
      <c r="S6986" s="86"/>
      <c r="T6986" s="70"/>
      <c r="Z6986" s="68">
        <f t="shared" si="449"/>
        <v>1</v>
      </c>
      <c r="AC6986" s="1" t="str">
        <f t="shared" si="450"/>
        <v>1900</v>
      </c>
    </row>
    <row r="6987" spans="2:29" x14ac:dyDescent="0.25">
      <c r="B6987" s="1">
        <f t="shared" si="447"/>
        <v>0</v>
      </c>
      <c r="D6987" s="95" t="str">
        <f t="shared" si="448"/>
        <v/>
      </c>
      <c r="E6987" s="69"/>
      <c r="F6987" s="70"/>
      <c r="G6987" s="4"/>
      <c r="H6987" s="71"/>
      <c r="I6987" s="71"/>
      <c r="J6987" s="70"/>
      <c r="K6987" s="70"/>
      <c r="L6987" s="70"/>
      <c r="M6987" s="70"/>
      <c r="N6987" s="70"/>
      <c r="O6987" s="70"/>
      <c r="P6987" s="70"/>
      <c r="Q6987" s="70"/>
      <c r="R6987" s="70"/>
      <c r="S6987" s="86"/>
      <c r="T6987" s="70"/>
      <c r="Z6987" s="68">
        <f t="shared" si="449"/>
        <v>1</v>
      </c>
      <c r="AC6987" s="1" t="str">
        <f t="shared" si="450"/>
        <v>1900</v>
      </c>
    </row>
    <row r="6988" spans="2:29" x14ac:dyDescent="0.25">
      <c r="B6988" s="1">
        <f t="shared" si="447"/>
        <v>0</v>
      </c>
      <c r="D6988" s="95" t="str">
        <f t="shared" si="448"/>
        <v/>
      </c>
      <c r="E6988" s="69"/>
      <c r="F6988" s="70"/>
      <c r="G6988" s="4"/>
      <c r="H6988" s="71"/>
      <c r="I6988" s="71"/>
      <c r="J6988" s="70"/>
      <c r="K6988" s="70"/>
      <c r="L6988" s="70"/>
      <c r="M6988" s="70"/>
      <c r="N6988" s="70"/>
      <c r="O6988" s="70"/>
      <c r="P6988" s="70"/>
      <c r="Q6988" s="70"/>
      <c r="R6988" s="70"/>
      <c r="S6988" s="86"/>
      <c r="T6988" s="70"/>
      <c r="Z6988" s="68">
        <f t="shared" si="449"/>
        <v>1</v>
      </c>
      <c r="AC6988" s="1" t="str">
        <f t="shared" si="450"/>
        <v>1900</v>
      </c>
    </row>
    <row r="6989" spans="2:29" x14ac:dyDescent="0.25">
      <c r="B6989" s="1">
        <f t="shared" si="447"/>
        <v>0</v>
      </c>
      <c r="D6989" s="95" t="str">
        <f t="shared" si="448"/>
        <v/>
      </c>
      <c r="E6989" s="69"/>
      <c r="F6989" s="70"/>
      <c r="G6989" s="4"/>
      <c r="H6989" s="71"/>
      <c r="I6989" s="71"/>
      <c r="J6989" s="70"/>
      <c r="K6989" s="70"/>
      <c r="L6989" s="70"/>
      <c r="M6989" s="70"/>
      <c r="N6989" s="70"/>
      <c r="O6989" s="70"/>
      <c r="P6989" s="70"/>
      <c r="Q6989" s="70"/>
      <c r="R6989" s="70"/>
      <c r="S6989" s="86"/>
      <c r="T6989" s="70"/>
      <c r="Z6989" s="68">
        <f t="shared" si="449"/>
        <v>1</v>
      </c>
      <c r="AC6989" s="1" t="str">
        <f t="shared" si="450"/>
        <v>1900</v>
      </c>
    </row>
    <row r="6990" spans="2:29" x14ac:dyDescent="0.25">
      <c r="B6990" s="1">
        <f t="shared" si="447"/>
        <v>0</v>
      </c>
      <c r="D6990" s="95" t="str">
        <f t="shared" si="448"/>
        <v/>
      </c>
      <c r="E6990" s="69"/>
      <c r="F6990" s="70"/>
      <c r="G6990" s="4"/>
      <c r="H6990" s="71"/>
      <c r="I6990" s="71"/>
      <c r="J6990" s="70"/>
      <c r="K6990" s="70"/>
      <c r="L6990" s="70"/>
      <c r="M6990" s="70"/>
      <c r="N6990" s="70"/>
      <c r="O6990" s="70"/>
      <c r="P6990" s="70"/>
      <c r="Q6990" s="70"/>
      <c r="R6990" s="70"/>
      <c r="S6990" s="86"/>
      <c r="T6990" s="70"/>
      <c r="Z6990" s="68">
        <f t="shared" si="449"/>
        <v>1</v>
      </c>
      <c r="AC6990" s="1" t="str">
        <f t="shared" si="450"/>
        <v>1900</v>
      </c>
    </row>
    <row r="6991" spans="2:29" x14ac:dyDescent="0.25">
      <c r="B6991" s="1">
        <f t="shared" si="447"/>
        <v>0</v>
      </c>
      <c r="D6991" s="95" t="str">
        <f t="shared" si="448"/>
        <v/>
      </c>
      <c r="E6991" s="69"/>
      <c r="F6991" s="70"/>
      <c r="G6991" s="4"/>
      <c r="H6991" s="71"/>
      <c r="I6991" s="71"/>
      <c r="J6991" s="70"/>
      <c r="K6991" s="70"/>
      <c r="L6991" s="70"/>
      <c r="M6991" s="70"/>
      <c r="N6991" s="70"/>
      <c r="O6991" s="70"/>
      <c r="P6991" s="70"/>
      <c r="Q6991" s="70"/>
      <c r="R6991" s="70"/>
      <c r="S6991" s="86"/>
      <c r="T6991" s="70"/>
      <c r="Z6991" s="68">
        <f t="shared" si="449"/>
        <v>1</v>
      </c>
      <c r="AC6991" s="1" t="str">
        <f t="shared" si="450"/>
        <v>1900</v>
      </c>
    </row>
    <row r="6992" spans="2:29" x14ac:dyDescent="0.25">
      <c r="B6992" s="1">
        <f t="shared" si="447"/>
        <v>0</v>
      </c>
      <c r="D6992" s="95" t="str">
        <f t="shared" si="448"/>
        <v/>
      </c>
      <c r="E6992" s="69"/>
      <c r="F6992" s="70"/>
      <c r="G6992" s="4"/>
      <c r="H6992" s="71"/>
      <c r="I6992" s="71"/>
      <c r="J6992" s="70"/>
      <c r="K6992" s="70"/>
      <c r="L6992" s="70"/>
      <c r="M6992" s="70"/>
      <c r="N6992" s="70"/>
      <c r="O6992" s="70"/>
      <c r="P6992" s="70"/>
      <c r="Q6992" s="70"/>
      <c r="R6992" s="70"/>
      <c r="S6992" s="86"/>
      <c r="T6992" s="70"/>
      <c r="Z6992" s="68">
        <f t="shared" si="449"/>
        <v>1</v>
      </c>
      <c r="AC6992" s="1" t="str">
        <f t="shared" si="450"/>
        <v>1900</v>
      </c>
    </row>
    <row r="6993" spans="2:29" x14ac:dyDescent="0.25">
      <c r="B6993" s="1">
        <f t="shared" si="447"/>
        <v>0</v>
      </c>
      <c r="D6993" s="95" t="str">
        <f t="shared" si="448"/>
        <v/>
      </c>
      <c r="E6993" s="69"/>
      <c r="F6993" s="70"/>
      <c r="G6993" s="4"/>
      <c r="H6993" s="71"/>
      <c r="I6993" s="71"/>
      <c r="J6993" s="70"/>
      <c r="K6993" s="70"/>
      <c r="L6993" s="70"/>
      <c r="M6993" s="70"/>
      <c r="N6993" s="70"/>
      <c r="O6993" s="70"/>
      <c r="P6993" s="70"/>
      <c r="Q6993" s="70"/>
      <c r="R6993" s="70"/>
      <c r="S6993" s="86"/>
      <c r="T6993" s="70"/>
      <c r="Z6993" s="68">
        <f t="shared" si="449"/>
        <v>1</v>
      </c>
      <c r="AC6993" s="1" t="str">
        <f t="shared" si="450"/>
        <v>1900</v>
      </c>
    </row>
    <row r="6994" spans="2:29" x14ac:dyDescent="0.25">
      <c r="B6994" s="1">
        <f t="shared" si="447"/>
        <v>0</v>
      </c>
      <c r="D6994" s="95" t="str">
        <f t="shared" si="448"/>
        <v/>
      </c>
      <c r="E6994" s="69"/>
      <c r="F6994" s="70"/>
      <c r="G6994" s="4"/>
      <c r="H6994" s="71"/>
      <c r="I6994" s="71"/>
      <c r="J6994" s="70"/>
      <c r="K6994" s="70"/>
      <c r="L6994" s="70"/>
      <c r="M6994" s="70"/>
      <c r="N6994" s="70"/>
      <c r="O6994" s="70"/>
      <c r="P6994" s="70"/>
      <c r="Q6994" s="70"/>
      <c r="R6994" s="70"/>
      <c r="S6994" s="86"/>
      <c r="T6994" s="70"/>
      <c r="Z6994" s="68">
        <f t="shared" si="449"/>
        <v>1</v>
      </c>
      <c r="AC6994" s="1" t="str">
        <f t="shared" si="450"/>
        <v>1900</v>
      </c>
    </row>
    <row r="6995" spans="2:29" x14ac:dyDescent="0.25">
      <c r="B6995" s="1">
        <f t="shared" si="447"/>
        <v>0</v>
      </c>
      <c r="D6995" s="95" t="str">
        <f t="shared" si="448"/>
        <v/>
      </c>
      <c r="E6995" s="69"/>
      <c r="F6995" s="70"/>
      <c r="G6995" s="4"/>
      <c r="H6995" s="71"/>
      <c r="I6995" s="71"/>
      <c r="J6995" s="70"/>
      <c r="K6995" s="70"/>
      <c r="L6995" s="70"/>
      <c r="M6995" s="70"/>
      <c r="N6995" s="70"/>
      <c r="O6995" s="70"/>
      <c r="P6995" s="70"/>
      <c r="Q6995" s="70"/>
      <c r="R6995" s="70"/>
      <c r="S6995" s="86"/>
      <c r="T6995" s="70"/>
      <c r="Z6995" s="68">
        <f t="shared" si="449"/>
        <v>1</v>
      </c>
      <c r="AC6995" s="1" t="str">
        <f t="shared" si="450"/>
        <v>1900</v>
      </c>
    </row>
    <row r="6996" spans="2:29" x14ac:dyDescent="0.25">
      <c r="B6996" s="1">
        <f t="shared" si="447"/>
        <v>0</v>
      </c>
      <c r="D6996" s="95" t="str">
        <f t="shared" si="448"/>
        <v/>
      </c>
      <c r="E6996" s="69"/>
      <c r="F6996" s="70"/>
      <c r="G6996" s="4"/>
      <c r="H6996" s="71"/>
      <c r="I6996" s="71"/>
      <c r="J6996" s="70"/>
      <c r="K6996" s="70"/>
      <c r="L6996" s="70"/>
      <c r="M6996" s="70"/>
      <c r="N6996" s="70"/>
      <c r="O6996" s="70"/>
      <c r="P6996" s="70"/>
      <c r="Q6996" s="70"/>
      <c r="R6996" s="70"/>
      <c r="S6996" s="86"/>
      <c r="T6996" s="70"/>
      <c r="Z6996" s="68">
        <f t="shared" si="449"/>
        <v>1</v>
      </c>
      <c r="AC6996" s="1" t="str">
        <f t="shared" si="450"/>
        <v>1900</v>
      </c>
    </row>
    <row r="6997" spans="2:29" x14ac:dyDescent="0.25">
      <c r="B6997" s="1">
        <f t="shared" si="447"/>
        <v>0</v>
      </c>
      <c r="D6997" s="95" t="str">
        <f t="shared" si="448"/>
        <v/>
      </c>
      <c r="E6997" s="69"/>
      <c r="F6997" s="70"/>
      <c r="G6997" s="4"/>
      <c r="H6997" s="71"/>
      <c r="I6997" s="71"/>
      <c r="J6997" s="70"/>
      <c r="K6997" s="70"/>
      <c r="L6997" s="70"/>
      <c r="M6997" s="70"/>
      <c r="N6997" s="70"/>
      <c r="O6997" s="70"/>
      <c r="P6997" s="70"/>
      <c r="Q6997" s="70"/>
      <c r="R6997" s="70"/>
      <c r="S6997" s="86"/>
      <c r="T6997" s="70"/>
      <c r="Z6997" s="68">
        <f t="shared" si="449"/>
        <v>1</v>
      </c>
      <c r="AC6997" s="1" t="str">
        <f t="shared" si="450"/>
        <v>1900</v>
      </c>
    </row>
    <row r="6998" spans="2:29" x14ac:dyDescent="0.25">
      <c r="B6998" s="1">
        <f t="shared" si="447"/>
        <v>0</v>
      </c>
      <c r="D6998" s="95" t="str">
        <f t="shared" si="448"/>
        <v/>
      </c>
      <c r="E6998" s="69"/>
      <c r="F6998" s="70"/>
      <c r="G6998" s="4"/>
      <c r="H6998" s="71"/>
      <c r="I6998" s="71"/>
      <c r="J6998" s="70"/>
      <c r="K6998" s="70"/>
      <c r="L6998" s="70"/>
      <c r="M6998" s="70"/>
      <c r="N6998" s="70"/>
      <c r="O6998" s="70"/>
      <c r="P6998" s="70"/>
      <c r="Q6998" s="70"/>
      <c r="R6998" s="70"/>
      <c r="S6998" s="86"/>
      <c r="T6998" s="70"/>
      <c r="Z6998" s="68">
        <f t="shared" si="449"/>
        <v>1</v>
      </c>
      <c r="AC6998" s="1" t="str">
        <f t="shared" si="450"/>
        <v>1900</v>
      </c>
    </row>
    <row r="6999" spans="2:29" x14ac:dyDescent="0.25">
      <c r="B6999" s="1">
        <f t="shared" si="447"/>
        <v>0</v>
      </c>
      <c r="D6999" s="95" t="str">
        <f t="shared" si="448"/>
        <v/>
      </c>
      <c r="E6999" s="69"/>
      <c r="F6999" s="70"/>
      <c r="G6999" s="4"/>
      <c r="H6999" s="71"/>
      <c r="I6999" s="71"/>
      <c r="J6999" s="70"/>
      <c r="K6999" s="70"/>
      <c r="L6999" s="70"/>
      <c r="M6999" s="70"/>
      <c r="N6999" s="70"/>
      <c r="O6999" s="70"/>
      <c r="P6999" s="70"/>
      <c r="Q6999" s="70"/>
      <c r="R6999" s="70"/>
      <c r="S6999" s="86"/>
      <c r="T6999" s="70"/>
      <c r="Z6999" s="68">
        <f t="shared" si="449"/>
        <v>1</v>
      </c>
      <c r="AC6999" s="1" t="str">
        <f t="shared" si="450"/>
        <v>1900</v>
      </c>
    </row>
    <row r="7000" spans="2:29" x14ac:dyDescent="0.25">
      <c r="B7000" s="1">
        <f t="shared" si="447"/>
        <v>0</v>
      </c>
      <c r="D7000" s="95" t="str">
        <f t="shared" si="448"/>
        <v/>
      </c>
      <c r="E7000" s="69"/>
      <c r="F7000" s="70"/>
      <c r="G7000" s="4"/>
      <c r="H7000" s="71"/>
      <c r="I7000" s="71"/>
      <c r="J7000" s="70"/>
      <c r="K7000" s="70"/>
      <c r="L7000" s="70"/>
      <c r="M7000" s="70"/>
      <c r="N7000" s="70"/>
      <c r="O7000" s="70"/>
      <c r="P7000" s="70"/>
      <c r="Q7000" s="70"/>
      <c r="R7000" s="70"/>
      <c r="S7000" s="86"/>
      <c r="T7000" s="70"/>
      <c r="Z7000" s="68">
        <f t="shared" si="449"/>
        <v>1</v>
      </c>
      <c r="AC7000" s="1" t="str">
        <f t="shared" si="450"/>
        <v>1900</v>
      </c>
    </row>
    <row r="7001" spans="2:29" x14ac:dyDescent="0.25">
      <c r="B7001" s="1">
        <f t="shared" si="447"/>
        <v>0</v>
      </c>
      <c r="D7001" s="95" t="str">
        <f t="shared" si="448"/>
        <v/>
      </c>
      <c r="E7001" s="69"/>
      <c r="F7001" s="70"/>
      <c r="G7001" s="4"/>
      <c r="H7001" s="71"/>
      <c r="I7001" s="71"/>
      <c r="J7001" s="70"/>
      <c r="K7001" s="70"/>
      <c r="L7001" s="70"/>
      <c r="M7001" s="70"/>
      <c r="N7001" s="70"/>
      <c r="O7001" s="70"/>
      <c r="P7001" s="70"/>
      <c r="Q7001" s="70"/>
      <c r="R7001" s="70"/>
      <c r="S7001" s="86"/>
      <c r="T7001" s="70"/>
      <c r="Z7001" s="68">
        <f t="shared" si="449"/>
        <v>1</v>
      </c>
      <c r="AC7001" s="1" t="str">
        <f t="shared" si="450"/>
        <v>1900</v>
      </c>
    </row>
    <row r="7002" spans="2:29" x14ac:dyDescent="0.25">
      <c r="B7002" s="1">
        <f t="shared" si="447"/>
        <v>0</v>
      </c>
      <c r="D7002" s="95" t="str">
        <f t="shared" si="448"/>
        <v/>
      </c>
      <c r="E7002" s="69"/>
      <c r="F7002" s="70"/>
      <c r="G7002" s="4"/>
      <c r="H7002" s="71"/>
      <c r="I7002" s="71"/>
      <c r="J7002" s="70"/>
      <c r="K7002" s="70"/>
      <c r="L7002" s="70"/>
      <c r="M7002" s="70"/>
      <c r="N7002" s="70"/>
      <c r="O7002" s="70"/>
      <c r="P7002" s="70"/>
      <c r="Q7002" s="70"/>
      <c r="R7002" s="70"/>
      <c r="S7002" s="86"/>
      <c r="T7002" s="70"/>
      <c r="Z7002" s="68">
        <f t="shared" si="449"/>
        <v>1</v>
      </c>
      <c r="AC7002" s="1" t="str">
        <f t="shared" si="450"/>
        <v>1900</v>
      </c>
    </row>
    <row r="7003" spans="2:29" x14ac:dyDescent="0.25">
      <c r="B7003" s="1">
        <f t="shared" si="447"/>
        <v>0</v>
      </c>
      <c r="D7003" s="95" t="str">
        <f t="shared" si="448"/>
        <v/>
      </c>
      <c r="E7003" s="69"/>
      <c r="F7003" s="70"/>
      <c r="G7003" s="4"/>
      <c r="H7003" s="71"/>
      <c r="I7003" s="71"/>
      <c r="J7003" s="70"/>
      <c r="K7003" s="70"/>
      <c r="L7003" s="70"/>
      <c r="M7003" s="70"/>
      <c r="N7003" s="70"/>
      <c r="O7003" s="70"/>
      <c r="P7003" s="70"/>
      <c r="Q7003" s="70"/>
      <c r="R7003" s="70"/>
      <c r="S7003" s="86"/>
      <c r="T7003" s="70"/>
      <c r="Z7003" s="68">
        <f t="shared" si="449"/>
        <v>1</v>
      </c>
      <c r="AC7003" s="1" t="str">
        <f t="shared" si="450"/>
        <v>1900</v>
      </c>
    </row>
    <row r="7004" spans="2:29" x14ac:dyDescent="0.25">
      <c r="B7004" s="1">
        <f t="shared" si="447"/>
        <v>0</v>
      </c>
      <c r="D7004" s="95" t="str">
        <f t="shared" si="448"/>
        <v/>
      </c>
      <c r="E7004" s="69"/>
      <c r="F7004" s="70"/>
      <c r="G7004" s="4"/>
      <c r="H7004" s="71"/>
      <c r="I7004" s="71"/>
      <c r="J7004" s="70"/>
      <c r="K7004" s="70"/>
      <c r="L7004" s="70"/>
      <c r="M7004" s="70"/>
      <c r="N7004" s="70"/>
      <c r="O7004" s="70"/>
      <c r="P7004" s="70"/>
      <c r="Q7004" s="70"/>
      <c r="R7004" s="70"/>
      <c r="S7004" s="86"/>
      <c r="T7004" s="70"/>
      <c r="Z7004" s="68">
        <f t="shared" si="449"/>
        <v>1</v>
      </c>
      <c r="AC7004" s="1" t="str">
        <f t="shared" si="450"/>
        <v>1900</v>
      </c>
    </row>
    <row r="7005" spans="2:29" x14ac:dyDescent="0.25">
      <c r="B7005" s="1">
        <f t="shared" si="447"/>
        <v>0</v>
      </c>
      <c r="D7005" s="95" t="str">
        <f t="shared" si="448"/>
        <v/>
      </c>
      <c r="E7005" s="69"/>
      <c r="F7005" s="70"/>
      <c r="G7005" s="4"/>
      <c r="H7005" s="71"/>
      <c r="I7005" s="71"/>
      <c r="J7005" s="70"/>
      <c r="K7005" s="70"/>
      <c r="L7005" s="70"/>
      <c r="M7005" s="70"/>
      <c r="N7005" s="70"/>
      <c r="O7005" s="70"/>
      <c r="P7005" s="70"/>
      <c r="Q7005" s="70"/>
      <c r="R7005" s="70"/>
      <c r="S7005" s="86"/>
      <c r="T7005" s="70"/>
      <c r="Z7005" s="68">
        <f t="shared" si="449"/>
        <v>1</v>
      </c>
      <c r="AC7005" s="1" t="str">
        <f t="shared" si="450"/>
        <v>1900</v>
      </c>
    </row>
    <row r="7006" spans="2:29" x14ac:dyDescent="0.25">
      <c r="B7006" s="1">
        <f t="shared" si="447"/>
        <v>0</v>
      </c>
      <c r="D7006" s="95" t="str">
        <f t="shared" si="448"/>
        <v/>
      </c>
      <c r="E7006" s="69"/>
      <c r="F7006" s="70"/>
      <c r="G7006" s="4"/>
      <c r="H7006" s="71"/>
      <c r="I7006" s="71"/>
      <c r="J7006" s="70"/>
      <c r="K7006" s="70"/>
      <c r="L7006" s="70"/>
      <c r="M7006" s="70"/>
      <c r="N7006" s="70"/>
      <c r="O7006" s="70"/>
      <c r="P7006" s="70"/>
      <c r="Q7006" s="70"/>
      <c r="R7006" s="70"/>
      <c r="S7006" s="86"/>
      <c r="T7006" s="70"/>
      <c r="Z7006" s="68">
        <f t="shared" si="449"/>
        <v>1</v>
      </c>
      <c r="AC7006" s="1" t="str">
        <f t="shared" si="450"/>
        <v>1900</v>
      </c>
    </row>
    <row r="7007" spans="2:29" x14ac:dyDescent="0.25">
      <c r="B7007" s="1">
        <f t="shared" si="447"/>
        <v>0</v>
      </c>
      <c r="D7007" s="95" t="str">
        <f t="shared" si="448"/>
        <v/>
      </c>
      <c r="E7007" s="69"/>
      <c r="F7007" s="70"/>
      <c r="G7007" s="4"/>
      <c r="H7007" s="71"/>
      <c r="I7007" s="71"/>
      <c r="J7007" s="70"/>
      <c r="K7007" s="70"/>
      <c r="L7007" s="70"/>
      <c r="M7007" s="70"/>
      <c r="N7007" s="70"/>
      <c r="O7007" s="70"/>
      <c r="P7007" s="70"/>
      <c r="Q7007" s="70"/>
      <c r="R7007" s="70"/>
      <c r="S7007" s="86"/>
      <c r="T7007" s="70"/>
      <c r="Z7007" s="68">
        <f t="shared" si="449"/>
        <v>1</v>
      </c>
      <c r="AC7007" s="1" t="str">
        <f t="shared" si="450"/>
        <v>1900</v>
      </c>
    </row>
    <row r="7008" spans="2:29" x14ac:dyDescent="0.25">
      <c r="B7008" s="1">
        <f t="shared" si="447"/>
        <v>0</v>
      </c>
      <c r="D7008" s="95" t="str">
        <f t="shared" si="448"/>
        <v/>
      </c>
      <c r="E7008" s="69"/>
      <c r="F7008" s="70"/>
      <c r="G7008" s="4"/>
      <c r="H7008" s="71"/>
      <c r="I7008" s="71"/>
      <c r="J7008" s="70"/>
      <c r="K7008" s="70"/>
      <c r="L7008" s="70"/>
      <c r="M7008" s="70"/>
      <c r="N7008" s="70"/>
      <c r="O7008" s="70"/>
      <c r="P7008" s="70"/>
      <c r="Q7008" s="70"/>
      <c r="R7008" s="70"/>
      <c r="S7008" s="86"/>
      <c r="T7008" s="70"/>
      <c r="Z7008" s="68">
        <f t="shared" si="449"/>
        <v>1</v>
      </c>
      <c r="AC7008" s="1" t="str">
        <f t="shared" si="450"/>
        <v>1900</v>
      </c>
    </row>
    <row r="7009" spans="2:29" x14ac:dyDescent="0.25">
      <c r="B7009" s="1">
        <f t="shared" si="447"/>
        <v>0</v>
      </c>
      <c r="D7009" s="95" t="str">
        <f t="shared" si="448"/>
        <v/>
      </c>
      <c r="E7009" s="69"/>
      <c r="F7009" s="70"/>
      <c r="G7009" s="4"/>
      <c r="H7009" s="71"/>
      <c r="I7009" s="71"/>
      <c r="J7009" s="70"/>
      <c r="K7009" s="70"/>
      <c r="L7009" s="70"/>
      <c r="M7009" s="70"/>
      <c r="N7009" s="70"/>
      <c r="O7009" s="70"/>
      <c r="P7009" s="70"/>
      <c r="Q7009" s="70"/>
      <c r="R7009" s="70"/>
      <c r="S7009" s="86"/>
      <c r="T7009" s="70"/>
      <c r="Z7009" s="68">
        <f t="shared" si="449"/>
        <v>1</v>
      </c>
      <c r="AC7009" s="1" t="str">
        <f t="shared" si="450"/>
        <v>1900</v>
      </c>
    </row>
    <row r="7010" spans="2:29" x14ac:dyDescent="0.25">
      <c r="B7010" s="1">
        <f t="shared" si="447"/>
        <v>0</v>
      </c>
      <c r="D7010" s="95" t="str">
        <f t="shared" si="448"/>
        <v/>
      </c>
      <c r="E7010" s="69"/>
      <c r="F7010" s="70"/>
      <c r="G7010" s="4"/>
      <c r="H7010" s="71"/>
      <c r="I7010" s="71"/>
      <c r="J7010" s="70"/>
      <c r="K7010" s="70"/>
      <c r="L7010" s="70"/>
      <c r="M7010" s="70"/>
      <c r="N7010" s="70"/>
      <c r="O7010" s="70"/>
      <c r="P7010" s="70"/>
      <c r="Q7010" s="70"/>
      <c r="R7010" s="70"/>
      <c r="S7010" s="86"/>
      <c r="T7010" s="70"/>
      <c r="Z7010" s="68">
        <f t="shared" si="449"/>
        <v>1</v>
      </c>
      <c r="AC7010" s="1" t="str">
        <f t="shared" si="450"/>
        <v>1900</v>
      </c>
    </row>
    <row r="7011" spans="2:29" x14ac:dyDescent="0.25">
      <c r="B7011" s="1">
        <f t="shared" si="447"/>
        <v>0</v>
      </c>
      <c r="D7011" s="95" t="str">
        <f t="shared" si="448"/>
        <v/>
      </c>
      <c r="E7011" s="69"/>
      <c r="F7011" s="70"/>
      <c r="G7011" s="4"/>
      <c r="H7011" s="71"/>
      <c r="I7011" s="71"/>
      <c r="J7011" s="70"/>
      <c r="K7011" s="70"/>
      <c r="L7011" s="70"/>
      <c r="M7011" s="70"/>
      <c r="N7011" s="70"/>
      <c r="O7011" s="70"/>
      <c r="P7011" s="70"/>
      <c r="Q7011" s="70"/>
      <c r="R7011" s="70"/>
      <c r="S7011" s="86"/>
      <c r="T7011" s="70"/>
      <c r="Z7011" s="68">
        <f t="shared" si="449"/>
        <v>1</v>
      </c>
      <c r="AC7011" s="1" t="str">
        <f t="shared" si="450"/>
        <v>1900</v>
      </c>
    </row>
    <row r="7012" spans="2:29" x14ac:dyDescent="0.25">
      <c r="B7012" s="1">
        <f t="shared" si="447"/>
        <v>0</v>
      </c>
      <c r="D7012" s="95" t="str">
        <f t="shared" si="448"/>
        <v/>
      </c>
      <c r="E7012" s="69"/>
      <c r="F7012" s="70"/>
      <c r="G7012" s="4"/>
      <c r="H7012" s="71"/>
      <c r="I7012" s="71"/>
      <c r="J7012" s="70"/>
      <c r="K7012" s="70"/>
      <c r="L7012" s="70"/>
      <c r="M7012" s="70"/>
      <c r="N7012" s="70"/>
      <c r="O7012" s="70"/>
      <c r="P7012" s="70"/>
      <c r="Q7012" s="70"/>
      <c r="R7012" s="70"/>
      <c r="S7012" s="86"/>
      <c r="T7012" s="70"/>
      <c r="Z7012" s="68">
        <f t="shared" si="449"/>
        <v>1</v>
      </c>
      <c r="AC7012" s="1" t="str">
        <f t="shared" si="450"/>
        <v>1900</v>
      </c>
    </row>
    <row r="7013" spans="2:29" x14ac:dyDescent="0.25">
      <c r="B7013" s="1">
        <f t="shared" si="447"/>
        <v>0</v>
      </c>
      <c r="D7013" s="95" t="str">
        <f t="shared" si="448"/>
        <v/>
      </c>
      <c r="E7013" s="69"/>
      <c r="F7013" s="70"/>
      <c r="G7013" s="4"/>
      <c r="H7013" s="71"/>
      <c r="I7013" s="71"/>
      <c r="J7013" s="70"/>
      <c r="K7013" s="70"/>
      <c r="L7013" s="70"/>
      <c r="M7013" s="70"/>
      <c r="N7013" s="70"/>
      <c r="O7013" s="70"/>
      <c r="P7013" s="70"/>
      <c r="Q7013" s="70"/>
      <c r="R7013" s="70"/>
      <c r="S7013" s="86"/>
      <c r="T7013" s="70"/>
      <c r="Z7013" s="68">
        <f t="shared" si="449"/>
        <v>1</v>
      </c>
      <c r="AC7013" s="1" t="str">
        <f t="shared" si="450"/>
        <v>1900</v>
      </c>
    </row>
    <row r="7014" spans="2:29" x14ac:dyDescent="0.25">
      <c r="B7014" s="1">
        <f t="shared" si="447"/>
        <v>0</v>
      </c>
      <c r="D7014" s="95" t="str">
        <f t="shared" si="448"/>
        <v/>
      </c>
      <c r="E7014" s="69"/>
      <c r="F7014" s="70"/>
      <c r="G7014" s="4"/>
      <c r="H7014" s="71"/>
      <c r="I7014" s="71"/>
      <c r="J7014" s="70"/>
      <c r="K7014" s="70"/>
      <c r="L7014" s="70"/>
      <c r="M7014" s="70"/>
      <c r="N7014" s="70"/>
      <c r="O7014" s="70"/>
      <c r="P7014" s="70"/>
      <c r="Q7014" s="70"/>
      <c r="R7014" s="70"/>
      <c r="S7014" s="86"/>
      <c r="T7014" s="70"/>
      <c r="Z7014" s="68">
        <f t="shared" si="449"/>
        <v>1</v>
      </c>
      <c r="AC7014" s="1" t="str">
        <f t="shared" si="450"/>
        <v>1900</v>
      </c>
    </row>
    <row r="7015" spans="2:29" x14ac:dyDescent="0.25">
      <c r="B7015" s="1">
        <f t="shared" si="447"/>
        <v>0</v>
      </c>
      <c r="D7015" s="95" t="str">
        <f t="shared" si="448"/>
        <v/>
      </c>
      <c r="E7015" s="69"/>
      <c r="F7015" s="70"/>
      <c r="G7015" s="4"/>
      <c r="H7015" s="71"/>
      <c r="I7015" s="71"/>
      <c r="J7015" s="70"/>
      <c r="K7015" s="70"/>
      <c r="L7015" s="70"/>
      <c r="M7015" s="70"/>
      <c r="N7015" s="70"/>
      <c r="O7015" s="70"/>
      <c r="P7015" s="70"/>
      <c r="Q7015" s="70"/>
      <c r="R7015" s="70"/>
      <c r="S7015" s="86"/>
      <c r="T7015" s="70"/>
      <c r="Z7015" s="68">
        <f t="shared" si="449"/>
        <v>1</v>
      </c>
      <c r="AC7015" s="1" t="str">
        <f t="shared" si="450"/>
        <v>1900</v>
      </c>
    </row>
    <row r="7016" spans="2:29" x14ac:dyDescent="0.25">
      <c r="B7016" s="1">
        <f t="shared" si="447"/>
        <v>0</v>
      </c>
      <c r="D7016" s="95" t="str">
        <f t="shared" si="448"/>
        <v/>
      </c>
      <c r="E7016" s="69"/>
      <c r="F7016" s="70"/>
      <c r="G7016" s="4"/>
      <c r="H7016" s="71"/>
      <c r="I7016" s="71"/>
      <c r="J7016" s="70"/>
      <c r="K7016" s="70"/>
      <c r="L7016" s="70"/>
      <c r="M7016" s="70"/>
      <c r="N7016" s="70"/>
      <c r="O7016" s="70"/>
      <c r="P7016" s="70"/>
      <c r="Q7016" s="70"/>
      <c r="R7016" s="70"/>
      <c r="S7016" s="86"/>
      <c r="T7016" s="70"/>
      <c r="Z7016" s="68">
        <f t="shared" si="449"/>
        <v>1</v>
      </c>
      <c r="AC7016" s="1" t="str">
        <f t="shared" si="450"/>
        <v>1900</v>
      </c>
    </row>
    <row r="7017" spans="2:29" x14ac:dyDescent="0.25">
      <c r="B7017" s="1">
        <f t="shared" si="447"/>
        <v>0</v>
      </c>
      <c r="D7017" s="95" t="str">
        <f t="shared" si="448"/>
        <v/>
      </c>
      <c r="E7017" s="69"/>
      <c r="F7017" s="70"/>
      <c r="G7017" s="4"/>
      <c r="H7017" s="71"/>
      <c r="I7017" s="71"/>
      <c r="J7017" s="70"/>
      <c r="K7017" s="70"/>
      <c r="L7017" s="70"/>
      <c r="M7017" s="70"/>
      <c r="N7017" s="70"/>
      <c r="O7017" s="70"/>
      <c r="P7017" s="70"/>
      <c r="Q7017" s="70"/>
      <c r="R7017" s="70"/>
      <c r="S7017" s="86"/>
      <c r="T7017" s="70"/>
      <c r="Z7017" s="68">
        <f t="shared" si="449"/>
        <v>1</v>
      </c>
      <c r="AC7017" s="1" t="str">
        <f t="shared" si="450"/>
        <v>1900</v>
      </c>
    </row>
    <row r="7018" spans="2:29" x14ac:dyDescent="0.25">
      <c r="B7018" s="1">
        <f t="shared" si="447"/>
        <v>0</v>
      </c>
      <c r="D7018" s="95" t="str">
        <f t="shared" si="448"/>
        <v/>
      </c>
      <c r="E7018" s="69"/>
      <c r="F7018" s="70"/>
      <c r="G7018" s="4"/>
      <c r="H7018" s="71"/>
      <c r="I7018" s="71"/>
      <c r="J7018" s="70"/>
      <c r="K7018" s="70"/>
      <c r="L7018" s="70"/>
      <c r="M7018" s="70"/>
      <c r="N7018" s="70"/>
      <c r="O7018" s="70"/>
      <c r="P7018" s="70"/>
      <c r="Q7018" s="70"/>
      <c r="R7018" s="70"/>
      <c r="S7018" s="86"/>
      <c r="T7018" s="70"/>
      <c r="Z7018" s="68">
        <f t="shared" si="449"/>
        <v>1</v>
      </c>
      <c r="AC7018" s="1" t="str">
        <f t="shared" si="450"/>
        <v>1900</v>
      </c>
    </row>
    <row r="7019" spans="2:29" x14ac:dyDescent="0.25">
      <c r="B7019" s="1">
        <f t="shared" si="447"/>
        <v>0</v>
      </c>
      <c r="D7019" s="95" t="str">
        <f t="shared" si="448"/>
        <v/>
      </c>
      <c r="E7019" s="69"/>
      <c r="F7019" s="70"/>
      <c r="G7019" s="4"/>
      <c r="H7019" s="71"/>
      <c r="I7019" s="71"/>
      <c r="J7019" s="70"/>
      <c r="K7019" s="70"/>
      <c r="L7019" s="70"/>
      <c r="M7019" s="70"/>
      <c r="N7019" s="70"/>
      <c r="O7019" s="70"/>
      <c r="P7019" s="70"/>
      <c r="Q7019" s="70"/>
      <c r="R7019" s="70"/>
      <c r="S7019" s="86"/>
      <c r="T7019" s="70"/>
      <c r="Z7019" s="68">
        <f t="shared" si="449"/>
        <v>1</v>
      </c>
      <c r="AC7019" s="1" t="str">
        <f t="shared" si="450"/>
        <v>1900</v>
      </c>
    </row>
    <row r="7020" spans="2:29" x14ac:dyDescent="0.25">
      <c r="B7020" s="1">
        <f t="shared" si="447"/>
        <v>0</v>
      </c>
      <c r="D7020" s="95" t="str">
        <f t="shared" si="448"/>
        <v/>
      </c>
      <c r="E7020" s="69"/>
      <c r="F7020" s="70"/>
      <c r="G7020" s="4"/>
      <c r="H7020" s="71"/>
      <c r="I7020" s="71"/>
      <c r="J7020" s="70"/>
      <c r="K7020" s="70"/>
      <c r="L7020" s="70"/>
      <c r="M7020" s="70"/>
      <c r="N7020" s="70"/>
      <c r="O7020" s="70"/>
      <c r="P7020" s="70"/>
      <c r="Q7020" s="70"/>
      <c r="R7020" s="70"/>
      <c r="S7020" s="86"/>
      <c r="T7020" s="70"/>
      <c r="Z7020" s="68">
        <f t="shared" si="449"/>
        <v>1</v>
      </c>
      <c r="AC7020" s="1" t="str">
        <f t="shared" si="450"/>
        <v>1900</v>
      </c>
    </row>
    <row r="7021" spans="2:29" x14ac:dyDescent="0.25">
      <c r="B7021" s="1">
        <f t="shared" si="447"/>
        <v>0</v>
      </c>
      <c r="D7021" s="95" t="str">
        <f t="shared" si="448"/>
        <v/>
      </c>
      <c r="E7021" s="69"/>
      <c r="F7021" s="70"/>
      <c r="G7021" s="4"/>
      <c r="H7021" s="71"/>
      <c r="I7021" s="71"/>
      <c r="J7021" s="70"/>
      <c r="K7021" s="70"/>
      <c r="L7021" s="70"/>
      <c r="M7021" s="70"/>
      <c r="N7021" s="70"/>
      <c r="O7021" s="70"/>
      <c r="P7021" s="70"/>
      <c r="Q7021" s="70"/>
      <c r="R7021" s="70"/>
      <c r="S7021" s="86"/>
      <c r="T7021" s="70"/>
      <c r="Z7021" s="68">
        <f t="shared" si="449"/>
        <v>1</v>
      </c>
      <c r="AC7021" s="1" t="str">
        <f t="shared" si="450"/>
        <v>1900</v>
      </c>
    </row>
    <row r="7022" spans="2:29" x14ac:dyDescent="0.25">
      <c r="B7022" s="1">
        <f t="shared" si="447"/>
        <v>0</v>
      </c>
      <c r="D7022" s="95" t="str">
        <f t="shared" si="448"/>
        <v/>
      </c>
      <c r="E7022" s="69"/>
      <c r="F7022" s="70"/>
      <c r="G7022" s="4"/>
      <c r="H7022" s="71"/>
      <c r="I7022" s="71"/>
      <c r="J7022" s="70"/>
      <c r="K7022" s="70"/>
      <c r="L7022" s="70"/>
      <c r="M7022" s="70"/>
      <c r="N7022" s="70"/>
      <c r="O7022" s="70"/>
      <c r="P7022" s="70"/>
      <c r="Q7022" s="70"/>
      <c r="R7022" s="70"/>
      <c r="S7022" s="86"/>
      <c r="T7022" s="70"/>
      <c r="Z7022" s="68">
        <f t="shared" si="449"/>
        <v>1</v>
      </c>
      <c r="AC7022" s="1" t="str">
        <f t="shared" si="450"/>
        <v>1900</v>
      </c>
    </row>
    <row r="7023" spans="2:29" x14ac:dyDescent="0.25">
      <c r="B7023" s="1">
        <f t="shared" si="447"/>
        <v>0</v>
      </c>
      <c r="D7023" s="95" t="str">
        <f t="shared" si="448"/>
        <v/>
      </c>
      <c r="E7023" s="69"/>
      <c r="F7023" s="70"/>
      <c r="G7023" s="4"/>
      <c r="H7023" s="71"/>
      <c r="I7023" s="71"/>
      <c r="J7023" s="70"/>
      <c r="K7023" s="70"/>
      <c r="L7023" s="70"/>
      <c r="M7023" s="70"/>
      <c r="N7023" s="70"/>
      <c r="O7023" s="70"/>
      <c r="P7023" s="70"/>
      <c r="Q7023" s="70"/>
      <c r="R7023" s="70"/>
      <c r="S7023" s="86"/>
      <c r="T7023" s="70"/>
      <c r="Z7023" s="68">
        <f t="shared" si="449"/>
        <v>1</v>
      </c>
      <c r="AC7023" s="1" t="str">
        <f t="shared" si="450"/>
        <v>1900</v>
      </c>
    </row>
    <row r="7024" spans="2:29" x14ac:dyDescent="0.25">
      <c r="B7024" s="1">
        <f t="shared" si="447"/>
        <v>0</v>
      </c>
      <c r="D7024" s="95" t="str">
        <f t="shared" si="448"/>
        <v/>
      </c>
      <c r="E7024" s="69"/>
      <c r="F7024" s="70"/>
      <c r="G7024" s="4"/>
      <c r="H7024" s="71"/>
      <c r="I7024" s="71"/>
      <c r="J7024" s="70"/>
      <c r="K7024" s="70"/>
      <c r="L7024" s="70"/>
      <c r="M7024" s="70"/>
      <c r="N7024" s="70"/>
      <c r="O7024" s="70"/>
      <c r="P7024" s="70"/>
      <c r="Q7024" s="70"/>
      <c r="R7024" s="70"/>
      <c r="S7024" s="86"/>
      <c r="T7024" s="70"/>
      <c r="Z7024" s="68">
        <f t="shared" si="449"/>
        <v>1</v>
      </c>
      <c r="AC7024" s="1" t="str">
        <f t="shared" si="450"/>
        <v>1900</v>
      </c>
    </row>
    <row r="7025" spans="2:29" x14ac:dyDescent="0.25">
      <c r="B7025" s="1">
        <f t="shared" si="447"/>
        <v>0</v>
      </c>
      <c r="D7025" s="95" t="str">
        <f t="shared" si="448"/>
        <v/>
      </c>
      <c r="E7025" s="69"/>
      <c r="F7025" s="70"/>
      <c r="G7025" s="4"/>
      <c r="H7025" s="71"/>
      <c r="I7025" s="71"/>
      <c r="J7025" s="70"/>
      <c r="K7025" s="70"/>
      <c r="L7025" s="70"/>
      <c r="M7025" s="70"/>
      <c r="N7025" s="70"/>
      <c r="O7025" s="70"/>
      <c r="P7025" s="70"/>
      <c r="Q7025" s="70"/>
      <c r="R7025" s="70"/>
      <c r="S7025" s="86"/>
      <c r="T7025" s="70"/>
      <c r="Z7025" s="68">
        <f t="shared" si="449"/>
        <v>1</v>
      </c>
      <c r="AC7025" s="1" t="str">
        <f t="shared" si="450"/>
        <v>1900</v>
      </c>
    </row>
    <row r="7026" spans="2:29" x14ac:dyDescent="0.25">
      <c r="B7026" s="1">
        <f t="shared" si="447"/>
        <v>0</v>
      </c>
      <c r="D7026" s="95" t="str">
        <f t="shared" si="448"/>
        <v/>
      </c>
      <c r="E7026" s="69"/>
      <c r="F7026" s="70"/>
      <c r="G7026" s="4"/>
      <c r="H7026" s="71"/>
      <c r="I7026" s="71"/>
      <c r="J7026" s="70"/>
      <c r="K7026" s="70"/>
      <c r="L7026" s="70"/>
      <c r="M7026" s="70"/>
      <c r="N7026" s="70"/>
      <c r="O7026" s="70"/>
      <c r="P7026" s="70"/>
      <c r="Q7026" s="70"/>
      <c r="R7026" s="70"/>
      <c r="S7026" s="86"/>
      <c r="T7026" s="70"/>
      <c r="Z7026" s="68">
        <f t="shared" si="449"/>
        <v>1</v>
      </c>
      <c r="AC7026" s="1" t="str">
        <f t="shared" si="450"/>
        <v>1900</v>
      </c>
    </row>
    <row r="7027" spans="2:29" x14ac:dyDescent="0.25">
      <c r="B7027" s="1">
        <f t="shared" si="447"/>
        <v>0</v>
      </c>
      <c r="D7027" s="95" t="str">
        <f t="shared" si="448"/>
        <v/>
      </c>
      <c r="E7027" s="69"/>
      <c r="F7027" s="70"/>
      <c r="G7027" s="4"/>
      <c r="H7027" s="71"/>
      <c r="I7027" s="71"/>
      <c r="J7027" s="70"/>
      <c r="K7027" s="70"/>
      <c r="L7027" s="70"/>
      <c r="M7027" s="70"/>
      <c r="N7027" s="70"/>
      <c r="O7027" s="70"/>
      <c r="P7027" s="70"/>
      <c r="Q7027" s="70"/>
      <c r="R7027" s="70"/>
      <c r="S7027" s="86"/>
      <c r="T7027" s="70"/>
      <c r="Z7027" s="68">
        <f t="shared" si="449"/>
        <v>1</v>
      </c>
      <c r="AC7027" s="1" t="str">
        <f t="shared" si="450"/>
        <v>1900</v>
      </c>
    </row>
    <row r="7028" spans="2:29" x14ac:dyDescent="0.25">
      <c r="B7028" s="1">
        <f t="shared" si="447"/>
        <v>0</v>
      </c>
      <c r="D7028" s="95" t="str">
        <f t="shared" si="448"/>
        <v/>
      </c>
      <c r="E7028" s="69"/>
      <c r="F7028" s="70"/>
      <c r="G7028" s="4"/>
      <c r="H7028" s="71"/>
      <c r="I7028" s="71"/>
      <c r="J7028" s="70"/>
      <c r="K7028" s="70"/>
      <c r="L7028" s="70"/>
      <c r="M7028" s="70"/>
      <c r="N7028" s="70"/>
      <c r="O7028" s="70"/>
      <c r="P7028" s="70"/>
      <c r="Q7028" s="70"/>
      <c r="R7028" s="70"/>
      <c r="S7028" s="86"/>
      <c r="T7028" s="70"/>
      <c r="Z7028" s="68">
        <f t="shared" si="449"/>
        <v>1</v>
      </c>
      <c r="AC7028" s="1" t="str">
        <f t="shared" si="450"/>
        <v>1900</v>
      </c>
    </row>
    <row r="7029" spans="2:29" x14ac:dyDescent="0.25">
      <c r="B7029" s="1">
        <f t="shared" si="447"/>
        <v>0</v>
      </c>
      <c r="D7029" s="95" t="str">
        <f t="shared" si="448"/>
        <v/>
      </c>
      <c r="E7029" s="69"/>
      <c r="F7029" s="70"/>
      <c r="G7029" s="4"/>
      <c r="H7029" s="71"/>
      <c r="I7029" s="71"/>
      <c r="J7029" s="70"/>
      <c r="K7029" s="70"/>
      <c r="L7029" s="70"/>
      <c r="M7029" s="70"/>
      <c r="N7029" s="70"/>
      <c r="O7029" s="70"/>
      <c r="P7029" s="70"/>
      <c r="Q7029" s="70"/>
      <c r="R7029" s="70"/>
      <c r="S7029" s="86"/>
      <c r="T7029" s="70"/>
      <c r="Z7029" s="68">
        <f t="shared" si="449"/>
        <v>1</v>
      </c>
      <c r="AC7029" s="1" t="str">
        <f t="shared" si="450"/>
        <v>1900</v>
      </c>
    </row>
    <row r="7030" spans="2:29" x14ac:dyDescent="0.25">
      <c r="B7030" s="1">
        <f t="shared" si="447"/>
        <v>0</v>
      </c>
      <c r="D7030" s="95" t="str">
        <f t="shared" si="448"/>
        <v/>
      </c>
      <c r="E7030" s="69"/>
      <c r="F7030" s="70"/>
      <c r="G7030" s="4"/>
      <c r="H7030" s="71"/>
      <c r="I7030" s="71"/>
      <c r="J7030" s="70"/>
      <c r="K7030" s="70"/>
      <c r="L7030" s="70"/>
      <c r="M7030" s="70"/>
      <c r="N7030" s="70"/>
      <c r="O7030" s="70"/>
      <c r="P7030" s="70"/>
      <c r="Q7030" s="70"/>
      <c r="R7030" s="70"/>
      <c r="S7030" s="86"/>
      <c r="T7030" s="70"/>
      <c r="Z7030" s="68">
        <f t="shared" si="449"/>
        <v>1</v>
      </c>
      <c r="AC7030" s="1" t="str">
        <f t="shared" si="450"/>
        <v>1900</v>
      </c>
    </row>
    <row r="7031" spans="2:29" x14ac:dyDescent="0.25">
      <c r="B7031" s="1">
        <f t="shared" si="447"/>
        <v>0</v>
      </c>
      <c r="D7031" s="95" t="str">
        <f t="shared" si="448"/>
        <v/>
      </c>
      <c r="E7031" s="69"/>
      <c r="F7031" s="70"/>
      <c r="G7031" s="4"/>
      <c r="H7031" s="71"/>
      <c r="I7031" s="71"/>
      <c r="J7031" s="70"/>
      <c r="K7031" s="70"/>
      <c r="L7031" s="70"/>
      <c r="M7031" s="70"/>
      <c r="N7031" s="70"/>
      <c r="O7031" s="70"/>
      <c r="P7031" s="70"/>
      <c r="Q7031" s="70"/>
      <c r="R7031" s="70"/>
      <c r="S7031" s="86"/>
      <c r="T7031" s="70"/>
      <c r="Z7031" s="68">
        <f t="shared" si="449"/>
        <v>1</v>
      </c>
      <c r="AC7031" s="1" t="str">
        <f t="shared" si="450"/>
        <v>1900</v>
      </c>
    </row>
    <row r="7032" spans="2:29" x14ac:dyDescent="0.25">
      <c r="B7032" s="1">
        <f t="shared" si="447"/>
        <v>0</v>
      </c>
      <c r="D7032" s="95" t="str">
        <f t="shared" si="448"/>
        <v/>
      </c>
      <c r="E7032" s="69"/>
      <c r="F7032" s="70"/>
      <c r="G7032" s="4"/>
      <c r="H7032" s="71"/>
      <c r="I7032" s="71"/>
      <c r="J7032" s="70"/>
      <c r="K7032" s="70"/>
      <c r="L7032" s="70"/>
      <c r="M7032" s="70"/>
      <c r="N7032" s="70"/>
      <c r="O7032" s="70"/>
      <c r="P7032" s="70"/>
      <c r="Q7032" s="70"/>
      <c r="R7032" s="70"/>
      <c r="S7032" s="86"/>
      <c r="T7032" s="70"/>
      <c r="Z7032" s="68">
        <f t="shared" si="449"/>
        <v>1</v>
      </c>
      <c r="AC7032" s="1" t="str">
        <f t="shared" si="450"/>
        <v>1900</v>
      </c>
    </row>
    <row r="7033" spans="2:29" x14ac:dyDescent="0.25">
      <c r="B7033" s="1">
        <f t="shared" si="447"/>
        <v>0</v>
      </c>
      <c r="D7033" s="95" t="str">
        <f t="shared" si="448"/>
        <v/>
      </c>
      <c r="E7033" s="69"/>
      <c r="F7033" s="70"/>
      <c r="G7033" s="4"/>
      <c r="H7033" s="71"/>
      <c r="I7033" s="71"/>
      <c r="J7033" s="70"/>
      <c r="K7033" s="70"/>
      <c r="L7033" s="70"/>
      <c r="M7033" s="70"/>
      <c r="N7033" s="70"/>
      <c r="O7033" s="70"/>
      <c r="P7033" s="70"/>
      <c r="Q7033" s="70"/>
      <c r="R7033" s="70"/>
      <c r="S7033" s="86"/>
      <c r="T7033" s="70"/>
      <c r="Z7033" s="68">
        <f t="shared" si="449"/>
        <v>1</v>
      </c>
      <c r="AC7033" s="1" t="str">
        <f t="shared" si="450"/>
        <v>1900</v>
      </c>
    </row>
    <row r="7034" spans="2:29" x14ac:dyDescent="0.25">
      <c r="B7034" s="1">
        <f t="shared" si="447"/>
        <v>0</v>
      </c>
      <c r="D7034" s="95" t="str">
        <f t="shared" si="448"/>
        <v/>
      </c>
      <c r="E7034" s="69"/>
      <c r="F7034" s="70"/>
      <c r="G7034" s="4"/>
      <c r="H7034" s="71"/>
      <c r="I7034" s="71"/>
      <c r="J7034" s="70"/>
      <c r="K7034" s="70"/>
      <c r="L7034" s="70"/>
      <c r="M7034" s="70"/>
      <c r="N7034" s="70"/>
      <c r="O7034" s="70"/>
      <c r="P7034" s="70"/>
      <c r="Q7034" s="70"/>
      <c r="R7034" s="70"/>
      <c r="S7034" s="86"/>
      <c r="T7034" s="70"/>
      <c r="Z7034" s="68">
        <f t="shared" si="449"/>
        <v>1</v>
      </c>
      <c r="AC7034" s="1" t="str">
        <f t="shared" si="450"/>
        <v>1900</v>
      </c>
    </row>
    <row r="7035" spans="2:29" x14ac:dyDescent="0.25">
      <c r="B7035" s="1">
        <f t="shared" si="447"/>
        <v>0</v>
      </c>
      <c r="D7035" s="95" t="str">
        <f t="shared" si="448"/>
        <v/>
      </c>
      <c r="E7035" s="69"/>
      <c r="F7035" s="70"/>
      <c r="G7035" s="4"/>
      <c r="H7035" s="71"/>
      <c r="I7035" s="71"/>
      <c r="J7035" s="70"/>
      <c r="K7035" s="70"/>
      <c r="L7035" s="70"/>
      <c r="M7035" s="70"/>
      <c r="N7035" s="70"/>
      <c r="O7035" s="70"/>
      <c r="P7035" s="70"/>
      <c r="Q7035" s="70"/>
      <c r="R7035" s="70"/>
      <c r="S7035" s="86"/>
      <c r="T7035" s="70"/>
      <c r="Z7035" s="68">
        <f t="shared" si="449"/>
        <v>1</v>
      </c>
      <c r="AC7035" s="1" t="str">
        <f t="shared" si="450"/>
        <v>1900</v>
      </c>
    </row>
    <row r="7036" spans="2:29" x14ac:dyDescent="0.25">
      <c r="B7036" s="1">
        <f t="shared" si="447"/>
        <v>0</v>
      </c>
      <c r="D7036" s="95" t="str">
        <f t="shared" si="448"/>
        <v/>
      </c>
      <c r="E7036" s="69"/>
      <c r="F7036" s="70"/>
      <c r="G7036" s="4"/>
      <c r="H7036" s="71"/>
      <c r="I7036" s="71"/>
      <c r="J7036" s="70"/>
      <c r="K7036" s="70"/>
      <c r="L7036" s="70"/>
      <c r="M7036" s="70"/>
      <c r="N7036" s="70"/>
      <c r="O7036" s="70"/>
      <c r="P7036" s="70"/>
      <c r="Q7036" s="70"/>
      <c r="R7036" s="70"/>
      <c r="S7036" s="86"/>
      <c r="T7036" s="70"/>
      <c r="Z7036" s="68">
        <f t="shared" si="449"/>
        <v>1</v>
      </c>
      <c r="AC7036" s="1" t="str">
        <f t="shared" si="450"/>
        <v>1900</v>
      </c>
    </row>
    <row r="7037" spans="2:29" x14ac:dyDescent="0.25">
      <c r="B7037" s="1">
        <f t="shared" si="447"/>
        <v>0</v>
      </c>
      <c r="D7037" s="95" t="str">
        <f t="shared" si="448"/>
        <v/>
      </c>
      <c r="E7037" s="69"/>
      <c r="F7037" s="70"/>
      <c r="G7037" s="4"/>
      <c r="H7037" s="71"/>
      <c r="I7037" s="71"/>
      <c r="J7037" s="70"/>
      <c r="K7037" s="70"/>
      <c r="L7037" s="70"/>
      <c r="M7037" s="70"/>
      <c r="N7037" s="70"/>
      <c r="O7037" s="70"/>
      <c r="P7037" s="70"/>
      <c r="Q7037" s="70"/>
      <c r="R7037" s="70"/>
      <c r="S7037" s="86"/>
      <c r="T7037" s="70"/>
      <c r="Z7037" s="68">
        <f t="shared" si="449"/>
        <v>1</v>
      </c>
      <c r="AC7037" s="1" t="str">
        <f t="shared" si="450"/>
        <v>1900</v>
      </c>
    </row>
    <row r="7038" spans="2:29" x14ac:dyDescent="0.25">
      <c r="B7038" s="1">
        <f t="shared" si="447"/>
        <v>0</v>
      </c>
      <c r="D7038" s="95" t="str">
        <f t="shared" si="448"/>
        <v/>
      </c>
      <c r="E7038" s="69"/>
      <c r="F7038" s="70"/>
      <c r="G7038" s="4"/>
      <c r="H7038" s="71"/>
      <c r="I7038" s="71"/>
      <c r="J7038" s="70"/>
      <c r="K7038" s="70"/>
      <c r="L7038" s="70"/>
      <c r="M7038" s="70"/>
      <c r="N7038" s="70"/>
      <c r="O7038" s="70"/>
      <c r="P7038" s="70"/>
      <c r="Q7038" s="70"/>
      <c r="R7038" s="70"/>
      <c r="S7038" s="86"/>
      <c r="T7038" s="70"/>
      <c r="Z7038" s="68">
        <f t="shared" si="449"/>
        <v>1</v>
      </c>
      <c r="AC7038" s="1" t="str">
        <f t="shared" si="450"/>
        <v>1900</v>
      </c>
    </row>
    <row r="7039" spans="2:29" x14ac:dyDescent="0.25">
      <c r="B7039" s="1">
        <f t="shared" si="447"/>
        <v>0</v>
      </c>
      <c r="D7039" s="95" t="str">
        <f t="shared" si="448"/>
        <v/>
      </c>
      <c r="E7039" s="69"/>
      <c r="F7039" s="70"/>
      <c r="G7039" s="4"/>
      <c r="H7039" s="71"/>
      <c r="I7039" s="71"/>
      <c r="J7039" s="70"/>
      <c r="K7039" s="70"/>
      <c r="L7039" s="70"/>
      <c r="M7039" s="70"/>
      <c r="N7039" s="70"/>
      <c r="O7039" s="70"/>
      <c r="P7039" s="70"/>
      <c r="Q7039" s="70"/>
      <c r="R7039" s="70"/>
      <c r="S7039" s="86"/>
      <c r="T7039" s="70"/>
      <c r="Z7039" s="68">
        <f t="shared" si="449"/>
        <v>1</v>
      </c>
      <c r="AC7039" s="1" t="str">
        <f t="shared" si="450"/>
        <v>1900</v>
      </c>
    </row>
    <row r="7040" spans="2:29" x14ac:dyDescent="0.25">
      <c r="B7040" s="1">
        <f t="shared" si="447"/>
        <v>0</v>
      </c>
      <c r="D7040" s="95" t="str">
        <f t="shared" si="448"/>
        <v/>
      </c>
      <c r="E7040" s="69"/>
      <c r="F7040" s="70"/>
      <c r="G7040" s="4"/>
      <c r="H7040" s="71"/>
      <c r="I7040" s="71"/>
      <c r="J7040" s="70"/>
      <c r="K7040" s="70"/>
      <c r="L7040" s="70"/>
      <c r="M7040" s="70"/>
      <c r="N7040" s="70"/>
      <c r="O7040" s="70"/>
      <c r="P7040" s="70"/>
      <c r="Q7040" s="70"/>
      <c r="R7040" s="70"/>
      <c r="S7040" s="86"/>
      <c r="T7040" s="70"/>
      <c r="Z7040" s="68">
        <f t="shared" si="449"/>
        <v>1</v>
      </c>
      <c r="AC7040" s="1" t="str">
        <f t="shared" si="450"/>
        <v>1900</v>
      </c>
    </row>
    <row r="7041" spans="2:29" x14ac:dyDescent="0.25">
      <c r="B7041" s="1">
        <f t="shared" si="447"/>
        <v>0</v>
      </c>
      <c r="D7041" s="95" t="str">
        <f t="shared" si="448"/>
        <v/>
      </c>
      <c r="E7041" s="69"/>
      <c r="F7041" s="70"/>
      <c r="G7041" s="4"/>
      <c r="H7041" s="71"/>
      <c r="I7041" s="71"/>
      <c r="J7041" s="70"/>
      <c r="K7041" s="70"/>
      <c r="L7041" s="70"/>
      <c r="M7041" s="70"/>
      <c r="N7041" s="70"/>
      <c r="O7041" s="70"/>
      <c r="P7041" s="70"/>
      <c r="Q7041" s="70"/>
      <c r="R7041" s="70"/>
      <c r="S7041" s="86"/>
      <c r="T7041" s="70"/>
      <c r="Z7041" s="68">
        <f t="shared" si="449"/>
        <v>1</v>
      </c>
      <c r="AC7041" s="1" t="str">
        <f t="shared" si="450"/>
        <v>1900</v>
      </c>
    </row>
    <row r="7042" spans="2:29" x14ac:dyDescent="0.25">
      <c r="B7042" s="1">
        <f t="shared" si="447"/>
        <v>0</v>
      </c>
      <c r="D7042" s="95" t="str">
        <f t="shared" si="448"/>
        <v/>
      </c>
      <c r="E7042" s="69"/>
      <c r="F7042" s="70"/>
      <c r="G7042" s="4"/>
      <c r="H7042" s="71"/>
      <c r="I7042" s="71"/>
      <c r="J7042" s="70"/>
      <c r="K7042" s="70"/>
      <c r="L7042" s="70"/>
      <c r="M7042" s="70"/>
      <c r="N7042" s="70"/>
      <c r="O7042" s="70"/>
      <c r="P7042" s="70"/>
      <c r="Q7042" s="70"/>
      <c r="R7042" s="70"/>
      <c r="S7042" s="86"/>
      <c r="T7042" s="70"/>
      <c r="Z7042" s="68">
        <f t="shared" si="449"/>
        <v>1</v>
      </c>
      <c r="AC7042" s="1" t="str">
        <f t="shared" si="450"/>
        <v>1900</v>
      </c>
    </row>
    <row r="7043" spans="2:29" x14ac:dyDescent="0.25">
      <c r="B7043" s="1">
        <f t="shared" si="447"/>
        <v>0</v>
      </c>
      <c r="D7043" s="95" t="str">
        <f t="shared" si="448"/>
        <v/>
      </c>
      <c r="E7043" s="69"/>
      <c r="F7043" s="70"/>
      <c r="G7043" s="4"/>
      <c r="H7043" s="71"/>
      <c r="I7043" s="71"/>
      <c r="J7043" s="70"/>
      <c r="K7043" s="70"/>
      <c r="L7043" s="70"/>
      <c r="M7043" s="70"/>
      <c r="N7043" s="70"/>
      <c r="O7043" s="70"/>
      <c r="P7043" s="70"/>
      <c r="Q7043" s="70"/>
      <c r="R7043" s="70"/>
      <c r="S7043" s="86"/>
      <c r="T7043" s="70"/>
      <c r="Z7043" s="68">
        <f t="shared" si="449"/>
        <v>1</v>
      </c>
      <c r="AC7043" s="1" t="str">
        <f t="shared" si="450"/>
        <v>1900</v>
      </c>
    </row>
    <row r="7044" spans="2:29" x14ac:dyDescent="0.25">
      <c r="B7044" s="1">
        <f t="shared" ref="B7044:B7107" si="451">IF($B$1=YEAR(Z7044),D7044,0)</f>
        <v>0</v>
      </c>
      <c r="D7044" s="95" t="str">
        <f t="shared" ref="D7044:D7107" si="452">IF(Z7044&lt;&gt;$Y$2,IF(YEAR(Z7044)=YEAR(Z7043),D7043+1,1),"")</f>
        <v/>
      </c>
      <c r="E7044" s="69"/>
      <c r="F7044" s="70"/>
      <c r="G7044" s="4"/>
      <c r="H7044" s="71"/>
      <c r="I7044" s="71"/>
      <c r="J7044" s="70"/>
      <c r="K7044" s="70"/>
      <c r="L7044" s="70"/>
      <c r="M7044" s="70"/>
      <c r="N7044" s="70"/>
      <c r="O7044" s="70"/>
      <c r="P7044" s="70"/>
      <c r="Q7044" s="70"/>
      <c r="R7044" s="70"/>
      <c r="S7044" s="86"/>
      <c r="T7044" s="70"/>
      <c r="Z7044" s="68">
        <f t="shared" ref="Z7044:Z7107" si="453">IF(CONCATENATE(F7044,F7045,F7046,F7047,F7048,F7049)&lt;&gt;"",IF(AND(E7044&lt;&gt;0,ISNUMBER(E7044)=TRUE),E7044,Z7043),$Y$2)</f>
        <v>1</v>
      </c>
      <c r="AC7044" s="1" t="str">
        <f t="shared" si="450"/>
        <v>1900</v>
      </c>
    </row>
    <row r="7045" spans="2:29" x14ac:dyDescent="0.25">
      <c r="B7045" s="1">
        <f t="shared" si="451"/>
        <v>0</v>
      </c>
      <c r="D7045" s="95" t="str">
        <f t="shared" si="452"/>
        <v/>
      </c>
      <c r="E7045" s="69"/>
      <c r="F7045" s="70"/>
      <c r="G7045" s="4"/>
      <c r="H7045" s="71"/>
      <c r="I7045" s="71"/>
      <c r="J7045" s="70"/>
      <c r="K7045" s="70"/>
      <c r="L7045" s="70"/>
      <c r="M7045" s="70"/>
      <c r="N7045" s="70"/>
      <c r="O7045" s="70"/>
      <c r="P7045" s="70"/>
      <c r="Q7045" s="70"/>
      <c r="R7045" s="70"/>
      <c r="S7045" s="86"/>
      <c r="T7045" s="70"/>
      <c r="Z7045" s="68">
        <f t="shared" si="453"/>
        <v>1</v>
      </c>
      <c r="AC7045" s="1" t="str">
        <f t="shared" ref="AC7045:AC7108" si="454">YEAR(Z7045)&amp;F7045&amp;G7045</f>
        <v>1900</v>
      </c>
    </row>
    <row r="7046" spans="2:29" x14ac:dyDescent="0.25">
      <c r="B7046" s="1">
        <f t="shared" si="451"/>
        <v>0</v>
      </c>
      <c r="D7046" s="95" t="str">
        <f t="shared" si="452"/>
        <v/>
      </c>
      <c r="E7046" s="69"/>
      <c r="F7046" s="70"/>
      <c r="G7046" s="4"/>
      <c r="H7046" s="71"/>
      <c r="I7046" s="71"/>
      <c r="J7046" s="70"/>
      <c r="K7046" s="70"/>
      <c r="L7046" s="70"/>
      <c r="M7046" s="70"/>
      <c r="N7046" s="70"/>
      <c r="O7046" s="70"/>
      <c r="P7046" s="70"/>
      <c r="Q7046" s="70"/>
      <c r="R7046" s="70"/>
      <c r="S7046" s="86"/>
      <c r="T7046" s="70"/>
      <c r="Z7046" s="68">
        <f t="shared" si="453"/>
        <v>1</v>
      </c>
      <c r="AC7046" s="1" t="str">
        <f t="shared" si="454"/>
        <v>1900</v>
      </c>
    </row>
    <row r="7047" spans="2:29" x14ac:dyDescent="0.25">
      <c r="B7047" s="1">
        <f t="shared" si="451"/>
        <v>0</v>
      </c>
      <c r="D7047" s="95" t="str">
        <f t="shared" si="452"/>
        <v/>
      </c>
      <c r="E7047" s="69"/>
      <c r="F7047" s="70"/>
      <c r="G7047" s="4"/>
      <c r="H7047" s="71"/>
      <c r="I7047" s="71"/>
      <c r="J7047" s="70"/>
      <c r="K7047" s="70"/>
      <c r="L7047" s="70"/>
      <c r="M7047" s="70"/>
      <c r="N7047" s="70"/>
      <c r="O7047" s="70"/>
      <c r="P7047" s="70"/>
      <c r="Q7047" s="70"/>
      <c r="R7047" s="70"/>
      <c r="S7047" s="86"/>
      <c r="T7047" s="70"/>
      <c r="Z7047" s="68">
        <f t="shared" si="453"/>
        <v>1</v>
      </c>
      <c r="AC7047" s="1" t="str">
        <f t="shared" si="454"/>
        <v>1900</v>
      </c>
    </row>
    <row r="7048" spans="2:29" x14ac:dyDescent="0.25">
      <c r="B7048" s="1">
        <f t="shared" si="451"/>
        <v>0</v>
      </c>
      <c r="D7048" s="95" t="str">
        <f t="shared" si="452"/>
        <v/>
      </c>
      <c r="E7048" s="69"/>
      <c r="F7048" s="70"/>
      <c r="G7048" s="4"/>
      <c r="H7048" s="71"/>
      <c r="I7048" s="71"/>
      <c r="J7048" s="70"/>
      <c r="K7048" s="70"/>
      <c r="L7048" s="70"/>
      <c r="M7048" s="70"/>
      <c r="N7048" s="70"/>
      <c r="O7048" s="70"/>
      <c r="P7048" s="70"/>
      <c r="Q7048" s="70"/>
      <c r="R7048" s="70"/>
      <c r="S7048" s="86"/>
      <c r="T7048" s="70"/>
      <c r="Z7048" s="68">
        <f t="shared" si="453"/>
        <v>1</v>
      </c>
      <c r="AC7048" s="1" t="str">
        <f t="shared" si="454"/>
        <v>1900</v>
      </c>
    </row>
    <row r="7049" spans="2:29" x14ac:dyDescent="0.25">
      <c r="B7049" s="1">
        <f t="shared" si="451"/>
        <v>0</v>
      </c>
      <c r="D7049" s="95" t="str">
        <f t="shared" si="452"/>
        <v/>
      </c>
      <c r="E7049" s="69"/>
      <c r="F7049" s="70"/>
      <c r="G7049" s="4"/>
      <c r="H7049" s="71"/>
      <c r="I7049" s="71"/>
      <c r="J7049" s="70"/>
      <c r="K7049" s="70"/>
      <c r="L7049" s="70"/>
      <c r="M7049" s="70"/>
      <c r="N7049" s="70"/>
      <c r="O7049" s="70"/>
      <c r="P7049" s="70"/>
      <c r="Q7049" s="70"/>
      <c r="R7049" s="70"/>
      <c r="S7049" s="86"/>
      <c r="T7049" s="70"/>
      <c r="Z7049" s="68">
        <f t="shared" si="453"/>
        <v>1</v>
      </c>
      <c r="AC7049" s="1" t="str">
        <f t="shared" si="454"/>
        <v>1900</v>
      </c>
    </row>
    <row r="7050" spans="2:29" x14ac:dyDescent="0.25">
      <c r="B7050" s="1">
        <f t="shared" si="451"/>
        <v>0</v>
      </c>
      <c r="D7050" s="95" t="str">
        <f t="shared" si="452"/>
        <v/>
      </c>
      <c r="E7050" s="69"/>
      <c r="F7050" s="70"/>
      <c r="G7050" s="4"/>
      <c r="H7050" s="71"/>
      <c r="I7050" s="71"/>
      <c r="J7050" s="70"/>
      <c r="K7050" s="70"/>
      <c r="L7050" s="70"/>
      <c r="M7050" s="70"/>
      <c r="N7050" s="70"/>
      <c r="O7050" s="70"/>
      <c r="P7050" s="70"/>
      <c r="Q7050" s="70"/>
      <c r="R7050" s="70"/>
      <c r="S7050" s="86"/>
      <c r="T7050" s="70"/>
      <c r="Z7050" s="68">
        <f t="shared" si="453"/>
        <v>1</v>
      </c>
      <c r="AC7050" s="1" t="str">
        <f t="shared" si="454"/>
        <v>1900</v>
      </c>
    </row>
    <row r="7051" spans="2:29" x14ac:dyDescent="0.25">
      <c r="B7051" s="1">
        <f t="shared" si="451"/>
        <v>0</v>
      </c>
      <c r="D7051" s="95" t="str">
        <f t="shared" si="452"/>
        <v/>
      </c>
      <c r="E7051" s="69"/>
      <c r="F7051" s="70"/>
      <c r="G7051" s="4"/>
      <c r="H7051" s="71"/>
      <c r="I7051" s="71"/>
      <c r="J7051" s="70"/>
      <c r="K7051" s="70"/>
      <c r="L7051" s="70"/>
      <c r="M7051" s="70"/>
      <c r="N7051" s="70"/>
      <c r="O7051" s="70"/>
      <c r="P7051" s="70"/>
      <c r="Q7051" s="70"/>
      <c r="R7051" s="70"/>
      <c r="S7051" s="86"/>
      <c r="T7051" s="70"/>
      <c r="Z7051" s="68">
        <f t="shared" si="453"/>
        <v>1</v>
      </c>
      <c r="AC7051" s="1" t="str">
        <f t="shared" si="454"/>
        <v>1900</v>
      </c>
    </row>
    <row r="7052" spans="2:29" x14ac:dyDescent="0.25">
      <c r="B7052" s="1">
        <f t="shared" si="451"/>
        <v>0</v>
      </c>
      <c r="D7052" s="95" t="str">
        <f t="shared" si="452"/>
        <v/>
      </c>
      <c r="E7052" s="69"/>
      <c r="F7052" s="70"/>
      <c r="G7052" s="4"/>
      <c r="H7052" s="71"/>
      <c r="I7052" s="71"/>
      <c r="J7052" s="70"/>
      <c r="K7052" s="70"/>
      <c r="L7052" s="70"/>
      <c r="M7052" s="70"/>
      <c r="N7052" s="70"/>
      <c r="O7052" s="70"/>
      <c r="P7052" s="70"/>
      <c r="Q7052" s="70"/>
      <c r="R7052" s="70"/>
      <c r="S7052" s="86"/>
      <c r="T7052" s="70"/>
      <c r="Z7052" s="68">
        <f t="shared" si="453"/>
        <v>1</v>
      </c>
      <c r="AC7052" s="1" t="str">
        <f t="shared" si="454"/>
        <v>1900</v>
      </c>
    </row>
    <row r="7053" spans="2:29" x14ac:dyDescent="0.25">
      <c r="B7053" s="1">
        <f t="shared" si="451"/>
        <v>0</v>
      </c>
      <c r="D7053" s="95" t="str">
        <f t="shared" si="452"/>
        <v/>
      </c>
      <c r="E7053" s="69"/>
      <c r="F7053" s="70"/>
      <c r="G7053" s="4"/>
      <c r="H7053" s="71"/>
      <c r="I7053" s="71"/>
      <c r="J7053" s="70"/>
      <c r="K7053" s="70"/>
      <c r="L7053" s="70"/>
      <c r="M7053" s="70"/>
      <c r="N7053" s="70"/>
      <c r="O7053" s="70"/>
      <c r="P7053" s="70"/>
      <c r="Q7053" s="70"/>
      <c r="R7053" s="70"/>
      <c r="S7053" s="86"/>
      <c r="T7053" s="70"/>
      <c r="Z7053" s="68">
        <f t="shared" si="453"/>
        <v>1</v>
      </c>
      <c r="AC7053" s="1" t="str">
        <f t="shared" si="454"/>
        <v>1900</v>
      </c>
    </row>
    <row r="7054" spans="2:29" x14ac:dyDescent="0.25">
      <c r="B7054" s="1">
        <f t="shared" si="451"/>
        <v>0</v>
      </c>
      <c r="D7054" s="95" t="str">
        <f t="shared" si="452"/>
        <v/>
      </c>
      <c r="E7054" s="69"/>
      <c r="F7054" s="70"/>
      <c r="G7054" s="4"/>
      <c r="H7054" s="71"/>
      <c r="I7054" s="71"/>
      <c r="J7054" s="70"/>
      <c r="K7054" s="70"/>
      <c r="L7054" s="70"/>
      <c r="M7054" s="70"/>
      <c r="N7054" s="70"/>
      <c r="O7054" s="70"/>
      <c r="P7054" s="70"/>
      <c r="Q7054" s="70"/>
      <c r="R7054" s="70"/>
      <c r="S7054" s="86"/>
      <c r="T7054" s="70"/>
      <c r="Z7054" s="68">
        <f t="shared" si="453"/>
        <v>1</v>
      </c>
      <c r="AC7054" s="1" t="str">
        <f t="shared" si="454"/>
        <v>1900</v>
      </c>
    </row>
    <row r="7055" spans="2:29" x14ac:dyDescent="0.25">
      <c r="B7055" s="1">
        <f t="shared" si="451"/>
        <v>0</v>
      </c>
      <c r="D7055" s="95" t="str">
        <f t="shared" si="452"/>
        <v/>
      </c>
      <c r="E7055" s="69"/>
      <c r="F7055" s="70"/>
      <c r="G7055" s="4"/>
      <c r="H7055" s="71"/>
      <c r="I7055" s="71"/>
      <c r="J7055" s="70"/>
      <c r="K7055" s="70"/>
      <c r="L7055" s="70"/>
      <c r="M7055" s="70"/>
      <c r="N7055" s="70"/>
      <c r="O7055" s="70"/>
      <c r="P7055" s="70"/>
      <c r="Q7055" s="70"/>
      <c r="R7055" s="70"/>
      <c r="S7055" s="86"/>
      <c r="T7055" s="70"/>
      <c r="Z7055" s="68">
        <f t="shared" si="453"/>
        <v>1</v>
      </c>
      <c r="AC7055" s="1" t="str">
        <f t="shared" si="454"/>
        <v>1900</v>
      </c>
    </row>
    <row r="7056" spans="2:29" x14ac:dyDescent="0.25">
      <c r="B7056" s="1">
        <f t="shared" si="451"/>
        <v>0</v>
      </c>
      <c r="D7056" s="95" t="str">
        <f t="shared" si="452"/>
        <v/>
      </c>
      <c r="E7056" s="69"/>
      <c r="F7056" s="70"/>
      <c r="G7056" s="4"/>
      <c r="H7056" s="71"/>
      <c r="I7056" s="71"/>
      <c r="J7056" s="70"/>
      <c r="K7056" s="70"/>
      <c r="L7056" s="70"/>
      <c r="M7056" s="70"/>
      <c r="N7056" s="70"/>
      <c r="O7056" s="70"/>
      <c r="P7056" s="70"/>
      <c r="Q7056" s="70"/>
      <c r="R7056" s="70"/>
      <c r="S7056" s="86"/>
      <c r="T7056" s="70"/>
      <c r="Z7056" s="68">
        <f t="shared" si="453"/>
        <v>1</v>
      </c>
      <c r="AC7056" s="1" t="str">
        <f t="shared" si="454"/>
        <v>1900</v>
      </c>
    </row>
    <row r="7057" spans="2:29" x14ac:dyDescent="0.25">
      <c r="B7057" s="1">
        <f t="shared" si="451"/>
        <v>0</v>
      </c>
      <c r="D7057" s="95" t="str">
        <f t="shared" si="452"/>
        <v/>
      </c>
      <c r="E7057" s="69"/>
      <c r="F7057" s="70"/>
      <c r="G7057" s="4"/>
      <c r="H7057" s="71"/>
      <c r="I7057" s="71"/>
      <c r="J7057" s="70"/>
      <c r="K7057" s="70"/>
      <c r="L7057" s="70"/>
      <c r="M7057" s="70"/>
      <c r="N7057" s="70"/>
      <c r="O7057" s="70"/>
      <c r="P7057" s="70"/>
      <c r="Q7057" s="70"/>
      <c r="R7057" s="70"/>
      <c r="S7057" s="86"/>
      <c r="T7057" s="70"/>
      <c r="Z7057" s="68">
        <f t="shared" si="453"/>
        <v>1</v>
      </c>
      <c r="AC7057" s="1" t="str">
        <f t="shared" si="454"/>
        <v>1900</v>
      </c>
    </row>
    <row r="7058" spans="2:29" x14ac:dyDescent="0.25">
      <c r="B7058" s="1">
        <f t="shared" si="451"/>
        <v>0</v>
      </c>
      <c r="D7058" s="95" t="str">
        <f t="shared" si="452"/>
        <v/>
      </c>
      <c r="E7058" s="69"/>
      <c r="F7058" s="70"/>
      <c r="G7058" s="4"/>
      <c r="H7058" s="71"/>
      <c r="I7058" s="71"/>
      <c r="J7058" s="70"/>
      <c r="K7058" s="70"/>
      <c r="L7058" s="70"/>
      <c r="M7058" s="70"/>
      <c r="N7058" s="70"/>
      <c r="O7058" s="70"/>
      <c r="P7058" s="70"/>
      <c r="Q7058" s="70"/>
      <c r="R7058" s="70"/>
      <c r="S7058" s="86"/>
      <c r="T7058" s="70"/>
      <c r="Z7058" s="68">
        <f t="shared" si="453"/>
        <v>1</v>
      </c>
      <c r="AC7058" s="1" t="str">
        <f t="shared" si="454"/>
        <v>1900</v>
      </c>
    </row>
    <row r="7059" spans="2:29" x14ac:dyDescent="0.25">
      <c r="B7059" s="1">
        <f t="shared" si="451"/>
        <v>0</v>
      </c>
      <c r="D7059" s="95" t="str">
        <f t="shared" si="452"/>
        <v/>
      </c>
      <c r="E7059" s="69"/>
      <c r="F7059" s="70"/>
      <c r="G7059" s="4"/>
      <c r="H7059" s="71"/>
      <c r="I7059" s="71"/>
      <c r="J7059" s="70"/>
      <c r="K7059" s="70"/>
      <c r="L7059" s="70"/>
      <c r="M7059" s="70"/>
      <c r="N7059" s="70"/>
      <c r="O7059" s="70"/>
      <c r="P7059" s="70"/>
      <c r="Q7059" s="70"/>
      <c r="R7059" s="70"/>
      <c r="S7059" s="86"/>
      <c r="T7059" s="70"/>
      <c r="Z7059" s="68">
        <f t="shared" si="453"/>
        <v>1</v>
      </c>
      <c r="AC7059" s="1" t="str">
        <f t="shared" si="454"/>
        <v>1900</v>
      </c>
    </row>
    <row r="7060" spans="2:29" x14ac:dyDescent="0.25">
      <c r="B7060" s="1">
        <f t="shared" si="451"/>
        <v>0</v>
      </c>
      <c r="D7060" s="95" t="str">
        <f t="shared" si="452"/>
        <v/>
      </c>
      <c r="E7060" s="69"/>
      <c r="F7060" s="70"/>
      <c r="G7060" s="4"/>
      <c r="H7060" s="71"/>
      <c r="I7060" s="71"/>
      <c r="J7060" s="70"/>
      <c r="K7060" s="70"/>
      <c r="L7060" s="70"/>
      <c r="M7060" s="70"/>
      <c r="N7060" s="70"/>
      <c r="O7060" s="70"/>
      <c r="P7060" s="70"/>
      <c r="Q7060" s="70"/>
      <c r="R7060" s="70"/>
      <c r="S7060" s="86"/>
      <c r="T7060" s="70"/>
      <c r="Z7060" s="68">
        <f t="shared" si="453"/>
        <v>1</v>
      </c>
      <c r="AC7060" s="1" t="str">
        <f t="shared" si="454"/>
        <v>1900</v>
      </c>
    </row>
    <row r="7061" spans="2:29" x14ac:dyDescent="0.25">
      <c r="B7061" s="1">
        <f t="shared" si="451"/>
        <v>0</v>
      </c>
      <c r="D7061" s="95" t="str">
        <f t="shared" si="452"/>
        <v/>
      </c>
      <c r="E7061" s="69"/>
      <c r="F7061" s="70"/>
      <c r="G7061" s="4"/>
      <c r="H7061" s="71"/>
      <c r="I7061" s="71"/>
      <c r="J7061" s="70"/>
      <c r="K7061" s="70"/>
      <c r="L7061" s="70"/>
      <c r="M7061" s="70"/>
      <c r="N7061" s="70"/>
      <c r="O7061" s="70"/>
      <c r="P7061" s="70"/>
      <c r="Q7061" s="70"/>
      <c r="R7061" s="70"/>
      <c r="S7061" s="86"/>
      <c r="T7061" s="70"/>
      <c r="Z7061" s="68">
        <f t="shared" si="453"/>
        <v>1</v>
      </c>
      <c r="AC7061" s="1" t="str">
        <f t="shared" si="454"/>
        <v>1900</v>
      </c>
    </row>
    <row r="7062" spans="2:29" x14ac:dyDescent="0.25">
      <c r="B7062" s="1">
        <f t="shared" si="451"/>
        <v>0</v>
      </c>
      <c r="D7062" s="95" t="str">
        <f t="shared" si="452"/>
        <v/>
      </c>
      <c r="E7062" s="69"/>
      <c r="F7062" s="70"/>
      <c r="G7062" s="4"/>
      <c r="H7062" s="71"/>
      <c r="I7062" s="71"/>
      <c r="J7062" s="70"/>
      <c r="K7062" s="70"/>
      <c r="L7062" s="70"/>
      <c r="M7062" s="70"/>
      <c r="N7062" s="70"/>
      <c r="O7062" s="70"/>
      <c r="P7062" s="70"/>
      <c r="Q7062" s="70"/>
      <c r="R7062" s="70"/>
      <c r="S7062" s="86"/>
      <c r="T7062" s="70"/>
      <c r="Z7062" s="68">
        <f t="shared" si="453"/>
        <v>1</v>
      </c>
      <c r="AC7062" s="1" t="str">
        <f t="shared" si="454"/>
        <v>1900</v>
      </c>
    </row>
    <row r="7063" spans="2:29" x14ac:dyDescent="0.25">
      <c r="B7063" s="1">
        <f t="shared" si="451"/>
        <v>0</v>
      </c>
      <c r="D7063" s="95" t="str">
        <f t="shared" si="452"/>
        <v/>
      </c>
      <c r="E7063" s="69"/>
      <c r="F7063" s="70"/>
      <c r="G7063" s="4"/>
      <c r="H7063" s="71"/>
      <c r="I7063" s="71"/>
      <c r="J7063" s="70"/>
      <c r="K7063" s="70"/>
      <c r="L7063" s="70"/>
      <c r="M7063" s="70"/>
      <c r="N7063" s="70"/>
      <c r="O7063" s="70"/>
      <c r="P7063" s="70"/>
      <c r="Q7063" s="70"/>
      <c r="R7063" s="70"/>
      <c r="S7063" s="86"/>
      <c r="T7063" s="70"/>
      <c r="Z7063" s="68">
        <f t="shared" si="453"/>
        <v>1</v>
      </c>
      <c r="AC7063" s="1" t="str">
        <f t="shared" si="454"/>
        <v>1900</v>
      </c>
    </row>
    <row r="7064" spans="2:29" x14ac:dyDescent="0.25">
      <c r="B7064" s="1">
        <f t="shared" si="451"/>
        <v>0</v>
      </c>
      <c r="D7064" s="95" t="str">
        <f t="shared" si="452"/>
        <v/>
      </c>
      <c r="E7064" s="69"/>
      <c r="F7064" s="70"/>
      <c r="G7064" s="4"/>
      <c r="H7064" s="71"/>
      <c r="I7064" s="71"/>
      <c r="J7064" s="70"/>
      <c r="K7064" s="70"/>
      <c r="L7064" s="70"/>
      <c r="M7064" s="70"/>
      <c r="N7064" s="70"/>
      <c r="O7064" s="70"/>
      <c r="P7064" s="70"/>
      <c r="Q7064" s="70"/>
      <c r="R7064" s="70"/>
      <c r="S7064" s="86"/>
      <c r="T7064" s="70"/>
      <c r="Z7064" s="68">
        <f t="shared" si="453"/>
        <v>1</v>
      </c>
      <c r="AC7064" s="1" t="str">
        <f t="shared" si="454"/>
        <v>1900</v>
      </c>
    </row>
    <row r="7065" spans="2:29" x14ac:dyDescent="0.25">
      <c r="B7065" s="1">
        <f t="shared" si="451"/>
        <v>0</v>
      </c>
      <c r="D7065" s="95" t="str">
        <f t="shared" si="452"/>
        <v/>
      </c>
      <c r="E7065" s="69"/>
      <c r="F7065" s="70"/>
      <c r="G7065" s="4"/>
      <c r="H7065" s="71"/>
      <c r="I7065" s="71"/>
      <c r="J7065" s="70"/>
      <c r="K7065" s="70"/>
      <c r="L7065" s="70"/>
      <c r="M7065" s="70"/>
      <c r="N7065" s="70"/>
      <c r="O7065" s="70"/>
      <c r="P7065" s="70"/>
      <c r="Q7065" s="70"/>
      <c r="R7065" s="70"/>
      <c r="S7065" s="86"/>
      <c r="T7065" s="70"/>
      <c r="Z7065" s="68">
        <f t="shared" si="453"/>
        <v>1</v>
      </c>
      <c r="AC7065" s="1" t="str">
        <f t="shared" si="454"/>
        <v>1900</v>
      </c>
    </row>
    <row r="7066" spans="2:29" x14ac:dyDescent="0.25">
      <c r="B7066" s="1">
        <f t="shared" si="451"/>
        <v>0</v>
      </c>
      <c r="D7066" s="95" t="str">
        <f t="shared" si="452"/>
        <v/>
      </c>
      <c r="E7066" s="69"/>
      <c r="F7066" s="70"/>
      <c r="G7066" s="4"/>
      <c r="H7066" s="71"/>
      <c r="I7066" s="71"/>
      <c r="J7066" s="70"/>
      <c r="K7066" s="70"/>
      <c r="L7066" s="70"/>
      <c r="M7066" s="70"/>
      <c r="N7066" s="70"/>
      <c r="O7066" s="70"/>
      <c r="P7066" s="70"/>
      <c r="Q7066" s="70"/>
      <c r="R7066" s="70"/>
      <c r="S7066" s="86"/>
      <c r="T7066" s="70"/>
      <c r="Z7066" s="68">
        <f t="shared" si="453"/>
        <v>1</v>
      </c>
      <c r="AC7066" s="1" t="str">
        <f t="shared" si="454"/>
        <v>1900</v>
      </c>
    </row>
    <row r="7067" spans="2:29" x14ac:dyDescent="0.25">
      <c r="B7067" s="1">
        <f t="shared" si="451"/>
        <v>0</v>
      </c>
      <c r="D7067" s="95" t="str">
        <f t="shared" si="452"/>
        <v/>
      </c>
      <c r="E7067" s="69"/>
      <c r="F7067" s="70"/>
      <c r="G7067" s="4"/>
      <c r="H7067" s="71"/>
      <c r="I7067" s="71"/>
      <c r="J7067" s="70"/>
      <c r="K7067" s="70"/>
      <c r="L7067" s="70"/>
      <c r="M7067" s="70"/>
      <c r="N7067" s="70"/>
      <c r="O7067" s="70"/>
      <c r="P7067" s="70"/>
      <c r="Q7067" s="70"/>
      <c r="R7067" s="70"/>
      <c r="S7067" s="86"/>
      <c r="T7067" s="70"/>
      <c r="Z7067" s="68">
        <f t="shared" si="453"/>
        <v>1</v>
      </c>
      <c r="AC7067" s="1" t="str">
        <f t="shared" si="454"/>
        <v>1900</v>
      </c>
    </row>
    <row r="7068" spans="2:29" x14ac:dyDescent="0.25">
      <c r="B7068" s="1">
        <f t="shared" si="451"/>
        <v>0</v>
      </c>
      <c r="D7068" s="95" t="str">
        <f t="shared" si="452"/>
        <v/>
      </c>
      <c r="E7068" s="69"/>
      <c r="F7068" s="70"/>
      <c r="G7068" s="4"/>
      <c r="H7068" s="71"/>
      <c r="I7068" s="71"/>
      <c r="J7068" s="70"/>
      <c r="K7068" s="70"/>
      <c r="L7068" s="70"/>
      <c r="M7068" s="70"/>
      <c r="N7068" s="70"/>
      <c r="O7068" s="70"/>
      <c r="P7068" s="70"/>
      <c r="Q7068" s="70"/>
      <c r="R7068" s="70"/>
      <c r="S7068" s="86"/>
      <c r="T7068" s="70"/>
      <c r="Z7068" s="68">
        <f t="shared" si="453"/>
        <v>1</v>
      </c>
      <c r="AC7068" s="1" t="str">
        <f t="shared" si="454"/>
        <v>1900</v>
      </c>
    </row>
    <row r="7069" spans="2:29" x14ac:dyDescent="0.25">
      <c r="B7069" s="1">
        <f t="shared" si="451"/>
        <v>0</v>
      </c>
      <c r="D7069" s="95" t="str">
        <f t="shared" si="452"/>
        <v/>
      </c>
      <c r="E7069" s="69"/>
      <c r="F7069" s="70"/>
      <c r="G7069" s="4"/>
      <c r="H7069" s="71"/>
      <c r="I7069" s="71"/>
      <c r="J7069" s="70"/>
      <c r="K7069" s="70"/>
      <c r="L7069" s="70"/>
      <c r="M7069" s="70"/>
      <c r="N7069" s="70"/>
      <c r="O7069" s="70"/>
      <c r="P7069" s="70"/>
      <c r="Q7069" s="70"/>
      <c r="R7069" s="70"/>
      <c r="S7069" s="86"/>
      <c r="T7069" s="70"/>
      <c r="Z7069" s="68">
        <f t="shared" si="453"/>
        <v>1</v>
      </c>
      <c r="AC7069" s="1" t="str">
        <f t="shared" si="454"/>
        <v>1900</v>
      </c>
    </row>
    <row r="7070" spans="2:29" x14ac:dyDescent="0.25">
      <c r="B7070" s="1">
        <f t="shared" si="451"/>
        <v>0</v>
      </c>
      <c r="D7070" s="95" t="str">
        <f t="shared" si="452"/>
        <v/>
      </c>
      <c r="E7070" s="69"/>
      <c r="F7070" s="70"/>
      <c r="G7070" s="4"/>
      <c r="H7070" s="71"/>
      <c r="I7070" s="71"/>
      <c r="J7070" s="70"/>
      <c r="K7070" s="70"/>
      <c r="L7070" s="70"/>
      <c r="M7070" s="70"/>
      <c r="N7070" s="70"/>
      <c r="O7070" s="70"/>
      <c r="P7070" s="70"/>
      <c r="Q7070" s="70"/>
      <c r="R7070" s="70"/>
      <c r="S7070" s="86"/>
      <c r="T7070" s="70"/>
      <c r="Z7070" s="68">
        <f t="shared" si="453"/>
        <v>1</v>
      </c>
      <c r="AC7070" s="1" t="str">
        <f t="shared" si="454"/>
        <v>1900</v>
      </c>
    </row>
    <row r="7071" spans="2:29" x14ac:dyDescent="0.25">
      <c r="B7071" s="1">
        <f t="shared" si="451"/>
        <v>0</v>
      </c>
      <c r="D7071" s="95" t="str">
        <f t="shared" si="452"/>
        <v/>
      </c>
      <c r="E7071" s="69"/>
      <c r="F7071" s="70"/>
      <c r="G7071" s="4"/>
      <c r="H7071" s="71"/>
      <c r="I7071" s="71"/>
      <c r="J7071" s="70"/>
      <c r="K7071" s="70"/>
      <c r="L7071" s="70"/>
      <c r="M7071" s="70"/>
      <c r="N7071" s="70"/>
      <c r="O7071" s="70"/>
      <c r="P7071" s="70"/>
      <c r="Q7071" s="70"/>
      <c r="R7071" s="70"/>
      <c r="S7071" s="86"/>
      <c r="T7071" s="70"/>
      <c r="Z7071" s="68">
        <f t="shared" si="453"/>
        <v>1</v>
      </c>
      <c r="AC7071" s="1" t="str">
        <f t="shared" si="454"/>
        <v>1900</v>
      </c>
    </row>
    <row r="7072" spans="2:29" x14ac:dyDescent="0.25">
      <c r="B7072" s="1">
        <f t="shared" si="451"/>
        <v>0</v>
      </c>
      <c r="D7072" s="95" t="str">
        <f t="shared" si="452"/>
        <v/>
      </c>
      <c r="E7072" s="69"/>
      <c r="F7072" s="70"/>
      <c r="G7072" s="4"/>
      <c r="H7072" s="71"/>
      <c r="I7072" s="71"/>
      <c r="J7072" s="70"/>
      <c r="K7072" s="70"/>
      <c r="L7072" s="70"/>
      <c r="M7072" s="70"/>
      <c r="N7072" s="70"/>
      <c r="O7072" s="70"/>
      <c r="P7072" s="70"/>
      <c r="Q7072" s="70"/>
      <c r="R7072" s="70"/>
      <c r="S7072" s="86"/>
      <c r="T7072" s="70"/>
      <c r="Z7072" s="68">
        <f t="shared" si="453"/>
        <v>1</v>
      </c>
      <c r="AC7072" s="1" t="str">
        <f t="shared" si="454"/>
        <v>1900</v>
      </c>
    </row>
    <row r="7073" spans="2:29" x14ac:dyDescent="0.25">
      <c r="B7073" s="1">
        <f t="shared" si="451"/>
        <v>0</v>
      </c>
      <c r="D7073" s="95" t="str">
        <f t="shared" si="452"/>
        <v/>
      </c>
      <c r="E7073" s="69"/>
      <c r="F7073" s="70"/>
      <c r="G7073" s="4"/>
      <c r="H7073" s="71"/>
      <c r="I7073" s="71"/>
      <c r="J7073" s="70"/>
      <c r="K7073" s="70"/>
      <c r="L7073" s="70"/>
      <c r="M7073" s="70"/>
      <c r="N7073" s="70"/>
      <c r="O7073" s="70"/>
      <c r="P7073" s="70"/>
      <c r="Q7073" s="70"/>
      <c r="R7073" s="70"/>
      <c r="S7073" s="86"/>
      <c r="T7073" s="70"/>
      <c r="Z7073" s="68">
        <f t="shared" si="453"/>
        <v>1</v>
      </c>
      <c r="AC7073" s="1" t="str">
        <f t="shared" si="454"/>
        <v>1900</v>
      </c>
    </row>
    <row r="7074" spans="2:29" x14ac:dyDescent="0.25">
      <c r="B7074" s="1">
        <f t="shared" si="451"/>
        <v>0</v>
      </c>
      <c r="D7074" s="95" t="str">
        <f t="shared" si="452"/>
        <v/>
      </c>
      <c r="E7074" s="69"/>
      <c r="F7074" s="70"/>
      <c r="G7074" s="4"/>
      <c r="H7074" s="71"/>
      <c r="I7074" s="71"/>
      <c r="J7074" s="70"/>
      <c r="K7074" s="70"/>
      <c r="L7074" s="70"/>
      <c r="M7074" s="70"/>
      <c r="N7074" s="70"/>
      <c r="O7074" s="70"/>
      <c r="P7074" s="70"/>
      <c r="Q7074" s="70"/>
      <c r="R7074" s="70"/>
      <c r="S7074" s="86"/>
      <c r="T7074" s="70"/>
      <c r="Z7074" s="68">
        <f t="shared" si="453"/>
        <v>1</v>
      </c>
      <c r="AC7074" s="1" t="str">
        <f t="shared" si="454"/>
        <v>1900</v>
      </c>
    </row>
    <row r="7075" spans="2:29" x14ac:dyDescent="0.25">
      <c r="B7075" s="1">
        <f t="shared" si="451"/>
        <v>0</v>
      </c>
      <c r="D7075" s="95" t="str">
        <f t="shared" si="452"/>
        <v/>
      </c>
      <c r="E7075" s="69"/>
      <c r="F7075" s="70"/>
      <c r="G7075" s="4"/>
      <c r="H7075" s="71"/>
      <c r="I7075" s="71"/>
      <c r="J7075" s="70"/>
      <c r="K7075" s="70"/>
      <c r="L7075" s="70"/>
      <c r="M7075" s="70"/>
      <c r="N7075" s="70"/>
      <c r="O7075" s="70"/>
      <c r="P7075" s="70"/>
      <c r="Q7075" s="70"/>
      <c r="R7075" s="70"/>
      <c r="S7075" s="86"/>
      <c r="T7075" s="70"/>
      <c r="Z7075" s="68">
        <f t="shared" si="453"/>
        <v>1</v>
      </c>
      <c r="AC7075" s="1" t="str">
        <f t="shared" si="454"/>
        <v>1900</v>
      </c>
    </row>
    <row r="7076" spans="2:29" x14ac:dyDescent="0.25">
      <c r="B7076" s="1">
        <f t="shared" si="451"/>
        <v>0</v>
      </c>
      <c r="D7076" s="95" t="str">
        <f t="shared" si="452"/>
        <v/>
      </c>
      <c r="E7076" s="69"/>
      <c r="F7076" s="70"/>
      <c r="G7076" s="4"/>
      <c r="H7076" s="71"/>
      <c r="I7076" s="71"/>
      <c r="J7076" s="70"/>
      <c r="K7076" s="70"/>
      <c r="L7076" s="70"/>
      <c r="M7076" s="70"/>
      <c r="N7076" s="70"/>
      <c r="O7076" s="70"/>
      <c r="P7076" s="70"/>
      <c r="Q7076" s="70"/>
      <c r="R7076" s="70"/>
      <c r="S7076" s="86"/>
      <c r="T7076" s="70"/>
      <c r="Z7076" s="68">
        <f t="shared" si="453"/>
        <v>1</v>
      </c>
      <c r="AC7076" s="1" t="str">
        <f t="shared" si="454"/>
        <v>1900</v>
      </c>
    </row>
    <row r="7077" spans="2:29" x14ac:dyDescent="0.25">
      <c r="B7077" s="1">
        <f t="shared" si="451"/>
        <v>0</v>
      </c>
      <c r="D7077" s="95" t="str">
        <f t="shared" si="452"/>
        <v/>
      </c>
      <c r="E7077" s="69"/>
      <c r="F7077" s="70"/>
      <c r="G7077" s="4"/>
      <c r="H7077" s="71"/>
      <c r="I7077" s="71"/>
      <c r="J7077" s="70"/>
      <c r="K7077" s="70"/>
      <c r="L7077" s="70"/>
      <c r="M7077" s="70"/>
      <c r="N7077" s="70"/>
      <c r="O7077" s="70"/>
      <c r="P7077" s="70"/>
      <c r="Q7077" s="70"/>
      <c r="R7077" s="70"/>
      <c r="S7077" s="86"/>
      <c r="T7077" s="70"/>
      <c r="Z7077" s="68">
        <f t="shared" si="453"/>
        <v>1</v>
      </c>
      <c r="AC7077" s="1" t="str">
        <f t="shared" si="454"/>
        <v>1900</v>
      </c>
    </row>
    <row r="7078" spans="2:29" x14ac:dyDescent="0.25">
      <c r="B7078" s="1">
        <f t="shared" si="451"/>
        <v>0</v>
      </c>
      <c r="D7078" s="95" t="str">
        <f t="shared" si="452"/>
        <v/>
      </c>
      <c r="E7078" s="69"/>
      <c r="F7078" s="70"/>
      <c r="G7078" s="4"/>
      <c r="H7078" s="71"/>
      <c r="I7078" s="71"/>
      <c r="J7078" s="70"/>
      <c r="K7078" s="70"/>
      <c r="L7078" s="70"/>
      <c r="M7078" s="70"/>
      <c r="N7078" s="70"/>
      <c r="O7078" s="70"/>
      <c r="P7078" s="70"/>
      <c r="Q7078" s="70"/>
      <c r="R7078" s="70"/>
      <c r="S7078" s="86"/>
      <c r="T7078" s="70"/>
      <c r="Z7078" s="68">
        <f t="shared" si="453"/>
        <v>1</v>
      </c>
      <c r="AC7078" s="1" t="str">
        <f t="shared" si="454"/>
        <v>1900</v>
      </c>
    </row>
    <row r="7079" spans="2:29" x14ac:dyDescent="0.25">
      <c r="B7079" s="1">
        <f t="shared" si="451"/>
        <v>0</v>
      </c>
      <c r="D7079" s="95" t="str">
        <f t="shared" si="452"/>
        <v/>
      </c>
      <c r="E7079" s="69"/>
      <c r="F7079" s="70"/>
      <c r="G7079" s="4"/>
      <c r="H7079" s="71"/>
      <c r="I7079" s="71"/>
      <c r="J7079" s="70"/>
      <c r="K7079" s="70"/>
      <c r="L7079" s="70"/>
      <c r="M7079" s="70"/>
      <c r="N7079" s="70"/>
      <c r="O7079" s="70"/>
      <c r="P7079" s="70"/>
      <c r="Q7079" s="70"/>
      <c r="R7079" s="70"/>
      <c r="S7079" s="86"/>
      <c r="T7079" s="70"/>
      <c r="Z7079" s="68">
        <f t="shared" si="453"/>
        <v>1</v>
      </c>
      <c r="AC7079" s="1" t="str">
        <f t="shared" si="454"/>
        <v>1900</v>
      </c>
    </row>
    <row r="7080" spans="2:29" x14ac:dyDescent="0.25">
      <c r="B7080" s="1">
        <f t="shared" si="451"/>
        <v>0</v>
      </c>
      <c r="D7080" s="95" t="str">
        <f t="shared" si="452"/>
        <v/>
      </c>
      <c r="E7080" s="69"/>
      <c r="F7080" s="70"/>
      <c r="G7080" s="4"/>
      <c r="H7080" s="71"/>
      <c r="I7080" s="71"/>
      <c r="J7080" s="70"/>
      <c r="K7080" s="70"/>
      <c r="L7080" s="70"/>
      <c r="M7080" s="70"/>
      <c r="N7080" s="70"/>
      <c r="O7080" s="70"/>
      <c r="P7080" s="70"/>
      <c r="Q7080" s="70"/>
      <c r="R7080" s="70"/>
      <c r="S7080" s="86"/>
      <c r="T7080" s="70"/>
      <c r="Z7080" s="68">
        <f t="shared" si="453"/>
        <v>1</v>
      </c>
      <c r="AC7080" s="1" t="str">
        <f t="shared" si="454"/>
        <v>1900</v>
      </c>
    </row>
    <row r="7081" spans="2:29" x14ac:dyDescent="0.25">
      <c r="B7081" s="1">
        <f t="shared" si="451"/>
        <v>0</v>
      </c>
      <c r="D7081" s="95" t="str">
        <f t="shared" si="452"/>
        <v/>
      </c>
      <c r="E7081" s="69"/>
      <c r="F7081" s="70"/>
      <c r="G7081" s="4"/>
      <c r="H7081" s="71"/>
      <c r="I7081" s="71"/>
      <c r="J7081" s="70"/>
      <c r="K7081" s="70"/>
      <c r="L7081" s="70"/>
      <c r="M7081" s="70"/>
      <c r="N7081" s="70"/>
      <c r="O7081" s="70"/>
      <c r="P7081" s="70"/>
      <c r="Q7081" s="70"/>
      <c r="R7081" s="70"/>
      <c r="S7081" s="86"/>
      <c r="T7081" s="70"/>
      <c r="Z7081" s="68">
        <f t="shared" si="453"/>
        <v>1</v>
      </c>
      <c r="AC7081" s="1" t="str">
        <f t="shared" si="454"/>
        <v>1900</v>
      </c>
    </row>
    <row r="7082" spans="2:29" x14ac:dyDescent="0.25">
      <c r="B7082" s="1">
        <f t="shared" si="451"/>
        <v>0</v>
      </c>
      <c r="D7082" s="95" t="str">
        <f t="shared" si="452"/>
        <v/>
      </c>
      <c r="E7082" s="69"/>
      <c r="F7082" s="70"/>
      <c r="G7082" s="4"/>
      <c r="H7082" s="71"/>
      <c r="I7082" s="71"/>
      <c r="J7082" s="70"/>
      <c r="K7082" s="70"/>
      <c r="L7082" s="70"/>
      <c r="M7082" s="70"/>
      <c r="N7082" s="70"/>
      <c r="O7082" s="70"/>
      <c r="P7082" s="70"/>
      <c r="Q7082" s="70"/>
      <c r="R7082" s="70"/>
      <c r="S7082" s="86"/>
      <c r="T7082" s="70"/>
      <c r="Z7082" s="68">
        <f t="shared" si="453"/>
        <v>1</v>
      </c>
      <c r="AC7082" s="1" t="str">
        <f t="shared" si="454"/>
        <v>1900</v>
      </c>
    </row>
    <row r="7083" spans="2:29" x14ac:dyDescent="0.25">
      <c r="B7083" s="1">
        <f t="shared" si="451"/>
        <v>0</v>
      </c>
      <c r="D7083" s="95" t="str">
        <f t="shared" si="452"/>
        <v/>
      </c>
      <c r="E7083" s="69"/>
      <c r="F7083" s="70"/>
      <c r="G7083" s="4"/>
      <c r="H7083" s="71"/>
      <c r="I7083" s="71"/>
      <c r="J7083" s="70"/>
      <c r="K7083" s="70"/>
      <c r="L7083" s="70"/>
      <c r="M7083" s="70"/>
      <c r="N7083" s="70"/>
      <c r="O7083" s="70"/>
      <c r="P7083" s="70"/>
      <c r="Q7083" s="70"/>
      <c r="R7083" s="70"/>
      <c r="S7083" s="86"/>
      <c r="T7083" s="70"/>
      <c r="Z7083" s="68">
        <f t="shared" si="453"/>
        <v>1</v>
      </c>
      <c r="AC7083" s="1" t="str">
        <f t="shared" si="454"/>
        <v>1900</v>
      </c>
    </row>
    <row r="7084" spans="2:29" x14ac:dyDescent="0.25">
      <c r="B7084" s="1">
        <f t="shared" si="451"/>
        <v>0</v>
      </c>
      <c r="D7084" s="95" t="str">
        <f t="shared" si="452"/>
        <v/>
      </c>
      <c r="E7084" s="69"/>
      <c r="F7084" s="70"/>
      <c r="G7084" s="4"/>
      <c r="H7084" s="71"/>
      <c r="I7084" s="71"/>
      <c r="J7084" s="70"/>
      <c r="K7084" s="70"/>
      <c r="L7084" s="70"/>
      <c r="M7084" s="70"/>
      <c r="N7084" s="70"/>
      <c r="O7084" s="70"/>
      <c r="P7084" s="70"/>
      <c r="Q7084" s="70"/>
      <c r="R7084" s="70"/>
      <c r="S7084" s="86"/>
      <c r="T7084" s="70"/>
      <c r="Z7084" s="68">
        <f t="shared" si="453"/>
        <v>1</v>
      </c>
      <c r="AC7084" s="1" t="str">
        <f t="shared" si="454"/>
        <v>1900</v>
      </c>
    </row>
    <row r="7085" spans="2:29" x14ac:dyDescent="0.25">
      <c r="B7085" s="1">
        <f t="shared" si="451"/>
        <v>0</v>
      </c>
      <c r="D7085" s="95" t="str">
        <f t="shared" si="452"/>
        <v/>
      </c>
      <c r="E7085" s="69"/>
      <c r="F7085" s="70"/>
      <c r="G7085" s="4"/>
      <c r="H7085" s="71"/>
      <c r="I7085" s="71"/>
      <c r="J7085" s="70"/>
      <c r="K7085" s="70"/>
      <c r="L7085" s="70"/>
      <c r="M7085" s="70"/>
      <c r="N7085" s="70"/>
      <c r="O7085" s="70"/>
      <c r="P7085" s="70"/>
      <c r="Q7085" s="70"/>
      <c r="R7085" s="70"/>
      <c r="S7085" s="86"/>
      <c r="T7085" s="70"/>
      <c r="Z7085" s="68">
        <f t="shared" si="453"/>
        <v>1</v>
      </c>
      <c r="AC7085" s="1" t="str">
        <f t="shared" si="454"/>
        <v>1900</v>
      </c>
    </row>
    <row r="7086" spans="2:29" x14ac:dyDescent="0.25">
      <c r="B7086" s="1">
        <f t="shared" si="451"/>
        <v>0</v>
      </c>
      <c r="D7086" s="95" t="str">
        <f t="shared" si="452"/>
        <v/>
      </c>
      <c r="E7086" s="69"/>
      <c r="F7086" s="70"/>
      <c r="G7086" s="4"/>
      <c r="H7086" s="71"/>
      <c r="I7086" s="71"/>
      <c r="J7086" s="70"/>
      <c r="K7086" s="70"/>
      <c r="L7086" s="70"/>
      <c r="M7086" s="70"/>
      <c r="N7086" s="70"/>
      <c r="O7086" s="70"/>
      <c r="P7086" s="70"/>
      <c r="Q7086" s="70"/>
      <c r="R7086" s="70"/>
      <c r="S7086" s="86"/>
      <c r="T7086" s="70"/>
      <c r="Z7086" s="68">
        <f t="shared" si="453"/>
        <v>1</v>
      </c>
      <c r="AC7086" s="1" t="str">
        <f t="shared" si="454"/>
        <v>1900</v>
      </c>
    </row>
    <row r="7087" spans="2:29" x14ac:dyDescent="0.25">
      <c r="B7087" s="1">
        <f t="shared" si="451"/>
        <v>0</v>
      </c>
      <c r="D7087" s="95" t="str">
        <f t="shared" si="452"/>
        <v/>
      </c>
      <c r="E7087" s="69"/>
      <c r="F7087" s="70"/>
      <c r="G7087" s="4"/>
      <c r="H7087" s="71"/>
      <c r="I7087" s="71"/>
      <c r="J7087" s="70"/>
      <c r="K7087" s="70"/>
      <c r="L7087" s="70"/>
      <c r="M7087" s="70"/>
      <c r="N7087" s="70"/>
      <c r="O7087" s="70"/>
      <c r="P7087" s="70"/>
      <c r="Q7087" s="70"/>
      <c r="R7087" s="70"/>
      <c r="S7087" s="86"/>
      <c r="T7087" s="70"/>
      <c r="Z7087" s="68">
        <f t="shared" si="453"/>
        <v>1</v>
      </c>
      <c r="AC7087" s="1" t="str">
        <f t="shared" si="454"/>
        <v>1900</v>
      </c>
    </row>
    <row r="7088" spans="2:29" x14ac:dyDescent="0.25">
      <c r="B7088" s="1">
        <f t="shared" si="451"/>
        <v>0</v>
      </c>
      <c r="D7088" s="95" t="str">
        <f t="shared" si="452"/>
        <v/>
      </c>
      <c r="E7088" s="69"/>
      <c r="F7088" s="70"/>
      <c r="G7088" s="4"/>
      <c r="H7088" s="71"/>
      <c r="I7088" s="71"/>
      <c r="J7088" s="70"/>
      <c r="K7088" s="70"/>
      <c r="L7088" s="70"/>
      <c r="M7088" s="70"/>
      <c r="N7088" s="70"/>
      <c r="O7088" s="70"/>
      <c r="P7088" s="70"/>
      <c r="Q7088" s="70"/>
      <c r="R7088" s="70"/>
      <c r="S7088" s="86"/>
      <c r="T7088" s="70"/>
      <c r="Z7088" s="68">
        <f t="shared" si="453"/>
        <v>1</v>
      </c>
      <c r="AC7088" s="1" t="str">
        <f t="shared" si="454"/>
        <v>1900</v>
      </c>
    </row>
    <row r="7089" spans="2:29" x14ac:dyDescent="0.25">
      <c r="B7089" s="1">
        <f t="shared" si="451"/>
        <v>0</v>
      </c>
      <c r="D7089" s="95" t="str">
        <f t="shared" si="452"/>
        <v/>
      </c>
      <c r="E7089" s="69"/>
      <c r="F7089" s="70"/>
      <c r="G7089" s="4"/>
      <c r="H7089" s="71"/>
      <c r="I7089" s="71"/>
      <c r="J7089" s="70"/>
      <c r="K7089" s="70"/>
      <c r="L7089" s="70"/>
      <c r="M7089" s="70"/>
      <c r="N7089" s="70"/>
      <c r="O7089" s="70"/>
      <c r="P7089" s="70"/>
      <c r="Q7089" s="70"/>
      <c r="R7089" s="70"/>
      <c r="S7089" s="86"/>
      <c r="T7089" s="70"/>
      <c r="Z7089" s="68">
        <f t="shared" si="453"/>
        <v>1</v>
      </c>
      <c r="AC7089" s="1" t="str">
        <f t="shared" si="454"/>
        <v>1900</v>
      </c>
    </row>
    <row r="7090" spans="2:29" x14ac:dyDescent="0.25">
      <c r="B7090" s="1">
        <f t="shared" si="451"/>
        <v>0</v>
      </c>
      <c r="D7090" s="95" t="str">
        <f t="shared" si="452"/>
        <v/>
      </c>
      <c r="E7090" s="69"/>
      <c r="F7090" s="70"/>
      <c r="G7090" s="4"/>
      <c r="H7090" s="71"/>
      <c r="I7090" s="71"/>
      <c r="J7090" s="70"/>
      <c r="K7090" s="70"/>
      <c r="L7090" s="70"/>
      <c r="M7090" s="70"/>
      <c r="N7090" s="70"/>
      <c r="O7090" s="70"/>
      <c r="P7090" s="70"/>
      <c r="Q7090" s="70"/>
      <c r="R7090" s="70"/>
      <c r="S7090" s="86"/>
      <c r="T7090" s="70"/>
      <c r="Z7090" s="68">
        <f t="shared" si="453"/>
        <v>1</v>
      </c>
      <c r="AC7090" s="1" t="str">
        <f t="shared" si="454"/>
        <v>1900</v>
      </c>
    </row>
    <row r="7091" spans="2:29" x14ac:dyDescent="0.25">
      <c r="B7091" s="1">
        <f t="shared" si="451"/>
        <v>0</v>
      </c>
      <c r="D7091" s="95" t="str">
        <f t="shared" si="452"/>
        <v/>
      </c>
      <c r="E7091" s="69"/>
      <c r="F7091" s="70"/>
      <c r="G7091" s="4"/>
      <c r="H7091" s="71"/>
      <c r="I7091" s="71"/>
      <c r="J7091" s="70"/>
      <c r="K7091" s="70"/>
      <c r="L7091" s="70"/>
      <c r="M7091" s="70"/>
      <c r="N7091" s="70"/>
      <c r="O7091" s="70"/>
      <c r="P7091" s="70"/>
      <c r="Q7091" s="70"/>
      <c r="R7091" s="70"/>
      <c r="S7091" s="86"/>
      <c r="T7091" s="70"/>
      <c r="Z7091" s="68">
        <f t="shared" si="453"/>
        <v>1</v>
      </c>
      <c r="AC7091" s="1" t="str">
        <f t="shared" si="454"/>
        <v>1900</v>
      </c>
    </row>
    <row r="7092" spans="2:29" x14ac:dyDescent="0.25">
      <c r="B7092" s="1">
        <f t="shared" si="451"/>
        <v>0</v>
      </c>
      <c r="D7092" s="95" t="str">
        <f t="shared" si="452"/>
        <v/>
      </c>
      <c r="E7092" s="69"/>
      <c r="F7092" s="70"/>
      <c r="G7092" s="4"/>
      <c r="H7092" s="71"/>
      <c r="I7092" s="71"/>
      <c r="J7092" s="70"/>
      <c r="K7092" s="70"/>
      <c r="L7092" s="70"/>
      <c r="M7092" s="70"/>
      <c r="N7092" s="70"/>
      <c r="O7092" s="70"/>
      <c r="P7092" s="70"/>
      <c r="Q7092" s="70"/>
      <c r="R7092" s="70"/>
      <c r="S7092" s="86"/>
      <c r="T7092" s="70"/>
      <c r="Z7092" s="68">
        <f t="shared" si="453"/>
        <v>1</v>
      </c>
      <c r="AC7092" s="1" t="str">
        <f t="shared" si="454"/>
        <v>1900</v>
      </c>
    </row>
    <row r="7093" spans="2:29" x14ac:dyDescent="0.25">
      <c r="B7093" s="1">
        <f t="shared" si="451"/>
        <v>0</v>
      </c>
      <c r="D7093" s="95" t="str">
        <f t="shared" si="452"/>
        <v/>
      </c>
      <c r="E7093" s="69"/>
      <c r="F7093" s="70"/>
      <c r="G7093" s="4"/>
      <c r="H7093" s="71"/>
      <c r="I7093" s="71"/>
      <c r="J7093" s="70"/>
      <c r="K7093" s="70"/>
      <c r="L7093" s="70"/>
      <c r="M7093" s="70"/>
      <c r="N7093" s="70"/>
      <c r="O7093" s="70"/>
      <c r="P7093" s="70"/>
      <c r="Q7093" s="70"/>
      <c r="R7093" s="70"/>
      <c r="S7093" s="86"/>
      <c r="T7093" s="70"/>
      <c r="Z7093" s="68">
        <f t="shared" si="453"/>
        <v>1</v>
      </c>
      <c r="AC7093" s="1" t="str">
        <f t="shared" si="454"/>
        <v>1900</v>
      </c>
    </row>
    <row r="7094" spans="2:29" x14ac:dyDescent="0.25">
      <c r="B7094" s="1">
        <f t="shared" si="451"/>
        <v>0</v>
      </c>
      <c r="D7094" s="95" t="str">
        <f t="shared" si="452"/>
        <v/>
      </c>
      <c r="E7094" s="69"/>
      <c r="F7094" s="70"/>
      <c r="G7094" s="4"/>
      <c r="H7094" s="71"/>
      <c r="I7094" s="71"/>
      <c r="J7094" s="70"/>
      <c r="K7094" s="70"/>
      <c r="L7094" s="70"/>
      <c r="M7094" s="70"/>
      <c r="N7094" s="70"/>
      <c r="O7094" s="70"/>
      <c r="P7094" s="70"/>
      <c r="Q7094" s="70"/>
      <c r="R7094" s="70"/>
      <c r="S7094" s="86"/>
      <c r="T7094" s="70"/>
      <c r="Z7094" s="68">
        <f t="shared" si="453"/>
        <v>1</v>
      </c>
      <c r="AC7094" s="1" t="str">
        <f t="shared" si="454"/>
        <v>1900</v>
      </c>
    </row>
    <row r="7095" spans="2:29" x14ac:dyDescent="0.25">
      <c r="B7095" s="1">
        <f t="shared" si="451"/>
        <v>0</v>
      </c>
      <c r="D7095" s="95" t="str">
        <f t="shared" si="452"/>
        <v/>
      </c>
      <c r="E7095" s="69"/>
      <c r="F7095" s="70"/>
      <c r="G7095" s="4"/>
      <c r="H7095" s="71"/>
      <c r="I7095" s="71"/>
      <c r="J7095" s="70"/>
      <c r="K7095" s="70"/>
      <c r="L7095" s="70"/>
      <c r="M7095" s="70"/>
      <c r="N7095" s="70"/>
      <c r="O7095" s="70"/>
      <c r="P7095" s="70"/>
      <c r="Q7095" s="70"/>
      <c r="R7095" s="70"/>
      <c r="S7095" s="86"/>
      <c r="T7095" s="70"/>
      <c r="Z7095" s="68">
        <f t="shared" si="453"/>
        <v>1</v>
      </c>
      <c r="AC7095" s="1" t="str">
        <f t="shared" si="454"/>
        <v>1900</v>
      </c>
    </row>
    <row r="7096" spans="2:29" x14ac:dyDescent="0.25">
      <c r="B7096" s="1">
        <f t="shared" si="451"/>
        <v>0</v>
      </c>
      <c r="D7096" s="95" t="str">
        <f t="shared" si="452"/>
        <v/>
      </c>
      <c r="E7096" s="69"/>
      <c r="F7096" s="70"/>
      <c r="G7096" s="4"/>
      <c r="H7096" s="71"/>
      <c r="I7096" s="71"/>
      <c r="J7096" s="70"/>
      <c r="K7096" s="70"/>
      <c r="L7096" s="70"/>
      <c r="M7096" s="70"/>
      <c r="N7096" s="70"/>
      <c r="O7096" s="70"/>
      <c r="P7096" s="70"/>
      <c r="Q7096" s="70"/>
      <c r="R7096" s="70"/>
      <c r="S7096" s="86"/>
      <c r="T7096" s="70"/>
      <c r="Z7096" s="68">
        <f t="shared" si="453"/>
        <v>1</v>
      </c>
      <c r="AC7096" s="1" t="str">
        <f t="shared" si="454"/>
        <v>1900</v>
      </c>
    </row>
    <row r="7097" spans="2:29" x14ac:dyDescent="0.25">
      <c r="B7097" s="1">
        <f t="shared" si="451"/>
        <v>0</v>
      </c>
      <c r="D7097" s="95" t="str">
        <f t="shared" si="452"/>
        <v/>
      </c>
      <c r="E7097" s="69"/>
      <c r="F7097" s="70"/>
      <c r="G7097" s="4"/>
      <c r="H7097" s="71"/>
      <c r="I7097" s="71"/>
      <c r="J7097" s="70"/>
      <c r="K7097" s="70"/>
      <c r="L7097" s="70"/>
      <c r="M7097" s="70"/>
      <c r="N7097" s="70"/>
      <c r="O7097" s="70"/>
      <c r="P7097" s="70"/>
      <c r="Q7097" s="70"/>
      <c r="R7097" s="70"/>
      <c r="S7097" s="86"/>
      <c r="T7097" s="70"/>
      <c r="Z7097" s="68">
        <f t="shared" si="453"/>
        <v>1</v>
      </c>
      <c r="AC7097" s="1" t="str">
        <f t="shared" si="454"/>
        <v>1900</v>
      </c>
    </row>
    <row r="7098" spans="2:29" x14ac:dyDescent="0.25">
      <c r="B7098" s="1">
        <f t="shared" si="451"/>
        <v>0</v>
      </c>
      <c r="D7098" s="95" t="str">
        <f t="shared" si="452"/>
        <v/>
      </c>
      <c r="E7098" s="69"/>
      <c r="F7098" s="70"/>
      <c r="G7098" s="4"/>
      <c r="H7098" s="71"/>
      <c r="I7098" s="71"/>
      <c r="J7098" s="70"/>
      <c r="K7098" s="70"/>
      <c r="L7098" s="70"/>
      <c r="M7098" s="70"/>
      <c r="N7098" s="70"/>
      <c r="O7098" s="70"/>
      <c r="P7098" s="70"/>
      <c r="Q7098" s="70"/>
      <c r="R7098" s="70"/>
      <c r="S7098" s="86"/>
      <c r="T7098" s="70"/>
      <c r="Z7098" s="68">
        <f t="shared" si="453"/>
        <v>1</v>
      </c>
      <c r="AC7098" s="1" t="str">
        <f t="shared" si="454"/>
        <v>1900</v>
      </c>
    </row>
    <row r="7099" spans="2:29" x14ac:dyDescent="0.25">
      <c r="B7099" s="1">
        <f t="shared" si="451"/>
        <v>0</v>
      </c>
      <c r="D7099" s="95" t="str">
        <f t="shared" si="452"/>
        <v/>
      </c>
      <c r="E7099" s="69"/>
      <c r="F7099" s="70"/>
      <c r="G7099" s="4"/>
      <c r="H7099" s="71"/>
      <c r="I7099" s="71"/>
      <c r="J7099" s="70"/>
      <c r="K7099" s="70"/>
      <c r="L7099" s="70"/>
      <c r="M7099" s="70"/>
      <c r="N7099" s="70"/>
      <c r="O7099" s="70"/>
      <c r="P7099" s="70"/>
      <c r="Q7099" s="70"/>
      <c r="R7099" s="70"/>
      <c r="S7099" s="86"/>
      <c r="T7099" s="70"/>
      <c r="Z7099" s="68">
        <f t="shared" si="453"/>
        <v>1</v>
      </c>
      <c r="AC7099" s="1" t="str">
        <f t="shared" si="454"/>
        <v>1900</v>
      </c>
    </row>
    <row r="7100" spans="2:29" x14ac:dyDescent="0.25">
      <c r="B7100" s="1">
        <f t="shared" si="451"/>
        <v>0</v>
      </c>
      <c r="D7100" s="95" t="str">
        <f t="shared" si="452"/>
        <v/>
      </c>
      <c r="E7100" s="69"/>
      <c r="F7100" s="70"/>
      <c r="G7100" s="4"/>
      <c r="H7100" s="71"/>
      <c r="I7100" s="71"/>
      <c r="J7100" s="70"/>
      <c r="K7100" s="70"/>
      <c r="L7100" s="70"/>
      <c r="M7100" s="70"/>
      <c r="N7100" s="70"/>
      <c r="O7100" s="70"/>
      <c r="P7100" s="70"/>
      <c r="Q7100" s="70"/>
      <c r="R7100" s="70"/>
      <c r="S7100" s="86"/>
      <c r="T7100" s="70"/>
      <c r="Z7100" s="68">
        <f t="shared" si="453"/>
        <v>1</v>
      </c>
      <c r="AC7100" s="1" t="str">
        <f t="shared" si="454"/>
        <v>1900</v>
      </c>
    </row>
    <row r="7101" spans="2:29" x14ac:dyDescent="0.25">
      <c r="B7101" s="1">
        <f t="shared" si="451"/>
        <v>0</v>
      </c>
      <c r="D7101" s="95" t="str">
        <f t="shared" si="452"/>
        <v/>
      </c>
      <c r="E7101" s="69"/>
      <c r="F7101" s="70"/>
      <c r="G7101" s="4"/>
      <c r="H7101" s="71"/>
      <c r="I7101" s="71"/>
      <c r="J7101" s="70"/>
      <c r="K7101" s="70"/>
      <c r="L7101" s="70"/>
      <c r="M7101" s="70"/>
      <c r="N7101" s="70"/>
      <c r="O7101" s="70"/>
      <c r="P7101" s="70"/>
      <c r="Q7101" s="70"/>
      <c r="R7101" s="70"/>
      <c r="S7101" s="86"/>
      <c r="T7101" s="70"/>
      <c r="Z7101" s="68">
        <f t="shared" si="453"/>
        <v>1</v>
      </c>
      <c r="AC7101" s="1" t="str">
        <f t="shared" si="454"/>
        <v>1900</v>
      </c>
    </row>
    <row r="7102" spans="2:29" x14ac:dyDescent="0.25">
      <c r="B7102" s="1">
        <f t="shared" si="451"/>
        <v>0</v>
      </c>
      <c r="D7102" s="95" t="str">
        <f t="shared" si="452"/>
        <v/>
      </c>
      <c r="E7102" s="69"/>
      <c r="F7102" s="70"/>
      <c r="G7102" s="4"/>
      <c r="H7102" s="71"/>
      <c r="I7102" s="71"/>
      <c r="J7102" s="70"/>
      <c r="K7102" s="70"/>
      <c r="L7102" s="70"/>
      <c r="M7102" s="70"/>
      <c r="N7102" s="70"/>
      <c r="O7102" s="70"/>
      <c r="P7102" s="70"/>
      <c r="Q7102" s="70"/>
      <c r="R7102" s="70"/>
      <c r="S7102" s="86"/>
      <c r="T7102" s="70"/>
      <c r="Z7102" s="68">
        <f t="shared" si="453"/>
        <v>1</v>
      </c>
      <c r="AC7102" s="1" t="str">
        <f t="shared" si="454"/>
        <v>1900</v>
      </c>
    </row>
    <row r="7103" spans="2:29" x14ac:dyDescent="0.25">
      <c r="B7103" s="1">
        <f t="shared" si="451"/>
        <v>0</v>
      </c>
      <c r="D7103" s="95" t="str">
        <f t="shared" si="452"/>
        <v/>
      </c>
      <c r="E7103" s="69"/>
      <c r="F7103" s="70"/>
      <c r="G7103" s="4"/>
      <c r="H7103" s="71"/>
      <c r="I7103" s="71"/>
      <c r="J7103" s="70"/>
      <c r="K7103" s="70"/>
      <c r="L7103" s="70"/>
      <c r="M7103" s="70"/>
      <c r="N7103" s="70"/>
      <c r="O7103" s="70"/>
      <c r="P7103" s="70"/>
      <c r="Q7103" s="70"/>
      <c r="R7103" s="70"/>
      <c r="S7103" s="86"/>
      <c r="T7103" s="70"/>
      <c r="Z7103" s="68">
        <f t="shared" si="453"/>
        <v>1</v>
      </c>
      <c r="AC7103" s="1" t="str">
        <f t="shared" si="454"/>
        <v>1900</v>
      </c>
    </row>
    <row r="7104" spans="2:29" x14ac:dyDescent="0.25">
      <c r="B7104" s="1">
        <f t="shared" si="451"/>
        <v>0</v>
      </c>
      <c r="D7104" s="95" t="str">
        <f t="shared" si="452"/>
        <v/>
      </c>
      <c r="E7104" s="69"/>
      <c r="F7104" s="70"/>
      <c r="G7104" s="4"/>
      <c r="H7104" s="71"/>
      <c r="I7104" s="71"/>
      <c r="J7104" s="70"/>
      <c r="K7104" s="70"/>
      <c r="L7104" s="70"/>
      <c r="M7104" s="70"/>
      <c r="N7104" s="70"/>
      <c r="O7104" s="70"/>
      <c r="P7104" s="70"/>
      <c r="Q7104" s="70"/>
      <c r="R7104" s="70"/>
      <c r="S7104" s="86"/>
      <c r="T7104" s="70"/>
      <c r="Z7104" s="68">
        <f t="shared" si="453"/>
        <v>1</v>
      </c>
      <c r="AC7104" s="1" t="str">
        <f t="shared" si="454"/>
        <v>1900</v>
      </c>
    </row>
    <row r="7105" spans="2:29" x14ac:dyDescent="0.25">
      <c r="B7105" s="1">
        <f t="shared" si="451"/>
        <v>0</v>
      </c>
      <c r="D7105" s="95" t="str">
        <f t="shared" si="452"/>
        <v/>
      </c>
      <c r="E7105" s="69"/>
      <c r="F7105" s="70"/>
      <c r="G7105" s="4"/>
      <c r="H7105" s="71"/>
      <c r="I7105" s="71"/>
      <c r="J7105" s="70"/>
      <c r="K7105" s="70"/>
      <c r="L7105" s="70"/>
      <c r="M7105" s="70"/>
      <c r="N7105" s="70"/>
      <c r="O7105" s="70"/>
      <c r="P7105" s="70"/>
      <c r="Q7105" s="70"/>
      <c r="R7105" s="70"/>
      <c r="S7105" s="86"/>
      <c r="T7105" s="70"/>
      <c r="Z7105" s="68">
        <f t="shared" si="453"/>
        <v>1</v>
      </c>
      <c r="AC7105" s="1" t="str">
        <f t="shared" si="454"/>
        <v>1900</v>
      </c>
    </row>
    <row r="7106" spans="2:29" x14ac:dyDescent="0.25">
      <c r="B7106" s="1">
        <f t="shared" si="451"/>
        <v>0</v>
      </c>
      <c r="D7106" s="95" t="str">
        <f t="shared" si="452"/>
        <v/>
      </c>
      <c r="E7106" s="69"/>
      <c r="F7106" s="70"/>
      <c r="G7106" s="4"/>
      <c r="H7106" s="71"/>
      <c r="I7106" s="71"/>
      <c r="J7106" s="70"/>
      <c r="K7106" s="70"/>
      <c r="L7106" s="70"/>
      <c r="M7106" s="70"/>
      <c r="N7106" s="70"/>
      <c r="O7106" s="70"/>
      <c r="P7106" s="70"/>
      <c r="Q7106" s="70"/>
      <c r="R7106" s="70"/>
      <c r="S7106" s="86"/>
      <c r="T7106" s="70"/>
      <c r="Z7106" s="68">
        <f t="shared" si="453"/>
        <v>1</v>
      </c>
      <c r="AC7106" s="1" t="str">
        <f t="shared" si="454"/>
        <v>1900</v>
      </c>
    </row>
    <row r="7107" spans="2:29" x14ac:dyDescent="0.25">
      <c r="B7107" s="1">
        <f t="shared" si="451"/>
        <v>0</v>
      </c>
      <c r="D7107" s="95" t="str">
        <f t="shared" si="452"/>
        <v/>
      </c>
      <c r="E7107" s="69"/>
      <c r="F7107" s="70"/>
      <c r="G7107" s="4"/>
      <c r="H7107" s="71"/>
      <c r="I7107" s="71"/>
      <c r="J7107" s="70"/>
      <c r="K7107" s="70"/>
      <c r="L7107" s="70"/>
      <c r="M7107" s="70"/>
      <c r="N7107" s="70"/>
      <c r="O7107" s="70"/>
      <c r="P7107" s="70"/>
      <c r="Q7107" s="70"/>
      <c r="R7107" s="70"/>
      <c r="S7107" s="86"/>
      <c r="T7107" s="70"/>
      <c r="Z7107" s="68">
        <f t="shared" si="453"/>
        <v>1</v>
      </c>
      <c r="AC7107" s="1" t="str">
        <f t="shared" si="454"/>
        <v>1900</v>
      </c>
    </row>
    <row r="7108" spans="2:29" x14ac:dyDescent="0.25">
      <c r="B7108" s="1">
        <f t="shared" ref="B7108:B7171" si="455">IF($B$1=YEAR(Z7108),D7108,0)</f>
        <v>0</v>
      </c>
      <c r="D7108" s="95" t="str">
        <f t="shared" ref="D7108:D7171" si="456">IF(Z7108&lt;&gt;$Y$2,IF(YEAR(Z7108)=YEAR(Z7107),D7107+1,1),"")</f>
        <v/>
      </c>
      <c r="E7108" s="69"/>
      <c r="F7108" s="70"/>
      <c r="G7108" s="4"/>
      <c r="H7108" s="71"/>
      <c r="I7108" s="71"/>
      <c r="J7108" s="70"/>
      <c r="K7108" s="70"/>
      <c r="L7108" s="70"/>
      <c r="M7108" s="70"/>
      <c r="N7108" s="70"/>
      <c r="O7108" s="70"/>
      <c r="P7108" s="70"/>
      <c r="Q7108" s="70"/>
      <c r="R7108" s="70"/>
      <c r="S7108" s="86"/>
      <c r="T7108" s="70"/>
      <c r="Z7108" s="68">
        <f t="shared" ref="Z7108:Z7171" si="457">IF(CONCATENATE(F7108,F7109,F7110,F7111,F7112,F7113)&lt;&gt;"",IF(AND(E7108&lt;&gt;0,ISNUMBER(E7108)=TRUE),E7108,Z7107),$Y$2)</f>
        <v>1</v>
      </c>
      <c r="AC7108" s="1" t="str">
        <f t="shared" si="454"/>
        <v>1900</v>
      </c>
    </row>
    <row r="7109" spans="2:29" x14ac:dyDescent="0.25">
      <c r="B7109" s="1">
        <f t="shared" si="455"/>
        <v>0</v>
      </c>
      <c r="D7109" s="95" t="str">
        <f t="shared" si="456"/>
        <v/>
      </c>
      <c r="E7109" s="69"/>
      <c r="F7109" s="70"/>
      <c r="G7109" s="4"/>
      <c r="H7109" s="71"/>
      <c r="I7109" s="71"/>
      <c r="J7109" s="70"/>
      <c r="K7109" s="70"/>
      <c r="L7109" s="70"/>
      <c r="M7109" s="70"/>
      <c r="N7109" s="70"/>
      <c r="O7109" s="70"/>
      <c r="P7109" s="70"/>
      <c r="Q7109" s="70"/>
      <c r="R7109" s="70"/>
      <c r="S7109" s="86"/>
      <c r="T7109" s="70"/>
      <c r="Z7109" s="68">
        <f t="shared" si="457"/>
        <v>1</v>
      </c>
      <c r="AC7109" s="1" t="str">
        <f t="shared" ref="AC7109:AC7172" si="458">YEAR(Z7109)&amp;F7109&amp;G7109</f>
        <v>1900</v>
      </c>
    </row>
    <row r="7110" spans="2:29" x14ac:dyDescent="0.25">
      <c r="B7110" s="1">
        <f t="shared" si="455"/>
        <v>0</v>
      </c>
      <c r="D7110" s="95" t="str">
        <f t="shared" si="456"/>
        <v/>
      </c>
      <c r="E7110" s="69"/>
      <c r="F7110" s="70"/>
      <c r="G7110" s="4"/>
      <c r="H7110" s="71"/>
      <c r="I7110" s="71"/>
      <c r="J7110" s="70"/>
      <c r="K7110" s="70"/>
      <c r="L7110" s="70"/>
      <c r="M7110" s="70"/>
      <c r="N7110" s="70"/>
      <c r="O7110" s="70"/>
      <c r="P7110" s="70"/>
      <c r="Q7110" s="70"/>
      <c r="R7110" s="70"/>
      <c r="S7110" s="86"/>
      <c r="T7110" s="70"/>
      <c r="Z7110" s="68">
        <f t="shared" si="457"/>
        <v>1</v>
      </c>
      <c r="AC7110" s="1" t="str">
        <f t="shared" si="458"/>
        <v>1900</v>
      </c>
    </row>
    <row r="7111" spans="2:29" x14ac:dyDescent="0.25">
      <c r="B7111" s="1">
        <f t="shared" si="455"/>
        <v>0</v>
      </c>
      <c r="D7111" s="95" t="str">
        <f t="shared" si="456"/>
        <v/>
      </c>
      <c r="E7111" s="69"/>
      <c r="F7111" s="70"/>
      <c r="G7111" s="4"/>
      <c r="H7111" s="71"/>
      <c r="I7111" s="71"/>
      <c r="J7111" s="70"/>
      <c r="K7111" s="70"/>
      <c r="L7111" s="70"/>
      <c r="M7111" s="70"/>
      <c r="N7111" s="70"/>
      <c r="O7111" s="70"/>
      <c r="P7111" s="70"/>
      <c r="Q7111" s="70"/>
      <c r="R7111" s="70"/>
      <c r="S7111" s="86"/>
      <c r="T7111" s="70"/>
      <c r="Z7111" s="68">
        <f t="shared" si="457"/>
        <v>1</v>
      </c>
      <c r="AC7111" s="1" t="str">
        <f t="shared" si="458"/>
        <v>1900</v>
      </c>
    </row>
    <row r="7112" spans="2:29" x14ac:dyDescent="0.25">
      <c r="B7112" s="1">
        <f t="shared" si="455"/>
        <v>0</v>
      </c>
      <c r="D7112" s="95" t="str">
        <f t="shared" si="456"/>
        <v/>
      </c>
      <c r="E7112" s="69"/>
      <c r="F7112" s="70"/>
      <c r="G7112" s="4"/>
      <c r="H7112" s="71"/>
      <c r="I7112" s="71"/>
      <c r="J7112" s="70"/>
      <c r="K7112" s="70"/>
      <c r="L7112" s="70"/>
      <c r="M7112" s="70"/>
      <c r="N7112" s="70"/>
      <c r="O7112" s="70"/>
      <c r="P7112" s="70"/>
      <c r="Q7112" s="70"/>
      <c r="R7112" s="70"/>
      <c r="S7112" s="86"/>
      <c r="T7112" s="70"/>
      <c r="Z7112" s="68">
        <f t="shared" si="457"/>
        <v>1</v>
      </c>
      <c r="AC7112" s="1" t="str">
        <f t="shared" si="458"/>
        <v>1900</v>
      </c>
    </row>
    <row r="7113" spans="2:29" x14ac:dyDescent="0.25">
      <c r="B7113" s="1">
        <f t="shared" si="455"/>
        <v>0</v>
      </c>
      <c r="D7113" s="95" t="str">
        <f t="shared" si="456"/>
        <v/>
      </c>
      <c r="E7113" s="69"/>
      <c r="F7113" s="70"/>
      <c r="G7113" s="4"/>
      <c r="H7113" s="71"/>
      <c r="I7113" s="71"/>
      <c r="J7113" s="70"/>
      <c r="K7113" s="70"/>
      <c r="L7113" s="70"/>
      <c r="M7113" s="70"/>
      <c r="N7113" s="70"/>
      <c r="O7113" s="70"/>
      <c r="P7113" s="70"/>
      <c r="Q7113" s="70"/>
      <c r="R7113" s="70"/>
      <c r="S7113" s="86"/>
      <c r="T7113" s="70"/>
      <c r="Z7113" s="68">
        <f t="shared" si="457"/>
        <v>1</v>
      </c>
      <c r="AC7113" s="1" t="str">
        <f t="shared" si="458"/>
        <v>1900</v>
      </c>
    </row>
    <row r="7114" spans="2:29" x14ac:dyDescent="0.25">
      <c r="B7114" s="1">
        <f t="shared" si="455"/>
        <v>0</v>
      </c>
      <c r="D7114" s="95" t="str">
        <f t="shared" si="456"/>
        <v/>
      </c>
      <c r="E7114" s="69"/>
      <c r="F7114" s="70"/>
      <c r="G7114" s="4"/>
      <c r="H7114" s="71"/>
      <c r="I7114" s="71"/>
      <c r="J7114" s="70"/>
      <c r="K7114" s="70"/>
      <c r="L7114" s="70"/>
      <c r="M7114" s="70"/>
      <c r="N7114" s="70"/>
      <c r="O7114" s="70"/>
      <c r="P7114" s="70"/>
      <c r="Q7114" s="70"/>
      <c r="R7114" s="70"/>
      <c r="S7114" s="86"/>
      <c r="T7114" s="70"/>
      <c r="Z7114" s="68">
        <f t="shared" si="457"/>
        <v>1</v>
      </c>
      <c r="AC7114" s="1" t="str">
        <f t="shared" si="458"/>
        <v>1900</v>
      </c>
    </row>
    <row r="7115" spans="2:29" x14ac:dyDescent="0.25">
      <c r="B7115" s="1">
        <f t="shared" si="455"/>
        <v>0</v>
      </c>
      <c r="D7115" s="95" t="str">
        <f t="shared" si="456"/>
        <v/>
      </c>
      <c r="E7115" s="69"/>
      <c r="F7115" s="70"/>
      <c r="G7115" s="4"/>
      <c r="H7115" s="71"/>
      <c r="I7115" s="71"/>
      <c r="J7115" s="70"/>
      <c r="K7115" s="70"/>
      <c r="L7115" s="70"/>
      <c r="M7115" s="70"/>
      <c r="N7115" s="70"/>
      <c r="O7115" s="70"/>
      <c r="P7115" s="70"/>
      <c r="Q7115" s="70"/>
      <c r="R7115" s="70"/>
      <c r="S7115" s="86"/>
      <c r="T7115" s="70"/>
      <c r="Z7115" s="68">
        <f t="shared" si="457"/>
        <v>1</v>
      </c>
      <c r="AC7115" s="1" t="str">
        <f t="shared" si="458"/>
        <v>1900</v>
      </c>
    </row>
    <row r="7116" spans="2:29" x14ac:dyDescent="0.25">
      <c r="B7116" s="1">
        <f t="shared" si="455"/>
        <v>0</v>
      </c>
      <c r="D7116" s="95" t="str">
        <f t="shared" si="456"/>
        <v/>
      </c>
      <c r="E7116" s="69"/>
      <c r="F7116" s="70"/>
      <c r="G7116" s="4"/>
      <c r="H7116" s="71"/>
      <c r="I7116" s="71"/>
      <c r="J7116" s="70"/>
      <c r="K7116" s="70"/>
      <c r="L7116" s="70"/>
      <c r="M7116" s="70"/>
      <c r="N7116" s="70"/>
      <c r="O7116" s="70"/>
      <c r="P7116" s="70"/>
      <c r="Q7116" s="70"/>
      <c r="R7116" s="70"/>
      <c r="S7116" s="86"/>
      <c r="T7116" s="70"/>
      <c r="Z7116" s="68">
        <f t="shared" si="457"/>
        <v>1</v>
      </c>
      <c r="AC7116" s="1" t="str">
        <f t="shared" si="458"/>
        <v>1900</v>
      </c>
    </row>
    <row r="7117" spans="2:29" x14ac:dyDescent="0.25">
      <c r="B7117" s="1">
        <f t="shared" si="455"/>
        <v>0</v>
      </c>
      <c r="D7117" s="95" t="str">
        <f t="shared" si="456"/>
        <v/>
      </c>
      <c r="E7117" s="69"/>
      <c r="F7117" s="70"/>
      <c r="G7117" s="4"/>
      <c r="H7117" s="71"/>
      <c r="I7117" s="71"/>
      <c r="J7117" s="70"/>
      <c r="K7117" s="70"/>
      <c r="L7117" s="70"/>
      <c r="M7117" s="70"/>
      <c r="N7117" s="70"/>
      <c r="O7117" s="70"/>
      <c r="P7117" s="70"/>
      <c r="Q7117" s="70"/>
      <c r="R7117" s="70"/>
      <c r="S7117" s="86"/>
      <c r="T7117" s="70"/>
      <c r="Z7117" s="68">
        <f t="shared" si="457"/>
        <v>1</v>
      </c>
      <c r="AC7117" s="1" t="str">
        <f t="shared" si="458"/>
        <v>1900</v>
      </c>
    </row>
    <row r="7118" spans="2:29" x14ac:dyDescent="0.25">
      <c r="B7118" s="1">
        <f t="shared" si="455"/>
        <v>0</v>
      </c>
      <c r="D7118" s="95" t="str">
        <f t="shared" si="456"/>
        <v/>
      </c>
      <c r="E7118" s="69"/>
      <c r="F7118" s="70"/>
      <c r="G7118" s="4"/>
      <c r="H7118" s="71"/>
      <c r="I7118" s="71"/>
      <c r="J7118" s="70"/>
      <c r="K7118" s="70"/>
      <c r="L7118" s="70"/>
      <c r="M7118" s="70"/>
      <c r="N7118" s="70"/>
      <c r="O7118" s="70"/>
      <c r="P7118" s="70"/>
      <c r="Q7118" s="70"/>
      <c r="R7118" s="70"/>
      <c r="S7118" s="86"/>
      <c r="T7118" s="70"/>
      <c r="Z7118" s="68">
        <f t="shared" si="457"/>
        <v>1</v>
      </c>
      <c r="AC7118" s="1" t="str">
        <f t="shared" si="458"/>
        <v>1900</v>
      </c>
    </row>
    <row r="7119" spans="2:29" x14ac:dyDescent="0.25">
      <c r="B7119" s="1">
        <f t="shared" si="455"/>
        <v>0</v>
      </c>
      <c r="D7119" s="95" t="str">
        <f t="shared" si="456"/>
        <v/>
      </c>
      <c r="E7119" s="69"/>
      <c r="F7119" s="70"/>
      <c r="G7119" s="4"/>
      <c r="H7119" s="71"/>
      <c r="I7119" s="71"/>
      <c r="J7119" s="70"/>
      <c r="K7119" s="70"/>
      <c r="L7119" s="70"/>
      <c r="M7119" s="70"/>
      <c r="N7119" s="70"/>
      <c r="O7119" s="70"/>
      <c r="P7119" s="70"/>
      <c r="Q7119" s="70"/>
      <c r="R7119" s="70"/>
      <c r="S7119" s="86"/>
      <c r="T7119" s="70"/>
      <c r="Z7119" s="68">
        <f t="shared" si="457"/>
        <v>1</v>
      </c>
      <c r="AC7119" s="1" t="str">
        <f t="shared" si="458"/>
        <v>1900</v>
      </c>
    </row>
    <row r="7120" spans="2:29" x14ac:dyDescent="0.25">
      <c r="B7120" s="1">
        <f t="shared" si="455"/>
        <v>0</v>
      </c>
      <c r="D7120" s="95" t="str">
        <f t="shared" si="456"/>
        <v/>
      </c>
      <c r="E7120" s="69"/>
      <c r="F7120" s="70"/>
      <c r="G7120" s="4"/>
      <c r="H7120" s="71"/>
      <c r="I7120" s="71"/>
      <c r="J7120" s="70"/>
      <c r="K7120" s="70"/>
      <c r="L7120" s="70"/>
      <c r="M7120" s="70"/>
      <c r="N7120" s="70"/>
      <c r="O7120" s="70"/>
      <c r="P7120" s="70"/>
      <c r="Q7120" s="70"/>
      <c r="R7120" s="70"/>
      <c r="S7120" s="86"/>
      <c r="T7120" s="70"/>
      <c r="Z7120" s="68">
        <f t="shared" si="457"/>
        <v>1</v>
      </c>
      <c r="AC7120" s="1" t="str">
        <f t="shared" si="458"/>
        <v>1900</v>
      </c>
    </row>
    <row r="7121" spans="2:29" x14ac:dyDescent="0.25">
      <c r="B7121" s="1">
        <f t="shared" si="455"/>
        <v>0</v>
      </c>
      <c r="D7121" s="95" t="str">
        <f t="shared" si="456"/>
        <v/>
      </c>
      <c r="E7121" s="69"/>
      <c r="F7121" s="70"/>
      <c r="G7121" s="4"/>
      <c r="H7121" s="71"/>
      <c r="I7121" s="71"/>
      <c r="J7121" s="70"/>
      <c r="K7121" s="70"/>
      <c r="L7121" s="70"/>
      <c r="M7121" s="70"/>
      <c r="N7121" s="70"/>
      <c r="O7121" s="70"/>
      <c r="P7121" s="70"/>
      <c r="Q7121" s="70"/>
      <c r="R7121" s="70"/>
      <c r="S7121" s="86"/>
      <c r="T7121" s="70"/>
      <c r="Z7121" s="68">
        <f t="shared" si="457"/>
        <v>1</v>
      </c>
      <c r="AC7121" s="1" t="str">
        <f t="shared" si="458"/>
        <v>1900</v>
      </c>
    </row>
    <row r="7122" spans="2:29" x14ac:dyDescent="0.25">
      <c r="B7122" s="1">
        <f t="shared" si="455"/>
        <v>0</v>
      </c>
      <c r="D7122" s="95" t="str">
        <f t="shared" si="456"/>
        <v/>
      </c>
      <c r="E7122" s="69"/>
      <c r="F7122" s="70"/>
      <c r="G7122" s="4"/>
      <c r="H7122" s="71"/>
      <c r="I7122" s="71"/>
      <c r="J7122" s="70"/>
      <c r="K7122" s="70"/>
      <c r="L7122" s="70"/>
      <c r="M7122" s="70"/>
      <c r="N7122" s="70"/>
      <c r="O7122" s="70"/>
      <c r="P7122" s="70"/>
      <c r="Q7122" s="70"/>
      <c r="R7122" s="70"/>
      <c r="S7122" s="86"/>
      <c r="T7122" s="70"/>
      <c r="Z7122" s="68">
        <f t="shared" si="457"/>
        <v>1</v>
      </c>
      <c r="AC7122" s="1" t="str">
        <f t="shared" si="458"/>
        <v>1900</v>
      </c>
    </row>
    <row r="7123" spans="2:29" x14ac:dyDescent="0.25">
      <c r="B7123" s="1">
        <f t="shared" si="455"/>
        <v>0</v>
      </c>
      <c r="D7123" s="95" t="str">
        <f t="shared" si="456"/>
        <v/>
      </c>
      <c r="E7123" s="69"/>
      <c r="F7123" s="70"/>
      <c r="G7123" s="4"/>
      <c r="H7123" s="71"/>
      <c r="I7123" s="71"/>
      <c r="J7123" s="70"/>
      <c r="K7123" s="70"/>
      <c r="L7123" s="70"/>
      <c r="M7123" s="70"/>
      <c r="N7123" s="70"/>
      <c r="O7123" s="70"/>
      <c r="P7123" s="70"/>
      <c r="Q7123" s="70"/>
      <c r="R7123" s="70"/>
      <c r="S7123" s="86"/>
      <c r="T7123" s="70"/>
      <c r="Z7123" s="68">
        <f t="shared" si="457"/>
        <v>1</v>
      </c>
      <c r="AC7123" s="1" t="str">
        <f t="shared" si="458"/>
        <v>1900</v>
      </c>
    </row>
    <row r="7124" spans="2:29" x14ac:dyDescent="0.25">
      <c r="B7124" s="1">
        <f t="shared" si="455"/>
        <v>0</v>
      </c>
      <c r="D7124" s="95" t="str">
        <f t="shared" si="456"/>
        <v/>
      </c>
      <c r="E7124" s="69"/>
      <c r="F7124" s="70"/>
      <c r="G7124" s="4"/>
      <c r="H7124" s="71"/>
      <c r="I7124" s="71"/>
      <c r="J7124" s="70"/>
      <c r="K7124" s="70"/>
      <c r="L7124" s="70"/>
      <c r="M7124" s="70"/>
      <c r="N7124" s="70"/>
      <c r="O7124" s="70"/>
      <c r="P7124" s="70"/>
      <c r="Q7124" s="70"/>
      <c r="R7124" s="70"/>
      <c r="S7124" s="86"/>
      <c r="T7124" s="70"/>
      <c r="Z7124" s="68">
        <f t="shared" si="457"/>
        <v>1</v>
      </c>
      <c r="AC7124" s="1" t="str">
        <f t="shared" si="458"/>
        <v>1900</v>
      </c>
    </row>
    <row r="7125" spans="2:29" x14ac:dyDescent="0.25">
      <c r="B7125" s="1">
        <f t="shared" si="455"/>
        <v>0</v>
      </c>
      <c r="D7125" s="95" t="str">
        <f t="shared" si="456"/>
        <v/>
      </c>
      <c r="E7125" s="69"/>
      <c r="F7125" s="70"/>
      <c r="G7125" s="4"/>
      <c r="H7125" s="71"/>
      <c r="I7125" s="71"/>
      <c r="J7125" s="70"/>
      <c r="K7125" s="70"/>
      <c r="L7125" s="70"/>
      <c r="M7125" s="70"/>
      <c r="N7125" s="70"/>
      <c r="O7125" s="70"/>
      <c r="P7125" s="70"/>
      <c r="Q7125" s="70"/>
      <c r="R7125" s="70"/>
      <c r="S7125" s="86"/>
      <c r="T7125" s="70"/>
      <c r="Z7125" s="68">
        <f t="shared" si="457"/>
        <v>1</v>
      </c>
      <c r="AC7125" s="1" t="str">
        <f t="shared" si="458"/>
        <v>1900</v>
      </c>
    </row>
    <row r="7126" spans="2:29" x14ac:dyDescent="0.25">
      <c r="B7126" s="1">
        <f t="shared" si="455"/>
        <v>0</v>
      </c>
      <c r="D7126" s="95" t="str">
        <f t="shared" si="456"/>
        <v/>
      </c>
      <c r="E7126" s="69"/>
      <c r="F7126" s="70"/>
      <c r="G7126" s="4"/>
      <c r="H7126" s="71"/>
      <c r="I7126" s="71"/>
      <c r="J7126" s="70"/>
      <c r="K7126" s="70"/>
      <c r="L7126" s="70"/>
      <c r="M7126" s="70"/>
      <c r="N7126" s="70"/>
      <c r="O7126" s="70"/>
      <c r="P7126" s="70"/>
      <c r="Q7126" s="70"/>
      <c r="R7126" s="70"/>
      <c r="S7126" s="86"/>
      <c r="T7126" s="70"/>
      <c r="Z7126" s="68">
        <f t="shared" si="457"/>
        <v>1</v>
      </c>
      <c r="AC7126" s="1" t="str">
        <f t="shared" si="458"/>
        <v>1900</v>
      </c>
    </row>
    <row r="7127" spans="2:29" x14ac:dyDescent="0.25">
      <c r="B7127" s="1">
        <f t="shared" si="455"/>
        <v>0</v>
      </c>
      <c r="D7127" s="95" t="str">
        <f t="shared" si="456"/>
        <v/>
      </c>
      <c r="E7127" s="69"/>
      <c r="F7127" s="70"/>
      <c r="G7127" s="4"/>
      <c r="H7127" s="71"/>
      <c r="I7127" s="71"/>
      <c r="J7127" s="70"/>
      <c r="K7127" s="70"/>
      <c r="L7127" s="70"/>
      <c r="M7127" s="70"/>
      <c r="N7127" s="70"/>
      <c r="O7127" s="70"/>
      <c r="P7127" s="70"/>
      <c r="Q7127" s="70"/>
      <c r="R7127" s="70"/>
      <c r="S7127" s="86"/>
      <c r="T7127" s="70"/>
      <c r="Z7127" s="68">
        <f t="shared" si="457"/>
        <v>1</v>
      </c>
      <c r="AC7127" s="1" t="str">
        <f t="shared" si="458"/>
        <v>1900</v>
      </c>
    </row>
    <row r="7128" spans="2:29" x14ac:dyDescent="0.25">
      <c r="B7128" s="1">
        <f t="shared" si="455"/>
        <v>0</v>
      </c>
      <c r="D7128" s="95" t="str">
        <f t="shared" si="456"/>
        <v/>
      </c>
      <c r="E7128" s="69"/>
      <c r="F7128" s="70"/>
      <c r="G7128" s="4"/>
      <c r="H7128" s="71"/>
      <c r="I7128" s="71"/>
      <c r="J7128" s="70"/>
      <c r="K7128" s="70"/>
      <c r="L7128" s="70"/>
      <c r="M7128" s="70"/>
      <c r="N7128" s="70"/>
      <c r="O7128" s="70"/>
      <c r="P7128" s="70"/>
      <c r="Q7128" s="70"/>
      <c r="R7128" s="70"/>
      <c r="S7128" s="86"/>
      <c r="T7128" s="70"/>
      <c r="Z7128" s="68">
        <f t="shared" si="457"/>
        <v>1</v>
      </c>
      <c r="AC7128" s="1" t="str">
        <f t="shared" si="458"/>
        <v>1900</v>
      </c>
    </row>
    <row r="7129" spans="2:29" x14ac:dyDescent="0.25">
      <c r="B7129" s="1">
        <f t="shared" si="455"/>
        <v>0</v>
      </c>
      <c r="D7129" s="95" t="str">
        <f t="shared" si="456"/>
        <v/>
      </c>
      <c r="E7129" s="69"/>
      <c r="F7129" s="70"/>
      <c r="G7129" s="4"/>
      <c r="H7129" s="71"/>
      <c r="I7129" s="71"/>
      <c r="J7129" s="70"/>
      <c r="K7129" s="70"/>
      <c r="L7129" s="70"/>
      <c r="M7129" s="70"/>
      <c r="N7129" s="70"/>
      <c r="O7129" s="70"/>
      <c r="P7129" s="70"/>
      <c r="Q7129" s="70"/>
      <c r="R7129" s="70"/>
      <c r="S7129" s="86"/>
      <c r="T7129" s="70"/>
      <c r="Z7129" s="68">
        <f t="shared" si="457"/>
        <v>1</v>
      </c>
      <c r="AC7129" s="1" t="str">
        <f t="shared" si="458"/>
        <v>1900</v>
      </c>
    </row>
    <row r="7130" spans="2:29" x14ac:dyDescent="0.25">
      <c r="B7130" s="1">
        <f t="shared" si="455"/>
        <v>0</v>
      </c>
      <c r="D7130" s="95" t="str">
        <f t="shared" si="456"/>
        <v/>
      </c>
      <c r="E7130" s="69"/>
      <c r="F7130" s="70"/>
      <c r="G7130" s="4"/>
      <c r="H7130" s="71"/>
      <c r="I7130" s="71"/>
      <c r="J7130" s="70"/>
      <c r="K7130" s="70"/>
      <c r="L7130" s="70"/>
      <c r="M7130" s="70"/>
      <c r="N7130" s="70"/>
      <c r="O7130" s="70"/>
      <c r="P7130" s="70"/>
      <c r="Q7130" s="70"/>
      <c r="R7130" s="70"/>
      <c r="S7130" s="86"/>
      <c r="T7130" s="70"/>
      <c r="Z7130" s="68">
        <f t="shared" si="457"/>
        <v>1</v>
      </c>
      <c r="AC7130" s="1" t="str">
        <f t="shared" si="458"/>
        <v>1900</v>
      </c>
    </row>
    <row r="7131" spans="2:29" x14ac:dyDescent="0.25">
      <c r="B7131" s="1">
        <f t="shared" si="455"/>
        <v>0</v>
      </c>
      <c r="D7131" s="95" t="str">
        <f t="shared" si="456"/>
        <v/>
      </c>
      <c r="E7131" s="69"/>
      <c r="F7131" s="70"/>
      <c r="G7131" s="4"/>
      <c r="H7131" s="71"/>
      <c r="I7131" s="71"/>
      <c r="J7131" s="70"/>
      <c r="K7131" s="70"/>
      <c r="L7131" s="70"/>
      <c r="M7131" s="70"/>
      <c r="N7131" s="70"/>
      <c r="O7131" s="70"/>
      <c r="P7131" s="70"/>
      <c r="Q7131" s="70"/>
      <c r="R7131" s="70"/>
      <c r="S7131" s="86"/>
      <c r="T7131" s="70"/>
      <c r="Z7131" s="68">
        <f t="shared" si="457"/>
        <v>1</v>
      </c>
      <c r="AC7131" s="1" t="str">
        <f t="shared" si="458"/>
        <v>1900</v>
      </c>
    </row>
    <row r="7132" spans="2:29" x14ac:dyDescent="0.25">
      <c r="B7132" s="1">
        <f t="shared" si="455"/>
        <v>0</v>
      </c>
      <c r="D7132" s="95" t="str">
        <f t="shared" si="456"/>
        <v/>
      </c>
      <c r="E7132" s="69"/>
      <c r="F7132" s="70"/>
      <c r="G7132" s="4"/>
      <c r="H7132" s="71"/>
      <c r="I7132" s="71"/>
      <c r="J7132" s="70"/>
      <c r="K7132" s="70"/>
      <c r="L7132" s="70"/>
      <c r="M7132" s="70"/>
      <c r="N7132" s="70"/>
      <c r="O7132" s="70"/>
      <c r="P7132" s="70"/>
      <c r="Q7132" s="70"/>
      <c r="R7132" s="70"/>
      <c r="S7132" s="86"/>
      <c r="T7132" s="70"/>
      <c r="Z7132" s="68">
        <f t="shared" si="457"/>
        <v>1</v>
      </c>
      <c r="AC7132" s="1" t="str">
        <f t="shared" si="458"/>
        <v>1900</v>
      </c>
    </row>
    <row r="7133" spans="2:29" x14ac:dyDescent="0.25">
      <c r="B7133" s="1">
        <f t="shared" si="455"/>
        <v>0</v>
      </c>
      <c r="D7133" s="95" t="str">
        <f t="shared" si="456"/>
        <v/>
      </c>
      <c r="E7133" s="69"/>
      <c r="F7133" s="70"/>
      <c r="G7133" s="4"/>
      <c r="H7133" s="71"/>
      <c r="I7133" s="71"/>
      <c r="J7133" s="70"/>
      <c r="K7133" s="70"/>
      <c r="L7133" s="70"/>
      <c r="M7133" s="70"/>
      <c r="N7133" s="70"/>
      <c r="O7133" s="70"/>
      <c r="P7133" s="70"/>
      <c r="Q7133" s="70"/>
      <c r="R7133" s="70"/>
      <c r="S7133" s="86"/>
      <c r="T7133" s="70"/>
      <c r="Z7133" s="68">
        <f t="shared" si="457"/>
        <v>1</v>
      </c>
      <c r="AC7133" s="1" t="str">
        <f t="shared" si="458"/>
        <v>1900</v>
      </c>
    </row>
    <row r="7134" spans="2:29" x14ac:dyDescent="0.25">
      <c r="B7134" s="1">
        <f t="shared" si="455"/>
        <v>0</v>
      </c>
      <c r="D7134" s="95" t="str">
        <f t="shared" si="456"/>
        <v/>
      </c>
      <c r="E7134" s="69"/>
      <c r="F7134" s="70"/>
      <c r="G7134" s="4"/>
      <c r="H7134" s="71"/>
      <c r="I7134" s="71"/>
      <c r="J7134" s="70"/>
      <c r="K7134" s="70"/>
      <c r="L7134" s="70"/>
      <c r="M7134" s="70"/>
      <c r="N7134" s="70"/>
      <c r="O7134" s="70"/>
      <c r="P7134" s="70"/>
      <c r="Q7134" s="70"/>
      <c r="R7134" s="70"/>
      <c r="S7134" s="86"/>
      <c r="T7134" s="70"/>
      <c r="Z7134" s="68">
        <f t="shared" si="457"/>
        <v>1</v>
      </c>
      <c r="AC7134" s="1" t="str">
        <f t="shared" si="458"/>
        <v>1900</v>
      </c>
    </row>
    <row r="7135" spans="2:29" x14ac:dyDescent="0.25">
      <c r="B7135" s="1">
        <f t="shared" si="455"/>
        <v>0</v>
      </c>
      <c r="D7135" s="95" t="str">
        <f t="shared" si="456"/>
        <v/>
      </c>
      <c r="E7135" s="69"/>
      <c r="F7135" s="70"/>
      <c r="G7135" s="4"/>
      <c r="H7135" s="71"/>
      <c r="I7135" s="71"/>
      <c r="J7135" s="70"/>
      <c r="K7135" s="70"/>
      <c r="L7135" s="70"/>
      <c r="M7135" s="70"/>
      <c r="N7135" s="70"/>
      <c r="O7135" s="70"/>
      <c r="P7135" s="70"/>
      <c r="Q7135" s="70"/>
      <c r="R7135" s="70"/>
      <c r="S7135" s="86"/>
      <c r="T7135" s="70"/>
      <c r="Z7135" s="68">
        <f t="shared" si="457"/>
        <v>1</v>
      </c>
      <c r="AC7135" s="1" t="str">
        <f t="shared" si="458"/>
        <v>1900</v>
      </c>
    </row>
    <row r="7136" spans="2:29" x14ac:dyDescent="0.25">
      <c r="B7136" s="1">
        <f t="shared" si="455"/>
        <v>0</v>
      </c>
      <c r="D7136" s="95" t="str">
        <f t="shared" si="456"/>
        <v/>
      </c>
      <c r="E7136" s="69"/>
      <c r="F7136" s="70"/>
      <c r="G7136" s="4"/>
      <c r="H7136" s="71"/>
      <c r="I7136" s="71"/>
      <c r="J7136" s="70"/>
      <c r="K7136" s="70"/>
      <c r="L7136" s="70"/>
      <c r="M7136" s="70"/>
      <c r="N7136" s="70"/>
      <c r="O7136" s="70"/>
      <c r="P7136" s="70"/>
      <c r="Q7136" s="70"/>
      <c r="R7136" s="70"/>
      <c r="S7136" s="86"/>
      <c r="T7136" s="70"/>
      <c r="Z7136" s="68">
        <f t="shared" si="457"/>
        <v>1</v>
      </c>
      <c r="AC7136" s="1" t="str">
        <f t="shared" si="458"/>
        <v>1900</v>
      </c>
    </row>
    <row r="7137" spans="2:29" x14ac:dyDescent="0.25">
      <c r="B7137" s="1">
        <f t="shared" si="455"/>
        <v>0</v>
      </c>
      <c r="D7137" s="95" t="str">
        <f t="shared" si="456"/>
        <v/>
      </c>
      <c r="E7137" s="69"/>
      <c r="F7137" s="70"/>
      <c r="G7137" s="4"/>
      <c r="H7137" s="71"/>
      <c r="I7137" s="71"/>
      <c r="J7137" s="70"/>
      <c r="K7137" s="70"/>
      <c r="L7137" s="70"/>
      <c r="M7137" s="70"/>
      <c r="N7137" s="70"/>
      <c r="O7137" s="70"/>
      <c r="P7137" s="70"/>
      <c r="Q7137" s="70"/>
      <c r="R7137" s="70"/>
      <c r="S7137" s="86"/>
      <c r="T7137" s="70"/>
      <c r="Z7137" s="68">
        <f t="shared" si="457"/>
        <v>1</v>
      </c>
      <c r="AC7137" s="1" t="str">
        <f t="shared" si="458"/>
        <v>1900</v>
      </c>
    </row>
    <row r="7138" spans="2:29" x14ac:dyDescent="0.25">
      <c r="B7138" s="1">
        <f t="shared" si="455"/>
        <v>0</v>
      </c>
      <c r="D7138" s="95" t="str">
        <f t="shared" si="456"/>
        <v/>
      </c>
      <c r="E7138" s="69"/>
      <c r="F7138" s="70"/>
      <c r="G7138" s="4"/>
      <c r="H7138" s="71"/>
      <c r="I7138" s="71"/>
      <c r="J7138" s="70"/>
      <c r="K7138" s="70"/>
      <c r="L7138" s="70"/>
      <c r="M7138" s="70"/>
      <c r="N7138" s="70"/>
      <c r="O7138" s="70"/>
      <c r="P7138" s="70"/>
      <c r="Q7138" s="70"/>
      <c r="R7138" s="70"/>
      <c r="S7138" s="86"/>
      <c r="T7138" s="70"/>
      <c r="Z7138" s="68">
        <f t="shared" si="457"/>
        <v>1</v>
      </c>
      <c r="AC7138" s="1" t="str">
        <f t="shared" si="458"/>
        <v>1900</v>
      </c>
    </row>
    <row r="7139" spans="2:29" x14ac:dyDescent="0.25">
      <c r="B7139" s="1">
        <f t="shared" si="455"/>
        <v>0</v>
      </c>
      <c r="D7139" s="95" t="str">
        <f t="shared" si="456"/>
        <v/>
      </c>
      <c r="E7139" s="69"/>
      <c r="F7139" s="70"/>
      <c r="G7139" s="4"/>
      <c r="H7139" s="71"/>
      <c r="I7139" s="71"/>
      <c r="J7139" s="70"/>
      <c r="K7139" s="70"/>
      <c r="L7139" s="70"/>
      <c r="M7139" s="70"/>
      <c r="N7139" s="70"/>
      <c r="O7139" s="70"/>
      <c r="P7139" s="70"/>
      <c r="Q7139" s="70"/>
      <c r="R7139" s="70"/>
      <c r="S7139" s="86"/>
      <c r="T7139" s="70"/>
      <c r="Z7139" s="68">
        <f t="shared" si="457"/>
        <v>1</v>
      </c>
      <c r="AC7139" s="1" t="str">
        <f t="shared" si="458"/>
        <v>1900</v>
      </c>
    </row>
    <row r="7140" spans="2:29" x14ac:dyDescent="0.25">
      <c r="B7140" s="1">
        <f t="shared" si="455"/>
        <v>0</v>
      </c>
      <c r="D7140" s="95" t="str">
        <f t="shared" si="456"/>
        <v/>
      </c>
      <c r="E7140" s="69"/>
      <c r="F7140" s="70"/>
      <c r="G7140" s="4"/>
      <c r="H7140" s="71"/>
      <c r="I7140" s="71"/>
      <c r="J7140" s="70"/>
      <c r="K7140" s="70"/>
      <c r="L7140" s="70"/>
      <c r="M7140" s="70"/>
      <c r="N7140" s="70"/>
      <c r="O7140" s="70"/>
      <c r="P7140" s="70"/>
      <c r="Q7140" s="70"/>
      <c r="R7140" s="70"/>
      <c r="S7140" s="86"/>
      <c r="T7140" s="70"/>
      <c r="Z7140" s="68">
        <f t="shared" si="457"/>
        <v>1</v>
      </c>
      <c r="AC7140" s="1" t="str">
        <f t="shared" si="458"/>
        <v>1900</v>
      </c>
    </row>
    <row r="7141" spans="2:29" x14ac:dyDescent="0.25">
      <c r="B7141" s="1">
        <f t="shared" si="455"/>
        <v>0</v>
      </c>
      <c r="D7141" s="95" t="str">
        <f t="shared" si="456"/>
        <v/>
      </c>
      <c r="E7141" s="69"/>
      <c r="F7141" s="70"/>
      <c r="G7141" s="4"/>
      <c r="H7141" s="71"/>
      <c r="I7141" s="71"/>
      <c r="J7141" s="70"/>
      <c r="K7141" s="70"/>
      <c r="L7141" s="70"/>
      <c r="M7141" s="70"/>
      <c r="N7141" s="70"/>
      <c r="O7141" s="70"/>
      <c r="P7141" s="70"/>
      <c r="Q7141" s="70"/>
      <c r="R7141" s="70"/>
      <c r="S7141" s="86"/>
      <c r="T7141" s="70"/>
      <c r="Z7141" s="68">
        <f t="shared" si="457"/>
        <v>1</v>
      </c>
      <c r="AC7141" s="1" t="str">
        <f t="shared" si="458"/>
        <v>1900</v>
      </c>
    </row>
    <row r="7142" spans="2:29" x14ac:dyDescent="0.25">
      <c r="B7142" s="1">
        <f t="shared" si="455"/>
        <v>0</v>
      </c>
      <c r="D7142" s="95" t="str">
        <f t="shared" si="456"/>
        <v/>
      </c>
      <c r="E7142" s="69"/>
      <c r="F7142" s="70"/>
      <c r="G7142" s="4"/>
      <c r="H7142" s="71"/>
      <c r="I7142" s="71"/>
      <c r="J7142" s="70"/>
      <c r="K7142" s="70"/>
      <c r="L7142" s="70"/>
      <c r="M7142" s="70"/>
      <c r="N7142" s="70"/>
      <c r="O7142" s="70"/>
      <c r="P7142" s="70"/>
      <c r="Q7142" s="70"/>
      <c r="R7142" s="70"/>
      <c r="S7142" s="86"/>
      <c r="T7142" s="70"/>
      <c r="Z7142" s="68">
        <f t="shared" si="457"/>
        <v>1</v>
      </c>
      <c r="AC7142" s="1" t="str">
        <f t="shared" si="458"/>
        <v>1900</v>
      </c>
    </row>
    <row r="7143" spans="2:29" x14ac:dyDescent="0.25">
      <c r="B7143" s="1">
        <f t="shared" si="455"/>
        <v>0</v>
      </c>
      <c r="D7143" s="95" t="str">
        <f t="shared" si="456"/>
        <v/>
      </c>
      <c r="E7143" s="69"/>
      <c r="F7143" s="70"/>
      <c r="G7143" s="4"/>
      <c r="H7143" s="71"/>
      <c r="I7143" s="71"/>
      <c r="J7143" s="70"/>
      <c r="K7143" s="70"/>
      <c r="L7143" s="70"/>
      <c r="M7143" s="70"/>
      <c r="N7143" s="70"/>
      <c r="O7143" s="70"/>
      <c r="P7143" s="70"/>
      <c r="Q7143" s="70"/>
      <c r="R7143" s="70"/>
      <c r="S7143" s="86"/>
      <c r="T7143" s="70"/>
      <c r="Z7143" s="68">
        <f t="shared" si="457"/>
        <v>1</v>
      </c>
      <c r="AC7143" s="1" t="str">
        <f t="shared" si="458"/>
        <v>1900</v>
      </c>
    </row>
    <row r="7144" spans="2:29" x14ac:dyDescent="0.25">
      <c r="B7144" s="1">
        <f t="shared" si="455"/>
        <v>0</v>
      </c>
      <c r="D7144" s="95" t="str">
        <f t="shared" si="456"/>
        <v/>
      </c>
      <c r="E7144" s="69"/>
      <c r="F7144" s="70"/>
      <c r="G7144" s="4"/>
      <c r="H7144" s="71"/>
      <c r="I7144" s="71"/>
      <c r="J7144" s="70"/>
      <c r="K7144" s="70"/>
      <c r="L7144" s="70"/>
      <c r="M7144" s="70"/>
      <c r="N7144" s="70"/>
      <c r="O7144" s="70"/>
      <c r="P7144" s="70"/>
      <c r="Q7144" s="70"/>
      <c r="R7144" s="70"/>
      <c r="S7144" s="86"/>
      <c r="T7144" s="70"/>
      <c r="Z7144" s="68">
        <f t="shared" si="457"/>
        <v>1</v>
      </c>
      <c r="AC7144" s="1" t="str">
        <f t="shared" si="458"/>
        <v>1900</v>
      </c>
    </row>
    <row r="7145" spans="2:29" x14ac:dyDescent="0.25">
      <c r="B7145" s="1">
        <f t="shared" si="455"/>
        <v>0</v>
      </c>
      <c r="D7145" s="95" t="str">
        <f t="shared" si="456"/>
        <v/>
      </c>
      <c r="E7145" s="69"/>
      <c r="F7145" s="70"/>
      <c r="G7145" s="4"/>
      <c r="H7145" s="71"/>
      <c r="I7145" s="71"/>
      <c r="J7145" s="70"/>
      <c r="K7145" s="70"/>
      <c r="L7145" s="70"/>
      <c r="M7145" s="70"/>
      <c r="N7145" s="70"/>
      <c r="O7145" s="70"/>
      <c r="P7145" s="70"/>
      <c r="Q7145" s="70"/>
      <c r="R7145" s="70"/>
      <c r="S7145" s="86"/>
      <c r="T7145" s="70"/>
      <c r="Z7145" s="68">
        <f t="shared" si="457"/>
        <v>1</v>
      </c>
      <c r="AC7145" s="1" t="str">
        <f t="shared" si="458"/>
        <v>1900</v>
      </c>
    </row>
    <row r="7146" spans="2:29" x14ac:dyDescent="0.25">
      <c r="B7146" s="1">
        <f t="shared" si="455"/>
        <v>0</v>
      </c>
      <c r="D7146" s="95" t="str">
        <f t="shared" si="456"/>
        <v/>
      </c>
      <c r="E7146" s="69"/>
      <c r="F7146" s="70"/>
      <c r="G7146" s="4"/>
      <c r="H7146" s="71"/>
      <c r="I7146" s="71"/>
      <c r="J7146" s="70"/>
      <c r="K7146" s="70"/>
      <c r="L7146" s="70"/>
      <c r="M7146" s="70"/>
      <c r="N7146" s="70"/>
      <c r="O7146" s="70"/>
      <c r="P7146" s="70"/>
      <c r="Q7146" s="70"/>
      <c r="R7146" s="70"/>
      <c r="S7146" s="86"/>
      <c r="T7146" s="70"/>
      <c r="Z7146" s="68">
        <f t="shared" si="457"/>
        <v>1</v>
      </c>
      <c r="AC7146" s="1" t="str">
        <f t="shared" si="458"/>
        <v>1900</v>
      </c>
    </row>
    <row r="7147" spans="2:29" x14ac:dyDescent="0.25">
      <c r="B7147" s="1">
        <f t="shared" si="455"/>
        <v>0</v>
      </c>
      <c r="D7147" s="95" t="str">
        <f t="shared" si="456"/>
        <v/>
      </c>
      <c r="E7147" s="69"/>
      <c r="F7147" s="70"/>
      <c r="G7147" s="4"/>
      <c r="H7147" s="71"/>
      <c r="I7147" s="71"/>
      <c r="J7147" s="70"/>
      <c r="K7147" s="70"/>
      <c r="L7147" s="70"/>
      <c r="M7147" s="70"/>
      <c r="N7147" s="70"/>
      <c r="O7147" s="70"/>
      <c r="P7147" s="70"/>
      <c r="Q7147" s="70"/>
      <c r="R7147" s="70"/>
      <c r="S7147" s="86"/>
      <c r="T7147" s="70"/>
      <c r="Z7147" s="68">
        <f t="shared" si="457"/>
        <v>1</v>
      </c>
      <c r="AC7147" s="1" t="str">
        <f t="shared" si="458"/>
        <v>1900</v>
      </c>
    </row>
    <row r="7148" spans="2:29" x14ac:dyDescent="0.25">
      <c r="B7148" s="1">
        <f t="shared" si="455"/>
        <v>0</v>
      </c>
      <c r="D7148" s="95" t="str">
        <f t="shared" si="456"/>
        <v/>
      </c>
      <c r="E7148" s="69"/>
      <c r="F7148" s="70"/>
      <c r="G7148" s="4"/>
      <c r="H7148" s="71"/>
      <c r="I7148" s="71"/>
      <c r="J7148" s="70"/>
      <c r="K7148" s="70"/>
      <c r="L7148" s="70"/>
      <c r="M7148" s="70"/>
      <c r="N7148" s="70"/>
      <c r="O7148" s="70"/>
      <c r="P7148" s="70"/>
      <c r="Q7148" s="70"/>
      <c r="R7148" s="70"/>
      <c r="S7148" s="86"/>
      <c r="T7148" s="70"/>
      <c r="Z7148" s="68">
        <f t="shared" si="457"/>
        <v>1</v>
      </c>
      <c r="AC7148" s="1" t="str">
        <f t="shared" si="458"/>
        <v>1900</v>
      </c>
    </row>
    <row r="7149" spans="2:29" x14ac:dyDescent="0.25">
      <c r="B7149" s="1">
        <f t="shared" si="455"/>
        <v>0</v>
      </c>
      <c r="D7149" s="95" t="str">
        <f t="shared" si="456"/>
        <v/>
      </c>
      <c r="E7149" s="69"/>
      <c r="F7149" s="70"/>
      <c r="G7149" s="4"/>
      <c r="H7149" s="71"/>
      <c r="I7149" s="71"/>
      <c r="J7149" s="70"/>
      <c r="K7149" s="70"/>
      <c r="L7149" s="70"/>
      <c r="M7149" s="70"/>
      <c r="N7149" s="70"/>
      <c r="O7149" s="70"/>
      <c r="P7149" s="70"/>
      <c r="Q7149" s="70"/>
      <c r="R7149" s="70"/>
      <c r="S7149" s="86"/>
      <c r="T7149" s="70"/>
      <c r="Z7149" s="68">
        <f t="shared" si="457"/>
        <v>1</v>
      </c>
      <c r="AC7149" s="1" t="str">
        <f t="shared" si="458"/>
        <v>1900</v>
      </c>
    </row>
    <row r="7150" spans="2:29" x14ac:dyDescent="0.25">
      <c r="B7150" s="1">
        <f t="shared" si="455"/>
        <v>0</v>
      </c>
      <c r="D7150" s="95" t="str">
        <f t="shared" si="456"/>
        <v/>
      </c>
      <c r="E7150" s="69"/>
      <c r="F7150" s="70"/>
      <c r="G7150" s="4"/>
      <c r="H7150" s="71"/>
      <c r="I7150" s="71"/>
      <c r="J7150" s="70"/>
      <c r="K7150" s="70"/>
      <c r="L7150" s="70"/>
      <c r="M7150" s="70"/>
      <c r="N7150" s="70"/>
      <c r="O7150" s="70"/>
      <c r="P7150" s="70"/>
      <c r="Q7150" s="70"/>
      <c r="R7150" s="70"/>
      <c r="S7150" s="86"/>
      <c r="T7150" s="70"/>
      <c r="Z7150" s="68">
        <f t="shared" si="457"/>
        <v>1</v>
      </c>
      <c r="AC7150" s="1" t="str">
        <f t="shared" si="458"/>
        <v>1900</v>
      </c>
    </row>
    <row r="7151" spans="2:29" x14ac:dyDescent="0.25">
      <c r="B7151" s="1">
        <f t="shared" si="455"/>
        <v>0</v>
      </c>
      <c r="D7151" s="95" t="str">
        <f t="shared" si="456"/>
        <v/>
      </c>
      <c r="E7151" s="69"/>
      <c r="F7151" s="70"/>
      <c r="G7151" s="4"/>
      <c r="H7151" s="71"/>
      <c r="I7151" s="71"/>
      <c r="J7151" s="70"/>
      <c r="K7151" s="70"/>
      <c r="L7151" s="70"/>
      <c r="M7151" s="70"/>
      <c r="N7151" s="70"/>
      <c r="O7151" s="70"/>
      <c r="P7151" s="70"/>
      <c r="Q7151" s="70"/>
      <c r="R7151" s="70"/>
      <c r="S7151" s="86"/>
      <c r="T7151" s="70"/>
      <c r="Z7151" s="68">
        <f t="shared" si="457"/>
        <v>1</v>
      </c>
      <c r="AC7151" s="1" t="str">
        <f t="shared" si="458"/>
        <v>1900</v>
      </c>
    </row>
    <row r="7152" spans="2:29" x14ac:dyDescent="0.25">
      <c r="B7152" s="1">
        <f t="shared" si="455"/>
        <v>0</v>
      </c>
      <c r="D7152" s="95" t="str">
        <f t="shared" si="456"/>
        <v/>
      </c>
      <c r="E7152" s="69"/>
      <c r="F7152" s="70"/>
      <c r="G7152" s="4"/>
      <c r="H7152" s="71"/>
      <c r="I7152" s="71"/>
      <c r="J7152" s="70"/>
      <c r="K7152" s="70"/>
      <c r="L7152" s="70"/>
      <c r="M7152" s="70"/>
      <c r="N7152" s="70"/>
      <c r="O7152" s="70"/>
      <c r="P7152" s="70"/>
      <c r="Q7152" s="70"/>
      <c r="R7152" s="70"/>
      <c r="S7152" s="86"/>
      <c r="T7152" s="70"/>
      <c r="Z7152" s="68">
        <f t="shared" si="457"/>
        <v>1</v>
      </c>
      <c r="AC7152" s="1" t="str">
        <f t="shared" si="458"/>
        <v>1900</v>
      </c>
    </row>
    <row r="7153" spans="2:29" x14ac:dyDescent="0.25">
      <c r="B7153" s="1">
        <f t="shared" si="455"/>
        <v>0</v>
      </c>
      <c r="D7153" s="95" t="str">
        <f t="shared" si="456"/>
        <v/>
      </c>
      <c r="E7153" s="69"/>
      <c r="F7153" s="70"/>
      <c r="G7153" s="4"/>
      <c r="H7153" s="71"/>
      <c r="I7153" s="71"/>
      <c r="J7153" s="70"/>
      <c r="K7153" s="70"/>
      <c r="L7153" s="70"/>
      <c r="M7153" s="70"/>
      <c r="N7153" s="70"/>
      <c r="O7153" s="70"/>
      <c r="P7153" s="70"/>
      <c r="Q7153" s="70"/>
      <c r="R7153" s="70"/>
      <c r="S7153" s="86"/>
      <c r="T7153" s="70"/>
      <c r="Z7153" s="68">
        <f t="shared" si="457"/>
        <v>1</v>
      </c>
      <c r="AC7153" s="1" t="str">
        <f t="shared" si="458"/>
        <v>1900</v>
      </c>
    </row>
    <row r="7154" spans="2:29" x14ac:dyDescent="0.25">
      <c r="B7154" s="1">
        <f t="shared" si="455"/>
        <v>0</v>
      </c>
      <c r="D7154" s="95" t="str">
        <f t="shared" si="456"/>
        <v/>
      </c>
      <c r="E7154" s="69"/>
      <c r="F7154" s="70"/>
      <c r="G7154" s="4"/>
      <c r="H7154" s="71"/>
      <c r="I7154" s="71"/>
      <c r="J7154" s="70"/>
      <c r="K7154" s="70"/>
      <c r="L7154" s="70"/>
      <c r="M7154" s="70"/>
      <c r="N7154" s="70"/>
      <c r="O7154" s="70"/>
      <c r="P7154" s="70"/>
      <c r="Q7154" s="70"/>
      <c r="R7154" s="70"/>
      <c r="S7154" s="86"/>
      <c r="T7154" s="70"/>
      <c r="Z7154" s="68">
        <f t="shared" si="457"/>
        <v>1</v>
      </c>
      <c r="AC7154" s="1" t="str">
        <f t="shared" si="458"/>
        <v>1900</v>
      </c>
    </row>
    <row r="7155" spans="2:29" x14ac:dyDescent="0.25">
      <c r="B7155" s="1">
        <f t="shared" si="455"/>
        <v>0</v>
      </c>
      <c r="D7155" s="95" t="str">
        <f t="shared" si="456"/>
        <v/>
      </c>
      <c r="E7155" s="69"/>
      <c r="F7155" s="70"/>
      <c r="G7155" s="4"/>
      <c r="H7155" s="71"/>
      <c r="I7155" s="71"/>
      <c r="J7155" s="70"/>
      <c r="K7155" s="70"/>
      <c r="L7155" s="70"/>
      <c r="M7155" s="70"/>
      <c r="N7155" s="70"/>
      <c r="O7155" s="70"/>
      <c r="P7155" s="70"/>
      <c r="Q7155" s="70"/>
      <c r="R7155" s="70"/>
      <c r="S7155" s="86"/>
      <c r="T7155" s="70"/>
      <c r="Z7155" s="68">
        <f t="shared" si="457"/>
        <v>1</v>
      </c>
      <c r="AC7155" s="1" t="str">
        <f t="shared" si="458"/>
        <v>1900</v>
      </c>
    </row>
    <row r="7156" spans="2:29" x14ac:dyDescent="0.25">
      <c r="B7156" s="1">
        <f t="shared" si="455"/>
        <v>0</v>
      </c>
      <c r="D7156" s="95" t="str">
        <f t="shared" si="456"/>
        <v/>
      </c>
      <c r="E7156" s="69"/>
      <c r="F7156" s="70"/>
      <c r="G7156" s="4"/>
      <c r="H7156" s="71"/>
      <c r="I7156" s="71"/>
      <c r="J7156" s="70"/>
      <c r="K7156" s="70"/>
      <c r="L7156" s="70"/>
      <c r="M7156" s="70"/>
      <c r="N7156" s="70"/>
      <c r="O7156" s="70"/>
      <c r="P7156" s="70"/>
      <c r="Q7156" s="70"/>
      <c r="R7156" s="70"/>
      <c r="S7156" s="86"/>
      <c r="T7156" s="70"/>
      <c r="Z7156" s="68">
        <f t="shared" si="457"/>
        <v>1</v>
      </c>
      <c r="AC7156" s="1" t="str">
        <f t="shared" si="458"/>
        <v>1900</v>
      </c>
    </row>
    <row r="7157" spans="2:29" x14ac:dyDescent="0.25">
      <c r="B7157" s="1">
        <f t="shared" si="455"/>
        <v>0</v>
      </c>
      <c r="D7157" s="95" t="str">
        <f t="shared" si="456"/>
        <v/>
      </c>
      <c r="E7157" s="69"/>
      <c r="F7157" s="70"/>
      <c r="G7157" s="4"/>
      <c r="H7157" s="71"/>
      <c r="I7157" s="71"/>
      <c r="J7157" s="70"/>
      <c r="K7157" s="70"/>
      <c r="L7157" s="70"/>
      <c r="M7157" s="70"/>
      <c r="N7157" s="70"/>
      <c r="O7157" s="70"/>
      <c r="P7157" s="70"/>
      <c r="Q7157" s="70"/>
      <c r="R7157" s="70"/>
      <c r="S7157" s="86"/>
      <c r="T7157" s="70"/>
      <c r="Z7157" s="68">
        <f t="shared" si="457"/>
        <v>1</v>
      </c>
      <c r="AC7157" s="1" t="str">
        <f t="shared" si="458"/>
        <v>1900</v>
      </c>
    </row>
    <row r="7158" spans="2:29" x14ac:dyDescent="0.25">
      <c r="B7158" s="1">
        <f t="shared" si="455"/>
        <v>0</v>
      </c>
      <c r="D7158" s="95" t="str">
        <f t="shared" si="456"/>
        <v/>
      </c>
      <c r="E7158" s="69"/>
      <c r="F7158" s="70"/>
      <c r="G7158" s="4"/>
      <c r="H7158" s="71"/>
      <c r="I7158" s="71"/>
      <c r="J7158" s="70"/>
      <c r="K7158" s="70"/>
      <c r="L7158" s="70"/>
      <c r="M7158" s="70"/>
      <c r="N7158" s="70"/>
      <c r="O7158" s="70"/>
      <c r="P7158" s="70"/>
      <c r="Q7158" s="70"/>
      <c r="R7158" s="70"/>
      <c r="S7158" s="86"/>
      <c r="T7158" s="70"/>
      <c r="Z7158" s="68">
        <f t="shared" si="457"/>
        <v>1</v>
      </c>
      <c r="AC7158" s="1" t="str">
        <f t="shared" si="458"/>
        <v>1900</v>
      </c>
    </row>
    <row r="7159" spans="2:29" x14ac:dyDescent="0.25">
      <c r="B7159" s="1">
        <f t="shared" si="455"/>
        <v>0</v>
      </c>
      <c r="D7159" s="95" t="str">
        <f t="shared" si="456"/>
        <v/>
      </c>
      <c r="E7159" s="69"/>
      <c r="F7159" s="70"/>
      <c r="G7159" s="4"/>
      <c r="H7159" s="71"/>
      <c r="I7159" s="71"/>
      <c r="J7159" s="70"/>
      <c r="K7159" s="70"/>
      <c r="L7159" s="70"/>
      <c r="M7159" s="70"/>
      <c r="N7159" s="70"/>
      <c r="O7159" s="70"/>
      <c r="P7159" s="70"/>
      <c r="Q7159" s="70"/>
      <c r="R7159" s="70"/>
      <c r="S7159" s="86"/>
      <c r="T7159" s="70"/>
      <c r="Z7159" s="68">
        <f t="shared" si="457"/>
        <v>1</v>
      </c>
      <c r="AC7159" s="1" t="str">
        <f t="shared" si="458"/>
        <v>1900</v>
      </c>
    </row>
    <row r="7160" spans="2:29" x14ac:dyDescent="0.25">
      <c r="B7160" s="1">
        <f t="shared" si="455"/>
        <v>0</v>
      </c>
      <c r="D7160" s="95" t="str">
        <f t="shared" si="456"/>
        <v/>
      </c>
      <c r="E7160" s="69"/>
      <c r="F7160" s="70"/>
      <c r="G7160" s="4"/>
      <c r="H7160" s="71"/>
      <c r="I7160" s="71"/>
      <c r="J7160" s="70"/>
      <c r="K7160" s="70"/>
      <c r="L7160" s="70"/>
      <c r="M7160" s="70"/>
      <c r="N7160" s="70"/>
      <c r="O7160" s="70"/>
      <c r="P7160" s="70"/>
      <c r="Q7160" s="70"/>
      <c r="R7160" s="70"/>
      <c r="S7160" s="86"/>
      <c r="T7160" s="70"/>
      <c r="Z7160" s="68">
        <f t="shared" si="457"/>
        <v>1</v>
      </c>
      <c r="AC7160" s="1" t="str">
        <f t="shared" si="458"/>
        <v>1900</v>
      </c>
    </row>
    <row r="7161" spans="2:29" x14ac:dyDescent="0.25">
      <c r="B7161" s="1">
        <f t="shared" si="455"/>
        <v>0</v>
      </c>
      <c r="D7161" s="95" t="str">
        <f t="shared" si="456"/>
        <v/>
      </c>
      <c r="E7161" s="69"/>
      <c r="F7161" s="70"/>
      <c r="G7161" s="4"/>
      <c r="H7161" s="71"/>
      <c r="I7161" s="71"/>
      <c r="J7161" s="70"/>
      <c r="K7161" s="70"/>
      <c r="L7161" s="70"/>
      <c r="M7161" s="70"/>
      <c r="N7161" s="70"/>
      <c r="O7161" s="70"/>
      <c r="P7161" s="70"/>
      <c r="Q7161" s="70"/>
      <c r="R7161" s="70"/>
      <c r="S7161" s="86"/>
      <c r="T7161" s="70"/>
      <c r="Z7161" s="68">
        <f t="shared" si="457"/>
        <v>1</v>
      </c>
      <c r="AC7161" s="1" t="str">
        <f t="shared" si="458"/>
        <v>1900</v>
      </c>
    </row>
    <row r="7162" spans="2:29" x14ac:dyDescent="0.25">
      <c r="B7162" s="1">
        <f t="shared" si="455"/>
        <v>0</v>
      </c>
      <c r="D7162" s="95" t="str">
        <f t="shared" si="456"/>
        <v/>
      </c>
      <c r="E7162" s="69"/>
      <c r="F7162" s="70"/>
      <c r="G7162" s="4"/>
      <c r="H7162" s="71"/>
      <c r="I7162" s="71"/>
      <c r="J7162" s="70"/>
      <c r="K7162" s="70"/>
      <c r="L7162" s="70"/>
      <c r="M7162" s="70"/>
      <c r="N7162" s="70"/>
      <c r="O7162" s="70"/>
      <c r="P7162" s="70"/>
      <c r="Q7162" s="70"/>
      <c r="R7162" s="70"/>
      <c r="S7162" s="86"/>
      <c r="T7162" s="70"/>
      <c r="Z7162" s="68">
        <f t="shared" si="457"/>
        <v>1</v>
      </c>
      <c r="AC7162" s="1" t="str">
        <f t="shared" si="458"/>
        <v>1900</v>
      </c>
    </row>
    <row r="7163" spans="2:29" x14ac:dyDescent="0.25">
      <c r="B7163" s="1">
        <f t="shared" si="455"/>
        <v>0</v>
      </c>
      <c r="D7163" s="95" t="str">
        <f t="shared" si="456"/>
        <v/>
      </c>
      <c r="E7163" s="69"/>
      <c r="F7163" s="70"/>
      <c r="G7163" s="4"/>
      <c r="H7163" s="71"/>
      <c r="I7163" s="71"/>
      <c r="J7163" s="70"/>
      <c r="K7163" s="70"/>
      <c r="L7163" s="70"/>
      <c r="M7163" s="70"/>
      <c r="N7163" s="70"/>
      <c r="O7163" s="70"/>
      <c r="P7163" s="70"/>
      <c r="Q7163" s="70"/>
      <c r="R7163" s="70"/>
      <c r="S7163" s="86"/>
      <c r="T7163" s="70"/>
      <c r="Z7163" s="68">
        <f t="shared" si="457"/>
        <v>1</v>
      </c>
      <c r="AC7163" s="1" t="str">
        <f t="shared" si="458"/>
        <v>1900</v>
      </c>
    </row>
    <row r="7164" spans="2:29" x14ac:dyDescent="0.25">
      <c r="B7164" s="1">
        <f t="shared" si="455"/>
        <v>0</v>
      </c>
      <c r="D7164" s="95" t="str">
        <f t="shared" si="456"/>
        <v/>
      </c>
      <c r="E7164" s="69"/>
      <c r="F7164" s="70"/>
      <c r="G7164" s="4"/>
      <c r="H7164" s="71"/>
      <c r="I7164" s="71"/>
      <c r="J7164" s="70"/>
      <c r="K7164" s="70"/>
      <c r="L7164" s="70"/>
      <c r="M7164" s="70"/>
      <c r="N7164" s="70"/>
      <c r="O7164" s="70"/>
      <c r="P7164" s="70"/>
      <c r="Q7164" s="70"/>
      <c r="R7164" s="70"/>
      <c r="S7164" s="86"/>
      <c r="T7164" s="70"/>
      <c r="Z7164" s="68">
        <f t="shared" si="457"/>
        <v>1</v>
      </c>
      <c r="AC7164" s="1" t="str">
        <f t="shared" si="458"/>
        <v>1900</v>
      </c>
    </row>
    <row r="7165" spans="2:29" x14ac:dyDescent="0.25">
      <c r="B7165" s="1">
        <f t="shared" si="455"/>
        <v>0</v>
      </c>
      <c r="D7165" s="95" t="str">
        <f t="shared" si="456"/>
        <v/>
      </c>
      <c r="E7165" s="69"/>
      <c r="F7165" s="70"/>
      <c r="G7165" s="4"/>
      <c r="H7165" s="71"/>
      <c r="I7165" s="71"/>
      <c r="J7165" s="70"/>
      <c r="K7165" s="70"/>
      <c r="L7165" s="70"/>
      <c r="M7165" s="70"/>
      <c r="N7165" s="70"/>
      <c r="O7165" s="70"/>
      <c r="P7165" s="70"/>
      <c r="Q7165" s="70"/>
      <c r="R7165" s="70"/>
      <c r="S7165" s="86"/>
      <c r="T7165" s="70"/>
      <c r="Z7165" s="68">
        <f t="shared" si="457"/>
        <v>1</v>
      </c>
      <c r="AC7165" s="1" t="str">
        <f t="shared" si="458"/>
        <v>1900</v>
      </c>
    </row>
    <row r="7166" spans="2:29" x14ac:dyDescent="0.25">
      <c r="B7166" s="1">
        <f t="shared" si="455"/>
        <v>0</v>
      </c>
      <c r="D7166" s="95" t="str">
        <f t="shared" si="456"/>
        <v/>
      </c>
      <c r="E7166" s="69"/>
      <c r="F7166" s="70"/>
      <c r="G7166" s="4"/>
      <c r="H7166" s="71"/>
      <c r="I7166" s="71"/>
      <c r="J7166" s="70"/>
      <c r="K7166" s="70"/>
      <c r="L7166" s="70"/>
      <c r="M7166" s="70"/>
      <c r="N7166" s="70"/>
      <c r="O7166" s="70"/>
      <c r="P7166" s="70"/>
      <c r="Q7166" s="70"/>
      <c r="R7166" s="70"/>
      <c r="S7166" s="86"/>
      <c r="T7166" s="70"/>
      <c r="Z7166" s="68">
        <f t="shared" si="457"/>
        <v>1</v>
      </c>
      <c r="AC7166" s="1" t="str">
        <f t="shared" si="458"/>
        <v>1900</v>
      </c>
    </row>
    <row r="7167" spans="2:29" x14ac:dyDescent="0.25">
      <c r="B7167" s="1">
        <f t="shared" si="455"/>
        <v>0</v>
      </c>
      <c r="D7167" s="95" t="str">
        <f t="shared" si="456"/>
        <v/>
      </c>
      <c r="E7167" s="69"/>
      <c r="F7167" s="70"/>
      <c r="G7167" s="4"/>
      <c r="H7167" s="71"/>
      <c r="I7167" s="71"/>
      <c r="J7167" s="70"/>
      <c r="K7167" s="70"/>
      <c r="L7167" s="70"/>
      <c r="M7167" s="70"/>
      <c r="N7167" s="70"/>
      <c r="O7167" s="70"/>
      <c r="P7167" s="70"/>
      <c r="Q7167" s="70"/>
      <c r="R7167" s="70"/>
      <c r="S7167" s="86"/>
      <c r="T7167" s="70"/>
      <c r="Z7167" s="68">
        <f t="shared" si="457"/>
        <v>1</v>
      </c>
      <c r="AC7167" s="1" t="str">
        <f t="shared" si="458"/>
        <v>1900</v>
      </c>
    </row>
    <row r="7168" spans="2:29" x14ac:dyDescent="0.25">
      <c r="B7168" s="1">
        <f t="shared" si="455"/>
        <v>0</v>
      </c>
      <c r="D7168" s="95" t="str">
        <f t="shared" si="456"/>
        <v/>
      </c>
      <c r="E7168" s="69"/>
      <c r="F7168" s="70"/>
      <c r="G7168" s="4"/>
      <c r="H7168" s="71"/>
      <c r="I7168" s="71"/>
      <c r="J7168" s="70"/>
      <c r="K7168" s="70"/>
      <c r="L7168" s="70"/>
      <c r="M7168" s="70"/>
      <c r="N7168" s="70"/>
      <c r="O7168" s="70"/>
      <c r="P7168" s="70"/>
      <c r="Q7168" s="70"/>
      <c r="R7168" s="70"/>
      <c r="S7168" s="86"/>
      <c r="T7168" s="70"/>
      <c r="Z7168" s="68">
        <f t="shared" si="457"/>
        <v>1</v>
      </c>
      <c r="AC7168" s="1" t="str">
        <f t="shared" si="458"/>
        <v>1900</v>
      </c>
    </row>
    <row r="7169" spans="2:29" x14ac:dyDescent="0.25">
      <c r="B7169" s="1">
        <f t="shared" si="455"/>
        <v>0</v>
      </c>
      <c r="D7169" s="95" t="str">
        <f t="shared" si="456"/>
        <v/>
      </c>
      <c r="E7169" s="69"/>
      <c r="F7169" s="70"/>
      <c r="G7169" s="4"/>
      <c r="H7169" s="71"/>
      <c r="I7169" s="71"/>
      <c r="J7169" s="70"/>
      <c r="K7169" s="70"/>
      <c r="L7169" s="70"/>
      <c r="M7169" s="70"/>
      <c r="N7169" s="70"/>
      <c r="O7169" s="70"/>
      <c r="P7169" s="70"/>
      <c r="Q7169" s="70"/>
      <c r="R7169" s="70"/>
      <c r="S7169" s="86"/>
      <c r="T7169" s="70"/>
      <c r="Z7169" s="68">
        <f t="shared" si="457"/>
        <v>1</v>
      </c>
      <c r="AC7169" s="1" t="str">
        <f t="shared" si="458"/>
        <v>1900</v>
      </c>
    </row>
    <row r="7170" spans="2:29" x14ac:dyDescent="0.25">
      <c r="B7170" s="1">
        <f t="shared" si="455"/>
        <v>0</v>
      </c>
      <c r="D7170" s="95" t="str">
        <f t="shared" si="456"/>
        <v/>
      </c>
      <c r="E7170" s="69"/>
      <c r="F7170" s="70"/>
      <c r="G7170" s="4"/>
      <c r="H7170" s="71"/>
      <c r="I7170" s="71"/>
      <c r="J7170" s="70"/>
      <c r="K7170" s="70"/>
      <c r="L7170" s="70"/>
      <c r="M7170" s="70"/>
      <c r="N7170" s="70"/>
      <c r="O7170" s="70"/>
      <c r="P7170" s="70"/>
      <c r="Q7170" s="70"/>
      <c r="R7170" s="70"/>
      <c r="S7170" s="86"/>
      <c r="T7170" s="70"/>
      <c r="Z7170" s="68">
        <f t="shared" si="457"/>
        <v>1</v>
      </c>
      <c r="AC7170" s="1" t="str">
        <f t="shared" si="458"/>
        <v>1900</v>
      </c>
    </row>
    <row r="7171" spans="2:29" x14ac:dyDescent="0.25">
      <c r="B7171" s="1">
        <f t="shared" si="455"/>
        <v>0</v>
      </c>
      <c r="D7171" s="95" t="str">
        <f t="shared" si="456"/>
        <v/>
      </c>
      <c r="E7171" s="69"/>
      <c r="F7171" s="70"/>
      <c r="G7171" s="4"/>
      <c r="H7171" s="71"/>
      <c r="I7171" s="71"/>
      <c r="J7171" s="70"/>
      <c r="K7171" s="70"/>
      <c r="L7171" s="70"/>
      <c r="M7171" s="70"/>
      <c r="N7171" s="70"/>
      <c r="O7171" s="70"/>
      <c r="P7171" s="70"/>
      <c r="Q7171" s="70"/>
      <c r="R7171" s="70"/>
      <c r="S7171" s="86"/>
      <c r="T7171" s="70"/>
      <c r="Z7171" s="68">
        <f t="shared" si="457"/>
        <v>1</v>
      </c>
      <c r="AC7171" s="1" t="str">
        <f t="shared" si="458"/>
        <v>1900</v>
      </c>
    </row>
    <row r="7172" spans="2:29" x14ac:dyDescent="0.25">
      <c r="B7172" s="1">
        <f t="shared" ref="B7172:B7235" si="459">IF($B$1=YEAR(Z7172),D7172,0)</f>
        <v>0</v>
      </c>
      <c r="D7172" s="95" t="str">
        <f t="shared" ref="D7172:D7235" si="460">IF(Z7172&lt;&gt;$Y$2,IF(YEAR(Z7172)=YEAR(Z7171),D7171+1,1),"")</f>
        <v/>
      </c>
      <c r="E7172" s="69"/>
      <c r="F7172" s="70"/>
      <c r="G7172" s="4"/>
      <c r="H7172" s="71"/>
      <c r="I7172" s="71"/>
      <c r="J7172" s="70"/>
      <c r="K7172" s="70"/>
      <c r="L7172" s="70"/>
      <c r="M7172" s="70"/>
      <c r="N7172" s="70"/>
      <c r="O7172" s="70"/>
      <c r="P7172" s="70"/>
      <c r="Q7172" s="70"/>
      <c r="R7172" s="70"/>
      <c r="S7172" s="86"/>
      <c r="T7172" s="70"/>
      <c r="Z7172" s="68">
        <f t="shared" ref="Z7172:Z7235" si="461">IF(CONCATENATE(F7172,F7173,F7174,F7175,F7176,F7177)&lt;&gt;"",IF(AND(E7172&lt;&gt;0,ISNUMBER(E7172)=TRUE),E7172,Z7171),$Y$2)</f>
        <v>1</v>
      </c>
      <c r="AC7172" s="1" t="str">
        <f t="shared" si="458"/>
        <v>1900</v>
      </c>
    </row>
    <row r="7173" spans="2:29" x14ac:dyDescent="0.25">
      <c r="B7173" s="1">
        <f t="shared" si="459"/>
        <v>0</v>
      </c>
      <c r="D7173" s="95" t="str">
        <f t="shared" si="460"/>
        <v/>
      </c>
      <c r="E7173" s="69"/>
      <c r="F7173" s="70"/>
      <c r="G7173" s="4"/>
      <c r="H7173" s="71"/>
      <c r="I7173" s="71"/>
      <c r="J7173" s="70"/>
      <c r="K7173" s="70"/>
      <c r="L7173" s="70"/>
      <c r="M7173" s="70"/>
      <c r="N7173" s="70"/>
      <c r="O7173" s="70"/>
      <c r="P7173" s="70"/>
      <c r="Q7173" s="70"/>
      <c r="R7173" s="70"/>
      <c r="S7173" s="86"/>
      <c r="T7173" s="70"/>
      <c r="Z7173" s="68">
        <f t="shared" si="461"/>
        <v>1</v>
      </c>
      <c r="AC7173" s="1" t="str">
        <f t="shared" ref="AC7173:AC7236" si="462">YEAR(Z7173)&amp;F7173&amp;G7173</f>
        <v>1900</v>
      </c>
    </row>
    <row r="7174" spans="2:29" x14ac:dyDescent="0.25">
      <c r="B7174" s="1">
        <f t="shared" si="459"/>
        <v>0</v>
      </c>
      <c r="D7174" s="95" t="str">
        <f t="shared" si="460"/>
        <v/>
      </c>
      <c r="E7174" s="69"/>
      <c r="F7174" s="70"/>
      <c r="G7174" s="4"/>
      <c r="H7174" s="71"/>
      <c r="I7174" s="71"/>
      <c r="J7174" s="70"/>
      <c r="K7174" s="70"/>
      <c r="L7174" s="70"/>
      <c r="M7174" s="70"/>
      <c r="N7174" s="70"/>
      <c r="O7174" s="70"/>
      <c r="P7174" s="70"/>
      <c r="Q7174" s="70"/>
      <c r="R7174" s="70"/>
      <c r="S7174" s="86"/>
      <c r="T7174" s="70"/>
      <c r="Z7174" s="68">
        <f t="shared" si="461"/>
        <v>1</v>
      </c>
      <c r="AC7174" s="1" t="str">
        <f t="shared" si="462"/>
        <v>1900</v>
      </c>
    </row>
    <row r="7175" spans="2:29" x14ac:dyDescent="0.25">
      <c r="B7175" s="1">
        <f t="shared" si="459"/>
        <v>0</v>
      </c>
      <c r="D7175" s="95" t="str">
        <f t="shared" si="460"/>
        <v/>
      </c>
      <c r="E7175" s="69"/>
      <c r="F7175" s="70"/>
      <c r="G7175" s="4"/>
      <c r="H7175" s="71"/>
      <c r="I7175" s="71"/>
      <c r="J7175" s="70"/>
      <c r="K7175" s="70"/>
      <c r="L7175" s="70"/>
      <c r="M7175" s="70"/>
      <c r="N7175" s="70"/>
      <c r="O7175" s="70"/>
      <c r="P7175" s="70"/>
      <c r="Q7175" s="70"/>
      <c r="R7175" s="70"/>
      <c r="S7175" s="86"/>
      <c r="T7175" s="70"/>
      <c r="Z7175" s="68">
        <f t="shared" si="461"/>
        <v>1</v>
      </c>
      <c r="AC7175" s="1" t="str">
        <f t="shared" si="462"/>
        <v>1900</v>
      </c>
    </row>
    <row r="7176" spans="2:29" x14ac:dyDescent="0.25">
      <c r="B7176" s="1">
        <f t="shared" si="459"/>
        <v>0</v>
      </c>
      <c r="D7176" s="95" t="str">
        <f t="shared" si="460"/>
        <v/>
      </c>
      <c r="E7176" s="69"/>
      <c r="F7176" s="70"/>
      <c r="G7176" s="4"/>
      <c r="H7176" s="71"/>
      <c r="I7176" s="71"/>
      <c r="J7176" s="70"/>
      <c r="K7176" s="70"/>
      <c r="L7176" s="70"/>
      <c r="M7176" s="70"/>
      <c r="N7176" s="70"/>
      <c r="O7176" s="70"/>
      <c r="P7176" s="70"/>
      <c r="Q7176" s="70"/>
      <c r="R7176" s="70"/>
      <c r="S7176" s="86"/>
      <c r="T7176" s="70"/>
      <c r="Z7176" s="68">
        <f t="shared" si="461"/>
        <v>1</v>
      </c>
      <c r="AC7176" s="1" t="str">
        <f t="shared" si="462"/>
        <v>1900</v>
      </c>
    </row>
    <row r="7177" spans="2:29" x14ac:dyDescent="0.25">
      <c r="B7177" s="1">
        <f t="shared" si="459"/>
        <v>0</v>
      </c>
      <c r="D7177" s="95" t="str">
        <f t="shared" si="460"/>
        <v/>
      </c>
      <c r="E7177" s="69"/>
      <c r="F7177" s="70"/>
      <c r="G7177" s="4"/>
      <c r="H7177" s="71"/>
      <c r="I7177" s="71"/>
      <c r="J7177" s="70"/>
      <c r="K7177" s="70"/>
      <c r="L7177" s="70"/>
      <c r="M7177" s="70"/>
      <c r="N7177" s="70"/>
      <c r="O7177" s="70"/>
      <c r="P7177" s="70"/>
      <c r="Q7177" s="70"/>
      <c r="R7177" s="70"/>
      <c r="S7177" s="86"/>
      <c r="T7177" s="70"/>
      <c r="Z7177" s="68">
        <f t="shared" si="461"/>
        <v>1</v>
      </c>
      <c r="AC7177" s="1" t="str">
        <f t="shared" si="462"/>
        <v>1900</v>
      </c>
    </row>
    <row r="7178" spans="2:29" x14ac:dyDescent="0.25">
      <c r="B7178" s="1">
        <f t="shared" si="459"/>
        <v>0</v>
      </c>
      <c r="D7178" s="95" t="str">
        <f t="shared" si="460"/>
        <v/>
      </c>
      <c r="E7178" s="69"/>
      <c r="F7178" s="70"/>
      <c r="G7178" s="4"/>
      <c r="H7178" s="71"/>
      <c r="I7178" s="71"/>
      <c r="J7178" s="70"/>
      <c r="K7178" s="70"/>
      <c r="L7178" s="70"/>
      <c r="M7178" s="70"/>
      <c r="N7178" s="70"/>
      <c r="O7178" s="70"/>
      <c r="P7178" s="70"/>
      <c r="Q7178" s="70"/>
      <c r="R7178" s="70"/>
      <c r="S7178" s="86"/>
      <c r="T7178" s="70"/>
      <c r="Z7178" s="68">
        <f t="shared" si="461"/>
        <v>1</v>
      </c>
      <c r="AC7178" s="1" t="str">
        <f t="shared" si="462"/>
        <v>1900</v>
      </c>
    </row>
    <row r="7179" spans="2:29" x14ac:dyDescent="0.25">
      <c r="B7179" s="1">
        <f t="shared" si="459"/>
        <v>0</v>
      </c>
      <c r="D7179" s="95" t="str">
        <f t="shared" si="460"/>
        <v/>
      </c>
      <c r="E7179" s="69"/>
      <c r="F7179" s="70"/>
      <c r="G7179" s="4"/>
      <c r="H7179" s="71"/>
      <c r="I7179" s="71"/>
      <c r="J7179" s="70"/>
      <c r="K7179" s="70"/>
      <c r="L7179" s="70"/>
      <c r="M7179" s="70"/>
      <c r="N7179" s="70"/>
      <c r="O7179" s="70"/>
      <c r="P7179" s="70"/>
      <c r="Q7179" s="70"/>
      <c r="R7179" s="70"/>
      <c r="S7179" s="86"/>
      <c r="T7179" s="70"/>
      <c r="Z7179" s="68">
        <f t="shared" si="461"/>
        <v>1</v>
      </c>
      <c r="AC7179" s="1" t="str">
        <f t="shared" si="462"/>
        <v>1900</v>
      </c>
    </row>
    <row r="7180" spans="2:29" x14ac:dyDescent="0.25">
      <c r="B7180" s="1">
        <f t="shared" si="459"/>
        <v>0</v>
      </c>
      <c r="D7180" s="95" t="str">
        <f t="shared" si="460"/>
        <v/>
      </c>
      <c r="E7180" s="69"/>
      <c r="F7180" s="70"/>
      <c r="G7180" s="4"/>
      <c r="H7180" s="71"/>
      <c r="I7180" s="71"/>
      <c r="J7180" s="70"/>
      <c r="K7180" s="70"/>
      <c r="L7180" s="70"/>
      <c r="M7180" s="70"/>
      <c r="N7180" s="70"/>
      <c r="O7180" s="70"/>
      <c r="P7180" s="70"/>
      <c r="Q7180" s="70"/>
      <c r="R7180" s="70"/>
      <c r="S7180" s="86"/>
      <c r="T7180" s="70"/>
      <c r="Z7180" s="68">
        <f t="shared" si="461"/>
        <v>1</v>
      </c>
      <c r="AC7180" s="1" t="str">
        <f t="shared" si="462"/>
        <v>1900</v>
      </c>
    </row>
    <row r="7181" spans="2:29" x14ac:dyDescent="0.25">
      <c r="B7181" s="1">
        <f t="shared" si="459"/>
        <v>0</v>
      </c>
      <c r="D7181" s="95" t="str">
        <f t="shared" si="460"/>
        <v/>
      </c>
      <c r="E7181" s="69"/>
      <c r="F7181" s="70"/>
      <c r="G7181" s="4"/>
      <c r="H7181" s="71"/>
      <c r="I7181" s="71"/>
      <c r="J7181" s="70"/>
      <c r="K7181" s="70"/>
      <c r="L7181" s="70"/>
      <c r="M7181" s="70"/>
      <c r="N7181" s="70"/>
      <c r="O7181" s="70"/>
      <c r="P7181" s="70"/>
      <c r="Q7181" s="70"/>
      <c r="R7181" s="70"/>
      <c r="S7181" s="86"/>
      <c r="T7181" s="70"/>
      <c r="Z7181" s="68">
        <f t="shared" si="461"/>
        <v>1</v>
      </c>
      <c r="AC7181" s="1" t="str">
        <f t="shared" si="462"/>
        <v>1900</v>
      </c>
    </row>
    <row r="7182" spans="2:29" x14ac:dyDescent="0.25">
      <c r="B7182" s="1">
        <f t="shared" si="459"/>
        <v>0</v>
      </c>
      <c r="D7182" s="95" t="str">
        <f t="shared" si="460"/>
        <v/>
      </c>
      <c r="E7182" s="69"/>
      <c r="F7182" s="70"/>
      <c r="G7182" s="4"/>
      <c r="H7182" s="71"/>
      <c r="I7182" s="71"/>
      <c r="J7182" s="70"/>
      <c r="K7182" s="70"/>
      <c r="L7182" s="70"/>
      <c r="M7182" s="70"/>
      <c r="N7182" s="70"/>
      <c r="O7182" s="70"/>
      <c r="P7182" s="70"/>
      <c r="Q7182" s="70"/>
      <c r="R7182" s="70"/>
      <c r="S7182" s="86"/>
      <c r="T7182" s="70"/>
      <c r="Z7182" s="68">
        <f t="shared" si="461"/>
        <v>1</v>
      </c>
      <c r="AC7182" s="1" t="str">
        <f t="shared" si="462"/>
        <v>1900</v>
      </c>
    </row>
    <row r="7183" spans="2:29" x14ac:dyDescent="0.25">
      <c r="B7183" s="1">
        <f t="shared" si="459"/>
        <v>0</v>
      </c>
      <c r="D7183" s="95" t="str">
        <f t="shared" si="460"/>
        <v/>
      </c>
      <c r="E7183" s="69"/>
      <c r="F7183" s="70"/>
      <c r="G7183" s="4"/>
      <c r="H7183" s="71"/>
      <c r="I7183" s="71"/>
      <c r="J7183" s="70"/>
      <c r="K7183" s="70"/>
      <c r="L7183" s="70"/>
      <c r="M7183" s="70"/>
      <c r="N7183" s="70"/>
      <c r="O7183" s="70"/>
      <c r="P7183" s="70"/>
      <c r="Q7183" s="70"/>
      <c r="R7183" s="70"/>
      <c r="S7183" s="86"/>
      <c r="T7183" s="70"/>
      <c r="Z7183" s="68">
        <f t="shared" si="461"/>
        <v>1</v>
      </c>
      <c r="AC7183" s="1" t="str">
        <f t="shared" si="462"/>
        <v>1900</v>
      </c>
    </row>
    <row r="7184" spans="2:29" x14ac:dyDescent="0.25">
      <c r="B7184" s="1">
        <f t="shared" si="459"/>
        <v>0</v>
      </c>
      <c r="D7184" s="95" t="str">
        <f t="shared" si="460"/>
        <v/>
      </c>
      <c r="E7184" s="69"/>
      <c r="F7184" s="70"/>
      <c r="G7184" s="4"/>
      <c r="H7184" s="71"/>
      <c r="I7184" s="71"/>
      <c r="J7184" s="70"/>
      <c r="K7184" s="70"/>
      <c r="L7184" s="70"/>
      <c r="M7184" s="70"/>
      <c r="N7184" s="70"/>
      <c r="O7184" s="70"/>
      <c r="P7184" s="70"/>
      <c r="Q7184" s="70"/>
      <c r="R7184" s="70"/>
      <c r="S7184" s="86"/>
      <c r="T7184" s="70"/>
      <c r="Z7184" s="68">
        <f t="shared" si="461"/>
        <v>1</v>
      </c>
      <c r="AC7184" s="1" t="str">
        <f t="shared" si="462"/>
        <v>1900</v>
      </c>
    </row>
    <row r="7185" spans="2:29" x14ac:dyDescent="0.25">
      <c r="B7185" s="1">
        <f t="shared" si="459"/>
        <v>0</v>
      </c>
      <c r="D7185" s="95" t="str">
        <f t="shared" si="460"/>
        <v/>
      </c>
      <c r="E7185" s="69"/>
      <c r="F7185" s="70"/>
      <c r="G7185" s="4"/>
      <c r="H7185" s="71"/>
      <c r="I7185" s="71"/>
      <c r="J7185" s="70"/>
      <c r="K7185" s="70"/>
      <c r="L7185" s="70"/>
      <c r="M7185" s="70"/>
      <c r="N7185" s="70"/>
      <c r="O7185" s="70"/>
      <c r="P7185" s="70"/>
      <c r="Q7185" s="70"/>
      <c r="R7185" s="70"/>
      <c r="S7185" s="86"/>
      <c r="T7185" s="70"/>
      <c r="Z7185" s="68">
        <f t="shared" si="461"/>
        <v>1</v>
      </c>
      <c r="AC7185" s="1" t="str">
        <f t="shared" si="462"/>
        <v>1900</v>
      </c>
    </row>
    <row r="7186" spans="2:29" x14ac:dyDescent="0.25">
      <c r="B7186" s="1">
        <f t="shared" si="459"/>
        <v>0</v>
      </c>
      <c r="D7186" s="95" t="str">
        <f t="shared" si="460"/>
        <v/>
      </c>
      <c r="E7186" s="69"/>
      <c r="F7186" s="70"/>
      <c r="G7186" s="4"/>
      <c r="H7186" s="71"/>
      <c r="I7186" s="71"/>
      <c r="J7186" s="70"/>
      <c r="K7186" s="70"/>
      <c r="L7186" s="70"/>
      <c r="M7186" s="70"/>
      <c r="N7186" s="70"/>
      <c r="O7186" s="70"/>
      <c r="P7186" s="70"/>
      <c r="Q7186" s="70"/>
      <c r="R7186" s="70"/>
      <c r="S7186" s="86"/>
      <c r="T7186" s="70"/>
      <c r="Z7186" s="68">
        <f t="shared" si="461"/>
        <v>1</v>
      </c>
      <c r="AC7186" s="1" t="str">
        <f t="shared" si="462"/>
        <v>1900</v>
      </c>
    </row>
    <row r="7187" spans="2:29" x14ac:dyDescent="0.25">
      <c r="B7187" s="1">
        <f t="shared" si="459"/>
        <v>0</v>
      </c>
      <c r="D7187" s="95" t="str">
        <f t="shared" si="460"/>
        <v/>
      </c>
      <c r="E7187" s="69"/>
      <c r="F7187" s="70"/>
      <c r="G7187" s="4"/>
      <c r="H7187" s="71"/>
      <c r="I7187" s="71"/>
      <c r="J7187" s="70"/>
      <c r="K7187" s="70"/>
      <c r="L7187" s="70"/>
      <c r="M7187" s="70"/>
      <c r="N7187" s="70"/>
      <c r="O7187" s="70"/>
      <c r="P7187" s="70"/>
      <c r="Q7187" s="70"/>
      <c r="R7187" s="70"/>
      <c r="S7187" s="86"/>
      <c r="T7187" s="70"/>
      <c r="Z7187" s="68">
        <f t="shared" si="461"/>
        <v>1</v>
      </c>
      <c r="AC7187" s="1" t="str">
        <f t="shared" si="462"/>
        <v>1900</v>
      </c>
    </row>
    <row r="7188" spans="2:29" x14ac:dyDescent="0.25">
      <c r="B7188" s="1">
        <f t="shared" si="459"/>
        <v>0</v>
      </c>
      <c r="D7188" s="95" t="str">
        <f t="shared" si="460"/>
        <v/>
      </c>
      <c r="E7188" s="69"/>
      <c r="F7188" s="70"/>
      <c r="G7188" s="4"/>
      <c r="H7188" s="71"/>
      <c r="I7188" s="71"/>
      <c r="J7188" s="70"/>
      <c r="K7188" s="70"/>
      <c r="L7188" s="70"/>
      <c r="M7188" s="70"/>
      <c r="N7188" s="70"/>
      <c r="O7188" s="70"/>
      <c r="P7188" s="70"/>
      <c r="Q7188" s="70"/>
      <c r="R7188" s="70"/>
      <c r="S7188" s="86"/>
      <c r="T7188" s="70"/>
      <c r="Z7188" s="68">
        <f t="shared" si="461"/>
        <v>1</v>
      </c>
      <c r="AC7188" s="1" t="str">
        <f t="shared" si="462"/>
        <v>1900</v>
      </c>
    </row>
    <row r="7189" spans="2:29" x14ac:dyDescent="0.25">
      <c r="B7189" s="1">
        <f t="shared" si="459"/>
        <v>0</v>
      </c>
      <c r="D7189" s="95" t="str">
        <f t="shared" si="460"/>
        <v/>
      </c>
      <c r="E7189" s="69"/>
      <c r="F7189" s="70"/>
      <c r="G7189" s="4"/>
      <c r="H7189" s="71"/>
      <c r="I7189" s="71"/>
      <c r="J7189" s="70"/>
      <c r="K7189" s="70"/>
      <c r="L7189" s="70"/>
      <c r="M7189" s="70"/>
      <c r="N7189" s="70"/>
      <c r="O7189" s="70"/>
      <c r="P7189" s="70"/>
      <c r="Q7189" s="70"/>
      <c r="R7189" s="70"/>
      <c r="S7189" s="86"/>
      <c r="T7189" s="70"/>
      <c r="Z7189" s="68">
        <f t="shared" si="461"/>
        <v>1</v>
      </c>
      <c r="AC7189" s="1" t="str">
        <f t="shared" si="462"/>
        <v>1900</v>
      </c>
    </row>
    <row r="7190" spans="2:29" x14ac:dyDescent="0.25">
      <c r="B7190" s="1">
        <f t="shared" si="459"/>
        <v>0</v>
      </c>
      <c r="D7190" s="95" t="str">
        <f t="shared" si="460"/>
        <v/>
      </c>
      <c r="E7190" s="69"/>
      <c r="F7190" s="70"/>
      <c r="G7190" s="4"/>
      <c r="H7190" s="71"/>
      <c r="I7190" s="71"/>
      <c r="J7190" s="70"/>
      <c r="K7190" s="70"/>
      <c r="L7190" s="70"/>
      <c r="M7190" s="70"/>
      <c r="N7190" s="70"/>
      <c r="O7190" s="70"/>
      <c r="P7190" s="70"/>
      <c r="Q7190" s="70"/>
      <c r="R7190" s="70"/>
      <c r="S7190" s="86"/>
      <c r="T7190" s="70"/>
      <c r="Z7190" s="68">
        <f t="shared" si="461"/>
        <v>1</v>
      </c>
      <c r="AC7190" s="1" t="str">
        <f t="shared" si="462"/>
        <v>1900</v>
      </c>
    </row>
    <row r="7191" spans="2:29" x14ac:dyDescent="0.25">
      <c r="B7191" s="1">
        <f t="shared" si="459"/>
        <v>0</v>
      </c>
      <c r="D7191" s="95" t="str">
        <f t="shared" si="460"/>
        <v/>
      </c>
      <c r="E7191" s="69"/>
      <c r="F7191" s="70"/>
      <c r="G7191" s="4"/>
      <c r="H7191" s="71"/>
      <c r="I7191" s="71"/>
      <c r="J7191" s="70"/>
      <c r="K7191" s="70"/>
      <c r="L7191" s="70"/>
      <c r="M7191" s="70"/>
      <c r="N7191" s="70"/>
      <c r="O7191" s="70"/>
      <c r="P7191" s="70"/>
      <c r="Q7191" s="70"/>
      <c r="R7191" s="70"/>
      <c r="S7191" s="86"/>
      <c r="T7191" s="70"/>
      <c r="Z7191" s="68">
        <f t="shared" si="461"/>
        <v>1</v>
      </c>
      <c r="AC7191" s="1" t="str">
        <f t="shared" si="462"/>
        <v>1900</v>
      </c>
    </row>
    <row r="7192" spans="2:29" x14ac:dyDescent="0.25">
      <c r="B7192" s="1">
        <f t="shared" si="459"/>
        <v>0</v>
      </c>
      <c r="D7192" s="95" t="str">
        <f t="shared" si="460"/>
        <v/>
      </c>
      <c r="E7192" s="69"/>
      <c r="F7192" s="70"/>
      <c r="G7192" s="4"/>
      <c r="H7192" s="71"/>
      <c r="I7192" s="71"/>
      <c r="J7192" s="70"/>
      <c r="K7192" s="70"/>
      <c r="L7192" s="70"/>
      <c r="M7192" s="70"/>
      <c r="N7192" s="70"/>
      <c r="O7192" s="70"/>
      <c r="P7192" s="70"/>
      <c r="Q7192" s="70"/>
      <c r="R7192" s="70"/>
      <c r="S7192" s="86"/>
      <c r="T7192" s="70"/>
      <c r="Z7192" s="68">
        <f t="shared" si="461"/>
        <v>1</v>
      </c>
      <c r="AC7192" s="1" t="str">
        <f t="shared" si="462"/>
        <v>1900</v>
      </c>
    </row>
    <row r="7193" spans="2:29" x14ac:dyDescent="0.25">
      <c r="B7193" s="1">
        <f t="shared" si="459"/>
        <v>0</v>
      </c>
      <c r="D7193" s="95" t="str">
        <f t="shared" si="460"/>
        <v/>
      </c>
      <c r="E7193" s="69"/>
      <c r="F7193" s="70"/>
      <c r="G7193" s="4"/>
      <c r="H7193" s="71"/>
      <c r="I7193" s="71"/>
      <c r="J7193" s="70"/>
      <c r="K7193" s="70"/>
      <c r="L7193" s="70"/>
      <c r="M7193" s="70"/>
      <c r="N7193" s="70"/>
      <c r="O7193" s="70"/>
      <c r="P7193" s="70"/>
      <c r="Q7193" s="70"/>
      <c r="R7193" s="70"/>
      <c r="S7193" s="86"/>
      <c r="T7193" s="70"/>
      <c r="Z7193" s="68">
        <f t="shared" si="461"/>
        <v>1</v>
      </c>
      <c r="AC7193" s="1" t="str">
        <f t="shared" si="462"/>
        <v>1900</v>
      </c>
    </row>
    <row r="7194" spans="2:29" x14ac:dyDescent="0.25">
      <c r="B7194" s="1">
        <f t="shared" si="459"/>
        <v>0</v>
      </c>
      <c r="D7194" s="95" t="str">
        <f t="shared" si="460"/>
        <v/>
      </c>
      <c r="E7194" s="69"/>
      <c r="F7194" s="70"/>
      <c r="G7194" s="4"/>
      <c r="H7194" s="71"/>
      <c r="I7194" s="71"/>
      <c r="J7194" s="70"/>
      <c r="K7194" s="70"/>
      <c r="L7194" s="70"/>
      <c r="M7194" s="70"/>
      <c r="N7194" s="70"/>
      <c r="O7194" s="70"/>
      <c r="P7194" s="70"/>
      <c r="Q7194" s="70"/>
      <c r="R7194" s="70"/>
      <c r="S7194" s="86"/>
      <c r="T7194" s="70"/>
      <c r="Z7194" s="68">
        <f t="shared" si="461"/>
        <v>1</v>
      </c>
      <c r="AC7194" s="1" t="str">
        <f t="shared" si="462"/>
        <v>1900</v>
      </c>
    </row>
    <row r="7195" spans="2:29" x14ac:dyDescent="0.25">
      <c r="B7195" s="1">
        <f t="shared" si="459"/>
        <v>0</v>
      </c>
      <c r="D7195" s="95" t="str">
        <f t="shared" si="460"/>
        <v/>
      </c>
      <c r="E7195" s="69"/>
      <c r="F7195" s="70"/>
      <c r="G7195" s="4"/>
      <c r="H7195" s="71"/>
      <c r="I7195" s="71"/>
      <c r="J7195" s="70"/>
      <c r="K7195" s="70"/>
      <c r="L7195" s="70"/>
      <c r="M7195" s="70"/>
      <c r="N7195" s="70"/>
      <c r="O7195" s="70"/>
      <c r="P7195" s="70"/>
      <c r="Q7195" s="70"/>
      <c r="R7195" s="70"/>
      <c r="S7195" s="86"/>
      <c r="T7195" s="70"/>
      <c r="Z7195" s="68">
        <f t="shared" si="461"/>
        <v>1</v>
      </c>
      <c r="AC7195" s="1" t="str">
        <f t="shared" si="462"/>
        <v>1900</v>
      </c>
    </row>
    <row r="7196" spans="2:29" x14ac:dyDescent="0.25">
      <c r="B7196" s="1">
        <f t="shared" si="459"/>
        <v>0</v>
      </c>
      <c r="D7196" s="95" t="str">
        <f t="shared" si="460"/>
        <v/>
      </c>
      <c r="E7196" s="69"/>
      <c r="F7196" s="70"/>
      <c r="G7196" s="4"/>
      <c r="H7196" s="71"/>
      <c r="I7196" s="71"/>
      <c r="J7196" s="70"/>
      <c r="K7196" s="70"/>
      <c r="L7196" s="70"/>
      <c r="M7196" s="70"/>
      <c r="N7196" s="70"/>
      <c r="O7196" s="70"/>
      <c r="P7196" s="70"/>
      <c r="Q7196" s="70"/>
      <c r="R7196" s="70"/>
      <c r="S7196" s="86"/>
      <c r="T7196" s="70"/>
      <c r="Z7196" s="68">
        <f t="shared" si="461"/>
        <v>1</v>
      </c>
      <c r="AC7196" s="1" t="str">
        <f t="shared" si="462"/>
        <v>1900</v>
      </c>
    </row>
    <row r="7197" spans="2:29" x14ac:dyDescent="0.25">
      <c r="B7197" s="1">
        <f t="shared" si="459"/>
        <v>0</v>
      </c>
      <c r="D7197" s="95" t="str">
        <f t="shared" si="460"/>
        <v/>
      </c>
      <c r="E7197" s="69"/>
      <c r="F7197" s="70"/>
      <c r="G7197" s="4"/>
      <c r="H7197" s="71"/>
      <c r="I7197" s="71"/>
      <c r="J7197" s="70"/>
      <c r="K7197" s="70"/>
      <c r="L7197" s="70"/>
      <c r="M7197" s="70"/>
      <c r="N7197" s="70"/>
      <c r="O7197" s="70"/>
      <c r="P7197" s="70"/>
      <c r="Q7197" s="70"/>
      <c r="R7197" s="70"/>
      <c r="S7197" s="86"/>
      <c r="T7197" s="70"/>
      <c r="Z7197" s="68">
        <f t="shared" si="461"/>
        <v>1</v>
      </c>
      <c r="AC7197" s="1" t="str">
        <f t="shared" si="462"/>
        <v>1900</v>
      </c>
    </row>
    <row r="7198" spans="2:29" x14ac:dyDescent="0.25">
      <c r="B7198" s="1">
        <f t="shared" si="459"/>
        <v>0</v>
      </c>
      <c r="D7198" s="95" t="str">
        <f t="shared" si="460"/>
        <v/>
      </c>
      <c r="E7198" s="69"/>
      <c r="F7198" s="70"/>
      <c r="G7198" s="4"/>
      <c r="H7198" s="71"/>
      <c r="I7198" s="71"/>
      <c r="J7198" s="70"/>
      <c r="K7198" s="70"/>
      <c r="L7198" s="70"/>
      <c r="M7198" s="70"/>
      <c r="N7198" s="70"/>
      <c r="O7198" s="70"/>
      <c r="P7198" s="70"/>
      <c r="Q7198" s="70"/>
      <c r="R7198" s="70"/>
      <c r="S7198" s="86"/>
      <c r="T7198" s="70"/>
      <c r="Z7198" s="68">
        <f t="shared" si="461"/>
        <v>1</v>
      </c>
      <c r="AC7198" s="1" t="str">
        <f t="shared" si="462"/>
        <v>1900</v>
      </c>
    </row>
    <row r="7199" spans="2:29" x14ac:dyDescent="0.25">
      <c r="B7199" s="1">
        <f t="shared" si="459"/>
        <v>0</v>
      </c>
      <c r="D7199" s="95" t="str">
        <f t="shared" si="460"/>
        <v/>
      </c>
      <c r="E7199" s="69"/>
      <c r="F7199" s="70"/>
      <c r="G7199" s="4"/>
      <c r="H7199" s="71"/>
      <c r="I7199" s="71"/>
      <c r="J7199" s="70"/>
      <c r="K7199" s="70"/>
      <c r="L7199" s="70"/>
      <c r="M7199" s="70"/>
      <c r="N7199" s="70"/>
      <c r="O7199" s="70"/>
      <c r="P7199" s="70"/>
      <c r="Q7199" s="70"/>
      <c r="R7199" s="70"/>
      <c r="S7199" s="86"/>
      <c r="T7199" s="70"/>
      <c r="Z7199" s="68">
        <f t="shared" si="461"/>
        <v>1</v>
      </c>
      <c r="AC7199" s="1" t="str">
        <f t="shared" si="462"/>
        <v>1900</v>
      </c>
    </row>
    <row r="7200" spans="2:29" x14ac:dyDescent="0.25">
      <c r="B7200" s="1">
        <f t="shared" si="459"/>
        <v>0</v>
      </c>
      <c r="D7200" s="95" t="str">
        <f t="shared" si="460"/>
        <v/>
      </c>
      <c r="E7200" s="69"/>
      <c r="F7200" s="70"/>
      <c r="G7200" s="4"/>
      <c r="H7200" s="71"/>
      <c r="I7200" s="71"/>
      <c r="J7200" s="70"/>
      <c r="K7200" s="70"/>
      <c r="L7200" s="70"/>
      <c r="M7200" s="70"/>
      <c r="N7200" s="70"/>
      <c r="O7200" s="70"/>
      <c r="P7200" s="70"/>
      <c r="Q7200" s="70"/>
      <c r="R7200" s="70"/>
      <c r="S7200" s="86"/>
      <c r="T7200" s="70"/>
      <c r="Z7200" s="68">
        <f t="shared" si="461"/>
        <v>1</v>
      </c>
      <c r="AC7200" s="1" t="str">
        <f t="shared" si="462"/>
        <v>1900</v>
      </c>
    </row>
    <row r="7201" spans="2:29" x14ac:dyDescent="0.25">
      <c r="B7201" s="1">
        <f t="shared" si="459"/>
        <v>0</v>
      </c>
      <c r="D7201" s="95" t="str">
        <f t="shared" si="460"/>
        <v/>
      </c>
      <c r="E7201" s="69"/>
      <c r="F7201" s="70"/>
      <c r="G7201" s="4"/>
      <c r="H7201" s="71"/>
      <c r="I7201" s="71"/>
      <c r="J7201" s="70"/>
      <c r="K7201" s="70"/>
      <c r="L7201" s="70"/>
      <c r="M7201" s="70"/>
      <c r="N7201" s="70"/>
      <c r="O7201" s="70"/>
      <c r="P7201" s="70"/>
      <c r="Q7201" s="70"/>
      <c r="R7201" s="70"/>
      <c r="S7201" s="86"/>
      <c r="T7201" s="70"/>
      <c r="Z7201" s="68">
        <f t="shared" si="461"/>
        <v>1</v>
      </c>
      <c r="AC7201" s="1" t="str">
        <f t="shared" si="462"/>
        <v>1900</v>
      </c>
    </row>
    <row r="7202" spans="2:29" x14ac:dyDescent="0.25">
      <c r="B7202" s="1">
        <f t="shared" si="459"/>
        <v>0</v>
      </c>
      <c r="D7202" s="95" t="str">
        <f t="shared" si="460"/>
        <v/>
      </c>
      <c r="E7202" s="69"/>
      <c r="F7202" s="70"/>
      <c r="G7202" s="4"/>
      <c r="H7202" s="71"/>
      <c r="I7202" s="71"/>
      <c r="J7202" s="70"/>
      <c r="K7202" s="70"/>
      <c r="L7202" s="70"/>
      <c r="M7202" s="70"/>
      <c r="N7202" s="70"/>
      <c r="O7202" s="70"/>
      <c r="P7202" s="70"/>
      <c r="Q7202" s="70"/>
      <c r="R7202" s="70"/>
      <c r="S7202" s="86"/>
      <c r="T7202" s="70"/>
      <c r="Z7202" s="68">
        <f t="shared" si="461"/>
        <v>1</v>
      </c>
      <c r="AC7202" s="1" t="str">
        <f t="shared" si="462"/>
        <v>1900</v>
      </c>
    </row>
    <row r="7203" spans="2:29" x14ac:dyDescent="0.25">
      <c r="B7203" s="1">
        <f t="shared" si="459"/>
        <v>0</v>
      </c>
      <c r="D7203" s="95" t="str">
        <f t="shared" si="460"/>
        <v/>
      </c>
      <c r="E7203" s="69"/>
      <c r="F7203" s="70"/>
      <c r="G7203" s="4"/>
      <c r="H7203" s="71"/>
      <c r="I7203" s="71"/>
      <c r="J7203" s="70"/>
      <c r="K7203" s="70"/>
      <c r="L7203" s="70"/>
      <c r="M7203" s="70"/>
      <c r="N7203" s="70"/>
      <c r="O7203" s="70"/>
      <c r="P7203" s="70"/>
      <c r="Q7203" s="70"/>
      <c r="R7203" s="70"/>
      <c r="S7203" s="86"/>
      <c r="T7203" s="70"/>
      <c r="Z7203" s="68">
        <f t="shared" si="461"/>
        <v>1</v>
      </c>
      <c r="AC7203" s="1" t="str">
        <f t="shared" si="462"/>
        <v>1900</v>
      </c>
    </row>
    <row r="7204" spans="2:29" x14ac:dyDescent="0.25">
      <c r="B7204" s="1">
        <f t="shared" si="459"/>
        <v>0</v>
      </c>
      <c r="D7204" s="95" t="str">
        <f t="shared" si="460"/>
        <v/>
      </c>
      <c r="E7204" s="69"/>
      <c r="F7204" s="70"/>
      <c r="G7204" s="4"/>
      <c r="H7204" s="71"/>
      <c r="I7204" s="71"/>
      <c r="J7204" s="70"/>
      <c r="K7204" s="70"/>
      <c r="L7204" s="70"/>
      <c r="M7204" s="70"/>
      <c r="N7204" s="70"/>
      <c r="O7204" s="70"/>
      <c r="P7204" s="70"/>
      <c r="Q7204" s="70"/>
      <c r="R7204" s="70"/>
      <c r="S7204" s="86"/>
      <c r="T7204" s="70"/>
      <c r="Z7204" s="68">
        <f t="shared" si="461"/>
        <v>1</v>
      </c>
      <c r="AC7204" s="1" t="str">
        <f t="shared" si="462"/>
        <v>1900</v>
      </c>
    </row>
    <row r="7205" spans="2:29" x14ac:dyDescent="0.25">
      <c r="B7205" s="1">
        <f t="shared" si="459"/>
        <v>0</v>
      </c>
      <c r="D7205" s="95" t="str">
        <f t="shared" si="460"/>
        <v/>
      </c>
      <c r="E7205" s="69"/>
      <c r="F7205" s="70"/>
      <c r="G7205" s="4"/>
      <c r="H7205" s="71"/>
      <c r="I7205" s="71"/>
      <c r="J7205" s="70"/>
      <c r="K7205" s="70"/>
      <c r="L7205" s="70"/>
      <c r="M7205" s="70"/>
      <c r="N7205" s="70"/>
      <c r="O7205" s="70"/>
      <c r="P7205" s="70"/>
      <c r="Q7205" s="70"/>
      <c r="R7205" s="70"/>
      <c r="S7205" s="86"/>
      <c r="T7205" s="70"/>
      <c r="Z7205" s="68">
        <f t="shared" si="461"/>
        <v>1</v>
      </c>
      <c r="AC7205" s="1" t="str">
        <f t="shared" si="462"/>
        <v>1900</v>
      </c>
    </row>
    <row r="7206" spans="2:29" x14ac:dyDescent="0.25">
      <c r="B7206" s="1">
        <f t="shared" si="459"/>
        <v>0</v>
      </c>
      <c r="D7206" s="95" t="str">
        <f t="shared" si="460"/>
        <v/>
      </c>
      <c r="E7206" s="69"/>
      <c r="F7206" s="70"/>
      <c r="G7206" s="4"/>
      <c r="H7206" s="71"/>
      <c r="I7206" s="71"/>
      <c r="J7206" s="70"/>
      <c r="K7206" s="70"/>
      <c r="L7206" s="70"/>
      <c r="M7206" s="70"/>
      <c r="N7206" s="70"/>
      <c r="O7206" s="70"/>
      <c r="P7206" s="70"/>
      <c r="Q7206" s="70"/>
      <c r="R7206" s="70"/>
      <c r="S7206" s="86"/>
      <c r="T7206" s="70"/>
      <c r="Z7206" s="68">
        <f t="shared" si="461"/>
        <v>1</v>
      </c>
      <c r="AC7206" s="1" t="str">
        <f t="shared" si="462"/>
        <v>1900</v>
      </c>
    </row>
    <row r="7207" spans="2:29" x14ac:dyDescent="0.25">
      <c r="B7207" s="1">
        <f t="shared" si="459"/>
        <v>0</v>
      </c>
      <c r="D7207" s="95" t="str">
        <f t="shared" si="460"/>
        <v/>
      </c>
      <c r="E7207" s="69"/>
      <c r="F7207" s="70"/>
      <c r="G7207" s="4"/>
      <c r="H7207" s="71"/>
      <c r="I7207" s="71"/>
      <c r="J7207" s="70"/>
      <c r="K7207" s="70"/>
      <c r="L7207" s="70"/>
      <c r="M7207" s="70"/>
      <c r="N7207" s="70"/>
      <c r="O7207" s="70"/>
      <c r="P7207" s="70"/>
      <c r="Q7207" s="70"/>
      <c r="R7207" s="70"/>
      <c r="S7207" s="86"/>
      <c r="T7207" s="70"/>
      <c r="Z7207" s="68">
        <f t="shared" si="461"/>
        <v>1</v>
      </c>
      <c r="AC7207" s="1" t="str">
        <f t="shared" si="462"/>
        <v>1900</v>
      </c>
    </row>
    <row r="7208" spans="2:29" x14ac:dyDescent="0.25">
      <c r="B7208" s="1">
        <f t="shared" si="459"/>
        <v>0</v>
      </c>
      <c r="D7208" s="95" t="str">
        <f t="shared" si="460"/>
        <v/>
      </c>
      <c r="E7208" s="69"/>
      <c r="F7208" s="70"/>
      <c r="G7208" s="4"/>
      <c r="H7208" s="71"/>
      <c r="I7208" s="71"/>
      <c r="J7208" s="70"/>
      <c r="K7208" s="70"/>
      <c r="L7208" s="70"/>
      <c r="M7208" s="70"/>
      <c r="N7208" s="70"/>
      <c r="O7208" s="70"/>
      <c r="P7208" s="70"/>
      <c r="Q7208" s="70"/>
      <c r="R7208" s="70"/>
      <c r="S7208" s="86"/>
      <c r="T7208" s="70"/>
      <c r="Z7208" s="68">
        <f t="shared" si="461"/>
        <v>1</v>
      </c>
      <c r="AC7208" s="1" t="str">
        <f t="shared" si="462"/>
        <v>1900</v>
      </c>
    </row>
    <row r="7209" spans="2:29" x14ac:dyDescent="0.25">
      <c r="B7209" s="1">
        <f t="shared" si="459"/>
        <v>0</v>
      </c>
      <c r="D7209" s="95" t="str">
        <f t="shared" si="460"/>
        <v/>
      </c>
      <c r="E7209" s="69"/>
      <c r="F7209" s="70"/>
      <c r="G7209" s="4"/>
      <c r="H7209" s="71"/>
      <c r="I7209" s="71"/>
      <c r="J7209" s="70"/>
      <c r="K7209" s="70"/>
      <c r="L7209" s="70"/>
      <c r="M7209" s="70"/>
      <c r="N7209" s="70"/>
      <c r="O7209" s="70"/>
      <c r="P7209" s="70"/>
      <c r="Q7209" s="70"/>
      <c r="R7209" s="70"/>
      <c r="S7209" s="86"/>
      <c r="T7209" s="70"/>
      <c r="Z7209" s="68">
        <f t="shared" si="461"/>
        <v>1</v>
      </c>
      <c r="AC7209" s="1" t="str">
        <f t="shared" si="462"/>
        <v>1900</v>
      </c>
    </row>
    <row r="7210" spans="2:29" x14ac:dyDescent="0.25">
      <c r="B7210" s="1">
        <f t="shared" si="459"/>
        <v>0</v>
      </c>
      <c r="D7210" s="95" t="str">
        <f t="shared" si="460"/>
        <v/>
      </c>
      <c r="E7210" s="69"/>
      <c r="F7210" s="70"/>
      <c r="G7210" s="4"/>
      <c r="H7210" s="71"/>
      <c r="I7210" s="71"/>
      <c r="J7210" s="70"/>
      <c r="K7210" s="70"/>
      <c r="L7210" s="70"/>
      <c r="M7210" s="70"/>
      <c r="N7210" s="70"/>
      <c r="O7210" s="70"/>
      <c r="P7210" s="70"/>
      <c r="Q7210" s="70"/>
      <c r="R7210" s="70"/>
      <c r="S7210" s="86"/>
      <c r="T7210" s="70"/>
      <c r="Z7210" s="68">
        <f t="shared" si="461"/>
        <v>1</v>
      </c>
      <c r="AC7210" s="1" t="str">
        <f t="shared" si="462"/>
        <v>1900</v>
      </c>
    </row>
    <row r="7211" spans="2:29" x14ac:dyDescent="0.25">
      <c r="B7211" s="1">
        <f t="shared" si="459"/>
        <v>0</v>
      </c>
      <c r="D7211" s="95" t="str">
        <f t="shared" si="460"/>
        <v/>
      </c>
      <c r="E7211" s="69"/>
      <c r="F7211" s="70"/>
      <c r="G7211" s="4"/>
      <c r="H7211" s="71"/>
      <c r="I7211" s="71"/>
      <c r="J7211" s="70"/>
      <c r="K7211" s="70"/>
      <c r="L7211" s="70"/>
      <c r="M7211" s="70"/>
      <c r="N7211" s="70"/>
      <c r="O7211" s="70"/>
      <c r="P7211" s="70"/>
      <c r="Q7211" s="70"/>
      <c r="R7211" s="70"/>
      <c r="S7211" s="86"/>
      <c r="T7211" s="70"/>
      <c r="Z7211" s="68">
        <f t="shared" si="461"/>
        <v>1</v>
      </c>
      <c r="AC7211" s="1" t="str">
        <f t="shared" si="462"/>
        <v>1900</v>
      </c>
    </row>
    <row r="7212" spans="2:29" x14ac:dyDescent="0.25">
      <c r="B7212" s="1">
        <f t="shared" si="459"/>
        <v>0</v>
      </c>
      <c r="D7212" s="95" t="str">
        <f t="shared" si="460"/>
        <v/>
      </c>
      <c r="E7212" s="69"/>
      <c r="F7212" s="70"/>
      <c r="G7212" s="4"/>
      <c r="H7212" s="71"/>
      <c r="I7212" s="71"/>
      <c r="J7212" s="70"/>
      <c r="K7212" s="70"/>
      <c r="L7212" s="70"/>
      <c r="M7212" s="70"/>
      <c r="N7212" s="70"/>
      <c r="O7212" s="70"/>
      <c r="P7212" s="70"/>
      <c r="Q7212" s="70"/>
      <c r="R7212" s="70"/>
      <c r="S7212" s="86"/>
      <c r="T7212" s="70"/>
      <c r="Z7212" s="68">
        <f t="shared" si="461"/>
        <v>1</v>
      </c>
      <c r="AC7212" s="1" t="str">
        <f t="shared" si="462"/>
        <v>1900</v>
      </c>
    </row>
    <row r="7213" spans="2:29" x14ac:dyDescent="0.25">
      <c r="B7213" s="1">
        <f t="shared" si="459"/>
        <v>0</v>
      </c>
      <c r="D7213" s="95" t="str">
        <f t="shared" si="460"/>
        <v/>
      </c>
      <c r="E7213" s="69"/>
      <c r="F7213" s="70"/>
      <c r="G7213" s="4"/>
      <c r="H7213" s="71"/>
      <c r="I7213" s="71"/>
      <c r="J7213" s="70"/>
      <c r="K7213" s="70"/>
      <c r="L7213" s="70"/>
      <c r="M7213" s="70"/>
      <c r="N7213" s="70"/>
      <c r="O7213" s="70"/>
      <c r="P7213" s="70"/>
      <c r="Q7213" s="70"/>
      <c r="R7213" s="70"/>
      <c r="S7213" s="86"/>
      <c r="T7213" s="70"/>
      <c r="Z7213" s="68">
        <f t="shared" si="461"/>
        <v>1</v>
      </c>
      <c r="AC7213" s="1" t="str">
        <f t="shared" si="462"/>
        <v>1900</v>
      </c>
    </row>
    <row r="7214" spans="2:29" x14ac:dyDescent="0.25">
      <c r="B7214" s="1">
        <f t="shared" si="459"/>
        <v>0</v>
      </c>
      <c r="D7214" s="95" t="str">
        <f t="shared" si="460"/>
        <v/>
      </c>
      <c r="E7214" s="69"/>
      <c r="F7214" s="70"/>
      <c r="G7214" s="4"/>
      <c r="H7214" s="71"/>
      <c r="I7214" s="71"/>
      <c r="J7214" s="70"/>
      <c r="K7214" s="70"/>
      <c r="L7214" s="70"/>
      <c r="M7214" s="70"/>
      <c r="N7214" s="70"/>
      <c r="O7214" s="70"/>
      <c r="P7214" s="70"/>
      <c r="Q7214" s="70"/>
      <c r="R7214" s="70"/>
      <c r="S7214" s="86"/>
      <c r="T7214" s="70"/>
      <c r="Z7214" s="68">
        <f t="shared" si="461"/>
        <v>1</v>
      </c>
      <c r="AC7214" s="1" t="str">
        <f t="shared" si="462"/>
        <v>1900</v>
      </c>
    </row>
    <row r="7215" spans="2:29" x14ac:dyDescent="0.25">
      <c r="B7215" s="1">
        <f t="shared" si="459"/>
        <v>0</v>
      </c>
      <c r="D7215" s="95" t="str">
        <f t="shared" si="460"/>
        <v/>
      </c>
      <c r="E7215" s="69"/>
      <c r="F7215" s="70"/>
      <c r="G7215" s="4"/>
      <c r="H7215" s="71"/>
      <c r="I7215" s="71"/>
      <c r="J7215" s="70"/>
      <c r="K7215" s="70"/>
      <c r="L7215" s="70"/>
      <c r="M7215" s="70"/>
      <c r="N7215" s="70"/>
      <c r="O7215" s="70"/>
      <c r="P7215" s="70"/>
      <c r="Q7215" s="70"/>
      <c r="R7215" s="70"/>
      <c r="S7215" s="86"/>
      <c r="T7215" s="70"/>
      <c r="Z7215" s="68">
        <f t="shared" si="461"/>
        <v>1</v>
      </c>
      <c r="AC7215" s="1" t="str">
        <f t="shared" si="462"/>
        <v>1900</v>
      </c>
    </row>
    <row r="7216" spans="2:29" x14ac:dyDescent="0.25">
      <c r="B7216" s="1">
        <f t="shared" si="459"/>
        <v>0</v>
      </c>
      <c r="D7216" s="95" t="str">
        <f t="shared" si="460"/>
        <v/>
      </c>
      <c r="E7216" s="69"/>
      <c r="F7216" s="70"/>
      <c r="G7216" s="4"/>
      <c r="H7216" s="71"/>
      <c r="I7216" s="71"/>
      <c r="J7216" s="70"/>
      <c r="K7216" s="70"/>
      <c r="L7216" s="70"/>
      <c r="M7216" s="70"/>
      <c r="N7216" s="70"/>
      <c r="O7216" s="70"/>
      <c r="P7216" s="70"/>
      <c r="Q7216" s="70"/>
      <c r="R7216" s="70"/>
      <c r="S7216" s="86"/>
      <c r="T7216" s="70"/>
      <c r="Z7216" s="68">
        <f t="shared" si="461"/>
        <v>1</v>
      </c>
      <c r="AC7216" s="1" t="str">
        <f t="shared" si="462"/>
        <v>1900</v>
      </c>
    </row>
    <row r="7217" spans="2:29" x14ac:dyDescent="0.25">
      <c r="B7217" s="1">
        <f t="shared" si="459"/>
        <v>0</v>
      </c>
      <c r="D7217" s="95" t="str">
        <f t="shared" si="460"/>
        <v/>
      </c>
      <c r="E7217" s="69"/>
      <c r="F7217" s="70"/>
      <c r="G7217" s="4"/>
      <c r="H7217" s="71"/>
      <c r="I7217" s="71"/>
      <c r="J7217" s="70"/>
      <c r="K7217" s="70"/>
      <c r="L7217" s="70"/>
      <c r="M7217" s="70"/>
      <c r="N7217" s="70"/>
      <c r="O7217" s="70"/>
      <c r="P7217" s="70"/>
      <c r="Q7217" s="70"/>
      <c r="R7217" s="70"/>
      <c r="S7217" s="86"/>
      <c r="T7217" s="70"/>
      <c r="Z7217" s="68">
        <f t="shared" si="461"/>
        <v>1</v>
      </c>
      <c r="AC7217" s="1" t="str">
        <f t="shared" si="462"/>
        <v>1900</v>
      </c>
    </row>
    <row r="7218" spans="2:29" x14ac:dyDescent="0.25">
      <c r="B7218" s="1">
        <f t="shared" si="459"/>
        <v>0</v>
      </c>
      <c r="D7218" s="95" t="str">
        <f t="shared" si="460"/>
        <v/>
      </c>
      <c r="E7218" s="69"/>
      <c r="F7218" s="70"/>
      <c r="G7218" s="4"/>
      <c r="H7218" s="71"/>
      <c r="I7218" s="71"/>
      <c r="J7218" s="70"/>
      <c r="K7218" s="70"/>
      <c r="L7218" s="70"/>
      <c r="M7218" s="70"/>
      <c r="N7218" s="70"/>
      <c r="O7218" s="70"/>
      <c r="P7218" s="70"/>
      <c r="Q7218" s="70"/>
      <c r="R7218" s="70"/>
      <c r="S7218" s="86"/>
      <c r="T7218" s="70"/>
      <c r="Z7218" s="68">
        <f t="shared" si="461"/>
        <v>1</v>
      </c>
      <c r="AC7218" s="1" t="str">
        <f t="shared" si="462"/>
        <v>1900</v>
      </c>
    </row>
    <row r="7219" spans="2:29" x14ac:dyDescent="0.25">
      <c r="B7219" s="1">
        <f t="shared" si="459"/>
        <v>0</v>
      </c>
      <c r="D7219" s="95" t="str">
        <f t="shared" si="460"/>
        <v/>
      </c>
      <c r="E7219" s="69"/>
      <c r="F7219" s="70"/>
      <c r="G7219" s="4"/>
      <c r="H7219" s="71"/>
      <c r="I7219" s="71"/>
      <c r="J7219" s="70"/>
      <c r="K7219" s="70"/>
      <c r="L7219" s="70"/>
      <c r="M7219" s="70"/>
      <c r="N7219" s="70"/>
      <c r="O7219" s="70"/>
      <c r="P7219" s="70"/>
      <c r="Q7219" s="70"/>
      <c r="R7219" s="70"/>
      <c r="S7219" s="86"/>
      <c r="T7219" s="70"/>
      <c r="Z7219" s="68">
        <f t="shared" si="461"/>
        <v>1</v>
      </c>
      <c r="AC7219" s="1" t="str">
        <f t="shared" si="462"/>
        <v>1900</v>
      </c>
    </row>
    <row r="7220" spans="2:29" x14ac:dyDescent="0.25">
      <c r="B7220" s="1">
        <f t="shared" si="459"/>
        <v>0</v>
      </c>
      <c r="D7220" s="95" t="str">
        <f t="shared" si="460"/>
        <v/>
      </c>
      <c r="E7220" s="69"/>
      <c r="F7220" s="70"/>
      <c r="G7220" s="4"/>
      <c r="H7220" s="71"/>
      <c r="I7220" s="71"/>
      <c r="J7220" s="70"/>
      <c r="K7220" s="70"/>
      <c r="L7220" s="70"/>
      <c r="M7220" s="70"/>
      <c r="N7220" s="70"/>
      <c r="O7220" s="70"/>
      <c r="P7220" s="70"/>
      <c r="Q7220" s="70"/>
      <c r="R7220" s="70"/>
      <c r="S7220" s="86"/>
      <c r="T7220" s="70"/>
      <c r="Z7220" s="68">
        <f t="shared" si="461"/>
        <v>1</v>
      </c>
      <c r="AC7220" s="1" t="str">
        <f t="shared" si="462"/>
        <v>1900</v>
      </c>
    </row>
    <row r="7221" spans="2:29" x14ac:dyDescent="0.25">
      <c r="B7221" s="1">
        <f t="shared" si="459"/>
        <v>0</v>
      </c>
      <c r="D7221" s="95" t="str">
        <f t="shared" si="460"/>
        <v/>
      </c>
      <c r="E7221" s="69"/>
      <c r="F7221" s="70"/>
      <c r="G7221" s="4"/>
      <c r="H7221" s="71"/>
      <c r="I7221" s="71"/>
      <c r="J7221" s="70"/>
      <c r="K7221" s="70"/>
      <c r="L7221" s="70"/>
      <c r="M7221" s="70"/>
      <c r="N7221" s="70"/>
      <c r="O7221" s="70"/>
      <c r="P7221" s="70"/>
      <c r="Q7221" s="70"/>
      <c r="R7221" s="70"/>
      <c r="S7221" s="86"/>
      <c r="T7221" s="70"/>
      <c r="Z7221" s="68">
        <f t="shared" si="461"/>
        <v>1</v>
      </c>
      <c r="AC7221" s="1" t="str">
        <f t="shared" si="462"/>
        <v>1900</v>
      </c>
    </row>
    <row r="7222" spans="2:29" x14ac:dyDescent="0.25">
      <c r="B7222" s="1">
        <f t="shared" si="459"/>
        <v>0</v>
      </c>
      <c r="D7222" s="95" t="str">
        <f t="shared" si="460"/>
        <v/>
      </c>
      <c r="E7222" s="69"/>
      <c r="F7222" s="70"/>
      <c r="G7222" s="4"/>
      <c r="H7222" s="71"/>
      <c r="I7222" s="71"/>
      <c r="J7222" s="70"/>
      <c r="K7222" s="70"/>
      <c r="L7222" s="70"/>
      <c r="M7222" s="70"/>
      <c r="N7222" s="70"/>
      <c r="O7222" s="70"/>
      <c r="P7222" s="70"/>
      <c r="Q7222" s="70"/>
      <c r="R7222" s="70"/>
      <c r="S7222" s="86"/>
      <c r="T7222" s="70"/>
      <c r="Z7222" s="68">
        <f t="shared" si="461"/>
        <v>1</v>
      </c>
      <c r="AC7222" s="1" t="str">
        <f t="shared" si="462"/>
        <v>1900</v>
      </c>
    </row>
    <row r="7223" spans="2:29" x14ac:dyDescent="0.25">
      <c r="B7223" s="1">
        <f t="shared" si="459"/>
        <v>0</v>
      </c>
      <c r="D7223" s="95" t="str">
        <f t="shared" si="460"/>
        <v/>
      </c>
      <c r="E7223" s="69"/>
      <c r="F7223" s="70"/>
      <c r="G7223" s="4"/>
      <c r="H7223" s="71"/>
      <c r="I7223" s="71"/>
      <c r="J7223" s="70"/>
      <c r="K7223" s="70"/>
      <c r="L7223" s="70"/>
      <c r="M7223" s="70"/>
      <c r="N7223" s="70"/>
      <c r="O7223" s="70"/>
      <c r="P7223" s="70"/>
      <c r="Q7223" s="70"/>
      <c r="R7223" s="70"/>
      <c r="S7223" s="86"/>
      <c r="T7223" s="70"/>
      <c r="Z7223" s="68">
        <f t="shared" si="461"/>
        <v>1</v>
      </c>
      <c r="AC7223" s="1" t="str">
        <f t="shared" si="462"/>
        <v>1900</v>
      </c>
    </row>
    <row r="7224" spans="2:29" x14ac:dyDescent="0.25">
      <c r="B7224" s="1">
        <f t="shared" si="459"/>
        <v>0</v>
      </c>
      <c r="D7224" s="95" t="str">
        <f t="shared" si="460"/>
        <v/>
      </c>
      <c r="E7224" s="69"/>
      <c r="F7224" s="70"/>
      <c r="G7224" s="4"/>
      <c r="H7224" s="71"/>
      <c r="I7224" s="71"/>
      <c r="J7224" s="70"/>
      <c r="K7224" s="70"/>
      <c r="L7224" s="70"/>
      <c r="M7224" s="70"/>
      <c r="N7224" s="70"/>
      <c r="O7224" s="70"/>
      <c r="P7224" s="70"/>
      <c r="Q7224" s="70"/>
      <c r="R7224" s="70"/>
      <c r="S7224" s="86"/>
      <c r="T7224" s="70"/>
      <c r="Z7224" s="68">
        <f t="shared" si="461"/>
        <v>1</v>
      </c>
      <c r="AC7224" s="1" t="str">
        <f t="shared" si="462"/>
        <v>1900</v>
      </c>
    </row>
    <row r="7225" spans="2:29" x14ac:dyDescent="0.25">
      <c r="B7225" s="1">
        <f t="shared" si="459"/>
        <v>0</v>
      </c>
      <c r="D7225" s="95" t="str">
        <f t="shared" si="460"/>
        <v/>
      </c>
      <c r="E7225" s="69"/>
      <c r="F7225" s="70"/>
      <c r="G7225" s="4"/>
      <c r="H7225" s="71"/>
      <c r="I7225" s="71"/>
      <c r="J7225" s="70"/>
      <c r="K7225" s="70"/>
      <c r="L7225" s="70"/>
      <c r="M7225" s="70"/>
      <c r="N7225" s="70"/>
      <c r="O7225" s="70"/>
      <c r="P7225" s="70"/>
      <c r="Q7225" s="70"/>
      <c r="R7225" s="70"/>
      <c r="S7225" s="86"/>
      <c r="T7225" s="70"/>
      <c r="Z7225" s="68">
        <f t="shared" si="461"/>
        <v>1</v>
      </c>
      <c r="AC7225" s="1" t="str">
        <f t="shared" si="462"/>
        <v>1900</v>
      </c>
    </row>
    <row r="7226" spans="2:29" x14ac:dyDescent="0.25">
      <c r="B7226" s="1">
        <f t="shared" si="459"/>
        <v>0</v>
      </c>
      <c r="D7226" s="95" t="str">
        <f t="shared" si="460"/>
        <v/>
      </c>
      <c r="E7226" s="69"/>
      <c r="F7226" s="70"/>
      <c r="G7226" s="4"/>
      <c r="H7226" s="71"/>
      <c r="I7226" s="71"/>
      <c r="J7226" s="70"/>
      <c r="K7226" s="70"/>
      <c r="L7226" s="70"/>
      <c r="M7226" s="70"/>
      <c r="N7226" s="70"/>
      <c r="O7226" s="70"/>
      <c r="P7226" s="70"/>
      <c r="Q7226" s="70"/>
      <c r="R7226" s="70"/>
      <c r="S7226" s="86"/>
      <c r="T7226" s="70"/>
      <c r="Z7226" s="68">
        <f t="shared" si="461"/>
        <v>1</v>
      </c>
      <c r="AC7226" s="1" t="str">
        <f t="shared" si="462"/>
        <v>1900</v>
      </c>
    </row>
    <row r="7227" spans="2:29" x14ac:dyDescent="0.25">
      <c r="B7227" s="1">
        <f t="shared" si="459"/>
        <v>0</v>
      </c>
      <c r="D7227" s="95" t="str">
        <f t="shared" si="460"/>
        <v/>
      </c>
      <c r="E7227" s="69"/>
      <c r="F7227" s="70"/>
      <c r="G7227" s="4"/>
      <c r="H7227" s="71"/>
      <c r="I7227" s="71"/>
      <c r="J7227" s="70"/>
      <c r="K7227" s="70"/>
      <c r="L7227" s="70"/>
      <c r="M7227" s="70"/>
      <c r="N7227" s="70"/>
      <c r="O7227" s="70"/>
      <c r="P7227" s="70"/>
      <c r="Q7227" s="70"/>
      <c r="R7227" s="70"/>
      <c r="S7227" s="86"/>
      <c r="T7227" s="70"/>
      <c r="Z7227" s="68">
        <f t="shared" si="461"/>
        <v>1</v>
      </c>
      <c r="AC7227" s="1" t="str">
        <f t="shared" si="462"/>
        <v>1900</v>
      </c>
    </row>
    <row r="7228" spans="2:29" x14ac:dyDescent="0.25">
      <c r="B7228" s="1">
        <f t="shared" si="459"/>
        <v>0</v>
      </c>
      <c r="D7228" s="95" t="str">
        <f t="shared" si="460"/>
        <v/>
      </c>
      <c r="E7228" s="69"/>
      <c r="F7228" s="70"/>
      <c r="G7228" s="4"/>
      <c r="H7228" s="71"/>
      <c r="I7228" s="71"/>
      <c r="J7228" s="70"/>
      <c r="K7228" s="70"/>
      <c r="L7228" s="70"/>
      <c r="M7228" s="70"/>
      <c r="N7228" s="70"/>
      <c r="O7228" s="70"/>
      <c r="P7228" s="70"/>
      <c r="Q7228" s="70"/>
      <c r="R7228" s="70"/>
      <c r="S7228" s="86"/>
      <c r="T7228" s="70"/>
      <c r="Z7228" s="68">
        <f t="shared" si="461"/>
        <v>1</v>
      </c>
      <c r="AC7228" s="1" t="str">
        <f t="shared" si="462"/>
        <v>1900</v>
      </c>
    </row>
    <row r="7229" spans="2:29" x14ac:dyDescent="0.25">
      <c r="B7229" s="1">
        <f t="shared" si="459"/>
        <v>0</v>
      </c>
      <c r="D7229" s="95" t="str">
        <f t="shared" si="460"/>
        <v/>
      </c>
      <c r="E7229" s="69"/>
      <c r="F7229" s="70"/>
      <c r="G7229" s="4"/>
      <c r="H7229" s="71"/>
      <c r="I7229" s="71"/>
      <c r="J7229" s="70"/>
      <c r="K7229" s="70"/>
      <c r="L7229" s="70"/>
      <c r="M7229" s="70"/>
      <c r="N7229" s="70"/>
      <c r="O7229" s="70"/>
      <c r="P7229" s="70"/>
      <c r="Q7229" s="70"/>
      <c r="R7229" s="70"/>
      <c r="S7229" s="86"/>
      <c r="T7229" s="70"/>
      <c r="Z7229" s="68">
        <f t="shared" si="461"/>
        <v>1</v>
      </c>
      <c r="AC7229" s="1" t="str">
        <f t="shared" si="462"/>
        <v>1900</v>
      </c>
    </row>
    <row r="7230" spans="2:29" x14ac:dyDescent="0.25">
      <c r="B7230" s="1">
        <f t="shared" si="459"/>
        <v>0</v>
      </c>
      <c r="D7230" s="95" t="str">
        <f t="shared" si="460"/>
        <v/>
      </c>
      <c r="E7230" s="69"/>
      <c r="F7230" s="70"/>
      <c r="G7230" s="4"/>
      <c r="H7230" s="71"/>
      <c r="I7230" s="71"/>
      <c r="J7230" s="70"/>
      <c r="K7230" s="70"/>
      <c r="L7230" s="70"/>
      <c r="M7230" s="70"/>
      <c r="N7230" s="70"/>
      <c r="O7230" s="70"/>
      <c r="P7230" s="70"/>
      <c r="Q7230" s="70"/>
      <c r="R7230" s="70"/>
      <c r="S7230" s="86"/>
      <c r="T7230" s="70"/>
      <c r="Z7230" s="68">
        <f t="shared" si="461"/>
        <v>1</v>
      </c>
      <c r="AC7230" s="1" t="str">
        <f t="shared" si="462"/>
        <v>1900</v>
      </c>
    </row>
    <row r="7231" spans="2:29" x14ac:dyDescent="0.25">
      <c r="B7231" s="1">
        <f t="shared" si="459"/>
        <v>0</v>
      </c>
      <c r="D7231" s="95" t="str">
        <f t="shared" si="460"/>
        <v/>
      </c>
      <c r="E7231" s="69"/>
      <c r="F7231" s="70"/>
      <c r="G7231" s="4"/>
      <c r="H7231" s="71"/>
      <c r="I7231" s="71"/>
      <c r="J7231" s="70"/>
      <c r="K7231" s="70"/>
      <c r="L7231" s="70"/>
      <c r="M7231" s="70"/>
      <c r="N7231" s="70"/>
      <c r="O7231" s="70"/>
      <c r="P7231" s="70"/>
      <c r="Q7231" s="70"/>
      <c r="R7231" s="70"/>
      <c r="S7231" s="86"/>
      <c r="T7231" s="70"/>
      <c r="Z7231" s="68">
        <f t="shared" si="461"/>
        <v>1</v>
      </c>
      <c r="AC7231" s="1" t="str">
        <f t="shared" si="462"/>
        <v>1900</v>
      </c>
    </row>
    <row r="7232" spans="2:29" x14ac:dyDescent="0.25">
      <c r="B7232" s="1">
        <f t="shared" si="459"/>
        <v>0</v>
      </c>
      <c r="D7232" s="95" t="str">
        <f t="shared" si="460"/>
        <v/>
      </c>
      <c r="E7232" s="69"/>
      <c r="F7232" s="70"/>
      <c r="G7232" s="4"/>
      <c r="H7232" s="71"/>
      <c r="I7232" s="71"/>
      <c r="J7232" s="70"/>
      <c r="K7232" s="70"/>
      <c r="L7232" s="70"/>
      <c r="M7232" s="70"/>
      <c r="N7232" s="70"/>
      <c r="O7232" s="70"/>
      <c r="P7232" s="70"/>
      <c r="Q7232" s="70"/>
      <c r="R7232" s="70"/>
      <c r="S7232" s="86"/>
      <c r="T7232" s="70"/>
      <c r="Z7232" s="68">
        <f t="shared" si="461"/>
        <v>1</v>
      </c>
      <c r="AC7232" s="1" t="str">
        <f t="shared" si="462"/>
        <v>1900</v>
      </c>
    </row>
    <row r="7233" spans="2:29" x14ac:dyDescent="0.25">
      <c r="B7233" s="1">
        <f t="shared" si="459"/>
        <v>0</v>
      </c>
      <c r="D7233" s="95" t="str">
        <f t="shared" si="460"/>
        <v/>
      </c>
      <c r="E7233" s="69"/>
      <c r="F7233" s="70"/>
      <c r="G7233" s="4"/>
      <c r="H7233" s="71"/>
      <c r="I7233" s="71"/>
      <c r="J7233" s="70"/>
      <c r="K7233" s="70"/>
      <c r="L7233" s="70"/>
      <c r="M7233" s="70"/>
      <c r="N7233" s="70"/>
      <c r="O7233" s="70"/>
      <c r="P7233" s="70"/>
      <c r="Q7233" s="70"/>
      <c r="R7233" s="70"/>
      <c r="S7233" s="86"/>
      <c r="T7233" s="70"/>
      <c r="Z7233" s="68">
        <f t="shared" si="461"/>
        <v>1</v>
      </c>
      <c r="AC7233" s="1" t="str">
        <f t="shared" si="462"/>
        <v>1900</v>
      </c>
    </row>
    <row r="7234" spans="2:29" x14ac:dyDescent="0.25">
      <c r="B7234" s="1">
        <f t="shared" si="459"/>
        <v>0</v>
      </c>
      <c r="D7234" s="95" t="str">
        <f t="shared" si="460"/>
        <v/>
      </c>
      <c r="E7234" s="69"/>
      <c r="F7234" s="70"/>
      <c r="G7234" s="4"/>
      <c r="H7234" s="71"/>
      <c r="I7234" s="71"/>
      <c r="J7234" s="70"/>
      <c r="K7234" s="70"/>
      <c r="L7234" s="70"/>
      <c r="M7234" s="70"/>
      <c r="N7234" s="70"/>
      <c r="O7234" s="70"/>
      <c r="P7234" s="70"/>
      <c r="Q7234" s="70"/>
      <c r="R7234" s="70"/>
      <c r="S7234" s="86"/>
      <c r="T7234" s="70"/>
      <c r="Z7234" s="68">
        <f t="shared" si="461"/>
        <v>1</v>
      </c>
      <c r="AC7234" s="1" t="str">
        <f t="shared" si="462"/>
        <v>1900</v>
      </c>
    </row>
    <row r="7235" spans="2:29" x14ac:dyDescent="0.25">
      <c r="B7235" s="1">
        <f t="shared" si="459"/>
        <v>0</v>
      </c>
      <c r="D7235" s="95" t="str">
        <f t="shared" si="460"/>
        <v/>
      </c>
      <c r="E7235" s="69"/>
      <c r="F7235" s="70"/>
      <c r="G7235" s="4"/>
      <c r="H7235" s="71"/>
      <c r="I7235" s="71"/>
      <c r="J7235" s="70"/>
      <c r="K7235" s="70"/>
      <c r="L7235" s="70"/>
      <c r="M7235" s="70"/>
      <c r="N7235" s="70"/>
      <c r="O7235" s="70"/>
      <c r="P7235" s="70"/>
      <c r="Q7235" s="70"/>
      <c r="R7235" s="70"/>
      <c r="S7235" s="86"/>
      <c r="T7235" s="70"/>
      <c r="Z7235" s="68">
        <f t="shared" si="461"/>
        <v>1</v>
      </c>
      <c r="AC7235" s="1" t="str">
        <f t="shared" si="462"/>
        <v>1900</v>
      </c>
    </row>
    <row r="7236" spans="2:29" x14ac:dyDescent="0.25">
      <c r="B7236" s="1">
        <f t="shared" ref="B7236:B7299" si="463">IF($B$1=YEAR(Z7236),D7236,0)</f>
        <v>0</v>
      </c>
      <c r="D7236" s="95" t="str">
        <f t="shared" ref="D7236:D7299" si="464">IF(Z7236&lt;&gt;$Y$2,IF(YEAR(Z7236)=YEAR(Z7235),D7235+1,1),"")</f>
        <v/>
      </c>
      <c r="E7236" s="69"/>
      <c r="F7236" s="70"/>
      <c r="G7236" s="4"/>
      <c r="H7236" s="71"/>
      <c r="I7236" s="71"/>
      <c r="J7236" s="70"/>
      <c r="K7236" s="70"/>
      <c r="L7236" s="70"/>
      <c r="M7236" s="70"/>
      <c r="N7236" s="70"/>
      <c r="O7236" s="70"/>
      <c r="P7236" s="70"/>
      <c r="Q7236" s="70"/>
      <c r="R7236" s="70"/>
      <c r="S7236" s="86"/>
      <c r="T7236" s="70"/>
      <c r="Z7236" s="68">
        <f t="shared" ref="Z7236:Z7299" si="465">IF(CONCATENATE(F7236,F7237,F7238,F7239,F7240,F7241)&lt;&gt;"",IF(AND(E7236&lt;&gt;0,ISNUMBER(E7236)=TRUE),E7236,Z7235),$Y$2)</f>
        <v>1</v>
      </c>
      <c r="AC7236" s="1" t="str">
        <f t="shared" si="462"/>
        <v>1900</v>
      </c>
    </row>
    <row r="7237" spans="2:29" x14ac:dyDescent="0.25">
      <c r="B7237" s="1">
        <f t="shared" si="463"/>
        <v>0</v>
      </c>
      <c r="D7237" s="95" t="str">
        <f t="shared" si="464"/>
        <v/>
      </c>
      <c r="E7237" s="69"/>
      <c r="F7237" s="70"/>
      <c r="G7237" s="4"/>
      <c r="H7237" s="71"/>
      <c r="I7237" s="71"/>
      <c r="J7237" s="70"/>
      <c r="K7237" s="70"/>
      <c r="L7237" s="70"/>
      <c r="M7237" s="70"/>
      <c r="N7237" s="70"/>
      <c r="O7237" s="70"/>
      <c r="P7237" s="70"/>
      <c r="Q7237" s="70"/>
      <c r="R7237" s="70"/>
      <c r="S7237" s="86"/>
      <c r="T7237" s="70"/>
      <c r="Z7237" s="68">
        <f t="shared" si="465"/>
        <v>1</v>
      </c>
      <c r="AC7237" s="1" t="str">
        <f t="shared" ref="AC7237:AC7300" si="466">YEAR(Z7237)&amp;F7237&amp;G7237</f>
        <v>1900</v>
      </c>
    </row>
    <row r="7238" spans="2:29" x14ac:dyDescent="0.25">
      <c r="B7238" s="1">
        <f t="shared" si="463"/>
        <v>0</v>
      </c>
      <c r="D7238" s="95" t="str">
        <f t="shared" si="464"/>
        <v/>
      </c>
      <c r="E7238" s="69"/>
      <c r="F7238" s="70"/>
      <c r="G7238" s="4"/>
      <c r="H7238" s="71"/>
      <c r="I7238" s="71"/>
      <c r="J7238" s="70"/>
      <c r="K7238" s="70"/>
      <c r="L7238" s="70"/>
      <c r="M7238" s="70"/>
      <c r="N7238" s="70"/>
      <c r="O7238" s="70"/>
      <c r="P7238" s="70"/>
      <c r="Q7238" s="70"/>
      <c r="R7238" s="70"/>
      <c r="S7238" s="86"/>
      <c r="T7238" s="70"/>
      <c r="Z7238" s="68">
        <f t="shared" si="465"/>
        <v>1</v>
      </c>
      <c r="AC7238" s="1" t="str">
        <f t="shared" si="466"/>
        <v>1900</v>
      </c>
    </row>
    <row r="7239" spans="2:29" x14ac:dyDescent="0.25">
      <c r="B7239" s="1">
        <f t="shared" si="463"/>
        <v>0</v>
      </c>
      <c r="D7239" s="95" t="str">
        <f t="shared" si="464"/>
        <v/>
      </c>
      <c r="E7239" s="69"/>
      <c r="F7239" s="70"/>
      <c r="G7239" s="4"/>
      <c r="H7239" s="71"/>
      <c r="I7239" s="71"/>
      <c r="J7239" s="70"/>
      <c r="K7239" s="70"/>
      <c r="L7239" s="70"/>
      <c r="M7239" s="70"/>
      <c r="N7239" s="70"/>
      <c r="O7239" s="70"/>
      <c r="P7239" s="70"/>
      <c r="Q7239" s="70"/>
      <c r="R7239" s="70"/>
      <c r="S7239" s="86"/>
      <c r="T7239" s="70"/>
      <c r="Z7239" s="68">
        <f t="shared" si="465"/>
        <v>1</v>
      </c>
      <c r="AC7239" s="1" t="str">
        <f t="shared" si="466"/>
        <v>1900</v>
      </c>
    </row>
    <row r="7240" spans="2:29" x14ac:dyDescent="0.25">
      <c r="B7240" s="1">
        <f t="shared" si="463"/>
        <v>0</v>
      </c>
      <c r="D7240" s="95" t="str">
        <f t="shared" si="464"/>
        <v/>
      </c>
      <c r="E7240" s="69"/>
      <c r="F7240" s="70"/>
      <c r="G7240" s="4"/>
      <c r="H7240" s="71"/>
      <c r="I7240" s="71"/>
      <c r="J7240" s="70"/>
      <c r="K7240" s="70"/>
      <c r="L7240" s="70"/>
      <c r="M7240" s="70"/>
      <c r="N7240" s="70"/>
      <c r="O7240" s="70"/>
      <c r="P7240" s="70"/>
      <c r="Q7240" s="70"/>
      <c r="R7240" s="70"/>
      <c r="S7240" s="86"/>
      <c r="T7240" s="70"/>
      <c r="Z7240" s="68">
        <f t="shared" si="465"/>
        <v>1</v>
      </c>
      <c r="AC7240" s="1" t="str">
        <f t="shared" si="466"/>
        <v>1900</v>
      </c>
    </row>
    <row r="7241" spans="2:29" x14ac:dyDescent="0.25">
      <c r="B7241" s="1">
        <f t="shared" si="463"/>
        <v>0</v>
      </c>
      <c r="D7241" s="95" t="str">
        <f t="shared" si="464"/>
        <v/>
      </c>
      <c r="E7241" s="69"/>
      <c r="F7241" s="70"/>
      <c r="G7241" s="4"/>
      <c r="H7241" s="71"/>
      <c r="I7241" s="71"/>
      <c r="J7241" s="70"/>
      <c r="K7241" s="70"/>
      <c r="L7241" s="70"/>
      <c r="M7241" s="70"/>
      <c r="N7241" s="70"/>
      <c r="O7241" s="70"/>
      <c r="P7241" s="70"/>
      <c r="Q7241" s="70"/>
      <c r="R7241" s="70"/>
      <c r="S7241" s="86"/>
      <c r="T7241" s="70"/>
      <c r="Z7241" s="68">
        <f t="shared" si="465"/>
        <v>1</v>
      </c>
      <c r="AC7241" s="1" t="str">
        <f t="shared" si="466"/>
        <v>1900</v>
      </c>
    </row>
    <row r="7242" spans="2:29" x14ac:dyDescent="0.25">
      <c r="B7242" s="1">
        <f t="shared" si="463"/>
        <v>0</v>
      </c>
      <c r="D7242" s="95" t="str">
        <f t="shared" si="464"/>
        <v/>
      </c>
      <c r="E7242" s="69"/>
      <c r="F7242" s="70"/>
      <c r="G7242" s="4"/>
      <c r="H7242" s="71"/>
      <c r="I7242" s="71"/>
      <c r="J7242" s="70"/>
      <c r="K7242" s="70"/>
      <c r="L7242" s="70"/>
      <c r="M7242" s="70"/>
      <c r="N7242" s="70"/>
      <c r="O7242" s="70"/>
      <c r="P7242" s="70"/>
      <c r="Q7242" s="70"/>
      <c r="R7242" s="70"/>
      <c r="S7242" s="86"/>
      <c r="T7242" s="70"/>
      <c r="Z7242" s="68">
        <f t="shared" si="465"/>
        <v>1</v>
      </c>
      <c r="AC7242" s="1" t="str">
        <f t="shared" si="466"/>
        <v>1900</v>
      </c>
    </row>
    <row r="7243" spans="2:29" x14ac:dyDescent="0.25">
      <c r="B7243" s="1">
        <f t="shared" si="463"/>
        <v>0</v>
      </c>
      <c r="D7243" s="95" t="str">
        <f t="shared" si="464"/>
        <v/>
      </c>
      <c r="E7243" s="69"/>
      <c r="F7243" s="70"/>
      <c r="G7243" s="4"/>
      <c r="H7243" s="71"/>
      <c r="I7243" s="71"/>
      <c r="J7243" s="70"/>
      <c r="K7243" s="70"/>
      <c r="L7243" s="70"/>
      <c r="M7243" s="70"/>
      <c r="N7243" s="70"/>
      <c r="O7243" s="70"/>
      <c r="P7243" s="70"/>
      <c r="Q7243" s="70"/>
      <c r="R7243" s="70"/>
      <c r="S7243" s="86"/>
      <c r="T7243" s="70"/>
      <c r="Z7243" s="68">
        <f t="shared" si="465"/>
        <v>1</v>
      </c>
      <c r="AC7243" s="1" t="str">
        <f t="shared" si="466"/>
        <v>1900</v>
      </c>
    </row>
    <row r="7244" spans="2:29" x14ac:dyDescent="0.25">
      <c r="B7244" s="1">
        <f t="shared" si="463"/>
        <v>0</v>
      </c>
      <c r="D7244" s="95" t="str">
        <f t="shared" si="464"/>
        <v/>
      </c>
      <c r="E7244" s="69"/>
      <c r="F7244" s="70"/>
      <c r="G7244" s="4"/>
      <c r="H7244" s="71"/>
      <c r="I7244" s="71"/>
      <c r="J7244" s="70"/>
      <c r="K7244" s="70"/>
      <c r="L7244" s="70"/>
      <c r="M7244" s="70"/>
      <c r="N7244" s="70"/>
      <c r="O7244" s="70"/>
      <c r="P7244" s="70"/>
      <c r="Q7244" s="70"/>
      <c r="R7244" s="70"/>
      <c r="S7244" s="86"/>
      <c r="T7244" s="70"/>
      <c r="Z7244" s="68">
        <f t="shared" si="465"/>
        <v>1</v>
      </c>
      <c r="AC7244" s="1" t="str">
        <f t="shared" si="466"/>
        <v>1900</v>
      </c>
    </row>
    <row r="7245" spans="2:29" x14ac:dyDescent="0.25">
      <c r="B7245" s="1">
        <f t="shared" si="463"/>
        <v>0</v>
      </c>
      <c r="D7245" s="95" t="str">
        <f t="shared" si="464"/>
        <v/>
      </c>
      <c r="E7245" s="69"/>
      <c r="F7245" s="70"/>
      <c r="G7245" s="4"/>
      <c r="H7245" s="71"/>
      <c r="I7245" s="71"/>
      <c r="J7245" s="70"/>
      <c r="K7245" s="70"/>
      <c r="L7245" s="70"/>
      <c r="M7245" s="70"/>
      <c r="N7245" s="70"/>
      <c r="O7245" s="70"/>
      <c r="P7245" s="70"/>
      <c r="Q7245" s="70"/>
      <c r="R7245" s="70"/>
      <c r="S7245" s="86"/>
      <c r="T7245" s="70"/>
      <c r="Z7245" s="68">
        <f t="shared" si="465"/>
        <v>1</v>
      </c>
      <c r="AC7245" s="1" t="str">
        <f t="shared" si="466"/>
        <v>1900</v>
      </c>
    </row>
    <row r="7246" spans="2:29" x14ac:dyDescent="0.25">
      <c r="B7246" s="1">
        <f t="shared" si="463"/>
        <v>0</v>
      </c>
      <c r="D7246" s="95" t="str">
        <f t="shared" si="464"/>
        <v/>
      </c>
      <c r="E7246" s="69"/>
      <c r="F7246" s="70"/>
      <c r="G7246" s="4"/>
      <c r="H7246" s="71"/>
      <c r="I7246" s="71"/>
      <c r="J7246" s="70"/>
      <c r="K7246" s="70"/>
      <c r="L7246" s="70"/>
      <c r="M7246" s="70"/>
      <c r="N7246" s="70"/>
      <c r="O7246" s="70"/>
      <c r="P7246" s="70"/>
      <c r="Q7246" s="70"/>
      <c r="R7246" s="70"/>
      <c r="S7246" s="86"/>
      <c r="T7246" s="70"/>
      <c r="Z7246" s="68">
        <f t="shared" si="465"/>
        <v>1</v>
      </c>
      <c r="AC7246" s="1" t="str">
        <f t="shared" si="466"/>
        <v>1900</v>
      </c>
    </row>
    <row r="7247" spans="2:29" x14ac:dyDescent="0.25">
      <c r="B7247" s="1">
        <f t="shared" si="463"/>
        <v>0</v>
      </c>
      <c r="D7247" s="95" t="str">
        <f t="shared" si="464"/>
        <v/>
      </c>
      <c r="E7247" s="69"/>
      <c r="F7247" s="70"/>
      <c r="G7247" s="4"/>
      <c r="H7247" s="71"/>
      <c r="I7247" s="71"/>
      <c r="J7247" s="70"/>
      <c r="K7247" s="70"/>
      <c r="L7247" s="70"/>
      <c r="M7247" s="70"/>
      <c r="N7247" s="70"/>
      <c r="O7247" s="70"/>
      <c r="P7247" s="70"/>
      <c r="Q7247" s="70"/>
      <c r="R7247" s="70"/>
      <c r="S7247" s="86"/>
      <c r="T7247" s="70"/>
      <c r="Z7247" s="68">
        <f t="shared" si="465"/>
        <v>1</v>
      </c>
      <c r="AC7247" s="1" t="str">
        <f t="shared" si="466"/>
        <v>1900</v>
      </c>
    </row>
    <row r="7248" spans="2:29" x14ac:dyDescent="0.25">
      <c r="B7248" s="1">
        <f t="shared" si="463"/>
        <v>0</v>
      </c>
      <c r="D7248" s="95" t="str">
        <f t="shared" si="464"/>
        <v/>
      </c>
      <c r="E7248" s="69"/>
      <c r="F7248" s="70"/>
      <c r="G7248" s="4"/>
      <c r="H7248" s="71"/>
      <c r="I7248" s="71"/>
      <c r="J7248" s="70"/>
      <c r="K7248" s="70"/>
      <c r="L7248" s="70"/>
      <c r="M7248" s="70"/>
      <c r="N7248" s="70"/>
      <c r="O7248" s="70"/>
      <c r="P7248" s="70"/>
      <c r="Q7248" s="70"/>
      <c r="R7248" s="70"/>
      <c r="S7248" s="86"/>
      <c r="T7248" s="70"/>
      <c r="Z7248" s="68">
        <f t="shared" si="465"/>
        <v>1</v>
      </c>
      <c r="AC7248" s="1" t="str">
        <f t="shared" si="466"/>
        <v>1900</v>
      </c>
    </row>
    <row r="7249" spans="2:29" x14ac:dyDescent="0.25">
      <c r="B7249" s="1">
        <f t="shared" si="463"/>
        <v>0</v>
      </c>
      <c r="D7249" s="95" t="str">
        <f t="shared" si="464"/>
        <v/>
      </c>
      <c r="E7249" s="69"/>
      <c r="F7249" s="70"/>
      <c r="G7249" s="4"/>
      <c r="H7249" s="71"/>
      <c r="I7249" s="71"/>
      <c r="J7249" s="70"/>
      <c r="K7249" s="70"/>
      <c r="L7249" s="70"/>
      <c r="M7249" s="70"/>
      <c r="N7249" s="70"/>
      <c r="O7249" s="70"/>
      <c r="P7249" s="70"/>
      <c r="Q7249" s="70"/>
      <c r="R7249" s="70"/>
      <c r="S7249" s="86"/>
      <c r="T7249" s="70"/>
      <c r="Z7249" s="68">
        <f t="shared" si="465"/>
        <v>1</v>
      </c>
      <c r="AC7249" s="1" t="str">
        <f t="shared" si="466"/>
        <v>1900</v>
      </c>
    </row>
    <row r="7250" spans="2:29" x14ac:dyDescent="0.25">
      <c r="B7250" s="1">
        <f t="shared" si="463"/>
        <v>0</v>
      </c>
      <c r="D7250" s="95" t="str">
        <f t="shared" si="464"/>
        <v/>
      </c>
      <c r="E7250" s="69"/>
      <c r="F7250" s="70"/>
      <c r="G7250" s="4"/>
      <c r="H7250" s="71"/>
      <c r="I7250" s="71"/>
      <c r="J7250" s="70"/>
      <c r="K7250" s="70"/>
      <c r="L7250" s="70"/>
      <c r="M7250" s="70"/>
      <c r="N7250" s="70"/>
      <c r="O7250" s="70"/>
      <c r="P7250" s="70"/>
      <c r="Q7250" s="70"/>
      <c r="R7250" s="70"/>
      <c r="S7250" s="86"/>
      <c r="T7250" s="70"/>
      <c r="Z7250" s="68">
        <f t="shared" si="465"/>
        <v>1</v>
      </c>
      <c r="AC7250" s="1" t="str">
        <f t="shared" si="466"/>
        <v>1900</v>
      </c>
    </row>
    <row r="7251" spans="2:29" x14ac:dyDescent="0.25">
      <c r="B7251" s="1">
        <f t="shared" si="463"/>
        <v>0</v>
      </c>
      <c r="D7251" s="95" t="str">
        <f t="shared" si="464"/>
        <v/>
      </c>
      <c r="E7251" s="69"/>
      <c r="F7251" s="70"/>
      <c r="G7251" s="4"/>
      <c r="H7251" s="71"/>
      <c r="I7251" s="71"/>
      <c r="J7251" s="70"/>
      <c r="K7251" s="70"/>
      <c r="L7251" s="70"/>
      <c r="M7251" s="70"/>
      <c r="N7251" s="70"/>
      <c r="O7251" s="70"/>
      <c r="P7251" s="70"/>
      <c r="Q7251" s="70"/>
      <c r="R7251" s="70"/>
      <c r="S7251" s="86"/>
      <c r="T7251" s="70"/>
      <c r="Z7251" s="68">
        <f t="shared" si="465"/>
        <v>1</v>
      </c>
      <c r="AC7251" s="1" t="str">
        <f t="shared" si="466"/>
        <v>1900</v>
      </c>
    </row>
    <row r="7252" spans="2:29" x14ac:dyDescent="0.25">
      <c r="B7252" s="1">
        <f t="shared" si="463"/>
        <v>0</v>
      </c>
      <c r="D7252" s="95" t="str">
        <f t="shared" si="464"/>
        <v/>
      </c>
      <c r="E7252" s="69"/>
      <c r="F7252" s="70"/>
      <c r="G7252" s="4"/>
      <c r="H7252" s="71"/>
      <c r="I7252" s="71"/>
      <c r="J7252" s="70"/>
      <c r="K7252" s="70"/>
      <c r="L7252" s="70"/>
      <c r="M7252" s="70"/>
      <c r="N7252" s="70"/>
      <c r="O7252" s="70"/>
      <c r="P7252" s="70"/>
      <c r="Q7252" s="70"/>
      <c r="R7252" s="70"/>
      <c r="S7252" s="86"/>
      <c r="T7252" s="70"/>
      <c r="Z7252" s="68">
        <f t="shared" si="465"/>
        <v>1</v>
      </c>
      <c r="AC7252" s="1" t="str">
        <f t="shared" si="466"/>
        <v>1900</v>
      </c>
    </row>
    <row r="7253" spans="2:29" x14ac:dyDescent="0.25">
      <c r="B7253" s="1">
        <f t="shared" si="463"/>
        <v>0</v>
      </c>
      <c r="D7253" s="95" t="str">
        <f t="shared" si="464"/>
        <v/>
      </c>
      <c r="E7253" s="69"/>
      <c r="F7253" s="70"/>
      <c r="G7253" s="4"/>
      <c r="H7253" s="71"/>
      <c r="I7253" s="71"/>
      <c r="J7253" s="70"/>
      <c r="K7253" s="70"/>
      <c r="L7253" s="70"/>
      <c r="M7253" s="70"/>
      <c r="N7253" s="70"/>
      <c r="O7253" s="70"/>
      <c r="P7253" s="70"/>
      <c r="Q7253" s="70"/>
      <c r="R7253" s="70"/>
      <c r="S7253" s="86"/>
      <c r="T7253" s="70"/>
      <c r="Z7253" s="68">
        <f t="shared" si="465"/>
        <v>1</v>
      </c>
      <c r="AC7253" s="1" t="str">
        <f t="shared" si="466"/>
        <v>1900</v>
      </c>
    </row>
    <row r="7254" spans="2:29" x14ac:dyDescent="0.25">
      <c r="B7254" s="1">
        <f t="shared" si="463"/>
        <v>0</v>
      </c>
      <c r="D7254" s="95" t="str">
        <f t="shared" si="464"/>
        <v/>
      </c>
      <c r="E7254" s="69"/>
      <c r="F7254" s="70"/>
      <c r="G7254" s="4"/>
      <c r="H7254" s="71"/>
      <c r="I7254" s="71"/>
      <c r="J7254" s="70"/>
      <c r="K7254" s="70"/>
      <c r="L7254" s="70"/>
      <c r="M7254" s="70"/>
      <c r="N7254" s="70"/>
      <c r="O7254" s="70"/>
      <c r="P7254" s="70"/>
      <c r="Q7254" s="70"/>
      <c r="R7254" s="70"/>
      <c r="S7254" s="86"/>
      <c r="T7254" s="70"/>
      <c r="Z7254" s="68">
        <f t="shared" si="465"/>
        <v>1</v>
      </c>
      <c r="AC7254" s="1" t="str">
        <f t="shared" si="466"/>
        <v>1900</v>
      </c>
    </row>
    <row r="7255" spans="2:29" x14ac:dyDescent="0.25">
      <c r="B7255" s="1">
        <f t="shared" si="463"/>
        <v>0</v>
      </c>
      <c r="D7255" s="95" t="str">
        <f t="shared" si="464"/>
        <v/>
      </c>
      <c r="E7255" s="69"/>
      <c r="F7255" s="70"/>
      <c r="G7255" s="4"/>
      <c r="H7255" s="71"/>
      <c r="I7255" s="71"/>
      <c r="J7255" s="70"/>
      <c r="K7255" s="70"/>
      <c r="L7255" s="70"/>
      <c r="M7255" s="70"/>
      <c r="N7255" s="70"/>
      <c r="O7255" s="70"/>
      <c r="P7255" s="70"/>
      <c r="Q7255" s="70"/>
      <c r="R7255" s="70"/>
      <c r="S7255" s="86"/>
      <c r="T7255" s="70"/>
      <c r="Z7255" s="68">
        <f t="shared" si="465"/>
        <v>1</v>
      </c>
      <c r="AC7255" s="1" t="str">
        <f t="shared" si="466"/>
        <v>1900</v>
      </c>
    </row>
    <row r="7256" spans="2:29" x14ac:dyDescent="0.25">
      <c r="B7256" s="1">
        <f t="shared" si="463"/>
        <v>0</v>
      </c>
      <c r="D7256" s="95" t="str">
        <f t="shared" si="464"/>
        <v/>
      </c>
      <c r="E7256" s="69"/>
      <c r="F7256" s="70"/>
      <c r="G7256" s="4"/>
      <c r="H7256" s="71"/>
      <c r="I7256" s="71"/>
      <c r="J7256" s="70"/>
      <c r="K7256" s="70"/>
      <c r="L7256" s="70"/>
      <c r="M7256" s="70"/>
      <c r="N7256" s="70"/>
      <c r="O7256" s="70"/>
      <c r="P7256" s="70"/>
      <c r="Q7256" s="70"/>
      <c r="R7256" s="70"/>
      <c r="S7256" s="86"/>
      <c r="T7256" s="70"/>
      <c r="Z7256" s="68">
        <f t="shared" si="465"/>
        <v>1</v>
      </c>
      <c r="AC7256" s="1" t="str">
        <f t="shared" si="466"/>
        <v>1900</v>
      </c>
    </row>
    <row r="7257" spans="2:29" x14ac:dyDescent="0.25">
      <c r="B7257" s="1">
        <f t="shared" si="463"/>
        <v>0</v>
      </c>
      <c r="D7257" s="95" t="str">
        <f t="shared" si="464"/>
        <v/>
      </c>
      <c r="E7257" s="69"/>
      <c r="F7257" s="70"/>
      <c r="G7257" s="4"/>
      <c r="H7257" s="71"/>
      <c r="I7257" s="71"/>
      <c r="J7257" s="70"/>
      <c r="K7257" s="70"/>
      <c r="L7257" s="70"/>
      <c r="M7257" s="70"/>
      <c r="N7257" s="70"/>
      <c r="O7257" s="70"/>
      <c r="P7257" s="70"/>
      <c r="Q7257" s="70"/>
      <c r="R7257" s="70"/>
      <c r="S7257" s="86"/>
      <c r="T7257" s="70"/>
      <c r="Z7257" s="68">
        <f t="shared" si="465"/>
        <v>1</v>
      </c>
      <c r="AC7257" s="1" t="str">
        <f t="shared" si="466"/>
        <v>1900</v>
      </c>
    </row>
    <row r="7258" spans="2:29" x14ac:dyDescent="0.25">
      <c r="B7258" s="1">
        <f t="shared" si="463"/>
        <v>0</v>
      </c>
      <c r="D7258" s="95" t="str">
        <f t="shared" si="464"/>
        <v/>
      </c>
      <c r="E7258" s="69"/>
      <c r="F7258" s="70"/>
      <c r="G7258" s="4"/>
      <c r="H7258" s="71"/>
      <c r="I7258" s="71"/>
      <c r="J7258" s="70"/>
      <c r="K7258" s="70"/>
      <c r="L7258" s="70"/>
      <c r="M7258" s="70"/>
      <c r="N7258" s="70"/>
      <c r="O7258" s="70"/>
      <c r="P7258" s="70"/>
      <c r="Q7258" s="70"/>
      <c r="R7258" s="70"/>
      <c r="S7258" s="86"/>
      <c r="T7258" s="70"/>
      <c r="Z7258" s="68">
        <f t="shared" si="465"/>
        <v>1</v>
      </c>
      <c r="AC7258" s="1" t="str">
        <f t="shared" si="466"/>
        <v>1900</v>
      </c>
    </row>
    <row r="7259" spans="2:29" x14ac:dyDescent="0.25">
      <c r="B7259" s="1">
        <f t="shared" si="463"/>
        <v>0</v>
      </c>
      <c r="D7259" s="95" t="str">
        <f t="shared" si="464"/>
        <v/>
      </c>
      <c r="E7259" s="69"/>
      <c r="F7259" s="70"/>
      <c r="G7259" s="4"/>
      <c r="H7259" s="71"/>
      <c r="I7259" s="71"/>
      <c r="J7259" s="70"/>
      <c r="K7259" s="70"/>
      <c r="L7259" s="70"/>
      <c r="M7259" s="70"/>
      <c r="N7259" s="70"/>
      <c r="O7259" s="70"/>
      <c r="P7259" s="70"/>
      <c r="Q7259" s="70"/>
      <c r="R7259" s="70"/>
      <c r="S7259" s="86"/>
      <c r="T7259" s="70"/>
      <c r="Z7259" s="68">
        <f t="shared" si="465"/>
        <v>1</v>
      </c>
      <c r="AC7259" s="1" t="str">
        <f t="shared" si="466"/>
        <v>1900</v>
      </c>
    </row>
    <row r="7260" spans="2:29" x14ac:dyDescent="0.25">
      <c r="B7260" s="1">
        <f t="shared" si="463"/>
        <v>0</v>
      </c>
      <c r="D7260" s="95" t="str">
        <f t="shared" si="464"/>
        <v/>
      </c>
      <c r="E7260" s="69"/>
      <c r="F7260" s="70"/>
      <c r="G7260" s="4"/>
      <c r="H7260" s="71"/>
      <c r="I7260" s="71"/>
      <c r="J7260" s="70"/>
      <c r="K7260" s="70"/>
      <c r="L7260" s="70"/>
      <c r="M7260" s="70"/>
      <c r="N7260" s="70"/>
      <c r="O7260" s="70"/>
      <c r="P7260" s="70"/>
      <c r="Q7260" s="70"/>
      <c r="R7260" s="70"/>
      <c r="S7260" s="86"/>
      <c r="T7260" s="70"/>
      <c r="Z7260" s="68">
        <f t="shared" si="465"/>
        <v>1</v>
      </c>
      <c r="AC7260" s="1" t="str">
        <f t="shared" si="466"/>
        <v>1900</v>
      </c>
    </row>
    <row r="7261" spans="2:29" x14ac:dyDescent="0.25">
      <c r="B7261" s="1">
        <f t="shared" si="463"/>
        <v>0</v>
      </c>
      <c r="D7261" s="95" t="str">
        <f t="shared" si="464"/>
        <v/>
      </c>
      <c r="E7261" s="69"/>
      <c r="F7261" s="70"/>
      <c r="G7261" s="4"/>
      <c r="H7261" s="71"/>
      <c r="I7261" s="71"/>
      <c r="J7261" s="70"/>
      <c r="K7261" s="70"/>
      <c r="L7261" s="70"/>
      <c r="M7261" s="70"/>
      <c r="N7261" s="70"/>
      <c r="O7261" s="70"/>
      <c r="P7261" s="70"/>
      <c r="Q7261" s="70"/>
      <c r="R7261" s="70"/>
      <c r="S7261" s="86"/>
      <c r="T7261" s="70"/>
      <c r="Z7261" s="68">
        <f t="shared" si="465"/>
        <v>1</v>
      </c>
      <c r="AC7261" s="1" t="str">
        <f t="shared" si="466"/>
        <v>1900</v>
      </c>
    </row>
    <row r="7262" spans="2:29" x14ac:dyDescent="0.25">
      <c r="B7262" s="1">
        <f t="shared" si="463"/>
        <v>0</v>
      </c>
      <c r="D7262" s="95" t="str">
        <f t="shared" si="464"/>
        <v/>
      </c>
      <c r="E7262" s="69"/>
      <c r="F7262" s="70"/>
      <c r="G7262" s="4"/>
      <c r="H7262" s="71"/>
      <c r="I7262" s="71"/>
      <c r="J7262" s="70"/>
      <c r="K7262" s="70"/>
      <c r="L7262" s="70"/>
      <c r="M7262" s="70"/>
      <c r="N7262" s="70"/>
      <c r="O7262" s="70"/>
      <c r="P7262" s="70"/>
      <c r="Q7262" s="70"/>
      <c r="R7262" s="70"/>
      <c r="S7262" s="86"/>
      <c r="T7262" s="70"/>
      <c r="Z7262" s="68">
        <f t="shared" si="465"/>
        <v>1</v>
      </c>
      <c r="AC7262" s="1" t="str">
        <f t="shared" si="466"/>
        <v>1900</v>
      </c>
    </row>
    <row r="7263" spans="2:29" x14ac:dyDescent="0.25">
      <c r="B7263" s="1">
        <f t="shared" si="463"/>
        <v>0</v>
      </c>
      <c r="D7263" s="95" t="str">
        <f t="shared" si="464"/>
        <v/>
      </c>
      <c r="E7263" s="69"/>
      <c r="F7263" s="70"/>
      <c r="G7263" s="4"/>
      <c r="H7263" s="71"/>
      <c r="I7263" s="71"/>
      <c r="J7263" s="70"/>
      <c r="K7263" s="70"/>
      <c r="L7263" s="70"/>
      <c r="M7263" s="70"/>
      <c r="N7263" s="70"/>
      <c r="O7263" s="70"/>
      <c r="P7263" s="70"/>
      <c r="Q7263" s="70"/>
      <c r="R7263" s="70"/>
      <c r="S7263" s="86"/>
      <c r="T7263" s="70"/>
      <c r="Z7263" s="68">
        <f t="shared" si="465"/>
        <v>1</v>
      </c>
      <c r="AC7263" s="1" t="str">
        <f t="shared" si="466"/>
        <v>1900</v>
      </c>
    </row>
    <row r="7264" spans="2:29" x14ac:dyDescent="0.25">
      <c r="B7264" s="1">
        <f t="shared" si="463"/>
        <v>0</v>
      </c>
      <c r="D7264" s="95" t="str">
        <f t="shared" si="464"/>
        <v/>
      </c>
      <c r="E7264" s="69"/>
      <c r="F7264" s="70"/>
      <c r="G7264" s="4"/>
      <c r="H7264" s="71"/>
      <c r="I7264" s="71"/>
      <c r="J7264" s="70"/>
      <c r="K7264" s="70"/>
      <c r="L7264" s="70"/>
      <c r="M7264" s="70"/>
      <c r="N7264" s="70"/>
      <c r="O7264" s="70"/>
      <c r="P7264" s="70"/>
      <c r="Q7264" s="70"/>
      <c r="R7264" s="70"/>
      <c r="S7264" s="86"/>
      <c r="T7264" s="70"/>
      <c r="Z7264" s="68">
        <f t="shared" si="465"/>
        <v>1</v>
      </c>
      <c r="AC7264" s="1" t="str">
        <f t="shared" si="466"/>
        <v>1900</v>
      </c>
    </row>
    <row r="7265" spans="2:29" x14ac:dyDescent="0.25">
      <c r="B7265" s="1">
        <f t="shared" si="463"/>
        <v>0</v>
      </c>
      <c r="D7265" s="95" t="str">
        <f t="shared" si="464"/>
        <v/>
      </c>
      <c r="E7265" s="69"/>
      <c r="F7265" s="70"/>
      <c r="G7265" s="4"/>
      <c r="H7265" s="71"/>
      <c r="I7265" s="71"/>
      <c r="J7265" s="70"/>
      <c r="K7265" s="70"/>
      <c r="L7265" s="70"/>
      <c r="M7265" s="70"/>
      <c r="N7265" s="70"/>
      <c r="O7265" s="70"/>
      <c r="P7265" s="70"/>
      <c r="Q7265" s="70"/>
      <c r="R7265" s="70"/>
      <c r="S7265" s="86"/>
      <c r="T7265" s="70"/>
      <c r="Z7265" s="68">
        <f t="shared" si="465"/>
        <v>1</v>
      </c>
      <c r="AC7265" s="1" t="str">
        <f t="shared" si="466"/>
        <v>1900</v>
      </c>
    </row>
    <row r="7266" spans="2:29" x14ac:dyDescent="0.25">
      <c r="B7266" s="1">
        <f t="shared" si="463"/>
        <v>0</v>
      </c>
      <c r="D7266" s="95" t="str">
        <f t="shared" si="464"/>
        <v/>
      </c>
      <c r="E7266" s="69"/>
      <c r="F7266" s="70"/>
      <c r="G7266" s="4"/>
      <c r="H7266" s="71"/>
      <c r="I7266" s="71"/>
      <c r="J7266" s="70"/>
      <c r="K7266" s="70"/>
      <c r="L7266" s="70"/>
      <c r="M7266" s="70"/>
      <c r="N7266" s="70"/>
      <c r="O7266" s="70"/>
      <c r="P7266" s="70"/>
      <c r="Q7266" s="70"/>
      <c r="R7266" s="70"/>
      <c r="S7266" s="86"/>
      <c r="T7266" s="70"/>
      <c r="Z7266" s="68">
        <f t="shared" si="465"/>
        <v>1</v>
      </c>
      <c r="AC7266" s="1" t="str">
        <f t="shared" si="466"/>
        <v>1900</v>
      </c>
    </row>
    <row r="7267" spans="2:29" x14ac:dyDescent="0.25">
      <c r="B7267" s="1">
        <f t="shared" si="463"/>
        <v>0</v>
      </c>
      <c r="D7267" s="95" t="str">
        <f t="shared" si="464"/>
        <v/>
      </c>
      <c r="E7267" s="69"/>
      <c r="F7267" s="70"/>
      <c r="G7267" s="4"/>
      <c r="H7267" s="71"/>
      <c r="I7267" s="71"/>
      <c r="J7267" s="70"/>
      <c r="K7267" s="70"/>
      <c r="L7267" s="70"/>
      <c r="M7267" s="70"/>
      <c r="N7267" s="70"/>
      <c r="O7267" s="70"/>
      <c r="P7267" s="70"/>
      <c r="Q7267" s="70"/>
      <c r="R7267" s="70"/>
      <c r="S7267" s="86"/>
      <c r="T7267" s="70"/>
      <c r="Z7267" s="68">
        <f t="shared" si="465"/>
        <v>1</v>
      </c>
      <c r="AC7267" s="1" t="str">
        <f t="shared" si="466"/>
        <v>1900</v>
      </c>
    </row>
    <row r="7268" spans="2:29" x14ac:dyDescent="0.25">
      <c r="B7268" s="1">
        <f t="shared" si="463"/>
        <v>0</v>
      </c>
      <c r="D7268" s="95" t="str">
        <f t="shared" si="464"/>
        <v/>
      </c>
      <c r="E7268" s="69"/>
      <c r="F7268" s="70"/>
      <c r="G7268" s="4"/>
      <c r="H7268" s="71"/>
      <c r="I7268" s="71"/>
      <c r="J7268" s="70"/>
      <c r="K7268" s="70"/>
      <c r="L7268" s="70"/>
      <c r="M7268" s="70"/>
      <c r="N7268" s="70"/>
      <c r="O7268" s="70"/>
      <c r="P7268" s="70"/>
      <c r="Q7268" s="70"/>
      <c r="R7268" s="70"/>
      <c r="S7268" s="86"/>
      <c r="T7268" s="70"/>
      <c r="Z7268" s="68">
        <f t="shared" si="465"/>
        <v>1</v>
      </c>
      <c r="AC7268" s="1" t="str">
        <f t="shared" si="466"/>
        <v>1900</v>
      </c>
    </row>
    <row r="7269" spans="2:29" x14ac:dyDescent="0.25">
      <c r="B7269" s="1">
        <f t="shared" si="463"/>
        <v>0</v>
      </c>
      <c r="D7269" s="95" t="str">
        <f t="shared" si="464"/>
        <v/>
      </c>
      <c r="E7269" s="69"/>
      <c r="F7269" s="70"/>
      <c r="G7269" s="4"/>
      <c r="H7269" s="71"/>
      <c r="I7269" s="71"/>
      <c r="J7269" s="70"/>
      <c r="K7269" s="70"/>
      <c r="L7269" s="70"/>
      <c r="M7269" s="70"/>
      <c r="N7269" s="70"/>
      <c r="O7269" s="70"/>
      <c r="P7269" s="70"/>
      <c r="Q7269" s="70"/>
      <c r="R7269" s="70"/>
      <c r="S7269" s="86"/>
      <c r="T7269" s="70"/>
      <c r="Z7269" s="68">
        <f t="shared" si="465"/>
        <v>1</v>
      </c>
      <c r="AC7269" s="1" t="str">
        <f t="shared" si="466"/>
        <v>1900</v>
      </c>
    </row>
    <row r="7270" spans="2:29" x14ac:dyDescent="0.25">
      <c r="B7270" s="1">
        <f t="shared" si="463"/>
        <v>0</v>
      </c>
      <c r="D7270" s="95" t="str">
        <f t="shared" si="464"/>
        <v/>
      </c>
      <c r="E7270" s="69"/>
      <c r="F7270" s="70"/>
      <c r="G7270" s="4"/>
      <c r="H7270" s="71"/>
      <c r="I7270" s="71"/>
      <c r="J7270" s="70"/>
      <c r="K7270" s="70"/>
      <c r="L7270" s="70"/>
      <c r="M7270" s="70"/>
      <c r="N7270" s="70"/>
      <c r="O7270" s="70"/>
      <c r="P7270" s="70"/>
      <c r="Q7270" s="70"/>
      <c r="R7270" s="70"/>
      <c r="S7270" s="86"/>
      <c r="T7270" s="70"/>
      <c r="Z7270" s="68">
        <f t="shared" si="465"/>
        <v>1</v>
      </c>
      <c r="AC7270" s="1" t="str">
        <f t="shared" si="466"/>
        <v>1900</v>
      </c>
    </row>
    <row r="7271" spans="2:29" x14ac:dyDescent="0.25">
      <c r="B7271" s="1">
        <f t="shared" si="463"/>
        <v>0</v>
      </c>
      <c r="D7271" s="95" t="str">
        <f t="shared" si="464"/>
        <v/>
      </c>
      <c r="E7271" s="69"/>
      <c r="F7271" s="70"/>
      <c r="G7271" s="4"/>
      <c r="H7271" s="71"/>
      <c r="I7271" s="71"/>
      <c r="J7271" s="70"/>
      <c r="K7271" s="70"/>
      <c r="L7271" s="70"/>
      <c r="M7271" s="70"/>
      <c r="N7271" s="70"/>
      <c r="O7271" s="70"/>
      <c r="P7271" s="70"/>
      <c r="Q7271" s="70"/>
      <c r="R7271" s="70"/>
      <c r="S7271" s="86"/>
      <c r="T7271" s="70"/>
      <c r="Z7271" s="68">
        <f t="shared" si="465"/>
        <v>1</v>
      </c>
      <c r="AC7271" s="1" t="str">
        <f t="shared" si="466"/>
        <v>1900</v>
      </c>
    </row>
    <row r="7272" spans="2:29" x14ac:dyDescent="0.25">
      <c r="B7272" s="1">
        <f t="shared" si="463"/>
        <v>0</v>
      </c>
      <c r="D7272" s="95" t="str">
        <f t="shared" si="464"/>
        <v/>
      </c>
      <c r="E7272" s="69"/>
      <c r="F7272" s="70"/>
      <c r="G7272" s="4"/>
      <c r="H7272" s="71"/>
      <c r="I7272" s="71"/>
      <c r="J7272" s="70"/>
      <c r="K7272" s="70"/>
      <c r="L7272" s="70"/>
      <c r="M7272" s="70"/>
      <c r="N7272" s="70"/>
      <c r="O7272" s="70"/>
      <c r="P7272" s="70"/>
      <c r="Q7272" s="70"/>
      <c r="R7272" s="70"/>
      <c r="S7272" s="86"/>
      <c r="T7272" s="70"/>
      <c r="Z7272" s="68">
        <f t="shared" si="465"/>
        <v>1</v>
      </c>
      <c r="AC7272" s="1" t="str">
        <f t="shared" si="466"/>
        <v>1900</v>
      </c>
    </row>
    <row r="7273" spans="2:29" x14ac:dyDescent="0.25">
      <c r="B7273" s="1">
        <f t="shared" si="463"/>
        <v>0</v>
      </c>
      <c r="D7273" s="95" t="str">
        <f t="shared" si="464"/>
        <v/>
      </c>
      <c r="E7273" s="69"/>
      <c r="F7273" s="70"/>
      <c r="G7273" s="4"/>
      <c r="H7273" s="71"/>
      <c r="I7273" s="71"/>
      <c r="J7273" s="70"/>
      <c r="K7273" s="70"/>
      <c r="L7273" s="70"/>
      <c r="M7273" s="70"/>
      <c r="N7273" s="70"/>
      <c r="O7273" s="70"/>
      <c r="P7273" s="70"/>
      <c r="Q7273" s="70"/>
      <c r="R7273" s="70"/>
      <c r="S7273" s="86"/>
      <c r="T7273" s="70"/>
      <c r="Z7273" s="68">
        <f t="shared" si="465"/>
        <v>1</v>
      </c>
      <c r="AC7273" s="1" t="str">
        <f t="shared" si="466"/>
        <v>1900</v>
      </c>
    </row>
    <row r="7274" spans="2:29" x14ac:dyDescent="0.25">
      <c r="B7274" s="1">
        <f t="shared" si="463"/>
        <v>0</v>
      </c>
      <c r="D7274" s="95" t="str">
        <f t="shared" si="464"/>
        <v/>
      </c>
      <c r="E7274" s="69"/>
      <c r="F7274" s="70"/>
      <c r="G7274" s="4"/>
      <c r="H7274" s="71"/>
      <c r="I7274" s="71"/>
      <c r="J7274" s="70"/>
      <c r="K7274" s="70"/>
      <c r="L7274" s="70"/>
      <c r="M7274" s="70"/>
      <c r="N7274" s="70"/>
      <c r="O7274" s="70"/>
      <c r="P7274" s="70"/>
      <c r="Q7274" s="70"/>
      <c r="R7274" s="70"/>
      <c r="S7274" s="86"/>
      <c r="T7274" s="70"/>
      <c r="Z7274" s="68">
        <f t="shared" si="465"/>
        <v>1</v>
      </c>
      <c r="AC7274" s="1" t="str">
        <f t="shared" si="466"/>
        <v>1900</v>
      </c>
    </row>
    <row r="7275" spans="2:29" x14ac:dyDescent="0.25">
      <c r="B7275" s="1">
        <f t="shared" si="463"/>
        <v>0</v>
      </c>
      <c r="D7275" s="95" t="str">
        <f t="shared" si="464"/>
        <v/>
      </c>
      <c r="E7275" s="69"/>
      <c r="F7275" s="70"/>
      <c r="G7275" s="4"/>
      <c r="H7275" s="71"/>
      <c r="I7275" s="71"/>
      <c r="J7275" s="70"/>
      <c r="K7275" s="70"/>
      <c r="L7275" s="70"/>
      <c r="M7275" s="70"/>
      <c r="N7275" s="70"/>
      <c r="O7275" s="70"/>
      <c r="P7275" s="70"/>
      <c r="Q7275" s="70"/>
      <c r="R7275" s="70"/>
      <c r="S7275" s="86"/>
      <c r="T7275" s="70"/>
      <c r="Z7275" s="68">
        <f t="shared" si="465"/>
        <v>1</v>
      </c>
      <c r="AC7275" s="1" t="str">
        <f t="shared" si="466"/>
        <v>1900</v>
      </c>
    </row>
    <row r="7276" spans="2:29" x14ac:dyDescent="0.25">
      <c r="B7276" s="1">
        <f t="shared" si="463"/>
        <v>0</v>
      </c>
      <c r="D7276" s="95" t="str">
        <f t="shared" si="464"/>
        <v/>
      </c>
      <c r="E7276" s="69"/>
      <c r="F7276" s="70"/>
      <c r="G7276" s="4"/>
      <c r="H7276" s="71"/>
      <c r="I7276" s="71"/>
      <c r="J7276" s="70"/>
      <c r="K7276" s="70"/>
      <c r="L7276" s="70"/>
      <c r="M7276" s="70"/>
      <c r="N7276" s="70"/>
      <c r="O7276" s="70"/>
      <c r="P7276" s="70"/>
      <c r="Q7276" s="70"/>
      <c r="R7276" s="70"/>
      <c r="S7276" s="86"/>
      <c r="T7276" s="70"/>
      <c r="Z7276" s="68">
        <f t="shared" si="465"/>
        <v>1</v>
      </c>
      <c r="AC7276" s="1" t="str">
        <f t="shared" si="466"/>
        <v>1900</v>
      </c>
    </row>
    <row r="7277" spans="2:29" x14ac:dyDescent="0.25">
      <c r="B7277" s="1">
        <f t="shared" si="463"/>
        <v>0</v>
      </c>
      <c r="D7277" s="95" t="str">
        <f t="shared" si="464"/>
        <v/>
      </c>
      <c r="E7277" s="69"/>
      <c r="F7277" s="70"/>
      <c r="G7277" s="4"/>
      <c r="H7277" s="71"/>
      <c r="I7277" s="71"/>
      <c r="J7277" s="70"/>
      <c r="K7277" s="70"/>
      <c r="L7277" s="70"/>
      <c r="M7277" s="70"/>
      <c r="N7277" s="70"/>
      <c r="O7277" s="70"/>
      <c r="P7277" s="70"/>
      <c r="Q7277" s="70"/>
      <c r="R7277" s="70"/>
      <c r="S7277" s="86"/>
      <c r="T7277" s="70"/>
      <c r="Z7277" s="68">
        <f t="shared" si="465"/>
        <v>1</v>
      </c>
      <c r="AC7277" s="1" t="str">
        <f t="shared" si="466"/>
        <v>1900</v>
      </c>
    </row>
    <row r="7278" spans="2:29" x14ac:dyDescent="0.25">
      <c r="B7278" s="1">
        <f t="shared" si="463"/>
        <v>0</v>
      </c>
      <c r="D7278" s="95" t="str">
        <f t="shared" si="464"/>
        <v/>
      </c>
      <c r="E7278" s="69"/>
      <c r="F7278" s="70"/>
      <c r="G7278" s="4"/>
      <c r="H7278" s="71"/>
      <c r="I7278" s="71"/>
      <c r="J7278" s="70"/>
      <c r="K7278" s="70"/>
      <c r="L7278" s="70"/>
      <c r="M7278" s="70"/>
      <c r="N7278" s="70"/>
      <c r="O7278" s="70"/>
      <c r="P7278" s="70"/>
      <c r="Q7278" s="70"/>
      <c r="R7278" s="70"/>
      <c r="S7278" s="86"/>
      <c r="T7278" s="70"/>
      <c r="Z7278" s="68">
        <f t="shared" si="465"/>
        <v>1</v>
      </c>
      <c r="AC7278" s="1" t="str">
        <f t="shared" si="466"/>
        <v>1900</v>
      </c>
    </row>
    <row r="7279" spans="2:29" x14ac:dyDescent="0.25">
      <c r="B7279" s="1">
        <f t="shared" si="463"/>
        <v>0</v>
      </c>
      <c r="D7279" s="95" t="str">
        <f t="shared" si="464"/>
        <v/>
      </c>
      <c r="E7279" s="69"/>
      <c r="F7279" s="70"/>
      <c r="G7279" s="4"/>
      <c r="H7279" s="71"/>
      <c r="I7279" s="71"/>
      <c r="J7279" s="70"/>
      <c r="K7279" s="70"/>
      <c r="L7279" s="70"/>
      <c r="M7279" s="70"/>
      <c r="N7279" s="70"/>
      <c r="O7279" s="70"/>
      <c r="P7279" s="70"/>
      <c r="Q7279" s="70"/>
      <c r="R7279" s="70"/>
      <c r="S7279" s="86"/>
      <c r="T7279" s="70"/>
      <c r="Z7279" s="68">
        <f t="shared" si="465"/>
        <v>1</v>
      </c>
      <c r="AC7279" s="1" t="str">
        <f t="shared" si="466"/>
        <v>1900</v>
      </c>
    </row>
    <row r="7280" spans="2:29" x14ac:dyDescent="0.25">
      <c r="B7280" s="1">
        <f t="shared" si="463"/>
        <v>0</v>
      </c>
      <c r="D7280" s="95" t="str">
        <f t="shared" si="464"/>
        <v/>
      </c>
      <c r="E7280" s="69"/>
      <c r="F7280" s="70"/>
      <c r="G7280" s="4"/>
      <c r="H7280" s="71"/>
      <c r="I7280" s="71"/>
      <c r="J7280" s="70"/>
      <c r="K7280" s="70"/>
      <c r="L7280" s="70"/>
      <c r="M7280" s="70"/>
      <c r="N7280" s="70"/>
      <c r="O7280" s="70"/>
      <c r="P7280" s="70"/>
      <c r="Q7280" s="70"/>
      <c r="R7280" s="70"/>
      <c r="S7280" s="86"/>
      <c r="T7280" s="70"/>
      <c r="Z7280" s="68">
        <f t="shared" si="465"/>
        <v>1</v>
      </c>
      <c r="AC7280" s="1" t="str">
        <f t="shared" si="466"/>
        <v>1900</v>
      </c>
    </row>
    <row r="7281" spans="2:29" x14ac:dyDescent="0.25">
      <c r="B7281" s="1">
        <f t="shared" si="463"/>
        <v>0</v>
      </c>
      <c r="D7281" s="95" t="str">
        <f t="shared" si="464"/>
        <v/>
      </c>
      <c r="E7281" s="69"/>
      <c r="F7281" s="70"/>
      <c r="G7281" s="4"/>
      <c r="H7281" s="71"/>
      <c r="I7281" s="71"/>
      <c r="J7281" s="70"/>
      <c r="K7281" s="70"/>
      <c r="L7281" s="70"/>
      <c r="M7281" s="70"/>
      <c r="N7281" s="70"/>
      <c r="O7281" s="70"/>
      <c r="P7281" s="70"/>
      <c r="Q7281" s="70"/>
      <c r="R7281" s="70"/>
      <c r="S7281" s="86"/>
      <c r="T7281" s="70"/>
      <c r="Z7281" s="68">
        <f t="shared" si="465"/>
        <v>1</v>
      </c>
      <c r="AC7281" s="1" t="str">
        <f t="shared" si="466"/>
        <v>1900</v>
      </c>
    </row>
    <row r="7282" spans="2:29" x14ac:dyDescent="0.25">
      <c r="B7282" s="1">
        <f t="shared" si="463"/>
        <v>0</v>
      </c>
      <c r="D7282" s="95" t="str">
        <f t="shared" si="464"/>
        <v/>
      </c>
      <c r="E7282" s="69"/>
      <c r="F7282" s="70"/>
      <c r="G7282" s="4"/>
      <c r="H7282" s="71"/>
      <c r="I7282" s="71"/>
      <c r="J7282" s="70"/>
      <c r="K7282" s="70"/>
      <c r="L7282" s="70"/>
      <c r="M7282" s="70"/>
      <c r="N7282" s="70"/>
      <c r="O7282" s="70"/>
      <c r="P7282" s="70"/>
      <c r="Q7282" s="70"/>
      <c r="R7282" s="70"/>
      <c r="S7282" s="86"/>
      <c r="T7282" s="70"/>
      <c r="Z7282" s="68">
        <f t="shared" si="465"/>
        <v>1</v>
      </c>
      <c r="AC7282" s="1" t="str">
        <f t="shared" si="466"/>
        <v>1900</v>
      </c>
    </row>
    <row r="7283" spans="2:29" x14ac:dyDescent="0.25">
      <c r="B7283" s="1">
        <f t="shared" si="463"/>
        <v>0</v>
      </c>
      <c r="D7283" s="95" t="str">
        <f t="shared" si="464"/>
        <v/>
      </c>
      <c r="E7283" s="69"/>
      <c r="F7283" s="70"/>
      <c r="G7283" s="4"/>
      <c r="H7283" s="71"/>
      <c r="I7283" s="71"/>
      <c r="J7283" s="70"/>
      <c r="K7283" s="70"/>
      <c r="L7283" s="70"/>
      <c r="M7283" s="70"/>
      <c r="N7283" s="70"/>
      <c r="O7283" s="70"/>
      <c r="P7283" s="70"/>
      <c r="Q7283" s="70"/>
      <c r="R7283" s="70"/>
      <c r="S7283" s="86"/>
      <c r="T7283" s="70"/>
      <c r="Z7283" s="68">
        <f t="shared" si="465"/>
        <v>1</v>
      </c>
      <c r="AC7283" s="1" t="str">
        <f t="shared" si="466"/>
        <v>1900</v>
      </c>
    </row>
    <row r="7284" spans="2:29" x14ac:dyDescent="0.25">
      <c r="B7284" s="1">
        <f t="shared" si="463"/>
        <v>0</v>
      </c>
      <c r="D7284" s="95" t="str">
        <f t="shared" si="464"/>
        <v/>
      </c>
      <c r="E7284" s="69"/>
      <c r="F7284" s="70"/>
      <c r="G7284" s="4"/>
      <c r="H7284" s="71"/>
      <c r="I7284" s="71"/>
      <c r="J7284" s="70"/>
      <c r="K7284" s="70"/>
      <c r="L7284" s="70"/>
      <c r="M7284" s="70"/>
      <c r="N7284" s="70"/>
      <c r="O7284" s="70"/>
      <c r="P7284" s="70"/>
      <c r="Q7284" s="70"/>
      <c r="R7284" s="70"/>
      <c r="S7284" s="86"/>
      <c r="T7284" s="70"/>
      <c r="Z7284" s="68">
        <f t="shared" si="465"/>
        <v>1</v>
      </c>
      <c r="AC7284" s="1" t="str">
        <f t="shared" si="466"/>
        <v>1900</v>
      </c>
    </row>
    <row r="7285" spans="2:29" x14ac:dyDescent="0.25">
      <c r="B7285" s="1">
        <f t="shared" si="463"/>
        <v>0</v>
      </c>
      <c r="D7285" s="95" t="str">
        <f t="shared" si="464"/>
        <v/>
      </c>
      <c r="E7285" s="69"/>
      <c r="F7285" s="70"/>
      <c r="G7285" s="4"/>
      <c r="H7285" s="71"/>
      <c r="I7285" s="71"/>
      <c r="J7285" s="70"/>
      <c r="K7285" s="70"/>
      <c r="L7285" s="70"/>
      <c r="M7285" s="70"/>
      <c r="N7285" s="70"/>
      <c r="O7285" s="70"/>
      <c r="P7285" s="70"/>
      <c r="Q7285" s="70"/>
      <c r="R7285" s="70"/>
      <c r="S7285" s="86"/>
      <c r="T7285" s="70"/>
      <c r="Z7285" s="68">
        <f t="shared" si="465"/>
        <v>1</v>
      </c>
      <c r="AC7285" s="1" t="str">
        <f t="shared" si="466"/>
        <v>1900</v>
      </c>
    </row>
    <row r="7286" spans="2:29" x14ac:dyDescent="0.25">
      <c r="B7286" s="1">
        <f t="shared" si="463"/>
        <v>0</v>
      </c>
      <c r="D7286" s="95" t="str">
        <f t="shared" si="464"/>
        <v/>
      </c>
      <c r="E7286" s="69"/>
      <c r="F7286" s="70"/>
      <c r="G7286" s="4"/>
      <c r="H7286" s="71"/>
      <c r="I7286" s="71"/>
      <c r="J7286" s="70"/>
      <c r="K7286" s="70"/>
      <c r="L7286" s="70"/>
      <c r="M7286" s="70"/>
      <c r="N7286" s="70"/>
      <c r="O7286" s="70"/>
      <c r="P7286" s="70"/>
      <c r="Q7286" s="70"/>
      <c r="R7286" s="70"/>
      <c r="S7286" s="86"/>
      <c r="T7286" s="70"/>
      <c r="Z7286" s="68">
        <f t="shared" si="465"/>
        <v>1</v>
      </c>
      <c r="AC7286" s="1" t="str">
        <f t="shared" si="466"/>
        <v>1900</v>
      </c>
    </row>
    <row r="7287" spans="2:29" x14ac:dyDescent="0.25">
      <c r="B7287" s="1">
        <f t="shared" si="463"/>
        <v>0</v>
      </c>
      <c r="D7287" s="95" t="str">
        <f t="shared" si="464"/>
        <v/>
      </c>
      <c r="E7287" s="69"/>
      <c r="F7287" s="70"/>
      <c r="G7287" s="4"/>
      <c r="H7287" s="71"/>
      <c r="I7287" s="71"/>
      <c r="J7287" s="70"/>
      <c r="K7287" s="70"/>
      <c r="L7287" s="70"/>
      <c r="M7287" s="70"/>
      <c r="N7287" s="70"/>
      <c r="O7287" s="70"/>
      <c r="P7287" s="70"/>
      <c r="Q7287" s="70"/>
      <c r="R7287" s="70"/>
      <c r="S7287" s="86"/>
      <c r="T7287" s="70"/>
      <c r="Z7287" s="68">
        <f t="shared" si="465"/>
        <v>1</v>
      </c>
      <c r="AC7287" s="1" t="str">
        <f t="shared" si="466"/>
        <v>1900</v>
      </c>
    </row>
    <row r="7288" spans="2:29" x14ac:dyDescent="0.25">
      <c r="B7288" s="1">
        <f t="shared" si="463"/>
        <v>0</v>
      </c>
      <c r="D7288" s="95" t="str">
        <f t="shared" si="464"/>
        <v/>
      </c>
      <c r="E7288" s="69"/>
      <c r="F7288" s="70"/>
      <c r="G7288" s="4"/>
      <c r="H7288" s="71"/>
      <c r="I7288" s="71"/>
      <c r="J7288" s="70"/>
      <c r="K7288" s="70"/>
      <c r="L7288" s="70"/>
      <c r="M7288" s="70"/>
      <c r="N7288" s="70"/>
      <c r="O7288" s="70"/>
      <c r="P7288" s="70"/>
      <c r="Q7288" s="70"/>
      <c r="R7288" s="70"/>
      <c r="S7288" s="86"/>
      <c r="T7288" s="70"/>
      <c r="Z7288" s="68">
        <f t="shared" si="465"/>
        <v>1</v>
      </c>
      <c r="AC7288" s="1" t="str">
        <f t="shared" si="466"/>
        <v>1900</v>
      </c>
    </row>
    <row r="7289" spans="2:29" x14ac:dyDescent="0.25">
      <c r="B7289" s="1">
        <f t="shared" si="463"/>
        <v>0</v>
      </c>
      <c r="D7289" s="95" t="str">
        <f t="shared" si="464"/>
        <v/>
      </c>
      <c r="E7289" s="69"/>
      <c r="F7289" s="70"/>
      <c r="G7289" s="4"/>
      <c r="H7289" s="71"/>
      <c r="I7289" s="71"/>
      <c r="J7289" s="70"/>
      <c r="K7289" s="70"/>
      <c r="L7289" s="70"/>
      <c r="M7289" s="70"/>
      <c r="N7289" s="70"/>
      <c r="O7289" s="70"/>
      <c r="P7289" s="70"/>
      <c r="Q7289" s="70"/>
      <c r="R7289" s="70"/>
      <c r="S7289" s="86"/>
      <c r="T7289" s="70"/>
      <c r="Z7289" s="68">
        <f t="shared" si="465"/>
        <v>1</v>
      </c>
      <c r="AC7289" s="1" t="str">
        <f t="shared" si="466"/>
        <v>1900</v>
      </c>
    </row>
    <row r="7290" spans="2:29" x14ac:dyDescent="0.25">
      <c r="B7290" s="1">
        <f t="shared" si="463"/>
        <v>0</v>
      </c>
      <c r="D7290" s="95" t="str">
        <f t="shared" si="464"/>
        <v/>
      </c>
      <c r="E7290" s="69"/>
      <c r="F7290" s="70"/>
      <c r="G7290" s="4"/>
      <c r="H7290" s="71"/>
      <c r="I7290" s="71"/>
      <c r="J7290" s="70"/>
      <c r="K7290" s="70"/>
      <c r="L7290" s="70"/>
      <c r="M7290" s="70"/>
      <c r="N7290" s="70"/>
      <c r="O7290" s="70"/>
      <c r="P7290" s="70"/>
      <c r="Q7290" s="70"/>
      <c r="R7290" s="70"/>
      <c r="S7290" s="86"/>
      <c r="T7290" s="70"/>
      <c r="Z7290" s="68">
        <f t="shared" si="465"/>
        <v>1</v>
      </c>
      <c r="AC7290" s="1" t="str">
        <f t="shared" si="466"/>
        <v>1900</v>
      </c>
    </row>
    <row r="7291" spans="2:29" x14ac:dyDescent="0.25">
      <c r="B7291" s="1">
        <f t="shared" si="463"/>
        <v>0</v>
      </c>
      <c r="D7291" s="95" t="str">
        <f t="shared" si="464"/>
        <v/>
      </c>
      <c r="E7291" s="69"/>
      <c r="F7291" s="70"/>
      <c r="G7291" s="4"/>
      <c r="H7291" s="71"/>
      <c r="I7291" s="71"/>
      <c r="J7291" s="70"/>
      <c r="K7291" s="70"/>
      <c r="L7291" s="70"/>
      <c r="M7291" s="70"/>
      <c r="N7291" s="70"/>
      <c r="O7291" s="70"/>
      <c r="P7291" s="70"/>
      <c r="Q7291" s="70"/>
      <c r="R7291" s="70"/>
      <c r="S7291" s="86"/>
      <c r="T7291" s="70"/>
      <c r="Z7291" s="68">
        <f t="shared" si="465"/>
        <v>1</v>
      </c>
      <c r="AC7291" s="1" t="str">
        <f t="shared" si="466"/>
        <v>1900</v>
      </c>
    </row>
    <row r="7292" spans="2:29" x14ac:dyDescent="0.25">
      <c r="B7292" s="1">
        <f t="shared" si="463"/>
        <v>0</v>
      </c>
      <c r="D7292" s="95" t="str">
        <f t="shared" si="464"/>
        <v/>
      </c>
      <c r="E7292" s="69"/>
      <c r="F7292" s="70"/>
      <c r="G7292" s="4"/>
      <c r="H7292" s="71"/>
      <c r="I7292" s="71"/>
      <c r="J7292" s="70"/>
      <c r="K7292" s="70"/>
      <c r="L7292" s="70"/>
      <c r="M7292" s="70"/>
      <c r="N7292" s="70"/>
      <c r="O7292" s="70"/>
      <c r="P7292" s="70"/>
      <c r="Q7292" s="70"/>
      <c r="R7292" s="70"/>
      <c r="S7292" s="86"/>
      <c r="T7292" s="70"/>
      <c r="Z7292" s="68">
        <f t="shared" si="465"/>
        <v>1</v>
      </c>
      <c r="AC7292" s="1" t="str">
        <f t="shared" si="466"/>
        <v>1900</v>
      </c>
    </row>
    <row r="7293" spans="2:29" x14ac:dyDescent="0.25">
      <c r="B7293" s="1">
        <f t="shared" si="463"/>
        <v>0</v>
      </c>
      <c r="D7293" s="95" t="str">
        <f t="shared" si="464"/>
        <v/>
      </c>
      <c r="E7293" s="69"/>
      <c r="F7293" s="70"/>
      <c r="G7293" s="4"/>
      <c r="H7293" s="71"/>
      <c r="I7293" s="71"/>
      <c r="J7293" s="70"/>
      <c r="K7293" s="70"/>
      <c r="L7293" s="70"/>
      <c r="M7293" s="70"/>
      <c r="N7293" s="70"/>
      <c r="O7293" s="70"/>
      <c r="P7293" s="70"/>
      <c r="Q7293" s="70"/>
      <c r="R7293" s="70"/>
      <c r="S7293" s="86"/>
      <c r="T7293" s="70"/>
      <c r="Z7293" s="68">
        <f t="shared" si="465"/>
        <v>1</v>
      </c>
      <c r="AC7293" s="1" t="str">
        <f t="shared" si="466"/>
        <v>1900</v>
      </c>
    </row>
    <row r="7294" spans="2:29" x14ac:dyDescent="0.25">
      <c r="B7294" s="1">
        <f t="shared" si="463"/>
        <v>0</v>
      </c>
      <c r="D7294" s="95" t="str">
        <f t="shared" si="464"/>
        <v/>
      </c>
      <c r="E7294" s="69"/>
      <c r="F7294" s="70"/>
      <c r="G7294" s="4"/>
      <c r="H7294" s="71"/>
      <c r="I7294" s="71"/>
      <c r="J7294" s="70"/>
      <c r="K7294" s="70"/>
      <c r="L7294" s="70"/>
      <c r="M7294" s="70"/>
      <c r="N7294" s="70"/>
      <c r="O7294" s="70"/>
      <c r="P7294" s="70"/>
      <c r="Q7294" s="70"/>
      <c r="R7294" s="70"/>
      <c r="S7294" s="86"/>
      <c r="T7294" s="70"/>
      <c r="Z7294" s="68">
        <f t="shared" si="465"/>
        <v>1</v>
      </c>
      <c r="AC7294" s="1" t="str">
        <f t="shared" si="466"/>
        <v>1900</v>
      </c>
    </row>
    <row r="7295" spans="2:29" x14ac:dyDescent="0.25">
      <c r="B7295" s="1">
        <f t="shared" si="463"/>
        <v>0</v>
      </c>
      <c r="D7295" s="95" t="str">
        <f t="shared" si="464"/>
        <v/>
      </c>
      <c r="E7295" s="69"/>
      <c r="F7295" s="70"/>
      <c r="G7295" s="4"/>
      <c r="H7295" s="71"/>
      <c r="I7295" s="71"/>
      <c r="J7295" s="70"/>
      <c r="K7295" s="70"/>
      <c r="L7295" s="70"/>
      <c r="M7295" s="70"/>
      <c r="N7295" s="70"/>
      <c r="O7295" s="70"/>
      <c r="P7295" s="70"/>
      <c r="Q7295" s="70"/>
      <c r="R7295" s="70"/>
      <c r="S7295" s="86"/>
      <c r="T7295" s="70"/>
      <c r="Z7295" s="68">
        <f t="shared" si="465"/>
        <v>1</v>
      </c>
      <c r="AC7295" s="1" t="str">
        <f t="shared" si="466"/>
        <v>1900</v>
      </c>
    </row>
    <row r="7296" spans="2:29" x14ac:dyDescent="0.25">
      <c r="B7296" s="1">
        <f t="shared" si="463"/>
        <v>0</v>
      </c>
      <c r="D7296" s="95" t="str">
        <f t="shared" si="464"/>
        <v/>
      </c>
      <c r="E7296" s="69"/>
      <c r="F7296" s="70"/>
      <c r="G7296" s="4"/>
      <c r="H7296" s="71"/>
      <c r="I7296" s="71"/>
      <c r="J7296" s="70"/>
      <c r="K7296" s="70"/>
      <c r="L7296" s="70"/>
      <c r="M7296" s="70"/>
      <c r="N7296" s="70"/>
      <c r="O7296" s="70"/>
      <c r="P7296" s="70"/>
      <c r="Q7296" s="70"/>
      <c r="R7296" s="70"/>
      <c r="S7296" s="86"/>
      <c r="T7296" s="70"/>
      <c r="Z7296" s="68">
        <f t="shared" si="465"/>
        <v>1</v>
      </c>
      <c r="AC7296" s="1" t="str">
        <f t="shared" si="466"/>
        <v>1900</v>
      </c>
    </row>
    <row r="7297" spans="2:29" x14ac:dyDescent="0.25">
      <c r="B7297" s="1">
        <f t="shared" si="463"/>
        <v>0</v>
      </c>
      <c r="D7297" s="95" t="str">
        <f t="shared" si="464"/>
        <v/>
      </c>
      <c r="E7297" s="69"/>
      <c r="F7297" s="70"/>
      <c r="G7297" s="4"/>
      <c r="H7297" s="71"/>
      <c r="I7297" s="71"/>
      <c r="J7297" s="70"/>
      <c r="K7297" s="70"/>
      <c r="L7297" s="70"/>
      <c r="M7297" s="70"/>
      <c r="N7297" s="70"/>
      <c r="O7297" s="70"/>
      <c r="P7297" s="70"/>
      <c r="Q7297" s="70"/>
      <c r="R7297" s="70"/>
      <c r="S7297" s="86"/>
      <c r="T7297" s="70"/>
      <c r="Z7297" s="68">
        <f t="shared" si="465"/>
        <v>1</v>
      </c>
      <c r="AC7297" s="1" t="str">
        <f t="shared" si="466"/>
        <v>1900</v>
      </c>
    </row>
    <row r="7298" spans="2:29" x14ac:dyDescent="0.25">
      <c r="B7298" s="1">
        <f t="shared" si="463"/>
        <v>0</v>
      </c>
      <c r="D7298" s="95" t="str">
        <f t="shared" si="464"/>
        <v/>
      </c>
      <c r="E7298" s="69"/>
      <c r="F7298" s="70"/>
      <c r="G7298" s="4"/>
      <c r="H7298" s="71"/>
      <c r="I7298" s="71"/>
      <c r="J7298" s="70"/>
      <c r="K7298" s="70"/>
      <c r="L7298" s="70"/>
      <c r="M7298" s="70"/>
      <c r="N7298" s="70"/>
      <c r="O7298" s="70"/>
      <c r="P7298" s="70"/>
      <c r="Q7298" s="70"/>
      <c r="R7298" s="70"/>
      <c r="S7298" s="86"/>
      <c r="T7298" s="70"/>
      <c r="Z7298" s="68">
        <f t="shared" si="465"/>
        <v>1</v>
      </c>
      <c r="AC7298" s="1" t="str">
        <f t="shared" si="466"/>
        <v>1900</v>
      </c>
    </row>
    <row r="7299" spans="2:29" x14ac:dyDescent="0.25">
      <c r="B7299" s="1">
        <f t="shared" si="463"/>
        <v>0</v>
      </c>
      <c r="D7299" s="95" t="str">
        <f t="shared" si="464"/>
        <v/>
      </c>
      <c r="E7299" s="69"/>
      <c r="F7299" s="70"/>
      <c r="G7299" s="4"/>
      <c r="H7299" s="71"/>
      <c r="I7299" s="71"/>
      <c r="J7299" s="70"/>
      <c r="K7299" s="70"/>
      <c r="L7299" s="70"/>
      <c r="M7299" s="70"/>
      <c r="N7299" s="70"/>
      <c r="O7299" s="70"/>
      <c r="P7299" s="70"/>
      <c r="Q7299" s="70"/>
      <c r="R7299" s="70"/>
      <c r="S7299" s="86"/>
      <c r="T7299" s="70"/>
      <c r="Z7299" s="68">
        <f t="shared" si="465"/>
        <v>1</v>
      </c>
      <c r="AC7299" s="1" t="str">
        <f t="shared" si="466"/>
        <v>1900</v>
      </c>
    </row>
    <row r="7300" spans="2:29" x14ac:dyDescent="0.25">
      <c r="B7300" s="1">
        <f t="shared" ref="B7300:B7363" si="467">IF($B$1=YEAR(Z7300),D7300,0)</f>
        <v>0</v>
      </c>
      <c r="D7300" s="95" t="str">
        <f t="shared" ref="D7300:D7363" si="468">IF(Z7300&lt;&gt;$Y$2,IF(YEAR(Z7300)=YEAR(Z7299),D7299+1,1),"")</f>
        <v/>
      </c>
      <c r="E7300" s="69"/>
      <c r="F7300" s="70"/>
      <c r="G7300" s="4"/>
      <c r="H7300" s="71"/>
      <c r="I7300" s="71"/>
      <c r="J7300" s="70"/>
      <c r="K7300" s="70"/>
      <c r="L7300" s="70"/>
      <c r="M7300" s="70"/>
      <c r="N7300" s="70"/>
      <c r="O7300" s="70"/>
      <c r="P7300" s="70"/>
      <c r="Q7300" s="70"/>
      <c r="R7300" s="70"/>
      <c r="S7300" s="86"/>
      <c r="T7300" s="70"/>
      <c r="Z7300" s="68">
        <f t="shared" ref="Z7300:Z7363" si="469">IF(CONCATENATE(F7300,F7301,F7302,F7303,F7304,F7305)&lt;&gt;"",IF(AND(E7300&lt;&gt;0,ISNUMBER(E7300)=TRUE),E7300,Z7299),$Y$2)</f>
        <v>1</v>
      </c>
      <c r="AC7300" s="1" t="str">
        <f t="shared" si="466"/>
        <v>1900</v>
      </c>
    </row>
    <row r="7301" spans="2:29" x14ac:dyDescent="0.25">
      <c r="B7301" s="1">
        <f t="shared" si="467"/>
        <v>0</v>
      </c>
      <c r="D7301" s="95" t="str">
        <f t="shared" si="468"/>
        <v/>
      </c>
      <c r="E7301" s="69"/>
      <c r="F7301" s="70"/>
      <c r="G7301" s="4"/>
      <c r="H7301" s="71"/>
      <c r="I7301" s="71"/>
      <c r="J7301" s="70"/>
      <c r="K7301" s="70"/>
      <c r="L7301" s="70"/>
      <c r="M7301" s="70"/>
      <c r="N7301" s="70"/>
      <c r="O7301" s="70"/>
      <c r="P7301" s="70"/>
      <c r="Q7301" s="70"/>
      <c r="R7301" s="70"/>
      <c r="S7301" s="86"/>
      <c r="T7301" s="70"/>
      <c r="Z7301" s="68">
        <f t="shared" si="469"/>
        <v>1</v>
      </c>
      <c r="AC7301" s="1" t="str">
        <f t="shared" ref="AC7301:AC7364" si="470">YEAR(Z7301)&amp;F7301&amp;G7301</f>
        <v>1900</v>
      </c>
    </row>
    <row r="7302" spans="2:29" x14ac:dyDescent="0.25">
      <c r="B7302" s="1">
        <f t="shared" si="467"/>
        <v>0</v>
      </c>
      <c r="D7302" s="95" t="str">
        <f t="shared" si="468"/>
        <v/>
      </c>
      <c r="E7302" s="69"/>
      <c r="F7302" s="70"/>
      <c r="G7302" s="4"/>
      <c r="H7302" s="71"/>
      <c r="I7302" s="71"/>
      <c r="J7302" s="70"/>
      <c r="K7302" s="70"/>
      <c r="L7302" s="70"/>
      <c r="M7302" s="70"/>
      <c r="N7302" s="70"/>
      <c r="O7302" s="70"/>
      <c r="P7302" s="70"/>
      <c r="Q7302" s="70"/>
      <c r="R7302" s="70"/>
      <c r="S7302" s="86"/>
      <c r="T7302" s="70"/>
      <c r="Z7302" s="68">
        <f t="shared" si="469"/>
        <v>1</v>
      </c>
      <c r="AC7302" s="1" t="str">
        <f t="shared" si="470"/>
        <v>1900</v>
      </c>
    </row>
    <row r="7303" spans="2:29" x14ac:dyDescent="0.25">
      <c r="B7303" s="1">
        <f t="shared" si="467"/>
        <v>0</v>
      </c>
      <c r="D7303" s="95" t="str">
        <f t="shared" si="468"/>
        <v/>
      </c>
      <c r="E7303" s="69"/>
      <c r="F7303" s="70"/>
      <c r="G7303" s="4"/>
      <c r="H7303" s="71"/>
      <c r="I7303" s="71"/>
      <c r="J7303" s="70"/>
      <c r="K7303" s="70"/>
      <c r="L7303" s="70"/>
      <c r="M7303" s="70"/>
      <c r="N7303" s="70"/>
      <c r="O7303" s="70"/>
      <c r="P7303" s="70"/>
      <c r="Q7303" s="70"/>
      <c r="R7303" s="70"/>
      <c r="S7303" s="86"/>
      <c r="T7303" s="70"/>
      <c r="Z7303" s="68">
        <f t="shared" si="469"/>
        <v>1</v>
      </c>
      <c r="AC7303" s="1" t="str">
        <f t="shared" si="470"/>
        <v>1900</v>
      </c>
    </row>
    <row r="7304" spans="2:29" x14ac:dyDescent="0.25">
      <c r="B7304" s="1">
        <f t="shared" si="467"/>
        <v>0</v>
      </c>
      <c r="D7304" s="95" t="str">
        <f t="shared" si="468"/>
        <v/>
      </c>
      <c r="E7304" s="69"/>
      <c r="F7304" s="70"/>
      <c r="G7304" s="4"/>
      <c r="H7304" s="71"/>
      <c r="I7304" s="71"/>
      <c r="J7304" s="70"/>
      <c r="K7304" s="70"/>
      <c r="L7304" s="70"/>
      <c r="M7304" s="70"/>
      <c r="N7304" s="70"/>
      <c r="O7304" s="70"/>
      <c r="P7304" s="70"/>
      <c r="Q7304" s="70"/>
      <c r="R7304" s="70"/>
      <c r="S7304" s="86"/>
      <c r="T7304" s="70"/>
      <c r="Z7304" s="68">
        <f t="shared" si="469"/>
        <v>1</v>
      </c>
      <c r="AC7304" s="1" t="str">
        <f t="shared" si="470"/>
        <v>1900</v>
      </c>
    </row>
    <row r="7305" spans="2:29" x14ac:dyDescent="0.25">
      <c r="B7305" s="1">
        <f t="shared" si="467"/>
        <v>0</v>
      </c>
      <c r="D7305" s="95" t="str">
        <f t="shared" si="468"/>
        <v/>
      </c>
      <c r="E7305" s="69"/>
      <c r="F7305" s="70"/>
      <c r="G7305" s="4"/>
      <c r="H7305" s="71"/>
      <c r="I7305" s="71"/>
      <c r="J7305" s="70"/>
      <c r="K7305" s="70"/>
      <c r="L7305" s="70"/>
      <c r="M7305" s="70"/>
      <c r="N7305" s="70"/>
      <c r="O7305" s="70"/>
      <c r="P7305" s="70"/>
      <c r="Q7305" s="70"/>
      <c r="R7305" s="70"/>
      <c r="S7305" s="86"/>
      <c r="T7305" s="70"/>
      <c r="Z7305" s="68">
        <f t="shared" si="469"/>
        <v>1</v>
      </c>
      <c r="AC7305" s="1" t="str">
        <f t="shared" si="470"/>
        <v>1900</v>
      </c>
    </row>
    <row r="7306" spans="2:29" x14ac:dyDescent="0.25">
      <c r="B7306" s="1">
        <f t="shared" si="467"/>
        <v>0</v>
      </c>
      <c r="D7306" s="95" t="str">
        <f t="shared" si="468"/>
        <v/>
      </c>
      <c r="E7306" s="69"/>
      <c r="F7306" s="70"/>
      <c r="G7306" s="4"/>
      <c r="H7306" s="71"/>
      <c r="I7306" s="71"/>
      <c r="J7306" s="70"/>
      <c r="K7306" s="70"/>
      <c r="L7306" s="70"/>
      <c r="M7306" s="70"/>
      <c r="N7306" s="70"/>
      <c r="O7306" s="70"/>
      <c r="P7306" s="70"/>
      <c r="Q7306" s="70"/>
      <c r="R7306" s="70"/>
      <c r="S7306" s="86"/>
      <c r="T7306" s="70"/>
      <c r="Z7306" s="68">
        <f t="shared" si="469"/>
        <v>1</v>
      </c>
      <c r="AC7306" s="1" t="str">
        <f t="shared" si="470"/>
        <v>1900</v>
      </c>
    </row>
    <row r="7307" spans="2:29" x14ac:dyDescent="0.25">
      <c r="B7307" s="1">
        <f t="shared" si="467"/>
        <v>0</v>
      </c>
      <c r="D7307" s="95" t="str">
        <f t="shared" si="468"/>
        <v/>
      </c>
      <c r="E7307" s="69"/>
      <c r="F7307" s="70"/>
      <c r="G7307" s="4"/>
      <c r="H7307" s="71"/>
      <c r="I7307" s="71"/>
      <c r="J7307" s="70"/>
      <c r="K7307" s="70"/>
      <c r="L7307" s="70"/>
      <c r="M7307" s="70"/>
      <c r="N7307" s="70"/>
      <c r="O7307" s="70"/>
      <c r="P7307" s="70"/>
      <c r="Q7307" s="70"/>
      <c r="R7307" s="70"/>
      <c r="S7307" s="86"/>
      <c r="T7307" s="70"/>
      <c r="Z7307" s="68">
        <f t="shared" si="469"/>
        <v>1</v>
      </c>
      <c r="AC7307" s="1" t="str">
        <f t="shared" si="470"/>
        <v>1900</v>
      </c>
    </row>
    <row r="7308" spans="2:29" x14ac:dyDescent="0.25">
      <c r="B7308" s="1">
        <f t="shared" si="467"/>
        <v>0</v>
      </c>
      <c r="D7308" s="95" t="str">
        <f t="shared" si="468"/>
        <v/>
      </c>
      <c r="E7308" s="69"/>
      <c r="F7308" s="70"/>
      <c r="G7308" s="4"/>
      <c r="H7308" s="71"/>
      <c r="I7308" s="71"/>
      <c r="J7308" s="70"/>
      <c r="K7308" s="70"/>
      <c r="L7308" s="70"/>
      <c r="M7308" s="70"/>
      <c r="N7308" s="70"/>
      <c r="O7308" s="70"/>
      <c r="P7308" s="70"/>
      <c r="Q7308" s="70"/>
      <c r="R7308" s="70"/>
      <c r="S7308" s="86"/>
      <c r="T7308" s="70"/>
      <c r="Z7308" s="68">
        <f t="shared" si="469"/>
        <v>1</v>
      </c>
      <c r="AC7308" s="1" t="str">
        <f t="shared" si="470"/>
        <v>1900</v>
      </c>
    </row>
    <row r="7309" spans="2:29" x14ac:dyDescent="0.25">
      <c r="B7309" s="1">
        <f t="shared" si="467"/>
        <v>0</v>
      </c>
      <c r="D7309" s="95" t="str">
        <f t="shared" si="468"/>
        <v/>
      </c>
      <c r="E7309" s="69"/>
      <c r="F7309" s="70"/>
      <c r="G7309" s="4"/>
      <c r="H7309" s="71"/>
      <c r="I7309" s="71"/>
      <c r="J7309" s="70"/>
      <c r="K7309" s="70"/>
      <c r="L7309" s="70"/>
      <c r="M7309" s="70"/>
      <c r="N7309" s="70"/>
      <c r="O7309" s="70"/>
      <c r="P7309" s="70"/>
      <c r="Q7309" s="70"/>
      <c r="R7309" s="70"/>
      <c r="S7309" s="86"/>
      <c r="T7309" s="70"/>
      <c r="Z7309" s="68">
        <f t="shared" si="469"/>
        <v>1</v>
      </c>
      <c r="AC7309" s="1" t="str">
        <f t="shared" si="470"/>
        <v>1900</v>
      </c>
    </row>
    <row r="7310" spans="2:29" x14ac:dyDescent="0.25">
      <c r="B7310" s="1">
        <f t="shared" si="467"/>
        <v>0</v>
      </c>
      <c r="D7310" s="95" t="str">
        <f t="shared" si="468"/>
        <v/>
      </c>
      <c r="E7310" s="69"/>
      <c r="F7310" s="70"/>
      <c r="G7310" s="4"/>
      <c r="H7310" s="71"/>
      <c r="I7310" s="71"/>
      <c r="J7310" s="70"/>
      <c r="K7310" s="70"/>
      <c r="L7310" s="70"/>
      <c r="M7310" s="70"/>
      <c r="N7310" s="70"/>
      <c r="O7310" s="70"/>
      <c r="P7310" s="70"/>
      <c r="Q7310" s="70"/>
      <c r="R7310" s="70"/>
      <c r="S7310" s="86"/>
      <c r="T7310" s="70"/>
      <c r="Z7310" s="68">
        <f t="shared" si="469"/>
        <v>1</v>
      </c>
      <c r="AC7310" s="1" t="str">
        <f t="shared" si="470"/>
        <v>1900</v>
      </c>
    </row>
    <row r="7311" spans="2:29" x14ac:dyDescent="0.25">
      <c r="B7311" s="1">
        <f t="shared" si="467"/>
        <v>0</v>
      </c>
      <c r="D7311" s="95" t="str">
        <f t="shared" si="468"/>
        <v/>
      </c>
      <c r="E7311" s="69"/>
      <c r="F7311" s="70"/>
      <c r="G7311" s="4"/>
      <c r="H7311" s="71"/>
      <c r="I7311" s="71"/>
      <c r="J7311" s="70"/>
      <c r="K7311" s="70"/>
      <c r="L7311" s="70"/>
      <c r="M7311" s="70"/>
      <c r="N7311" s="70"/>
      <c r="O7311" s="70"/>
      <c r="P7311" s="70"/>
      <c r="Q7311" s="70"/>
      <c r="R7311" s="70"/>
      <c r="S7311" s="86"/>
      <c r="T7311" s="70"/>
      <c r="Z7311" s="68">
        <f t="shared" si="469"/>
        <v>1</v>
      </c>
      <c r="AC7311" s="1" t="str">
        <f t="shared" si="470"/>
        <v>1900</v>
      </c>
    </row>
    <row r="7312" spans="2:29" x14ac:dyDescent="0.25">
      <c r="B7312" s="1">
        <f t="shared" si="467"/>
        <v>0</v>
      </c>
      <c r="D7312" s="95" t="str">
        <f t="shared" si="468"/>
        <v/>
      </c>
      <c r="E7312" s="69"/>
      <c r="F7312" s="70"/>
      <c r="G7312" s="4"/>
      <c r="H7312" s="71"/>
      <c r="I7312" s="71"/>
      <c r="J7312" s="70"/>
      <c r="K7312" s="70"/>
      <c r="L7312" s="70"/>
      <c r="M7312" s="70"/>
      <c r="N7312" s="70"/>
      <c r="O7312" s="70"/>
      <c r="P7312" s="70"/>
      <c r="Q7312" s="70"/>
      <c r="R7312" s="70"/>
      <c r="S7312" s="86"/>
      <c r="T7312" s="70"/>
      <c r="Z7312" s="68">
        <f t="shared" si="469"/>
        <v>1</v>
      </c>
      <c r="AC7312" s="1" t="str">
        <f t="shared" si="470"/>
        <v>1900</v>
      </c>
    </row>
    <row r="7313" spans="2:29" x14ac:dyDescent="0.25">
      <c r="B7313" s="1">
        <f t="shared" si="467"/>
        <v>0</v>
      </c>
      <c r="D7313" s="95" t="str">
        <f t="shared" si="468"/>
        <v/>
      </c>
      <c r="E7313" s="69"/>
      <c r="F7313" s="70"/>
      <c r="G7313" s="4"/>
      <c r="H7313" s="71"/>
      <c r="I7313" s="71"/>
      <c r="J7313" s="70"/>
      <c r="K7313" s="70"/>
      <c r="L7313" s="70"/>
      <c r="M7313" s="70"/>
      <c r="N7313" s="70"/>
      <c r="O7313" s="70"/>
      <c r="P7313" s="70"/>
      <c r="Q7313" s="70"/>
      <c r="R7313" s="70"/>
      <c r="S7313" s="86"/>
      <c r="T7313" s="70"/>
      <c r="Z7313" s="68">
        <f t="shared" si="469"/>
        <v>1</v>
      </c>
      <c r="AC7313" s="1" t="str">
        <f t="shared" si="470"/>
        <v>1900</v>
      </c>
    </row>
    <row r="7314" spans="2:29" x14ac:dyDescent="0.25">
      <c r="B7314" s="1">
        <f t="shared" si="467"/>
        <v>0</v>
      </c>
      <c r="D7314" s="95" t="str">
        <f t="shared" si="468"/>
        <v/>
      </c>
      <c r="E7314" s="69"/>
      <c r="F7314" s="70"/>
      <c r="G7314" s="4"/>
      <c r="H7314" s="71"/>
      <c r="I7314" s="71"/>
      <c r="J7314" s="70"/>
      <c r="K7314" s="70"/>
      <c r="L7314" s="70"/>
      <c r="M7314" s="70"/>
      <c r="N7314" s="70"/>
      <c r="O7314" s="70"/>
      <c r="P7314" s="70"/>
      <c r="Q7314" s="70"/>
      <c r="R7314" s="70"/>
      <c r="S7314" s="86"/>
      <c r="T7314" s="70"/>
      <c r="Z7314" s="68">
        <f t="shared" si="469"/>
        <v>1</v>
      </c>
      <c r="AC7314" s="1" t="str">
        <f t="shared" si="470"/>
        <v>1900</v>
      </c>
    </row>
    <row r="7315" spans="2:29" x14ac:dyDescent="0.25">
      <c r="B7315" s="1">
        <f t="shared" si="467"/>
        <v>0</v>
      </c>
      <c r="D7315" s="95" t="str">
        <f t="shared" si="468"/>
        <v/>
      </c>
      <c r="E7315" s="69"/>
      <c r="F7315" s="70"/>
      <c r="G7315" s="4"/>
      <c r="H7315" s="71"/>
      <c r="I7315" s="71"/>
      <c r="J7315" s="70"/>
      <c r="K7315" s="70"/>
      <c r="L7315" s="70"/>
      <c r="M7315" s="70"/>
      <c r="N7315" s="70"/>
      <c r="O7315" s="70"/>
      <c r="P7315" s="70"/>
      <c r="Q7315" s="70"/>
      <c r="R7315" s="70"/>
      <c r="S7315" s="86"/>
      <c r="T7315" s="70"/>
      <c r="Z7315" s="68">
        <f t="shared" si="469"/>
        <v>1</v>
      </c>
      <c r="AC7315" s="1" t="str">
        <f t="shared" si="470"/>
        <v>1900</v>
      </c>
    </row>
    <row r="7316" spans="2:29" x14ac:dyDescent="0.25">
      <c r="B7316" s="1">
        <f t="shared" si="467"/>
        <v>0</v>
      </c>
      <c r="D7316" s="95" t="str">
        <f t="shared" si="468"/>
        <v/>
      </c>
      <c r="E7316" s="69"/>
      <c r="F7316" s="70"/>
      <c r="G7316" s="4"/>
      <c r="H7316" s="71"/>
      <c r="I7316" s="71"/>
      <c r="J7316" s="70"/>
      <c r="K7316" s="70"/>
      <c r="L7316" s="70"/>
      <c r="M7316" s="70"/>
      <c r="N7316" s="70"/>
      <c r="O7316" s="70"/>
      <c r="P7316" s="70"/>
      <c r="Q7316" s="70"/>
      <c r="R7316" s="70"/>
      <c r="S7316" s="86"/>
      <c r="T7316" s="70"/>
      <c r="Z7316" s="68">
        <f t="shared" si="469"/>
        <v>1</v>
      </c>
      <c r="AC7316" s="1" t="str">
        <f t="shared" si="470"/>
        <v>1900</v>
      </c>
    </row>
    <row r="7317" spans="2:29" x14ac:dyDescent="0.25">
      <c r="B7317" s="1">
        <f t="shared" si="467"/>
        <v>0</v>
      </c>
      <c r="D7317" s="95" t="str">
        <f t="shared" si="468"/>
        <v/>
      </c>
      <c r="E7317" s="69"/>
      <c r="F7317" s="70"/>
      <c r="G7317" s="4"/>
      <c r="H7317" s="71"/>
      <c r="I7317" s="71"/>
      <c r="J7317" s="70"/>
      <c r="K7317" s="70"/>
      <c r="L7317" s="70"/>
      <c r="M7317" s="70"/>
      <c r="N7317" s="70"/>
      <c r="O7317" s="70"/>
      <c r="P7317" s="70"/>
      <c r="Q7317" s="70"/>
      <c r="R7317" s="70"/>
      <c r="S7317" s="86"/>
      <c r="T7317" s="70"/>
      <c r="Z7317" s="68">
        <f t="shared" si="469"/>
        <v>1</v>
      </c>
      <c r="AC7317" s="1" t="str">
        <f t="shared" si="470"/>
        <v>1900</v>
      </c>
    </row>
    <row r="7318" spans="2:29" x14ac:dyDescent="0.25">
      <c r="B7318" s="1">
        <f t="shared" si="467"/>
        <v>0</v>
      </c>
      <c r="D7318" s="95" t="str">
        <f t="shared" si="468"/>
        <v/>
      </c>
      <c r="E7318" s="69"/>
      <c r="F7318" s="70"/>
      <c r="G7318" s="4"/>
      <c r="H7318" s="71"/>
      <c r="I7318" s="71"/>
      <c r="J7318" s="70"/>
      <c r="K7318" s="70"/>
      <c r="L7318" s="70"/>
      <c r="M7318" s="70"/>
      <c r="N7318" s="70"/>
      <c r="O7318" s="70"/>
      <c r="P7318" s="70"/>
      <c r="Q7318" s="70"/>
      <c r="R7318" s="70"/>
      <c r="S7318" s="86"/>
      <c r="T7318" s="70"/>
      <c r="Z7318" s="68">
        <f t="shared" si="469"/>
        <v>1</v>
      </c>
      <c r="AC7318" s="1" t="str">
        <f t="shared" si="470"/>
        <v>1900</v>
      </c>
    </row>
    <row r="7319" spans="2:29" x14ac:dyDescent="0.25">
      <c r="B7319" s="1">
        <f t="shared" si="467"/>
        <v>0</v>
      </c>
      <c r="D7319" s="95" t="str">
        <f t="shared" si="468"/>
        <v/>
      </c>
      <c r="E7319" s="69"/>
      <c r="F7319" s="70"/>
      <c r="G7319" s="4"/>
      <c r="H7319" s="71"/>
      <c r="I7319" s="71"/>
      <c r="J7319" s="70"/>
      <c r="K7319" s="70"/>
      <c r="L7319" s="70"/>
      <c r="M7319" s="70"/>
      <c r="N7319" s="70"/>
      <c r="O7319" s="70"/>
      <c r="P7319" s="70"/>
      <c r="Q7319" s="70"/>
      <c r="R7319" s="70"/>
      <c r="S7319" s="86"/>
      <c r="T7319" s="70"/>
      <c r="Z7319" s="68">
        <f t="shared" si="469"/>
        <v>1</v>
      </c>
      <c r="AC7319" s="1" t="str">
        <f t="shared" si="470"/>
        <v>1900</v>
      </c>
    </row>
    <row r="7320" spans="2:29" x14ac:dyDescent="0.25">
      <c r="B7320" s="1">
        <f t="shared" si="467"/>
        <v>0</v>
      </c>
      <c r="D7320" s="95" t="str">
        <f t="shared" si="468"/>
        <v/>
      </c>
      <c r="E7320" s="69"/>
      <c r="F7320" s="70"/>
      <c r="G7320" s="4"/>
      <c r="H7320" s="71"/>
      <c r="I7320" s="71"/>
      <c r="J7320" s="70"/>
      <c r="K7320" s="70"/>
      <c r="L7320" s="70"/>
      <c r="M7320" s="70"/>
      <c r="N7320" s="70"/>
      <c r="O7320" s="70"/>
      <c r="P7320" s="70"/>
      <c r="Q7320" s="70"/>
      <c r="R7320" s="70"/>
      <c r="S7320" s="86"/>
      <c r="T7320" s="70"/>
      <c r="Z7320" s="68">
        <f t="shared" si="469"/>
        <v>1</v>
      </c>
      <c r="AC7320" s="1" t="str">
        <f t="shared" si="470"/>
        <v>1900</v>
      </c>
    </row>
    <row r="7321" spans="2:29" x14ac:dyDescent="0.25">
      <c r="B7321" s="1">
        <f t="shared" si="467"/>
        <v>0</v>
      </c>
      <c r="D7321" s="95" t="str">
        <f t="shared" si="468"/>
        <v/>
      </c>
      <c r="E7321" s="69"/>
      <c r="F7321" s="70"/>
      <c r="G7321" s="4"/>
      <c r="H7321" s="71"/>
      <c r="I7321" s="71"/>
      <c r="J7321" s="70"/>
      <c r="K7321" s="70"/>
      <c r="L7321" s="70"/>
      <c r="M7321" s="70"/>
      <c r="N7321" s="70"/>
      <c r="O7321" s="70"/>
      <c r="P7321" s="70"/>
      <c r="Q7321" s="70"/>
      <c r="R7321" s="70"/>
      <c r="S7321" s="86"/>
      <c r="T7321" s="70"/>
      <c r="Z7321" s="68">
        <f t="shared" si="469"/>
        <v>1</v>
      </c>
      <c r="AC7321" s="1" t="str">
        <f t="shared" si="470"/>
        <v>1900</v>
      </c>
    </row>
    <row r="7322" spans="2:29" x14ac:dyDescent="0.25">
      <c r="B7322" s="1">
        <f t="shared" si="467"/>
        <v>0</v>
      </c>
      <c r="D7322" s="95" t="str">
        <f t="shared" si="468"/>
        <v/>
      </c>
      <c r="E7322" s="69"/>
      <c r="F7322" s="70"/>
      <c r="G7322" s="4"/>
      <c r="H7322" s="71"/>
      <c r="I7322" s="71"/>
      <c r="J7322" s="70"/>
      <c r="K7322" s="70"/>
      <c r="L7322" s="70"/>
      <c r="M7322" s="70"/>
      <c r="N7322" s="70"/>
      <c r="O7322" s="70"/>
      <c r="P7322" s="70"/>
      <c r="Q7322" s="70"/>
      <c r="R7322" s="70"/>
      <c r="S7322" s="86"/>
      <c r="T7322" s="70"/>
      <c r="Z7322" s="68">
        <f t="shared" si="469"/>
        <v>1</v>
      </c>
      <c r="AC7322" s="1" t="str">
        <f t="shared" si="470"/>
        <v>1900</v>
      </c>
    </row>
    <row r="7323" spans="2:29" x14ac:dyDescent="0.25">
      <c r="B7323" s="1">
        <f t="shared" si="467"/>
        <v>0</v>
      </c>
      <c r="D7323" s="95" t="str">
        <f t="shared" si="468"/>
        <v/>
      </c>
      <c r="E7323" s="69"/>
      <c r="F7323" s="70"/>
      <c r="G7323" s="4"/>
      <c r="H7323" s="71"/>
      <c r="I7323" s="71"/>
      <c r="J7323" s="70"/>
      <c r="K7323" s="70"/>
      <c r="L7323" s="70"/>
      <c r="M7323" s="70"/>
      <c r="N7323" s="70"/>
      <c r="O7323" s="70"/>
      <c r="P7323" s="70"/>
      <c r="Q7323" s="70"/>
      <c r="R7323" s="70"/>
      <c r="S7323" s="86"/>
      <c r="T7323" s="70"/>
      <c r="Z7323" s="68">
        <f t="shared" si="469"/>
        <v>1</v>
      </c>
      <c r="AC7323" s="1" t="str">
        <f t="shared" si="470"/>
        <v>1900</v>
      </c>
    </row>
    <row r="7324" spans="2:29" x14ac:dyDescent="0.25">
      <c r="B7324" s="1">
        <f t="shared" si="467"/>
        <v>0</v>
      </c>
      <c r="D7324" s="95" t="str">
        <f t="shared" si="468"/>
        <v/>
      </c>
      <c r="E7324" s="69"/>
      <c r="F7324" s="70"/>
      <c r="G7324" s="4"/>
      <c r="H7324" s="71"/>
      <c r="I7324" s="71"/>
      <c r="J7324" s="70"/>
      <c r="K7324" s="70"/>
      <c r="L7324" s="70"/>
      <c r="M7324" s="70"/>
      <c r="N7324" s="70"/>
      <c r="O7324" s="70"/>
      <c r="P7324" s="70"/>
      <c r="Q7324" s="70"/>
      <c r="R7324" s="70"/>
      <c r="S7324" s="86"/>
      <c r="T7324" s="70"/>
      <c r="Z7324" s="68">
        <f t="shared" si="469"/>
        <v>1</v>
      </c>
      <c r="AC7324" s="1" t="str">
        <f t="shared" si="470"/>
        <v>1900</v>
      </c>
    </row>
    <row r="7325" spans="2:29" x14ac:dyDescent="0.25">
      <c r="B7325" s="1">
        <f t="shared" si="467"/>
        <v>0</v>
      </c>
      <c r="D7325" s="95" t="str">
        <f t="shared" si="468"/>
        <v/>
      </c>
      <c r="E7325" s="69"/>
      <c r="F7325" s="70"/>
      <c r="G7325" s="4"/>
      <c r="H7325" s="71"/>
      <c r="I7325" s="71"/>
      <c r="J7325" s="70"/>
      <c r="K7325" s="70"/>
      <c r="L7325" s="70"/>
      <c r="M7325" s="70"/>
      <c r="N7325" s="70"/>
      <c r="O7325" s="70"/>
      <c r="P7325" s="70"/>
      <c r="Q7325" s="70"/>
      <c r="R7325" s="70"/>
      <c r="S7325" s="86"/>
      <c r="T7325" s="70"/>
      <c r="Z7325" s="68">
        <f t="shared" si="469"/>
        <v>1</v>
      </c>
      <c r="AC7325" s="1" t="str">
        <f t="shared" si="470"/>
        <v>1900</v>
      </c>
    </row>
    <row r="7326" spans="2:29" x14ac:dyDescent="0.25">
      <c r="B7326" s="1">
        <f t="shared" si="467"/>
        <v>0</v>
      </c>
      <c r="D7326" s="95" t="str">
        <f t="shared" si="468"/>
        <v/>
      </c>
      <c r="E7326" s="69"/>
      <c r="F7326" s="70"/>
      <c r="G7326" s="4"/>
      <c r="H7326" s="71"/>
      <c r="I7326" s="71"/>
      <c r="J7326" s="70"/>
      <c r="K7326" s="70"/>
      <c r="L7326" s="70"/>
      <c r="M7326" s="70"/>
      <c r="N7326" s="70"/>
      <c r="O7326" s="70"/>
      <c r="P7326" s="70"/>
      <c r="Q7326" s="70"/>
      <c r="R7326" s="70"/>
      <c r="S7326" s="86"/>
      <c r="T7326" s="70"/>
      <c r="Z7326" s="68">
        <f t="shared" si="469"/>
        <v>1</v>
      </c>
      <c r="AC7326" s="1" t="str">
        <f t="shared" si="470"/>
        <v>1900</v>
      </c>
    </row>
    <row r="7327" spans="2:29" x14ac:dyDescent="0.25">
      <c r="B7327" s="1">
        <f t="shared" si="467"/>
        <v>0</v>
      </c>
      <c r="D7327" s="95" t="str">
        <f t="shared" si="468"/>
        <v/>
      </c>
      <c r="E7327" s="69"/>
      <c r="F7327" s="70"/>
      <c r="G7327" s="4"/>
      <c r="H7327" s="71"/>
      <c r="I7327" s="71"/>
      <c r="J7327" s="70"/>
      <c r="K7327" s="70"/>
      <c r="L7327" s="70"/>
      <c r="M7327" s="70"/>
      <c r="N7327" s="70"/>
      <c r="O7327" s="70"/>
      <c r="P7327" s="70"/>
      <c r="Q7327" s="70"/>
      <c r="R7327" s="70"/>
      <c r="S7327" s="86"/>
      <c r="T7327" s="70"/>
      <c r="Z7327" s="68">
        <f t="shared" si="469"/>
        <v>1</v>
      </c>
      <c r="AC7327" s="1" t="str">
        <f t="shared" si="470"/>
        <v>1900</v>
      </c>
    </row>
    <row r="7328" spans="2:29" x14ac:dyDescent="0.25">
      <c r="B7328" s="1">
        <f t="shared" si="467"/>
        <v>0</v>
      </c>
      <c r="D7328" s="95" t="str">
        <f t="shared" si="468"/>
        <v/>
      </c>
      <c r="E7328" s="69"/>
      <c r="F7328" s="70"/>
      <c r="G7328" s="4"/>
      <c r="H7328" s="71"/>
      <c r="I7328" s="71"/>
      <c r="J7328" s="70"/>
      <c r="K7328" s="70"/>
      <c r="L7328" s="70"/>
      <c r="M7328" s="70"/>
      <c r="N7328" s="70"/>
      <c r="O7328" s="70"/>
      <c r="P7328" s="70"/>
      <c r="Q7328" s="70"/>
      <c r="R7328" s="70"/>
      <c r="S7328" s="86"/>
      <c r="T7328" s="70"/>
      <c r="Z7328" s="68">
        <f t="shared" si="469"/>
        <v>1</v>
      </c>
      <c r="AC7328" s="1" t="str">
        <f t="shared" si="470"/>
        <v>1900</v>
      </c>
    </row>
    <row r="7329" spans="2:29" x14ac:dyDescent="0.25">
      <c r="B7329" s="1">
        <f t="shared" si="467"/>
        <v>0</v>
      </c>
      <c r="D7329" s="95" t="str">
        <f t="shared" si="468"/>
        <v/>
      </c>
      <c r="E7329" s="69"/>
      <c r="F7329" s="70"/>
      <c r="G7329" s="4"/>
      <c r="H7329" s="71"/>
      <c r="I7329" s="71"/>
      <c r="J7329" s="70"/>
      <c r="K7329" s="70"/>
      <c r="L7329" s="70"/>
      <c r="M7329" s="70"/>
      <c r="N7329" s="70"/>
      <c r="O7329" s="70"/>
      <c r="P7329" s="70"/>
      <c r="Q7329" s="70"/>
      <c r="R7329" s="70"/>
      <c r="S7329" s="86"/>
      <c r="T7329" s="70"/>
      <c r="Z7329" s="68">
        <f t="shared" si="469"/>
        <v>1</v>
      </c>
      <c r="AC7329" s="1" t="str">
        <f t="shared" si="470"/>
        <v>1900</v>
      </c>
    </row>
    <row r="7330" spans="2:29" x14ac:dyDescent="0.25">
      <c r="B7330" s="1">
        <f t="shared" si="467"/>
        <v>0</v>
      </c>
      <c r="D7330" s="95" t="str">
        <f t="shared" si="468"/>
        <v/>
      </c>
      <c r="E7330" s="69"/>
      <c r="F7330" s="70"/>
      <c r="G7330" s="4"/>
      <c r="H7330" s="71"/>
      <c r="I7330" s="71"/>
      <c r="J7330" s="70"/>
      <c r="K7330" s="70"/>
      <c r="L7330" s="70"/>
      <c r="M7330" s="70"/>
      <c r="N7330" s="70"/>
      <c r="O7330" s="70"/>
      <c r="P7330" s="70"/>
      <c r="Q7330" s="70"/>
      <c r="R7330" s="70"/>
      <c r="S7330" s="86"/>
      <c r="T7330" s="70"/>
      <c r="Z7330" s="68">
        <f t="shared" si="469"/>
        <v>1</v>
      </c>
      <c r="AC7330" s="1" t="str">
        <f t="shared" si="470"/>
        <v>1900</v>
      </c>
    </row>
    <row r="7331" spans="2:29" x14ac:dyDescent="0.25">
      <c r="B7331" s="1">
        <f t="shared" si="467"/>
        <v>0</v>
      </c>
      <c r="D7331" s="95" t="str">
        <f t="shared" si="468"/>
        <v/>
      </c>
      <c r="E7331" s="69"/>
      <c r="F7331" s="70"/>
      <c r="G7331" s="4"/>
      <c r="H7331" s="71"/>
      <c r="I7331" s="71"/>
      <c r="J7331" s="70"/>
      <c r="K7331" s="70"/>
      <c r="L7331" s="70"/>
      <c r="M7331" s="70"/>
      <c r="N7331" s="70"/>
      <c r="O7331" s="70"/>
      <c r="P7331" s="70"/>
      <c r="Q7331" s="70"/>
      <c r="R7331" s="70"/>
      <c r="S7331" s="86"/>
      <c r="T7331" s="70"/>
      <c r="Z7331" s="68">
        <f t="shared" si="469"/>
        <v>1</v>
      </c>
      <c r="AC7331" s="1" t="str">
        <f t="shared" si="470"/>
        <v>1900</v>
      </c>
    </row>
    <row r="7332" spans="2:29" x14ac:dyDescent="0.25">
      <c r="B7332" s="1">
        <f t="shared" si="467"/>
        <v>0</v>
      </c>
      <c r="D7332" s="95" t="str">
        <f t="shared" si="468"/>
        <v/>
      </c>
      <c r="E7332" s="69"/>
      <c r="F7332" s="70"/>
      <c r="G7332" s="4"/>
      <c r="H7332" s="71"/>
      <c r="I7332" s="71"/>
      <c r="J7332" s="70"/>
      <c r="K7332" s="70"/>
      <c r="L7332" s="70"/>
      <c r="M7332" s="70"/>
      <c r="N7332" s="70"/>
      <c r="O7332" s="70"/>
      <c r="P7332" s="70"/>
      <c r="Q7332" s="70"/>
      <c r="R7332" s="70"/>
      <c r="S7332" s="86"/>
      <c r="T7332" s="70"/>
      <c r="Z7332" s="68">
        <f t="shared" si="469"/>
        <v>1</v>
      </c>
      <c r="AC7332" s="1" t="str">
        <f t="shared" si="470"/>
        <v>1900</v>
      </c>
    </row>
    <row r="7333" spans="2:29" x14ac:dyDescent="0.25">
      <c r="B7333" s="1">
        <f t="shared" si="467"/>
        <v>0</v>
      </c>
      <c r="D7333" s="95" t="str">
        <f t="shared" si="468"/>
        <v/>
      </c>
      <c r="E7333" s="69"/>
      <c r="F7333" s="70"/>
      <c r="G7333" s="4"/>
      <c r="H7333" s="71"/>
      <c r="I7333" s="71"/>
      <c r="J7333" s="70"/>
      <c r="K7333" s="70"/>
      <c r="L7333" s="70"/>
      <c r="M7333" s="70"/>
      <c r="N7333" s="70"/>
      <c r="O7333" s="70"/>
      <c r="P7333" s="70"/>
      <c r="Q7333" s="70"/>
      <c r="R7333" s="70"/>
      <c r="S7333" s="86"/>
      <c r="T7333" s="70"/>
      <c r="Z7333" s="68">
        <f t="shared" si="469"/>
        <v>1</v>
      </c>
      <c r="AC7333" s="1" t="str">
        <f t="shared" si="470"/>
        <v>1900</v>
      </c>
    </row>
    <row r="7334" spans="2:29" x14ac:dyDescent="0.25">
      <c r="B7334" s="1">
        <f t="shared" si="467"/>
        <v>0</v>
      </c>
      <c r="D7334" s="95" t="str">
        <f t="shared" si="468"/>
        <v/>
      </c>
      <c r="E7334" s="69"/>
      <c r="F7334" s="70"/>
      <c r="G7334" s="4"/>
      <c r="H7334" s="71"/>
      <c r="I7334" s="71"/>
      <c r="J7334" s="70"/>
      <c r="K7334" s="70"/>
      <c r="L7334" s="70"/>
      <c r="M7334" s="70"/>
      <c r="N7334" s="70"/>
      <c r="O7334" s="70"/>
      <c r="P7334" s="70"/>
      <c r="Q7334" s="70"/>
      <c r="R7334" s="70"/>
      <c r="S7334" s="86"/>
      <c r="T7334" s="70"/>
      <c r="Z7334" s="68">
        <f t="shared" si="469"/>
        <v>1</v>
      </c>
      <c r="AC7334" s="1" t="str">
        <f t="shared" si="470"/>
        <v>1900</v>
      </c>
    </row>
    <row r="7335" spans="2:29" x14ac:dyDescent="0.25">
      <c r="B7335" s="1">
        <f t="shared" si="467"/>
        <v>0</v>
      </c>
      <c r="D7335" s="95" t="str">
        <f t="shared" si="468"/>
        <v/>
      </c>
      <c r="E7335" s="69"/>
      <c r="F7335" s="70"/>
      <c r="G7335" s="4"/>
      <c r="H7335" s="71"/>
      <c r="I7335" s="71"/>
      <c r="J7335" s="70"/>
      <c r="K7335" s="70"/>
      <c r="L7335" s="70"/>
      <c r="M7335" s="70"/>
      <c r="N7335" s="70"/>
      <c r="O7335" s="70"/>
      <c r="P7335" s="70"/>
      <c r="Q7335" s="70"/>
      <c r="R7335" s="70"/>
      <c r="S7335" s="86"/>
      <c r="T7335" s="70"/>
      <c r="Z7335" s="68">
        <f t="shared" si="469"/>
        <v>1</v>
      </c>
      <c r="AC7335" s="1" t="str">
        <f t="shared" si="470"/>
        <v>1900</v>
      </c>
    </row>
    <row r="7336" spans="2:29" x14ac:dyDescent="0.25">
      <c r="B7336" s="1">
        <f t="shared" si="467"/>
        <v>0</v>
      </c>
      <c r="D7336" s="95" t="str">
        <f t="shared" si="468"/>
        <v/>
      </c>
      <c r="E7336" s="69"/>
      <c r="F7336" s="70"/>
      <c r="G7336" s="4"/>
      <c r="H7336" s="71"/>
      <c r="I7336" s="71"/>
      <c r="J7336" s="70"/>
      <c r="K7336" s="70"/>
      <c r="L7336" s="70"/>
      <c r="M7336" s="70"/>
      <c r="N7336" s="70"/>
      <c r="O7336" s="70"/>
      <c r="P7336" s="70"/>
      <c r="Q7336" s="70"/>
      <c r="R7336" s="70"/>
      <c r="S7336" s="86"/>
      <c r="T7336" s="70"/>
      <c r="Z7336" s="68">
        <f t="shared" si="469"/>
        <v>1</v>
      </c>
      <c r="AC7336" s="1" t="str">
        <f t="shared" si="470"/>
        <v>1900</v>
      </c>
    </row>
    <row r="7337" spans="2:29" x14ac:dyDescent="0.25">
      <c r="B7337" s="1">
        <f t="shared" si="467"/>
        <v>0</v>
      </c>
      <c r="D7337" s="95" t="str">
        <f t="shared" si="468"/>
        <v/>
      </c>
      <c r="E7337" s="69"/>
      <c r="F7337" s="70"/>
      <c r="G7337" s="4"/>
      <c r="H7337" s="71"/>
      <c r="I7337" s="71"/>
      <c r="J7337" s="70"/>
      <c r="K7337" s="70"/>
      <c r="L7337" s="70"/>
      <c r="M7337" s="70"/>
      <c r="N7337" s="70"/>
      <c r="O7337" s="70"/>
      <c r="P7337" s="70"/>
      <c r="Q7337" s="70"/>
      <c r="R7337" s="70"/>
      <c r="S7337" s="86"/>
      <c r="T7337" s="70"/>
      <c r="Z7337" s="68">
        <f t="shared" si="469"/>
        <v>1</v>
      </c>
      <c r="AC7337" s="1" t="str">
        <f t="shared" si="470"/>
        <v>1900</v>
      </c>
    </row>
    <row r="7338" spans="2:29" x14ac:dyDescent="0.25">
      <c r="B7338" s="1">
        <f t="shared" si="467"/>
        <v>0</v>
      </c>
      <c r="D7338" s="95" t="str">
        <f t="shared" si="468"/>
        <v/>
      </c>
      <c r="E7338" s="69"/>
      <c r="F7338" s="70"/>
      <c r="G7338" s="4"/>
      <c r="H7338" s="71"/>
      <c r="I7338" s="71"/>
      <c r="J7338" s="70"/>
      <c r="K7338" s="70"/>
      <c r="L7338" s="70"/>
      <c r="M7338" s="70"/>
      <c r="N7338" s="70"/>
      <c r="O7338" s="70"/>
      <c r="P7338" s="70"/>
      <c r="Q7338" s="70"/>
      <c r="R7338" s="70"/>
      <c r="S7338" s="86"/>
      <c r="T7338" s="70"/>
      <c r="Z7338" s="68">
        <f t="shared" si="469"/>
        <v>1</v>
      </c>
      <c r="AC7338" s="1" t="str">
        <f t="shared" si="470"/>
        <v>1900</v>
      </c>
    </row>
    <row r="7339" spans="2:29" x14ac:dyDescent="0.25">
      <c r="B7339" s="1">
        <f t="shared" si="467"/>
        <v>0</v>
      </c>
      <c r="D7339" s="95" t="str">
        <f t="shared" si="468"/>
        <v/>
      </c>
      <c r="E7339" s="69"/>
      <c r="F7339" s="70"/>
      <c r="G7339" s="4"/>
      <c r="H7339" s="71"/>
      <c r="I7339" s="71"/>
      <c r="J7339" s="70"/>
      <c r="K7339" s="70"/>
      <c r="L7339" s="70"/>
      <c r="M7339" s="70"/>
      <c r="N7339" s="70"/>
      <c r="O7339" s="70"/>
      <c r="P7339" s="70"/>
      <c r="Q7339" s="70"/>
      <c r="R7339" s="70"/>
      <c r="S7339" s="86"/>
      <c r="T7339" s="70"/>
      <c r="Z7339" s="68">
        <f t="shared" si="469"/>
        <v>1</v>
      </c>
      <c r="AC7339" s="1" t="str">
        <f t="shared" si="470"/>
        <v>1900</v>
      </c>
    </row>
    <row r="7340" spans="2:29" x14ac:dyDescent="0.25">
      <c r="B7340" s="1">
        <f t="shared" si="467"/>
        <v>0</v>
      </c>
      <c r="D7340" s="95" t="str">
        <f t="shared" si="468"/>
        <v/>
      </c>
      <c r="E7340" s="69"/>
      <c r="F7340" s="70"/>
      <c r="G7340" s="4"/>
      <c r="H7340" s="71"/>
      <c r="I7340" s="71"/>
      <c r="J7340" s="70"/>
      <c r="K7340" s="70"/>
      <c r="L7340" s="70"/>
      <c r="M7340" s="70"/>
      <c r="N7340" s="70"/>
      <c r="O7340" s="70"/>
      <c r="P7340" s="70"/>
      <c r="Q7340" s="70"/>
      <c r="R7340" s="70"/>
      <c r="S7340" s="86"/>
      <c r="T7340" s="70"/>
      <c r="Z7340" s="68">
        <f t="shared" si="469"/>
        <v>1</v>
      </c>
      <c r="AC7340" s="1" t="str">
        <f t="shared" si="470"/>
        <v>1900</v>
      </c>
    </row>
    <row r="7341" spans="2:29" x14ac:dyDescent="0.25">
      <c r="B7341" s="1">
        <f t="shared" si="467"/>
        <v>0</v>
      </c>
      <c r="D7341" s="95" t="str">
        <f t="shared" si="468"/>
        <v/>
      </c>
      <c r="E7341" s="69"/>
      <c r="F7341" s="70"/>
      <c r="G7341" s="4"/>
      <c r="H7341" s="71"/>
      <c r="I7341" s="71"/>
      <c r="J7341" s="70"/>
      <c r="K7341" s="70"/>
      <c r="L7341" s="70"/>
      <c r="M7341" s="70"/>
      <c r="N7341" s="70"/>
      <c r="O7341" s="70"/>
      <c r="P7341" s="70"/>
      <c r="Q7341" s="70"/>
      <c r="R7341" s="70"/>
      <c r="S7341" s="86"/>
      <c r="T7341" s="70"/>
      <c r="Z7341" s="68">
        <f t="shared" si="469"/>
        <v>1</v>
      </c>
      <c r="AC7341" s="1" t="str">
        <f t="shared" si="470"/>
        <v>1900</v>
      </c>
    </row>
    <row r="7342" spans="2:29" x14ac:dyDescent="0.25">
      <c r="B7342" s="1">
        <f t="shared" si="467"/>
        <v>0</v>
      </c>
      <c r="D7342" s="95" t="str">
        <f t="shared" si="468"/>
        <v/>
      </c>
      <c r="E7342" s="69"/>
      <c r="F7342" s="70"/>
      <c r="G7342" s="4"/>
      <c r="H7342" s="71"/>
      <c r="I7342" s="71"/>
      <c r="J7342" s="70"/>
      <c r="K7342" s="70"/>
      <c r="L7342" s="70"/>
      <c r="M7342" s="70"/>
      <c r="N7342" s="70"/>
      <c r="O7342" s="70"/>
      <c r="P7342" s="70"/>
      <c r="Q7342" s="70"/>
      <c r="R7342" s="70"/>
      <c r="S7342" s="86"/>
      <c r="T7342" s="70"/>
      <c r="Z7342" s="68">
        <f t="shared" si="469"/>
        <v>1</v>
      </c>
      <c r="AC7342" s="1" t="str">
        <f t="shared" si="470"/>
        <v>1900</v>
      </c>
    </row>
    <row r="7343" spans="2:29" x14ac:dyDescent="0.25">
      <c r="B7343" s="1">
        <f t="shared" si="467"/>
        <v>0</v>
      </c>
      <c r="D7343" s="95" t="str">
        <f t="shared" si="468"/>
        <v/>
      </c>
      <c r="E7343" s="69"/>
      <c r="F7343" s="70"/>
      <c r="G7343" s="4"/>
      <c r="H7343" s="71"/>
      <c r="I7343" s="71"/>
      <c r="J7343" s="70"/>
      <c r="K7343" s="70"/>
      <c r="L7343" s="70"/>
      <c r="M7343" s="70"/>
      <c r="N7343" s="70"/>
      <c r="O7343" s="70"/>
      <c r="P7343" s="70"/>
      <c r="Q7343" s="70"/>
      <c r="R7343" s="70"/>
      <c r="S7343" s="86"/>
      <c r="T7343" s="70"/>
      <c r="Z7343" s="68">
        <f t="shared" si="469"/>
        <v>1</v>
      </c>
      <c r="AC7343" s="1" t="str">
        <f t="shared" si="470"/>
        <v>1900</v>
      </c>
    </row>
    <row r="7344" spans="2:29" x14ac:dyDescent="0.25">
      <c r="B7344" s="1">
        <f t="shared" si="467"/>
        <v>0</v>
      </c>
      <c r="D7344" s="95" t="str">
        <f t="shared" si="468"/>
        <v/>
      </c>
      <c r="E7344" s="69"/>
      <c r="F7344" s="70"/>
      <c r="G7344" s="4"/>
      <c r="H7344" s="71"/>
      <c r="I7344" s="71"/>
      <c r="J7344" s="70"/>
      <c r="K7344" s="70"/>
      <c r="L7344" s="70"/>
      <c r="M7344" s="70"/>
      <c r="N7344" s="70"/>
      <c r="O7344" s="70"/>
      <c r="P7344" s="70"/>
      <c r="Q7344" s="70"/>
      <c r="R7344" s="70"/>
      <c r="S7344" s="86"/>
      <c r="T7344" s="70"/>
      <c r="Z7344" s="68">
        <f t="shared" si="469"/>
        <v>1</v>
      </c>
      <c r="AC7344" s="1" t="str">
        <f t="shared" si="470"/>
        <v>1900</v>
      </c>
    </row>
    <row r="7345" spans="2:29" x14ac:dyDescent="0.25">
      <c r="B7345" s="1">
        <f t="shared" si="467"/>
        <v>0</v>
      </c>
      <c r="D7345" s="95" t="str">
        <f t="shared" si="468"/>
        <v/>
      </c>
      <c r="E7345" s="69"/>
      <c r="F7345" s="70"/>
      <c r="G7345" s="4"/>
      <c r="H7345" s="71"/>
      <c r="I7345" s="71"/>
      <c r="J7345" s="70"/>
      <c r="K7345" s="70"/>
      <c r="L7345" s="70"/>
      <c r="M7345" s="70"/>
      <c r="N7345" s="70"/>
      <c r="O7345" s="70"/>
      <c r="P7345" s="70"/>
      <c r="Q7345" s="70"/>
      <c r="R7345" s="70"/>
      <c r="S7345" s="86"/>
      <c r="T7345" s="70"/>
      <c r="Z7345" s="68">
        <f t="shared" si="469"/>
        <v>1</v>
      </c>
      <c r="AC7345" s="1" t="str">
        <f t="shared" si="470"/>
        <v>1900</v>
      </c>
    </row>
    <row r="7346" spans="2:29" x14ac:dyDescent="0.25">
      <c r="B7346" s="1">
        <f t="shared" si="467"/>
        <v>0</v>
      </c>
      <c r="D7346" s="95" t="str">
        <f t="shared" si="468"/>
        <v/>
      </c>
      <c r="E7346" s="69"/>
      <c r="F7346" s="70"/>
      <c r="G7346" s="4"/>
      <c r="H7346" s="71"/>
      <c r="I7346" s="71"/>
      <c r="J7346" s="70"/>
      <c r="K7346" s="70"/>
      <c r="L7346" s="70"/>
      <c r="M7346" s="70"/>
      <c r="N7346" s="70"/>
      <c r="O7346" s="70"/>
      <c r="P7346" s="70"/>
      <c r="Q7346" s="70"/>
      <c r="R7346" s="70"/>
      <c r="S7346" s="86"/>
      <c r="T7346" s="70"/>
      <c r="Z7346" s="68">
        <f t="shared" si="469"/>
        <v>1</v>
      </c>
      <c r="AC7346" s="1" t="str">
        <f t="shared" si="470"/>
        <v>1900</v>
      </c>
    </row>
    <row r="7347" spans="2:29" x14ac:dyDescent="0.25">
      <c r="B7347" s="1">
        <f t="shared" si="467"/>
        <v>0</v>
      </c>
      <c r="D7347" s="95" t="str">
        <f t="shared" si="468"/>
        <v/>
      </c>
      <c r="E7347" s="69"/>
      <c r="F7347" s="70"/>
      <c r="G7347" s="4"/>
      <c r="H7347" s="71"/>
      <c r="I7347" s="71"/>
      <c r="J7347" s="70"/>
      <c r="K7347" s="70"/>
      <c r="L7347" s="70"/>
      <c r="M7347" s="70"/>
      <c r="N7347" s="70"/>
      <c r="O7347" s="70"/>
      <c r="P7347" s="70"/>
      <c r="Q7347" s="70"/>
      <c r="R7347" s="70"/>
      <c r="S7347" s="86"/>
      <c r="T7347" s="70"/>
      <c r="Z7347" s="68">
        <f t="shared" si="469"/>
        <v>1</v>
      </c>
      <c r="AC7347" s="1" t="str">
        <f t="shared" si="470"/>
        <v>1900</v>
      </c>
    </row>
    <row r="7348" spans="2:29" x14ac:dyDescent="0.25">
      <c r="B7348" s="1">
        <f t="shared" si="467"/>
        <v>0</v>
      </c>
      <c r="D7348" s="95" t="str">
        <f t="shared" si="468"/>
        <v/>
      </c>
      <c r="E7348" s="69"/>
      <c r="F7348" s="70"/>
      <c r="G7348" s="4"/>
      <c r="H7348" s="71"/>
      <c r="I7348" s="71"/>
      <c r="J7348" s="70"/>
      <c r="K7348" s="70"/>
      <c r="L7348" s="70"/>
      <c r="M7348" s="70"/>
      <c r="N7348" s="70"/>
      <c r="O7348" s="70"/>
      <c r="P7348" s="70"/>
      <c r="Q7348" s="70"/>
      <c r="R7348" s="70"/>
      <c r="S7348" s="86"/>
      <c r="T7348" s="70"/>
      <c r="Z7348" s="68">
        <f t="shared" si="469"/>
        <v>1</v>
      </c>
      <c r="AC7348" s="1" t="str">
        <f t="shared" si="470"/>
        <v>1900</v>
      </c>
    </row>
    <row r="7349" spans="2:29" x14ac:dyDescent="0.25">
      <c r="B7349" s="1">
        <f t="shared" si="467"/>
        <v>0</v>
      </c>
      <c r="D7349" s="95" t="str">
        <f t="shared" si="468"/>
        <v/>
      </c>
      <c r="E7349" s="69"/>
      <c r="F7349" s="70"/>
      <c r="G7349" s="4"/>
      <c r="H7349" s="71"/>
      <c r="I7349" s="71"/>
      <c r="J7349" s="70"/>
      <c r="K7349" s="70"/>
      <c r="L7349" s="70"/>
      <c r="M7349" s="70"/>
      <c r="N7349" s="70"/>
      <c r="O7349" s="70"/>
      <c r="P7349" s="70"/>
      <c r="Q7349" s="70"/>
      <c r="R7349" s="70"/>
      <c r="S7349" s="86"/>
      <c r="T7349" s="70"/>
      <c r="Z7349" s="68">
        <f t="shared" si="469"/>
        <v>1</v>
      </c>
      <c r="AC7349" s="1" t="str">
        <f t="shared" si="470"/>
        <v>1900</v>
      </c>
    </row>
    <row r="7350" spans="2:29" x14ac:dyDescent="0.25">
      <c r="B7350" s="1">
        <f t="shared" si="467"/>
        <v>0</v>
      </c>
      <c r="D7350" s="95" t="str">
        <f t="shared" si="468"/>
        <v/>
      </c>
      <c r="E7350" s="69"/>
      <c r="F7350" s="70"/>
      <c r="G7350" s="4"/>
      <c r="H7350" s="71"/>
      <c r="I7350" s="71"/>
      <c r="J7350" s="70"/>
      <c r="K7350" s="70"/>
      <c r="L7350" s="70"/>
      <c r="M7350" s="70"/>
      <c r="N7350" s="70"/>
      <c r="O7350" s="70"/>
      <c r="P7350" s="70"/>
      <c r="Q7350" s="70"/>
      <c r="R7350" s="70"/>
      <c r="S7350" s="86"/>
      <c r="T7350" s="70"/>
      <c r="Z7350" s="68">
        <f t="shared" si="469"/>
        <v>1</v>
      </c>
      <c r="AC7350" s="1" t="str">
        <f t="shared" si="470"/>
        <v>1900</v>
      </c>
    </row>
    <row r="7351" spans="2:29" x14ac:dyDescent="0.25">
      <c r="B7351" s="1">
        <f t="shared" si="467"/>
        <v>0</v>
      </c>
      <c r="D7351" s="95" t="str">
        <f t="shared" si="468"/>
        <v/>
      </c>
      <c r="E7351" s="69"/>
      <c r="F7351" s="70"/>
      <c r="G7351" s="4"/>
      <c r="H7351" s="71"/>
      <c r="I7351" s="71"/>
      <c r="J7351" s="70"/>
      <c r="K7351" s="70"/>
      <c r="L7351" s="70"/>
      <c r="M7351" s="70"/>
      <c r="N7351" s="70"/>
      <c r="O7351" s="70"/>
      <c r="P7351" s="70"/>
      <c r="Q7351" s="70"/>
      <c r="R7351" s="70"/>
      <c r="S7351" s="86"/>
      <c r="T7351" s="70"/>
      <c r="Z7351" s="68">
        <f t="shared" si="469"/>
        <v>1</v>
      </c>
      <c r="AC7351" s="1" t="str">
        <f t="shared" si="470"/>
        <v>1900</v>
      </c>
    </row>
    <row r="7352" spans="2:29" x14ac:dyDescent="0.25">
      <c r="B7352" s="1">
        <f t="shared" si="467"/>
        <v>0</v>
      </c>
      <c r="D7352" s="95" t="str">
        <f t="shared" si="468"/>
        <v/>
      </c>
      <c r="E7352" s="69"/>
      <c r="F7352" s="70"/>
      <c r="G7352" s="4"/>
      <c r="H7352" s="71"/>
      <c r="I7352" s="71"/>
      <c r="J7352" s="70"/>
      <c r="K7352" s="70"/>
      <c r="L7352" s="70"/>
      <c r="M7352" s="70"/>
      <c r="N7352" s="70"/>
      <c r="O7352" s="70"/>
      <c r="P7352" s="70"/>
      <c r="Q7352" s="70"/>
      <c r="R7352" s="70"/>
      <c r="S7352" s="86"/>
      <c r="T7352" s="70"/>
      <c r="Z7352" s="68">
        <f t="shared" si="469"/>
        <v>1</v>
      </c>
      <c r="AC7352" s="1" t="str">
        <f t="shared" si="470"/>
        <v>1900</v>
      </c>
    </row>
    <row r="7353" spans="2:29" x14ac:dyDescent="0.25">
      <c r="B7353" s="1">
        <f t="shared" si="467"/>
        <v>0</v>
      </c>
      <c r="D7353" s="95" t="str">
        <f t="shared" si="468"/>
        <v/>
      </c>
      <c r="E7353" s="69"/>
      <c r="F7353" s="70"/>
      <c r="G7353" s="4"/>
      <c r="H7353" s="71"/>
      <c r="I7353" s="71"/>
      <c r="J7353" s="70"/>
      <c r="K7353" s="70"/>
      <c r="L7353" s="70"/>
      <c r="M7353" s="70"/>
      <c r="N7353" s="70"/>
      <c r="O7353" s="70"/>
      <c r="P7353" s="70"/>
      <c r="Q7353" s="70"/>
      <c r="R7353" s="70"/>
      <c r="S7353" s="86"/>
      <c r="T7353" s="70"/>
      <c r="Z7353" s="68">
        <f t="shared" si="469"/>
        <v>1</v>
      </c>
      <c r="AC7353" s="1" t="str">
        <f t="shared" si="470"/>
        <v>1900</v>
      </c>
    </row>
    <row r="7354" spans="2:29" x14ac:dyDescent="0.25">
      <c r="B7354" s="1">
        <f t="shared" si="467"/>
        <v>0</v>
      </c>
      <c r="D7354" s="95" t="str">
        <f t="shared" si="468"/>
        <v/>
      </c>
      <c r="E7354" s="69"/>
      <c r="F7354" s="70"/>
      <c r="G7354" s="4"/>
      <c r="H7354" s="71"/>
      <c r="I7354" s="71"/>
      <c r="J7354" s="70"/>
      <c r="K7354" s="70"/>
      <c r="L7354" s="70"/>
      <c r="M7354" s="70"/>
      <c r="N7354" s="70"/>
      <c r="O7354" s="70"/>
      <c r="P7354" s="70"/>
      <c r="Q7354" s="70"/>
      <c r="R7354" s="70"/>
      <c r="S7354" s="86"/>
      <c r="T7354" s="70"/>
      <c r="Z7354" s="68">
        <f t="shared" si="469"/>
        <v>1</v>
      </c>
      <c r="AC7354" s="1" t="str">
        <f t="shared" si="470"/>
        <v>1900</v>
      </c>
    </row>
    <row r="7355" spans="2:29" x14ac:dyDescent="0.25">
      <c r="B7355" s="1">
        <f t="shared" si="467"/>
        <v>0</v>
      </c>
      <c r="D7355" s="95" t="str">
        <f t="shared" si="468"/>
        <v/>
      </c>
      <c r="E7355" s="69"/>
      <c r="F7355" s="70"/>
      <c r="G7355" s="4"/>
      <c r="H7355" s="71"/>
      <c r="I7355" s="71"/>
      <c r="J7355" s="70"/>
      <c r="K7355" s="70"/>
      <c r="L7355" s="70"/>
      <c r="M7355" s="70"/>
      <c r="N7355" s="70"/>
      <c r="O7355" s="70"/>
      <c r="P7355" s="70"/>
      <c r="Q7355" s="70"/>
      <c r="R7355" s="70"/>
      <c r="S7355" s="86"/>
      <c r="T7355" s="70"/>
      <c r="Z7355" s="68">
        <f t="shared" si="469"/>
        <v>1</v>
      </c>
      <c r="AC7355" s="1" t="str">
        <f t="shared" si="470"/>
        <v>1900</v>
      </c>
    </row>
    <row r="7356" spans="2:29" x14ac:dyDescent="0.25">
      <c r="B7356" s="1">
        <f t="shared" si="467"/>
        <v>0</v>
      </c>
      <c r="D7356" s="95" t="str">
        <f t="shared" si="468"/>
        <v/>
      </c>
      <c r="E7356" s="69"/>
      <c r="F7356" s="70"/>
      <c r="G7356" s="4"/>
      <c r="H7356" s="71"/>
      <c r="I7356" s="71"/>
      <c r="J7356" s="70"/>
      <c r="K7356" s="70"/>
      <c r="L7356" s="70"/>
      <c r="M7356" s="70"/>
      <c r="N7356" s="70"/>
      <c r="O7356" s="70"/>
      <c r="P7356" s="70"/>
      <c r="Q7356" s="70"/>
      <c r="R7356" s="70"/>
      <c r="S7356" s="86"/>
      <c r="T7356" s="70"/>
      <c r="Z7356" s="68">
        <f t="shared" si="469"/>
        <v>1</v>
      </c>
      <c r="AC7356" s="1" t="str">
        <f t="shared" si="470"/>
        <v>1900</v>
      </c>
    </row>
    <row r="7357" spans="2:29" x14ac:dyDescent="0.25">
      <c r="B7357" s="1">
        <f t="shared" si="467"/>
        <v>0</v>
      </c>
      <c r="D7357" s="95" t="str">
        <f t="shared" si="468"/>
        <v/>
      </c>
      <c r="E7357" s="69"/>
      <c r="F7357" s="70"/>
      <c r="G7357" s="4"/>
      <c r="H7357" s="71"/>
      <c r="I7357" s="71"/>
      <c r="J7357" s="70"/>
      <c r="K7357" s="70"/>
      <c r="L7357" s="70"/>
      <c r="M7357" s="70"/>
      <c r="N7357" s="70"/>
      <c r="O7357" s="70"/>
      <c r="P7357" s="70"/>
      <c r="Q7357" s="70"/>
      <c r="R7357" s="70"/>
      <c r="S7357" s="86"/>
      <c r="T7357" s="70"/>
      <c r="Z7357" s="68">
        <f t="shared" si="469"/>
        <v>1</v>
      </c>
      <c r="AC7357" s="1" t="str">
        <f t="shared" si="470"/>
        <v>1900</v>
      </c>
    </row>
    <row r="7358" spans="2:29" x14ac:dyDescent="0.25">
      <c r="B7358" s="1">
        <f t="shared" si="467"/>
        <v>0</v>
      </c>
      <c r="D7358" s="95" t="str">
        <f t="shared" si="468"/>
        <v/>
      </c>
      <c r="E7358" s="69"/>
      <c r="F7358" s="70"/>
      <c r="G7358" s="4"/>
      <c r="H7358" s="71"/>
      <c r="I7358" s="71"/>
      <c r="J7358" s="70"/>
      <c r="K7358" s="70"/>
      <c r="L7358" s="70"/>
      <c r="M7358" s="70"/>
      <c r="N7358" s="70"/>
      <c r="O7358" s="70"/>
      <c r="P7358" s="70"/>
      <c r="Q7358" s="70"/>
      <c r="R7358" s="70"/>
      <c r="S7358" s="86"/>
      <c r="T7358" s="70"/>
      <c r="Z7358" s="68">
        <f t="shared" si="469"/>
        <v>1</v>
      </c>
      <c r="AC7358" s="1" t="str">
        <f t="shared" si="470"/>
        <v>1900</v>
      </c>
    </row>
    <row r="7359" spans="2:29" x14ac:dyDescent="0.25">
      <c r="B7359" s="1">
        <f t="shared" si="467"/>
        <v>0</v>
      </c>
      <c r="D7359" s="95" t="str">
        <f t="shared" si="468"/>
        <v/>
      </c>
      <c r="E7359" s="69"/>
      <c r="F7359" s="70"/>
      <c r="G7359" s="4"/>
      <c r="H7359" s="71"/>
      <c r="I7359" s="71"/>
      <c r="J7359" s="70"/>
      <c r="K7359" s="70"/>
      <c r="L7359" s="70"/>
      <c r="M7359" s="70"/>
      <c r="N7359" s="70"/>
      <c r="O7359" s="70"/>
      <c r="P7359" s="70"/>
      <c r="Q7359" s="70"/>
      <c r="R7359" s="70"/>
      <c r="S7359" s="86"/>
      <c r="T7359" s="70"/>
      <c r="Z7359" s="68">
        <f t="shared" si="469"/>
        <v>1</v>
      </c>
      <c r="AC7359" s="1" t="str">
        <f t="shared" si="470"/>
        <v>1900</v>
      </c>
    </row>
    <row r="7360" spans="2:29" x14ac:dyDescent="0.25">
      <c r="B7360" s="1">
        <f t="shared" si="467"/>
        <v>0</v>
      </c>
      <c r="D7360" s="95" t="str">
        <f t="shared" si="468"/>
        <v/>
      </c>
      <c r="E7360" s="69"/>
      <c r="F7360" s="70"/>
      <c r="G7360" s="4"/>
      <c r="H7360" s="71"/>
      <c r="I7360" s="71"/>
      <c r="J7360" s="70"/>
      <c r="K7360" s="70"/>
      <c r="L7360" s="70"/>
      <c r="M7360" s="70"/>
      <c r="N7360" s="70"/>
      <c r="O7360" s="70"/>
      <c r="P7360" s="70"/>
      <c r="Q7360" s="70"/>
      <c r="R7360" s="70"/>
      <c r="S7360" s="86"/>
      <c r="T7360" s="70"/>
      <c r="Z7360" s="68">
        <f t="shared" si="469"/>
        <v>1</v>
      </c>
      <c r="AC7360" s="1" t="str">
        <f t="shared" si="470"/>
        <v>1900</v>
      </c>
    </row>
    <row r="7361" spans="2:29" x14ac:dyDescent="0.25">
      <c r="B7361" s="1">
        <f t="shared" si="467"/>
        <v>0</v>
      </c>
      <c r="D7361" s="95" t="str">
        <f t="shared" si="468"/>
        <v/>
      </c>
      <c r="E7361" s="69"/>
      <c r="F7361" s="70"/>
      <c r="G7361" s="4"/>
      <c r="H7361" s="71"/>
      <c r="I7361" s="71"/>
      <c r="J7361" s="70"/>
      <c r="K7361" s="70"/>
      <c r="L7361" s="70"/>
      <c r="M7361" s="70"/>
      <c r="N7361" s="70"/>
      <c r="O7361" s="70"/>
      <c r="P7361" s="70"/>
      <c r="Q7361" s="70"/>
      <c r="R7361" s="70"/>
      <c r="S7361" s="86"/>
      <c r="T7361" s="70"/>
      <c r="Z7361" s="68">
        <f t="shared" si="469"/>
        <v>1</v>
      </c>
      <c r="AC7361" s="1" t="str">
        <f t="shared" si="470"/>
        <v>1900</v>
      </c>
    </row>
    <row r="7362" spans="2:29" x14ac:dyDescent="0.25">
      <c r="B7362" s="1">
        <f t="shared" si="467"/>
        <v>0</v>
      </c>
      <c r="D7362" s="95" t="str">
        <f t="shared" si="468"/>
        <v/>
      </c>
      <c r="E7362" s="69"/>
      <c r="F7362" s="70"/>
      <c r="G7362" s="4"/>
      <c r="H7362" s="71"/>
      <c r="I7362" s="71"/>
      <c r="J7362" s="70"/>
      <c r="K7362" s="70"/>
      <c r="L7362" s="70"/>
      <c r="M7362" s="70"/>
      <c r="N7362" s="70"/>
      <c r="O7362" s="70"/>
      <c r="P7362" s="70"/>
      <c r="Q7362" s="70"/>
      <c r="R7362" s="70"/>
      <c r="S7362" s="86"/>
      <c r="T7362" s="70"/>
      <c r="Z7362" s="68">
        <f t="shared" si="469"/>
        <v>1</v>
      </c>
      <c r="AC7362" s="1" t="str">
        <f t="shared" si="470"/>
        <v>1900</v>
      </c>
    </row>
    <row r="7363" spans="2:29" x14ac:dyDescent="0.25">
      <c r="B7363" s="1">
        <f t="shared" si="467"/>
        <v>0</v>
      </c>
      <c r="D7363" s="95" t="str">
        <f t="shared" si="468"/>
        <v/>
      </c>
      <c r="E7363" s="69"/>
      <c r="F7363" s="70"/>
      <c r="G7363" s="4"/>
      <c r="H7363" s="71"/>
      <c r="I7363" s="71"/>
      <c r="J7363" s="70"/>
      <c r="K7363" s="70"/>
      <c r="L7363" s="70"/>
      <c r="M7363" s="70"/>
      <c r="N7363" s="70"/>
      <c r="O7363" s="70"/>
      <c r="P7363" s="70"/>
      <c r="Q7363" s="70"/>
      <c r="R7363" s="70"/>
      <c r="S7363" s="86"/>
      <c r="T7363" s="70"/>
      <c r="Z7363" s="68">
        <f t="shared" si="469"/>
        <v>1</v>
      </c>
      <c r="AC7363" s="1" t="str">
        <f t="shared" si="470"/>
        <v>1900</v>
      </c>
    </row>
    <row r="7364" spans="2:29" x14ac:dyDescent="0.25">
      <c r="B7364" s="1">
        <f t="shared" ref="B7364:B7427" si="471">IF($B$1=YEAR(Z7364),D7364,0)</f>
        <v>0</v>
      </c>
      <c r="D7364" s="95" t="str">
        <f t="shared" ref="D7364:D7427" si="472">IF(Z7364&lt;&gt;$Y$2,IF(YEAR(Z7364)=YEAR(Z7363),D7363+1,1),"")</f>
        <v/>
      </c>
      <c r="E7364" s="69"/>
      <c r="F7364" s="70"/>
      <c r="G7364" s="4"/>
      <c r="H7364" s="71"/>
      <c r="I7364" s="71"/>
      <c r="J7364" s="70"/>
      <c r="K7364" s="70"/>
      <c r="L7364" s="70"/>
      <c r="M7364" s="70"/>
      <c r="N7364" s="70"/>
      <c r="O7364" s="70"/>
      <c r="P7364" s="70"/>
      <c r="Q7364" s="70"/>
      <c r="R7364" s="70"/>
      <c r="S7364" s="86"/>
      <c r="T7364" s="70"/>
      <c r="Z7364" s="68">
        <f t="shared" ref="Z7364:Z7427" si="473">IF(CONCATENATE(F7364,F7365,F7366,F7367,F7368,F7369)&lt;&gt;"",IF(AND(E7364&lt;&gt;0,ISNUMBER(E7364)=TRUE),E7364,Z7363),$Y$2)</f>
        <v>1</v>
      </c>
      <c r="AC7364" s="1" t="str">
        <f t="shared" si="470"/>
        <v>1900</v>
      </c>
    </row>
    <row r="7365" spans="2:29" x14ac:dyDescent="0.25">
      <c r="B7365" s="1">
        <f t="shared" si="471"/>
        <v>0</v>
      </c>
      <c r="D7365" s="95" t="str">
        <f t="shared" si="472"/>
        <v/>
      </c>
      <c r="E7365" s="69"/>
      <c r="F7365" s="70"/>
      <c r="G7365" s="4"/>
      <c r="H7365" s="71"/>
      <c r="I7365" s="71"/>
      <c r="J7365" s="70"/>
      <c r="K7365" s="70"/>
      <c r="L7365" s="70"/>
      <c r="M7365" s="70"/>
      <c r="N7365" s="70"/>
      <c r="O7365" s="70"/>
      <c r="P7365" s="70"/>
      <c r="Q7365" s="70"/>
      <c r="R7365" s="70"/>
      <c r="S7365" s="86"/>
      <c r="T7365" s="70"/>
      <c r="Z7365" s="68">
        <f t="shared" si="473"/>
        <v>1</v>
      </c>
      <c r="AC7365" s="1" t="str">
        <f t="shared" ref="AC7365:AC7428" si="474">YEAR(Z7365)&amp;F7365&amp;G7365</f>
        <v>1900</v>
      </c>
    </row>
    <row r="7366" spans="2:29" x14ac:dyDescent="0.25">
      <c r="B7366" s="1">
        <f t="shared" si="471"/>
        <v>0</v>
      </c>
      <c r="D7366" s="95" t="str">
        <f t="shared" si="472"/>
        <v/>
      </c>
      <c r="E7366" s="69"/>
      <c r="F7366" s="70"/>
      <c r="G7366" s="4"/>
      <c r="H7366" s="71"/>
      <c r="I7366" s="71"/>
      <c r="J7366" s="70"/>
      <c r="K7366" s="70"/>
      <c r="L7366" s="70"/>
      <c r="M7366" s="70"/>
      <c r="N7366" s="70"/>
      <c r="O7366" s="70"/>
      <c r="P7366" s="70"/>
      <c r="Q7366" s="70"/>
      <c r="R7366" s="70"/>
      <c r="S7366" s="86"/>
      <c r="T7366" s="70"/>
      <c r="Z7366" s="68">
        <f t="shared" si="473"/>
        <v>1</v>
      </c>
      <c r="AC7366" s="1" t="str">
        <f t="shared" si="474"/>
        <v>1900</v>
      </c>
    </row>
    <row r="7367" spans="2:29" x14ac:dyDescent="0.25">
      <c r="B7367" s="1">
        <f t="shared" si="471"/>
        <v>0</v>
      </c>
      <c r="D7367" s="95" t="str">
        <f t="shared" si="472"/>
        <v/>
      </c>
      <c r="E7367" s="69"/>
      <c r="F7367" s="70"/>
      <c r="G7367" s="4"/>
      <c r="H7367" s="71"/>
      <c r="I7367" s="71"/>
      <c r="J7367" s="70"/>
      <c r="K7367" s="70"/>
      <c r="L7367" s="70"/>
      <c r="M7367" s="70"/>
      <c r="N7367" s="70"/>
      <c r="O7367" s="70"/>
      <c r="P7367" s="70"/>
      <c r="Q7367" s="70"/>
      <c r="R7367" s="70"/>
      <c r="S7367" s="86"/>
      <c r="T7367" s="70"/>
      <c r="Z7367" s="68">
        <f t="shared" si="473"/>
        <v>1</v>
      </c>
      <c r="AC7367" s="1" t="str">
        <f t="shared" si="474"/>
        <v>1900</v>
      </c>
    </row>
    <row r="7368" spans="2:29" x14ac:dyDescent="0.25">
      <c r="B7368" s="1">
        <f t="shared" si="471"/>
        <v>0</v>
      </c>
      <c r="D7368" s="95" t="str">
        <f t="shared" si="472"/>
        <v/>
      </c>
      <c r="E7368" s="69"/>
      <c r="F7368" s="70"/>
      <c r="G7368" s="4"/>
      <c r="H7368" s="71"/>
      <c r="I7368" s="71"/>
      <c r="J7368" s="70"/>
      <c r="K7368" s="70"/>
      <c r="L7368" s="70"/>
      <c r="M7368" s="70"/>
      <c r="N7368" s="70"/>
      <c r="O7368" s="70"/>
      <c r="P7368" s="70"/>
      <c r="Q7368" s="70"/>
      <c r="R7368" s="70"/>
      <c r="S7368" s="86"/>
      <c r="T7368" s="70"/>
      <c r="Z7368" s="68">
        <f t="shared" si="473"/>
        <v>1</v>
      </c>
      <c r="AC7368" s="1" t="str">
        <f t="shared" si="474"/>
        <v>1900</v>
      </c>
    </row>
    <row r="7369" spans="2:29" x14ac:dyDescent="0.25">
      <c r="B7369" s="1">
        <f t="shared" si="471"/>
        <v>0</v>
      </c>
      <c r="D7369" s="95" t="str">
        <f t="shared" si="472"/>
        <v/>
      </c>
      <c r="E7369" s="69"/>
      <c r="F7369" s="70"/>
      <c r="G7369" s="4"/>
      <c r="H7369" s="71"/>
      <c r="I7369" s="71"/>
      <c r="J7369" s="70"/>
      <c r="K7369" s="70"/>
      <c r="L7369" s="70"/>
      <c r="M7369" s="70"/>
      <c r="N7369" s="70"/>
      <c r="O7369" s="70"/>
      <c r="P7369" s="70"/>
      <c r="Q7369" s="70"/>
      <c r="R7369" s="70"/>
      <c r="S7369" s="86"/>
      <c r="T7369" s="70"/>
      <c r="Z7369" s="68">
        <f t="shared" si="473"/>
        <v>1</v>
      </c>
      <c r="AC7369" s="1" t="str">
        <f t="shared" si="474"/>
        <v>1900</v>
      </c>
    </row>
    <row r="7370" spans="2:29" x14ac:dyDescent="0.25">
      <c r="B7370" s="1">
        <f t="shared" si="471"/>
        <v>0</v>
      </c>
      <c r="D7370" s="95" t="str">
        <f t="shared" si="472"/>
        <v/>
      </c>
      <c r="E7370" s="69"/>
      <c r="F7370" s="70"/>
      <c r="G7370" s="4"/>
      <c r="H7370" s="71"/>
      <c r="I7370" s="71"/>
      <c r="J7370" s="70"/>
      <c r="K7370" s="70"/>
      <c r="L7370" s="70"/>
      <c r="M7370" s="70"/>
      <c r="N7370" s="70"/>
      <c r="O7370" s="70"/>
      <c r="P7370" s="70"/>
      <c r="Q7370" s="70"/>
      <c r="R7370" s="70"/>
      <c r="S7370" s="86"/>
      <c r="T7370" s="70"/>
      <c r="Z7370" s="68">
        <f t="shared" si="473"/>
        <v>1</v>
      </c>
      <c r="AC7370" s="1" t="str">
        <f t="shared" si="474"/>
        <v>1900</v>
      </c>
    </row>
    <row r="7371" spans="2:29" x14ac:dyDescent="0.25">
      <c r="B7371" s="1">
        <f t="shared" si="471"/>
        <v>0</v>
      </c>
      <c r="D7371" s="95" t="str">
        <f t="shared" si="472"/>
        <v/>
      </c>
      <c r="E7371" s="69"/>
      <c r="F7371" s="70"/>
      <c r="G7371" s="4"/>
      <c r="H7371" s="71"/>
      <c r="I7371" s="71"/>
      <c r="J7371" s="70"/>
      <c r="K7371" s="70"/>
      <c r="L7371" s="70"/>
      <c r="M7371" s="70"/>
      <c r="N7371" s="70"/>
      <c r="O7371" s="70"/>
      <c r="P7371" s="70"/>
      <c r="Q7371" s="70"/>
      <c r="R7371" s="70"/>
      <c r="S7371" s="86"/>
      <c r="T7371" s="70"/>
      <c r="Z7371" s="68">
        <f t="shared" si="473"/>
        <v>1</v>
      </c>
      <c r="AC7371" s="1" t="str">
        <f t="shared" si="474"/>
        <v>1900</v>
      </c>
    </row>
    <row r="7372" spans="2:29" x14ac:dyDescent="0.25">
      <c r="B7372" s="1">
        <f t="shared" si="471"/>
        <v>0</v>
      </c>
      <c r="D7372" s="95" t="str">
        <f t="shared" si="472"/>
        <v/>
      </c>
      <c r="E7372" s="69"/>
      <c r="F7372" s="70"/>
      <c r="G7372" s="4"/>
      <c r="H7372" s="71"/>
      <c r="I7372" s="71"/>
      <c r="J7372" s="70"/>
      <c r="K7372" s="70"/>
      <c r="L7372" s="70"/>
      <c r="M7372" s="70"/>
      <c r="N7372" s="70"/>
      <c r="O7372" s="70"/>
      <c r="P7372" s="70"/>
      <c r="Q7372" s="70"/>
      <c r="R7372" s="70"/>
      <c r="S7372" s="86"/>
      <c r="T7372" s="70"/>
      <c r="Z7372" s="68">
        <f t="shared" si="473"/>
        <v>1</v>
      </c>
      <c r="AC7372" s="1" t="str">
        <f t="shared" si="474"/>
        <v>1900</v>
      </c>
    </row>
    <row r="7373" spans="2:29" x14ac:dyDescent="0.25">
      <c r="B7373" s="1">
        <f t="shared" si="471"/>
        <v>0</v>
      </c>
      <c r="D7373" s="95" t="str">
        <f t="shared" si="472"/>
        <v/>
      </c>
      <c r="E7373" s="69"/>
      <c r="F7373" s="70"/>
      <c r="G7373" s="4"/>
      <c r="H7373" s="71"/>
      <c r="I7373" s="71"/>
      <c r="J7373" s="70"/>
      <c r="K7373" s="70"/>
      <c r="L7373" s="70"/>
      <c r="M7373" s="70"/>
      <c r="N7373" s="70"/>
      <c r="O7373" s="70"/>
      <c r="P7373" s="70"/>
      <c r="Q7373" s="70"/>
      <c r="R7373" s="70"/>
      <c r="S7373" s="86"/>
      <c r="T7373" s="70"/>
      <c r="Z7373" s="68">
        <f t="shared" si="473"/>
        <v>1</v>
      </c>
      <c r="AC7373" s="1" t="str">
        <f t="shared" si="474"/>
        <v>1900</v>
      </c>
    </row>
    <row r="7374" spans="2:29" x14ac:dyDescent="0.25">
      <c r="B7374" s="1">
        <f t="shared" si="471"/>
        <v>0</v>
      </c>
      <c r="D7374" s="95" t="str">
        <f t="shared" si="472"/>
        <v/>
      </c>
      <c r="E7374" s="69"/>
      <c r="F7374" s="70"/>
      <c r="G7374" s="4"/>
      <c r="H7374" s="71"/>
      <c r="I7374" s="71"/>
      <c r="J7374" s="70"/>
      <c r="K7374" s="70"/>
      <c r="L7374" s="70"/>
      <c r="M7374" s="70"/>
      <c r="N7374" s="70"/>
      <c r="O7374" s="70"/>
      <c r="P7374" s="70"/>
      <c r="Q7374" s="70"/>
      <c r="R7374" s="70"/>
      <c r="S7374" s="86"/>
      <c r="T7374" s="70"/>
      <c r="Z7374" s="68">
        <f t="shared" si="473"/>
        <v>1</v>
      </c>
      <c r="AC7374" s="1" t="str">
        <f t="shared" si="474"/>
        <v>1900</v>
      </c>
    </row>
    <row r="7375" spans="2:29" x14ac:dyDescent="0.25">
      <c r="B7375" s="1">
        <f t="shared" si="471"/>
        <v>0</v>
      </c>
      <c r="D7375" s="95" t="str">
        <f t="shared" si="472"/>
        <v/>
      </c>
      <c r="E7375" s="69"/>
      <c r="F7375" s="70"/>
      <c r="G7375" s="4"/>
      <c r="H7375" s="71"/>
      <c r="I7375" s="71"/>
      <c r="J7375" s="70"/>
      <c r="K7375" s="70"/>
      <c r="L7375" s="70"/>
      <c r="M7375" s="70"/>
      <c r="N7375" s="70"/>
      <c r="O7375" s="70"/>
      <c r="P7375" s="70"/>
      <c r="Q7375" s="70"/>
      <c r="R7375" s="70"/>
      <c r="S7375" s="86"/>
      <c r="T7375" s="70"/>
      <c r="Z7375" s="68">
        <f t="shared" si="473"/>
        <v>1</v>
      </c>
      <c r="AC7375" s="1" t="str">
        <f t="shared" si="474"/>
        <v>1900</v>
      </c>
    </row>
    <row r="7376" spans="2:29" x14ac:dyDescent="0.25">
      <c r="B7376" s="1">
        <f t="shared" si="471"/>
        <v>0</v>
      </c>
      <c r="D7376" s="95" t="str">
        <f t="shared" si="472"/>
        <v/>
      </c>
      <c r="E7376" s="69"/>
      <c r="F7376" s="70"/>
      <c r="G7376" s="4"/>
      <c r="H7376" s="71"/>
      <c r="I7376" s="71"/>
      <c r="J7376" s="70"/>
      <c r="K7376" s="70"/>
      <c r="L7376" s="70"/>
      <c r="M7376" s="70"/>
      <c r="N7376" s="70"/>
      <c r="O7376" s="70"/>
      <c r="P7376" s="70"/>
      <c r="Q7376" s="70"/>
      <c r="R7376" s="70"/>
      <c r="S7376" s="86"/>
      <c r="T7376" s="70"/>
      <c r="Z7376" s="68">
        <f t="shared" si="473"/>
        <v>1</v>
      </c>
      <c r="AC7376" s="1" t="str">
        <f t="shared" si="474"/>
        <v>1900</v>
      </c>
    </row>
    <row r="7377" spans="2:29" x14ac:dyDescent="0.25">
      <c r="B7377" s="1">
        <f t="shared" si="471"/>
        <v>0</v>
      </c>
      <c r="D7377" s="95" t="str">
        <f t="shared" si="472"/>
        <v/>
      </c>
      <c r="E7377" s="69"/>
      <c r="F7377" s="70"/>
      <c r="G7377" s="4"/>
      <c r="H7377" s="71"/>
      <c r="I7377" s="71"/>
      <c r="J7377" s="70"/>
      <c r="K7377" s="70"/>
      <c r="L7377" s="70"/>
      <c r="M7377" s="70"/>
      <c r="N7377" s="70"/>
      <c r="O7377" s="70"/>
      <c r="P7377" s="70"/>
      <c r="Q7377" s="70"/>
      <c r="R7377" s="70"/>
      <c r="S7377" s="86"/>
      <c r="T7377" s="70"/>
      <c r="Z7377" s="68">
        <f t="shared" si="473"/>
        <v>1</v>
      </c>
      <c r="AC7377" s="1" t="str">
        <f t="shared" si="474"/>
        <v>1900</v>
      </c>
    </row>
    <row r="7378" spans="2:29" x14ac:dyDescent="0.25">
      <c r="B7378" s="1">
        <f t="shared" si="471"/>
        <v>0</v>
      </c>
      <c r="D7378" s="95" t="str">
        <f t="shared" si="472"/>
        <v/>
      </c>
      <c r="E7378" s="69"/>
      <c r="F7378" s="70"/>
      <c r="G7378" s="4"/>
      <c r="H7378" s="71"/>
      <c r="I7378" s="71"/>
      <c r="J7378" s="70"/>
      <c r="K7378" s="70"/>
      <c r="L7378" s="70"/>
      <c r="M7378" s="70"/>
      <c r="N7378" s="70"/>
      <c r="O7378" s="70"/>
      <c r="P7378" s="70"/>
      <c r="Q7378" s="70"/>
      <c r="R7378" s="70"/>
      <c r="S7378" s="86"/>
      <c r="T7378" s="70"/>
      <c r="Z7378" s="68">
        <f t="shared" si="473"/>
        <v>1</v>
      </c>
      <c r="AC7378" s="1" t="str">
        <f t="shared" si="474"/>
        <v>1900</v>
      </c>
    </row>
    <row r="7379" spans="2:29" x14ac:dyDescent="0.25">
      <c r="B7379" s="1">
        <f t="shared" si="471"/>
        <v>0</v>
      </c>
      <c r="D7379" s="95" t="str">
        <f t="shared" si="472"/>
        <v/>
      </c>
      <c r="E7379" s="69"/>
      <c r="F7379" s="70"/>
      <c r="G7379" s="4"/>
      <c r="H7379" s="71"/>
      <c r="I7379" s="71"/>
      <c r="J7379" s="70"/>
      <c r="K7379" s="70"/>
      <c r="L7379" s="70"/>
      <c r="M7379" s="70"/>
      <c r="N7379" s="70"/>
      <c r="O7379" s="70"/>
      <c r="P7379" s="70"/>
      <c r="Q7379" s="70"/>
      <c r="R7379" s="70"/>
      <c r="S7379" s="86"/>
      <c r="T7379" s="70"/>
      <c r="Z7379" s="68">
        <f t="shared" si="473"/>
        <v>1</v>
      </c>
      <c r="AC7379" s="1" t="str">
        <f t="shared" si="474"/>
        <v>1900</v>
      </c>
    </row>
    <row r="7380" spans="2:29" x14ac:dyDescent="0.25">
      <c r="B7380" s="1">
        <f t="shared" si="471"/>
        <v>0</v>
      </c>
      <c r="D7380" s="95" t="str">
        <f t="shared" si="472"/>
        <v/>
      </c>
      <c r="E7380" s="69"/>
      <c r="F7380" s="70"/>
      <c r="G7380" s="4"/>
      <c r="H7380" s="71"/>
      <c r="I7380" s="71"/>
      <c r="J7380" s="70"/>
      <c r="K7380" s="70"/>
      <c r="L7380" s="70"/>
      <c r="M7380" s="70"/>
      <c r="N7380" s="70"/>
      <c r="O7380" s="70"/>
      <c r="P7380" s="70"/>
      <c r="Q7380" s="70"/>
      <c r="R7380" s="70"/>
      <c r="S7380" s="86"/>
      <c r="T7380" s="70"/>
      <c r="Z7380" s="68">
        <f t="shared" si="473"/>
        <v>1</v>
      </c>
      <c r="AC7380" s="1" t="str">
        <f t="shared" si="474"/>
        <v>1900</v>
      </c>
    </row>
    <row r="7381" spans="2:29" x14ac:dyDescent="0.25">
      <c r="B7381" s="1">
        <f t="shared" si="471"/>
        <v>0</v>
      </c>
      <c r="D7381" s="95" t="str">
        <f t="shared" si="472"/>
        <v/>
      </c>
      <c r="E7381" s="69"/>
      <c r="F7381" s="70"/>
      <c r="G7381" s="4"/>
      <c r="H7381" s="71"/>
      <c r="I7381" s="71"/>
      <c r="J7381" s="70"/>
      <c r="K7381" s="70"/>
      <c r="L7381" s="70"/>
      <c r="M7381" s="70"/>
      <c r="N7381" s="70"/>
      <c r="O7381" s="70"/>
      <c r="P7381" s="70"/>
      <c r="Q7381" s="70"/>
      <c r="R7381" s="70"/>
      <c r="S7381" s="86"/>
      <c r="T7381" s="70"/>
      <c r="Z7381" s="68">
        <f t="shared" si="473"/>
        <v>1</v>
      </c>
      <c r="AC7381" s="1" t="str">
        <f t="shared" si="474"/>
        <v>1900</v>
      </c>
    </row>
    <row r="7382" spans="2:29" x14ac:dyDescent="0.25">
      <c r="B7382" s="1">
        <f t="shared" si="471"/>
        <v>0</v>
      </c>
      <c r="D7382" s="95" t="str">
        <f t="shared" si="472"/>
        <v/>
      </c>
      <c r="E7382" s="69"/>
      <c r="F7382" s="70"/>
      <c r="G7382" s="4"/>
      <c r="H7382" s="71"/>
      <c r="I7382" s="71"/>
      <c r="J7382" s="70"/>
      <c r="K7382" s="70"/>
      <c r="L7382" s="70"/>
      <c r="M7382" s="70"/>
      <c r="N7382" s="70"/>
      <c r="O7382" s="70"/>
      <c r="P7382" s="70"/>
      <c r="Q7382" s="70"/>
      <c r="R7382" s="70"/>
      <c r="S7382" s="86"/>
      <c r="T7382" s="70"/>
      <c r="Z7382" s="68">
        <f t="shared" si="473"/>
        <v>1</v>
      </c>
      <c r="AC7382" s="1" t="str">
        <f t="shared" si="474"/>
        <v>1900</v>
      </c>
    </row>
    <row r="7383" spans="2:29" x14ac:dyDescent="0.25">
      <c r="B7383" s="1">
        <f t="shared" si="471"/>
        <v>0</v>
      </c>
      <c r="D7383" s="95" t="str">
        <f t="shared" si="472"/>
        <v/>
      </c>
      <c r="E7383" s="69"/>
      <c r="F7383" s="70"/>
      <c r="G7383" s="4"/>
      <c r="H7383" s="71"/>
      <c r="I7383" s="71"/>
      <c r="J7383" s="70"/>
      <c r="K7383" s="70"/>
      <c r="L7383" s="70"/>
      <c r="M7383" s="70"/>
      <c r="N7383" s="70"/>
      <c r="O7383" s="70"/>
      <c r="P7383" s="70"/>
      <c r="Q7383" s="70"/>
      <c r="R7383" s="70"/>
      <c r="S7383" s="86"/>
      <c r="T7383" s="70"/>
      <c r="Z7383" s="68">
        <f t="shared" si="473"/>
        <v>1</v>
      </c>
      <c r="AC7383" s="1" t="str">
        <f t="shared" si="474"/>
        <v>1900</v>
      </c>
    </row>
    <row r="7384" spans="2:29" x14ac:dyDescent="0.25">
      <c r="B7384" s="1">
        <f t="shared" si="471"/>
        <v>0</v>
      </c>
      <c r="D7384" s="95" t="str">
        <f t="shared" si="472"/>
        <v/>
      </c>
      <c r="E7384" s="69"/>
      <c r="F7384" s="70"/>
      <c r="G7384" s="4"/>
      <c r="H7384" s="71"/>
      <c r="I7384" s="71"/>
      <c r="J7384" s="70"/>
      <c r="K7384" s="70"/>
      <c r="L7384" s="70"/>
      <c r="M7384" s="70"/>
      <c r="N7384" s="70"/>
      <c r="O7384" s="70"/>
      <c r="P7384" s="70"/>
      <c r="Q7384" s="70"/>
      <c r="R7384" s="70"/>
      <c r="S7384" s="86"/>
      <c r="T7384" s="70"/>
      <c r="Z7384" s="68">
        <f t="shared" si="473"/>
        <v>1</v>
      </c>
      <c r="AC7384" s="1" t="str">
        <f t="shared" si="474"/>
        <v>1900</v>
      </c>
    </row>
    <row r="7385" spans="2:29" x14ac:dyDescent="0.25">
      <c r="B7385" s="1">
        <f t="shared" si="471"/>
        <v>0</v>
      </c>
      <c r="D7385" s="95" t="str">
        <f t="shared" si="472"/>
        <v/>
      </c>
      <c r="E7385" s="69"/>
      <c r="F7385" s="70"/>
      <c r="G7385" s="4"/>
      <c r="H7385" s="71"/>
      <c r="I7385" s="71"/>
      <c r="J7385" s="70"/>
      <c r="K7385" s="70"/>
      <c r="L7385" s="70"/>
      <c r="M7385" s="70"/>
      <c r="N7385" s="70"/>
      <c r="O7385" s="70"/>
      <c r="P7385" s="70"/>
      <c r="Q7385" s="70"/>
      <c r="R7385" s="70"/>
      <c r="S7385" s="86"/>
      <c r="T7385" s="70"/>
      <c r="Z7385" s="68">
        <f t="shared" si="473"/>
        <v>1</v>
      </c>
      <c r="AC7385" s="1" t="str">
        <f t="shared" si="474"/>
        <v>1900</v>
      </c>
    </row>
    <row r="7386" spans="2:29" x14ac:dyDescent="0.25">
      <c r="B7386" s="1">
        <f t="shared" si="471"/>
        <v>0</v>
      </c>
      <c r="D7386" s="95" t="str">
        <f t="shared" si="472"/>
        <v/>
      </c>
      <c r="E7386" s="69"/>
      <c r="F7386" s="70"/>
      <c r="G7386" s="4"/>
      <c r="H7386" s="71"/>
      <c r="I7386" s="71"/>
      <c r="J7386" s="70"/>
      <c r="K7386" s="70"/>
      <c r="L7386" s="70"/>
      <c r="M7386" s="70"/>
      <c r="N7386" s="70"/>
      <c r="O7386" s="70"/>
      <c r="P7386" s="70"/>
      <c r="Q7386" s="70"/>
      <c r="R7386" s="70"/>
      <c r="S7386" s="86"/>
      <c r="T7386" s="70"/>
      <c r="Z7386" s="68">
        <f t="shared" si="473"/>
        <v>1</v>
      </c>
      <c r="AC7386" s="1" t="str">
        <f t="shared" si="474"/>
        <v>1900</v>
      </c>
    </row>
    <row r="7387" spans="2:29" x14ac:dyDescent="0.25">
      <c r="B7387" s="1">
        <f t="shared" si="471"/>
        <v>0</v>
      </c>
      <c r="D7387" s="95" t="str">
        <f t="shared" si="472"/>
        <v/>
      </c>
      <c r="E7387" s="69"/>
      <c r="F7387" s="70"/>
      <c r="G7387" s="4"/>
      <c r="H7387" s="71"/>
      <c r="I7387" s="71"/>
      <c r="J7387" s="70"/>
      <c r="K7387" s="70"/>
      <c r="L7387" s="70"/>
      <c r="M7387" s="70"/>
      <c r="N7387" s="70"/>
      <c r="O7387" s="70"/>
      <c r="P7387" s="70"/>
      <c r="Q7387" s="70"/>
      <c r="R7387" s="70"/>
      <c r="S7387" s="86"/>
      <c r="T7387" s="70"/>
      <c r="Z7387" s="68">
        <f t="shared" si="473"/>
        <v>1</v>
      </c>
      <c r="AC7387" s="1" t="str">
        <f t="shared" si="474"/>
        <v>1900</v>
      </c>
    </row>
    <row r="7388" spans="2:29" x14ac:dyDescent="0.25">
      <c r="B7388" s="1">
        <f t="shared" si="471"/>
        <v>0</v>
      </c>
      <c r="D7388" s="95" t="str">
        <f t="shared" si="472"/>
        <v/>
      </c>
      <c r="E7388" s="69"/>
      <c r="F7388" s="70"/>
      <c r="G7388" s="4"/>
      <c r="H7388" s="71"/>
      <c r="I7388" s="71"/>
      <c r="J7388" s="70"/>
      <c r="K7388" s="70"/>
      <c r="L7388" s="70"/>
      <c r="M7388" s="70"/>
      <c r="N7388" s="70"/>
      <c r="O7388" s="70"/>
      <c r="P7388" s="70"/>
      <c r="Q7388" s="70"/>
      <c r="R7388" s="70"/>
      <c r="S7388" s="86"/>
      <c r="T7388" s="70"/>
      <c r="Z7388" s="68">
        <f t="shared" si="473"/>
        <v>1</v>
      </c>
      <c r="AC7388" s="1" t="str">
        <f t="shared" si="474"/>
        <v>1900</v>
      </c>
    </row>
    <row r="7389" spans="2:29" x14ac:dyDescent="0.25">
      <c r="B7389" s="1">
        <f t="shared" si="471"/>
        <v>0</v>
      </c>
      <c r="D7389" s="95" t="str">
        <f t="shared" si="472"/>
        <v/>
      </c>
      <c r="E7389" s="69"/>
      <c r="F7389" s="70"/>
      <c r="G7389" s="4"/>
      <c r="H7389" s="71"/>
      <c r="I7389" s="71"/>
      <c r="J7389" s="70"/>
      <c r="K7389" s="70"/>
      <c r="L7389" s="70"/>
      <c r="M7389" s="70"/>
      <c r="N7389" s="70"/>
      <c r="O7389" s="70"/>
      <c r="P7389" s="70"/>
      <c r="Q7389" s="70"/>
      <c r="R7389" s="70"/>
      <c r="S7389" s="86"/>
      <c r="T7389" s="70"/>
      <c r="Z7389" s="68">
        <f t="shared" si="473"/>
        <v>1</v>
      </c>
      <c r="AC7389" s="1" t="str">
        <f t="shared" si="474"/>
        <v>1900</v>
      </c>
    </row>
    <row r="7390" spans="2:29" x14ac:dyDescent="0.25">
      <c r="B7390" s="1">
        <f t="shared" si="471"/>
        <v>0</v>
      </c>
      <c r="D7390" s="95" t="str">
        <f t="shared" si="472"/>
        <v/>
      </c>
      <c r="E7390" s="69"/>
      <c r="F7390" s="70"/>
      <c r="G7390" s="4"/>
      <c r="H7390" s="71"/>
      <c r="I7390" s="71"/>
      <c r="J7390" s="70"/>
      <c r="K7390" s="70"/>
      <c r="L7390" s="70"/>
      <c r="M7390" s="70"/>
      <c r="N7390" s="70"/>
      <c r="O7390" s="70"/>
      <c r="P7390" s="70"/>
      <c r="Q7390" s="70"/>
      <c r="R7390" s="70"/>
      <c r="S7390" s="86"/>
      <c r="T7390" s="70"/>
      <c r="Z7390" s="68">
        <f t="shared" si="473"/>
        <v>1</v>
      </c>
      <c r="AC7390" s="1" t="str">
        <f t="shared" si="474"/>
        <v>1900</v>
      </c>
    </row>
    <row r="7391" spans="2:29" x14ac:dyDescent="0.25">
      <c r="B7391" s="1">
        <f t="shared" si="471"/>
        <v>0</v>
      </c>
      <c r="D7391" s="95" t="str">
        <f t="shared" si="472"/>
        <v/>
      </c>
      <c r="E7391" s="69"/>
      <c r="F7391" s="70"/>
      <c r="G7391" s="4"/>
      <c r="H7391" s="71"/>
      <c r="I7391" s="71"/>
      <c r="J7391" s="70"/>
      <c r="K7391" s="70"/>
      <c r="L7391" s="70"/>
      <c r="M7391" s="70"/>
      <c r="N7391" s="70"/>
      <c r="O7391" s="70"/>
      <c r="P7391" s="70"/>
      <c r="Q7391" s="70"/>
      <c r="R7391" s="70"/>
      <c r="S7391" s="86"/>
      <c r="T7391" s="70"/>
      <c r="Z7391" s="68">
        <f t="shared" si="473"/>
        <v>1</v>
      </c>
      <c r="AC7391" s="1" t="str">
        <f t="shared" si="474"/>
        <v>1900</v>
      </c>
    </row>
    <row r="7392" spans="2:29" x14ac:dyDescent="0.25">
      <c r="B7392" s="1">
        <f t="shared" si="471"/>
        <v>0</v>
      </c>
      <c r="D7392" s="95" t="str">
        <f t="shared" si="472"/>
        <v/>
      </c>
      <c r="E7392" s="69"/>
      <c r="F7392" s="70"/>
      <c r="G7392" s="4"/>
      <c r="H7392" s="71"/>
      <c r="I7392" s="71"/>
      <c r="J7392" s="70"/>
      <c r="K7392" s="70"/>
      <c r="L7392" s="70"/>
      <c r="M7392" s="70"/>
      <c r="N7392" s="70"/>
      <c r="O7392" s="70"/>
      <c r="P7392" s="70"/>
      <c r="Q7392" s="70"/>
      <c r="R7392" s="70"/>
      <c r="S7392" s="86"/>
      <c r="T7392" s="70"/>
      <c r="Z7392" s="68">
        <f t="shared" si="473"/>
        <v>1</v>
      </c>
      <c r="AC7392" s="1" t="str">
        <f t="shared" si="474"/>
        <v>1900</v>
      </c>
    </row>
    <row r="7393" spans="2:29" x14ac:dyDescent="0.25">
      <c r="B7393" s="1">
        <f t="shared" si="471"/>
        <v>0</v>
      </c>
      <c r="D7393" s="95" t="str">
        <f t="shared" si="472"/>
        <v/>
      </c>
      <c r="E7393" s="69"/>
      <c r="F7393" s="70"/>
      <c r="G7393" s="4"/>
      <c r="H7393" s="71"/>
      <c r="I7393" s="71"/>
      <c r="J7393" s="70"/>
      <c r="K7393" s="70"/>
      <c r="L7393" s="70"/>
      <c r="M7393" s="70"/>
      <c r="N7393" s="70"/>
      <c r="O7393" s="70"/>
      <c r="P7393" s="70"/>
      <c r="Q7393" s="70"/>
      <c r="R7393" s="70"/>
      <c r="S7393" s="86"/>
      <c r="T7393" s="70"/>
      <c r="Z7393" s="68">
        <f t="shared" si="473"/>
        <v>1</v>
      </c>
      <c r="AC7393" s="1" t="str">
        <f t="shared" si="474"/>
        <v>1900</v>
      </c>
    </row>
    <row r="7394" spans="2:29" x14ac:dyDescent="0.25">
      <c r="B7394" s="1">
        <f t="shared" si="471"/>
        <v>0</v>
      </c>
      <c r="D7394" s="95" t="str">
        <f t="shared" si="472"/>
        <v/>
      </c>
      <c r="E7394" s="69"/>
      <c r="F7394" s="70"/>
      <c r="G7394" s="4"/>
      <c r="H7394" s="71"/>
      <c r="I7394" s="71"/>
      <c r="J7394" s="70"/>
      <c r="K7394" s="70"/>
      <c r="L7394" s="70"/>
      <c r="M7394" s="70"/>
      <c r="N7394" s="70"/>
      <c r="O7394" s="70"/>
      <c r="P7394" s="70"/>
      <c r="Q7394" s="70"/>
      <c r="R7394" s="70"/>
      <c r="S7394" s="86"/>
      <c r="T7394" s="70"/>
      <c r="Z7394" s="68">
        <f t="shared" si="473"/>
        <v>1</v>
      </c>
      <c r="AC7394" s="1" t="str">
        <f t="shared" si="474"/>
        <v>1900</v>
      </c>
    </row>
    <row r="7395" spans="2:29" x14ac:dyDescent="0.25">
      <c r="B7395" s="1">
        <f t="shared" si="471"/>
        <v>0</v>
      </c>
      <c r="D7395" s="95" t="str">
        <f t="shared" si="472"/>
        <v/>
      </c>
      <c r="E7395" s="69"/>
      <c r="F7395" s="70"/>
      <c r="G7395" s="4"/>
      <c r="H7395" s="71"/>
      <c r="I7395" s="71"/>
      <c r="J7395" s="70"/>
      <c r="K7395" s="70"/>
      <c r="L7395" s="70"/>
      <c r="M7395" s="70"/>
      <c r="N7395" s="70"/>
      <c r="O7395" s="70"/>
      <c r="P7395" s="70"/>
      <c r="Q7395" s="70"/>
      <c r="R7395" s="70"/>
      <c r="S7395" s="86"/>
      <c r="T7395" s="70"/>
      <c r="Z7395" s="68">
        <f t="shared" si="473"/>
        <v>1</v>
      </c>
      <c r="AC7395" s="1" t="str">
        <f t="shared" si="474"/>
        <v>1900</v>
      </c>
    </row>
    <row r="7396" spans="2:29" x14ac:dyDescent="0.25">
      <c r="B7396" s="1">
        <f t="shared" si="471"/>
        <v>0</v>
      </c>
      <c r="D7396" s="95" t="str">
        <f t="shared" si="472"/>
        <v/>
      </c>
      <c r="E7396" s="69"/>
      <c r="F7396" s="70"/>
      <c r="G7396" s="4"/>
      <c r="H7396" s="71"/>
      <c r="I7396" s="71"/>
      <c r="J7396" s="70"/>
      <c r="K7396" s="70"/>
      <c r="L7396" s="70"/>
      <c r="M7396" s="70"/>
      <c r="N7396" s="70"/>
      <c r="O7396" s="70"/>
      <c r="P7396" s="70"/>
      <c r="Q7396" s="70"/>
      <c r="R7396" s="70"/>
      <c r="S7396" s="86"/>
      <c r="T7396" s="70"/>
      <c r="Z7396" s="68">
        <f t="shared" si="473"/>
        <v>1</v>
      </c>
      <c r="AC7396" s="1" t="str">
        <f t="shared" si="474"/>
        <v>1900</v>
      </c>
    </row>
    <row r="7397" spans="2:29" x14ac:dyDescent="0.25">
      <c r="B7397" s="1">
        <f t="shared" si="471"/>
        <v>0</v>
      </c>
      <c r="D7397" s="95" t="str">
        <f t="shared" si="472"/>
        <v/>
      </c>
      <c r="E7397" s="69"/>
      <c r="F7397" s="70"/>
      <c r="G7397" s="4"/>
      <c r="H7397" s="71"/>
      <c r="I7397" s="71"/>
      <c r="J7397" s="70"/>
      <c r="K7397" s="70"/>
      <c r="L7397" s="70"/>
      <c r="M7397" s="70"/>
      <c r="N7397" s="70"/>
      <c r="O7397" s="70"/>
      <c r="P7397" s="70"/>
      <c r="Q7397" s="70"/>
      <c r="R7397" s="70"/>
      <c r="S7397" s="86"/>
      <c r="T7397" s="70"/>
      <c r="Z7397" s="68">
        <f t="shared" si="473"/>
        <v>1</v>
      </c>
      <c r="AC7397" s="1" t="str">
        <f t="shared" si="474"/>
        <v>1900</v>
      </c>
    </row>
    <row r="7398" spans="2:29" x14ac:dyDescent="0.25">
      <c r="B7398" s="1">
        <f t="shared" si="471"/>
        <v>0</v>
      </c>
      <c r="D7398" s="95" t="str">
        <f t="shared" si="472"/>
        <v/>
      </c>
      <c r="E7398" s="69"/>
      <c r="F7398" s="70"/>
      <c r="G7398" s="4"/>
      <c r="H7398" s="71"/>
      <c r="I7398" s="71"/>
      <c r="J7398" s="70"/>
      <c r="K7398" s="70"/>
      <c r="L7398" s="70"/>
      <c r="M7398" s="70"/>
      <c r="N7398" s="70"/>
      <c r="O7398" s="70"/>
      <c r="P7398" s="70"/>
      <c r="Q7398" s="70"/>
      <c r="R7398" s="70"/>
      <c r="S7398" s="86"/>
      <c r="T7398" s="70"/>
      <c r="Z7398" s="68">
        <f t="shared" si="473"/>
        <v>1</v>
      </c>
      <c r="AC7398" s="1" t="str">
        <f t="shared" si="474"/>
        <v>1900</v>
      </c>
    </row>
    <row r="7399" spans="2:29" x14ac:dyDescent="0.25">
      <c r="B7399" s="1">
        <f t="shared" si="471"/>
        <v>0</v>
      </c>
      <c r="D7399" s="95" t="str">
        <f t="shared" si="472"/>
        <v/>
      </c>
      <c r="E7399" s="69"/>
      <c r="F7399" s="70"/>
      <c r="G7399" s="4"/>
      <c r="H7399" s="71"/>
      <c r="I7399" s="71"/>
      <c r="J7399" s="70"/>
      <c r="K7399" s="70"/>
      <c r="L7399" s="70"/>
      <c r="M7399" s="70"/>
      <c r="N7399" s="70"/>
      <c r="O7399" s="70"/>
      <c r="P7399" s="70"/>
      <c r="Q7399" s="70"/>
      <c r="R7399" s="70"/>
      <c r="S7399" s="86"/>
      <c r="T7399" s="70"/>
      <c r="Z7399" s="68">
        <f t="shared" si="473"/>
        <v>1</v>
      </c>
      <c r="AC7399" s="1" t="str">
        <f t="shared" si="474"/>
        <v>1900</v>
      </c>
    </row>
    <row r="7400" spans="2:29" x14ac:dyDescent="0.25">
      <c r="B7400" s="1">
        <f t="shared" si="471"/>
        <v>0</v>
      </c>
      <c r="D7400" s="95" t="str">
        <f t="shared" si="472"/>
        <v/>
      </c>
      <c r="E7400" s="69"/>
      <c r="F7400" s="70"/>
      <c r="G7400" s="4"/>
      <c r="H7400" s="71"/>
      <c r="I7400" s="71"/>
      <c r="J7400" s="70"/>
      <c r="K7400" s="70"/>
      <c r="L7400" s="70"/>
      <c r="M7400" s="70"/>
      <c r="N7400" s="70"/>
      <c r="O7400" s="70"/>
      <c r="P7400" s="70"/>
      <c r="Q7400" s="70"/>
      <c r="R7400" s="70"/>
      <c r="S7400" s="86"/>
      <c r="T7400" s="70"/>
      <c r="Z7400" s="68">
        <f t="shared" si="473"/>
        <v>1</v>
      </c>
      <c r="AC7400" s="1" t="str">
        <f t="shared" si="474"/>
        <v>1900</v>
      </c>
    </row>
    <row r="7401" spans="2:29" x14ac:dyDescent="0.25">
      <c r="B7401" s="1">
        <f t="shared" si="471"/>
        <v>0</v>
      </c>
      <c r="D7401" s="95" t="str">
        <f t="shared" si="472"/>
        <v/>
      </c>
      <c r="E7401" s="69"/>
      <c r="F7401" s="70"/>
      <c r="G7401" s="4"/>
      <c r="H7401" s="71"/>
      <c r="I7401" s="71"/>
      <c r="J7401" s="70"/>
      <c r="K7401" s="70"/>
      <c r="L7401" s="70"/>
      <c r="M7401" s="70"/>
      <c r="N7401" s="70"/>
      <c r="O7401" s="70"/>
      <c r="P7401" s="70"/>
      <c r="Q7401" s="70"/>
      <c r="R7401" s="70"/>
      <c r="S7401" s="86"/>
      <c r="T7401" s="70"/>
      <c r="Z7401" s="68">
        <f t="shared" si="473"/>
        <v>1</v>
      </c>
      <c r="AC7401" s="1" t="str">
        <f t="shared" si="474"/>
        <v>1900</v>
      </c>
    </row>
    <row r="7402" spans="2:29" x14ac:dyDescent="0.25">
      <c r="B7402" s="1">
        <f t="shared" si="471"/>
        <v>0</v>
      </c>
      <c r="D7402" s="95" t="str">
        <f t="shared" si="472"/>
        <v/>
      </c>
      <c r="E7402" s="69"/>
      <c r="F7402" s="70"/>
      <c r="G7402" s="4"/>
      <c r="H7402" s="71"/>
      <c r="I7402" s="71"/>
      <c r="J7402" s="70"/>
      <c r="K7402" s="70"/>
      <c r="L7402" s="70"/>
      <c r="M7402" s="70"/>
      <c r="N7402" s="70"/>
      <c r="O7402" s="70"/>
      <c r="P7402" s="70"/>
      <c r="Q7402" s="70"/>
      <c r="R7402" s="70"/>
      <c r="S7402" s="86"/>
      <c r="T7402" s="70"/>
      <c r="Z7402" s="68">
        <f t="shared" si="473"/>
        <v>1</v>
      </c>
      <c r="AC7402" s="1" t="str">
        <f t="shared" si="474"/>
        <v>1900</v>
      </c>
    </row>
    <row r="7403" spans="2:29" x14ac:dyDescent="0.25">
      <c r="B7403" s="1">
        <f t="shared" si="471"/>
        <v>0</v>
      </c>
      <c r="D7403" s="95" t="str">
        <f t="shared" si="472"/>
        <v/>
      </c>
      <c r="E7403" s="69"/>
      <c r="F7403" s="70"/>
      <c r="G7403" s="4"/>
      <c r="H7403" s="71"/>
      <c r="I7403" s="71"/>
      <c r="J7403" s="70"/>
      <c r="K7403" s="70"/>
      <c r="L7403" s="70"/>
      <c r="M7403" s="70"/>
      <c r="N7403" s="70"/>
      <c r="O7403" s="70"/>
      <c r="P7403" s="70"/>
      <c r="Q7403" s="70"/>
      <c r="R7403" s="70"/>
      <c r="S7403" s="86"/>
      <c r="T7403" s="70"/>
      <c r="Z7403" s="68">
        <f t="shared" si="473"/>
        <v>1</v>
      </c>
      <c r="AC7403" s="1" t="str">
        <f t="shared" si="474"/>
        <v>1900</v>
      </c>
    </row>
    <row r="7404" spans="2:29" x14ac:dyDescent="0.25">
      <c r="B7404" s="1">
        <f t="shared" si="471"/>
        <v>0</v>
      </c>
      <c r="D7404" s="95" t="str">
        <f t="shared" si="472"/>
        <v/>
      </c>
      <c r="E7404" s="69"/>
      <c r="F7404" s="70"/>
      <c r="G7404" s="4"/>
      <c r="H7404" s="71"/>
      <c r="I7404" s="71"/>
      <c r="J7404" s="70"/>
      <c r="K7404" s="70"/>
      <c r="L7404" s="70"/>
      <c r="M7404" s="70"/>
      <c r="N7404" s="70"/>
      <c r="O7404" s="70"/>
      <c r="P7404" s="70"/>
      <c r="Q7404" s="70"/>
      <c r="R7404" s="70"/>
      <c r="S7404" s="86"/>
      <c r="T7404" s="70"/>
      <c r="Z7404" s="68">
        <f t="shared" si="473"/>
        <v>1</v>
      </c>
      <c r="AC7404" s="1" t="str">
        <f t="shared" si="474"/>
        <v>1900</v>
      </c>
    </row>
    <row r="7405" spans="2:29" x14ac:dyDescent="0.25">
      <c r="B7405" s="1">
        <f t="shared" si="471"/>
        <v>0</v>
      </c>
      <c r="D7405" s="95" t="str">
        <f t="shared" si="472"/>
        <v/>
      </c>
      <c r="E7405" s="69"/>
      <c r="F7405" s="70"/>
      <c r="G7405" s="4"/>
      <c r="H7405" s="71"/>
      <c r="I7405" s="71"/>
      <c r="J7405" s="70"/>
      <c r="K7405" s="70"/>
      <c r="L7405" s="70"/>
      <c r="M7405" s="70"/>
      <c r="N7405" s="70"/>
      <c r="O7405" s="70"/>
      <c r="P7405" s="70"/>
      <c r="Q7405" s="70"/>
      <c r="R7405" s="70"/>
      <c r="S7405" s="86"/>
      <c r="T7405" s="70"/>
      <c r="Z7405" s="68">
        <f t="shared" si="473"/>
        <v>1</v>
      </c>
      <c r="AC7405" s="1" t="str">
        <f t="shared" si="474"/>
        <v>1900</v>
      </c>
    </row>
    <row r="7406" spans="2:29" x14ac:dyDescent="0.25">
      <c r="B7406" s="1">
        <f t="shared" si="471"/>
        <v>0</v>
      </c>
      <c r="D7406" s="95" t="str">
        <f t="shared" si="472"/>
        <v/>
      </c>
      <c r="E7406" s="69"/>
      <c r="F7406" s="70"/>
      <c r="G7406" s="4"/>
      <c r="H7406" s="71"/>
      <c r="I7406" s="71"/>
      <c r="J7406" s="70"/>
      <c r="K7406" s="70"/>
      <c r="L7406" s="70"/>
      <c r="M7406" s="70"/>
      <c r="N7406" s="70"/>
      <c r="O7406" s="70"/>
      <c r="P7406" s="70"/>
      <c r="Q7406" s="70"/>
      <c r="R7406" s="70"/>
      <c r="S7406" s="86"/>
      <c r="T7406" s="70"/>
      <c r="Z7406" s="68">
        <f t="shared" si="473"/>
        <v>1</v>
      </c>
      <c r="AC7406" s="1" t="str">
        <f t="shared" si="474"/>
        <v>1900</v>
      </c>
    </row>
    <row r="7407" spans="2:29" x14ac:dyDescent="0.25">
      <c r="B7407" s="1">
        <f t="shared" si="471"/>
        <v>0</v>
      </c>
      <c r="D7407" s="95" t="str">
        <f t="shared" si="472"/>
        <v/>
      </c>
      <c r="E7407" s="69"/>
      <c r="F7407" s="70"/>
      <c r="G7407" s="4"/>
      <c r="H7407" s="71"/>
      <c r="I7407" s="71"/>
      <c r="J7407" s="70"/>
      <c r="K7407" s="70"/>
      <c r="L7407" s="70"/>
      <c r="M7407" s="70"/>
      <c r="N7407" s="70"/>
      <c r="O7407" s="70"/>
      <c r="P7407" s="70"/>
      <c r="Q7407" s="70"/>
      <c r="R7407" s="70"/>
      <c r="S7407" s="86"/>
      <c r="T7407" s="70"/>
      <c r="Z7407" s="68">
        <f t="shared" si="473"/>
        <v>1</v>
      </c>
      <c r="AC7407" s="1" t="str">
        <f t="shared" si="474"/>
        <v>1900</v>
      </c>
    </row>
    <row r="7408" spans="2:29" x14ac:dyDescent="0.25">
      <c r="B7408" s="1">
        <f t="shared" si="471"/>
        <v>0</v>
      </c>
      <c r="D7408" s="95" t="str">
        <f t="shared" si="472"/>
        <v/>
      </c>
      <c r="E7408" s="69"/>
      <c r="F7408" s="70"/>
      <c r="G7408" s="4"/>
      <c r="H7408" s="71"/>
      <c r="I7408" s="71"/>
      <c r="J7408" s="70"/>
      <c r="K7408" s="70"/>
      <c r="L7408" s="70"/>
      <c r="M7408" s="70"/>
      <c r="N7408" s="70"/>
      <c r="O7408" s="70"/>
      <c r="P7408" s="70"/>
      <c r="Q7408" s="70"/>
      <c r="R7408" s="70"/>
      <c r="S7408" s="86"/>
      <c r="T7408" s="70"/>
      <c r="Z7408" s="68">
        <f t="shared" si="473"/>
        <v>1</v>
      </c>
      <c r="AC7408" s="1" t="str">
        <f t="shared" si="474"/>
        <v>1900</v>
      </c>
    </row>
    <row r="7409" spans="2:29" x14ac:dyDescent="0.25">
      <c r="B7409" s="1">
        <f t="shared" si="471"/>
        <v>0</v>
      </c>
      <c r="D7409" s="95" t="str">
        <f t="shared" si="472"/>
        <v/>
      </c>
      <c r="E7409" s="69"/>
      <c r="F7409" s="70"/>
      <c r="G7409" s="4"/>
      <c r="H7409" s="71"/>
      <c r="I7409" s="71"/>
      <c r="J7409" s="70"/>
      <c r="K7409" s="70"/>
      <c r="L7409" s="70"/>
      <c r="M7409" s="70"/>
      <c r="N7409" s="70"/>
      <c r="O7409" s="70"/>
      <c r="P7409" s="70"/>
      <c r="Q7409" s="70"/>
      <c r="R7409" s="70"/>
      <c r="S7409" s="86"/>
      <c r="T7409" s="70"/>
      <c r="Z7409" s="68">
        <f t="shared" si="473"/>
        <v>1</v>
      </c>
      <c r="AC7409" s="1" t="str">
        <f t="shared" si="474"/>
        <v>1900</v>
      </c>
    </row>
    <row r="7410" spans="2:29" x14ac:dyDescent="0.25">
      <c r="B7410" s="1">
        <f t="shared" si="471"/>
        <v>0</v>
      </c>
      <c r="D7410" s="95" t="str">
        <f t="shared" si="472"/>
        <v/>
      </c>
      <c r="E7410" s="69"/>
      <c r="F7410" s="70"/>
      <c r="G7410" s="4"/>
      <c r="H7410" s="71"/>
      <c r="I7410" s="71"/>
      <c r="J7410" s="70"/>
      <c r="K7410" s="70"/>
      <c r="L7410" s="70"/>
      <c r="M7410" s="70"/>
      <c r="N7410" s="70"/>
      <c r="O7410" s="70"/>
      <c r="P7410" s="70"/>
      <c r="Q7410" s="70"/>
      <c r="R7410" s="70"/>
      <c r="S7410" s="86"/>
      <c r="T7410" s="70"/>
      <c r="Z7410" s="68">
        <f t="shared" si="473"/>
        <v>1</v>
      </c>
      <c r="AC7410" s="1" t="str">
        <f t="shared" si="474"/>
        <v>1900</v>
      </c>
    </row>
    <row r="7411" spans="2:29" x14ac:dyDescent="0.25">
      <c r="B7411" s="1">
        <f t="shared" si="471"/>
        <v>0</v>
      </c>
      <c r="D7411" s="95" t="str">
        <f t="shared" si="472"/>
        <v/>
      </c>
      <c r="E7411" s="69"/>
      <c r="F7411" s="70"/>
      <c r="G7411" s="4"/>
      <c r="H7411" s="71"/>
      <c r="I7411" s="71"/>
      <c r="J7411" s="70"/>
      <c r="K7411" s="70"/>
      <c r="L7411" s="70"/>
      <c r="M7411" s="70"/>
      <c r="N7411" s="70"/>
      <c r="O7411" s="70"/>
      <c r="P7411" s="70"/>
      <c r="Q7411" s="70"/>
      <c r="R7411" s="70"/>
      <c r="S7411" s="86"/>
      <c r="T7411" s="70"/>
      <c r="Z7411" s="68">
        <f t="shared" si="473"/>
        <v>1</v>
      </c>
      <c r="AC7411" s="1" t="str">
        <f t="shared" si="474"/>
        <v>1900</v>
      </c>
    </row>
    <row r="7412" spans="2:29" x14ac:dyDescent="0.25">
      <c r="B7412" s="1">
        <f t="shared" si="471"/>
        <v>0</v>
      </c>
      <c r="D7412" s="95" t="str">
        <f t="shared" si="472"/>
        <v/>
      </c>
      <c r="E7412" s="69"/>
      <c r="F7412" s="70"/>
      <c r="G7412" s="4"/>
      <c r="H7412" s="71"/>
      <c r="I7412" s="71"/>
      <c r="J7412" s="70"/>
      <c r="K7412" s="70"/>
      <c r="L7412" s="70"/>
      <c r="M7412" s="70"/>
      <c r="N7412" s="70"/>
      <c r="O7412" s="70"/>
      <c r="P7412" s="70"/>
      <c r="Q7412" s="70"/>
      <c r="R7412" s="70"/>
      <c r="S7412" s="86"/>
      <c r="T7412" s="70"/>
      <c r="Z7412" s="68">
        <f t="shared" si="473"/>
        <v>1</v>
      </c>
      <c r="AC7412" s="1" t="str">
        <f t="shared" si="474"/>
        <v>1900</v>
      </c>
    </row>
    <row r="7413" spans="2:29" x14ac:dyDescent="0.25">
      <c r="B7413" s="1">
        <f t="shared" si="471"/>
        <v>0</v>
      </c>
      <c r="D7413" s="95" t="str">
        <f t="shared" si="472"/>
        <v/>
      </c>
      <c r="E7413" s="69"/>
      <c r="F7413" s="70"/>
      <c r="G7413" s="4"/>
      <c r="H7413" s="71"/>
      <c r="I7413" s="71"/>
      <c r="J7413" s="70"/>
      <c r="K7413" s="70"/>
      <c r="L7413" s="70"/>
      <c r="M7413" s="70"/>
      <c r="N7413" s="70"/>
      <c r="O7413" s="70"/>
      <c r="P7413" s="70"/>
      <c r="Q7413" s="70"/>
      <c r="R7413" s="70"/>
      <c r="S7413" s="86"/>
      <c r="T7413" s="70"/>
      <c r="Z7413" s="68">
        <f t="shared" si="473"/>
        <v>1</v>
      </c>
      <c r="AC7413" s="1" t="str">
        <f t="shared" si="474"/>
        <v>1900</v>
      </c>
    </row>
    <row r="7414" spans="2:29" x14ac:dyDescent="0.25">
      <c r="B7414" s="1">
        <f t="shared" si="471"/>
        <v>0</v>
      </c>
      <c r="D7414" s="95" t="str">
        <f t="shared" si="472"/>
        <v/>
      </c>
      <c r="E7414" s="69"/>
      <c r="F7414" s="70"/>
      <c r="G7414" s="4"/>
      <c r="H7414" s="71"/>
      <c r="I7414" s="71"/>
      <c r="J7414" s="70"/>
      <c r="K7414" s="70"/>
      <c r="L7414" s="70"/>
      <c r="M7414" s="70"/>
      <c r="N7414" s="70"/>
      <c r="O7414" s="70"/>
      <c r="P7414" s="70"/>
      <c r="Q7414" s="70"/>
      <c r="R7414" s="70"/>
      <c r="S7414" s="86"/>
      <c r="T7414" s="70"/>
      <c r="Z7414" s="68">
        <f t="shared" si="473"/>
        <v>1</v>
      </c>
      <c r="AC7414" s="1" t="str">
        <f t="shared" si="474"/>
        <v>1900</v>
      </c>
    </row>
    <row r="7415" spans="2:29" x14ac:dyDescent="0.25">
      <c r="B7415" s="1">
        <f t="shared" si="471"/>
        <v>0</v>
      </c>
      <c r="D7415" s="95" t="str">
        <f t="shared" si="472"/>
        <v/>
      </c>
      <c r="E7415" s="69"/>
      <c r="F7415" s="70"/>
      <c r="G7415" s="4"/>
      <c r="H7415" s="71"/>
      <c r="I7415" s="71"/>
      <c r="J7415" s="70"/>
      <c r="K7415" s="70"/>
      <c r="L7415" s="70"/>
      <c r="M7415" s="70"/>
      <c r="N7415" s="70"/>
      <c r="O7415" s="70"/>
      <c r="P7415" s="70"/>
      <c r="Q7415" s="70"/>
      <c r="R7415" s="70"/>
      <c r="S7415" s="86"/>
      <c r="T7415" s="70"/>
      <c r="Z7415" s="68">
        <f t="shared" si="473"/>
        <v>1</v>
      </c>
      <c r="AC7415" s="1" t="str">
        <f t="shared" si="474"/>
        <v>1900</v>
      </c>
    </row>
    <row r="7416" spans="2:29" x14ac:dyDescent="0.25">
      <c r="B7416" s="1">
        <f t="shared" si="471"/>
        <v>0</v>
      </c>
      <c r="D7416" s="95" t="str">
        <f t="shared" si="472"/>
        <v/>
      </c>
      <c r="E7416" s="69"/>
      <c r="F7416" s="70"/>
      <c r="G7416" s="4"/>
      <c r="H7416" s="71"/>
      <c r="I7416" s="71"/>
      <c r="J7416" s="70"/>
      <c r="K7416" s="70"/>
      <c r="L7416" s="70"/>
      <c r="M7416" s="70"/>
      <c r="N7416" s="70"/>
      <c r="O7416" s="70"/>
      <c r="P7416" s="70"/>
      <c r="Q7416" s="70"/>
      <c r="R7416" s="70"/>
      <c r="S7416" s="86"/>
      <c r="T7416" s="70"/>
      <c r="Z7416" s="68">
        <f t="shared" si="473"/>
        <v>1</v>
      </c>
      <c r="AC7416" s="1" t="str">
        <f t="shared" si="474"/>
        <v>1900</v>
      </c>
    </row>
    <row r="7417" spans="2:29" x14ac:dyDescent="0.25">
      <c r="B7417" s="1">
        <f t="shared" si="471"/>
        <v>0</v>
      </c>
      <c r="D7417" s="95" t="str">
        <f t="shared" si="472"/>
        <v/>
      </c>
      <c r="E7417" s="69"/>
      <c r="F7417" s="70"/>
      <c r="G7417" s="4"/>
      <c r="H7417" s="71"/>
      <c r="I7417" s="71"/>
      <c r="J7417" s="70"/>
      <c r="K7417" s="70"/>
      <c r="L7417" s="70"/>
      <c r="M7417" s="70"/>
      <c r="N7417" s="70"/>
      <c r="O7417" s="70"/>
      <c r="P7417" s="70"/>
      <c r="Q7417" s="70"/>
      <c r="R7417" s="70"/>
      <c r="S7417" s="86"/>
      <c r="T7417" s="70"/>
      <c r="Z7417" s="68">
        <f t="shared" si="473"/>
        <v>1</v>
      </c>
      <c r="AC7417" s="1" t="str">
        <f t="shared" si="474"/>
        <v>1900</v>
      </c>
    </row>
    <row r="7418" spans="2:29" x14ac:dyDescent="0.25">
      <c r="B7418" s="1">
        <f t="shared" si="471"/>
        <v>0</v>
      </c>
      <c r="D7418" s="95" t="str">
        <f t="shared" si="472"/>
        <v/>
      </c>
      <c r="E7418" s="69"/>
      <c r="F7418" s="70"/>
      <c r="G7418" s="4"/>
      <c r="H7418" s="71"/>
      <c r="I7418" s="71"/>
      <c r="J7418" s="70"/>
      <c r="K7418" s="70"/>
      <c r="L7418" s="70"/>
      <c r="M7418" s="70"/>
      <c r="N7418" s="70"/>
      <c r="O7418" s="70"/>
      <c r="P7418" s="70"/>
      <c r="Q7418" s="70"/>
      <c r="R7418" s="70"/>
      <c r="S7418" s="86"/>
      <c r="T7418" s="70"/>
      <c r="Z7418" s="68">
        <f t="shared" si="473"/>
        <v>1</v>
      </c>
      <c r="AC7418" s="1" t="str">
        <f t="shared" si="474"/>
        <v>1900</v>
      </c>
    </row>
    <row r="7419" spans="2:29" x14ac:dyDescent="0.25">
      <c r="B7419" s="1">
        <f t="shared" si="471"/>
        <v>0</v>
      </c>
      <c r="D7419" s="95" t="str">
        <f t="shared" si="472"/>
        <v/>
      </c>
      <c r="E7419" s="69"/>
      <c r="F7419" s="70"/>
      <c r="G7419" s="4"/>
      <c r="H7419" s="71"/>
      <c r="I7419" s="71"/>
      <c r="J7419" s="70"/>
      <c r="K7419" s="70"/>
      <c r="L7419" s="70"/>
      <c r="M7419" s="70"/>
      <c r="N7419" s="70"/>
      <c r="O7419" s="70"/>
      <c r="P7419" s="70"/>
      <c r="Q7419" s="70"/>
      <c r="R7419" s="70"/>
      <c r="S7419" s="86"/>
      <c r="T7419" s="70"/>
      <c r="Z7419" s="68">
        <f t="shared" si="473"/>
        <v>1</v>
      </c>
      <c r="AC7419" s="1" t="str">
        <f t="shared" si="474"/>
        <v>1900</v>
      </c>
    </row>
    <row r="7420" spans="2:29" x14ac:dyDescent="0.25">
      <c r="B7420" s="1">
        <f t="shared" si="471"/>
        <v>0</v>
      </c>
      <c r="D7420" s="95" t="str">
        <f t="shared" si="472"/>
        <v/>
      </c>
      <c r="E7420" s="69"/>
      <c r="F7420" s="70"/>
      <c r="G7420" s="4"/>
      <c r="H7420" s="71"/>
      <c r="I7420" s="71"/>
      <c r="J7420" s="70"/>
      <c r="K7420" s="70"/>
      <c r="L7420" s="70"/>
      <c r="M7420" s="70"/>
      <c r="N7420" s="70"/>
      <c r="O7420" s="70"/>
      <c r="P7420" s="70"/>
      <c r="Q7420" s="70"/>
      <c r="R7420" s="70"/>
      <c r="S7420" s="86"/>
      <c r="T7420" s="70"/>
      <c r="Z7420" s="68">
        <f t="shared" si="473"/>
        <v>1</v>
      </c>
      <c r="AC7420" s="1" t="str">
        <f t="shared" si="474"/>
        <v>1900</v>
      </c>
    </row>
    <row r="7421" spans="2:29" x14ac:dyDescent="0.25">
      <c r="B7421" s="1">
        <f t="shared" si="471"/>
        <v>0</v>
      </c>
      <c r="D7421" s="95" t="str">
        <f t="shared" si="472"/>
        <v/>
      </c>
      <c r="E7421" s="69"/>
      <c r="F7421" s="70"/>
      <c r="G7421" s="4"/>
      <c r="H7421" s="71"/>
      <c r="I7421" s="71"/>
      <c r="J7421" s="70"/>
      <c r="K7421" s="70"/>
      <c r="L7421" s="70"/>
      <c r="M7421" s="70"/>
      <c r="N7421" s="70"/>
      <c r="O7421" s="70"/>
      <c r="P7421" s="70"/>
      <c r="Q7421" s="70"/>
      <c r="R7421" s="70"/>
      <c r="S7421" s="86"/>
      <c r="T7421" s="70"/>
      <c r="Z7421" s="68">
        <f t="shared" si="473"/>
        <v>1</v>
      </c>
      <c r="AC7421" s="1" t="str">
        <f t="shared" si="474"/>
        <v>1900</v>
      </c>
    </row>
    <row r="7422" spans="2:29" x14ac:dyDescent="0.25">
      <c r="B7422" s="1">
        <f t="shared" si="471"/>
        <v>0</v>
      </c>
      <c r="D7422" s="95" t="str">
        <f t="shared" si="472"/>
        <v/>
      </c>
      <c r="E7422" s="69"/>
      <c r="F7422" s="70"/>
      <c r="G7422" s="4"/>
      <c r="H7422" s="71"/>
      <c r="I7422" s="71"/>
      <c r="J7422" s="70"/>
      <c r="K7422" s="70"/>
      <c r="L7422" s="70"/>
      <c r="M7422" s="70"/>
      <c r="N7422" s="70"/>
      <c r="O7422" s="70"/>
      <c r="P7422" s="70"/>
      <c r="Q7422" s="70"/>
      <c r="R7422" s="70"/>
      <c r="S7422" s="86"/>
      <c r="T7422" s="70"/>
      <c r="Z7422" s="68">
        <f t="shared" si="473"/>
        <v>1</v>
      </c>
      <c r="AC7422" s="1" t="str">
        <f t="shared" si="474"/>
        <v>1900</v>
      </c>
    </row>
    <row r="7423" spans="2:29" x14ac:dyDescent="0.25">
      <c r="B7423" s="1">
        <f t="shared" si="471"/>
        <v>0</v>
      </c>
      <c r="D7423" s="95" t="str">
        <f t="shared" si="472"/>
        <v/>
      </c>
      <c r="E7423" s="69"/>
      <c r="F7423" s="70"/>
      <c r="G7423" s="4"/>
      <c r="H7423" s="71"/>
      <c r="I7423" s="71"/>
      <c r="J7423" s="70"/>
      <c r="K7423" s="70"/>
      <c r="L7423" s="70"/>
      <c r="M7423" s="70"/>
      <c r="N7423" s="70"/>
      <c r="O7423" s="70"/>
      <c r="P7423" s="70"/>
      <c r="Q7423" s="70"/>
      <c r="R7423" s="70"/>
      <c r="S7423" s="86"/>
      <c r="T7423" s="70"/>
      <c r="Z7423" s="68">
        <f t="shared" si="473"/>
        <v>1</v>
      </c>
      <c r="AC7423" s="1" t="str">
        <f t="shared" si="474"/>
        <v>1900</v>
      </c>
    </row>
    <row r="7424" spans="2:29" x14ac:dyDescent="0.25">
      <c r="B7424" s="1">
        <f t="shared" si="471"/>
        <v>0</v>
      </c>
      <c r="D7424" s="95" t="str">
        <f t="shared" si="472"/>
        <v/>
      </c>
      <c r="E7424" s="69"/>
      <c r="F7424" s="70"/>
      <c r="G7424" s="4"/>
      <c r="H7424" s="71"/>
      <c r="I7424" s="71"/>
      <c r="J7424" s="70"/>
      <c r="K7424" s="70"/>
      <c r="L7424" s="70"/>
      <c r="M7424" s="70"/>
      <c r="N7424" s="70"/>
      <c r="O7424" s="70"/>
      <c r="P7424" s="70"/>
      <c r="Q7424" s="70"/>
      <c r="R7424" s="70"/>
      <c r="S7424" s="86"/>
      <c r="T7424" s="70"/>
      <c r="Z7424" s="68">
        <f t="shared" si="473"/>
        <v>1</v>
      </c>
      <c r="AC7424" s="1" t="str">
        <f t="shared" si="474"/>
        <v>1900</v>
      </c>
    </row>
    <row r="7425" spans="2:29" x14ac:dyDescent="0.25">
      <c r="B7425" s="1">
        <f t="shared" si="471"/>
        <v>0</v>
      </c>
      <c r="D7425" s="95" t="str">
        <f t="shared" si="472"/>
        <v/>
      </c>
      <c r="E7425" s="69"/>
      <c r="F7425" s="70"/>
      <c r="G7425" s="4"/>
      <c r="H7425" s="71"/>
      <c r="I7425" s="71"/>
      <c r="J7425" s="70"/>
      <c r="K7425" s="70"/>
      <c r="L7425" s="70"/>
      <c r="M7425" s="70"/>
      <c r="N7425" s="70"/>
      <c r="O7425" s="70"/>
      <c r="P7425" s="70"/>
      <c r="Q7425" s="70"/>
      <c r="R7425" s="70"/>
      <c r="S7425" s="86"/>
      <c r="T7425" s="70"/>
      <c r="Z7425" s="68">
        <f t="shared" si="473"/>
        <v>1</v>
      </c>
      <c r="AC7425" s="1" t="str">
        <f t="shared" si="474"/>
        <v>1900</v>
      </c>
    </row>
    <row r="7426" spans="2:29" x14ac:dyDescent="0.25">
      <c r="B7426" s="1">
        <f t="shared" si="471"/>
        <v>0</v>
      </c>
      <c r="D7426" s="95" t="str">
        <f t="shared" si="472"/>
        <v/>
      </c>
      <c r="E7426" s="69"/>
      <c r="F7426" s="70"/>
      <c r="G7426" s="4"/>
      <c r="H7426" s="71"/>
      <c r="I7426" s="71"/>
      <c r="J7426" s="70"/>
      <c r="K7426" s="70"/>
      <c r="L7426" s="70"/>
      <c r="M7426" s="70"/>
      <c r="N7426" s="70"/>
      <c r="O7426" s="70"/>
      <c r="P7426" s="70"/>
      <c r="Q7426" s="70"/>
      <c r="R7426" s="70"/>
      <c r="S7426" s="86"/>
      <c r="T7426" s="70"/>
      <c r="Z7426" s="68">
        <f t="shared" si="473"/>
        <v>1</v>
      </c>
      <c r="AC7426" s="1" t="str">
        <f t="shared" si="474"/>
        <v>1900</v>
      </c>
    </row>
    <row r="7427" spans="2:29" x14ac:dyDescent="0.25">
      <c r="B7427" s="1">
        <f t="shared" si="471"/>
        <v>0</v>
      </c>
      <c r="D7427" s="95" t="str">
        <f t="shared" si="472"/>
        <v/>
      </c>
      <c r="E7427" s="69"/>
      <c r="F7427" s="70"/>
      <c r="G7427" s="4"/>
      <c r="H7427" s="71"/>
      <c r="I7427" s="71"/>
      <c r="J7427" s="70"/>
      <c r="K7427" s="70"/>
      <c r="L7427" s="70"/>
      <c r="M7427" s="70"/>
      <c r="N7427" s="70"/>
      <c r="O7427" s="70"/>
      <c r="P7427" s="70"/>
      <c r="Q7427" s="70"/>
      <c r="R7427" s="70"/>
      <c r="S7427" s="86"/>
      <c r="T7427" s="70"/>
      <c r="Z7427" s="68">
        <f t="shared" si="473"/>
        <v>1</v>
      </c>
      <c r="AC7427" s="1" t="str">
        <f t="shared" si="474"/>
        <v>1900</v>
      </c>
    </row>
    <row r="7428" spans="2:29" x14ac:dyDescent="0.25">
      <c r="B7428" s="1">
        <f t="shared" ref="B7428:B7491" si="475">IF($B$1=YEAR(Z7428),D7428,0)</f>
        <v>0</v>
      </c>
      <c r="D7428" s="95" t="str">
        <f t="shared" ref="D7428:D7491" si="476">IF(Z7428&lt;&gt;$Y$2,IF(YEAR(Z7428)=YEAR(Z7427),D7427+1,1),"")</f>
        <v/>
      </c>
      <c r="E7428" s="69"/>
      <c r="F7428" s="70"/>
      <c r="G7428" s="4"/>
      <c r="H7428" s="71"/>
      <c r="I7428" s="71"/>
      <c r="J7428" s="70"/>
      <c r="K7428" s="70"/>
      <c r="L7428" s="70"/>
      <c r="M7428" s="70"/>
      <c r="N7428" s="70"/>
      <c r="O7428" s="70"/>
      <c r="P7428" s="70"/>
      <c r="Q7428" s="70"/>
      <c r="R7428" s="70"/>
      <c r="S7428" s="86"/>
      <c r="T7428" s="70"/>
      <c r="Z7428" s="68">
        <f t="shared" ref="Z7428:Z7491" si="477">IF(CONCATENATE(F7428,F7429,F7430,F7431,F7432,F7433)&lt;&gt;"",IF(AND(E7428&lt;&gt;0,ISNUMBER(E7428)=TRUE),E7428,Z7427),$Y$2)</f>
        <v>1</v>
      </c>
      <c r="AC7428" s="1" t="str">
        <f t="shared" si="474"/>
        <v>1900</v>
      </c>
    </row>
    <row r="7429" spans="2:29" x14ac:dyDescent="0.25">
      <c r="B7429" s="1">
        <f t="shared" si="475"/>
        <v>0</v>
      </c>
      <c r="D7429" s="95" t="str">
        <f t="shared" si="476"/>
        <v/>
      </c>
      <c r="E7429" s="69"/>
      <c r="F7429" s="70"/>
      <c r="G7429" s="4"/>
      <c r="H7429" s="71"/>
      <c r="I7429" s="71"/>
      <c r="J7429" s="70"/>
      <c r="K7429" s="70"/>
      <c r="L7429" s="70"/>
      <c r="M7429" s="70"/>
      <c r="N7429" s="70"/>
      <c r="O7429" s="70"/>
      <c r="P7429" s="70"/>
      <c r="Q7429" s="70"/>
      <c r="R7429" s="70"/>
      <c r="S7429" s="86"/>
      <c r="T7429" s="70"/>
      <c r="Z7429" s="68">
        <f t="shared" si="477"/>
        <v>1</v>
      </c>
      <c r="AC7429" s="1" t="str">
        <f t="shared" ref="AC7429:AC7492" si="478">YEAR(Z7429)&amp;F7429&amp;G7429</f>
        <v>1900</v>
      </c>
    </row>
    <row r="7430" spans="2:29" x14ac:dyDescent="0.25">
      <c r="B7430" s="1">
        <f t="shared" si="475"/>
        <v>0</v>
      </c>
      <c r="D7430" s="95" t="str">
        <f t="shared" si="476"/>
        <v/>
      </c>
      <c r="E7430" s="69"/>
      <c r="F7430" s="70"/>
      <c r="G7430" s="4"/>
      <c r="H7430" s="71"/>
      <c r="I7430" s="71"/>
      <c r="J7430" s="70"/>
      <c r="K7430" s="70"/>
      <c r="L7430" s="70"/>
      <c r="M7430" s="70"/>
      <c r="N7430" s="70"/>
      <c r="O7430" s="70"/>
      <c r="P7430" s="70"/>
      <c r="Q7430" s="70"/>
      <c r="R7430" s="70"/>
      <c r="S7430" s="86"/>
      <c r="T7430" s="70"/>
      <c r="Z7430" s="68">
        <f t="shared" si="477"/>
        <v>1</v>
      </c>
      <c r="AC7430" s="1" t="str">
        <f t="shared" si="478"/>
        <v>1900</v>
      </c>
    </row>
    <row r="7431" spans="2:29" x14ac:dyDescent="0.25">
      <c r="B7431" s="1">
        <f t="shared" si="475"/>
        <v>0</v>
      </c>
      <c r="D7431" s="95" t="str">
        <f t="shared" si="476"/>
        <v/>
      </c>
      <c r="E7431" s="69"/>
      <c r="F7431" s="70"/>
      <c r="G7431" s="4"/>
      <c r="H7431" s="71"/>
      <c r="I7431" s="71"/>
      <c r="J7431" s="70"/>
      <c r="K7431" s="70"/>
      <c r="L7431" s="70"/>
      <c r="M7431" s="70"/>
      <c r="N7431" s="70"/>
      <c r="O7431" s="70"/>
      <c r="P7431" s="70"/>
      <c r="Q7431" s="70"/>
      <c r="R7431" s="70"/>
      <c r="S7431" s="86"/>
      <c r="T7431" s="70"/>
      <c r="Z7431" s="68">
        <f t="shared" si="477"/>
        <v>1</v>
      </c>
      <c r="AC7431" s="1" t="str">
        <f t="shared" si="478"/>
        <v>1900</v>
      </c>
    </row>
    <row r="7432" spans="2:29" x14ac:dyDescent="0.25">
      <c r="B7432" s="1">
        <f t="shared" si="475"/>
        <v>0</v>
      </c>
      <c r="D7432" s="95" t="str">
        <f t="shared" si="476"/>
        <v/>
      </c>
      <c r="E7432" s="69"/>
      <c r="F7432" s="70"/>
      <c r="G7432" s="4"/>
      <c r="H7432" s="71"/>
      <c r="I7432" s="71"/>
      <c r="J7432" s="70"/>
      <c r="K7432" s="70"/>
      <c r="L7432" s="70"/>
      <c r="M7432" s="70"/>
      <c r="N7432" s="70"/>
      <c r="O7432" s="70"/>
      <c r="P7432" s="70"/>
      <c r="Q7432" s="70"/>
      <c r="R7432" s="70"/>
      <c r="S7432" s="86"/>
      <c r="T7432" s="70"/>
      <c r="Z7432" s="68">
        <f t="shared" si="477"/>
        <v>1</v>
      </c>
      <c r="AC7432" s="1" t="str">
        <f t="shared" si="478"/>
        <v>1900</v>
      </c>
    </row>
    <row r="7433" spans="2:29" x14ac:dyDescent="0.25">
      <c r="B7433" s="1">
        <f t="shared" si="475"/>
        <v>0</v>
      </c>
      <c r="D7433" s="95" t="str">
        <f t="shared" si="476"/>
        <v/>
      </c>
      <c r="E7433" s="69"/>
      <c r="F7433" s="70"/>
      <c r="G7433" s="4"/>
      <c r="H7433" s="71"/>
      <c r="I7433" s="71"/>
      <c r="J7433" s="70"/>
      <c r="K7433" s="70"/>
      <c r="L7433" s="70"/>
      <c r="M7433" s="70"/>
      <c r="N7433" s="70"/>
      <c r="O7433" s="70"/>
      <c r="P7433" s="70"/>
      <c r="Q7433" s="70"/>
      <c r="R7433" s="70"/>
      <c r="S7433" s="86"/>
      <c r="T7433" s="70"/>
      <c r="Z7433" s="68">
        <f t="shared" si="477"/>
        <v>1</v>
      </c>
      <c r="AC7433" s="1" t="str">
        <f t="shared" si="478"/>
        <v>1900</v>
      </c>
    </row>
    <row r="7434" spans="2:29" x14ac:dyDescent="0.25">
      <c r="B7434" s="1">
        <f t="shared" si="475"/>
        <v>0</v>
      </c>
      <c r="D7434" s="95" t="str">
        <f t="shared" si="476"/>
        <v/>
      </c>
      <c r="E7434" s="69"/>
      <c r="F7434" s="70"/>
      <c r="G7434" s="4"/>
      <c r="H7434" s="71"/>
      <c r="I7434" s="71"/>
      <c r="J7434" s="70"/>
      <c r="K7434" s="70"/>
      <c r="L7434" s="70"/>
      <c r="M7434" s="70"/>
      <c r="N7434" s="70"/>
      <c r="O7434" s="70"/>
      <c r="P7434" s="70"/>
      <c r="Q7434" s="70"/>
      <c r="R7434" s="70"/>
      <c r="S7434" s="86"/>
      <c r="T7434" s="70"/>
      <c r="Z7434" s="68">
        <f t="shared" si="477"/>
        <v>1</v>
      </c>
      <c r="AC7434" s="1" t="str">
        <f t="shared" si="478"/>
        <v>1900</v>
      </c>
    </row>
    <row r="7435" spans="2:29" x14ac:dyDescent="0.25">
      <c r="B7435" s="1">
        <f t="shared" si="475"/>
        <v>0</v>
      </c>
      <c r="D7435" s="95" t="str">
        <f t="shared" si="476"/>
        <v/>
      </c>
      <c r="E7435" s="69"/>
      <c r="F7435" s="70"/>
      <c r="G7435" s="4"/>
      <c r="H7435" s="71"/>
      <c r="I7435" s="71"/>
      <c r="J7435" s="70"/>
      <c r="K7435" s="70"/>
      <c r="L7435" s="70"/>
      <c r="M7435" s="70"/>
      <c r="N7435" s="70"/>
      <c r="O7435" s="70"/>
      <c r="P7435" s="70"/>
      <c r="Q7435" s="70"/>
      <c r="R7435" s="70"/>
      <c r="S7435" s="86"/>
      <c r="T7435" s="70"/>
      <c r="Z7435" s="68">
        <f t="shared" si="477"/>
        <v>1</v>
      </c>
      <c r="AC7435" s="1" t="str">
        <f t="shared" si="478"/>
        <v>1900</v>
      </c>
    </row>
    <row r="7436" spans="2:29" x14ac:dyDescent="0.25">
      <c r="B7436" s="1">
        <f t="shared" si="475"/>
        <v>0</v>
      </c>
      <c r="D7436" s="95" t="str">
        <f t="shared" si="476"/>
        <v/>
      </c>
      <c r="E7436" s="69"/>
      <c r="F7436" s="70"/>
      <c r="G7436" s="4"/>
      <c r="H7436" s="71"/>
      <c r="I7436" s="71"/>
      <c r="J7436" s="70"/>
      <c r="K7436" s="70"/>
      <c r="L7436" s="70"/>
      <c r="M7436" s="70"/>
      <c r="N7436" s="70"/>
      <c r="O7436" s="70"/>
      <c r="P7436" s="70"/>
      <c r="Q7436" s="70"/>
      <c r="R7436" s="70"/>
      <c r="S7436" s="86"/>
      <c r="T7436" s="70"/>
      <c r="Z7436" s="68">
        <f t="shared" si="477"/>
        <v>1</v>
      </c>
      <c r="AC7436" s="1" t="str">
        <f t="shared" si="478"/>
        <v>1900</v>
      </c>
    </row>
    <row r="7437" spans="2:29" x14ac:dyDescent="0.25">
      <c r="B7437" s="1">
        <f t="shared" si="475"/>
        <v>0</v>
      </c>
      <c r="D7437" s="95" t="str">
        <f t="shared" si="476"/>
        <v/>
      </c>
      <c r="E7437" s="69"/>
      <c r="F7437" s="70"/>
      <c r="G7437" s="4"/>
      <c r="H7437" s="71"/>
      <c r="I7437" s="71"/>
      <c r="J7437" s="70"/>
      <c r="K7437" s="70"/>
      <c r="L7437" s="70"/>
      <c r="M7437" s="70"/>
      <c r="N7437" s="70"/>
      <c r="O7437" s="70"/>
      <c r="P7437" s="70"/>
      <c r="Q7437" s="70"/>
      <c r="R7437" s="70"/>
      <c r="S7437" s="86"/>
      <c r="T7437" s="70"/>
      <c r="Z7437" s="68">
        <f t="shared" si="477"/>
        <v>1</v>
      </c>
      <c r="AC7437" s="1" t="str">
        <f t="shared" si="478"/>
        <v>1900</v>
      </c>
    </row>
    <row r="7438" spans="2:29" x14ac:dyDescent="0.25">
      <c r="B7438" s="1">
        <f t="shared" si="475"/>
        <v>0</v>
      </c>
      <c r="D7438" s="95" t="str">
        <f t="shared" si="476"/>
        <v/>
      </c>
      <c r="E7438" s="69"/>
      <c r="F7438" s="70"/>
      <c r="G7438" s="4"/>
      <c r="H7438" s="71"/>
      <c r="I7438" s="71"/>
      <c r="J7438" s="70"/>
      <c r="K7438" s="70"/>
      <c r="L7438" s="70"/>
      <c r="M7438" s="70"/>
      <c r="N7438" s="70"/>
      <c r="O7438" s="70"/>
      <c r="P7438" s="70"/>
      <c r="Q7438" s="70"/>
      <c r="R7438" s="70"/>
      <c r="S7438" s="86"/>
      <c r="T7438" s="70"/>
      <c r="Z7438" s="68">
        <f t="shared" si="477"/>
        <v>1</v>
      </c>
      <c r="AC7438" s="1" t="str">
        <f t="shared" si="478"/>
        <v>1900</v>
      </c>
    </row>
    <row r="7439" spans="2:29" x14ac:dyDescent="0.25">
      <c r="B7439" s="1">
        <f t="shared" si="475"/>
        <v>0</v>
      </c>
      <c r="D7439" s="95" t="str">
        <f t="shared" si="476"/>
        <v/>
      </c>
      <c r="E7439" s="69"/>
      <c r="F7439" s="70"/>
      <c r="G7439" s="4"/>
      <c r="H7439" s="71"/>
      <c r="I7439" s="71"/>
      <c r="J7439" s="70"/>
      <c r="K7439" s="70"/>
      <c r="L7439" s="70"/>
      <c r="M7439" s="70"/>
      <c r="N7439" s="70"/>
      <c r="O7439" s="70"/>
      <c r="P7439" s="70"/>
      <c r="Q7439" s="70"/>
      <c r="R7439" s="70"/>
      <c r="S7439" s="86"/>
      <c r="T7439" s="70"/>
      <c r="Z7439" s="68">
        <f t="shared" si="477"/>
        <v>1</v>
      </c>
      <c r="AC7439" s="1" t="str">
        <f t="shared" si="478"/>
        <v>1900</v>
      </c>
    </row>
    <row r="7440" spans="2:29" x14ac:dyDescent="0.25">
      <c r="B7440" s="1">
        <f t="shared" si="475"/>
        <v>0</v>
      </c>
      <c r="D7440" s="95" t="str">
        <f t="shared" si="476"/>
        <v/>
      </c>
      <c r="E7440" s="69"/>
      <c r="F7440" s="70"/>
      <c r="G7440" s="4"/>
      <c r="H7440" s="71"/>
      <c r="I7440" s="71"/>
      <c r="J7440" s="70"/>
      <c r="K7440" s="70"/>
      <c r="L7440" s="70"/>
      <c r="M7440" s="70"/>
      <c r="N7440" s="70"/>
      <c r="O7440" s="70"/>
      <c r="P7440" s="70"/>
      <c r="Q7440" s="70"/>
      <c r="R7440" s="70"/>
      <c r="S7440" s="86"/>
      <c r="T7440" s="70"/>
      <c r="Z7440" s="68">
        <f t="shared" si="477"/>
        <v>1</v>
      </c>
      <c r="AC7440" s="1" t="str">
        <f t="shared" si="478"/>
        <v>1900</v>
      </c>
    </row>
    <row r="7441" spans="2:29" x14ac:dyDescent="0.25">
      <c r="B7441" s="1">
        <f t="shared" si="475"/>
        <v>0</v>
      </c>
      <c r="D7441" s="95" t="str">
        <f t="shared" si="476"/>
        <v/>
      </c>
      <c r="E7441" s="69"/>
      <c r="F7441" s="70"/>
      <c r="G7441" s="4"/>
      <c r="H7441" s="71"/>
      <c r="I7441" s="71"/>
      <c r="J7441" s="70"/>
      <c r="K7441" s="70"/>
      <c r="L7441" s="70"/>
      <c r="M7441" s="70"/>
      <c r="N7441" s="70"/>
      <c r="O7441" s="70"/>
      <c r="P7441" s="70"/>
      <c r="Q7441" s="70"/>
      <c r="R7441" s="70"/>
      <c r="S7441" s="86"/>
      <c r="T7441" s="70"/>
      <c r="Z7441" s="68">
        <f t="shared" si="477"/>
        <v>1</v>
      </c>
      <c r="AC7441" s="1" t="str">
        <f t="shared" si="478"/>
        <v>1900</v>
      </c>
    </row>
    <row r="7442" spans="2:29" x14ac:dyDescent="0.25">
      <c r="B7442" s="1">
        <f t="shared" si="475"/>
        <v>0</v>
      </c>
      <c r="D7442" s="95" t="str">
        <f t="shared" si="476"/>
        <v/>
      </c>
      <c r="E7442" s="69"/>
      <c r="F7442" s="70"/>
      <c r="G7442" s="4"/>
      <c r="H7442" s="71"/>
      <c r="I7442" s="71"/>
      <c r="J7442" s="70"/>
      <c r="K7442" s="70"/>
      <c r="L7442" s="70"/>
      <c r="M7442" s="70"/>
      <c r="N7442" s="70"/>
      <c r="O7442" s="70"/>
      <c r="P7442" s="70"/>
      <c r="Q7442" s="70"/>
      <c r="R7442" s="70"/>
      <c r="S7442" s="86"/>
      <c r="T7442" s="70"/>
      <c r="Z7442" s="68">
        <f t="shared" si="477"/>
        <v>1</v>
      </c>
      <c r="AC7442" s="1" t="str">
        <f t="shared" si="478"/>
        <v>1900</v>
      </c>
    </row>
    <row r="7443" spans="2:29" x14ac:dyDescent="0.25">
      <c r="B7443" s="1">
        <f t="shared" si="475"/>
        <v>0</v>
      </c>
      <c r="D7443" s="95" t="str">
        <f t="shared" si="476"/>
        <v/>
      </c>
      <c r="E7443" s="69"/>
      <c r="F7443" s="70"/>
      <c r="G7443" s="4"/>
      <c r="H7443" s="71"/>
      <c r="I7443" s="71"/>
      <c r="J7443" s="70"/>
      <c r="K7443" s="70"/>
      <c r="L7443" s="70"/>
      <c r="M7443" s="70"/>
      <c r="N7443" s="70"/>
      <c r="O7443" s="70"/>
      <c r="P7443" s="70"/>
      <c r="Q7443" s="70"/>
      <c r="R7443" s="70"/>
      <c r="S7443" s="86"/>
      <c r="T7443" s="70"/>
      <c r="Z7443" s="68">
        <f t="shared" si="477"/>
        <v>1</v>
      </c>
      <c r="AC7443" s="1" t="str">
        <f t="shared" si="478"/>
        <v>1900</v>
      </c>
    </row>
    <row r="7444" spans="2:29" x14ac:dyDescent="0.25">
      <c r="B7444" s="1">
        <f t="shared" si="475"/>
        <v>0</v>
      </c>
      <c r="D7444" s="95" t="str">
        <f t="shared" si="476"/>
        <v/>
      </c>
      <c r="E7444" s="69"/>
      <c r="F7444" s="70"/>
      <c r="G7444" s="4"/>
      <c r="H7444" s="71"/>
      <c r="I7444" s="71"/>
      <c r="J7444" s="70"/>
      <c r="K7444" s="70"/>
      <c r="L7444" s="70"/>
      <c r="M7444" s="70"/>
      <c r="N7444" s="70"/>
      <c r="O7444" s="70"/>
      <c r="P7444" s="70"/>
      <c r="Q7444" s="70"/>
      <c r="R7444" s="70"/>
      <c r="S7444" s="86"/>
      <c r="T7444" s="70"/>
      <c r="Z7444" s="68">
        <f t="shared" si="477"/>
        <v>1</v>
      </c>
      <c r="AC7444" s="1" t="str">
        <f t="shared" si="478"/>
        <v>1900</v>
      </c>
    </row>
    <row r="7445" spans="2:29" x14ac:dyDescent="0.25">
      <c r="B7445" s="1">
        <f t="shared" si="475"/>
        <v>0</v>
      </c>
      <c r="D7445" s="95" t="str">
        <f t="shared" si="476"/>
        <v/>
      </c>
      <c r="E7445" s="69"/>
      <c r="F7445" s="70"/>
      <c r="G7445" s="4"/>
      <c r="H7445" s="71"/>
      <c r="I7445" s="71"/>
      <c r="J7445" s="70"/>
      <c r="K7445" s="70"/>
      <c r="L7445" s="70"/>
      <c r="M7445" s="70"/>
      <c r="N7445" s="70"/>
      <c r="O7445" s="70"/>
      <c r="P7445" s="70"/>
      <c r="Q7445" s="70"/>
      <c r="R7445" s="70"/>
      <c r="S7445" s="86"/>
      <c r="T7445" s="70"/>
      <c r="Z7445" s="68">
        <f t="shared" si="477"/>
        <v>1</v>
      </c>
      <c r="AC7445" s="1" t="str">
        <f t="shared" si="478"/>
        <v>1900</v>
      </c>
    </row>
    <row r="7446" spans="2:29" x14ac:dyDescent="0.25">
      <c r="B7446" s="1">
        <f t="shared" si="475"/>
        <v>0</v>
      </c>
      <c r="D7446" s="95" t="str">
        <f t="shared" si="476"/>
        <v/>
      </c>
      <c r="E7446" s="69"/>
      <c r="F7446" s="70"/>
      <c r="G7446" s="4"/>
      <c r="H7446" s="71"/>
      <c r="I7446" s="71"/>
      <c r="J7446" s="70"/>
      <c r="K7446" s="70"/>
      <c r="L7446" s="70"/>
      <c r="M7446" s="70"/>
      <c r="N7446" s="70"/>
      <c r="O7446" s="70"/>
      <c r="P7446" s="70"/>
      <c r="Q7446" s="70"/>
      <c r="R7446" s="70"/>
      <c r="S7446" s="86"/>
      <c r="T7446" s="70"/>
      <c r="Z7446" s="68">
        <f t="shared" si="477"/>
        <v>1</v>
      </c>
      <c r="AC7446" s="1" t="str">
        <f t="shared" si="478"/>
        <v>1900</v>
      </c>
    </row>
    <row r="7447" spans="2:29" x14ac:dyDescent="0.25">
      <c r="B7447" s="1">
        <f t="shared" si="475"/>
        <v>0</v>
      </c>
      <c r="D7447" s="95" t="str">
        <f t="shared" si="476"/>
        <v/>
      </c>
      <c r="E7447" s="69"/>
      <c r="F7447" s="70"/>
      <c r="G7447" s="4"/>
      <c r="H7447" s="71"/>
      <c r="I7447" s="71"/>
      <c r="J7447" s="70"/>
      <c r="K7447" s="70"/>
      <c r="L7447" s="70"/>
      <c r="M7447" s="70"/>
      <c r="N7447" s="70"/>
      <c r="O7447" s="70"/>
      <c r="P7447" s="70"/>
      <c r="Q7447" s="70"/>
      <c r="R7447" s="70"/>
      <c r="S7447" s="86"/>
      <c r="T7447" s="70"/>
      <c r="Z7447" s="68">
        <f t="shared" si="477"/>
        <v>1</v>
      </c>
      <c r="AC7447" s="1" t="str">
        <f t="shared" si="478"/>
        <v>1900</v>
      </c>
    </row>
    <row r="7448" spans="2:29" x14ac:dyDescent="0.25">
      <c r="B7448" s="1">
        <f t="shared" si="475"/>
        <v>0</v>
      </c>
      <c r="D7448" s="95" t="str">
        <f t="shared" si="476"/>
        <v/>
      </c>
      <c r="E7448" s="69"/>
      <c r="F7448" s="70"/>
      <c r="G7448" s="4"/>
      <c r="H7448" s="71"/>
      <c r="I7448" s="71"/>
      <c r="J7448" s="70"/>
      <c r="K7448" s="70"/>
      <c r="L7448" s="70"/>
      <c r="M7448" s="70"/>
      <c r="N7448" s="70"/>
      <c r="O7448" s="70"/>
      <c r="P7448" s="70"/>
      <c r="Q7448" s="70"/>
      <c r="R7448" s="70"/>
      <c r="S7448" s="86"/>
      <c r="T7448" s="70"/>
      <c r="Z7448" s="68">
        <f t="shared" si="477"/>
        <v>1</v>
      </c>
      <c r="AC7448" s="1" t="str">
        <f t="shared" si="478"/>
        <v>1900</v>
      </c>
    </row>
    <row r="7449" spans="2:29" x14ac:dyDescent="0.25">
      <c r="B7449" s="1">
        <f t="shared" si="475"/>
        <v>0</v>
      </c>
      <c r="D7449" s="95" t="str">
        <f t="shared" si="476"/>
        <v/>
      </c>
      <c r="E7449" s="69"/>
      <c r="F7449" s="70"/>
      <c r="G7449" s="4"/>
      <c r="H7449" s="71"/>
      <c r="I7449" s="71"/>
      <c r="J7449" s="70"/>
      <c r="K7449" s="70"/>
      <c r="L7449" s="70"/>
      <c r="M7449" s="70"/>
      <c r="N7449" s="70"/>
      <c r="O7449" s="70"/>
      <c r="P7449" s="70"/>
      <c r="Q7449" s="70"/>
      <c r="R7449" s="70"/>
      <c r="S7449" s="86"/>
      <c r="T7449" s="70"/>
      <c r="Z7449" s="68">
        <f t="shared" si="477"/>
        <v>1</v>
      </c>
      <c r="AC7449" s="1" t="str">
        <f t="shared" si="478"/>
        <v>1900</v>
      </c>
    </row>
    <row r="7450" spans="2:29" x14ac:dyDescent="0.25">
      <c r="B7450" s="1">
        <f t="shared" si="475"/>
        <v>0</v>
      </c>
      <c r="D7450" s="95" t="str">
        <f t="shared" si="476"/>
        <v/>
      </c>
      <c r="E7450" s="69"/>
      <c r="F7450" s="70"/>
      <c r="G7450" s="4"/>
      <c r="H7450" s="71"/>
      <c r="I7450" s="71"/>
      <c r="J7450" s="70"/>
      <c r="K7450" s="70"/>
      <c r="L7450" s="70"/>
      <c r="M7450" s="70"/>
      <c r="N7450" s="70"/>
      <c r="O7450" s="70"/>
      <c r="P7450" s="70"/>
      <c r="Q7450" s="70"/>
      <c r="R7450" s="70"/>
      <c r="S7450" s="86"/>
      <c r="T7450" s="70"/>
      <c r="Z7450" s="68">
        <f t="shared" si="477"/>
        <v>1</v>
      </c>
      <c r="AC7450" s="1" t="str">
        <f t="shared" si="478"/>
        <v>1900</v>
      </c>
    </row>
    <row r="7451" spans="2:29" x14ac:dyDescent="0.25">
      <c r="B7451" s="1">
        <f t="shared" si="475"/>
        <v>0</v>
      </c>
      <c r="D7451" s="95" t="str">
        <f t="shared" si="476"/>
        <v/>
      </c>
      <c r="E7451" s="69"/>
      <c r="F7451" s="70"/>
      <c r="G7451" s="4"/>
      <c r="H7451" s="71"/>
      <c r="I7451" s="71"/>
      <c r="J7451" s="70"/>
      <c r="K7451" s="70"/>
      <c r="L7451" s="70"/>
      <c r="M7451" s="70"/>
      <c r="N7451" s="70"/>
      <c r="O7451" s="70"/>
      <c r="P7451" s="70"/>
      <c r="Q7451" s="70"/>
      <c r="R7451" s="70"/>
      <c r="S7451" s="86"/>
      <c r="T7451" s="70"/>
      <c r="Z7451" s="68">
        <f t="shared" si="477"/>
        <v>1</v>
      </c>
      <c r="AC7451" s="1" t="str">
        <f t="shared" si="478"/>
        <v>1900</v>
      </c>
    </row>
    <row r="7452" spans="2:29" x14ac:dyDescent="0.25">
      <c r="B7452" s="1">
        <f t="shared" si="475"/>
        <v>0</v>
      </c>
      <c r="D7452" s="95" t="str">
        <f t="shared" si="476"/>
        <v/>
      </c>
      <c r="E7452" s="69"/>
      <c r="F7452" s="70"/>
      <c r="G7452" s="4"/>
      <c r="H7452" s="71"/>
      <c r="I7452" s="71"/>
      <c r="J7452" s="70"/>
      <c r="K7452" s="70"/>
      <c r="L7452" s="70"/>
      <c r="M7452" s="70"/>
      <c r="N7452" s="70"/>
      <c r="O7452" s="70"/>
      <c r="P7452" s="70"/>
      <c r="Q7452" s="70"/>
      <c r="R7452" s="70"/>
      <c r="S7452" s="86"/>
      <c r="T7452" s="70"/>
      <c r="Z7452" s="68">
        <f t="shared" si="477"/>
        <v>1</v>
      </c>
      <c r="AC7452" s="1" t="str">
        <f t="shared" si="478"/>
        <v>1900</v>
      </c>
    </row>
    <row r="7453" spans="2:29" x14ac:dyDescent="0.25">
      <c r="B7453" s="1">
        <f t="shared" si="475"/>
        <v>0</v>
      </c>
      <c r="D7453" s="95" t="str">
        <f t="shared" si="476"/>
        <v/>
      </c>
      <c r="E7453" s="69"/>
      <c r="F7453" s="70"/>
      <c r="G7453" s="4"/>
      <c r="H7453" s="71"/>
      <c r="I7453" s="71"/>
      <c r="J7453" s="70"/>
      <c r="K7453" s="70"/>
      <c r="L7453" s="70"/>
      <c r="M7453" s="70"/>
      <c r="N7453" s="70"/>
      <c r="O7453" s="70"/>
      <c r="P7453" s="70"/>
      <c r="Q7453" s="70"/>
      <c r="R7453" s="70"/>
      <c r="S7453" s="86"/>
      <c r="T7453" s="70"/>
      <c r="Z7453" s="68">
        <f t="shared" si="477"/>
        <v>1</v>
      </c>
      <c r="AC7453" s="1" t="str">
        <f t="shared" si="478"/>
        <v>1900</v>
      </c>
    </row>
    <row r="7454" spans="2:29" x14ac:dyDescent="0.25">
      <c r="B7454" s="1">
        <f t="shared" si="475"/>
        <v>0</v>
      </c>
      <c r="D7454" s="95" t="str">
        <f t="shared" si="476"/>
        <v/>
      </c>
      <c r="E7454" s="69"/>
      <c r="F7454" s="70"/>
      <c r="G7454" s="4"/>
      <c r="H7454" s="71"/>
      <c r="I7454" s="71"/>
      <c r="J7454" s="70"/>
      <c r="K7454" s="70"/>
      <c r="L7454" s="70"/>
      <c r="M7454" s="70"/>
      <c r="N7454" s="70"/>
      <c r="O7454" s="70"/>
      <c r="P7454" s="70"/>
      <c r="Q7454" s="70"/>
      <c r="R7454" s="70"/>
      <c r="S7454" s="86"/>
      <c r="T7454" s="70"/>
      <c r="Z7454" s="68">
        <f t="shared" si="477"/>
        <v>1</v>
      </c>
      <c r="AC7454" s="1" t="str">
        <f t="shared" si="478"/>
        <v>1900</v>
      </c>
    </row>
    <row r="7455" spans="2:29" x14ac:dyDescent="0.25">
      <c r="B7455" s="1">
        <f t="shared" si="475"/>
        <v>0</v>
      </c>
      <c r="D7455" s="95" t="str">
        <f t="shared" si="476"/>
        <v/>
      </c>
      <c r="E7455" s="69"/>
      <c r="F7455" s="70"/>
      <c r="G7455" s="4"/>
      <c r="H7455" s="71"/>
      <c r="I7455" s="71"/>
      <c r="J7455" s="70"/>
      <c r="K7455" s="70"/>
      <c r="L7455" s="70"/>
      <c r="M7455" s="70"/>
      <c r="N7455" s="70"/>
      <c r="O7455" s="70"/>
      <c r="P7455" s="70"/>
      <c r="Q7455" s="70"/>
      <c r="R7455" s="70"/>
      <c r="S7455" s="86"/>
      <c r="T7455" s="70"/>
      <c r="Z7455" s="68">
        <f t="shared" si="477"/>
        <v>1</v>
      </c>
      <c r="AC7455" s="1" t="str">
        <f t="shared" si="478"/>
        <v>1900</v>
      </c>
    </row>
    <row r="7456" spans="2:29" x14ac:dyDescent="0.25">
      <c r="B7456" s="1">
        <f t="shared" si="475"/>
        <v>0</v>
      </c>
      <c r="D7456" s="95" t="str">
        <f t="shared" si="476"/>
        <v/>
      </c>
      <c r="E7456" s="69"/>
      <c r="F7456" s="70"/>
      <c r="G7456" s="4"/>
      <c r="H7456" s="71"/>
      <c r="I7456" s="71"/>
      <c r="J7456" s="70"/>
      <c r="K7456" s="70"/>
      <c r="L7456" s="70"/>
      <c r="M7456" s="70"/>
      <c r="N7456" s="70"/>
      <c r="O7456" s="70"/>
      <c r="P7456" s="70"/>
      <c r="Q7456" s="70"/>
      <c r="R7456" s="70"/>
      <c r="S7456" s="86"/>
      <c r="T7456" s="70"/>
      <c r="Z7456" s="68">
        <f t="shared" si="477"/>
        <v>1</v>
      </c>
      <c r="AC7456" s="1" t="str">
        <f t="shared" si="478"/>
        <v>1900</v>
      </c>
    </row>
    <row r="7457" spans="2:29" x14ac:dyDescent="0.25">
      <c r="B7457" s="1">
        <f t="shared" si="475"/>
        <v>0</v>
      </c>
      <c r="D7457" s="95" t="str">
        <f t="shared" si="476"/>
        <v/>
      </c>
      <c r="E7457" s="69"/>
      <c r="F7457" s="70"/>
      <c r="G7457" s="4"/>
      <c r="H7457" s="71"/>
      <c r="I7457" s="71"/>
      <c r="J7457" s="70"/>
      <c r="K7457" s="70"/>
      <c r="L7457" s="70"/>
      <c r="M7457" s="70"/>
      <c r="N7457" s="70"/>
      <c r="O7457" s="70"/>
      <c r="P7457" s="70"/>
      <c r="Q7457" s="70"/>
      <c r="R7457" s="70"/>
      <c r="S7457" s="86"/>
      <c r="T7457" s="70"/>
      <c r="Z7457" s="68">
        <f t="shared" si="477"/>
        <v>1</v>
      </c>
      <c r="AC7457" s="1" t="str">
        <f t="shared" si="478"/>
        <v>1900</v>
      </c>
    </row>
    <row r="7458" spans="2:29" x14ac:dyDescent="0.25">
      <c r="B7458" s="1">
        <f t="shared" si="475"/>
        <v>0</v>
      </c>
      <c r="D7458" s="95" t="str">
        <f t="shared" si="476"/>
        <v/>
      </c>
      <c r="E7458" s="69"/>
      <c r="F7458" s="70"/>
      <c r="G7458" s="4"/>
      <c r="H7458" s="71"/>
      <c r="I7458" s="71"/>
      <c r="J7458" s="70"/>
      <c r="K7458" s="70"/>
      <c r="L7458" s="70"/>
      <c r="M7458" s="70"/>
      <c r="N7458" s="70"/>
      <c r="O7458" s="70"/>
      <c r="P7458" s="70"/>
      <c r="Q7458" s="70"/>
      <c r="R7458" s="70"/>
      <c r="S7458" s="86"/>
      <c r="T7458" s="70"/>
      <c r="Z7458" s="68">
        <f t="shared" si="477"/>
        <v>1</v>
      </c>
      <c r="AC7458" s="1" t="str">
        <f t="shared" si="478"/>
        <v>1900</v>
      </c>
    </row>
    <row r="7459" spans="2:29" x14ac:dyDescent="0.25">
      <c r="B7459" s="1">
        <f t="shared" si="475"/>
        <v>0</v>
      </c>
      <c r="D7459" s="95" t="str">
        <f t="shared" si="476"/>
        <v/>
      </c>
      <c r="E7459" s="69"/>
      <c r="F7459" s="70"/>
      <c r="G7459" s="4"/>
      <c r="H7459" s="71"/>
      <c r="I7459" s="71"/>
      <c r="J7459" s="70"/>
      <c r="K7459" s="70"/>
      <c r="L7459" s="70"/>
      <c r="M7459" s="70"/>
      <c r="N7459" s="70"/>
      <c r="O7459" s="70"/>
      <c r="P7459" s="70"/>
      <c r="Q7459" s="70"/>
      <c r="R7459" s="70"/>
      <c r="S7459" s="86"/>
      <c r="T7459" s="70"/>
      <c r="Z7459" s="68">
        <f t="shared" si="477"/>
        <v>1</v>
      </c>
      <c r="AC7459" s="1" t="str">
        <f t="shared" si="478"/>
        <v>1900</v>
      </c>
    </row>
    <row r="7460" spans="2:29" x14ac:dyDescent="0.25">
      <c r="B7460" s="1">
        <f t="shared" si="475"/>
        <v>0</v>
      </c>
      <c r="D7460" s="95" t="str">
        <f t="shared" si="476"/>
        <v/>
      </c>
      <c r="E7460" s="69"/>
      <c r="F7460" s="70"/>
      <c r="G7460" s="4"/>
      <c r="H7460" s="71"/>
      <c r="I7460" s="71"/>
      <c r="J7460" s="70"/>
      <c r="K7460" s="70"/>
      <c r="L7460" s="70"/>
      <c r="M7460" s="70"/>
      <c r="N7460" s="70"/>
      <c r="O7460" s="70"/>
      <c r="P7460" s="70"/>
      <c r="Q7460" s="70"/>
      <c r="R7460" s="70"/>
      <c r="S7460" s="86"/>
      <c r="T7460" s="70"/>
      <c r="Z7460" s="68">
        <f t="shared" si="477"/>
        <v>1</v>
      </c>
      <c r="AC7460" s="1" t="str">
        <f t="shared" si="478"/>
        <v>1900</v>
      </c>
    </row>
    <row r="7461" spans="2:29" x14ac:dyDescent="0.25">
      <c r="B7461" s="1">
        <f t="shared" si="475"/>
        <v>0</v>
      </c>
      <c r="D7461" s="95" t="str">
        <f t="shared" si="476"/>
        <v/>
      </c>
      <c r="E7461" s="69"/>
      <c r="F7461" s="70"/>
      <c r="G7461" s="4"/>
      <c r="H7461" s="71"/>
      <c r="I7461" s="71"/>
      <c r="J7461" s="70"/>
      <c r="K7461" s="70"/>
      <c r="L7461" s="70"/>
      <c r="M7461" s="70"/>
      <c r="N7461" s="70"/>
      <c r="O7461" s="70"/>
      <c r="P7461" s="70"/>
      <c r="Q7461" s="70"/>
      <c r="R7461" s="70"/>
      <c r="S7461" s="86"/>
      <c r="T7461" s="70"/>
      <c r="Z7461" s="68">
        <f t="shared" si="477"/>
        <v>1</v>
      </c>
      <c r="AC7461" s="1" t="str">
        <f t="shared" si="478"/>
        <v>1900</v>
      </c>
    </row>
    <row r="7462" spans="2:29" x14ac:dyDescent="0.25">
      <c r="B7462" s="1">
        <f t="shared" si="475"/>
        <v>0</v>
      </c>
      <c r="D7462" s="95" t="str">
        <f t="shared" si="476"/>
        <v/>
      </c>
      <c r="E7462" s="69"/>
      <c r="F7462" s="70"/>
      <c r="G7462" s="4"/>
      <c r="H7462" s="71"/>
      <c r="I7462" s="71"/>
      <c r="J7462" s="70"/>
      <c r="K7462" s="70"/>
      <c r="L7462" s="70"/>
      <c r="M7462" s="70"/>
      <c r="N7462" s="70"/>
      <c r="O7462" s="70"/>
      <c r="P7462" s="70"/>
      <c r="Q7462" s="70"/>
      <c r="R7462" s="70"/>
      <c r="S7462" s="86"/>
      <c r="T7462" s="70"/>
      <c r="Z7462" s="68">
        <f t="shared" si="477"/>
        <v>1</v>
      </c>
      <c r="AC7462" s="1" t="str">
        <f t="shared" si="478"/>
        <v>1900</v>
      </c>
    </row>
    <row r="7463" spans="2:29" x14ac:dyDescent="0.25">
      <c r="B7463" s="1">
        <f t="shared" si="475"/>
        <v>0</v>
      </c>
      <c r="D7463" s="95" t="str">
        <f t="shared" si="476"/>
        <v/>
      </c>
      <c r="E7463" s="69"/>
      <c r="F7463" s="70"/>
      <c r="G7463" s="4"/>
      <c r="H7463" s="71"/>
      <c r="I7463" s="71"/>
      <c r="J7463" s="70"/>
      <c r="K7463" s="70"/>
      <c r="L7463" s="70"/>
      <c r="M7463" s="70"/>
      <c r="N7463" s="70"/>
      <c r="O7463" s="70"/>
      <c r="P7463" s="70"/>
      <c r="Q7463" s="70"/>
      <c r="R7463" s="70"/>
      <c r="S7463" s="86"/>
      <c r="T7463" s="70"/>
      <c r="Z7463" s="68">
        <f t="shared" si="477"/>
        <v>1</v>
      </c>
      <c r="AC7463" s="1" t="str">
        <f t="shared" si="478"/>
        <v>1900</v>
      </c>
    </row>
    <row r="7464" spans="2:29" x14ac:dyDescent="0.25">
      <c r="B7464" s="1">
        <f t="shared" si="475"/>
        <v>0</v>
      </c>
      <c r="D7464" s="95" t="str">
        <f t="shared" si="476"/>
        <v/>
      </c>
      <c r="E7464" s="69"/>
      <c r="F7464" s="70"/>
      <c r="G7464" s="4"/>
      <c r="H7464" s="71"/>
      <c r="I7464" s="71"/>
      <c r="J7464" s="70"/>
      <c r="K7464" s="70"/>
      <c r="L7464" s="70"/>
      <c r="M7464" s="70"/>
      <c r="N7464" s="70"/>
      <c r="O7464" s="70"/>
      <c r="P7464" s="70"/>
      <c r="Q7464" s="70"/>
      <c r="R7464" s="70"/>
      <c r="S7464" s="86"/>
      <c r="T7464" s="70"/>
      <c r="Z7464" s="68">
        <f t="shared" si="477"/>
        <v>1</v>
      </c>
      <c r="AC7464" s="1" t="str">
        <f t="shared" si="478"/>
        <v>1900</v>
      </c>
    </row>
    <row r="7465" spans="2:29" x14ac:dyDescent="0.25">
      <c r="B7465" s="1">
        <f t="shared" si="475"/>
        <v>0</v>
      </c>
      <c r="D7465" s="95" t="str">
        <f t="shared" si="476"/>
        <v/>
      </c>
      <c r="E7465" s="69"/>
      <c r="F7465" s="70"/>
      <c r="G7465" s="4"/>
      <c r="H7465" s="71"/>
      <c r="I7465" s="71"/>
      <c r="J7465" s="70"/>
      <c r="K7465" s="70"/>
      <c r="L7465" s="70"/>
      <c r="M7465" s="70"/>
      <c r="N7465" s="70"/>
      <c r="O7465" s="70"/>
      <c r="P7465" s="70"/>
      <c r="Q7465" s="70"/>
      <c r="R7465" s="70"/>
      <c r="S7465" s="86"/>
      <c r="T7465" s="70"/>
      <c r="Z7465" s="68">
        <f t="shared" si="477"/>
        <v>1</v>
      </c>
      <c r="AC7465" s="1" t="str">
        <f t="shared" si="478"/>
        <v>1900</v>
      </c>
    </row>
    <row r="7466" spans="2:29" x14ac:dyDescent="0.25">
      <c r="B7466" s="1">
        <f t="shared" si="475"/>
        <v>0</v>
      </c>
      <c r="D7466" s="95" t="str">
        <f t="shared" si="476"/>
        <v/>
      </c>
      <c r="E7466" s="69"/>
      <c r="F7466" s="70"/>
      <c r="G7466" s="4"/>
      <c r="H7466" s="71"/>
      <c r="I7466" s="71"/>
      <c r="J7466" s="70"/>
      <c r="K7466" s="70"/>
      <c r="L7466" s="70"/>
      <c r="M7466" s="70"/>
      <c r="N7466" s="70"/>
      <c r="O7466" s="70"/>
      <c r="P7466" s="70"/>
      <c r="Q7466" s="70"/>
      <c r="R7466" s="70"/>
      <c r="S7466" s="86"/>
      <c r="T7466" s="70"/>
      <c r="Z7466" s="68">
        <f t="shared" si="477"/>
        <v>1</v>
      </c>
      <c r="AC7466" s="1" t="str">
        <f t="shared" si="478"/>
        <v>1900</v>
      </c>
    </row>
    <row r="7467" spans="2:29" x14ac:dyDescent="0.25">
      <c r="B7467" s="1">
        <f t="shared" si="475"/>
        <v>0</v>
      </c>
      <c r="D7467" s="95" t="str">
        <f t="shared" si="476"/>
        <v/>
      </c>
      <c r="E7467" s="69"/>
      <c r="F7467" s="70"/>
      <c r="G7467" s="4"/>
      <c r="H7467" s="71"/>
      <c r="I7467" s="71"/>
      <c r="J7467" s="70"/>
      <c r="K7467" s="70"/>
      <c r="L7467" s="70"/>
      <c r="M7467" s="70"/>
      <c r="N7467" s="70"/>
      <c r="O7467" s="70"/>
      <c r="P7467" s="70"/>
      <c r="Q7467" s="70"/>
      <c r="R7467" s="70"/>
      <c r="S7467" s="86"/>
      <c r="T7467" s="70"/>
      <c r="Z7467" s="68">
        <f t="shared" si="477"/>
        <v>1</v>
      </c>
      <c r="AC7467" s="1" t="str">
        <f t="shared" si="478"/>
        <v>1900</v>
      </c>
    </row>
    <row r="7468" spans="2:29" x14ac:dyDescent="0.25">
      <c r="B7468" s="1">
        <f t="shared" si="475"/>
        <v>0</v>
      </c>
      <c r="D7468" s="95" t="str">
        <f t="shared" si="476"/>
        <v/>
      </c>
      <c r="E7468" s="69"/>
      <c r="F7468" s="70"/>
      <c r="G7468" s="4"/>
      <c r="H7468" s="71"/>
      <c r="I7468" s="71"/>
      <c r="J7468" s="70"/>
      <c r="K7468" s="70"/>
      <c r="L7468" s="70"/>
      <c r="M7468" s="70"/>
      <c r="N7468" s="70"/>
      <c r="O7468" s="70"/>
      <c r="P7468" s="70"/>
      <c r="Q7468" s="70"/>
      <c r="R7468" s="70"/>
      <c r="S7468" s="86"/>
      <c r="T7468" s="70"/>
      <c r="Z7468" s="68">
        <f t="shared" si="477"/>
        <v>1</v>
      </c>
      <c r="AC7468" s="1" t="str">
        <f t="shared" si="478"/>
        <v>1900</v>
      </c>
    </row>
    <row r="7469" spans="2:29" x14ac:dyDescent="0.25">
      <c r="B7469" s="1">
        <f t="shared" si="475"/>
        <v>0</v>
      </c>
      <c r="D7469" s="95" t="str">
        <f t="shared" si="476"/>
        <v/>
      </c>
      <c r="E7469" s="69"/>
      <c r="F7469" s="70"/>
      <c r="G7469" s="4"/>
      <c r="H7469" s="71"/>
      <c r="I7469" s="71"/>
      <c r="J7469" s="70"/>
      <c r="K7469" s="70"/>
      <c r="L7469" s="70"/>
      <c r="M7469" s="70"/>
      <c r="N7469" s="70"/>
      <c r="O7469" s="70"/>
      <c r="P7469" s="70"/>
      <c r="Q7469" s="70"/>
      <c r="R7469" s="70"/>
      <c r="S7469" s="86"/>
      <c r="T7469" s="70"/>
      <c r="Z7469" s="68">
        <f t="shared" si="477"/>
        <v>1</v>
      </c>
      <c r="AC7469" s="1" t="str">
        <f t="shared" si="478"/>
        <v>1900</v>
      </c>
    </row>
    <row r="7470" spans="2:29" x14ac:dyDescent="0.25">
      <c r="B7470" s="1">
        <f t="shared" si="475"/>
        <v>0</v>
      </c>
      <c r="D7470" s="95" t="str">
        <f t="shared" si="476"/>
        <v/>
      </c>
      <c r="E7470" s="69"/>
      <c r="F7470" s="70"/>
      <c r="G7470" s="4"/>
      <c r="H7470" s="71"/>
      <c r="I7470" s="71"/>
      <c r="J7470" s="70"/>
      <c r="K7470" s="70"/>
      <c r="L7470" s="70"/>
      <c r="M7470" s="70"/>
      <c r="N7470" s="70"/>
      <c r="O7470" s="70"/>
      <c r="P7470" s="70"/>
      <c r="Q7470" s="70"/>
      <c r="R7470" s="70"/>
      <c r="S7470" s="86"/>
      <c r="T7470" s="70"/>
      <c r="Z7470" s="68">
        <f t="shared" si="477"/>
        <v>1</v>
      </c>
      <c r="AC7470" s="1" t="str">
        <f t="shared" si="478"/>
        <v>1900</v>
      </c>
    </row>
    <row r="7471" spans="2:29" x14ac:dyDescent="0.25">
      <c r="B7471" s="1">
        <f t="shared" si="475"/>
        <v>0</v>
      </c>
      <c r="D7471" s="95" t="str">
        <f t="shared" si="476"/>
        <v/>
      </c>
      <c r="E7471" s="69"/>
      <c r="F7471" s="70"/>
      <c r="G7471" s="4"/>
      <c r="H7471" s="71"/>
      <c r="I7471" s="71"/>
      <c r="J7471" s="70"/>
      <c r="K7471" s="70"/>
      <c r="L7471" s="70"/>
      <c r="M7471" s="70"/>
      <c r="N7471" s="70"/>
      <c r="O7471" s="70"/>
      <c r="P7471" s="70"/>
      <c r="Q7471" s="70"/>
      <c r="R7471" s="70"/>
      <c r="S7471" s="86"/>
      <c r="T7471" s="70"/>
      <c r="Z7471" s="68">
        <f t="shared" si="477"/>
        <v>1</v>
      </c>
      <c r="AC7471" s="1" t="str">
        <f t="shared" si="478"/>
        <v>1900</v>
      </c>
    </row>
    <row r="7472" spans="2:29" x14ac:dyDescent="0.25">
      <c r="B7472" s="1">
        <f t="shared" si="475"/>
        <v>0</v>
      </c>
      <c r="D7472" s="95" t="str">
        <f t="shared" si="476"/>
        <v/>
      </c>
      <c r="E7472" s="69"/>
      <c r="F7472" s="70"/>
      <c r="G7472" s="4"/>
      <c r="H7472" s="71"/>
      <c r="I7472" s="71"/>
      <c r="J7472" s="70"/>
      <c r="K7472" s="70"/>
      <c r="L7472" s="70"/>
      <c r="M7472" s="70"/>
      <c r="N7472" s="70"/>
      <c r="O7472" s="70"/>
      <c r="P7472" s="70"/>
      <c r="Q7472" s="70"/>
      <c r="R7472" s="70"/>
      <c r="S7472" s="86"/>
      <c r="T7472" s="70"/>
      <c r="Z7472" s="68">
        <f t="shared" si="477"/>
        <v>1</v>
      </c>
      <c r="AC7472" s="1" t="str">
        <f t="shared" si="478"/>
        <v>1900</v>
      </c>
    </row>
    <row r="7473" spans="2:29" x14ac:dyDescent="0.25">
      <c r="B7473" s="1">
        <f t="shared" si="475"/>
        <v>0</v>
      </c>
      <c r="D7473" s="95" t="str">
        <f t="shared" si="476"/>
        <v/>
      </c>
      <c r="E7473" s="69"/>
      <c r="F7473" s="70"/>
      <c r="G7473" s="4"/>
      <c r="H7473" s="71"/>
      <c r="I7473" s="71"/>
      <c r="J7473" s="70"/>
      <c r="K7473" s="70"/>
      <c r="L7473" s="70"/>
      <c r="M7473" s="70"/>
      <c r="N7473" s="70"/>
      <c r="O7473" s="70"/>
      <c r="P7473" s="70"/>
      <c r="Q7473" s="70"/>
      <c r="R7473" s="70"/>
      <c r="S7473" s="86"/>
      <c r="T7473" s="70"/>
      <c r="Z7473" s="68">
        <f t="shared" si="477"/>
        <v>1</v>
      </c>
      <c r="AC7473" s="1" t="str">
        <f t="shared" si="478"/>
        <v>1900</v>
      </c>
    </row>
    <row r="7474" spans="2:29" x14ac:dyDescent="0.25">
      <c r="B7474" s="1">
        <f t="shared" si="475"/>
        <v>0</v>
      </c>
      <c r="D7474" s="95" t="str">
        <f t="shared" si="476"/>
        <v/>
      </c>
      <c r="E7474" s="69"/>
      <c r="F7474" s="70"/>
      <c r="G7474" s="4"/>
      <c r="H7474" s="71"/>
      <c r="I7474" s="71"/>
      <c r="J7474" s="70"/>
      <c r="K7474" s="70"/>
      <c r="L7474" s="70"/>
      <c r="M7474" s="70"/>
      <c r="N7474" s="70"/>
      <c r="O7474" s="70"/>
      <c r="P7474" s="70"/>
      <c r="Q7474" s="70"/>
      <c r="R7474" s="70"/>
      <c r="S7474" s="86"/>
      <c r="T7474" s="70"/>
      <c r="Z7474" s="68">
        <f t="shared" si="477"/>
        <v>1</v>
      </c>
      <c r="AC7474" s="1" t="str">
        <f t="shared" si="478"/>
        <v>1900</v>
      </c>
    </row>
    <row r="7475" spans="2:29" x14ac:dyDescent="0.25">
      <c r="B7475" s="1">
        <f t="shared" si="475"/>
        <v>0</v>
      </c>
      <c r="D7475" s="95" t="str">
        <f t="shared" si="476"/>
        <v/>
      </c>
      <c r="E7475" s="69"/>
      <c r="F7475" s="70"/>
      <c r="G7475" s="4"/>
      <c r="H7475" s="71"/>
      <c r="I7475" s="71"/>
      <c r="J7475" s="70"/>
      <c r="K7475" s="70"/>
      <c r="L7475" s="70"/>
      <c r="M7475" s="70"/>
      <c r="N7475" s="70"/>
      <c r="O7475" s="70"/>
      <c r="P7475" s="70"/>
      <c r="Q7475" s="70"/>
      <c r="R7475" s="70"/>
      <c r="S7475" s="86"/>
      <c r="T7475" s="70"/>
      <c r="Z7475" s="68">
        <f t="shared" si="477"/>
        <v>1</v>
      </c>
      <c r="AC7475" s="1" t="str">
        <f t="shared" si="478"/>
        <v>1900</v>
      </c>
    </row>
    <row r="7476" spans="2:29" x14ac:dyDescent="0.25">
      <c r="B7476" s="1">
        <f t="shared" si="475"/>
        <v>0</v>
      </c>
      <c r="D7476" s="95" t="str">
        <f t="shared" si="476"/>
        <v/>
      </c>
      <c r="E7476" s="69"/>
      <c r="F7476" s="70"/>
      <c r="G7476" s="4"/>
      <c r="H7476" s="71"/>
      <c r="I7476" s="71"/>
      <c r="J7476" s="70"/>
      <c r="K7476" s="70"/>
      <c r="L7476" s="70"/>
      <c r="M7476" s="70"/>
      <c r="N7476" s="70"/>
      <c r="O7476" s="70"/>
      <c r="P7476" s="70"/>
      <c r="Q7476" s="70"/>
      <c r="R7476" s="70"/>
      <c r="S7476" s="86"/>
      <c r="T7476" s="70"/>
      <c r="Z7476" s="68">
        <f t="shared" si="477"/>
        <v>1</v>
      </c>
      <c r="AC7476" s="1" t="str">
        <f t="shared" si="478"/>
        <v>1900</v>
      </c>
    </row>
    <row r="7477" spans="2:29" x14ac:dyDescent="0.25">
      <c r="B7477" s="1">
        <f t="shared" si="475"/>
        <v>0</v>
      </c>
      <c r="D7477" s="95" t="str">
        <f t="shared" si="476"/>
        <v/>
      </c>
      <c r="E7477" s="69"/>
      <c r="F7477" s="70"/>
      <c r="G7477" s="4"/>
      <c r="H7477" s="71"/>
      <c r="I7477" s="71"/>
      <c r="J7477" s="70"/>
      <c r="K7477" s="70"/>
      <c r="L7477" s="70"/>
      <c r="M7477" s="70"/>
      <c r="N7477" s="70"/>
      <c r="O7477" s="70"/>
      <c r="P7477" s="70"/>
      <c r="Q7477" s="70"/>
      <c r="R7477" s="70"/>
      <c r="S7477" s="86"/>
      <c r="T7477" s="70"/>
      <c r="Z7477" s="68">
        <f t="shared" si="477"/>
        <v>1</v>
      </c>
      <c r="AC7477" s="1" t="str">
        <f t="shared" si="478"/>
        <v>1900</v>
      </c>
    </row>
    <row r="7478" spans="2:29" x14ac:dyDescent="0.25">
      <c r="B7478" s="1">
        <f t="shared" si="475"/>
        <v>0</v>
      </c>
      <c r="D7478" s="95" t="str">
        <f t="shared" si="476"/>
        <v/>
      </c>
      <c r="E7478" s="69"/>
      <c r="F7478" s="70"/>
      <c r="G7478" s="4"/>
      <c r="H7478" s="71"/>
      <c r="I7478" s="71"/>
      <c r="J7478" s="70"/>
      <c r="K7478" s="70"/>
      <c r="L7478" s="70"/>
      <c r="M7478" s="70"/>
      <c r="N7478" s="70"/>
      <c r="O7478" s="70"/>
      <c r="P7478" s="70"/>
      <c r="Q7478" s="70"/>
      <c r="R7478" s="70"/>
      <c r="S7478" s="86"/>
      <c r="T7478" s="70"/>
      <c r="Z7478" s="68">
        <f t="shared" si="477"/>
        <v>1</v>
      </c>
      <c r="AC7478" s="1" t="str">
        <f t="shared" si="478"/>
        <v>1900</v>
      </c>
    </row>
    <row r="7479" spans="2:29" x14ac:dyDescent="0.25">
      <c r="B7479" s="1">
        <f t="shared" si="475"/>
        <v>0</v>
      </c>
      <c r="D7479" s="95" t="str">
        <f t="shared" si="476"/>
        <v/>
      </c>
      <c r="E7479" s="69"/>
      <c r="F7479" s="70"/>
      <c r="G7479" s="4"/>
      <c r="H7479" s="71"/>
      <c r="I7479" s="71"/>
      <c r="J7479" s="70"/>
      <c r="K7479" s="70"/>
      <c r="L7479" s="70"/>
      <c r="M7479" s="70"/>
      <c r="N7479" s="70"/>
      <c r="O7479" s="70"/>
      <c r="P7479" s="70"/>
      <c r="Q7479" s="70"/>
      <c r="R7479" s="70"/>
      <c r="S7479" s="86"/>
      <c r="T7479" s="70"/>
      <c r="Z7479" s="68">
        <f t="shared" si="477"/>
        <v>1</v>
      </c>
      <c r="AC7479" s="1" t="str">
        <f t="shared" si="478"/>
        <v>1900</v>
      </c>
    </row>
    <row r="7480" spans="2:29" x14ac:dyDescent="0.25">
      <c r="B7480" s="1">
        <f t="shared" si="475"/>
        <v>0</v>
      </c>
      <c r="D7480" s="95" t="str">
        <f t="shared" si="476"/>
        <v/>
      </c>
      <c r="E7480" s="69"/>
      <c r="F7480" s="70"/>
      <c r="G7480" s="4"/>
      <c r="H7480" s="71"/>
      <c r="I7480" s="71"/>
      <c r="J7480" s="70"/>
      <c r="K7480" s="70"/>
      <c r="L7480" s="70"/>
      <c r="M7480" s="70"/>
      <c r="N7480" s="70"/>
      <c r="O7480" s="70"/>
      <c r="P7480" s="70"/>
      <c r="Q7480" s="70"/>
      <c r="R7480" s="70"/>
      <c r="S7480" s="86"/>
      <c r="T7480" s="70"/>
      <c r="Z7480" s="68">
        <f t="shared" si="477"/>
        <v>1</v>
      </c>
      <c r="AC7480" s="1" t="str">
        <f t="shared" si="478"/>
        <v>1900</v>
      </c>
    </row>
    <row r="7481" spans="2:29" x14ac:dyDescent="0.25">
      <c r="B7481" s="1">
        <f t="shared" si="475"/>
        <v>0</v>
      </c>
      <c r="D7481" s="95" t="str">
        <f t="shared" si="476"/>
        <v/>
      </c>
      <c r="E7481" s="69"/>
      <c r="F7481" s="70"/>
      <c r="G7481" s="4"/>
      <c r="H7481" s="71"/>
      <c r="I7481" s="71"/>
      <c r="J7481" s="70"/>
      <c r="K7481" s="70"/>
      <c r="L7481" s="70"/>
      <c r="M7481" s="70"/>
      <c r="N7481" s="70"/>
      <c r="O7481" s="70"/>
      <c r="P7481" s="70"/>
      <c r="Q7481" s="70"/>
      <c r="R7481" s="70"/>
      <c r="S7481" s="86"/>
      <c r="T7481" s="70"/>
      <c r="Z7481" s="68">
        <f t="shared" si="477"/>
        <v>1</v>
      </c>
      <c r="AC7481" s="1" t="str">
        <f t="shared" si="478"/>
        <v>1900</v>
      </c>
    </row>
    <row r="7482" spans="2:29" x14ac:dyDescent="0.25">
      <c r="B7482" s="1">
        <f t="shared" si="475"/>
        <v>0</v>
      </c>
      <c r="D7482" s="95" t="str">
        <f t="shared" si="476"/>
        <v/>
      </c>
      <c r="E7482" s="69"/>
      <c r="F7482" s="70"/>
      <c r="G7482" s="4"/>
      <c r="H7482" s="71"/>
      <c r="I7482" s="71"/>
      <c r="J7482" s="70"/>
      <c r="K7482" s="70"/>
      <c r="L7482" s="70"/>
      <c r="M7482" s="70"/>
      <c r="N7482" s="70"/>
      <c r="O7482" s="70"/>
      <c r="P7482" s="70"/>
      <c r="Q7482" s="70"/>
      <c r="R7482" s="70"/>
      <c r="S7482" s="86"/>
      <c r="T7482" s="70"/>
      <c r="Z7482" s="68">
        <f t="shared" si="477"/>
        <v>1</v>
      </c>
      <c r="AC7482" s="1" t="str">
        <f t="shared" si="478"/>
        <v>1900</v>
      </c>
    </row>
    <row r="7483" spans="2:29" x14ac:dyDescent="0.25">
      <c r="B7483" s="1">
        <f t="shared" si="475"/>
        <v>0</v>
      </c>
      <c r="D7483" s="95" t="str">
        <f t="shared" si="476"/>
        <v/>
      </c>
      <c r="E7483" s="69"/>
      <c r="F7483" s="70"/>
      <c r="G7483" s="4"/>
      <c r="H7483" s="71"/>
      <c r="I7483" s="71"/>
      <c r="J7483" s="70"/>
      <c r="K7483" s="70"/>
      <c r="L7483" s="70"/>
      <c r="M7483" s="70"/>
      <c r="N7483" s="70"/>
      <c r="O7483" s="70"/>
      <c r="P7483" s="70"/>
      <c r="Q7483" s="70"/>
      <c r="R7483" s="70"/>
      <c r="S7483" s="86"/>
      <c r="T7483" s="70"/>
      <c r="Z7483" s="68">
        <f t="shared" si="477"/>
        <v>1</v>
      </c>
      <c r="AC7483" s="1" t="str">
        <f t="shared" si="478"/>
        <v>1900</v>
      </c>
    </row>
    <row r="7484" spans="2:29" x14ac:dyDescent="0.25">
      <c r="B7484" s="1">
        <f t="shared" si="475"/>
        <v>0</v>
      </c>
      <c r="D7484" s="95" t="str">
        <f t="shared" si="476"/>
        <v/>
      </c>
      <c r="E7484" s="69"/>
      <c r="F7484" s="70"/>
      <c r="G7484" s="4"/>
      <c r="H7484" s="71"/>
      <c r="I7484" s="71"/>
      <c r="J7484" s="70"/>
      <c r="K7484" s="70"/>
      <c r="L7484" s="70"/>
      <c r="M7484" s="70"/>
      <c r="N7484" s="70"/>
      <c r="O7484" s="70"/>
      <c r="P7484" s="70"/>
      <c r="Q7484" s="70"/>
      <c r="R7484" s="70"/>
      <c r="S7484" s="86"/>
      <c r="T7484" s="70"/>
      <c r="Z7484" s="68">
        <f t="shared" si="477"/>
        <v>1</v>
      </c>
      <c r="AC7484" s="1" t="str">
        <f t="shared" si="478"/>
        <v>1900</v>
      </c>
    </row>
    <row r="7485" spans="2:29" x14ac:dyDescent="0.25">
      <c r="B7485" s="1">
        <f t="shared" si="475"/>
        <v>0</v>
      </c>
      <c r="D7485" s="95" t="str">
        <f t="shared" si="476"/>
        <v/>
      </c>
      <c r="E7485" s="69"/>
      <c r="F7485" s="70"/>
      <c r="G7485" s="4"/>
      <c r="H7485" s="71"/>
      <c r="I7485" s="71"/>
      <c r="J7485" s="70"/>
      <c r="K7485" s="70"/>
      <c r="L7485" s="70"/>
      <c r="M7485" s="70"/>
      <c r="N7485" s="70"/>
      <c r="O7485" s="70"/>
      <c r="P7485" s="70"/>
      <c r="Q7485" s="70"/>
      <c r="R7485" s="70"/>
      <c r="S7485" s="86"/>
      <c r="T7485" s="70"/>
      <c r="Z7485" s="68">
        <f t="shared" si="477"/>
        <v>1</v>
      </c>
      <c r="AC7485" s="1" t="str">
        <f t="shared" si="478"/>
        <v>1900</v>
      </c>
    </row>
    <row r="7486" spans="2:29" x14ac:dyDescent="0.25">
      <c r="B7486" s="1">
        <f t="shared" si="475"/>
        <v>0</v>
      </c>
      <c r="D7486" s="95" t="str">
        <f t="shared" si="476"/>
        <v/>
      </c>
      <c r="E7486" s="69"/>
      <c r="F7486" s="70"/>
      <c r="G7486" s="4"/>
      <c r="H7486" s="71"/>
      <c r="I7486" s="71"/>
      <c r="J7486" s="70"/>
      <c r="K7486" s="70"/>
      <c r="L7486" s="70"/>
      <c r="M7486" s="70"/>
      <c r="N7486" s="70"/>
      <c r="O7486" s="70"/>
      <c r="P7486" s="70"/>
      <c r="Q7486" s="70"/>
      <c r="R7486" s="70"/>
      <c r="S7486" s="86"/>
      <c r="T7486" s="70"/>
      <c r="Z7486" s="68">
        <f t="shared" si="477"/>
        <v>1</v>
      </c>
      <c r="AC7486" s="1" t="str">
        <f t="shared" si="478"/>
        <v>1900</v>
      </c>
    </row>
    <row r="7487" spans="2:29" x14ac:dyDescent="0.25">
      <c r="B7487" s="1">
        <f t="shared" si="475"/>
        <v>0</v>
      </c>
      <c r="D7487" s="95" t="str">
        <f t="shared" si="476"/>
        <v/>
      </c>
      <c r="E7487" s="69"/>
      <c r="F7487" s="70"/>
      <c r="G7487" s="4"/>
      <c r="H7487" s="71"/>
      <c r="I7487" s="71"/>
      <c r="J7487" s="70"/>
      <c r="K7487" s="70"/>
      <c r="L7487" s="70"/>
      <c r="M7487" s="70"/>
      <c r="N7487" s="70"/>
      <c r="O7487" s="70"/>
      <c r="P7487" s="70"/>
      <c r="Q7487" s="70"/>
      <c r="R7487" s="70"/>
      <c r="S7487" s="86"/>
      <c r="T7487" s="70"/>
      <c r="Z7487" s="68">
        <f t="shared" si="477"/>
        <v>1</v>
      </c>
      <c r="AC7487" s="1" t="str">
        <f t="shared" si="478"/>
        <v>1900</v>
      </c>
    </row>
    <row r="7488" spans="2:29" x14ac:dyDescent="0.25">
      <c r="B7488" s="1">
        <f t="shared" si="475"/>
        <v>0</v>
      </c>
      <c r="D7488" s="95" t="str">
        <f t="shared" si="476"/>
        <v/>
      </c>
      <c r="E7488" s="69"/>
      <c r="F7488" s="70"/>
      <c r="G7488" s="4"/>
      <c r="H7488" s="71"/>
      <c r="I7488" s="71"/>
      <c r="J7488" s="70"/>
      <c r="K7488" s="70"/>
      <c r="L7488" s="70"/>
      <c r="M7488" s="70"/>
      <c r="N7488" s="70"/>
      <c r="O7488" s="70"/>
      <c r="P7488" s="70"/>
      <c r="Q7488" s="70"/>
      <c r="R7488" s="70"/>
      <c r="S7488" s="86"/>
      <c r="T7488" s="70"/>
      <c r="Z7488" s="68">
        <f t="shared" si="477"/>
        <v>1</v>
      </c>
      <c r="AC7488" s="1" t="str">
        <f t="shared" si="478"/>
        <v>1900</v>
      </c>
    </row>
    <row r="7489" spans="2:29" x14ac:dyDescent="0.25">
      <c r="B7489" s="1">
        <f t="shared" si="475"/>
        <v>0</v>
      </c>
      <c r="D7489" s="95" t="str">
        <f t="shared" si="476"/>
        <v/>
      </c>
      <c r="E7489" s="69"/>
      <c r="F7489" s="70"/>
      <c r="G7489" s="4"/>
      <c r="H7489" s="71"/>
      <c r="I7489" s="71"/>
      <c r="J7489" s="70"/>
      <c r="K7489" s="70"/>
      <c r="L7489" s="70"/>
      <c r="M7489" s="70"/>
      <c r="N7489" s="70"/>
      <c r="O7489" s="70"/>
      <c r="P7489" s="70"/>
      <c r="Q7489" s="70"/>
      <c r="R7489" s="70"/>
      <c r="S7489" s="86"/>
      <c r="T7489" s="70"/>
      <c r="Z7489" s="68">
        <f t="shared" si="477"/>
        <v>1</v>
      </c>
      <c r="AC7489" s="1" t="str">
        <f t="shared" si="478"/>
        <v>1900</v>
      </c>
    </row>
    <row r="7490" spans="2:29" x14ac:dyDescent="0.25">
      <c r="B7490" s="1">
        <f t="shared" si="475"/>
        <v>0</v>
      </c>
      <c r="D7490" s="95" t="str">
        <f t="shared" si="476"/>
        <v/>
      </c>
      <c r="E7490" s="69"/>
      <c r="F7490" s="70"/>
      <c r="G7490" s="4"/>
      <c r="H7490" s="71"/>
      <c r="I7490" s="71"/>
      <c r="J7490" s="70"/>
      <c r="K7490" s="70"/>
      <c r="L7490" s="70"/>
      <c r="M7490" s="70"/>
      <c r="N7490" s="70"/>
      <c r="O7490" s="70"/>
      <c r="P7490" s="70"/>
      <c r="Q7490" s="70"/>
      <c r="R7490" s="70"/>
      <c r="S7490" s="86"/>
      <c r="T7490" s="70"/>
      <c r="Z7490" s="68">
        <f t="shared" si="477"/>
        <v>1</v>
      </c>
      <c r="AC7490" s="1" t="str">
        <f t="shared" si="478"/>
        <v>1900</v>
      </c>
    </row>
    <row r="7491" spans="2:29" x14ac:dyDescent="0.25">
      <c r="B7491" s="1">
        <f t="shared" si="475"/>
        <v>0</v>
      </c>
      <c r="D7491" s="95" t="str">
        <f t="shared" si="476"/>
        <v/>
      </c>
      <c r="E7491" s="69"/>
      <c r="F7491" s="70"/>
      <c r="G7491" s="4"/>
      <c r="H7491" s="71"/>
      <c r="I7491" s="71"/>
      <c r="J7491" s="70"/>
      <c r="K7491" s="70"/>
      <c r="L7491" s="70"/>
      <c r="M7491" s="70"/>
      <c r="N7491" s="70"/>
      <c r="O7491" s="70"/>
      <c r="P7491" s="70"/>
      <c r="Q7491" s="70"/>
      <c r="R7491" s="70"/>
      <c r="S7491" s="86"/>
      <c r="T7491" s="70"/>
      <c r="Z7491" s="68">
        <f t="shared" si="477"/>
        <v>1</v>
      </c>
      <c r="AC7491" s="1" t="str">
        <f t="shared" si="478"/>
        <v>1900</v>
      </c>
    </row>
    <row r="7492" spans="2:29" x14ac:dyDescent="0.25">
      <c r="B7492" s="1">
        <f t="shared" ref="B7492:B7555" si="479">IF($B$1=YEAR(Z7492),D7492,0)</f>
        <v>0</v>
      </c>
      <c r="D7492" s="95" t="str">
        <f t="shared" ref="D7492:D7555" si="480">IF(Z7492&lt;&gt;$Y$2,IF(YEAR(Z7492)=YEAR(Z7491),D7491+1,1),"")</f>
        <v/>
      </c>
      <c r="E7492" s="69"/>
      <c r="F7492" s="70"/>
      <c r="G7492" s="4"/>
      <c r="H7492" s="71"/>
      <c r="I7492" s="71"/>
      <c r="J7492" s="70"/>
      <c r="K7492" s="70"/>
      <c r="L7492" s="70"/>
      <c r="M7492" s="70"/>
      <c r="N7492" s="70"/>
      <c r="O7492" s="70"/>
      <c r="P7492" s="70"/>
      <c r="Q7492" s="70"/>
      <c r="R7492" s="70"/>
      <c r="S7492" s="86"/>
      <c r="T7492" s="70"/>
      <c r="Z7492" s="68">
        <f t="shared" ref="Z7492:Z7555" si="481">IF(CONCATENATE(F7492,F7493,F7494,F7495,F7496,F7497)&lt;&gt;"",IF(AND(E7492&lt;&gt;0,ISNUMBER(E7492)=TRUE),E7492,Z7491),$Y$2)</f>
        <v>1</v>
      </c>
      <c r="AC7492" s="1" t="str">
        <f t="shared" si="478"/>
        <v>1900</v>
      </c>
    </row>
    <row r="7493" spans="2:29" x14ac:dyDescent="0.25">
      <c r="B7493" s="1">
        <f t="shared" si="479"/>
        <v>0</v>
      </c>
      <c r="D7493" s="95" t="str">
        <f t="shared" si="480"/>
        <v/>
      </c>
      <c r="E7493" s="69"/>
      <c r="F7493" s="70"/>
      <c r="G7493" s="4"/>
      <c r="H7493" s="71"/>
      <c r="I7493" s="71"/>
      <c r="J7493" s="70"/>
      <c r="K7493" s="70"/>
      <c r="L7493" s="70"/>
      <c r="M7493" s="70"/>
      <c r="N7493" s="70"/>
      <c r="O7493" s="70"/>
      <c r="P7493" s="70"/>
      <c r="Q7493" s="70"/>
      <c r="R7493" s="70"/>
      <c r="S7493" s="86"/>
      <c r="T7493" s="70"/>
      <c r="Z7493" s="68">
        <f t="shared" si="481"/>
        <v>1</v>
      </c>
      <c r="AC7493" s="1" t="str">
        <f t="shared" ref="AC7493:AC7556" si="482">YEAR(Z7493)&amp;F7493&amp;G7493</f>
        <v>1900</v>
      </c>
    </row>
    <row r="7494" spans="2:29" x14ac:dyDescent="0.25">
      <c r="B7494" s="1">
        <f t="shared" si="479"/>
        <v>0</v>
      </c>
      <c r="D7494" s="95" t="str">
        <f t="shared" si="480"/>
        <v/>
      </c>
      <c r="E7494" s="69"/>
      <c r="F7494" s="70"/>
      <c r="G7494" s="4"/>
      <c r="H7494" s="71"/>
      <c r="I7494" s="71"/>
      <c r="J7494" s="70"/>
      <c r="K7494" s="70"/>
      <c r="L7494" s="70"/>
      <c r="M7494" s="70"/>
      <c r="N7494" s="70"/>
      <c r="O7494" s="70"/>
      <c r="P7494" s="70"/>
      <c r="Q7494" s="70"/>
      <c r="R7494" s="70"/>
      <c r="S7494" s="86"/>
      <c r="T7494" s="70"/>
      <c r="Z7494" s="68">
        <f t="shared" si="481"/>
        <v>1</v>
      </c>
      <c r="AC7494" s="1" t="str">
        <f t="shared" si="482"/>
        <v>1900</v>
      </c>
    </row>
    <row r="7495" spans="2:29" x14ac:dyDescent="0.25">
      <c r="B7495" s="1">
        <f t="shared" si="479"/>
        <v>0</v>
      </c>
      <c r="D7495" s="95" t="str">
        <f t="shared" si="480"/>
        <v/>
      </c>
      <c r="E7495" s="69"/>
      <c r="F7495" s="70"/>
      <c r="G7495" s="4"/>
      <c r="H7495" s="71"/>
      <c r="I7495" s="71"/>
      <c r="J7495" s="70"/>
      <c r="K7495" s="70"/>
      <c r="L7495" s="70"/>
      <c r="M7495" s="70"/>
      <c r="N7495" s="70"/>
      <c r="O7495" s="70"/>
      <c r="P7495" s="70"/>
      <c r="Q7495" s="70"/>
      <c r="R7495" s="70"/>
      <c r="S7495" s="86"/>
      <c r="T7495" s="70"/>
      <c r="Z7495" s="68">
        <f t="shared" si="481"/>
        <v>1</v>
      </c>
      <c r="AC7495" s="1" t="str">
        <f t="shared" si="482"/>
        <v>1900</v>
      </c>
    </row>
    <row r="7496" spans="2:29" x14ac:dyDescent="0.25">
      <c r="B7496" s="1">
        <f t="shared" si="479"/>
        <v>0</v>
      </c>
      <c r="D7496" s="95" t="str">
        <f t="shared" si="480"/>
        <v/>
      </c>
      <c r="E7496" s="69"/>
      <c r="F7496" s="70"/>
      <c r="G7496" s="4"/>
      <c r="H7496" s="71"/>
      <c r="I7496" s="71"/>
      <c r="J7496" s="70"/>
      <c r="K7496" s="70"/>
      <c r="L7496" s="70"/>
      <c r="M7496" s="70"/>
      <c r="N7496" s="70"/>
      <c r="O7496" s="70"/>
      <c r="P7496" s="70"/>
      <c r="Q7496" s="70"/>
      <c r="R7496" s="70"/>
      <c r="S7496" s="86"/>
      <c r="T7496" s="70"/>
      <c r="Z7496" s="68">
        <f t="shared" si="481"/>
        <v>1</v>
      </c>
      <c r="AC7496" s="1" t="str">
        <f t="shared" si="482"/>
        <v>1900</v>
      </c>
    </row>
    <row r="7497" spans="2:29" x14ac:dyDescent="0.25">
      <c r="B7497" s="1">
        <f t="shared" si="479"/>
        <v>0</v>
      </c>
      <c r="D7497" s="95" t="str">
        <f t="shared" si="480"/>
        <v/>
      </c>
      <c r="E7497" s="69"/>
      <c r="F7497" s="70"/>
      <c r="G7497" s="4"/>
      <c r="H7497" s="71"/>
      <c r="I7497" s="71"/>
      <c r="J7497" s="70"/>
      <c r="K7497" s="70"/>
      <c r="L7497" s="70"/>
      <c r="M7497" s="70"/>
      <c r="N7497" s="70"/>
      <c r="O7497" s="70"/>
      <c r="P7497" s="70"/>
      <c r="Q7497" s="70"/>
      <c r="R7497" s="70"/>
      <c r="S7497" s="86"/>
      <c r="T7497" s="70"/>
      <c r="Z7497" s="68">
        <f t="shared" si="481"/>
        <v>1</v>
      </c>
      <c r="AC7497" s="1" t="str">
        <f t="shared" si="482"/>
        <v>1900</v>
      </c>
    </row>
    <row r="7498" spans="2:29" x14ac:dyDescent="0.25">
      <c r="B7498" s="1">
        <f t="shared" si="479"/>
        <v>0</v>
      </c>
      <c r="D7498" s="95" t="str">
        <f t="shared" si="480"/>
        <v/>
      </c>
      <c r="E7498" s="69"/>
      <c r="F7498" s="70"/>
      <c r="G7498" s="4"/>
      <c r="H7498" s="71"/>
      <c r="I7498" s="71"/>
      <c r="J7498" s="70"/>
      <c r="K7498" s="70"/>
      <c r="L7498" s="70"/>
      <c r="M7498" s="70"/>
      <c r="N7498" s="70"/>
      <c r="O7498" s="70"/>
      <c r="P7498" s="70"/>
      <c r="Q7498" s="70"/>
      <c r="R7498" s="70"/>
      <c r="S7498" s="86"/>
      <c r="T7498" s="70"/>
      <c r="Z7498" s="68">
        <f t="shared" si="481"/>
        <v>1</v>
      </c>
      <c r="AC7498" s="1" t="str">
        <f t="shared" si="482"/>
        <v>1900</v>
      </c>
    </row>
    <row r="7499" spans="2:29" x14ac:dyDescent="0.25">
      <c r="B7499" s="1">
        <f t="shared" si="479"/>
        <v>0</v>
      </c>
      <c r="D7499" s="95" t="str">
        <f t="shared" si="480"/>
        <v/>
      </c>
      <c r="E7499" s="69"/>
      <c r="F7499" s="70"/>
      <c r="G7499" s="4"/>
      <c r="H7499" s="71"/>
      <c r="I7499" s="71"/>
      <c r="J7499" s="70"/>
      <c r="K7499" s="70"/>
      <c r="L7499" s="70"/>
      <c r="M7499" s="70"/>
      <c r="N7499" s="70"/>
      <c r="O7499" s="70"/>
      <c r="P7499" s="70"/>
      <c r="Q7499" s="70"/>
      <c r="R7499" s="70"/>
      <c r="S7499" s="86"/>
      <c r="T7499" s="70"/>
      <c r="Z7499" s="68">
        <f t="shared" si="481"/>
        <v>1</v>
      </c>
      <c r="AC7499" s="1" t="str">
        <f t="shared" si="482"/>
        <v>1900</v>
      </c>
    </row>
    <row r="7500" spans="2:29" x14ac:dyDescent="0.25">
      <c r="B7500" s="1">
        <f t="shared" si="479"/>
        <v>0</v>
      </c>
      <c r="D7500" s="95" t="str">
        <f t="shared" si="480"/>
        <v/>
      </c>
      <c r="E7500" s="69"/>
      <c r="F7500" s="70"/>
      <c r="G7500" s="4"/>
      <c r="H7500" s="71"/>
      <c r="I7500" s="71"/>
      <c r="J7500" s="70"/>
      <c r="K7500" s="70"/>
      <c r="L7500" s="70"/>
      <c r="M7500" s="70"/>
      <c r="N7500" s="70"/>
      <c r="O7500" s="70"/>
      <c r="P7500" s="70"/>
      <c r="Q7500" s="70"/>
      <c r="R7500" s="70"/>
      <c r="S7500" s="86"/>
      <c r="T7500" s="70"/>
      <c r="Z7500" s="68">
        <f t="shared" si="481"/>
        <v>1</v>
      </c>
      <c r="AC7500" s="1" t="str">
        <f t="shared" si="482"/>
        <v>1900</v>
      </c>
    </row>
    <row r="7501" spans="2:29" x14ac:dyDescent="0.25">
      <c r="B7501" s="1">
        <f t="shared" si="479"/>
        <v>0</v>
      </c>
      <c r="D7501" s="95" t="str">
        <f t="shared" si="480"/>
        <v/>
      </c>
      <c r="E7501" s="69"/>
      <c r="F7501" s="70"/>
      <c r="G7501" s="4"/>
      <c r="H7501" s="71"/>
      <c r="I7501" s="71"/>
      <c r="J7501" s="70"/>
      <c r="K7501" s="70"/>
      <c r="L7501" s="70"/>
      <c r="M7501" s="70"/>
      <c r="N7501" s="70"/>
      <c r="O7501" s="70"/>
      <c r="P7501" s="70"/>
      <c r="Q7501" s="70"/>
      <c r="R7501" s="70"/>
      <c r="S7501" s="86"/>
      <c r="T7501" s="70"/>
      <c r="Z7501" s="68">
        <f t="shared" si="481"/>
        <v>1</v>
      </c>
      <c r="AC7501" s="1" t="str">
        <f t="shared" si="482"/>
        <v>1900</v>
      </c>
    </row>
    <row r="7502" spans="2:29" x14ac:dyDescent="0.25">
      <c r="B7502" s="1">
        <f t="shared" si="479"/>
        <v>0</v>
      </c>
      <c r="D7502" s="95" t="str">
        <f t="shared" si="480"/>
        <v/>
      </c>
      <c r="E7502" s="69"/>
      <c r="F7502" s="70"/>
      <c r="G7502" s="4"/>
      <c r="H7502" s="71"/>
      <c r="I7502" s="71"/>
      <c r="J7502" s="70"/>
      <c r="K7502" s="70"/>
      <c r="L7502" s="70"/>
      <c r="M7502" s="70"/>
      <c r="N7502" s="70"/>
      <c r="O7502" s="70"/>
      <c r="P7502" s="70"/>
      <c r="Q7502" s="70"/>
      <c r="R7502" s="70"/>
      <c r="S7502" s="86"/>
      <c r="T7502" s="70"/>
      <c r="Z7502" s="68">
        <f t="shared" si="481"/>
        <v>1</v>
      </c>
      <c r="AC7502" s="1" t="str">
        <f t="shared" si="482"/>
        <v>1900</v>
      </c>
    </row>
    <row r="7503" spans="2:29" x14ac:dyDescent="0.25">
      <c r="B7503" s="1">
        <f t="shared" si="479"/>
        <v>0</v>
      </c>
      <c r="D7503" s="95" t="str">
        <f t="shared" si="480"/>
        <v/>
      </c>
      <c r="E7503" s="69"/>
      <c r="F7503" s="70"/>
      <c r="G7503" s="4"/>
      <c r="H7503" s="71"/>
      <c r="I7503" s="71"/>
      <c r="J7503" s="70"/>
      <c r="K7503" s="70"/>
      <c r="L7503" s="70"/>
      <c r="M7503" s="70"/>
      <c r="N7503" s="70"/>
      <c r="O7503" s="70"/>
      <c r="P7503" s="70"/>
      <c r="Q7503" s="70"/>
      <c r="R7503" s="70"/>
      <c r="S7503" s="86"/>
      <c r="T7503" s="70"/>
      <c r="Z7503" s="68">
        <f t="shared" si="481"/>
        <v>1</v>
      </c>
      <c r="AC7503" s="1" t="str">
        <f t="shared" si="482"/>
        <v>1900</v>
      </c>
    </row>
    <row r="7504" spans="2:29" x14ac:dyDescent="0.25">
      <c r="B7504" s="1">
        <f t="shared" si="479"/>
        <v>0</v>
      </c>
      <c r="D7504" s="95" t="str">
        <f t="shared" si="480"/>
        <v/>
      </c>
      <c r="E7504" s="69"/>
      <c r="F7504" s="70"/>
      <c r="G7504" s="4"/>
      <c r="H7504" s="71"/>
      <c r="I7504" s="71"/>
      <c r="J7504" s="70"/>
      <c r="K7504" s="70"/>
      <c r="L7504" s="70"/>
      <c r="M7504" s="70"/>
      <c r="N7504" s="70"/>
      <c r="O7504" s="70"/>
      <c r="P7504" s="70"/>
      <c r="Q7504" s="70"/>
      <c r="R7504" s="70"/>
      <c r="S7504" s="86"/>
      <c r="T7504" s="70"/>
      <c r="Z7504" s="68">
        <f t="shared" si="481"/>
        <v>1</v>
      </c>
      <c r="AC7504" s="1" t="str">
        <f t="shared" si="482"/>
        <v>1900</v>
      </c>
    </row>
    <row r="7505" spans="2:29" x14ac:dyDescent="0.25">
      <c r="B7505" s="1">
        <f t="shared" si="479"/>
        <v>0</v>
      </c>
      <c r="D7505" s="95" t="str">
        <f t="shared" si="480"/>
        <v/>
      </c>
      <c r="E7505" s="69"/>
      <c r="F7505" s="70"/>
      <c r="G7505" s="4"/>
      <c r="H7505" s="71"/>
      <c r="I7505" s="71"/>
      <c r="J7505" s="70"/>
      <c r="K7505" s="70"/>
      <c r="L7505" s="70"/>
      <c r="M7505" s="70"/>
      <c r="N7505" s="70"/>
      <c r="O7505" s="70"/>
      <c r="P7505" s="70"/>
      <c r="Q7505" s="70"/>
      <c r="R7505" s="70"/>
      <c r="S7505" s="86"/>
      <c r="T7505" s="70"/>
      <c r="Z7505" s="68">
        <f t="shared" si="481"/>
        <v>1</v>
      </c>
      <c r="AC7505" s="1" t="str">
        <f t="shared" si="482"/>
        <v>1900</v>
      </c>
    </row>
    <row r="7506" spans="2:29" x14ac:dyDescent="0.25">
      <c r="B7506" s="1">
        <f t="shared" si="479"/>
        <v>0</v>
      </c>
      <c r="D7506" s="95" t="str">
        <f t="shared" si="480"/>
        <v/>
      </c>
      <c r="E7506" s="69"/>
      <c r="F7506" s="70"/>
      <c r="G7506" s="4"/>
      <c r="H7506" s="71"/>
      <c r="I7506" s="71"/>
      <c r="J7506" s="70"/>
      <c r="K7506" s="70"/>
      <c r="L7506" s="70"/>
      <c r="M7506" s="70"/>
      <c r="N7506" s="70"/>
      <c r="O7506" s="70"/>
      <c r="P7506" s="70"/>
      <c r="Q7506" s="70"/>
      <c r="R7506" s="70"/>
      <c r="S7506" s="86"/>
      <c r="T7506" s="70"/>
      <c r="Z7506" s="68">
        <f t="shared" si="481"/>
        <v>1</v>
      </c>
      <c r="AC7506" s="1" t="str">
        <f t="shared" si="482"/>
        <v>1900</v>
      </c>
    </row>
    <row r="7507" spans="2:29" x14ac:dyDescent="0.25">
      <c r="B7507" s="1">
        <f t="shared" si="479"/>
        <v>0</v>
      </c>
      <c r="D7507" s="95" t="str">
        <f t="shared" si="480"/>
        <v/>
      </c>
      <c r="E7507" s="69"/>
      <c r="F7507" s="70"/>
      <c r="G7507" s="4"/>
      <c r="H7507" s="71"/>
      <c r="I7507" s="71"/>
      <c r="J7507" s="70"/>
      <c r="K7507" s="70"/>
      <c r="L7507" s="70"/>
      <c r="M7507" s="70"/>
      <c r="N7507" s="70"/>
      <c r="O7507" s="70"/>
      <c r="P7507" s="70"/>
      <c r="Q7507" s="70"/>
      <c r="R7507" s="70"/>
      <c r="S7507" s="86"/>
      <c r="T7507" s="70"/>
      <c r="Z7507" s="68">
        <f t="shared" si="481"/>
        <v>1</v>
      </c>
      <c r="AC7507" s="1" t="str">
        <f t="shared" si="482"/>
        <v>1900</v>
      </c>
    </row>
    <row r="7508" spans="2:29" x14ac:dyDescent="0.25">
      <c r="B7508" s="1">
        <f t="shared" si="479"/>
        <v>0</v>
      </c>
      <c r="D7508" s="95" t="str">
        <f t="shared" si="480"/>
        <v/>
      </c>
      <c r="E7508" s="69"/>
      <c r="F7508" s="70"/>
      <c r="G7508" s="4"/>
      <c r="H7508" s="71"/>
      <c r="I7508" s="71"/>
      <c r="J7508" s="70"/>
      <c r="K7508" s="70"/>
      <c r="L7508" s="70"/>
      <c r="M7508" s="70"/>
      <c r="N7508" s="70"/>
      <c r="O7508" s="70"/>
      <c r="P7508" s="70"/>
      <c r="Q7508" s="70"/>
      <c r="R7508" s="70"/>
      <c r="S7508" s="86"/>
      <c r="T7508" s="70"/>
      <c r="Z7508" s="68">
        <f t="shared" si="481"/>
        <v>1</v>
      </c>
      <c r="AC7508" s="1" t="str">
        <f t="shared" si="482"/>
        <v>1900</v>
      </c>
    </row>
    <row r="7509" spans="2:29" x14ac:dyDescent="0.25">
      <c r="B7509" s="1">
        <f t="shared" si="479"/>
        <v>0</v>
      </c>
      <c r="D7509" s="95" t="str">
        <f t="shared" si="480"/>
        <v/>
      </c>
      <c r="E7509" s="69"/>
      <c r="F7509" s="70"/>
      <c r="G7509" s="4"/>
      <c r="H7509" s="71"/>
      <c r="I7509" s="71"/>
      <c r="J7509" s="70"/>
      <c r="K7509" s="70"/>
      <c r="L7509" s="70"/>
      <c r="M7509" s="70"/>
      <c r="N7509" s="70"/>
      <c r="O7509" s="70"/>
      <c r="P7509" s="70"/>
      <c r="Q7509" s="70"/>
      <c r="R7509" s="70"/>
      <c r="S7509" s="86"/>
      <c r="T7509" s="70"/>
      <c r="Z7509" s="68">
        <f t="shared" si="481"/>
        <v>1</v>
      </c>
      <c r="AC7509" s="1" t="str">
        <f t="shared" si="482"/>
        <v>1900</v>
      </c>
    </row>
    <row r="7510" spans="2:29" x14ac:dyDescent="0.25">
      <c r="B7510" s="1">
        <f t="shared" si="479"/>
        <v>0</v>
      </c>
      <c r="D7510" s="95" t="str">
        <f t="shared" si="480"/>
        <v/>
      </c>
      <c r="E7510" s="69"/>
      <c r="F7510" s="70"/>
      <c r="G7510" s="4"/>
      <c r="H7510" s="71"/>
      <c r="I7510" s="71"/>
      <c r="J7510" s="70"/>
      <c r="K7510" s="70"/>
      <c r="L7510" s="70"/>
      <c r="M7510" s="70"/>
      <c r="N7510" s="70"/>
      <c r="O7510" s="70"/>
      <c r="P7510" s="70"/>
      <c r="Q7510" s="70"/>
      <c r="R7510" s="70"/>
      <c r="S7510" s="86"/>
      <c r="T7510" s="70"/>
      <c r="Z7510" s="68">
        <f t="shared" si="481"/>
        <v>1</v>
      </c>
      <c r="AC7510" s="1" t="str">
        <f t="shared" si="482"/>
        <v>1900</v>
      </c>
    </row>
    <row r="7511" spans="2:29" x14ac:dyDescent="0.25">
      <c r="B7511" s="1">
        <f t="shared" si="479"/>
        <v>0</v>
      </c>
      <c r="D7511" s="95" t="str">
        <f t="shared" si="480"/>
        <v/>
      </c>
      <c r="E7511" s="69"/>
      <c r="F7511" s="70"/>
      <c r="G7511" s="4"/>
      <c r="H7511" s="71"/>
      <c r="I7511" s="71"/>
      <c r="J7511" s="70"/>
      <c r="K7511" s="70"/>
      <c r="L7511" s="70"/>
      <c r="M7511" s="70"/>
      <c r="N7511" s="70"/>
      <c r="O7511" s="70"/>
      <c r="P7511" s="70"/>
      <c r="Q7511" s="70"/>
      <c r="R7511" s="70"/>
      <c r="S7511" s="86"/>
      <c r="T7511" s="70"/>
      <c r="Z7511" s="68">
        <f t="shared" si="481"/>
        <v>1</v>
      </c>
      <c r="AC7511" s="1" t="str">
        <f t="shared" si="482"/>
        <v>1900</v>
      </c>
    </row>
    <row r="7512" spans="2:29" x14ac:dyDescent="0.25">
      <c r="B7512" s="1">
        <f t="shared" si="479"/>
        <v>0</v>
      </c>
      <c r="D7512" s="95" t="str">
        <f t="shared" si="480"/>
        <v/>
      </c>
      <c r="E7512" s="69"/>
      <c r="F7512" s="70"/>
      <c r="G7512" s="4"/>
      <c r="H7512" s="71"/>
      <c r="I7512" s="71"/>
      <c r="J7512" s="70"/>
      <c r="K7512" s="70"/>
      <c r="L7512" s="70"/>
      <c r="M7512" s="70"/>
      <c r="N7512" s="70"/>
      <c r="O7512" s="70"/>
      <c r="P7512" s="70"/>
      <c r="Q7512" s="70"/>
      <c r="R7512" s="70"/>
      <c r="S7512" s="86"/>
      <c r="T7512" s="70"/>
      <c r="Z7512" s="68">
        <f t="shared" si="481"/>
        <v>1</v>
      </c>
      <c r="AC7512" s="1" t="str">
        <f t="shared" si="482"/>
        <v>1900</v>
      </c>
    </row>
    <row r="7513" spans="2:29" x14ac:dyDescent="0.25">
      <c r="B7513" s="1">
        <f t="shared" si="479"/>
        <v>0</v>
      </c>
      <c r="D7513" s="95" t="str">
        <f t="shared" si="480"/>
        <v/>
      </c>
      <c r="E7513" s="69"/>
      <c r="F7513" s="70"/>
      <c r="G7513" s="4"/>
      <c r="H7513" s="71"/>
      <c r="I7513" s="71"/>
      <c r="J7513" s="70"/>
      <c r="K7513" s="70"/>
      <c r="L7513" s="70"/>
      <c r="M7513" s="70"/>
      <c r="N7513" s="70"/>
      <c r="O7513" s="70"/>
      <c r="P7513" s="70"/>
      <c r="Q7513" s="70"/>
      <c r="R7513" s="70"/>
      <c r="S7513" s="86"/>
      <c r="T7513" s="70"/>
      <c r="Z7513" s="68">
        <f t="shared" si="481"/>
        <v>1</v>
      </c>
      <c r="AC7513" s="1" t="str">
        <f t="shared" si="482"/>
        <v>1900</v>
      </c>
    </row>
    <row r="7514" spans="2:29" x14ac:dyDescent="0.25">
      <c r="B7514" s="1">
        <f t="shared" si="479"/>
        <v>0</v>
      </c>
      <c r="D7514" s="95" t="str">
        <f t="shared" si="480"/>
        <v/>
      </c>
      <c r="E7514" s="69"/>
      <c r="F7514" s="70"/>
      <c r="G7514" s="4"/>
      <c r="H7514" s="71"/>
      <c r="I7514" s="71"/>
      <c r="J7514" s="70"/>
      <c r="K7514" s="70"/>
      <c r="L7514" s="70"/>
      <c r="M7514" s="70"/>
      <c r="N7514" s="70"/>
      <c r="O7514" s="70"/>
      <c r="P7514" s="70"/>
      <c r="Q7514" s="70"/>
      <c r="R7514" s="70"/>
      <c r="S7514" s="86"/>
      <c r="T7514" s="70"/>
      <c r="Z7514" s="68">
        <f t="shared" si="481"/>
        <v>1</v>
      </c>
      <c r="AC7514" s="1" t="str">
        <f t="shared" si="482"/>
        <v>1900</v>
      </c>
    </row>
    <row r="7515" spans="2:29" x14ac:dyDescent="0.25">
      <c r="B7515" s="1">
        <f t="shared" si="479"/>
        <v>0</v>
      </c>
      <c r="D7515" s="95" t="str">
        <f t="shared" si="480"/>
        <v/>
      </c>
      <c r="E7515" s="69"/>
      <c r="F7515" s="70"/>
      <c r="G7515" s="4"/>
      <c r="H7515" s="71"/>
      <c r="I7515" s="71"/>
      <c r="J7515" s="70"/>
      <c r="K7515" s="70"/>
      <c r="L7515" s="70"/>
      <c r="M7515" s="70"/>
      <c r="N7515" s="70"/>
      <c r="O7515" s="70"/>
      <c r="P7515" s="70"/>
      <c r="Q7515" s="70"/>
      <c r="R7515" s="70"/>
      <c r="S7515" s="86"/>
      <c r="T7515" s="70"/>
      <c r="Z7515" s="68">
        <f t="shared" si="481"/>
        <v>1</v>
      </c>
      <c r="AC7515" s="1" t="str">
        <f t="shared" si="482"/>
        <v>1900</v>
      </c>
    </row>
    <row r="7516" spans="2:29" x14ac:dyDescent="0.25">
      <c r="B7516" s="1">
        <f t="shared" si="479"/>
        <v>0</v>
      </c>
      <c r="D7516" s="95" t="str">
        <f t="shared" si="480"/>
        <v/>
      </c>
      <c r="E7516" s="69"/>
      <c r="F7516" s="70"/>
      <c r="G7516" s="4"/>
      <c r="H7516" s="71"/>
      <c r="I7516" s="71"/>
      <c r="J7516" s="70"/>
      <c r="K7516" s="70"/>
      <c r="L7516" s="70"/>
      <c r="M7516" s="70"/>
      <c r="N7516" s="70"/>
      <c r="O7516" s="70"/>
      <c r="P7516" s="70"/>
      <c r="Q7516" s="70"/>
      <c r="R7516" s="70"/>
      <c r="S7516" s="86"/>
      <c r="T7516" s="70"/>
      <c r="Z7516" s="68">
        <f t="shared" si="481"/>
        <v>1</v>
      </c>
      <c r="AC7516" s="1" t="str">
        <f t="shared" si="482"/>
        <v>1900</v>
      </c>
    </row>
    <row r="7517" spans="2:29" x14ac:dyDescent="0.25">
      <c r="B7517" s="1">
        <f t="shared" si="479"/>
        <v>0</v>
      </c>
      <c r="D7517" s="95" t="str">
        <f t="shared" si="480"/>
        <v/>
      </c>
      <c r="E7517" s="69"/>
      <c r="F7517" s="70"/>
      <c r="G7517" s="4"/>
      <c r="H7517" s="71"/>
      <c r="I7517" s="71"/>
      <c r="J7517" s="70"/>
      <c r="K7517" s="70"/>
      <c r="L7517" s="70"/>
      <c r="M7517" s="70"/>
      <c r="N7517" s="70"/>
      <c r="O7517" s="70"/>
      <c r="P7517" s="70"/>
      <c r="Q7517" s="70"/>
      <c r="R7517" s="70"/>
      <c r="S7517" s="86"/>
      <c r="T7517" s="70"/>
      <c r="Z7517" s="68">
        <f t="shared" si="481"/>
        <v>1</v>
      </c>
      <c r="AC7517" s="1" t="str">
        <f t="shared" si="482"/>
        <v>1900</v>
      </c>
    </row>
    <row r="7518" spans="2:29" x14ac:dyDescent="0.25">
      <c r="B7518" s="1">
        <f t="shared" si="479"/>
        <v>0</v>
      </c>
      <c r="D7518" s="95" t="str">
        <f t="shared" si="480"/>
        <v/>
      </c>
      <c r="E7518" s="69"/>
      <c r="F7518" s="70"/>
      <c r="G7518" s="4"/>
      <c r="H7518" s="71"/>
      <c r="I7518" s="71"/>
      <c r="J7518" s="70"/>
      <c r="K7518" s="70"/>
      <c r="L7518" s="70"/>
      <c r="M7518" s="70"/>
      <c r="N7518" s="70"/>
      <c r="O7518" s="70"/>
      <c r="P7518" s="70"/>
      <c r="Q7518" s="70"/>
      <c r="R7518" s="70"/>
      <c r="S7518" s="86"/>
      <c r="T7518" s="70"/>
      <c r="Z7518" s="68">
        <f t="shared" si="481"/>
        <v>1</v>
      </c>
      <c r="AC7518" s="1" t="str">
        <f t="shared" si="482"/>
        <v>1900</v>
      </c>
    </row>
    <row r="7519" spans="2:29" x14ac:dyDescent="0.25">
      <c r="B7519" s="1">
        <f t="shared" si="479"/>
        <v>0</v>
      </c>
      <c r="D7519" s="95" t="str">
        <f t="shared" si="480"/>
        <v/>
      </c>
      <c r="E7519" s="69"/>
      <c r="F7519" s="70"/>
      <c r="G7519" s="4"/>
      <c r="H7519" s="71"/>
      <c r="I7519" s="71"/>
      <c r="J7519" s="70"/>
      <c r="K7519" s="70"/>
      <c r="L7519" s="70"/>
      <c r="M7519" s="70"/>
      <c r="N7519" s="70"/>
      <c r="O7519" s="70"/>
      <c r="P7519" s="70"/>
      <c r="Q7519" s="70"/>
      <c r="R7519" s="70"/>
      <c r="S7519" s="86"/>
      <c r="T7519" s="70"/>
      <c r="Z7519" s="68">
        <f t="shared" si="481"/>
        <v>1</v>
      </c>
      <c r="AC7519" s="1" t="str">
        <f t="shared" si="482"/>
        <v>1900</v>
      </c>
    </row>
    <row r="7520" spans="2:29" x14ac:dyDescent="0.25">
      <c r="B7520" s="1">
        <f t="shared" si="479"/>
        <v>0</v>
      </c>
      <c r="D7520" s="95" t="str">
        <f t="shared" si="480"/>
        <v/>
      </c>
      <c r="E7520" s="69"/>
      <c r="F7520" s="70"/>
      <c r="G7520" s="4"/>
      <c r="H7520" s="71"/>
      <c r="I7520" s="71"/>
      <c r="J7520" s="70"/>
      <c r="K7520" s="70"/>
      <c r="L7520" s="70"/>
      <c r="M7520" s="70"/>
      <c r="N7520" s="70"/>
      <c r="O7520" s="70"/>
      <c r="P7520" s="70"/>
      <c r="Q7520" s="70"/>
      <c r="R7520" s="70"/>
      <c r="S7520" s="86"/>
      <c r="T7520" s="70"/>
      <c r="Z7520" s="68">
        <f t="shared" si="481"/>
        <v>1</v>
      </c>
      <c r="AC7520" s="1" t="str">
        <f t="shared" si="482"/>
        <v>1900</v>
      </c>
    </row>
    <row r="7521" spans="2:29" x14ac:dyDescent="0.25">
      <c r="B7521" s="1">
        <f t="shared" si="479"/>
        <v>0</v>
      </c>
      <c r="D7521" s="95" t="str">
        <f t="shared" si="480"/>
        <v/>
      </c>
      <c r="E7521" s="69"/>
      <c r="F7521" s="70"/>
      <c r="G7521" s="4"/>
      <c r="H7521" s="71"/>
      <c r="I7521" s="71"/>
      <c r="J7521" s="70"/>
      <c r="K7521" s="70"/>
      <c r="L7521" s="70"/>
      <c r="M7521" s="70"/>
      <c r="N7521" s="70"/>
      <c r="O7521" s="70"/>
      <c r="P7521" s="70"/>
      <c r="Q7521" s="70"/>
      <c r="R7521" s="70"/>
      <c r="S7521" s="86"/>
      <c r="T7521" s="70"/>
      <c r="Z7521" s="68">
        <f t="shared" si="481"/>
        <v>1</v>
      </c>
      <c r="AC7521" s="1" t="str">
        <f t="shared" si="482"/>
        <v>1900</v>
      </c>
    </row>
    <row r="7522" spans="2:29" x14ac:dyDescent="0.25">
      <c r="B7522" s="1">
        <f t="shared" si="479"/>
        <v>0</v>
      </c>
      <c r="D7522" s="95" t="str">
        <f t="shared" si="480"/>
        <v/>
      </c>
      <c r="E7522" s="69"/>
      <c r="F7522" s="70"/>
      <c r="G7522" s="4"/>
      <c r="H7522" s="71"/>
      <c r="I7522" s="71"/>
      <c r="J7522" s="70"/>
      <c r="K7522" s="70"/>
      <c r="L7522" s="70"/>
      <c r="M7522" s="70"/>
      <c r="N7522" s="70"/>
      <c r="O7522" s="70"/>
      <c r="P7522" s="70"/>
      <c r="Q7522" s="70"/>
      <c r="R7522" s="70"/>
      <c r="S7522" s="86"/>
      <c r="T7522" s="70"/>
      <c r="Z7522" s="68">
        <f t="shared" si="481"/>
        <v>1</v>
      </c>
      <c r="AC7522" s="1" t="str">
        <f t="shared" si="482"/>
        <v>1900</v>
      </c>
    </row>
    <row r="7523" spans="2:29" x14ac:dyDescent="0.25">
      <c r="B7523" s="1">
        <f t="shared" si="479"/>
        <v>0</v>
      </c>
      <c r="D7523" s="95" t="str">
        <f t="shared" si="480"/>
        <v/>
      </c>
      <c r="E7523" s="69"/>
      <c r="F7523" s="70"/>
      <c r="G7523" s="4"/>
      <c r="H7523" s="71"/>
      <c r="I7523" s="71"/>
      <c r="J7523" s="70"/>
      <c r="K7523" s="70"/>
      <c r="L7523" s="70"/>
      <c r="M7523" s="70"/>
      <c r="N7523" s="70"/>
      <c r="O7523" s="70"/>
      <c r="P7523" s="70"/>
      <c r="Q7523" s="70"/>
      <c r="R7523" s="70"/>
      <c r="S7523" s="86"/>
      <c r="T7523" s="70"/>
      <c r="Z7523" s="68">
        <f t="shared" si="481"/>
        <v>1</v>
      </c>
      <c r="AC7523" s="1" t="str">
        <f t="shared" si="482"/>
        <v>1900</v>
      </c>
    </row>
    <row r="7524" spans="2:29" x14ac:dyDescent="0.25">
      <c r="B7524" s="1">
        <f t="shared" si="479"/>
        <v>0</v>
      </c>
      <c r="D7524" s="95" t="str">
        <f t="shared" si="480"/>
        <v/>
      </c>
      <c r="E7524" s="69"/>
      <c r="F7524" s="70"/>
      <c r="G7524" s="4"/>
      <c r="H7524" s="71"/>
      <c r="I7524" s="71"/>
      <c r="J7524" s="70"/>
      <c r="K7524" s="70"/>
      <c r="L7524" s="70"/>
      <c r="M7524" s="70"/>
      <c r="N7524" s="70"/>
      <c r="O7524" s="70"/>
      <c r="P7524" s="70"/>
      <c r="Q7524" s="70"/>
      <c r="R7524" s="70"/>
      <c r="S7524" s="86"/>
      <c r="T7524" s="70"/>
      <c r="Z7524" s="68">
        <f t="shared" si="481"/>
        <v>1</v>
      </c>
      <c r="AC7524" s="1" t="str">
        <f t="shared" si="482"/>
        <v>1900</v>
      </c>
    </row>
    <row r="7525" spans="2:29" x14ac:dyDescent="0.25">
      <c r="B7525" s="1">
        <f t="shared" si="479"/>
        <v>0</v>
      </c>
      <c r="D7525" s="95" t="str">
        <f t="shared" si="480"/>
        <v/>
      </c>
      <c r="E7525" s="69"/>
      <c r="F7525" s="70"/>
      <c r="G7525" s="4"/>
      <c r="H7525" s="71"/>
      <c r="I7525" s="71"/>
      <c r="J7525" s="70"/>
      <c r="K7525" s="70"/>
      <c r="L7525" s="70"/>
      <c r="M7525" s="70"/>
      <c r="N7525" s="70"/>
      <c r="O7525" s="70"/>
      <c r="P7525" s="70"/>
      <c r="Q7525" s="70"/>
      <c r="R7525" s="70"/>
      <c r="S7525" s="86"/>
      <c r="T7525" s="70"/>
      <c r="Z7525" s="68">
        <f t="shared" si="481"/>
        <v>1</v>
      </c>
      <c r="AC7525" s="1" t="str">
        <f t="shared" si="482"/>
        <v>1900</v>
      </c>
    </row>
    <row r="7526" spans="2:29" x14ac:dyDescent="0.25">
      <c r="B7526" s="1">
        <f t="shared" si="479"/>
        <v>0</v>
      </c>
      <c r="D7526" s="95" t="str">
        <f t="shared" si="480"/>
        <v/>
      </c>
      <c r="E7526" s="69"/>
      <c r="F7526" s="70"/>
      <c r="G7526" s="4"/>
      <c r="H7526" s="71"/>
      <c r="I7526" s="71"/>
      <c r="J7526" s="70"/>
      <c r="K7526" s="70"/>
      <c r="L7526" s="70"/>
      <c r="M7526" s="70"/>
      <c r="N7526" s="70"/>
      <c r="O7526" s="70"/>
      <c r="P7526" s="70"/>
      <c r="Q7526" s="70"/>
      <c r="R7526" s="70"/>
      <c r="S7526" s="86"/>
      <c r="T7526" s="70"/>
      <c r="Z7526" s="68">
        <f t="shared" si="481"/>
        <v>1</v>
      </c>
      <c r="AC7526" s="1" t="str">
        <f t="shared" si="482"/>
        <v>1900</v>
      </c>
    </row>
    <row r="7527" spans="2:29" x14ac:dyDescent="0.25">
      <c r="B7527" s="1">
        <f t="shared" si="479"/>
        <v>0</v>
      </c>
      <c r="D7527" s="95" t="str">
        <f t="shared" si="480"/>
        <v/>
      </c>
      <c r="E7527" s="69"/>
      <c r="F7527" s="70"/>
      <c r="G7527" s="4"/>
      <c r="H7527" s="71"/>
      <c r="I7527" s="71"/>
      <c r="J7527" s="70"/>
      <c r="K7527" s="70"/>
      <c r="L7527" s="70"/>
      <c r="M7527" s="70"/>
      <c r="N7527" s="70"/>
      <c r="O7527" s="70"/>
      <c r="P7527" s="70"/>
      <c r="Q7527" s="70"/>
      <c r="R7527" s="70"/>
      <c r="S7527" s="86"/>
      <c r="T7527" s="70"/>
      <c r="Z7527" s="68">
        <f t="shared" si="481"/>
        <v>1</v>
      </c>
      <c r="AC7527" s="1" t="str">
        <f t="shared" si="482"/>
        <v>1900</v>
      </c>
    </row>
    <row r="7528" spans="2:29" x14ac:dyDescent="0.25">
      <c r="B7528" s="1">
        <f t="shared" si="479"/>
        <v>0</v>
      </c>
      <c r="D7528" s="95" t="str">
        <f t="shared" si="480"/>
        <v/>
      </c>
      <c r="E7528" s="69"/>
      <c r="F7528" s="70"/>
      <c r="G7528" s="4"/>
      <c r="H7528" s="71"/>
      <c r="I7528" s="71"/>
      <c r="J7528" s="70"/>
      <c r="K7528" s="70"/>
      <c r="L7528" s="70"/>
      <c r="M7528" s="70"/>
      <c r="N7528" s="70"/>
      <c r="O7528" s="70"/>
      <c r="P7528" s="70"/>
      <c r="Q7528" s="70"/>
      <c r="R7528" s="70"/>
      <c r="S7528" s="86"/>
      <c r="T7528" s="70"/>
      <c r="Z7528" s="68">
        <f t="shared" si="481"/>
        <v>1</v>
      </c>
      <c r="AC7528" s="1" t="str">
        <f t="shared" si="482"/>
        <v>1900</v>
      </c>
    </row>
    <row r="7529" spans="2:29" x14ac:dyDescent="0.25">
      <c r="B7529" s="1">
        <f t="shared" si="479"/>
        <v>0</v>
      </c>
      <c r="D7529" s="95" t="str">
        <f t="shared" si="480"/>
        <v/>
      </c>
      <c r="E7529" s="69"/>
      <c r="F7529" s="70"/>
      <c r="G7529" s="4"/>
      <c r="H7529" s="71"/>
      <c r="I7529" s="71"/>
      <c r="J7529" s="70"/>
      <c r="K7529" s="70"/>
      <c r="L7529" s="70"/>
      <c r="M7529" s="70"/>
      <c r="N7529" s="70"/>
      <c r="O7529" s="70"/>
      <c r="P7529" s="70"/>
      <c r="Q7529" s="70"/>
      <c r="R7529" s="70"/>
      <c r="S7529" s="86"/>
      <c r="T7529" s="70"/>
      <c r="Z7529" s="68">
        <f t="shared" si="481"/>
        <v>1</v>
      </c>
      <c r="AC7529" s="1" t="str">
        <f t="shared" si="482"/>
        <v>1900</v>
      </c>
    </row>
    <row r="7530" spans="2:29" x14ac:dyDescent="0.25">
      <c r="B7530" s="1">
        <f t="shared" si="479"/>
        <v>0</v>
      </c>
      <c r="D7530" s="95" t="str">
        <f t="shared" si="480"/>
        <v/>
      </c>
      <c r="E7530" s="69"/>
      <c r="F7530" s="70"/>
      <c r="G7530" s="4"/>
      <c r="H7530" s="71"/>
      <c r="I7530" s="71"/>
      <c r="J7530" s="70"/>
      <c r="K7530" s="70"/>
      <c r="L7530" s="70"/>
      <c r="M7530" s="70"/>
      <c r="N7530" s="70"/>
      <c r="O7530" s="70"/>
      <c r="P7530" s="70"/>
      <c r="Q7530" s="70"/>
      <c r="R7530" s="70"/>
      <c r="S7530" s="86"/>
      <c r="T7530" s="70"/>
      <c r="Z7530" s="68">
        <f t="shared" si="481"/>
        <v>1</v>
      </c>
      <c r="AC7530" s="1" t="str">
        <f t="shared" si="482"/>
        <v>1900</v>
      </c>
    </row>
    <row r="7531" spans="2:29" x14ac:dyDescent="0.25">
      <c r="B7531" s="1">
        <f t="shared" si="479"/>
        <v>0</v>
      </c>
      <c r="D7531" s="95" t="str">
        <f t="shared" si="480"/>
        <v/>
      </c>
      <c r="E7531" s="69"/>
      <c r="F7531" s="70"/>
      <c r="G7531" s="4"/>
      <c r="H7531" s="71"/>
      <c r="I7531" s="71"/>
      <c r="J7531" s="70"/>
      <c r="K7531" s="70"/>
      <c r="L7531" s="70"/>
      <c r="M7531" s="70"/>
      <c r="N7531" s="70"/>
      <c r="O7531" s="70"/>
      <c r="P7531" s="70"/>
      <c r="Q7531" s="70"/>
      <c r="R7531" s="70"/>
      <c r="S7531" s="86"/>
      <c r="T7531" s="70"/>
      <c r="Z7531" s="68">
        <f t="shared" si="481"/>
        <v>1</v>
      </c>
      <c r="AC7531" s="1" t="str">
        <f t="shared" si="482"/>
        <v>1900</v>
      </c>
    </row>
    <row r="7532" spans="2:29" x14ac:dyDescent="0.25">
      <c r="B7532" s="1">
        <f t="shared" si="479"/>
        <v>0</v>
      </c>
      <c r="D7532" s="95" t="str">
        <f t="shared" si="480"/>
        <v/>
      </c>
      <c r="E7532" s="69"/>
      <c r="F7532" s="70"/>
      <c r="G7532" s="4"/>
      <c r="H7532" s="71"/>
      <c r="I7532" s="71"/>
      <c r="J7532" s="70"/>
      <c r="K7532" s="70"/>
      <c r="L7532" s="70"/>
      <c r="M7532" s="70"/>
      <c r="N7532" s="70"/>
      <c r="O7532" s="70"/>
      <c r="P7532" s="70"/>
      <c r="Q7532" s="70"/>
      <c r="R7532" s="70"/>
      <c r="S7532" s="86"/>
      <c r="T7532" s="70"/>
      <c r="Z7532" s="68">
        <f t="shared" si="481"/>
        <v>1</v>
      </c>
      <c r="AC7532" s="1" t="str">
        <f t="shared" si="482"/>
        <v>1900</v>
      </c>
    </row>
    <row r="7533" spans="2:29" x14ac:dyDescent="0.25">
      <c r="B7533" s="1">
        <f t="shared" si="479"/>
        <v>0</v>
      </c>
      <c r="D7533" s="95" t="str">
        <f t="shared" si="480"/>
        <v/>
      </c>
      <c r="E7533" s="69"/>
      <c r="F7533" s="70"/>
      <c r="G7533" s="4"/>
      <c r="H7533" s="71"/>
      <c r="I7533" s="71"/>
      <c r="J7533" s="70"/>
      <c r="K7533" s="70"/>
      <c r="L7533" s="70"/>
      <c r="M7533" s="70"/>
      <c r="N7533" s="70"/>
      <c r="O7533" s="70"/>
      <c r="P7533" s="70"/>
      <c r="Q7533" s="70"/>
      <c r="R7533" s="70"/>
      <c r="S7533" s="86"/>
      <c r="T7533" s="70"/>
      <c r="Z7533" s="68">
        <f t="shared" si="481"/>
        <v>1</v>
      </c>
      <c r="AC7533" s="1" t="str">
        <f t="shared" si="482"/>
        <v>1900</v>
      </c>
    </row>
    <row r="7534" spans="2:29" x14ac:dyDescent="0.25">
      <c r="B7534" s="1">
        <f t="shared" si="479"/>
        <v>0</v>
      </c>
      <c r="D7534" s="95" t="str">
        <f t="shared" si="480"/>
        <v/>
      </c>
      <c r="E7534" s="69"/>
      <c r="F7534" s="70"/>
      <c r="G7534" s="4"/>
      <c r="H7534" s="71"/>
      <c r="I7534" s="71"/>
      <c r="J7534" s="70"/>
      <c r="K7534" s="70"/>
      <c r="L7534" s="70"/>
      <c r="M7534" s="70"/>
      <c r="N7534" s="70"/>
      <c r="O7534" s="70"/>
      <c r="P7534" s="70"/>
      <c r="Q7534" s="70"/>
      <c r="R7534" s="70"/>
      <c r="S7534" s="86"/>
      <c r="T7534" s="70"/>
      <c r="Z7534" s="68">
        <f t="shared" si="481"/>
        <v>1</v>
      </c>
      <c r="AC7534" s="1" t="str">
        <f t="shared" si="482"/>
        <v>1900</v>
      </c>
    </row>
    <row r="7535" spans="2:29" x14ac:dyDescent="0.25">
      <c r="B7535" s="1">
        <f t="shared" si="479"/>
        <v>0</v>
      </c>
      <c r="D7535" s="95" t="str">
        <f t="shared" si="480"/>
        <v/>
      </c>
      <c r="E7535" s="69"/>
      <c r="F7535" s="70"/>
      <c r="G7535" s="4"/>
      <c r="H7535" s="71"/>
      <c r="I7535" s="71"/>
      <c r="J7535" s="70"/>
      <c r="K7535" s="70"/>
      <c r="L7535" s="70"/>
      <c r="M7535" s="70"/>
      <c r="N7535" s="70"/>
      <c r="O7535" s="70"/>
      <c r="P7535" s="70"/>
      <c r="Q7535" s="70"/>
      <c r="R7535" s="70"/>
      <c r="S7535" s="86"/>
      <c r="T7535" s="70"/>
      <c r="Z7535" s="68">
        <f t="shared" si="481"/>
        <v>1</v>
      </c>
      <c r="AC7535" s="1" t="str">
        <f t="shared" si="482"/>
        <v>1900</v>
      </c>
    </row>
    <row r="7536" spans="2:29" x14ac:dyDescent="0.25">
      <c r="B7536" s="1">
        <f t="shared" si="479"/>
        <v>0</v>
      </c>
      <c r="D7536" s="95" t="str">
        <f t="shared" si="480"/>
        <v/>
      </c>
      <c r="E7536" s="69"/>
      <c r="F7536" s="70"/>
      <c r="G7536" s="4"/>
      <c r="H7536" s="71"/>
      <c r="I7536" s="71"/>
      <c r="J7536" s="70"/>
      <c r="K7536" s="70"/>
      <c r="L7536" s="70"/>
      <c r="M7536" s="70"/>
      <c r="N7536" s="70"/>
      <c r="O7536" s="70"/>
      <c r="P7536" s="70"/>
      <c r="Q7536" s="70"/>
      <c r="R7536" s="70"/>
      <c r="S7536" s="86"/>
      <c r="T7536" s="70"/>
      <c r="Z7536" s="68">
        <f t="shared" si="481"/>
        <v>1</v>
      </c>
      <c r="AC7536" s="1" t="str">
        <f t="shared" si="482"/>
        <v>1900</v>
      </c>
    </row>
    <row r="7537" spans="2:29" x14ac:dyDescent="0.25">
      <c r="B7537" s="1">
        <f t="shared" si="479"/>
        <v>0</v>
      </c>
      <c r="D7537" s="95" t="str">
        <f t="shared" si="480"/>
        <v/>
      </c>
      <c r="E7537" s="69"/>
      <c r="F7537" s="70"/>
      <c r="G7537" s="4"/>
      <c r="H7537" s="71"/>
      <c r="I7537" s="71"/>
      <c r="J7537" s="70"/>
      <c r="K7537" s="70"/>
      <c r="L7537" s="70"/>
      <c r="M7537" s="70"/>
      <c r="N7537" s="70"/>
      <c r="O7537" s="70"/>
      <c r="P7537" s="70"/>
      <c r="Q7537" s="70"/>
      <c r="R7537" s="70"/>
      <c r="S7537" s="86"/>
      <c r="T7537" s="70"/>
      <c r="Z7537" s="68">
        <f t="shared" si="481"/>
        <v>1</v>
      </c>
      <c r="AC7537" s="1" t="str">
        <f t="shared" si="482"/>
        <v>1900</v>
      </c>
    </row>
    <row r="7538" spans="2:29" x14ac:dyDescent="0.25">
      <c r="B7538" s="1">
        <f t="shared" si="479"/>
        <v>0</v>
      </c>
      <c r="D7538" s="95" t="str">
        <f t="shared" si="480"/>
        <v/>
      </c>
      <c r="E7538" s="69"/>
      <c r="F7538" s="70"/>
      <c r="G7538" s="4"/>
      <c r="H7538" s="71"/>
      <c r="I7538" s="71"/>
      <c r="J7538" s="70"/>
      <c r="K7538" s="70"/>
      <c r="L7538" s="70"/>
      <c r="M7538" s="70"/>
      <c r="N7538" s="70"/>
      <c r="O7538" s="70"/>
      <c r="P7538" s="70"/>
      <c r="Q7538" s="70"/>
      <c r="R7538" s="70"/>
      <c r="S7538" s="86"/>
      <c r="T7538" s="70"/>
      <c r="Z7538" s="68">
        <f t="shared" si="481"/>
        <v>1</v>
      </c>
      <c r="AC7538" s="1" t="str">
        <f t="shared" si="482"/>
        <v>1900</v>
      </c>
    </row>
    <row r="7539" spans="2:29" x14ac:dyDescent="0.25">
      <c r="B7539" s="1">
        <f t="shared" si="479"/>
        <v>0</v>
      </c>
      <c r="D7539" s="95" t="str">
        <f t="shared" si="480"/>
        <v/>
      </c>
      <c r="E7539" s="69"/>
      <c r="F7539" s="70"/>
      <c r="G7539" s="4"/>
      <c r="H7539" s="71"/>
      <c r="I7539" s="71"/>
      <c r="J7539" s="70"/>
      <c r="K7539" s="70"/>
      <c r="L7539" s="70"/>
      <c r="M7539" s="70"/>
      <c r="N7539" s="70"/>
      <c r="O7539" s="70"/>
      <c r="P7539" s="70"/>
      <c r="Q7539" s="70"/>
      <c r="R7539" s="70"/>
      <c r="S7539" s="86"/>
      <c r="T7539" s="70"/>
      <c r="Z7539" s="68">
        <f t="shared" si="481"/>
        <v>1</v>
      </c>
      <c r="AC7539" s="1" t="str">
        <f t="shared" si="482"/>
        <v>1900</v>
      </c>
    </row>
    <row r="7540" spans="2:29" x14ac:dyDescent="0.25">
      <c r="B7540" s="1">
        <f t="shared" si="479"/>
        <v>0</v>
      </c>
      <c r="D7540" s="95" t="str">
        <f t="shared" si="480"/>
        <v/>
      </c>
      <c r="E7540" s="69"/>
      <c r="F7540" s="70"/>
      <c r="G7540" s="4"/>
      <c r="H7540" s="71"/>
      <c r="I7540" s="71"/>
      <c r="J7540" s="70"/>
      <c r="K7540" s="70"/>
      <c r="L7540" s="70"/>
      <c r="M7540" s="70"/>
      <c r="N7540" s="70"/>
      <c r="O7540" s="70"/>
      <c r="P7540" s="70"/>
      <c r="Q7540" s="70"/>
      <c r="R7540" s="70"/>
      <c r="S7540" s="86"/>
      <c r="T7540" s="70"/>
      <c r="Z7540" s="68">
        <f t="shared" si="481"/>
        <v>1</v>
      </c>
      <c r="AC7540" s="1" t="str">
        <f t="shared" si="482"/>
        <v>1900</v>
      </c>
    </row>
    <row r="7541" spans="2:29" x14ac:dyDescent="0.25">
      <c r="B7541" s="1">
        <f t="shared" si="479"/>
        <v>0</v>
      </c>
      <c r="D7541" s="95" t="str">
        <f t="shared" si="480"/>
        <v/>
      </c>
      <c r="E7541" s="69"/>
      <c r="F7541" s="70"/>
      <c r="G7541" s="4"/>
      <c r="H7541" s="71"/>
      <c r="I7541" s="71"/>
      <c r="J7541" s="70"/>
      <c r="K7541" s="70"/>
      <c r="L7541" s="70"/>
      <c r="M7541" s="70"/>
      <c r="N7541" s="70"/>
      <c r="O7541" s="70"/>
      <c r="P7541" s="70"/>
      <c r="Q7541" s="70"/>
      <c r="R7541" s="70"/>
      <c r="S7541" s="86"/>
      <c r="T7541" s="70"/>
      <c r="Z7541" s="68">
        <f t="shared" si="481"/>
        <v>1</v>
      </c>
      <c r="AC7541" s="1" t="str">
        <f t="shared" si="482"/>
        <v>1900</v>
      </c>
    </row>
    <row r="7542" spans="2:29" x14ac:dyDescent="0.25">
      <c r="B7542" s="1">
        <f t="shared" si="479"/>
        <v>0</v>
      </c>
      <c r="D7542" s="95" t="str">
        <f t="shared" si="480"/>
        <v/>
      </c>
      <c r="E7542" s="69"/>
      <c r="F7542" s="70"/>
      <c r="G7542" s="4"/>
      <c r="H7542" s="71"/>
      <c r="I7542" s="71"/>
      <c r="J7542" s="70"/>
      <c r="K7542" s="70"/>
      <c r="L7542" s="70"/>
      <c r="M7542" s="70"/>
      <c r="N7542" s="70"/>
      <c r="O7542" s="70"/>
      <c r="P7542" s="70"/>
      <c r="Q7542" s="70"/>
      <c r="R7542" s="70"/>
      <c r="S7542" s="86"/>
      <c r="T7542" s="70"/>
      <c r="Z7542" s="68">
        <f t="shared" si="481"/>
        <v>1</v>
      </c>
      <c r="AC7542" s="1" t="str">
        <f t="shared" si="482"/>
        <v>1900</v>
      </c>
    </row>
    <row r="7543" spans="2:29" x14ac:dyDescent="0.25">
      <c r="B7543" s="1">
        <f t="shared" si="479"/>
        <v>0</v>
      </c>
      <c r="D7543" s="95" t="str">
        <f t="shared" si="480"/>
        <v/>
      </c>
      <c r="E7543" s="69"/>
      <c r="F7543" s="70"/>
      <c r="G7543" s="4"/>
      <c r="H7543" s="71"/>
      <c r="I7543" s="71"/>
      <c r="J7543" s="70"/>
      <c r="K7543" s="70"/>
      <c r="L7543" s="70"/>
      <c r="M7543" s="70"/>
      <c r="N7543" s="70"/>
      <c r="O7543" s="70"/>
      <c r="P7543" s="70"/>
      <c r="Q7543" s="70"/>
      <c r="R7543" s="70"/>
      <c r="S7543" s="86"/>
      <c r="T7543" s="70"/>
      <c r="Z7543" s="68">
        <f t="shared" si="481"/>
        <v>1</v>
      </c>
      <c r="AC7543" s="1" t="str">
        <f t="shared" si="482"/>
        <v>1900</v>
      </c>
    </row>
    <row r="7544" spans="2:29" x14ac:dyDescent="0.25">
      <c r="B7544" s="1">
        <f t="shared" si="479"/>
        <v>0</v>
      </c>
      <c r="D7544" s="95" t="str">
        <f t="shared" si="480"/>
        <v/>
      </c>
      <c r="E7544" s="69"/>
      <c r="F7544" s="70"/>
      <c r="G7544" s="4"/>
      <c r="H7544" s="71"/>
      <c r="I7544" s="71"/>
      <c r="J7544" s="70"/>
      <c r="K7544" s="70"/>
      <c r="L7544" s="70"/>
      <c r="M7544" s="70"/>
      <c r="N7544" s="70"/>
      <c r="O7544" s="70"/>
      <c r="P7544" s="70"/>
      <c r="Q7544" s="70"/>
      <c r="R7544" s="70"/>
      <c r="S7544" s="86"/>
      <c r="T7544" s="70"/>
      <c r="Z7544" s="68">
        <f t="shared" si="481"/>
        <v>1</v>
      </c>
      <c r="AC7544" s="1" t="str">
        <f t="shared" si="482"/>
        <v>1900</v>
      </c>
    </row>
    <row r="7545" spans="2:29" x14ac:dyDescent="0.25">
      <c r="B7545" s="1">
        <f t="shared" si="479"/>
        <v>0</v>
      </c>
      <c r="D7545" s="95" t="str">
        <f t="shared" si="480"/>
        <v/>
      </c>
      <c r="E7545" s="69"/>
      <c r="F7545" s="70"/>
      <c r="G7545" s="4"/>
      <c r="H7545" s="71"/>
      <c r="I7545" s="71"/>
      <c r="J7545" s="70"/>
      <c r="K7545" s="70"/>
      <c r="L7545" s="70"/>
      <c r="M7545" s="70"/>
      <c r="N7545" s="70"/>
      <c r="O7545" s="70"/>
      <c r="P7545" s="70"/>
      <c r="Q7545" s="70"/>
      <c r="R7545" s="70"/>
      <c r="S7545" s="86"/>
      <c r="T7545" s="70"/>
      <c r="Z7545" s="68">
        <f t="shared" si="481"/>
        <v>1</v>
      </c>
      <c r="AC7545" s="1" t="str">
        <f t="shared" si="482"/>
        <v>1900</v>
      </c>
    </row>
    <row r="7546" spans="2:29" x14ac:dyDescent="0.25">
      <c r="B7546" s="1">
        <f t="shared" si="479"/>
        <v>0</v>
      </c>
      <c r="D7546" s="95" t="str">
        <f t="shared" si="480"/>
        <v/>
      </c>
      <c r="E7546" s="69"/>
      <c r="F7546" s="70"/>
      <c r="G7546" s="4"/>
      <c r="H7546" s="71"/>
      <c r="I7546" s="71"/>
      <c r="J7546" s="70"/>
      <c r="K7546" s="70"/>
      <c r="L7546" s="70"/>
      <c r="M7546" s="70"/>
      <c r="N7546" s="70"/>
      <c r="O7546" s="70"/>
      <c r="P7546" s="70"/>
      <c r="Q7546" s="70"/>
      <c r="R7546" s="70"/>
      <c r="S7546" s="86"/>
      <c r="T7546" s="70"/>
      <c r="Z7546" s="68">
        <f t="shared" si="481"/>
        <v>1</v>
      </c>
      <c r="AC7546" s="1" t="str">
        <f t="shared" si="482"/>
        <v>1900</v>
      </c>
    </row>
    <row r="7547" spans="2:29" x14ac:dyDescent="0.25">
      <c r="B7547" s="1">
        <f t="shared" si="479"/>
        <v>0</v>
      </c>
      <c r="D7547" s="95" t="str">
        <f t="shared" si="480"/>
        <v/>
      </c>
      <c r="E7547" s="69"/>
      <c r="F7547" s="70"/>
      <c r="G7547" s="4"/>
      <c r="H7547" s="71"/>
      <c r="I7547" s="71"/>
      <c r="J7547" s="70"/>
      <c r="K7547" s="70"/>
      <c r="L7547" s="70"/>
      <c r="M7547" s="70"/>
      <c r="N7547" s="70"/>
      <c r="O7547" s="70"/>
      <c r="P7547" s="70"/>
      <c r="Q7547" s="70"/>
      <c r="R7547" s="70"/>
      <c r="S7547" s="86"/>
      <c r="T7547" s="70"/>
      <c r="Z7547" s="68">
        <f t="shared" si="481"/>
        <v>1</v>
      </c>
      <c r="AC7547" s="1" t="str">
        <f t="shared" si="482"/>
        <v>1900</v>
      </c>
    </row>
    <row r="7548" spans="2:29" x14ac:dyDescent="0.25">
      <c r="B7548" s="1">
        <f t="shared" si="479"/>
        <v>0</v>
      </c>
      <c r="D7548" s="95" t="str">
        <f t="shared" si="480"/>
        <v/>
      </c>
      <c r="E7548" s="69"/>
      <c r="F7548" s="70"/>
      <c r="G7548" s="4"/>
      <c r="H7548" s="71"/>
      <c r="I7548" s="71"/>
      <c r="J7548" s="70"/>
      <c r="K7548" s="70"/>
      <c r="L7548" s="70"/>
      <c r="M7548" s="70"/>
      <c r="N7548" s="70"/>
      <c r="O7548" s="70"/>
      <c r="P7548" s="70"/>
      <c r="Q7548" s="70"/>
      <c r="R7548" s="70"/>
      <c r="S7548" s="86"/>
      <c r="T7548" s="70"/>
      <c r="Z7548" s="68">
        <f t="shared" si="481"/>
        <v>1</v>
      </c>
      <c r="AC7548" s="1" t="str">
        <f t="shared" si="482"/>
        <v>1900</v>
      </c>
    </row>
    <row r="7549" spans="2:29" x14ac:dyDescent="0.25">
      <c r="B7549" s="1">
        <f t="shared" si="479"/>
        <v>0</v>
      </c>
      <c r="D7549" s="95" t="str">
        <f t="shared" si="480"/>
        <v/>
      </c>
      <c r="E7549" s="69"/>
      <c r="F7549" s="70"/>
      <c r="G7549" s="4"/>
      <c r="H7549" s="71"/>
      <c r="I7549" s="71"/>
      <c r="J7549" s="70"/>
      <c r="K7549" s="70"/>
      <c r="L7549" s="70"/>
      <c r="M7549" s="70"/>
      <c r="N7549" s="70"/>
      <c r="O7549" s="70"/>
      <c r="P7549" s="70"/>
      <c r="Q7549" s="70"/>
      <c r="R7549" s="70"/>
      <c r="S7549" s="86"/>
      <c r="T7549" s="70"/>
      <c r="Z7549" s="68">
        <f t="shared" si="481"/>
        <v>1</v>
      </c>
      <c r="AC7549" s="1" t="str">
        <f t="shared" si="482"/>
        <v>1900</v>
      </c>
    </row>
    <row r="7550" spans="2:29" x14ac:dyDescent="0.25">
      <c r="B7550" s="1">
        <f t="shared" si="479"/>
        <v>0</v>
      </c>
      <c r="D7550" s="95" t="str">
        <f t="shared" si="480"/>
        <v/>
      </c>
      <c r="E7550" s="69"/>
      <c r="F7550" s="70"/>
      <c r="G7550" s="4"/>
      <c r="H7550" s="71"/>
      <c r="I7550" s="71"/>
      <c r="J7550" s="70"/>
      <c r="K7550" s="70"/>
      <c r="L7550" s="70"/>
      <c r="M7550" s="70"/>
      <c r="N7550" s="70"/>
      <c r="O7550" s="70"/>
      <c r="P7550" s="70"/>
      <c r="Q7550" s="70"/>
      <c r="R7550" s="70"/>
      <c r="S7550" s="86"/>
      <c r="T7550" s="70"/>
      <c r="Z7550" s="68">
        <f t="shared" si="481"/>
        <v>1</v>
      </c>
      <c r="AC7550" s="1" t="str">
        <f t="shared" si="482"/>
        <v>1900</v>
      </c>
    </row>
    <row r="7551" spans="2:29" x14ac:dyDescent="0.25">
      <c r="B7551" s="1">
        <f t="shared" si="479"/>
        <v>0</v>
      </c>
      <c r="D7551" s="95" t="str">
        <f t="shared" si="480"/>
        <v/>
      </c>
      <c r="E7551" s="69"/>
      <c r="F7551" s="70"/>
      <c r="G7551" s="4"/>
      <c r="H7551" s="71"/>
      <c r="I7551" s="71"/>
      <c r="J7551" s="70"/>
      <c r="K7551" s="70"/>
      <c r="L7551" s="70"/>
      <c r="M7551" s="70"/>
      <c r="N7551" s="70"/>
      <c r="O7551" s="70"/>
      <c r="P7551" s="70"/>
      <c r="Q7551" s="70"/>
      <c r="R7551" s="70"/>
      <c r="S7551" s="86"/>
      <c r="T7551" s="70"/>
      <c r="Z7551" s="68">
        <f t="shared" si="481"/>
        <v>1</v>
      </c>
      <c r="AC7551" s="1" t="str">
        <f t="shared" si="482"/>
        <v>1900</v>
      </c>
    </row>
    <row r="7552" spans="2:29" x14ac:dyDescent="0.25">
      <c r="B7552" s="1">
        <f t="shared" si="479"/>
        <v>0</v>
      </c>
      <c r="D7552" s="95" t="str">
        <f t="shared" si="480"/>
        <v/>
      </c>
      <c r="E7552" s="69"/>
      <c r="F7552" s="70"/>
      <c r="G7552" s="4"/>
      <c r="H7552" s="71"/>
      <c r="I7552" s="71"/>
      <c r="J7552" s="70"/>
      <c r="K7552" s="70"/>
      <c r="L7552" s="70"/>
      <c r="M7552" s="70"/>
      <c r="N7552" s="70"/>
      <c r="O7552" s="70"/>
      <c r="P7552" s="70"/>
      <c r="Q7552" s="70"/>
      <c r="R7552" s="70"/>
      <c r="S7552" s="86"/>
      <c r="T7552" s="70"/>
      <c r="Z7552" s="68">
        <f t="shared" si="481"/>
        <v>1</v>
      </c>
      <c r="AC7552" s="1" t="str">
        <f t="shared" si="482"/>
        <v>1900</v>
      </c>
    </row>
    <row r="7553" spans="2:29" x14ac:dyDescent="0.25">
      <c r="B7553" s="1">
        <f t="shared" si="479"/>
        <v>0</v>
      </c>
      <c r="D7553" s="95" t="str">
        <f t="shared" si="480"/>
        <v/>
      </c>
      <c r="E7553" s="69"/>
      <c r="F7553" s="70"/>
      <c r="G7553" s="4"/>
      <c r="H7553" s="71"/>
      <c r="I7553" s="71"/>
      <c r="J7553" s="70"/>
      <c r="K7553" s="70"/>
      <c r="L7553" s="70"/>
      <c r="M7553" s="70"/>
      <c r="N7553" s="70"/>
      <c r="O7553" s="70"/>
      <c r="P7553" s="70"/>
      <c r="Q7553" s="70"/>
      <c r="R7553" s="70"/>
      <c r="S7553" s="86"/>
      <c r="T7553" s="70"/>
      <c r="Z7553" s="68">
        <f t="shared" si="481"/>
        <v>1</v>
      </c>
      <c r="AC7553" s="1" t="str">
        <f t="shared" si="482"/>
        <v>1900</v>
      </c>
    </row>
    <row r="7554" spans="2:29" x14ac:dyDescent="0.25">
      <c r="B7554" s="1">
        <f t="shared" si="479"/>
        <v>0</v>
      </c>
      <c r="D7554" s="95" t="str">
        <f t="shared" si="480"/>
        <v/>
      </c>
      <c r="E7554" s="69"/>
      <c r="F7554" s="70"/>
      <c r="G7554" s="4"/>
      <c r="H7554" s="71"/>
      <c r="I7554" s="71"/>
      <c r="J7554" s="70"/>
      <c r="K7554" s="70"/>
      <c r="L7554" s="70"/>
      <c r="M7554" s="70"/>
      <c r="N7554" s="70"/>
      <c r="O7554" s="70"/>
      <c r="P7554" s="70"/>
      <c r="Q7554" s="70"/>
      <c r="R7554" s="70"/>
      <c r="S7554" s="86"/>
      <c r="T7554" s="70"/>
      <c r="Z7554" s="68">
        <f t="shared" si="481"/>
        <v>1</v>
      </c>
      <c r="AC7554" s="1" t="str">
        <f t="shared" si="482"/>
        <v>1900</v>
      </c>
    </row>
    <row r="7555" spans="2:29" x14ac:dyDescent="0.25">
      <c r="B7555" s="1">
        <f t="shared" si="479"/>
        <v>0</v>
      </c>
      <c r="D7555" s="95" t="str">
        <f t="shared" si="480"/>
        <v/>
      </c>
      <c r="E7555" s="69"/>
      <c r="F7555" s="70"/>
      <c r="G7555" s="4"/>
      <c r="H7555" s="71"/>
      <c r="I7555" s="71"/>
      <c r="J7555" s="70"/>
      <c r="K7555" s="70"/>
      <c r="L7555" s="70"/>
      <c r="M7555" s="70"/>
      <c r="N7555" s="70"/>
      <c r="O7555" s="70"/>
      <c r="P7555" s="70"/>
      <c r="Q7555" s="70"/>
      <c r="R7555" s="70"/>
      <c r="S7555" s="86"/>
      <c r="T7555" s="70"/>
      <c r="Z7555" s="68">
        <f t="shared" si="481"/>
        <v>1</v>
      </c>
      <c r="AC7555" s="1" t="str">
        <f t="shared" si="482"/>
        <v>1900</v>
      </c>
    </row>
    <row r="7556" spans="2:29" x14ac:dyDescent="0.25">
      <c r="B7556" s="1">
        <f t="shared" ref="B7556:B7619" si="483">IF($B$1=YEAR(Z7556),D7556,0)</f>
        <v>0</v>
      </c>
      <c r="D7556" s="95" t="str">
        <f t="shared" ref="D7556:D7619" si="484">IF(Z7556&lt;&gt;$Y$2,IF(YEAR(Z7556)=YEAR(Z7555),D7555+1,1),"")</f>
        <v/>
      </c>
      <c r="E7556" s="69"/>
      <c r="F7556" s="70"/>
      <c r="G7556" s="4"/>
      <c r="H7556" s="71"/>
      <c r="I7556" s="71"/>
      <c r="J7556" s="70"/>
      <c r="K7556" s="70"/>
      <c r="L7556" s="70"/>
      <c r="M7556" s="70"/>
      <c r="N7556" s="70"/>
      <c r="O7556" s="70"/>
      <c r="P7556" s="70"/>
      <c r="Q7556" s="70"/>
      <c r="R7556" s="70"/>
      <c r="S7556" s="86"/>
      <c r="T7556" s="70"/>
      <c r="Z7556" s="68">
        <f t="shared" ref="Z7556:Z7619" si="485">IF(CONCATENATE(F7556,F7557,F7558,F7559,F7560,F7561)&lt;&gt;"",IF(AND(E7556&lt;&gt;0,ISNUMBER(E7556)=TRUE),E7556,Z7555),$Y$2)</f>
        <v>1</v>
      </c>
      <c r="AC7556" s="1" t="str">
        <f t="shared" si="482"/>
        <v>1900</v>
      </c>
    </row>
    <row r="7557" spans="2:29" x14ac:dyDescent="0.25">
      <c r="B7557" s="1">
        <f t="shared" si="483"/>
        <v>0</v>
      </c>
      <c r="D7557" s="95" t="str">
        <f t="shared" si="484"/>
        <v/>
      </c>
      <c r="E7557" s="69"/>
      <c r="F7557" s="70"/>
      <c r="G7557" s="4"/>
      <c r="H7557" s="71"/>
      <c r="I7557" s="71"/>
      <c r="J7557" s="70"/>
      <c r="K7557" s="70"/>
      <c r="L7557" s="70"/>
      <c r="M7557" s="70"/>
      <c r="N7557" s="70"/>
      <c r="O7557" s="70"/>
      <c r="P7557" s="70"/>
      <c r="Q7557" s="70"/>
      <c r="R7557" s="70"/>
      <c r="S7557" s="86"/>
      <c r="T7557" s="70"/>
      <c r="Z7557" s="68">
        <f t="shared" si="485"/>
        <v>1</v>
      </c>
      <c r="AC7557" s="1" t="str">
        <f t="shared" ref="AC7557:AC7620" si="486">YEAR(Z7557)&amp;F7557&amp;G7557</f>
        <v>1900</v>
      </c>
    </row>
    <row r="7558" spans="2:29" x14ac:dyDescent="0.25">
      <c r="B7558" s="1">
        <f t="shared" si="483"/>
        <v>0</v>
      </c>
      <c r="D7558" s="95" t="str">
        <f t="shared" si="484"/>
        <v/>
      </c>
      <c r="E7558" s="69"/>
      <c r="F7558" s="70"/>
      <c r="G7558" s="4"/>
      <c r="H7558" s="71"/>
      <c r="I7558" s="71"/>
      <c r="J7558" s="70"/>
      <c r="K7558" s="70"/>
      <c r="L7558" s="70"/>
      <c r="M7558" s="70"/>
      <c r="N7558" s="70"/>
      <c r="O7558" s="70"/>
      <c r="P7558" s="70"/>
      <c r="Q7558" s="70"/>
      <c r="R7558" s="70"/>
      <c r="S7558" s="86"/>
      <c r="T7558" s="70"/>
      <c r="Z7558" s="68">
        <f t="shared" si="485"/>
        <v>1</v>
      </c>
      <c r="AC7558" s="1" t="str">
        <f t="shared" si="486"/>
        <v>1900</v>
      </c>
    </row>
    <row r="7559" spans="2:29" x14ac:dyDescent="0.25">
      <c r="B7559" s="1">
        <f t="shared" si="483"/>
        <v>0</v>
      </c>
      <c r="D7559" s="95" t="str">
        <f t="shared" si="484"/>
        <v/>
      </c>
      <c r="E7559" s="69"/>
      <c r="F7559" s="70"/>
      <c r="G7559" s="4"/>
      <c r="H7559" s="71"/>
      <c r="I7559" s="71"/>
      <c r="J7559" s="70"/>
      <c r="K7559" s="70"/>
      <c r="L7559" s="70"/>
      <c r="M7559" s="70"/>
      <c r="N7559" s="70"/>
      <c r="O7559" s="70"/>
      <c r="P7559" s="70"/>
      <c r="Q7559" s="70"/>
      <c r="R7559" s="70"/>
      <c r="S7559" s="86"/>
      <c r="T7559" s="70"/>
      <c r="Z7559" s="68">
        <f t="shared" si="485"/>
        <v>1</v>
      </c>
      <c r="AC7559" s="1" t="str">
        <f t="shared" si="486"/>
        <v>1900</v>
      </c>
    </row>
    <row r="7560" spans="2:29" x14ac:dyDescent="0.25">
      <c r="B7560" s="1">
        <f t="shared" si="483"/>
        <v>0</v>
      </c>
      <c r="D7560" s="95" t="str">
        <f t="shared" si="484"/>
        <v/>
      </c>
      <c r="E7560" s="69"/>
      <c r="F7560" s="70"/>
      <c r="G7560" s="4"/>
      <c r="H7560" s="71"/>
      <c r="I7560" s="71"/>
      <c r="J7560" s="70"/>
      <c r="K7560" s="70"/>
      <c r="L7560" s="70"/>
      <c r="M7560" s="70"/>
      <c r="N7560" s="70"/>
      <c r="O7560" s="70"/>
      <c r="P7560" s="70"/>
      <c r="Q7560" s="70"/>
      <c r="R7560" s="70"/>
      <c r="S7560" s="86"/>
      <c r="T7560" s="70"/>
      <c r="Z7560" s="68">
        <f t="shared" si="485"/>
        <v>1</v>
      </c>
      <c r="AC7560" s="1" t="str">
        <f t="shared" si="486"/>
        <v>1900</v>
      </c>
    </row>
    <row r="7561" spans="2:29" x14ac:dyDescent="0.25">
      <c r="B7561" s="1">
        <f t="shared" si="483"/>
        <v>0</v>
      </c>
      <c r="D7561" s="95" t="str">
        <f t="shared" si="484"/>
        <v/>
      </c>
      <c r="E7561" s="69"/>
      <c r="F7561" s="70"/>
      <c r="G7561" s="4"/>
      <c r="H7561" s="71"/>
      <c r="I7561" s="71"/>
      <c r="J7561" s="70"/>
      <c r="K7561" s="70"/>
      <c r="L7561" s="70"/>
      <c r="M7561" s="70"/>
      <c r="N7561" s="70"/>
      <c r="O7561" s="70"/>
      <c r="P7561" s="70"/>
      <c r="Q7561" s="70"/>
      <c r="R7561" s="70"/>
      <c r="S7561" s="86"/>
      <c r="T7561" s="70"/>
      <c r="Z7561" s="68">
        <f t="shared" si="485"/>
        <v>1</v>
      </c>
      <c r="AC7561" s="1" t="str">
        <f t="shared" si="486"/>
        <v>1900</v>
      </c>
    </row>
    <row r="7562" spans="2:29" x14ac:dyDescent="0.25">
      <c r="B7562" s="1">
        <f t="shared" si="483"/>
        <v>0</v>
      </c>
      <c r="D7562" s="95" t="str">
        <f t="shared" si="484"/>
        <v/>
      </c>
      <c r="E7562" s="69"/>
      <c r="F7562" s="70"/>
      <c r="G7562" s="4"/>
      <c r="H7562" s="71"/>
      <c r="I7562" s="71"/>
      <c r="J7562" s="70"/>
      <c r="K7562" s="70"/>
      <c r="L7562" s="70"/>
      <c r="M7562" s="70"/>
      <c r="N7562" s="70"/>
      <c r="O7562" s="70"/>
      <c r="P7562" s="70"/>
      <c r="Q7562" s="70"/>
      <c r="R7562" s="70"/>
      <c r="S7562" s="86"/>
      <c r="T7562" s="70"/>
      <c r="Z7562" s="68">
        <f t="shared" si="485"/>
        <v>1</v>
      </c>
      <c r="AC7562" s="1" t="str">
        <f t="shared" si="486"/>
        <v>1900</v>
      </c>
    </row>
    <row r="7563" spans="2:29" x14ac:dyDescent="0.25">
      <c r="B7563" s="1">
        <f t="shared" si="483"/>
        <v>0</v>
      </c>
      <c r="D7563" s="95" t="str">
        <f t="shared" si="484"/>
        <v/>
      </c>
      <c r="E7563" s="69"/>
      <c r="F7563" s="70"/>
      <c r="G7563" s="4"/>
      <c r="H7563" s="71"/>
      <c r="I7563" s="71"/>
      <c r="J7563" s="70"/>
      <c r="K7563" s="70"/>
      <c r="L7563" s="70"/>
      <c r="M7563" s="70"/>
      <c r="N7563" s="70"/>
      <c r="O7563" s="70"/>
      <c r="P7563" s="70"/>
      <c r="Q7563" s="70"/>
      <c r="R7563" s="70"/>
      <c r="S7563" s="86"/>
      <c r="T7563" s="70"/>
      <c r="Z7563" s="68">
        <f t="shared" si="485"/>
        <v>1</v>
      </c>
      <c r="AC7563" s="1" t="str">
        <f t="shared" si="486"/>
        <v>1900</v>
      </c>
    </row>
    <row r="7564" spans="2:29" x14ac:dyDescent="0.25">
      <c r="B7564" s="1">
        <f t="shared" si="483"/>
        <v>0</v>
      </c>
      <c r="D7564" s="95" t="str">
        <f t="shared" si="484"/>
        <v/>
      </c>
      <c r="E7564" s="69"/>
      <c r="F7564" s="70"/>
      <c r="G7564" s="4"/>
      <c r="H7564" s="71"/>
      <c r="I7564" s="71"/>
      <c r="J7564" s="70"/>
      <c r="K7564" s="70"/>
      <c r="L7564" s="70"/>
      <c r="M7564" s="70"/>
      <c r="N7564" s="70"/>
      <c r="O7564" s="70"/>
      <c r="P7564" s="70"/>
      <c r="Q7564" s="70"/>
      <c r="R7564" s="70"/>
      <c r="S7564" s="86"/>
      <c r="T7564" s="70"/>
      <c r="Z7564" s="68">
        <f t="shared" si="485"/>
        <v>1</v>
      </c>
      <c r="AC7564" s="1" t="str">
        <f t="shared" si="486"/>
        <v>1900</v>
      </c>
    </row>
    <row r="7565" spans="2:29" x14ac:dyDescent="0.25">
      <c r="B7565" s="1">
        <f t="shared" si="483"/>
        <v>0</v>
      </c>
      <c r="D7565" s="95" t="str">
        <f t="shared" si="484"/>
        <v/>
      </c>
      <c r="E7565" s="69"/>
      <c r="F7565" s="70"/>
      <c r="G7565" s="4"/>
      <c r="H7565" s="71"/>
      <c r="I7565" s="71"/>
      <c r="J7565" s="70"/>
      <c r="K7565" s="70"/>
      <c r="L7565" s="70"/>
      <c r="M7565" s="70"/>
      <c r="N7565" s="70"/>
      <c r="O7565" s="70"/>
      <c r="P7565" s="70"/>
      <c r="Q7565" s="70"/>
      <c r="R7565" s="70"/>
      <c r="S7565" s="86"/>
      <c r="T7565" s="70"/>
      <c r="Z7565" s="68">
        <f t="shared" si="485"/>
        <v>1</v>
      </c>
      <c r="AC7565" s="1" t="str">
        <f t="shared" si="486"/>
        <v>1900</v>
      </c>
    </row>
    <row r="7566" spans="2:29" x14ac:dyDescent="0.25">
      <c r="B7566" s="1">
        <f t="shared" si="483"/>
        <v>0</v>
      </c>
      <c r="D7566" s="95" t="str">
        <f t="shared" si="484"/>
        <v/>
      </c>
      <c r="E7566" s="69"/>
      <c r="F7566" s="70"/>
      <c r="G7566" s="4"/>
      <c r="H7566" s="71"/>
      <c r="I7566" s="71"/>
      <c r="J7566" s="70"/>
      <c r="K7566" s="70"/>
      <c r="L7566" s="70"/>
      <c r="M7566" s="70"/>
      <c r="N7566" s="70"/>
      <c r="O7566" s="70"/>
      <c r="P7566" s="70"/>
      <c r="Q7566" s="70"/>
      <c r="R7566" s="70"/>
      <c r="S7566" s="86"/>
      <c r="T7566" s="70"/>
      <c r="Z7566" s="68">
        <f t="shared" si="485"/>
        <v>1</v>
      </c>
      <c r="AC7566" s="1" t="str">
        <f t="shared" si="486"/>
        <v>1900</v>
      </c>
    </row>
    <row r="7567" spans="2:29" x14ac:dyDescent="0.25">
      <c r="B7567" s="1">
        <f t="shared" si="483"/>
        <v>0</v>
      </c>
      <c r="D7567" s="95" t="str">
        <f t="shared" si="484"/>
        <v/>
      </c>
      <c r="E7567" s="69"/>
      <c r="F7567" s="70"/>
      <c r="G7567" s="4"/>
      <c r="H7567" s="71"/>
      <c r="I7567" s="71"/>
      <c r="J7567" s="70"/>
      <c r="K7567" s="70"/>
      <c r="L7567" s="70"/>
      <c r="M7567" s="70"/>
      <c r="N7567" s="70"/>
      <c r="O7567" s="70"/>
      <c r="P7567" s="70"/>
      <c r="Q7567" s="70"/>
      <c r="R7567" s="70"/>
      <c r="S7567" s="86"/>
      <c r="T7567" s="70"/>
      <c r="Z7567" s="68">
        <f t="shared" si="485"/>
        <v>1</v>
      </c>
      <c r="AC7567" s="1" t="str">
        <f t="shared" si="486"/>
        <v>1900</v>
      </c>
    </row>
    <row r="7568" spans="2:29" x14ac:dyDescent="0.25">
      <c r="B7568" s="1">
        <f t="shared" si="483"/>
        <v>0</v>
      </c>
      <c r="D7568" s="95" t="str">
        <f t="shared" si="484"/>
        <v/>
      </c>
      <c r="E7568" s="69"/>
      <c r="F7568" s="70"/>
      <c r="G7568" s="4"/>
      <c r="H7568" s="71"/>
      <c r="I7568" s="71"/>
      <c r="J7568" s="70"/>
      <c r="K7568" s="70"/>
      <c r="L7568" s="70"/>
      <c r="M7568" s="70"/>
      <c r="N7568" s="70"/>
      <c r="O7568" s="70"/>
      <c r="P7568" s="70"/>
      <c r="Q7568" s="70"/>
      <c r="R7568" s="70"/>
      <c r="S7568" s="86"/>
      <c r="T7568" s="70"/>
      <c r="Z7568" s="68">
        <f t="shared" si="485"/>
        <v>1</v>
      </c>
      <c r="AC7568" s="1" t="str">
        <f t="shared" si="486"/>
        <v>1900</v>
      </c>
    </row>
    <row r="7569" spans="2:29" x14ac:dyDescent="0.25">
      <c r="B7569" s="1">
        <f t="shared" si="483"/>
        <v>0</v>
      </c>
      <c r="D7569" s="95" t="str">
        <f t="shared" si="484"/>
        <v/>
      </c>
      <c r="E7569" s="69"/>
      <c r="F7569" s="70"/>
      <c r="G7569" s="4"/>
      <c r="H7569" s="71"/>
      <c r="I7569" s="71"/>
      <c r="J7569" s="70"/>
      <c r="K7569" s="70"/>
      <c r="L7569" s="70"/>
      <c r="M7569" s="70"/>
      <c r="N7569" s="70"/>
      <c r="O7569" s="70"/>
      <c r="P7569" s="70"/>
      <c r="Q7569" s="70"/>
      <c r="R7569" s="70"/>
      <c r="S7569" s="86"/>
      <c r="T7569" s="70"/>
      <c r="Z7569" s="68">
        <f t="shared" si="485"/>
        <v>1</v>
      </c>
      <c r="AC7569" s="1" t="str">
        <f t="shared" si="486"/>
        <v>1900</v>
      </c>
    </row>
    <row r="7570" spans="2:29" x14ac:dyDescent="0.25">
      <c r="B7570" s="1">
        <f t="shared" si="483"/>
        <v>0</v>
      </c>
      <c r="D7570" s="95" t="str">
        <f t="shared" si="484"/>
        <v/>
      </c>
      <c r="E7570" s="69"/>
      <c r="F7570" s="70"/>
      <c r="G7570" s="4"/>
      <c r="H7570" s="71"/>
      <c r="I7570" s="71"/>
      <c r="J7570" s="70"/>
      <c r="K7570" s="70"/>
      <c r="L7570" s="70"/>
      <c r="M7570" s="70"/>
      <c r="N7570" s="70"/>
      <c r="O7570" s="70"/>
      <c r="P7570" s="70"/>
      <c r="Q7570" s="70"/>
      <c r="R7570" s="70"/>
      <c r="S7570" s="86"/>
      <c r="T7570" s="70"/>
      <c r="Z7570" s="68">
        <f t="shared" si="485"/>
        <v>1</v>
      </c>
      <c r="AC7570" s="1" t="str">
        <f t="shared" si="486"/>
        <v>1900</v>
      </c>
    </row>
    <row r="7571" spans="2:29" x14ac:dyDescent="0.25">
      <c r="B7571" s="1">
        <f t="shared" si="483"/>
        <v>0</v>
      </c>
      <c r="D7571" s="95" t="str">
        <f t="shared" si="484"/>
        <v/>
      </c>
      <c r="E7571" s="69"/>
      <c r="F7571" s="70"/>
      <c r="G7571" s="4"/>
      <c r="H7571" s="71"/>
      <c r="I7571" s="71"/>
      <c r="J7571" s="70"/>
      <c r="K7571" s="70"/>
      <c r="L7571" s="70"/>
      <c r="M7571" s="70"/>
      <c r="N7571" s="70"/>
      <c r="O7571" s="70"/>
      <c r="P7571" s="70"/>
      <c r="Q7571" s="70"/>
      <c r="R7571" s="70"/>
      <c r="S7571" s="86"/>
      <c r="T7571" s="70"/>
      <c r="Z7571" s="68">
        <f t="shared" si="485"/>
        <v>1</v>
      </c>
      <c r="AC7571" s="1" t="str">
        <f t="shared" si="486"/>
        <v>1900</v>
      </c>
    </row>
    <row r="7572" spans="2:29" x14ac:dyDescent="0.25">
      <c r="B7572" s="1">
        <f t="shared" si="483"/>
        <v>0</v>
      </c>
      <c r="D7572" s="95" t="str">
        <f t="shared" si="484"/>
        <v/>
      </c>
      <c r="E7572" s="69"/>
      <c r="F7572" s="70"/>
      <c r="G7572" s="4"/>
      <c r="H7572" s="71"/>
      <c r="I7572" s="71"/>
      <c r="J7572" s="70"/>
      <c r="K7572" s="70"/>
      <c r="L7572" s="70"/>
      <c r="M7572" s="70"/>
      <c r="N7572" s="70"/>
      <c r="O7572" s="70"/>
      <c r="P7572" s="70"/>
      <c r="Q7572" s="70"/>
      <c r="R7572" s="70"/>
      <c r="S7572" s="86"/>
      <c r="T7572" s="70"/>
      <c r="Z7572" s="68">
        <f t="shared" si="485"/>
        <v>1</v>
      </c>
      <c r="AC7572" s="1" t="str">
        <f t="shared" si="486"/>
        <v>1900</v>
      </c>
    </row>
    <row r="7573" spans="2:29" x14ac:dyDescent="0.25">
      <c r="B7573" s="1">
        <f t="shared" si="483"/>
        <v>0</v>
      </c>
      <c r="D7573" s="95" t="str">
        <f t="shared" si="484"/>
        <v/>
      </c>
      <c r="E7573" s="69"/>
      <c r="F7573" s="70"/>
      <c r="G7573" s="4"/>
      <c r="H7573" s="71"/>
      <c r="I7573" s="71"/>
      <c r="J7573" s="70"/>
      <c r="K7573" s="70"/>
      <c r="L7573" s="70"/>
      <c r="M7573" s="70"/>
      <c r="N7573" s="70"/>
      <c r="O7573" s="70"/>
      <c r="P7573" s="70"/>
      <c r="Q7573" s="70"/>
      <c r="R7573" s="70"/>
      <c r="S7573" s="86"/>
      <c r="T7573" s="70"/>
      <c r="Z7573" s="68">
        <f t="shared" si="485"/>
        <v>1</v>
      </c>
      <c r="AC7573" s="1" t="str">
        <f t="shared" si="486"/>
        <v>1900</v>
      </c>
    </row>
    <row r="7574" spans="2:29" x14ac:dyDescent="0.25">
      <c r="B7574" s="1">
        <f t="shared" si="483"/>
        <v>0</v>
      </c>
      <c r="D7574" s="95" t="str">
        <f t="shared" si="484"/>
        <v/>
      </c>
      <c r="E7574" s="69"/>
      <c r="F7574" s="70"/>
      <c r="G7574" s="4"/>
      <c r="H7574" s="71"/>
      <c r="I7574" s="71"/>
      <c r="J7574" s="70"/>
      <c r="K7574" s="70"/>
      <c r="L7574" s="70"/>
      <c r="M7574" s="70"/>
      <c r="N7574" s="70"/>
      <c r="O7574" s="70"/>
      <c r="P7574" s="70"/>
      <c r="Q7574" s="70"/>
      <c r="R7574" s="70"/>
      <c r="S7574" s="86"/>
      <c r="T7574" s="70"/>
      <c r="Z7574" s="68">
        <f t="shared" si="485"/>
        <v>1</v>
      </c>
      <c r="AC7574" s="1" t="str">
        <f t="shared" si="486"/>
        <v>1900</v>
      </c>
    </row>
    <row r="7575" spans="2:29" x14ac:dyDescent="0.25">
      <c r="B7575" s="1">
        <f t="shared" si="483"/>
        <v>0</v>
      </c>
      <c r="D7575" s="95" t="str">
        <f t="shared" si="484"/>
        <v/>
      </c>
      <c r="E7575" s="69"/>
      <c r="F7575" s="70"/>
      <c r="G7575" s="4"/>
      <c r="H7575" s="71"/>
      <c r="I7575" s="71"/>
      <c r="J7575" s="70"/>
      <c r="K7575" s="70"/>
      <c r="L7575" s="70"/>
      <c r="M7575" s="70"/>
      <c r="N7575" s="70"/>
      <c r="O7575" s="70"/>
      <c r="P7575" s="70"/>
      <c r="Q7575" s="70"/>
      <c r="R7575" s="70"/>
      <c r="S7575" s="86"/>
      <c r="T7575" s="70"/>
      <c r="Z7575" s="68">
        <f t="shared" si="485"/>
        <v>1</v>
      </c>
      <c r="AC7575" s="1" t="str">
        <f t="shared" si="486"/>
        <v>1900</v>
      </c>
    </row>
    <row r="7576" spans="2:29" x14ac:dyDescent="0.25">
      <c r="B7576" s="1">
        <f t="shared" si="483"/>
        <v>0</v>
      </c>
      <c r="D7576" s="95" t="str">
        <f t="shared" si="484"/>
        <v/>
      </c>
      <c r="E7576" s="69"/>
      <c r="F7576" s="70"/>
      <c r="G7576" s="4"/>
      <c r="H7576" s="71"/>
      <c r="I7576" s="71"/>
      <c r="J7576" s="70"/>
      <c r="K7576" s="70"/>
      <c r="L7576" s="70"/>
      <c r="M7576" s="70"/>
      <c r="N7576" s="70"/>
      <c r="O7576" s="70"/>
      <c r="P7576" s="70"/>
      <c r="Q7576" s="70"/>
      <c r="R7576" s="70"/>
      <c r="S7576" s="86"/>
      <c r="T7576" s="70"/>
      <c r="Z7576" s="68">
        <f t="shared" si="485"/>
        <v>1</v>
      </c>
      <c r="AC7576" s="1" t="str">
        <f t="shared" si="486"/>
        <v>1900</v>
      </c>
    </row>
    <row r="7577" spans="2:29" x14ac:dyDescent="0.25">
      <c r="B7577" s="1">
        <f t="shared" si="483"/>
        <v>0</v>
      </c>
      <c r="D7577" s="95" t="str">
        <f t="shared" si="484"/>
        <v/>
      </c>
      <c r="E7577" s="69"/>
      <c r="F7577" s="70"/>
      <c r="G7577" s="4"/>
      <c r="H7577" s="71"/>
      <c r="I7577" s="71"/>
      <c r="J7577" s="70"/>
      <c r="K7577" s="70"/>
      <c r="L7577" s="70"/>
      <c r="M7577" s="70"/>
      <c r="N7577" s="70"/>
      <c r="O7577" s="70"/>
      <c r="P7577" s="70"/>
      <c r="Q7577" s="70"/>
      <c r="R7577" s="70"/>
      <c r="S7577" s="86"/>
      <c r="T7577" s="70"/>
      <c r="Z7577" s="68">
        <f t="shared" si="485"/>
        <v>1</v>
      </c>
      <c r="AC7577" s="1" t="str">
        <f t="shared" si="486"/>
        <v>1900</v>
      </c>
    </row>
    <row r="7578" spans="2:29" x14ac:dyDescent="0.25">
      <c r="B7578" s="1">
        <f t="shared" si="483"/>
        <v>0</v>
      </c>
      <c r="D7578" s="95" t="str">
        <f t="shared" si="484"/>
        <v/>
      </c>
      <c r="E7578" s="69"/>
      <c r="F7578" s="70"/>
      <c r="G7578" s="4"/>
      <c r="H7578" s="71"/>
      <c r="I7578" s="71"/>
      <c r="J7578" s="70"/>
      <c r="K7578" s="70"/>
      <c r="L7578" s="70"/>
      <c r="M7578" s="70"/>
      <c r="N7578" s="70"/>
      <c r="O7578" s="70"/>
      <c r="P7578" s="70"/>
      <c r="Q7578" s="70"/>
      <c r="R7578" s="70"/>
      <c r="S7578" s="86"/>
      <c r="T7578" s="70"/>
      <c r="Z7578" s="68">
        <f t="shared" si="485"/>
        <v>1</v>
      </c>
      <c r="AC7578" s="1" t="str">
        <f t="shared" si="486"/>
        <v>1900</v>
      </c>
    </row>
    <row r="7579" spans="2:29" x14ac:dyDescent="0.25">
      <c r="B7579" s="1">
        <f t="shared" si="483"/>
        <v>0</v>
      </c>
      <c r="D7579" s="95" t="str">
        <f t="shared" si="484"/>
        <v/>
      </c>
      <c r="E7579" s="69"/>
      <c r="F7579" s="70"/>
      <c r="G7579" s="4"/>
      <c r="H7579" s="71"/>
      <c r="I7579" s="71"/>
      <c r="J7579" s="70"/>
      <c r="K7579" s="70"/>
      <c r="L7579" s="70"/>
      <c r="M7579" s="70"/>
      <c r="N7579" s="70"/>
      <c r="O7579" s="70"/>
      <c r="P7579" s="70"/>
      <c r="Q7579" s="70"/>
      <c r="R7579" s="70"/>
      <c r="S7579" s="86"/>
      <c r="T7579" s="70"/>
      <c r="Z7579" s="68">
        <f t="shared" si="485"/>
        <v>1</v>
      </c>
      <c r="AC7579" s="1" t="str">
        <f t="shared" si="486"/>
        <v>1900</v>
      </c>
    </row>
    <row r="7580" spans="2:29" x14ac:dyDescent="0.25">
      <c r="B7580" s="1">
        <f t="shared" si="483"/>
        <v>0</v>
      </c>
      <c r="D7580" s="95" t="str">
        <f t="shared" si="484"/>
        <v/>
      </c>
      <c r="E7580" s="69"/>
      <c r="F7580" s="70"/>
      <c r="G7580" s="4"/>
      <c r="H7580" s="71"/>
      <c r="I7580" s="71"/>
      <c r="J7580" s="70"/>
      <c r="K7580" s="70"/>
      <c r="L7580" s="70"/>
      <c r="M7580" s="70"/>
      <c r="N7580" s="70"/>
      <c r="O7580" s="70"/>
      <c r="P7580" s="70"/>
      <c r="Q7580" s="70"/>
      <c r="R7580" s="70"/>
      <c r="S7580" s="86"/>
      <c r="T7580" s="70"/>
      <c r="Z7580" s="68">
        <f t="shared" si="485"/>
        <v>1</v>
      </c>
      <c r="AC7580" s="1" t="str">
        <f t="shared" si="486"/>
        <v>1900</v>
      </c>
    </row>
    <row r="7581" spans="2:29" x14ac:dyDescent="0.25">
      <c r="B7581" s="1">
        <f t="shared" si="483"/>
        <v>0</v>
      </c>
      <c r="D7581" s="95" t="str">
        <f t="shared" si="484"/>
        <v/>
      </c>
      <c r="E7581" s="69"/>
      <c r="F7581" s="70"/>
      <c r="G7581" s="4"/>
      <c r="H7581" s="71"/>
      <c r="I7581" s="71"/>
      <c r="J7581" s="70"/>
      <c r="K7581" s="70"/>
      <c r="L7581" s="70"/>
      <c r="M7581" s="70"/>
      <c r="N7581" s="70"/>
      <c r="O7581" s="70"/>
      <c r="P7581" s="70"/>
      <c r="Q7581" s="70"/>
      <c r="R7581" s="70"/>
      <c r="S7581" s="86"/>
      <c r="T7581" s="70"/>
      <c r="Z7581" s="68">
        <f t="shared" si="485"/>
        <v>1</v>
      </c>
      <c r="AC7581" s="1" t="str">
        <f t="shared" si="486"/>
        <v>1900</v>
      </c>
    </row>
    <row r="7582" spans="2:29" x14ac:dyDescent="0.25">
      <c r="B7582" s="1">
        <f t="shared" si="483"/>
        <v>0</v>
      </c>
      <c r="D7582" s="95" t="str">
        <f t="shared" si="484"/>
        <v/>
      </c>
      <c r="E7582" s="69"/>
      <c r="F7582" s="70"/>
      <c r="G7582" s="4"/>
      <c r="H7582" s="71"/>
      <c r="I7582" s="71"/>
      <c r="J7582" s="70"/>
      <c r="K7582" s="70"/>
      <c r="L7582" s="70"/>
      <c r="M7582" s="70"/>
      <c r="N7582" s="70"/>
      <c r="O7582" s="70"/>
      <c r="P7582" s="70"/>
      <c r="Q7582" s="70"/>
      <c r="R7582" s="70"/>
      <c r="S7582" s="86"/>
      <c r="T7582" s="70"/>
      <c r="Z7582" s="68">
        <f t="shared" si="485"/>
        <v>1</v>
      </c>
      <c r="AC7582" s="1" t="str">
        <f t="shared" si="486"/>
        <v>1900</v>
      </c>
    </row>
    <row r="7583" spans="2:29" x14ac:dyDescent="0.25">
      <c r="B7583" s="1">
        <f t="shared" si="483"/>
        <v>0</v>
      </c>
      <c r="D7583" s="95" t="str">
        <f t="shared" si="484"/>
        <v/>
      </c>
      <c r="E7583" s="69"/>
      <c r="F7583" s="70"/>
      <c r="G7583" s="4"/>
      <c r="H7583" s="71"/>
      <c r="I7583" s="71"/>
      <c r="J7583" s="70"/>
      <c r="K7583" s="70"/>
      <c r="L7583" s="70"/>
      <c r="M7583" s="70"/>
      <c r="N7583" s="70"/>
      <c r="O7583" s="70"/>
      <c r="P7583" s="70"/>
      <c r="Q7583" s="70"/>
      <c r="R7583" s="70"/>
      <c r="S7583" s="86"/>
      <c r="T7583" s="70"/>
      <c r="Z7583" s="68">
        <f t="shared" si="485"/>
        <v>1</v>
      </c>
      <c r="AC7583" s="1" t="str">
        <f t="shared" si="486"/>
        <v>1900</v>
      </c>
    </row>
    <row r="7584" spans="2:29" x14ac:dyDescent="0.25">
      <c r="B7584" s="1">
        <f t="shared" si="483"/>
        <v>0</v>
      </c>
      <c r="D7584" s="95" t="str">
        <f t="shared" si="484"/>
        <v/>
      </c>
      <c r="E7584" s="69"/>
      <c r="F7584" s="70"/>
      <c r="G7584" s="4"/>
      <c r="H7584" s="71"/>
      <c r="I7584" s="71"/>
      <c r="J7584" s="70"/>
      <c r="K7584" s="70"/>
      <c r="L7584" s="70"/>
      <c r="M7584" s="70"/>
      <c r="N7584" s="70"/>
      <c r="O7584" s="70"/>
      <c r="P7584" s="70"/>
      <c r="Q7584" s="70"/>
      <c r="R7584" s="70"/>
      <c r="S7584" s="86"/>
      <c r="T7584" s="70"/>
      <c r="Z7584" s="68">
        <f t="shared" si="485"/>
        <v>1</v>
      </c>
      <c r="AC7584" s="1" t="str">
        <f t="shared" si="486"/>
        <v>1900</v>
      </c>
    </row>
    <row r="7585" spans="2:29" x14ac:dyDescent="0.25">
      <c r="B7585" s="1">
        <f t="shared" si="483"/>
        <v>0</v>
      </c>
      <c r="D7585" s="95" t="str">
        <f t="shared" si="484"/>
        <v/>
      </c>
      <c r="E7585" s="69"/>
      <c r="F7585" s="70"/>
      <c r="G7585" s="4"/>
      <c r="H7585" s="71"/>
      <c r="I7585" s="71"/>
      <c r="J7585" s="70"/>
      <c r="K7585" s="70"/>
      <c r="L7585" s="70"/>
      <c r="M7585" s="70"/>
      <c r="N7585" s="70"/>
      <c r="O7585" s="70"/>
      <c r="P7585" s="70"/>
      <c r="Q7585" s="70"/>
      <c r="R7585" s="70"/>
      <c r="S7585" s="86"/>
      <c r="T7585" s="70"/>
      <c r="Z7585" s="68">
        <f t="shared" si="485"/>
        <v>1</v>
      </c>
      <c r="AC7585" s="1" t="str">
        <f t="shared" si="486"/>
        <v>1900</v>
      </c>
    </row>
    <row r="7586" spans="2:29" x14ac:dyDescent="0.25">
      <c r="B7586" s="1">
        <f t="shared" si="483"/>
        <v>0</v>
      </c>
      <c r="D7586" s="95" t="str">
        <f t="shared" si="484"/>
        <v/>
      </c>
      <c r="E7586" s="69"/>
      <c r="F7586" s="70"/>
      <c r="G7586" s="4"/>
      <c r="H7586" s="71"/>
      <c r="I7586" s="71"/>
      <c r="J7586" s="70"/>
      <c r="K7586" s="70"/>
      <c r="L7586" s="70"/>
      <c r="M7586" s="70"/>
      <c r="N7586" s="70"/>
      <c r="O7586" s="70"/>
      <c r="P7586" s="70"/>
      <c r="Q7586" s="70"/>
      <c r="R7586" s="70"/>
      <c r="S7586" s="86"/>
      <c r="T7586" s="70"/>
      <c r="Z7586" s="68">
        <f t="shared" si="485"/>
        <v>1</v>
      </c>
      <c r="AC7586" s="1" t="str">
        <f t="shared" si="486"/>
        <v>1900</v>
      </c>
    </row>
    <row r="7587" spans="2:29" x14ac:dyDescent="0.25">
      <c r="B7587" s="1">
        <f t="shared" si="483"/>
        <v>0</v>
      </c>
      <c r="D7587" s="95" t="str">
        <f t="shared" si="484"/>
        <v/>
      </c>
      <c r="E7587" s="69"/>
      <c r="F7587" s="70"/>
      <c r="G7587" s="4"/>
      <c r="H7587" s="71"/>
      <c r="I7587" s="71"/>
      <c r="J7587" s="70"/>
      <c r="K7587" s="70"/>
      <c r="L7587" s="70"/>
      <c r="M7587" s="70"/>
      <c r="N7587" s="70"/>
      <c r="O7587" s="70"/>
      <c r="P7587" s="70"/>
      <c r="Q7587" s="70"/>
      <c r="R7587" s="70"/>
      <c r="S7587" s="86"/>
      <c r="T7587" s="70"/>
      <c r="Z7587" s="68">
        <f t="shared" si="485"/>
        <v>1</v>
      </c>
      <c r="AC7587" s="1" t="str">
        <f t="shared" si="486"/>
        <v>1900</v>
      </c>
    </row>
    <row r="7588" spans="2:29" x14ac:dyDescent="0.25">
      <c r="B7588" s="1">
        <f t="shared" si="483"/>
        <v>0</v>
      </c>
      <c r="D7588" s="95" t="str">
        <f t="shared" si="484"/>
        <v/>
      </c>
      <c r="E7588" s="69"/>
      <c r="F7588" s="70"/>
      <c r="G7588" s="4"/>
      <c r="H7588" s="71"/>
      <c r="I7588" s="71"/>
      <c r="J7588" s="70"/>
      <c r="K7588" s="70"/>
      <c r="L7588" s="70"/>
      <c r="M7588" s="70"/>
      <c r="N7588" s="70"/>
      <c r="O7588" s="70"/>
      <c r="P7588" s="70"/>
      <c r="Q7588" s="70"/>
      <c r="R7588" s="70"/>
      <c r="S7588" s="86"/>
      <c r="T7588" s="70"/>
      <c r="Z7588" s="68">
        <f t="shared" si="485"/>
        <v>1</v>
      </c>
      <c r="AC7588" s="1" t="str">
        <f t="shared" si="486"/>
        <v>1900</v>
      </c>
    </row>
    <row r="7589" spans="2:29" x14ac:dyDescent="0.25">
      <c r="B7589" s="1">
        <f t="shared" si="483"/>
        <v>0</v>
      </c>
      <c r="D7589" s="95" t="str">
        <f t="shared" si="484"/>
        <v/>
      </c>
      <c r="E7589" s="69"/>
      <c r="F7589" s="70"/>
      <c r="G7589" s="4"/>
      <c r="H7589" s="71"/>
      <c r="I7589" s="71"/>
      <c r="J7589" s="70"/>
      <c r="K7589" s="70"/>
      <c r="L7589" s="70"/>
      <c r="M7589" s="70"/>
      <c r="N7589" s="70"/>
      <c r="O7589" s="70"/>
      <c r="P7589" s="70"/>
      <c r="Q7589" s="70"/>
      <c r="R7589" s="70"/>
      <c r="S7589" s="86"/>
      <c r="T7589" s="70"/>
      <c r="Z7589" s="68">
        <f t="shared" si="485"/>
        <v>1</v>
      </c>
      <c r="AC7589" s="1" t="str">
        <f t="shared" si="486"/>
        <v>1900</v>
      </c>
    </row>
    <row r="7590" spans="2:29" x14ac:dyDescent="0.25">
      <c r="B7590" s="1">
        <f t="shared" si="483"/>
        <v>0</v>
      </c>
      <c r="D7590" s="95" t="str">
        <f t="shared" si="484"/>
        <v/>
      </c>
      <c r="E7590" s="69"/>
      <c r="F7590" s="70"/>
      <c r="G7590" s="4"/>
      <c r="H7590" s="71"/>
      <c r="I7590" s="71"/>
      <c r="J7590" s="70"/>
      <c r="K7590" s="70"/>
      <c r="L7590" s="70"/>
      <c r="M7590" s="70"/>
      <c r="N7590" s="70"/>
      <c r="O7590" s="70"/>
      <c r="P7590" s="70"/>
      <c r="Q7590" s="70"/>
      <c r="R7590" s="70"/>
      <c r="S7590" s="86"/>
      <c r="T7590" s="70"/>
      <c r="Z7590" s="68">
        <f t="shared" si="485"/>
        <v>1</v>
      </c>
      <c r="AC7590" s="1" t="str">
        <f t="shared" si="486"/>
        <v>1900</v>
      </c>
    </row>
    <row r="7591" spans="2:29" x14ac:dyDescent="0.25">
      <c r="B7591" s="1">
        <f t="shared" si="483"/>
        <v>0</v>
      </c>
      <c r="D7591" s="95" t="str">
        <f t="shared" si="484"/>
        <v/>
      </c>
      <c r="E7591" s="69"/>
      <c r="F7591" s="70"/>
      <c r="G7591" s="4"/>
      <c r="H7591" s="71"/>
      <c r="I7591" s="71"/>
      <c r="J7591" s="70"/>
      <c r="K7591" s="70"/>
      <c r="L7591" s="70"/>
      <c r="M7591" s="70"/>
      <c r="N7591" s="70"/>
      <c r="O7591" s="70"/>
      <c r="P7591" s="70"/>
      <c r="Q7591" s="70"/>
      <c r="R7591" s="70"/>
      <c r="S7591" s="86"/>
      <c r="T7591" s="70"/>
      <c r="Z7591" s="68">
        <f t="shared" si="485"/>
        <v>1</v>
      </c>
      <c r="AC7591" s="1" t="str">
        <f t="shared" si="486"/>
        <v>1900</v>
      </c>
    </row>
    <row r="7592" spans="2:29" x14ac:dyDescent="0.25">
      <c r="B7592" s="1">
        <f t="shared" si="483"/>
        <v>0</v>
      </c>
      <c r="D7592" s="95" t="str">
        <f t="shared" si="484"/>
        <v/>
      </c>
      <c r="E7592" s="69"/>
      <c r="F7592" s="70"/>
      <c r="G7592" s="4"/>
      <c r="H7592" s="71"/>
      <c r="I7592" s="71"/>
      <c r="J7592" s="70"/>
      <c r="K7592" s="70"/>
      <c r="L7592" s="70"/>
      <c r="M7592" s="70"/>
      <c r="N7592" s="70"/>
      <c r="O7592" s="70"/>
      <c r="P7592" s="70"/>
      <c r="Q7592" s="70"/>
      <c r="R7592" s="70"/>
      <c r="S7592" s="86"/>
      <c r="T7592" s="70"/>
      <c r="Z7592" s="68">
        <f t="shared" si="485"/>
        <v>1</v>
      </c>
      <c r="AC7592" s="1" t="str">
        <f t="shared" si="486"/>
        <v>1900</v>
      </c>
    </row>
    <row r="7593" spans="2:29" x14ac:dyDescent="0.25">
      <c r="B7593" s="1">
        <f t="shared" si="483"/>
        <v>0</v>
      </c>
      <c r="D7593" s="95" t="str">
        <f t="shared" si="484"/>
        <v/>
      </c>
      <c r="E7593" s="69"/>
      <c r="F7593" s="70"/>
      <c r="G7593" s="4"/>
      <c r="H7593" s="71"/>
      <c r="I7593" s="71"/>
      <c r="J7593" s="70"/>
      <c r="K7593" s="70"/>
      <c r="L7593" s="70"/>
      <c r="M7593" s="70"/>
      <c r="N7593" s="70"/>
      <c r="O7593" s="70"/>
      <c r="P7593" s="70"/>
      <c r="Q7593" s="70"/>
      <c r="R7593" s="70"/>
      <c r="S7593" s="86"/>
      <c r="T7593" s="70"/>
      <c r="Z7593" s="68">
        <f t="shared" si="485"/>
        <v>1</v>
      </c>
      <c r="AC7593" s="1" t="str">
        <f t="shared" si="486"/>
        <v>1900</v>
      </c>
    </row>
    <row r="7594" spans="2:29" x14ac:dyDescent="0.25">
      <c r="B7594" s="1">
        <f t="shared" si="483"/>
        <v>0</v>
      </c>
      <c r="D7594" s="95" t="str">
        <f t="shared" si="484"/>
        <v/>
      </c>
      <c r="E7594" s="69"/>
      <c r="F7594" s="70"/>
      <c r="G7594" s="4"/>
      <c r="H7594" s="71"/>
      <c r="I7594" s="71"/>
      <c r="J7594" s="70"/>
      <c r="K7594" s="70"/>
      <c r="L7594" s="70"/>
      <c r="M7594" s="70"/>
      <c r="N7594" s="70"/>
      <c r="O7594" s="70"/>
      <c r="P7594" s="70"/>
      <c r="Q7594" s="70"/>
      <c r="R7594" s="70"/>
      <c r="S7594" s="86"/>
      <c r="T7594" s="70"/>
      <c r="Z7594" s="68">
        <f t="shared" si="485"/>
        <v>1</v>
      </c>
      <c r="AC7594" s="1" t="str">
        <f t="shared" si="486"/>
        <v>1900</v>
      </c>
    </row>
    <row r="7595" spans="2:29" x14ac:dyDescent="0.25">
      <c r="B7595" s="1">
        <f t="shared" si="483"/>
        <v>0</v>
      </c>
      <c r="D7595" s="95" t="str">
        <f t="shared" si="484"/>
        <v/>
      </c>
      <c r="E7595" s="69"/>
      <c r="F7595" s="70"/>
      <c r="G7595" s="4"/>
      <c r="H7595" s="71"/>
      <c r="I7595" s="71"/>
      <c r="J7595" s="70"/>
      <c r="K7595" s="70"/>
      <c r="L7595" s="70"/>
      <c r="M7595" s="70"/>
      <c r="N7595" s="70"/>
      <c r="O7595" s="70"/>
      <c r="P7595" s="70"/>
      <c r="Q7595" s="70"/>
      <c r="R7595" s="70"/>
      <c r="S7595" s="86"/>
      <c r="T7595" s="70"/>
      <c r="Z7595" s="68">
        <f t="shared" si="485"/>
        <v>1</v>
      </c>
      <c r="AC7595" s="1" t="str">
        <f t="shared" si="486"/>
        <v>1900</v>
      </c>
    </row>
    <row r="7596" spans="2:29" x14ac:dyDescent="0.25">
      <c r="B7596" s="1">
        <f t="shared" si="483"/>
        <v>0</v>
      </c>
      <c r="D7596" s="95" t="str">
        <f t="shared" si="484"/>
        <v/>
      </c>
      <c r="E7596" s="69"/>
      <c r="F7596" s="70"/>
      <c r="G7596" s="4"/>
      <c r="H7596" s="71"/>
      <c r="I7596" s="71"/>
      <c r="J7596" s="70"/>
      <c r="K7596" s="70"/>
      <c r="L7596" s="70"/>
      <c r="M7596" s="70"/>
      <c r="N7596" s="70"/>
      <c r="O7596" s="70"/>
      <c r="P7596" s="70"/>
      <c r="Q7596" s="70"/>
      <c r="R7596" s="70"/>
      <c r="S7596" s="86"/>
      <c r="T7596" s="70"/>
      <c r="Z7596" s="68">
        <f t="shared" si="485"/>
        <v>1</v>
      </c>
      <c r="AC7596" s="1" t="str">
        <f t="shared" si="486"/>
        <v>1900</v>
      </c>
    </row>
    <row r="7597" spans="2:29" x14ac:dyDescent="0.25">
      <c r="B7597" s="1">
        <f t="shared" si="483"/>
        <v>0</v>
      </c>
      <c r="D7597" s="95" t="str">
        <f t="shared" si="484"/>
        <v/>
      </c>
      <c r="E7597" s="69"/>
      <c r="F7597" s="70"/>
      <c r="G7597" s="4"/>
      <c r="H7597" s="71"/>
      <c r="I7597" s="71"/>
      <c r="J7597" s="70"/>
      <c r="K7597" s="70"/>
      <c r="L7597" s="70"/>
      <c r="M7597" s="70"/>
      <c r="N7597" s="70"/>
      <c r="O7597" s="70"/>
      <c r="P7597" s="70"/>
      <c r="Q7597" s="70"/>
      <c r="R7597" s="70"/>
      <c r="S7597" s="86"/>
      <c r="T7597" s="70"/>
      <c r="Z7597" s="68">
        <f t="shared" si="485"/>
        <v>1</v>
      </c>
      <c r="AC7597" s="1" t="str">
        <f t="shared" si="486"/>
        <v>1900</v>
      </c>
    </row>
    <row r="7598" spans="2:29" x14ac:dyDescent="0.25">
      <c r="B7598" s="1">
        <f t="shared" si="483"/>
        <v>0</v>
      </c>
      <c r="D7598" s="95" t="str">
        <f t="shared" si="484"/>
        <v/>
      </c>
      <c r="E7598" s="69"/>
      <c r="F7598" s="70"/>
      <c r="G7598" s="4"/>
      <c r="H7598" s="71"/>
      <c r="I7598" s="71"/>
      <c r="J7598" s="70"/>
      <c r="K7598" s="70"/>
      <c r="L7598" s="70"/>
      <c r="M7598" s="70"/>
      <c r="N7598" s="70"/>
      <c r="O7598" s="70"/>
      <c r="P7598" s="70"/>
      <c r="Q7598" s="70"/>
      <c r="R7598" s="70"/>
      <c r="S7598" s="86"/>
      <c r="T7598" s="70"/>
      <c r="Z7598" s="68">
        <f t="shared" si="485"/>
        <v>1</v>
      </c>
      <c r="AC7598" s="1" t="str">
        <f t="shared" si="486"/>
        <v>1900</v>
      </c>
    </row>
    <row r="7599" spans="2:29" x14ac:dyDescent="0.25">
      <c r="B7599" s="1">
        <f t="shared" si="483"/>
        <v>0</v>
      </c>
      <c r="D7599" s="95" t="str">
        <f t="shared" si="484"/>
        <v/>
      </c>
      <c r="E7599" s="69"/>
      <c r="F7599" s="70"/>
      <c r="G7599" s="4"/>
      <c r="H7599" s="71"/>
      <c r="I7599" s="71"/>
      <c r="J7599" s="70"/>
      <c r="K7599" s="70"/>
      <c r="L7599" s="70"/>
      <c r="M7599" s="70"/>
      <c r="N7599" s="70"/>
      <c r="O7599" s="70"/>
      <c r="P7599" s="70"/>
      <c r="Q7599" s="70"/>
      <c r="R7599" s="70"/>
      <c r="S7599" s="86"/>
      <c r="T7599" s="70"/>
      <c r="Z7599" s="68">
        <f t="shared" si="485"/>
        <v>1</v>
      </c>
      <c r="AC7599" s="1" t="str">
        <f t="shared" si="486"/>
        <v>1900</v>
      </c>
    </row>
    <row r="7600" spans="2:29" x14ac:dyDescent="0.25">
      <c r="B7600" s="1">
        <f t="shared" si="483"/>
        <v>0</v>
      </c>
      <c r="D7600" s="95" t="str">
        <f t="shared" si="484"/>
        <v/>
      </c>
      <c r="E7600" s="69"/>
      <c r="F7600" s="70"/>
      <c r="G7600" s="4"/>
      <c r="H7600" s="71"/>
      <c r="I7600" s="71"/>
      <c r="J7600" s="70"/>
      <c r="K7600" s="70"/>
      <c r="L7600" s="70"/>
      <c r="M7600" s="70"/>
      <c r="N7600" s="70"/>
      <c r="O7600" s="70"/>
      <c r="P7600" s="70"/>
      <c r="Q7600" s="70"/>
      <c r="R7600" s="70"/>
      <c r="S7600" s="86"/>
      <c r="T7600" s="70"/>
      <c r="Z7600" s="68">
        <f t="shared" si="485"/>
        <v>1</v>
      </c>
      <c r="AC7600" s="1" t="str">
        <f t="shared" si="486"/>
        <v>1900</v>
      </c>
    </row>
    <row r="7601" spans="2:29" x14ac:dyDescent="0.25">
      <c r="B7601" s="1">
        <f t="shared" si="483"/>
        <v>0</v>
      </c>
      <c r="D7601" s="95" t="str">
        <f t="shared" si="484"/>
        <v/>
      </c>
      <c r="E7601" s="69"/>
      <c r="F7601" s="70"/>
      <c r="G7601" s="4"/>
      <c r="H7601" s="71"/>
      <c r="I7601" s="71"/>
      <c r="J7601" s="70"/>
      <c r="K7601" s="70"/>
      <c r="L7601" s="70"/>
      <c r="M7601" s="70"/>
      <c r="N7601" s="70"/>
      <c r="O7601" s="70"/>
      <c r="P7601" s="70"/>
      <c r="Q7601" s="70"/>
      <c r="R7601" s="70"/>
      <c r="S7601" s="86"/>
      <c r="T7601" s="70"/>
      <c r="Z7601" s="68">
        <f t="shared" si="485"/>
        <v>1</v>
      </c>
      <c r="AC7601" s="1" t="str">
        <f t="shared" si="486"/>
        <v>1900</v>
      </c>
    </row>
    <row r="7602" spans="2:29" x14ac:dyDescent="0.25">
      <c r="B7602" s="1">
        <f t="shared" si="483"/>
        <v>0</v>
      </c>
      <c r="D7602" s="95" t="str">
        <f t="shared" si="484"/>
        <v/>
      </c>
      <c r="E7602" s="69"/>
      <c r="F7602" s="70"/>
      <c r="G7602" s="4"/>
      <c r="H7602" s="71"/>
      <c r="I7602" s="71"/>
      <c r="J7602" s="70"/>
      <c r="K7602" s="70"/>
      <c r="L7602" s="70"/>
      <c r="M7602" s="70"/>
      <c r="N7602" s="70"/>
      <c r="O7602" s="70"/>
      <c r="P7602" s="70"/>
      <c r="Q7602" s="70"/>
      <c r="R7602" s="70"/>
      <c r="S7602" s="86"/>
      <c r="T7602" s="70"/>
      <c r="Z7602" s="68">
        <f t="shared" si="485"/>
        <v>1</v>
      </c>
      <c r="AC7602" s="1" t="str">
        <f t="shared" si="486"/>
        <v>1900</v>
      </c>
    </row>
    <row r="7603" spans="2:29" x14ac:dyDescent="0.25">
      <c r="B7603" s="1">
        <f t="shared" si="483"/>
        <v>0</v>
      </c>
      <c r="D7603" s="95" t="str">
        <f t="shared" si="484"/>
        <v/>
      </c>
      <c r="E7603" s="69"/>
      <c r="F7603" s="70"/>
      <c r="G7603" s="4"/>
      <c r="H7603" s="71"/>
      <c r="I7603" s="71"/>
      <c r="J7603" s="70"/>
      <c r="K7603" s="70"/>
      <c r="L7603" s="70"/>
      <c r="M7603" s="70"/>
      <c r="N7603" s="70"/>
      <c r="O7603" s="70"/>
      <c r="P7603" s="70"/>
      <c r="Q7603" s="70"/>
      <c r="R7603" s="70"/>
      <c r="S7603" s="86"/>
      <c r="T7603" s="70"/>
      <c r="Z7603" s="68">
        <f t="shared" si="485"/>
        <v>1</v>
      </c>
      <c r="AC7603" s="1" t="str">
        <f t="shared" si="486"/>
        <v>1900</v>
      </c>
    </row>
    <row r="7604" spans="2:29" x14ac:dyDescent="0.25">
      <c r="B7604" s="1">
        <f t="shared" si="483"/>
        <v>0</v>
      </c>
      <c r="D7604" s="95" t="str">
        <f t="shared" si="484"/>
        <v/>
      </c>
      <c r="E7604" s="69"/>
      <c r="F7604" s="70"/>
      <c r="G7604" s="4"/>
      <c r="H7604" s="71"/>
      <c r="I7604" s="71"/>
      <c r="J7604" s="70"/>
      <c r="K7604" s="70"/>
      <c r="L7604" s="70"/>
      <c r="M7604" s="70"/>
      <c r="N7604" s="70"/>
      <c r="O7604" s="70"/>
      <c r="P7604" s="70"/>
      <c r="Q7604" s="70"/>
      <c r="R7604" s="70"/>
      <c r="S7604" s="86"/>
      <c r="T7604" s="70"/>
      <c r="Z7604" s="68">
        <f t="shared" si="485"/>
        <v>1</v>
      </c>
      <c r="AC7604" s="1" t="str">
        <f t="shared" si="486"/>
        <v>1900</v>
      </c>
    </row>
    <row r="7605" spans="2:29" x14ac:dyDescent="0.25">
      <c r="B7605" s="1">
        <f t="shared" si="483"/>
        <v>0</v>
      </c>
      <c r="D7605" s="95" t="str">
        <f t="shared" si="484"/>
        <v/>
      </c>
      <c r="E7605" s="69"/>
      <c r="F7605" s="70"/>
      <c r="G7605" s="4"/>
      <c r="H7605" s="71"/>
      <c r="I7605" s="71"/>
      <c r="J7605" s="70"/>
      <c r="K7605" s="70"/>
      <c r="L7605" s="70"/>
      <c r="M7605" s="70"/>
      <c r="N7605" s="70"/>
      <c r="O7605" s="70"/>
      <c r="P7605" s="70"/>
      <c r="Q7605" s="70"/>
      <c r="R7605" s="70"/>
      <c r="S7605" s="86"/>
      <c r="T7605" s="70"/>
      <c r="Z7605" s="68">
        <f t="shared" si="485"/>
        <v>1</v>
      </c>
      <c r="AC7605" s="1" t="str">
        <f t="shared" si="486"/>
        <v>1900</v>
      </c>
    </row>
    <row r="7606" spans="2:29" x14ac:dyDescent="0.25">
      <c r="B7606" s="1">
        <f t="shared" si="483"/>
        <v>0</v>
      </c>
      <c r="D7606" s="95" t="str">
        <f t="shared" si="484"/>
        <v/>
      </c>
      <c r="E7606" s="69"/>
      <c r="F7606" s="70"/>
      <c r="G7606" s="4"/>
      <c r="H7606" s="71"/>
      <c r="I7606" s="71"/>
      <c r="J7606" s="70"/>
      <c r="K7606" s="70"/>
      <c r="L7606" s="70"/>
      <c r="M7606" s="70"/>
      <c r="N7606" s="70"/>
      <c r="O7606" s="70"/>
      <c r="P7606" s="70"/>
      <c r="Q7606" s="70"/>
      <c r="R7606" s="70"/>
      <c r="S7606" s="86"/>
      <c r="T7606" s="70"/>
      <c r="Z7606" s="68">
        <f t="shared" si="485"/>
        <v>1</v>
      </c>
      <c r="AC7606" s="1" t="str">
        <f t="shared" si="486"/>
        <v>1900</v>
      </c>
    </row>
    <row r="7607" spans="2:29" x14ac:dyDescent="0.25">
      <c r="B7607" s="1">
        <f t="shared" si="483"/>
        <v>0</v>
      </c>
      <c r="D7607" s="95" t="str">
        <f t="shared" si="484"/>
        <v/>
      </c>
      <c r="E7607" s="69"/>
      <c r="F7607" s="70"/>
      <c r="G7607" s="4"/>
      <c r="H7607" s="71"/>
      <c r="I7607" s="71"/>
      <c r="J7607" s="70"/>
      <c r="K7607" s="70"/>
      <c r="L7607" s="70"/>
      <c r="M7607" s="70"/>
      <c r="N7607" s="70"/>
      <c r="O7607" s="70"/>
      <c r="P7607" s="70"/>
      <c r="Q7607" s="70"/>
      <c r="R7607" s="70"/>
      <c r="S7607" s="86"/>
      <c r="T7607" s="70"/>
      <c r="Z7607" s="68">
        <f t="shared" si="485"/>
        <v>1</v>
      </c>
      <c r="AC7607" s="1" t="str">
        <f t="shared" si="486"/>
        <v>1900</v>
      </c>
    </row>
    <row r="7608" spans="2:29" x14ac:dyDescent="0.25">
      <c r="B7608" s="1">
        <f t="shared" si="483"/>
        <v>0</v>
      </c>
      <c r="D7608" s="95" t="str">
        <f t="shared" si="484"/>
        <v/>
      </c>
      <c r="E7608" s="69"/>
      <c r="F7608" s="70"/>
      <c r="G7608" s="4"/>
      <c r="H7608" s="71"/>
      <c r="I7608" s="71"/>
      <c r="J7608" s="70"/>
      <c r="K7608" s="70"/>
      <c r="L7608" s="70"/>
      <c r="M7608" s="70"/>
      <c r="N7608" s="70"/>
      <c r="O7608" s="70"/>
      <c r="P7608" s="70"/>
      <c r="Q7608" s="70"/>
      <c r="R7608" s="70"/>
      <c r="S7608" s="86"/>
      <c r="T7608" s="70"/>
      <c r="Z7608" s="68">
        <f t="shared" si="485"/>
        <v>1</v>
      </c>
      <c r="AC7608" s="1" t="str">
        <f t="shared" si="486"/>
        <v>1900</v>
      </c>
    </row>
    <row r="7609" spans="2:29" x14ac:dyDescent="0.25">
      <c r="B7609" s="1">
        <f t="shared" si="483"/>
        <v>0</v>
      </c>
      <c r="D7609" s="95" t="str">
        <f t="shared" si="484"/>
        <v/>
      </c>
      <c r="E7609" s="69"/>
      <c r="F7609" s="70"/>
      <c r="G7609" s="4"/>
      <c r="H7609" s="71"/>
      <c r="I7609" s="71"/>
      <c r="J7609" s="70"/>
      <c r="K7609" s="70"/>
      <c r="L7609" s="70"/>
      <c r="M7609" s="70"/>
      <c r="N7609" s="70"/>
      <c r="O7609" s="70"/>
      <c r="P7609" s="70"/>
      <c r="Q7609" s="70"/>
      <c r="R7609" s="70"/>
      <c r="S7609" s="86"/>
      <c r="T7609" s="70"/>
      <c r="Z7609" s="68">
        <f t="shared" si="485"/>
        <v>1</v>
      </c>
      <c r="AC7609" s="1" t="str">
        <f t="shared" si="486"/>
        <v>1900</v>
      </c>
    </row>
    <row r="7610" spans="2:29" x14ac:dyDescent="0.25">
      <c r="B7610" s="1">
        <f t="shared" si="483"/>
        <v>0</v>
      </c>
      <c r="D7610" s="95" t="str">
        <f t="shared" si="484"/>
        <v/>
      </c>
      <c r="E7610" s="69"/>
      <c r="F7610" s="70"/>
      <c r="G7610" s="4"/>
      <c r="H7610" s="71"/>
      <c r="I7610" s="71"/>
      <c r="J7610" s="70"/>
      <c r="K7610" s="70"/>
      <c r="L7610" s="70"/>
      <c r="M7610" s="70"/>
      <c r="N7610" s="70"/>
      <c r="O7610" s="70"/>
      <c r="P7610" s="70"/>
      <c r="Q7610" s="70"/>
      <c r="R7610" s="70"/>
      <c r="S7610" s="86"/>
      <c r="T7610" s="70"/>
      <c r="Z7610" s="68">
        <f t="shared" si="485"/>
        <v>1</v>
      </c>
      <c r="AC7610" s="1" t="str">
        <f t="shared" si="486"/>
        <v>1900</v>
      </c>
    </row>
    <row r="7611" spans="2:29" x14ac:dyDescent="0.25">
      <c r="B7611" s="1">
        <f t="shared" si="483"/>
        <v>0</v>
      </c>
      <c r="D7611" s="95" t="str">
        <f t="shared" si="484"/>
        <v/>
      </c>
      <c r="E7611" s="69"/>
      <c r="F7611" s="70"/>
      <c r="G7611" s="4"/>
      <c r="H7611" s="71"/>
      <c r="I7611" s="71"/>
      <c r="J7611" s="70"/>
      <c r="K7611" s="70"/>
      <c r="L7611" s="70"/>
      <c r="M7611" s="70"/>
      <c r="N7611" s="70"/>
      <c r="O7611" s="70"/>
      <c r="P7611" s="70"/>
      <c r="Q7611" s="70"/>
      <c r="R7611" s="70"/>
      <c r="S7611" s="86"/>
      <c r="T7611" s="70"/>
      <c r="Z7611" s="68">
        <f t="shared" si="485"/>
        <v>1</v>
      </c>
      <c r="AC7611" s="1" t="str">
        <f t="shared" si="486"/>
        <v>1900</v>
      </c>
    </row>
    <row r="7612" spans="2:29" x14ac:dyDescent="0.25">
      <c r="B7612" s="1">
        <f t="shared" si="483"/>
        <v>0</v>
      </c>
      <c r="D7612" s="95" t="str">
        <f t="shared" si="484"/>
        <v/>
      </c>
      <c r="E7612" s="69"/>
      <c r="F7612" s="70"/>
      <c r="G7612" s="4"/>
      <c r="H7612" s="71"/>
      <c r="I7612" s="71"/>
      <c r="J7612" s="70"/>
      <c r="K7612" s="70"/>
      <c r="L7612" s="70"/>
      <c r="M7612" s="70"/>
      <c r="N7612" s="70"/>
      <c r="O7612" s="70"/>
      <c r="P7612" s="70"/>
      <c r="Q7612" s="70"/>
      <c r="R7612" s="70"/>
      <c r="S7612" s="86"/>
      <c r="T7612" s="70"/>
      <c r="Z7612" s="68">
        <f t="shared" si="485"/>
        <v>1</v>
      </c>
      <c r="AC7612" s="1" t="str">
        <f t="shared" si="486"/>
        <v>1900</v>
      </c>
    </row>
    <row r="7613" spans="2:29" x14ac:dyDescent="0.25">
      <c r="B7613" s="1">
        <f t="shared" si="483"/>
        <v>0</v>
      </c>
      <c r="D7613" s="95" t="str">
        <f t="shared" si="484"/>
        <v/>
      </c>
      <c r="E7613" s="69"/>
      <c r="F7613" s="70"/>
      <c r="G7613" s="4"/>
      <c r="H7613" s="71"/>
      <c r="I7613" s="71"/>
      <c r="J7613" s="70"/>
      <c r="K7613" s="70"/>
      <c r="L7613" s="70"/>
      <c r="M7613" s="70"/>
      <c r="N7613" s="70"/>
      <c r="O7613" s="70"/>
      <c r="P7613" s="70"/>
      <c r="Q7613" s="70"/>
      <c r="R7613" s="70"/>
      <c r="S7613" s="86"/>
      <c r="T7613" s="70"/>
      <c r="Z7613" s="68">
        <f t="shared" si="485"/>
        <v>1</v>
      </c>
      <c r="AC7613" s="1" t="str">
        <f t="shared" si="486"/>
        <v>1900</v>
      </c>
    </row>
    <row r="7614" spans="2:29" x14ac:dyDescent="0.25">
      <c r="B7614" s="1">
        <f t="shared" si="483"/>
        <v>0</v>
      </c>
      <c r="D7614" s="95" t="str">
        <f t="shared" si="484"/>
        <v/>
      </c>
      <c r="E7614" s="69"/>
      <c r="F7614" s="70"/>
      <c r="G7614" s="4"/>
      <c r="H7614" s="71"/>
      <c r="I7614" s="71"/>
      <c r="J7614" s="70"/>
      <c r="K7614" s="70"/>
      <c r="L7614" s="70"/>
      <c r="M7614" s="70"/>
      <c r="N7614" s="70"/>
      <c r="O7614" s="70"/>
      <c r="P7614" s="70"/>
      <c r="Q7614" s="70"/>
      <c r="R7614" s="70"/>
      <c r="S7614" s="86"/>
      <c r="T7614" s="70"/>
      <c r="Z7614" s="68">
        <f t="shared" si="485"/>
        <v>1</v>
      </c>
      <c r="AC7614" s="1" t="str">
        <f t="shared" si="486"/>
        <v>1900</v>
      </c>
    </row>
    <row r="7615" spans="2:29" x14ac:dyDescent="0.25">
      <c r="B7615" s="1">
        <f t="shared" si="483"/>
        <v>0</v>
      </c>
      <c r="D7615" s="95" t="str">
        <f t="shared" si="484"/>
        <v/>
      </c>
      <c r="E7615" s="69"/>
      <c r="F7615" s="70"/>
      <c r="G7615" s="4"/>
      <c r="H7615" s="71"/>
      <c r="I7615" s="71"/>
      <c r="J7615" s="70"/>
      <c r="K7615" s="70"/>
      <c r="L7615" s="70"/>
      <c r="M7615" s="70"/>
      <c r="N7615" s="70"/>
      <c r="O7615" s="70"/>
      <c r="P7615" s="70"/>
      <c r="Q7615" s="70"/>
      <c r="R7615" s="70"/>
      <c r="S7615" s="86"/>
      <c r="T7615" s="70"/>
      <c r="Z7615" s="68">
        <f t="shared" si="485"/>
        <v>1</v>
      </c>
      <c r="AC7615" s="1" t="str">
        <f t="shared" si="486"/>
        <v>1900</v>
      </c>
    </row>
    <row r="7616" spans="2:29" x14ac:dyDescent="0.25">
      <c r="B7616" s="1">
        <f t="shared" si="483"/>
        <v>0</v>
      </c>
      <c r="D7616" s="95" t="str">
        <f t="shared" si="484"/>
        <v/>
      </c>
      <c r="E7616" s="69"/>
      <c r="F7616" s="70"/>
      <c r="G7616" s="4"/>
      <c r="H7616" s="71"/>
      <c r="I7616" s="71"/>
      <c r="J7616" s="70"/>
      <c r="K7616" s="70"/>
      <c r="L7616" s="70"/>
      <c r="M7616" s="70"/>
      <c r="N7616" s="70"/>
      <c r="O7616" s="70"/>
      <c r="P7616" s="70"/>
      <c r="Q7616" s="70"/>
      <c r="R7616" s="70"/>
      <c r="S7616" s="86"/>
      <c r="T7616" s="70"/>
      <c r="Z7616" s="68">
        <f t="shared" si="485"/>
        <v>1</v>
      </c>
      <c r="AC7616" s="1" t="str">
        <f t="shared" si="486"/>
        <v>1900</v>
      </c>
    </row>
    <row r="7617" spans="2:29" x14ac:dyDescent="0.25">
      <c r="B7617" s="1">
        <f t="shared" si="483"/>
        <v>0</v>
      </c>
      <c r="D7617" s="95" t="str">
        <f t="shared" si="484"/>
        <v/>
      </c>
      <c r="E7617" s="69"/>
      <c r="F7617" s="70"/>
      <c r="G7617" s="4"/>
      <c r="H7617" s="71"/>
      <c r="I7617" s="71"/>
      <c r="J7617" s="70"/>
      <c r="K7617" s="70"/>
      <c r="L7617" s="70"/>
      <c r="M7617" s="70"/>
      <c r="N7617" s="70"/>
      <c r="O7617" s="70"/>
      <c r="P7617" s="70"/>
      <c r="Q7617" s="70"/>
      <c r="R7617" s="70"/>
      <c r="S7617" s="86"/>
      <c r="T7617" s="70"/>
      <c r="Z7617" s="68">
        <f t="shared" si="485"/>
        <v>1</v>
      </c>
      <c r="AC7617" s="1" t="str">
        <f t="shared" si="486"/>
        <v>1900</v>
      </c>
    </row>
    <row r="7618" spans="2:29" x14ac:dyDescent="0.25">
      <c r="B7618" s="1">
        <f t="shared" si="483"/>
        <v>0</v>
      </c>
      <c r="D7618" s="95" t="str">
        <f t="shared" si="484"/>
        <v/>
      </c>
      <c r="E7618" s="69"/>
      <c r="F7618" s="70"/>
      <c r="G7618" s="4"/>
      <c r="H7618" s="71"/>
      <c r="I7618" s="71"/>
      <c r="J7618" s="70"/>
      <c r="K7618" s="70"/>
      <c r="L7618" s="70"/>
      <c r="M7618" s="70"/>
      <c r="N7618" s="70"/>
      <c r="O7618" s="70"/>
      <c r="P7618" s="70"/>
      <c r="Q7618" s="70"/>
      <c r="R7618" s="70"/>
      <c r="S7618" s="86"/>
      <c r="T7618" s="70"/>
      <c r="Z7618" s="68">
        <f t="shared" si="485"/>
        <v>1</v>
      </c>
      <c r="AC7618" s="1" t="str">
        <f t="shared" si="486"/>
        <v>1900</v>
      </c>
    </row>
    <row r="7619" spans="2:29" x14ac:dyDescent="0.25">
      <c r="B7619" s="1">
        <f t="shared" si="483"/>
        <v>0</v>
      </c>
      <c r="D7619" s="95" t="str">
        <f t="shared" si="484"/>
        <v/>
      </c>
      <c r="E7619" s="69"/>
      <c r="F7619" s="70"/>
      <c r="G7619" s="4"/>
      <c r="H7619" s="71"/>
      <c r="I7619" s="71"/>
      <c r="J7619" s="70"/>
      <c r="K7619" s="70"/>
      <c r="L7619" s="70"/>
      <c r="M7619" s="70"/>
      <c r="N7619" s="70"/>
      <c r="O7619" s="70"/>
      <c r="P7619" s="70"/>
      <c r="Q7619" s="70"/>
      <c r="R7619" s="70"/>
      <c r="S7619" s="86"/>
      <c r="T7619" s="70"/>
      <c r="Z7619" s="68">
        <f t="shared" si="485"/>
        <v>1</v>
      </c>
      <c r="AC7619" s="1" t="str">
        <f t="shared" si="486"/>
        <v>1900</v>
      </c>
    </row>
    <row r="7620" spans="2:29" x14ac:dyDescent="0.25">
      <c r="B7620" s="1">
        <f t="shared" ref="B7620:B7683" si="487">IF($B$1=YEAR(Z7620),D7620,0)</f>
        <v>0</v>
      </c>
      <c r="D7620" s="95" t="str">
        <f t="shared" ref="D7620:D7683" si="488">IF(Z7620&lt;&gt;$Y$2,IF(YEAR(Z7620)=YEAR(Z7619),D7619+1,1),"")</f>
        <v/>
      </c>
      <c r="E7620" s="69"/>
      <c r="F7620" s="70"/>
      <c r="G7620" s="4"/>
      <c r="H7620" s="71"/>
      <c r="I7620" s="71"/>
      <c r="J7620" s="70"/>
      <c r="K7620" s="70"/>
      <c r="L7620" s="70"/>
      <c r="M7620" s="70"/>
      <c r="N7620" s="70"/>
      <c r="O7620" s="70"/>
      <c r="P7620" s="70"/>
      <c r="Q7620" s="70"/>
      <c r="R7620" s="70"/>
      <c r="S7620" s="86"/>
      <c r="T7620" s="70"/>
      <c r="Z7620" s="68">
        <f t="shared" ref="Z7620:Z7683" si="489">IF(CONCATENATE(F7620,F7621,F7622,F7623,F7624,F7625)&lt;&gt;"",IF(AND(E7620&lt;&gt;0,ISNUMBER(E7620)=TRUE),E7620,Z7619),$Y$2)</f>
        <v>1</v>
      </c>
      <c r="AC7620" s="1" t="str">
        <f t="shared" si="486"/>
        <v>1900</v>
      </c>
    </row>
    <row r="7621" spans="2:29" x14ac:dyDescent="0.25">
      <c r="B7621" s="1">
        <f t="shared" si="487"/>
        <v>0</v>
      </c>
      <c r="D7621" s="95" t="str">
        <f t="shared" si="488"/>
        <v/>
      </c>
      <c r="E7621" s="69"/>
      <c r="F7621" s="70"/>
      <c r="G7621" s="4"/>
      <c r="H7621" s="71"/>
      <c r="I7621" s="71"/>
      <c r="J7621" s="70"/>
      <c r="K7621" s="70"/>
      <c r="L7621" s="70"/>
      <c r="M7621" s="70"/>
      <c r="N7621" s="70"/>
      <c r="O7621" s="70"/>
      <c r="P7621" s="70"/>
      <c r="Q7621" s="70"/>
      <c r="R7621" s="70"/>
      <c r="S7621" s="86"/>
      <c r="T7621" s="70"/>
      <c r="Z7621" s="68">
        <f t="shared" si="489"/>
        <v>1</v>
      </c>
      <c r="AC7621" s="1" t="str">
        <f t="shared" ref="AC7621:AC7684" si="490">YEAR(Z7621)&amp;F7621&amp;G7621</f>
        <v>1900</v>
      </c>
    </row>
    <row r="7622" spans="2:29" x14ac:dyDescent="0.25">
      <c r="B7622" s="1">
        <f t="shared" si="487"/>
        <v>0</v>
      </c>
      <c r="D7622" s="95" t="str">
        <f t="shared" si="488"/>
        <v/>
      </c>
      <c r="E7622" s="69"/>
      <c r="F7622" s="70"/>
      <c r="G7622" s="4"/>
      <c r="H7622" s="71"/>
      <c r="I7622" s="71"/>
      <c r="J7622" s="70"/>
      <c r="K7622" s="70"/>
      <c r="L7622" s="70"/>
      <c r="M7622" s="70"/>
      <c r="N7622" s="70"/>
      <c r="O7622" s="70"/>
      <c r="P7622" s="70"/>
      <c r="Q7622" s="70"/>
      <c r="R7622" s="70"/>
      <c r="S7622" s="86"/>
      <c r="T7622" s="70"/>
      <c r="Z7622" s="68">
        <f t="shared" si="489"/>
        <v>1</v>
      </c>
      <c r="AC7622" s="1" t="str">
        <f t="shared" si="490"/>
        <v>1900</v>
      </c>
    </row>
    <row r="7623" spans="2:29" x14ac:dyDescent="0.25">
      <c r="B7623" s="1">
        <f t="shared" si="487"/>
        <v>0</v>
      </c>
      <c r="D7623" s="95" t="str">
        <f t="shared" si="488"/>
        <v/>
      </c>
      <c r="E7623" s="69"/>
      <c r="F7623" s="70"/>
      <c r="G7623" s="4"/>
      <c r="H7623" s="71"/>
      <c r="I7623" s="71"/>
      <c r="J7623" s="70"/>
      <c r="K7623" s="70"/>
      <c r="L7623" s="70"/>
      <c r="M7623" s="70"/>
      <c r="N7623" s="70"/>
      <c r="O7623" s="70"/>
      <c r="P7623" s="70"/>
      <c r="Q7623" s="70"/>
      <c r="R7623" s="70"/>
      <c r="S7623" s="86"/>
      <c r="T7623" s="70"/>
      <c r="Z7623" s="68">
        <f t="shared" si="489"/>
        <v>1</v>
      </c>
      <c r="AC7623" s="1" t="str">
        <f t="shared" si="490"/>
        <v>1900</v>
      </c>
    </row>
    <row r="7624" spans="2:29" x14ac:dyDescent="0.25">
      <c r="B7624" s="1">
        <f t="shared" si="487"/>
        <v>0</v>
      </c>
      <c r="D7624" s="95" t="str">
        <f t="shared" si="488"/>
        <v/>
      </c>
      <c r="E7624" s="69"/>
      <c r="F7624" s="70"/>
      <c r="G7624" s="4"/>
      <c r="H7624" s="71"/>
      <c r="I7624" s="71"/>
      <c r="J7624" s="70"/>
      <c r="K7624" s="70"/>
      <c r="L7624" s="70"/>
      <c r="M7624" s="70"/>
      <c r="N7624" s="70"/>
      <c r="O7624" s="70"/>
      <c r="P7624" s="70"/>
      <c r="Q7624" s="70"/>
      <c r="R7624" s="70"/>
      <c r="S7624" s="86"/>
      <c r="T7624" s="70"/>
      <c r="Z7624" s="68">
        <f t="shared" si="489"/>
        <v>1</v>
      </c>
      <c r="AC7624" s="1" t="str">
        <f t="shared" si="490"/>
        <v>1900</v>
      </c>
    </row>
    <row r="7625" spans="2:29" x14ac:dyDescent="0.25">
      <c r="B7625" s="1">
        <f t="shared" si="487"/>
        <v>0</v>
      </c>
      <c r="D7625" s="95" t="str">
        <f t="shared" si="488"/>
        <v/>
      </c>
      <c r="E7625" s="69"/>
      <c r="F7625" s="70"/>
      <c r="G7625" s="4"/>
      <c r="H7625" s="71"/>
      <c r="I7625" s="71"/>
      <c r="J7625" s="70"/>
      <c r="K7625" s="70"/>
      <c r="L7625" s="70"/>
      <c r="M7625" s="70"/>
      <c r="N7625" s="70"/>
      <c r="O7625" s="70"/>
      <c r="P7625" s="70"/>
      <c r="Q7625" s="70"/>
      <c r="R7625" s="70"/>
      <c r="S7625" s="86"/>
      <c r="T7625" s="70"/>
      <c r="Z7625" s="68">
        <f t="shared" si="489"/>
        <v>1</v>
      </c>
      <c r="AC7625" s="1" t="str">
        <f t="shared" si="490"/>
        <v>1900</v>
      </c>
    </row>
    <row r="7626" spans="2:29" x14ac:dyDescent="0.25">
      <c r="B7626" s="1">
        <f t="shared" si="487"/>
        <v>0</v>
      </c>
      <c r="D7626" s="95" t="str">
        <f t="shared" si="488"/>
        <v/>
      </c>
      <c r="E7626" s="69"/>
      <c r="F7626" s="70"/>
      <c r="G7626" s="4"/>
      <c r="H7626" s="71"/>
      <c r="I7626" s="71"/>
      <c r="J7626" s="70"/>
      <c r="K7626" s="70"/>
      <c r="L7626" s="70"/>
      <c r="M7626" s="70"/>
      <c r="N7626" s="70"/>
      <c r="O7626" s="70"/>
      <c r="P7626" s="70"/>
      <c r="Q7626" s="70"/>
      <c r="R7626" s="70"/>
      <c r="S7626" s="86"/>
      <c r="T7626" s="70"/>
      <c r="Z7626" s="68">
        <f t="shared" si="489"/>
        <v>1</v>
      </c>
      <c r="AC7626" s="1" t="str">
        <f t="shared" si="490"/>
        <v>1900</v>
      </c>
    </row>
    <row r="7627" spans="2:29" x14ac:dyDescent="0.25">
      <c r="B7627" s="1">
        <f t="shared" si="487"/>
        <v>0</v>
      </c>
      <c r="D7627" s="95" t="str">
        <f t="shared" si="488"/>
        <v/>
      </c>
      <c r="E7627" s="69"/>
      <c r="F7627" s="70"/>
      <c r="G7627" s="4"/>
      <c r="H7627" s="71"/>
      <c r="I7627" s="71"/>
      <c r="J7627" s="70"/>
      <c r="K7627" s="70"/>
      <c r="L7627" s="70"/>
      <c r="M7627" s="70"/>
      <c r="N7627" s="70"/>
      <c r="O7627" s="70"/>
      <c r="P7627" s="70"/>
      <c r="Q7627" s="70"/>
      <c r="R7627" s="70"/>
      <c r="S7627" s="86"/>
      <c r="T7627" s="70"/>
      <c r="Z7627" s="68">
        <f t="shared" si="489"/>
        <v>1</v>
      </c>
      <c r="AC7627" s="1" t="str">
        <f t="shared" si="490"/>
        <v>1900</v>
      </c>
    </row>
    <row r="7628" spans="2:29" x14ac:dyDescent="0.25">
      <c r="B7628" s="1">
        <f t="shared" si="487"/>
        <v>0</v>
      </c>
      <c r="D7628" s="95" t="str">
        <f t="shared" si="488"/>
        <v/>
      </c>
      <c r="E7628" s="69"/>
      <c r="F7628" s="70"/>
      <c r="G7628" s="4"/>
      <c r="H7628" s="71"/>
      <c r="I7628" s="71"/>
      <c r="J7628" s="70"/>
      <c r="K7628" s="70"/>
      <c r="L7628" s="70"/>
      <c r="M7628" s="70"/>
      <c r="N7628" s="70"/>
      <c r="O7628" s="70"/>
      <c r="P7628" s="70"/>
      <c r="Q7628" s="70"/>
      <c r="R7628" s="70"/>
      <c r="S7628" s="86"/>
      <c r="T7628" s="70"/>
      <c r="Z7628" s="68">
        <f t="shared" si="489"/>
        <v>1</v>
      </c>
      <c r="AC7628" s="1" t="str">
        <f t="shared" si="490"/>
        <v>1900</v>
      </c>
    </row>
    <row r="7629" spans="2:29" x14ac:dyDescent="0.25">
      <c r="B7629" s="1">
        <f t="shared" si="487"/>
        <v>0</v>
      </c>
      <c r="D7629" s="95" t="str">
        <f t="shared" si="488"/>
        <v/>
      </c>
      <c r="E7629" s="69"/>
      <c r="F7629" s="70"/>
      <c r="G7629" s="4"/>
      <c r="H7629" s="71"/>
      <c r="I7629" s="71"/>
      <c r="J7629" s="70"/>
      <c r="K7629" s="70"/>
      <c r="L7629" s="70"/>
      <c r="M7629" s="70"/>
      <c r="N7629" s="70"/>
      <c r="O7629" s="70"/>
      <c r="P7629" s="70"/>
      <c r="Q7629" s="70"/>
      <c r="R7629" s="70"/>
      <c r="S7629" s="86"/>
      <c r="T7629" s="70"/>
      <c r="Z7629" s="68">
        <f t="shared" si="489"/>
        <v>1</v>
      </c>
      <c r="AC7629" s="1" t="str">
        <f t="shared" si="490"/>
        <v>1900</v>
      </c>
    </row>
    <row r="7630" spans="2:29" x14ac:dyDescent="0.25">
      <c r="B7630" s="1">
        <f t="shared" si="487"/>
        <v>0</v>
      </c>
      <c r="D7630" s="95" t="str">
        <f t="shared" si="488"/>
        <v/>
      </c>
      <c r="E7630" s="69"/>
      <c r="F7630" s="70"/>
      <c r="G7630" s="4"/>
      <c r="H7630" s="71"/>
      <c r="I7630" s="71"/>
      <c r="J7630" s="70"/>
      <c r="K7630" s="70"/>
      <c r="L7630" s="70"/>
      <c r="M7630" s="70"/>
      <c r="N7630" s="70"/>
      <c r="O7630" s="70"/>
      <c r="P7630" s="70"/>
      <c r="Q7630" s="70"/>
      <c r="R7630" s="70"/>
      <c r="S7630" s="86"/>
      <c r="T7630" s="70"/>
      <c r="Z7630" s="68">
        <f t="shared" si="489"/>
        <v>1</v>
      </c>
      <c r="AC7630" s="1" t="str">
        <f t="shared" si="490"/>
        <v>1900</v>
      </c>
    </row>
    <row r="7631" spans="2:29" x14ac:dyDescent="0.25">
      <c r="B7631" s="1">
        <f t="shared" si="487"/>
        <v>0</v>
      </c>
      <c r="D7631" s="95" t="str">
        <f t="shared" si="488"/>
        <v/>
      </c>
      <c r="E7631" s="69"/>
      <c r="F7631" s="70"/>
      <c r="G7631" s="4"/>
      <c r="H7631" s="71"/>
      <c r="I7631" s="71"/>
      <c r="J7631" s="70"/>
      <c r="K7631" s="70"/>
      <c r="L7631" s="70"/>
      <c r="M7631" s="70"/>
      <c r="N7631" s="70"/>
      <c r="O7631" s="70"/>
      <c r="P7631" s="70"/>
      <c r="Q7631" s="70"/>
      <c r="R7631" s="70"/>
      <c r="S7631" s="86"/>
      <c r="T7631" s="70"/>
      <c r="Z7631" s="68">
        <f t="shared" si="489"/>
        <v>1</v>
      </c>
      <c r="AC7631" s="1" t="str">
        <f t="shared" si="490"/>
        <v>1900</v>
      </c>
    </row>
    <row r="7632" spans="2:29" x14ac:dyDescent="0.25">
      <c r="B7632" s="1">
        <f t="shared" si="487"/>
        <v>0</v>
      </c>
      <c r="D7632" s="95" t="str">
        <f t="shared" si="488"/>
        <v/>
      </c>
      <c r="E7632" s="69"/>
      <c r="F7632" s="70"/>
      <c r="G7632" s="4"/>
      <c r="H7632" s="71"/>
      <c r="I7632" s="71"/>
      <c r="J7632" s="70"/>
      <c r="K7632" s="70"/>
      <c r="L7632" s="70"/>
      <c r="M7632" s="70"/>
      <c r="N7632" s="70"/>
      <c r="O7632" s="70"/>
      <c r="P7632" s="70"/>
      <c r="Q7632" s="70"/>
      <c r="R7632" s="70"/>
      <c r="S7632" s="86"/>
      <c r="T7632" s="70"/>
      <c r="Z7632" s="68">
        <f t="shared" si="489"/>
        <v>1</v>
      </c>
      <c r="AC7632" s="1" t="str">
        <f t="shared" si="490"/>
        <v>1900</v>
      </c>
    </row>
    <row r="7633" spans="2:29" x14ac:dyDescent="0.25">
      <c r="B7633" s="1">
        <f t="shared" si="487"/>
        <v>0</v>
      </c>
      <c r="D7633" s="95" t="str">
        <f t="shared" si="488"/>
        <v/>
      </c>
      <c r="E7633" s="69"/>
      <c r="F7633" s="70"/>
      <c r="G7633" s="4"/>
      <c r="H7633" s="71"/>
      <c r="I7633" s="71"/>
      <c r="J7633" s="70"/>
      <c r="K7633" s="70"/>
      <c r="L7633" s="70"/>
      <c r="M7633" s="70"/>
      <c r="N7633" s="70"/>
      <c r="O7633" s="70"/>
      <c r="P7633" s="70"/>
      <c r="Q7633" s="70"/>
      <c r="R7633" s="70"/>
      <c r="S7633" s="86"/>
      <c r="T7633" s="70"/>
      <c r="Z7633" s="68">
        <f t="shared" si="489"/>
        <v>1</v>
      </c>
      <c r="AC7633" s="1" t="str">
        <f t="shared" si="490"/>
        <v>1900</v>
      </c>
    </row>
    <row r="7634" spans="2:29" x14ac:dyDescent="0.25">
      <c r="B7634" s="1">
        <f t="shared" si="487"/>
        <v>0</v>
      </c>
      <c r="D7634" s="95" t="str">
        <f t="shared" si="488"/>
        <v/>
      </c>
      <c r="E7634" s="69"/>
      <c r="F7634" s="70"/>
      <c r="G7634" s="4"/>
      <c r="H7634" s="71"/>
      <c r="I7634" s="71"/>
      <c r="J7634" s="70"/>
      <c r="K7634" s="70"/>
      <c r="L7634" s="70"/>
      <c r="M7634" s="70"/>
      <c r="N7634" s="70"/>
      <c r="O7634" s="70"/>
      <c r="P7634" s="70"/>
      <c r="Q7634" s="70"/>
      <c r="R7634" s="70"/>
      <c r="S7634" s="86"/>
      <c r="T7634" s="70"/>
      <c r="Z7634" s="68">
        <f t="shared" si="489"/>
        <v>1</v>
      </c>
      <c r="AC7634" s="1" t="str">
        <f t="shared" si="490"/>
        <v>1900</v>
      </c>
    </row>
    <row r="7635" spans="2:29" x14ac:dyDescent="0.25">
      <c r="B7635" s="1">
        <f t="shared" si="487"/>
        <v>0</v>
      </c>
      <c r="D7635" s="95" t="str">
        <f t="shared" si="488"/>
        <v/>
      </c>
      <c r="E7635" s="69"/>
      <c r="F7635" s="70"/>
      <c r="G7635" s="4"/>
      <c r="H7635" s="71"/>
      <c r="I7635" s="71"/>
      <c r="J7635" s="70"/>
      <c r="K7635" s="70"/>
      <c r="L7635" s="70"/>
      <c r="M7635" s="70"/>
      <c r="N7635" s="70"/>
      <c r="O7635" s="70"/>
      <c r="P7635" s="70"/>
      <c r="Q7635" s="70"/>
      <c r="R7635" s="70"/>
      <c r="S7635" s="86"/>
      <c r="T7635" s="70"/>
      <c r="Z7635" s="68">
        <f t="shared" si="489"/>
        <v>1</v>
      </c>
      <c r="AC7635" s="1" t="str">
        <f t="shared" si="490"/>
        <v>1900</v>
      </c>
    </row>
    <row r="7636" spans="2:29" x14ac:dyDescent="0.25">
      <c r="B7636" s="1">
        <f t="shared" si="487"/>
        <v>0</v>
      </c>
      <c r="D7636" s="95" t="str">
        <f t="shared" si="488"/>
        <v/>
      </c>
      <c r="E7636" s="69"/>
      <c r="F7636" s="70"/>
      <c r="G7636" s="4"/>
      <c r="H7636" s="71"/>
      <c r="I7636" s="71"/>
      <c r="J7636" s="70"/>
      <c r="K7636" s="70"/>
      <c r="L7636" s="70"/>
      <c r="M7636" s="70"/>
      <c r="N7636" s="70"/>
      <c r="O7636" s="70"/>
      <c r="P7636" s="70"/>
      <c r="Q7636" s="70"/>
      <c r="R7636" s="70"/>
      <c r="S7636" s="86"/>
      <c r="T7636" s="70"/>
      <c r="Z7636" s="68">
        <f t="shared" si="489"/>
        <v>1</v>
      </c>
      <c r="AC7636" s="1" t="str">
        <f t="shared" si="490"/>
        <v>1900</v>
      </c>
    </row>
    <row r="7637" spans="2:29" x14ac:dyDescent="0.25">
      <c r="B7637" s="1">
        <f t="shared" si="487"/>
        <v>0</v>
      </c>
      <c r="D7637" s="95" t="str">
        <f t="shared" si="488"/>
        <v/>
      </c>
      <c r="E7637" s="69"/>
      <c r="F7637" s="70"/>
      <c r="G7637" s="4"/>
      <c r="H7637" s="71"/>
      <c r="I7637" s="71"/>
      <c r="J7637" s="70"/>
      <c r="K7637" s="70"/>
      <c r="L7637" s="70"/>
      <c r="M7637" s="70"/>
      <c r="N7637" s="70"/>
      <c r="O7637" s="70"/>
      <c r="P7637" s="70"/>
      <c r="Q7637" s="70"/>
      <c r="R7637" s="70"/>
      <c r="S7637" s="86"/>
      <c r="T7637" s="70"/>
      <c r="Z7637" s="68">
        <f t="shared" si="489"/>
        <v>1</v>
      </c>
      <c r="AC7637" s="1" t="str">
        <f t="shared" si="490"/>
        <v>1900</v>
      </c>
    </row>
    <row r="7638" spans="2:29" x14ac:dyDescent="0.25">
      <c r="B7638" s="1">
        <f t="shared" si="487"/>
        <v>0</v>
      </c>
      <c r="D7638" s="95" t="str">
        <f t="shared" si="488"/>
        <v/>
      </c>
      <c r="E7638" s="69"/>
      <c r="F7638" s="70"/>
      <c r="G7638" s="4"/>
      <c r="H7638" s="71"/>
      <c r="I7638" s="71"/>
      <c r="J7638" s="70"/>
      <c r="K7638" s="70"/>
      <c r="L7638" s="70"/>
      <c r="M7638" s="70"/>
      <c r="N7638" s="70"/>
      <c r="O7638" s="70"/>
      <c r="P7638" s="70"/>
      <c r="Q7638" s="70"/>
      <c r="R7638" s="70"/>
      <c r="S7638" s="86"/>
      <c r="T7638" s="70"/>
      <c r="Z7638" s="68">
        <f t="shared" si="489"/>
        <v>1</v>
      </c>
      <c r="AC7638" s="1" t="str">
        <f t="shared" si="490"/>
        <v>1900</v>
      </c>
    </row>
    <row r="7639" spans="2:29" x14ac:dyDescent="0.25">
      <c r="B7639" s="1">
        <f t="shared" si="487"/>
        <v>0</v>
      </c>
      <c r="D7639" s="95" t="str">
        <f t="shared" si="488"/>
        <v/>
      </c>
      <c r="E7639" s="69"/>
      <c r="F7639" s="70"/>
      <c r="G7639" s="4"/>
      <c r="H7639" s="71"/>
      <c r="I7639" s="71"/>
      <c r="J7639" s="70"/>
      <c r="K7639" s="70"/>
      <c r="L7639" s="70"/>
      <c r="M7639" s="70"/>
      <c r="N7639" s="70"/>
      <c r="O7639" s="70"/>
      <c r="P7639" s="70"/>
      <c r="Q7639" s="70"/>
      <c r="R7639" s="70"/>
      <c r="S7639" s="86"/>
      <c r="T7639" s="70"/>
      <c r="Z7639" s="68">
        <f t="shared" si="489"/>
        <v>1</v>
      </c>
      <c r="AC7639" s="1" t="str">
        <f t="shared" si="490"/>
        <v>1900</v>
      </c>
    </row>
    <row r="7640" spans="2:29" x14ac:dyDescent="0.25">
      <c r="B7640" s="1">
        <f t="shared" si="487"/>
        <v>0</v>
      </c>
      <c r="D7640" s="95" t="str">
        <f t="shared" si="488"/>
        <v/>
      </c>
      <c r="E7640" s="69"/>
      <c r="F7640" s="70"/>
      <c r="G7640" s="4"/>
      <c r="H7640" s="71"/>
      <c r="I7640" s="71"/>
      <c r="J7640" s="70"/>
      <c r="K7640" s="70"/>
      <c r="L7640" s="70"/>
      <c r="M7640" s="70"/>
      <c r="N7640" s="70"/>
      <c r="O7640" s="70"/>
      <c r="P7640" s="70"/>
      <c r="Q7640" s="70"/>
      <c r="R7640" s="70"/>
      <c r="S7640" s="86"/>
      <c r="T7640" s="70"/>
      <c r="Z7640" s="68">
        <f t="shared" si="489"/>
        <v>1</v>
      </c>
      <c r="AC7640" s="1" t="str">
        <f t="shared" si="490"/>
        <v>1900</v>
      </c>
    </row>
    <row r="7641" spans="2:29" x14ac:dyDescent="0.25">
      <c r="B7641" s="1">
        <f t="shared" si="487"/>
        <v>0</v>
      </c>
      <c r="D7641" s="95" t="str">
        <f t="shared" si="488"/>
        <v/>
      </c>
      <c r="E7641" s="69"/>
      <c r="F7641" s="70"/>
      <c r="G7641" s="4"/>
      <c r="H7641" s="71"/>
      <c r="I7641" s="71"/>
      <c r="J7641" s="70"/>
      <c r="K7641" s="70"/>
      <c r="L7641" s="70"/>
      <c r="M7641" s="70"/>
      <c r="N7641" s="70"/>
      <c r="O7641" s="70"/>
      <c r="P7641" s="70"/>
      <c r="Q7641" s="70"/>
      <c r="R7641" s="70"/>
      <c r="S7641" s="86"/>
      <c r="T7641" s="70"/>
      <c r="Z7641" s="68">
        <f t="shared" si="489"/>
        <v>1</v>
      </c>
      <c r="AC7641" s="1" t="str">
        <f t="shared" si="490"/>
        <v>1900</v>
      </c>
    </row>
    <row r="7642" spans="2:29" x14ac:dyDescent="0.25">
      <c r="B7642" s="1">
        <f t="shared" si="487"/>
        <v>0</v>
      </c>
      <c r="D7642" s="95" t="str">
        <f t="shared" si="488"/>
        <v/>
      </c>
      <c r="E7642" s="69"/>
      <c r="F7642" s="70"/>
      <c r="G7642" s="4"/>
      <c r="H7642" s="71"/>
      <c r="I7642" s="71"/>
      <c r="J7642" s="70"/>
      <c r="K7642" s="70"/>
      <c r="L7642" s="70"/>
      <c r="M7642" s="70"/>
      <c r="N7642" s="70"/>
      <c r="O7642" s="70"/>
      <c r="P7642" s="70"/>
      <c r="Q7642" s="70"/>
      <c r="R7642" s="70"/>
      <c r="S7642" s="86"/>
      <c r="T7642" s="70"/>
      <c r="Z7642" s="68">
        <f t="shared" si="489"/>
        <v>1</v>
      </c>
      <c r="AC7642" s="1" t="str">
        <f t="shared" si="490"/>
        <v>1900</v>
      </c>
    </row>
    <row r="7643" spans="2:29" x14ac:dyDescent="0.25">
      <c r="B7643" s="1">
        <f t="shared" si="487"/>
        <v>0</v>
      </c>
      <c r="D7643" s="95" t="str">
        <f t="shared" si="488"/>
        <v/>
      </c>
      <c r="E7643" s="69"/>
      <c r="F7643" s="70"/>
      <c r="G7643" s="4"/>
      <c r="H7643" s="71"/>
      <c r="I7643" s="71"/>
      <c r="J7643" s="70"/>
      <c r="K7643" s="70"/>
      <c r="L7643" s="70"/>
      <c r="M7643" s="70"/>
      <c r="N7643" s="70"/>
      <c r="O7643" s="70"/>
      <c r="P7643" s="70"/>
      <c r="Q7643" s="70"/>
      <c r="R7643" s="70"/>
      <c r="S7643" s="86"/>
      <c r="T7643" s="70"/>
      <c r="Z7643" s="68">
        <f t="shared" si="489"/>
        <v>1</v>
      </c>
      <c r="AC7643" s="1" t="str">
        <f t="shared" si="490"/>
        <v>1900</v>
      </c>
    </row>
    <row r="7644" spans="2:29" x14ac:dyDescent="0.25">
      <c r="B7644" s="1">
        <f t="shared" si="487"/>
        <v>0</v>
      </c>
      <c r="D7644" s="95" t="str">
        <f t="shared" si="488"/>
        <v/>
      </c>
      <c r="E7644" s="69"/>
      <c r="F7644" s="70"/>
      <c r="G7644" s="4"/>
      <c r="H7644" s="71"/>
      <c r="I7644" s="71"/>
      <c r="J7644" s="70"/>
      <c r="K7644" s="70"/>
      <c r="L7644" s="70"/>
      <c r="M7644" s="70"/>
      <c r="N7644" s="70"/>
      <c r="O7644" s="70"/>
      <c r="P7644" s="70"/>
      <c r="Q7644" s="70"/>
      <c r="R7644" s="70"/>
      <c r="S7644" s="86"/>
      <c r="T7644" s="70"/>
      <c r="Z7644" s="68">
        <f t="shared" si="489"/>
        <v>1</v>
      </c>
      <c r="AC7644" s="1" t="str">
        <f t="shared" si="490"/>
        <v>1900</v>
      </c>
    </row>
    <row r="7645" spans="2:29" x14ac:dyDescent="0.25">
      <c r="B7645" s="1">
        <f t="shared" si="487"/>
        <v>0</v>
      </c>
      <c r="D7645" s="95" t="str">
        <f t="shared" si="488"/>
        <v/>
      </c>
      <c r="E7645" s="69"/>
      <c r="F7645" s="70"/>
      <c r="G7645" s="4"/>
      <c r="H7645" s="71"/>
      <c r="I7645" s="71"/>
      <c r="J7645" s="70"/>
      <c r="K7645" s="70"/>
      <c r="L7645" s="70"/>
      <c r="M7645" s="70"/>
      <c r="N7645" s="70"/>
      <c r="O7645" s="70"/>
      <c r="P7645" s="70"/>
      <c r="Q7645" s="70"/>
      <c r="R7645" s="70"/>
      <c r="S7645" s="86"/>
      <c r="T7645" s="70"/>
      <c r="Z7645" s="68">
        <f t="shared" si="489"/>
        <v>1</v>
      </c>
      <c r="AC7645" s="1" t="str">
        <f t="shared" si="490"/>
        <v>1900</v>
      </c>
    </row>
    <row r="7646" spans="2:29" x14ac:dyDescent="0.25">
      <c r="B7646" s="1">
        <f t="shared" si="487"/>
        <v>0</v>
      </c>
      <c r="D7646" s="95" t="str">
        <f t="shared" si="488"/>
        <v/>
      </c>
      <c r="E7646" s="69"/>
      <c r="F7646" s="70"/>
      <c r="G7646" s="4"/>
      <c r="H7646" s="71"/>
      <c r="I7646" s="71"/>
      <c r="J7646" s="70"/>
      <c r="K7646" s="70"/>
      <c r="L7646" s="70"/>
      <c r="M7646" s="70"/>
      <c r="N7646" s="70"/>
      <c r="O7646" s="70"/>
      <c r="P7646" s="70"/>
      <c r="Q7646" s="70"/>
      <c r="R7646" s="70"/>
      <c r="S7646" s="86"/>
      <c r="T7646" s="70"/>
      <c r="Z7646" s="68">
        <f t="shared" si="489"/>
        <v>1</v>
      </c>
      <c r="AC7646" s="1" t="str">
        <f t="shared" si="490"/>
        <v>1900</v>
      </c>
    </row>
    <row r="7647" spans="2:29" x14ac:dyDescent="0.25">
      <c r="B7647" s="1">
        <f t="shared" si="487"/>
        <v>0</v>
      </c>
      <c r="D7647" s="95" t="str">
        <f t="shared" si="488"/>
        <v/>
      </c>
      <c r="E7647" s="69"/>
      <c r="F7647" s="70"/>
      <c r="G7647" s="4"/>
      <c r="H7647" s="71"/>
      <c r="I7647" s="71"/>
      <c r="J7647" s="70"/>
      <c r="K7647" s="70"/>
      <c r="L7647" s="70"/>
      <c r="M7647" s="70"/>
      <c r="N7647" s="70"/>
      <c r="O7647" s="70"/>
      <c r="P7647" s="70"/>
      <c r="Q7647" s="70"/>
      <c r="R7647" s="70"/>
      <c r="S7647" s="86"/>
      <c r="T7647" s="70"/>
      <c r="Z7647" s="68">
        <f t="shared" si="489"/>
        <v>1</v>
      </c>
      <c r="AC7647" s="1" t="str">
        <f t="shared" si="490"/>
        <v>1900</v>
      </c>
    </row>
    <row r="7648" spans="2:29" x14ac:dyDescent="0.25">
      <c r="B7648" s="1">
        <f t="shared" si="487"/>
        <v>0</v>
      </c>
      <c r="D7648" s="95" t="str">
        <f t="shared" si="488"/>
        <v/>
      </c>
      <c r="E7648" s="69"/>
      <c r="F7648" s="70"/>
      <c r="G7648" s="4"/>
      <c r="H7648" s="71"/>
      <c r="I7648" s="71"/>
      <c r="J7648" s="70"/>
      <c r="K7648" s="70"/>
      <c r="L7648" s="70"/>
      <c r="M7648" s="70"/>
      <c r="N7648" s="70"/>
      <c r="O7648" s="70"/>
      <c r="P7648" s="70"/>
      <c r="Q7648" s="70"/>
      <c r="R7648" s="70"/>
      <c r="S7648" s="86"/>
      <c r="T7648" s="70"/>
      <c r="Z7648" s="68">
        <f t="shared" si="489"/>
        <v>1</v>
      </c>
      <c r="AC7648" s="1" t="str">
        <f t="shared" si="490"/>
        <v>1900</v>
      </c>
    </row>
    <row r="7649" spans="2:29" x14ac:dyDescent="0.25">
      <c r="B7649" s="1">
        <f t="shared" si="487"/>
        <v>0</v>
      </c>
      <c r="D7649" s="95" t="str">
        <f t="shared" si="488"/>
        <v/>
      </c>
      <c r="E7649" s="69"/>
      <c r="F7649" s="70"/>
      <c r="G7649" s="4"/>
      <c r="H7649" s="71"/>
      <c r="I7649" s="71"/>
      <c r="J7649" s="70"/>
      <c r="K7649" s="70"/>
      <c r="L7649" s="70"/>
      <c r="M7649" s="70"/>
      <c r="N7649" s="70"/>
      <c r="O7649" s="70"/>
      <c r="P7649" s="70"/>
      <c r="Q7649" s="70"/>
      <c r="R7649" s="70"/>
      <c r="S7649" s="86"/>
      <c r="T7649" s="70"/>
      <c r="Z7649" s="68">
        <f t="shared" si="489"/>
        <v>1</v>
      </c>
      <c r="AC7649" s="1" t="str">
        <f t="shared" si="490"/>
        <v>1900</v>
      </c>
    </row>
    <row r="7650" spans="2:29" x14ac:dyDescent="0.25">
      <c r="B7650" s="1">
        <f t="shared" si="487"/>
        <v>0</v>
      </c>
      <c r="D7650" s="95" t="str">
        <f t="shared" si="488"/>
        <v/>
      </c>
      <c r="E7650" s="69"/>
      <c r="F7650" s="70"/>
      <c r="G7650" s="4"/>
      <c r="H7650" s="71"/>
      <c r="I7650" s="71"/>
      <c r="J7650" s="70"/>
      <c r="K7650" s="70"/>
      <c r="L7650" s="70"/>
      <c r="M7650" s="70"/>
      <c r="N7650" s="70"/>
      <c r="O7650" s="70"/>
      <c r="P7650" s="70"/>
      <c r="Q7650" s="70"/>
      <c r="R7650" s="70"/>
      <c r="S7650" s="86"/>
      <c r="T7650" s="70"/>
      <c r="Z7650" s="68">
        <f t="shared" si="489"/>
        <v>1</v>
      </c>
      <c r="AC7650" s="1" t="str">
        <f t="shared" si="490"/>
        <v>1900</v>
      </c>
    </row>
    <row r="7651" spans="2:29" x14ac:dyDescent="0.25">
      <c r="B7651" s="1">
        <f t="shared" si="487"/>
        <v>0</v>
      </c>
      <c r="D7651" s="95" t="str">
        <f t="shared" si="488"/>
        <v/>
      </c>
      <c r="E7651" s="69"/>
      <c r="F7651" s="70"/>
      <c r="G7651" s="4"/>
      <c r="H7651" s="71"/>
      <c r="I7651" s="71"/>
      <c r="J7651" s="70"/>
      <c r="K7651" s="70"/>
      <c r="L7651" s="70"/>
      <c r="M7651" s="70"/>
      <c r="N7651" s="70"/>
      <c r="O7651" s="70"/>
      <c r="P7651" s="70"/>
      <c r="Q7651" s="70"/>
      <c r="R7651" s="70"/>
      <c r="S7651" s="86"/>
      <c r="T7651" s="70"/>
      <c r="Z7651" s="68">
        <f t="shared" si="489"/>
        <v>1</v>
      </c>
      <c r="AC7651" s="1" t="str">
        <f t="shared" si="490"/>
        <v>1900</v>
      </c>
    </row>
    <row r="7652" spans="2:29" x14ac:dyDescent="0.25">
      <c r="B7652" s="1">
        <f t="shared" si="487"/>
        <v>0</v>
      </c>
      <c r="D7652" s="95" t="str">
        <f t="shared" si="488"/>
        <v/>
      </c>
      <c r="E7652" s="69"/>
      <c r="F7652" s="70"/>
      <c r="G7652" s="4"/>
      <c r="H7652" s="71"/>
      <c r="I7652" s="71"/>
      <c r="J7652" s="70"/>
      <c r="K7652" s="70"/>
      <c r="L7652" s="70"/>
      <c r="M7652" s="70"/>
      <c r="N7652" s="70"/>
      <c r="O7652" s="70"/>
      <c r="P7652" s="70"/>
      <c r="Q7652" s="70"/>
      <c r="R7652" s="70"/>
      <c r="S7652" s="86"/>
      <c r="T7652" s="70"/>
      <c r="Z7652" s="68">
        <f t="shared" si="489"/>
        <v>1</v>
      </c>
      <c r="AC7652" s="1" t="str">
        <f t="shared" si="490"/>
        <v>1900</v>
      </c>
    </row>
    <row r="7653" spans="2:29" x14ac:dyDescent="0.25">
      <c r="B7653" s="1">
        <f t="shared" si="487"/>
        <v>0</v>
      </c>
      <c r="D7653" s="95" t="str">
        <f t="shared" si="488"/>
        <v/>
      </c>
      <c r="E7653" s="69"/>
      <c r="F7653" s="70"/>
      <c r="G7653" s="4"/>
      <c r="H7653" s="71"/>
      <c r="I7653" s="71"/>
      <c r="J7653" s="70"/>
      <c r="K7653" s="70"/>
      <c r="L7653" s="70"/>
      <c r="M7653" s="70"/>
      <c r="N7653" s="70"/>
      <c r="O7653" s="70"/>
      <c r="P7653" s="70"/>
      <c r="Q7653" s="70"/>
      <c r="R7653" s="70"/>
      <c r="S7653" s="86"/>
      <c r="T7653" s="70"/>
      <c r="Z7653" s="68">
        <f t="shared" si="489"/>
        <v>1</v>
      </c>
      <c r="AC7653" s="1" t="str">
        <f t="shared" si="490"/>
        <v>1900</v>
      </c>
    </row>
    <row r="7654" spans="2:29" x14ac:dyDescent="0.25">
      <c r="B7654" s="1">
        <f t="shared" si="487"/>
        <v>0</v>
      </c>
      <c r="D7654" s="95" t="str">
        <f t="shared" si="488"/>
        <v/>
      </c>
      <c r="E7654" s="69"/>
      <c r="F7654" s="70"/>
      <c r="G7654" s="4"/>
      <c r="H7654" s="71"/>
      <c r="I7654" s="71"/>
      <c r="J7654" s="70"/>
      <c r="K7654" s="70"/>
      <c r="L7654" s="70"/>
      <c r="M7654" s="70"/>
      <c r="N7654" s="70"/>
      <c r="O7654" s="70"/>
      <c r="P7654" s="70"/>
      <c r="Q7654" s="70"/>
      <c r="R7654" s="70"/>
      <c r="S7654" s="86"/>
      <c r="T7654" s="70"/>
      <c r="Z7654" s="68">
        <f t="shared" si="489"/>
        <v>1</v>
      </c>
      <c r="AC7654" s="1" t="str">
        <f t="shared" si="490"/>
        <v>1900</v>
      </c>
    </row>
    <row r="7655" spans="2:29" x14ac:dyDescent="0.25">
      <c r="B7655" s="1">
        <f t="shared" si="487"/>
        <v>0</v>
      </c>
      <c r="D7655" s="95" t="str">
        <f t="shared" si="488"/>
        <v/>
      </c>
      <c r="E7655" s="69"/>
      <c r="F7655" s="70"/>
      <c r="G7655" s="4"/>
      <c r="H7655" s="71"/>
      <c r="I7655" s="71"/>
      <c r="J7655" s="70"/>
      <c r="K7655" s="70"/>
      <c r="L7655" s="70"/>
      <c r="M7655" s="70"/>
      <c r="N7655" s="70"/>
      <c r="O7655" s="70"/>
      <c r="P7655" s="70"/>
      <c r="Q7655" s="70"/>
      <c r="R7655" s="70"/>
      <c r="S7655" s="86"/>
      <c r="T7655" s="70"/>
      <c r="Z7655" s="68">
        <f t="shared" si="489"/>
        <v>1</v>
      </c>
      <c r="AC7655" s="1" t="str">
        <f t="shared" si="490"/>
        <v>1900</v>
      </c>
    </row>
    <row r="7656" spans="2:29" x14ac:dyDescent="0.25">
      <c r="B7656" s="1">
        <f t="shared" si="487"/>
        <v>0</v>
      </c>
      <c r="D7656" s="95" t="str">
        <f t="shared" si="488"/>
        <v/>
      </c>
      <c r="E7656" s="69"/>
      <c r="F7656" s="70"/>
      <c r="G7656" s="4"/>
      <c r="H7656" s="71"/>
      <c r="I7656" s="71"/>
      <c r="J7656" s="70"/>
      <c r="K7656" s="70"/>
      <c r="L7656" s="70"/>
      <c r="M7656" s="70"/>
      <c r="N7656" s="70"/>
      <c r="O7656" s="70"/>
      <c r="P7656" s="70"/>
      <c r="Q7656" s="70"/>
      <c r="R7656" s="70"/>
      <c r="S7656" s="86"/>
      <c r="T7656" s="70"/>
      <c r="Z7656" s="68">
        <f t="shared" si="489"/>
        <v>1</v>
      </c>
      <c r="AC7656" s="1" t="str">
        <f t="shared" si="490"/>
        <v>1900</v>
      </c>
    </row>
    <row r="7657" spans="2:29" x14ac:dyDescent="0.25">
      <c r="B7657" s="1">
        <f t="shared" si="487"/>
        <v>0</v>
      </c>
      <c r="D7657" s="95" t="str">
        <f t="shared" si="488"/>
        <v/>
      </c>
      <c r="E7657" s="69"/>
      <c r="F7657" s="70"/>
      <c r="G7657" s="4"/>
      <c r="H7657" s="71"/>
      <c r="I7657" s="71"/>
      <c r="J7657" s="70"/>
      <c r="K7657" s="70"/>
      <c r="L7657" s="70"/>
      <c r="M7657" s="70"/>
      <c r="N7657" s="70"/>
      <c r="O7657" s="70"/>
      <c r="P7657" s="70"/>
      <c r="Q7657" s="70"/>
      <c r="R7657" s="70"/>
      <c r="S7657" s="86"/>
      <c r="T7657" s="70"/>
      <c r="Z7657" s="68">
        <f t="shared" si="489"/>
        <v>1</v>
      </c>
      <c r="AC7657" s="1" t="str">
        <f t="shared" si="490"/>
        <v>1900</v>
      </c>
    </row>
    <row r="7658" spans="2:29" x14ac:dyDescent="0.25">
      <c r="B7658" s="1">
        <f t="shared" si="487"/>
        <v>0</v>
      </c>
      <c r="D7658" s="95" t="str">
        <f t="shared" si="488"/>
        <v/>
      </c>
      <c r="E7658" s="69"/>
      <c r="F7658" s="70"/>
      <c r="G7658" s="4"/>
      <c r="H7658" s="71"/>
      <c r="I7658" s="71"/>
      <c r="J7658" s="70"/>
      <c r="K7658" s="70"/>
      <c r="L7658" s="70"/>
      <c r="M7658" s="70"/>
      <c r="N7658" s="70"/>
      <c r="O7658" s="70"/>
      <c r="P7658" s="70"/>
      <c r="Q7658" s="70"/>
      <c r="R7658" s="70"/>
      <c r="S7658" s="86"/>
      <c r="T7658" s="70"/>
      <c r="Z7658" s="68">
        <f t="shared" si="489"/>
        <v>1</v>
      </c>
      <c r="AC7658" s="1" t="str">
        <f t="shared" si="490"/>
        <v>1900</v>
      </c>
    </row>
    <row r="7659" spans="2:29" x14ac:dyDescent="0.25">
      <c r="B7659" s="1">
        <f t="shared" si="487"/>
        <v>0</v>
      </c>
      <c r="D7659" s="95" t="str">
        <f t="shared" si="488"/>
        <v/>
      </c>
      <c r="E7659" s="69"/>
      <c r="F7659" s="70"/>
      <c r="G7659" s="4"/>
      <c r="H7659" s="71"/>
      <c r="I7659" s="71"/>
      <c r="J7659" s="70"/>
      <c r="K7659" s="70"/>
      <c r="L7659" s="70"/>
      <c r="M7659" s="70"/>
      <c r="N7659" s="70"/>
      <c r="O7659" s="70"/>
      <c r="P7659" s="70"/>
      <c r="Q7659" s="70"/>
      <c r="R7659" s="70"/>
      <c r="S7659" s="86"/>
      <c r="T7659" s="70"/>
      <c r="Z7659" s="68">
        <f t="shared" si="489"/>
        <v>1</v>
      </c>
      <c r="AC7659" s="1" t="str">
        <f t="shared" si="490"/>
        <v>1900</v>
      </c>
    </row>
    <row r="7660" spans="2:29" x14ac:dyDescent="0.25">
      <c r="B7660" s="1">
        <f t="shared" si="487"/>
        <v>0</v>
      </c>
      <c r="D7660" s="95" t="str">
        <f t="shared" si="488"/>
        <v/>
      </c>
      <c r="E7660" s="69"/>
      <c r="F7660" s="70"/>
      <c r="G7660" s="4"/>
      <c r="H7660" s="71"/>
      <c r="I7660" s="71"/>
      <c r="J7660" s="70"/>
      <c r="K7660" s="70"/>
      <c r="L7660" s="70"/>
      <c r="M7660" s="70"/>
      <c r="N7660" s="70"/>
      <c r="O7660" s="70"/>
      <c r="P7660" s="70"/>
      <c r="Q7660" s="70"/>
      <c r="R7660" s="70"/>
      <c r="S7660" s="86"/>
      <c r="T7660" s="70"/>
      <c r="Z7660" s="68">
        <f t="shared" si="489"/>
        <v>1</v>
      </c>
      <c r="AC7660" s="1" t="str">
        <f t="shared" si="490"/>
        <v>1900</v>
      </c>
    </row>
    <row r="7661" spans="2:29" x14ac:dyDescent="0.25">
      <c r="B7661" s="1">
        <f t="shared" si="487"/>
        <v>0</v>
      </c>
      <c r="D7661" s="95" t="str">
        <f t="shared" si="488"/>
        <v/>
      </c>
      <c r="E7661" s="69"/>
      <c r="F7661" s="70"/>
      <c r="G7661" s="4"/>
      <c r="H7661" s="71"/>
      <c r="I7661" s="71"/>
      <c r="J7661" s="70"/>
      <c r="K7661" s="70"/>
      <c r="L7661" s="70"/>
      <c r="M7661" s="70"/>
      <c r="N7661" s="70"/>
      <c r="O7661" s="70"/>
      <c r="P7661" s="70"/>
      <c r="Q7661" s="70"/>
      <c r="R7661" s="70"/>
      <c r="S7661" s="86"/>
      <c r="T7661" s="70"/>
      <c r="Z7661" s="68">
        <f t="shared" si="489"/>
        <v>1</v>
      </c>
      <c r="AC7661" s="1" t="str">
        <f t="shared" si="490"/>
        <v>1900</v>
      </c>
    </row>
    <row r="7662" spans="2:29" x14ac:dyDescent="0.25">
      <c r="B7662" s="1">
        <f t="shared" si="487"/>
        <v>0</v>
      </c>
      <c r="D7662" s="95" t="str">
        <f t="shared" si="488"/>
        <v/>
      </c>
      <c r="E7662" s="69"/>
      <c r="F7662" s="70"/>
      <c r="G7662" s="4"/>
      <c r="H7662" s="71"/>
      <c r="I7662" s="71"/>
      <c r="J7662" s="70"/>
      <c r="K7662" s="70"/>
      <c r="L7662" s="70"/>
      <c r="M7662" s="70"/>
      <c r="N7662" s="70"/>
      <c r="O7662" s="70"/>
      <c r="P7662" s="70"/>
      <c r="Q7662" s="70"/>
      <c r="R7662" s="70"/>
      <c r="S7662" s="86"/>
      <c r="T7662" s="70"/>
      <c r="Z7662" s="68">
        <f t="shared" si="489"/>
        <v>1</v>
      </c>
      <c r="AC7662" s="1" t="str">
        <f t="shared" si="490"/>
        <v>1900</v>
      </c>
    </row>
    <row r="7663" spans="2:29" x14ac:dyDescent="0.25">
      <c r="B7663" s="1">
        <f t="shared" si="487"/>
        <v>0</v>
      </c>
      <c r="D7663" s="95" t="str">
        <f t="shared" si="488"/>
        <v/>
      </c>
      <c r="E7663" s="69"/>
      <c r="F7663" s="70"/>
      <c r="G7663" s="4"/>
      <c r="H7663" s="71"/>
      <c r="I7663" s="71"/>
      <c r="J7663" s="70"/>
      <c r="K7663" s="70"/>
      <c r="L7663" s="70"/>
      <c r="M7663" s="70"/>
      <c r="N7663" s="70"/>
      <c r="O7663" s="70"/>
      <c r="P7663" s="70"/>
      <c r="Q7663" s="70"/>
      <c r="R7663" s="70"/>
      <c r="S7663" s="86"/>
      <c r="T7663" s="70"/>
      <c r="Z7663" s="68">
        <f t="shared" si="489"/>
        <v>1</v>
      </c>
      <c r="AC7663" s="1" t="str">
        <f t="shared" si="490"/>
        <v>1900</v>
      </c>
    </row>
    <row r="7664" spans="2:29" x14ac:dyDescent="0.25">
      <c r="B7664" s="1">
        <f t="shared" si="487"/>
        <v>0</v>
      </c>
      <c r="D7664" s="95" t="str">
        <f t="shared" si="488"/>
        <v/>
      </c>
      <c r="E7664" s="69"/>
      <c r="F7664" s="70"/>
      <c r="G7664" s="4"/>
      <c r="H7664" s="71"/>
      <c r="I7664" s="71"/>
      <c r="J7664" s="70"/>
      <c r="K7664" s="70"/>
      <c r="L7664" s="70"/>
      <c r="M7664" s="70"/>
      <c r="N7664" s="70"/>
      <c r="O7664" s="70"/>
      <c r="P7664" s="70"/>
      <c r="Q7664" s="70"/>
      <c r="R7664" s="70"/>
      <c r="S7664" s="86"/>
      <c r="T7664" s="70"/>
      <c r="Z7664" s="68">
        <f t="shared" si="489"/>
        <v>1</v>
      </c>
      <c r="AC7664" s="1" t="str">
        <f t="shared" si="490"/>
        <v>1900</v>
      </c>
    </row>
    <row r="7665" spans="2:29" x14ac:dyDescent="0.25">
      <c r="B7665" s="1">
        <f t="shared" si="487"/>
        <v>0</v>
      </c>
      <c r="D7665" s="95" t="str">
        <f t="shared" si="488"/>
        <v/>
      </c>
      <c r="E7665" s="69"/>
      <c r="F7665" s="70"/>
      <c r="G7665" s="4"/>
      <c r="H7665" s="71"/>
      <c r="I7665" s="71"/>
      <c r="J7665" s="70"/>
      <c r="K7665" s="70"/>
      <c r="L7665" s="70"/>
      <c r="M7665" s="70"/>
      <c r="N7665" s="70"/>
      <c r="O7665" s="70"/>
      <c r="P7665" s="70"/>
      <c r="Q7665" s="70"/>
      <c r="R7665" s="70"/>
      <c r="S7665" s="86"/>
      <c r="T7665" s="70"/>
      <c r="Z7665" s="68">
        <f t="shared" si="489"/>
        <v>1</v>
      </c>
      <c r="AC7665" s="1" t="str">
        <f t="shared" si="490"/>
        <v>1900</v>
      </c>
    </row>
    <row r="7666" spans="2:29" x14ac:dyDescent="0.25">
      <c r="B7666" s="1">
        <f t="shared" si="487"/>
        <v>0</v>
      </c>
      <c r="D7666" s="95" t="str">
        <f t="shared" si="488"/>
        <v/>
      </c>
      <c r="E7666" s="69"/>
      <c r="F7666" s="70"/>
      <c r="G7666" s="4"/>
      <c r="H7666" s="71"/>
      <c r="I7666" s="71"/>
      <c r="J7666" s="70"/>
      <c r="K7666" s="70"/>
      <c r="L7666" s="70"/>
      <c r="M7666" s="70"/>
      <c r="N7666" s="70"/>
      <c r="O7666" s="70"/>
      <c r="P7666" s="70"/>
      <c r="Q7666" s="70"/>
      <c r="R7666" s="70"/>
      <c r="S7666" s="86"/>
      <c r="T7666" s="70"/>
      <c r="Z7666" s="68">
        <f t="shared" si="489"/>
        <v>1</v>
      </c>
      <c r="AC7666" s="1" t="str">
        <f t="shared" si="490"/>
        <v>1900</v>
      </c>
    </row>
    <row r="7667" spans="2:29" x14ac:dyDescent="0.25">
      <c r="B7667" s="1">
        <f t="shared" si="487"/>
        <v>0</v>
      </c>
      <c r="D7667" s="95" t="str">
        <f t="shared" si="488"/>
        <v/>
      </c>
      <c r="E7667" s="69"/>
      <c r="F7667" s="70"/>
      <c r="G7667" s="4"/>
      <c r="H7667" s="71"/>
      <c r="I7667" s="71"/>
      <c r="J7667" s="70"/>
      <c r="K7667" s="70"/>
      <c r="L7667" s="70"/>
      <c r="M7667" s="70"/>
      <c r="N7667" s="70"/>
      <c r="O7667" s="70"/>
      <c r="P7667" s="70"/>
      <c r="Q7667" s="70"/>
      <c r="R7667" s="70"/>
      <c r="S7667" s="86"/>
      <c r="T7667" s="70"/>
      <c r="Z7667" s="68">
        <f t="shared" si="489"/>
        <v>1</v>
      </c>
      <c r="AC7667" s="1" t="str">
        <f t="shared" si="490"/>
        <v>1900</v>
      </c>
    </row>
    <row r="7668" spans="2:29" x14ac:dyDescent="0.25">
      <c r="B7668" s="1">
        <f t="shared" si="487"/>
        <v>0</v>
      </c>
      <c r="D7668" s="95" t="str">
        <f t="shared" si="488"/>
        <v/>
      </c>
      <c r="E7668" s="69"/>
      <c r="F7668" s="70"/>
      <c r="G7668" s="4"/>
      <c r="H7668" s="71"/>
      <c r="I7668" s="71"/>
      <c r="J7668" s="70"/>
      <c r="K7668" s="70"/>
      <c r="L7668" s="70"/>
      <c r="M7668" s="70"/>
      <c r="N7668" s="70"/>
      <c r="O7668" s="70"/>
      <c r="P7668" s="70"/>
      <c r="Q7668" s="70"/>
      <c r="R7668" s="70"/>
      <c r="S7668" s="86"/>
      <c r="T7668" s="70"/>
      <c r="Z7668" s="68">
        <f t="shared" si="489"/>
        <v>1</v>
      </c>
      <c r="AC7668" s="1" t="str">
        <f t="shared" si="490"/>
        <v>1900</v>
      </c>
    </row>
    <row r="7669" spans="2:29" x14ac:dyDescent="0.25">
      <c r="B7669" s="1">
        <f t="shared" si="487"/>
        <v>0</v>
      </c>
      <c r="D7669" s="95" t="str">
        <f t="shared" si="488"/>
        <v/>
      </c>
      <c r="E7669" s="69"/>
      <c r="F7669" s="70"/>
      <c r="G7669" s="4"/>
      <c r="H7669" s="71"/>
      <c r="I7669" s="71"/>
      <c r="J7669" s="70"/>
      <c r="K7669" s="70"/>
      <c r="L7669" s="70"/>
      <c r="M7669" s="70"/>
      <c r="N7669" s="70"/>
      <c r="O7669" s="70"/>
      <c r="P7669" s="70"/>
      <c r="Q7669" s="70"/>
      <c r="R7669" s="70"/>
      <c r="S7669" s="86"/>
      <c r="T7669" s="70"/>
      <c r="Z7669" s="68">
        <f t="shared" si="489"/>
        <v>1</v>
      </c>
      <c r="AC7669" s="1" t="str">
        <f t="shared" si="490"/>
        <v>1900</v>
      </c>
    </row>
    <row r="7670" spans="2:29" x14ac:dyDescent="0.25">
      <c r="B7670" s="1">
        <f t="shared" si="487"/>
        <v>0</v>
      </c>
      <c r="D7670" s="95" t="str">
        <f t="shared" si="488"/>
        <v/>
      </c>
      <c r="E7670" s="69"/>
      <c r="F7670" s="70"/>
      <c r="G7670" s="4"/>
      <c r="H7670" s="71"/>
      <c r="I7670" s="71"/>
      <c r="J7670" s="70"/>
      <c r="K7670" s="70"/>
      <c r="L7670" s="70"/>
      <c r="M7670" s="70"/>
      <c r="N7670" s="70"/>
      <c r="O7670" s="70"/>
      <c r="P7670" s="70"/>
      <c r="Q7670" s="70"/>
      <c r="R7670" s="70"/>
      <c r="S7670" s="86"/>
      <c r="T7670" s="70"/>
      <c r="Z7670" s="68">
        <f t="shared" si="489"/>
        <v>1</v>
      </c>
      <c r="AC7670" s="1" t="str">
        <f t="shared" si="490"/>
        <v>1900</v>
      </c>
    </row>
    <row r="7671" spans="2:29" x14ac:dyDescent="0.25">
      <c r="B7671" s="1">
        <f t="shared" si="487"/>
        <v>0</v>
      </c>
      <c r="D7671" s="95" t="str">
        <f t="shared" si="488"/>
        <v/>
      </c>
      <c r="E7671" s="69"/>
      <c r="F7671" s="70"/>
      <c r="G7671" s="4"/>
      <c r="H7671" s="71"/>
      <c r="I7671" s="71"/>
      <c r="J7671" s="70"/>
      <c r="K7671" s="70"/>
      <c r="L7671" s="70"/>
      <c r="M7671" s="70"/>
      <c r="N7671" s="70"/>
      <c r="O7671" s="70"/>
      <c r="P7671" s="70"/>
      <c r="Q7671" s="70"/>
      <c r="R7671" s="70"/>
      <c r="S7671" s="86"/>
      <c r="T7671" s="70"/>
      <c r="Z7671" s="68">
        <f t="shared" si="489"/>
        <v>1</v>
      </c>
      <c r="AC7671" s="1" t="str">
        <f t="shared" si="490"/>
        <v>1900</v>
      </c>
    </row>
    <row r="7672" spans="2:29" x14ac:dyDescent="0.25">
      <c r="B7672" s="1">
        <f t="shared" si="487"/>
        <v>0</v>
      </c>
      <c r="D7672" s="95" t="str">
        <f t="shared" si="488"/>
        <v/>
      </c>
      <c r="E7672" s="69"/>
      <c r="F7672" s="70"/>
      <c r="G7672" s="4"/>
      <c r="H7672" s="71"/>
      <c r="I7672" s="71"/>
      <c r="J7672" s="70"/>
      <c r="K7672" s="70"/>
      <c r="L7672" s="70"/>
      <c r="M7672" s="70"/>
      <c r="N7672" s="70"/>
      <c r="O7672" s="70"/>
      <c r="P7672" s="70"/>
      <c r="Q7672" s="70"/>
      <c r="R7672" s="70"/>
      <c r="S7672" s="86"/>
      <c r="T7672" s="70"/>
      <c r="Z7672" s="68">
        <f t="shared" si="489"/>
        <v>1</v>
      </c>
      <c r="AC7672" s="1" t="str">
        <f t="shared" si="490"/>
        <v>1900</v>
      </c>
    </row>
    <row r="7673" spans="2:29" x14ac:dyDescent="0.25">
      <c r="B7673" s="1">
        <f t="shared" si="487"/>
        <v>0</v>
      </c>
      <c r="D7673" s="95" t="str">
        <f t="shared" si="488"/>
        <v/>
      </c>
      <c r="E7673" s="69"/>
      <c r="F7673" s="70"/>
      <c r="G7673" s="4"/>
      <c r="H7673" s="71"/>
      <c r="I7673" s="71"/>
      <c r="J7673" s="70"/>
      <c r="K7673" s="70"/>
      <c r="L7673" s="70"/>
      <c r="M7673" s="70"/>
      <c r="N7673" s="70"/>
      <c r="O7673" s="70"/>
      <c r="P7673" s="70"/>
      <c r="Q7673" s="70"/>
      <c r="R7673" s="70"/>
      <c r="S7673" s="86"/>
      <c r="T7673" s="70"/>
      <c r="Z7673" s="68">
        <f t="shared" si="489"/>
        <v>1</v>
      </c>
      <c r="AC7673" s="1" t="str">
        <f t="shared" si="490"/>
        <v>1900</v>
      </c>
    </row>
    <row r="7674" spans="2:29" x14ac:dyDescent="0.25">
      <c r="B7674" s="1">
        <f t="shared" si="487"/>
        <v>0</v>
      </c>
      <c r="D7674" s="95" t="str">
        <f t="shared" si="488"/>
        <v/>
      </c>
      <c r="E7674" s="69"/>
      <c r="F7674" s="70"/>
      <c r="G7674" s="4"/>
      <c r="H7674" s="71"/>
      <c r="I7674" s="71"/>
      <c r="J7674" s="70"/>
      <c r="K7674" s="70"/>
      <c r="L7674" s="70"/>
      <c r="M7674" s="70"/>
      <c r="N7674" s="70"/>
      <c r="O7674" s="70"/>
      <c r="P7674" s="70"/>
      <c r="Q7674" s="70"/>
      <c r="R7674" s="70"/>
      <c r="S7674" s="86"/>
      <c r="T7674" s="70"/>
      <c r="Z7674" s="68">
        <f t="shared" si="489"/>
        <v>1</v>
      </c>
      <c r="AC7674" s="1" t="str">
        <f t="shared" si="490"/>
        <v>1900</v>
      </c>
    </row>
    <row r="7675" spans="2:29" x14ac:dyDescent="0.25">
      <c r="B7675" s="1">
        <f t="shared" si="487"/>
        <v>0</v>
      </c>
      <c r="D7675" s="95" t="str">
        <f t="shared" si="488"/>
        <v/>
      </c>
      <c r="E7675" s="69"/>
      <c r="F7675" s="70"/>
      <c r="G7675" s="4"/>
      <c r="H7675" s="71"/>
      <c r="I7675" s="71"/>
      <c r="J7675" s="70"/>
      <c r="K7675" s="70"/>
      <c r="L7675" s="70"/>
      <c r="M7675" s="70"/>
      <c r="N7675" s="70"/>
      <c r="O7675" s="70"/>
      <c r="P7675" s="70"/>
      <c r="Q7675" s="70"/>
      <c r="R7675" s="70"/>
      <c r="S7675" s="86"/>
      <c r="T7675" s="70"/>
      <c r="Z7675" s="68">
        <f t="shared" si="489"/>
        <v>1</v>
      </c>
      <c r="AC7675" s="1" t="str">
        <f t="shared" si="490"/>
        <v>1900</v>
      </c>
    </row>
    <row r="7676" spans="2:29" x14ac:dyDescent="0.25">
      <c r="B7676" s="1">
        <f t="shared" si="487"/>
        <v>0</v>
      </c>
      <c r="D7676" s="95" t="str">
        <f t="shared" si="488"/>
        <v/>
      </c>
      <c r="E7676" s="69"/>
      <c r="F7676" s="70"/>
      <c r="G7676" s="4"/>
      <c r="H7676" s="71"/>
      <c r="I7676" s="71"/>
      <c r="J7676" s="70"/>
      <c r="K7676" s="70"/>
      <c r="L7676" s="70"/>
      <c r="M7676" s="70"/>
      <c r="N7676" s="70"/>
      <c r="O7676" s="70"/>
      <c r="P7676" s="70"/>
      <c r="Q7676" s="70"/>
      <c r="R7676" s="70"/>
      <c r="S7676" s="86"/>
      <c r="T7676" s="70"/>
      <c r="Z7676" s="68">
        <f t="shared" si="489"/>
        <v>1</v>
      </c>
      <c r="AC7676" s="1" t="str">
        <f t="shared" si="490"/>
        <v>1900</v>
      </c>
    </row>
    <row r="7677" spans="2:29" x14ac:dyDescent="0.25">
      <c r="B7677" s="1">
        <f t="shared" si="487"/>
        <v>0</v>
      </c>
      <c r="D7677" s="95" t="str">
        <f t="shared" si="488"/>
        <v/>
      </c>
      <c r="E7677" s="69"/>
      <c r="F7677" s="70"/>
      <c r="G7677" s="4"/>
      <c r="H7677" s="71"/>
      <c r="I7677" s="71"/>
      <c r="J7677" s="70"/>
      <c r="K7677" s="70"/>
      <c r="L7677" s="70"/>
      <c r="M7677" s="70"/>
      <c r="N7677" s="70"/>
      <c r="O7677" s="70"/>
      <c r="P7677" s="70"/>
      <c r="Q7677" s="70"/>
      <c r="R7677" s="70"/>
      <c r="S7677" s="86"/>
      <c r="T7677" s="70"/>
      <c r="Z7677" s="68">
        <f t="shared" si="489"/>
        <v>1</v>
      </c>
      <c r="AC7677" s="1" t="str">
        <f t="shared" si="490"/>
        <v>1900</v>
      </c>
    </row>
    <row r="7678" spans="2:29" x14ac:dyDescent="0.25">
      <c r="B7678" s="1">
        <f t="shared" si="487"/>
        <v>0</v>
      </c>
      <c r="D7678" s="95" t="str">
        <f t="shared" si="488"/>
        <v/>
      </c>
      <c r="E7678" s="69"/>
      <c r="F7678" s="70"/>
      <c r="G7678" s="4"/>
      <c r="H7678" s="71"/>
      <c r="I7678" s="71"/>
      <c r="J7678" s="70"/>
      <c r="K7678" s="70"/>
      <c r="L7678" s="70"/>
      <c r="M7678" s="70"/>
      <c r="N7678" s="70"/>
      <c r="O7678" s="70"/>
      <c r="P7678" s="70"/>
      <c r="Q7678" s="70"/>
      <c r="R7678" s="70"/>
      <c r="S7678" s="86"/>
      <c r="T7678" s="70"/>
      <c r="Z7678" s="68">
        <f t="shared" si="489"/>
        <v>1</v>
      </c>
      <c r="AC7678" s="1" t="str">
        <f t="shared" si="490"/>
        <v>1900</v>
      </c>
    </row>
    <row r="7679" spans="2:29" x14ac:dyDescent="0.25">
      <c r="B7679" s="1">
        <f t="shared" si="487"/>
        <v>0</v>
      </c>
      <c r="D7679" s="95" t="str">
        <f t="shared" si="488"/>
        <v/>
      </c>
      <c r="E7679" s="69"/>
      <c r="F7679" s="70"/>
      <c r="G7679" s="4"/>
      <c r="H7679" s="71"/>
      <c r="I7679" s="71"/>
      <c r="J7679" s="70"/>
      <c r="K7679" s="70"/>
      <c r="L7679" s="70"/>
      <c r="M7679" s="70"/>
      <c r="N7679" s="70"/>
      <c r="O7679" s="70"/>
      <c r="P7679" s="70"/>
      <c r="Q7679" s="70"/>
      <c r="R7679" s="70"/>
      <c r="S7679" s="86"/>
      <c r="T7679" s="70"/>
      <c r="Z7679" s="68">
        <f t="shared" si="489"/>
        <v>1</v>
      </c>
      <c r="AC7679" s="1" t="str">
        <f t="shared" si="490"/>
        <v>1900</v>
      </c>
    </row>
    <row r="7680" spans="2:29" x14ac:dyDescent="0.25">
      <c r="B7680" s="1">
        <f t="shared" si="487"/>
        <v>0</v>
      </c>
      <c r="D7680" s="95" t="str">
        <f t="shared" si="488"/>
        <v/>
      </c>
      <c r="E7680" s="69"/>
      <c r="F7680" s="70"/>
      <c r="G7680" s="4"/>
      <c r="H7680" s="71"/>
      <c r="I7680" s="71"/>
      <c r="J7680" s="70"/>
      <c r="K7680" s="70"/>
      <c r="L7680" s="70"/>
      <c r="M7680" s="70"/>
      <c r="N7680" s="70"/>
      <c r="O7680" s="70"/>
      <c r="P7680" s="70"/>
      <c r="Q7680" s="70"/>
      <c r="R7680" s="70"/>
      <c r="S7680" s="86"/>
      <c r="T7680" s="70"/>
      <c r="Z7680" s="68">
        <f t="shared" si="489"/>
        <v>1</v>
      </c>
      <c r="AC7680" s="1" t="str">
        <f t="shared" si="490"/>
        <v>1900</v>
      </c>
    </row>
    <row r="7681" spans="2:29" x14ac:dyDescent="0.25">
      <c r="B7681" s="1">
        <f t="shared" si="487"/>
        <v>0</v>
      </c>
      <c r="D7681" s="95" t="str">
        <f t="shared" si="488"/>
        <v/>
      </c>
      <c r="E7681" s="69"/>
      <c r="F7681" s="70"/>
      <c r="G7681" s="4"/>
      <c r="H7681" s="71"/>
      <c r="I7681" s="71"/>
      <c r="J7681" s="70"/>
      <c r="K7681" s="70"/>
      <c r="L7681" s="70"/>
      <c r="M7681" s="70"/>
      <c r="N7681" s="70"/>
      <c r="O7681" s="70"/>
      <c r="P7681" s="70"/>
      <c r="Q7681" s="70"/>
      <c r="R7681" s="70"/>
      <c r="S7681" s="86"/>
      <c r="T7681" s="70"/>
      <c r="Z7681" s="68">
        <f t="shared" si="489"/>
        <v>1</v>
      </c>
      <c r="AC7681" s="1" t="str">
        <f t="shared" si="490"/>
        <v>1900</v>
      </c>
    </row>
    <row r="7682" spans="2:29" x14ac:dyDescent="0.25">
      <c r="B7682" s="1">
        <f t="shared" si="487"/>
        <v>0</v>
      </c>
      <c r="D7682" s="95" t="str">
        <f t="shared" si="488"/>
        <v/>
      </c>
      <c r="E7682" s="69"/>
      <c r="F7682" s="70"/>
      <c r="G7682" s="4"/>
      <c r="H7682" s="71"/>
      <c r="I7682" s="71"/>
      <c r="J7682" s="70"/>
      <c r="K7682" s="70"/>
      <c r="L7682" s="70"/>
      <c r="M7682" s="70"/>
      <c r="N7682" s="70"/>
      <c r="O7682" s="70"/>
      <c r="P7682" s="70"/>
      <c r="Q7682" s="70"/>
      <c r="R7682" s="70"/>
      <c r="S7682" s="86"/>
      <c r="T7682" s="70"/>
      <c r="Z7682" s="68">
        <f t="shared" si="489"/>
        <v>1</v>
      </c>
      <c r="AC7682" s="1" t="str">
        <f t="shared" si="490"/>
        <v>1900</v>
      </c>
    </row>
    <row r="7683" spans="2:29" x14ac:dyDescent="0.25">
      <c r="B7683" s="1">
        <f t="shared" si="487"/>
        <v>0</v>
      </c>
      <c r="D7683" s="95" t="str">
        <f t="shared" si="488"/>
        <v/>
      </c>
      <c r="E7683" s="69"/>
      <c r="F7683" s="70"/>
      <c r="G7683" s="4"/>
      <c r="H7683" s="71"/>
      <c r="I7683" s="71"/>
      <c r="J7683" s="70"/>
      <c r="K7683" s="70"/>
      <c r="L7683" s="70"/>
      <c r="M7683" s="70"/>
      <c r="N7683" s="70"/>
      <c r="O7683" s="70"/>
      <c r="P7683" s="70"/>
      <c r="Q7683" s="70"/>
      <c r="R7683" s="70"/>
      <c r="S7683" s="86"/>
      <c r="T7683" s="70"/>
      <c r="Z7683" s="68">
        <f t="shared" si="489"/>
        <v>1</v>
      </c>
      <c r="AC7683" s="1" t="str">
        <f t="shared" si="490"/>
        <v>1900</v>
      </c>
    </row>
    <row r="7684" spans="2:29" x14ac:dyDescent="0.25">
      <c r="B7684" s="1">
        <f t="shared" ref="B7684:B7747" si="491">IF($B$1=YEAR(Z7684),D7684,0)</f>
        <v>0</v>
      </c>
      <c r="D7684" s="95" t="str">
        <f t="shared" ref="D7684:D7747" si="492">IF(Z7684&lt;&gt;$Y$2,IF(YEAR(Z7684)=YEAR(Z7683),D7683+1,1),"")</f>
        <v/>
      </c>
      <c r="E7684" s="69"/>
      <c r="F7684" s="70"/>
      <c r="G7684" s="4"/>
      <c r="H7684" s="71"/>
      <c r="I7684" s="71"/>
      <c r="J7684" s="70"/>
      <c r="K7684" s="70"/>
      <c r="L7684" s="70"/>
      <c r="M7684" s="70"/>
      <c r="N7684" s="70"/>
      <c r="O7684" s="70"/>
      <c r="P7684" s="70"/>
      <c r="Q7684" s="70"/>
      <c r="R7684" s="70"/>
      <c r="S7684" s="86"/>
      <c r="T7684" s="70"/>
      <c r="Z7684" s="68">
        <f t="shared" ref="Z7684:Z7747" si="493">IF(CONCATENATE(F7684,F7685,F7686,F7687,F7688,F7689)&lt;&gt;"",IF(AND(E7684&lt;&gt;0,ISNUMBER(E7684)=TRUE),E7684,Z7683),$Y$2)</f>
        <v>1</v>
      </c>
      <c r="AC7684" s="1" t="str">
        <f t="shared" si="490"/>
        <v>1900</v>
      </c>
    </row>
    <row r="7685" spans="2:29" x14ac:dyDescent="0.25">
      <c r="B7685" s="1">
        <f t="shared" si="491"/>
        <v>0</v>
      </c>
      <c r="D7685" s="95" t="str">
        <f t="shared" si="492"/>
        <v/>
      </c>
      <c r="E7685" s="69"/>
      <c r="F7685" s="70"/>
      <c r="G7685" s="4"/>
      <c r="H7685" s="71"/>
      <c r="I7685" s="71"/>
      <c r="J7685" s="70"/>
      <c r="K7685" s="70"/>
      <c r="L7685" s="70"/>
      <c r="M7685" s="70"/>
      <c r="N7685" s="70"/>
      <c r="O7685" s="70"/>
      <c r="P7685" s="70"/>
      <c r="Q7685" s="70"/>
      <c r="R7685" s="70"/>
      <c r="S7685" s="86"/>
      <c r="T7685" s="70"/>
      <c r="Z7685" s="68">
        <f t="shared" si="493"/>
        <v>1</v>
      </c>
      <c r="AC7685" s="1" t="str">
        <f t="shared" ref="AC7685:AC7748" si="494">YEAR(Z7685)&amp;F7685&amp;G7685</f>
        <v>1900</v>
      </c>
    </row>
    <row r="7686" spans="2:29" x14ac:dyDescent="0.25">
      <c r="B7686" s="1">
        <f t="shared" si="491"/>
        <v>0</v>
      </c>
      <c r="D7686" s="95" t="str">
        <f t="shared" si="492"/>
        <v/>
      </c>
      <c r="E7686" s="69"/>
      <c r="F7686" s="70"/>
      <c r="G7686" s="4"/>
      <c r="H7686" s="71"/>
      <c r="I7686" s="71"/>
      <c r="J7686" s="70"/>
      <c r="K7686" s="70"/>
      <c r="L7686" s="70"/>
      <c r="M7686" s="70"/>
      <c r="N7686" s="70"/>
      <c r="O7686" s="70"/>
      <c r="P7686" s="70"/>
      <c r="Q7686" s="70"/>
      <c r="R7686" s="70"/>
      <c r="S7686" s="86"/>
      <c r="T7686" s="70"/>
      <c r="Z7686" s="68">
        <f t="shared" si="493"/>
        <v>1</v>
      </c>
      <c r="AC7686" s="1" t="str">
        <f t="shared" si="494"/>
        <v>1900</v>
      </c>
    </row>
    <row r="7687" spans="2:29" x14ac:dyDescent="0.25">
      <c r="B7687" s="1">
        <f t="shared" si="491"/>
        <v>0</v>
      </c>
      <c r="D7687" s="95" t="str">
        <f t="shared" si="492"/>
        <v/>
      </c>
      <c r="E7687" s="69"/>
      <c r="F7687" s="70"/>
      <c r="G7687" s="4"/>
      <c r="H7687" s="71"/>
      <c r="I7687" s="71"/>
      <c r="J7687" s="70"/>
      <c r="K7687" s="70"/>
      <c r="L7687" s="70"/>
      <c r="M7687" s="70"/>
      <c r="N7687" s="70"/>
      <c r="O7687" s="70"/>
      <c r="P7687" s="70"/>
      <c r="Q7687" s="70"/>
      <c r="R7687" s="70"/>
      <c r="S7687" s="86"/>
      <c r="T7687" s="70"/>
      <c r="Z7687" s="68">
        <f t="shared" si="493"/>
        <v>1</v>
      </c>
      <c r="AC7687" s="1" t="str">
        <f t="shared" si="494"/>
        <v>1900</v>
      </c>
    </row>
    <row r="7688" spans="2:29" x14ac:dyDescent="0.25">
      <c r="B7688" s="1">
        <f t="shared" si="491"/>
        <v>0</v>
      </c>
      <c r="D7688" s="95" t="str">
        <f t="shared" si="492"/>
        <v/>
      </c>
      <c r="E7688" s="69"/>
      <c r="F7688" s="70"/>
      <c r="G7688" s="4"/>
      <c r="H7688" s="71"/>
      <c r="I7688" s="71"/>
      <c r="J7688" s="70"/>
      <c r="K7688" s="70"/>
      <c r="L7688" s="70"/>
      <c r="M7688" s="70"/>
      <c r="N7688" s="70"/>
      <c r="O7688" s="70"/>
      <c r="P7688" s="70"/>
      <c r="Q7688" s="70"/>
      <c r="R7688" s="70"/>
      <c r="S7688" s="86"/>
      <c r="T7688" s="70"/>
      <c r="Z7688" s="68">
        <f t="shared" si="493"/>
        <v>1</v>
      </c>
      <c r="AC7688" s="1" t="str">
        <f t="shared" si="494"/>
        <v>1900</v>
      </c>
    </row>
    <row r="7689" spans="2:29" x14ac:dyDescent="0.25">
      <c r="B7689" s="1">
        <f t="shared" si="491"/>
        <v>0</v>
      </c>
      <c r="D7689" s="95" t="str">
        <f t="shared" si="492"/>
        <v/>
      </c>
      <c r="E7689" s="69"/>
      <c r="F7689" s="70"/>
      <c r="G7689" s="4"/>
      <c r="H7689" s="71"/>
      <c r="I7689" s="71"/>
      <c r="J7689" s="70"/>
      <c r="K7689" s="70"/>
      <c r="L7689" s="70"/>
      <c r="M7689" s="70"/>
      <c r="N7689" s="70"/>
      <c r="O7689" s="70"/>
      <c r="P7689" s="70"/>
      <c r="Q7689" s="70"/>
      <c r="R7689" s="70"/>
      <c r="S7689" s="86"/>
      <c r="T7689" s="70"/>
      <c r="Z7689" s="68">
        <f t="shared" si="493"/>
        <v>1</v>
      </c>
      <c r="AC7689" s="1" t="str">
        <f t="shared" si="494"/>
        <v>1900</v>
      </c>
    </row>
    <row r="7690" spans="2:29" x14ac:dyDescent="0.25">
      <c r="B7690" s="1">
        <f t="shared" si="491"/>
        <v>0</v>
      </c>
      <c r="D7690" s="95" t="str">
        <f t="shared" si="492"/>
        <v/>
      </c>
      <c r="E7690" s="69"/>
      <c r="F7690" s="70"/>
      <c r="G7690" s="4"/>
      <c r="H7690" s="71"/>
      <c r="I7690" s="71"/>
      <c r="J7690" s="70"/>
      <c r="K7690" s="70"/>
      <c r="L7690" s="70"/>
      <c r="M7690" s="70"/>
      <c r="N7690" s="70"/>
      <c r="O7690" s="70"/>
      <c r="P7690" s="70"/>
      <c r="Q7690" s="70"/>
      <c r="R7690" s="70"/>
      <c r="S7690" s="86"/>
      <c r="T7690" s="70"/>
      <c r="Z7690" s="68">
        <f t="shared" si="493"/>
        <v>1</v>
      </c>
      <c r="AC7690" s="1" t="str">
        <f t="shared" si="494"/>
        <v>1900</v>
      </c>
    </row>
    <row r="7691" spans="2:29" x14ac:dyDescent="0.25">
      <c r="B7691" s="1">
        <f t="shared" si="491"/>
        <v>0</v>
      </c>
      <c r="D7691" s="95" t="str">
        <f t="shared" si="492"/>
        <v/>
      </c>
      <c r="E7691" s="69"/>
      <c r="F7691" s="70"/>
      <c r="G7691" s="4"/>
      <c r="H7691" s="71"/>
      <c r="I7691" s="71"/>
      <c r="J7691" s="70"/>
      <c r="K7691" s="70"/>
      <c r="L7691" s="70"/>
      <c r="M7691" s="70"/>
      <c r="N7691" s="70"/>
      <c r="O7691" s="70"/>
      <c r="P7691" s="70"/>
      <c r="Q7691" s="70"/>
      <c r="R7691" s="70"/>
      <c r="S7691" s="86"/>
      <c r="T7691" s="70"/>
      <c r="Z7691" s="68">
        <f t="shared" si="493"/>
        <v>1</v>
      </c>
      <c r="AC7691" s="1" t="str">
        <f t="shared" si="494"/>
        <v>1900</v>
      </c>
    </row>
    <row r="7692" spans="2:29" x14ac:dyDescent="0.25">
      <c r="B7692" s="1">
        <f t="shared" si="491"/>
        <v>0</v>
      </c>
      <c r="D7692" s="95" t="str">
        <f t="shared" si="492"/>
        <v/>
      </c>
      <c r="E7692" s="69"/>
      <c r="F7692" s="70"/>
      <c r="G7692" s="4"/>
      <c r="H7692" s="71"/>
      <c r="I7692" s="71"/>
      <c r="J7692" s="70"/>
      <c r="K7692" s="70"/>
      <c r="L7692" s="70"/>
      <c r="M7692" s="70"/>
      <c r="N7692" s="70"/>
      <c r="O7692" s="70"/>
      <c r="P7692" s="70"/>
      <c r="Q7692" s="70"/>
      <c r="R7692" s="70"/>
      <c r="S7692" s="86"/>
      <c r="T7692" s="70"/>
      <c r="Z7692" s="68">
        <f t="shared" si="493"/>
        <v>1</v>
      </c>
      <c r="AC7692" s="1" t="str">
        <f t="shared" si="494"/>
        <v>1900</v>
      </c>
    </row>
    <row r="7693" spans="2:29" x14ac:dyDescent="0.25">
      <c r="B7693" s="1">
        <f t="shared" si="491"/>
        <v>0</v>
      </c>
      <c r="D7693" s="95" t="str">
        <f t="shared" si="492"/>
        <v/>
      </c>
      <c r="E7693" s="69"/>
      <c r="F7693" s="70"/>
      <c r="G7693" s="4"/>
      <c r="H7693" s="71"/>
      <c r="I7693" s="71"/>
      <c r="J7693" s="70"/>
      <c r="K7693" s="70"/>
      <c r="L7693" s="70"/>
      <c r="M7693" s="70"/>
      <c r="N7693" s="70"/>
      <c r="O7693" s="70"/>
      <c r="P7693" s="70"/>
      <c r="Q7693" s="70"/>
      <c r="R7693" s="70"/>
      <c r="S7693" s="86"/>
      <c r="T7693" s="70"/>
      <c r="Z7693" s="68">
        <f t="shared" si="493"/>
        <v>1</v>
      </c>
      <c r="AC7693" s="1" t="str">
        <f t="shared" si="494"/>
        <v>1900</v>
      </c>
    </row>
    <row r="7694" spans="2:29" x14ac:dyDescent="0.25">
      <c r="B7694" s="1">
        <f t="shared" si="491"/>
        <v>0</v>
      </c>
      <c r="D7694" s="95" t="str">
        <f t="shared" si="492"/>
        <v/>
      </c>
      <c r="E7694" s="69"/>
      <c r="F7694" s="70"/>
      <c r="G7694" s="4"/>
      <c r="H7694" s="71"/>
      <c r="I7694" s="71"/>
      <c r="J7694" s="70"/>
      <c r="K7694" s="70"/>
      <c r="L7694" s="70"/>
      <c r="M7694" s="70"/>
      <c r="N7694" s="70"/>
      <c r="O7694" s="70"/>
      <c r="P7694" s="70"/>
      <c r="Q7694" s="70"/>
      <c r="R7694" s="70"/>
      <c r="S7694" s="86"/>
      <c r="T7694" s="70"/>
      <c r="Z7694" s="68">
        <f t="shared" si="493"/>
        <v>1</v>
      </c>
      <c r="AC7694" s="1" t="str">
        <f t="shared" si="494"/>
        <v>1900</v>
      </c>
    </row>
    <row r="7695" spans="2:29" x14ac:dyDescent="0.25">
      <c r="B7695" s="1">
        <f t="shared" si="491"/>
        <v>0</v>
      </c>
      <c r="D7695" s="95" t="str">
        <f t="shared" si="492"/>
        <v/>
      </c>
      <c r="E7695" s="69"/>
      <c r="F7695" s="70"/>
      <c r="G7695" s="4"/>
      <c r="H7695" s="71"/>
      <c r="I7695" s="71"/>
      <c r="J7695" s="70"/>
      <c r="K7695" s="70"/>
      <c r="L7695" s="70"/>
      <c r="M7695" s="70"/>
      <c r="N7695" s="70"/>
      <c r="O7695" s="70"/>
      <c r="P7695" s="70"/>
      <c r="Q7695" s="70"/>
      <c r="R7695" s="70"/>
      <c r="S7695" s="86"/>
      <c r="T7695" s="70"/>
      <c r="Z7695" s="68">
        <f t="shared" si="493"/>
        <v>1</v>
      </c>
      <c r="AC7695" s="1" t="str">
        <f t="shared" si="494"/>
        <v>1900</v>
      </c>
    </row>
    <row r="7696" spans="2:29" x14ac:dyDescent="0.25">
      <c r="B7696" s="1">
        <f t="shared" si="491"/>
        <v>0</v>
      </c>
      <c r="D7696" s="95" t="str">
        <f t="shared" si="492"/>
        <v/>
      </c>
      <c r="E7696" s="69"/>
      <c r="F7696" s="70"/>
      <c r="G7696" s="4"/>
      <c r="H7696" s="71"/>
      <c r="I7696" s="71"/>
      <c r="J7696" s="70"/>
      <c r="K7696" s="70"/>
      <c r="L7696" s="70"/>
      <c r="M7696" s="70"/>
      <c r="N7696" s="70"/>
      <c r="O7696" s="70"/>
      <c r="P7696" s="70"/>
      <c r="Q7696" s="70"/>
      <c r="R7696" s="70"/>
      <c r="S7696" s="86"/>
      <c r="T7696" s="70"/>
      <c r="Z7696" s="68">
        <f t="shared" si="493"/>
        <v>1</v>
      </c>
      <c r="AC7696" s="1" t="str">
        <f t="shared" si="494"/>
        <v>1900</v>
      </c>
    </row>
    <row r="7697" spans="2:29" x14ac:dyDescent="0.25">
      <c r="B7697" s="1">
        <f t="shared" si="491"/>
        <v>0</v>
      </c>
      <c r="D7697" s="95" t="str">
        <f t="shared" si="492"/>
        <v/>
      </c>
      <c r="E7697" s="69"/>
      <c r="F7697" s="70"/>
      <c r="G7697" s="4"/>
      <c r="H7697" s="71"/>
      <c r="I7697" s="71"/>
      <c r="J7697" s="70"/>
      <c r="K7697" s="70"/>
      <c r="L7697" s="70"/>
      <c r="M7697" s="70"/>
      <c r="N7697" s="70"/>
      <c r="O7697" s="70"/>
      <c r="P7697" s="70"/>
      <c r="Q7697" s="70"/>
      <c r="R7697" s="70"/>
      <c r="S7697" s="86"/>
      <c r="T7697" s="70"/>
      <c r="Z7697" s="68">
        <f t="shared" si="493"/>
        <v>1</v>
      </c>
      <c r="AC7697" s="1" t="str">
        <f t="shared" si="494"/>
        <v>1900</v>
      </c>
    </row>
    <row r="7698" spans="2:29" x14ac:dyDescent="0.25">
      <c r="B7698" s="1">
        <f t="shared" si="491"/>
        <v>0</v>
      </c>
      <c r="D7698" s="95" t="str">
        <f t="shared" si="492"/>
        <v/>
      </c>
      <c r="E7698" s="69"/>
      <c r="F7698" s="70"/>
      <c r="G7698" s="4"/>
      <c r="H7698" s="71"/>
      <c r="I7698" s="71"/>
      <c r="J7698" s="70"/>
      <c r="K7698" s="70"/>
      <c r="L7698" s="70"/>
      <c r="M7698" s="70"/>
      <c r="N7698" s="70"/>
      <c r="O7698" s="70"/>
      <c r="P7698" s="70"/>
      <c r="Q7698" s="70"/>
      <c r="R7698" s="70"/>
      <c r="S7698" s="86"/>
      <c r="T7698" s="70"/>
      <c r="Z7698" s="68">
        <f t="shared" si="493"/>
        <v>1</v>
      </c>
      <c r="AC7698" s="1" t="str">
        <f t="shared" si="494"/>
        <v>1900</v>
      </c>
    </row>
    <row r="7699" spans="2:29" x14ac:dyDescent="0.25">
      <c r="B7699" s="1">
        <f t="shared" si="491"/>
        <v>0</v>
      </c>
      <c r="D7699" s="95" t="str">
        <f t="shared" si="492"/>
        <v/>
      </c>
      <c r="E7699" s="69"/>
      <c r="F7699" s="70"/>
      <c r="G7699" s="4"/>
      <c r="H7699" s="71"/>
      <c r="I7699" s="71"/>
      <c r="J7699" s="70"/>
      <c r="K7699" s="70"/>
      <c r="L7699" s="70"/>
      <c r="M7699" s="70"/>
      <c r="N7699" s="70"/>
      <c r="O7699" s="70"/>
      <c r="P7699" s="70"/>
      <c r="Q7699" s="70"/>
      <c r="R7699" s="70"/>
      <c r="S7699" s="86"/>
      <c r="T7699" s="70"/>
      <c r="Z7699" s="68">
        <f t="shared" si="493"/>
        <v>1</v>
      </c>
      <c r="AC7699" s="1" t="str">
        <f t="shared" si="494"/>
        <v>1900</v>
      </c>
    </row>
    <row r="7700" spans="2:29" x14ac:dyDescent="0.25">
      <c r="B7700" s="1">
        <f t="shared" si="491"/>
        <v>0</v>
      </c>
      <c r="D7700" s="95" t="str">
        <f t="shared" si="492"/>
        <v/>
      </c>
      <c r="E7700" s="69"/>
      <c r="F7700" s="70"/>
      <c r="G7700" s="4"/>
      <c r="H7700" s="71"/>
      <c r="I7700" s="71"/>
      <c r="J7700" s="70"/>
      <c r="K7700" s="70"/>
      <c r="L7700" s="70"/>
      <c r="M7700" s="70"/>
      <c r="N7700" s="70"/>
      <c r="O7700" s="70"/>
      <c r="P7700" s="70"/>
      <c r="Q7700" s="70"/>
      <c r="R7700" s="70"/>
      <c r="S7700" s="86"/>
      <c r="T7700" s="70"/>
      <c r="Z7700" s="68">
        <f t="shared" si="493"/>
        <v>1</v>
      </c>
      <c r="AC7700" s="1" t="str">
        <f t="shared" si="494"/>
        <v>1900</v>
      </c>
    </row>
    <row r="7701" spans="2:29" x14ac:dyDescent="0.25">
      <c r="B7701" s="1">
        <f t="shared" si="491"/>
        <v>0</v>
      </c>
      <c r="D7701" s="95" t="str">
        <f t="shared" si="492"/>
        <v/>
      </c>
      <c r="E7701" s="69"/>
      <c r="F7701" s="70"/>
      <c r="G7701" s="4"/>
      <c r="H7701" s="71"/>
      <c r="I7701" s="71"/>
      <c r="J7701" s="70"/>
      <c r="K7701" s="70"/>
      <c r="L7701" s="70"/>
      <c r="M7701" s="70"/>
      <c r="N7701" s="70"/>
      <c r="O7701" s="70"/>
      <c r="P7701" s="70"/>
      <c r="Q7701" s="70"/>
      <c r="R7701" s="70"/>
      <c r="S7701" s="86"/>
      <c r="T7701" s="70"/>
      <c r="Z7701" s="68">
        <f t="shared" si="493"/>
        <v>1</v>
      </c>
      <c r="AC7701" s="1" t="str">
        <f t="shared" si="494"/>
        <v>1900</v>
      </c>
    </row>
    <row r="7702" spans="2:29" x14ac:dyDescent="0.25">
      <c r="B7702" s="1">
        <f t="shared" si="491"/>
        <v>0</v>
      </c>
      <c r="D7702" s="95" t="str">
        <f t="shared" si="492"/>
        <v/>
      </c>
      <c r="E7702" s="69"/>
      <c r="F7702" s="70"/>
      <c r="G7702" s="4"/>
      <c r="H7702" s="71"/>
      <c r="I7702" s="71"/>
      <c r="J7702" s="70"/>
      <c r="K7702" s="70"/>
      <c r="L7702" s="70"/>
      <c r="M7702" s="70"/>
      <c r="N7702" s="70"/>
      <c r="O7702" s="70"/>
      <c r="P7702" s="70"/>
      <c r="Q7702" s="70"/>
      <c r="R7702" s="70"/>
      <c r="S7702" s="86"/>
      <c r="T7702" s="70"/>
      <c r="Z7702" s="68">
        <f t="shared" si="493"/>
        <v>1</v>
      </c>
      <c r="AC7702" s="1" t="str">
        <f t="shared" si="494"/>
        <v>1900</v>
      </c>
    </row>
    <row r="7703" spans="2:29" x14ac:dyDescent="0.25">
      <c r="B7703" s="1">
        <f t="shared" si="491"/>
        <v>0</v>
      </c>
      <c r="D7703" s="95" t="str">
        <f t="shared" si="492"/>
        <v/>
      </c>
      <c r="E7703" s="69"/>
      <c r="F7703" s="70"/>
      <c r="G7703" s="4"/>
      <c r="H7703" s="71"/>
      <c r="I7703" s="71"/>
      <c r="J7703" s="70"/>
      <c r="K7703" s="70"/>
      <c r="L7703" s="70"/>
      <c r="M7703" s="70"/>
      <c r="N7703" s="70"/>
      <c r="O7703" s="70"/>
      <c r="P7703" s="70"/>
      <c r="Q7703" s="70"/>
      <c r="R7703" s="70"/>
      <c r="S7703" s="86"/>
      <c r="T7703" s="70"/>
      <c r="Z7703" s="68">
        <f t="shared" si="493"/>
        <v>1</v>
      </c>
      <c r="AC7703" s="1" t="str">
        <f t="shared" si="494"/>
        <v>1900</v>
      </c>
    </row>
    <row r="7704" spans="2:29" x14ac:dyDescent="0.25">
      <c r="B7704" s="1">
        <f t="shared" si="491"/>
        <v>0</v>
      </c>
      <c r="D7704" s="95" t="str">
        <f t="shared" si="492"/>
        <v/>
      </c>
      <c r="E7704" s="69"/>
      <c r="F7704" s="70"/>
      <c r="G7704" s="4"/>
      <c r="H7704" s="71"/>
      <c r="I7704" s="71"/>
      <c r="J7704" s="70"/>
      <c r="K7704" s="70"/>
      <c r="L7704" s="70"/>
      <c r="M7704" s="70"/>
      <c r="N7704" s="70"/>
      <c r="O7704" s="70"/>
      <c r="P7704" s="70"/>
      <c r="Q7704" s="70"/>
      <c r="R7704" s="70"/>
      <c r="S7704" s="86"/>
      <c r="T7704" s="70"/>
      <c r="Z7704" s="68">
        <f t="shared" si="493"/>
        <v>1</v>
      </c>
      <c r="AC7704" s="1" t="str">
        <f t="shared" si="494"/>
        <v>1900</v>
      </c>
    </row>
    <row r="7705" spans="2:29" x14ac:dyDescent="0.25">
      <c r="B7705" s="1">
        <f t="shared" si="491"/>
        <v>0</v>
      </c>
      <c r="D7705" s="95" t="str">
        <f t="shared" si="492"/>
        <v/>
      </c>
      <c r="E7705" s="69"/>
      <c r="F7705" s="70"/>
      <c r="G7705" s="4"/>
      <c r="H7705" s="71"/>
      <c r="I7705" s="71"/>
      <c r="J7705" s="70"/>
      <c r="K7705" s="70"/>
      <c r="L7705" s="70"/>
      <c r="M7705" s="70"/>
      <c r="N7705" s="70"/>
      <c r="O7705" s="70"/>
      <c r="P7705" s="70"/>
      <c r="Q7705" s="70"/>
      <c r="R7705" s="70"/>
      <c r="S7705" s="86"/>
      <c r="T7705" s="70"/>
      <c r="Z7705" s="68">
        <f t="shared" si="493"/>
        <v>1</v>
      </c>
      <c r="AC7705" s="1" t="str">
        <f t="shared" si="494"/>
        <v>1900</v>
      </c>
    </row>
    <row r="7706" spans="2:29" x14ac:dyDescent="0.25">
      <c r="B7706" s="1">
        <f t="shared" si="491"/>
        <v>0</v>
      </c>
      <c r="D7706" s="95" t="str">
        <f t="shared" si="492"/>
        <v/>
      </c>
      <c r="E7706" s="69"/>
      <c r="F7706" s="70"/>
      <c r="G7706" s="4"/>
      <c r="H7706" s="71"/>
      <c r="I7706" s="71"/>
      <c r="J7706" s="70"/>
      <c r="K7706" s="70"/>
      <c r="L7706" s="70"/>
      <c r="M7706" s="70"/>
      <c r="N7706" s="70"/>
      <c r="O7706" s="70"/>
      <c r="P7706" s="70"/>
      <c r="Q7706" s="70"/>
      <c r="R7706" s="70"/>
      <c r="S7706" s="86"/>
      <c r="T7706" s="70"/>
      <c r="Z7706" s="68">
        <f t="shared" si="493"/>
        <v>1</v>
      </c>
      <c r="AC7706" s="1" t="str">
        <f t="shared" si="494"/>
        <v>1900</v>
      </c>
    </row>
    <row r="7707" spans="2:29" x14ac:dyDescent="0.25">
      <c r="B7707" s="1">
        <f t="shared" si="491"/>
        <v>0</v>
      </c>
      <c r="D7707" s="95" t="str">
        <f t="shared" si="492"/>
        <v/>
      </c>
      <c r="E7707" s="69"/>
      <c r="F7707" s="70"/>
      <c r="G7707" s="4"/>
      <c r="H7707" s="71"/>
      <c r="I7707" s="71"/>
      <c r="J7707" s="70"/>
      <c r="K7707" s="70"/>
      <c r="L7707" s="70"/>
      <c r="M7707" s="70"/>
      <c r="N7707" s="70"/>
      <c r="O7707" s="70"/>
      <c r="P7707" s="70"/>
      <c r="Q7707" s="70"/>
      <c r="R7707" s="70"/>
      <c r="S7707" s="86"/>
      <c r="T7707" s="70"/>
      <c r="Z7707" s="68">
        <f t="shared" si="493"/>
        <v>1</v>
      </c>
      <c r="AC7707" s="1" t="str">
        <f t="shared" si="494"/>
        <v>1900</v>
      </c>
    </row>
    <row r="7708" spans="2:29" x14ac:dyDescent="0.25">
      <c r="B7708" s="1">
        <f t="shared" si="491"/>
        <v>0</v>
      </c>
      <c r="D7708" s="95" t="str">
        <f t="shared" si="492"/>
        <v/>
      </c>
      <c r="E7708" s="69"/>
      <c r="F7708" s="70"/>
      <c r="G7708" s="4"/>
      <c r="H7708" s="71"/>
      <c r="I7708" s="71"/>
      <c r="J7708" s="70"/>
      <c r="K7708" s="70"/>
      <c r="L7708" s="70"/>
      <c r="M7708" s="70"/>
      <c r="N7708" s="70"/>
      <c r="O7708" s="70"/>
      <c r="P7708" s="70"/>
      <c r="Q7708" s="70"/>
      <c r="R7708" s="70"/>
      <c r="S7708" s="86"/>
      <c r="T7708" s="70"/>
      <c r="Z7708" s="68">
        <f t="shared" si="493"/>
        <v>1</v>
      </c>
      <c r="AC7708" s="1" t="str">
        <f t="shared" si="494"/>
        <v>1900</v>
      </c>
    </row>
    <row r="7709" spans="2:29" x14ac:dyDescent="0.25">
      <c r="B7709" s="1">
        <f t="shared" si="491"/>
        <v>0</v>
      </c>
      <c r="D7709" s="95" t="str">
        <f t="shared" si="492"/>
        <v/>
      </c>
      <c r="E7709" s="69"/>
      <c r="F7709" s="70"/>
      <c r="G7709" s="4"/>
      <c r="H7709" s="71"/>
      <c r="I7709" s="71"/>
      <c r="J7709" s="70"/>
      <c r="K7709" s="70"/>
      <c r="L7709" s="70"/>
      <c r="M7709" s="70"/>
      <c r="N7709" s="70"/>
      <c r="O7709" s="70"/>
      <c r="P7709" s="70"/>
      <c r="Q7709" s="70"/>
      <c r="R7709" s="70"/>
      <c r="S7709" s="86"/>
      <c r="T7709" s="70"/>
      <c r="Z7709" s="68">
        <f t="shared" si="493"/>
        <v>1</v>
      </c>
      <c r="AC7709" s="1" t="str">
        <f t="shared" si="494"/>
        <v>1900</v>
      </c>
    </row>
    <row r="7710" spans="2:29" x14ac:dyDescent="0.25">
      <c r="B7710" s="1">
        <f t="shared" si="491"/>
        <v>0</v>
      </c>
      <c r="D7710" s="95" t="str">
        <f t="shared" si="492"/>
        <v/>
      </c>
      <c r="E7710" s="69"/>
      <c r="F7710" s="70"/>
      <c r="G7710" s="4"/>
      <c r="H7710" s="71"/>
      <c r="I7710" s="71"/>
      <c r="J7710" s="70"/>
      <c r="K7710" s="70"/>
      <c r="L7710" s="70"/>
      <c r="M7710" s="70"/>
      <c r="N7710" s="70"/>
      <c r="O7710" s="70"/>
      <c r="P7710" s="70"/>
      <c r="Q7710" s="70"/>
      <c r="R7710" s="70"/>
      <c r="S7710" s="86"/>
      <c r="T7710" s="70"/>
      <c r="Z7710" s="68">
        <f t="shared" si="493"/>
        <v>1</v>
      </c>
      <c r="AC7710" s="1" t="str">
        <f t="shared" si="494"/>
        <v>1900</v>
      </c>
    </row>
    <row r="7711" spans="2:29" x14ac:dyDescent="0.25">
      <c r="B7711" s="1">
        <f t="shared" si="491"/>
        <v>0</v>
      </c>
      <c r="D7711" s="95" t="str">
        <f t="shared" si="492"/>
        <v/>
      </c>
      <c r="E7711" s="69"/>
      <c r="F7711" s="70"/>
      <c r="G7711" s="4"/>
      <c r="H7711" s="71"/>
      <c r="I7711" s="71"/>
      <c r="J7711" s="70"/>
      <c r="K7711" s="70"/>
      <c r="L7711" s="70"/>
      <c r="M7711" s="70"/>
      <c r="N7711" s="70"/>
      <c r="O7711" s="70"/>
      <c r="P7711" s="70"/>
      <c r="Q7711" s="70"/>
      <c r="R7711" s="70"/>
      <c r="S7711" s="86"/>
      <c r="T7711" s="70"/>
      <c r="Z7711" s="68">
        <f t="shared" si="493"/>
        <v>1</v>
      </c>
      <c r="AC7711" s="1" t="str">
        <f t="shared" si="494"/>
        <v>1900</v>
      </c>
    </row>
    <row r="7712" spans="2:29" x14ac:dyDescent="0.25">
      <c r="B7712" s="1">
        <f t="shared" si="491"/>
        <v>0</v>
      </c>
      <c r="D7712" s="95" t="str">
        <f t="shared" si="492"/>
        <v/>
      </c>
      <c r="E7712" s="69"/>
      <c r="F7712" s="70"/>
      <c r="G7712" s="4"/>
      <c r="H7712" s="71"/>
      <c r="I7712" s="71"/>
      <c r="J7712" s="70"/>
      <c r="K7712" s="70"/>
      <c r="L7712" s="70"/>
      <c r="M7712" s="70"/>
      <c r="N7712" s="70"/>
      <c r="O7712" s="70"/>
      <c r="P7712" s="70"/>
      <c r="Q7712" s="70"/>
      <c r="R7712" s="70"/>
      <c r="S7712" s="86"/>
      <c r="T7712" s="70"/>
      <c r="Z7712" s="68">
        <f t="shared" si="493"/>
        <v>1</v>
      </c>
      <c r="AC7712" s="1" t="str">
        <f t="shared" si="494"/>
        <v>1900</v>
      </c>
    </row>
    <row r="7713" spans="2:29" x14ac:dyDescent="0.25">
      <c r="B7713" s="1">
        <f t="shared" si="491"/>
        <v>0</v>
      </c>
      <c r="D7713" s="95" t="str">
        <f t="shared" si="492"/>
        <v/>
      </c>
      <c r="E7713" s="69"/>
      <c r="F7713" s="70"/>
      <c r="G7713" s="4"/>
      <c r="H7713" s="71"/>
      <c r="I7713" s="71"/>
      <c r="J7713" s="70"/>
      <c r="K7713" s="70"/>
      <c r="L7713" s="70"/>
      <c r="M7713" s="70"/>
      <c r="N7713" s="70"/>
      <c r="O7713" s="70"/>
      <c r="P7713" s="70"/>
      <c r="Q7713" s="70"/>
      <c r="R7713" s="70"/>
      <c r="S7713" s="86"/>
      <c r="T7713" s="70"/>
      <c r="Z7713" s="68">
        <f t="shared" si="493"/>
        <v>1</v>
      </c>
      <c r="AC7713" s="1" t="str">
        <f t="shared" si="494"/>
        <v>1900</v>
      </c>
    </row>
    <row r="7714" spans="2:29" x14ac:dyDescent="0.25">
      <c r="B7714" s="1">
        <f t="shared" si="491"/>
        <v>0</v>
      </c>
      <c r="D7714" s="95" t="str">
        <f t="shared" si="492"/>
        <v/>
      </c>
      <c r="E7714" s="69"/>
      <c r="F7714" s="70"/>
      <c r="G7714" s="4"/>
      <c r="H7714" s="71"/>
      <c r="I7714" s="71"/>
      <c r="J7714" s="70"/>
      <c r="K7714" s="70"/>
      <c r="L7714" s="70"/>
      <c r="M7714" s="70"/>
      <c r="N7714" s="70"/>
      <c r="O7714" s="70"/>
      <c r="P7714" s="70"/>
      <c r="Q7714" s="70"/>
      <c r="R7714" s="70"/>
      <c r="S7714" s="86"/>
      <c r="T7714" s="70"/>
      <c r="Z7714" s="68">
        <f t="shared" si="493"/>
        <v>1</v>
      </c>
      <c r="AC7714" s="1" t="str">
        <f t="shared" si="494"/>
        <v>1900</v>
      </c>
    </row>
    <row r="7715" spans="2:29" x14ac:dyDescent="0.25">
      <c r="B7715" s="1">
        <f t="shared" si="491"/>
        <v>0</v>
      </c>
      <c r="D7715" s="95" t="str">
        <f t="shared" si="492"/>
        <v/>
      </c>
      <c r="E7715" s="69"/>
      <c r="F7715" s="70"/>
      <c r="G7715" s="4"/>
      <c r="H7715" s="71"/>
      <c r="I7715" s="71"/>
      <c r="J7715" s="70"/>
      <c r="K7715" s="70"/>
      <c r="L7715" s="70"/>
      <c r="M7715" s="70"/>
      <c r="N7715" s="70"/>
      <c r="O7715" s="70"/>
      <c r="P7715" s="70"/>
      <c r="Q7715" s="70"/>
      <c r="R7715" s="70"/>
      <c r="S7715" s="86"/>
      <c r="T7715" s="70"/>
      <c r="Z7715" s="68">
        <f t="shared" si="493"/>
        <v>1</v>
      </c>
      <c r="AC7715" s="1" t="str">
        <f t="shared" si="494"/>
        <v>1900</v>
      </c>
    </row>
    <row r="7716" spans="2:29" x14ac:dyDescent="0.25">
      <c r="B7716" s="1">
        <f t="shared" si="491"/>
        <v>0</v>
      </c>
      <c r="D7716" s="95" t="str">
        <f t="shared" si="492"/>
        <v/>
      </c>
      <c r="E7716" s="69"/>
      <c r="F7716" s="70"/>
      <c r="G7716" s="4"/>
      <c r="H7716" s="71"/>
      <c r="I7716" s="71"/>
      <c r="J7716" s="70"/>
      <c r="K7716" s="70"/>
      <c r="L7716" s="70"/>
      <c r="M7716" s="70"/>
      <c r="N7716" s="70"/>
      <c r="O7716" s="70"/>
      <c r="P7716" s="70"/>
      <c r="Q7716" s="70"/>
      <c r="R7716" s="70"/>
      <c r="S7716" s="86"/>
      <c r="T7716" s="70"/>
      <c r="Z7716" s="68">
        <f t="shared" si="493"/>
        <v>1</v>
      </c>
      <c r="AC7716" s="1" t="str">
        <f t="shared" si="494"/>
        <v>1900</v>
      </c>
    </row>
    <row r="7717" spans="2:29" x14ac:dyDescent="0.25">
      <c r="B7717" s="1">
        <f t="shared" si="491"/>
        <v>0</v>
      </c>
      <c r="D7717" s="95" t="str">
        <f t="shared" si="492"/>
        <v/>
      </c>
      <c r="E7717" s="69"/>
      <c r="F7717" s="70"/>
      <c r="G7717" s="4"/>
      <c r="H7717" s="71"/>
      <c r="I7717" s="71"/>
      <c r="J7717" s="70"/>
      <c r="K7717" s="70"/>
      <c r="L7717" s="70"/>
      <c r="M7717" s="70"/>
      <c r="N7717" s="70"/>
      <c r="O7717" s="70"/>
      <c r="P7717" s="70"/>
      <c r="Q7717" s="70"/>
      <c r="R7717" s="70"/>
      <c r="S7717" s="86"/>
      <c r="T7717" s="70"/>
      <c r="Z7717" s="68">
        <f t="shared" si="493"/>
        <v>1</v>
      </c>
      <c r="AC7717" s="1" t="str">
        <f t="shared" si="494"/>
        <v>1900</v>
      </c>
    </row>
    <row r="7718" spans="2:29" x14ac:dyDescent="0.25">
      <c r="B7718" s="1">
        <f t="shared" si="491"/>
        <v>0</v>
      </c>
      <c r="D7718" s="95" t="str">
        <f t="shared" si="492"/>
        <v/>
      </c>
      <c r="E7718" s="69"/>
      <c r="F7718" s="70"/>
      <c r="G7718" s="4"/>
      <c r="H7718" s="71"/>
      <c r="I7718" s="71"/>
      <c r="J7718" s="70"/>
      <c r="K7718" s="70"/>
      <c r="L7718" s="70"/>
      <c r="M7718" s="70"/>
      <c r="N7718" s="70"/>
      <c r="O7718" s="70"/>
      <c r="P7718" s="70"/>
      <c r="Q7718" s="70"/>
      <c r="R7718" s="70"/>
      <c r="S7718" s="86"/>
      <c r="T7718" s="70"/>
      <c r="Z7718" s="68">
        <f t="shared" si="493"/>
        <v>1</v>
      </c>
      <c r="AC7718" s="1" t="str">
        <f t="shared" si="494"/>
        <v>1900</v>
      </c>
    </row>
    <row r="7719" spans="2:29" x14ac:dyDescent="0.25">
      <c r="B7719" s="1">
        <f t="shared" si="491"/>
        <v>0</v>
      </c>
      <c r="D7719" s="95" t="str">
        <f t="shared" si="492"/>
        <v/>
      </c>
      <c r="E7719" s="69"/>
      <c r="F7719" s="70"/>
      <c r="G7719" s="4"/>
      <c r="H7719" s="71"/>
      <c r="I7719" s="71"/>
      <c r="J7719" s="70"/>
      <c r="K7719" s="70"/>
      <c r="L7719" s="70"/>
      <c r="M7719" s="70"/>
      <c r="N7719" s="70"/>
      <c r="O7719" s="70"/>
      <c r="P7719" s="70"/>
      <c r="Q7719" s="70"/>
      <c r="R7719" s="70"/>
      <c r="S7719" s="86"/>
      <c r="T7719" s="70"/>
      <c r="Z7719" s="68">
        <f t="shared" si="493"/>
        <v>1</v>
      </c>
      <c r="AC7719" s="1" t="str">
        <f t="shared" si="494"/>
        <v>1900</v>
      </c>
    </row>
    <row r="7720" spans="2:29" x14ac:dyDescent="0.25">
      <c r="B7720" s="1">
        <f t="shared" si="491"/>
        <v>0</v>
      </c>
      <c r="D7720" s="95" t="str">
        <f t="shared" si="492"/>
        <v/>
      </c>
      <c r="E7720" s="69"/>
      <c r="F7720" s="70"/>
      <c r="G7720" s="4"/>
      <c r="H7720" s="71"/>
      <c r="I7720" s="71"/>
      <c r="J7720" s="70"/>
      <c r="K7720" s="70"/>
      <c r="L7720" s="70"/>
      <c r="M7720" s="70"/>
      <c r="N7720" s="70"/>
      <c r="O7720" s="70"/>
      <c r="P7720" s="70"/>
      <c r="Q7720" s="70"/>
      <c r="R7720" s="70"/>
      <c r="S7720" s="86"/>
      <c r="T7720" s="70"/>
      <c r="Z7720" s="68">
        <f t="shared" si="493"/>
        <v>1</v>
      </c>
      <c r="AC7720" s="1" t="str">
        <f t="shared" si="494"/>
        <v>1900</v>
      </c>
    </row>
    <row r="7721" spans="2:29" x14ac:dyDescent="0.25">
      <c r="B7721" s="1">
        <f t="shared" si="491"/>
        <v>0</v>
      </c>
      <c r="D7721" s="95" t="str">
        <f t="shared" si="492"/>
        <v/>
      </c>
      <c r="E7721" s="69"/>
      <c r="F7721" s="70"/>
      <c r="G7721" s="4"/>
      <c r="H7721" s="71"/>
      <c r="I7721" s="71"/>
      <c r="J7721" s="70"/>
      <c r="K7721" s="70"/>
      <c r="L7721" s="70"/>
      <c r="M7721" s="70"/>
      <c r="N7721" s="70"/>
      <c r="O7721" s="70"/>
      <c r="P7721" s="70"/>
      <c r="Q7721" s="70"/>
      <c r="R7721" s="70"/>
      <c r="S7721" s="86"/>
      <c r="T7721" s="70"/>
      <c r="Z7721" s="68">
        <f t="shared" si="493"/>
        <v>1</v>
      </c>
      <c r="AC7721" s="1" t="str">
        <f t="shared" si="494"/>
        <v>1900</v>
      </c>
    </row>
    <row r="7722" spans="2:29" x14ac:dyDescent="0.25">
      <c r="B7722" s="1">
        <f t="shared" si="491"/>
        <v>0</v>
      </c>
      <c r="D7722" s="95" t="str">
        <f t="shared" si="492"/>
        <v/>
      </c>
      <c r="E7722" s="69"/>
      <c r="F7722" s="70"/>
      <c r="G7722" s="4"/>
      <c r="H7722" s="71"/>
      <c r="I7722" s="71"/>
      <c r="J7722" s="70"/>
      <c r="K7722" s="70"/>
      <c r="L7722" s="70"/>
      <c r="M7722" s="70"/>
      <c r="N7722" s="70"/>
      <c r="O7722" s="70"/>
      <c r="P7722" s="70"/>
      <c r="Q7722" s="70"/>
      <c r="R7722" s="70"/>
      <c r="S7722" s="86"/>
      <c r="T7722" s="70"/>
      <c r="Z7722" s="68">
        <f t="shared" si="493"/>
        <v>1</v>
      </c>
      <c r="AC7722" s="1" t="str">
        <f t="shared" si="494"/>
        <v>1900</v>
      </c>
    </row>
    <row r="7723" spans="2:29" x14ac:dyDescent="0.25">
      <c r="B7723" s="1">
        <f t="shared" si="491"/>
        <v>0</v>
      </c>
      <c r="D7723" s="95" t="str">
        <f t="shared" si="492"/>
        <v/>
      </c>
      <c r="E7723" s="69"/>
      <c r="F7723" s="70"/>
      <c r="G7723" s="4"/>
      <c r="H7723" s="71"/>
      <c r="I7723" s="71"/>
      <c r="J7723" s="70"/>
      <c r="K7723" s="70"/>
      <c r="L7723" s="70"/>
      <c r="M7723" s="70"/>
      <c r="N7723" s="70"/>
      <c r="O7723" s="70"/>
      <c r="P7723" s="70"/>
      <c r="Q7723" s="70"/>
      <c r="R7723" s="70"/>
      <c r="S7723" s="86"/>
      <c r="T7723" s="70"/>
      <c r="Z7723" s="68">
        <f t="shared" si="493"/>
        <v>1</v>
      </c>
      <c r="AC7723" s="1" t="str">
        <f t="shared" si="494"/>
        <v>1900</v>
      </c>
    </row>
    <row r="7724" spans="2:29" x14ac:dyDescent="0.25">
      <c r="B7724" s="1">
        <f t="shared" si="491"/>
        <v>0</v>
      </c>
      <c r="D7724" s="95" t="str">
        <f t="shared" si="492"/>
        <v/>
      </c>
      <c r="E7724" s="69"/>
      <c r="F7724" s="70"/>
      <c r="G7724" s="4"/>
      <c r="H7724" s="71"/>
      <c r="I7724" s="71"/>
      <c r="J7724" s="70"/>
      <c r="K7724" s="70"/>
      <c r="L7724" s="70"/>
      <c r="M7724" s="70"/>
      <c r="N7724" s="70"/>
      <c r="O7724" s="70"/>
      <c r="P7724" s="70"/>
      <c r="Q7724" s="70"/>
      <c r="R7724" s="70"/>
      <c r="S7724" s="86"/>
      <c r="T7724" s="70"/>
      <c r="Z7724" s="68">
        <f t="shared" si="493"/>
        <v>1</v>
      </c>
      <c r="AC7724" s="1" t="str">
        <f t="shared" si="494"/>
        <v>1900</v>
      </c>
    </row>
    <row r="7725" spans="2:29" x14ac:dyDescent="0.25">
      <c r="B7725" s="1">
        <f t="shared" si="491"/>
        <v>0</v>
      </c>
      <c r="D7725" s="95" t="str">
        <f t="shared" si="492"/>
        <v/>
      </c>
      <c r="E7725" s="69"/>
      <c r="F7725" s="70"/>
      <c r="G7725" s="4"/>
      <c r="H7725" s="71"/>
      <c r="I7725" s="71"/>
      <c r="J7725" s="70"/>
      <c r="K7725" s="70"/>
      <c r="L7725" s="70"/>
      <c r="M7725" s="70"/>
      <c r="N7725" s="70"/>
      <c r="O7725" s="70"/>
      <c r="P7725" s="70"/>
      <c r="Q7725" s="70"/>
      <c r="R7725" s="70"/>
      <c r="S7725" s="86"/>
      <c r="T7725" s="70"/>
      <c r="Z7725" s="68">
        <f t="shared" si="493"/>
        <v>1</v>
      </c>
      <c r="AC7725" s="1" t="str">
        <f t="shared" si="494"/>
        <v>1900</v>
      </c>
    </row>
    <row r="7726" spans="2:29" x14ac:dyDescent="0.25">
      <c r="B7726" s="1">
        <f t="shared" si="491"/>
        <v>0</v>
      </c>
      <c r="D7726" s="95" t="str">
        <f t="shared" si="492"/>
        <v/>
      </c>
      <c r="E7726" s="69"/>
      <c r="F7726" s="70"/>
      <c r="G7726" s="4"/>
      <c r="H7726" s="71"/>
      <c r="I7726" s="71"/>
      <c r="J7726" s="70"/>
      <c r="K7726" s="70"/>
      <c r="L7726" s="70"/>
      <c r="M7726" s="70"/>
      <c r="N7726" s="70"/>
      <c r="O7726" s="70"/>
      <c r="P7726" s="70"/>
      <c r="Q7726" s="70"/>
      <c r="R7726" s="70"/>
      <c r="S7726" s="86"/>
      <c r="T7726" s="70"/>
      <c r="Z7726" s="68">
        <f t="shared" si="493"/>
        <v>1</v>
      </c>
      <c r="AC7726" s="1" t="str">
        <f t="shared" si="494"/>
        <v>1900</v>
      </c>
    </row>
    <row r="7727" spans="2:29" x14ac:dyDescent="0.25">
      <c r="B7727" s="1">
        <f t="shared" si="491"/>
        <v>0</v>
      </c>
      <c r="D7727" s="95" t="str">
        <f t="shared" si="492"/>
        <v/>
      </c>
      <c r="E7727" s="69"/>
      <c r="F7727" s="70"/>
      <c r="G7727" s="4"/>
      <c r="H7727" s="71"/>
      <c r="I7727" s="71"/>
      <c r="J7727" s="70"/>
      <c r="K7727" s="70"/>
      <c r="L7727" s="70"/>
      <c r="M7727" s="70"/>
      <c r="N7727" s="70"/>
      <c r="O7727" s="70"/>
      <c r="P7727" s="70"/>
      <c r="Q7727" s="70"/>
      <c r="R7727" s="70"/>
      <c r="S7727" s="86"/>
      <c r="T7727" s="70"/>
      <c r="Z7727" s="68">
        <f t="shared" si="493"/>
        <v>1</v>
      </c>
      <c r="AC7727" s="1" t="str">
        <f t="shared" si="494"/>
        <v>1900</v>
      </c>
    </row>
    <row r="7728" spans="2:29" x14ac:dyDescent="0.25">
      <c r="B7728" s="1">
        <f t="shared" si="491"/>
        <v>0</v>
      </c>
      <c r="D7728" s="95" t="str">
        <f t="shared" si="492"/>
        <v/>
      </c>
      <c r="E7728" s="69"/>
      <c r="F7728" s="70"/>
      <c r="G7728" s="4"/>
      <c r="H7728" s="71"/>
      <c r="I7728" s="71"/>
      <c r="J7728" s="70"/>
      <c r="K7728" s="70"/>
      <c r="L7728" s="70"/>
      <c r="M7728" s="70"/>
      <c r="N7728" s="70"/>
      <c r="O7728" s="70"/>
      <c r="P7728" s="70"/>
      <c r="Q7728" s="70"/>
      <c r="R7728" s="70"/>
      <c r="S7728" s="86"/>
      <c r="T7728" s="70"/>
      <c r="Z7728" s="68">
        <f t="shared" si="493"/>
        <v>1</v>
      </c>
      <c r="AC7728" s="1" t="str">
        <f t="shared" si="494"/>
        <v>1900</v>
      </c>
    </row>
    <row r="7729" spans="2:29" x14ac:dyDescent="0.25">
      <c r="B7729" s="1">
        <f t="shared" si="491"/>
        <v>0</v>
      </c>
      <c r="D7729" s="95" t="str">
        <f t="shared" si="492"/>
        <v/>
      </c>
      <c r="E7729" s="69"/>
      <c r="F7729" s="70"/>
      <c r="G7729" s="4"/>
      <c r="H7729" s="71"/>
      <c r="I7729" s="71"/>
      <c r="J7729" s="70"/>
      <c r="K7729" s="70"/>
      <c r="L7729" s="70"/>
      <c r="M7729" s="70"/>
      <c r="N7729" s="70"/>
      <c r="O7729" s="70"/>
      <c r="P7729" s="70"/>
      <c r="Q7729" s="70"/>
      <c r="R7729" s="70"/>
      <c r="S7729" s="86"/>
      <c r="T7729" s="70"/>
      <c r="Z7729" s="68">
        <f t="shared" si="493"/>
        <v>1</v>
      </c>
      <c r="AC7729" s="1" t="str">
        <f t="shared" si="494"/>
        <v>1900</v>
      </c>
    </row>
    <row r="7730" spans="2:29" x14ac:dyDescent="0.25">
      <c r="B7730" s="1">
        <f t="shared" si="491"/>
        <v>0</v>
      </c>
      <c r="D7730" s="95" t="str">
        <f t="shared" si="492"/>
        <v/>
      </c>
      <c r="E7730" s="69"/>
      <c r="F7730" s="70"/>
      <c r="G7730" s="4"/>
      <c r="H7730" s="71"/>
      <c r="I7730" s="71"/>
      <c r="J7730" s="70"/>
      <c r="K7730" s="70"/>
      <c r="L7730" s="70"/>
      <c r="M7730" s="70"/>
      <c r="N7730" s="70"/>
      <c r="O7730" s="70"/>
      <c r="P7730" s="70"/>
      <c r="Q7730" s="70"/>
      <c r="R7730" s="70"/>
      <c r="S7730" s="86"/>
      <c r="T7730" s="70"/>
      <c r="Z7730" s="68">
        <f t="shared" si="493"/>
        <v>1</v>
      </c>
      <c r="AC7730" s="1" t="str">
        <f t="shared" si="494"/>
        <v>1900</v>
      </c>
    </row>
    <row r="7731" spans="2:29" x14ac:dyDescent="0.25">
      <c r="B7731" s="1">
        <f t="shared" si="491"/>
        <v>0</v>
      </c>
      <c r="D7731" s="95" t="str">
        <f t="shared" si="492"/>
        <v/>
      </c>
      <c r="E7731" s="69"/>
      <c r="F7731" s="70"/>
      <c r="G7731" s="4"/>
      <c r="H7731" s="71"/>
      <c r="I7731" s="71"/>
      <c r="J7731" s="70"/>
      <c r="K7731" s="70"/>
      <c r="L7731" s="70"/>
      <c r="M7731" s="70"/>
      <c r="N7731" s="70"/>
      <c r="O7731" s="70"/>
      <c r="P7731" s="70"/>
      <c r="Q7731" s="70"/>
      <c r="R7731" s="70"/>
      <c r="S7731" s="86"/>
      <c r="T7731" s="70"/>
      <c r="Z7731" s="68">
        <f t="shared" si="493"/>
        <v>1</v>
      </c>
      <c r="AC7731" s="1" t="str">
        <f t="shared" si="494"/>
        <v>1900</v>
      </c>
    </row>
    <row r="7732" spans="2:29" x14ac:dyDescent="0.25">
      <c r="B7732" s="1">
        <f t="shared" si="491"/>
        <v>0</v>
      </c>
      <c r="D7732" s="95" t="str">
        <f t="shared" si="492"/>
        <v/>
      </c>
      <c r="E7732" s="69"/>
      <c r="F7732" s="70"/>
      <c r="G7732" s="4"/>
      <c r="H7732" s="71"/>
      <c r="I7732" s="71"/>
      <c r="J7732" s="70"/>
      <c r="K7732" s="70"/>
      <c r="L7732" s="70"/>
      <c r="M7732" s="70"/>
      <c r="N7732" s="70"/>
      <c r="O7732" s="70"/>
      <c r="P7732" s="70"/>
      <c r="Q7732" s="70"/>
      <c r="R7732" s="70"/>
      <c r="S7732" s="86"/>
      <c r="T7732" s="70"/>
      <c r="Z7732" s="68">
        <f t="shared" si="493"/>
        <v>1</v>
      </c>
      <c r="AC7732" s="1" t="str">
        <f t="shared" si="494"/>
        <v>1900</v>
      </c>
    </row>
    <row r="7733" spans="2:29" x14ac:dyDescent="0.25">
      <c r="B7733" s="1">
        <f t="shared" si="491"/>
        <v>0</v>
      </c>
      <c r="D7733" s="95" t="str">
        <f t="shared" si="492"/>
        <v/>
      </c>
      <c r="E7733" s="69"/>
      <c r="F7733" s="70"/>
      <c r="G7733" s="4"/>
      <c r="H7733" s="71"/>
      <c r="I7733" s="71"/>
      <c r="J7733" s="70"/>
      <c r="K7733" s="70"/>
      <c r="L7733" s="70"/>
      <c r="M7733" s="70"/>
      <c r="N7733" s="70"/>
      <c r="O7733" s="70"/>
      <c r="P7733" s="70"/>
      <c r="Q7733" s="70"/>
      <c r="R7733" s="70"/>
      <c r="S7733" s="86"/>
      <c r="T7733" s="70"/>
      <c r="Z7733" s="68">
        <f t="shared" si="493"/>
        <v>1</v>
      </c>
      <c r="AC7733" s="1" t="str">
        <f t="shared" si="494"/>
        <v>1900</v>
      </c>
    </row>
    <row r="7734" spans="2:29" x14ac:dyDescent="0.25">
      <c r="B7734" s="1">
        <f t="shared" si="491"/>
        <v>0</v>
      </c>
      <c r="D7734" s="95" t="str">
        <f t="shared" si="492"/>
        <v/>
      </c>
      <c r="E7734" s="69"/>
      <c r="F7734" s="70"/>
      <c r="G7734" s="4"/>
      <c r="H7734" s="71"/>
      <c r="I7734" s="71"/>
      <c r="J7734" s="70"/>
      <c r="K7734" s="70"/>
      <c r="L7734" s="70"/>
      <c r="M7734" s="70"/>
      <c r="N7734" s="70"/>
      <c r="O7734" s="70"/>
      <c r="P7734" s="70"/>
      <c r="Q7734" s="70"/>
      <c r="R7734" s="70"/>
      <c r="S7734" s="86"/>
      <c r="T7734" s="70"/>
      <c r="Z7734" s="68">
        <f t="shared" si="493"/>
        <v>1</v>
      </c>
      <c r="AC7734" s="1" t="str">
        <f t="shared" si="494"/>
        <v>1900</v>
      </c>
    </row>
    <row r="7735" spans="2:29" x14ac:dyDescent="0.25">
      <c r="B7735" s="1">
        <f t="shared" si="491"/>
        <v>0</v>
      </c>
      <c r="D7735" s="95" t="str">
        <f t="shared" si="492"/>
        <v/>
      </c>
      <c r="E7735" s="69"/>
      <c r="F7735" s="70"/>
      <c r="G7735" s="4"/>
      <c r="H7735" s="71"/>
      <c r="I7735" s="71"/>
      <c r="J7735" s="70"/>
      <c r="K7735" s="70"/>
      <c r="L7735" s="70"/>
      <c r="M7735" s="70"/>
      <c r="N7735" s="70"/>
      <c r="O7735" s="70"/>
      <c r="P7735" s="70"/>
      <c r="Q7735" s="70"/>
      <c r="R7735" s="70"/>
      <c r="S7735" s="86"/>
      <c r="T7735" s="70"/>
      <c r="Z7735" s="68">
        <f t="shared" si="493"/>
        <v>1</v>
      </c>
      <c r="AC7735" s="1" t="str">
        <f t="shared" si="494"/>
        <v>1900</v>
      </c>
    </row>
    <row r="7736" spans="2:29" x14ac:dyDescent="0.25">
      <c r="B7736" s="1">
        <f t="shared" si="491"/>
        <v>0</v>
      </c>
      <c r="D7736" s="95" t="str">
        <f t="shared" si="492"/>
        <v/>
      </c>
      <c r="E7736" s="69"/>
      <c r="F7736" s="70"/>
      <c r="G7736" s="4"/>
      <c r="H7736" s="71"/>
      <c r="I7736" s="71"/>
      <c r="J7736" s="70"/>
      <c r="K7736" s="70"/>
      <c r="L7736" s="70"/>
      <c r="M7736" s="70"/>
      <c r="N7736" s="70"/>
      <c r="O7736" s="70"/>
      <c r="P7736" s="70"/>
      <c r="Q7736" s="70"/>
      <c r="R7736" s="70"/>
      <c r="S7736" s="86"/>
      <c r="T7736" s="70"/>
      <c r="Z7736" s="68">
        <f t="shared" si="493"/>
        <v>1</v>
      </c>
      <c r="AC7736" s="1" t="str">
        <f t="shared" si="494"/>
        <v>1900</v>
      </c>
    </row>
    <row r="7737" spans="2:29" x14ac:dyDescent="0.25">
      <c r="B7737" s="1">
        <f t="shared" si="491"/>
        <v>0</v>
      </c>
      <c r="D7737" s="95" t="str">
        <f t="shared" si="492"/>
        <v/>
      </c>
      <c r="E7737" s="69"/>
      <c r="F7737" s="70"/>
      <c r="G7737" s="4"/>
      <c r="H7737" s="71"/>
      <c r="I7737" s="71"/>
      <c r="J7737" s="70"/>
      <c r="K7737" s="70"/>
      <c r="L7737" s="70"/>
      <c r="M7737" s="70"/>
      <c r="N7737" s="70"/>
      <c r="O7737" s="70"/>
      <c r="P7737" s="70"/>
      <c r="Q7737" s="70"/>
      <c r="R7737" s="70"/>
      <c r="S7737" s="86"/>
      <c r="T7737" s="70"/>
      <c r="Z7737" s="68">
        <f t="shared" si="493"/>
        <v>1</v>
      </c>
      <c r="AC7737" s="1" t="str">
        <f t="shared" si="494"/>
        <v>1900</v>
      </c>
    </row>
    <row r="7738" spans="2:29" x14ac:dyDescent="0.25">
      <c r="B7738" s="1">
        <f t="shared" si="491"/>
        <v>0</v>
      </c>
      <c r="D7738" s="95" t="str">
        <f t="shared" si="492"/>
        <v/>
      </c>
      <c r="E7738" s="69"/>
      <c r="F7738" s="70"/>
      <c r="G7738" s="4"/>
      <c r="H7738" s="71"/>
      <c r="I7738" s="71"/>
      <c r="J7738" s="70"/>
      <c r="K7738" s="70"/>
      <c r="L7738" s="70"/>
      <c r="M7738" s="70"/>
      <c r="N7738" s="70"/>
      <c r="O7738" s="70"/>
      <c r="P7738" s="70"/>
      <c r="Q7738" s="70"/>
      <c r="R7738" s="70"/>
      <c r="S7738" s="86"/>
      <c r="T7738" s="70"/>
      <c r="Z7738" s="68">
        <f t="shared" si="493"/>
        <v>1</v>
      </c>
      <c r="AC7738" s="1" t="str">
        <f t="shared" si="494"/>
        <v>1900</v>
      </c>
    </row>
    <row r="7739" spans="2:29" x14ac:dyDescent="0.25">
      <c r="B7739" s="1">
        <f t="shared" si="491"/>
        <v>0</v>
      </c>
      <c r="D7739" s="95" t="str">
        <f t="shared" si="492"/>
        <v/>
      </c>
      <c r="E7739" s="69"/>
      <c r="F7739" s="70"/>
      <c r="G7739" s="4"/>
      <c r="H7739" s="71"/>
      <c r="I7739" s="71"/>
      <c r="J7739" s="70"/>
      <c r="K7739" s="70"/>
      <c r="L7739" s="70"/>
      <c r="M7739" s="70"/>
      <c r="N7739" s="70"/>
      <c r="O7739" s="70"/>
      <c r="P7739" s="70"/>
      <c r="Q7739" s="70"/>
      <c r="R7739" s="70"/>
      <c r="S7739" s="86"/>
      <c r="T7739" s="70"/>
      <c r="Z7739" s="68">
        <f t="shared" si="493"/>
        <v>1</v>
      </c>
      <c r="AC7739" s="1" t="str">
        <f t="shared" si="494"/>
        <v>1900</v>
      </c>
    </row>
    <row r="7740" spans="2:29" x14ac:dyDescent="0.25">
      <c r="B7740" s="1">
        <f t="shared" si="491"/>
        <v>0</v>
      </c>
      <c r="D7740" s="95" t="str">
        <f t="shared" si="492"/>
        <v/>
      </c>
      <c r="E7740" s="69"/>
      <c r="F7740" s="70"/>
      <c r="G7740" s="4"/>
      <c r="H7740" s="71"/>
      <c r="I7740" s="71"/>
      <c r="J7740" s="70"/>
      <c r="K7740" s="70"/>
      <c r="L7740" s="70"/>
      <c r="M7740" s="70"/>
      <c r="N7740" s="70"/>
      <c r="O7740" s="70"/>
      <c r="P7740" s="70"/>
      <c r="Q7740" s="70"/>
      <c r="R7740" s="70"/>
      <c r="S7740" s="86"/>
      <c r="T7740" s="70"/>
      <c r="Z7740" s="68">
        <f t="shared" si="493"/>
        <v>1</v>
      </c>
      <c r="AC7740" s="1" t="str">
        <f t="shared" si="494"/>
        <v>1900</v>
      </c>
    </row>
    <row r="7741" spans="2:29" x14ac:dyDescent="0.25">
      <c r="B7741" s="1">
        <f t="shared" si="491"/>
        <v>0</v>
      </c>
      <c r="D7741" s="95" t="str">
        <f t="shared" si="492"/>
        <v/>
      </c>
      <c r="E7741" s="69"/>
      <c r="F7741" s="70"/>
      <c r="G7741" s="4"/>
      <c r="H7741" s="71"/>
      <c r="I7741" s="71"/>
      <c r="J7741" s="70"/>
      <c r="K7741" s="70"/>
      <c r="L7741" s="70"/>
      <c r="M7741" s="70"/>
      <c r="N7741" s="70"/>
      <c r="O7741" s="70"/>
      <c r="P7741" s="70"/>
      <c r="Q7741" s="70"/>
      <c r="R7741" s="70"/>
      <c r="S7741" s="86"/>
      <c r="T7741" s="70"/>
      <c r="Z7741" s="68">
        <f t="shared" si="493"/>
        <v>1</v>
      </c>
      <c r="AC7741" s="1" t="str">
        <f t="shared" si="494"/>
        <v>1900</v>
      </c>
    </row>
    <row r="7742" spans="2:29" x14ac:dyDescent="0.25">
      <c r="B7742" s="1">
        <f t="shared" si="491"/>
        <v>0</v>
      </c>
      <c r="D7742" s="95" t="str">
        <f t="shared" si="492"/>
        <v/>
      </c>
      <c r="E7742" s="69"/>
      <c r="F7742" s="70"/>
      <c r="G7742" s="4"/>
      <c r="H7742" s="71"/>
      <c r="I7742" s="71"/>
      <c r="J7742" s="70"/>
      <c r="K7742" s="70"/>
      <c r="L7742" s="70"/>
      <c r="M7742" s="70"/>
      <c r="N7742" s="70"/>
      <c r="O7742" s="70"/>
      <c r="P7742" s="70"/>
      <c r="Q7742" s="70"/>
      <c r="R7742" s="70"/>
      <c r="S7742" s="86"/>
      <c r="T7742" s="70"/>
      <c r="Z7742" s="68">
        <f t="shared" si="493"/>
        <v>1</v>
      </c>
      <c r="AC7742" s="1" t="str">
        <f t="shared" si="494"/>
        <v>1900</v>
      </c>
    </row>
    <row r="7743" spans="2:29" x14ac:dyDescent="0.25">
      <c r="B7743" s="1">
        <f t="shared" si="491"/>
        <v>0</v>
      </c>
      <c r="D7743" s="95" t="str">
        <f t="shared" si="492"/>
        <v/>
      </c>
      <c r="E7743" s="69"/>
      <c r="F7743" s="70"/>
      <c r="G7743" s="4"/>
      <c r="H7743" s="71"/>
      <c r="I7743" s="71"/>
      <c r="J7743" s="70"/>
      <c r="K7743" s="70"/>
      <c r="L7743" s="70"/>
      <c r="M7743" s="70"/>
      <c r="N7743" s="70"/>
      <c r="O7743" s="70"/>
      <c r="P7743" s="70"/>
      <c r="Q7743" s="70"/>
      <c r="R7743" s="70"/>
      <c r="S7743" s="86"/>
      <c r="T7743" s="70"/>
      <c r="Z7743" s="68">
        <f t="shared" si="493"/>
        <v>1</v>
      </c>
      <c r="AC7743" s="1" t="str">
        <f t="shared" si="494"/>
        <v>1900</v>
      </c>
    </row>
    <row r="7744" spans="2:29" x14ac:dyDescent="0.25">
      <c r="B7744" s="1">
        <f t="shared" si="491"/>
        <v>0</v>
      </c>
      <c r="D7744" s="95" t="str">
        <f t="shared" si="492"/>
        <v/>
      </c>
      <c r="E7744" s="69"/>
      <c r="F7744" s="70"/>
      <c r="G7744" s="4"/>
      <c r="H7744" s="71"/>
      <c r="I7744" s="71"/>
      <c r="J7744" s="70"/>
      <c r="K7744" s="70"/>
      <c r="L7744" s="70"/>
      <c r="M7744" s="70"/>
      <c r="N7744" s="70"/>
      <c r="O7744" s="70"/>
      <c r="P7744" s="70"/>
      <c r="Q7744" s="70"/>
      <c r="R7744" s="70"/>
      <c r="S7744" s="86"/>
      <c r="T7744" s="70"/>
      <c r="Z7744" s="68">
        <f t="shared" si="493"/>
        <v>1</v>
      </c>
      <c r="AC7744" s="1" t="str">
        <f t="shared" si="494"/>
        <v>1900</v>
      </c>
    </row>
    <row r="7745" spans="2:29" x14ac:dyDescent="0.25">
      <c r="B7745" s="1">
        <f t="shared" si="491"/>
        <v>0</v>
      </c>
      <c r="D7745" s="95" t="str">
        <f t="shared" si="492"/>
        <v/>
      </c>
      <c r="E7745" s="69"/>
      <c r="F7745" s="70"/>
      <c r="G7745" s="4"/>
      <c r="H7745" s="71"/>
      <c r="I7745" s="71"/>
      <c r="J7745" s="70"/>
      <c r="K7745" s="70"/>
      <c r="L7745" s="70"/>
      <c r="M7745" s="70"/>
      <c r="N7745" s="70"/>
      <c r="O7745" s="70"/>
      <c r="P7745" s="70"/>
      <c r="Q7745" s="70"/>
      <c r="R7745" s="70"/>
      <c r="S7745" s="86"/>
      <c r="T7745" s="70"/>
      <c r="Z7745" s="68">
        <f t="shared" si="493"/>
        <v>1</v>
      </c>
      <c r="AC7745" s="1" t="str">
        <f t="shared" si="494"/>
        <v>1900</v>
      </c>
    </row>
    <row r="7746" spans="2:29" x14ac:dyDescent="0.25">
      <c r="B7746" s="1">
        <f t="shared" si="491"/>
        <v>0</v>
      </c>
      <c r="D7746" s="95" t="str">
        <f t="shared" si="492"/>
        <v/>
      </c>
      <c r="E7746" s="69"/>
      <c r="F7746" s="70"/>
      <c r="G7746" s="4"/>
      <c r="H7746" s="71"/>
      <c r="I7746" s="71"/>
      <c r="J7746" s="70"/>
      <c r="K7746" s="70"/>
      <c r="L7746" s="70"/>
      <c r="M7746" s="70"/>
      <c r="N7746" s="70"/>
      <c r="O7746" s="70"/>
      <c r="P7746" s="70"/>
      <c r="Q7746" s="70"/>
      <c r="R7746" s="70"/>
      <c r="S7746" s="86"/>
      <c r="T7746" s="70"/>
      <c r="Z7746" s="68">
        <f t="shared" si="493"/>
        <v>1</v>
      </c>
      <c r="AC7746" s="1" t="str">
        <f t="shared" si="494"/>
        <v>1900</v>
      </c>
    </row>
    <row r="7747" spans="2:29" x14ac:dyDescent="0.25">
      <c r="B7747" s="1">
        <f t="shared" si="491"/>
        <v>0</v>
      </c>
      <c r="D7747" s="95" t="str">
        <f t="shared" si="492"/>
        <v/>
      </c>
      <c r="E7747" s="69"/>
      <c r="F7747" s="70"/>
      <c r="G7747" s="4"/>
      <c r="H7747" s="71"/>
      <c r="I7747" s="71"/>
      <c r="J7747" s="70"/>
      <c r="K7747" s="70"/>
      <c r="L7747" s="70"/>
      <c r="M7747" s="70"/>
      <c r="N7747" s="70"/>
      <c r="O7747" s="70"/>
      <c r="P7747" s="70"/>
      <c r="Q7747" s="70"/>
      <c r="R7747" s="70"/>
      <c r="S7747" s="86"/>
      <c r="T7747" s="70"/>
      <c r="Z7747" s="68">
        <f t="shared" si="493"/>
        <v>1</v>
      </c>
      <c r="AC7747" s="1" t="str">
        <f t="shared" si="494"/>
        <v>1900</v>
      </c>
    </row>
    <row r="7748" spans="2:29" x14ac:dyDescent="0.25">
      <c r="B7748" s="1">
        <f t="shared" ref="B7748:B7811" si="495">IF($B$1=YEAR(Z7748),D7748,0)</f>
        <v>0</v>
      </c>
      <c r="D7748" s="95" t="str">
        <f t="shared" ref="D7748:D7811" si="496">IF(Z7748&lt;&gt;$Y$2,IF(YEAR(Z7748)=YEAR(Z7747),D7747+1,1),"")</f>
        <v/>
      </c>
      <c r="E7748" s="69"/>
      <c r="F7748" s="70"/>
      <c r="G7748" s="4"/>
      <c r="H7748" s="71"/>
      <c r="I7748" s="71"/>
      <c r="J7748" s="70"/>
      <c r="K7748" s="70"/>
      <c r="L7748" s="70"/>
      <c r="M7748" s="70"/>
      <c r="N7748" s="70"/>
      <c r="O7748" s="70"/>
      <c r="P7748" s="70"/>
      <c r="Q7748" s="70"/>
      <c r="R7748" s="70"/>
      <c r="S7748" s="86"/>
      <c r="T7748" s="70"/>
      <c r="Z7748" s="68">
        <f t="shared" ref="Z7748:Z7811" si="497">IF(CONCATENATE(F7748,F7749,F7750,F7751,F7752,F7753)&lt;&gt;"",IF(AND(E7748&lt;&gt;0,ISNUMBER(E7748)=TRUE),E7748,Z7747),$Y$2)</f>
        <v>1</v>
      </c>
      <c r="AC7748" s="1" t="str">
        <f t="shared" si="494"/>
        <v>1900</v>
      </c>
    </row>
    <row r="7749" spans="2:29" x14ac:dyDescent="0.25">
      <c r="B7749" s="1">
        <f t="shared" si="495"/>
        <v>0</v>
      </c>
      <c r="D7749" s="95" t="str">
        <f t="shared" si="496"/>
        <v/>
      </c>
      <c r="E7749" s="69"/>
      <c r="F7749" s="70"/>
      <c r="G7749" s="4"/>
      <c r="H7749" s="71"/>
      <c r="I7749" s="71"/>
      <c r="J7749" s="70"/>
      <c r="K7749" s="70"/>
      <c r="L7749" s="70"/>
      <c r="M7749" s="70"/>
      <c r="N7749" s="70"/>
      <c r="O7749" s="70"/>
      <c r="P7749" s="70"/>
      <c r="Q7749" s="70"/>
      <c r="R7749" s="70"/>
      <c r="S7749" s="86"/>
      <c r="T7749" s="70"/>
      <c r="Z7749" s="68">
        <f t="shared" si="497"/>
        <v>1</v>
      </c>
      <c r="AC7749" s="1" t="str">
        <f t="shared" ref="AC7749:AC7812" si="498">YEAR(Z7749)&amp;F7749&amp;G7749</f>
        <v>1900</v>
      </c>
    </row>
    <row r="7750" spans="2:29" x14ac:dyDescent="0.25">
      <c r="B7750" s="1">
        <f t="shared" si="495"/>
        <v>0</v>
      </c>
      <c r="D7750" s="95" t="str">
        <f t="shared" si="496"/>
        <v/>
      </c>
      <c r="E7750" s="69"/>
      <c r="F7750" s="70"/>
      <c r="G7750" s="4"/>
      <c r="H7750" s="71"/>
      <c r="I7750" s="71"/>
      <c r="J7750" s="70"/>
      <c r="K7750" s="70"/>
      <c r="L7750" s="70"/>
      <c r="M7750" s="70"/>
      <c r="N7750" s="70"/>
      <c r="O7750" s="70"/>
      <c r="P7750" s="70"/>
      <c r="Q7750" s="70"/>
      <c r="R7750" s="70"/>
      <c r="S7750" s="86"/>
      <c r="T7750" s="70"/>
      <c r="Z7750" s="68">
        <f t="shared" si="497"/>
        <v>1</v>
      </c>
      <c r="AC7750" s="1" t="str">
        <f t="shared" si="498"/>
        <v>1900</v>
      </c>
    </row>
    <row r="7751" spans="2:29" x14ac:dyDescent="0.25">
      <c r="B7751" s="1">
        <f t="shared" si="495"/>
        <v>0</v>
      </c>
      <c r="D7751" s="95" t="str">
        <f t="shared" si="496"/>
        <v/>
      </c>
      <c r="E7751" s="69"/>
      <c r="F7751" s="70"/>
      <c r="G7751" s="4"/>
      <c r="H7751" s="71"/>
      <c r="I7751" s="71"/>
      <c r="J7751" s="70"/>
      <c r="K7751" s="70"/>
      <c r="L7751" s="70"/>
      <c r="M7751" s="70"/>
      <c r="N7751" s="70"/>
      <c r="O7751" s="70"/>
      <c r="P7751" s="70"/>
      <c r="Q7751" s="70"/>
      <c r="R7751" s="70"/>
      <c r="S7751" s="86"/>
      <c r="T7751" s="70"/>
      <c r="Z7751" s="68">
        <f t="shared" si="497"/>
        <v>1</v>
      </c>
      <c r="AC7751" s="1" t="str">
        <f t="shared" si="498"/>
        <v>1900</v>
      </c>
    </row>
    <row r="7752" spans="2:29" x14ac:dyDescent="0.25">
      <c r="B7752" s="1">
        <f t="shared" si="495"/>
        <v>0</v>
      </c>
      <c r="D7752" s="95" t="str">
        <f t="shared" si="496"/>
        <v/>
      </c>
      <c r="E7752" s="69"/>
      <c r="F7752" s="70"/>
      <c r="G7752" s="4"/>
      <c r="H7752" s="71"/>
      <c r="I7752" s="71"/>
      <c r="J7752" s="70"/>
      <c r="K7752" s="70"/>
      <c r="L7752" s="70"/>
      <c r="M7752" s="70"/>
      <c r="N7752" s="70"/>
      <c r="O7752" s="70"/>
      <c r="P7752" s="70"/>
      <c r="Q7752" s="70"/>
      <c r="R7752" s="70"/>
      <c r="S7752" s="86"/>
      <c r="T7752" s="70"/>
      <c r="Z7752" s="68">
        <f t="shared" si="497"/>
        <v>1</v>
      </c>
      <c r="AC7752" s="1" t="str">
        <f t="shared" si="498"/>
        <v>1900</v>
      </c>
    </row>
    <row r="7753" spans="2:29" x14ac:dyDescent="0.25">
      <c r="B7753" s="1">
        <f t="shared" si="495"/>
        <v>0</v>
      </c>
      <c r="D7753" s="95" t="str">
        <f t="shared" si="496"/>
        <v/>
      </c>
      <c r="E7753" s="69"/>
      <c r="F7753" s="70"/>
      <c r="G7753" s="4"/>
      <c r="H7753" s="71"/>
      <c r="I7753" s="71"/>
      <c r="J7753" s="70"/>
      <c r="K7753" s="70"/>
      <c r="L7753" s="70"/>
      <c r="M7753" s="70"/>
      <c r="N7753" s="70"/>
      <c r="O7753" s="70"/>
      <c r="P7753" s="70"/>
      <c r="Q7753" s="70"/>
      <c r="R7753" s="70"/>
      <c r="S7753" s="86"/>
      <c r="T7753" s="70"/>
      <c r="Z7753" s="68">
        <f t="shared" si="497"/>
        <v>1</v>
      </c>
      <c r="AC7753" s="1" t="str">
        <f t="shared" si="498"/>
        <v>1900</v>
      </c>
    </row>
    <row r="7754" spans="2:29" x14ac:dyDescent="0.25">
      <c r="B7754" s="1">
        <f t="shared" si="495"/>
        <v>0</v>
      </c>
      <c r="D7754" s="95" t="str">
        <f t="shared" si="496"/>
        <v/>
      </c>
      <c r="E7754" s="69"/>
      <c r="F7754" s="70"/>
      <c r="G7754" s="4"/>
      <c r="H7754" s="71"/>
      <c r="I7754" s="71"/>
      <c r="J7754" s="70"/>
      <c r="K7754" s="70"/>
      <c r="L7754" s="70"/>
      <c r="M7754" s="70"/>
      <c r="N7754" s="70"/>
      <c r="O7754" s="70"/>
      <c r="P7754" s="70"/>
      <c r="Q7754" s="70"/>
      <c r="R7754" s="70"/>
      <c r="S7754" s="86"/>
      <c r="T7754" s="70"/>
      <c r="Z7754" s="68">
        <f t="shared" si="497"/>
        <v>1</v>
      </c>
      <c r="AC7754" s="1" t="str">
        <f t="shared" si="498"/>
        <v>1900</v>
      </c>
    </row>
    <row r="7755" spans="2:29" x14ac:dyDescent="0.25">
      <c r="B7755" s="1">
        <f t="shared" si="495"/>
        <v>0</v>
      </c>
      <c r="D7755" s="95" t="str">
        <f t="shared" si="496"/>
        <v/>
      </c>
      <c r="E7755" s="69"/>
      <c r="F7755" s="70"/>
      <c r="G7755" s="4"/>
      <c r="H7755" s="71"/>
      <c r="I7755" s="71"/>
      <c r="J7755" s="70"/>
      <c r="K7755" s="70"/>
      <c r="L7755" s="70"/>
      <c r="M7755" s="70"/>
      <c r="N7755" s="70"/>
      <c r="O7755" s="70"/>
      <c r="P7755" s="70"/>
      <c r="Q7755" s="70"/>
      <c r="R7755" s="70"/>
      <c r="S7755" s="86"/>
      <c r="T7755" s="70"/>
      <c r="Z7755" s="68">
        <f t="shared" si="497"/>
        <v>1</v>
      </c>
      <c r="AC7755" s="1" t="str">
        <f t="shared" si="498"/>
        <v>1900</v>
      </c>
    </row>
    <row r="7756" spans="2:29" x14ac:dyDescent="0.25">
      <c r="B7756" s="1">
        <f t="shared" si="495"/>
        <v>0</v>
      </c>
      <c r="D7756" s="95" t="str">
        <f t="shared" si="496"/>
        <v/>
      </c>
      <c r="E7756" s="69"/>
      <c r="F7756" s="70"/>
      <c r="G7756" s="4"/>
      <c r="H7756" s="71"/>
      <c r="I7756" s="71"/>
      <c r="J7756" s="70"/>
      <c r="K7756" s="70"/>
      <c r="L7756" s="70"/>
      <c r="M7756" s="70"/>
      <c r="N7756" s="70"/>
      <c r="O7756" s="70"/>
      <c r="P7756" s="70"/>
      <c r="Q7756" s="70"/>
      <c r="R7756" s="70"/>
      <c r="S7756" s="86"/>
      <c r="T7756" s="70"/>
      <c r="Z7756" s="68">
        <f t="shared" si="497"/>
        <v>1</v>
      </c>
      <c r="AC7756" s="1" t="str">
        <f t="shared" si="498"/>
        <v>1900</v>
      </c>
    </row>
    <row r="7757" spans="2:29" x14ac:dyDescent="0.25">
      <c r="B7757" s="1">
        <f t="shared" si="495"/>
        <v>0</v>
      </c>
      <c r="D7757" s="95" t="str">
        <f t="shared" si="496"/>
        <v/>
      </c>
      <c r="E7757" s="69"/>
      <c r="F7757" s="70"/>
      <c r="G7757" s="4"/>
      <c r="H7757" s="71"/>
      <c r="I7757" s="71"/>
      <c r="J7757" s="70"/>
      <c r="K7757" s="70"/>
      <c r="L7757" s="70"/>
      <c r="M7757" s="70"/>
      <c r="N7757" s="70"/>
      <c r="O7757" s="70"/>
      <c r="P7757" s="70"/>
      <c r="Q7757" s="70"/>
      <c r="R7757" s="70"/>
      <c r="S7757" s="86"/>
      <c r="T7757" s="70"/>
      <c r="Z7757" s="68">
        <f t="shared" si="497"/>
        <v>1</v>
      </c>
      <c r="AC7757" s="1" t="str">
        <f t="shared" si="498"/>
        <v>1900</v>
      </c>
    </row>
    <row r="7758" spans="2:29" x14ac:dyDescent="0.25">
      <c r="B7758" s="1">
        <f t="shared" si="495"/>
        <v>0</v>
      </c>
      <c r="D7758" s="95" t="str">
        <f t="shared" si="496"/>
        <v/>
      </c>
      <c r="E7758" s="69"/>
      <c r="F7758" s="70"/>
      <c r="G7758" s="4"/>
      <c r="H7758" s="71"/>
      <c r="I7758" s="71"/>
      <c r="J7758" s="70"/>
      <c r="K7758" s="70"/>
      <c r="L7758" s="70"/>
      <c r="M7758" s="70"/>
      <c r="N7758" s="70"/>
      <c r="O7758" s="70"/>
      <c r="P7758" s="70"/>
      <c r="Q7758" s="70"/>
      <c r="R7758" s="70"/>
      <c r="S7758" s="86"/>
      <c r="T7758" s="70"/>
      <c r="Z7758" s="68">
        <f t="shared" si="497"/>
        <v>1</v>
      </c>
      <c r="AC7758" s="1" t="str">
        <f t="shared" si="498"/>
        <v>1900</v>
      </c>
    </row>
    <row r="7759" spans="2:29" x14ac:dyDescent="0.25">
      <c r="B7759" s="1">
        <f t="shared" si="495"/>
        <v>0</v>
      </c>
      <c r="D7759" s="95" t="str">
        <f t="shared" si="496"/>
        <v/>
      </c>
      <c r="E7759" s="69"/>
      <c r="F7759" s="70"/>
      <c r="G7759" s="4"/>
      <c r="H7759" s="71"/>
      <c r="I7759" s="71"/>
      <c r="J7759" s="70"/>
      <c r="K7759" s="70"/>
      <c r="L7759" s="70"/>
      <c r="M7759" s="70"/>
      <c r="N7759" s="70"/>
      <c r="O7759" s="70"/>
      <c r="P7759" s="70"/>
      <c r="Q7759" s="70"/>
      <c r="R7759" s="70"/>
      <c r="S7759" s="86"/>
      <c r="T7759" s="70"/>
      <c r="Z7759" s="68">
        <f t="shared" si="497"/>
        <v>1</v>
      </c>
      <c r="AC7759" s="1" t="str">
        <f t="shared" si="498"/>
        <v>1900</v>
      </c>
    </row>
    <row r="7760" spans="2:29" x14ac:dyDescent="0.25">
      <c r="B7760" s="1">
        <f t="shared" si="495"/>
        <v>0</v>
      </c>
      <c r="D7760" s="95" t="str">
        <f t="shared" si="496"/>
        <v/>
      </c>
      <c r="E7760" s="69"/>
      <c r="F7760" s="70"/>
      <c r="G7760" s="4"/>
      <c r="H7760" s="71"/>
      <c r="I7760" s="71"/>
      <c r="J7760" s="70"/>
      <c r="K7760" s="70"/>
      <c r="L7760" s="70"/>
      <c r="M7760" s="70"/>
      <c r="N7760" s="70"/>
      <c r="O7760" s="70"/>
      <c r="P7760" s="70"/>
      <c r="Q7760" s="70"/>
      <c r="R7760" s="70"/>
      <c r="S7760" s="86"/>
      <c r="T7760" s="70"/>
      <c r="Z7760" s="68">
        <f t="shared" si="497"/>
        <v>1</v>
      </c>
      <c r="AC7760" s="1" t="str">
        <f t="shared" si="498"/>
        <v>1900</v>
      </c>
    </row>
    <row r="7761" spans="2:29" x14ac:dyDescent="0.25">
      <c r="B7761" s="1">
        <f t="shared" si="495"/>
        <v>0</v>
      </c>
      <c r="D7761" s="95" t="str">
        <f t="shared" si="496"/>
        <v/>
      </c>
      <c r="E7761" s="69"/>
      <c r="F7761" s="70"/>
      <c r="G7761" s="4"/>
      <c r="H7761" s="71"/>
      <c r="I7761" s="71"/>
      <c r="J7761" s="70"/>
      <c r="K7761" s="70"/>
      <c r="L7761" s="70"/>
      <c r="M7761" s="70"/>
      <c r="N7761" s="70"/>
      <c r="O7761" s="70"/>
      <c r="P7761" s="70"/>
      <c r="Q7761" s="70"/>
      <c r="R7761" s="70"/>
      <c r="S7761" s="86"/>
      <c r="T7761" s="70"/>
      <c r="Z7761" s="68">
        <f t="shared" si="497"/>
        <v>1</v>
      </c>
      <c r="AC7761" s="1" t="str">
        <f t="shared" si="498"/>
        <v>1900</v>
      </c>
    </row>
    <row r="7762" spans="2:29" x14ac:dyDescent="0.25">
      <c r="B7762" s="1">
        <f t="shared" si="495"/>
        <v>0</v>
      </c>
      <c r="D7762" s="95" t="str">
        <f t="shared" si="496"/>
        <v/>
      </c>
      <c r="E7762" s="69"/>
      <c r="F7762" s="70"/>
      <c r="G7762" s="4"/>
      <c r="H7762" s="71"/>
      <c r="I7762" s="71"/>
      <c r="J7762" s="70"/>
      <c r="K7762" s="70"/>
      <c r="L7762" s="70"/>
      <c r="M7762" s="70"/>
      <c r="N7762" s="70"/>
      <c r="O7762" s="70"/>
      <c r="P7762" s="70"/>
      <c r="Q7762" s="70"/>
      <c r="R7762" s="70"/>
      <c r="S7762" s="86"/>
      <c r="T7762" s="70"/>
      <c r="Z7762" s="68">
        <f t="shared" si="497"/>
        <v>1</v>
      </c>
      <c r="AC7762" s="1" t="str">
        <f t="shared" si="498"/>
        <v>1900</v>
      </c>
    </row>
    <row r="7763" spans="2:29" x14ac:dyDescent="0.25">
      <c r="B7763" s="1">
        <f t="shared" si="495"/>
        <v>0</v>
      </c>
      <c r="D7763" s="95" t="str">
        <f t="shared" si="496"/>
        <v/>
      </c>
      <c r="E7763" s="69"/>
      <c r="F7763" s="70"/>
      <c r="G7763" s="4"/>
      <c r="H7763" s="71"/>
      <c r="I7763" s="71"/>
      <c r="J7763" s="70"/>
      <c r="K7763" s="70"/>
      <c r="L7763" s="70"/>
      <c r="M7763" s="70"/>
      <c r="N7763" s="70"/>
      <c r="O7763" s="70"/>
      <c r="P7763" s="70"/>
      <c r="Q7763" s="70"/>
      <c r="R7763" s="70"/>
      <c r="S7763" s="86"/>
      <c r="T7763" s="70"/>
      <c r="Z7763" s="68">
        <f t="shared" si="497"/>
        <v>1</v>
      </c>
      <c r="AC7763" s="1" t="str">
        <f t="shared" si="498"/>
        <v>1900</v>
      </c>
    </row>
    <row r="7764" spans="2:29" x14ac:dyDescent="0.25">
      <c r="B7764" s="1">
        <f t="shared" si="495"/>
        <v>0</v>
      </c>
      <c r="D7764" s="95" t="str">
        <f t="shared" si="496"/>
        <v/>
      </c>
      <c r="E7764" s="69"/>
      <c r="F7764" s="70"/>
      <c r="G7764" s="4"/>
      <c r="H7764" s="71"/>
      <c r="I7764" s="71"/>
      <c r="J7764" s="70"/>
      <c r="K7764" s="70"/>
      <c r="L7764" s="70"/>
      <c r="M7764" s="70"/>
      <c r="N7764" s="70"/>
      <c r="O7764" s="70"/>
      <c r="P7764" s="70"/>
      <c r="Q7764" s="70"/>
      <c r="R7764" s="70"/>
      <c r="S7764" s="86"/>
      <c r="T7764" s="70"/>
      <c r="Z7764" s="68">
        <f t="shared" si="497"/>
        <v>1</v>
      </c>
      <c r="AC7764" s="1" t="str">
        <f t="shared" si="498"/>
        <v>1900</v>
      </c>
    </row>
    <row r="7765" spans="2:29" x14ac:dyDescent="0.25">
      <c r="B7765" s="1">
        <f t="shared" si="495"/>
        <v>0</v>
      </c>
      <c r="D7765" s="95" t="str">
        <f t="shared" si="496"/>
        <v/>
      </c>
      <c r="E7765" s="69"/>
      <c r="F7765" s="70"/>
      <c r="G7765" s="4"/>
      <c r="H7765" s="71"/>
      <c r="I7765" s="71"/>
      <c r="J7765" s="70"/>
      <c r="K7765" s="70"/>
      <c r="L7765" s="70"/>
      <c r="M7765" s="70"/>
      <c r="N7765" s="70"/>
      <c r="O7765" s="70"/>
      <c r="P7765" s="70"/>
      <c r="Q7765" s="70"/>
      <c r="R7765" s="70"/>
      <c r="S7765" s="86"/>
      <c r="T7765" s="70"/>
      <c r="Z7765" s="68">
        <f t="shared" si="497"/>
        <v>1</v>
      </c>
      <c r="AC7765" s="1" t="str">
        <f t="shared" si="498"/>
        <v>1900</v>
      </c>
    </row>
    <row r="7766" spans="2:29" x14ac:dyDescent="0.25">
      <c r="B7766" s="1">
        <f t="shared" si="495"/>
        <v>0</v>
      </c>
      <c r="D7766" s="95" t="str">
        <f t="shared" si="496"/>
        <v/>
      </c>
      <c r="E7766" s="69"/>
      <c r="F7766" s="70"/>
      <c r="G7766" s="4"/>
      <c r="H7766" s="71"/>
      <c r="I7766" s="71"/>
      <c r="J7766" s="70"/>
      <c r="K7766" s="70"/>
      <c r="L7766" s="70"/>
      <c r="M7766" s="70"/>
      <c r="N7766" s="70"/>
      <c r="O7766" s="70"/>
      <c r="P7766" s="70"/>
      <c r="Q7766" s="70"/>
      <c r="R7766" s="70"/>
      <c r="S7766" s="86"/>
      <c r="T7766" s="70"/>
      <c r="Z7766" s="68">
        <f t="shared" si="497"/>
        <v>1</v>
      </c>
      <c r="AC7766" s="1" t="str">
        <f t="shared" si="498"/>
        <v>1900</v>
      </c>
    </row>
    <row r="7767" spans="2:29" x14ac:dyDescent="0.25">
      <c r="B7767" s="1">
        <f t="shared" si="495"/>
        <v>0</v>
      </c>
      <c r="D7767" s="95" t="str">
        <f t="shared" si="496"/>
        <v/>
      </c>
      <c r="E7767" s="69"/>
      <c r="F7767" s="70"/>
      <c r="G7767" s="4"/>
      <c r="H7767" s="71"/>
      <c r="I7767" s="71"/>
      <c r="J7767" s="70"/>
      <c r="K7767" s="70"/>
      <c r="L7767" s="70"/>
      <c r="M7767" s="70"/>
      <c r="N7767" s="70"/>
      <c r="O7767" s="70"/>
      <c r="P7767" s="70"/>
      <c r="Q7767" s="70"/>
      <c r="R7767" s="70"/>
      <c r="S7767" s="86"/>
      <c r="T7767" s="70"/>
      <c r="Z7767" s="68">
        <f t="shared" si="497"/>
        <v>1</v>
      </c>
      <c r="AC7767" s="1" t="str">
        <f t="shared" si="498"/>
        <v>1900</v>
      </c>
    </row>
    <row r="7768" spans="2:29" x14ac:dyDescent="0.25">
      <c r="B7768" s="1">
        <f t="shared" si="495"/>
        <v>0</v>
      </c>
      <c r="D7768" s="95" t="str">
        <f t="shared" si="496"/>
        <v/>
      </c>
      <c r="E7768" s="69"/>
      <c r="F7768" s="70"/>
      <c r="G7768" s="4"/>
      <c r="H7768" s="71"/>
      <c r="I7768" s="71"/>
      <c r="J7768" s="70"/>
      <c r="K7768" s="70"/>
      <c r="L7768" s="70"/>
      <c r="M7768" s="70"/>
      <c r="N7768" s="70"/>
      <c r="O7768" s="70"/>
      <c r="P7768" s="70"/>
      <c r="Q7768" s="70"/>
      <c r="R7768" s="70"/>
      <c r="S7768" s="86"/>
      <c r="T7768" s="70"/>
      <c r="Z7768" s="68">
        <f t="shared" si="497"/>
        <v>1</v>
      </c>
      <c r="AC7768" s="1" t="str">
        <f t="shared" si="498"/>
        <v>1900</v>
      </c>
    </row>
    <row r="7769" spans="2:29" x14ac:dyDescent="0.25">
      <c r="B7769" s="1">
        <f t="shared" si="495"/>
        <v>0</v>
      </c>
      <c r="D7769" s="95" t="str">
        <f t="shared" si="496"/>
        <v/>
      </c>
      <c r="E7769" s="69"/>
      <c r="F7769" s="70"/>
      <c r="G7769" s="4"/>
      <c r="H7769" s="71"/>
      <c r="I7769" s="71"/>
      <c r="J7769" s="70"/>
      <c r="K7769" s="70"/>
      <c r="L7769" s="70"/>
      <c r="M7769" s="70"/>
      <c r="N7769" s="70"/>
      <c r="O7769" s="70"/>
      <c r="P7769" s="70"/>
      <c r="Q7769" s="70"/>
      <c r="R7769" s="70"/>
      <c r="S7769" s="86"/>
      <c r="T7769" s="70"/>
      <c r="Z7769" s="68">
        <f t="shared" si="497"/>
        <v>1</v>
      </c>
      <c r="AC7769" s="1" t="str">
        <f t="shared" si="498"/>
        <v>1900</v>
      </c>
    </row>
    <row r="7770" spans="2:29" x14ac:dyDescent="0.25">
      <c r="B7770" s="1">
        <f t="shared" si="495"/>
        <v>0</v>
      </c>
      <c r="D7770" s="95" t="str">
        <f t="shared" si="496"/>
        <v/>
      </c>
      <c r="E7770" s="69"/>
      <c r="F7770" s="70"/>
      <c r="G7770" s="4"/>
      <c r="H7770" s="71"/>
      <c r="I7770" s="71"/>
      <c r="J7770" s="70"/>
      <c r="K7770" s="70"/>
      <c r="L7770" s="70"/>
      <c r="M7770" s="70"/>
      <c r="N7770" s="70"/>
      <c r="O7770" s="70"/>
      <c r="P7770" s="70"/>
      <c r="Q7770" s="70"/>
      <c r="R7770" s="70"/>
      <c r="S7770" s="86"/>
      <c r="T7770" s="70"/>
      <c r="Z7770" s="68">
        <f t="shared" si="497"/>
        <v>1</v>
      </c>
      <c r="AC7770" s="1" t="str">
        <f t="shared" si="498"/>
        <v>1900</v>
      </c>
    </row>
    <row r="7771" spans="2:29" x14ac:dyDescent="0.25">
      <c r="B7771" s="1">
        <f t="shared" si="495"/>
        <v>0</v>
      </c>
      <c r="D7771" s="95" t="str">
        <f t="shared" si="496"/>
        <v/>
      </c>
      <c r="E7771" s="69"/>
      <c r="F7771" s="70"/>
      <c r="G7771" s="4"/>
      <c r="H7771" s="71"/>
      <c r="I7771" s="71"/>
      <c r="J7771" s="70"/>
      <c r="K7771" s="70"/>
      <c r="L7771" s="70"/>
      <c r="M7771" s="70"/>
      <c r="N7771" s="70"/>
      <c r="O7771" s="70"/>
      <c r="P7771" s="70"/>
      <c r="Q7771" s="70"/>
      <c r="R7771" s="70"/>
      <c r="S7771" s="86"/>
      <c r="T7771" s="70"/>
      <c r="Z7771" s="68">
        <f t="shared" si="497"/>
        <v>1</v>
      </c>
      <c r="AC7771" s="1" t="str">
        <f t="shared" si="498"/>
        <v>1900</v>
      </c>
    </row>
    <row r="7772" spans="2:29" x14ac:dyDescent="0.25">
      <c r="B7772" s="1">
        <f t="shared" si="495"/>
        <v>0</v>
      </c>
      <c r="D7772" s="95" t="str">
        <f t="shared" si="496"/>
        <v/>
      </c>
      <c r="E7772" s="69"/>
      <c r="F7772" s="70"/>
      <c r="G7772" s="4"/>
      <c r="H7772" s="71"/>
      <c r="I7772" s="71"/>
      <c r="J7772" s="70"/>
      <c r="K7772" s="70"/>
      <c r="L7772" s="70"/>
      <c r="M7772" s="70"/>
      <c r="N7772" s="70"/>
      <c r="O7772" s="70"/>
      <c r="P7772" s="70"/>
      <c r="Q7772" s="70"/>
      <c r="R7772" s="70"/>
      <c r="S7772" s="86"/>
      <c r="T7772" s="70"/>
      <c r="Z7772" s="68">
        <f t="shared" si="497"/>
        <v>1</v>
      </c>
      <c r="AC7772" s="1" t="str">
        <f t="shared" si="498"/>
        <v>1900</v>
      </c>
    </row>
    <row r="7773" spans="2:29" x14ac:dyDescent="0.25">
      <c r="B7773" s="1">
        <f t="shared" si="495"/>
        <v>0</v>
      </c>
      <c r="D7773" s="95" t="str">
        <f t="shared" si="496"/>
        <v/>
      </c>
      <c r="E7773" s="69"/>
      <c r="F7773" s="70"/>
      <c r="G7773" s="4"/>
      <c r="H7773" s="71"/>
      <c r="I7773" s="71"/>
      <c r="J7773" s="70"/>
      <c r="K7773" s="70"/>
      <c r="L7773" s="70"/>
      <c r="M7773" s="70"/>
      <c r="N7773" s="70"/>
      <c r="O7773" s="70"/>
      <c r="P7773" s="70"/>
      <c r="Q7773" s="70"/>
      <c r="R7773" s="70"/>
      <c r="S7773" s="86"/>
      <c r="T7773" s="70"/>
      <c r="Z7773" s="68">
        <f t="shared" si="497"/>
        <v>1</v>
      </c>
      <c r="AC7773" s="1" t="str">
        <f t="shared" si="498"/>
        <v>1900</v>
      </c>
    </row>
    <row r="7774" spans="2:29" x14ac:dyDescent="0.25">
      <c r="B7774" s="1">
        <f t="shared" si="495"/>
        <v>0</v>
      </c>
      <c r="D7774" s="95" t="str">
        <f t="shared" si="496"/>
        <v/>
      </c>
      <c r="E7774" s="69"/>
      <c r="F7774" s="70"/>
      <c r="G7774" s="4"/>
      <c r="H7774" s="71"/>
      <c r="I7774" s="71"/>
      <c r="J7774" s="70"/>
      <c r="K7774" s="70"/>
      <c r="L7774" s="70"/>
      <c r="M7774" s="70"/>
      <c r="N7774" s="70"/>
      <c r="O7774" s="70"/>
      <c r="P7774" s="70"/>
      <c r="Q7774" s="70"/>
      <c r="R7774" s="70"/>
      <c r="S7774" s="86"/>
      <c r="T7774" s="70"/>
      <c r="Z7774" s="68">
        <f t="shared" si="497"/>
        <v>1</v>
      </c>
      <c r="AC7774" s="1" t="str">
        <f t="shared" si="498"/>
        <v>1900</v>
      </c>
    </row>
    <row r="7775" spans="2:29" x14ac:dyDescent="0.25">
      <c r="B7775" s="1">
        <f t="shared" si="495"/>
        <v>0</v>
      </c>
      <c r="D7775" s="95" t="str">
        <f t="shared" si="496"/>
        <v/>
      </c>
      <c r="E7775" s="69"/>
      <c r="F7775" s="70"/>
      <c r="G7775" s="4"/>
      <c r="H7775" s="71"/>
      <c r="I7775" s="71"/>
      <c r="J7775" s="70"/>
      <c r="K7775" s="70"/>
      <c r="L7775" s="70"/>
      <c r="M7775" s="70"/>
      <c r="N7775" s="70"/>
      <c r="O7775" s="70"/>
      <c r="P7775" s="70"/>
      <c r="Q7775" s="70"/>
      <c r="R7775" s="70"/>
      <c r="S7775" s="86"/>
      <c r="T7775" s="70"/>
      <c r="Z7775" s="68">
        <f t="shared" si="497"/>
        <v>1</v>
      </c>
      <c r="AC7775" s="1" t="str">
        <f t="shared" si="498"/>
        <v>1900</v>
      </c>
    </row>
    <row r="7776" spans="2:29" x14ac:dyDescent="0.25">
      <c r="B7776" s="1">
        <f t="shared" si="495"/>
        <v>0</v>
      </c>
      <c r="D7776" s="95" t="str">
        <f t="shared" si="496"/>
        <v/>
      </c>
      <c r="E7776" s="69"/>
      <c r="F7776" s="70"/>
      <c r="G7776" s="4"/>
      <c r="H7776" s="71"/>
      <c r="I7776" s="71"/>
      <c r="J7776" s="70"/>
      <c r="K7776" s="70"/>
      <c r="L7776" s="70"/>
      <c r="M7776" s="70"/>
      <c r="N7776" s="70"/>
      <c r="O7776" s="70"/>
      <c r="P7776" s="70"/>
      <c r="Q7776" s="70"/>
      <c r="R7776" s="70"/>
      <c r="S7776" s="86"/>
      <c r="T7776" s="70"/>
      <c r="Z7776" s="68">
        <f t="shared" si="497"/>
        <v>1</v>
      </c>
      <c r="AC7776" s="1" t="str">
        <f t="shared" si="498"/>
        <v>1900</v>
      </c>
    </row>
    <row r="7777" spans="2:29" x14ac:dyDescent="0.25">
      <c r="B7777" s="1">
        <f t="shared" si="495"/>
        <v>0</v>
      </c>
      <c r="D7777" s="95" t="str">
        <f t="shared" si="496"/>
        <v/>
      </c>
      <c r="E7777" s="69"/>
      <c r="F7777" s="70"/>
      <c r="G7777" s="4"/>
      <c r="H7777" s="71"/>
      <c r="I7777" s="71"/>
      <c r="J7777" s="70"/>
      <c r="K7777" s="70"/>
      <c r="L7777" s="70"/>
      <c r="M7777" s="70"/>
      <c r="N7777" s="70"/>
      <c r="O7777" s="70"/>
      <c r="P7777" s="70"/>
      <c r="Q7777" s="70"/>
      <c r="R7777" s="70"/>
      <c r="S7777" s="86"/>
      <c r="T7777" s="70"/>
      <c r="Z7777" s="68">
        <f t="shared" si="497"/>
        <v>1</v>
      </c>
      <c r="AC7777" s="1" t="str">
        <f t="shared" si="498"/>
        <v>1900</v>
      </c>
    </row>
    <row r="7778" spans="2:29" x14ac:dyDescent="0.25">
      <c r="B7778" s="1">
        <f t="shared" si="495"/>
        <v>0</v>
      </c>
      <c r="D7778" s="95" t="str">
        <f t="shared" si="496"/>
        <v/>
      </c>
      <c r="E7778" s="69"/>
      <c r="F7778" s="70"/>
      <c r="G7778" s="4"/>
      <c r="H7778" s="71"/>
      <c r="I7778" s="71"/>
      <c r="J7778" s="70"/>
      <c r="K7778" s="70"/>
      <c r="L7778" s="70"/>
      <c r="M7778" s="70"/>
      <c r="N7778" s="70"/>
      <c r="O7778" s="70"/>
      <c r="P7778" s="70"/>
      <c r="Q7778" s="70"/>
      <c r="R7778" s="70"/>
      <c r="S7778" s="86"/>
      <c r="T7778" s="70"/>
      <c r="Z7778" s="68">
        <f t="shared" si="497"/>
        <v>1</v>
      </c>
      <c r="AC7778" s="1" t="str">
        <f t="shared" si="498"/>
        <v>1900</v>
      </c>
    </row>
    <row r="7779" spans="2:29" x14ac:dyDescent="0.25">
      <c r="B7779" s="1">
        <f t="shared" si="495"/>
        <v>0</v>
      </c>
      <c r="D7779" s="95" t="str">
        <f t="shared" si="496"/>
        <v/>
      </c>
      <c r="E7779" s="69"/>
      <c r="F7779" s="70"/>
      <c r="G7779" s="4"/>
      <c r="H7779" s="71"/>
      <c r="I7779" s="71"/>
      <c r="J7779" s="70"/>
      <c r="K7779" s="70"/>
      <c r="L7779" s="70"/>
      <c r="M7779" s="70"/>
      <c r="N7779" s="70"/>
      <c r="O7779" s="70"/>
      <c r="P7779" s="70"/>
      <c r="Q7779" s="70"/>
      <c r="R7779" s="70"/>
      <c r="S7779" s="86"/>
      <c r="T7779" s="70"/>
      <c r="Z7779" s="68">
        <f t="shared" si="497"/>
        <v>1</v>
      </c>
      <c r="AC7779" s="1" t="str">
        <f t="shared" si="498"/>
        <v>1900</v>
      </c>
    </row>
    <row r="7780" spans="2:29" x14ac:dyDescent="0.25">
      <c r="B7780" s="1">
        <f t="shared" si="495"/>
        <v>0</v>
      </c>
      <c r="D7780" s="95" t="str">
        <f t="shared" si="496"/>
        <v/>
      </c>
      <c r="E7780" s="69"/>
      <c r="F7780" s="70"/>
      <c r="G7780" s="4"/>
      <c r="H7780" s="71"/>
      <c r="I7780" s="71"/>
      <c r="J7780" s="70"/>
      <c r="K7780" s="70"/>
      <c r="L7780" s="70"/>
      <c r="M7780" s="70"/>
      <c r="N7780" s="70"/>
      <c r="O7780" s="70"/>
      <c r="P7780" s="70"/>
      <c r="Q7780" s="70"/>
      <c r="R7780" s="70"/>
      <c r="S7780" s="86"/>
      <c r="T7780" s="70"/>
      <c r="Z7780" s="68">
        <f t="shared" si="497"/>
        <v>1</v>
      </c>
      <c r="AC7780" s="1" t="str">
        <f t="shared" si="498"/>
        <v>1900</v>
      </c>
    </row>
    <row r="7781" spans="2:29" x14ac:dyDescent="0.25">
      <c r="B7781" s="1">
        <f t="shared" si="495"/>
        <v>0</v>
      </c>
      <c r="D7781" s="95" t="str">
        <f t="shared" si="496"/>
        <v/>
      </c>
      <c r="E7781" s="69"/>
      <c r="F7781" s="70"/>
      <c r="G7781" s="4"/>
      <c r="H7781" s="71"/>
      <c r="I7781" s="71"/>
      <c r="J7781" s="70"/>
      <c r="K7781" s="70"/>
      <c r="L7781" s="70"/>
      <c r="M7781" s="70"/>
      <c r="N7781" s="70"/>
      <c r="O7781" s="70"/>
      <c r="P7781" s="70"/>
      <c r="Q7781" s="70"/>
      <c r="R7781" s="70"/>
      <c r="S7781" s="86"/>
      <c r="T7781" s="70"/>
      <c r="Z7781" s="68">
        <f t="shared" si="497"/>
        <v>1</v>
      </c>
      <c r="AC7781" s="1" t="str">
        <f t="shared" si="498"/>
        <v>1900</v>
      </c>
    </row>
    <row r="7782" spans="2:29" x14ac:dyDescent="0.25">
      <c r="B7782" s="1">
        <f t="shared" si="495"/>
        <v>0</v>
      </c>
      <c r="D7782" s="95" t="str">
        <f t="shared" si="496"/>
        <v/>
      </c>
      <c r="E7782" s="69"/>
      <c r="F7782" s="70"/>
      <c r="G7782" s="4"/>
      <c r="H7782" s="71"/>
      <c r="I7782" s="71"/>
      <c r="J7782" s="70"/>
      <c r="K7782" s="70"/>
      <c r="L7782" s="70"/>
      <c r="M7782" s="70"/>
      <c r="N7782" s="70"/>
      <c r="O7782" s="70"/>
      <c r="P7782" s="70"/>
      <c r="Q7782" s="70"/>
      <c r="R7782" s="70"/>
      <c r="S7782" s="86"/>
      <c r="T7782" s="70"/>
      <c r="Z7782" s="68">
        <f t="shared" si="497"/>
        <v>1</v>
      </c>
      <c r="AC7782" s="1" t="str">
        <f t="shared" si="498"/>
        <v>1900</v>
      </c>
    </row>
    <row r="7783" spans="2:29" x14ac:dyDescent="0.25">
      <c r="B7783" s="1">
        <f t="shared" si="495"/>
        <v>0</v>
      </c>
      <c r="D7783" s="95" t="str">
        <f t="shared" si="496"/>
        <v/>
      </c>
      <c r="E7783" s="69"/>
      <c r="F7783" s="70"/>
      <c r="G7783" s="4"/>
      <c r="H7783" s="71"/>
      <c r="I7783" s="71"/>
      <c r="J7783" s="70"/>
      <c r="K7783" s="70"/>
      <c r="L7783" s="70"/>
      <c r="M7783" s="70"/>
      <c r="N7783" s="70"/>
      <c r="O7783" s="70"/>
      <c r="P7783" s="70"/>
      <c r="Q7783" s="70"/>
      <c r="R7783" s="70"/>
      <c r="S7783" s="86"/>
      <c r="T7783" s="70"/>
      <c r="Z7783" s="68">
        <f t="shared" si="497"/>
        <v>1</v>
      </c>
      <c r="AC7783" s="1" t="str">
        <f t="shared" si="498"/>
        <v>1900</v>
      </c>
    </row>
    <row r="7784" spans="2:29" x14ac:dyDescent="0.25">
      <c r="B7784" s="1">
        <f t="shared" si="495"/>
        <v>0</v>
      </c>
      <c r="D7784" s="95" t="str">
        <f t="shared" si="496"/>
        <v/>
      </c>
      <c r="E7784" s="69"/>
      <c r="F7784" s="70"/>
      <c r="G7784" s="4"/>
      <c r="H7784" s="71"/>
      <c r="I7784" s="71"/>
      <c r="J7784" s="70"/>
      <c r="K7784" s="70"/>
      <c r="L7784" s="70"/>
      <c r="M7784" s="70"/>
      <c r="N7784" s="70"/>
      <c r="O7784" s="70"/>
      <c r="P7784" s="70"/>
      <c r="Q7784" s="70"/>
      <c r="R7784" s="70"/>
      <c r="S7784" s="86"/>
      <c r="T7784" s="70"/>
      <c r="Z7784" s="68">
        <f t="shared" si="497"/>
        <v>1</v>
      </c>
      <c r="AC7784" s="1" t="str">
        <f t="shared" si="498"/>
        <v>1900</v>
      </c>
    </row>
    <row r="7785" spans="2:29" x14ac:dyDescent="0.25">
      <c r="B7785" s="1">
        <f t="shared" si="495"/>
        <v>0</v>
      </c>
      <c r="D7785" s="95" t="str">
        <f t="shared" si="496"/>
        <v/>
      </c>
      <c r="E7785" s="69"/>
      <c r="F7785" s="70"/>
      <c r="G7785" s="4"/>
      <c r="H7785" s="71"/>
      <c r="I7785" s="71"/>
      <c r="J7785" s="70"/>
      <c r="K7785" s="70"/>
      <c r="L7785" s="70"/>
      <c r="M7785" s="70"/>
      <c r="N7785" s="70"/>
      <c r="O7785" s="70"/>
      <c r="P7785" s="70"/>
      <c r="Q7785" s="70"/>
      <c r="R7785" s="70"/>
      <c r="S7785" s="86"/>
      <c r="T7785" s="70"/>
      <c r="Z7785" s="68">
        <f t="shared" si="497"/>
        <v>1</v>
      </c>
      <c r="AC7785" s="1" t="str">
        <f t="shared" si="498"/>
        <v>1900</v>
      </c>
    </row>
    <row r="7786" spans="2:29" x14ac:dyDescent="0.25">
      <c r="B7786" s="1">
        <f t="shared" si="495"/>
        <v>0</v>
      </c>
      <c r="D7786" s="95" t="str">
        <f t="shared" si="496"/>
        <v/>
      </c>
      <c r="E7786" s="69"/>
      <c r="F7786" s="70"/>
      <c r="G7786" s="4"/>
      <c r="H7786" s="71"/>
      <c r="I7786" s="71"/>
      <c r="J7786" s="70"/>
      <c r="K7786" s="70"/>
      <c r="L7786" s="70"/>
      <c r="M7786" s="70"/>
      <c r="N7786" s="70"/>
      <c r="O7786" s="70"/>
      <c r="P7786" s="70"/>
      <c r="Q7786" s="70"/>
      <c r="R7786" s="70"/>
      <c r="S7786" s="86"/>
      <c r="T7786" s="70"/>
      <c r="Z7786" s="68">
        <f t="shared" si="497"/>
        <v>1</v>
      </c>
      <c r="AC7786" s="1" t="str">
        <f t="shared" si="498"/>
        <v>1900</v>
      </c>
    </row>
    <row r="7787" spans="2:29" x14ac:dyDescent="0.25">
      <c r="B7787" s="1">
        <f t="shared" si="495"/>
        <v>0</v>
      </c>
      <c r="D7787" s="95" t="str">
        <f t="shared" si="496"/>
        <v/>
      </c>
      <c r="E7787" s="69"/>
      <c r="F7787" s="70"/>
      <c r="G7787" s="4"/>
      <c r="H7787" s="71"/>
      <c r="I7787" s="71"/>
      <c r="J7787" s="70"/>
      <c r="K7787" s="70"/>
      <c r="L7787" s="70"/>
      <c r="M7787" s="70"/>
      <c r="N7787" s="70"/>
      <c r="O7787" s="70"/>
      <c r="P7787" s="70"/>
      <c r="Q7787" s="70"/>
      <c r="R7787" s="70"/>
      <c r="S7787" s="86"/>
      <c r="T7787" s="70"/>
      <c r="Z7787" s="68">
        <f t="shared" si="497"/>
        <v>1</v>
      </c>
      <c r="AC7787" s="1" t="str">
        <f t="shared" si="498"/>
        <v>1900</v>
      </c>
    </row>
    <row r="7788" spans="2:29" x14ac:dyDescent="0.25">
      <c r="B7788" s="1">
        <f t="shared" si="495"/>
        <v>0</v>
      </c>
      <c r="D7788" s="95" t="str">
        <f t="shared" si="496"/>
        <v/>
      </c>
      <c r="E7788" s="69"/>
      <c r="F7788" s="70"/>
      <c r="G7788" s="4"/>
      <c r="H7788" s="71"/>
      <c r="I7788" s="71"/>
      <c r="J7788" s="70"/>
      <c r="K7788" s="70"/>
      <c r="L7788" s="70"/>
      <c r="M7788" s="70"/>
      <c r="N7788" s="70"/>
      <c r="O7788" s="70"/>
      <c r="P7788" s="70"/>
      <c r="Q7788" s="70"/>
      <c r="R7788" s="70"/>
      <c r="S7788" s="86"/>
      <c r="T7788" s="70"/>
      <c r="Z7788" s="68">
        <f t="shared" si="497"/>
        <v>1</v>
      </c>
      <c r="AC7788" s="1" t="str">
        <f t="shared" si="498"/>
        <v>1900</v>
      </c>
    </row>
    <row r="7789" spans="2:29" x14ac:dyDescent="0.25">
      <c r="B7789" s="1">
        <f t="shared" si="495"/>
        <v>0</v>
      </c>
      <c r="D7789" s="95" t="str">
        <f t="shared" si="496"/>
        <v/>
      </c>
      <c r="E7789" s="69"/>
      <c r="F7789" s="70"/>
      <c r="G7789" s="4"/>
      <c r="H7789" s="71"/>
      <c r="I7789" s="71"/>
      <c r="J7789" s="70"/>
      <c r="K7789" s="70"/>
      <c r="L7789" s="70"/>
      <c r="M7789" s="70"/>
      <c r="N7789" s="70"/>
      <c r="O7789" s="70"/>
      <c r="P7789" s="70"/>
      <c r="Q7789" s="70"/>
      <c r="R7789" s="70"/>
      <c r="S7789" s="86"/>
      <c r="T7789" s="70"/>
      <c r="Z7789" s="68">
        <f t="shared" si="497"/>
        <v>1</v>
      </c>
      <c r="AC7789" s="1" t="str">
        <f t="shared" si="498"/>
        <v>1900</v>
      </c>
    </row>
    <row r="7790" spans="2:29" x14ac:dyDescent="0.25">
      <c r="B7790" s="1">
        <f t="shared" si="495"/>
        <v>0</v>
      </c>
      <c r="D7790" s="95" t="str">
        <f t="shared" si="496"/>
        <v/>
      </c>
      <c r="E7790" s="69"/>
      <c r="F7790" s="70"/>
      <c r="G7790" s="4"/>
      <c r="H7790" s="71"/>
      <c r="I7790" s="71"/>
      <c r="J7790" s="70"/>
      <c r="K7790" s="70"/>
      <c r="L7790" s="70"/>
      <c r="M7790" s="70"/>
      <c r="N7790" s="70"/>
      <c r="O7790" s="70"/>
      <c r="P7790" s="70"/>
      <c r="Q7790" s="70"/>
      <c r="R7790" s="70"/>
      <c r="S7790" s="86"/>
      <c r="T7790" s="70"/>
      <c r="Z7790" s="68">
        <f t="shared" si="497"/>
        <v>1</v>
      </c>
      <c r="AC7790" s="1" t="str">
        <f t="shared" si="498"/>
        <v>1900</v>
      </c>
    </row>
    <row r="7791" spans="2:29" x14ac:dyDescent="0.25">
      <c r="B7791" s="1">
        <f t="shared" si="495"/>
        <v>0</v>
      </c>
      <c r="D7791" s="95" t="str">
        <f t="shared" si="496"/>
        <v/>
      </c>
      <c r="E7791" s="69"/>
      <c r="F7791" s="70"/>
      <c r="G7791" s="4"/>
      <c r="H7791" s="71"/>
      <c r="I7791" s="71"/>
      <c r="J7791" s="70"/>
      <c r="K7791" s="70"/>
      <c r="L7791" s="70"/>
      <c r="M7791" s="70"/>
      <c r="N7791" s="70"/>
      <c r="O7791" s="70"/>
      <c r="P7791" s="70"/>
      <c r="Q7791" s="70"/>
      <c r="R7791" s="70"/>
      <c r="S7791" s="86"/>
      <c r="T7791" s="70"/>
      <c r="Z7791" s="68">
        <f t="shared" si="497"/>
        <v>1</v>
      </c>
      <c r="AC7791" s="1" t="str">
        <f t="shared" si="498"/>
        <v>1900</v>
      </c>
    </row>
    <row r="7792" spans="2:29" x14ac:dyDescent="0.25">
      <c r="B7792" s="1">
        <f t="shared" si="495"/>
        <v>0</v>
      </c>
      <c r="D7792" s="95" t="str">
        <f t="shared" si="496"/>
        <v/>
      </c>
      <c r="E7792" s="69"/>
      <c r="F7792" s="70"/>
      <c r="G7792" s="4"/>
      <c r="H7792" s="71"/>
      <c r="I7792" s="71"/>
      <c r="J7792" s="70"/>
      <c r="K7792" s="70"/>
      <c r="L7792" s="70"/>
      <c r="M7792" s="70"/>
      <c r="N7792" s="70"/>
      <c r="O7792" s="70"/>
      <c r="P7792" s="70"/>
      <c r="Q7792" s="70"/>
      <c r="R7792" s="70"/>
      <c r="S7792" s="86"/>
      <c r="T7792" s="70"/>
      <c r="Z7792" s="68">
        <f t="shared" si="497"/>
        <v>1</v>
      </c>
      <c r="AC7792" s="1" t="str">
        <f t="shared" si="498"/>
        <v>1900</v>
      </c>
    </row>
    <row r="7793" spans="2:29" x14ac:dyDescent="0.25">
      <c r="B7793" s="1">
        <f t="shared" si="495"/>
        <v>0</v>
      </c>
      <c r="D7793" s="95" t="str">
        <f t="shared" si="496"/>
        <v/>
      </c>
      <c r="E7793" s="69"/>
      <c r="F7793" s="70"/>
      <c r="G7793" s="4"/>
      <c r="H7793" s="71"/>
      <c r="I7793" s="71"/>
      <c r="J7793" s="70"/>
      <c r="K7793" s="70"/>
      <c r="L7793" s="70"/>
      <c r="M7793" s="70"/>
      <c r="N7793" s="70"/>
      <c r="O7793" s="70"/>
      <c r="P7793" s="70"/>
      <c r="Q7793" s="70"/>
      <c r="R7793" s="70"/>
      <c r="S7793" s="86"/>
      <c r="T7793" s="70"/>
      <c r="Z7793" s="68">
        <f t="shared" si="497"/>
        <v>1</v>
      </c>
      <c r="AC7793" s="1" t="str">
        <f t="shared" si="498"/>
        <v>1900</v>
      </c>
    </row>
    <row r="7794" spans="2:29" x14ac:dyDescent="0.25">
      <c r="B7794" s="1">
        <f t="shared" si="495"/>
        <v>0</v>
      </c>
      <c r="D7794" s="95" t="str">
        <f t="shared" si="496"/>
        <v/>
      </c>
      <c r="E7794" s="69"/>
      <c r="F7794" s="70"/>
      <c r="G7794" s="4"/>
      <c r="H7794" s="71"/>
      <c r="I7794" s="71"/>
      <c r="J7794" s="70"/>
      <c r="K7794" s="70"/>
      <c r="L7794" s="70"/>
      <c r="M7794" s="70"/>
      <c r="N7794" s="70"/>
      <c r="O7794" s="70"/>
      <c r="P7794" s="70"/>
      <c r="Q7794" s="70"/>
      <c r="R7794" s="70"/>
      <c r="S7794" s="86"/>
      <c r="T7794" s="70"/>
      <c r="Z7794" s="68">
        <f t="shared" si="497"/>
        <v>1</v>
      </c>
      <c r="AC7794" s="1" t="str">
        <f t="shared" si="498"/>
        <v>1900</v>
      </c>
    </row>
    <row r="7795" spans="2:29" x14ac:dyDescent="0.25">
      <c r="B7795" s="1">
        <f t="shared" si="495"/>
        <v>0</v>
      </c>
      <c r="D7795" s="95" t="str">
        <f t="shared" si="496"/>
        <v/>
      </c>
      <c r="E7795" s="69"/>
      <c r="F7795" s="70"/>
      <c r="G7795" s="4"/>
      <c r="H7795" s="71"/>
      <c r="I7795" s="71"/>
      <c r="J7795" s="70"/>
      <c r="K7795" s="70"/>
      <c r="L7795" s="70"/>
      <c r="M7795" s="70"/>
      <c r="N7795" s="70"/>
      <c r="O7795" s="70"/>
      <c r="P7795" s="70"/>
      <c r="Q7795" s="70"/>
      <c r="R7795" s="70"/>
      <c r="S7795" s="86"/>
      <c r="T7795" s="70"/>
      <c r="Z7795" s="68">
        <f t="shared" si="497"/>
        <v>1</v>
      </c>
      <c r="AC7795" s="1" t="str">
        <f t="shared" si="498"/>
        <v>1900</v>
      </c>
    </row>
    <row r="7796" spans="2:29" x14ac:dyDescent="0.25">
      <c r="B7796" s="1">
        <f t="shared" si="495"/>
        <v>0</v>
      </c>
      <c r="D7796" s="95" t="str">
        <f t="shared" si="496"/>
        <v/>
      </c>
      <c r="E7796" s="69"/>
      <c r="F7796" s="70"/>
      <c r="G7796" s="4"/>
      <c r="H7796" s="71"/>
      <c r="I7796" s="71"/>
      <c r="J7796" s="70"/>
      <c r="K7796" s="70"/>
      <c r="L7796" s="70"/>
      <c r="M7796" s="70"/>
      <c r="N7796" s="70"/>
      <c r="O7796" s="70"/>
      <c r="P7796" s="70"/>
      <c r="Q7796" s="70"/>
      <c r="R7796" s="70"/>
      <c r="S7796" s="86"/>
      <c r="T7796" s="70"/>
      <c r="Z7796" s="68">
        <f t="shared" si="497"/>
        <v>1</v>
      </c>
      <c r="AC7796" s="1" t="str">
        <f t="shared" si="498"/>
        <v>1900</v>
      </c>
    </row>
    <row r="7797" spans="2:29" x14ac:dyDescent="0.25">
      <c r="B7797" s="1">
        <f t="shared" si="495"/>
        <v>0</v>
      </c>
      <c r="D7797" s="95" t="str">
        <f t="shared" si="496"/>
        <v/>
      </c>
      <c r="E7797" s="69"/>
      <c r="F7797" s="70"/>
      <c r="G7797" s="4"/>
      <c r="H7797" s="71"/>
      <c r="I7797" s="71"/>
      <c r="J7797" s="70"/>
      <c r="K7797" s="70"/>
      <c r="L7797" s="70"/>
      <c r="M7797" s="70"/>
      <c r="N7797" s="70"/>
      <c r="O7797" s="70"/>
      <c r="P7797" s="70"/>
      <c r="Q7797" s="70"/>
      <c r="R7797" s="70"/>
      <c r="S7797" s="86"/>
      <c r="T7797" s="70"/>
      <c r="Z7797" s="68">
        <f t="shared" si="497"/>
        <v>1</v>
      </c>
      <c r="AC7797" s="1" t="str">
        <f t="shared" si="498"/>
        <v>1900</v>
      </c>
    </row>
    <row r="7798" spans="2:29" x14ac:dyDescent="0.25">
      <c r="B7798" s="1">
        <f t="shared" si="495"/>
        <v>0</v>
      </c>
      <c r="D7798" s="95" t="str">
        <f t="shared" si="496"/>
        <v/>
      </c>
      <c r="E7798" s="69"/>
      <c r="F7798" s="70"/>
      <c r="G7798" s="4"/>
      <c r="H7798" s="71"/>
      <c r="I7798" s="71"/>
      <c r="J7798" s="70"/>
      <c r="K7798" s="70"/>
      <c r="L7798" s="70"/>
      <c r="M7798" s="70"/>
      <c r="N7798" s="70"/>
      <c r="O7798" s="70"/>
      <c r="P7798" s="70"/>
      <c r="Q7798" s="70"/>
      <c r="R7798" s="70"/>
      <c r="S7798" s="86"/>
      <c r="T7798" s="70"/>
      <c r="Z7798" s="68">
        <f t="shared" si="497"/>
        <v>1</v>
      </c>
      <c r="AC7798" s="1" t="str">
        <f t="shared" si="498"/>
        <v>1900</v>
      </c>
    </row>
    <row r="7799" spans="2:29" x14ac:dyDescent="0.25">
      <c r="B7799" s="1">
        <f t="shared" si="495"/>
        <v>0</v>
      </c>
      <c r="D7799" s="95" t="str">
        <f t="shared" si="496"/>
        <v/>
      </c>
      <c r="E7799" s="69"/>
      <c r="F7799" s="70"/>
      <c r="G7799" s="4"/>
      <c r="H7799" s="71"/>
      <c r="I7799" s="71"/>
      <c r="J7799" s="70"/>
      <c r="K7799" s="70"/>
      <c r="L7799" s="70"/>
      <c r="M7799" s="70"/>
      <c r="N7799" s="70"/>
      <c r="O7799" s="70"/>
      <c r="P7799" s="70"/>
      <c r="Q7799" s="70"/>
      <c r="R7799" s="70"/>
      <c r="S7799" s="86"/>
      <c r="T7799" s="70"/>
      <c r="Z7799" s="68">
        <f t="shared" si="497"/>
        <v>1</v>
      </c>
      <c r="AC7799" s="1" t="str">
        <f t="shared" si="498"/>
        <v>1900</v>
      </c>
    </row>
    <row r="7800" spans="2:29" x14ac:dyDescent="0.25">
      <c r="B7800" s="1">
        <f t="shared" si="495"/>
        <v>0</v>
      </c>
      <c r="D7800" s="95" t="str">
        <f t="shared" si="496"/>
        <v/>
      </c>
      <c r="E7800" s="69"/>
      <c r="F7800" s="70"/>
      <c r="G7800" s="4"/>
      <c r="H7800" s="71"/>
      <c r="I7800" s="71"/>
      <c r="J7800" s="70"/>
      <c r="K7800" s="70"/>
      <c r="L7800" s="70"/>
      <c r="M7800" s="70"/>
      <c r="N7800" s="70"/>
      <c r="O7800" s="70"/>
      <c r="P7800" s="70"/>
      <c r="Q7800" s="70"/>
      <c r="R7800" s="70"/>
      <c r="S7800" s="86"/>
      <c r="T7800" s="70"/>
      <c r="Z7800" s="68">
        <f t="shared" si="497"/>
        <v>1</v>
      </c>
      <c r="AC7800" s="1" t="str">
        <f t="shared" si="498"/>
        <v>1900</v>
      </c>
    </row>
    <row r="7801" spans="2:29" x14ac:dyDescent="0.25">
      <c r="B7801" s="1">
        <f t="shared" si="495"/>
        <v>0</v>
      </c>
      <c r="D7801" s="95" t="str">
        <f t="shared" si="496"/>
        <v/>
      </c>
      <c r="E7801" s="69"/>
      <c r="F7801" s="70"/>
      <c r="G7801" s="4"/>
      <c r="H7801" s="71"/>
      <c r="I7801" s="71"/>
      <c r="J7801" s="70"/>
      <c r="K7801" s="70"/>
      <c r="L7801" s="70"/>
      <c r="M7801" s="70"/>
      <c r="N7801" s="70"/>
      <c r="O7801" s="70"/>
      <c r="P7801" s="70"/>
      <c r="Q7801" s="70"/>
      <c r="R7801" s="70"/>
      <c r="S7801" s="86"/>
      <c r="T7801" s="70"/>
      <c r="Z7801" s="68">
        <f t="shared" si="497"/>
        <v>1</v>
      </c>
      <c r="AC7801" s="1" t="str">
        <f t="shared" si="498"/>
        <v>1900</v>
      </c>
    </row>
    <row r="7802" spans="2:29" x14ac:dyDescent="0.25">
      <c r="B7802" s="1">
        <f t="shared" si="495"/>
        <v>0</v>
      </c>
      <c r="D7802" s="95" t="str">
        <f t="shared" si="496"/>
        <v/>
      </c>
      <c r="E7802" s="69"/>
      <c r="F7802" s="70"/>
      <c r="G7802" s="4"/>
      <c r="H7802" s="71"/>
      <c r="I7802" s="71"/>
      <c r="J7802" s="70"/>
      <c r="K7802" s="70"/>
      <c r="L7802" s="70"/>
      <c r="M7802" s="70"/>
      <c r="N7802" s="70"/>
      <c r="O7802" s="70"/>
      <c r="P7802" s="70"/>
      <c r="Q7802" s="70"/>
      <c r="R7802" s="70"/>
      <c r="S7802" s="86"/>
      <c r="T7802" s="70"/>
      <c r="Z7802" s="68">
        <f t="shared" si="497"/>
        <v>1</v>
      </c>
      <c r="AC7802" s="1" t="str">
        <f t="shared" si="498"/>
        <v>1900</v>
      </c>
    </row>
    <row r="7803" spans="2:29" x14ac:dyDescent="0.25">
      <c r="B7803" s="1">
        <f t="shared" si="495"/>
        <v>0</v>
      </c>
      <c r="D7803" s="95" t="str">
        <f t="shared" si="496"/>
        <v/>
      </c>
      <c r="E7803" s="69"/>
      <c r="F7803" s="70"/>
      <c r="G7803" s="4"/>
      <c r="H7803" s="71"/>
      <c r="I7803" s="71"/>
      <c r="J7803" s="70"/>
      <c r="K7803" s="70"/>
      <c r="L7803" s="70"/>
      <c r="M7803" s="70"/>
      <c r="N7803" s="70"/>
      <c r="O7803" s="70"/>
      <c r="P7803" s="70"/>
      <c r="Q7803" s="70"/>
      <c r="R7803" s="70"/>
      <c r="S7803" s="86"/>
      <c r="T7803" s="70"/>
      <c r="Z7803" s="68">
        <f t="shared" si="497"/>
        <v>1</v>
      </c>
      <c r="AC7803" s="1" t="str">
        <f t="shared" si="498"/>
        <v>1900</v>
      </c>
    </row>
    <row r="7804" spans="2:29" x14ac:dyDescent="0.25">
      <c r="B7804" s="1">
        <f t="shared" si="495"/>
        <v>0</v>
      </c>
      <c r="D7804" s="95" t="str">
        <f t="shared" si="496"/>
        <v/>
      </c>
      <c r="E7804" s="69"/>
      <c r="F7804" s="70"/>
      <c r="G7804" s="4"/>
      <c r="H7804" s="71"/>
      <c r="I7804" s="71"/>
      <c r="J7804" s="70"/>
      <c r="K7804" s="70"/>
      <c r="L7804" s="70"/>
      <c r="M7804" s="70"/>
      <c r="N7804" s="70"/>
      <c r="O7804" s="70"/>
      <c r="P7804" s="70"/>
      <c r="Q7804" s="70"/>
      <c r="R7804" s="70"/>
      <c r="S7804" s="86"/>
      <c r="T7804" s="70"/>
      <c r="Z7804" s="68">
        <f t="shared" si="497"/>
        <v>1</v>
      </c>
      <c r="AC7804" s="1" t="str">
        <f t="shared" si="498"/>
        <v>1900</v>
      </c>
    </row>
    <row r="7805" spans="2:29" x14ac:dyDescent="0.25">
      <c r="B7805" s="1">
        <f t="shared" si="495"/>
        <v>0</v>
      </c>
      <c r="D7805" s="95" t="str">
        <f t="shared" si="496"/>
        <v/>
      </c>
      <c r="E7805" s="69"/>
      <c r="F7805" s="70"/>
      <c r="G7805" s="4"/>
      <c r="H7805" s="71"/>
      <c r="I7805" s="71"/>
      <c r="J7805" s="70"/>
      <c r="K7805" s="70"/>
      <c r="L7805" s="70"/>
      <c r="M7805" s="70"/>
      <c r="N7805" s="70"/>
      <c r="O7805" s="70"/>
      <c r="P7805" s="70"/>
      <c r="Q7805" s="70"/>
      <c r="R7805" s="70"/>
      <c r="S7805" s="86"/>
      <c r="T7805" s="70"/>
      <c r="Z7805" s="68">
        <f t="shared" si="497"/>
        <v>1</v>
      </c>
      <c r="AC7805" s="1" t="str">
        <f t="shared" si="498"/>
        <v>1900</v>
      </c>
    </row>
    <row r="7806" spans="2:29" x14ac:dyDescent="0.25">
      <c r="B7806" s="1">
        <f t="shared" si="495"/>
        <v>0</v>
      </c>
      <c r="D7806" s="95" t="str">
        <f t="shared" si="496"/>
        <v/>
      </c>
      <c r="E7806" s="69"/>
      <c r="F7806" s="70"/>
      <c r="G7806" s="4"/>
      <c r="H7806" s="71"/>
      <c r="I7806" s="71"/>
      <c r="J7806" s="70"/>
      <c r="K7806" s="70"/>
      <c r="L7806" s="70"/>
      <c r="M7806" s="70"/>
      <c r="N7806" s="70"/>
      <c r="O7806" s="70"/>
      <c r="P7806" s="70"/>
      <c r="Q7806" s="70"/>
      <c r="R7806" s="70"/>
      <c r="S7806" s="86"/>
      <c r="T7806" s="70"/>
      <c r="Z7806" s="68">
        <f t="shared" si="497"/>
        <v>1</v>
      </c>
      <c r="AC7806" s="1" t="str">
        <f t="shared" si="498"/>
        <v>1900</v>
      </c>
    </row>
    <row r="7807" spans="2:29" x14ac:dyDescent="0.25">
      <c r="B7807" s="1">
        <f t="shared" si="495"/>
        <v>0</v>
      </c>
      <c r="D7807" s="95" t="str">
        <f t="shared" si="496"/>
        <v/>
      </c>
      <c r="E7807" s="69"/>
      <c r="F7807" s="70"/>
      <c r="G7807" s="4"/>
      <c r="H7807" s="71"/>
      <c r="I7807" s="71"/>
      <c r="J7807" s="70"/>
      <c r="K7807" s="70"/>
      <c r="L7807" s="70"/>
      <c r="M7807" s="70"/>
      <c r="N7807" s="70"/>
      <c r="O7807" s="70"/>
      <c r="P7807" s="70"/>
      <c r="Q7807" s="70"/>
      <c r="R7807" s="70"/>
      <c r="S7807" s="86"/>
      <c r="T7807" s="70"/>
      <c r="Z7807" s="68">
        <f t="shared" si="497"/>
        <v>1</v>
      </c>
      <c r="AC7807" s="1" t="str">
        <f t="shared" si="498"/>
        <v>1900</v>
      </c>
    </row>
    <row r="7808" spans="2:29" x14ac:dyDescent="0.25">
      <c r="B7808" s="1">
        <f t="shared" si="495"/>
        <v>0</v>
      </c>
      <c r="D7808" s="95" t="str">
        <f t="shared" si="496"/>
        <v/>
      </c>
      <c r="E7808" s="69"/>
      <c r="F7808" s="70"/>
      <c r="G7808" s="4"/>
      <c r="H7808" s="71"/>
      <c r="I7808" s="71"/>
      <c r="J7808" s="70"/>
      <c r="K7808" s="70"/>
      <c r="L7808" s="70"/>
      <c r="M7808" s="70"/>
      <c r="N7808" s="70"/>
      <c r="O7808" s="70"/>
      <c r="P7808" s="70"/>
      <c r="Q7808" s="70"/>
      <c r="R7808" s="70"/>
      <c r="S7808" s="86"/>
      <c r="T7808" s="70"/>
      <c r="Z7808" s="68">
        <f t="shared" si="497"/>
        <v>1</v>
      </c>
      <c r="AC7808" s="1" t="str">
        <f t="shared" si="498"/>
        <v>1900</v>
      </c>
    </row>
    <row r="7809" spans="2:29" x14ac:dyDescent="0.25">
      <c r="B7809" s="1">
        <f t="shared" si="495"/>
        <v>0</v>
      </c>
      <c r="D7809" s="95" t="str">
        <f t="shared" si="496"/>
        <v/>
      </c>
      <c r="E7809" s="69"/>
      <c r="F7809" s="70"/>
      <c r="G7809" s="4"/>
      <c r="H7809" s="71"/>
      <c r="I7809" s="71"/>
      <c r="J7809" s="70"/>
      <c r="K7809" s="70"/>
      <c r="L7809" s="70"/>
      <c r="M7809" s="70"/>
      <c r="N7809" s="70"/>
      <c r="O7809" s="70"/>
      <c r="P7809" s="70"/>
      <c r="Q7809" s="70"/>
      <c r="R7809" s="70"/>
      <c r="S7809" s="86"/>
      <c r="T7809" s="70"/>
      <c r="Z7809" s="68">
        <f t="shared" si="497"/>
        <v>1</v>
      </c>
      <c r="AC7809" s="1" t="str">
        <f t="shared" si="498"/>
        <v>1900</v>
      </c>
    </row>
    <row r="7810" spans="2:29" x14ac:dyDescent="0.25">
      <c r="B7810" s="1">
        <f t="shared" si="495"/>
        <v>0</v>
      </c>
      <c r="D7810" s="95" t="str">
        <f t="shared" si="496"/>
        <v/>
      </c>
      <c r="E7810" s="69"/>
      <c r="F7810" s="70"/>
      <c r="G7810" s="4"/>
      <c r="H7810" s="71"/>
      <c r="I7810" s="71"/>
      <c r="J7810" s="70"/>
      <c r="K7810" s="70"/>
      <c r="L7810" s="70"/>
      <c r="M7810" s="70"/>
      <c r="N7810" s="70"/>
      <c r="O7810" s="70"/>
      <c r="P7810" s="70"/>
      <c r="Q7810" s="70"/>
      <c r="R7810" s="70"/>
      <c r="S7810" s="86"/>
      <c r="T7810" s="70"/>
      <c r="Z7810" s="68">
        <f t="shared" si="497"/>
        <v>1</v>
      </c>
      <c r="AC7810" s="1" t="str">
        <f t="shared" si="498"/>
        <v>1900</v>
      </c>
    </row>
    <row r="7811" spans="2:29" x14ac:dyDescent="0.25">
      <c r="B7811" s="1">
        <f t="shared" si="495"/>
        <v>0</v>
      </c>
      <c r="D7811" s="95" t="str">
        <f t="shared" si="496"/>
        <v/>
      </c>
      <c r="E7811" s="69"/>
      <c r="F7811" s="70"/>
      <c r="G7811" s="4"/>
      <c r="H7811" s="71"/>
      <c r="I7811" s="71"/>
      <c r="J7811" s="70"/>
      <c r="K7811" s="70"/>
      <c r="L7811" s="70"/>
      <c r="M7811" s="70"/>
      <c r="N7811" s="70"/>
      <c r="O7811" s="70"/>
      <c r="P7811" s="70"/>
      <c r="Q7811" s="70"/>
      <c r="R7811" s="70"/>
      <c r="S7811" s="86"/>
      <c r="T7811" s="70"/>
      <c r="Z7811" s="68">
        <f t="shared" si="497"/>
        <v>1</v>
      </c>
      <c r="AC7811" s="1" t="str">
        <f t="shared" si="498"/>
        <v>1900</v>
      </c>
    </row>
    <row r="7812" spans="2:29" x14ac:dyDescent="0.25">
      <c r="B7812" s="1">
        <f t="shared" ref="B7812:B7875" si="499">IF($B$1=YEAR(Z7812),D7812,0)</f>
        <v>0</v>
      </c>
      <c r="D7812" s="95" t="str">
        <f t="shared" ref="D7812:D7875" si="500">IF(Z7812&lt;&gt;$Y$2,IF(YEAR(Z7812)=YEAR(Z7811),D7811+1,1),"")</f>
        <v/>
      </c>
      <c r="E7812" s="69"/>
      <c r="F7812" s="70"/>
      <c r="G7812" s="4"/>
      <c r="H7812" s="71"/>
      <c r="I7812" s="71"/>
      <c r="J7812" s="70"/>
      <c r="K7812" s="70"/>
      <c r="L7812" s="70"/>
      <c r="M7812" s="70"/>
      <c r="N7812" s="70"/>
      <c r="O7812" s="70"/>
      <c r="P7812" s="70"/>
      <c r="Q7812" s="70"/>
      <c r="R7812" s="70"/>
      <c r="S7812" s="86"/>
      <c r="T7812" s="70"/>
      <c r="Z7812" s="68">
        <f t="shared" ref="Z7812:Z7875" si="501">IF(CONCATENATE(F7812,F7813,F7814,F7815,F7816,F7817)&lt;&gt;"",IF(AND(E7812&lt;&gt;0,ISNUMBER(E7812)=TRUE),E7812,Z7811),$Y$2)</f>
        <v>1</v>
      </c>
      <c r="AC7812" s="1" t="str">
        <f t="shared" si="498"/>
        <v>1900</v>
      </c>
    </row>
    <row r="7813" spans="2:29" x14ac:dyDescent="0.25">
      <c r="B7813" s="1">
        <f t="shared" si="499"/>
        <v>0</v>
      </c>
      <c r="D7813" s="95" t="str">
        <f t="shared" si="500"/>
        <v/>
      </c>
      <c r="E7813" s="69"/>
      <c r="F7813" s="70"/>
      <c r="G7813" s="4"/>
      <c r="H7813" s="71"/>
      <c r="I7813" s="71"/>
      <c r="J7813" s="70"/>
      <c r="K7813" s="70"/>
      <c r="L7813" s="70"/>
      <c r="M7813" s="70"/>
      <c r="N7813" s="70"/>
      <c r="O7813" s="70"/>
      <c r="P7813" s="70"/>
      <c r="Q7813" s="70"/>
      <c r="R7813" s="70"/>
      <c r="S7813" s="86"/>
      <c r="T7813" s="70"/>
      <c r="Z7813" s="68">
        <f t="shared" si="501"/>
        <v>1</v>
      </c>
      <c r="AC7813" s="1" t="str">
        <f t="shared" ref="AC7813:AC7876" si="502">YEAR(Z7813)&amp;F7813&amp;G7813</f>
        <v>1900</v>
      </c>
    </row>
    <row r="7814" spans="2:29" x14ac:dyDescent="0.25">
      <c r="B7814" s="1">
        <f t="shared" si="499"/>
        <v>0</v>
      </c>
      <c r="D7814" s="95" t="str">
        <f t="shared" si="500"/>
        <v/>
      </c>
      <c r="E7814" s="69"/>
      <c r="F7814" s="70"/>
      <c r="G7814" s="4"/>
      <c r="H7814" s="71"/>
      <c r="I7814" s="71"/>
      <c r="J7814" s="70"/>
      <c r="K7814" s="70"/>
      <c r="L7814" s="70"/>
      <c r="M7814" s="70"/>
      <c r="N7814" s="70"/>
      <c r="O7814" s="70"/>
      <c r="P7814" s="70"/>
      <c r="Q7814" s="70"/>
      <c r="R7814" s="70"/>
      <c r="S7814" s="86"/>
      <c r="T7814" s="70"/>
      <c r="Z7814" s="68">
        <f t="shared" si="501"/>
        <v>1</v>
      </c>
      <c r="AC7814" s="1" t="str">
        <f t="shared" si="502"/>
        <v>1900</v>
      </c>
    </row>
    <row r="7815" spans="2:29" x14ac:dyDescent="0.25">
      <c r="B7815" s="1">
        <f t="shared" si="499"/>
        <v>0</v>
      </c>
      <c r="D7815" s="95" t="str">
        <f t="shared" si="500"/>
        <v/>
      </c>
      <c r="E7815" s="69"/>
      <c r="F7815" s="70"/>
      <c r="G7815" s="4"/>
      <c r="H7815" s="71"/>
      <c r="I7815" s="71"/>
      <c r="J7815" s="70"/>
      <c r="K7815" s="70"/>
      <c r="L7815" s="70"/>
      <c r="M7815" s="70"/>
      <c r="N7815" s="70"/>
      <c r="O7815" s="70"/>
      <c r="P7815" s="70"/>
      <c r="Q7815" s="70"/>
      <c r="R7815" s="70"/>
      <c r="S7815" s="86"/>
      <c r="T7815" s="70"/>
      <c r="Z7815" s="68">
        <f t="shared" si="501"/>
        <v>1</v>
      </c>
      <c r="AC7815" s="1" t="str">
        <f t="shared" si="502"/>
        <v>1900</v>
      </c>
    </row>
    <row r="7816" spans="2:29" x14ac:dyDescent="0.25">
      <c r="B7816" s="1">
        <f t="shared" si="499"/>
        <v>0</v>
      </c>
      <c r="D7816" s="95" t="str">
        <f t="shared" si="500"/>
        <v/>
      </c>
      <c r="E7816" s="69"/>
      <c r="F7816" s="70"/>
      <c r="G7816" s="4"/>
      <c r="H7816" s="71"/>
      <c r="I7816" s="71"/>
      <c r="J7816" s="70"/>
      <c r="K7816" s="70"/>
      <c r="L7816" s="70"/>
      <c r="M7816" s="70"/>
      <c r="N7816" s="70"/>
      <c r="O7816" s="70"/>
      <c r="P7816" s="70"/>
      <c r="Q7816" s="70"/>
      <c r="R7816" s="70"/>
      <c r="S7816" s="86"/>
      <c r="T7816" s="70"/>
      <c r="Z7816" s="68">
        <f t="shared" si="501"/>
        <v>1</v>
      </c>
      <c r="AC7816" s="1" t="str">
        <f t="shared" si="502"/>
        <v>1900</v>
      </c>
    </row>
    <row r="7817" spans="2:29" x14ac:dyDescent="0.25">
      <c r="B7817" s="1">
        <f t="shared" si="499"/>
        <v>0</v>
      </c>
      <c r="D7817" s="95" t="str">
        <f t="shared" si="500"/>
        <v/>
      </c>
      <c r="E7817" s="69"/>
      <c r="F7817" s="70"/>
      <c r="G7817" s="4"/>
      <c r="H7817" s="71"/>
      <c r="I7817" s="71"/>
      <c r="J7817" s="70"/>
      <c r="K7817" s="70"/>
      <c r="L7817" s="70"/>
      <c r="M7817" s="70"/>
      <c r="N7817" s="70"/>
      <c r="O7817" s="70"/>
      <c r="P7817" s="70"/>
      <c r="Q7817" s="70"/>
      <c r="R7817" s="70"/>
      <c r="S7817" s="86"/>
      <c r="T7817" s="70"/>
      <c r="Z7817" s="68">
        <f t="shared" si="501"/>
        <v>1</v>
      </c>
      <c r="AC7817" s="1" t="str">
        <f t="shared" si="502"/>
        <v>1900</v>
      </c>
    </row>
    <row r="7818" spans="2:29" x14ac:dyDescent="0.25">
      <c r="B7818" s="1">
        <f t="shared" si="499"/>
        <v>0</v>
      </c>
      <c r="D7818" s="95" t="str">
        <f t="shared" si="500"/>
        <v/>
      </c>
      <c r="E7818" s="69"/>
      <c r="F7818" s="70"/>
      <c r="G7818" s="4"/>
      <c r="H7818" s="71"/>
      <c r="I7818" s="71"/>
      <c r="J7818" s="70"/>
      <c r="K7818" s="70"/>
      <c r="L7818" s="70"/>
      <c r="M7818" s="70"/>
      <c r="N7818" s="70"/>
      <c r="O7818" s="70"/>
      <c r="P7818" s="70"/>
      <c r="Q7818" s="70"/>
      <c r="R7818" s="70"/>
      <c r="S7818" s="86"/>
      <c r="T7818" s="70"/>
      <c r="Z7818" s="68">
        <f t="shared" si="501"/>
        <v>1</v>
      </c>
      <c r="AC7818" s="1" t="str">
        <f t="shared" si="502"/>
        <v>1900</v>
      </c>
    </row>
    <row r="7819" spans="2:29" x14ac:dyDescent="0.25">
      <c r="B7819" s="1">
        <f t="shared" si="499"/>
        <v>0</v>
      </c>
      <c r="D7819" s="95" t="str">
        <f t="shared" si="500"/>
        <v/>
      </c>
      <c r="E7819" s="69"/>
      <c r="F7819" s="70"/>
      <c r="G7819" s="4"/>
      <c r="H7819" s="71"/>
      <c r="I7819" s="71"/>
      <c r="J7819" s="70"/>
      <c r="K7819" s="70"/>
      <c r="L7819" s="70"/>
      <c r="M7819" s="70"/>
      <c r="N7819" s="70"/>
      <c r="O7819" s="70"/>
      <c r="P7819" s="70"/>
      <c r="Q7819" s="70"/>
      <c r="R7819" s="70"/>
      <c r="S7819" s="86"/>
      <c r="T7819" s="70"/>
      <c r="Z7819" s="68">
        <f t="shared" si="501"/>
        <v>1</v>
      </c>
      <c r="AC7819" s="1" t="str">
        <f t="shared" si="502"/>
        <v>1900</v>
      </c>
    </row>
    <row r="7820" spans="2:29" x14ac:dyDescent="0.25">
      <c r="B7820" s="1">
        <f t="shared" si="499"/>
        <v>0</v>
      </c>
      <c r="D7820" s="95" t="str">
        <f t="shared" si="500"/>
        <v/>
      </c>
      <c r="E7820" s="69"/>
      <c r="F7820" s="70"/>
      <c r="G7820" s="4"/>
      <c r="H7820" s="71"/>
      <c r="I7820" s="71"/>
      <c r="J7820" s="70"/>
      <c r="K7820" s="70"/>
      <c r="L7820" s="70"/>
      <c r="M7820" s="70"/>
      <c r="N7820" s="70"/>
      <c r="O7820" s="70"/>
      <c r="P7820" s="70"/>
      <c r="Q7820" s="70"/>
      <c r="R7820" s="70"/>
      <c r="S7820" s="86"/>
      <c r="T7820" s="70"/>
      <c r="Z7820" s="68">
        <f t="shared" si="501"/>
        <v>1</v>
      </c>
      <c r="AC7820" s="1" t="str">
        <f t="shared" si="502"/>
        <v>1900</v>
      </c>
    </row>
    <row r="7821" spans="2:29" x14ac:dyDescent="0.25">
      <c r="B7821" s="1">
        <f t="shared" si="499"/>
        <v>0</v>
      </c>
      <c r="D7821" s="95" t="str">
        <f t="shared" si="500"/>
        <v/>
      </c>
      <c r="E7821" s="69"/>
      <c r="F7821" s="70"/>
      <c r="G7821" s="4"/>
      <c r="H7821" s="71"/>
      <c r="I7821" s="71"/>
      <c r="J7821" s="70"/>
      <c r="K7821" s="70"/>
      <c r="L7821" s="70"/>
      <c r="M7821" s="70"/>
      <c r="N7821" s="70"/>
      <c r="O7821" s="70"/>
      <c r="P7821" s="70"/>
      <c r="Q7821" s="70"/>
      <c r="R7821" s="70"/>
      <c r="S7821" s="86"/>
      <c r="T7821" s="70"/>
      <c r="Z7821" s="68">
        <f t="shared" si="501"/>
        <v>1</v>
      </c>
      <c r="AC7821" s="1" t="str">
        <f t="shared" si="502"/>
        <v>1900</v>
      </c>
    </row>
    <row r="7822" spans="2:29" x14ac:dyDescent="0.25">
      <c r="B7822" s="1">
        <f t="shared" si="499"/>
        <v>0</v>
      </c>
      <c r="D7822" s="95" t="str">
        <f t="shared" si="500"/>
        <v/>
      </c>
      <c r="E7822" s="69"/>
      <c r="F7822" s="70"/>
      <c r="G7822" s="4"/>
      <c r="H7822" s="71"/>
      <c r="I7822" s="71"/>
      <c r="J7822" s="70"/>
      <c r="K7822" s="70"/>
      <c r="L7822" s="70"/>
      <c r="M7822" s="70"/>
      <c r="N7822" s="70"/>
      <c r="O7822" s="70"/>
      <c r="P7822" s="70"/>
      <c r="Q7822" s="70"/>
      <c r="R7822" s="70"/>
      <c r="S7822" s="86"/>
      <c r="T7822" s="70"/>
      <c r="Z7822" s="68">
        <f t="shared" si="501"/>
        <v>1</v>
      </c>
      <c r="AC7822" s="1" t="str">
        <f t="shared" si="502"/>
        <v>1900</v>
      </c>
    </row>
    <row r="7823" spans="2:29" x14ac:dyDescent="0.25">
      <c r="B7823" s="1">
        <f t="shared" si="499"/>
        <v>0</v>
      </c>
      <c r="D7823" s="95" t="str">
        <f t="shared" si="500"/>
        <v/>
      </c>
      <c r="E7823" s="69"/>
      <c r="F7823" s="70"/>
      <c r="G7823" s="4"/>
      <c r="H7823" s="71"/>
      <c r="I7823" s="71"/>
      <c r="J7823" s="70"/>
      <c r="K7823" s="70"/>
      <c r="L7823" s="70"/>
      <c r="M7823" s="70"/>
      <c r="N7823" s="70"/>
      <c r="O7823" s="70"/>
      <c r="P7823" s="70"/>
      <c r="Q7823" s="70"/>
      <c r="R7823" s="70"/>
      <c r="S7823" s="86"/>
      <c r="T7823" s="70"/>
      <c r="Z7823" s="68">
        <f t="shared" si="501"/>
        <v>1</v>
      </c>
      <c r="AC7823" s="1" t="str">
        <f t="shared" si="502"/>
        <v>1900</v>
      </c>
    </row>
    <row r="7824" spans="2:29" x14ac:dyDescent="0.25">
      <c r="B7824" s="1">
        <f t="shared" si="499"/>
        <v>0</v>
      </c>
      <c r="D7824" s="95" t="str">
        <f t="shared" si="500"/>
        <v/>
      </c>
      <c r="E7824" s="69"/>
      <c r="F7824" s="70"/>
      <c r="G7824" s="4"/>
      <c r="H7824" s="71"/>
      <c r="I7824" s="71"/>
      <c r="J7824" s="70"/>
      <c r="K7824" s="70"/>
      <c r="L7824" s="70"/>
      <c r="M7824" s="70"/>
      <c r="N7824" s="70"/>
      <c r="O7824" s="70"/>
      <c r="P7824" s="70"/>
      <c r="Q7824" s="70"/>
      <c r="R7824" s="70"/>
      <c r="S7824" s="86"/>
      <c r="T7824" s="70"/>
      <c r="Z7824" s="68">
        <f t="shared" si="501"/>
        <v>1</v>
      </c>
      <c r="AC7824" s="1" t="str">
        <f t="shared" si="502"/>
        <v>1900</v>
      </c>
    </row>
    <row r="7825" spans="2:29" x14ac:dyDescent="0.25">
      <c r="B7825" s="1">
        <f t="shared" si="499"/>
        <v>0</v>
      </c>
      <c r="D7825" s="95" t="str">
        <f t="shared" si="500"/>
        <v/>
      </c>
      <c r="E7825" s="69"/>
      <c r="F7825" s="70"/>
      <c r="G7825" s="4"/>
      <c r="H7825" s="71"/>
      <c r="I7825" s="71"/>
      <c r="J7825" s="70"/>
      <c r="K7825" s="70"/>
      <c r="L7825" s="70"/>
      <c r="M7825" s="70"/>
      <c r="N7825" s="70"/>
      <c r="O7825" s="70"/>
      <c r="P7825" s="70"/>
      <c r="Q7825" s="70"/>
      <c r="R7825" s="70"/>
      <c r="S7825" s="86"/>
      <c r="T7825" s="70"/>
      <c r="Z7825" s="68">
        <f t="shared" si="501"/>
        <v>1</v>
      </c>
      <c r="AC7825" s="1" t="str">
        <f t="shared" si="502"/>
        <v>1900</v>
      </c>
    </row>
    <row r="7826" spans="2:29" x14ac:dyDescent="0.25">
      <c r="B7826" s="1">
        <f t="shared" si="499"/>
        <v>0</v>
      </c>
      <c r="D7826" s="95" t="str">
        <f t="shared" si="500"/>
        <v/>
      </c>
      <c r="E7826" s="69"/>
      <c r="F7826" s="70"/>
      <c r="G7826" s="4"/>
      <c r="H7826" s="71"/>
      <c r="I7826" s="71"/>
      <c r="J7826" s="70"/>
      <c r="K7826" s="70"/>
      <c r="L7826" s="70"/>
      <c r="M7826" s="70"/>
      <c r="N7826" s="70"/>
      <c r="O7826" s="70"/>
      <c r="P7826" s="70"/>
      <c r="Q7826" s="70"/>
      <c r="R7826" s="70"/>
      <c r="S7826" s="86"/>
      <c r="T7826" s="70"/>
      <c r="Z7826" s="68">
        <f t="shared" si="501"/>
        <v>1</v>
      </c>
      <c r="AC7826" s="1" t="str">
        <f t="shared" si="502"/>
        <v>1900</v>
      </c>
    </row>
    <row r="7827" spans="2:29" x14ac:dyDescent="0.25">
      <c r="B7827" s="1">
        <f t="shared" si="499"/>
        <v>0</v>
      </c>
      <c r="D7827" s="95" t="str">
        <f t="shared" si="500"/>
        <v/>
      </c>
      <c r="E7827" s="69"/>
      <c r="F7827" s="70"/>
      <c r="G7827" s="4"/>
      <c r="H7827" s="71"/>
      <c r="I7827" s="71"/>
      <c r="J7827" s="70"/>
      <c r="K7827" s="70"/>
      <c r="L7827" s="70"/>
      <c r="M7827" s="70"/>
      <c r="N7827" s="70"/>
      <c r="O7827" s="70"/>
      <c r="P7827" s="70"/>
      <c r="Q7827" s="70"/>
      <c r="R7827" s="70"/>
      <c r="S7827" s="86"/>
      <c r="T7827" s="70"/>
      <c r="Z7827" s="68">
        <f t="shared" si="501"/>
        <v>1</v>
      </c>
      <c r="AC7827" s="1" t="str">
        <f t="shared" si="502"/>
        <v>1900</v>
      </c>
    </row>
    <row r="7828" spans="2:29" x14ac:dyDescent="0.25">
      <c r="B7828" s="1">
        <f t="shared" si="499"/>
        <v>0</v>
      </c>
      <c r="D7828" s="95" t="str">
        <f t="shared" si="500"/>
        <v/>
      </c>
      <c r="E7828" s="69"/>
      <c r="F7828" s="70"/>
      <c r="G7828" s="4"/>
      <c r="H7828" s="71"/>
      <c r="I7828" s="71"/>
      <c r="J7828" s="70"/>
      <c r="K7828" s="70"/>
      <c r="L7828" s="70"/>
      <c r="M7828" s="70"/>
      <c r="N7828" s="70"/>
      <c r="O7828" s="70"/>
      <c r="P7828" s="70"/>
      <c r="Q7828" s="70"/>
      <c r="R7828" s="70"/>
      <c r="S7828" s="86"/>
      <c r="T7828" s="70"/>
      <c r="Z7828" s="68">
        <f t="shared" si="501"/>
        <v>1</v>
      </c>
      <c r="AC7828" s="1" t="str">
        <f t="shared" si="502"/>
        <v>1900</v>
      </c>
    </row>
    <row r="7829" spans="2:29" x14ac:dyDescent="0.25">
      <c r="B7829" s="1">
        <f t="shared" si="499"/>
        <v>0</v>
      </c>
      <c r="D7829" s="95" t="str">
        <f t="shared" si="500"/>
        <v/>
      </c>
      <c r="E7829" s="69"/>
      <c r="F7829" s="70"/>
      <c r="G7829" s="4"/>
      <c r="H7829" s="71"/>
      <c r="I7829" s="71"/>
      <c r="J7829" s="70"/>
      <c r="K7829" s="70"/>
      <c r="L7829" s="70"/>
      <c r="M7829" s="70"/>
      <c r="N7829" s="70"/>
      <c r="O7829" s="70"/>
      <c r="P7829" s="70"/>
      <c r="Q7829" s="70"/>
      <c r="R7829" s="70"/>
      <c r="S7829" s="86"/>
      <c r="T7829" s="70"/>
      <c r="Z7829" s="68">
        <f t="shared" si="501"/>
        <v>1</v>
      </c>
      <c r="AC7829" s="1" t="str">
        <f t="shared" si="502"/>
        <v>1900</v>
      </c>
    </row>
    <row r="7830" spans="2:29" x14ac:dyDescent="0.25">
      <c r="B7830" s="1">
        <f t="shared" si="499"/>
        <v>0</v>
      </c>
      <c r="D7830" s="95" t="str">
        <f t="shared" si="500"/>
        <v/>
      </c>
      <c r="E7830" s="69"/>
      <c r="F7830" s="70"/>
      <c r="G7830" s="4"/>
      <c r="H7830" s="71"/>
      <c r="I7830" s="71"/>
      <c r="J7830" s="70"/>
      <c r="K7830" s="70"/>
      <c r="L7830" s="70"/>
      <c r="M7830" s="70"/>
      <c r="N7830" s="70"/>
      <c r="O7830" s="70"/>
      <c r="P7830" s="70"/>
      <c r="Q7830" s="70"/>
      <c r="R7830" s="70"/>
      <c r="S7830" s="86"/>
      <c r="T7830" s="70"/>
      <c r="Z7830" s="68">
        <f t="shared" si="501"/>
        <v>1</v>
      </c>
      <c r="AC7830" s="1" t="str">
        <f t="shared" si="502"/>
        <v>1900</v>
      </c>
    </row>
    <row r="7831" spans="2:29" x14ac:dyDescent="0.25">
      <c r="B7831" s="1">
        <f t="shared" si="499"/>
        <v>0</v>
      </c>
      <c r="D7831" s="95" t="str">
        <f t="shared" si="500"/>
        <v/>
      </c>
      <c r="E7831" s="69"/>
      <c r="F7831" s="70"/>
      <c r="G7831" s="4"/>
      <c r="H7831" s="71"/>
      <c r="I7831" s="71"/>
      <c r="J7831" s="70"/>
      <c r="K7831" s="70"/>
      <c r="L7831" s="70"/>
      <c r="M7831" s="70"/>
      <c r="N7831" s="70"/>
      <c r="O7831" s="70"/>
      <c r="P7831" s="70"/>
      <c r="Q7831" s="70"/>
      <c r="R7831" s="70"/>
      <c r="S7831" s="86"/>
      <c r="T7831" s="70"/>
      <c r="Z7831" s="68">
        <f t="shared" si="501"/>
        <v>1</v>
      </c>
      <c r="AC7831" s="1" t="str">
        <f t="shared" si="502"/>
        <v>1900</v>
      </c>
    </row>
    <row r="7832" spans="2:29" x14ac:dyDescent="0.25">
      <c r="B7832" s="1">
        <f t="shared" si="499"/>
        <v>0</v>
      </c>
      <c r="D7832" s="95" t="str">
        <f t="shared" si="500"/>
        <v/>
      </c>
      <c r="E7832" s="69"/>
      <c r="F7832" s="70"/>
      <c r="G7832" s="4"/>
      <c r="H7832" s="71"/>
      <c r="I7832" s="71"/>
      <c r="J7832" s="70"/>
      <c r="K7832" s="70"/>
      <c r="L7832" s="70"/>
      <c r="M7832" s="70"/>
      <c r="N7832" s="70"/>
      <c r="O7832" s="70"/>
      <c r="P7832" s="70"/>
      <c r="Q7832" s="70"/>
      <c r="R7832" s="70"/>
      <c r="S7832" s="86"/>
      <c r="T7832" s="70"/>
      <c r="Z7832" s="68">
        <f t="shared" si="501"/>
        <v>1</v>
      </c>
      <c r="AC7832" s="1" t="str">
        <f t="shared" si="502"/>
        <v>1900</v>
      </c>
    </row>
    <row r="7833" spans="2:29" x14ac:dyDescent="0.25">
      <c r="B7833" s="1">
        <f t="shared" si="499"/>
        <v>0</v>
      </c>
      <c r="D7833" s="95" t="str">
        <f t="shared" si="500"/>
        <v/>
      </c>
      <c r="E7833" s="69"/>
      <c r="F7833" s="70"/>
      <c r="G7833" s="4"/>
      <c r="H7833" s="71"/>
      <c r="I7833" s="71"/>
      <c r="J7833" s="70"/>
      <c r="K7833" s="70"/>
      <c r="L7833" s="70"/>
      <c r="M7833" s="70"/>
      <c r="N7833" s="70"/>
      <c r="O7833" s="70"/>
      <c r="P7833" s="70"/>
      <c r="Q7833" s="70"/>
      <c r="R7833" s="70"/>
      <c r="S7833" s="86"/>
      <c r="T7833" s="70"/>
      <c r="Z7833" s="68">
        <f t="shared" si="501"/>
        <v>1</v>
      </c>
      <c r="AC7833" s="1" t="str">
        <f t="shared" si="502"/>
        <v>1900</v>
      </c>
    </row>
    <row r="7834" spans="2:29" x14ac:dyDescent="0.25">
      <c r="B7834" s="1">
        <f t="shared" si="499"/>
        <v>0</v>
      </c>
      <c r="D7834" s="95" t="str">
        <f t="shared" si="500"/>
        <v/>
      </c>
      <c r="E7834" s="69"/>
      <c r="F7834" s="70"/>
      <c r="G7834" s="4"/>
      <c r="H7834" s="71"/>
      <c r="I7834" s="71"/>
      <c r="J7834" s="70"/>
      <c r="K7834" s="70"/>
      <c r="L7834" s="70"/>
      <c r="M7834" s="70"/>
      <c r="N7834" s="70"/>
      <c r="O7834" s="70"/>
      <c r="P7834" s="70"/>
      <c r="Q7834" s="70"/>
      <c r="R7834" s="70"/>
      <c r="S7834" s="86"/>
      <c r="T7834" s="70"/>
      <c r="Z7834" s="68">
        <f t="shared" si="501"/>
        <v>1</v>
      </c>
      <c r="AC7834" s="1" t="str">
        <f t="shared" si="502"/>
        <v>1900</v>
      </c>
    </row>
    <row r="7835" spans="2:29" x14ac:dyDescent="0.25">
      <c r="B7835" s="1">
        <f t="shared" si="499"/>
        <v>0</v>
      </c>
      <c r="D7835" s="95" t="str">
        <f t="shared" si="500"/>
        <v/>
      </c>
      <c r="E7835" s="69"/>
      <c r="F7835" s="70"/>
      <c r="G7835" s="4"/>
      <c r="H7835" s="71"/>
      <c r="I7835" s="71"/>
      <c r="J7835" s="70"/>
      <c r="K7835" s="70"/>
      <c r="L7835" s="70"/>
      <c r="M7835" s="70"/>
      <c r="N7835" s="70"/>
      <c r="O7835" s="70"/>
      <c r="P7835" s="70"/>
      <c r="Q7835" s="70"/>
      <c r="R7835" s="70"/>
      <c r="S7835" s="86"/>
      <c r="T7835" s="70"/>
      <c r="Z7835" s="68">
        <f t="shared" si="501"/>
        <v>1</v>
      </c>
      <c r="AC7835" s="1" t="str">
        <f t="shared" si="502"/>
        <v>1900</v>
      </c>
    </row>
    <row r="7836" spans="2:29" x14ac:dyDescent="0.25">
      <c r="B7836" s="1">
        <f t="shared" si="499"/>
        <v>0</v>
      </c>
      <c r="D7836" s="95" t="str">
        <f t="shared" si="500"/>
        <v/>
      </c>
      <c r="E7836" s="69"/>
      <c r="F7836" s="70"/>
      <c r="G7836" s="4"/>
      <c r="H7836" s="71"/>
      <c r="I7836" s="71"/>
      <c r="J7836" s="70"/>
      <c r="K7836" s="70"/>
      <c r="L7836" s="70"/>
      <c r="M7836" s="70"/>
      <c r="N7836" s="70"/>
      <c r="O7836" s="70"/>
      <c r="P7836" s="70"/>
      <c r="Q7836" s="70"/>
      <c r="R7836" s="70"/>
      <c r="S7836" s="86"/>
      <c r="T7836" s="70"/>
      <c r="Z7836" s="68">
        <f t="shared" si="501"/>
        <v>1</v>
      </c>
      <c r="AC7836" s="1" t="str">
        <f t="shared" si="502"/>
        <v>1900</v>
      </c>
    </row>
    <row r="7837" spans="2:29" x14ac:dyDescent="0.25">
      <c r="B7837" s="1">
        <f t="shared" si="499"/>
        <v>0</v>
      </c>
      <c r="D7837" s="95" t="str">
        <f t="shared" si="500"/>
        <v/>
      </c>
      <c r="E7837" s="69"/>
      <c r="F7837" s="70"/>
      <c r="G7837" s="4"/>
      <c r="H7837" s="71"/>
      <c r="I7837" s="71"/>
      <c r="J7837" s="70"/>
      <c r="K7837" s="70"/>
      <c r="L7837" s="70"/>
      <c r="M7837" s="70"/>
      <c r="N7837" s="70"/>
      <c r="O7837" s="70"/>
      <c r="P7837" s="70"/>
      <c r="Q7837" s="70"/>
      <c r="R7837" s="70"/>
      <c r="S7837" s="86"/>
      <c r="T7837" s="70"/>
      <c r="Z7837" s="68">
        <f t="shared" si="501"/>
        <v>1</v>
      </c>
      <c r="AC7837" s="1" t="str">
        <f t="shared" si="502"/>
        <v>1900</v>
      </c>
    </row>
    <row r="7838" spans="2:29" x14ac:dyDescent="0.25">
      <c r="B7838" s="1">
        <f t="shared" si="499"/>
        <v>0</v>
      </c>
      <c r="D7838" s="95" t="str">
        <f t="shared" si="500"/>
        <v/>
      </c>
      <c r="E7838" s="69"/>
      <c r="F7838" s="70"/>
      <c r="G7838" s="4"/>
      <c r="H7838" s="71"/>
      <c r="I7838" s="71"/>
      <c r="J7838" s="70"/>
      <c r="K7838" s="70"/>
      <c r="L7838" s="70"/>
      <c r="M7838" s="70"/>
      <c r="N7838" s="70"/>
      <c r="O7838" s="70"/>
      <c r="P7838" s="70"/>
      <c r="Q7838" s="70"/>
      <c r="R7838" s="70"/>
      <c r="S7838" s="86"/>
      <c r="T7838" s="70"/>
      <c r="Z7838" s="68">
        <f t="shared" si="501"/>
        <v>1</v>
      </c>
      <c r="AC7838" s="1" t="str">
        <f t="shared" si="502"/>
        <v>1900</v>
      </c>
    </row>
    <row r="7839" spans="2:29" x14ac:dyDescent="0.25">
      <c r="B7839" s="1">
        <f t="shared" si="499"/>
        <v>0</v>
      </c>
      <c r="D7839" s="95" t="str">
        <f t="shared" si="500"/>
        <v/>
      </c>
      <c r="E7839" s="69"/>
      <c r="F7839" s="70"/>
      <c r="G7839" s="4"/>
      <c r="H7839" s="71"/>
      <c r="I7839" s="71"/>
      <c r="J7839" s="70"/>
      <c r="K7839" s="70"/>
      <c r="L7839" s="70"/>
      <c r="M7839" s="70"/>
      <c r="N7839" s="70"/>
      <c r="O7839" s="70"/>
      <c r="P7839" s="70"/>
      <c r="Q7839" s="70"/>
      <c r="R7839" s="70"/>
      <c r="S7839" s="86"/>
      <c r="T7839" s="70"/>
      <c r="Z7839" s="68">
        <f t="shared" si="501"/>
        <v>1</v>
      </c>
      <c r="AC7839" s="1" t="str">
        <f t="shared" si="502"/>
        <v>1900</v>
      </c>
    </row>
    <row r="7840" spans="2:29" x14ac:dyDescent="0.25">
      <c r="B7840" s="1">
        <f t="shared" si="499"/>
        <v>0</v>
      </c>
      <c r="D7840" s="95" t="str">
        <f t="shared" si="500"/>
        <v/>
      </c>
      <c r="E7840" s="69"/>
      <c r="F7840" s="70"/>
      <c r="G7840" s="4"/>
      <c r="H7840" s="71"/>
      <c r="I7840" s="71"/>
      <c r="J7840" s="70"/>
      <c r="K7840" s="70"/>
      <c r="L7840" s="70"/>
      <c r="M7840" s="70"/>
      <c r="N7840" s="70"/>
      <c r="O7840" s="70"/>
      <c r="P7840" s="70"/>
      <c r="Q7840" s="70"/>
      <c r="R7840" s="70"/>
      <c r="S7840" s="86"/>
      <c r="T7840" s="70"/>
      <c r="Z7840" s="68">
        <f t="shared" si="501"/>
        <v>1</v>
      </c>
      <c r="AC7840" s="1" t="str">
        <f t="shared" si="502"/>
        <v>1900</v>
      </c>
    </row>
    <row r="7841" spans="2:29" x14ac:dyDescent="0.25">
      <c r="B7841" s="1">
        <f t="shared" si="499"/>
        <v>0</v>
      </c>
      <c r="D7841" s="95" t="str">
        <f t="shared" si="500"/>
        <v/>
      </c>
      <c r="E7841" s="69"/>
      <c r="F7841" s="70"/>
      <c r="G7841" s="4"/>
      <c r="H7841" s="71"/>
      <c r="I7841" s="71"/>
      <c r="J7841" s="70"/>
      <c r="K7841" s="70"/>
      <c r="L7841" s="70"/>
      <c r="M7841" s="70"/>
      <c r="N7841" s="70"/>
      <c r="O7841" s="70"/>
      <c r="P7841" s="70"/>
      <c r="Q7841" s="70"/>
      <c r="R7841" s="70"/>
      <c r="S7841" s="86"/>
      <c r="T7841" s="70"/>
      <c r="Z7841" s="68">
        <f t="shared" si="501"/>
        <v>1</v>
      </c>
      <c r="AC7841" s="1" t="str">
        <f t="shared" si="502"/>
        <v>1900</v>
      </c>
    </row>
    <row r="7842" spans="2:29" x14ac:dyDescent="0.25">
      <c r="B7842" s="1">
        <f t="shared" si="499"/>
        <v>0</v>
      </c>
      <c r="D7842" s="95" t="str">
        <f t="shared" si="500"/>
        <v/>
      </c>
      <c r="E7842" s="69"/>
      <c r="F7842" s="70"/>
      <c r="G7842" s="4"/>
      <c r="H7842" s="71"/>
      <c r="I7842" s="71"/>
      <c r="J7842" s="70"/>
      <c r="K7842" s="70"/>
      <c r="L7842" s="70"/>
      <c r="M7842" s="70"/>
      <c r="N7842" s="70"/>
      <c r="O7842" s="70"/>
      <c r="P7842" s="70"/>
      <c r="Q7842" s="70"/>
      <c r="R7842" s="70"/>
      <c r="S7842" s="86"/>
      <c r="T7842" s="70"/>
      <c r="Z7842" s="68">
        <f t="shared" si="501"/>
        <v>1</v>
      </c>
      <c r="AC7842" s="1" t="str">
        <f t="shared" si="502"/>
        <v>1900</v>
      </c>
    </row>
    <row r="7843" spans="2:29" x14ac:dyDescent="0.25">
      <c r="B7843" s="1">
        <f t="shared" si="499"/>
        <v>0</v>
      </c>
      <c r="D7843" s="95" t="str">
        <f t="shared" si="500"/>
        <v/>
      </c>
      <c r="E7843" s="69"/>
      <c r="F7843" s="70"/>
      <c r="G7843" s="4"/>
      <c r="H7843" s="71"/>
      <c r="I7843" s="71"/>
      <c r="J7843" s="70"/>
      <c r="K7843" s="70"/>
      <c r="L7843" s="70"/>
      <c r="M7843" s="70"/>
      <c r="N7843" s="70"/>
      <c r="O7843" s="70"/>
      <c r="P7843" s="70"/>
      <c r="Q7843" s="70"/>
      <c r="R7843" s="70"/>
      <c r="S7843" s="86"/>
      <c r="T7843" s="70"/>
      <c r="Z7843" s="68">
        <f t="shared" si="501"/>
        <v>1</v>
      </c>
      <c r="AC7843" s="1" t="str">
        <f t="shared" si="502"/>
        <v>1900</v>
      </c>
    </row>
    <row r="7844" spans="2:29" x14ac:dyDescent="0.25">
      <c r="B7844" s="1">
        <f t="shared" si="499"/>
        <v>0</v>
      </c>
      <c r="D7844" s="95" t="str">
        <f t="shared" si="500"/>
        <v/>
      </c>
      <c r="E7844" s="69"/>
      <c r="F7844" s="70"/>
      <c r="G7844" s="4"/>
      <c r="H7844" s="71"/>
      <c r="I7844" s="71"/>
      <c r="J7844" s="70"/>
      <c r="K7844" s="70"/>
      <c r="L7844" s="70"/>
      <c r="M7844" s="70"/>
      <c r="N7844" s="70"/>
      <c r="O7844" s="70"/>
      <c r="P7844" s="70"/>
      <c r="Q7844" s="70"/>
      <c r="R7844" s="70"/>
      <c r="S7844" s="86"/>
      <c r="T7844" s="70"/>
      <c r="Z7844" s="68">
        <f t="shared" si="501"/>
        <v>1</v>
      </c>
      <c r="AC7844" s="1" t="str">
        <f t="shared" si="502"/>
        <v>1900</v>
      </c>
    </row>
    <row r="7845" spans="2:29" x14ac:dyDescent="0.25">
      <c r="B7845" s="1">
        <f t="shared" si="499"/>
        <v>0</v>
      </c>
      <c r="D7845" s="95" t="str">
        <f t="shared" si="500"/>
        <v/>
      </c>
      <c r="E7845" s="69"/>
      <c r="F7845" s="70"/>
      <c r="G7845" s="4"/>
      <c r="H7845" s="71"/>
      <c r="I7845" s="71"/>
      <c r="J7845" s="70"/>
      <c r="K7845" s="70"/>
      <c r="L7845" s="70"/>
      <c r="M7845" s="70"/>
      <c r="N7845" s="70"/>
      <c r="O7845" s="70"/>
      <c r="P7845" s="70"/>
      <c r="Q7845" s="70"/>
      <c r="R7845" s="70"/>
      <c r="S7845" s="86"/>
      <c r="T7845" s="70"/>
      <c r="Z7845" s="68">
        <f t="shared" si="501"/>
        <v>1</v>
      </c>
      <c r="AC7845" s="1" t="str">
        <f t="shared" si="502"/>
        <v>1900</v>
      </c>
    </row>
    <row r="7846" spans="2:29" x14ac:dyDescent="0.25">
      <c r="B7846" s="1">
        <f t="shared" si="499"/>
        <v>0</v>
      </c>
      <c r="D7846" s="95" t="str">
        <f t="shared" si="500"/>
        <v/>
      </c>
      <c r="E7846" s="69"/>
      <c r="F7846" s="70"/>
      <c r="G7846" s="4"/>
      <c r="H7846" s="71"/>
      <c r="I7846" s="71"/>
      <c r="J7846" s="70"/>
      <c r="K7846" s="70"/>
      <c r="L7846" s="70"/>
      <c r="M7846" s="70"/>
      <c r="N7846" s="70"/>
      <c r="O7846" s="70"/>
      <c r="P7846" s="70"/>
      <c r="Q7846" s="70"/>
      <c r="R7846" s="70"/>
      <c r="S7846" s="86"/>
      <c r="T7846" s="70"/>
      <c r="Z7846" s="68">
        <f t="shared" si="501"/>
        <v>1</v>
      </c>
      <c r="AC7846" s="1" t="str">
        <f t="shared" si="502"/>
        <v>1900</v>
      </c>
    </row>
    <row r="7847" spans="2:29" x14ac:dyDescent="0.25">
      <c r="B7847" s="1">
        <f t="shared" si="499"/>
        <v>0</v>
      </c>
      <c r="D7847" s="95" t="str">
        <f t="shared" si="500"/>
        <v/>
      </c>
      <c r="E7847" s="69"/>
      <c r="F7847" s="70"/>
      <c r="G7847" s="4"/>
      <c r="H7847" s="71"/>
      <c r="I7847" s="71"/>
      <c r="J7847" s="70"/>
      <c r="K7847" s="70"/>
      <c r="L7847" s="70"/>
      <c r="M7847" s="70"/>
      <c r="N7847" s="70"/>
      <c r="O7847" s="70"/>
      <c r="P7847" s="70"/>
      <c r="Q7847" s="70"/>
      <c r="R7847" s="70"/>
      <c r="S7847" s="86"/>
      <c r="T7847" s="70"/>
      <c r="Z7847" s="68">
        <f t="shared" si="501"/>
        <v>1</v>
      </c>
      <c r="AC7847" s="1" t="str">
        <f t="shared" si="502"/>
        <v>1900</v>
      </c>
    </row>
    <row r="7848" spans="2:29" x14ac:dyDescent="0.25">
      <c r="B7848" s="1">
        <f t="shared" si="499"/>
        <v>0</v>
      </c>
      <c r="D7848" s="95" t="str">
        <f t="shared" si="500"/>
        <v/>
      </c>
      <c r="E7848" s="69"/>
      <c r="F7848" s="70"/>
      <c r="G7848" s="4"/>
      <c r="H7848" s="71"/>
      <c r="I7848" s="71"/>
      <c r="J7848" s="70"/>
      <c r="K7848" s="70"/>
      <c r="L7848" s="70"/>
      <c r="M7848" s="70"/>
      <c r="N7848" s="70"/>
      <c r="O7848" s="70"/>
      <c r="P7848" s="70"/>
      <c r="Q7848" s="70"/>
      <c r="R7848" s="70"/>
      <c r="S7848" s="86"/>
      <c r="T7848" s="70"/>
      <c r="Z7848" s="68">
        <f t="shared" si="501"/>
        <v>1</v>
      </c>
      <c r="AC7848" s="1" t="str">
        <f t="shared" si="502"/>
        <v>1900</v>
      </c>
    </row>
    <row r="7849" spans="2:29" x14ac:dyDescent="0.25">
      <c r="B7849" s="1">
        <f t="shared" si="499"/>
        <v>0</v>
      </c>
      <c r="D7849" s="95" t="str">
        <f t="shared" si="500"/>
        <v/>
      </c>
      <c r="E7849" s="69"/>
      <c r="F7849" s="70"/>
      <c r="G7849" s="4"/>
      <c r="H7849" s="71"/>
      <c r="I7849" s="71"/>
      <c r="J7849" s="70"/>
      <c r="K7849" s="70"/>
      <c r="L7849" s="70"/>
      <c r="M7849" s="70"/>
      <c r="N7849" s="70"/>
      <c r="O7849" s="70"/>
      <c r="P7849" s="70"/>
      <c r="Q7849" s="70"/>
      <c r="R7849" s="70"/>
      <c r="S7849" s="86"/>
      <c r="T7849" s="70"/>
      <c r="Z7849" s="68">
        <f t="shared" si="501"/>
        <v>1</v>
      </c>
      <c r="AC7849" s="1" t="str">
        <f t="shared" si="502"/>
        <v>1900</v>
      </c>
    </row>
    <row r="7850" spans="2:29" x14ac:dyDescent="0.25">
      <c r="B7850" s="1">
        <f t="shared" si="499"/>
        <v>0</v>
      </c>
      <c r="D7850" s="95" t="str">
        <f t="shared" si="500"/>
        <v/>
      </c>
      <c r="E7850" s="69"/>
      <c r="F7850" s="70"/>
      <c r="G7850" s="4"/>
      <c r="H7850" s="71"/>
      <c r="I7850" s="71"/>
      <c r="J7850" s="70"/>
      <c r="K7850" s="70"/>
      <c r="L7850" s="70"/>
      <c r="M7850" s="70"/>
      <c r="N7850" s="70"/>
      <c r="O7850" s="70"/>
      <c r="P7850" s="70"/>
      <c r="Q7850" s="70"/>
      <c r="R7850" s="70"/>
      <c r="S7850" s="86"/>
      <c r="T7850" s="70"/>
      <c r="Z7850" s="68">
        <f t="shared" si="501"/>
        <v>1</v>
      </c>
      <c r="AC7850" s="1" t="str">
        <f t="shared" si="502"/>
        <v>1900</v>
      </c>
    </row>
    <row r="7851" spans="2:29" x14ac:dyDescent="0.25">
      <c r="B7851" s="1">
        <f t="shared" si="499"/>
        <v>0</v>
      </c>
      <c r="D7851" s="95" t="str">
        <f t="shared" si="500"/>
        <v/>
      </c>
      <c r="E7851" s="69"/>
      <c r="F7851" s="70"/>
      <c r="G7851" s="4"/>
      <c r="H7851" s="71"/>
      <c r="I7851" s="71"/>
      <c r="J7851" s="70"/>
      <c r="K7851" s="70"/>
      <c r="L7851" s="70"/>
      <c r="M7851" s="70"/>
      <c r="N7851" s="70"/>
      <c r="O7851" s="70"/>
      <c r="P7851" s="70"/>
      <c r="Q7851" s="70"/>
      <c r="R7851" s="70"/>
      <c r="S7851" s="86"/>
      <c r="T7851" s="70"/>
      <c r="Z7851" s="68">
        <f t="shared" si="501"/>
        <v>1</v>
      </c>
      <c r="AC7851" s="1" t="str">
        <f t="shared" si="502"/>
        <v>1900</v>
      </c>
    </row>
    <row r="7852" spans="2:29" x14ac:dyDescent="0.25">
      <c r="B7852" s="1">
        <f t="shared" si="499"/>
        <v>0</v>
      </c>
      <c r="D7852" s="95" t="str">
        <f t="shared" si="500"/>
        <v/>
      </c>
      <c r="E7852" s="69"/>
      <c r="F7852" s="70"/>
      <c r="G7852" s="4"/>
      <c r="H7852" s="71"/>
      <c r="I7852" s="71"/>
      <c r="J7852" s="70"/>
      <c r="K7852" s="70"/>
      <c r="L7852" s="70"/>
      <c r="M7852" s="70"/>
      <c r="N7852" s="70"/>
      <c r="O7852" s="70"/>
      <c r="P7852" s="70"/>
      <c r="Q7852" s="70"/>
      <c r="R7852" s="70"/>
      <c r="S7852" s="86"/>
      <c r="T7852" s="70"/>
      <c r="Z7852" s="68">
        <f t="shared" si="501"/>
        <v>1</v>
      </c>
      <c r="AC7852" s="1" t="str">
        <f t="shared" si="502"/>
        <v>1900</v>
      </c>
    </row>
    <row r="7853" spans="2:29" x14ac:dyDescent="0.25">
      <c r="B7853" s="1">
        <f t="shared" si="499"/>
        <v>0</v>
      </c>
      <c r="D7853" s="95" t="str">
        <f t="shared" si="500"/>
        <v/>
      </c>
      <c r="E7853" s="69"/>
      <c r="F7853" s="70"/>
      <c r="G7853" s="4"/>
      <c r="H7853" s="71"/>
      <c r="I7853" s="71"/>
      <c r="J7853" s="70"/>
      <c r="K7853" s="70"/>
      <c r="L7853" s="70"/>
      <c r="M7853" s="70"/>
      <c r="N7853" s="70"/>
      <c r="O7853" s="70"/>
      <c r="P7853" s="70"/>
      <c r="Q7853" s="70"/>
      <c r="R7853" s="70"/>
      <c r="S7853" s="86"/>
      <c r="T7853" s="70"/>
      <c r="Z7853" s="68">
        <f t="shared" si="501"/>
        <v>1</v>
      </c>
      <c r="AC7853" s="1" t="str">
        <f t="shared" si="502"/>
        <v>1900</v>
      </c>
    </row>
    <row r="7854" spans="2:29" x14ac:dyDescent="0.25">
      <c r="B7854" s="1">
        <f t="shared" si="499"/>
        <v>0</v>
      </c>
      <c r="D7854" s="95" t="str">
        <f t="shared" si="500"/>
        <v/>
      </c>
      <c r="E7854" s="69"/>
      <c r="F7854" s="70"/>
      <c r="G7854" s="4"/>
      <c r="H7854" s="71"/>
      <c r="I7854" s="71"/>
      <c r="J7854" s="70"/>
      <c r="K7854" s="70"/>
      <c r="L7854" s="70"/>
      <c r="M7854" s="70"/>
      <c r="N7854" s="70"/>
      <c r="O7854" s="70"/>
      <c r="P7854" s="70"/>
      <c r="Q7854" s="70"/>
      <c r="R7854" s="70"/>
      <c r="S7854" s="86"/>
      <c r="T7854" s="70"/>
      <c r="Z7854" s="68">
        <f t="shared" si="501"/>
        <v>1</v>
      </c>
      <c r="AC7854" s="1" t="str">
        <f t="shared" si="502"/>
        <v>1900</v>
      </c>
    </row>
    <row r="7855" spans="2:29" x14ac:dyDescent="0.25">
      <c r="B7855" s="1">
        <f t="shared" si="499"/>
        <v>0</v>
      </c>
      <c r="D7855" s="95" t="str">
        <f t="shared" si="500"/>
        <v/>
      </c>
      <c r="E7855" s="69"/>
      <c r="F7855" s="70"/>
      <c r="G7855" s="4"/>
      <c r="H7855" s="71"/>
      <c r="I7855" s="71"/>
      <c r="J7855" s="70"/>
      <c r="K7855" s="70"/>
      <c r="L7855" s="70"/>
      <c r="M7855" s="70"/>
      <c r="N7855" s="70"/>
      <c r="O7855" s="70"/>
      <c r="P7855" s="70"/>
      <c r="Q7855" s="70"/>
      <c r="R7855" s="70"/>
      <c r="S7855" s="86"/>
      <c r="T7855" s="70"/>
      <c r="Z7855" s="68">
        <f t="shared" si="501"/>
        <v>1</v>
      </c>
      <c r="AC7855" s="1" t="str">
        <f t="shared" si="502"/>
        <v>1900</v>
      </c>
    </row>
    <row r="7856" spans="2:29" x14ac:dyDescent="0.25">
      <c r="B7856" s="1">
        <f t="shared" si="499"/>
        <v>0</v>
      </c>
      <c r="D7856" s="95" t="str">
        <f t="shared" si="500"/>
        <v/>
      </c>
      <c r="E7856" s="69"/>
      <c r="F7856" s="70"/>
      <c r="G7856" s="4"/>
      <c r="H7856" s="71"/>
      <c r="I7856" s="71"/>
      <c r="J7856" s="70"/>
      <c r="K7856" s="70"/>
      <c r="L7856" s="70"/>
      <c r="M7856" s="70"/>
      <c r="N7856" s="70"/>
      <c r="O7856" s="70"/>
      <c r="P7856" s="70"/>
      <c r="Q7856" s="70"/>
      <c r="R7856" s="70"/>
      <c r="S7856" s="86"/>
      <c r="T7856" s="70"/>
      <c r="Z7856" s="68">
        <f t="shared" si="501"/>
        <v>1</v>
      </c>
      <c r="AC7856" s="1" t="str">
        <f t="shared" si="502"/>
        <v>1900</v>
      </c>
    </row>
    <row r="7857" spans="2:29" x14ac:dyDescent="0.25">
      <c r="B7857" s="1">
        <f t="shared" si="499"/>
        <v>0</v>
      </c>
      <c r="D7857" s="95" t="str">
        <f t="shared" si="500"/>
        <v/>
      </c>
      <c r="E7857" s="69"/>
      <c r="F7857" s="70"/>
      <c r="G7857" s="4"/>
      <c r="H7857" s="71"/>
      <c r="I7857" s="71"/>
      <c r="J7857" s="70"/>
      <c r="K7857" s="70"/>
      <c r="L7857" s="70"/>
      <c r="M7857" s="70"/>
      <c r="N7857" s="70"/>
      <c r="O7857" s="70"/>
      <c r="P7857" s="70"/>
      <c r="Q7857" s="70"/>
      <c r="R7857" s="70"/>
      <c r="S7857" s="86"/>
      <c r="T7857" s="70"/>
      <c r="Z7857" s="68">
        <f t="shared" si="501"/>
        <v>1</v>
      </c>
      <c r="AC7857" s="1" t="str">
        <f t="shared" si="502"/>
        <v>1900</v>
      </c>
    </row>
    <row r="7858" spans="2:29" x14ac:dyDescent="0.25">
      <c r="B7858" s="1">
        <f t="shared" si="499"/>
        <v>0</v>
      </c>
      <c r="D7858" s="95" t="str">
        <f t="shared" si="500"/>
        <v/>
      </c>
      <c r="E7858" s="69"/>
      <c r="F7858" s="70"/>
      <c r="G7858" s="4"/>
      <c r="H7858" s="71"/>
      <c r="I7858" s="71"/>
      <c r="J7858" s="70"/>
      <c r="K7858" s="70"/>
      <c r="L7858" s="70"/>
      <c r="M7858" s="70"/>
      <c r="N7858" s="70"/>
      <c r="O7858" s="70"/>
      <c r="P7858" s="70"/>
      <c r="Q7858" s="70"/>
      <c r="R7858" s="70"/>
      <c r="S7858" s="86"/>
      <c r="T7858" s="70"/>
      <c r="Z7858" s="68">
        <f t="shared" si="501"/>
        <v>1</v>
      </c>
      <c r="AC7858" s="1" t="str">
        <f t="shared" si="502"/>
        <v>1900</v>
      </c>
    </row>
    <row r="7859" spans="2:29" x14ac:dyDescent="0.25">
      <c r="B7859" s="1">
        <f t="shared" si="499"/>
        <v>0</v>
      </c>
      <c r="D7859" s="95" t="str">
        <f t="shared" si="500"/>
        <v/>
      </c>
      <c r="E7859" s="69"/>
      <c r="F7859" s="70"/>
      <c r="G7859" s="4"/>
      <c r="H7859" s="71"/>
      <c r="I7859" s="71"/>
      <c r="J7859" s="70"/>
      <c r="K7859" s="70"/>
      <c r="L7859" s="70"/>
      <c r="M7859" s="70"/>
      <c r="N7859" s="70"/>
      <c r="O7859" s="70"/>
      <c r="P7859" s="70"/>
      <c r="Q7859" s="70"/>
      <c r="R7859" s="70"/>
      <c r="S7859" s="86"/>
      <c r="T7859" s="70"/>
      <c r="Z7859" s="68">
        <f t="shared" si="501"/>
        <v>1</v>
      </c>
      <c r="AC7859" s="1" t="str">
        <f t="shared" si="502"/>
        <v>1900</v>
      </c>
    </row>
    <row r="7860" spans="2:29" x14ac:dyDescent="0.25">
      <c r="B7860" s="1">
        <f t="shared" si="499"/>
        <v>0</v>
      </c>
      <c r="D7860" s="95" t="str">
        <f t="shared" si="500"/>
        <v/>
      </c>
      <c r="E7860" s="69"/>
      <c r="F7860" s="70"/>
      <c r="G7860" s="4"/>
      <c r="H7860" s="71"/>
      <c r="I7860" s="71"/>
      <c r="J7860" s="70"/>
      <c r="K7860" s="70"/>
      <c r="L7860" s="70"/>
      <c r="M7860" s="70"/>
      <c r="N7860" s="70"/>
      <c r="O7860" s="70"/>
      <c r="P7860" s="70"/>
      <c r="Q7860" s="70"/>
      <c r="R7860" s="70"/>
      <c r="S7860" s="86"/>
      <c r="T7860" s="70"/>
      <c r="Z7860" s="68">
        <f t="shared" si="501"/>
        <v>1</v>
      </c>
      <c r="AC7860" s="1" t="str">
        <f t="shared" si="502"/>
        <v>1900</v>
      </c>
    </row>
    <row r="7861" spans="2:29" x14ac:dyDescent="0.25">
      <c r="B7861" s="1">
        <f t="shared" si="499"/>
        <v>0</v>
      </c>
      <c r="D7861" s="95" t="str">
        <f t="shared" si="500"/>
        <v/>
      </c>
      <c r="E7861" s="69"/>
      <c r="F7861" s="70"/>
      <c r="G7861" s="4"/>
      <c r="H7861" s="71"/>
      <c r="I7861" s="71"/>
      <c r="J7861" s="70"/>
      <c r="K7861" s="70"/>
      <c r="L7861" s="70"/>
      <c r="M7861" s="70"/>
      <c r="N7861" s="70"/>
      <c r="O7861" s="70"/>
      <c r="P7861" s="70"/>
      <c r="Q7861" s="70"/>
      <c r="R7861" s="70"/>
      <c r="S7861" s="86"/>
      <c r="T7861" s="70"/>
      <c r="Z7861" s="68">
        <f t="shared" si="501"/>
        <v>1</v>
      </c>
      <c r="AC7861" s="1" t="str">
        <f t="shared" si="502"/>
        <v>1900</v>
      </c>
    </row>
    <row r="7862" spans="2:29" x14ac:dyDescent="0.25">
      <c r="B7862" s="1">
        <f t="shared" si="499"/>
        <v>0</v>
      </c>
      <c r="D7862" s="95" t="str">
        <f t="shared" si="500"/>
        <v/>
      </c>
      <c r="E7862" s="69"/>
      <c r="F7862" s="70"/>
      <c r="G7862" s="4"/>
      <c r="H7862" s="71"/>
      <c r="I7862" s="71"/>
      <c r="J7862" s="70"/>
      <c r="K7862" s="70"/>
      <c r="L7862" s="70"/>
      <c r="M7862" s="70"/>
      <c r="N7862" s="70"/>
      <c r="O7862" s="70"/>
      <c r="P7862" s="70"/>
      <c r="Q7862" s="70"/>
      <c r="R7862" s="70"/>
      <c r="S7862" s="86"/>
      <c r="T7862" s="70"/>
      <c r="Z7862" s="68">
        <f t="shared" si="501"/>
        <v>1</v>
      </c>
      <c r="AC7862" s="1" t="str">
        <f t="shared" si="502"/>
        <v>1900</v>
      </c>
    </row>
    <row r="7863" spans="2:29" x14ac:dyDescent="0.25">
      <c r="B7863" s="1">
        <f t="shared" si="499"/>
        <v>0</v>
      </c>
      <c r="D7863" s="95" t="str">
        <f t="shared" si="500"/>
        <v/>
      </c>
      <c r="E7863" s="69"/>
      <c r="F7863" s="70"/>
      <c r="G7863" s="4"/>
      <c r="H7863" s="71"/>
      <c r="I7863" s="71"/>
      <c r="J7863" s="70"/>
      <c r="K7863" s="70"/>
      <c r="L7863" s="70"/>
      <c r="M7863" s="70"/>
      <c r="N7863" s="70"/>
      <c r="O7863" s="70"/>
      <c r="P7863" s="70"/>
      <c r="Q7863" s="70"/>
      <c r="R7863" s="70"/>
      <c r="S7863" s="86"/>
      <c r="T7863" s="70"/>
      <c r="Z7863" s="68">
        <f t="shared" si="501"/>
        <v>1</v>
      </c>
      <c r="AC7863" s="1" t="str">
        <f t="shared" si="502"/>
        <v>1900</v>
      </c>
    </row>
    <row r="7864" spans="2:29" x14ac:dyDescent="0.25">
      <c r="B7864" s="1">
        <f t="shared" si="499"/>
        <v>0</v>
      </c>
      <c r="D7864" s="95" t="str">
        <f t="shared" si="500"/>
        <v/>
      </c>
      <c r="E7864" s="69"/>
      <c r="F7864" s="70"/>
      <c r="G7864" s="4"/>
      <c r="H7864" s="71"/>
      <c r="I7864" s="71"/>
      <c r="J7864" s="70"/>
      <c r="K7864" s="70"/>
      <c r="L7864" s="70"/>
      <c r="M7864" s="70"/>
      <c r="N7864" s="70"/>
      <c r="O7864" s="70"/>
      <c r="P7864" s="70"/>
      <c r="Q7864" s="70"/>
      <c r="R7864" s="70"/>
      <c r="S7864" s="86"/>
      <c r="T7864" s="70"/>
      <c r="Z7864" s="68">
        <f t="shared" si="501"/>
        <v>1</v>
      </c>
      <c r="AC7864" s="1" t="str">
        <f t="shared" si="502"/>
        <v>1900</v>
      </c>
    </row>
    <row r="7865" spans="2:29" x14ac:dyDescent="0.25">
      <c r="B7865" s="1">
        <f t="shared" si="499"/>
        <v>0</v>
      </c>
      <c r="D7865" s="95" t="str">
        <f t="shared" si="500"/>
        <v/>
      </c>
      <c r="E7865" s="69"/>
      <c r="F7865" s="70"/>
      <c r="G7865" s="4"/>
      <c r="H7865" s="71"/>
      <c r="I7865" s="71"/>
      <c r="J7865" s="70"/>
      <c r="K7865" s="70"/>
      <c r="L7865" s="70"/>
      <c r="M7865" s="70"/>
      <c r="N7865" s="70"/>
      <c r="O7865" s="70"/>
      <c r="P7865" s="70"/>
      <c r="Q7865" s="70"/>
      <c r="R7865" s="70"/>
      <c r="S7865" s="86"/>
      <c r="T7865" s="70"/>
      <c r="Z7865" s="68">
        <f t="shared" si="501"/>
        <v>1</v>
      </c>
      <c r="AC7865" s="1" t="str">
        <f t="shared" si="502"/>
        <v>1900</v>
      </c>
    </row>
    <row r="7866" spans="2:29" x14ac:dyDescent="0.25">
      <c r="B7866" s="1">
        <f t="shared" si="499"/>
        <v>0</v>
      </c>
      <c r="D7866" s="95" t="str">
        <f t="shared" si="500"/>
        <v/>
      </c>
      <c r="E7866" s="69"/>
      <c r="F7866" s="70"/>
      <c r="G7866" s="4"/>
      <c r="H7866" s="71"/>
      <c r="I7866" s="71"/>
      <c r="J7866" s="70"/>
      <c r="K7866" s="70"/>
      <c r="L7866" s="70"/>
      <c r="M7866" s="70"/>
      <c r="N7866" s="70"/>
      <c r="O7866" s="70"/>
      <c r="P7866" s="70"/>
      <c r="Q7866" s="70"/>
      <c r="R7866" s="70"/>
      <c r="S7866" s="86"/>
      <c r="T7866" s="70"/>
      <c r="Z7866" s="68">
        <f t="shared" si="501"/>
        <v>1</v>
      </c>
      <c r="AC7866" s="1" t="str">
        <f t="shared" si="502"/>
        <v>1900</v>
      </c>
    </row>
    <row r="7867" spans="2:29" x14ac:dyDescent="0.25">
      <c r="B7867" s="1">
        <f t="shared" si="499"/>
        <v>0</v>
      </c>
      <c r="D7867" s="95" t="str">
        <f t="shared" si="500"/>
        <v/>
      </c>
      <c r="E7867" s="69"/>
      <c r="F7867" s="70"/>
      <c r="G7867" s="4"/>
      <c r="H7867" s="71"/>
      <c r="I7867" s="71"/>
      <c r="J7867" s="70"/>
      <c r="K7867" s="70"/>
      <c r="L7867" s="70"/>
      <c r="M7867" s="70"/>
      <c r="N7867" s="70"/>
      <c r="O7867" s="70"/>
      <c r="P7867" s="70"/>
      <c r="Q7867" s="70"/>
      <c r="R7867" s="70"/>
      <c r="S7867" s="86"/>
      <c r="T7867" s="70"/>
      <c r="Z7867" s="68">
        <f t="shared" si="501"/>
        <v>1</v>
      </c>
      <c r="AC7867" s="1" t="str">
        <f t="shared" si="502"/>
        <v>1900</v>
      </c>
    </row>
    <row r="7868" spans="2:29" x14ac:dyDescent="0.25">
      <c r="B7868" s="1">
        <f t="shared" si="499"/>
        <v>0</v>
      </c>
      <c r="D7868" s="95" t="str">
        <f t="shared" si="500"/>
        <v/>
      </c>
      <c r="E7868" s="69"/>
      <c r="F7868" s="70"/>
      <c r="G7868" s="4"/>
      <c r="H7868" s="71"/>
      <c r="I7868" s="71"/>
      <c r="J7868" s="70"/>
      <c r="K7868" s="70"/>
      <c r="L7868" s="70"/>
      <c r="M7868" s="70"/>
      <c r="N7868" s="70"/>
      <c r="O7868" s="70"/>
      <c r="P7868" s="70"/>
      <c r="Q7868" s="70"/>
      <c r="R7868" s="70"/>
      <c r="S7868" s="86"/>
      <c r="T7868" s="70"/>
      <c r="Z7868" s="68">
        <f t="shared" si="501"/>
        <v>1</v>
      </c>
      <c r="AC7868" s="1" t="str">
        <f t="shared" si="502"/>
        <v>1900</v>
      </c>
    </row>
    <row r="7869" spans="2:29" x14ac:dyDescent="0.25">
      <c r="B7869" s="1">
        <f t="shared" si="499"/>
        <v>0</v>
      </c>
      <c r="D7869" s="95" t="str">
        <f t="shared" si="500"/>
        <v/>
      </c>
      <c r="E7869" s="69"/>
      <c r="F7869" s="70"/>
      <c r="G7869" s="4"/>
      <c r="H7869" s="71"/>
      <c r="I7869" s="71"/>
      <c r="J7869" s="70"/>
      <c r="K7869" s="70"/>
      <c r="L7869" s="70"/>
      <c r="M7869" s="70"/>
      <c r="N7869" s="70"/>
      <c r="O7869" s="70"/>
      <c r="P7869" s="70"/>
      <c r="Q7869" s="70"/>
      <c r="R7869" s="70"/>
      <c r="S7869" s="86"/>
      <c r="T7869" s="70"/>
      <c r="Z7869" s="68">
        <f t="shared" si="501"/>
        <v>1</v>
      </c>
      <c r="AC7869" s="1" t="str">
        <f t="shared" si="502"/>
        <v>1900</v>
      </c>
    </row>
    <row r="7870" spans="2:29" x14ac:dyDescent="0.25">
      <c r="B7870" s="1">
        <f t="shared" si="499"/>
        <v>0</v>
      </c>
      <c r="D7870" s="95" t="str">
        <f t="shared" si="500"/>
        <v/>
      </c>
      <c r="E7870" s="69"/>
      <c r="F7870" s="70"/>
      <c r="G7870" s="4"/>
      <c r="H7870" s="71"/>
      <c r="I7870" s="71"/>
      <c r="J7870" s="70"/>
      <c r="K7870" s="70"/>
      <c r="L7870" s="70"/>
      <c r="M7870" s="70"/>
      <c r="N7870" s="70"/>
      <c r="O7870" s="70"/>
      <c r="P7870" s="70"/>
      <c r="Q7870" s="70"/>
      <c r="R7870" s="70"/>
      <c r="S7870" s="86"/>
      <c r="T7870" s="70"/>
      <c r="Z7870" s="68">
        <f t="shared" si="501"/>
        <v>1</v>
      </c>
      <c r="AC7870" s="1" t="str">
        <f t="shared" si="502"/>
        <v>1900</v>
      </c>
    </row>
    <row r="7871" spans="2:29" x14ac:dyDescent="0.25">
      <c r="B7871" s="1">
        <f t="shared" si="499"/>
        <v>0</v>
      </c>
      <c r="D7871" s="95" t="str">
        <f t="shared" si="500"/>
        <v/>
      </c>
      <c r="E7871" s="69"/>
      <c r="F7871" s="70"/>
      <c r="G7871" s="4"/>
      <c r="H7871" s="71"/>
      <c r="I7871" s="71"/>
      <c r="J7871" s="70"/>
      <c r="K7871" s="70"/>
      <c r="L7871" s="70"/>
      <c r="M7871" s="70"/>
      <c r="N7871" s="70"/>
      <c r="O7871" s="70"/>
      <c r="P7871" s="70"/>
      <c r="Q7871" s="70"/>
      <c r="R7871" s="70"/>
      <c r="S7871" s="86"/>
      <c r="T7871" s="70"/>
      <c r="Z7871" s="68">
        <f t="shared" si="501"/>
        <v>1</v>
      </c>
      <c r="AC7871" s="1" t="str">
        <f t="shared" si="502"/>
        <v>1900</v>
      </c>
    </row>
    <row r="7872" spans="2:29" x14ac:dyDescent="0.25">
      <c r="B7872" s="1">
        <f t="shared" si="499"/>
        <v>0</v>
      </c>
      <c r="D7872" s="95" t="str">
        <f t="shared" si="500"/>
        <v/>
      </c>
      <c r="E7872" s="69"/>
      <c r="F7872" s="70"/>
      <c r="G7872" s="4"/>
      <c r="H7872" s="71"/>
      <c r="I7872" s="71"/>
      <c r="J7872" s="70"/>
      <c r="K7872" s="70"/>
      <c r="L7872" s="70"/>
      <c r="M7872" s="70"/>
      <c r="N7872" s="70"/>
      <c r="O7872" s="70"/>
      <c r="P7872" s="70"/>
      <c r="Q7872" s="70"/>
      <c r="R7872" s="70"/>
      <c r="S7872" s="86"/>
      <c r="T7872" s="70"/>
      <c r="Z7872" s="68">
        <f t="shared" si="501"/>
        <v>1</v>
      </c>
      <c r="AC7872" s="1" t="str">
        <f t="shared" si="502"/>
        <v>1900</v>
      </c>
    </row>
    <row r="7873" spans="2:29" x14ac:dyDescent="0.25">
      <c r="B7873" s="1">
        <f t="shared" si="499"/>
        <v>0</v>
      </c>
      <c r="D7873" s="95" t="str">
        <f t="shared" si="500"/>
        <v/>
      </c>
      <c r="E7873" s="69"/>
      <c r="F7873" s="70"/>
      <c r="G7873" s="4"/>
      <c r="H7873" s="71"/>
      <c r="I7873" s="71"/>
      <c r="J7873" s="70"/>
      <c r="K7873" s="70"/>
      <c r="L7873" s="70"/>
      <c r="M7873" s="70"/>
      <c r="N7873" s="70"/>
      <c r="O7873" s="70"/>
      <c r="P7873" s="70"/>
      <c r="Q7873" s="70"/>
      <c r="R7873" s="70"/>
      <c r="S7873" s="86"/>
      <c r="T7873" s="70"/>
      <c r="Z7873" s="68">
        <f t="shared" si="501"/>
        <v>1</v>
      </c>
      <c r="AC7873" s="1" t="str">
        <f t="shared" si="502"/>
        <v>1900</v>
      </c>
    </row>
    <row r="7874" spans="2:29" x14ac:dyDescent="0.25">
      <c r="B7874" s="1">
        <f t="shared" si="499"/>
        <v>0</v>
      </c>
      <c r="D7874" s="95" t="str">
        <f t="shared" si="500"/>
        <v/>
      </c>
      <c r="E7874" s="69"/>
      <c r="F7874" s="70"/>
      <c r="G7874" s="4"/>
      <c r="H7874" s="71"/>
      <c r="I7874" s="71"/>
      <c r="J7874" s="70"/>
      <c r="K7874" s="70"/>
      <c r="L7874" s="70"/>
      <c r="M7874" s="70"/>
      <c r="N7874" s="70"/>
      <c r="O7874" s="70"/>
      <c r="P7874" s="70"/>
      <c r="Q7874" s="70"/>
      <c r="R7874" s="70"/>
      <c r="S7874" s="86"/>
      <c r="T7874" s="70"/>
      <c r="Z7874" s="68">
        <f t="shared" si="501"/>
        <v>1</v>
      </c>
      <c r="AC7874" s="1" t="str">
        <f t="shared" si="502"/>
        <v>1900</v>
      </c>
    </row>
    <row r="7875" spans="2:29" x14ac:dyDescent="0.25">
      <c r="B7875" s="1">
        <f t="shared" si="499"/>
        <v>0</v>
      </c>
      <c r="D7875" s="95" t="str">
        <f t="shared" si="500"/>
        <v/>
      </c>
      <c r="E7875" s="69"/>
      <c r="F7875" s="70"/>
      <c r="G7875" s="4"/>
      <c r="H7875" s="71"/>
      <c r="I7875" s="71"/>
      <c r="J7875" s="70"/>
      <c r="K7875" s="70"/>
      <c r="L7875" s="70"/>
      <c r="M7875" s="70"/>
      <c r="N7875" s="70"/>
      <c r="O7875" s="70"/>
      <c r="P7875" s="70"/>
      <c r="Q7875" s="70"/>
      <c r="R7875" s="70"/>
      <c r="S7875" s="86"/>
      <c r="T7875" s="70"/>
      <c r="Z7875" s="68">
        <f t="shared" si="501"/>
        <v>1</v>
      </c>
      <c r="AC7875" s="1" t="str">
        <f t="shared" si="502"/>
        <v>1900</v>
      </c>
    </row>
    <row r="7876" spans="2:29" x14ac:dyDescent="0.25">
      <c r="B7876" s="1">
        <f t="shared" ref="B7876:B7939" si="503">IF($B$1=YEAR(Z7876),D7876,0)</f>
        <v>0</v>
      </c>
      <c r="D7876" s="95" t="str">
        <f t="shared" ref="D7876:D7939" si="504">IF(Z7876&lt;&gt;$Y$2,IF(YEAR(Z7876)=YEAR(Z7875),D7875+1,1),"")</f>
        <v/>
      </c>
      <c r="E7876" s="69"/>
      <c r="F7876" s="70"/>
      <c r="G7876" s="4"/>
      <c r="H7876" s="71"/>
      <c r="I7876" s="71"/>
      <c r="J7876" s="70"/>
      <c r="K7876" s="70"/>
      <c r="L7876" s="70"/>
      <c r="M7876" s="70"/>
      <c r="N7876" s="70"/>
      <c r="O7876" s="70"/>
      <c r="P7876" s="70"/>
      <c r="Q7876" s="70"/>
      <c r="R7876" s="70"/>
      <c r="S7876" s="86"/>
      <c r="T7876" s="70"/>
      <c r="Z7876" s="68">
        <f t="shared" ref="Z7876:Z7939" si="505">IF(CONCATENATE(F7876,F7877,F7878,F7879,F7880,F7881)&lt;&gt;"",IF(AND(E7876&lt;&gt;0,ISNUMBER(E7876)=TRUE),E7876,Z7875),$Y$2)</f>
        <v>1</v>
      </c>
      <c r="AC7876" s="1" t="str">
        <f t="shared" si="502"/>
        <v>1900</v>
      </c>
    </row>
    <row r="7877" spans="2:29" x14ac:dyDescent="0.25">
      <c r="B7877" s="1">
        <f t="shared" si="503"/>
        <v>0</v>
      </c>
      <c r="D7877" s="95" t="str">
        <f t="shared" si="504"/>
        <v/>
      </c>
      <c r="E7877" s="69"/>
      <c r="F7877" s="70"/>
      <c r="G7877" s="4"/>
      <c r="H7877" s="71"/>
      <c r="I7877" s="71"/>
      <c r="J7877" s="70"/>
      <c r="K7877" s="70"/>
      <c r="L7877" s="70"/>
      <c r="M7877" s="70"/>
      <c r="N7877" s="70"/>
      <c r="O7877" s="70"/>
      <c r="P7877" s="70"/>
      <c r="Q7877" s="70"/>
      <c r="R7877" s="70"/>
      <c r="S7877" s="86"/>
      <c r="T7877" s="70"/>
      <c r="Z7877" s="68">
        <f t="shared" si="505"/>
        <v>1</v>
      </c>
      <c r="AC7877" s="1" t="str">
        <f t="shared" ref="AC7877:AC7940" si="506">YEAR(Z7877)&amp;F7877&amp;G7877</f>
        <v>1900</v>
      </c>
    </row>
    <row r="7878" spans="2:29" x14ac:dyDescent="0.25">
      <c r="B7878" s="1">
        <f t="shared" si="503"/>
        <v>0</v>
      </c>
      <c r="D7878" s="95" t="str">
        <f t="shared" si="504"/>
        <v/>
      </c>
      <c r="E7878" s="69"/>
      <c r="F7878" s="70"/>
      <c r="G7878" s="4"/>
      <c r="H7878" s="71"/>
      <c r="I7878" s="71"/>
      <c r="J7878" s="70"/>
      <c r="K7878" s="70"/>
      <c r="L7878" s="70"/>
      <c r="M7878" s="70"/>
      <c r="N7878" s="70"/>
      <c r="O7878" s="70"/>
      <c r="P7878" s="70"/>
      <c r="Q7878" s="70"/>
      <c r="R7878" s="70"/>
      <c r="S7878" s="86"/>
      <c r="T7878" s="70"/>
      <c r="Z7878" s="68">
        <f t="shared" si="505"/>
        <v>1</v>
      </c>
      <c r="AC7878" s="1" t="str">
        <f t="shared" si="506"/>
        <v>1900</v>
      </c>
    </row>
    <row r="7879" spans="2:29" x14ac:dyDescent="0.25">
      <c r="B7879" s="1">
        <f t="shared" si="503"/>
        <v>0</v>
      </c>
      <c r="D7879" s="95" t="str">
        <f t="shared" si="504"/>
        <v/>
      </c>
      <c r="E7879" s="69"/>
      <c r="F7879" s="70"/>
      <c r="G7879" s="4"/>
      <c r="H7879" s="71"/>
      <c r="I7879" s="71"/>
      <c r="J7879" s="70"/>
      <c r="K7879" s="70"/>
      <c r="L7879" s="70"/>
      <c r="M7879" s="70"/>
      <c r="N7879" s="70"/>
      <c r="O7879" s="70"/>
      <c r="P7879" s="70"/>
      <c r="Q7879" s="70"/>
      <c r="R7879" s="70"/>
      <c r="S7879" s="86"/>
      <c r="T7879" s="70"/>
      <c r="Z7879" s="68">
        <f t="shared" si="505"/>
        <v>1</v>
      </c>
      <c r="AC7879" s="1" t="str">
        <f t="shared" si="506"/>
        <v>1900</v>
      </c>
    </row>
    <row r="7880" spans="2:29" x14ac:dyDescent="0.25">
      <c r="B7880" s="1">
        <f t="shared" si="503"/>
        <v>0</v>
      </c>
      <c r="D7880" s="95" t="str">
        <f t="shared" si="504"/>
        <v/>
      </c>
      <c r="E7880" s="69"/>
      <c r="F7880" s="70"/>
      <c r="G7880" s="4"/>
      <c r="H7880" s="71"/>
      <c r="I7880" s="71"/>
      <c r="J7880" s="70"/>
      <c r="K7880" s="70"/>
      <c r="L7880" s="70"/>
      <c r="M7880" s="70"/>
      <c r="N7880" s="70"/>
      <c r="O7880" s="70"/>
      <c r="P7880" s="70"/>
      <c r="Q7880" s="70"/>
      <c r="R7880" s="70"/>
      <c r="S7880" s="86"/>
      <c r="T7880" s="70"/>
      <c r="Z7880" s="68">
        <f t="shared" si="505"/>
        <v>1</v>
      </c>
      <c r="AC7880" s="1" t="str">
        <f t="shared" si="506"/>
        <v>1900</v>
      </c>
    </row>
    <row r="7881" spans="2:29" x14ac:dyDescent="0.25">
      <c r="B7881" s="1">
        <f t="shared" si="503"/>
        <v>0</v>
      </c>
      <c r="D7881" s="95" t="str">
        <f t="shared" si="504"/>
        <v/>
      </c>
      <c r="E7881" s="69"/>
      <c r="F7881" s="70"/>
      <c r="G7881" s="4"/>
      <c r="H7881" s="71"/>
      <c r="I7881" s="71"/>
      <c r="J7881" s="70"/>
      <c r="K7881" s="70"/>
      <c r="L7881" s="70"/>
      <c r="M7881" s="70"/>
      <c r="N7881" s="70"/>
      <c r="O7881" s="70"/>
      <c r="P7881" s="70"/>
      <c r="Q7881" s="70"/>
      <c r="R7881" s="70"/>
      <c r="S7881" s="86"/>
      <c r="T7881" s="70"/>
      <c r="Z7881" s="68">
        <f t="shared" si="505"/>
        <v>1</v>
      </c>
      <c r="AC7881" s="1" t="str">
        <f t="shared" si="506"/>
        <v>1900</v>
      </c>
    </row>
    <row r="7882" spans="2:29" x14ac:dyDescent="0.25">
      <c r="B7882" s="1">
        <f t="shared" si="503"/>
        <v>0</v>
      </c>
      <c r="D7882" s="95" t="str">
        <f t="shared" si="504"/>
        <v/>
      </c>
      <c r="E7882" s="69"/>
      <c r="F7882" s="70"/>
      <c r="G7882" s="4"/>
      <c r="H7882" s="71"/>
      <c r="I7882" s="71"/>
      <c r="J7882" s="70"/>
      <c r="K7882" s="70"/>
      <c r="L7882" s="70"/>
      <c r="M7882" s="70"/>
      <c r="N7882" s="70"/>
      <c r="O7882" s="70"/>
      <c r="P7882" s="70"/>
      <c r="Q7882" s="70"/>
      <c r="R7882" s="70"/>
      <c r="S7882" s="86"/>
      <c r="T7882" s="70"/>
      <c r="Z7882" s="68">
        <f t="shared" si="505"/>
        <v>1</v>
      </c>
      <c r="AC7882" s="1" t="str">
        <f t="shared" si="506"/>
        <v>1900</v>
      </c>
    </row>
    <row r="7883" spans="2:29" x14ac:dyDescent="0.25">
      <c r="B7883" s="1">
        <f t="shared" si="503"/>
        <v>0</v>
      </c>
      <c r="D7883" s="95" t="str">
        <f t="shared" si="504"/>
        <v/>
      </c>
      <c r="E7883" s="69"/>
      <c r="F7883" s="70"/>
      <c r="G7883" s="4"/>
      <c r="H7883" s="71"/>
      <c r="I7883" s="71"/>
      <c r="J7883" s="70"/>
      <c r="K7883" s="70"/>
      <c r="L7883" s="70"/>
      <c r="M7883" s="70"/>
      <c r="N7883" s="70"/>
      <c r="O7883" s="70"/>
      <c r="P7883" s="70"/>
      <c r="Q7883" s="70"/>
      <c r="R7883" s="70"/>
      <c r="S7883" s="86"/>
      <c r="T7883" s="70"/>
      <c r="Z7883" s="68">
        <f t="shared" si="505"/>
        <v>1</v>
      </c>
      <c r="AC7883" s="1" t="str">
        <f t="shared" si="506"/>
        <v>1900</v>
      </c>
    </row>
    <row r="7884" spans="2:29" x14ac:dyDescent="0.25">
      <c r="B7884" s="1">
        <f t="shared" si="503"/>
        <v>0</v>
      </c>
      <c r="D7884" s="95" t="str">
        <f t="shared" si="504"/>
        <v/>
      </c>
      <c r="E7884" s="69"/>
      <c r="F7884" s="70"/>
      <c r="G7884" s="4"/>
      <c r="H7884" s="71"/>
      <c r="I7884" s="71"/>
      <c r="J7884" s="70"/>
      <c r="K7884" s="70"/>
      <c r="L7884" s="70"/>
      <c r="M7884" s="70"/>
      <c r="N7884" s="70"/>
      <c r="O7884" s="70"/>
      <c r="P7884" s="70"/>
      <c r="Q7884" s="70"/>
      <c r="R7884" s="70"/>
      <c r="S7884" s="86"/>
      <c r="T7884" s="70"/>
      <c r="Z7884" s="68">
        <f t="shared" si="505"/>
        <v>1</v>
      </c>
      <c r="AC7884" s="1" t="str">
        <f t="shared" si="506"/>
        <v>1900</v>
      </c>
    </row>
    <row r="7885" spans="2:29" x14ac:dyDescent="0.25">
      <c r="B7885" s="1">
        <f t="shared" si="503"/>
        <v>0</v>
      </c>
      <c r="D7885" s="95" t="str">
        <f t="shared" si="504"/>
        <v/>
      </c>
      <c r="E7885" s="69"/>
      <c r="F7885" s="70"/>
      <c r="G7885" s="4"/>
      <c r="H7885" s="71"/>
      <c r="I7885" s="71"/>
      <c r="J7885" s="70"/>
      <c r="K7885" s="70"/>
      <c r="L7885" s="70"/>
      <c r="M7885" s="70"/>
      <c r="N7885" s="70"/>
      <c r="O7885" s="70"/>
      <c r="P7885" s="70"/>
      <c r="Q7885" s="70"/>
      <c r="R7885" s="70"/>
      <c r="S7885" s="86"/>
      <c r="T7885" s="70"/>
      <c r="Z7885" s="68">
        <f t="shared" si="505"/>
        <v>1</v>
      </c>
      <c r="AC7885" s="1" t="str">
        <f t="shared" si="506"/>
        <v>1900</v>
      </c>
    </row>
    <row r="7886" spans="2:29" x14ac:dyDescent="0.25">
      <c r="B7886" s="1">
        <f t="shared" si="503"/>
        <v>0</v>
      </c>
      <c r="D7886" s="95" t="str">
        <f t="shared" si="504"/>
        <v/>
      </c>
      <c r="E7886" s="69"/>
      <c r="F7886" s="70"/>
      <c r="G7886" s="4"/>
      <c r="H7886" s="71"/>
      <c r="I7886" s="71"/>
      <c r="J7886" s="70"/>
      <c r="K7886" s="70"/>
      <c r="L7886" s="70"/>
      <c r="M7886" s="70"/>
      <c r="N7886" s="70"/>
      <c r="O7886" s="70"/>
      <c r="P7886" s="70"/>
      <c r="Q7886" s="70"/>
      <c r="R7886" s="70"/>
      <c r="S7886" s="86"/>
      <c r="T7886" s="70"/>
      <c r="Z7886" s="68">
        <f t="shared" si="505"/>
        <v>1</v>
      </c>
      <c r="AC7886" s="1" t="str">
        <f t="shared" si="506"/>
        <v>1900</v>
      </c>
    </row>
    <row r="7887" spans="2:29" x14ac:dyDescent="0.25">
      <c r="B7887" s="1">
        <f t="shared" si="503"/>
        <v>0</v>
      </c>
      <c r="D7887" s="95" t="str">
        <f t="shared" si="504"/>
        <v/>
      </c>
      <c r="E7887" s="69"/>
      <c r="F7887" s="70"/>
      <c r="G7887" s="4"/>
      <c r="H7887" s="71"/>
      <c r="I7887" s="71"/>
      <c r="J7887" s="70"/>
      <c r="K7887" s="70"/>
      <c r="L7887" s="70"/>
      <c r="M7887" s="70"/>
      <c r="N7887" s="70"/>
      <c r="O7887" s="70"/>
      <c r="P7887" s="70"/>
      <c r="Q7887" s="70"/>
      <c r="R7887" s="70"/>
      <c r="S7887" s="86"/>
      <c r="T7887" s="70"/>
      <c r="Z7887" s="68">
        <f t="shared" si="505"/>
        <v>1</v>
      </c>
      <c r="AC7887" s="1" t="str">
        <f t="shared" si="506"/>
        <v>1900</v>
      </c>
    </row>
    <row r="7888" spans="2:29" x14ac:dyDescent="0.25">
      <c r="B7888" s="1">
        <f t="shared" si="503"/>
        <v>0</v>
      </c>
      <c r="D7888" s="95" t="str">
        <f t="shared" si="504"/>
        <v/>
      </c>
      <c r="E7888" s="69"/>
      <c r="F7888" s="70"/>
      <c r="G7888" s="4"/>
      <c r="H7888" s="71"/>
      <c r="I7888" s="71"/>
      <c r="J7888" s="70"/>
      <c r="K7888" s="70"/>
      <c r="L7888" s="70"/>
      <c r="M7888" s="70"/>
      <c r="N7888" s="70"/>
      <c r="O7888" s="70"/>
      <c r="P7888" s="70"/>
      <c r="Q7888" s="70"/>
      <c r="R7888" s="70"/>
      <c r="S7888" s="86"/>
      <c r="T7888" s="70"/>
      <c r="Z7888" s="68">
        <f t="shared" si="505"/>
        <v>1</v>
      </c>
      <c r="AC7888" s="1" t="str">
        <f t="shared" si="506"/>
        <v>1900</v>
      </c>
    </row>
    <row r="7889" spans="2:29" x14ac:dyDescent="0.25">
      <c r="B7889" s="1">
        <f t="shared" si="503"/>
        <v>0</v>
      </c>
      <c r="D7889" s="95" t="str">
        <f t="shared" si="504"/>
        <v/>
      </c>
      <c r="E7889" s="69"/>
      <c r="F7889" s="70"/>
      <c r="G7889" s="4"/>
      <c r="H7889" s="71"/>
      <c r="I7889" s="71"/>
      <c r="J7889" s="70"/>
      <c r="K7889" s="70"/>
      <c r="L7889" s="70"/>
      <c r="M7889" s="70"/>
      <c r="N7889" s="70"/>
      <c r="O7889" s="70"/>
      <c r="P7889" s="70"/>
      <c r="Q7889" s="70"/>
      <c r="R7889" s="70"/>
      <c r="S7889" s="86"/>
      <c r="T7889" s="70"/>
      <c r="Z7889" s="68">
        <f t="shared" si="505"/>
        <v>1</v>
      </c>
      <c r="AC7889" s="1" t="str">
        <f t="shared" si="506"/>
        <v>1900</v>
      </c>
    </row>
    <row r="7890" spans="2:29" x14ac:dyDescent="0.25">
      <c r="B7890" s="1">
        <f t="shared" si="503"/>
        <v>0</v>
      </c>
      <c r="D7890" s="95" t="str">
        <f t="shared" si="504"/>
        <v/>
      </c>
      <c r="E7890" s="69"/>
      <c r="F7890" s="70"/>
      <c r="G7890" s="4"/>
      <c r="H7890" s="71"/>
      <c r="I7890" s="71"/>
      <c r="J7890" s="70"/>
      <c r="K7890" s="70"/>
      <c r="L7890" s="70"/>
      <c r="M7890" s="70"/>
      <c r="N7890" s="70"/>
      <c r="O7890" s="70"/>
      <c r="P7890" s="70"/>
      <c r="Q7890" s="70"/>
      <c r="R7890" s="70"/>
      <c r="S7890" s="86"/>
      <c r="T7890" s="70"/>
      <c r="Z7890" s="68">
        <f t="shared" si="505"/>
        <v>1</v>
      </c>
      <c r="AC7890" s="1" t="str">
        <f t="shared" si="506"/>
        <v>1900</v>
      </c>
    </row>
    <row r="7891" spans="2:29" x14ac:dyDescent="0.25">
      <c r="B7891" s="1">
        <f t="shared" si="503"/>
        <v>0</v>
      </c>
      <c r="D7891" s="95" t="str">
        <f t="shared" si="504"/>
        <v/>
      </c>
      <c r="E7891" s="69"/>
      <c r="F7891" s="70"/>
      <c r="G7891" s="4"/>
      <c r="H7891" s="71"/>
      <c r="I7891" s="71"/>
      <c r="J7891" s="70"/>
      <c r="K7891" s="70"/>
      <c r="L7891" s="70"/>
      <c r="M7891" s="70"/>
      <c r="N7891" s="70"/>
      <c r="O7891" s="70"/>
      <c r="P7891" s="70"/>
      <c r="Q7891" s="70"/>
      <c r="R7891" s="70"/>
      <c r="S7891" s="86"/>
      <c r="T7891" s="70"/>
      <c r="Z7891" s="68">
        <f t="shared" si="505"/>
        <v>1</v>
      </c>
      <c r="AC7891" s="1" t="str">
        <f t="shared" si="506"/>
        <v>1900</v>
      </c>
    </row>
    <row r="7892" spans="2:29" x14ac:dyDescent="0.25">
      <c r="B7892" s="1">
        <f t="shared" si="503"/>
        <v>0</v>
      </c>
      <c r="D7892" s="95" t="str">
        <f t="shared" si="504"/>
        <v/>
      </c>
      <c r="E7892" s="69"/>
      <c r="F7892" s="70"/>
      <c r="G7892" s="4"/>
      <c r="H7892" s="71"/>
      <c r="I7892" s="71"/>
      <c r="J7892" s="70"/>
      <c r="K7892" s="70"/>
      <c r="L7892" s="70"/>
      <c r="M7892" s="70"/>
      <c r="N7892" s="70"/>
      <c r="O7892" s="70"/>
      <c r="P7892" s="70"/>
      <c r="Q7892" s="70"/>
      <c r="R7892" s="70"/>
      <c r="S7892" s="86"/>
      <c r="T7892" s="70"/>
      <c r="Z7892" s="68">
        <f t="shared" si="505"/>
        <v>1</v>
      </c>
      <c r="AC7892" s="1" t="str">
        <f t="shared" si="506"/>
        <v>1900</v>
      </c>
    </row>
    <row r="7893" spans="2:29" x14ac:dyDescent="0.25">
      <c r="B7893" s="1">
        <f t="shared" si="503"/>
        <v>0</v>
      </c>
      <c r="D7893" s="95" t="str">
        <f t="shared" si="504"/>
        <v/>
      </c>
      <c r="E7893" s="69"/>
      <c r="F7893" s="70"/>
      <c r="G7893" s="4"/>
      <c r="H7893" s="71"/>
      <c r="I7893" s="71"/>
      <c r="J7893" s="70"/>
      <c r="K7893" s="70"/>
      <c r="L7893" s="70"/>
      <c r="M7893" s="70"/>
      <c r="N7893" s="70"/>
      <c r="O7893" s="70"/>
      <c r="P7893" s="70"/>
      <c r="Q7893" s="70"/>
      <c r="R7893" s="70"/>
      <c r="S7893" s="86"/>
      <c r="T7893" s="70"/>
      <c r="Z7893" s="68">
        <f t="shared" si="505"/>
        <v>1</v>
      </c>
      <c r="AC7893" s="1" t="str">
        <f t="shared" si="506"/>
        <v>1900</v>
      </c>
    </row>
    <row r="7894" spans="2:29" x14ac:dyDescent="0.25">
      <c r="B7894" s="1">
        <f t="shared" si="503"/>
        <v>0</v>
      </c>
      <c r="D7894" s="95" t="str">
        <f t="shared" si="504"/>
        <v/>
      </c>
      <c r="E7894" s="69"/>
      <c r="F7894" s="70"/>
      <c r="G7894" s="4"/>
      <c r="H7894" s="71"/>
      <c r="I7894" s="71"/>
      <c r="J7894" s="70"/>
      <c r="K7894" s="70"/>
      <c r="L7894" s="70"/>
      <c r="M7894" s="70"/>
      <c r="N7894" s="70"/>
      <c r="O7894" s="70"/>
      <c r="P7894" s="70"/>
      <c r="Q7894" s="70"/>
      <c r="R7894" s="70"/>
      <c r="S7894" s="86"/>
      <c r="T7894" s="70"/>
      <c r="Z7894" s="68">
        <f t="shared" si="505"/>
        <v>1</v>
      </c>
      <c r="AC7894" s="1" t="str">
        <f t="shared" si="506"/>
        <v>1900</v>
      </c>
    </row>
    <row r="7895" spans="2:29" x14ac:dyDescent="0.25">
      <c r="B7895" s="1">
        <f t="shared" si="503"/>
        <v>0</v>
      </c>
      <c r="D7895" s="95" t="str">
        <f t="shared" si="504"/>
        <v/>
      </c>
      <c r="E7895" s="69"/>
      <c r="F7895" s="70"/>
      <c r="G7895" s="4"/>
      <c r="H7895" s="71"/>
      <c r="I7895" s="71"/>
      <c r="J7895" s="70"/>
      <c r="K7895" s="70"/>
      <c r="L7895" s="70"/>
      <c r="M7895" s="70"/>
      <c r="N7895" s="70"/>
      <c r="O7895" s="70"/>
      <c r="P7895" s="70"/>
      <c r="Q7895" s="70"/>
      <c r="R7895" s="70"/>
      <c r="S7895" s="86"/>
      <c r="T7895" s="70"/>
      <c r="Z7895" s="68">
        <f t="shared" si="505"/>
        <v>1</v>
      </c>
      <c r="AC7895" s="1" t="str">
        <f t="shared" si="506"/>
        <v>1900</v>
      </c>
    </row>
    <row r="7896" spans="2:29" x14ac:dyDescent="0.25">
      <c r="B7896" s="1">
        <f t="shared" si="503"/>
        <v>0</v>
      </c>
      <c r="D7896" s="95" t="str">
        <f t="shared" si="504"/>
        <v/>
      </c>
      <c r="E7896" s="69"/>
      <c r="F7896" s="70"/>
      <c r="G7896" s="4"/>
      <c r="H7896" s="71"/>
      <c r="I7896" s="71"/>
      <c r="J7896" s="70"/>
      <c r="K7896" s="70"/>
      <c r="L7896" s="70"/>
      <c r="M7896" s="70"/>
      <c r="N7896" s="70"/>
      <c r="O7896" s="70"/>
      <c r="P7896" s="70"/>
      <c r="Q7896" s="70"/>
      <c r="R7896" s="70"/>
      <c r="S7896" s="86"/>
      <c r="T7896" s="70"/>
      <c r="Z7896" s="68">
        <f t="shared" si="505"/>
        <v>1</v>
      </c>
      <c r="AC7896" s="1" t="str">
        <f t="shared" si="506"/>
        <v>1900</v>
      </c>
    </row>
    <row r="7897" spans="2:29" x14ac:dyDescent="0.25">
      <c r="B7897" s="1">
        <f t="shared" si="503"/>
        <v>0</v>
      </c>
      <c r="D7897" s="95" t="str">
        <f t="shared" si="504"/>
        <v/>
      </c>
      <c r="E7897" s="69"/>
      <c r="F7897" s="70"/>
      <c r="G7897" s="4"/>
      <c r="H7897" s="71"/>
      <c r="I7897" s="71"/>
      <c r="J7897" s="70"/>
      <c r="K7897" s="70"/>
      <c r="L7897" s="70"/>
      <c r="M7897" s="70"/>
      <c r="N7897" s="70"/>
      <c r="O7897" s="70"/>
      <c r="P7897" s="70"/>
      <c r="Q7897" s="70"/>
      <c r="R7897" s="70"/>
      <c r="S7897" s="86"/>
      <c r="T7897" s="70"/>
      <c r="Z7897" s="68">
        <f t="shared" si="505"/>
        <v>1</v>
      </c>
      <c r="AC7897" s="1" t="str">
        <f t="shared" si="506"/>
        <v>1900</v>
      </c>
    </row>
    <row r="7898" spans="2:29" x14ac:dyDescent="0.25">
      <c r="B7898" s="1">
        <f t="shared" si="503"/>
        <v>0</v>
      </c>
      <c r="D7898" s="95" t="str">
        <f t="shared" si="504"/>
        <v/>
      </c>
      <c r="E7898" s="69"/>
      <c r="F7898" s="70"/>
      <c r="G7898" s="4"/>
      <c r="H7898" s="71"/>
      <c r="I7898" s="71"/>
      <c r="J7898" s="70"/>
      <c r="K7898" s="70"/>
      <c r="L7898" s="70"/>
      <c r="M7898" s="70"/>
      <c r="N7898" s="70"/>
      <c r="O7898" s="70"/>
      <c r="P7898" s="70"/>
      <c r="Q7898" s="70"/>
      <c r="R7898" s="70"/>
      <c r="S7898" s="86"/>
      <c r="T7898" s="70"/>
      <c r="Z7898" s="68">
        <f t="shared" si="505"/>
        <v>1</v>
      </c>
      <c r="AC7898" s="1" t="str">
        <f t="shared" si="506"/>
        <v>1900</v>
      </c>
    </row>
    <row r="7899" spans="2:29" x14ac:dyDescent="0.25">
      <c r="B7899" s="1">
        <f t="shared" si="503"/>
        <v>0</v>
      </c>
      <c r="D7899" s="95" t="str">
        <f t="shared" si="504"/>
        <v/>
      </c>
      <c r="E7899" s="69"/>
      <c r="F7899" s="70"/>
      <c r="G7899" s="4"/>
      <c r="H7899" s="71"/>
      <c r="I7899" s="71"/>
      <c r="J7899" s="70"/>
      <c r="K7899" s="70"/>
      <c r="L7899" s="70"/>
      <c r="M7899" s="70"/>
      <c r="N7899" s="70"/>
      <c r="O7899" s="70"/>
      <c r="P7899" s="70"/>
      <c r="Q7899" s="70"/>
      <c r="R7899" s="70"/>
      <c r="S7899" s="86"/>
      <c r="T7899" s="70"/>
      <c r="Z7899" s="68">
        <f t="shared" si="505"/>
        <v>1</v>
      </c>
      <c r="AC7899" s="1" t="str">
        <f t="shared" si="506"/>
        <v>1900</v>
      </c>
    </row>
    <row r="7900" spans="2:29" x14ac:dyDescent="0.25">
      <c r="B7900" s="1">
        <f t="shared" si="503"/>
        <v>0</v>
      </c>
      <c r="D7900" s="95" t="str">
        <f t="shared" si="504"/>
        <v/>
      </c>
      <c r="E7900" s="69"/>
      <c r="F7900" s="70"/>
      <c r="G7900" s="4"/>
      <c r="H7900" s="71"/>
      <c r="I7900" s="71"/>
      <c r="J7900" s="70"/>
      <c r="K7900" s="70"/>
      <c r="L7900" s="70"/>
      <c r="M7900" s="70"/>
      <c r="N7900" s="70"/>
      <c r="O7900" s="70"/>
      <c r="P7900" s="70"/>
      <c r="Q7900" s="70"/>
      <c r="R7900" s="70"/>
      <c r="S7900" s="86"/>
      <c r="T7900" s="70"/>
      <c r="Z7900" s="68">
        <f t="shared" si="505"/>
        <v>1</v>
      </c>
      <c r="AC7900" s="1" t="str">
        <f t="shared" si="506"/>
        <v>1900</v>
      </c>
    </row>
    <row r="7901" spans="2:29" x14ac:dyDescent="0.25">
      <c r="B7901" s="1">
        <f t="shared" si="503"/>
        <v>0</v>
      </c>
      <c r="D7901" s="95" t="str">
        <f t="shared" si="504"/>
        <v/>
      </c>
      <c r="E7901" s="69"/>
      <c r="F7901" s="70"/>
      <c r="G7901" s="4"/>
      <c r="H7901" s="71"/>
      <c r="I7901" s="71"/>
      <c r="J7901" s="70"/>
      <c r="K7901" s="70"/>
      <c r="L7901" s="70"/>
      <c r="M7901" s="70"/>
      <c r="N7901" s="70"/>
      <c r="O7901" s="70"/>
      <c r="P7901" s="70"/>
      <c r="Q7901" s="70"/>
      <c r="R7901" s="70"/>
      <c r="S7901" s="86"/>
      <c r="T7901" s="70"/>
      <c r="Z7901" s="68">
        <f t="shared" si="505"/>
        <v>1</v>
      </c>
      <c r="AC7901" s="1" t="str">
        <f t="shared" si="506"/>
        <v>1900</v>
      </c>
    </row>
    <row r="7902" spans="2:29" x14ac:dyDescent="0.25">
      <c r="B7902" s="1">
        <f t="shared" si="503"/>
        <v>0</v>
      </c>
      <c r="D7902" s="95" t="str">
        <f t="shared" si="504"/>
        <v/>
      </c>
      <c r="E7902" s="69"/>
      <c r="F7902" s="70"/>
      <c r="G7902" s="4"/>
      <c r="H7902" s="71"/>
      <c r="I7902" s="71"/>
      <c r="J7902" s="70"/>
      <c r="K7902" s="70"/>
      <c r="L7902" s="70"/>
      <c r="M7902" s="70"/>
      <c r="N7902" s="70"/>
      <c r="O7902" s="70"/>
      <c r="P7902" s="70"/>
      <c r="Q7902" s="70"/>
      <c r="R7902" s="70"/>
      <c r="S7902" s="86"/>
      <c r="T7902" s="70"/>
      <c r="Z7902" s="68">
        <f t="shared" si="505"/>
        <v>1</v>
      </c>
      <c r="AC7902" s="1" t="str">
        <f t="shared" si="506"/>
        <v>1900</v>
      </c>
    </row>
    <row r="7903" spans="2:29" x14ac:dyDescent="0.25">
      <c r="B7903" s="1">
        <f t="shared" si="503"/>
        <v>0</v>
      </c>
      <c r="D7903" s="95" t="str">
        <f t="shared" si="504"/>
        <v/>
      </c>
      <c r="E7903" s="69"/>
      <c r="F7903" s="70"/>
      <c r="G7903" s="4"/>
      <c r="H7903" s="71"/>
      <c r="I7903" s="71"/>
      <c r="J7903" s="70"/>
      <c r="K7903" s="70"/>
      <c r="L7903" s="70"/>
      <c r="M7903" s="70"/>
      <c r="N7903" s="70"/>
      <c r="O7903" s="70"/>
      <c r="P7903" s="70"/>
      <c r="Q7903" s="70"/>
      <c r="R7903" s="70"/>
      <c r="S7903" s="86"/>
      <c r="T7903" s="70"/>
      <c r="Z7903" s="68">
        <f t="shared" si="505"/>
        <v>1</v>
      </c>
      <c r="AC7903" s="1" t="str">
        <f t="shared" si="506"/>
        <v>1900</v>
      </c>
    </row>
    <row r="7904" spans="2:29" x14ac:dyDescent="0.25">
      <c r="B7904" s="1">
        <f t="shared" si="503"/>
        <v>0</v>
      </c>
      <c r="D7904" s="95" t="str">
        <f t="shared" si="504"/>
        <v/>
      </c>
      <c r="E7904" s="69"/>
      <c r="F7904" s="70"/>
      <c r="G7904" s="4"/>
      <c r="H7904" s="71"/>
      <c r="I7904" s="71"/>
      <c r="J7904" s="70"/>
      <c r="K7904" s="70"/>
      <c r="L7904" s="70"/>
      <c r="M7904" s="70"/>
      <c r="N7904" s="70"/>
      <c r="O7904" s="70"/>
      <c r="P7904" s="70"/>
      <c r="Q7904" s="70"/>
      <c r="R7904" s="70"/>
      <c r="S7904" s="86"/>
      <c r="T7904" s="70"/>
      <c r="Z7904" s="68">
        <f t="shared" si="505"/>
        <v>1</v>
      </c>
      <c r="AC7904" s="1" t="str">
        <f t="shared" si="506"/>
        <v>1900</v>
      </c>
    </row>
    <row r="7905" spans="2:29" x14ac:dyDescent="0.25">
      <c r="B7905" s="1">
        <f t="shared" si="503"/>
        <v>0</v>
      </c>
      <c r="D7905" s="95" t="str">
        <f t="shared" si="504"/>
        <v/>
      </c>
      <c r="E7905" s="69"/>
      <c r="F7905" s="70"/>
      <c r="G7905" s="4"/>
      <c r="H7905" s="71"/>
      <c r="I7905" s="71"/>
      <c r="J7905" s="70"/>
      <c r="K7905" s="70"/>
      <c r="L7905" s="70"/>
      <c r="M7905" s="70"/>
      <c r="N7905" s="70"/>
      <c r="O7905" s="70"/>
      <c r="P7905" s="70"/>
      <c r="Q7905" s="70"/>
      <c r="R7905" s="70"/>
      <c r="S7905" s="86"/>
      <c r="T7905" s="70"/>
      <c r="Z7905" s="68">
        <f t="shared" si="505"/>
        <v>1</v>
      </c>
      <c r="AC7905" s="1" t="str">
        <f t="shared" si="506"/>
        <v>1900</v>
      </c>
    </row>
    <row r="7906" spans="2:29" x14ac:dyDescent="0.25">
      <c r="B7906" s="1">
        <f t="shared" si="503"/>
        <v>0</v>
      </c>
      <c r="D7906" s="95" t="str">
        <f t="shared" si="504"/>
        <v/>
      </c>
      <c r="E7906" s="69"/>
      <c r="F7906" s="70"/>
      <c r="G7906" s="4"/>
      <c r="H7906" s="71"/>
      <c r="I7906" s="71"/>
      <c r="J7906" s="70"/>
      <c r="K7906" s="70"/>
      <c r="L7906" s="70"/>
      <c r="M7906" s="70"/>
      <c r="N7906" s="70"/>
      <c r="O7906" s="70"/>
      <c r="P7906" s="70"/>
      <c r="Q7906" s="70"/>
      <c r="R7906" s="70"/>
      <c r="S7906" s="86"/>
      <c r="T7906" s="70"/>
      <c r="Z7906" s="68">
        <f t="shared" si="505"/>
        <v>1</v>
      </c>
      <c r="AC7906" s="1" t="str">
        <f t="shared" si="506"/>
        <v>1900</v>
      </c>
    </row>
    <row r="7907" spans="2:29" x14ac:dyDescent="0.25">
      <c r="B7907" s="1">
        <f t="shared" si="503"/>
        <v>0</v>
      </c>
      <c r="D7907" s="95" t="str">
        <f t="shared" si="504"/>
        <v/>
      </c>
      <c r="E7907" s="69"/>
      <c r="F7907" s="70"/>
      <c r="G7907" s="4"/>
      <c r="H7907" s="71"/>
      <c r="I7907" s="71"/>
      <c r="J7907" s="70"/>
      <c r="K7907" s="70"/>
      <c r="L7907" s="70"/>
      <c r="M7907" s="70"/>
      <c r="N7907" s="70"/>
      <c r="O7907" s="70"/>
      <c r="P7907" s="70"/>
      <c r="Q7907" s="70"/>
      <c r="R7907" s="70"/>
      <c r="S7907" s="86"/>
      <c r="T7907" s="70"/>
      <c r="Z7907" s="68">
        <f t="shared" si="505"/>
        <v>1</v>
      </c>
      <c r="AC7907" s="1" t="str">
        <f t="shared" si="506"/>
        <v>1900</v>
      </c>
    </row>
    <row r="7908" spans="2:29" x14ac:dyDescent="0.25">
      <c r="B7908" s="1">
        <f t="shared" si="503"/>
        <v>0</v>
      </c>
      <c r="D7908" s="95" t="str">
        <f t="shared" si="504"/>
        <v/>
      </c>
      <c r="E7908" s="69"/>
      <c r="F7908" s="70"/>
      <c r="G7908" s="4"/>
      <c r="H7908" s="71"/>
      <c r="I7908" s="71"/>
      <c r="J7908" s="70"/>
      <c r="K7908" s="70"/>
      <c r="L7908" s="70"/>
      <c r="M7908" s="70"/>
      <c r="N7908" s="70"/>
      <c r="O7908" s="70"/>
      <c r="P7908" s="70"/>
      <c r="Q7908" s="70"/>
      <c r="R7908" s="70"/>
      <c r="S7908" s="86"/>
      <c r="T7908" s="70"/>
      <c r="Z7908" s="68">
        <f t="shared" si="505"/>
        <v>1</v>
      </c>
      <c r="AC7908" s="1" t="str">
        <f t="shared" si="506"/>
        <v>1900</v>
      </c>
    </row>
    <row r="7909" spans="2:29" x14ac:dyDescent="0.25">
      <c r="B7909" s="1">
        <f t="shared" si="503"/>
        <v>0</v>
      </c>
      <c r="D7909" s="95" t="str">
        <f t="shared" si="504"/>
        <v/>
      </c>
      <c r="E7909" s="69"/>
      <c r="F7909" s="70"/>
      <c r="G7909" s="4"/>
      <c r="H7909" s="71"/>
      <c r="I7909" s="71"/>
      <c r="J7909" s="70"/>
      <c r="K7909" s="70"/>
      <c r="L7909" s="70"/>
      <c r="M7909" s="70"/>
      <c r="N7909" s="70"/>
      <c r="O7909" s="70"/>
      <c r="P7909" s="70"/>
      <c r="Q7909" s="70"/>
      <c r="R7909" s="70"/>
      <c r="S7909" s="86"/>
      <c r="T7909" s="70"/>
      <c r="Z7909" s="68">
        <f t="shared" si="505"/>
        <v>1</v>
      </c>
      <c r="AC7909" s="1" t="str">
        <f t="shared" si="506"/>
        <v>1900</v>
      </c>
    </row>
    <row r="7910" spans="2:29" x14ac:dyDescent="0.25">
      <c r="B7910" s="1">
        <f t="shared" si="503"/>
        <v>0</v>
      </c>
      <c r="D7910" s="95" t="str">
        <f t="shared" si="504"/>
        <v/>
      </c>
      <c r="E7910" s="69"/>
      <c r="F7910" s="70"/>
      <c r="G7910" s="4"/>
      <c r="H7910" s="71"/>
      <c r="I7910" s="71"/>
      <c r="J7910" s="70"/>
      <c r="K7910" s="70"/>
      <c r="L7910" s="70"/>
      <c r="M7910" s="70"/>
      <c r="N7910" s="70"/>
      <c r="O7910" s="70"/>
      <c r="P7910" s="70"/>
      <c r="Q7910" s="70"/>
      <c r="R7910" s="70"/>
      <c r="S7910" s="86"/>
      <c r="T7910" s="70"/>
      <c r="Z7910" s="68">
        <f t="shared" si="505"/>
        <v>1</v>
      </c>
      <c r="AC7910" s="1" t="str">
        <f t="shared" si="506"/>
        <v>1900</v>
      </c>
    </row>
    <row r="7911" spans="2:29" x14ac:dyDescent="0.25">
      <c r="B7911" s="1">
        <f t="shared" si="503"/>
        <v>0</v>
      </c>
      <c r="D7911" s="95" t="str">
        <f t="shared" si="504"/>
        <v/>
      </c>
      <c r="E7911" s="69"/>
      <c r="F7911" s="70"/>
      <c r="G7911" s="4"/>
      <c r="H7911" s="71"/>
      <c r="I7911" s="71"/>
      <c r="J7911" s="70"/>
      <c r="K7911" s="70"/>
      <c r="L7911" s="70"/>
      <c r="M7911" s="70"/>
      <c r="N7911" s="70"/>
      <c r="O7911" s="70"/>
      <c r="P7911" s="70"/>
      <c r="Q7911" s="70"/>
      <c r="R7911" s="70"/>
      <c r="S7911" s="86"/>
      <c r="T7911" s="70"/>
      <c r="Z7911" s="68">
        <f t="shared" si="505"/>
        <v>1</v>
      </c>
      <c r="AC7911" s="1" t="str">
        <f t="shared" si="506"/>
        <v>1900</v>
      </c>
    </row>
    <row r="7912" spans="2:29" x14ac:dyDescent="0.25">
      <c r="B7912" s="1">
        <f t="shared" si="503"/>
        <v>0</v>
      </c>
      <c r="D7912" s="95" t="str">
        <f t="shared" si="504"/>
        <v/>
      </c>
      <c r="E7912" s="69"/>
      <c r="F7912" s="70"/>
      <c r="G7912" s="4"/>
      <c r="H7912" s="71"/>
      <c r="I7912" s="71"/>
      <c r="J7912" s="70"/>
      <c r="K7912" s="70"/>
      <c r="L7912" s="70"/>
      <c r="M7912" s="70"/>
      <c r="N7912" s="70"/>
      <c r="O7912" s="70"/>
      <c r="P7912" s="70"/>
      <c r="Q7912" s="70"/>
      <c r="R7912" s="70"/>
      <c r="S7912" s="86"/>
      <c r="T7912" s="70"/>
      <c r="Z7912" s="68">
        <f t="shared" si="505"/>
        <v>1</v>
      </c>
      <c r="AC7912" s="1" t="str">
        <f t="shared" si="506"/>
        <v>1900</v>
      </c>
    </row>
    <row r="7913" spans="2:29" x14ac:dyDescent="0.25">
      <c r="B7913" s="1">
        <f t="shared" si="503"/>
        <v>0</v>
      </c>
      <c r="D7913" s="95" t="str">
        <f t="shared" si="504"/>
        <v/>
      </c>
      <c r="E7913" s="69"/>
      <c r="F7913" s="70"/>
      <c r="G7913" s="4"/>
      <c r="H7913" s="71"/>
      <c r="I7913" s="71"/>
      <c r="J7913" s="70"/>
      <c r="K7913" s="70"/>
      <c r="L7913" s="70"/>
      <c r="M7913" s="70"/>
      <c r="N7913" s="70"/>
      <c r="O7913" s="70"/>
      <c r="P7913" s="70"/>
      <c r="Q7913" s="70"/>
      <c r="R7913" s="70"/>
      <c r="S7913" s="86"/>
      <c r="T7913" s="70"/>
      <c r="Z7913" s="68">
        <f t="shared" si="505"/>
        <v>1</v>
      </c>
      <c r="AC7913" s="1" t="str">
        <f t="shared" si="506"/>
        <v>1900</v>
      </c>
    </row>
    <row r="7914" spans="2:29" x14ac:dyDescent="0.25">
      <c r="B7914" s="1">
        <f t="shared" si="503"/>
        <v>0</v>
      </c>
      <c r="D7914" s="95" t="str">
        <f t="shared" si="504"/>
        <v/>
      </c>
      <c r="E7914" s="69"/>
      <c r="F7914" s="70"/>
      <c r="G7914" s="4"/>
      <c r="H7914" s="71"/>
      <c r="I7914" s="71"/>
      <c r="J7914" s="70"/>
      <c r="K7914" s="70"/>
      <c r="L7914" s="70"/>
      <c r="M7914" s="70"/>
      <c r="N7914" s="70"/>
      <c r="O7914" s="70"/>
      <c r="P7914" s="70"/>
      <c r="Q7914" s="70"/>
      <c r="R7914" s="70"/>
      <c r="S7914" s="86"/>
      <c r="T7914" s="70"/>
      <c r="Z7914" s="68">
        <f t="shared" si="505"/>
        <v>1</v>
      </c>
      <c r="AC7914" s="1" t="str">
        <f t="shared" si="506"/>
        <v>1900</v>
      </c>
    </row>
    <row r="7915" spans="2:29" x14ac:dyDescent="0.25">
      <c r="B7915" s="1">
        <f t="shared" si="503"/>
        <v>0</v>
      </c>
      <c r="D7915" s="95" t="str">
        <f t="shared" si="504"/>
        <v/>
      </c>
      <c r="E7915" s="69"/>
      <c r="F7915" s="70"/>
      <c r="G7915" s="4"/>
      <c r="H7915" s="71"/>
      <c r="I7915" s="71"/>
      <c r="J7915" s="70"/>
      <c r="K7915" s="70"/>
      <c r="L7915" s="70"/>
      <c r="M7915" s="70"/>
      <c r="N7915" s="70"/>
      <c r="O7915" s="70"/>
      <c r="P7915" s="70"/>
      <c r="Q7915" s="70"/>
      <c r="R7915" s="70"/>
      <c r="S7915" s="86"/>
      <c r="T7915" s="70"/>
      <c r="Z7915" s="68">
        <f t="shared" si="505"/>
        <v>1</v>
      </c>
      <c r="AC7915" s="1" t="str">
        <f t="shared" si="506"/>
        <v>1900</v>
      </c>
    </row>
    <row r="7916" spans="2:29" x14ac:dyDescent="0.25">
      <c r="B7916" s="1">
        <f t="shared" si="503"/>
        <v>0</v>
      </c>
      <c r="D7916" s="95" t="str">
        <f t="shared" si="504"/>
        <v/>
      </c>
      <c r="E7916" s="69"/>
      <c r="F7916" s="70"/>
      <c r="G7916" s="4"/>
      <c r="H7916" s="71"/>
      <c r="I7916" s="71"/>
      <c r="J7916" s="70"/>
      <c r="K7916" s="70"/>
      <c r="L7916" s="70"/>
      <c r="M7916" s="70"/>
      <c r="N7916" s="70"/>
      <c r="O7916" s="70"/>
      <c r="P7916" s="70"/>
      <c r="Q7916" s="70"/>
      <c r="R7916" s="70"/>
      <c r="S7916" s="86"/>
      <c r="T7916" s="70"/>
      <c r="Z7916" s="68">
        <f t="shared" si="505"/>
        <v>1</v>
      </c>
      <c r="AC7916" s="1" t="str">
        <f t="shared" si="506"/>
        <v>1900</v>
      </c>
    </row>
    <row r="7917" spans="2:29" x14ac:dyDescent="0.25">
      <c r="B7917" s="1">
        <f t="shared" si="503"/>
        <v>0</v>
      </c>
      <c r="D7917" s="95" t="str">
        <f t="shared" si="504"/>
        <v/>
      </c>
      <c r="E7917" s="69"/>
      <c r="F7917" s="70"/>
      <c r="G7917" s="4"/>
      <c r="H7917" s="71"/>
      <c r="I7917" s="71"/>
      <c r="J7917" s="70"/>
      <c r="K7917" s="70"/>
      <c r="L7917" s="70"/>
      <c r="M7917" s="70"/>
      <c r="N7917" s="70"/>
      <c r="O7917" s="70"/>
      <c r="P7917" s="70"/>
      <c r="Q7917" s="70"/>
      <c r="R7917" s="70"/>
      <c r="S7917" s="86"/>
      <c r="T7917" s="70"/>
      <c r="Z7917" s="68">
        <f t="shared" si="505"/>
        <v>1</v>
      </c>
      <c r="AC7917" s="1" t="str">
        <f t="shared" si="506"/>
        <v>1900</v>
      </c>
    </row>
    <row r="7918" spans="2:29" x14ac:dyDescent="0.25">
      <c r="B7918" s="1">
        <f t="shared" si="503"/>
        <v>0</v>
      </c>
      <c r="D7918" s="95" t="str">
        <f t="shared" si="504"/>
        <v/>
      </c>
      <c r="E7918" s="69"/>
      <c r="F7918" s="70"/>
      <c r="G7918" s="4"/>
      <c r="H7918" s="71"/>
      <c r="I7918" s="71"/>
      <c r="J7918" s="70"/>
      <c r="K7918" s="70"/>
      <c r="L7918" s="70"/>
      <c r="M7918" s="70"/>
      <c r="N7918" s="70"/>
      <c r="O7918" s="70"/>
      <c r="P7918" s="70"/>
      <c r="Q7918" s="70"/>
      <c r="R7918" s="70"/>
      <c r="S7918" s="86"/>
      <c r="T7918" s="70"/>
      <c r="Z7918" s="68">
        <f t="shared" si="505"/>
        <v>1</v>
      </c>
      <c r="AC7918" s="1" t="str">
        <f t="shared" si="506"/>
        <v>1900</v>
      </c>
    </row>
    <row r="7919" spans="2:29" x14ac:dyDescent="0.25">
      <c r="B7919" s="1">
        <f t="shared" si="503"/>
        <v>0</v>
      </c>
      <c r="D7919" s="95" t="str">
        <f t="shared" si="504"/>
        <v/>
      </c>
      <c r="E7919" s="69"/>
      <c r="F7919" s="70"/>
      <c r="G7919" s="4"/>
      <c r="H7919" s="71"/>
      <c r="I7919" s="71"/>
      <c r="J7919" s="70"/>
      <c r="K7919" s="70"/>
      <c r="L7919" s="70"/>
      <c r="M7919" s="70"/>
      <c r="N7919" s="70"/>
      <c r="O7919" s="70"/>
      <c r="P7919" s="70"/>
      <c r="Q7919" s="70"/>
      <c r="R7919" s="70"/>
      <c r="S7919" s="86"/>
      <c r="T7919" s="70"/>
      <c r="Z7919" s="68">
        <f t="shared" si="505"/>
        <v>1</v>
      </c>
      <c r="AC7919" s="1" t="str">
        <f t="shared" si="506"/>
        <v>1900</v>
      </c>
    </row>
    <row r="7920" spans="2:29" x14ac:dyDescent="0.25">
      <c r="B7920" s="1">
        <f t="shared" si="503"/>
        <v>0</v>
      </c>
      <c r="D7920" s="95" t="str">
        <f t="shared" si="504"/>
        <v/>
      </c>
      <c r="E7920" s="69"/>
      <c r="F7920" s="70"/>
      <c r="G7920" s="4"/>
      <c r="H7920" s="71"/>
      <c r="I7920" s="71"/>
      <c r="J7920" s="70"/>
      <c r="K7920" s="70"/>
      <c r="L7920" s="70"/>
      <c r="M7920" s="70"/>
      <c r="N7920" s="70"/>
      <c r="O7920" s="70"/>
      <c r="P7920" s="70"/>
      <c r="Q7920" s="70"/>
      <c r="R7920" s="70"/>
      <c r="S7920" s="86"/>
      <c r="T7920" s="70"/>
      <c r="Z7920" s="68">
        <f t="shared" si="505"/>
        <v>1</v>
      </c>
      <c r="AC7920" s="1" t="str">
        <f t="shared" si="506"/>
        <v>1900</v>
      </c>
    </row>
    <row r="7921" spans="2:29" x14ac:dyDescent="0.25">
      <c r="B7921" s="1">
        <f t="shared" si="503"/>
        <v>0</v>
      </c>
      <c r="D7921" s="95" t="str">
        <f t="shared" si="504"/>
        <v/>
      </c>
      <c r="E7921" s="69"/>
      <c r="F7921" s="70"/>
      <c r="G7921" s="4"/>
      <c r="H7921" s="71"/>
      <c r="I7921" s="71"/>
      <c r="J7921" s="70"/>
      <c r="K7921" s="70"/>
      <c r="L7921" s="70"/>
      <c r="M7921" s="70"/>
      <c r="N7921" s="70"/>
      <c r="O7921" s="70"/>
      <c r="P7921" s="70"/>
      <c r="Q7921" s="70"/>
      <c r="R7921" s="70"/>
      <c r="S7921" s="86"/>
      <c r="T7921" s="70"/>
      <c r="Z7921" s="68">
        <f t="shared" si="505"/>
        <v>1</v>
      </c>
      <c r="AC7921" s="1" t="str">
        <f t="shared" si="506"/>
        <v>1900</v>
      </c>
    </row>
    <row r="7922" spans="2:29" x14ac:dyDescent="0.25">
      <c r="B7922" s="1">
        <f t="shared" si="503"/>
        <v>0</v>
      </c>
      <c r="D7922" s="95" t="str">
        <f t="shared" si="504"/>
        <v/>
      </c>
      <c r="E7922" s="69"/>
      <c r="F7922" s="70"/>
      <c r="G7922" s="4"/>
      <c r="H7922" s="71"/>
      <c r="I7922" s="71"/>
      <c r="J7922" s="70"/>
      <c r="K7922" s="70"/>
      <c r="L7922" s="70"/>
      <c r="M7922" s="70"/>
      <c r="N7922" s="70"/>
      <c r="O7922" s="70"/>
      <c r="P7922" s="70"/>
      <c r="Q7922" s="70"/>
      <c r="R7922" s="70"/>
      <c r="S7922" s="86"/>
      <c r="T7922" s="70"/>
      <c r="Z7922" s="68">
        <f t="shared" si="505"/>
        <v>1</v>
      </c>
      <c r="AC7922" s="1" t="str">
        <f t="shared" si="506"/>
        <v>1900</v>
      </c>
    </row>
    <row r="7923" spans="2:29" x14ac:dyDescent="0.25">
      <c r="B7923" s="1">
        <f t="shared" si="503"/>
        <v>0</v>
      </c>
      <c r="D7923" s="95" t="str">
        <f t="shared" si="504"/>
        <v/>
      </c>
      <c r="E7923" s="69"/>
      <c r="F7923" s="70"/>
      <c r="G7923" s="4"/>
      <c r="H7923" s="71"/>
      <c r="I7923" s="71"/>
      <c r="J7923" s="70"/>
      <c r="K7923" s="70"/>
      <c r="L7923" s="70"/>
      <c r="M7923" s="70"/>
      <c r="N7923" s="70"/>
      <c r="O7923" s="70"/>
      <c r="P7923" s="70"/>
      <c r="Q7923" s="70"/>
      <c r="R7923" s="70"/>
      <c r="S7923" s="86"/>
      <c r="T7923" s="70"/>
      <c r="Z7923" s="68">
        <f t="shared" si="505"/>
        <v>1</v>
      </c>
      <c r="AC7923" s="1" t="str">
        <f t="shared" si="506"/>
        <v>1900</v>
      </c>
    </row>
    <row r="7924" spans="2:29" x14ac:dyDescent="0.25">
      <c r="B7924" s="1">
        <f t="shared" si="503"/>
        <v>0</v>
      </c>
      <c r="D7924" s="95" t="str">
        <f t="shared" si="504"/>
        <v/>
      </c>
      <c r="E7924" s="69"/>
      <c r="F7924" s="70"/>
      <c r="G7924" s="4"/>
      <c r="H7924" s="71"/>
      <c r="I7924" s="71"/>
      <c r="J7924" s="70"/>
      <c r="K7924" s="70"/>
      <c r="L7924" s="70"/>
      <c r="M7924" s="70"/>
      <c r="N7924" s="70"/>
      <c r="O7924" s="70"/>
      <c r="P7924" s="70"/>
      <c r="Q7924" s="70"/>
      <c r="R7924" s="70"/>
      <c r="S7924" s="86"/>
      <c r="T7924" s="70"/>
      <c r="Z7924" s="68">
        <f t="shared" si="505"/>
        <v>1</v>
      </c>
      <c r="AC7924" s="1" t="str">
        <f t="shared" si="506"/>
        <v>1900</v>
      </c>
    </row>
    <row r="7925" spans="2:29" x14ac:dyDescent="0.25">
      <c r="B7925" s="1">
        <f t="shared" si="503"/>
        <v>0</v>
      </c>
      <c r="D7925" s="95" t="str">
        <f t="shared" si="504"/>
        <v/>
      </c>
      <c r="E7925" s="69"/>
      <c r="F7925" s="70"/>
      <c r="G7925" s="4"/>
      <c r="H7925" s="71"/>
      <c r="I7925" s="71"/>
      <c r="J7925" s="70"/>
      <c r="K7925" s="70"/>
      <c r="L7925" s="70"/>
      <c r="M7925" s="70"/>
      <c r="N7925" s="70"/>
      <c r="O7925" s="70"/>
      <c r="P7925" s="70"/>
      <c r="Q7925" s="70"/>
      <c r="R7925" s="70"/>
      <c r="S7925" s="86"/>
      <c r="T7925" s="70"/>
      <c r="Z7925" s="68">
        <f t="shared" si="505"/>
        <v>1</v>
      </c>
      <c r="AC7925" s="1" t="str">
        <f t="shared" si="506"/>
        <v>1900</v>
      </c>
    </row>
    <row r="7926" spans="2:29" x14ac:dyDescent="0.25">
      <c r="B7926" s="1">
        <f t="shared" si="503"/>
        <v>0</v>
      </c>
      <c r="D7926" s="95" t="str">
        <f t="shared" si="504"/>
        <v/>
      </c>
      <c r="E7926" s="69"/>
      <c r="F7926" s="70"/>
      <c r="G7926" s="4"/>
      <c r="H7926" s="71"/>
      <c r="I7926" s="71"/>
      <c r="J7926" s="70"/>
      <c r="K7926" s="70"/>
      <c r="L7926" s="70"/>
      <c r="M7926" s="70"/>
      <c r="N7926" s="70"/>
      <c r="O7926" s="70"/>
      <c r="P7926" s="70"/>
      <c r="Q7926" s="70"/>
      <c r="R7926" s="70"/>
      <c r="S7926" s="86"/>
      <c r="T7926" s="70"/>
      <c r="Z7926" s="68">
        <f t="shared" si="505"/>
        <v>1</v>
      </c>
      <c r="AC7926" s="1" t="str">
        <f t="shared" si="506"/>
        <v>1900</v>
      </c>
    </row>
    <row r="7927" spans="2:29" x14ac:dyDescent="0.25">
      <c r="B7927" s="1">
        <f t="shared" si="503"/>
        <v>0</v>
      </c>
      <c r="D7927" s="95" t="str">
        <f t="shared" si="504"/>
        <v/>
      </c>
      <c r="E7927" s="69"/>
      <c r="F7927" s="70"/>
      <c r="G7927" s="4"/>
      <c r="H7927" s="71"/>
      <c r="I7927" s="71"/>
      <c r="J7927" s="70"/>
      <c r="K7927" s="70"/>
      <c r="L7927" s="70"/>
      <c r="M7927" s="70"/>
      <c r="N7927" s="70"/>
      <c r="O7927" s="70"/>
      <c r="P7927" s="70"/>
      <c r="Q7927" s="70"/>
      <c r="R7927" s="70"/>
      <c r="S7927" s="86"/>
      <c r="T7927" s="70"/>
      <c r="Z7927" s="68">
        <f t="shared" si="505"/>
        <v>1</v>
      </c>
      <c r="AC7927" s="1" t="str">
        <f t="shared" si="506"/>
        <v>1900</v>
      </c>
    </row>
    <row r="7928" spans="2:29" x14ac:dyDescent="0.25">
      <c r="B7928" s="1">
        <f t="shared" si="503"/>
        <v>0</v>
      </c>
      <c r="D7928" s="95" t="str">
        <f t="shared" si="504"/>
        <v/>
      </c>
      <c r="E7928" s="69"/>
      <c r="F7928" s="70"/>
      <c r="G7928" s="4"/>
      <c r="H7928" s="71"/>
      <c r="I7928" s="71"/>
      <c r="J7928" s="70"/>
      <c r="K7928" s="70"/>
      <c r="L7928" s="70"/>
      <c r="M7928" s="70"/>
      <c r="N7928" s="70"/>
      <c r="O7928" s="70"/>
      <c r="P7928" s="70"/>
      <c r="Q7928" s="70"/>
      <c r="R7928" s="70"/>
      <c r="S7928" s="86"/>
      <c r="T7928" s="70"/>
      <c r="Z7928" s="68">
        <f t="shared" si="505"/>
        <v>1</v>
      </c>
      <c r="AC7928" s="1" t="str">
        <f t="shared" si="506"/>
        <v>1900</v>
      </c>
    </row>
    <row r="7929" spans="2:29" x14ac:dyDescent="0.25">
      <c r="B7929" s="1">
        <f t="shared" si="503"/>
        <v>0</v>
      </c>
      <c r="D7929" s="95" t="str">
        <f t="shared" si="504"/>
        <v/>
      </c>
      <c r="E7929" s="69"/>
      <c r="F7929" s="70"/>
      <c r="G7929" s="4"/>
      <c r="H7929" s="71"/>
      <c r="I7929" s="71"/>
      <c r="J7929" s="70"/>
      <c r="K7929" s="70"/>
      <c r="L7929" s="70"/>
      <c r="M7929" s="70"/>
      <c r="N7929" s="70"/>
      <c r="O7929" s="70"/>
      <c r="P7929" s="70"/>
      <c r="Q7929" s="70"/>
      <c r="R7929" s="70"/>
      <c r="S7929" s="86"/>
      <c r="T7929" s="70"/>
      <c r="Z7929" s="68">
        <f t="shared" si="505"/>
        <v>1</v>
      </c>
      <c r="AC7929" s="1" t="str">
        <f t="shared" si="506"/>
        <v>1900</v>
      </c>
    </row>
    <row r="7930" spans="2:29" x14ac:dyDescent="0.25">
      <c r="B7930" s="1">
        <f t="shared" si="503"/>
        <v>0</v>
      </c>
      <c r="D7930" s="95" t="str">
        <f t="shared" si="504"/>
        <v/>
      </c>
      <c r="E7930" s="69"/>
      <c r="F7930" s="70"/>
      <c r="G7930" s="4"/>
      <c r="H7930" s="71"/>
      <c r="I7930" s="71"/>
      <c r="J7930" s="70"/>
      <c r="K7930" s="70"/>
      <c r="L7930" s="70"/>
      <c r="M7930" s="70"/>
      <c r="N7930" s="70"/>
      <c r="O7930" s="70"/>
      <c r="P7930" s="70"/>
      <c r="Q7930" s="70"/>
      <c r="R7930" s="70"/>
      <c r="S7930" s="86"/>
      <c r="T7930" s="70"/>
      <c r="Z7930" s="68">
        <f t="shared" si="505"/>
        <v>1</v>
      </c>
      <c r="AC7930" s="1" t="str">
        <f t="shared" si="506"/>
        <v>1900</v>
      </c>
    </row>
    <row r="7931" spans="2:29" x14ac:dyDescent="0.25">
      <c r="B7931" s="1">
        <f t="shared" si="503"/>
        <v>0</v>
      </c>
      <c r="D7931" s="95" t="str">
        <f t="shared" si="504"/>
        <v/>
      </c>
      <c r="E7931" s="69"/>
      <c r="F7931" s="70"/>
      <c r="G7931" s="4"/>
      <c r="H7931" s="71"/>
      <c r="I7931" s="71"/>
      <c r="J7931" s="70"/>
      <c r="K7931" s="70"/>
      <c r="L7931" s="70"/>
      <c r="M7931" s="70"/>
      <c r="N7931" s="70"/>
      <c r="O7931" s="70"/>
      <c r="P7931" s="70"/>
      <c r="Q7931" s="70"/>
      <c r="R7931" s="70"/>
      <c r="S7931" s="86"/>
      <c r="T7931" s="70"/>
      <c r="Z7931" s="68">
        <f t="shared" si="505"/>
        <v>1</v>
      </c>
      <c r="AC7931" s="1" t="str">
        <f t="shared" si="506"/>
        <v>1900</v>
      </c>
    </row>
    <row r="7932" spans="2:29" x14ac:dyDescent="0.25">
      <c r="B7932" s="1">
        <f t="shared" si="503"/>
        <v>0</v>
      </c>
      <c r="D7932" s="95" t="str">
        <f t="shared" si="504"/>
        <v/>
      </c>
      <c r="E7932" s="69"/>
      <c r="F7932" s="70"/>
      <c r="G7932" s="4"/>
      <c r="H7932" s="71"/>
      <c r="I7932" s="71"/>
      <c r="J7932" s="70"/>
      <c r="K7932" s="70"/>
      <c r="L7932" s="70"/>
      <c r="M7932" s="70"/>
      <c r="N7932" s="70"/>
      <c r="O7932" s="70"/>
      <c r="P7932" s="70"/>
      <c r="Q7932" s="70"/>
      <c r="R7932" s="70"/>
      <c r="S7932" s="86"/>
      <c r="T7932" s="70"/>
      <c r="Z7932" s="68">
        <f t="shared" si="505"/>
        <v>1</v>
      </c>
      <c r="AC7932" s="1" t="str">
        <f t="shared" si="506"/>
        <v>1900</v>
      </c>
    </row>
    <row r="7933" spans="2:29" x14ac:dyDescent="0.25">
      <c r="B7933" s="1">
        <f t="shared" si="503"/>
        <v>0</v>
      </c>
      <c r="D7933" s="95" t="str">
        <f t="shared" si="504"/>
        <v/>
      </c>
      <c r="E7933" s="69"/>
      <c r="F7933" s="70"/>
      <c r="G7933" s="4"/>
      <c r="H7933" s="71"/>
      <c r="I7933" s="71"/>
      <c r="J7933" s="70"/>
      <c r="K7933" s="70"/>
      <c r="L7933" s="70"/>
      <c r="M7933" s="70"/>
      <c r="N7933" s="70"/>
      <c r="O7933" s="70"/>
      <c r="P7933" s="70"/>
      <c r="Q7933" s="70"/>
      <c r="R7933" s="70"/>
      <c r="S7933" s="86"/>
      <c r="T7933" s="70"/>
      <c r="Z7933" s="68">
        <f t="shared" si="505"/>
        <v>1</v>
      </c>
      <c r="AC7933" s="1" t="str">
        <f t="shared" si="506"/>
        <v>1900</v>
      </c>
    </row>
    <row r="7934" spans="2:29" x14ac:dyDescent="0.25">
      <c r="B7934" s="1">
        <f t="shared" si="503"/>
        <v>0</v>
      </c>
      <c r="D7934" s="95" t="str">
        <f t="shared" si="504"/>
        <v/>
      </c>
      <c r="E7934" s="69"/>
      <c r="F7934" s="70"/>
      <c r="G7934" s="4"/>
      <c r="H7934" s="71"/>
      <c r="I7934" s="71"/>
      <c r="J7934" s="70"/>
      <c r="K7934" s="70"/>
      <c r="L7934" s="70"/>
      <c r="M7934" s="70"/>
      <c r="N7934" s="70"/>
      <c r="O7934" s="70"/>
      <c r="P7934" s="70"/>
      <c r="Q7934" s="70"/>
      <c r="R7934" s="70"/>
      <c r="S7934" s="86"/>
      <c r="T7934" s="70"/>
      <c r="Z7934" s="68">
        <f t="shared" si="505"/>
        <v>1</v>
      </c>
      <c r="AC7934" s="1" t="str">
        <f t="shared" si="506"/>
        <v>1900</v>
      </c>
    </row>
    <row r="7935" spans="2:29" x14ac:dyDescent="0.25">
      <c r="B7935" s="1">
        <f t="shared" si="503"/>
        <v>0</v>
      </c>
      <c r="D7935" s="95" t="str">
        <f t="shared" si="504"/>
        <v/>
      </c>
      <c r="E7935" s="69"/>
      <c r="F7935" s="70"/>
      <c r="G7935" s="4"/>
      <c r="H7935" s="71"/>
      <c r="I7935" s="71"/>
      <c r="J7935" s="70"/>
      <c r="K7935" s="70"/>
      <c r="L7935" s="70"/>
      <c r="M7935" s="70"/>
      <c r="N7935" s="70"/>
      <c r="O7935" s="70"/>
      <c r="P7935" s="70"/>
      <c r="Q7935" s="70"/>
      <c r="R7935" s="70"/>
      <c r="S7935" s="86"/>
      <c r="T7935" s="70"/>
      <c r="Z7935" s="68">
        <f t="shared" si="505"/>
        <v>1</v>
      </c>
      <c r="AC7935" s="1" t="str">
        <f t="shared" si="506"/>
        <v>1900</v>
      </c>
    </row>
    <row r="7936" spans="2:29" x14ac:dyDescent="0.25">
      <c r="B7936" s="1">
        <f t="shared" si="503"/>
        <v>0</v>
      </c>
      <c r="D7936" s="95" t="str">
        <f t="shared" si="504"/>
        <v/>
      </c>
      <c r="E7936" s="69"/>
      <c r="F7936" s="70"/>
      <c r="G7936" s="4"/>
      <c r="H7936" s="71"/>
      <c r="I7936" s="71"/>
      <c r="J7936" s="70"/>
      <c r="K7936" s="70"/>
      <c r="L7936" s="70"/>
      <c r="M7936" s="70"/>
      <c r="N7936" s="70"/>
      <c r="O7936" s="70"/>
      <c r="P7936" s="70"/>
      <c r="Q7936" s="70"/>
      <c r="R7936" s="70"/>
      <c r="S7936" s="86"/>
      <c r="T7936" s="70"/>
      <c r="Z7936" s="68">
        <f t="shared" si="505"/>
        <v>1</v>
      </c>
      <c r="AC7936" s="1" t="str">
        <f t="shared" si="506"/>
        <v>1900</v>
      </c>
    </row>
    <row r="7937" spans="2:29" x14ac:dyDescent="0.25">
      <c r="B7937" s="1">
        <f t="shared" si="503"/>
        <v>0</v>
      </c>
      <c r="D7937" s="95" t="str">
        <f t="shared" si="504"/>
        <v/>
      </c>
      <c r="E7937" s="69"/>
      <c r="F7937" s="70"/>
      <c r="G7937" s="4"/>
      <c r="H7937" s="71"/>
      <c r="I7937" s="71"/>
      <c r="J7937" s="70"/>
      <c r="K7937" s="70"/>
      <c r="L7937" s="70"/>
      <c r="M7937" s="70"/>
      <c r="N7937" s="70"/>
      <c r="O7937" s="70"/>
      <c r="P7937" s="70"/>
      <c r="Q7937" s="70"/>
      <c r="R7937" s="70"/>
      <c r="S7937" s="86"/>
      <c r="T7937" s="70"/>
      <c r="Z7937" s="68">
        <f t="shared" si="505"/>
        <v>1</v>
      </c>
      <c r="AC7937" s="1" t="str">
        <f t="shared" si="506"/>
        <v>1900</v>
      </c>
    </row>
    <row r="7938" spans="2:29" x14ac:dyDescent="0.25">
      <c r="B7938" s="1">
        <f t="shared" si="503"/>
        <v>0</v>
      </c>
      <c r="D7938" s="95" t="str">
        <f t="shared" si="504"/>
        <v/>
      </c>
      <c r="E7938" s="69"/>
      <c r="F7938" s="70"/>
      <c r="G7938" s="4"/>
      <c r="H7938" s="71"/>
      <c r="I7938" s="71"/>
      <c r="J7938" s="70"/>
      <c r="K7938" s="70"/>
      <c r="L7938" s="70"/>
      <c r="M7938" s="70"/>
      <c r="N7938" s="70"/>
      <c r="O7938" s="70"/>
      <c r="P7938" s="70"/>
      <c r="Q7938" s="70"/>
      <c r="R7938" s="70"/>
      <c r="S7938" s="86"/>
      <c r="T7938" s="70"/>
      <c r="Z7938" s="68">
        <f t="shared" si="505"/>
        <v>1</v>
      </c>
      <c r="AC7938" s="1" t="str">
        <f t="shared" si="506"/>
        <v>1900</v>
      </c>
    </row>
    <row r="7939" spans="2:29" x14ac:dyDescent="0.25">
      <c r="B7939" s="1">
        <f t="shared" si="503"/>
        <v>0</v>
      </c>
      <c r="D7939" s="95" t="str">
        <f t="shared" si="504"/>
        <v/>
      </c>
      <c r="E7939" s="69"/>
      <c r="F7939" s="70"/>
      <c r="G7939" s="4"/>
      <c r="H7939" s="71"/>
      <c r="I7939" s="71"/>
      <c r="J7939" s="70"/>
      <c r="K7939" s="70"/>
      <c r="L7939" s="70"/>
      <c r="M7939" s="70"/>
      <c r="N7939" s="70"/>
      <c r="O7939" s="70"/>
      <c r="P7939" s="70"/>
      <c r="Q7939" s="70"/>
      <c r="R7939" s="70"/>
      <c r="S7939" s="86"/>
      <c r="T7939" s="70"/>
      <c r="Z7939" s="68">
        <f t="shared" si="505"/>
        <v>1</v>
      </c>
      <c r="AC7939" s="1" t="str">
        <f t="shared" si="506"/>
        <v>1900</v>
      </c>
    </row>
    <row r="7940" spans="2:29" x14ac:dyDescent="0.25">
      <c r="B7940" s="1">
        <f t="shared" ref="B7940:B8000" si="507">IF($B$1=YEAR(Z7940),D7940,0)</f>
        <v>0</v>
      </c>
      <c r="D7940" s="95" t="str">
        <f t="shared" ref="D7940:D8000" si="508">IF(Z7940&lt;&gt;$Y$2,IF(YEAR(Z7940)=YEAR(Z7939),D7939+1,1),"")</f>
        <v/>
      </c>
      <c r="E7940" s="69"/>
      <c r="F7940" s="70"/>
      <c r="G7940" s="4"/>
      <c r="H7940" s="71"/>
      <c r="I7940" s="71"/>
      <c r="J7940" s="70"/>
      <c r="K7940" s="70"/>
      <c r="L7940" s="70"/>
      <c r="M7940" s="70"/>
      <c r="N7940" s="70"/>
      <c r="O7940" s="70"/>
      <c r="P7940" s="70"/>
      <c r="Q7940" s="70"/>
      <c r="R7940" s="70"/>
      <c r="S7940" s="86"/>
      <c r="T7940" s="70"/>
      <c r="Z7940" s="68">
        <f t="shared" ref="Z7940:Z8000" si="509">IF(CONCATENATE(F7940,F7941,F7942,F7943,F7944,F7945)&lt;&gt;"",IF(AND(E7940&lt;&gt;0,ISNUMBER(E7940)=TRUE),E7940,Z7939),$Y$2)</f>
        <v>1</v>
      </c>
      <c r="AC7940" s="1" t="str">
        <f t="shared" si="506"/>
        <v>1900</v>
      </c>
    </row>
    <row r="7941" spans="2:29" x14ac:dyDescent="0.25">
      <c r="B7941" s="1">
        <f t="shared" si="507"/>
        <v>0</v>
      </c>
      <c r="D7941" s="95" t="str">
        <f t="shared" si="508"/>
        <v/>
      </c>
      <c r="E7941" s="69"/>
      <c r="F7941" s="70"/>
      <c r="G7941" s="4"/>
      <c r="H7941" s="71"/>
      <c r="I7941" s="71"/>
      <c r="J7941" s="70"/>
      <c r="K7941" s="70"/>
      <c r="L7941" s="70"/>
      <c r="M7941" s="70"/>
      <c r="N7941" s="70"/>
      <c r="O7941" s="70"/>
      <c r="P7941" s="70"/>
      <c r="Q7941" s="70"/>
      <c r="R7941" s="70"/>
      <c r="S7941" s="86"/>
      <c r="T7941" s="70"/>
      <c r="Z7941" s="68">
        <f t="shared" si="509"/>
        <v>1</v>
      </c>
      <c r="AC7941" s="1" t="str">
        <f t="shared" ref="AC7941:AC8000" si="510">YEAR(Z7941)&amp;F7941&amp;G7941</f>
        <v>1900</v>
      </c>
    </row>
    <row r="7942" spans="2:29" x14ac:dyDescent="0.25">
      <c r="B7942" s="1">
        <f t="shared" si="507"/>
        <v>0</v>
      </c>
      <c r="D7942" s="95" t="str">
        <f t="shared" si="508"/>
        <v/>
      </c>
      <c r="E7942" s="69"/>
      <c r="F7942" s="70"/>
      <c r="G7942" s="4"/>
      <c r="H7942" s="71"/>
      <c r="I7942" s="71"/>
      <c r="J7942" s="70"/>
      <c r="K7942" s="70"/>
      <c r="L7942" s="70"/>
      <c r="M7942" s="70"/>
      <c r="N7942" s="70"/>
      <c r="O7942" s="70"/>
      <c r="P7942" s="70"/>
      <c r="Q7942" s="70"/>
      <c r="R7942" s="70"/>
      <c r="S7942" s="86"/>
      <c r="T7942" s="70"/>
      <c r="Z7942" s="68">
        <f t="shared" si="509"/>
        <v>1</v>
      </c>
      <c r="AC7942" s="1" t="str">
        <f t="shared" si="510"/>
        <v>1900</v>
      </c>
    </row>
    <row r="7943" spans="2:29" x14ac:dyDescent="0.25">
      <c r="B7943" s="1">
        <f t="shared" si="507"/>
        <v>0</v>
      </c>
      <c r="D7943" s="95" t="str">
        <f t="shared" si="508"/>
        <v/>
      </c>
      <c r="E7943" s="69"/>
      <c r="F7943" s="70"/>
      <c r="G7943" s="4"/>
      <c r="H7943" s="71"/>
      <c r="I7943" s="71"/>
      <c r="J7943" s="70"/>
      <c r="K7943" s="70"/>
      <c r="L7943" s="70"/>
      <c r="M7943" s="70"/>
      <c r="N7943" s="70"/>
      <c r="O7943" s="70"/>
      <c r="P7943" s="70"/>
      <c r="Q7943" s="70"/>
      <c r="R7943" s="70"/>
      <c r="S7943" s="86"/>
      <c r="T7943" s="70"/>
      <c r="Z7943" s="68">
        <f t="shared" si="509"/>
        <v>1</v>
      </c>
      <c r="AC7943" s="1" t="str">
        <f t="shared" si="510"/>
        <v>1900</v>
      </c>
    </row>
    <row r="7944" spans="2:29" x14ac:dyDescent="0.25">
      <c r="B7944" s="1">
        <f t="shared" si="507"/>
        <v>0</v>
      </c>
      <c r="D7944" s="95" t="str">
        <f t="shared" si="508"/>
        <v/>
      </c>
      <c r="E7944" s="69"/>
      <c r="F7944" s="70"/>
      <c r="G7944" s="4"/>
      <c r="H7944" s="71"/>
      <c r="I7944" s="71"/>
      <c r="J7944" s="70"/>
      <c r="K7944" s="70"/>
      <c r="L7944" s="70"/>
      <c r="M7944" s="70"/>
      <c r="N7944" s="70"/>
      <c r="O7944" s="70"/>
      <c r="P7944" s="70"/>
      <c r="Q7944" s="70"/>
      <c r="R7944" s="70"/>
      <c r="S7944" s="86"/>
      <c r="T7944" s="70"/>
      <c r="Z7944" s="68">
        <f t="shared" si="509"/>
        <v>1</v>
      </c>
      <c r="AC7944" s="1" t="str">
        <f t="shared" si="510"/>
        <v>1900</v>
      </c>
    </row>
    <row r="7945" spans="2:29" x14ac:dyDescent="0.25">
      <c r="B7945" s="1">
        <f t="shared" si="507"/>
        <v>0</v>
      </c>
      <c r="D7945" s="95" t="str">
        <f t="shared" si="508"/>
        <v/>
      </c>
      <c r="E7945" s="69"/>
      <c r="F7945" s="70"/>
      <c r="G7945" s="4"/>
      <c r="H7945" s="71"/>
      <c r="I7945" s="71"/>
      <c r="J7945" s="70"/>
      <c r="K7945" s="70"/>
      <c r="L7945" s="70"/>
      <c r="M7945" s="70"/>
      <c r="N7945" s="70"/>
      <c r="O7945" s="70"/>
      <c r="P7945" s="70"/>
      <c r="Q7945" s="70"/>
      <c r="R7945" s="70"/>
      <c r="S7945" s="86"/>
      <c r="T7945" s="70"/>
      <c r="Z7945" s="68">
        <f t="shared" si="509"/>
        <v>1</v>
      </c>
      <c r="AC7945" s="1" t="str">
        <f t="shared" si="510"/>
        <v>1900</v>
      </c>
    </row>
    <row r="7946" spans="2:29" x14ac:dyDescent="0.25">
      <c r="B7946" s="1">
        <f t="shared" si="507"/>
        <v>0</v>
      </c>
      <c r="D7946" s="95" t="str">
        <f t="shared" si="508"/>
        <v/>
      </c>
      <c r="E7946" s="69"/>
      <c r="F7946" s="70"/>
      <c r="G7946" s="4"/>
      <c r="H7946" s="71"/>
      <c r="I7946" s="71"/>
      <c r="J7946" s="70"/>
      <c r="K7946" s="70"/>
      <c r="L7946" s="70"/>
      <c r="M7946" s="70"/>
      <c r="N7946" s="70"/>
      <c r="O7946" s="70"/>
      <c r="P7946" s="70"/>
      <c r="Q7946" s="70"/>
      <c r="R7946" s="70"/>
      <c r="S7946" s="86"/>
      <c r="T7946" s="70"/>
      <c r="Z7946" s="68">
        <f t="shared" si="509"/>
        <v>1</v>
      </c>
      <c r="AC7946" s="1" t="str">
        <f t="shared" si="510"/>
        <v>1900</v>
      </c>
    </row>
    <row r="7947" spans="2:29" x14ac:dyDescent="0.25">
      <c r="B7947" s="1">
        <f t="shared" si="507"/>
        <v>0</v>
      </c>
      <c r="D7947" s="95" t="str">
        <f t="shared" si="508"/>
        <v/>
      </c>
      <c r="E7947" s="69"/>
      <c r="F7947" s="70"/>
      <c r="G7947" s="4"/>
      <c r="H7947" s="71"/>
      <c r="I7947" s="71"/>
      <c r="J7947" s="70"/>
      <c r="K7947" s="70"/>
      <c r="L7947" s="70"/>
      <c r="M7947" s="70"/>
      <c r="N7947" s="70"/>
      <c r="O7947" s="70"/>
      <c r="P7947" s="70"/>
      <c r="Q7947" s="70"/>
      <c r="R7947" s="70"/>
      <c r="S7947" s="86"/>
      <c r="T7947" s="70"/>
      <c r="Z7947" s="68">
        <f t="shared" si="509"/>
        <v>1</v>
      </c>
      <c r="AC7947" s="1" t="str">
        <f t="shared" si="510"/>
        <v>1900</v>
      </c>
    </row>
    <row r="7948" spans="2:29" x14ac:dyDescent="0.25">
      <c r="B7948" s="1">
        <f t="shared" si="507"/>
        <v>0</v>
      </c>
      <c r="D7948" s="95" t="str">
        <f t="shared" si="508"/>
        <v/>
      </c>
      <c r="E7948" s="69"/>
      <c r="F7948" s="70"/>
      <c r="G7948" s="4"/>
      <c r="H7948" s="71"/>
      <c r="I7948" s="71"/>
      <c r="J7948" s="70"/>
      <c r="K7948" s="70"/>
      <c r="L7948" s="70"/>
      <c r="M7948" s="70"/>
      <c r="N7948" s="70"/>
      <c r="O7948" s="70"/>
      <c r="P7948" s="70"/>
      <c r="Q7948" s="70"/>
      <c r="R7948" s="70"/>
      <c r="S7948" s="86"/>
      <c r="T7948" s="70"/>
      <c r="Z7948" s="68">
        <f t="shared" si="509"/>
        <v>1</v>
      </c>
      <c r="AC7948" s="1" t="str">
        <f t="shared" si="510"/>
        <v>1900</v>
      </c>
    </row>
    <row r="7949" spans="2:29" x14ac:dyDescent="0.25">
      <c r="B7949" s="1">
        <f t="shared" si="507"/>
        <v>0</v>
      </c>
      <c r="D7949" s="95" t="str">
        <f t="shared" si="508"/>
        <v/>
      </c>
      <c r="E7949" s="69"/>
      <c r="F7949" s="70"/>
      <c r="G7949" s="4"/>
      <c r="H7949" s="71"/>
      <c r="I7949" s="71"/>
      <c r="J7949" s="70"/>
      <c r="K7949" s="70"/>
      <c r="L7949" s="70"/>
      <c r="M7949" s="70"/>
      <c r="N7949" s="70"/>
      <c r="O7949" s="70"/>
      <c r="P7949" s="70"/>
      <c r="Q7949" s="70"/>
      <c r="R7949" s="70"/>
      <c r="S7949" s="86"/>
      <c r="T7949" s="70"/>
      <c r="Z7949" s="68">
        <f t="shared" si="509"/>
        <v>1</v>
      </c>
      <c r="AC7949" s="1" t="str">
        <f t="shared" si="510"/>
        <v>1900</v>
      </c>
    </row>
    <row r="7950" spans="2:29" x14ac:dyDescent="0.25">
      <c r="B7950" s="1">
        <f t="shared" si="507"/>
        <v>0</v>
      </c>
      <c r="D7950" s="95" t="str">
        <f t="shared" si="508"/>
        <v/>
      </c>
      <c r="E7950" s="69"/>
      <c r="F7950" s="70"/>
      <c r="G7950" s="4"/>
      <c r="H7950" s="71"/>
      <c r="I7950" s="71"/>
      <c r="J7950" s="70"/>
      <c r="K7950" s="70"/>
      <c r="L7950" s="70"/>
      <c r="M7950" s="70"/>
      <c r="N7950" s="70"/>
      <c r="O7950" s="70"/>
      <c r="P7950" s="70"/>
      <c r="Q7950" s="70"/>
      <c r="R7950" s="70"/>
      <c r="S7950" s="86"/>
      <c r="T7950" s="70"/>
      <c r="Z7950" s="68">
        <f t="shared" si="509"/>
        <v>1</v>
      </c>
      <c r="AC7950" s="1" t="str">
        <f t="shared" si="510"/>
        <v>1900</v>
      </c>
    </row>
    <row r="7951" spans="2:29" x14ac:dyDescent="0.25">
      <c r="B7951" s="1">
        <f t="shared" si="507"/>
        <v>0</v>
      </c>
      <c r="D7951" s="95" t="str">
        <f t="shared" si="508"/>
        <v/>
      </c>
      <c r="E7951" s="69"/>
      <c r="F7951" s="70"/>
      <c r="G7951" s="4"/>
      <c r="H7951" s="71"/>
      <c r="I7951" s="71"/>
      <c r="J7951" s="70"/>
      <c r="K7951" s="70"/>
      <c r="L7951" s="70"/>
      <c r="M7951" s="70"/>
      <c r="N7951" s="70"/>
      <c r="O7951" s="70"/>
      <c r="P7951" s="70"/>
      <c r="Q7951" s="70"/>
      <c r="R7951" s="70"/>
      <c r="S7951" s="86"/>
      <c r="T7951" s="70"/>
      <c r="Z7951" s="68">
        <f t="shared" si="509"/>
        <v>1</v>
      </c>
      <c r="AC7951" s="1" t="str">
        <f t="shared" si="510"/>
        <v>1900</v>
      </c>
    </row>
    <row r="7952" spans="2:29" x14ac:dyDescent="0.25">
      <c r="B7952" s="1">
        <f t="shared" si="507"/>
        <v>0</v>
      </c>
      <c r="D7952" s="95" t="str">
        <f t="shared" si="508"/>
        <v/>
      </c>
      <c r="E7952" s="69"/>
      <c r="F7952" s="70"/>
      <c r="G7952" s="4"/>
      <c r="H7952" s="71"/>
      <c r="I7952" s="71"/>
      <c r="J7952" s="70"/>
      <c r="K7952" s="70"/>
      <c r="L7952" s="70"/>
      <c r="M7952" s="70"/>
      <c r="N7952" s="70"/>
      <c r="O7952" s="70"/>
      <c r="P7952" s="70"/>
      <c r="Q7952" s="70"/>
      <c r="R7952" s="70"/>
      <c r="S7952" s="86"/>
      <c r="T7952" s="70"/>
      <c r="Z7952" s="68">
        <f t="shared" si="509"/>
        <v>1</v>
      </c>
      <c r="AC7952" s="1" t="str">
        <f t="shared" si="510"/>
        <v>1900</v>
      </c>
    </row>
    <row r="7953" spans="2:29" x14ac:dyDescent="0.25">
      <c r="B7953" s="1">
        <f t="shared" si="507"/>
        <v>0</v>
      </c>
      <c r="D7953" s="95" t="str">
        <f t="shared" si="508"/>
        <v/>
      </c>
      <c r="E7953" s="69"/>
      <c r="F7953" s="70"/>
      <c r="G7953" s="4"/>
      <c r="H7953" s="71"/>
      <c r="I7953" s="71"/>
      <c r="J7953" s="70"/>
      <c r="K7953" s="70"/>
      <c r="L7953" s="70"/>
      <c r="M7953" s="70"/>
      <c r="N7953" s="70"/>
      <c r="O7953" s="70"/>
      <c r="P7953" s="70"/>
      <c r="Q7953" s="70"/>
      <c r="R7953" s="70"/>
      <c r="S7953" s="86"/>
      <c r="T7953" s="70"/>
      <c r="Z7953" s="68">
        <f t="shared" si="509"/>
        <v>1</v>
      </c>
      <c r="AC7953" s="1" t="str">
        <f t="shared" si="510"/>
        <v>1900</v>
      </c>
    </row>
    <row r="7954" spans="2:29" x14ac:dyDescent="0.25">
      <c r="B7954" s="1">
        <f t="shared" si="507"/>
        <v>0</v>
      </c>
      <c r="D7954" s="95" t="str">
        <f t="shared" si="508"/>
        <v/>
      </c>
      <c r="E7954" s="69"/>
      <c r="F7954" s="70"/>
      <c r="G7954" s="4"/>
      <c r="H7954" s="71"/>
      <c r="I7954" s="71"/>
      <c r="J7954" s="70"/>
      <c r="K7954" s="70"/>
      <c r="L7954" s="70"/>
      <c r="M7954" s="70"/>
      <c r="N7954" s="70"/>
      <c r="O7954" s="70"/>
      <c r="P7954" s="70"/>
      <c r="Q7954" s="70"/>
      <c r="R7954" s="70"/>
      <c r="S7954" s="86"/>
      <c r="T7954" s="70"/>
      <c r="Z7954" s="68">
        <f t="shared" si="509"/>
        <v>1</v>
      </c>
      <c r="AC7954" s="1" t="str">
        <f t="shared" si="510"/>
        <v>1900</v>
      </c>
    </row>
    <row r="7955" spans="2:29" x14ac:dyDescent="0.25">
      <c r="B7955" s="1">
        <f t="shared" si="507"/>
        <v>0</v>
      </c>
      <c r="D7955" s="95" t="str">
        <f t="shared" si="508"/>
        <v/>
      </c>
      <c r="E7955" s="69"/>
      <c r="F7955" s="70"/>
      <c r="G7955" s="4"/>
      <c r="H7955" s="71"/>
      <c r="I7955" s="71"/>
      <c r="J7955" s="70"/>
      <c r="K7955" s="70"/>
      <c r="L7955" s="70"/>
      <c r="M7955" s="70"/>
      <c r="N7955" s="70"/>
      <c r="O7955" s="70"/>
      <c r="P7955" s="70"/>
      <c r="Q7955" s="70"/>
      <c r="R7955" s="70"/>
      <c r="S7955" s="86"/>
      <c r="T7955" s="70"/>
      <c r="Z7955" s="68">
        <f t="shared" si="509"/>
        <v>1</v>
      </c>
      <c r="AC7955" s="1" t="str">
        <f t="shared" si="510"/>
        <v>1900</v>
      </c>
    </row>
    <row r="7956" spans="2:29" x14ac:dyDescent="0.25">
      <c r="B7956" s="1">
        <f t="shared" si="507"/>
        <v>0</v>
      </c>
      <c r="D7956" s="95" t="str">
        <f t="shared" si="508"/>
        <v/>
      </c>
      <c r="E7956" s="69"/>
      <c r="F7956" s="70"/>
      <c r="G7956" s="4"/>
      <c r="H7956" s="71"/>
      <c r="I7956" s="71"/>
      <c r="J7956" s="70"/>
      <c r="K7956" s="70"/>
      <c r="L7956" s="70"/>
      <c r="M7956" s="70"/>
      <c r="N7956" s="70"/>
      <c r="O7956" s="70"/>
      <c r="P7956" s="70"/>
      <c r="Q7956" s="70"/>
      <c r="R7956" s="70"/>
      <c r="S7956" s="86"/>
      <c r="T7956" s="70"/>
      <c r="Z7956" s="68">
        <f t="shared" si="509"/>
        <v>1</v>
      </c>
      <c r="AC7956" s="1" t="str">
        <f t="shared" si="510"/>
        <v>1900</v>
      </c>
    </row>
    <row r="7957" spans="2:29" x14ac:dyDescent="0.25">
      <c r="B7957" s="1">
        <f t="shared" si="507"/>
        <v>0</v>
      </c>
      <c r="D7957" s="95" t="str">
        <f t="shared" si="508"/>
        <v/>
      </c>
      <c r="E7957" s="69"/>
      <c r="F7957" s="70"/>
      <c r="G7957" s="4"/>
      <c r="H7957" s="71"/>
      <c r="I7957" s="71"/>
      <c r="J7957" s="70"/>
      <c r="K7957" s="70"/>
      <c r="L7957" s="70"/>
      <c r="M7957" s="70"/>
      <c r="N7957" s="70"/>
      <c r="O7957" s="70"/>
      <c r="P7957" s="70"/>
      <c r="Q7957" s="70"/>
      <c r="R7957" s="70"/>
      <c r="S7957" s="86"/>
      <c r="T7957" s="70"/>
      <c r="Z7957" s="68">
        <f t="shared" si="509"/>
        <v>1</v>
      </c>
      <c r="AC7957" s="1" t="str">
        <f t="shared" si="510"/>
        <v>1900</v>
      </c>
    </row>
    <row r="7958" spans="2:29" x14ac:dyDescent="0.25">
      <c r="B7958" s="1">
        <f t="shared" si="507"/>
        <v>0</v>
      </c>
      <c r="D7958" s="95" t="str">
        <f t="shared" si="508"/>
        <v/>
      </c>
      <c r="E7958" s="69"/>
      <c r="F7958" s="70"/>
      <c r="G7958" s="4"/>
      <c r="H7958" s="71"/>
      <c r="I7958" s="71"/>
      <c r="J7958" s="70"/>
      <c r="K7958" s="70"/>
      <c r="L7958" s="70"/>
      <c r="M7958" s="70"/>
      <c r="N7958" s="70"/>
      <c r="O7958" s="70"/>
      <c r="P7958" s="70"/>
      <c r="Q7958" s="70"/>
      <c r="R7958" s="70"/>
      <c r="S7958" s="86"/>
      <c r="T7958" s="70"/>
      <c r="Z7958" s="68">
        <f t="shared" si="509"/>
        <v>1</v>
      </c>
      <c r="AC7958" s="1" t="str">
        <f t="shared" si="510"/>
        <v>1900</v>
      </c>
    </row>
    <row r="7959" spans="2:29" x14ac:dyDescent="0.25">
      <c r="B7959" s="1">
        <f t="shared" si="507"/>
        <v>0</v>
      </c>
      <c r="D7959" s="95" t="str">
        <f t="shared" si="508"/>
        <v/>
      </c>
      <c r="E7959" s="69"/>
      <c r="F7959" s="70"/>
      <c r="G7959" s="4"/>
      <c r="H7959" s="71"/>
      <c r="I7959" s="71"/>
      <c r="J7959" s="70"/>
      <c r="K7959" s="70"/>
      <c r="L7959" s="70"/>
      <c r="M7959" s="70"/>
      <c r="N7959" s="70"/>
      <c r="O7959" s="70"/>
      <c r="P7959" s="70"/>
      <c r="Q7959" s="70"/>
      <c r="R7959" s="70"/>
      <c r="S7959" s="86"/>
      <c r="T7959" s="70"/>
      <c r="Z7959" s="68">
        <f t="shared" si="509"/>
        <v>1</v>
      </c>
      <c r="AC7959" s="1" t="str">
        <f t="shared" si="510"/>
        <v>1900</v>
      </c>
    </row>
    <row r="7960" spans="2:29" x14ac:dyDescent="0.25">
      <c r="B7960" s="1">
        <f t="shared" si="507"/>
        <v>0</v>
      </c>
      <c r="D7960" s="95" t="str">
        <f t="shared" si="508"/>
        <v/>
      </c>
      <c r="E7960" s="69"/>
      <c r="F7960" s="70"/>
      <c r="G7960" s="4"/>
      <c r="H7960" s="71"/>
      <c r="I7960" s="71"/>
      <c r="J7960" s="70"/>
      <c r="K7960" s="70"/>
      <c r="L7960" s="70"/>
      <c r="M7960" s="70"/>
      <c r="N7960" s="70"/>
      <c r="O7960" s="70"/>
      <c r="P7960" s="70"/>
      <c r="Q7960" s="70"/>
      <c r="R7960" s="70"/>
      <c r="S7960" s="86"/>
      <c r="T7960" s="70"/>
      <c r="Z7960" s="68">
        <f t="shared" si="509"/>
        <v>1</v>
      </c>
      <c r="AC7960" s="1" t="str">
        <f t="shared" si="510"/>
        <v>1900</v>
      </c>
    </row>
    <row r="7961" spans="2:29" x14ac:dyDescent="0.25">
      <c r="B7961" s="1">
        <f t="shared" si="507"/>
        <v>0</v>
      </c>
      <c r="D7961" s="95" t="str">
        <f t="shared" si="508"/>
        <v/>
      </c>
      <c r="E7961" s="69"/>
      <c r="F7961" s="70"/>
      <c r="G7961" s="4"/>
      <c r="H7961" s="71"/>
      <c r="I7961" s="71"/>
      <c r="J7961" s="70"/>
      <c r="K7961" s="70"/>
      <c r="L7961" s="70"/>
      <c r="M7961" s="70"/>
      <c r="N7961" s="70"/>
      <c r="O7961" s="70"/>
      <c r="P7961" s="70"/>
      <c r="Q7961" s="70"/>
      <c r="R7961" s="70"/>
      <c r="S7961" s="86"/>
      <c r="T7961" s="70"/>
      <c r="Z7961" s="68">
        <f t="shared" si="509"/>
        <v>1</v>
      </c>
      <c r="AC7961" s="1" t="str">
        <f t="shared" si="510"/>
        <v>1900</v>
      </c>
    </row>
    <row r="7962" spans="2:29" x14ac:dyDescent="0.25">
      <c r="B7962" s="1">
        <f t="shared" si="507"/>
        <v>0</v>
      </c>
      <c r="D7962" s="95" t="str">
        <f t="shared" si="508"/>
        <v/>
      </c>
      <c r="E7962" s="69"/>
      <c r="F7962" s="70"/>
      <c r="G7962" s="4"/>
      <c r="H7962" s="71"/>
      <c r="I7962" s="71"/>
      <c r="J7962" s="70"/>
      <c r="K7962" s="70"/>
      <c r="L7962" s="70"/>
      <c r="M7962" s="70"/>
      <c r="N7962" s="70"/>
      <c r="O7962" s="70"/>
      <c r="P7962" s="70"/>
      <c r="Q7962" s="70"/>
      <c r="R7962" s="70"/>
      <c r="S7962" s="86"/>
      <c r="T7962" s="70"/>
      <c r="Z7962" s="68">
        <f t="shared" si="509"/>
        <v>1</v>
      </c>
      <c r="AC7962" s="1" t="str">
        <f t="shared" si="510"/>
        <v>1900</v>
      </c>
    </row>
    <row r="7963" spans="2:29" x14ac:dyDescent="0.25">
      <c r="B7963" s="1">
        <f t="shared" si="507"/>
        <v>0</v>
      </c>
      <c r="D7963" s="95" t="str">
        <f t="shared" si="508"/>
        <v/>
      </c>
      <c r="E7963" s="69"/>
      <c r="F7963" s="70"/>
      <c r="G7963" s="4"/>
      <c r="H7963" s="71"/>
      <c r="I7963" s="71"/>
      <c r="J7963" s="70"/>
      <c r="K7963" s="70"/>
      <c r="L7963" s="70"/>
      <c r="M7963" s="70"/>
      <c r="N7963" s="70"/>
      <c r="O7963" s="70"/>
      <c r="P7963" s="70"/>
      <c r="Q7963" s="70"/>
      <c r="R7963" s="70"/>
      <c r="S7963" s="86"/>
      <c r="T7963" s="70"/>
      <c r="Z7963" s="68">
        <f t="shared" si="509"/>
        <v>1</v>
      </c>
      <c r="AC7963" s="1" t="str">
        <f t="shared" si="510"/>
        <v>1900</v>
      </c>
    </row>
    <row r="7964" spans="2:29" x14ac:dyDescent="0.25">
      <c r="B7964" s="1">
        <f t="shared" si="507"/>
        <v>0</v>
      </c>
      <c r="D7964" s="95" t="str">
        <f t="shared" si="508"/>
        <v/>
      </c>
      <c r="E7964" s="69"/>
      <c r="F7964" s="70"/>
      <c r="G7964" s="4"/>
      <c r="H7964" s="71"/>
      <c r="I7964" s="71"/>
      <c r="J7964" s="70"/>
      <c r="K7964" s="70"/>
      <c r="L7964" s="70"/>
      <c r="M7964" s="70"/>
      <c r="N7964" s="70"/>
      <c r="O7964" s="70"/>
      <c r="P7964" s="70"/>
      <c r="Q7964" s="70"/>
      <c r="R7964" s="70"/>
      <c r="S7964" s="86"/>
      <c r="T7964" s="70"/>
      <c r="Z7964" s="68">
        <f t="shared" si="509"/>
        <v>1</v>
      </c>
      <c r="AC7964" s="1" t="str">
        <f t="shared" si="510"/>
        <v>1900</v>
      </c>
    </row>
    <row r="7965" spans="2:29" x14ac:dyDescent="0.25">
      <c r="B7965" s="1">
        <f t="shared" si="507"/>
        <v>0</v>
      </c>
      <c r="D7965" s="95" t="str">
        <f t="shared" si="508"/>
        <v/>
      </c>
      <c r="E7965" s="69"/>
      <c r="F7965" s="70"/>
      <c r="G7965" s="4"/>
      <c r="H7965" s="71"/>
      <c r="I7965" s="71"/>
      <c r="J7965" s="70"/>
      <c r="K7965" s="70"/>
      <c r="L7965" s="70"/>
      <c r="M7965" s="70"/>
      <c r="N7965" s="70"/>
      <c r="O7965" s="70"/>
      <c r="P7965" s="70"/>
      <c r="Q7965" s="70"/>
      <c r="R7965" s="70"/>
      <c r="S7965" s="86"/>
      <c r="T7965" s="70"/>
      <c r="Z7965" s="68">
        <f t="shared" si="509"/>
        <v>1</v>
      </c>
      <c r="AC7965" s="1" t="str">
        <f t="shared" si="510"/>
        <v>1900</v>
      </c>
    </row>
    <row r="7966" spans="2:29" x14ac:dyDescent="0.25">
      <c r="B7966" s="1">
        <f t="shared" si="507"/>
        <v>0</v>
      </c>
      <c r="D7966" s="95" t="str">
        <f t="shared" si="508"/>
        <v/>
      </c>
      <c r="E7966" s="69"/>
      <c r="F7966" s="70"/>
      <c r="G7966" s="4"/>
      <c r="H7966" s="71"/>
      <c r="I7966" s="71"/>
      <c r="J7966" s="70"/>
      <c r="K7966" s="70"/>
      <c r="L7966" s="70"/>
      <c r="M7966" s="70"/>
      <c r="N7966" s="70"/>
      <c r="O7966" s="70"/>
      <c r="P7966" s="70"/>
      <c r="Q7966" s="70"/>
      <c r="R7966" s="70"/>
      <c r="S7966" s="86"/>
      <c r="T7966" s="70"/>
      <c r="Z7966" s="68">
        <f t="shared" si="509"/>
        <v>1</v>
      </c>
      <c r="AC7966" s="1" t="str">
        <f t="shared" si="510"/>
        <v>1900</v>
      </c>
    </row>
    <row r="7967" spans="2:29" x14ac:dyDescent="0.25">
      <c r="B7967" s="1">
        <f t="shared" si="507"/>
        <v>0</v>
      </c>
      <c r="D7967" s="95" t="str">
        <f t="shared" si="508"/>
        <v/>
      </c>
      <c r="E7967" s="69"/>
      <c r="F7967" s="70"/>
      <c r="G7967" s="4"/>
      <c r="H7967" s="71"/>
      <c r="I7967" s="71"/>
      <c r="J7967" s="70"/>
      <c r="K7967" s="70"/>
      <c r="L7967" s="70"/>
      <c r="M7967" s="70"/>
      <c r="N7967" s="70"/>
      <c r="O7967" s="70"/>
      <c r="P7967" s="70"/>
      <c r="Q7967" s="70"/>
      <c r="R7967" s="70"/>
      <c r="S7967" s="86"/>
      <c r="T7967" s="70"/>
      <c r="Z7967" s="68">
        <f t="shared" si="509"/>
        <v>1</v>
      </c>
      <c r="AC7967" s="1" t="str">
        <f t="shared" si="510"/>
        <v>1900</v>
      </c>
    </row>
    <row r="7968" spans="2:29" x14ac:dyDescent="0.25">
      <c r="B7968" s="1">
        <f t="shared" si="507"/>
        <v>0</v>
      </c>
      <c r="D7968" s="95" t="str">
        <f t="shared" si="508"/>
        <v/>
      </c>
      <c r="E7968" s="69"/>
      <c r="F7968" s="70"/>
      <c r="G7968" s="4"/>
      <c r="H7968" s="71"/>
      <c r="I7968" s="71"/>
      <c r="J7968" s="70"/>
      <c r="K7968" s="70"/>
      <c r="L7968" s="70"/>
      <c r="M7968" s="70"/>
      <c r="N7968" s="70"/>
      <c r="O7968" s="70"/>
      <c r="P7968" s="70"/>
      <c r="Q7968" s="70"/>
      <c r="R7968" s="70"/>
      <c r="S7968" s="86"/>
      <c r="T7968" s="70"/>
      <c r="Z7968" s="68">
        <f t="shared" si="509"/>
        <v>1</v>
      </c>
      <c r="AC7968" s="1" t="str">
        <f t="shared" si="510"/>
        <v>1900</v>
      </c>
    </row>
    <row r="7969" spans="2:29" x14ac:dyDescent="0.25">
      <c r="B7969" s="1">
        <f t="shared" si="507"/>
        <v>0</v>
      </c>
      <c r="D7969" s="95" t="str">
        <f t="shared" si="508"/>
        <v/>
      </c>
      <c r="E7969" s="69"/>
      <c r="F7969" s="70"/>
      <c r="G7969" s="4"/>
      <c r="H7969" s="71"/>
      <c r="I7969" s="71"/>
      <c r="J7969" s="70"/>
      <c r="K7969" s="70"/>
      <c r="L7969" s="70"/>
      <c r="M7969" s="70"/>
      <c r="N7969" s="70"/>
      <c r="O7969" s="70"/>
      <c r="P7969" s="70"/>
      <c r="Q7969" s="70"/>
      <c r="R7969" s="70"/>
      <c r="S7969" s="86"/>
      <c r="T7969" s="70"/>
      <c r="Z7969" s="68">
        <f t="shared" si="509"/>
        <v>1</v>
      </c>
      <c r="AC7969" s="1" t="str">
        <f t="shared" si="510"/>
        <v>1900</v>
      </c>
    </row>
    <row r="7970" spans="2:29" x14ac:dyDescent="0.25">
      <c r="B7970" s="1">
        <f t="shared" si="507"/>
        <v>0</v>
      </c>
      <c r="D7970" s="95" t="str">
        <f t="shared" si="508"/>
        <v/>
      </c>
      <c r="E7970" s="69"/>
      <c r="F7970" s="70"/>
      <c r="G7970" s="4"/>
      <c r="H7970" s="71"/>
      <c r="I7970" s="71"/>
      <c r="J7970" s="70"/>
      <c r="K7970" s="70"/>
      <c r="L7970" s="70"/>
      <c r="M7970" s="70"/>
      <c r="N7970" s="70"/>
      <c r="O7970" s="70"/>
      <c r="P7970" s="70"/>
      <c r="Q7970" s="70"/>
      <c r="R7970" s="70"/>
      <c r="S7970" s="86"/>
      <c r="T7970" s="70"/>
      <c r="Z7970" s="68">
        <f t="shared" si="509"/>
        <v>1</v>
      </c>
      <c r="AC7970" s="1" t="str">
        <f t="shared" si="510"/>
        <v>1900</v>
      </c>
    </row>
    <row r="7971" spans="2:29" x14ac:dyDescent="0.25">
      <c r="B7971" s="1">
        <f t="shared" si="507"/>
        <v>0</v>
      </c>
      <c r="D7971" s="95" t="str">
        <f t="shared" si="508"/>
        <v/>
      </c>
      <c r="E7971" s="69"/>
      <c r="F7971" s="70"/>
      <c r="G7971" s="4"/>
      <c r="H7971" s="71"/>
      <c r="I7971" s="71"/>
      <c r="J7971" s="70"/>
      <c r="K7971" s="70"/>
      <c r="L7971" s="70"/>
      <c r="M7971" s="70"/>
      <c r="N7971" s="70"/>
      <c r="O7971" s="70"/>
      <c r="P7971" s="70"/>
      <c r="Q7971" s="70"/>
      <c r="R7971" s="70"/>
      <c r="S7971" s="86"/>
      <c r="T7971" s="70"/>
      <c r="Z7971" s="68">
        <f t="shared" si="509"/>
        <v>1</v>
      </c>
      <c r="AC7971" s="1" t="str">
        <f t="shared" si="510"/>
        <v>1900</v>
      </c>
    </row>
    <row r="7972" spans="2:29" x14ac:dyDescent="0.25">
      <c r="B7972" s="1">
        <f t="shared" si="507"/>
        <v>0</v>
      </c>
      <c r="D7972" s="95" t="str">
        <f t="shared" si="508"/>
        <v/>
      </c>
      <c r="E7972" s="69"/>
      <c r="F7972" s="70"/>
      <c r="G7972" s="4"/>
      <c r="H7972" s="71"/>
      <c r="I7972" s="71"/>
      <c r="J7972" s="70"/>
      <c r="K7972" s="70"/>
      <c r="L7972" s="70"/>
      <c r="M7972" s="70"/>
      <c r="N7972" s="70"/>
      <c r="O7972" s="70"/>
      <c r="P7972" s="70"/>
      <c r="Q7972" s="70"/>
      <c r="R7972" s="70"/>
      <c r="S7972" s="86"/>
      <c r="T7972" s="70"/>
      <c r="Z7972" s="68">
        <f t="shared" si="509"/>
        <v>1</v>
      </c>
      <c r="AC7972" s="1" t="str">
        <f t="shared" si="510"/>
        <v>1900</v>
      </c>
    </row>
    <row r="7973" spans="2:29" x14ac:dyDescent="0.25">
      <c r="B7973" s="1">
        <f t="shared" si="507"/>
        <v>0</v>
      </c>
      <c r="D7973" s="95" t="str">
        <f t="shared" si="508"/>
        <v/>
      </c>
      <c r="E7973" s="69"/>
      <c r="F7973" s="70"/>
      <c r="G7973" s="4"/>
      <c r="H7973" s="71"/>
      <c r="I7973" s="71"/>
      <c r="J7973" s="70"/>
      <c r="K7973" s="70"/>
      <c r="L7973" s="70"/>
      <c r="M7973" s="70"/>
      <c r="N7973" s="70"/>
      <c r="O7973" s="70"/>
      <c r="P7973" s="70"/>
      <c r="Q7973" s="70"/>
      <c r="R7973" s="70"/>
      <c r="S7973" s="86"/>
      <c r="T7973" s="70"/>
      <c r="Z7973" s="68">
        <f t="shared" si="509"/>
        <v>1</v>
      </c>
      <c r="AC7973" s="1" t="str">
        <f t="shared" si="510"/>
        <v>1900</v>
      </c>
    </row>
    <row r="7974" spans="2:29" x14ac:dyDescent="0.25">
      <c r="B7974" s="1">
        <f t="shared" si="507"/>
        <v>0</v>
      </c>
      <c r="D7974" s="95" t="str">
        <f t="shared" si="508"/>
        <v/>
      </c>
      <c r="E7974" s="69"/>
      <c r="F7974" s="70"/>
      <c r="G7974" s="4"/>
      <c r="H7974" s="71"/>
      <c r="I7974" s="71"/>
      <c r="J7974" s="70"/>
      <c r="K7974" s="70"/>
      <c r="L7974" s="70"/>
      <c r="M7974" s="70"/>
      <c r="N7974" s="70"/>
      <c r="O7974" s="70"/>
      <c r="P7974" s="70"/>
      <c r="Q7974" s="70"/>
      <c r="R7974" s="70"/>
      <c r="S7974" s="86"/>
      <c r="T7974" s="70"/>
      <c r="Z7974" s="68">
        <f t="shared" si="509"/>
        <v>1</v>
      </c>
      <c r="AC7974" s="1" t="str">
        <f t="shared" si="510"/>
        <v>1900</v>
      </c>
    </row>
    <row r="7975" spans="2:29" x14ac:dyDescent="0.25">
      <c r="B7975" s="1">
        <f t="shared" si="507"/>
        <v>0</v>
      </c>
      <c r="D7975" s="95" t="str">
        <f t="shared" si="508"/>
        <v/>
      </c>
      <c r="E7975" s="69"/>
      <c r="F7975" s="70"/>
      <c r="G7975" s="4"/>
      <c r="H7975" s="71"/>
      <c r="I7975" s="71"/>
      <c r="J7975" s="70"/>
      <c r="K7975" s="70"/>
      <c r="L7975" s="70"/>
      <c r="M7975" s="70"/>
      <c r="N7975" s="70"/>
      <c r="O7975" s="70"/>
      <c r="P7975" s="70"/>
      <c r="Q7975" s="70"/>
      <c r="R7975" s="70"/>
      <c r="S7975" s="86"/>
      <c r="T7975" s="70"/>
      <c r="Z7975" s="68">
        <f t="shared" si="509"/>
        <v>1</v>
      </c>
      <c r="AC7975" s="1" t="str">
        <f t="shared" si="510"/>
        <v>1900</v>
      </c>
    </row>
    <row r="7976" spans="2:29" x14ac:dyDescent="0.25">
      <c r="B7976" s="1">
        <f t="shared" si="507"/>
        <v>0</v>
      </c>
      <c r="D7976" s="95" t="str">
        <f t="shared" si="508"/>
        <v/>
      </c>
      <c r="E7976" s="69"/>
      <c r="F7976" s="70"/>
      <c r="G7976" s="4"/>
      <c r="H7976" s="71"/>
      <c r="I7976" s="71"/>
      <c r="J7976" s="70"/>
      <c r="K7976" s="70"/>
      <c r="L7976" s="70"/>
      <c r="M7976" s="70"/>
      <c r="N7976" s="70"/>
      <c r="O7976" s="70"/>
      <c r="P7976" s="70"/>
      <c r="Q7976" s="70"/>
      <c r="R7976" s="70"/>
      <c r="S7976" s="86"/>
      <c r="T7976" s="70"/>
      <c r="Z7976" s="68">
        <f t="shared" si="509"/>
        <v>1</v>
      </c>
      <c r="AC7976" s="1" t="str">
        <f t="shared" si="510"/>
        <v>1900</v>
      </c>
    </row>
    <row r="7977" spans="2:29" x14ac:dyDescent="0.25">
      <c r="B7977" s="1">
        <f t="shared" si="507"/>
        <v>0</v>
      </c>
      <c r="D7977" s="95" t="str">
        <f t="shared" si="508"/>
        <v/>
      </c>
      <c r="E7977" s="69"/>
      <c r="F7977" s="70"/>
      <c r="G7977" s="4"/>
      <c r="H7977" s="71"/>
      <c r="I7977" s="71"/>
      <c r="J7977" s="70"/>
      <c r="K7977" s="70"/>
      <c r="L7977" s="70"/>
      <c r="M7977" s="70"/>
      <c r="N7977" s="70"/>
      <c r="O7977" s="70"/>
      <c r="P7977" s="70"/>
      <c r="Q7977" s="70"/>
      <c r="R7977" s="70"/>
      <c r="S7977" s="86"/>
      <c r="T7977" s="70"/>
      <c r="Z7977" s="68">
        <f t="shared" si="509"/>
        <v>1</v>
      </c>
      <c r="AC7977" s="1" t="str">
        <f t="shared" si="510"/>
        <v>1900</v>
      </c>
    </row>
    <row r="7978" spans="2:29" x14ac:dyDescent="0.25">
      <c r="B7978" s="1">
        <f t="shared" si="507"/>
        <v>0</v>
      </c>
      <c r="D7978" s="95" t="str">
        <f t="shared" si="508"/>
        <v/>
      </c>
      <c r="E7978" s="69"/>
      <c r="F7978" s="70"/>
      <c r="G7978" s="4"/>
      <c r="H7978" s="71"/>
      <c r="I7978" s="71"/>
      <c r="J7978" s="70"/>
      <c r="K7978" s="70"/>
      <c r="L7978" s="70"/>
      <c r="M7978" s="70"/>
      <c r="N7978" s="70"/>
      <c r="O7978" s="70"/>
      <c r="P7978" s="70"/>
      <c r="Q7978" s="70"/>
      <c r="R7978" s="70"/>
      <c r="S7978" s="86"/>
      <c r="T7978" s="70"/>
      <c r="Z7978" s="68">
        <f t="shared" si="509"/>
        <v>1</v>
      </c>
      <c r="AC7978" s="1" t="str">
        <f t="shared" si="510"/>
        <v>1900</v>
      </c>
    </row>
    <row r="7979" spans="2:29" x14ac:dyDescent="0.25">
      <c r="B7979" s="1">
        <f t="shared" si="507"/>
        <v>0</v>
      </c>
      <c r="D7979" s="95" t="str">
        <f t="shared" si="508"/>
        <v/>
      </c>
      <c r="E7979" s="69"/>
      <c r="F7979" s="70"/>
      <c r="G7979" s="4"/>
      <c r="H7979" s="71"/>
      <c r="I7979" s="71"/>
      <c r="J7979" s="70"/>
      <c r="K7979" s="70"/>
      <c r="L7979" s="70"/>
      <c r="M7979" s="70"/>
      <c r="N7979" s="70"/>
      <c r="O7979" s="70"/>
      <c r="P7979" s="70"/>
      <c r="Q7979" s="70"/>
      <c r="R7979" s="70"/>
      <c r="S7979" s="86"/>
      <c r="T7979" s="70"/>
      <c r="Z7979" s="68">
        <f t="shared" si="509"/>
        <v>1</v>
      </c>
      <c r="AC7979" s="1" t="str">
        <f t="shared" si="510"/>
        <v>1900</v>
      </c>
    </row>
    <row r="7980" spans="2:29" x14ac:dyDescent="0.25">
      <c r="B7980" s="1">
        <f t="shared" si="507"/>
        <v>0</v>
      </c>
      <c r="D7980" s="95" t="str">
        <f t="shared" si="508"/>
        <v/>
      </c>
      <c r="E7980" s="69"/>
      <c r="F7980" s="70"/>
      <c r="G7980" s="4"/>
      <c r="H7980" s="71"/>
      <c r="I7980" s="71"/>
      <c r="J7980" s="70"/>
      <c r="K7980" s="70"/>
      <c r="L7980" s="70"/>
      <c r="M7980" s="70"/>
      <c r="N7980" s="70"/>
      <c r="O7980" s="70"/>
      <c r="P7980" s="70"/>
      <c r="Q7980" s="70"/>
      <c r="R7980" s="70"/>
      <c r="S7980" s="86"/>
      <c r="T7980" s="70"/>
      <c r="Z7980" s="68">
        <f t="shared" si="509"/>
        <v>1</v>
      </c>
      <c r="AC7980" s="1" t="str">
        <f t="shared" si="510"/>
        <v>1900</v>
      </c>
    </row>
    <row r="7981" spans="2:29" x14ac:dyDescent="0.25">
      <c r="B7981" s="1">
        <f t="shared" si="507"/>
        <v>0</v>
      </c>
      <c r="D7981" s="95" t="str">
        <f t="shared" si="508"/>
        <v/>
      </c>
      <c r="E7981" s="69"/>
      <c r="F7981" s="70"/>
      <c r="G7981" s="4"/>
      <c r="H7981" s="71"/>
      <c r="I7981" s="71"/>
      <c r="J7981" s="70"/>
      <c r="K7981" s="70"/>
      <c r="L7981" s="70"/>
      <c r="M7981" s="70"/>
      <c r="N7981" s="70"/>
      <c r="O7981" s="70"/>
      <c r="P7981" s="70"/>
      <c r="Q7981" s="70"/>
      <c r="R7981" s="70"/>
      <c r="S7981" s="86"/>
      <c r="T7981" s="70"/>
      <c r="Z7981" s="68">
        <f t="shared" si="509"/>
        <v>1</v>
      </c>
      <c r="AC7981" s="1" t="str">
        <f t="shared" si="510"/>
        <v>1900</v>
      </c>
    </row>
    <row r="7982" spans="2:29" x14ac:dyDescent="0.25">
      <c r="B7982" s="1">
        <f t="shared" si="507"/>
        <v>0</v>
      </c>
      <c r="D7982" s="95" t="str">
        <f t="shared" si="508"/>
        <v/>
      </c>
      <c r="E7982" s="69"/>
      <c r="F7982" s="70"/>
      <c r="G7982" s="4"/>
      <c r="H7982" s="71"/>
      <c r="I7982" s="71"/>
      <c r="J7982" s="70"/>
      <c r="K7982" s="70"/>
      <c r="L7982" s="70"/>
      <c r="M7982" s="70"/>
      <c r="N7982" s="70"/>
      <c r="O7982" s="70"/>
      <c r="P7982" s="70"/>
      <c r="Q7982" s="70"/>
      <c r="R7982" s="70"/>
      <c r="S7982" s="86"/>
      <c r="T7982" s="70"/>
      <c r="Z7982" s="68">
        <f t="shared" si="509"/>
        <v>1</v>
      </c>
      <c r="AC7982" s="1" t="str">
        <f t="shared" si="510"/>
        <v>1900</v>
      </c>
    </row>
    <row r="7983" spans="2:29" x14ac:dyDescent="0.25">
      <c r="B7983" s="1">
        <f t="shared" si="507"/>
        <v>0</v>
      </c>
      <c r="D7983" s="95" t="str">
        <f t="shared" si="508"/>
        <v/>
      </c>
      <c r="E7983" s="69"/>
      <c r="F7983" s="70"/>
      <c r="G7983" s="4"/>
      <c r="H7983" s="71"/>
      <c r="I7983" s="71"/>
      <c r="J7983" s="70"/>
      <c r="K7983" s="70"/>
      <c r="L7983" s="70"/>
      <c r="M7983" s="70"/>
      <c r="N7983" s="70"/>
      <c r="O7983" s="70"/>
      <c r="P7983" s="70"/>
      <c r="Q7983" s="70"/>
      <c r="R7983" s="70"/>
      <c r="S7983" s="86"/>
      <c r="T7983" s="70"/>
      <c r="Z7983" s="68">
        <f t="shared" si="509"/>
        <v>1</v>
      </c>
      <c r="AC7983" s="1" t="str">
        <f t="shared" si="510"/>
        <v>1900</v>
      </c>
    </row>
    <row r="7984" spans="2:29" x14ac:dyDescent="0.25">
      <c r="B7984" s="1">
        <f t="shared" si="507"/>
        <v>0</v>
      </c>
      <c r="D7984" s="95" t="str">
        <f t="shared" si="508"/>
        <v/>
      </c>
      <c r="E7984" s="69"/>
      <c r="F7984" s="70"/>
      <c r="G7984" s="4"/>
      <c r="H7984" s="71"/>
      <c r="I7984" s="71"/>
      <c r="J7984" s="70"/>
      <c r="K7984" s="70"/>
      <c r="L7984" s="70"/>
      <c r="M7984" s="70"/>
      <c r="N7984" s="70"/>
      <c r="O7984" s="70"/>
      <c r="P7984" s="70"/>
      <c r="Q7984" s="70"/>
      <c r="R7984" s="70"/>
      <c r="S7984" s="86"/>
      <c r="T7984" s="70"/>
      <c r="Z7984" s="68">
        <f t="shared" si="509"/>
        <v>1</v>
      </c>
      <c r="AC7984" s="1" t="str">
        <f t="shared" si="510"/>
        <v>1900</v>
      </c>
    </row>
    <row r="7985" spans="2:29" x14ac:dyDescent="0.25">
      <c r="B7985" s="1">
        <f t="shared" si="507"/>
        <v>0</v>
      </c>
      <c r="D7985" s="95" t="str">
        <f t="shared" si="508"/>
        <v/>
      </c>
      <c r="E7985" s="69"/>
      <c r="F7985" s="70"/>
      <c r="G7985" s="4"/>
      <c r="H7985" s="71"/>
      <c r="I7985" s="71"/>
      <c r="J7985" s="70"/>
      <c r="K7985" s="70"/>
      <c r="L7985" s="70"/>
      <c r="M7985" s="70"/>
      <c r="N7985" s="70"/>
      <c r="O7985" s="70"/>
      <c r="P7985" s="70"/>
      <c r="Q7985" s="70"/>
      <c r="R7985" s="70"/>
      <c r="S7985" s="86"/>
      <c r="T7985" s="70"/>
      <c r="Z7985" s="68">
        <f t="shared" si="509"/>
        <v>1</v>
      </c>
      <c r="AC7985" s="1" t="str">
        <f t="shared" si="510"/>
        <v>1900</v>
      </c>
    </row>
    <row r="7986" spans="2:29" x14ac:dyDescent="0.25">
      <c r="B7986" s="1">
        <f t="shared" si="507"/>
        <v>0</v>
      </c>
      <c r="D7986" s="95" t="str">
        <f t="shared" si="508"/>
        <v/>
      </c>
      <c r="E7986" s="69"/>
      <c r="F7986" s="70"/>
      <c r="G7986" s="4"/>
      <c r="H7986" s="71"/>
      <c r="I7986" s="71"/>
      <c r="J7986" s="70"/>
      <c r="K7986" s="70"/>
      <c r="L7986" s="70"/>
      <c r="M7986" s="70"/>
      <c r="N7986" s="70"/>
      <c r="O7986" s="70"/>
      <c r="P7986" s="70"/>
      <c r="Q7986" s="70"/>
      <c r="R7986" s="70"/>
      <c r="S7986" s="86"/>
      <c r="T7986" s="70"/>
      <c r="Z7986" s="68">
        <f t="shared" si="509"/>
        <v>1</v>
      </c>
      <c r="AC7986" s="1" t="str">
        <f t="shared" si="510"/>
        <v>1900</v>
      </c>
    </row>
    <row r="7987" spans="2:29" x14ac:dyDescent="0.25">
      <c r="B7987" s="1">
        <f t="shared" si="507"/>
        <v>0</v>
      </c>
      <c r="D7987" s="95" t="str">
        <f t="shared" si="508"/>
        <v/>
      </c>
      <c r="E7987" s="69"/>
      <c r="F7987" s="70"/>
      <c r="G7987" s="4"/>
      <c r="H7987" s="71"/>
      <c r="I7987" s="71"/>
      <c r="J7987" s="70"/>
      <c r="K7987" s="70"/>
      <c r="L7987" s="70"/>
      <c r="M7987" s="70"/>
      <c r="N7987" s="70"/>
      <c r="O7987" s="70"/>
      <c r="P7987" s="70"/>
      <c r="Q7987" s="70"/>
      <c r="R7987" s="70"/>
      <c r="S7987" s="86"/>
      <c r="T7987" s="70"/>
      <c r="Z7987" s="68">
        <f t="shared" si="509"/>
        <v>1</v>
      </c>
      <c r="AC7987" s="1" t="str">
        <f t="shared" si="510"/>
        <v>1900</v>
      </c>
    </row>
    <row r="7988" spans="2:29" x14ac:dyDescent="0.25">
      <c r="B7988" s="1">
        <f t="shared" si="507"/>
        <v>0</v>
      </c>
      <c r="D7988" s="95" t="str">
        <f t="shared" si="508"/>
        <v/>
      </c>
      <c r="E7988" s="69"/>
      <c r="F7988" s="70"/>
      <c r="G7988" s="4"/>
      <c r="H7988" s="71"/>
      <c r="I7988" s="71"/>
      <c r="J7988" s="70"/>
      <c r="K7988" s="70"/>
      <c r="L7988" s="70"/>
      <c r="M7988" s="70"/>
      <c r="N7988" s="70"/>
      <c r="O7988" s="70"/>
      <c r="P7988" s="70"/>
      <c r="Q7988" s="70"/>
      <c r="R7988" s="70"/>
      <c r="S7988" s="86"/>
      <c r="T7988" s="70"/>
      <c r="Z7988" s="68">
        <f t="shared" si="509"/>
        <v>1</v>
      </c>
      <c r="AC7988" s="1" t="str">
        <f t="shared" si="510"/>
        <v>1900</v>
      </c>
    </row>
    <row r="7989" spans="2:29" x14ac:dyDescent="0.25">
      <c r="B7989" s="1">
        <f t="shared" si="507"/>
        <v>0</v>
      </c>
      <c r="D7989" s="95" t="str">
        <f t="shared" si="508"/>
        <v/>
      </c>
      <c r="E7989" s="69"/>
      <c r="F7989" s="70"/>
      <c r="G7989" s="4"/>
      <c r="H7989" s="71"/>
      <c r="I7989" s="71"/>
      <c r="J7989" s="70"/>
      <c r="K7989" s="70"/>
      <c r="L7989" s="70"/>
      <c r="M7989" s="70"/>
      <c r="N7989" s="70"/>
      <c r="O7989" s="70"/>
      <c r="P7989" s="70"/>
      <c r="Q7989" s="70"/>
      <c r="R7989" s="70"/>
      <c r="S7989" s="86"/>
      <c r="T7989" s="70"/>
      <c r="Z7989" s="68">
        <f t="shared" si="509"/>
        <v>1</v>
      </c>
      <c r="AC7989" s="1" t="str">
        <f t="shared" si="510"/>
        <v>1900</v>
      </c>
    </row>
    <row r="7990" spans="2:29" x14ac:dyDescent="0.25">
      <c r="B7990" s="1">
        <f t="shared" si="507"/>
        <v>0</v>
      </c>
      <c r="D7990" s="95" t="str">
        <f t="shared" si="508"/>
        <v/>
      </c>
      <c r="E7990" s="69"/>
      <c r="F7990" s="70"/>
      <c r="G7990" s="4"/>
      <c r="H7990" s="71"/>
      <c r="I7990" s="71"/>
      <c r="J7990" s="70"/>
      <c r="K7990" s="70"/>
      <c r="L7990" s="70"/>
      <c r="M7990" s="70"/>
      <c r="N7990" s="70"/>
      <c r="O7990" s="70"/>
      <c r="P7990" s="70"/>
      <c r="Q7990" s="70"/>
      <c r="R7990" s="70"/>
      <c r="S7990" s="86"/>
      <c r="T7990" s="70"/>
      <c r="Z7990" s="68">
        <f t="shared" si="509"/>
        <v>1</v>
      </c>
      <c r="AC7990" s="1" t="str">
        <f t="shared" si="510"/>
        <v>1900</v>
      </c>
    </row>
    <row r="7991" spans="2:29" x14ac:dyDescent="0.25">
      <c r="B7991" s="1">
        <f t="shared" si="507"/>
        <v>0</v>
      </c>
      <c r="D7991" s="95" t="str">
        <f t="shared" si="508"/>
        <v/>
      </c>
      <c r="E7991" s="69"/>
      <c r="F7991" s="70"/>
      <c r="G7991" s="4"/>
      <c r="H7991" s="71"/>
      <c r="I7991" s="71"/>
      <c r="J7991" s="70"/>
      <c r="K7991" s="70"/>
      <c r="L7991" s="70"/>
      <c r="M7991" s="70"/>
      <c r="N7991" s="70"/>
      <c r="O7991" s="70"/>
      <c r="P7991" s="70"/>
      <c r="Q7991" s="70"/>
      <c r="R7991" s="70"/>
      <c r="S7991" s="86"/>
      <c r="T7991" s="70"/>
      <c r="Z7991" s="68">
        <f t="shared" si="509"/>
        <v>1</v>
      </c>
      <c r="AC7991" s="1" t="str">
        <f t="shared" si="510"/>
        <v>1900</v>
      </c>
    </row>
    <row r="7992" spans="2:29" x14ac:dyDescent="0.25">
      <c r="B7992" s="1">
        <f t="shared" si="507"/>
        <v>0</v>
      </c>
      <c r="D7992" s="95" t="str">
        <f t="shared" si="508"/>
        <v/>
      </c>
      <c r="E7992" s="69"/>
      <c r="F7992" s="70"/>
      <c r="G7992" s="4"/>
      <c r="H7992" s="71"/>
      <c r="I7992" s="71"/>
      <c r="J7992" s="70"/>
      <c r="K7992" s="70"/>
      <c r="L7992" s="70"/>
      <c r="M7992" s="70"/>
      <c r="N7992" s="70"/>
      <c r="O7992" s="70"/>
      <c r="P7992" s="70"/>
      <c r="Q7992" s="70"/>
      <c r="R7992" s="70"/>
      <c r="S7992" s="86"/>
      <c r="T7992" s="70"/>
      <c r="Z7992" s="68">
        <f t="shared" si="509"/>
        <v>1</v>
      </c>
      <c r="AC7992" s="1" t="str">
        <f t="shared" si="510"/>
        <v>1900</v>
      </c>
    </row>
    <row r="7993" spans="2:29" x14ac:dyDescent="0.25">
      <c r="B7993" s="1">
        <f t="shared" si="507"/>
        <v>0</v>
      </c>
      <c r="D7993" s="95" t="str">
        <f t="shared" si="508"/>
        <v/>
      </c>
      <c r="E7993" s="69"/>
      <c r="F7993" s="70"/>
      <c r="G7993" s="4"/>
      <c r="H7993" s="71"/>
      <c r="I7993" s="71"/>
      <c r="J7993" s="70"/>
      <c r="K7993" s="70"/>
      <c r="L7993" s="70"/>
      <c r="M7993" s="70"/>
      <c r="N7993" s="70"/>
      <c r="O7993" s="70"/>
      <c r="P7993" s="70"/>
      <c r="Q7993" s="70"/>
      <c r="R7993" s="70"/>
      <c r="S7993" s="86"/>
      <c r="T7993" s="70"/>
      <c r="Z7993" s="68">
        <f t="shared" si="509"/>
        <v>1</v>
      </c>
      <c r="AC7993" s="1" t="str">
        <f t="shared" si="510"/>
        <v>1900</v>
      </c>
    </row>
    <row r="7994" spans="2:29" x14ac:dyDescent="0.25">
      <c r="B7994" s="1">
        <f t="shared" si="507"/>
        <v>0</v>
      </c>
      <c r="D7994" s="95" t="str">
        <f t="shared" si="508"/>
        <v/>
      </c>
      <c r="E7994" s="69"/>
      <c r="F7994" s="70"/>
      <c r="G7994" s="4"/>
      <c r="H7994" s="71"/>
      <c r="I7994" s="71"/>
      <c r="J7994" s="70"/>
      <c r="K7994" s="70"/>
      <c r="L7994" s="70"/>
      <c r="M7994" s="70"/>
      <c r="N7994" s="70"/>
      <c r="O7994" s="70"/>
      <c r="P7994" s="70"/>
      <c r="Q7994" s="70"/>
      <c r="R7994" s="70"/>
      <c r="S7994" s="86"/>
      <c r="T7994" s="70"/>
      <c r="Z7994" s="68">
        <f t="shared" si="509"/>
        <v>1</v>
      </c>
      <c r="AC7994" s="1" t="str">
        <f t="shared" si="510"/>
        <v>1900</v>
      </c>
    </row>
    <row r="7995" spans="2:29" x14ac:dyDescent="0.25">
      <c r="B7995" s="1">
        <f t="shared" si="507"/>
        <v>0</v>
      </c>
      <c r="D7995" s="95" t="str">
        <f t="shared" si="508"/>
        <v/>
      </c>
      <c r="E7995" s="69"/>
      <c r="F7995" s="70"/>
      <c r="G7995" s="4"/>
      <c r="H7995" s="71"/>
      <c r="I7995" s="71"/>
      <c r="J7995" s="70"/>
      <c r="K7995" s="70"/>
      <c r="L7995" s="70"/>
      <c r="M7995" s="70"/>
      <c r="N7995" s="70"/>
      <c r="O7995" s="70"/>
      <c r="P7995" s="70"/>
      <c r="Q7995" s="70"/>
      <c r="R7995" s="70"/>
      <c r="S7995" s="86"/>
      <c r="T7995" s="70"/>
      <c r="Z7995" s="68">
        <f t="shared" si="509"/>
        <v>1</v>
      </c>
      <c r="AC7995" s="1" t="str">
        <f t="shared" si="510"/>
        <v>1900</v>
      </c>
    </row>
    <row r="7996" spans="2:29" x14ac:dyDescent="0.25">
      <c r="B7996" s="1">
        <f t="shared" si="507"/>
        <v>0</v>
      </c>
      <c r="D7996" s="95" t="str">
        <f t="shared" si="508"/>
        <v/>
      </c>
      <c r="E7996" s="69"/>
      <c r="F7996" s="70"/>
      <c r="G7996" s="4"/>
      <c r="H7996" s="71"/>
      <c r="I7996" s="71"/>
      <c r="J7996" s="70"/>
      <c r="K7996" s="70"/>
      <c r="L7996" s="70"/>
      <c r="M7996" s="70"/>
      <c r="N7996" s="70"/>
      <c r="O7996" s="70"/>
      <c r="P7996" s="70"/>
      <c r="Q7996" s="70"/>
      <c r="R7996" s="70"/>
      <c r="S7996" s="86"/>
      <c r="T7996" s="70"/>
      <c r="Z7996" s="68">
        <f t="shared" si="509"/>
        <v>1</v>
      </c>
      <c r="AC7996" s="1" t="str">
        <f t="shared" si="510"/>
        <v>1900</v>
      </c>
    </row>
    <row r="7997" spans="2:29" x14ac:dyDescent="0.25">
      <c r="B7997" s="1">
        <f t="shared" si="507"/>
        <v>0</v>
      </c>
      <c r="D7997" s="95" t="str">
        <f t="shared" si="508"/>
        <v/>
      </c>
      <c r="E7997" s="69"/>
      <c r="F7997" s="70"/>
      <c r="G7997" s="4"/>
      <c r="H7997" s="71"/>
      <c r="I7997" s="71"/>
      <c r="J7997" s="70"/>
      <c r="K7997" s="70"/>
      <c r="L7997" s="70"/>
      <c r="M7997" s="70"/>
      <c r="N7997" s="70"/>
      <c r="O7997" s="70"/>
      <c r="P7997" s="70"/>
      <c r="Q7997" s="70"/>
      <c r="R7997" s="70"/>
      <c r="S7997" s="86"/>
      <c r="T7997" s="70"/>
      <c r="Z7997" s="68">
        <f t="shared" si="509"/>
        <v>1</v>
      </c>
      <c r="AC7997" s="1" t="str">
        <f t="shared" si="510"/>
        <v>1900</v>
      </c>
    </row>
    <row r="7998" spans="2:29" x14ac:dyDescent="0.25">
      <c r="B7998" s="1">
        <f t="shared" si="507"/>
        <v>0</v>
      </c>
      <c r="D7998" s="95" t="str">
        <f t="shared" si="508"/>
        <v/>
      </c>
      <c r="E7998" s="69"/>
      <c r="F7998" s="70"/>
      <c r="G7998" s="4"/>
      <c r="H7998" s="71"/>
      <c r="I7998" s="71"/>
      <c r="J7998" s="70"/>
      <c r="K7998" s="70"/>
      <c r="L7998" s="70"/>
      <c r="M7998" s="70"/>
      <c r="N7998" s="70"/>
      <c r="O7998" s="70"/>
      <c r="P7998" s="70"/>
      <c r="Q7998" s="70"/>
      <c r="R7998" s="70"/>
      <c r="S7998" s="86"/>
      <c r="T7998" s="70"/>
      <c r="Z7998" s="68">
        <f t="shared" si="509"/>
        <v>1</v>
      </c>
      <c r="AC7998" s="1" t="str">
        <f t="shared" si="510"/>
        <v>1900</v>
      </c>
    </row>
    <row r="7999" spans="2:29" x14ac:dyDescent="0.25">
      <c r="B7999" s="1">
        <f t="shared" si="507"/>
        <v>0</v>
      </c>
      <c r="D7999" s="95" t="str">
        <f t="shared" si="508"/>
        <v/>
      </c>
      <c r="E7999" s="69"/>
      <c r="F7999" s="70"/>
      <c r="G7999" s="4"/>
      <c r="H7999" s="71"/>
      <c r="I7999" s="71"/>
      <c r="J7999" s="70"/>
      <c r="K7999" s="70"/>
      <c r="L7999" s="70"/>
      <c r="M7999" s="70"/>
      <c r="N7999" s="70"/>
      <c r="O7999" s="70"/>
      <c r="P7999" s="70"/>
      <c r="Q7999" s="70"/>
      <c r="R7999" s="70"/>
      <c r="S7999" s="86"/>
      <c r="T7999" s="70"/>
      <c r="Z7999" s="68">
        <f t="shared" si="509"/>
        <v>1</v>
      </c>
      <c r="AC7999" s="1" t="str">
        <f t="shared" si="510"/>
        <v>1900</v>
      </c>
    </row>
    <row r="8000" spans="2:29" x14ac:dyDescent="0.25">
      <c r="B8000" s="1">
        <f t="shared" si="507"/>
        <v>0</v>
      </c>
      <c r="D8000" s="95" t="str">
        <f t="shared" si="508"/>
        <v/>
      </c>
      <c r="E8000" s="69"/>
      <c r="F8000" s="70"/>
      <c r="G8000" s="4"/>
      <c r="H8000" s="71"/>
      <c r="I8000" s="71"/>
      <c r="J8000" s="70"/>
      <c r="K8000" s="70"/>
      <c r="L8000" s="70"/>
      <c r="M8000" s="70"/>
      <c r="N8000" s="70"/>
      <c r="O8000" s="70"/>
      <c r="P8000" s="70"/>
      <c r="Q8000" s="70"/>
      <c r="R8000" s="70"/>
      <c r="S8000" s="86"/>
      <c r="T8000" s="70"/>
      <c r="Z8000" s="68">
        <f t="shared" si="509"/>
        <v>1</v>
      </c>
      <c r="AC8000" s="1" t="str">
        <f t="shared" si="510"/>
        <v>1900</v>
      </c>
    </row>
    <row r="8001" spans="26:28" hidden="1" x14ac:dyDescent="0.25">
      <c r="Z8001" s="68">
        <f t="shared" ref="Z8001:Z8064" si="511">E8001</f>
        <v>0</v>
      </c>
      <c r="AA8001" s="1" t="str">
        <f t="shared" ref="AA8001:AA8003" si="512">IF(AND(YEAR(Z8001)=$AA$1,G8001=$AA$2),F8001,"")</f>
        <v/>
      </c>
      <c r="AB8001" s="1" t="str">
        <f t="shared" ref="AB8001:AB8003" si="513">IF(AND(YEAR(Z8001)=$AA$1,G8001&lt;&gt;$AA$2),F8001,"")</f>
        <v/>
      </c>
    </row>
    <row r="8002" spans="26:28" hidden="1" x14ac:dyDescent="0.25">
      <c r="Z8002" s="68">
        <f t="shared" si="511"/>
        <v>0</v>
      </c>
      <c r="AA8002" s="1" t="str">
        <f t="shared" si="512"/>
        <v/>
      </c>
      <c r="AB8002" s="1" t="str">
        <f t="shared" si="513"/>
        <v/>
      </c>
    </row>
    <row r="8003" spans="26:28" hidden="1" x14ac:dyDescent="0.25">
      <c r="Z8003" s="68">
        <f t="shared" si="511"/>
        <v>0</v>
      </c>
      <c r="AA8003" s="1" t="str">
        <f t="shared" si="512"/>
        <v/>
      </c>
      <c r="AB8003" s="1" t="str">
        <f t="shared" si="513"/>
        <v/>
      </c>
    </row>
    <row r="8004" spans="26:28" hidden="1" x14ac:dyDescent="0.25">
      <c r="Z8004" s="68">
        <f t="shared" si="511"/>
        <v>0</v>
      </c>
      <c r="AA8004" s="1" t="str">
        <f t="shared" ref="AA8004:AA8067" si="514">IF(AND(YEAR(Z8004)=$AA$1,G8004=$AA$2),F8004,"")</f>
        <v/>
      </c>
      <c r="AB8004" s="1" t="str">
        <f t="shared" ref="AB8004:AB8067" si="515">IF(AND(YEAR(Z8004)=$AA$1,G8004&lt;&gt;$AA$2),F8004,"")</f>
        <v/>
      </c>
    </row>
    <row r="8005" spans="26:28" hidden="1" x14ac:dyDescent="0.25">
      <c r="Z8005" s="68">
        <f t="shared" si="511"/>
        <v>0</v>
      </c>
      <c r="AA8005" s="1" t="str">
        <f t="shared" si="514"/>
        <v/>
      </c>
      <c r="AB8005" s="1" t="str">
        <f t="shared" si="515"/>
        <v/>
      </c>
    </row>
    <row r="8006" spans="26:28" hidden="1" x14ac:dyDescent="0.25">
      <c r="Z8006" s="68">
        <f t="shared" si="511"/>
        <v>0</v>
      </c>
      <c r="AA8006" s="1" t="str">
        <f t="shared" si="514"/>
        <v/>
      </c>
      <c r="AB8006" s="1" t="str">
        <f t="shared" si="515"/>
        <v/>
      </c>
    </row>
    <row r="8007" spans="26:28" hidden="1" x14ac:dyDescent="0.25">
      <c r="Z8007" s="68">
        <f t="shared" si="511"/>
        <v>0</v>
      </c>
      <c r="AA8007" s="1" t="str">
        <f t="shared" si="514"/>
        <v/>
      </c>
      <c r="AB8007" s="1" t="str">
        <f t="shared" si="515"/>
        <v/>
      </c>
    </row>
    <row r="8008" spans="26:28" hidden="1" x14ac:dyDescent="0.25">
      <c r="Z8008" s="68">
        <f t="shared" si="511"/>
        <v>0</v>
      </c>
      <c r="AA8008" s="1" t="str">
        <f t="shared" si="514"/>
        <v/>
      </c>
      <c r="AB8008" s="1" t="str">
        <f t="shared" si="515"/>
        <v/>
      </c>
    </row>
    <row r="8009" spans="26:28" hidden="1" x14ac:dyDescent="0.25">
      <c r="Z8009" s="68">
        <f t="shared" si="511"/>
        <v>0</v>
      </c>
      <c r="AA8009" s="1" t="str">
        <f t="shared" si="514"/>
        <v/>
      </c>
      <c r="AB8009" s="1" t="str">
        <f t="shared" si="515"/>
        <v/>
      </c>
    </row>
    <row r="8010" spans="26:28" hidden="1" x14ac:dyDescent="0.25">
      <c r="Z8010" s="68">
        <f t="shared" si="511"/>
        <v>0</v>
      </c>
      <c r="AA8010" s="1" t="str">
        <f t="shared" si="514"/>
        <v/>
      </c>
      <c r="AB8010" s="1" t="str">
        <f t="shared" si="515"/>
        <v/>
      </c>
    </row>
    <row r="8011" spans="26:28" hidden="1" x14ac:dyDescent="0.25">
      <c r="Z8011" s="68">
        <f t="shared" si="511"/>
        <v>0</v>
      </c>
      <c r="AA8011" s="1" t="str">
        <f t="shared" si="514"/>
        <v/>
      </c>
      <c r="AB8011" s="1" t="str">
        <f t="shared" si="515"/>
        <v/>
      </c>
    </row>
    <row r="8012" spans="26:28" hidden="1" x14ac:dyDescent="0.25">
      <c r="Z8012" s="68">
        <f t="shared" si="511"/>
        <v>0</v>
      </c>
      <c r="AA8012" s="1" t="str">
        <f t="shared" si="514"/>
        <v/>
      </c>
      <c r="AB8012" s="1" t="str">
        <f t="shared" si="515"/>
        <v/>
      </c>
    </row>
    <row r="8013" spans="26:28" hidden="1" x14ac:dyDescent="0.25">
      <c r="Z8013" s="68">
        <f t="shared" si="511"/>
        <v>0</v>
      </c>
      <c r="AA8013" s="1" t="str">
        <f t="shared" si="514"/>
        <v/>
      </c>
      <c r="AB8013" s="1" t="str">
        <f t="shared" si="515"/>
        <v/>
      </c>
    </row>
    <row r="8014" spans="26:28" hidden="1" x14ac:dyDescent="0.25">
      <c r="Z8014" s="68">
        <f t="shared" si="511"/>
        <v>0</v>
      </c>
      <c r="AA8014" s="1" t="str">
        <f t="shared" si="514"/>
        <v/>
      </c>
      <c r="AB8014" s="1" t="str">
        <f t="shared" si="515"/>
        <v/>
      </c>
    </row>
    <row r="8015" spans="26:28" hidden="1" x14ac:dyDescent="0.25">
      <c r="Z8015" s="68">
        <f t="shared" si="511"/>
        <v>0</v>
      </c>
      <c r="AA8015" s="1" t="str">
        <f t="shared" si="514"/>
        <v/>
      </c>
      <c r="AB8015" s="1" t="str">
        <f t="shared" si="515"/>
        <v/>
      </c>
    </row>
    <row r="8016" spans="26:28" hidden="1" x14ac:dyDescent="0.25">
      <c r="Z8016" s="68">
        <f t="shared" si="511"/>
        <v>0</v>
      </c>
      <c r="AA8016" s="1" t="str">
        <f t="shared" si="514"/>
        <v/>
      </c>
      <c r="AB8016" s="1" t="str">
        <f t="shared" si="515"/>
        <v/>
      </c>
    </row>
    <row r="8017" spans="26:28" hidden="1" x14ac:dyDescent="0.25">
      <c r="Z8017" s="68">
        <f t="shared" si="511"/>
        <v>0</v>
      </c>
      <c r="AA8017" s="1" t="str">
        <f t="shared" si="514"/>
        <v/>
      </c>
      <c r="AB8017" s="1" t="str">
        <f t="shared" si="515"/>
        <v/>
      </c>
    </row>
    <row r="8018" spans="26:28" hidden="1" x14ac:dyDescent="0.25">
      <c r="Z8018" s="68">
        <f t="shared" si="511"/>
        <v>0</v>
      </c>
      <c r="AA8018" s="1" t="str">
        <f t="shared" si="514"/>
        <v/>
      </c>
      <c r="AB8018" s="1" t="str">
        <f t="shared" si="515"/>
        <v/>
      </c>
    </row>
    <row r="8019" spans="26:28" hidden="1" x14ac:dyDescent="0.25">
      <c r="Z8019" s="68">
        <f t="shared" si="511"/>
        <v>0</v>
      </c>
      <c r="AA8019" s="1" t="str">
        <f t="shared" si="514"/>
        <v/>
      </c>
      <c r="AB8019" s="1" t="str">
        <f t="shared" si="515"/>
        <v/>
      </c>
    </row>
    <row r="8020" spans="26:28" hidden="1" x14ac:dyDescent="0.25">
      <c r="Z8020" s="68">
        <f t="shared" si="511"/>
        <v>0</v>
      </c>
      <c r="AA8020" s="1" t="str">
        <f t="shared" si="514"/>
        <v/>
      </c>
      <c r="AB8020" s="1" t="str">
        <f t="shared" si="515"/>
        <v/>
      </c>
    </row>
    <row r="8021" spans="26:28" hidden="1" x14ac:dyDescent="0.25">
      <c r="Z8021" s="68">
        <f t="shared" si="511"/>
        <v>0</v>
      </c>
      <c r="AA8021" s="1" t="str">
        <f t="shared" si="514"/>
        <v/>
      </c>
      <c r="AB8021" s="1" t="str">
        <f t="shared" si="515"/>
        <v/>
      </c>
    </row>
    <row r="8022" spans="26:28" hidden="1" x14ac:dyDescent="0.25">
      <c r="Z8022" s="68">
        <f t="shared" si="511"/>
        <v>0</v>
      </c>
      <c r="AA8022" s="1" t="str">
        <f t="shared" si="514"/>
        <v/>
      </c>
      <c r="AB8022" s="1" t="str">
        <f t="shared" si="515"/>
        <v/>
      </c>
    </row>
    <row r="8023" spans="26:28" hidden="1" x14ac:dyDescent="0.25">
      <c r="Z8023" s="68">
        <f t="shared" si="511"/>
        <v>0</v>
      </c>
      <c r="AA8023" s="1" t="str">
        <f t="shared" si="514"/>
        <v/>
      </c>
      <c r="AB8023" s="1" t="str">
        <f t="shared" si="515"/>
        <v/>
      </c>
    </row>
    <row r="8024" spans="26:28" hidden="1" x14ac:dyDescent="0.25">
      <c r="Z8024" s="68">
        <f t="shared" si="511"/>
        <v>0</v>
      </c>
      <c r="AA8024" s="1" t="str">
        <f t="shared" si="514"/>
        <v/>
      </c>
      <c r="AB8024" s="1" t="str">
        <f t="shared" si="515"/>
        <v/>
      </c>
    </row>
    <row r="8025" spans="26:28" hidden="1" x14ac:dyDescent="0.25">
      <c r="Z8025" s="68">
        <f t="shared" si="511"/>
        <v>0</v>
      </c>
      <c r="AA8025" s="1" t="str">
        <f t="shared" si="514"/>
        <v/>
      </c>
      <c r="AB8025" s="1" t="str">
        <f t="shared" si="515"/>
        <v/>
      </c>
    </row>
    <row r="8026" spans="26:28" hidden="1" x14ac:dyDescent="0.25">
      <c r="Z8026" s="68">
        <f t="shared" si="511"/>
        <v>0</v>
      </c>
      <c r="AA8026" s="1" t="str">
        <f t="shared" si="514"/>
        <v/>
      </c>
      <c r="AB8026" s="1" t="str">
        <f t="shared" si="515"/>
        <v/>
      </c>
    </row>
    <row r="8027" spans="26:28" hidden="1" x14ac:dyDescent="0.25">
      <c r="Z8027" s="68">
        <f t="shared" si="511"/>
        <v>0</v>
      </c>
      <c r="AA8027" s="1" t="str">
        <f t="shared" si="514"/>
        <v/>
      </c>
      <c r="AB8027" s="1" t="str">
        <f t="shared" si="515"/>
        <v/>
      </c>
    </row>
    <row r="8028" spans="26:28" hidden="1" x14ac:dyDescent="0.25">
      <c r="Z8028" s="68">
        <f t="shared" si="511"/>
        <v>0</v>
      </c>
      <c r="AA8028" s="1" t="str">
        <f t="shared" si="514"/>
        <v/>
      </c>
      <c r="AB8028" s="1" t="str">
        <f t="shared" si="515"/>
        <v/>
      </c>
    </row>
    <row r="8029" spans="26:28" hidden="1" x14ac:dyDescent="0.25">
      <c r="Z8029" s="68">
        <f t="shared" si="511"/>
        <v>0</v>
      </c>
      <c r="AA8029" s="1" t="str">
        <f t="shared" si="514"/>
        <v/>
      </c>
      <c r="AB8029" s="1" t="str">
        <f t="shared" si="515"/>
        <v/>
      </c>
    </row>
    <row r="8030" spans="26:28" hidden="1" x14ac:dyDescent="0.25">
      <c r="Z8030" s="68">
        <f t="shared" si="511"/>
        <v>0</v>
      </c>
      <c r="AA8030" s="1" t="str">
        <f t="shared" si="514"/>
        <v/>
      </c>
      <c r="AB8030" s="1" t="str">
        <f t="shared" si="515"/>
        <v/>
      </c>
    </row>
    <row r="8031" spans="26:28" hidden="1" x14ac:dyDescent="0.25">
      <c r="Z8031" s="68">
        <f t="shared" si="511"/>
        <v>0</v>
      </c>
      <c r="AA8031" s="1" t="str">
        <f t="shared" si="514"/>
        <v/>
      </c>
      <c r="AB8031" s="1" t="str">
        <f t="shared" si="515"/>
        <v/>
      </c>
    </row>
    <row r="8032" spans="26:28" hidden="1" x14ac:dyDescent="0.25">
      <c r="Z8032" s="68">
        <f t="shared" si="511"/>
        <v>0</v>
      </c>
      <c r="AA8032" s="1" t="str">
        <f t="shared" si="514"/>
        <v/>
      </c>
      <c r="AB8032" s="1" t="str">
        <f t="shared" si="515"/>
        <v/>
      </c>
    </row>
    <row r="8033" spans="26:28" hidden="1" x14ac:dyDescent="0.25">
      <c r="Z8033" s="68">
        <f t="shared" si="511"/>
        <v>0</v>
      </c>
      <c r="AA8033" s="1" t="str">
        <f t="shared" si="514"/>
        <v/>
      </c>
      <c r="AB8033" s="1" t="str">
        <f t="shared" si="515"/>
        <v/>
      </c>
    </row>
    <row r="8034" spans="26:28" hidden="1" x14ac:dyDescent="0.25">
      <c r="Z8034" s="68">
        <f t="shared" si="511"/>
        <v>0</v>
      </c>
      <c r="AA8034" s="1" t="str">
        <f t="shared" si="514"/>
        <v/>
      </c>
      <c r="AB8034" s="1" t="str">
        <f t="shared" si="515"/>
        <v/>
      </c>
    </row>
    <row r="8035" spans="26:28" hidden="1" x14ac:dyDescent="0.25">
      <c r="Z8035" s="68">
        <f t="shared" si="511"/>
        <v>0</v>
      </c>
      <c r="AA8035" s="1" t="str">
        <f t="shared" si="514"/>
        <v/>
      </c>
      <c r="AB8035" s="1" t="str">
        <f t="shared" si="515"/>
        <v/>
      </c>
    </row>
    <row r="8036" spans="26:28" hidden="1" x14ac:dyDescent="0.25">
      <c r="Z8036" s="68">
        <f t="shared" si="511"/>
        <v>0</v>
      </c>
      <c r="AA8036" s="1" t="str">
        <f t="shared" si="514"/>
        <v/>
      </c>
      <c r="AB8036" s="1" t="str">
        <f t="shared" si="515"/>
        <v/>
      </c>
    </row>
    <row r="8037" spans="26:28" hidden="1" x14ac:dyDescent="0.25">
      <c r="Z8037" s="68">
        <f t="shared" si="511"/>
        <v>0</v>
      </c>
      <c r="AA8037" s="1" t="str">
        <f t="shared" si="514"/>
        <v/>
      </c>
      <c r="AB8037" s="1" t="str">
        <f t="shared" si="515"/>
        <v/>
      </c>
    </row>
    <row r="8038" spans="26:28" hidden="1" x14ac:dyDescent="0.25">
      <c r="Z8038" s="68">
        <f t="shared" si="511"/>
        <v>0</v>
      </c>
      <c r="AA8038" s="1" t="str">
        <f t="shared" si="514"/>
        <v/>
      </c>
      <c r="AB8038" s="1" t="str">
        <f t="shared" si="515"/>
        <v/>
      </c>
    </row>
    <row r="8039" spans="26:28" hidden="1" x14ac:dyDescent="0.25">
      <c r="Z8039" s="68">
        <f t="shared" si="511"/>
        <v>0</v>
      </c>
      <c r="AA8039" s="1" t="str">
        <f t="shared" si="514"/>
        <v/>
      </c>
      <c r="AB8039" s="1" t="str">
        <f t="shared" si="515"/>
        <v/>
      </c>
    </row>
    <row r="8040" spans="26:28" hidden="1" x14ac:dyDescent="0.25">
      <c r="Z8040" s="68">
        <f t="shared" si="511"/>
        <v>0</v>
      </c>
      <c r="AA8040" s="1" t="str">
        <f t="shared" si="514"/>
        <v/>
      </c>
      <c r="AB8040" s="1" t="str">
        <f t="shared" si="515"/>
        <v/>
      </c>
    </row>
    <row r="8041" spans="26:28" hidden="1" x14ac:dyDescent="0.25">
      <c r="Z8041" s="68">
        <f t="shared" si="511"/>
        <v>0</v>
      </c>
      <c r="AA8041" s="1" t="str">
        <f t="shared" si="514"/>
        <v/>
      </c>
      <c r="AB8041" s="1" t="str">
        <f t="shared" si="515"/>
        <v/>
      </c>
    </row>
    <row r="8042" spans="26:28" hidden="1" x14ac:dyDescent="0.25">
      <c r="Z8042" s="68">
        <f t="shared" si="511"/>
        <v>0</v>
      </c>
      <c r="AA8042" s="1" t="str">
        <f t="shared" si="514"/>
        <v/>
      </c>
      <c r="AB8042" s="1" t="str">
        <f t="shared" si="515"/>
        <v/>
      </c>
    </row>
    <row r="8043" spans="26:28" hidden="1" x14ac:dyDescent="0.25">
      <c r="Z8043" s="68">
        <f t="shared" si="511"/>
        <v>0</v>
      </c>
      <c r="AA8043" s="1" t="str">
        <f t="shared" si="514"/>
        <v/>
      </c>
      <c r="AB8043" s="1" t="str">
        <f t="shared" si="515"/>
        <v/>
      </c>
    </row>
    <row r="8044" spans="26:28" hidden="1" x14ac:dyDescent="0.25">
      <c r="Z8044" s="68">
        <f t="shared" si="511"/>
        <v>0</v>
      </c>
      <c r="AA8044" s="1" t="str">
        <f t="shared" si="514"/>
        <v/>
      </c>
      <c r="AB8044" s="1" t="str">
        <f t="shared" si="515"/>
        <v/>
      </c>
    </row>
    <row r="8045" spans="26:28" hidden="1" x14ac:dyDescent="0.25">
      <c r="Z8045" s="68">
        <f t="shared" si="511"/>
        <v>0</v>
      </c>
      <c r="AA8045" s="1" t="str">
        <f t="shared" si="514"/>
        <v/>
      </c>
      <c r="AB8045" s="1" t="str">
        <f t="shared" si="515"/>
        <v/>
      </c>
    </row>
    <row r="8046" spans="26:28" hidden="1" x14ac:dyDescent="0.25">
      <c r="Z8046" s="68">
        <f t="shared" si="511"/>
        <v>0</v>
      </c>
      <c r="AA8046" s="1" t="str">
        <f t="shared" si="514"/>
        <v/>
      </c>
      <c r="AB8046" s="1" t="str">
        <f t="shared" si="515"/>
        <v/>
      </c>
    </row>
    <row r="8047" spans="26:28" hidden="1" x14ac:dyDescent="0.25">
      <c r="Z8047" s="68">
        <f t="shared" si="511"/>
        <v>0</v>
      </c>
      <c r="AA8047" s="1" t="str">
        <f t="shared" si="514"/>
        <v/>
      </c>
      <c r="AB8047" s="1" t="str">
        <f t="shared" si="515"/>
        <v/>
      </c>
    </row>
    <row r="8048" spans="26:28" hidden="1" x14ac:dyDescent="0.25">
      <c r="Z8048" s="68">
        <f t="shared" si="511"/>
        <v>0</v>
      </c>
      <c r="AA8048" s="1" t="str">
        <f t="shared" si="514"/>
        <v/>
      </c>
      <c r="AB8048" s="1" t="str">
        <f t="shared" si="515"/>
        <v/>
      </c>
    </row>
    <row r="8049" spans="26:28" hidden="1" x14ac:dyDescent="0.25">
      <c r="Z8049" s="68">
        <f t="shared" si="511"/>
        <v>0</v>
      </c>
      <c r="AA8049" s="1" t="str">
        <f t="shared" si="514"/>
        <v/>
      </c>
      <c r="AB8049" s="1" t="str">
        <f t="shared" si="515"/>
        <v/>
      </c>
    </row>
    <row r="8050" spans="26:28" hidden="1" x14ac:dyDescent="0.25">
      <c r="Z8050" s="68">
        <f t="shared" si="511"/>
        <v>0</v>
      </c>
      <c r="AA8050" s="1" t="str">
        <f t="shared" si="514"/>
        <v/>
      </c>
      <c r="AB8050" s="1" t="str">
        <f t="shared" si="515"/>
        <v/>
      </c>
    </row>
    <row r="8051" spans="26:28" hidden="1" x14ac:dyDescent="0.25">
      <c r="Z8051" s="68">
        <f t="shared" si="511"/>
        <v>0</v>
      </c>
      <c r="AA8051" s="1" t="str">
        <f t="shared" si="514"/>
        <v/>
      </c>
      <c r="AB8051" s="1" t="str">
        <f t="shared" si="515"/>
        <v/>
      </c>
    </row>
    <row r="8052" spans="26:28" hidden="1" x14ac:dyDescent="0.25">
      <c r="Z8052" s="68">
        <f t="shared" si="511"/>
        <v>0</v>
      </c>
      <c r="AA8052" s="1" t="str">
        <f t="shared" si="514"/>
        <v/>
      </c>
      <c r="AB8052" s="1" t="str">
        <f t="shared" si="515"/>
        <v/>
      </c>
    </row>
    <row r="8053" spans="26:28" hidden="1" x14ac:dyDescent="0.25">
      <c r="Z8053" s="68">
        <f t="shared" si="511"/>
        <v>0</v>
      </c>
      <c r="AA8053" s="1" t="str">
        <f t="shared" si="514"/>
        <v/>
      </c>
      <c r="AB8053" s="1" t="str">
        <f t="shared" si="515"/>
        <v/>
      </c>
    </row>
    <row r="8054" spans="26:28" hidden="1" x14ac:dyDescent="0.25">
      <c r="Z8054" s="68">
        <f t="shared" si="511"/>
        <v>0</v>
      </c>
      <c r="AA8054" s="1" t="str">
        <f t="shared" si="514"/>
        <v/>
      </c>
      <c r="AB8054" s="1" t="str">
        <f t="shared" si="515"/>
        <v/>
      </c>
    </row>
    <row r="8055" spans="26:28" hidden="1" x14ac:dyDescent="0.25">
      <c r="Z8055" s="68">
        <f t="shared" si="511"/>
        <v>0</v>
      </c>
      <c r="AA8055" s="1" t="str">
        <f t="shared" si="514"/>
        <v/>
      </c>
      <c r="AB8055" s="1" t="str">
        <f t="shared" si="515"/>
        <v/>
      </c>
    </row>
    <row r="8056" spans="26:28" hidden="1" x14ac:dyDescent="0.25">
      <c r="Z8056" s="68">
        <f t="shared" si="511"/>
        <v>0</v>
      </c>
      <c r="AA8056" s="1" t="str">
        <f t="shared" si="514"/>
        <v/>
      </c>
      <c r="AB8056" s="1" t="str">
        <f t="shared" si="515"/>
        <v/>
      </c>
    </row>
    <row r="8057" spans="26:28" hidden="1" x14ac:dyDescent="0.25">
      <c r="Z8057" s="68">
        <f t="shared" si="511"/>
        <v>0</v>
      </c>
      <c r="AA8057" s="1" t="str">
        <f t="shared" si="514"/>
        <v/>
      </c>
      <c r="AB8057" s="1" t="str">
        <f t="shared" si="515"/>
        <v/>
      </c>
    </row>
    <row r="8058" spans="26:28" hidden="1" x14ac:dyDescent="0.25">
      <c r="Z8058" s="68">
        <f t="shared" si="511"/>
        <v>0</v>
      </c>
      <c r="AA8058" s="1" t="str">
        <f t="shared" si="514"/>
        <v/>
      </c>
      <c r="AB8058" s="1" t="str">
        <f t="shared" si="515"/>
        <v/>
      </c>
    </row>
    <row r="8059" spans="26:28" hidden="1" x14ac:dyDescent="0.25">
      <c r="Z8059" s="68">
        <f t="shared" si="511"/>
        <v>0</v>
      </c>
      <c r="AA8059" s="1" t="str">
        <f t="shared" si="514"/>
        <v/>
      </c>
      <c r="AB8059" s="1" t="str">
        <f t="shared" si="515"/>
        <v/>
      </c>
    </row>
    <row r="8060" spans="26:28" hidden="1" x14ac:dyDescent="0.25">
      <c r="Z8060" s="68">
        <f t="shared" si="511"/>
        <v>0</v>
      </c>
      <c r="AA8060" s="1" t="str">
        <f t="shared" si="514"/>
        <v/>
      </c>
      <c r="AB8060" s="1" t="str">
        <f t="shared" si="515"/>
        <v/>
      </c>
    </row>
    <row r="8061" spans="26:28" hidden="1" x14ac:dyDescent="0.25">
      <c r="Z8061" s="68">
        <f t="shared" si="511"/>
        <v>0</v>
      </c>
      <c r="AA8061" s="1" t="str">
        <f t="shared" si="514"/>
        <v/>
      </c>
      <c r="AB8061" s="1" t="str">
        <f t="shared" si="515"/>
        <v/>
      </c>
    </row>
    <row r="8062" spans="26:28" hidden="1" x14ac:dyDescent="0.25">
      <c r="Z8062" s="68">
        <f t="shared" si="511"/>
        <v>0</v>
      </c>
      <c r="AA8062" s="1" t="str">
        <f t="shared" si="514"/>
        <v/>
      </c>
      <c r="AB8062" s="1" t="str">
        <f t="shared" si="515"/>
        <v/>
      </c>
    </row>
    <row r="8063" spans="26:28" hidden="1" x14ac:dyDescent="0.25">
      <c r="Z8063" s="68">
        <f t="shared" si="511"/>
        <v>0</v>
      </c>
      <c r="AA8063" s="1" t="str">
        <f t="shared" si="514"/>
        <v/>
      </c>
      <c r="AB8063" s="1" t="str">
        <f t="shared" si="515"/>
        <v/>
      </c>
    </row>
    <row r="8064" spans="26:28" hidden="1" x14ac:dyDescent="0.25">
      <c r="Z8064" s="68">
        <f t="shared" si="511"/>
        <v>0</v>
      </c>
      <c r="AA8064" s="1" t="str">
        <f t="shared" si="514"/>
        <v/>
      </c>
      <c r="AB8064" s="1" t="str">
        <f t="shared" si="515"/>
        <v/>
      </c>
    </row>
    <row r="8065" spans="26:28" hidden="1" x14ac:dyDescent="0.25">
      <c r="Z8065" s="68">
        <f t="shared" ref="Z8065:Z8128" si="516">E8065</f>
        <v>0</v>
      </c>
      <c r="AA8065" s="1" t="str">
        <f t="shared" si="514"/>
        <v/>
      </c>
      <c r="AB8065" s="1" t="str">
        <f t="shared" si="515"/>
        <v/>
      </c>
    </row>
    <row r="8066" spans="26:28" hidden="1" x14ac:dyDescent="0.25">
      <c r="Z8066" s="68">
        <f t="shared" si="516"/>
        <v>0</v>
      </c>
      <c r="AA8066" s="1" t="str">
        <f t="shared" si="514"/>
        <v/>
      </c>
      <c r="AB8066" s="1" t="str">
        <f t="shared" si="515"/>
        <v/>
      </c>
    </row>
    <row r="8067" spans="26:28" hidden="1" x14ac:dyDescent="0.25">
      <c r="Z8067" s="68">
        <f t="shared" si="516"/>
        <v>0</v>
      </c>
      <c r="AA8067" s="1" t="str">
        <f t="shared" si="514"/>
        <v/>
      </c>
      <c r="AB8067" s="1" t="str">
        <f t="shared" si="515"/>
        <v/>
      </c>
    </row>
    <row r="8068" spans="26:28" hidden="1" x14ac:dyDescent="0.25">
      <c r="Z8068" s="68">
        <f t="shared" si="516"/>
        <v>0</v>
      </c>
      <c r="AA8068" s="1" t="str">
        <f t="shared" ref="AA8068:AA8131" si="517">IF(AND(YEAR(Z8068)=$AA$1,G8068=$AA$2),F8068,"")</f>
        <v/>
      </c>
      <c r="AB8068" s="1" t="str">
        <f t="shared" ref="AB8068:AB8131" si="518">IF(AND(YEAR(Z8068)=$AA$1,G8068&lt;&gt;$AA$2),F8068,"")</f>
        <v/>
      </c>
    </row>
    <row r="8069" spans="26:28" hidden="1" x14ac:dyDescent="0.25">
      <c r="Z8069" s="68">
        <f t="shared" si="516"/>
        <v>0</v>
      </c>
      <c r="AA8069" s="1" t="str">
        <f t="shared" si="517"/>
        <v/>
      </c>
      <c r="AB8069" s="1" t="str">
        <f t="shared" si="518"/>
        <v/>
      </c>
    </row>
    <row r="8070" spans="26:28" hidden="1" x14ac:dyDescent="0.25">
      <c r="Z8070" s="68">
        <f t="shared" si="516"/>
        <v>0</v>
      </c>
      <c r="AA8070" s="1" t="str">
        <f t="shared" si="517"/>
        <v/>
      </c>
      <c r="AB8070" s="1" t="str">
        <f t="shared" si="518"/>
        <v/>
      </c>
    </row>
    <row r="8071" spans="26:28" hidden="1" x14ac:dyDescent="0.25">
      <c r="Z8071" s="68">
        <f t="shared" si="516"/>
        <v>0</v>
      </c>
      <c r="AA8071" s="1" t="str">
        <f t="shared" si="517"/>
        <v/>
      </c>
      <c r="AB8071" s="1" t="str">
        <f t="shared" si="518"/>
        <v/>
      </c>
    </row>
    <row r="8072" spans="26:28" hidden="1" x14ac:dyDescent="0.25">
      <c r="Z8072" s="68">
        <f t="shared" si="516"/>
        <v>0</v>
      </c>
      <c r="AA8072" s="1" t="str">
        <f t="shared" si="517"/>
        <v/>
      </c>
      <c r="AB8072" s="1" t="str">
        <f t="shared" si="518"/>
        <v/>
      </c>
    </row>
    <row r="8073" spans="26:28" hidden="1" x14ac:dyDescent="0.25">
      <c r="Z8073" s="68">
        <f t="shared" si="516"/>
        <v>0</v>
      </c>
      <c r="AA8073" s="1" t="str">
        <f t="shared" si="517"/>
        <v/>
      </c>
      <c r="AB8073" s="1" t="str">
        <f t="shared" si="518"/>
        <v/>
      </c>
    </row>
    <row r="8074" spans="26:28" hidden="1" x14ac:dyDescent="0.25">
      <c r="Z8074" s="68">
        <f t="shared" si="516"/>
        <v>0</v>
      </c>
      <c r="AA8074" s="1" t="str">
        <f t="shared" si="517"/>
        <v/>
      </c>
      <c r="AB8074" s="1" t="str">
        <f t="shared" si="518"/>
        <v/>
      </c>
    </row>
    <row r="8075" spans="26:28" hidden="1" x14ac:dyDescent="0.25">
      <c r="Z8075" s="68">
        <f t="shared" si="516"/>
        <v>0</v>
      </c>
      <c r="AA8075" s="1" t="str">
        <f t="shared" si="517"/>
        <v/>
      </c>
      <c r="AB8075" s="1" t="str">
        <f t="shared" si="518"/>
        <v/>
      </c>
    </row>
    <row r="8076" spans="26:28" hidden="1" x14ac:dyDescent="0.25">
      <c r="Z8076" s="68">
        <f t="shared" si="516"/>
        <v>0</v>
      </c>
      <c r="AA8076" s="1" t="str">
        <f t="shared" si="517"/>
        <v/>
      </c>
      <c r="AB8076" s="1" t="str">
        <f t="shared" si="518"/>
        <v/>
      </c>
    </row>
    <row r="8077" spans="26:28" hidden="1" x14ac:dyDescent="0.25">
      <c r="Z8077" s="68">
        <f t="shared" si="516"/>
        <v>0</v>
      </c>
      <c r="AA8077" s="1" t="str">
        <f t="shared" si="517"/>
        <v/>
      </c>
      <c r="AB8077" s="1" t="str">
        <f t="shared" si="518"/>
        <v/>
      </c>
    </row>
    <row r="8078" spans="26:28" hidden="1" x14ac:dyDescent="0.25">
      <c r="Z8078" s="68">
        <f t="shared" si="516"/>
        <v>0</v>
      </c>
      <c r="AA8078" s="1" t="str">
        <f t="shared" si="517"/>
        <v/>
      </c>
      <c r="AB8078" s="1" t="str">
        <f t="shared" si="518"/>
        <v/>
      </c>
    </row>
    <row r="8079" spans="26:28" hidden="1" x14ac:dyDescent="0.25">
      <c r="Z8079" s="68">
        <f t="shared" si="516"/>
        <v>0</v>
      </c>
      <c r="AA8079" s="1" t="str">
        <f t="shared" si="517"/>
        <v/>
      </c>
      <c r="AB8079" s="1" t="str">
        <f t="shared" si="518"/>
        <v/>
      </c>
    </row>
    <row r="8080" spans="26:28" hidden="1" x14ac:dyDescent="0.25">
      <c r="Z8080" s="68">
        <f t="shared" si="516"/>
        <v>0</v>
      </c>
      <c r="AA8080" s="1" t="str">
        <f t="shared" si="517"/>
        <v/>
      </c>
      <c r="AB8080" s="1" t="str">
        <f t="shared" si="518"/>
        <v/>
      </c>
    </row>
    <row r="8081" spans="26:28" hidden="1" x14ac:dyDescent="0.25">
      <c r="Z8081" s="68">
        <f t="shared" si="516"/>
        <v>0</v>
      </c>
      <c r="AA8081" s="1" t="str">
        <f t="shared" si="517"/>
        <v/>
      </c>
      <c r="AB8081" s="1" t="str">
        <f t="shared" si="518"/>
        <v/>
      </c>
    </row>
    <row r="8082" spans="26:28" hidden="1" x14ac:dyDescent="0.25">
      <c r="Z8082" s="68">
        <f t="shared" si="516"/>
        <v>0</v>
      </c>
      <c r="AA8082" s="1" t="str">
        <f t="shared" si="517"/>
        <v/>
      </c>
      <c r="AB8082" s="1" t="str">
        <f t="shared" si="518"/>
        <v/>
      </c>
    </row>
    <row r="8083" spans="26:28" hidden="1" x14ac:dyDescent="0.25">
      <c r="Z8083" s="68">
        <f t="shared" si="516"/>
        <v>0</v>
      </c>
      <c r="AA8083" s="1" t="str">
        <f t="shared" si="517"/>
        <v/>
      </c>
      <c r="AB8083" s="1" t="str">
        <f t="shared" si="518"/>
        <v/>
      </c>
    </row>
    <row r="8084" spans="26:28" hidden="1" x14ac:dyDescent="0.25">
      <c r="Z8084" s="68">
        <f t="shared" si="516"/>
        <v>0</v>
      </c>
      <c r="AA8084" s="1" t="str">
        <f t="shared" si="517"/>
        <v/>
      </c>
      <c r="AB8084" s="1" t="str">
        <f t="shared" si="518"/>
        <v/>
      </c>
    </row>
    <row r="8085" spans="26:28" hidden="1" x14ac:dyDescent="0.25">
      <c r="Z8085" s="68">
        <f t="shared" si="516"/>
        <v>0</v>
      </c>
      <c r="AA8085" s="1" t="str">
        <f t="shared" si="517"/>
        <v/>
      </c>
      <c r="AB8085" s="1" t="str">
        <f t="shared" si="518"/>
        <v/>
      </c>
    </row>
    <row r="8086" spans="26:28" hidden="1" x14ac:dyDescent="0.25">
      <c r="Z8086" s="68">
        <f t="shared" si="516"/>
        <v>0</v>
      </c>
      <c r="AA8086" s="1" t="str">
        <f t="shared" si="517"/>
        <v/>
      </c>
      <c r="AB8086" s="1" t="str">
        <f t="shared" si="518"/>
        <v/>
      </c>
    </row>
    <row r="8087" spans="26:28" hidden="1" x14ac:dyDescent="0.25">
      <c r="Z8087" s="68">
        <f t="shared" si="516"/>
        <v>0</v>
      </c>
      <c r="AA8087" s="1" t="str">
        <f t="shared" si="517"/>
        <v/>
      </c>
      <c r="AB8087" s="1" t="str">
        <f t="shared" si="518"/>
        <v/>
      </c>
    </row>
    <row r="8088" spans="26:28" hidden="1" x14ac:dyDescent="0.25">
      <c r="Z8088" s="68">
        <f t="shared" si="516"/>
        <v>0</v>
      </c>
      <c r="AA8088" s="1" t="str">
        <f t="shared" si="517"/>
        <v/>
      </c>
      <c r="AB8088" s="1" t="str">
        <f t="shared" si="518"/>
        <v/>
      </c>
    </row>
    <row r="8089" spans="26:28" hidden="1" x14ac:dyDescent="0.25">
      <c r="Z8089" s="68">
        <f t="shared" si="516"/>
        <v>0</v>
      </c>
      <c r="AA8089" s="1" t="str">
        <f t="shared" si="517"/>
        <v/>
      </c>
      <c r="AB8089" s="1" t="str">
        <f t="shared" si="518"/>
        <v/>
      </c>
    </row>
    <row r="8090" spans="26:28" hidden="1" x14ac:dyDescent="0.25">
      <c r="Z8090" s="68">
        <f t="shared" si="516"/>
        <v>0</v>
      </c>
      <c r="AA8090" s="1" t="str">
        <f t="shared" si="517"/>
        <v/>
      </c>
      <c r="AB8090" s="1" t="str">
        <f t="shared" si="518"/>
        <v/>
      </c>
    </row>
    <row r="8091" spans="26:28" hidden="1" x14ac:dyDescent="0.25">
      <c r="Z8091" s="68">
        <f t="shared" si="516"/>
        <v>0</v>
      </c>
      <c r="AA8091" s="1" t="str">
        <f t="shared" si="517"/>
        <v/>
      </c>
      <c r="AB8091" s="1" t="str">
        <f t="shared" si="518"/>
        <v/>
      </c>
    </row>
    <row r="8092" spans="26:28" hidden="1" x14ac:dyDescent="0.25">
      <c r="Z8092" s="68">
        <f t="shared" si="516"/>
        <v>0</v>
      </c>
      <c r="AA8092" s="1" t="str">
        <f t="shared" si="517"/>
        <v/>
      </c>
      <c r="AB8092" s="1" t="str">
        <f t="shared" si="518"/>
        <v/>
      </c>
    </row>
    <row r="8093" spans="26:28" hidden="1" x14ac:dyDescent="0.25">
      <c r="Z8093" s="68">
        <f t="shared" si="516"/>
        <v>0</v>
      </c>
      <c r="AA8093" s="1" t="str">
        <f t="shared" si="517"/>
        <v/>
      </c>
      <c r="AB8093" s="1" t="str">
        <f t="shared" si="518"/>
        <v/>
      </c>
    </row>
    <row r="8094" spans="26:28" hidden="1" x14ac:dyDescent="0.25">
      <c r="Z8094" s="68">
        <f t="shared" si="516"/>
        <v>0</v>
      </c>
      <c r="AA8094" s="1" t="str">
        <f t="shared" si="517"/>
        <v/>
      </c>
      <c r="AB8094" s="1" t="str">
        <f t="shared" si="518"/>
        <v/>
      </c>
    </row>
    <row r="8095" spans="26:28" hidden="1" x14ac:dyDescent="0.25">
      <c r="Z8095" s="68">
        <f t="shared" si="516"/>
        <v>0</v>
      </c>
      <c r="AA8095" s="1" t="str">
        <f t="shared" si="517"/>
        <v/>
      </c>
      <c r="AB8095" s="1" t="str">
        <f t="shared" si="518"/>
        <v/>
      </c>
    </row>
    <row r="8096" spans="26:28" hidden="1" x14ac:dyDescent="0.25">
      <c r="Z8096" s="68">
        <f t="shared" si="516"/>
        <v>0</v>
      </c>
      <c r="AA8096" s="1" t="str">
        <f t="shared" si="517"/>
        <v/>
      </c>
      <c r="AB8096" s="1" t="str">
        <f t="shared" si="518"/>
        <v/>
      </c>
    </row>
    <row r="8097" spans="26:28" hidden="1" x14ac:dyDescent="0.25">
      <c r="Z8097" s="68">
        <f t="shared" si="516"/>
        <v>0</v>
      </c>
      <c r="AA8097" s="1" t="str">
        <f t="shared" si="517"/>
        <v/>
      </c>
      <c r="AB8097" s="1" t="str">
        <f t="shared" si="518"/>
        <v/>
      </c>
    </row>
    <row r="8098" spans="26:28" hidden="1" x14ac:dyDescent="0.25">
      <c r="Z8098" s="68">
        <f t="shared" si="516"/>
        <v>0</v>
      </c>
      <c r="AA8098" s="1" t="str">
        <f t="shared" si="517"/>
        <v/>
      </c>
      <c r="AB8098" s="1" t="str">
        <f t="shared" si="518"/>
        <v/>
      </c>
    </row>
    <row r="8099" spans="26:28" hidden="1" x14ac:dyDescent="0.25">
      <c r="Z8099" s="68">
        <f t="shared" si="516"/>
        <v>0</v>
      </c>
      <c r="AA8099" s="1" t="str">
        <f t="shared" si="517"/>
        <v/>
      </c>
      <c r="AB8099" s="1" t="str">
        <f t="shared" si="518"/>
        <v/>
      </c>
    </row>
    <row r="8100" spans="26:28" hidden="1" x14ac:dyDescent="0.25">
      <c r="Z8100" s="68">
        <f t="shared" si="516"/>
        <v>0</v>
      </c>
      <c r="AA8100" s="1" t="str">
        <f t="shared" si="517"/>
        <v/>
      </c>
      <c r="AB8100" s="1" t="str">
        <f t="shared" si="518"/>
        <v/>
      </c>
    </row>
    <row r="8101" spans="26:28" hidden="1" x14ac:dyDescent="0.25">
      <c r="Z8101" s="68">
        <f t="shared" si="516"/>
        <v>0</v>
      </c>
      <c r="AA8101" s="1" t="str">
        <f t="shared" si="517"/>
        <v/>
      </c>
      <c r="AB8101" s="1" t="str">
        <f t="shared" si="518"/>
        <v/>
      </c>
    </row>
    <row r="8102" spans="26:28" hidden="1" x14ac:dyDescent="0.25">
      <c r="Z8102" s="68">
        <f t="shared" si="516"/>
        <v>0</v>
      </c>
      <c r="AA8102" s="1" t="str">
        <f t="shared" si="517"/>
        <v/>
      </c>
      <c r="AB8102" s="1" t="str">
        <f t="shared" si="518"/>
        <v/>
      </c>
    </row>
    <row r="8103" spans="26:28" hidden="1" x14ac:dyDescent="0.25">
      <c r="Z8103" s="68">
        <f t="shared" si="516"/>
        <v>0</v>
      </c>
      <c r="AA8103" s="1" t="str">
        <f t="shared" si="517"/>
        <v/>
      </c>
      <c r="AB8103" s="1" t="str">
        <f t="shared" si="518"/>
        <v/>
      </c>
    </row>
    <row r="8104" spans="26:28" hidden="1" x14ac:dyDescent="0.25">
      <c r="Z8104" s="68">
        <f t="shared" si="516"/>
        <v>0</v>
      </c>
      <c r="AA8104" s="1" t="str">
        <f t="shared" si="517"/>
        <v/>
      </c>
      <c r="AB8104" s="1" t="str">
        <f t="shared" si="518"/>
        <v/>
      </c>
    </row>
    <row r="8105" spans="26:28" hidden="1" x14ac:dyDescent="0.25">
      <c r="Z8105" s="68">
        <f t="shared" si="516"/>
        <v>0</v>
      </c>
      <c r="AA8105" s="1" t="str">
        <f t="shared" si="517"/>
        <v/>
      </c>
      <c r="AB8105" s="1" t="str">
        <f t="shared" si="518"/>
        <v/>
      </c>
    </row>
    <row r="8106" spans="26:28" hidden="1" x14ac:dyDescent="0.25">
      <c r="Z8106" s="68">
        <f t="shared" si="516"/>
        <v>0</v>
      </c>
      <c r="AA8106" s="1" t="str">
        <f t="shared" si="517"/>
        <v/>
      </c>
      <c r="AB8106" s="1" t="str">
        <f t="shared" si="518"/>
        <v/>
      </c>
    </row>
    <row r="8107" spans="26:28" hidden="1" x14ac:dyDescent="0.25">
      <c r="Z8107" s="68">
        <f t="shared" si="516"/>
        <v>0</v>
      </c>
      <c r="AA8107" s="1" t="str">
        <f t="shared" si="517"/>
        <v/>
      </c>
      <c r="AB8107" s="1" t="str">
        <f t="shared" si="518"/>
        <v/>
      </c>
    </row>
    <row r="8108" spans="26:28" hidden="1" x14ac:dyDescent="0.25">
      <c r="Z8108" s="68">
        <f t="shared" si="516"/>
        <v>0</v>
      </c>
      <c r="AA8108" s="1" t="str">
        <f t="shared" si="517"/>
        <v/>
      </c>
      <c r="AB8108" s="1" t="str">
        <f t="shared" si="518"/>
        <v/>
      </c>
    </row>
    <row r="8109" spans="26:28" hidden="1" x14ac:dyDescent="0.25">
      <c r="Z8109" s="68">
        <f t="shared" si="516"/>
        <v>0</v>
      </c>
      <c r="AA8109" s="1" t="str">
        <f t="shared" si="517"/>
        <v/>
      </c>
      <c r="AB8109" s="1" t="str">
        <f t="shared" si="518"/>
        <v/>
      </c>
    </row>
    <row r="8110" spans="26:28" hidden="1" x14ac:dyDescent="0.25">
      <c r="Z8110" s="68">
        <f t="shared" si="516"/>
        <v>0</v>
      </c>
      <c r="AA8110" s="1" t="str">
        <f t="shared" si="517"/>
        <v/>
      </c>
      <c r="AB8110" s="1" t="str">
        <f t="shared" si="518"/>
        <v/>
      </c>
    </row>
    <row r="8111" spans="26:28" hidden="1" x14ac:dyDescent="0.25">
      <c r="Z8111" s="68">
        <f t="shared" si="516"/>
        <v>0</v>
      </c>
      <c r="AA8111" s="1" t="str">
        <f t="shared" si="517"/>
        <v/>
      </c>
      <c r="AB8111" s="1" t="str">
        <f t="shared" si="518"/>
        <v/>
      </c>
    </row>
    <row r="8112" spans="26:28" hidden="1" x14ac:dyDescent="0.25">
      <c r="Z8112" s="68">
        <f t="shared" si="516"/>
        <v>0</v>
      </c>
      <c r="AA8112" s="1" t="str">
        <f t="shared" si="517"/>
        <v/>
      </c>
      <c r="AB8112" s="1" t="str">
        <f t="shared" si="518"/>
        <v/>
      </c>
    </row>
    <row r="8113" spans="26:28" hidden="1" x14ac:dyDescent="0.25">
      <c r="Z8113" s="68">
        <f t="shared" si="516"/>
        <v>0</v>
      </c>
      <c r="AA8113" s="1" t="str">
        <f t="shared" si="517"/>
        <v/>
      </c>
      <c r="AB8113" s="1" t="str">
        <f t="shared" si="518"/>
        <v/>
      </c>
    </row>
    <row r="8114" spans="26:28" hidden="1" x14ac:dyDescent="0.25">
      <c r="Z8114" s="68">
        <f t="shared" si="516"/>
        <v>0</v>
      </c>
      <c r="AA8114" s="1" t="str">
        <f t="shared" si="517"/>
        <v/>
      </c>
      <c r="AB8114" s="1" t="str">
        <f t="shared" si="518"/>
        <v/>
      </c>
    </row>
    <row r="8115" spans="26:28" hidden="1" x14ac:dyDescent="0.25">
      <c r="Z8115" s="68">
        <f t="shared" si="516"/>
        <v>0</v>
      </c>
      <c r="AA8115" s="1" t="str">
        <f t="shared" si="517"/>
        <v/>
      </c>
      <c r="AB8115" s="1" t="str">
        <f t="shared" si="518"/>
        <v/>
      </c>
    </row>
    <row r="8116" spans="26:28" hidden="1" x14ac:dyDescent="0.25">
      <c r="Z8116" s="68">
        <f t="shared" si="516"/>
        <v>0</v>
      </c>
      <c r="AA8116" s="1" t="str">
        <f t="shared" si="517"/>
        <v/>
      </c>
      <c r="AB8116" s="1" t="str">
        <f t="shared" si="518"/>
        <v/>
      </c>
    </row>
    <row r="8117" spans="26:28" hidden="1" x14ac:dyDescent="0.25">
      <c r="Z8117" s="68">
        <f t="shared" si="516"/>
        <v>0</v>
      </c>
      <c r="AA8117" s="1" t="str">
        <f t="shared" si="517"/>
        <v/>
      </c>
      <c r="AB8117" s="1" t="str">
        <f t="shared" si="518"/>
        <v/>
      </c>
    </row>
    <row r="8118" spans="26:28" hidden="1" x14ac:dyDescent="0.25">
      <c r="Z8118" s="68">
        <f t="shared" si="516"/>
        <v>0</v>
      </c>
      <c r="AA8118" s="1" t="str">
        <f t="shared" si="517"/>
        <v/>
      </c>
      <c r="AB8118" s="1" t="str">
        <f t="shared" si="518"/>
        <v/>
      </c>
    </row>
    <row r="8119" spans="26:28" hidden="1" x14ac:dyDescent="0.25">
      <c r="Z8119" s="68">
        <f t="shared" si="516"/>
        <v>0</v>
      </c>
      <c r="AA8119" s="1" t="str">
        <f t="shared" si="517"/>
        <v/>
      </c>
      <c r="AB8119" s="1" t="str">
        <f t="shared" si="518"/>
        <v/>
      </c>
    </row>
    <row r="8120" spans="26:28" hidden="1" x14ac:dyDescent="0.25">
      <c r="Z8120" s="68">
        <f t="shared" si="516"/>
        <v>0</v>
      </c>
      <c r="AA8120" s="1" t="str">
        <f t="shared" si="517"/>
        <v/>
      </c>
      <c r="AB8120" s="1" t="str">
        <f t="shared" si="518"/>
        <v/>
      </c>
    </row>
    <row r="8121" spans="26:28" hidden="1" x14ac:dyDescent="0.25">
      <c r="Z8121" s="68">
        <f t="shared" si="516"/>
        <v>0</v>
      </c>
      <c r="AA8121" s="1" t="str">
        <f t="shared" si="517"/>
        <v/>
      </c>
      <c r="AB8121" s="1" t="str">
        <f t="shared" si="518"/>
        <v/>
      </c>
    </row>
    <row r="8122" spans="26:28" hidden="1" x14ac:dyDescent="0.25">
      <c r="Z8122" s="68">
        <f t="shared" si="516"/>
        <v>0</v>
      </c>
      <c r="AA8122" s="1" t="str">
        <f t="shared" si="517"/>
        <v/>
      </c>
      <c r="AB8122" s="1" t="str">
        <f t="shared" si="518"/>
        <v/>
      </c>
    </row>
    <row r="8123" spans="26:28" hidden="1" x14ac:dyDescent="0.25">
      <c r="Z8123" s="68">
        <f t="shared" si="516"/>
        <v>0</v>
      </c>
      <c r="AA8123" s="1" t="str">
        <f t="shared" si="517"/>
        <v/>
      </c>
      <c r="AB8123" s="1" t="str">
        <f t="shared" si="518"/>
        <v/>
      </c>
    </row>
    <row r="8124" spans="26:28" hidden="1" x14ac:dyDescent="0.25">
      <c r="Z8124" s="68">
        <f t="shared" si="516"/>
        <v>0</v>
      </c>
      <c r="AA8124" s="1" t="str">
        <f t="shared" si="517"/>
        <v/>
      </c>
      <c r="AB8124" s="1" t="str">
        <f t="shared" si="518"/>
        <v/>
      </c>
    </row>
    <row r="8125" spans="26:28" hidden="1" x14ac:dyDescent="0.25">
      <c r="Z8125" s="68">
        <f t="shared" si="516"/>
        <v>0</v>
      </c>
      <c r="AA8125" s="1" t="str">
        <f t="shared" si="517"/>
        <v/>
      </c>
      <c r="AB8125" s="1" t="str">
        <f t="shared" si="518"/>
        <v/>
      </c>
    </row>
    <row r="8126" spans="26:28" hidden="1" x14ac:dyDescent="0.25">
      <c r="Z8126" s="68">
        <f t="shared" si="516"/>
        <v>0</v>
      </c>
      <c r="AA8126" s="1" t="str">
        <f t="shared" si="517"/>
        <v/>
      </c>
      <c r="AB8126" s="1" t="str">
        <f t="shared" si="518"/>
        <v/>
      </c>
    </row>
    <row r="8127" spans="26:28" hidden="1" x14ac:dyDescent="0.25">
      <c r="Z8127" s="68">
        <f t="shared" si="516"/>
        <v>0</v>
      </c>
      <c r="AA8127" s="1" t="str">
        <f t="shared" si="517"/>
        <v/>
      </c>
      <c r="AB8127" s="1" t="str">
        <f t="shared" si="518"/>
        <v/>
      </c>
    </row>
    <row r="8128" spans="26:28" hidden="1" x14ac:dyDescent="0.25">
      <c r="Z8128" s="68">
        <f t="shared" si="516"/>
        <v>0</v>
      </c>
      <c r="AA8128" s="1" t="str">
        <f t="shared" si="517"/>
        <v/>
      </c>
      <c r="AB8128" s="1" t="str">
        <f t="shared" si="518"/>
        <v/>
      </c>
    </row>
    <row r="8129" spans="26:28" hidden="1" x14ac:dyDescent="0.25">
      <c r="Z8129" s="68">
        <f t="shared" ref="Z8129:Z8192" si="519">E8129</f>
        <v>0</v>
      </c>
      <c r="AA8129" s="1" t="str">
        <f t="shared" si="517"/>
        <v/>
      </c>
      <c r="AB8129" s="1" t="str">
        <f t="shared" si="518"/>
        <v/>
      </c>
    </row>
    <row r="8130" spans="26:28" hidden="1" x14ac:dyDescent="0.25">
      <c r="Z8130" s="68">
        <f t="shared" si="519"/>
        <v>0</v>
      </c>
      <c r="AA8130" s="1" t="str">
        <f t="shared" si="517"/>
        <v/>
      </c>
      <c r="AB8130" s="1" t="str">
        <f t="shared" si="518"/>
        <v/>
      </c>
    </row>
    <row r="8131" spans="26:28" hidden="1" x14ac:dyDescent="0.25">
      <c r="Z8131" s="68">
        <f t="shared" si="519"/>
        <v>0</v>
      </c>
      <c r="AA8131" s="1" t="str">
        <f t="shared" si="517"/>
        <v/>
      </c>
      <c r="AB8131" s="1" t="str">
        <f t="shared" si="518"/>
        <v/>
      </c>
    </row>
    <row r="8132" spans="26:28" hidden="1" x14ac:dyDescent="0.25">
      <c r="Z8132" s="68">
        <f t="shared" si="519"/>
        <v>0</v>
      </c>
      <c r="AA8132" s="1" t="str">
        <f t="shared" ref="AA8132:AA8195" si="520">IF(AND(YEAR(Z8132)=$AA$1,G8132=$AA$2),F8132,"")</f>
        <v/>
      </c>
      <c r="AB8132" s="1" t="str">
        <f t="shared" ref="AB8132:AB8195" si="521">IF(AND(YEAR(Z8132)=$AA$1,G8132&lt;&gt;$AA$2),F8132,"")</f>
        <v/>
      </c>
    </row>
    <row r="8133" spans="26:28" hidden="1" x14ac:dyDescent="0.25">
      <c r="Z8133" s="68">
        <f t="shared" si="519"/>
        <v>0</v>
      </c>
      <c r="AA8133" s="1" t="str">
        <f t="shared" si="520"/>
        <v/>
      </c>
      <c r="AB8133" s="1" t="str">
        <f t="shared" si="521"/>
        <v/>
      </c>
    </row>
    <row r="8134" spans="26:28" hidden="1" x14ac:dyDescent="0.25">
      <c r="Z8134" s="68">
        <f t="shared" si="519"/>
        <v>0</v>
      </c>
      <c r="AA8134" s="1" t="str">
        <f t="shared" si="520"/>
        <v/>
      </c>
      <c r="AB8134" s="1" t="str">
        <f t="shared" si="521"/>
        <v/>
      </c>
    </row>
    <row r="8135" spans="26:28" hidden="1" x14ac:dyDescent="0.25">
      <c r="Z8135" s="68">
        <f t="shared" si="519"/>
        <v>0</v>
      </c>
      <c r="AA8135" s="1" t="str">
        <f t="shared" si="520"/>
        <v/>
      </c>
      <c r="AB8135" s="1" t="str">
        <f t="shared" si="521"/>
        <v/>
      </c>
    </row>
    <row r="8136" spans="26:28" hidden="1" x14ac:dyDescent="0.25">
      <c r="Z8136" s="68">
        <f t="shared" si="519"/>
        <v>0</v>
      </c>
      <c r="AA8136" s="1" t="str">
        <f t="shared" si="520"/>
        <v/>
      </c>
      <c r="AB8136" s="1" t="str">
        <f t="shared" si="521"/>
        <v/>
      </c>
    </row>
    <row r="8137" spans="26:28" hidden="1" x14ac:dyDescent="0.25">
      <c r="Z8137" s="68">
        <f t="shared" si="519"/>
        <v>0</v>
      </c>
      <c r="AA8137" s="1" t="str">
        <f t="shared" si="520"/>
        <v/>
      </c>
      <c r="AB8137" s="1" t="str">
        <f t="shared" si="521"/>
        <v/>
      </c>
    </row>
    <row r="8138" spans="26:28" hidden="1" x14ac:dyDescent="0.25">
      <c r="Z8138" s="68">
        <f t="shared" si="519"/>
        <v>0</v>
      </c>
      <c r="AA8138" s="1" t="str">
        <f t="shared" si="520"/>
        <v/>
      </c>
      <c r="AB8138" s="1" t="str">
        <f t="shared" si="521"/>
        <v/>
      </c>
    </row>
    <row r="8139" spans="26:28" hidden="1" x14ac:dyDescent="0.25">
      <c r="Z8139" s="68">
        <f t="shared" si="519"/>
        <v>0</v>
      </c>
      <c r="AA8139" s="1" t="str">
        <f t="shared" si="520"/>
        <v/>
      </c>
      <c r="AB8139" s="1" t="str">
        <f t="shared" si="521"/>
        <v/>
      </c>
    </row>
    <row r="8140" spans="26:28" hidden="1" x14ac:dyDescent="0.25">
      <c r="Z8140" s="68">
        <f t="shared" si="519"/>
        <v>0</v>
      </c>
      <c r="AA8140" s="1" t="str">
        <f t="shared" si="520"/>
        <v/>
      </c>
      <c r="AB8140" s="1" t="str">
        <f t="shared" si="521"/>
        <v/>
      </c>
    </row>
    <row r="8141" spans="26:28" hidden="1" x14ac:dyDescent="0.25">
      <c r="Z8141" s="68">
        <f t="shared" si="519"/>
        <v>0</v>
      </c>
      <c r="AA8141" s="1" t="str">
        <f t="shared" si="520"/>
        <v/>
      </c>
      <c r="AB8141" s="1" t="str">
        <f t="shared" si="521"/>
        <v/>
      </c>
    </row>
    <row r="8142" spans="26:28" hidden="1" x14ac:dyDescent="0.25">
      <c r="Z8142" s="68">
        <f t="shared" si="519"/>
        <v>0</v>
      </c>
      <c r="AA8142" s="1" t="str">
        <f t="shared" si="520"/>
        <v/>
      </c>
      <c r="AB8142" s="1" t="str">
        <f t="shared" si="521"/>
        <v/>
      </c>
    </row>
    <row r="8143" spans="26:28" hidden="1" x14ac:dyDescent="0.25">
      <c r="Z8143" s="68">
        <f t="shared" si="519"/>
        <v>0</v>
      </c>
      <c r="AA8143" s="1" t="str">
        <f t="shared" si="520"/>
        <v/>
      </c>
      <c r="AB8143" s="1" t="str">
        <f t="shared" si="521"/>
        <v/>
      </c>
    </row>
    <row r="8144" spans="26:28" hidden="1" x14ac:dyDescent="0.25">
      <c r="Z8144" s="68">
        <f t="shared" si="519"/>
        <v>0</v>
      </c>
      <c r="AA8144" s="1" t="str">
        <f t="shared" si="520"/>
        <v/>
      </c>
      <c r="AB8144" s="1" t="str">
        <f t="shared" si="521"/>
        <v/>
      </c>
    </row>
    <row r="8145" spans="26:28" hidden="1" x14ac:dyDescent="0.25">
      <c r="Z8145" s="68">
        <f t="shared" si="519"/>
        <v>0</v>
      </c>
      <c r="AA8145" s="1" t="str">
        <f t="shared" si="520"/>
        <v/>
      </c>
      <c r="AB8145" s="1" t="str">
        <f t="shared" si="521"/>
        <v/>
      </c>
    </row>
    <row r="8146" spans="26:28" hidden="1" x14ac:dyDescent="0.25">
      <c r="Z8146" s="68">
        <f t="shared" si="519"/>
        <v>0</v>
      </c>
      <c r="AA8146" s="1" t="str">
        <f t="shared" si="520"/>
        <v/>
      </c>
      <c r="AB8146" s="1" t="str">
        <f t="shared" si="521"/>
        <v/>
      </c>
    </row>
    <row r="8147" spans="26:28" hidden="1" x14ac:dyDescent="0.25">
      <c r="Z8147" s="68">
        <f t="shared" si="519"/>
        <v>0</v>
      </c>
      <c r="AA8147" s="1" t="str">
        <f t="shared" si="520"/>
        <v/>
      </c>
      <c r="AB8147" s="1" t="str">
        <f t="shared" si="521"/>
        <v/>
      </c>
    </row>
    <row r="8148" spans="26:28" hidden="1" x14ac:dyDescent="0.25">
      <c r="Z8148" s="68">
        <f t="shared" si="519"/>
        <v>0</v>
      </c>
      <c r="AA8148" s="1" t="str">
        <f t="shared" si="520"/>
        <v/>
      </c>
      <c r="AB8148" s="1" t="str">
        <f t="shared" si="521"/>
        <v/>
      </c>
    </row>
    <row r="8149" spans="26:28" hidden="1" x14ac:dyDescent="0.25">
      <c r="Z8149" s="68">
        <f t="shared" si="519"/>
        <v>0</v>
      </c>
      <c r="AA8149" s="1" t="str">
        <f t="shared" si="520"/>
        <v/>
      </c>
      <c r="AB8149" s="1" t="str">
        <f t="shared" si="521"/>
        <v/>
      </c>
    </row>
    <row r="8150" spans="26:28" hidden="1" x14ac:dyDescent="0.25">
      <c r="Z8150" s="68">
        <f t="shared" si="519"/>
        <v>0</v>
      </c>
      <c r="AA8150" s="1" t="str">
        <f t="shared" si="520"/>
        <v/>
      </c>
      <c r="AB8150" s="1" t="str">
        <f t="shared" si="521"/>
        <v/>
      </c>
    </row>
    <row r="8151" spans="26:28" hidden="1" x14ac:dyDescent="0.25">
      <c r="Z8151" s="68">
        <f t="shared" si="519"/>
        <v>0</v>
      </c>
      <c r="AA8151" s="1" t="str">
        <f t="shared" si="520"/>
        <v/>
      </c>
      <c r="AB8151" s="1" t="str">
        <f t="shared" si="521"/>
        <v/>
      </c>
    </row>
    <row r="8152" spans="26:28" hidden="1" x14ac:dyDescent="0.25">
      <c r="Z8152" s="68">
        <f t="shared" si="519"/>
        <v>0</v>
      </c>
      <c r="AA8152" s="1" t="str">
        <f t="shared" si="520"/>
        <v/>
      </c>
      <c r="AB8152" s="1" t="str">
        <f t="shared" si="521"/>
        <v/>
      </c>
    </row>
    <row r="8153" spans="26:28" hidden="1" x14ac:dyDescent="0.25">
      <c r="Z8153" s="68">
        <f t="shared" si="519"/>
        <v>0</v>
      </c>
      <c r="AA8153" s="1" t="str">
        <f t="shared" si="520"/>
        <v/>
      </c>
      <c r="AB8153" s="1" t="str">
        <f t="shared" si="521"/>
        <v/>
      </c>
    </row>
    <row r="8154" spans="26:28" hidden="1" x14ac:dyDescent="0.25">
      <c r="Z8154" s="68">
        <f t="shared" si="519"/>
        <v>0</v>
      </c>
      <c r="AA8154" s="1" t="str">
        <f t="shared" si="520"/>
        <v/>
      </c>
      <c r="AB8154" s="1" t="str">
        <f t="shared" si="521"/>
        <v/>
      </c>
    </row>
    <row r="8155" spans="26:28" hidden="1" x14ac:dyDescent="0.25">
      <c r="Z8155" s="68">
        <f t="shared" si="519"/>
        <v>0</v>
      </c>
      <c r="AA8155" s="1" t="str">
        <f t="shared" si="520"/>
        <v/>
      </c>
      <c r="AB8155" s="1" t="str">
        <f t="shared" si="521"/>
        <v/>
      </c>
    </row>
    <row r="8156" spans="26:28" hidden="1" x14ac:dyDescent="0.25">
      <c r="Z8156" s="68">
        <f t="shared" si="519"/>
        <v>0</v>
      </c>
      <c r="AA8156" s="1" t="str">
        <f t="shared" si="520"/>
        <v/>
      </c>
      <c r="AB8156" s="1" t="str">
        <f t="shared" si="521"/>
        <v/>
      </c>
    </row>
    <row r="8157" spans="26:28" hidden="1" x14ac:dyDescent="0.25">
      <c r="Z8157" s="68">
        <f t="shared" si="519"/>
        <v>0</v>
      </c>
      <c r="AA8157" s="1" t="str">
        <f t="shared" si="520"/>
        <v/>
      </c>
      <c r="AB8157" s="1" t="str">
        <f t="shared" si="521"/>
        <v/>
      </c>
    </row>
    <row r="8158" spans="26:28" hidden="1" x14ac:dyDescent="0.25">
      <c r="Z8158" s="68">
        <f t="shared" si="519"/>
        <v>0</v>
      </c>
      <c r="AA8158" s="1" t="str">
        <f t="shared" si="520"/>
        <v/>
      </c>
      <c r="AB8158" s="1" t="str">
        <f t="shared" si="521"/>
        <v/>
      </c>
    </row>
    <row r="8159" spans="26:28" hidden="1" x14ac:dyDescent="0.25">
      <c r="Z8159" s="68">
        <f t="shared" si="519"/>
        <v>0</v>
      </c>
      <c r="AA8159" s="1" t="str">
        <f t="shared" si="520"/>
        <v/>
      </c>
      <c r="AB8159" s="1" t="str">
        <f t="shared" si="521"/>
        <v/>
      </c>
    </row>
    <row r="8160" spans="26:28" hidden="1" x14ac:dyDescent="0.25">
      <c r="Z8160" s="68">
        <f t="shared" si="519"/>
        <v>0</v>
      </c>
      <c r="AA8160" s="1" t="str">
        <f t="shared" si="520"/>
        <v/>
      </c>
      <c r="AB8160" s="1" t="str">
        <f t="shared" si="521"/>
        <v/>
      </c>
    </row>
    <row r="8161" spans="26:28" hidden="1" x14ac:dyDescent="0.25">
      <c r="Z8161" s="68">
        <f t="shared" si="519"/>
        <v>0</v>
      </c>
      <c r="AA8161" s="1" t="str">
        <f t="shared" si="520"/>
        <v/>
      </c>
      <c r="AB8161" s="1" t="str">
        <f t="shared" si="521"/>
        <v/>
      </c>
    </row>
    <row r="8162" spans="26:28" hidden="1" x14ac:dyDescent="0.25">
      <c r="Z8162" s="68">
        <f t="shared" si="519"/>
        <v>0</v>
      </c>
      <c r="AA8162" s="1" t="str">
        <f t="shared" si="520"/>
        <v/>
      </c>
      <c r="AB8162" s="1" t="str">
        <f t="shared" si="521"/>
        <v/>
      </c>
    </row>
    <row r="8163" spans="26:28" hidden="1" x14ac:dyDescent="0.25">
      <c r="Z8163" s="68">
        <f t="shared" si="519"/>
        <v>0</v>
      </c>
      <c r="AA8163" s="1" t="str">
        <f t="shared" si="520"/>
        <v/>
      </c>
      <c r="AB8163" s="1" t="str">
        <f t="shared" si="521"/>
        <v/>
      </c>
    </row>
    <row r="8164" spans="26:28" hidden="1" x14ac:dyDescent="0.25">
      <c r="Z8164" s="68">
        <f t="shared" si="519"/>
        <v>0</v>
      </c>
      <c r="AA8164" s="1" t="str">
        <f t="shared" si="520"/>
        <v/>
      </c>
      <c r="AB8164" s="1" t="str">
        <f t="shared" si="521"/>
        <v/>
      </c>
    </row>
    <row r="8165" spans="26:28" hidden="1" x14ac:dyDescent="0.25">
      <c r="Z8165" s="68">
        <f t="shared" si="519"/>
        <v>0</v>
      </c>
      <c r="AA8165" s="1" t="str">
        <f t="shared" si="520"/>
        <v/>
      </c>
      <c r="AB8165" s="1" t="str">
        <f t="shared" si="521"/>
        <v/>
      </c>
    </row>
    <row r="8166" spans="26:28" hidden="1" x14ac:dyDescent="0.25">
      <c r="Z8166" s="68">
        <f t="shared" si="519"/>
        <v>0</v>
      </c>
      <c r="AA8166" s="1" t="str">
        <f t="shared" si="520"/>
        <v/>
      </c>
      <c r="AB8166" s="1" t="str">
        <f t="shared" si="521"/>
        <v/>
      </c>
    </row>
    <row r="8167" spans="26:28" hidden="1" x14ac:dyDescent="0.25">
      <c r="Z8167" s="68">
        <f t="shared" si="519"/>
        <v>0</v>
      </c>
      <c r="AA8167" s="1" t="str">
        <f t="shared" si="520"/>
        <v/>
      </c>
      <c r="AB8167" s="1" t="str">
        <f t="shared" si="521"/>
        <v/>
      </c>
    </row>
    <row r="8168" spans="26:28" hidden="1" x14ac:dyDescent="0.25">
      <c r="Z8168" s="68">
        <f t="shared" si="519"/>
        <v>0</v>
      </c>
      <c r="AA8168" s="1" t="str">
        <f t="shared" si="520"/>
        <v/>
      </c>
      <c r="AB8168" s="1" t="str">
        <f t="shared" si="521"/>
        <v/>
      </c>
    </row>
    <row r="8169" spans="26:28" hidden="1" x14ac:dyDescent="0.25">
      <c r="Z8169" s="68">
        <f t="shared" si="519"/>
        <v>0</v>
      </c>
      <c r="AA8169" s="1" t="str">
        <f t="shared" si="520"/>
        <v/>
      </c>
      <c r="AB8169" s="1" t="str">
        <f t="shared" si="521"/>
        <v/>
      </c>
    </row>
    <row r="8170" spans="26:28" hidden="1" x14ac:dyDescent="0.25">
      <c r="Z8170" s="68">
        <f t="shared" si="519"/>
        <v>0</v>
      </c>
      <c r="AA8170" s="1" t="str">
        <f t="shared" si="520"/>
        <v/>
      </c>
      <c r="AB8170" s="1" t="str">
        <f t="shared" si="521"/>
        <v/>
      </c>
    </row>
    <row r="8171" spans="26:28" hidden="1" x14ac:dyDescent="0.25">
      <c r="Z8171" s="68">
        <f t="shared" si="519"/>
        <v>0</v>
      </c>
      <c r="AA8171" s="1" t="str">
        <f t="shared" si="520"/>
        <v/>
      </c>
      <c r="AB8171" s="1" t="str">
        <f t="shared" si="521"/>
        <v/>
      </c>
    </row>
    <row r="8172" spans="26:28" hidden="1" x14ac:dyDescent="0.25">
      <c r="Z8172" s="68">
        <f t="shared" si="519"/>
        <v>0</v>
      </c>
      <c r="AA8172" s="1" t="str">
        <f t="shared" si="520"/>
        <v/>
      </c>
      <c r="AB8172" s="1" t="str">
        <f t="shared" si="521"/>
        <v/>
      </c>
    </row>
    <row r="8173" spans="26:28" hidden="1" x14ac:dyDescent="0.25">
      <c r="Z8173" s="68">
        <f t="shared" si="519"/>
        <v>0</v>
      </c>
      <c r="AA8173" s="1" t="str">
        <f t="shared" si="520"/>
        <v/>
      </c>
      <c r="AB8173" s="1" t="str">
        <f t="shared" si="521"/>
        <v/>
      </c>
    </row>
    <row r="8174" spans="26:28" hidden="1" x14ac:dyDescent="0.25">
      <c r="Z8174" s="68">
        <f t="shared" si="519"/>
        <v>0</v>
      </c>
      <c r="AA8174" s="1" t="str">
        <f t="shared" si="520"/>
        <v/>
      </c>
      <c r="AB8174" s="1" t="str">
        <f t="shared" si="521"/>
        <v/>
      </c>
    </row>
    <row r="8175" spans="26:28" hidden="1" x14ac:dyDescent="0.25">
      <c r="Z8175" s="68">
        <f t="shared" si="519"/>
        <v>0</v>
      </c>
      <c r="AA8175" s="1" t="str">
        <f t="shared" si="520"/>
        <v/>
      </c>
      <c r="AB8175" s="1" t="str">
        <f t="shared" si="521"/>
        <v/>
      </c>
    </row>
    <row r="8176" spans="26:28" hidden="1" x14ac:dyDescent="0.25">
      <c r="Z8176" s="68">
        <f t="shared" si="519"/>
        <v>0</v>
      </c>
      <c r="AA8176" s="1" t="str">
        <f t="shared" si="520"/>
        <v/>
      </c>
      <c r="AB8176" s="1" t="str">
        <f t="shared" si="521"/>
        <v/>
      </c>
    </row>
    <row r="8177" spans="26:28" hidden="1" x14ac:dyDescent="0.25">
      <c r="Z8177" s="68">
        <f t="shared" si="519"/>
        <v>0</v>
      </c>
      <c r="AA8177" s="1" t="str">
        <f t="shared" si="520"/>
        <v/>
      </c>
      <c r="AB8177" s="1" t="str">
        <f t="shared" si="521"/>
        <v/>
      </c>
    </row>
    <row r="8178" spans="26:28" hidden="1" x14ac:dyDescent="0.25">
      <c r="Z8178" s="68">
        <f t="shared" si="519"/>
        <v>0</v>
      </c>
      <c r="AA8178" s="1" t="str">
        <f t="shared" si="520"/>
        <v/>
      </c>
      <c r="AB8178" s="1" t="str">
        <f t="shared" si="521"/>
        <v/>
      </c>
    </row>
    <row r="8179" spans="26:28" hidden="1" x14ac:dyDescent="0.25">
      <c r="Z8179" s="68">
        <f t="shared" si="519"/>
        <v>0</v>
      </c>
      <c r="AA8179" s="1" t="str">
        <f t="shared" si="520"/>
        <v/>
      </c>
      <c r="AB8179" s="1" t="str">
        <f t="shared" si="521"/>
        <v/>
      </c>
    </row>
    <row r="8180" spans="26:28" hidden="1" x14ac:dyDescent="0.25">
      <c r="Z8180" s="68">
        <f t="shared" si="519"/>
        <v>0</v>
      </c>
      <c r="AA8180" s="1" t="str">
        <f t="shared" si="520"/>
        <v/>
      </c>
      <c r="AB8180" s="1" t="str">
        <f t="shared" si="521"/>
        <v/>
      </c>
    </row>
    <row r="8181" spans="26:28" hidden="1" x14ac:dyDescent="0.25">
      <c r="Z8181" s="68">
        <f t="shared" si="519"/>
        <v>0</v>
      </c>
      <c r="AA8181" s="1" t="str">
        <f t="shared" si="520"/>
        <v/>
      </c>
      <c r="AB8181" s="1" t="str">
        <f t="shared" si="521"/>
        <v/>
      </c>
    </row>
    <row r="8182" spans="26:28" hidden="1" x14ac:dyDescent="0.25">
      <c r="Z8182" s="68">
        <f t="shared" si="519"/>
        <v>0</v>
      </c>
      <c r="AA8182" s="1" t="str">
        <f t="shared" si="520"/>
        <v/>
      </c>
      <c r="AB8182" s="1" t="str">
        <f t="shared" si="521"/>
        <v/>
      </c>
    </row>
    <row r="8183" spans="26:28" hidden="1" x14ac:dyDescent="0.25">
      <c r="Z8183" s="68">
        <f t="shared" si="519"/>
        <v>0</v>
      </c>
      <c r="AA8183" s="1" t="str">
        <f t="shared" si="520"/>
        <v/>
      </c>
      <c r="AB8183" s="1" t="str">
        <f t="shared" si="521"/>
        <v/>
      </c>
    </row>
    <row r="8184" spans="26:28" hidden="1" x14ac:dyDescent="0.25">
      <c r="Z8184" s="68">
        <f t="shared" si="519"/>
        <v>0</v>
      </c>
      <c r="AA8184" s="1" t="str">
        <f t="shared" si="520"/>
        <v/>
      </c>
      <c r="AB8184" s="1" t="str">
        <f t="shared" si="521"/>
        <v/>
      </c>
    </row>
    <row r="8185" spans="26:28" hidden="1" x14ac:dyDescent="0.25">
      <c r="Z8185" s="68">
        <f t="shared" si="519"/>
        <v>0</v>
      </c>
      <c r="AA8185" s="1" t="str">
        <f t="shared" si="520"/>
        <v/>
      </c>
      <c r="AB8185" s="1" t="str">
        <f t="shared" si="521"/>
        <v/>
      </c>
    </row>
    <row r="8186" spans="26:28" hidden="1" x14ac:dyDescent="0.25">
      <c r="Z8186" s="68">
        <f t="shared" si="519"/>
        <v>0</v>
      </c>
      <c r="AA8186" s="1" t="str">
        <f t="shared" si="520"/>
        <v/>
      </c>
      <c r="AB8186" s="1" t="str">
        <f t="shared" si="521"/>
        <v/>
      </c>
    </row>
    <row r="8187" spans="26:28" hidden="1" x14ac:dyDescent="0.25">
      <c r="Z8187" s="68">
        <f t="shared" si="519"/>
        <v>0</v>
      </c>
      <c r="AA8187" s="1" t="str">
        <f t="shared" si="520"/>
        <v/>
      </c>
      <c r="AB8187" s="1" t="str">
        <f t="shared" si="521"/>
        <v/>
      </c>
    </row>
    <row r="8188" spans="26:28" hidden="1" x14ac:dyDescent="0.25">
      <c r="Z8188" s="68">
        <f t="shared" si="519"/>
        <v>0</v>
      </c>
      <c r="AA8188" s="1" t="str">
        <f t="shared" si="520"/>
        <v/>
      </c>
      <c r="AB8188" s="1" t="str">
        <f t="shared" si="521"/>
        <v/>
      </c>
    </row>
    <row r="8189" spans="26:28" hidden="1" x14ac:dyDescent="0.25">
      <c r="Z8189" s="68">
        <f t="shared" si="519"/>
        <v>0</v>
      </c>
      <c r="AA8189" s="1" t="str">
        <f t="shared" si="520"/>
        <v/>
      </c>
      <c r="AB8189" s="1" t="str">
        <f t="shared" si="521"/>
        <v/>
      </c>
    </row>
    <row r="8190" spans="26:28" hidden="1" x14ac:dyDescent="0.25">
      <c r="Z8190" s="68">
        <f t="shared" si="519"/>
        <v>0</v>
      </c>
      <c r="AA8190" s="1" t="str">
        <f t="shared" si="520"/>
        <v/>
      </c>
      <c r="AB8190" s="1" t="str">
        <f t="shared" si="521"/>
        <v/>
      </c>
    </row>
    <row r="8191" spans="26:28" hidden="1" x14ac:dyDescent="0.25">
      <c r="Z8191" s="68">
        <f t="shared" si="519"/>
        <v>0</v>
      </c>
      <c r="AA8191" s="1" t="str">
        <f t="shared" si="520"/>
        <v/>
      </c>
      <c r="AB8191" s="1" t="str">
        <f t="shared" si="521"/>
        <v/>
      </c>
    </row>
    <row r="8192" spans="26:28" hidden="1" x14ac:dyDescent="0.25">
      <c r="Z8192" s="68">
        <f t="shared" si="519"/>
        <v>0</v>
      </c>
      <c r="AA8192" s="1" t="str">
        <f t="shared" si="520"/>
        <v/>
      </c>
      <c r="AB8192" s="1" t="str">
        <f t="shared" si="521"/>
        <v/>
      </c>
    </row>
    <row r="8193" spans="26:28" hidden="1" x14ac:dyDescent="0.25">
      <c r="Z8193" s="68">
        <f t="shared" ref="Z8193:Z8256" si="522">E8193</f>
        <v>0</v>
      </c>
      <c r="AA8193" s="1" t="str">
        <f t="shared" si="520"/>
        <v/>
      </c>
      <c r="AB8193" s="1" t="str">
        <f t="shared" si="521"/>
        <v/>
      </c>
    </row>
    <row r="8194" spans="26:28" hidden="1" x14ac:dyDescent="0.25">
      <c r="Z8194" s="68">
        <f t="shared" si="522"/>
        <v>0</v>
      </c>
      <c r="AA8194" s="1" t="str">
        <f t="shared" si="520"/>
        <v/>
      </c>
      <c r="AB8194" s="1" t="str">
        <f t="shared" si="521"/>
        <v/>
      </c>
    </row>
    <row r="8195" spans="26:28" hidden="1" x14ac:dyDescent="0.25">
      <c r="Z8195" s="68">
        <f t="shared" si="522"/>
        <v>0</v>
      </c>
      <c r="AA8195" s="1" t="str">
        <f t="shared" si="520"/>
        <v/>
      </c>
      <c r="AB8195" s="1" t="str">
        <f t="shared" si="521"/>
        <v/>
      </c>
    </row>
    <row r="8196" spans="26:28" hidden="1" x14ac:dyDescent="0.25">
      <c r="Z8196" s="68">
        <f t="shared" si="522"/>
        <v>0</v>
      </c>
      <c r="AA8196" s="1" t="str">
        <f t="shared" ref="AA8196:AA8259" si="523">IF(AND(YEAR(Z8196)=$AA$1,G8196=$AA$2),F8196,"")</f>
        <v/>
      </c>
      <c r="AB8196" s="1" t="str">
        <f t="shared" ref="AB8196:AB8259" si="524">IF(AND(YEAR(Z8196)=$AA$1,G8196&lt;&gt;$AA$2),F8196,"")</f>
        <v/>
      </c>
    </row>
    <row r="8197" spans="26:28" hidden="1" x14ac:dyDescent="0.25">
      <c r="Z8197" s="68">
        <f t="shared" si="522"/>
        <v>0</v>
      </c>
      <c r="AA8197" s="1" t="str">
        <f t="shared" si="523"/>
        <v/>
      </c>
      <c r="AB8197" s="1" t="str">
        <f t="shared" si="524"/>
        <v/>
      </c>
    </row>
    <row r="8198" spans="26:28" hidden="1" x14ac:dyDescent="0.25">
      <c r="Z8198" s="68">
        <f t="shared" si="522"/>
        <v>0</v>
      </c>
      <c r="AA8198" s="1" t="str">
        <f t="shared" si="523"/>
        <v/>
      </c>
      <c r="AB8198" s="1" t="str">
        <f t="shared" si="524"/>
        <v/>
      </c>
    </row>
    <row r="8199" spans="26:28" hidden="1" x14ac:dyDescent="0.25">
      <c r="Z8199" s="68">
        <f t="shared" si="522"/>
        <v>0</v>
      </c>
      <c r="AA8199" s="1" t="str">
        <f t="shared" si="523"/>
        <v/>
      </c>
      <c r="AB8199" s="1" t="str">
        <f t="shared" si="524"/>
        <v/>
      </c>
    </row>
    <row r="8200" spans="26:28" hidden="1" x14ac:dyDescent="0.25">
      <c r="Z8200" s="68">
        <f t="shared" si="522"/>
        <v>0</v>
      </c>
      <c r="AA8200" s="1" t="str">
        <f t="shared" si="523"/>
        <v/>
      </c>
      <c r="AB8200" s="1" t="str">
        <f t="shared" si="524"/>
        <v/>
      </c>
    </row>
    <row r="8201" spans="26:28" hidden="1" x14ac:dyDescent="0.25">
      <c r="Z8201" s="68">
        <f t="shared" si="522"/>
        <v>0</v>
      </c>
      <c r="AA8201" s="1" t="str">
        <f t="shared" si="523"/>
        <v/>
      </c>
      <c r="AB8201" s="1" t="str">
        <f t="shared" si="524"/>
        <v/>
      </c>
    </row>
    <row r="8202" spans="26:28" hidden="1" x14ac:dyDescent="0.25">
      <c r="Z8202" s="68">
        <f t="shared" si="522"/>
        <v>0</v>
      </c>
      <c r="AA8202" s="1" t="str">
        <f t="shared" si="523"/>
        <v/>
      </c>
      <c r="AB8202" s="1" t="str">
        <f t="shared" si="524"/>
        <v/>
      </c>
    </row>
    <row r="8203" spans="26:28" hidden="1" x14ac:dyDescent="0.25">
      <c r="Z8203" s="68">
        <f t="shared" si="522"/>
        <v>0</v>
      </c>
      <c r="AA8203" s="1" t="str">
        <f t="shared" si="523"/>
        <v/>
      </c>
      <c r="AB8203" s="1" t="str">
        <f t="shared" si="524"/>
        <v/>
      </c>
    </row>
    <row r="8204" spans="26:28" hidden="1" x14ac:dyDescent="0.25">
      <c r="Z8204" s="68">
        <f t="shared" si="522"/>
        <v>0</v>
      </c>
      <c r="AA8204" s="1" t="str">
        <f t="shared" si="523"/>
        <v/>
      </c>
      <c r="AB8204" s="1" t="str">
        <f t="shared" si="524"/>
        <v/>
      </c>
    </row>
    <row r="8205" spans="26:28" hidden="1" x14ac:dyDescent="0.25">
      <c r="Z8205" s="68">
        <f t="shared" si="522"/>
        <v>0</v>
      </c>
      <c r="AA8205" s="1" t="str">
        <f t="shared" si="523"/>
        <v/>
      </c>
      <c r="AB8205" s="1" t="str">
        <f t="shared" si="524"/>
        <v/>
      </c>
    </row>
    <row r="8206" spans="26:28" hidden="1" x14ac:dyDescent="0.25">
      <c r="Z8206" s="68">
        <f t="shared" si="522"/>
        <v>0</v>
      </c>
      <c r="AA8206" s="1" t="str">
        <f t="shared" si="523"/>
        <v/>
      </c>
      <c r="AB8206" s="1" t="str">
        <f t="shared" si="524"/>
        <v/>
      </c>
    </row>
    <row r="8207" spans="26:28" hidden="1" x14ac:dyDescent="0.25">
      <c r="Z8207" s="68">
        <f t="shared" si="522"/>
        <v>0</v>
      </c>
      <c r="AA8207" s="1" t="str">
        <f t="shared" si="523"/>
        <v/>
      </c>
      <c r="AB8207" s="1" t="str">
        <f t="shared" si="524"/>
        <v/>
      </c>
    </row>
    <row r="8208" spans="26:28" hidden="1" x14ac:dyDescent="0.25">
      <c r="Z8208" s="68">
        <f t="shared" si="522"/>
        <v>0</v>
      </c>
      <c r="AA8208" s="1" t="str">
        <f t="shared" si="523"/>
        <v/>
      </c>
      <c r="AB8208" s="1" t="str">
        <f t="shared" si="524"/>
        <v/>
      </c>
    </row>
    <row r="8209" spans="26:28" hidden="1" x14ac:dyDescent="0.25">
      <c r="Z8209" s="68">
        <f t="shared" si="522"/>
        <v>0</v>
      </c>
      <c r="AA8209" s="1" t="str">
        <f t="shared" si="523"/>
        <v/>
      </c>
      <c r="AB8209" s="1" t="str">
        <f t="shared" si="524"/>
        <v/>
      </c>
    </row>
    <row r="8210" spans="26:28" hidden="1" x14ac:dyDescent="0.25">
      <c r="Z8210" s="68">
        <f t="shared" si="522"/>
        <v>0</v>
      </c>
      <c r="AA8210" s="1" t="str">
        <f t="shared" si="523"/>
        <v/>
      </c>
      <c r="AB8210" s="1" t="str">
        <f t="shared" si="524"/>
        <v/>
      </c>
    </row>
    <row r="8211" spans="26:28" hidden="1" x14ac:dyDescent="0.25">
      <c r="Z8211" s="68">
        <f t="shared" si="522"/>
        <v>0</v>
      </c>
      <c r="AA8211" s="1" t="str">
        <f t="shared" si="523"/>
        <v/>
      </c>
      <c r="AB8211" s="1" t="str">
        <f t="shared" si="524"/>
        <v/>
      </c>
    </row>
    <row r="8212" spans="26:28" hidden="1" x14ac:dyDescent="0.25">
      <c r="Z8212" s="68">
        <f t="shared" si="522"/>
        <v>0</v>
      </c>
      <c r="AA8212" s="1" t="str">
        <f t="shared" si="523"/>
        <v/>
      </c>
      <c r="AB8212" s="1" t="str">
        <f t="shared" si="524"/>
        <v/>
      </c>
    </row>
    <row r="8213" spans="26:28" hidden="1" x14ac:dyDescent="0.25">
      <c r="Z8213" s="68">
        <f t="shared" si="522"/>
        <v>0</v>
      </c>
      <c r="AA8213" s="1" t="str">
        <f t="shared" si="523"/>
        <v/>
      </c>
      <c r="AB8213" s="1" t="str">
        <f t="shared" si="524"/>
        <v/>
      </c>
    </row>
    <row r="8214" spans="26:28" hidden="1" x14ac:dyDescent="0.25">
      <c r="Z8214" s="68">
        <f t="shared" si="522"/>
        <v>0</v>
      </c>
      <c r="AA8214" s="1" t="str">
        <f t="shared" si="523"/>
        <v/>
      </c>
      <c r="AB8214" s="1" t="str">
        <f t="shared" si="524"/>
        <v/>
      </c>
    </row>
    <row r="8215" spans="26:28" hidden="1" x14ac:dyDescent="0.25">
      <c r="Z8215" s="68">
        <f t="shared" si="522"/>
        <v>0</v>
      </c>
      <c r="AA8215" s="1" t="str">
        <f t="shared" si="523"/>
        <v/>
      </c>
      <c r="AB8215" s="1" t="str">
        <f t="shared" si="524"/>
        <v/>
      </c>
    </row>
    <row r="8216" spans="26:28" hidden="1" x14ac:dyDescent="0.25">
      <c r="Z8216" s="68">
        <f t="shared" si="522"/>
        <v>0</v>
      </c>
      <c r="AA8216" s="1" t="str">
        <f t="shared" si="523"/>
        <v/>
      </c>
      <c r="AB8216" s="1" t="str">
        <f t="shared" si="524"/>
        <v/>
      </c>
    </row>
    <row r="8217" spans="26:28" hidden="1" x14ac:dyDescent="0.25">
      <c r="Z8217" s="68">
        <f t="shared" si="522"/>
        <v>0</v>
      </c>
      <c r="AA8217" s="1" t="str">
        <f t="shared" si="523"/>
        <v/>
      </c>
      <c r="AB8217" s="1" t="str">
        <f t="shared" si="524"/>
        <v/>
      </c>
    </row>
    <row r="8218" spans="26:28" hidden="1" x14ac:dyDescent="0.25">
      <c r="Z8218" s="68">
        <f t="shared" si="522"/>
        <v>0</v>
      </c>
      <c r="AA8218" s="1" t="str">
        <f t="shared" si="523"/>
        <v/>
      </c>
      <c r="AB8218" s="1" t="str">
        <f t="shared" si="524"/>
        <v/>
      </c>
    </row>
    <row r="8219" spans="26:28" hidden="1" x14ac:dyDescent="0.25">
      <c r="Z8219" s="68">
        <f t="shared" si="522"/>
        <v>0</v>
      </c>
      <c r="AA8219" s="1" t="str">
        <f t="shared" si="523"/>
        <v/>
      </c>
      <c r="AB8219" s="1" t="str">
        <f t="shared" si="524"/>
        <v/>
      </c>
    </row>
    <row r="8220" spans="26:28" hidden="1" x14ac:dyDescent="0.25">
      <c r="Z8220" s="68">
        <f t="shared" si="522"/>
        <v>0</v>
      </c>
      <c r="AA8220" s="1" t="str">
        <f t="shared" si="523"/>
        <v/>
      </c>
      <c r="AB8220" s="1" t="str">
        <f t="shared" si="524"/>
        <v/>
      </c>
    </row>
    <row r="8221" spans="26:28" hidden="1" x14ac:dyDescent="0.25">
      <c r="Z8221" s="68">
        <f t="shared" si="522"/>
        <v>0</v>
      </c>
      <c r="AA8221" s="1" t="str">
        <f t="shared" si="523"/>
        <v/>
      </c>
      <c r="AB8221" s="1" t="str">
        <f t="shared" si="524"/>
        <v/>
      </c>
    </row>
    <row r="8222" spans="26:28" hidden="1" x14ac:dyDescent="0.25">
      <c r="Z8222" s="68">
        <f t="shared" si="522"/>
        <v>0</v>
      </c>
      <c r="AA8222" s="1" t="str">
        <f t="shared" si="523"/>
        <v/>
      </c>
      <c r="AB8222" s="1" t="str">
        <f t="shared" si="524"/>
        <v/>
      </c>
    </row>
    <row r="8223" spans="26:28" hidden="1" x14ac:dyDescent="0.25">
      <c r="Z8223" s="68">
        <f t="shared" si="522"/>
        <v>0</v>
      </c>
      <c r="AA8223" s="1" t="str">
        <f t="shared" si="523"/>
        <v/>
      </c>
      <c r="AB8223" s="1" t="str">
        <f t="shared" si="524"/>
        <v/>
      </c>
    </row>
    <row r="8224" spans="26:28" hidden="1" x14ac:dyDescent="0.25">
      <c r="Z8224" s="68">
        <f t="shared" si="522"/>
        <v>0</v>
      </c>
      <c r="AA8224" s="1" t="str">
        <f t="shared" si="523"/>
        <v/>
      </c>
      <c r="AB8224" s="1" t="str">
        <f t="shared" si="524"/>
        <v/>
      </c>
    </row>
    <row r="8225" spans="26:28" hidden="1" x14ac:dyDescent="0.25">
      <c r="Z8225" s="68">
        <f t="shared" si="522"/>
        <v>0</v>
      </c>
      <c r="AA8225" s="1" t="str">
        <f t="shared" si="523"/>
        <v/>
      </c>
      <c r="AB8225" s="1" t="str">
        <f t="shared" si="524"/>
        <v/>
      </c>
    </row>
    <row r="8226" spans="26:28" hidden="1" x14ac:dyDescent="0.25">
      <c r="Z8226" s="68">
        <f t="shared" si="522"/>
        <v>0</v>
      </c>
      <c r="AA8226" s="1" t="str">
        <f t="shared" si="523"/>
        <v/>
      </c>
      <c r="AB8226" s="1" t="str">
        <f t="shared" si="524"/>
        <v/>
      </c>
    </row>
    <row r="8227" spans="26:28" hidden="1" x14ac:dyDescent="0.25">
      <c r="Z8227" s="68">
        <f t="shared" si="522"/>
        <v>0</v>
      </c>
      <c r="AA8227" s="1" t="str">
        <f t="shared" si="523"/>
        <v/>
      </c>
      <c r="AB8227" s="1" t="str">
        <f t="shared" si="524"/>
        <v/>
      </c>
    </row>
    <row r="8228" spans="26:28" hidden="1" x14ac:dyDescent="0.25">
      <c r="Z8228" s="68">
        <f t="shared" si="522"/>
        <v>0</v>
      </c>
      <c r="AA8228" s="1" t="str">
        <f t="shared" si="523"/>
        <v/>
      </c>
      <c r="AB8228" s="1" t="str">
        <f t="shared" si="524"/>
        <v/>
      </c>
    </row>
    <row r="8229" spans="26:28" hidden="1" x14ac:dyDescent="0.25">
      <c r="Z8229" s="68">
        <f t="shared" si="522"/>
        <v>0</v>
      </c>
      <c r="AA8229" s="1" t="str">
        <f t="shared" si="523"/>
        <v/>
      </c>
      <c r="AB8229" s="1" t="str">
        <f t="shared" si="524"/>
        <v/>
      </c>
    </row>
    <row r="8230" spans="26:28" hidden="1" x14ac:dyDescent="0.25">
      <c r="Z8230" s="68">
        <f t="shared" si="522"/>
        <v>0</v>
      </c>
      <c r="AA8230" s="1" t="str">
        <f t="shared" si="523"/>
        <v/>
      </c>
      <c r="AB8230" s="1" t="str">
        <f t="shared" si="524"/>
        <v/>
      </c>
    </row>
    <row r="8231" spans="26:28" hidden="1" x14ac:dyDescent="0.25">
      <c r="Z8231" s="68">
        <f t="shared" si="522"/>
        <v>0</v>
      </c>
      <c r="AA8231" s="1" t="str">
        <f t="shared" si="523"/>
        <v/>
      </c>
      <c r="AB8231" s="1" t="str">
        <f t="shared" si="524"/>
        <v/>
      </c>
    </row>
    <row r="8232" spans="26:28" hidden="1" x14ac:dyDescent="0.25">
      <c r="Z8232" s="68">
        <f t="shared" si="522"/>
        <v>0</v>
      </c>
      <c r="AA8232" s="1" t="str">
        <f t="shared" si="523"/>
        <v/>
      </c>
      <c r="AB8232" s="1" t="str">
        <f t="shared" si="524"/>
        <v/>
      </c>
    </row>
    <row r="8233" spans="26:28" hidden="1" x14ac:dyDescent="0.25">
      <c r="Z8233" s="68">
        <f t="shared" si="522"/>
        <v>0</v>
      </c>
      <c r="AA8233" s="1" t="str">
        <f t="shared" si="523"/>
        <v/>
      </c>
      <c r="AB8233" s="1" t="str">
        <f t="shared" si="524"/>
        <v/>
      </c>
    </row>
    <row r="8234" spans="26:28" hidden="1" x14ac:dyDescent="0.25">
      <c r="Z8234" s="68">
        <f t="shared" si="522"/>
        <v>0</v>
      </c>
      <c r="AA8234" s="1" t="str">
        <f t="shared" si="523"/>
        <v/>
      </c>
      <c r="AB8234" s="1" t="str">
        <f t="shared" si="524"/>
        <v/>
      </c>
    </row>
    <row r="8235" spans="26:28" hidden="1" x14ac:dyDescent="0.25">
      <c r="Z8235" s="68">
        <f t="shared" si="522"/>
        <v>0</v>
      </c>
      <c r="AA8235" s="1" t="str">
        <f t="shared" si="523"/>
        <v/>
      </c>
      <c r="AB8235" s="1" t="str">
        <f t="shared" si="524"/>
        <v/>
      </c>
    </row>
    <row r="8236" spans="26:28" hidden="1" x14ac:dyDescent="0.25">
      <c r="Z8236" s="68">
        <f t="shared" si="522"/>
        <v>0</v>
      </c>
      <c r="AA8236" s="1" t="str">
        <f t="shared" si="523"/>
        <v/>
      </c>
      <c r="AB8236" s="1" t="str">
        <f t="shared" si="524"/>
        <v/>
      </c>
    </row>
    <row r="8237" spans="26:28" hidden="1" x14ac:dyDescent="0.25">
      <c r="Z8237" s="68">
        <f t="shared" si="522"/>
        <v>0</v>
      </c>
      <c r="AA8237" s="1" t="str">
        <f t="shared" si="523"/>
        <v/>
      </c>
      <c r="AB8237" s="1" t="str">
        <f t="shared" si="524"/>
        <v/>
      </c>
    </row>
    <row r="8238" spans="26:28" hidden="1" x14ac:dyDescent="0.25">
      <c r="Z8238" s="68">
        <f t="shared" si="522"/>
        <v>0</v>
      </c>
      <c r="AA8238" s="1" t="str">
        <f t="shared" si="523"/>
        <v/>
      </c>
      <c r="AB8238" s="1" t="str">
        <f t="shared" si="524"/>
        <v/>
      </c>
    </row>
    <row r="8239" spans="26:28" hidden="1" x14ac:dyDescent="0.25">
      <c r="Z8239" s="68">
        <f t="shared" si="522"/>
        <v>0</v>
      </c>
      <c r="AA8239" s="1" t="str">
        <f t="shared" si="523"/>
        <v/>
      </c>
      <c r="AB8239" s="1" t="str">
        <f t="shared" si="524"/>
        <v/>
      </c>
    </row>
    <row r="8240" spans="26:28" hidden="1" x14ac:dyDescent="0.25">
      <c r="Z8240" s="68">
        <f t="shared" si="522"/>
        <v>0</v>
      </c>
      <c r="AA8240" s="1" t="str">
        <f t="shared" si="523"/>
        <v/>
      </c>
      <c r="AB8240" s="1" t="str">
        <f t="shared" si="524"/>
        <v/>
      </c>
    </row>
    <row r="8241" spans="26:28" hidden="1" x14ac:dyDescent="0.25">
      <c r="Z8241" s="68">
        <f t="shared" si="522"/>
        <v>0</v>
      </c>
      <c r="AA8241" s="1" t="str">
        <f t="shared" si="523"/>
        <v/>
      </c>
      <c r="AB8241" s="1" t="str">
        <f t="shared" si="524"/>
        <v/>
      </c>
    </row>
    <row r="8242" spans="26:28" hidden="1" x14ac:dyDescent="0.25">
      <c r="Z8242" s="68">
        <f t="shared" si="522"/>
        <v>0</v>
      </c>
      <c r="AA8242" s="1" t="str">
        <f t="shared" si="523"/>
        <v/>
      </c>
      <c r="AB8242" s="1" t="str">
        <f t="shared" si="524"/>
        <v/>
      </c>
    </row>
    <row r="8243" spans="26:28" hidden="1" x14ac:dyDescent="0.25">
      <c r="Z8243" s="68">
        <f t="shared" si="522"/>
        <v>0</v>
      </c>
      <c r="AA8243" s="1" t="str">
        <f t="shared" si="523"/>
        <v/>
      </c>
      <c r="AB8243" s="1" t="str">
        <f t="shared" si="524"/>
        <v/>
      </c>
    </row>
    <row r="8244" spans="26:28" hidden="1" x14ac:dyDescent="0.25">
      <c r="Z8244" s="68">
        <f t="shared" si="522"/>
        <v>0</v>
      </c>
      <c r="AA8244" s="1" t="str">
        <f t="shared" si="523"/>
        <v/>
      </c>
      <c r="AB8244" s="1" t="str">
        <f t="shared" si="524"/>
        <v/>
      </c>
    </row>
    <row r="8245" spans="26:28" hidden="1" x14ac:dyDescent="0.25">
      <c r="Z8245" s="68">
        <f t="shared" si="522"/>
        <v>0</v>
      </c>
      <c r="AA8245" s="1" t="str">
        <f t="shared" si="523"/>
        <v/>
      </c>
      <c r="AB8245" s="1" t="str">
        <f t="shared" si="524"/>
        <v/>
      </c>
    </row>
    <row r="8246" spans="26:28" hidden="1" x14ac:dyDescent="0.25">
      <c r="Z8246" s="68">
        <f t="shared" si="522"/>
        <v>0</v>
      </c>
      <c r="AA8246" s="1" t="str">
        <f t="shared" si="523"/>
        <v/>
      </c>
      <c r="AB8246" s="1" t="str">
        <f t="shared" si="524"/>
        <v/>
      </c>
    </row>
    <row r="8247" spans="26:28" hidden="1" x14ac:dyDescent="0.25">
      <c r="Z8247" s="68">
        <f t="shared" si="522"/>
        <v>0</v>
      </c>
      <c r="AA8247" s="1" t="str">
        <f t="shared" si="523"/>
        <v/>
      </c>
      <c r="AB8247" s="1" t="str">
        <f t="shared" si="524"/>
        <v/>
      </c>
    </row>
    <row r="8248" spans="26:28" hidden="1" x14ac:dyDescent="0.25">
      <c r="Z8248" s="68">
        <f t="shared" si="522"/>
        <v>0</v>
      </c>
      <c r="AA8248" s="1" t="str">
        <f t="shared" si="523"/>
        <v/>
      </c>
      <c r="AB8248" s="1" t="str">
        <f t="shared" si="524"/>
        <v/>
      </c>
    </row>
    <row r="8249" spans="26:28" hidden="1" x14ac:dyDescent="0.25">
      <c r="Z8249" s="68">
        <f t="shared" si="522"/>
        <v>0</v>
      </c>
      <c r="AA8249" s="1" t="str">
        <f t="shared" si="523"/>
        <v/>
      </c>
      <c r="AB8249" s="1" t="str">
        <f t="shared" si="524"/>
        <v/>
      </c>
    </row>
    <row r="8250" spans="26:28" hidden="1" x14ac:dyDescent="0.25">
      <c r="Z8250" s="68">
        <f t="shared" si="522"/>
        <v>0</v>
      </c>
      <c r="AA8250" s="1" t="str">
        <f t="shared" si="523"/>
        <v/>
      </c>
      <c r="AB8250" s="1" t="str">
        <f t="shared" si="524"/>
        <v/>
      </c>
    </row>
    <row r="8251" spans="26:28" hidden="1" x14ac:dyDescent="0.25">
      <c r="Z8251" s="68">
        <f t="shared" si="522"/>
        <v>0</v>
      </c>
      <c r="AA8251" s="1" t="str">
        <f t="shared" si="523"/>
        <v/>
      </c>
      <c r="AB8251" s="1" t="str">
        <f t="shared" si="524"/>
        <v/>
      </c>
    </row>
    <row r="8252" spans="26:28" hidden="1" x14ac:dyDescent="0.25">
      <c r="Z8252" s="68">
        <f t="shared" si="522"/>
        <v>0</v>
      </c>
      <c r="AA8252" s="1" t="str">
        <f t="shared" si="523"/>
        <v/>
      </c>
      <c r="AB8252" s="1" t="str">
        <f t="shared" si="524"/>
        <v/>
      </c>
    </row>
    <row r="8253" spans="26:28" hidden="1" x14ac:dyDescent="0.25">
      <c r="Z8253" s="68">
        <f t="shared" si="522"/>
        <v>0</v>
      </c>
      <c r="AA8253" s="1" t="str">
        <f t="shared" si="523"/>
        <v/>
      </c>
      <c r="AB8253" s="1" t="str">
        <f t="shared" si="524"/>
        <v/>
      </c>
    </row>
    <row r="8254" spans="26:28" hidden="1" x14ac:dyDescent="0.25">
      <c r="Z8254" s="68">
        <f t="shared" si="522"/>
        <v>0</v>
      </c>
      <c r="AA8254" s="1" t="str">
        <f t="shared" si="523"/>
        <v/>
      </c>
      <c r="AB8254" s="1" t="str">
        <f t="shared" si="524"/>
        <v/>
      </c>
    </row>
    <row r="8255" spans="26:28" hidden="1" x14ac:dyDescent="0.25">
      <c r="Z8255" s="68">
        <f t="shared" si="522"/>
        <v>0</v>
      </c>
      <c r="AA8255" s="1" t="str">
        <f t="shared" si="523"/>
        <v/>
      </c>
      <c r="AB8255" s="1" t="str">
        <f t="shared" si="524"/>
        <v/>
      </c>
    </row>
    <row r="8256" spans="26:28" hidden="1" x14ac:dyDescent="0.25">
      <c r="Z8256" s="68">
        <f t="shared" si="522"/>
        <v>0</v>
      </c>
      <c r="AA8256" s="1" t="str">
        <f t="shared" si="523"/>
        <v/>
      </c>
      <c r="AB8256" s="1" t="str">
        <f t="shared" si="524"/>
        <v/>
      </c>
    </row>
    <row r="8257" spans="26:28" hidden="1" x14ac:dyDescent="0.25">
      <c r="Z8257" s="68">
        <f t="shared" ref="Z8257:Z8320" si="525">E8257</f>
        <v>0</v>
      </c>
      <c r="AA8257" s="1" t="str">
        <f t="shared" si="523"/>
        <v/>
      </c>
      <c r="AB8257" s="1" t="str">
        <f t="shared" si="524"/>
        <v/>
      </c>
    </row>
    <row r="8258" spans="26:28" hidden="1" x14ac:dyDescent="0.25">
      <c r="Z8258" s="68">
        <f t="shared" si="525"/>
        <v>0</v>
      </c>
      <c r="AA8258" s="1" t="str">
        <f t="shared" si="523"/>
        <v/>
      </c>
      <c r="AB8258" s="1" t="str">
        <f t="shared" si="524"/>
        <v/>
      </c>
    </row>
    <row r="8259" spans="26:28" hidden="1" x14ac:dyDescent="0.25">
      <c r="Z8259" s="68">
        <f t="shared" si="525"/>
        <v>0</v>
      </c>
      <c r="AA8259" s="1" t="str">
        <f t="shared" si="523"/>
        <v/>
      </c>
      <c r="AB8259" s="1" t="str">
        <f t="shared" si="524"/>
        <v/>
      </c>
    </row>
    <row r="8260" spans="26:28" hidden="1" x14ac:dyDescent="0.25">
      <c r="Z8260" s="68">
        <f t="shared" si="525"/>
        <v>0</v>
      </c>
      <c r="AA8260" s="1" t="str">
        <f t="shared" ref="AA8260:AA8323" si="526">IF(AND(YEAR(Z8260)=$AA$1,G8260=$AA$2),F8260,"")</f>
        <v/>
      </c>
      <c r="AB8260" s="1" t="str">
        <f t="shared" ref="AB8260:AB8323" si="527">IF(AND(YEAR(Z8260)=$AA$1,G8260&lt;&gt;$AA$2),F8260,"")</f>
        <v/>
      </c>
    </row>
    <row r="8261" spans="26:28" hidden="1" x14ac:dyDescent="0.25">
      <c r="Z8261" s="68">
        <f t="shared" si="525"/>
        <v>0</v>
      </c>
      <c r="AA8261" s="1" t="str">
        <f t="shared" si="526"/>
        <v/>
      </c>
      <c r="AB8261" s="1" t="str">
        <f t="shared" si="527"/>
        <v/>
      </c>
    </row>
    <row r="8262" spans="26:28" hidden="1" x14ac:dyDescent="0.25">
      <c r="Z8262" s="68">
        <f t="shared" si="525"/>
        <v>0</v>
      </c>
      <c r="AA8262" s="1" t="str">
        <f t="shared" si="526"/>
        <v/>
      </c>
      <c r="AB8262" s="1" t="str">
        <f t="shared" si="527"/>
        <v/>
      </c>
    </row>
    <row r="8263" spans="26:28" hidden="1" x14ac:dyDescent="0.25">
      <c r="Z8263" s="68">
        <f t="shared" si="525"/>
        <v>0</v>
      </c>
      <c r="AA8263" s="1" t="str">
        <f t="shared" si="526"/>
        <v/>
      </c>
      <c r="AB8263" s="1" t="str">
        <f t="shared" si="527"/>
        <v/>
      </c>
    </row>
    <row r="8264" spans="26:28" hidden="1" x14ac:dyDescent="0.25">
      <c r="Z8264" s="68">
        <f t="shared" si="525"/>
        <v>0</v>
      </c>
      <c r="AA8264" s="1" t="str">
        <f t="shared" si="526"/>
        <v/>
      </c>
      <c r="AB8264" s="1" t="str">
        <f t="shared" si="527"/>
        <v/>
      </c>
    </row>
    <row r="8265" spans="26:28" hidden="1" x14ac:dyDescent="0.25">
      <c r="Z8265" s="68">
        <f t="shared" si="525"/>
        <v>0</v>
      </c>
      <c r="AA8265" s="1" t="str">
        <f t="shared" si="526"/>
        <v/>
      </c>
      <c r="AB8265" s="1" t="str">
        <f t="shared" si="527"/>
        <v/>
      </c>
    </row>
    <row r="8266" spans="26:28" hidden="1" x14ac:dyDescent="0.25">
      <c r="Z8266" s="68">
        <f t="shared" si="525"/>
        <v>0</v>
      </c>
      <c r="AA8266" s="1" t="str">
        <f t="shared" si="526"/>
        <v/>
      </c>
      <c r="AB8266" s="1" t="str">
        <f t="shared" si="527"/>
        <v/>
      </c>
    </row>
    <row r="8267" spans="26:28" hidden="1" x14ac:dyDescent="0.25">
      <c r="Z8267" s="68">
        <f t="shared" si="525"/>
        <v>0</v>
      </c>
      <c r="AA8267" s="1" t="str">
        <f t="shared" si="526"/>
        <v/>
      </c>
      <c r="AB8267" s="1" t="str">
        <f t="shared" si="527"/>
        <v/>
      </c>
    </row>
    <row r="8268" spans="26:28" hidden="1" x14ac:dyDescent="0.25">
      <c r="Z8268" s="68">
        <f t="shared" si="525"/>
        <v>0</v>
      </c>
      <c r="AA8268" s="1" t="str">
        <f t="shared" si="526"/>
        <v/>
      </c>
      <c r="AB8268" s="1" t="str">
        <f t="shared" si="527"/>
        <v/>
      </c>
    </row>
    <row r="8269" spans="26:28" hidden="1" x14ac:dyDescent="0.25">
      <c r="Z8269" s="68">
        <f t="shared" si="525"/>
        <v>0</v>
      </c>
      <c r="AA8269" s="1" t="str">
        <f t="shared" si="526"/>
        <v/>
      </c>
      <c r="AB8269" s="1" t="str">
        <f t="shared" si="527"/>
        <v/>
      </c>
    </row>
    <row r="8270" spans="26:28" hidden="1" x14ac:dyDescent="0.25">
      <c r="Z8270" s="68">
        <f t="shared" si="525"/>
        <v>0</v>
      </c>
      <c r="AA8270" s="1" t="str">
        <f t="shared" si="526"/>
        <v/>
      </c>
      <c r="AB8270" s="1" t="str">
        <f t="shared" si="527"/>
        <v/>
      </c>
    </row>
    <row r="8271" spans="26:28" hidden="1" x14ac:dyDescent="0.25">
      <c r="Z8271" s="68">
        <f t="shared" si="525"/>
        <v>0</v>
      </c>
      <c r="AA8271" s="1" t="str">
        <f t="shared" si="526"/>
        <v/>
      </c>
      <c r="AB8271" s="1" t="str">
        <f t="shared" si="527"/>
        <v/>
      </c>
    </row>
    <row r="8272" spans="26:28" hidden="1" x14ac:dyDescent="0.25">
      <c r="Z8272" s="68">
        <f t="shared" si="525"/>
        <v>0</v>
      </c>
      <c r="AA8272" s="1" t="str">
        <f t="shared" si="526"/>
        <v/>
      </c>
      <c r="AB8272" s="1" t="str">
        <f t="shared" si="527"/>
        <v/>
      </c>
    </row>
    <row r="8273" spans="26:28" hidden="1" x14ac:dyDescent="0.25">
      <c r="Z8273" s="68">
        <f t="shared" si="525"/>
        <v>0</v>
      </c>
      <c r="AA8273" s="1" t="str">
        <f t="shared" si="526"/>
        <v/>
      </c>
      <c r="AB8273" s="1" t="str">
        <f t="shared" si="527"/>
        <v/>
      </c>
    </row>
    <row r="8274" spans="26:28" hidden="1" x14ac:dyDescent="0.25">
      <c r="Z8274" s="68">
        <f t="shared" si="525"/>
        <v>0</v>
      </c>
      <c r="AA8274" s="1" t="str">
        <f t="shared" si="526"/>
        <v/>
      </c>
      <c r="AB8274" s="1" t="str">
        <f t="shared" si="527"/>
        <v/>
      </c>
    </row>
    <row r="8275" spans="26:28" hidden="1" x14ac:dyDescent="0.25">
      <c r="Z8275" s="68">
        <f t="shared" si="525"/>
        <v>0</v>
      </c>
      <c r="AA8275" s="1" t="str">
        <f t="shared" si="526"/>
        <v/>
      </c>
      <c r="AB8275" s="1" t="str">
        <f t="shared" si="527"/>
        <v/>
      </c>
    </row>
    <row r="8276" spans="26:28" hidden="1" x14ac:dyDescent="0.25">
      <c r="Z8276" s="68">
        <f t="shared" si="525"/>
        <v>0</v>
      </c>
      <c r="AA8276" s="1" t="str">
        <f t="shared" si="526"/>
        <v/>
      </c>
      <c r="AB8276" s="1" t="str">
        <f t="shared" si="527"/>
        <v/>
      </c>
    </row>
    <row r="8277" spans="26:28" hidden="1" x14ac:dyDescent="0.25">
      <c r="Z8277" s="68">
        <f t="shared" si="525"/>
        <v>0</v>
      </c>
      <c r="AA8277" s="1" t="str">
        <f t="shared" si="526"/>
        <v/>
      </c>
      <c r="AB8277" s="1" t="str">
        <f t="shared" si="527"/>
        <v/>
      </c>
    </row>
    <row r="8278" spans="26:28" hidden="1" x14ac:dyDescent="0.25">
      <c r="Z8278" s="68">
        <f t="shared" si="525"/>
        <v>0</v>
      </c>
      <c r="AA8278" s="1" t="str">
        <f t="shared" si="526"/>
        <v/>
      </c>
      <c r="AB8278" s="1" t="str">
        <f t="shared" si="527"/>
        <v/>
      </c>
    </row>
    <row r="8279" spans="26:28" hidden="1" x14ac:dyDescent="0.25">
      <c r="Z8279" s="68">
        <f t="shared" si="525"/>
        <v>0</v>
      </c>
      <c r="AA8279" s="1" t="str">
        <f t="shared" si="526"/>
        <v/>
      </c>
      <c r="AB8279" s="1" t="str">
        <f t="shared" si="527"/>
        <v/>
      </c>
    </row>
    <row r="8280" spans="26:28" hidden="1" x14ac:dyDescent="0.25">
      <c r="Z8280" s="68">
        <f t="shared" si="525"/>
        <v>0</v>
      </c>
      <c r="AA8280" s="1" t="str">
        <f t="shared" si="526"/>
        <v/>
      </c>
      <c r="AB8280" s="1" t="str">
        <f t="shared" si="527"/>
        <v/>
      </c>
    </row>
    <row r="8281" spans="26:28" hidden="1" x14ac:dyDescent="0.25">
      <c r="Z8281" s="68">
        <f t="shared" si="525"/>
        <v>0</v>
      </c>
      <c r="AA8281" s="1" t="str">
        <f t="shared" si="526"/>
        <v/>
      </c>
      <c r="AB8281" s="1" t="str">
        <f t="shared" si="527"/>
        <v/>
      </c>
    </row>
    <row r="8282" spans="26:28" hidden="1" x14ac:dyDescent="0.25">
      <c r="Z8282" s="68">
        <f t="shared" si="525"/>
        <v>0</v>
      </c>
      <c r="AA8282" s="1" t="str">
        <f t="shared" si="526"/>
        <v/>
      </c>
      <c r="AB8282" s="1" t="str">
        <f t="shared" si="527"/>
        <v/>
      </c>
    </row>
    <row r="8283" spans="26:28" hidden="1" x14ac:dyDescent="0.25">
      <c r="Z8283" s="68">
        <f t="shared" si="525"/>
        <v>0</v>
      </c>
      <c r="AA8283" s="1" t="str">
        <f t="shared" si="526"/>
        <v/>
      </c>
      <c r="AB8283" s="1" t="str">
        <f t="shared" si="527"/>
        <v/>
      </c>
    </row>
    <row r="8284" spans="26:28" hidden="1" x14ac:dyDescent="0.25">
      <c r="Z8284" s="68">
        <f t="shared" si="525"/>
        <v>0</v>
      </c>
      <c r="AA8284" s="1" t="str">
        <f t="shared" si="526"/>
        <v/>
      </c>
      <c r="AB8284" s="1" t="str">
        <f t="shared" si="527"/>
        <v/>
      </c>
    </row>
    <row r="8285" spans="26:28" hidden="1" x14ac:dyDescent="0.25">
      <c r="Z8285" s="68">
        <f t="shared" si="525"/>
        <v>0</v>
      </c>
      <c r="AA8285" s="1" t="str">
        <f t="shared" si="526"/>
        <v/>
      </c>
      <c r="AB8285" s="1" t="str">
        <f t="shared" si="527"/>
        <v/>
      </c>
    </row>
    <row r="8286" spans="26:28" hidden="1" x14ac:dyDescent="0.25">
      <c r="Z8286" s="68">
        <f t="shared" si="525"/>
        <v>0</v>
      </c>
      <c r="AA8286" s="1" t="str">
        <f t="shared" si="526"/>
        <v/>
      </c>
      <c r="AB8286" s="1" t="str">
        <f t="shared" si="527"/>
        <v/>
      </c>
    </row>
    <row r="8287" spans="26:28" hidden="1" x14ac:dyDescent="0.25">
      <c r="Z8287" s="68">
        <f t="shared" si="525"/>
        <v>0</v>
      </c>
      <c r="AA8287" s="1" t="str">
        <f t="shared" si="526"/>
        <v/>
      </c>
      <c r="AB8287" s="1" t="str">
        <f t="shared" si="527"/>
        <v/>
      </c>
    </row>
    <row r="8288" spans="26:28" hidden="1" x14ac:dyDescent="0.25">
      <c r="Z8288" s="68">
        <f t="shared" si="525"/>
        <v>0</v>
      </c>
      <c r="AA8288" s="1" t="str">
        <f t="shared" si="526"/>
        <v/>
      </c>
      <c r="AB8288" s="1" t="str">
        <f t="shared" si="527"/>
        <v/>
      </c>
    </row>
    <row r="8289" spans="26:28" hidden="1" x14ac:dyDescent="0.25">
      <c r="Z8289" s="68">
        <f t="shared" si="525"/>
        <v>0</v>
      </c>
      <c r="AA8289" s="1" t="str">
        <f t="shared" si="526"/>
        <v/>
      </c>
      <c r="AB8289" s="1" t="str">
        <f t="shared" si="527"/>
        <v/>
      </c>
    </row>
    <row r="8290" spans="26:28" hidden="1" x14ac:dyDescent="0.25">
      <c r="Z8290" s="68">
        <f t="shared" si="525"/>
        <v>0</v>
      </c>
      <c r="AA8290" s="1" t="str">
        <f t="shared" si="526"/>
        <v/>
      </c>
      <c r="AB8290" s="1" t="str">
        <f t="shared" si="527"/>
        <v/>
      </c>
    </row>
    <row r="8291" spans="26:28" hidden="1" x14ac:dyDescent="0.25">
      <c r="Z8291" s="68">
        <f t="shared" si="525"/>
        <v>0</v>
      </c>
      <c r="AA8291" s="1" t="str">
        <f t="shared" si="526"/>
        <v/>
      </c>
      <c r="AB8291" s="1" t="str">
        <f t="shared" si="527"/>
        <v/>
      </c>
    </row>
    <row r="8292" spans="26:28" hidden="1" x14ac:dyDescent="0.25">
      <c r="Z8292" s="68">
        <f t="shared" si="525"/>
        <v>0</v>
      </c>
      <c r="AA8292" s="1" t="str">
        <f t="shared" si="526"/>
        <v/>
      </c>
      <c r="AB8292" s="1" t="str">
        <f t="shared" si="527"/>
        <v/>
      </c>
    </row>
    <row r="8293" spans="26:28" hidden="1" x14ac:dyDescent="0.25">
      <c r="Z8293" s="68">
        <f t="shared" si="525"/>
        <v>0</v>
      </c>
      <c r="AA8293" s="1" t="str">
        <f t="shared" si="526"/>
        <v/>
      </c>
      <c r="AB8293" s="1" t="str">
        <f t="shared" si="527"/>
        <v/>
      </c>
    </row>
    <row r="8294" spans="26:28" hidden="1" x14ac:dyDescent="0.25">
      <c r="Z8294" s="68">
        <f t="shared" si="525"/>
        <v>0</v>
      </c>
      <c r="AA8294" s="1" t="str">
        <f t="shared" si="526"/>
        <v/>
      </c>
      <c r="AB8294" s="1" t="str">
        <f t="shared" si="527"/>
        <v/>
      </c>
    </row>
    <row r="8295" spans="26:28" hidden="1" x14ac:dyDescent="0.25">
      <c r="Z8295" s="68">
        <f t="shared" si="525"/>
        <v>0</v>
      </c>
      <c r="AA8295" s="1" t="str">
        <f t="shared" si="526"/>
        <v/>
      </c>
      <c r="AB8295" s="1" t="str">
        <f t="shared" si="527"/>
        <v/>
      </c>
    </row>
    <row r="8296" spans="26:28" hidden="1" x14ac:dyDescent="0.25">
      <c r="Z8296" s="68">
        <f t="shared" si="525"/>
        <v>0</v>
      </c>
      <c r="AA8296" s="1" t="str">
        <f t="shared" si="526"/>
        <v/>
      </c>
      <c r="AB8296" s="1" t="str">
        <f t="shared" si="527"/>
        <v/>
      </c>
    </row>
    <row r="8297" spans="26:28" hidden="1" x14ac:dyDescent="0.25">
      <c r="Z8297" s="68">
        <f t="shared" si="525"/>
        <v>0</v>
      </c>
      <c r="AA8297" s="1" t="str">
        <f t="shared" si="526"/>
        <v/>
      </c>
      <c r="AB8297" s="1" t="str">
        <f t="shared" si="527"/>
        <v/>
      </c>
    </row>
    <row r="8298" spans="26:28" hidden="1" x14ac:dyDescent="0.25">
      <c r="Z8298" s="68">
        <f t="shared" si="525"/>
        <v>0</v>
      </c>
      <c r="AA8298" s="1" t="str">
        <f t="shared" si="526"/>
        <v/>
      </c>
      <c r="AB8298" s="1" t="str">
        <f t="shared" si="527"/>
        <v/>
      </c>
    </row>
    <row r="8299" spans="26:28" hidden="1" x14ac:dyDescent="0.25">
      <c r="Z8299" s="68">
        <f t="shared" si="525"/>
        <v>0</v>
      </c>
      <c r="AA8299" s="1" t="str">
        <f t="shared" si="526"/>
        <v/>
      </c>
      <c r="AB8299" s="1" t="str">
        <f t="shared" si="527"/>
        <v/>
      </c>
    </row>
    <row r="8300" spans="26:28" hidden="1" x14ac:dyDescent="0.25">
      <c r="Z8300" s="68">
        <f t="shared" si="525"/>
        <v>0</v>
      </c>
      <c r="AA8300" s="1" t="str">
        <f t="shared" si="526"/>
        <v/>
      </c>
      <c r="AB8300" s="1" t="str">
        <f t="shared" si="527"/>
        <v/>
      </c>
    </row>
    <row r="8301" spans="26:28" hidden="1" x14ac:dyDescent="0.25">
      <c r="Z8301" s="68">
        <f t="shared" si="525"/>
        <v>0</v>
      </c>
      <c r="AA8301" s="1" t="str">
        <f t="shared" si="526"/>
        <v/>
      </c>
      <c r="AB8301" s="1" t="str">
        <f t="shared" si="527"/>
        <v/>
      </c>
    </row>
    <row r="8302" spans="26:28" hidden="1" x14ac:dyDescent="0.25">
      <c r="Z8302" s="68">
        <f t="shared" si="525"/>
        <v>0</v>
      </c>
      <c r="AA8302" s="1" t="str">
        <f t="shared" si="526"/>
        <v/>
      </c>
      <c r="AB8302" s="1" t="str">
        <f t="shared" si="527"/>
        <v/>
      </c>
    </row>
    <row r="8303" spans="26:28" hidden="1" x14ac:dyDescent="0.25">
      <c r="Z8303" s="68">
        <f t="shared" si="525"/>
        <v>0</v>
      </c>
      <c r="AA8303" s="1" t="str">
        <f t="shared" si="526"/>
        <v/>
      </c>
      <c r="AB8303" s="1" t="str">
        <f t="shared" si="527"/>
        <v/>
      </c>
    </row>
    <row r="8304" spans="26:28" hidden="1" x14ac:dyDescent="0.25">
      <c r="Z8304" s="68">
        <f t="shared" si="525"/>
        <v>0</v>
      </c>
      <c r="AA8304" s="1" t="str">
        <f t="shared" si="526"/>
        <v/>
      </c>
      <c r="AB8304" s="1" t="str">
        <f t="shared" si="527"/>
        <v/>
      </c>
    </row>
    <row r="8305" spans="26:28" hidden="1" x14ac:dyDescent="0.25">
      <c r="Z8305" s="68">
        <f t="shared" si="525"/>
        <v>0</v>
      </c>
      <c r="AA8305" s="1" t="str">
        <f t="shared" si="526"/>
        <v/>
      </c>
      <c r="AB8305" s="1" t="str">
        <f t="shared" si="527"/>
        <v/>
      </c>
    </row>
    <row r="8306" spans="26:28" hidden="1" x14ac:dyDescent="0.25">
      <c r="Z8306" s="68">
        <f t="shared" si="525"/>
        <v>0</v>
      </c>
      <c r="AA8306" s="1" t="str">
        <f t="shared" si="526"/>
        <v/>
      </c>
      <c r="AB8306" s="1" t="str">
        <f t="shared" si="527"/>
        <v/>
      </c>
    </row>
    <row r="8307" spans="26:28" hidden="1" x14ac:dyDescent="0.25">
      <c r="Z8307" s="68">
        <f t="shared" si="525"/>
        <v>0</v>
      </c>
      <c r="AA8307" s="1" t="str">
        <f t="shared" si="526"/>
        <v/>
      </c>
      <c r="AB8307" s="1" t="str">
        <f t="shared" si="527"/>
        <v/>
      </c>
    </row>
    <row r="8308" spans="26:28" hidden="1" x14ac:dyDescent="0.25">
      <c r="Z8308" s="68">
        <f t="shared" si="525"/>
        <v>0</v>
      </c>
      <c r="AA8308" s="1" t="str">
        <f t="shared" si="526"/>
        <v/>
      </c>
      <c r="AB8308" s="1" t="str">
        <f t="shared" si="527"/>
        <v/>
      </c>
    </row>
    <row r="8309" spans="26:28" hidden="1" x14ac:dyDescent="0.25">
      <c r="Z8309" s="68">
        <f t="shared" si="525"/>
        <v>0</v>
      </c>
      <c r="AA8309" s="1" t="str">
        <f t="shared" si="526"/>
        <v/>
      </c>
      <c r="AB8309" s="1" t="str">
        <f t="shared" si="527"/>
        <v/>
      </c>
    </row>
    <row r="8310" spans="26:28" hidden="1" x14ac:dyDescent="0.25">
      <c r="Z8310" s="68">
        <f t="shared" si="525"/>
        <v>0</v>
      </c>
      <c r="AA8310" s="1" t="str">
        <f t="shared" si="526"/>
        <v/>
      </c>
      <c r="AB8310" s="1" t="str">
        <f t="shared" si="527"/>
        <v/>
      </c>
    </row>
    <row r="8311" spans="26:28" hidden="1" x14ac:dyDescent="0.25">
      <c r="Z8311" s="68">
        <f t="shared" si="525"/>
        <v>0</v>
      </c>
      <c r="AA8311" s="1" t="str">
        <f t="shared" si="526"/>
        <v/>
      </c>
      <c r="AB8311" s="1" t="str">
        <f t="shared" si="527"/>
        <v/>
      </c>
    </row>
    <row r="8312" spans="26:28" hidden="1" x14ac:dyDescent="0.25">
      <c r="Z8312" s="68">
        <f t="shared" si="525"/>
        <v>0</v>
      </c>
      <c r="AA8312" s="1" t="str">
        <f t="shared" si="526"/>
        <v/>
      </c>
      <c r="AB8312" s="1" t="str">
        <f t="shared" si="527"/>
        <v/>
      </c>
    </row>
    <row r="8313" spans="26:28" hidden="1" x14ac:dyDescent="0.25">
      <c r="Z8313" s="68">
        <f t="shared" si="525"/>
        <v>0</v>
      </c>
      <c r="AA8313" s="1" t="str">
        <f t="shared" si="526"/>
        <v/>
      </c>
      <c r="AB8313" s="1" t="str">
        <f t="shared" si="527"/>
        <v/>
      </c>
    </row>
    <row r="8314" spans="26:28" hidden="1" x14ac:dyDescent="0.25">
      <c r="Z8314" s="68">
        <f t="shared" si="525"/>
        <v>0</v>
      </c>
      <c r="AA8314" s="1" t="str">
        <f t="shared" si="526"/>
        <v/>
      </c>
      <c r="AB8314" s="1" t="str">
        <f t="shared" si="527"/>
        <v/>
      </c>
    </row>
    <row r="8315" spans="26:28" hidden="1" x14ac:dyDescent="0.25">
      <c r="Z8315" s="68">
        <f t="shared" si="525"/>
        <v>0</v>
      </c>
      <c r="AA8315" s="1" t="str">
        <f t="shared" si="526"/>
        <v/>
      </c>
      <c r="AB8315" s="1" t="str">
        <f t="shared" si="527"/>
        <v/>
      </c>
    </row>
    <row r="8316" spans="26:28" hidden="1" x14ac:dyDescent="0.25">
      <c r="Z8316" s="68">
        <f t="shared" si="525"/>
        <v>0</v>
      </c>
      <c r="AA8316" s="1" t="str">
        <f t="shared" si="526"/>
        <v/>
      </c>
      <c r="AB8316" s="1" t="str">
        <f t="shared" si="527"/>
        <v/>
      </c>
    </row>
    <row r="8317" spans="26:28" hidden="1" x14ac:dyDescent="0.25">
      <c r="Z8317" s="68">
        <f t="shared" si="525"/>
        <v>0</v>
      </c>
      <c r="AA8317" s="1" t="str">
        <f t="shared" si="526"/>
        <v/>
      </c>
      <c r="AB8317" s="1" t="str">
        <f t="shared" si="527"/>
        <v/>
      </c>
    </row>
    <row r="8318" spans="26:28" hidden="1" x14ac:dyDescent="0.25">
      <c r="Z8318" s="68">
        <f t="shared" si="525"/>
        <v>0</v>
      </c>
      <c r="AA8318" s="1" t="str">
        <f t="shared" si="526"/>
        <v/>
      </c>
      <c r="AB8318" s="1" t="str">
        <f t="shared" si="527"/>
        <v/>
      </c>
    </row>
    <row r="8319" spans="26:28" hidden="1" x14ac:dyDescent="0.25">
      <c r="Z8319" s="68">
        <f t="shared" si="525"/>
        <v>0</v>
      </c>
      <c r="AA8319" s="1" t="str">
        <f t="shared" si="526"/>
        <v/>
      </c>
      <c r="AB8319" s="1" t="str">
        <f t="shared" si="527"/>
        <v/>
      </c>
    </row>
    <row r="8320" spans="26:28" hidden="1" x14ac:dyDescent="0.25">
      <c r="Z8320" s="68">
        <f t="shared" si="525"/>
        <v>0</v>
      </c>
      <c r="AA8320" s="1" t="str">
        <f t="shared" si="526"/>
        <v/>
      </c>
      <c r="AB8320" s="1" t="str">
        <f t="shared" si="527"/>
        <v/>
      </c>
    </row>
    <row r="8321" spans="26:28" hidden="1" x14ac:dyDescent="0.25">
      <c r="Z8321" s="68">
        <f t="shared" ref="Z8321:Z8384" si="528">E8321</f>
        <v>0</v>
      </c>
      <c r="AA8321" s="1" t="str">
        <f t="shared" si="526"/>
        <v/>
      </c>
      <c r="AB8321" s="1" t="str">
        <f t="shared" si="527"/>
        <v/>
      </c>
    </row>
    <row r="8322" spans="26:28" hidden="1" x14ac:dyDescent="0.25">
      <c r="Z8322" s="68">
        <f t="shared" si="528"/>
        <v>0</v>
      </c>
      <c r="AA8322" s="1" t="str">
        <f t="shared" si="526"/>
        <v/>
      </c>
      <c r="AB8322" s="1" t="str">
        <f t="shared" si="527"/>
        <v/>
      </c>
    </row>
    <row r="8323" spans="26:28" hidden="1" x14ac:dyDescent="0.25">
      <c r="Z8323" s="68">
        <f t="shared" si="528"/>
        <v>0</v>
      </c>
      <c r="AA8323" s="1" t="str">
        <f t="shared" si="526"/>
        <v/>
      </c>
      <c r="AB8323" s="1" t="str">
        <f t="shared" si="527"/>
        <v/>
      </c>
    </row>
    <row r="8324" spans="26:28" hidden="1" x14ac:dyDescent="0.25">
      <c r="Z8324" s="68">
        <f t="shared" si="528"/>
        <v>0</v>
      </c>
      <c r="AA8324" s="1" t="str">
        <f t="shared" ref="AA8324:AA8387" si="529">IF(AND(YEAR(Z8324)=$AA$1,G8324=$AA$2),F8324,"")</f>
        <v/>
      </c>
      <c r="AB8324" s="1" t="str">
        <f t="shared" ref="AB8324:AB8387" si="530">IF(AND(YEAR(Z8324)=$AA$1,G8324&lt;&gt;$AA$2),F8324,"")</f>
        <v/>
      </c>
    </row>
    <row r="8325" spans="26:28" hidden="1" x14ac:dyDescent="0.25">
      <c r="Z8325" s="68">
        <f t="shared" si="528"/>
        <v>0</v>
      </c>
      <c r="AA8325" s="1" t="str">
        <f t="shared" si="529"/>
        <v/>
      </c>
      <c r="AB8325" s="1" t="str">
        <f t="shared" si="530"/>
        <v/>
      </c>
    </row>
    <row r="8326" spans="26:28" hidden="1" x14ac:dyDescent="0.25">
      <c r="Z8326" s="68">
        <f t="shared" si="528"/>
        <v>0</v>
      </c>
      <c r="AA8326" s="1" t="str">
        <f t="shared" si="529"/>
        <v/>
      </c>
      <c r="AB8326" s="1" t="str">
        <f t="shared" si="530"/>
        <v/>
      </c>
    </row>
    <row r="8327" spans="26:28" hidden="1" x14ac:dyDescent="0.25">
      <c r="Z8327" s="68">
        <f t="shared" si="528"/>
        <v>0</v>
      </c>
      <c r="AA8327" s="1" t="str">
        <f t="shared" si="529"/>
        <v/>
      </c>
      <c r="AB8327" s="1" t="str">
        <f t="shared" si="530"/>
        <v/>
      </c>
    </row>
    <row r="8328" spans="26:28" hidden="1" x14ac:dyDescent="0.25">
      <c r="Z8328" s="68">
        <f t="shared" si="528"/>
        <v>0</v>
      </c>
      <c r="AA8328" s="1" t="str">
        <f t="shared" si="529"/>
        <v/>
      </c>
      <c r="AB8328" s="1" t="str">
        <f t="shared" si="530"/>
        <v/>
      </c>
    </row>
    <row r="8329" spans="26:28" hidden="1" x14ac:dyDescent="0.25">
      <c r="Z8329" s="68">
        <f t="shared" si="528"/>
        <v>0</v>
      </c>
      <c r="AA8329" s="1" t="str">
        <f t="shared" si="529"/>
        <v/>
      </c>
      <c r="AB8329" s="1" t="str">
        <f t="shared" si="530"/>
        <v/>
      </c>
    </row>
    <row r="8330" spans="26:28" hidden="1" x14ac:dyDescent="0.25">
      <c r="Z8330" s="68">
        <f t="shared" si="528"/>
        <v>0</v>
      </c>
      <c r="AA8330" s="1" t="str">
        <f t="shared" si="529"/>
        <v/>
      </c>
      <c r="AB8330" s="1" t="str">
        <f t="shared" si="530"/>
        <v/>
      </c>
    </row>
    <row r="8331" spans="26:28" hidden="1" x14ac:dyDescent="0.25">
      <c r="Z8331" s="68">
        <f t="shared" si="528"/>
        <v>0</v>
      </c>
      <c r="AA8331" s="1" t="str">
        <f t="shared" si="529"/>
        <v/>
      </c>
      <c r="AB8331" s="1" t="str">
        <f t="shared" si="530"/>
        <v/>
      </c>
    </row>
    <row r="8332" spans="26:28" hidden="1" x14ac:dyDescent="0.25">
      <c r="Z8332" s="68">
        <f t="shared" si="528"/>
        <v>0</v>
      </c>
      <c r="AA8332" s="1" t="str">
        <f t="shared" si="529"/>
        <v/>
      </c>
      <c r="AB8332" s="1" t="str">
        <f t="shared" si="530"/>
        <v/>
      </c>
    </row>
    <row r="8333" spans="26:28" hidden="1" x14ac:dyDescent="0.25">
      <c r="Z8333" s="68">
        <f t="shared" si="528"/>
        <v>0</v>
      </c>
      <c r="AA8333" s="1" t="str">
        <f t="shared" si="529"/>
        <v/>
      </c>
      <c r="AB8333" s="1" t="str">
        <f t="shared" si="530"/>
        <v/>
      </c>
    </row>
    <row r="8334" spans="26:28" hidden="1" x14ac:dyDescent="0.25">
      <c r="Z8334" s="68">
        <f t="shared" si="528"/>
        <v>0</v>
      </c>
      <c r="AA8334" s="1" t="str">
        <f t="shared" si="529"/>
        <v/>
      </c>
      <c r="AB8334" s="1" t="str">
        <f t="shared" si="530"/>
        <v/>
      </c>
    </row>
    <row r="8335" spans="26:28" hidden="1" x14ac:dyDescent="0.25">
      <c r="Z8335" s="68">
        <f t="shared" si="528"/>
        <v>0</v>
      </c>
      <c r="AA8335" s="1" t="str">
        <f t="shared" si="529"/>
        <v/>
      </c>
      <c r="AB8335" s="1" t="str">
        <f t="shared" si="530"/>
        <v/>
      </c>
    </row>
    <row r="8336" spans="26:28" hidden="1" x14ac:dyDescent="0.25">
      <c r="Z8336" s="68">
        <f t="shared" si="528"/>
        <v>0</v>
      </c>
      <c r="AA8336" s="1" t="str">
        <f t="shared" si="529"/>
        <v/>
      </c>
      <c r="AB8336" s="1" t="str">
        <f t="shared" si="530"/>
        <v/>
      </c>
    </row>
    <row r="8337" spans="26:28" hidden="1" x14ac:dyDescent="0.25">
      <c r="Z8337" s="68">
        <f t="shared" si="528"/>
        <v>0</v>
      </c>
      <c r="AA8337" s="1" t="str">
        <f t="shared" si="529"/>
        <v/>
      </c>
      <c r="AB8337" s="1" t="str">
        <f t="shared" si="530"/>
        <v/>
      </c>
    </row>
    <row r="8338" spans="26:28" hidden="1" x14ac:dyDescent="0.25">
      <c r="Z8338" s="68">
        <f t="shared" si="528"/>
        <v>0</v>
      </c>
      <c r="AA8338" s="1" t="str">
        <f t="shared" si="529"/>
        <v/>
      </c>
      <c r="AB8338" s="1" t="str">
        <f t="shared" si="530"/>
        <v/>
      </c>
    </row>
    <row r="8339" spans="26:28" hidden="1" x14ac:dyDescent="0.25">
      <c r="Z8339" s="68">
        <f t="shared" si="528"/>
        <v>0</v>
      </c>
      <c r="AA8339" s="1" t="str">
        <f t="shared" si="529"/>
        <v/>
      </c>
      <c r="AB8339" s="1" t="str">
        <f t="shared" si="530"/>
        <v/>
      </c>
    </row>
    <row r="8340" spans="26:28" hidden="1" x14ac:dyDescent="0.25">
      <c r="Z8340" s="68">
        <f t="shared" si="528"/>
        <v>0</v>
      </c>
      <c r="AA8340" s="1" t="str">
        <f t="shared" si="529"/>
        <v/>
      </c>
      <c r="AB8340" s="1" t="str">
        <f t="shared" si="530"/>
        <v/>
      </c>
    </row>
    <row r="8341" spans="26:28" hidden="1" x14ac:dyDescent="0.25">
      <c r="Z8341" s="68">
        <f t="shared" si="528"/>
        <v>0</v>
      </c>
      <c r="AA8341" s="1" t="str">
        <f t="shared" si="529"/>
        <v/>
      </c>
      <c r="AB8341" s="1" t="str">
        <f t="shared" si="530"/>
        <v/>
      </c>
    </row>
    <row r="8342" spans="26:28" hidden="1" x14ac:dyDescent="0.25">
      <c r="Z8342" s="68">
        <f t="shared" si="528"/>
        <v>0</v>
      </c>
      <c r="AA8342" s="1" t="str">
        <f t="shared" si="529"/>
        <v/>
      </c>
      <c r="AB8342" s="1" t="str">
        <f t="shared" si="530"/>
        <v/>
      </c>
    </row>
    <row r="8343" spans="26:28" hidden="1" x14ac:dyDescent="0.25">
      <c r="Z8343" s="68">
        <f t="shared" si="528"/>
        <v>0</v>
      </c>
      <c r="AA8343" s="1" t="str">
        <f t="shared" si="529"/>
        <v/>
      </c>
      <c r="AB8343" s="1" t="str">
        <f t="shared" si="530"/>
        <v/>
      </c>
    </row>
    <row r="8344" spans="26:28" hidden="1" x14ac:dyDescent="0.25">
      <c r="Z8344" s="68">
        <f t="shared" si="528"/>
        <v>0</v>
      </c>
      <c r="AA8344" s="1" t="str">
        <f t="shared" si="529"/>
        <v/>
      </c>
      <c r="AB8344" s="1" t="str">
        <f t="shared" si="530"/>
        <v/>
      </c>
    </row>
    <row r="8345" spans="26:28" hidden="1" x14ac:dyDescent="0.25">
      <c r="Z8345" s="68">
        <f t="shared" si="528"/>
        <v>0</v>
      </c>
      <c r="AA8345" s="1" t="str">
        <f t="shared" si="529"/>
        <v/>
      </c>
      <c r="AB8345" s="1" t="str">
        <f t="shared" si="530"/>
        <v/>
      </c>
    </row>
    <row r="8346" spans="26:28" hidden="1" x14ac:dyDescent="0.25">
      <c r="Z8346" s="68">
        <f t="shared" si="528"/>
        <v>0</v>
      </c>
      <c r="AA8346" s="1" t="str">
        <f t="shared" si="529"/>
        <v/>
      </c>
      <c r="AB8346" s="1" t="str">
        <f t="shared" si="530"/>
        <v/>
      </c>
    </row>
    <row r="8347" spans="26:28" hidden="1" x14ac:dyDescent="0.25">
      <c r="Z8347" s="68">
        <f t="shared" si="528"/>
        <v>0</v>
      </c>
      <c r="AA8347" s="1" t="str">
        <f t="shared" si="529"/>
        <v/>
      </c>
      <c r="AB8347" s="1" t="str">
        <f t="shared" si="530"/>
        <v/>
      </c>
    </row>
    <row r="8348" spans="26:28" hidden="1" x14ac:dyDescent="0.25">
      <c r="Z8348" s="68">
        <f t="shared" si="528"/>
        <v>0</v>
      </c>
      <c r="AA8348" s="1" t="str">
        <f t="shared" si="529"/>
        <v/>
      </c>
      <c r="AB8348" s="1" t="str">
        <f t="shared" si="530"/>
        <v/>
      </c>
    </row>
    <row r="8349" spans="26:28" hidden="1" x14ac:dyDescent="0.25">
      <c r="Z8349" s="68">
        <f t="shared" si="528"/>
        <v>0</v>
      </c>
      <c r="AA8349" s="1" t="str">
        <f t="shared" si="529"/>
        <v/>
      </c>
      <c r="AB8349" s="1" t="str">
        <f t="shared" si="530"/>
        <v/>
      </c>
    </row>
    <row r="8350" spans="26:28" hidden="1" x14ac:dyDescent="0.25">
      <c r="Z8350" s="68">
        <f t="shared" si="528"/>
        <v>0</v>
      </c>
      <c r="AA8350" s="1" t="str">
        <f t="shared" si="529"/>
        <v/>
      </c>
      <c r="AB8350" s="1" t="str">
        <f t="shared" si="530"/>
        <v/>
      </c>
    </row>
    <row r="8351" spans="26:28" hidden="1" x14ac:dyDescent="0.25">
      <c r="Z8351" s="68">
        <f t="shared" si="528"/>
        <v>0</v>
      </c>
      <c r="AA8351" s="1" t="str">
        <f t="shared" si="529"/>
        <v/>
      </c>
      <c r="AB8351" s="1" t="str">
        <f t="shared" si="530"/>
        <v/>
      </c>
    </row>
    <row r="8352" spans="26:28" hidden="1" x14ac:dyDescent="0.25">
      <c r="Z8352" s="68">
        <f t="shared" si="528"/>
        <v>0</v>
      </c>
      <c r="AA8352" s="1" t="str">
        <f t="shared" si="529"/>
        <v/>
      </c>
      <c r="AB8352" s="1" t="str">
        <f t="shared" si="530"/>
        <v/>
      </c>
    </row>
    <row r="8353" spans="26:28" hidden="1" x14ac:dyDescent="0.25">
      <c r="Z8353" s="68">
        <f t="shared" si="528"/>
        <v>0</v>
      </c>
      <c r="AA8353" s="1" t="str">
        <f t="shared" si="529"/>
        <v/>
      </c>
      <c r="AB8353" s="1" t="str">
        <f t="shared" si="530"/>
        <v/>
      </c>
    </row>
    <row r="8354" spans="26:28" hidden="1" x14ac:dyDescent="0.25">
      <c r="Z8354" s="68">
        <f t="shared" si="528"/>
        <v>0</v>
      </c>
      <c r="AA8354" s="1" t="str">
        <f t="shared" si="529"/>
        <v/>
      </c>
      <c r="AB8354" s="1" t="str">
        <f t="shared" si="530"/>
        <v/>
      </c>
    </row>
    <row r="8355" spans="26:28" hidden="1" x14ac:dyDescent="0.25">
      <c r="Z8355" s="68">
        <f t="shared" si="528"/>
        <v>0</v>
      </c>
      <c r="AA8355" s="1" t="str">
        <f t="shared" si="529"/>
        <v/>
      </c>
      <c r="AB8355" s="1" t="str">
        <f t="shared" si="530"/>
        <v/>
      </c>
    </row>
    <row r="8356" spans="26:28" hidden="1" x14ac:dyDescent="0.25">
      <c r="Z8356" s="68">
        <f t="shared" si="528"/>
        <v>0</v>
      </c>
      <c r="AA8356" s="1" t="str">
        <f t="shared" si="529"/>
        <v/>
      </c>
      <c r="AB8356" s="1" t="str">
        <f t="shared" si="530"/>
        <v/>
      </c>
    </row>
    <row r="8357" spans="26:28" hidden="1" x14ac:dyDescent="0.25">
      <c r="Z8357" s="68">
        <f t="shared" si="528"/>
        <v>0</v>
      </c>
      <c r="AA8357" s="1" t="str">
        <f t="shared" si="529"/>
        <v/>
      </c>
      <c r="AB8357" s="1" t="str">
        <f t="shared" si="530"/>
        <v/>
      </c>
    </row>
    <row r="8358" spans="26:28" hidden="1" x14ac:dyDescent="0.25">
      <c r="Z8358" s="68">
        <f t="shared" si="528"/>
        <v>0</v>
      </c>
      <c r="AA8358" s="1" t="str">
        <f t="shared" si="529"/>
        <v/>
      </c>
      <c r="AB8358" s="1" t="str">
        <f t="shared" si="530"/>
        <v/>
      </c>
    </row>
    <row r="8359" spans="26:28" hidden="1" x14ac:dyDescent="0.25">
      <c r="Z8359" s="68">
        <f t="shared" si="528"/>
        <v>0</v>
      </c>
      <c r="AA8359" s="1" t="str">
        <f t="shared" si="529"/>
        <v/>
      </c>
      <c r="AB8359" s="1" t="str">
        <f t="shared" si="530"/>
        <v/>
      </c>
    </row>
    <row r="8360" spans="26:28" hidden="1" x14ac:dyDescent="0.25">
      <c r="Z8360" s="68">
        <f t="shared" si="528"/>
        <v>0</v>
      </c>
      <c r="AA8360" s="1" t="str">
        <f t="shared" si="529"/>
        <v/>
      </c>
      <c r="AB8360" s="1" t="str">
        <f t="shared" si="530"/>
        <v/>
      </c>
    </row>
    <row r="8361" spans="26:28" hidden="1" x14ac:dyDescent="0.25">
      <c r="Z8361" s="68">
        <f t="shared" si="528"/>
        <v>0</v>
      </c>
      <c r="AA8361" s="1" t="str">
        <f t="shared" si="529"/>
        <v/>
      </c>
      <c r="AB8361" s="1" t="str">
        <f t="shared" si="530"/>
        <v/>
      </c>
    </row>
    <row r="8362" spans="26:28" hidden="1" x14ac:dyDescent="0.25">
      <c r="Z8362" s="68">
        <f t="shared" si="528"/>
        <v>0</v>
      </c>
      <c r="AA8362" s="1" t="str">
        <f t="shared" si="529"/>
        <v/>
      </c>
      <c r="AB8362" s="1" t="str">
        <f t="shared" si="530"/>
        <v/>
      </c>
    </row>
    <row r="8363" spans="26:28" hidden="1" x14ac:dyDescent="0.25">
      <c r="Z8363" s="68">
        <f t="shared" si="528"/>
        <v>0</v>
      </c>
      <c r="AA8363" s="1" t="str">
        <f t="shared" si="529"/>
        <v/>
      </c>
      <c r="AB8363" s="1" t="str">
        <f t="shared" si="530"/>
        <v/>
      </c>
    </row>
    <row r="8364" spans="26:28" hidden="1" x14ac:dyDescent="0.25">
      <c r="Z8364" s="68">
        <f t="shared" si="528"/>
        <v>0</v>
      </c>
      <c r="AA8364" s="1" t="str">
        <f t="shared" si="529"/>
        <v/>
      </c>
      <c r="AB8364" s="1" t="str">
        <f t="shared" si="530"/>
        <v/>
      </c>
    </row>
    <row r="8365" spans="26:28" hidden="1" x14ac:dyDescent="0.25">
      <c r="Z8365" s="68">
        <f t="shared" si="528"/>
        <v>0</v>
      </c>
      <c r="AA8365" s="1" t="str">
        <f t="shared" si="529"/>
        <v/>
      </c>
      <c r="AB8365" s="1" t="str">
        <f t="shared" si="530"/>
        <v/>
      </c>
    </row>
    <row r="8366" spans="26:28" hidden="1" x14ac:dyDescent="0.25">
      <c r="Z8366" s="68">
        <f t="shared" si="528"/>
        <v>0</v>
      </c>
      <c r="AA8366" s="1" t="str">
        <f t="shared" si="529"/>
        <v/>
      </c>
      <c r="AB8366" s="1" t="str">
        <f t="shared" si="530"/>
        <v/>
      </c>
    </row>
    <row r="8367" spans="26:28" hidden="1" x14ac:dyDescent="0.25">
      <c r="Z8367" s="68">
        <f t="shared" si="528"/>
        <v>0</v>
      </c>
      <c r="AA8367" s="1" t="str">
        <f t="shared" si="529"/>
        <v/>
      </c>
      <c r="AB8367" s="1" t="str">
        <f t="shared" si="530"/>
        <v/>
      </c>
    </row>
    <row r="8368" spans="26:28" hidden="1" x14ac:dyDescent="0.25">
      <c r="Z8368" s="68">
        <f t="shared" si="528"/>
        <v>0</v>
      </c>
      <c r="AA8368" s="1" t="str">
        <f t="shared" si="529"/>
        <v/>
      </c>
      <c r="AB8368" s="1" t="str">
        <f t="shared" si="530"/>
        <v/>
      </c>
    </row>
    <row r="8369" spans="26:28" hidden="1" x14ac:dyDescent="0.25">
      <c r="Z8369" s="68">
        <f t="shared" si="528"/>
        <v>0</v>
      </c>
      <c r="AA8369" s="1" t="str">
        <f t="shared" si="529"/>
        <v/>
      </c>
      <c r="AB8369" s="1" t="str">
        <f t="shared" si="530"/>
        <v/>
      </c>
    </row>
    <row r="8370" spans="26:28" hidden="1" x14ac:dyDescent="0.25">
      <c r="Z8370" s="68">
        <f t="shared" si="528"/>
        <v>0</v>
      </c>
      <c r="AA8370" s="1" t="str">
        <f t="shared" si="529"/>
        <v/>
      </c>
      <c r="AB8370" s="1" t="str">
        <f t="shared" si="530"/>
        <v/>
      </c>
    </row>
    <row r="8371" spans="26:28" hidden="1" x14ac:dyDescent="0.25">
      <c r="Z8371" s="68">
        <f t="shared" si="528"/>
        <v>0</v>
      </c>
      <c r="AA8371" s="1" t="str">
        <f t="shared" si="529"/>
        <v/>
      </c>
      <c r="AB8371" s="1" t="str">
        <f t="shared" si="530"/>
        <v/>
      </c>
    </row>
    <row r="8372" spans="26:28" hidden="1" x14ac:dyDescent="0.25">
      <c r="Z8372" s="68">
        <f t="shared" si="528"/>
        <v>0</v>
      </c>
      <c r="AA8372" s="1" t="str">
        <f t="shared" si="529"/>
        <v/>
      </c>
      <c r="AB8372" s="1" t="str">
        <f t="shared" si="530"/>
        <v/>
      </c>
    </row>
    <row r="8373" spans="26:28" hidden="1" x14ac:dyDescent="0.25">
      <c r="Z8373" s="68">
        <f t="shared" si="528"/>
        <v>0</v>
      </c>
      <c r="AA8373" s="1" t="str">
        <f t="shared" si="529"/>
        <v/>
      </c>
      <c r="AB8373" s="1" t="str">
        <f t="shared" si="530"/>
        <v/>
      </c>
    </row>
    <row r="8374" spans="26:28" hidden="1" x14ac:dyDescent="0.25">
      <c r="Z8374" s="68">
        <f t="shared" si="528"/>
        <v>0</v>
      </c>
      <c r="AA8374" s="1" t="str">
        <f t="shared" si="529"/>
        <v/>
      </c>
      <c r="AB8374" s="1" t="str">
        <f t="shared" si="530"/>
        <v/>
      </c>
    </row>
    <row r="8375" spans="26:28" hidden="1" x14ac:dyDescent="0.25">
      <c r="Z8375" s="68">
        <f t="shared" si="528"/>
        <v>0</v>
      </c>
      <c r="AA8375" s="1" t="str">
        <f t="shared" si="529"/>
        <v/>
      </c>
      <c r="AB8375" s="1" t="str">
        <f t="shared" si="530"/>
        <v/>
      </c>
    </row>
    <row r="8376" spans="26:28" hidden="1" x14ac:dyDescent="0.25">
      <c r="Z8376" s="68">
        <f t="shared" si="528"/>
        <v>0</v>
      </c>
      <c r="AA8376" s="1" t="str">
        <f t="shared" si="529"/>
        <v/>
      </c>
      <c r="AB8376" s="1" t="str">
        <f t="shared" si="530"/>
        <v/>
      </c>
    </row>
    <row r="8377" spans="26:28" hidden="1" x14ac:dyDescent="0.25">
      <c r="Z8377" s="68">
        <f t="shared" si="528"/>
        <v>0</v>
      </c>
      <c r="AA8377" s="1" t="str">
        <f t="shared" si="529"/>
        <v/>
      </c>
      <c r="AB8377" s="1" t="str">
        <f t="shared" si="530"/>
        <v/>
      </c>
    </row>
    <row r="8378" spans="26:28" hidden="1" x14ac:dyDescent="0.25">
      <c r="Z8378" s="68">
        <f t="shared" si="528"/>
        <v>0</v>
      </c>
      <c r="AA8378" s="1" t="str">
        <f t="shared" si="529"/>
        <v/>
      </c>
      <c r="AB8378" s="1" t="str">
        <f t="shared" si="530"/>
        <v/>
      </c>
    </row>
    <row r="8379" spans="26:28" hidden="1" x14ac:dyDescent="0.25">
      <c r="Z8379" s="68">
        <f t="shared" si="528"/>
        <v>0</v>
      </c>
      <c r="AA8379" s="1" t="str">
        <f t="shared" si="529"/>
        <v/>
      </c>
      <c r="AB8379" s="1" t="str">
        <f t="shared" si="530"/>
        <v/>
      </c>
    </row>
    <row r="8380" spans="26:28" hidden="1" x14ac:dyDescent="0.25">
      <c r="Z8380" s="68">
        <f t="shared" si="528"/>
        <v>0</v>
      </c>
      <c r="AA8380" s="1" t="str">
        <f t="shared" si="529"/>
        <v/>
      </c>
      <c r="AB8380" s="1" t="str">
        <f t="shared" si="530"/>
        <v/>
      </c>
    </row>
    <row r="8381" spans="26:28" hidden="1" x14ac:dyDescent="0.25">
      <c r="Z8381" s="68">
        <f t="shared" si="528"/>
        <v>0</v>
      </c>
      <c r="AA8381" s="1" t="str">
        <f t="shared" si="529"/>
        <v/>
      </c>
      <c r="AB8381" s="1" t="str">
        <f t="shared" si="530"/>
        <v/>
      </c>
    </row>
    <row r="8382" spans="26:28" hidden="1" x14ac:dyDescent="0.25">
      <c r="Z8382" s="68">
        <f t="shared" si="528"/>
        <v>0</v>
      </c>
      <c r="AA8382" s="1" t="str">
        <f t="shared" si="529"/>
        <v/>
      </c>
      <c r="AB8382" s="1" t="str">
        <f t="shared" si="530"/>
        <v/>
      </c>
    </row>
    <row r="8383" spans="26:28" hidden="1" x14ac:dyDescent="0.25">
      <c r="Z8383" s="68">
        <f t="shared" si="528"/>
        <v>0</v>
      </c>
      <c r="AA8383" s="1" t="str">
        <f t="shared" si="529"/>
        <v/>
      </c>
      <c r="AB8383" s="1" t="str">
        <f t="shared" si="530"/>
        <v/>
      </c>
    </row>
    <row r="8384" spans="26:28" hidden="1" x14ac:dyDescent="0.25">
      <c r="Z8384" s="68">
        <f t="shared" si="528"/>
        <v>0</v>
      </c>
      <c r="AA8384" s="1" t="str">
        <f t="shared" si="529"/>
        <v/>
      </c>
      <c r="AB8384" s="1" t="str">
        <f t="shared" si="530"/>
        <v/>
      </c>
    </row>
    <row r="8385" spans="26:28" hidden="1" x14ac:dyDescent="0.25">
      <c r="Z8385" s="68">
        <f t="shared" ref="Z8385:Z8448" si="531">E8385</f>
        <v>0</v>
      </c>
      <c r="AA8385" s="1" t="str">
        <f t="shared" si="529"/>
        <v/>
      </c>
      <c r="AB8385" s="1" t="str">
        <f t="shared" si="530"/>
        <v/>
      </c>
    </row>
    <row r="8386" spans="26:28" hidden="1" x14ac:dyDescent="0.25">
      <c r="Z8386" s="68">
        <f t="shared" si="531"/>
        <v>0</v>
      </c>
      <c r="AA8386" s="1" t="str">
        <f t="shared" si="529"/>
        <v/>
      </c>
      <c r="AB8386" s="1" t="str">
        <f t="shared" si="530"/>
        <v/>
      </c>
    </row>
    <row r="8387" spans="26:28" hidden="1" x14ac:dyDescent="0.25">
      <c r="Z8387" s="68">
        <f t="shared" si="531"/>
        <v>0</v>
      </c>
      <c r="AA8387" s="1" t="str">
        <f t="shared" si="529"/>
        <v/>
      </c>
      <c r="AB8387" s="1" t="str">
        <f t="shared" si="530"/>
        <v/>
      </c>
    </row>
    <row r="8388" spans="26:28" hidden="1" x14ac:dyDescent="0.25">
      <c r="Z8388" s="68">
        <f t="shared" si="531"/>
        <v>0</v>
      </c>
      <c r="AA8388" s="1" t="str">
        <f t="shared" ref="AA8388:AA8451" si="532">IF(AND(YEAR(Z8388)=$AA$1,G8388=$AA$2),F8388,"")</f>
        <v/>
      </c>
      <c r="AB8388" s="1" t="str">
        <f t="shared" ref="AB8388:AB8451" si="533">IF(AND(YEAR(Z8388)=$AA$1,G8388&lt;&gt;$AA$2),F8388,"")</f>
        <v/>
      </c>
    </row>
    <row r="8389" spans="26:28" hidden="1" x14ac:dyDescent="0.25">
      <c r="Z8389" s="68">
        <f t="shared" si="531"/>
        <v>0</v>
      </c>
      <c r="AA8389" s="1" t="str">
        <f t="shared" si="532"/>
        <v/>
      </c>
      <c r="AB8389" s="1" t="str">
        <f t="shared" si="533"/>
        <v/>
      </c>
    </row>
    <row r="8390" spans="26:28" hidden="1" x14ac:dyDescent="0.25">
      <c r="Z8390" s="68">
        <f t="shared" si="531"/>
        <v>0</v>
      </c>
      <c r="AA8390" s="1" t="str">
        <f t="shared" si="532"/>
        <v/>
      </c>
      <c r="AB8390" s="1" t="str">
        <f t="shared" si="533"/>
        <v/>
      </c>
    </row>
    <row r="8391" spans="26:28" hidden="1" x14ac:dyDescent="0.25">
      <c r="Z8391" s="68">
        <f t="shared" si="531"/>
        <v>0</v>
      </c>
      <c r="AA8391" s="1" t="str">
        <f t="shared" si="532"/>
        <v/>
      </c>
      <c r="AB8391" s="1" t="str">
        <f t="shared" si="533"/>
        <v/>
      </c>
    </row>
    <row r="8392" spans="26:28" hidden="1" x14ac:dyDescent="0.25">
      <c r="Z8392" s="68">
        <f t="shared" si="531"/>
        <v>0</v>
      </c>
      <c r="AA8392" s="1" t="str">
        <f t="shared" si="532"/>
        <v/>
      </c>
      <c r="AB8392" s="1" t="str">
        <f t="shared" si="533"/>
        <v/>
      </c>
    </row>
    <row r="8393" spans="26:28" hidden="1" x14ac:dyDescent="0.25">
      <c r="Z8393" s="68">
        <f t="shared" si="531"/>
        <v>0</v>
      </c>
      <c r="AA8393" s="1" t="str">
        <f t="shared" si="532"/>
        <v/>
      </c>
      <c r="AB8393" s="1" t="str">
        <f t="shared" si="533"/>
        <v/>
      </c>
    </row>
    <row r="8394" spans="26:28" hidden="1" x14ac:dyDescent="0.25">
      <c r="Z8394" s="68">
        <f t="shared" si="531"/>
        <v>0</v>
      </c>
      <c r="AA8394" s="1" t="str">
        <f t="shared" si="532"/>
        <v/>
      </c>
      <c r="AB8394" s="1" t="str">
        <f t="shared" si="533"/>
        <v/>
      </c>
    </row>
    <row r="8395" spans="26:28" hidden="1" x14ac:dyDescent="0.25">
      <c r="Z8395" s="68">
        <f t="shared" si="531"/>
        <v>0</v>
      </c>
      <c r="AA8395" s="1" t="str">
        <f t="shared" si="532"/>
        <v/>
      </c>
      <c r="AB8395" s="1" t="str">
        <f t="shared" si="533"/>
        <v/>
      </c>
    </row>
    <row r="8396" spans="26:28" hidden="1" x14ac:dyDescent="0.25">
      <c r="Z8396" s="68">
        <f t="shared" si="531"/>
        <v>0</v>
      </c>
      <c r="AA8396" s="1" t="str">
        <f t="shared" si="532"/>
        <v/>
      </c>
      <c r="AB8396" s="1" t="str">
        <f t="shared" si="533"/>
        <v/>
      </c>
    </row>
    <row r="8397" spans="26:28" hidden="1" x14ac:dyDescent="0.25">
      <c r="Z8397" s="68">
        <f t="shared" si="531"/>
        <v>0</v>
      </c>
      <c r="AA8397" s="1" t="str">
        <f t="shared" si="532"/>
        <v/>
      </c>
      <c r="AB8397" s="1" t="str">
        <f t="shared" si="533"/>
        <v/>
      </c>
    </row>
    <row r="8398" spans="26:28" hidden="1" x14ac:dyDescent="0.25">
      <c r="Z8398" s="68">
        <f t="shared" si="531"/>
        <v>0</v>
      </c>
      <c r="AA8398" s="1" t="str">
        <f t="shared" si="532"/>
        <v/>
      </c>
      <c r="AB8398" s="1" t="str">
        <f t="shared" si="533"/>
        <v/>
      </c>
    </row>
    <row r="8399" spans="26:28" hidden="1" x14ac:dyDescent="0.25">
      <c r="Z8399" s="68">
        <f t="shared" si="531"/>
        <v>0</v>
      </c>
      <c r="AA8399" s="1" t="str">
        <f t="shared" si="532"/>
        <v/>
      </c>
      <c r="AB8399" s="1" t="str">
        <f t="shared" si="533"/>
        <v/>
      </c>
    </row>
    <row r="8400" spans="26:28" hidden="1" x14ac:dyDescent="0.25">
      <c r="Z8400" s="68">
        <f t="shared" si="531"/>
        <v>0</v>
      </c>
      <c r="AA8400" s="1" t="str">
        <f t="shared" si="532"/>
        <v/>
      </c>
      <c r="AB8400" s="1" t="str">
        <f t="shared" si="533"/>
        <v/>
      </c>
    </row>
    <row r="8401" spans="26:28" hidden="1" x14ac:dyDescent="0.25">
      <c r="Z8401" s="68">
        <f t="shared" si="531"/>
        <v>0</v>
      </c>
      <c r="AA8401" s="1" t="str">
        <f t="shared" si="532"/>
        <v/>
      </c>
      <c r="AB8401" s="1" t="str">
        <f t="shared" si="533"/>
        <v/>
      </c>
    </row>
    <row r="8402" spans="26:28" hidden="1" x14ac:dyDescent="0.25">
      <c r="Z8402" s="68">
        <f t="shared" si="531"/>
        <v>0</v>
      </c>
      <c r="AA8402" s="1" t="str">
        <f t="shared" si="532"/>
        <v/>
      </c>
      <c r="AB8402" s="1" t="str">
        <f t="shared" si="533"/>
        <v/>
      </c>
    </row>
    <row r="8403" spans="26:28" hidden="1" x14ac:dyDescent="0.25">
      <c r="Z8403" s="68">
        <f t="shared" si="531"/>
        <v>0</v>
      </c>
      <c r="AA8403" s="1" t="str">
        <f t="shared" si="532"/>
        <v/>
      </c>
      <c r="AB8403" s="1" t="str">
        <f t="shared" si="533"/>
        <v/>
      </c>
    </row>
    <row r="8404" spans="26:28" hidden="1" x14ac:dyDescent="0.25">
      <c r="Z8404" s="68">
        <f t="shared" si="531"/>
        <v>0</v>
      </c>
      <c r="AA8404" s="1" t="str">
        <f t="shared" si="532"/>
        <v/>
      </c>
      <c r="AB8404" s="1" t="str">
        <f t="shared" si="533"/>
        <v/>
      </c>
    </row>
    <row r="8405" spans="26:28" hidden="1" x14ac:dyDescent="0.25">
      <c r="Z8405" s="68">
        <f t="shared" si="531"/>
        <v>0</v>
      </c>
      <c r="AA8405" s="1" t="str">
        <f t="shared" si="532"/>
        <v/>
      </c>
      <c r="AB8405" s="1" t="str">
        <f t="shared" si="533"/>
        <v/>
      </c>
    </row>
    <row r="8406" spans="26:28" hidden="1" x14ac:dyDescent="0.25">
      <c r="Z8406" s="68">
        <f t="shared" si="531"/>
        <v>0</v>
      </c>
      <c r="AA8406" s="1" t="str">
        <f t="shared" si="532"/>
        <v/>
      </c>
      <c r="AB8406" s="1" t="str">
        <f t="shared" si="533"/>
        <v/>
      </c>
    </row>
    <row r="8407" spans="26:28" hidden="1" x14ac:dyDescent="0.25">
      <c r="Z8407" s="68">
        <f t="shared" si="531"/>
        <v>0</v>
      </c>
      <c r="AA8407" s="1" t="str">
        <f t="shared" si="532"/>
        <v/>
      </c>
      <c r="AB8407" s="1" t="str">
        <f t="shared" si="533"/>
        <v/>
      </c>
    </row>
    <row r="8408" spans="26:28" hidden="1" x14ac:dyDescent="0.25">
      <c r="Z8408" s="68">
        <f t="shared" si="531"/>
        <v>0</v>
      </c>
      <c r="AA8408" s="1" t="str">
        <f t="shared" si="532"/>
        <v/>
      </c>
      <c r="AB8408" s="1" t="str">
        <f t="shared" si="533"/>
        <v/>
      </c>
    </row>
    <row r="8409" spans="26:28" hidden="1" x14ac:dyDescent="0.25">
      <c r="Z8409" s="68">
        <f t="shared" si="531"/>
        <v>0</v>
      </c>
      <c r="AA8409" s="1" t="str">
        <f t="shared" si="532"/>
        <v/>
      </c>
      <c r="AB8409" s="1" t="str">
        <f t="shared" si="533"/>
        <v/>
      </c>
    </row>
    <row r="8410" spans="26:28" hidden="1" x14ac:dyDescent="0.25">
      <c r="Z8410" s="68">
        <f t="shared" si="531"/>
        <v>0</v>
      </c>
      <c r="AA8410" s="1" t="str">
        <f t="shared" si="532"/>
        <v/>
      </c>
      <c r="AB8410" s="1" t="str">
        <f t="shared" si="533"/>
        <v/>
      </c>
    </row>
    <row r="8411" spans="26:28" hidden="1" x14ac:dyDescent="0.25">
      <c r="Z8411" s="68">
        <f t="shared" si="531"/>
        <v>0</v>
      </c>
      <c r="AA8411" s="1" t="str">
        <f t="shared" si="532"/>
        <v/>
      </c>
      <c r="AB8411" s="1" t="str">
        <f t="shared" si="533"/>
        <v/>
      </c>
    </row>
    <row r="8412" spans="26:28" hidden="1" x14ac:dyDescent="0.25">
      <c r="Z8412" s="68">
        <f t="shared" si="531"/>
        <v>0</v>
      </c>
      <c r="AA8412" s="1" t="str">
        <f t="shared" si="532"/>
        <v/>
      </c>
      <c r="AB8412" s="1" t="str">
        <f t="shared" si="533"/>
        <v/>
      </c>
    </row>
    <row r="8413" spans="26:28" hidden="1" x14ac:dyDescent="0.25">
      <c r="Z8413" s="68">
        <f t="shared" si="531"/>
        <v>0</v>
      </c>
      <c r="AA8413" s="1" t="str">
        <f t="shared" si="532"/>
        <v/>
      </c>
      <c r="AB8413" s="1" t="str">
        <f t="shared" si="533"/>
        <v/>
      </c>
    </row>
    <row r="8414" spans="26:28" hidden="1" x14ac:dyDescent="0.25">
      <c r="Z8414" s="68">
        <f t="shared" si="531"/>
        <v>0</v>
      </c>
      <c r="AA8414" s="1" t="str">
        <f t="shared" si="532"/>
        <v/>
      </c>
      <c r="AB8414" s="1" t="str">
        <f t="shared" si="533"/>
        <v/>
      </c>
    </row>
    <row r="8415" spans="26:28" hidden="1" x14ac:dyDescent="0.25">
      <c r="Z8415" s="68">
        <f t="shared" si="531"/>
        <v>0</v>
      </c>
      <c r="AA8415" s="1" t="str">
        <f t="shared" si="532"/>
        <v/>
      </c>
      <c r="AB8415" s="1" t="str">
        <f t="shared" si="533"/>
        <v/>
      </c>
    </row>
    <row r="8416" spans="26:28" hidden="1" x14ac:dyDescent="0.25">
      <c r="Z8416" s="68">
        <f t="shared" si="531"/>
        <v>0</v>
      </c>
      <c r="AA8416" s="1" t="str">
        <f t="shared" si="532"/>
        <v/>
      </c>
      <c r="AB8416" s="1" t="str">
        <f t="shared" si="533"/>
        <v/>
      </c>
    </row>
    <row r="8417" spans="26:28" hidden="1" x14ac:dyDescent="0.25">
      <c r="Z8417" s="68">
        <f t="shared" si="531"/>
        <v>0</v>
      </c>
      <c r="AA8417" s="1" t="str">
        <f t="shared" si="532"/>
        <v/>
      </c>
      <c r="AB8417" s="1" t="str">
        <f t="shared" si="533"/>
        <v/>
      </c>
    </row>
    <row r="8418" spans="26:28" hidden="1" x14ac:dyDescent="0.25">
      <c r="Z8418" s="68">
        <f t="shared" si="531"/>
        <v>0</v>
      </c>
      <c r="AA8418" s="1" t="str">
        <f t="shared" si="532"/>
        <v/>
      </c>
      <c r="AB8418" s="1" t="str">
        <f t="shared" si="533"/>
        <v/>
      </c>
    </row>
    <row r="8419" spans="26:28" hidden="1" x14ac:dyDescent="0.25">
      <c r="Z8419" s="68">
        <f t="shared" si="531"/>
        <v>0</v>
      </c>
      <c r="AA8419" s="1" t="str">
        <f t="shared" si="532"/>
        <v/>
      </c>
      <c r="AB8419" s="1" t="str">
        <f t="shared" si="533"/>
        <v/>
      </c>
    </row>
    <row r="8420" spans="26:28" hidden="1" x14ac:dyDescent="0.25">
      <c r="Z8420" s="68">
        <f t="shared" si="531"/>
        <v>0</v>
      </c>
      <c r="AA8420" s="1" t="str">
        <f t="shared" si="532"/>
        <v/>
      </c>
      <c r="AB8420" s="1" t="str">
        <f t="shared" si="533"/>
        <v/>
      </c>
    </row>
    <row r="8421" spans="26:28" hidden="1" x14ac:dyDescent="0.25">
      <c r="Z8421" s="68">
        <f t="shared" si="531"/>
        <v>0</v>
      </c>
      <c r="AA8421" s="1" t="str">
        <f t="shared" si="532"/>
        <v/>
      </c>
      <c r="AB8421" s="1" t="str">
        <f t="shared" si="533"/>
        <v/>
      </c>
    </row>
    <row r="8422" spans="26:28" hidden="1" x14ac:dyDescent="0.25">
      <c r="Z8422" s="68">
        <f t="shared" si="531"/>
        <v>0</v>
      </c>
      <c r="AA8422" s="1" t="str">
        <f t="shared" si="532"/>
        <v/>
      </c>
      <c r="AB8422" s="1" t="str">
        <f t="shared" si="533"/>
        <v/>
      </c>
    </row>
    <row r="8423" spans="26:28" hidden="1" x14ac:dyDescent="0.25">
      <c r="Z8423" s="68">
        <f t="shared" si="531"/>
        <v>0</v>
      </c>
      <c r="AA8423" s="1" t="str">
        <f t="shared" si="532"/>
        <v/>
      </c>
      <c r="AB8423" s="1" t="str">
        <f t="shared" si="533"/>
        <v/>
      </c>
    </row>
    <row r="8424" spans="26:28" hidden="1" x14ac:dyDescent="0.25">
      <c r="Z8424" s="68">
        <f t="shared" si="531"/>
        <v>0</v>
      </c>
      <c r="AA8424" s="1" t="str">
        <f t="shared" si="532"/>
        <v/>
      </c>
      <c r="AB8424" s="1" t="str">
        <f t="shared" si="533"/>
        <v/>
      </c>
    </row>
    <row r="8425" spans="26:28" hidden="1" x14ac:dyDescent="0.25">
      <c r="Z8425" s="68">
        <f t="shared" si="531"/>
        <v>0</v>
      </c>
      <c r="AA8425" s="1" t="str">
        <f t="shared" si="532"/>
        <v/>
      </c>
      <c r="AB8425" s="1" t="str">
        <f t="shared" si="533"/>
        <v/>
      </c>
    </row>
    <row r="8426" spans="26:28" hidden="1" x14ac:dyDescent="0.25">
      <c r="Z8426" s="68">
        <f t="shared" si="531"/>
        <v>0</v>
      </c>
      <c r="AA8426" s="1" t="str">
        <f t="shared" si="532"/>
        <v/>
      </c>
      <c r="AB8426" s="1" t="str">
        <f t="shared" si="533"/>
        <v/>
      </c>
    </row>
    <row r="8427" spans="26:28" hidden="1" x14ac:dyDescent="0.25">
      <c r="Z8427" s="68">
        <f t="shared" si="531"/>
        <v>0</v>
      </c>
      <c r="AA8427" s="1" t="str">
        <f t="shared" si="532"/>
        <v/>
      </c>
      <c r="AB8427" s="1" t="str">
        <f t="shared" si="533"/>
        <v/>
      </c>
    </row>
    <row r="8428" spans="26:28" hidden="1" x14ac:dyDescent="0.25">
      <c r="Z8428" s="68">
        <f t="shared" si="531"/>
        <v>0</v>
      </c>
      <c r="AA8428" s="1" t="str">
        <f t="shared" si="532"/>
        <v/>
      </c>
      <c r="AB8428" s="1" t="str">
        <f t="shared" si="533"/>
        <v/>
      </c>
    </row>
    <row r="8429" spans="26:28" hidden="1" x14ac:dyDescent="0.25">
      <c r="Z8429" s="68">
        <f t="shared" si="531"/>
        <v>0</v>
      </c>
      <c r="AA8429" s="1" t="str">
        <f t="shared" si="532"/>
        <v/>
      </c>
      <c r="AB8429" s="1" t="str">
        <f t="shared" si="533"/>
        <v/>
      </c>
    </row>
    <row r="8430" spans="26:28" hidden="1" x14ac:dyDescent="0.25">
      <c r="Z8430" s="68">
        <f t="shared" si="531"/>
        <v>0</v>
      </c>
      <c r="AA8430" s="1" t="str">
        <f t="shared" si="532"/>
        <v/>
      </c>
      <c r="AB8430" s="1" t="str">
        <f t="shared" si="533"/>
        <v/>
      </c>
    </row>
    <row r="8431" spans="26:28" hidden="1" x14ac:dyDescent="0.25">
      <c r="Z8431" s="68">
        <f t="shared" si="531"/>
        <v>0</v>
      </c>
      <c r="AA8431" s="1" t="str">
        <f t="shared" si="532"/>
        <v/>
      </c>
      <c r="AB8431" s="1" t="str">
        <f t="shared" si="533"/>
        <v/>
      </c>
    </row>
    <row r="8432" spans="26:28" hidden="1" x14ac:dyDescent="0.25">
      <c r="Z8432" s="68">
        <f t="shared" si="531"/>
        <v>0</v>
      </c>
      <c r="AA8432" s="1" t="str">
        <f t="shared" si="532"/>
        <v/>
      </c>
      <c r="AB8432" s="1" t="str">
        <f t="shared" si="533"/>
        <v/>
      </c>
    </row>
    <row r="8433" spans="26:28" hidden="1" x14ac:dyDescent="0.25">
      <c r="Z8433" s="68">
        <f t="shared" si="531"/>
        <v>0</v>
      </c>
      <c r="AA8433" s="1" t="str">
        <f t="shared" si="532"/>
        <v/>
      </c>
      <c r="AB8433" s="1" t="str">
        <f t="shared" si="533"/>
        <v/>
      </c>
    </row>
    <row r="8434" spans="26:28" hidden="1" x14ac:dyDescent="0.25">
      <c r="Z8434" s="68">
        <f t="shared" si="531"/>
        <v>0</v>
      </c>
      <c r="AA8434" s="1" t="str">
        <f t="shared" si="532"/>
        <v/>
      </c>
      <c r="AB8434" s="1" t="str">
        <f t="shared" si="533"/>
        <v/>
      </c>
    </row>
    <row r="8435" spans="26:28" hidden="1" x14ac:dyDescent="0.25">
      <c r="Z8435" s="68">
        <f t="shared" si="531"/>
        <v>0</v>
      </c>
      <c r="AA8435" s="1" t="str">
        <f t="shared" si="532"/>
        <v/>
      </c>
      <c r="AB8435" s="1" t="str">
        <f t="shared" si="533"/>
        <v/>
      </c>
    </row>
    <row r="8436" spans="26:28" hidden="1" x14ac:dyDescent="0.25">
      <c r="Z8436" s="68">
        <f t="shared" si="531"/>
        <v>0</v>
      </c>
      <c r="AA8436" s="1" t="str">
        <f t="shared" si="532"/>
        <v/>
      </c>
      <c r="AB8436" s="1" t="str">
        <f t="shared" si="533"/>
        <v/>
      </c>
    </row>
    <row r="8437" spans="26:28" hidden="1" x14ac:dyDescent="0.25">
      <c r="Z8437" s="68">
        <f t="shared" si="531"/>
        <v>0</v>
      </c>
      <c r="AA8437" s="1" t="str">
        <f t="shared" si="532"/>
        <v/>
      </c>
      <c r="AB8437" s="1" t="str">
        <f t="shared" si="533"/>
        <v/>
      </c>
    </row>
    <row r="8438" spans="26:28" hidden="1" x14ac:dyDescent="0.25">
      <c r="Z8438" s="68">
        <f t="shared" si="531"/>
        <v>0</v>
      </c>
      <c r="AA8438" s="1" t="str">
        <f t="shared" si="532"/>
        <v/>
      </c>
      <c r="AB8438" s="1" t="str">
        <f t="shared" si="533"/>
        <v/>
      </c>
    </row>
    <row r="8439" spans="26:28" hidden="1" x14ac:dyDescent="0.25">
      <c r="Z8439" s="68">
        <f t="shared" si="531"/>
        <v>0</v>
      </c>
      <c r="AA8439" s="1" t="str">
        <f t="shared" si="532"/>
        <v/>
      </c>
      <c r="AB8439" s="1" t="str">
        <f t="shared" si="533"/>
        <v/>
      </c>
    </row>
    <row r="8440" spans="26:28" hidden="1" x14ac:dyDescent="0.25">
      <c r="Z8440" s="68">
        <f t="shared" si="531"/>
        <v>0</v>
      </c>
      <c r="AA8440" s="1" t="str">
        <f t="shared" si="532"/>
        <v/>
      </c>
      <c r="AB8440" s="1" t="str">
        <f t="shared" si="533"/>
        <v/>
      </c>
    </row>
    <row r="8441" spans="26:28" hidden="1" x14ac:dyDescent="0.25">
      <c r="Z8441" s="68">
        <f t="shared" si="531"/>
        <v>0</v>
      </c>
      <c r="AA8441" s="1" t="str">
        <f t="shared" si="532"/>
        <v/>
      </c>
      <c r="AB8441" s="1" t="str">
        <f t="shared" si="533"/>
        <v/>
      </c>
    </row>
    <row r="8442" spans="26:28" hidden="1" x14ac:dyDescent="0.25">
      <c r="Z8442" s="68">
        <f t="shared" si="531"/>
        <v>0</v>
      </c>
      <c r="AA8442" s="1" t="str">
        <f t="shared" si="532"/>
        <v/>
      </c>
      <c r="AB8442" s="1" t="str">
        <f t="shared" si="533"/>
        <v/>
      </c>
    </row>
    <row r="8443" spans="26:28" hidden="1" x14ac:dyDescent="0.25">
      <c r="Z8443" s="68">
        <f t="shared" si="531"/>
        <v>0</v>
      </c>
      <c r="AA8443" s="1" t="str">
        <f t="shared" si="532"/>
        <v/>
      </c>
      <c r="AB8443" s="1" t="str">
        <f t="shared" si="533"/>
        <v/>
      </c>
    </row>
    <row r="8444" spans="26:28" hidden="1" x14ac:dyDescent="0.25">
      <c r="Z8444" s="68">
        <f t="shared" si="531"/>
        <v>0</v>
      </c>
      <c r="AA8444" s="1" t="str">
        <f t="shared" si="532"/>
        <v/>
      </c>
      <c r="AB8444" s="1" t="str">
        <f t="shared" si="533"/>
        <v/>
      </c>
    </row>
    <row r="8445" spans="26:28" hidden="1" x14ac:dyDescent="0.25">
      <c r="Z8445" s="68">
        <f t="shared" si="531"/>
        <v>0</v>
      </c>
      <c r="AA8445" s="1" t="str">
        <f t="shared" si="532"/>
        <v/>
      </c>
      <c r="AB8445" s="1" t="str">
        <f t="shared" si="533"/>
        <v/>
      </c>
    </row>
    <row r="8446" spans="26:28" hidden="1" x14ac:dyDescent="0.25">
      <c r="Z8446" s="68">
        <f t="shared" si="531"/>
        <v>0</v>
      </c>
      <c r="AA8446" s="1" t="str">
        <f t="shared" si="532"/>
        <v/>
      </c>
      <c r="AB8446" s="1" t="str">
        <f t="shared" si="533"/>
        <v/>
      </c>
    </row>
    <row r="8447" spans="26:28" hidden="1" x14ac:dyDescent="0.25">
      <c r="Z8447" s="68">
        <f t="shared" si="531"/>
        <v>0</v>
      </c>
      <c r="AA8447" s="1" t="str">
        <f t="shared" si="532"/>
        <v/>
      </c>
      <c r="AB8447" s="1" t="str">
        <f t="shared" si="533"/>
        <v/>
      </c>
    </row>
    <row r="8448" spans="26:28" hidden="1" x14ac:dyDescent="0.25">
      <c r="Z8448" s="68">
        <f t="shared" si="531"/>
        <v>0</v>
      </c>
      <c r="AA8448" s="1" t="str">
        <f t="shared" si="532"/>
        <v/>
      </c>
      <c r="AB8448" s="1" t="str">
        <f t="shared" si="533"/>
        <v/>
      </c>
    </row>
    <row r="8449" spans="26:28" hidden="1" x14ac:dyDescent="0.25">
      <c r="Z8449" s="68">
        <f t="shared" ref="Z8449:Z8512" si="534">E8449</f>
        <v>0</v>
      </c>
      <c r="AA8449" s="1" t="str">
        <f t="shared" si="532"/>
        <v/>
      </c>
      <c r="AB8449" s="1" t="str">
        <f t="shared" si="533"/>
        <v/>
      </c>
    </row>
    <row r="8450" spans="26:28" hidden="1" x14ac:dyDescent="0.25">
      <c r="Z8450" s="68">
        <f t="shared" si="534"/>
        <v>0</v>
      </c>
      <c r="AA8450" s="1" t="str">
        <f t="shared" si="532"/>
        <v/>
      </c>
      <c r="AB8450" s="1" t="str">
        <f t="shared" si="533"/>
        <v/>
      </c>
    </row>
    <row r="8451" spans="26:28" hidden="1" x14ac:dyDescent="0.25">
      <c r="Z8451" s="68">
        <f t="shared" si="534"/>
        <v>0</v>
      </c>
      <c r="AA8451" s="1" t="str">
        <f t="shared" si="532"/>
        <v/>
      </c>
      <c r="AB8451" s="1" t="str">
        <f t="shared" si="533"/>
        <v/>
      </c>
    </row>
    <row r="8452" spans="26:28" hidden="1" x14ac:dyDescent="0.25">
      <c r="Z8452" s="68">
        <f t="shared" si="534"/>
        <v>0</v>
      </c>
      <c r="AA8452" s="1" t="str">
        <f t="shared" ref="AA8452:AA8515" si="535">IF(AND(YEAR(Z8452)=$AA$1,G8452=$AA$2),F8452,"")</f>
        <v/>
      </c>
      <c r="AB8452" s="1" t="str">
        <f t="shared" ref="AB8452:AB8515" si="536">IF(AND(YEAR(Z8452)=$AA$1,G8452&lt;&gt;$AA$2),F8452,"")</f>
        <v/>
      </c>
    </row>
    <row r="8453" spans="26:28" hidden="1" x14ac:dyDescent="0.25">
      <c r="Z8453" s="68">
        <f t="shared" si="534"/>
        <v>0</v>
      </c>
      <c r="AA8453" s="1" t="str">
        <f t="shared" si="535"/>
        <v/>
      </c>
      <c r="AB8453" s="1" t="str">
        <f t="shared" si="536"/>
        <v/>
      </c>
    </row>
    <row r="8454" spans="26:28" hidden="1" x14ac:dyDescent="0.25">
      <c r="Z8454" s="68">
        <f t="shared" si="534"/>
        <v>0</v>
      </c>
      <c r="AA8454" s="1" t="str">
        <f t="shared" si="535"/>
        <v/>
      </c>
      <c r="AB8454" s="1" t="str">
        <f t="shared" si="536"/>
        <v/>
      </c>
    </row>
    <row r="8455" spans="26:28" hidden="1" x14ac:dyDescent="0.25">
      <c r="Z8455" s="68">
        <f t="shared" si="534"/>
        <v>0</v>
      </c>
      <c r="AA8455" s="1" t="str">
        <f t="shared" si="535"/>
        <v/>
      </c>
      <c r="AB8455" s="1" t="str">
        <f t="shared" si="536"/>
        <v/>
      </c>
    </row>
    <row r="8456" spans="26:28" hidden="1" x14ac:dyDescent="0.25">
      <c r="Z8456" s="68">
        <f t="shared" si="534"/>
        <v>0</v>
      </c>
      <c r="AA8456" s="1" t="str">
        <f t="shared" si="535"/>
        <v/>
      </c>
      <c r="AB8456" s="1" t="str">
        <f t="shared" si="536"/>
        <v/>
      </c>
    </row>
    <row r="8457" spans="26:28" hidden="1" x14ac:dyDescent="0.25">
      <c r="Z8457" s="68">
        <f t="shared" si="534"/>
        <v>0</v>
      </c>
      <c r="AA8457" s="1" t="str">
        <f t="shared" si="535"/>
        <v/>
      </c>
      <c r="AB8457" s="1" t="str">
        <f t="shared" si="536"/>
        <v/>
      </c>
    </row>
    <row r="8458" spans="26:28" hidden="1" x14ac:dyDescent="0.25">
      <c r="Z8458" s="68">
        <f t="shared" si="534"/>
        <v>0</v>
      </c>
      <c r="AA8458" s="1" t="str">
        <f t="shared" si="535"/>
        <v/>
      </c>
      <c r="AB8458" s="1" t="str">
        <f t="shared" si="536"/>
        <v/>
      </c>
    </row>
    <row r="8459" spans="26:28" hidden="1" x14ac:dyDescent="0.25">
      <c r="Z8459" s="68">
        <f t="shared" si="534"/>
        <v>0</v>
      </c>
      <c r="AA8459" s="1" t="str">
        <f t="shared" si="535"/>
        <v/>
      </c>
      <c r="AB8459" s="1" t="str">
        <f t="shared" si="536"/>
        <v/>
      </c>
    </row>
    <row r="8460" spans="26:28" hidden="1" x14ac:dyDescent="0.25">
      <c r="Z8460" s="68">
        <f t="shared" si="534"/>
        <v>0</v>
      </c>
      <c r="AA8460" s="1" t="str">
        <f t="shared" si="535"/>
        <v/>
      </c>
      <c r="AB8460" s="1" t="str">
        <f t="shared" si="536"/>
        <v/>
      </c>
    </row>
    <row r="8461" spans="26:28" hidden="1" x14ac:dyDescent="0.25">
      <c r="Z8461" s="68">
        <f t="shared" si="534"/>
        <v>0</v>
      </c>
      <c r="AA8461" s="1" t="str">
        <f t="shared" si="535"/>
        <v/>
      </c>
      <c r="AB8461" s="1" t="str">
        <f t="shared" si="536"/>
        <v/>
      </c>
    </row>
    <row r="8462" spans="26:28" hidden="1" x14ac:dyDescent="0.25">
      <c r="Z8462" s="68">
        <f t="shared" si="534"/>
        <v>0</v>
      </c>
      <c r="AA8462" s="1" t="str">
        <f t="shared" si="535"/>
        <v/>
      </c>
      <c r="AB8462" s="1" t="str">
        <f t="shared" si="536"/>
        <v/>
      </c>
    </row>
    <row r="8463" spans="26:28" hidden="1" x14ac:dyDescent="0.25">
      <c r="Z8463" s="68">
        <f t="shared" si="534"/>
        <v>0</v>
      </c>
      <c r="AA8463" s="1" t="str">
        <f t="shared" si="535"/>
        <v/>
      </c>
      <c r="AB8463" s="1" t="str">
        <f t="shared" si="536"/>
        <v/>
      </c>
    </row>
    <row r="8464" spans="26:28" hidden="1" x14ac:dyDescent="0.25">
      <c r="Z8464" s="68">
        <f t="shared" si="534"/>
        <v>0</v>
      </c>
      <c r="AA8464" s="1" t="str">
        <f t="shared" si="535"/>
        <v/>
      </c>
      <c r="AB8464" s="1" t="str">
        <f t="shared" si="536"/>
        <v/>
      </c>
    </row>
    <row r="8465" spans="26:28" hidden="1" x14ac:dyDescent="0.25">
      <c r="Z8465" s="68">
        <f t="shared" si="534"/>
        <v>0</v>
      </c>
      <c r="AA8465" s="1" t="str">
        <f t="shared" si="535"/>
        <v/>
      </c>
      <c r="AB8465" s="1" t="str">
        <f t="shared" si="536"/>
        <v/>
      </c>
    </row>
    <row r="8466" spans="26:28" hidden="1" x14ac:dyDescent="0.25">
      <c r="Z8466" s="68">
        <f t="shared" si="534"/>
        <v>0</v>
      </c>
      <c r="AA8466" s="1" t="str">
        <f t="shared" si="535"/>
        <v/>
      </c>
      <c r="AB8466" s="1" t="str">
        <f t="shared" si="536"/>
        <v/>
      </c>
    </row>
    <row r="8467" spans="26:28" hidden="1" x14ac:dyDescent="0.25">
      <c r="Z8467" s="68">
        <f t="shared" si="534"/>
        <v>0</v>
      </c>
      <c r="AA8467" s="1" t="str">
        <f t="shared" si="535"/>
        <v/>
      </c>
      <c r="AB8467" s="1" t="str">
        <f t="shared" si="536"/>
        <v/>
      </c>
    </row>
    <row r="8468" spans="26:28" hidden="1" x14ac:dyDescent="0.25">
      <c r="Z8468" s="68">
        <f t="shared" si="534"/>
        <v>0</v>
      </c>
      <c r="AA8468" s="1" t="str">
        <f t="shared" si="535"/>
        <v/>
      </c>
      <c r="AB8468" s="1" t="str">
        <f t="shared" si="536"/>
        <v/>
      </c>
    </row>
    <row r="8469" spans="26:28" hidden="1" x14ac:dyDescent="0.25">
      <c r="Z8469" s="68">
        <f t="shared" si="534"/>
        <v>0</v>
      </c>
      <c r="AA8469" s="1" t="str">
        <f t="shared" si="535"/>
        <v/>
      </c>
      <c r="AB8469" s="1" t="str">
        <f t="shared" si="536"/>
        <v/>
      </c>
    </row>
    <row r="8470" spans="26:28" hidden="1" x14ac:dyDescent="0.25">
      <c r="Z8470" s="68">
        <f t="shared" si="534"/>
        <v>0</v>
      </c>
      <c r="AA8470" s="1" t="str">
        <f t="shared" si="535"/>
        <v/>
      </c>
      <c r="AB8470" s="1" t="str">
        <f t="shared" si="536"/>
        <v/>
      </c>
    </row>
    <row r="8471" spans="26:28" hidden="1" x14ac:dyDescent="0.25">
      <c r="Z8471" s="68">
        <f t="shared" si="534"/>
        <v>0</v>
      </c>
      <c r="AA8471" s="1" t="str">
        <f t="shared" si="535"/>
        <v/>
      </c>
      <c r="AB8471" s="1" t="str">
        <f t="shared" si="536"/>
        <v/>
      </c>
    </row>
    <row r="8472" spans="26:28" hidden="1" x14ac:dyDescent="0.25">
      <c r="Z8472" s="68">
        <f t="shared" si="534"/>
        <v>0</v>
      </c>
      <c r="AA8472" s="1" t="str">
        <f t="shared" si="535"/>
        <v/>
      </c>
      <c r="AB8472" s="1" t="str">
        <f t="shared" si="536"/>
        <v/>
      </c>
    </row>
    <row r="8473" spans="26:28" hidden="1" x14ac:dyDescent="0.25">
      <c r="Z8473" s="68">
        <f t="shared" si="534"/>
        <v>0</v>
      </c>
      <c r="AA8473" s="1" t="str">
        <f t="shared" si="535"/>
        <v/>
      </c>
      <c r="AB8473" s="1" t="str">
        <f t="shared" si="536"/>
        <v/>
      </c>
    </row>
    <row r="8474" spans="26:28" hidden="1" x14ac:dyDescent="0.25">
      <c r="Z8474" s="68">
        <f t="shared" si="534"/>
        <v>0</v>
      </c>
      <c r="AA8474" s="1" t="str">
        <f t="shared" si="535"/>
        <v/>
      </c>
      <c r="AB8474" s="1" t="str">
        <f t="shared" si="536"/>
        <v/>
      </c>
    </row>
    <row r="8475" spans="26:28" hidden="1" x14ac:dyDescent="0.25">
      <c r="Z8475" s="68">
        <f t="shared" si="534"/>
        <v>0</v>
      </c>
      <c r="AA8475" s="1" t="str">
        <f t="shared" si="535"/>
        <v/>
      </c>
      <c r="AB8475" s="1" t="str">
        <f t="shared" si="536"/>
        <v/>
      </c>
    </row>
    <row r="8476" spans="26:28" hidden="1" x14ac:dyDescent="0.25">
      <c r="Z8476" s="68">
        <f t="shared" si="534"/>
        <v>0</v>
      </c>
      <c r="AA8476" s="1" t="str">
        <f t="shared" si="535"/>
        <v/>
      </c>
      <c r="AB8476" s="1" t="str">
        <f t="shared" si="536"/>
        <v/>
      </c>
    </row>
    <row r="8477" spans="26:28" hidden="1" x14ac:dyDescent="0.25">
      <c r="Z8477" s="68">
        <f t="shared" si="534"/>
        <v>0</v>
      </c>
      <c r="AA8477" s="1" t="str">
        <f t="shared" si="535"/>
        <v/>
      </c>
      <c r="AB8477" s="1" t="str">
        <f t="shared" si="536"/>
        <v/>
      </c>
    </row>
    <row r="8478" spans="26:28" hidden="1" x14ac:dyDescent="0.25">
      <c r="Z8478" s="68">
        <f t="shared" si="534"/>
        <v>0</v>
      </c>
      <c r="AA8478" s="1" t="str">
        <f t="shared" si="535"/>
        <v/>
      </c>
      <c r="AB8478" s="1" t="str">
        <f t="shared" si="536"/>
        <v/>
      </c>
    </row>
    <row r="8479" spans="26:28" hidden="1" x14ac:dyDescent="0.25">
      <c r="Z8479" s="68">
        <f t="shared" si="534"/>
        <v>0</v>
      </c>
      <c r="AA8479" s="1" t="str">
        <f t="shared" si="535"/>
        <v/>
      </c>
      <c r="AB8479" s="1" t="str">
        <f t="shared" si="536"/>
        <v/>
      </c>
    </row>
    <row r="8480" spans="26:28" hidden="1" x14ac:dyDescent="0.25">
      <c r="Z8480" s="68">
        <f t="shared" si="534"/>
        <v>0</v>
      </c>
      <c r="AA8480" s="1" t="str">
        <f t="shared" si="535"/>
        <v/>
      </c>
      <c r="AB8480" s="1" t="str">
        <f t="shared" si="536"/>
        <v/>
      </c>
    </row>
    <row r="8481" spans="26:28" hidden="1" x14ac:dyDescent="0.25">
      <c r="Z8481" s="68">
        <f t="shared" si="534"/>
        <v>0</v>
      </c>
      <c r="AA8481" s="1" t="str">
        <f t="shared" si="535"/>
        <v/>
      </c>
      <c r="AB8481" s="1" t="str">
        <f t="shared" si="536"/>
        <v/>
      </c>
    </row>
    <row r="8482" spans="26:28" hidden="1" x14ac:dyDescent="0.25">
      <c r="Z8482" s="68">
        <f t="shared" si="534"/>
        <v>0</v>
      </c>
      <c r="AA8482" s="1" t="str">
        <f t="shared" si="535"/>
        <v/>
      </c>
      <c r="AB8482" s="1" t="str">
        <f t="shared" si="536"/>
        <v/>
      </c>
    </row>
    <row r="8483" spans="26:28" hidden="1" x14ac:dyDescent="0.25">
      <c r="Z8483" s="68">
        <f t="shared" si="534"/>
        <v>0</v>
      </c>
      <c r="AA8483" s="1" t="str">
        <f t="shared" si="535"/>
        <v/>
      </c>
      <c r="AB8483" s="1" t="str">
        <f t="shared" si="536"/>
        <v/>
      </c>
    </row>
    <row r="8484" spans="26:28" hidden="1" x14ac:dyDescent="0.25">
      <c r="Z8484" s="68">
        <f t="shared" si="534"/>
        <v>0</v>
      </c>
      <c r="AA8484" s="1" t="str">
        <f t="shared" si="535"/>
        <v/>
      </c>
      <c r="AB8484" s="1" t="str">
        <f t="shared" si="536"/>
        <v/>
      </c>
    </row>
    <row r="8485" spans="26:28" hidden="1" x14ac:dyDescent="0.25">
      <c r="Z8485" s="68">
        <f t="shared" si="534"/>
        <v>0</v>
      </c>
      <c r="AA8485" s="1" t="str">
        <f t="shared" si="535"/>
        <v/>
      </c>
      <c r="AB8485" s="1" t="str">
        <f t="shared" si="536"/>
        <v/>
      </c>
    </row>
    <row r="8486" spans="26:28" hidden="1" x14ac:dyDescent="0.25">
      <c r="Z8486" s="68">
        <f t="shared" si="534"/>
        <v>0</v>
      </c>
      <c r="AA8486" s="1" t="str">
        <f t="shared" si="535"/>
        <v/>
      </c>
      <c r="AB8486" s="1" t="str">
        <f t="shared" si="536"/>
        <v/>
      </c>
    </row>
    <row r="8487" spans="26:28" hidden="1" x14ac:dyDescent="0.25">
      <c r="Z8487" s="68">
        <f t="shared" si="534"/>
        <v>0</v>
      </c>
      <c r="AA8487" s="1" t="str">
        <f t="shared" si="535"/>
        <v/>
      </c>
      <c r="AB8487" s="1" t="str">
        <f t="shared" si="536"/>
        <v/>
      </c>
    </row>
    <row r="8488" spans="26:28" hidden="1" x14ac:dyDescent="0.25">
      <c r="Z8488" s="68">
        <f t="shared" si="534"/>
        <v>0</v>
      </c>
      <c r="AA8488" s="1" t="str">
        <f t="shared" si="535"/>
        <v/>
      </c>
      <c r="AB8488" s="1" t="str">
        <f t="shared" si="536"/>
        <v/>
      </c>
    </row>
    <row r="8489" spans="26:28" hidden="1" x14ac:dyDescent="0.25">
      <c r="Z8489" s="68">
        <f t="shared" si="534"/>
        <v>0</v>
      </c>
      <c r="AA8489" s="1" t="str">
        <f t="shared" si="535"/>
        <v/>
      </c>
      <c r="AB8489" s="1" t="str">
        <f t="shared" si="536"/>
        <v/>
      </c>
    </row>
    <row r="8490" spans="26:28" hidden="1" x14ac:dyDescent="0.25">
      <c r="Z8490" s="68">
        <f t="shared" si="534"/>
        <v>0</v>
      </c>
      <c r="AA8490" s="1" t="str">
        <f t="shared" si="535"/>
        <v/>
      </c>
      <c r="AB8490" s="1" t="str">
        <f t="shared" si="536"/>
        <v/>
      </c>
    </row>
    <row r="8491" spans="26:28" hidden="1" x14ac:dyDescent="0.25">
      <c r="Z8491" s="68">
        <f t="shared" si="534"/>
        <v>0</v>
      </c>
      <c r="AA8491" s="1" t="str">
        <f t="shared" si="535"/>
        <v/>
      </c>
      <c r="AB8491" s="1" t="str">
        <f t="shared" si="536"/>
        <v/>
      </c>
    </row>
    <row r="8492" spans="26:28" hidden="1" x14ac:dyDescent="0.25">
      <c r="Z8492" s="68">
        <f t="shared" si="534"/>
        <v>0</v>
      </c>
      <c r="AA8492" s="1" t="str">
        <f t="shared" si="535"/>
        <v/>
      </c>
      <c r="AB8492" s="1" t="str">
        <f t="shared" si="536"/>
        <v/>
      </c>
    </row>
    <row r="8493" spans="26:28" hidden="1" x14ac:dyDescent="0.25">
      <c r="Z8493" s="68">
        <f t="shared" si="534"/>
        <v>0</v>
      </c>
      <c r="AA8493" s="1" t="str">
        <f t="shared" si="535"/>
        <v/>
      </c>
      <c r="AB8493" s="1" t="str">
        <f t="shared" si="536"/>
        <v/>
      </c>
    </row>
    <row r="8494" spans="26:28" hidden="1" x14ac:dyDescent="0.25">
      <c r="Z8494" s="68">
        <f t="shared" si="534"/>
        <v>0</v>
      </c>
      <c r="AA8494" s="1" t="str">
        <f t="shared" si="535"/>
        <v/>
      </c>
      <c r="AB8494" s="1" t="str">
        <f t="shared" si="536"/>
        <v/>
      </c>
    </row>
    <row r="8495" spans="26:28" hidden="1" x14ac:dyDescent="0.25">
      <c r="Z8495" s="68">
        <f t="shared" si="534"/>
        <v>0</v>
      </c>
      <c r="AA8495" s="1" t="str">
        <f t="shared" si="535"/>
        <v/>
      </c>
      <c r="AB8495" s="1" t="str">
        <f t="shared" si="536"/>
        <v/>
      </c>
    </row>
    <row r="8496" spans="26:28" hidden="1" x14ac:dyDescent="0.25">
      <c r="Z8496" s="68">
        <f t="shared" si="534"/>
        <v>0</v>
      </c>
      <c r="AA8496" s="1" t="str">
        <f t="shared" si="535"/>
        <v/>
      </c>
      <c r="AB8496" s="1" t="str">
        <f t="shared" si="536"/>
        <v/>
      </c>
    </row>
    <row r="8497" spans="26:28" hidden="1" x14ac:dyDescent="0.25">
      <c r="Z8497" s="68">
        <f t="shared" si="534"/>
        <v>0</v>
      </c>
      <c r="AA8497" s="1" t="str">
        <f t="shared" si="535"/>
        <v/>
      </c>
      <c r="AB8497" s="1" t="str">
        <f t="shared" si="536"/>
        <v/>
      </c>
    </row>
    <row r="8498" spans="26:28" hidden="1" x14ac:dyDescent="0.25">
      <c r="Z8498" s="68">
        <f t="shared" si="534"/>
        <v>0</v>
      </c>
      <c r="AA8498" s="1" t="str">
        <f t="shared" si="535"/>
        <v/>
      </c>
      <c r="AB8498" s="1" t="str">
        <f t="shared" si="536"/>
        <v/>
      </c>
    </row>
    <row r="8499" spans="26:28" hidden="1" x14ac:dyDescent="0.25">
      <c r="Z8499" s="68">
        <f t="shared" si="534"/>
        <v>0</v>
      </c>
      <c r="AA8499" s="1" t="str">
        <f t="shared" si="535"/>
        <v/>
      </c>
      <c r="AB8499" s="1" t="str">
        <f t="shared" si="536"/>
        <v/>
      </c>
    </row>
    <row r="8500" spans="26:28" hidden="1" x14ac:dyDescent="0.25">
      <c r="Z8500" s="68">
        <f t="shared" si="534"/>
        <v>0</v>
      </c>
      <c r="AA8500" s="1" t="str">
        <f t="shared" si="535"/>
        <v/>
      </c>
      <c r="AB8500" s="1" t="str">
        <f t="shared" si="536"/>
        <v/>
      </c>
    </row>
    <row r="8501" spans="26:28" hidden="1" x14ac:dyDescent="0.25">
      <c r="Z8501" s="68">
        <f t="shared" si="534"/>
        <v>0</v>
      </c>
      <c r="AA8501" s="1" t="str">
        <f t="shared" si="535"/>
        <v/>
      </c>
      <c r="AB8501" s="1" t="str">
        <f t="shared" si="536"/>
        <v/>
      </c>
    </row>
    <row r="8502" spans="26:28" hidden="1" x14ac:dyDescent="0.25">
      <c r="Z8502" s="68">
        <f t="shared" si="534"/>
        <v>0</v>
      </c>
      <c r="AA8502" s="1" t="str">
        <f t="shared" si="535"/>
        <v/>
      </c>
      <c r="AB8502" s="1" t="str">
        <f t="shared" si="536"/>
        <v/>
      </c>
    </row>
    <row r="8503" spans="26:28" hidden="1" x14ac:dyDescent="0.25">
      <c r="Z8503" s="68">
        <f t="shared" si="534"/>
        <v>0</v>
      </c>
      <c r="AA8503" s="1" t="str">
        <f t="shared" si="535"/>
        <v/>
      </c>
      <c r="AB8503" s="1" t="str">
        <f t="shared" si="536"/>
        <v/>
      </c>
    </row>
    <row r="8504" spans="26:28" hidden="1" x14ac:dyDescent="0.25">
      <c r="Z8504" s="68">
        <f t="shared" si="534"/>
        <v>0</v>
      </c>
      <c r="AA8504" s="1" t="str">
        <f t="shared" si="535"/>
        <v/>
      </c>
      <c r="AB8504" s="1" t="str">
        <f t="shared" si="536"/>
        <v/>
      </c>
    </row>
    <row r="8505" spans="26:28" hidden="1" x14ac:dyDescent="0.25">
      <c r="Z8505" s="68">
        <f t="shared" si="534"/>
        <v>0</v>
      </c>
      <c r="AA8505" s="1" t="str">
        <f t="shared" si="535"/>
        <v/>
      </c>
      <c r="AB8505" s="1" t="str">
        <f t="shared" si="536"/>
        <v/>
      </c>
    </row>
    <row r="8506" spans="26:28" hidden="1" x14ac:dyDescent="0.25">
      <c r="Z8506" s="68">
        <f t="shared" si="534"/>
        <v>0</v>
      </c>
      <c r="AA8506" s="1" t="str">
        <f t="shared" si="535"/>
        <v/>
      </c>
      <c r="AB8506" s="1" t="str">
        <f t="shared" si="536"/>
        <v/>
      </c>
    </row>
    <row r="8507" spans="26:28" hidden="1" x14ac:dyDescent="0.25">
      <c r="Z8507" s="68">
        <f t="shared" si="534"/>
        <v>0</v>
      </c>
      <c r="AA8507" s="1" t="str">
        <f t="shared" si="535"/>
        <v/>
      </c>
      <c r="AB8507" s="1" t="str">
        <f t="shared" si="536"/>
        <v/>
      </c>
    </row>
    <row r="8508" spans="26:28" hidden="1" x14ac:dyDescent="0.25">
      <c r="Z8508" s="68">
        <f t="shared" si="534"/>
        <v>0</v>
      </c>
      <c r="AA8508" s="1" t="str">
        <f t="shared" si="535"/>
        <v/>
      </c>
      <c r="AB8508" s="1" t="str">
        <f t="shared" si="536"/>
        <v/>
      </c>
    </row>
    <row r="8509" spans="26:28" hidden="1" x14ac:dyDescent="0.25">
      <c r="Z8509" s="68">
        <f t="shared" si="534"/>
        <v>0</v>
      </c>
      <c r="AA8509" s="1" t="str">
        <f t="shared" si="535"/>
        <v/>
      </c>
      <c r="AB8509" s="1" t="str">
        <f t="shared" si="536"/>
        <v/>
      </c>
    </row>
    <row r="8510" spans="26:28" hidden="1" x14ac:dyDescent="0.25">
      <c r="Z8510" s="68">
        <f t="shared" si="534"/>
        <v>0</v>
      </c>
      <c r="AA8510" s="1" t="str">
        <f t="shared" si="535"/>
        <v/>
      </c>
      <c r="AB8510" s="1" t="str">
        <f t="shared" si="536"/>
        <v/>
      </c>
    </row>
    <row r="8511" spans="26:28" hidden="1" x14ac:dyDescent="0.25">
      <c r="Z8511" s="68">
        <f t="shared" si="534"/>
        <v>0</v>
      </c>
      <c r="AA8511" s="1" t="str">
        <f t="shared" si="535"/>
        <v/>
      </c>
      <c r="AB8511" s="1" t="str">
        <f t="shared" si="536"/>
        <v/>
      </c>
    </row>
    <row r="8512" spans="26:28" hidden="1" x14ac:dyDescent="0.25">
      <c r="Z8512" s="68">
        <f t="shared" si="534"/>
        <v>0</v>
      </c>
      <c r="AA8512" s="1" t="str">
        <f t="shared" si="535"/>
        <v/>
      </c>
      <c r="AB8512" s="1" t="str">
        <f t="shared" si="536"/>
        <v/>
      </c>
    </row>
    <row r="8513" spans="26:28" hidden="1" x14ac:dyDescent="0.25">
      <c r="Z8513" s="68">
        <f t="shared" ref="Z8513:Z8576" si="537">E8513</f>
        <v>0</v>
      </c>
      <c r="AA8513" s="1" t="str">
        <f t="shared" si="535"/>
        <v/>
      </c>
      <c r="AB8513" s="1" t="str">
        <f t="shared" si="536"/>
        <v/>
      </c>
    </row>
    <row r="8514" spans="26:28" hidden="1" x14ac:dyDescent="0.25">
      <c r="Z8514" s="68">
        <f t="shared" si="537"/>
        <v>0</v>
      </c>
      <c r="AA8514" s="1" t="str">
        <f t="shared" si="535"/>
        <v/>
      </c>
      <c r="AB8514" s="1" t="str">
        <f t="shared" si="536"/>
        <v/>
      </c>
    </row>
    <row r="8515" spans="26:28" hidden="1" x14ac:dyDescent="0.25">
      <c r="Z8515" s="68">
        <f t="shared" si="537"/>
        <v>0</v>
      </c>
      <c r="AA8515" s="1" t="str">
        <f t="shared" si="535"/>
        <v/>
      </c>
      <c r="AB8515" s="1" t="str">
        <f t="shared" si="536"/>
        <v/>
      </c>
    </row>
    <row r="8516" spans="26:28" hidden="1" x14ac:dyDescent="0.25">
      <c r="Z8516" s="68">
        <f t="shared" si="537"/>
        <v>0</v>
      </c>
      <c r="AA8516" s="1" t="str">
        <f t="shared" ref="AA8516:AA8579" si="538">IF(AND(YEAR(Z8516)=$AA$1,G8516=$AA$2),F8516,"")</f>
        <v/>
      </c>
      <c r="AB8516" s="1" t="str">
        <f t="shared" ref="AB8516:AB8579" si="539">IF(AND(YEAR(Z8516)=$AA$1,G8516&lt;&gt;$AA$2),F8516,"")</f>
        <v/>
      </c>
    </row>
    <row r="8517" spans="26:28" hidden="1" x14ac:dyDescent="0.25">
      <c r="Z8517" s="68">
        <f t="shared" si="537"/>
        <v>0</v>
      </c>
      <c r="AA8517" s="1" t="str">
        <f t="shared" si="538"/>
        <v/>
      </c>
      <c r="AB8517" s="1" t="str">
        <f t="shared" si="539"/>
        <v/>
      </c>
    </row>
    <row r="8518" spans="26:28" hidden="1" x14ac:dyDescent="0.25">
      <c r="Z8518" s="68">
        <f t="shared" si="537"/>
        <v>0</v>
      </c>
      <c r="AA8518" s="1" t="str">
        <f t="shared" si="538"/>
        <v/>
      </c>
      <c r="AB8518" s="1" t="str">
        <f t="shared" si="539"/>
        <v/>
      </c>
    </row>
    <row r="8519" spans="26:28" hidden="1" x14ac:dyDescent="0.25">
      <c r="Z8519" s="68">
        <f t="shared" si="537"/>
        <v>0</v>
      </c>
      <c r="AA8519" s="1" t="str">
        <f t="shared" si="538"/>
        <v/>
      </c>
      <c r="AB8519" s="1" t="str">
        <f t="shared" si="539"/>
        <v/>
      </c>
    </row>
    <row r="8520" spans="26:28" hidden="1" x14ac:dyDescent="0.25">
      <c r="Z8520" s="68">
        <f t="shared" si="537"/>
        <v>0</v>
      </c>
      <c r="AA8520" s="1" t="str">
        <f t="shared" si="538"/>
        <v/>
      </c>
      <c r="AB8520" s="1" t="str">
        <f t="shared" si="539"/>
        <v/>
      </c>
    </row>
    <row r="8521" spans="26:28" hidden="1" x14ac:dyDescent="0.25">
      <c r="Z8521" s="68">
        <f t="shared" si="537"/>
        <v>0</v>
      </c>
      <c r="AA8521" s="1" t="str">
        <f t="shared" si="538"/>
        <v/>
      </c>
      <c r="AB8521" s="1" t="str">
        <f t="shared" si="539"/>
        <v/>
      </c>
    </row>
    <row r="8522" spans="26:28" hidden="1" x14ac:dyDescent="0.25">
      <c r="Z8522" s="68">
        <f t="shared" si="537"/>
        <v>0</v>
      </c>
      <c r="AA8522" s="1" t="str">
        <f t="shared" si="538"/>
        <v/>
      </c>
      <c r="AB8522" s="1" t="str">
        <f t="shared" si="539"/>
        <v/>
      </c>
    </row>
    <row r="8523" spans="26:28" hidden="1" x14ac:dyDescent="0.25">
      <c r="Z8523" s="68">
        <f t="shared" si="537"/>
        <v>0</v>
      </c>
      <c r="AA8523" s="1" t="str">
        <f t="shared" si="538"/>
        <v/>
      </c>
      <c r="AB8523" s="1" t="str">
        <f t="shared" si="539"/>
        <v/>
      </c>
    </row>
    <row r="8524" spans="26:28" hidden="1" x14ac:dyDescent="0.25">
      <c r="Z8524" s="68">
        <f t="shared" si="537"/>
        <v>0</v>
      </c>
      <c r="AA8524" s="1" t="str">
        <f t="shared" si="538"/>
        <v/>
      </c>
      <c r="AB8524" s="1" t="str">
        <f t="shared" si="539"/>
        <v/>
      </c>
    </row>
    <row r="8525" spans="26:28" hidden="1" x14ac:dyDescent="0.25">
      <c r="Z8525" s="68">
        <f t="shared" si="537"/>
        <v>0</v>
      </c>
      <c r="AA8525" s="1" t="str">
        <f t="shared" si="538"/>
        <v/>
      </c>
      <c r="AB8525" s="1" t="str">
        <f t="shared" si="539"/>
        <v/>
      </c>
    </row>
    <row r="8526" spans="26:28" hidden="1" x14ac:dyDescent="0.25">
      <c r="Z8526" s="68">
        <f t="shared" si="537"/>
        <v>0</v>
      </c>
      <c r="AA8526" s="1" t="str">
        <f t="shared" si="538"/>
        <v/>
      </c>
      <c r="AB8526" s="1" t="str">
        <f t="shared" si="539"/>
        <v/>
      </c>
    </row>
    <row r="8527" spans="26:28" hidden="1" x14ac:dyDescent="0.25">
      <c r="Z8527" s="68">
        <f t="shared" si="537"/>
        <v>0</v>
      </c>
      <c r="AA8527" s="1" t="str">
        <f t="shared" si="538"/>
        <v/>
      </c>
      <c r="AB8527" s="1" t="str">
        <f t="shared" si="539"/>
        <v/>
      </c>
    </row>
    <row r="8528" spans="26:28" hidden="1" x14ac:dyDescent="0.25">
      <c r="Z8528" s="68">
        <f t="shared" si="537"/>
        <v>0</v>
      </c>
      <c r="AA8528" s="1" t="str">
        <f t="shared" si="538"/>
        <v/>
      </c>
      <c r="AB8528" s="1" t="str">
        <f t="shared" si="539"/>
        <v/>
      </c>
    </row>
    <row r="8529" spans="26:28" hidden="1" x14ac:dyDescent="0.25">
      <c r="Z8529" s="68">
        <f t="shared" si="537"/>
        <v>0</v>
      </c>
      <c r="AA8529" s="1" t="str">
        <f t="shared" si="538"/>
        <v/>
      </c>
      <c r="AB8529" s="1" t="str">
        <f t="shared" si="539"/>
        <v/>
      </c>
    </row>
    <row r="8530" spans="26:28" hidden="1" x14ac:dyDescent="0.25">
      <c r="Z8530" s="68">
        <f t="shared" si="537"/>
        <v>0</v>
      </c>
      <c r="AA8530" s="1" t="str">
        <f t="shared" si="538"/>
        <v/>
      </c>
      <c r="AB8530" s="1" t="str">
        <f t="shared" si="539"/>
        <v/>
      </c>
    </row>
    <row r="8531" spans="26:28" hidden="1" x14ac:dyDescent="0.25">
      <c r="Z8531" s="68">
        <f t="shared" si="537"/>
        <v>0</v>
      </c>
      <c r="AA8531" s="1" t="str">
        <f t="shared" si="538"/>
        <v/>
      </c>
      <c r="AB8531" s="1" t="str">
        <f t="shared" si="539"/>
        <v/>
      </c>
    </row>
    <row r="8532" spans="26:28" hidden="1" x14ac:dyDescent="0.25">
      <c r="Z8532" s="68">
        <f t="shared" si="537"/>
        <v>0</v>
      </c>
      <c r="AA8532" s="1" t="str">
        <f t="shared" si="538"/>
        <v/>
      </c>
      <c r="AB8532" s="1" t="str">
        <f t="shared" si="539"/>
        <v/>
      </c>
    </row>
    <row r="8533" spans="26:28" hidden="1" x14ac:dyDescent="0.25">
      <c r="Z8533" s="68">
        <f t="shared" si="537"/>
        <v>0</v>
      </c>
      <c r="AA8533" s="1" t="str">
        <f t="shared" si="538"/>
        <v/>
      </c>
      <c r="AB8533" s="1" t="str">
        <f t="shared" si="539"/>
        <v/>
      </c>
    </row>
    <row r="8534" spans="26:28" hidden="1" x14ac:dyDescent="0.25">
      <c r="Z8534" s="68">
        <f t="shared" si="537"/>
        <v>0</v>
      </c>
      <c r="AA8534" s="1" t="str">
        <f t="shared" si="538"/>
        <v/>
      </c>
      <c r="AB8534" s="1" t="str">
        <f t="shared" si="539"/>
        <v/>
      </c>
    </row>
    <row r="8535" spans="26:28" hidden="1" x14ac:dyDescent="0.25">
      <c r="Z8535" s="68">
        <f t="shared" si="537"/>
        <v>0</v>
      </c>
      <c r="AA8535" s="1" t="str">
        <f t="shared" si="538"/>
        <v/>
      </c>
      <c r="AB8535" s="1" t="str">
        <f t="shared" si="539"/>
        <v/>
      </c>
    </row>
    <row r="8536" spans="26:28" hidden="1" x14ac:dyDescent="0.25">
      <c r="Z8536" s="68">
        <f t="shared" si="537"/>
        <v>0</v>
      </c>
      <c r="AA8536" s="1" t="str">
        <f t="shared" si="538"/>
        <v/>
      </c>
      <c r="AB8536" s="1" t="str">
        <f t="shared" si="539"/>
        <v/>
      </c>
    </row>
    <row r="8537" spans="26:28" hidden="1" x14ac:dyDescent="0.25">
      <c r="Z8537" s="68">
        <f t="shared" si="537"/>
        <v>0</v>
      </c>
      <c r="AA8537" s="1" t="str">
        <f t="shared" si="538"/>
        <v/>
      </c>
      <c r="AB8537" s="1" t="str">
        <f t="shared" si="539"/>
        <v/>
      </c>
    </row>
    <row r="8538" spans="26:28" hidden="1" x14ac:dyDescent="0.25">
      <c r="Z8538" s="68">
        <f t="shared" si="537"/>
        <v>0</v>
      </c>
      <c r="AA8538" s="1" t="str">
        <f t="shared" si="538"/>
        <v/>
      </c>
      <c r="AB8538" s="1" t="str">
        <f t="shared" si="539"/>
        <v/>
      </c>
    </row>
    <row r="8539" spans="26:28" hidden="1" x14ac:dyDescent="0.25">
      <c r="Z8539" s="68">
        <f t="shared" si="537"/>
        <v>0</v>
      </c>
      <c r="AA8539" s="1" t="str">
        <f t="shared" si="538"/>
        <v/>
      </c>
      <c r="AB8539" s="1" t="str">
        <f t="shared" si="539"/>
        <v/>
      </c>
    </row>
    <row r="8540" spans="26:28" hidden="1" x14ac:dyDescent="0.25">
      <c r="Z8540" s="68">
        <f t="shared" si="537"/>
        <v>0</v>
      </c>
      <c r="AA8540" s="1" t="str">
        <f t="shared" si="538"/>
        <v/>
      </c>
      <c r="AB8540" s="1" t="str">
        <f t="shared" si="539"/>
        <v/>
      </c>
    </row>
    <row r="8541" spans="26:28" hidden="1" x14ac:dyDescent="0.25">
      <c r="Z8541" s="68">
        <f t="shared" si="537"/>
        <v>0</v>
      </c>
      <c r="AA8541" s="1" t="str">
        <f t="shared" si="538"/>
        <v/>
      </c>
      <c r="AB8541" s="1" t="str">
        <f t="shared" si="539"/>
        <v/>
      </c>
    </row>
    <row r="8542" spans="26:28" hidden="1" x14ac:dyDescent="0.25">
      <c r="Z8542" s="68">
        <f t="shared" si="537"/>
        <v>0</v>
      </c>
      <c r="AA8542" s="1" t="str">
        <f t="shared" si="538"/>
        <v/>
      </c>
      <c r="AB8542" s="1" t="str">
        <f t="shared" si="539"/>
        <v/>
      </c>
    </row>
    <row r="8543" spans="26:28" hidden="1" x14ac:dyDescent="0.25">
      <c r="Z8543" s="68">
        <f t="shared" si="537"/>
        <v>0</v>
      </c>
      <c r="AA8543" s="1" t="str">
        <f t="shared" si="538"/>
        <v/>
      </c>
      <c r="AB8543" s="1" t="str">
        <f t="shared" si="539"/>
        <v/>
      </c>
    </row>
    <row r="8544" spans="26:28" hidden="1" x14ac:dyDescent="0.25">
      <c r="Z8544" s="68">
        <f t="shared" si="537"/>
        <v>0</v>
      </c>
      <c r="AA8544" s="1" t="str">
        <f t="shared" si="538"/>
        <v/>
      </c>
      <c r="AB8544" s="1" t="str">
        <f t="shared" si="539"/>
        <v/>
      </c>
    </row>
    <row r="8545" spans="26:28" hidden="1" x14ac:dyDescent="0.25">
      <c r="Z8545" s="68">
        <f t="shared" si="537"/>
        <v>0</v>
      </c>
      <c r="AA8545" s="1" t="str">
        <f t="shared" si="538"/>
        <v/>
      </c>
      <c r="AB8545" s="1" t="str">
        <f t="shared" si="539"/>
        <v/>
      </c>
    </row>
    <row r="8546" spans="26:28" hidden="1" x14ac:dyDescent="0.25">
      <c r="Z8546" s="68">
        <f t="shared" si="537"/>
        <v>0</v>
      </c>
      <c r="AA8546" s="1" t="str">
        <f t="shared" si="538"/>
        <v/>
      </c>
      <c r="AB8546" s="1" t="str">
        <f t="shared" si="539"/>
        <v/>
      </c>
    </row>
    <row r="8547" spans="26:28" hidden="1" x14ac:dyDescent="0.25">
      <c r="Z8547" s="68">
        <f t="shared" si="537"/>
        <v>0</v>
      </c>
      <c r="AA8547" s="1" t="str">
        <f t="shared" si="538"/>
        <v/>
      </c>
      <c r="AB8547" s="1" t="str">
        <f t="shared" si="539"/>
        <v/>
      </c>
    </row>
    <row r="8548" spans="26:28" hidden="1" x14ac:dyDescent="0.25">
      <c r="Z8548" s="68">
        <f t="shared" si="537"/>
        <v>0</v>
      </c>
      <c r="AA8548" s="1" t="str">
        <f t="shared" si="538"/>
        <v/>
      </c>
      <c r="AB8548" s="1" t="str">
        <f t="shared" si="539"/>
        <v/>
      </c>
    </row>
    <row r="8549" spans="26:28" hidden="1" x14ac:dyDescent="0.25">
      <c r="Z8549" s="68">
        <f t="shared" si="537"/>
        <v>0</v>
      </c>
      <c r="AA8549" s="1" t="str">
        <f t="shared" si="538"/>
        <v/>
      </c>
      <c r="AB8549" s="1" t="str">
        <f t="shared" si="539"/>
        <v/>
      </c>
    </row>
    <row r="8550" spans="26:28" hidden="1" x14ac:dyDescent="0.25">
      <c r="Z8550" s="68">
        <f t="shared" si="537"/>
        <v>0</v>
      </c>
      <c r="AA8550" s="1" t="str">
        <f t="shared" si="538"/>
        <v/>
      </c>
      <c r="AB8550" s="1" t="str">
        <f t="shared" si="539"/>
        <v/>
      </c>
    </row>
    <row r="8551" spans="26:28" hidden="1" x14ac:dyDescent="0.25">
      <c r="Z8551" s="68">
        <f t="shared" si="537"/>
        <v>0</v>
      </c>
      <c r="AA8551" s="1" t="str">
        <f t="shared" si="538"/>
        <v/>
      </c>
      <c r="AB8551" s="1" t="str">
        <f t="shared" si="539"/>
        <v/>
      </c>
    </row>
    <row r="8552" spans="26:28" hidden="1" x14ac:dyDescent="0.25">
      <c r="Z8552" s="68">
        <f t="shared" si="537"/>
        <v>0</v>
      </c>
      <c r="AA8552" s="1" t="str">
        <f t="shared" si="538"/>
        <v/>
      </c>
      <c r="AB8552" s="1" t="str">
        <f t="shared" si="539"/>
        <v/>
      </c>
    </row>
    <row r="8553" spans="26:28" hidden="1" x14ac:dyDescent="0.25">
      <c r="Z8553" s="68">
        <f t="shared" si="537"/>
        <v>0</v>
      </c>
      <c r="AA8553" s="1" t="str">
        <f t="shared" si="538"/>
        <v/>
      </c>
      <c r="AB8553" s="1" t="str">
        <f t="shared" si="539"/>
        <v/>
      </c>
    </row>
    <row r="8554" spans="26:28" hidden="1" x14ac:dyDescent="0.25">
      <c r="Z8554" s="68">
        <f t="shared" si="537"/>
        <v>0</v>
      </c>
      <c r="AA8554" s="1" t="str">
        <f t="shared" si="538"/>
        <v/>
      </c>
      <c r="AB8554" s="1" t="str">
        <f t="shared" si="539"/>
        <v/>
      </c>
    </row>
    <row r="8555" spans="26:28" hidden="1" x14ac:dyDescent="0.25">
      <c r="Z8555" s="68">
        <f t="shared" si="537"/>
        <v>0</v>
      </c>
      <c r="AA8555" s="1" t="str">
        <f t="shared" si="538"/>
        <v/>
      </c>
      <c r="AB8555" s="1" t="str">
        <f t="shared" si="539"/>
        <v/>
      </c>
    </row>
    <row r="8556" spans="26:28" hidden="1" x14ac:dyDescent="0.25">
      <c r="Z8556" s="68">
        <f t="shared" si="537"/>
        <v>0</v>
      </c>
      <c r="AA8556" s="1" t="str">
        <f t="shared" si="538"/>
        <v/>
      </c>
      <c r="AB8556" s="1" t="str">
        <f t="shared" si="539"/>
        <v/>
      </c>
    </row>
    <row r="8557" spans="26:28" hidden="1" x14ac:dyDescent="0.25">
      <c r="Z8557" s="68">
        <f t="shared" si="537"/>
        <v>0</v>
      </c>
      <c r="AA8557" s="1" t="str">
        <f t="shared" si="538"/>
        <v/>
      </c>
      <c r="AB8557" s="1" t="str">
        <f t="shared" si="539"/>
        <v/>
      </c>
    </row>
    <row r="8558" spans="26:28" hidden="1" x14ac:dyDescent="0.25">
      <c r="Z8558" s="68">
        <f t="shared" si="537"/>
        <v>0</v>
      </c>
      <c r="AA8558" s="1" t="str">
        <f t="shared" si="538"/>
        <v/>
      </c>
      <c r="AB8558" s="1" t="str">
        <f t="shared" si="539"/>
        <v/>
      </c>
    </row>
    <row r="8559" spans="26:28" hidden="1" x14ac:dyDescent="0.25">
      <c r="Z8559" s="68">
        <f t="shared" si="537"/>
        <v>0</v>
      </c>
      <c r="AA8559" s="1" t="str">
        <f t="shared" si="538"/>
        <v/>
      </c>
      <c r="AB8559" s="1" t="str">
        <f t="shared" si="539"/>
        <v/>
      </c>
    </row>
    <row r="8560" spans="26:28" hidden="1" x14ac:dyDescent="0.25">
      <c r="Z8560" s="68">
        <f t="shared" si="537"/>
        <v>0</v>
      </c>
      <c r="AA8560" s="1" t="str">
        <f t="shared" si="538"/>
        <v/>
      </c>
      <c r="AB8560" s="1" t="str">
        <f t="shared" si="539"/>
        <v/>
      </c>
    </row>
    <row r="8561" spans="26:28" hidden="1" x14ac:dyDescent="0.25">
      <c r="Z8561" s="68">
        <f t="shared" si="537"/>
        <v>0</v>
      </c>
      <c r="AA8561" s="1" t="str">
        <f t="shared" si="538"/>
        <v/>
      </c>
      <c r="AB8561" s="1" t="str">
        <f t="shared" si="539"/>
        <v/>
      </c>
    </row>
    <row r="8562" spans="26:28" hidden="1" x14ac:dyDescent="0.25">
      <c r="Z8562" s="68">
        <f t="shared" si="537"/>
        <v>0</v>
      </c>
      <c r="AA8562" s="1" t="str">
        <f t="shared" si="538"/>
        <v/>
      </c>
      <c r="AB8562" s="1" t="str">
        <f t="shared" si="539"/>
        <v/>
      </c>
    </row>
    <row r="8563" spans="26:28" hidden="1" x14ac:dyDescent="0.25">
      <c r="Z8563" s="68">
        <f t="shared" si="537"/>
        <v>0</v>
      </c>
      <c r="AA8563" s="1" t="str">
        <f t="shared" si="538"/>
        <v/>
      </c>
      <c r="AB8563" s="1" t="str">
        <f t="shared" si="539"/>
        <v/>
      </c>
    </row>
    <row r="8564" spans="26:28" hidden="1" x14ac:dyDescent="0.25">
      <c r="Z8564" s="68">
        <f t="shared" si="537"/>
        <v>0</v>
      </c>
      <c r="AA8564" s="1" t="str">
        <f t="shared" si="538"/>
        <v/>
      </c>
      <c r="AB8564" s="1" t="str">
        <f t="shared" si="539"/>
        <v/>
      </c>
    </row>
    <row r="8565" spans="26:28" hidden="1" x14ac:dyDescent="0.25">
      <c r="Z8565" s="68">
        <f t="shared" si="537"/>
        <v>0</v>
      </c>
      <c r="AA8565" s="1" t="str">
        <f t="shared" si="538"/>
        <v/>
      </c>
      <c r="AB8565" s="1" t="str">
        <f t="shared" si="539"/>
        <v/>
      </c>
    </row>
    <row r="8566" spans="26:28" hidden="1" x14ac:dyDescent="0.25">
      <c r="Z8566" s="68">
        <f t="shared" si="537"/>
        <v>0</v>
      </c>
      <c r="AA8566" s="1" t="str">
        <f t="shared" si="538"/>
        <v/>
      </c>
      <c r="AB8566" s="1" t="str">
        <f t="shared" si="539"/>
        <v/>
      </c>
    </row>
    <row r="8567" spans="26:28" hidden="1" x14ac:dyDescent="0.25">
      <c r="Z8567" s="68">
        <f t="shared" si="537"/>
        <v>0</v>
      </c>
      <c r="AA8567" s="1" t="str">
        <f t="shared" si="538"/>
        <v/>
      </c>
      <c r="AB8567" s="1" t="str">
        <f t="shared" si="539"/>
        <v/>
      </c>
    </row>
    <row r="8568" spans="26:28" hidden="1" x14ac:dyDescent="0.25">
      <c r="Z8568" s="68">
        <f t="shared" si="537"/>
        <v>0</v>
      </c>
      <c r="AA8568" s="1" t="str">
        <f t="shared" si="538"/>
        <v/>
      </c>
      <c r="AB8568" s="1" t="str">
        <f t="shared" si="539"/>
        <v/>
      </c>
    </row>
    <row r="8569" spans="26:28" hidden="1" x14ac:dyDescent="0.25">
      <c r="Z8569" s="68">
        <f t="shared" si="537"/>
        <v>0</v>
      </c>
      <c r="AA8569" s="1" t="str">
        <f t="shared" si="538"/>
        <v/>
      </c>
      <c r="AB8569" s="1" t="str">
        <f t="shared" si="539"/>
        <v/>
      </c>
    </row>
    <row r="8570" spans="26:28" hidden="1" x14ac:dyDescent="0.25">
      <c r="Z8570" s="68">
        <f t="shared" si="537"/>
        <v>0</v>
      </c>
      <c r="AA8570" s="1" t="str">
        <f t="shared" si="538"/>
        <v/>
      </c>
      <c r="AB8570" s="1" t="str">
        <f t="shared" si="539"/>
        <v/>
      </c>
    </row>
    <row r="8571" spans="26:28" hidden="1" x14ac:dyDescent="0.25">
      <c r="Z8571" s="68">
        <f t="shared" si="537"/>
        <v>0</v>
      </c>
      <c r="AA8571" s="1" t="str">
        <f t="shared" si="538"/>
        <v/>
      </c>
      <c r="AB8571" s="1" t="str">
        <f t="shared" si="539"/>
        <v/>
      </c>
    </row>
    <row r="8572" spans="26:28" hidden="1" x14ac:dyDescent="0.25">
      <c r="Z8572" s="68">
        <f t="shared" si="537"/>
        <v>0</v>
      </c>
      <c r="AA8572" s="1" t="str">
        <f t="shared" si="538"/>
        <v/>
      </c>
      <c r="AB8572" s="1" t="str">
        <f t="shared" si="539"/>
        <v/>
      </c>
    </row>
    <row r="8573" spans="26:28" hidden="1" x14ac:dyDescent="0.25">
      <c r="Z8573" s="68">
        <f t="shared" si="537"/>
        <v>0</v>
      </c>
      <c r="AA8573" s="1" t="str">
        <f t="shared" si="538"/>
        <v/>
      </c>
      <c r="AB8573" s="1" t="str">
        <f t="shared" si="539"/>
        <v/>
      </c>
    </row>
    <row r="8574" spans="26:28" hidden="1" x14ac:dyDescent="0.25">
      <c r="Z8574" s="68">
        <f t="shared" si="537"/>
        <v>0</v>
      </c>
      <c r="AA8574" s="1" t="str">
        <f t="shared" si="538"/>
        <v/>
      </c>
      <c r="AB8574" s="1" t="str">
        <f t="shared" si="539"/>
        <v/>
      </c>
    </row>
    <row r="8575" spans="26:28" hidden="1" x14ac:dyDescent="0.25">
      <c r="Z8575" s="68">
        <f t="shared" si="537"/>
        <v>0</v>
      </c>
      <c r="AA8575" s="1" t="str">
        <f t="shared" si="538"/>
        <v/>
      </c>
      <c r="AB8575" s="1" t="str">
        <f t="shared" si="539"/>
        <v/>
      </c>
    </row>
    <row r="8576" spans="26:28" hidden="1" x14ac:dyDescent="0.25">
      <c r="Z8576" s="68">
        <f t="shared" si="537"/>
        <v>0</v>
      </c>
      <c r="AA8576" s="1" t="str">
        <f t="shared" si="538"/>
        <v/>
      </c>
      <c r="AB8576" s="1" t="str">
        <f t="shared" si="539"/>
        <v/>
      </c>
    </row>
    <row r="8577" spans="26:28" hidden="1" x14ac:dyDescent="0.25">
      <c r="Z8577" s="68">
        <f t="shared" ref="Z8577:Z8640" si="540">E8577</f>
        <v>0</v>
      </c>
      <c r="AA8577" s="1" t="str">
        <f t="shared" si="538"/>
        <v/>
      </c>
      <c r="AB8577" s="1" t="str">
        <f t="shared" si="539"/>
        <v/>
      </c>
    </row>
    <row r="8578" spans="26:28" hidden="1" x14ac:dyDescent="0.25">
      <c r="Z8578" s="68">
        <f t="shared" si="540"/>
        <v>0</v>
      </c>
      <c r="AA8578" s="1" t="str">
        <f t="shared" si="538"/>
        <v/>
      </c>
      <c r="AB8578" s="1" t="str">
        <f t="shared" si="539"/>
        <v/>
      </c>
    </row>
    <row r="8579" spans="26:28" hidden="1" x14ac:dyDescent="0.25">
      <c r="Z8579" s="68">
        <f t="shared" si="540"/>
        <v>0</v>
      </c>
      <c r="AA8579" s="1" t="str">
        <f t="shared" si="538"/>
        <v/>
      </c>
      <c r="AB8579" s="1" t="str">
        <f t="shared" si="539"/>
        <v/>
      </c>
    </row>
    <row r="8580" spans="26:28" hidden="1" x14ac:dyDescent="0.25">
      <c r="Z8580" s="68">
        <f t="shared" si="540"/>
        <v>0</v>
      </c>
      <c r="AA8580" s="1" t="str">
        <f t="shared" ref="AA8580:AA8643" si="541">IF(AND(YEAR(Z8580)=$AA$1,G8580=$AA$2),F8580,"")</f>
        <v/>
      </c>
      <c r="AB8580" s="1" t="str">
        <f t="shared" ref="AB8580:AB8643" si="542">IF(AND(YEAR(Z8580)=$AA$1,G8580&lt;&gt;$AA$2),F8580,"")</f>
        <v/>
      </c>
    </row>
    <row r="8581" spans="26:28" hidden="1" x14ac:dyDescent="0.25">
      <c r="Z8581" s="68">
        <f t="shared" si="540"/>
        <v>0</v>
      </c>
      <c r="AA8581" s="1" t="str">
        <f t="shared" si="541"/>
        <v/>
      </c>
      <c r="AB8581" s="1" t="str">
        <f t="shared" si="542"/>
        <v/>
      </c>
    </row>
    <row r="8582" spans="26:28" hidden="1" x14ac:dyDescent="0.25">
      <c r="Z8582" s="68">
        <f t="shared" si="540"/>
        <v>0</v>
      </c>
      <c r="AA8582" s="1" t="str">
        <f t="shared" si="541"/>
        <v/>
      </c>
      <c r="AB8582" s="1" t="str">
        <f t="shared" si="542"/>
        <v/>
      </c>
    </row>
    <row r="8583" spans="26:28" hidden="1" x14ac:dyDescent="0.25">
      <c r="Z8583" s="68">
        <f t="shared" si="540"/>
        <v>0</v>
      </c>
      <c r="AA8583" s="1" t="str">
        <f t="shared" si="541"/>
        <v/>
      </c>
      <c r="AB8583" s="1" t="str">
        <f t="shared" si="542"/>
        <v/>
      </c>
    </row>
    <row r="8584" spans="26:28" hidden="1" x14ac:dyDescent="0.25">
      <c r="Z8584" s="68">
        <f t="shared" si="540"/>
        <v>0</v>
      </c>
      <c r="AA8584" s="1" t="str">
        <f t="shared" si="541"/>
        <v/>
      </c>
      <c r="AB8584" s="1" t="str">
        <f t="shared" si="542"/>
        <v/>
      </c>
    </row>
    <row r="8585" spans="26:28" hidden="1" x14ac:dyDescent="0.25">
      <c r="Z8585" s="68">
        <f t="shared" si="540"/>
        <v>0</v>
      </c>
      <c r="AA8585" s="1" t="str">
        <f t="shared" si="541"/>
        <v/>
      </c>
      <c r="AB8585" s="1" t="str">
        <f t="shared" si="542"/>
        <v/>
      </c>
    </row>
    <row r="8586" spans="26:28" hidden="1" x14ac:dyDescent="0.25">
      <c r="Z8586" s="68">
        <f t="shared" si="540"/>
        <v>0</v>
      </c>
      <c r="AA8586" s="1" t="str">
        <f t="shared" si="541"/>
        <v/>
      </c>
      <c r="AB8586" s="1" t="str">
        <f t="shared" si="542"/>
        <v/>
      </c>
    </row>
    <row r="8587" spans="26:28" hidden="1" x14ac:dyDescent="0.25">
      <c r="Z8587" s="68">
        <f t="shared" si="540"/>
        <v>0</v>
      </c>
      <c r="AA8587" s="1" t="str">
        <f t="shared" si="541"/>
        <v/>
      </c>
      <c r="AB8587" s="1" t="str">
        <f t="shared" si="542"/>
        <v/>
      </c>
    </row>
    <row r="8588" spans="26:28" hidden="1" x14ac:dyDescent="0.25">
      <c r="Z8588" s="68">
        <f t="shared" si="540"/>
        <v>0</v>
      </c>
      <c r="AA8588" s="1" t="str">
        <f t="shared" si="541"/>
        <v/>
      </c>
      <c r="AB8588" s="1" t="str">
        <f t="shared" si="542"/>
        <v/>
      </c>
    </row>
    <row r="8589" spans="26:28" hidden="1" x14ac:dyDescent="0.25">
      <c r="Z8589" s="68">
        <f t="shared" si="540"/>
        <v>0</v>
      </c>
      <c r="AA8589" s="1" t="str">
        <f t="shared" si="541"/>
        <v/>
      </c>
      <c r="AB8589" s="1" t="str">
        <f t="shared" si="542"/>
        <v/>
      </c>
    </row>
    <row r="8590" spans="26:28" hidden="1" x14ac:dyDescent="0.25">
      <c r="Z8590" s="68">
        <f t="shared" si="540"/>
        <v>0</v>
      </c>
      <c r="AA8590" s="1" t="str">
        <f t="shared" si="541"/>
        <v/>
      </c>
      <c r="AB8590" s="1" t="str">
        <f t="shared" si="542"/>
        <v/>
      </c>
    </row>
    <row r="8591" spans="26:28" hidden="1" x14ac:dyDescent="0.25">
      <c r="Z8591" s="68">
        <f t="shared" si="540"/>
        <v>0</v>
      </c>
      <c r="AA8591" s="1" t="str">
        <f t="shared" si="541"/>
        <v/>
      </c>
      <c r="AB8591" s="1" t="str">
        <f t="shared" si="542"/>
        <v/>
      </c>
    </row>
    <row r="8592" spans="26:28" hidden="1" x14ac:dyDescent="0.25">
      <c r="Z8592" s="68">
        <f t="shared" si="540"/>
        <v>0</v>
      </c>
      <c r="AA8592" s="1" t="str">
        <f t="shared" si="541"/>
        <v/>
      </c>
      <c r="AB8592" s="1" t="str">
        <f t="shared" si="542"/>
        <v/>
      </c>
    </row>
    <row r="8593" spans="26:28" hidden="1" x14ac:dyDescent="0.25">
      <c r="Z8593" s="68">
        <f t="shared" si="540"/>
        <v>0</v>
      </c>
      <c r="AA8593" s="1" t="str">
        <f t="shared" si="541"/>
        <v/>
      </c>
      <c r="AB8593" s="1" t="str">
        <f t="shared" si="542"/>
        <v/>
      </c>
    </row>
    <row r="8594" spans="26:28" hidden="1" x14ac:dyDescent="0.25">
      <c r="Z8594" s="68">
        <f t="shared" si="540"/>
        <v>0</v>
      </c>
      <c r="AA8594" s="1" t="str">
        <f t="shared" si="541"/>
        <v/>
      </c>
      <c r="AB8594" s="1" t="str">
        <f t="shared" si="542"/>
        <v/>
      </c>
    </row>
    <row r="8595" spans="26:28" hidden="1" x14ac:dyDescent="0.25">
      <c r="Z8595" s="68">
        <f t="shared" si="540"/>
        <v>0</v>
      </c>
      <c r="AA8595" s="1" t="str">
        <f t="shared" si="541"/>
        <v/>
      </c>
      <c r="AB8595" s="1" t="str">
        <f t="shared" si="542"/>
        <v/>
      </c>
    </row>
    <row r="8596" spans="26:28" hidden="1" x14ac:dyDescent="0.25">
      <c r="Z8596" s="68">
        <f t="shared" si="540"/>
        <v>0</v>
      </c>
      <c r="AA8596" s="1" t="str">
        <f t="shared" si="541"/>
        <v/>
      </c>
      <c r="AB8596" s="1" t="str">
        <f t="shared" si="542"/>
        <v/>
      </c>
    </row>
    <row r="8597" spans="26:28" hidden="1" x14ac:dyDescent="0.25">
      <c r="Z8597" s="68">
        <f t="shared" si="540"/>
        <v>0</v>
      </c>
      <c r="AA8597" s="1" t="str">
        <f t="shared" si="541"/>
        <v/>
      </c>
      <c r="AB8597" s="1" t="str">
        <f t="shared" si="542"/>
        <v/>
      </c>
    </row>
    <row r="8598" spans="26:28" hidden="1" x14ac:dyDescent="0.25">
      <c r="Z8598" s="68">
        <f t="shared" si="540"/>
        <v>0</v>
      </c>
      <c r="AA8598" s="1" t="str">
        <f t="shared" si="541"/>
        <v/>
      </c>
      <c r="AB8598" s="1" t="str">
        <f t="shared" si="542"/>
        <v/>
      </c>
    </row>
    <row r="8599" spans="26:28" hidden="1" x14ac:dyDescent="0.25">
      <c r="Z8599" s="68">
        <f t="shared" si="540"/>
        <v>0</v>
      </c>
      <c r="AA8599" s="1" t="str">
        <f t="shared" si="541"/>
        <v/>
      </c>
      <c r="AB8599" s="1" t="str">
        <f t="shared" si="542"/>
        <v/>
      </c>
    </row>
    <row r="8600" spans="26:28" hidden="1" x14ac:dyDescent="0.25">
      <c r="Z8600" s="68">
        <f t="shared" si="540"/>
        <v>0</v>
      </c>
      <c r="AA8600" s="1" t="str">
        <f t="shared" si="541"/>
        <v/>
      </c>
      <c r="AB8600" s="1" t="str">
        <f t="shared" si="542"/>
        <v/>
      </c>
    </row>
    <row r="8601" spans="26:28" hidden="1" x14ac:dyDescent="0.25">
      <c r="Z8601" s="68">
        <f t="shared" si="540"/>
        <v>0</v>
      </c>
      <c r="AA8601" s="1" t="str">
        <f t="shared" si="541"/>
        <v/>
      </c>
      <c r="AB8601" s="1" t="str">
        <f t="shared" si="542"/>
        <v/>
      </c>
    </row>
    <row r="8602" spans="26:28" hidden="1" x14ac:dyDescent="0.25">
      <c r="Z8602" s="68">
        <f t="shared" si="540"/>
        <v>0</v>
      </c>
      <c r="AA8602" s="1" t="str">
        <f t="shared" si="541"/>
        <v/>
      </c>
      <c r="AB8602" s="1" t="str">
        <f t="shared" si="542"/>
        <v/>
      </c>
    </row>
    <row r="8603" spans="26:28" hidden="1" x14ac:dyDescent="0.25">
      <c r="Z8603" s="68">
        <f t="shared" si="540"/>
        <v>0</v>
      </c>
      <c r="AA8603" s="1" t="str">
        <f t="shared" si="541"/>
        <v/>
      </c>
      <c r="AB8603" s="1" t="str">
        <f t="shared" si="542"/>
        <v/>
      </c>
    </row>
    <row r="8604" spans="26:28" hidden="1" x14ac:dyDescent="0.25">
      <c r="Z8604" s="68">
        <f t="shared" si="540"/>
        <v>0</v>
      </c>
      <c r="AA8604" s="1" t="str">
        <f t="shared" si="541"/>
        <v/>
      </c>
      <c r="AB8604" s="1" t="str">
        <f t="shared" si="542"/>
        <v/>
      </c>
    </row>
    <row r="8605" spans="26:28" hidden="1" x14ac:dyDescent="0.25">
      <c r="Z8605" s="68">
        <f t="shared" si="540"/>
        <v>0</v>
      </c>
      <c r="AA8605" s="1" t="str">
        <f t="shared" si="541"/>
        <v/>
      </c>
      <c r="AB8605" s="1" t="str">
        <f t="shared" si="542"/>
        <v/>
      </c>
    </row>
    <row r="8606" spans="26:28" hidden="1" x14ac:dyDescent="0.25">
      <c r="Z8606" s="68">
        <f t="shared" si="540"/>
        <v>0</v>
      </c>
      <c r="AA8606" s="1" t="str">
        <f t="shared" si="541"/>
        <v/>
      </c>
      <c r="AB8606" s="1" t="str">
        <f t="shared" si="542"/>
        <v/>
      </c>
    </row>
    <row r="8607" spans="26:28" hidden="1" x14ac:dyDescent="0.25">
      <c r="Z8607" s="68">
        <f t="shared" si="540"/>
        <v>0</v>
      </c>
      <c r="AA8607" s="1" t="str">
        <f t="shared" si="541"/>
        <v/>
      </c>
      <c r="AB8607" s="1" t="str">
        <f t="shared" si="542"/>
        <v/>
      </c>
    </row>
    <row r="8608" spans="26:28" hidden="1" x14ac:dyDescent="0.25">
      <c r="Z8608" s="68">
        <f t="shared" si="540"/>
        <v>0</v>
      </c>
      <c r="AA8608" s="1" t="str">
        <f t="shared" si="541"/>
        <v/>
      </c>
      <c r="AB8608" s="1" t="str">
        <f t="shared" si="542"/>
        <v/>
      </c>
    </row>
    <row r="8609" spans="26:28" hidden="1" x14ac:dyDescent="0.25">
      <c r="Z8609" s="68">
        <f t="shared" si="540"/>
        <v>0</v>
      </c>
      <c r="AA8609" s="1" t="str">
        <f t="shared" si="541"/>
        <v/>
      </c>
      <c r="AB8609" s="1" t="str">
        <f t="shared" si="542"/>
        <v/>
      </c>
    </row>
    <row r="8610" spans="26:28" hidden="1" x14ac:dyDescent="0.25">
      <c r="Z8610" s="68">
        <f t="shared" si="540"/>
        <v>0</v>
      </c>
      <c r="AA8610" s="1" t="str">
        <f t="shared" si="541"/>
        <v/>
      </c>
      <c r="AB8610" s="1" t="str">
        <f t="shared" si="542"/>
        <v/>
      </c>
    </row>
    <row r="8611" spans="26:28" hidden="1" x14ac:dyDescent="0.25">
      <c r="Z8611" s="68">
        <f t="shared" si="540"/>
        <v>0</v>
      </c>
      <c r="AA8611" s="1" t="str">
        <f t="shared" si="541"/>
        <v/>
      </c>
      <c r="AB8611" s="1" t="str">
        <f t="shared" si="542"/>
        <v/>
      </c>
    </row>
    <row r="8612" spans="26:28" hidden="1" x14ac:dyDescent="0.25">
      <c r="Z8612" s="68">
        <f t="shared" si="540"/>
        <v>0</v>
      </c>
      <c r="AA8612" s="1" t="str">
        <f t="shared" si="541"/>
        <v/>
      </c>
      <c r="AB8612" s="1" t="str">
        <f t="shared" si="542"/>
        <v/>
      </c>
    </row>
    <row r="8613" spans="26:28" hidden="1" x14ac:dyDescent="0.25">
      <c r="Z8613" s="68">
        <f t="shared" si="540"/>
        <v>0</v>
      </c>
      <c r="AA8613" s="1" t="str">
        <f t="shared" si="541"/>
        <v/>
      </c>
      <c r="AB8613" s="1" t="str">
        <f t="shared" si="542"/>
        <v/>
      </c>
    </row>
    <row r="8614" spans="26:28" hidden="1" x14ac:dyDescent="0.25">
      <c r="Z8614" s="68">
        <f t="shared" si="540"/>
        <v>0</v>
      </c>
      <c r="AA8614" s="1" t="str">
        <f t="shared" si="541"/>
        <v/>
      </c>
      <c r="AB8614" s="1" t="str">
        <f t="shared" si="542"/>
        <v/>
      </c>
    </row>
    <row r="8615" spans="26:28" hidden="1" x14ac:dyDescent="0.25">
      <c r="Z8615" s="68">
        <f t="shared" si="540"/>
        <v>0</v>
      </c>
      <c r="AA8615" s="1" t="str">
        <f t="shared" si="541"/>
        <v/>
      </c>
      <c r="AB8615" s="1" t="str">
        <f t="shared" si="542"/>
        <v/>
      </c>
    </row>
    <row r="8616" spans="26:28" hidden="1" x14ac:dyDescent="0.25">
      <c r="Z8616" s="68">
        <f t="shared" si="540"/>
        <v>0</v>
      </c>
      <c r="AA8616" s="1" t="str">
        <f t="shared" si="541"/>
        <v/>
      </c>
      <c r="AB8616" s="1" t="str">
        <f t="shared" si="542"/>
        <v/>
      </c>
    </row>
    <row r="8617" spans="26:28" hidden="1" x14ac:dyDescent="0.25">
      <c r="Z8617" s="68">
        <f t="shared" si="540"/>
        <v>0</v>
      </c>
      <c r="AA8617" s="1" t="str">
        <f t="shared" si="541"/>
        <v/>
      </c>
      <c r="AB8617" s="1" t="str">
        <f t="shared" si="542"/>
        <v/>
      </c>
    </row>
    <row r="8618" spans="26:28" hidden="1" x14ac:dyDescent="0.25">
      <c r="Z8618" s="68">
        <f t="shared" si="540"/>
        <v>0</v>
      </c>
      <c r="AA8618" s="1" t="str">
        <f t="shared" si="541"/>
        <v/>
      </c>
      <c r="AB8618" s="1" t="str">
        <f t="shared" si="542"/>
        <v/>
      </c>
    </row>
    <row r="8619" spans="26:28" hidden="1" x14ac:dyDescent="0.25">
      <c r="Z8619" s="68">
        <f t="shared" si="540"/>
        <v>0</v>
      </c>
      <c r="AA8619" s="1" t="str">
        <f t="shared" si="541"/>
        <v/>
      </c>
      <c r="AB8619" s="1" t="str">
        <f t="shared" si="542"/>
        <v/>
      </c>
    </row>
    <row r="8620" spans="26:28" hidden="1" x14ac:dyDescent="0.25">
      <c r="Z8620" s="68">
        <f t="shared" si="540"/>
        <v>0</v>
      </c>
      <c r="AA8620" s="1" t="str">
        <f t="shared" si="541"/>
        <v/>
      </c>
      <c r="AB8620" s="1" t="str">
        <f t="shared" si="542"/>
        <v/>
      </c>
    </row>
    <row r="8621" spans="26:28" hidden="1" x14ac:dyDescent="0.25">
      <c r="Z8621" s="68">
        <f t="shared" si="540"/>
        <v>0</v>
      </c>
      <c r="AA8621" s="1" t="str">
        <f t="shared" si="541"/>
        <v/>
      </c>
      <c r="AB8621" s="1" t="str">
        <f t="shared" si="542"/>
        <v/>
      </c>
    </row>
    <row r="8622" spans="26:28" hidden="1" x14ac:dyDescent="0.25">
      <c r="Z8622" s="68">
        <f t="shared" si="540"/>
        <v>0</v>
      </c>
      <c r="AA8622" s="1" t="str">
        <f t="shared" si="541"/>
        <v/>
      </c>
      <c r="AB8622" s="1" t="str">
        <f t="shared" si="542"/>
        <v/>
      </c>
    </row>
    <row r="8623" spans="26:28" hidden="1" x14ac:dyDescent="0.25">
      <c r="Z8623" s="68">
        <f t="shared" si="540"/>
        <v>0</v>
      </c>
      <c r="AA8623" s="1" t="str">
        <f t="shared" si="541"/>
        <v/>
      </c>
      <c r="AB8623" s="1" t="str">
        <f t="shared" si="542"/>
        <v/>
      </c>
    </row>
    <row r="8624" spans="26:28" hidden="1" x14ac:dyDescent="0.25">
      <c r="Z8624" s="68">
        <f t="shared" si="540"/>
        <v>0</v>
      </c>
      <c r="AA8624" s="1" t="str">
        <f t="shared" si="541"/>
        <v/>
      </c>
      <c r="AB8624" s="1" t="str">
        <f t="shared" si="542"/>
        <v/>
      </c>
    </row>
    <row r="8625" spans="26:28" hidden="1" x14ac:dyDescent="0.25">
      <c r="Z8625" s="68">
        <f t="shared" si="540"/>
        <v>0</v>
      </c>
      <c r="AA8625" s="1" t="str">
        <f t="shared" si="541"/>
        <v/>
      </c>
      <c r="AB8625" s="1" t="str">
        <f t="shared" si="542"/>
        <v/>
      </c>
    </row>
    <row r="8626" spans="26:28" hidden="1" x14ac:dyDescent="0.25">
      <c r="Z8626" s="68">
        <f t="shared" si="540"/>
        <v>0</v>
      </c>
      <c r="AA8626" s="1" t="str">
        <f t="shared" si="541"/>
        <v/>
      </c>
      <c r="AB8626" s="1" t="str">
        <f t="shared" si="542"/>
        <v/>
      </c>
    </row>
    <row r="8627" spans="26:28" hidden="1" x14ac:dyDescent="0.25">
      <c r="Z8627" s="68">
        <f t="shared" si="540"/>
        <v>0</v>
      </c>
      <c r="AA8627" s="1" t="str">
        <f t="shared" si="541"/>
        <v/>
      </c>
      <c r="AB8627" s="1" t="str">
        <f t="shared" si="542"/>
        <v/>
      </c>
    </row>
    <row r="8628" spans="26:28" hidden="1" x14ac:dyDescent="0.25">
      <c r="Z8628" s="68">
        <f t="shared" si="540"/>
        <v>0</v>
      </c>
      <c r="AA8628" s="1" t="str">
        <f t="shared" si="541"/>
        <v/>
      </c>
      <c r="AB8628" s="1" t="str">
        <f t="shared" si="542"/>
        <v/>
      </c>
    </row>
    <row r="8629" spans="26:28" hidden="1" x14ac:dyDescent="0.25">
      <c r="Z8629" s="68">
        <f t="shared" si="540"/>
        <v>0</v>
      </c>
      <c r="AA8629" s="1" t="str">
        <f t="shared" si="541"/>
        <v/>
      </c>
      <c r="AB8629" s="1" t="str">
        <f t="shared" si="542"/>
        <v/>
      </c>
    </row>
    <row r="8630" spans="26:28" hidden="1" x14ac:dyDescent="0.25">
      <c r="Z8630" s="68">
        <f t="shared" si="540"/>
        <v>0</v>
      </c>
      <c r="AA8630" s="1" t="str">
        <f t="shared" si="541"/>
        <v/>
      </c>
      <c r="AB8630" s="1" t="str">
        <f t="shared" si="542"/>
        <v/>
      </c>
    </row>
    <row r="8631" spans="26:28" hidden="1" x14ac:dyDescent="0.25">
      <c r="Z8631" s="68">
        <f t="shared" si="540"/>
        <v>0</v>
      </c>
      <c r="AA8631" s="1" t="str">
        <f t="shared" si="541"/>
        <v/>
      </c>
      <c r="AB8631" s="1" t="str">
        <f t="shared" si="542"/>
        <v/>
      </c>
    </row>
    <row r="8632" spans="26:28" hidden="1" x14ac:dyDescent="0.25">
      <c r="Z8632" s="68">
        <f t="shared" si="540"/>
        <v>0</v>
      </c>
      <c r="AA8632" s="1" t="str">
        <f t="shared" si="541"/>
        <v/>
      </c>
      <c r="AB8632" s="1" t="str">
        <f t="shared" si="542"/>
        <v/>
      </c>
    </row>
    <row r="8633" spans="26:28" hidden="1" x14ac:dyDescent="0.25">
      <c r="Z8633" s="68">
        <f t="shared" si="540"/>
        <v>0</v>
      </c>
      <c r="AA8633" s="1" t="str">
        <f t="shared" si="541"/>
        <v/>
      </c>
      <c r="AB8633" s="1" t="str">
        <f t="shared" si="542"/>
        <v/>
      </c>
    </row>
    <row r="8634" spans="26:28" hidden="1" x14ac:dyDescent="0.25">
      <c r="Z8634" s="68">
        <f t="shared" si="540"/>
        <v>0</v>
      </c>
      <c r="AA8634" s="1" t="str">
        <f t="shared" si="541"/>
        <v/>
      </c>
      <c r="AB8634" s="1" t="str">
        <f t="shared" si="542"/>
        <v/>
      </c>
    </row>
    <row r="8635" spans="26:28" hidden="1" x14ac:dyDescent="0.25">
      <c r="Z8635" s="68">
        <f t="shared" si="540"/>
        <v>0</v>
      </c>
      <c r="AA8635" s="1" t="str">
        <f t="shared" si="541"/>
        <v/>
      </c>
      <c r="AB8635" s="1" t="str">
        <f t="shared" si="542"/>
        <v/>
      </c>
    </row>
    <row r="8636" spans="26:28" hidden="1" x14ac:dyDescent="0.25">
      <c r="Z8636" s="68">
        <f t="shared" si="540"/>
        <v>0</v>
      </c>
      <c r="AA8636" s="1" t="str">
        <f t="shared" si="541"/>
        <v/>
      </c>
      <c r="AB8636" s="1" t="str">
        <f t="shared" si="542"/>
        <v/>
      </c>
    </row>
    <row r="8637" spans="26:28" hidden="1" x14ac:dyDescent="0.25">
      <c r="Z8637" s="68">
        <f t="shared" si="540"/>
        <v>0</v>
      </c>
      <c r="AA8637" s="1" t="str">
        <f t="shared" si="541"/>
        <v/>
      </c>
      <c r="AB8637" s="1" t="str">
        <f t="shared" si="542"/>
        <v/>
      </c>
    </row>
    <row r="8638" spans="26:28" hidden="1" x14ac:dyDescent="0.25">
      <c r="Z8638" s="68">
        <f t="shared" si="540"/>
        <v>0</v>
      </c>
      <c r="AA8638" s="1" t="str">
        <f t="shared" si="541"/>
        <v/>
      </c>
      <c r="AB8638" s="1" t="str">
        <f t="shared" si="542"/>
        <v/>
      </c>
    </row>
    <row r="8639" spans="26:28" hidden="1" x14ac:dyDescent="0.25">
      <c r="Z8639" s="68">
        <f t="shared" si="540"/>
        <v>0</v>
      </c>
      <c r="AA8639" s="1" t="str">
        <f t="shared" si="541"/>
        <v/>
      </c>
      <c r="AB8639" s="1" t="str">
        <f t="shared" si="542"/>
        <v/>
      </c>
    </row>
    <row r="8640" spans="26:28" hidden="1" x14ac:dyDescent="0.25">
      <c r="Z8640" s="68">
        <f t="shared" si="540"/>
        <v>0</v>
      </c>
      <c r="AA8640" s="1" t="str">
        <f t="shared" si="541"/>
        <v/>
      </c>
      <c r="AB8640" s="1" t="str">
        <f t="shared" si="542"/>
        <v/>
      </c>
    </row>
    <row r="8641" spans="26:28" hidden="1" x14ac:dyDescent="0.25">
      <c r="Z8641" s="68">
        <f t="shared" ref="Z8641:Z8704" si="543">E8641</f>
        <v>0</v>
      </c>
      <c r="AA8641" s="1" t="str">
        <f t="shared" si="541"/>
        <v/>
      </c>
      <c r="AB8641" s="1" t="str">
        <f t="shared" si="542"/>
        <v/>
      </c>
    </row>
    <row r="8642" spans="26:28" hidden="1" x14ac:dyDescent="0.25">
      <c r="Z8642" s="68">
        <f t="shared" si="543"/>
        <v>0</v>
      </c>
      <c r="AA8642" s="1" t="str">
        <f t="shared" si="541"/>
        <v/>
      </c>
      <c r="AB8642" s="1" t="str">
        <f t="shared" si="542"/>
        <v/>
      </c>
    </row>
    <row r="8643" spans="26:28" hidden="1" x14ac:dyDescent="0.25">
      <c r="Z8643" s="68">
        <f t="shared" si="543"/>
        <v>0</v>
      </c>
      <c r="AA8643" s="1" t="str">
        <f t="shared" si="541"/>
        <v/>
      </c>
      <c r="AB8643" s="1" t="str">
        <f t="shared" si="542"/>
        <v/>
      </c>
    </row>
    <row r="8644" spans="26:28" hidden="1" x14ac:dyDescent="0.25">
      <c r="Z8644" s="68">
        <f t="shared" si="543"/>
        <v>0</v>
      </c>
      <c r="AA8644" s="1" t="str">
        <f t="shared" ref="AA8644:AA8707" si="544">IF(AND(YEAR(Z8644)=$AA$1,G8644=$AA$2),F8644,"")</f>
        <v/>
      </c>
      <c r="AB8644" s="1" t="str">
        <f t="shared" ref="AB8644:AB8707" si="545">IF(AND(YEAR(Z8644)=$AA$1,G8644&lt;&gt;$AA$2),F8644,"")</f>
        <v/>
      </c>
    </row>
    <row r="8645" spans="26:28" hidden="1" x14ac:dyDescent="0.25">
      <c r="Z8645" s="68">
        <f t="shared" si="543"/>
        <v>0</v>
      </c>
      <c r="AA8645" s="1" t="str">
        <f t="shared" si="544"/>
        <v/>
      </c>
      <c r="AB8645" s="1" t="str">
        <f t="shared" si="545"/>
        <v/>
      </c>
    </row>
    <row r="8646" spans="26:28" hidden="1" x14ac:dyDescent="0.25">
      <c r="Z8646" s="68">
        <f t="shared" si="543"/>
        <v>0</v>
      </c>
      <c r="AA8646" s="1" t="str">
        <f t="shared" si="544"/>
        <v/>
      </c>
      <c r="AB8646" s="1" t="str">
        <f t="shared" si="545"/>
        <v/>
      </c>
    </row>
    <row r="8647" spans="26:28" hidden="1" x14ac:dyDescent="0.25">
      <c r="Z8647" s="68">
        <f t="shared" si="543"/>
        <v>0</v>
      </c>
      <c r="AA8647" s="1" t="str">
        <f t="shared" si="544"/>
        <v/>
      </c>
      <c r="AB8647" s="1" t="str">
        <f t="shared" si="545"/>
        <v/>
      </c>
    </row>
    <row r="8648" spans="26:28" hidden="1" x14ac:dyDescent="0.25">
      <c r="Z8648" s="68">
        <f t="shared" si="543"/>
        <v>0</v>
      </c>
      <c r="AA8648" s="1" t="str">
        <f t="shared" si="544"/>
        <v/>
      </c>
      <c r="AB8648" s="1" t="str">
        <f t="shared" si="545"/>
        <v/>
      </c>
    </row>
    <row r="8649" spans="26:28" hidden="1" x14ac:dyDescent="0.25">
      <c r="Z8649" s="68">
        <f t="shared" si="543"/>
        <v>0</v>
      </c>
      <c r="AA8649" s="1" t="str">
        <f t="shared" si="544"/>
        <v/>
      </c>
      <c r="AB8649" s="1" t="str">
        <f t="shared" si="545"/>
        <v/>
      </c>
    </row>
    <row r="8650" spans="26:28" hidden="1" x14ac:dyDescent="0.25">
      <c r="Z8650" s="68">
        <f t="shared" si="543"/>
        <v>0</v>
      </c>
      <c r="AA8650" s="1" t="str">
        <f t="shared" si="544"/>
        <v/>
      </c>
      <c r="AB8650" s="1" t="str">
        <f t="shared" si="545"/>
        <v/>
      </c>
    </row>
    <row r="8651" spans="26:28" hidden="1" x14ac:dyDescent="0.25">
      <c r="Z8651" s="68">
        <f t="shared" si="543"/>
        <v>0</v>
      </c>
      <c r="AA8651" s="1" t="str">
        <f t="shared" si="544"/>
        <v/>
      </c>
      <c r="AB8651" s="1" t="str">
        <f t="shared" si="545"/>
        <v/>
      </c>
    </row>
    <row r="8652" spans="26:28" hidden="1" x14ac:dyDescent="0.25">
      <c r="Z8652" s="68">
        <f t="shared" si="543"/>
        <v>0</v>
      </c>
      <c r="AA8652" s="1" t="str">
        <f t="shared" si="544"/>
        <v/>
      </c>
      <c r="AB8652" s="1" t="str">
        <f t="shared" si="545"/>
        <v/>
      </c>
    </row>
    <row r="8653" spans="26:28" hidden="1" x14ac:dyDescent="0.25">
      <c r="Z8653" s="68">
        <f t="shared" si="543"/>
        <v>0</v>
      </c>
      <c r="AA8653" s="1" t="str">
        <f t="shared" si="544"/>
        <v/>
      </c>
      <c r="AB8653" s="1" t="str">
        <f t="shared" si="545"/>
        <v/>
      </c>
    </row>
    <row r="8654" spans="26:28" hidden="1" x14ac:dyDescent="0.25">
      <c r="Z8654" s="68">
        <f t="shared" si="543"/>
        <v>0</v>
      </c>
      <c r="AA8654" s="1" t="str">
        <f t="shared" si="544"/>
        <v/>
      </c>
      <c r="AB8654" s="1" t="str">
        <f t="shared" si="545"/>
        <v/>
      </c>
    </row>
    <row r="8655" spans="26:28" hidden="1" x14ac:dyDescent="0.25">
      <c r="Z8655" s="68">
        <f t="shared" si="543"/>
        <v>0</v>
      </c>
      <c r="AA8655" s="1" t="str">
        <f t="shared" si="544"/>
        <v/>
      </c>
      <c r="AB8655" s="1" t="str">
        <f t="shared" si="545"/>
        <v/>
      </c>
    </row>
    <row r="8656" spans="26:28" hidden="1" x14ac:dyDescent="0.25">
      <c r="Z8656" s="68">
        <f t="shared" si="543"/>
        <v>0</v>
      </c>
      <c r="AA8656" s="1" t="str">
        <f t="shared" si="544"/>
        <v/>
      </c>
      <c r="AB8656" s="1" t="str">
        <f t="shared" si="545"/>
        <v/>
      </c>
    </row>
    <row r="8657" spans="26:28" hidden="1" x14ac:dyDescent="0.25">
      <c r="Z8657" s="68">
        <f t="shared" si="543"/>
        <v>0</v>
      </c>
      <c r="AA8657" s="1" t="str">
        <f t="shared" si="544"/>
        <v/>
      </c>
      <c r="AB8657" s="1" t="str">
        <f t="shared" si="545"/>
        <v/>
      </c>
    </row>
    <row r="8658" spans="26:28" hidden="1" x14ac:dyDescent="0.25">
      <c r="Z8658" s="68">
        <f t="shared" si="543"/>
        <v>0</v>
      </c>
      <c r="AA8658" s="1" t="str">
        <f t="shared" si="544"/>
        <v/>
      </c>
      <c r="AB8658" s="1" t="str">
        <f t="shared" si="545"/>
        <v/>
      </c>
    </row>
    <row r="8659" spans="26:28" hidden="1" x14ac:dyDescent="0.25">
      <c r="Z8659" s="68">
        <f t="shared" si="543"/>
        <v>0</v>
      </c>
      <c r="AA8659" s="1" t="str">
        <f t="shared" si="544"/>
        <v/>
      </c>
      <c r="AB8659" s="1" t="str">
        <f t="shared" si="545"/>
        <v/>
      </c>
    </row>
    <row r="8660" spans="26:28" hidden="1" x14ac:dyDescent="0.25">
      <c r="Z8660" s="68">
        <f t="shared" si="543"/>
        <v>0</v>
      </c>
      <c r="AA8660" s="1" t="str">
        <f t="shared" si="544"/>
        <v/>
      </c>
      <c r="AB8660" s="1" t="str">
        <f t="shared" si="545"/>
        <v/>
      </c>
    </row>
    <row r="8661" spans="26:28" hidden="1" x14ac:dyDescent="0.25">
      <c r="Z8661" s="68">
        <f t="shared" si="543"/>
        <v>0</v>
      </c>
      <c r="AA8661" s="1" t="str">
        <f t="shared" si="544"/>
        <v/>
      </c>
      <c r="AB8661" s="1" t="str">
        <f t="shared" si="545"/>
        <v/>
      </c>
    </row>
    <row r="8662" spans="26:28" hidden="1" x14ac:dyDescent="0.25">
      <c r="Z8662" s="68">
        <f t="shared" si="543"/>
        <v>0</v>
      </c>
      <c r="AA8662" s="1" t="str">
        <f t="shared" si="544"/>
        <v/>
      </c>
      <c r="AB8662" s="1" t="str">
        <f t="shared" si="545"/>
        <v/>
      </c>
    </row>
    <row r="8663" spans="26:28" hidden="1" x14ac:dyDescent="0.25">
      <c r="Z8663" s="68">
        <f t="shared" si="543"/>
        <v>0</v>
      </c>
      <c r="AA8663" s="1" t="str">
        <f t="shared" si="544"/>
        <v/>
      </c>
      <c r="AB8663" s="1" t="str">
        <f t="shared" si="545"/>
        <v/>
      </c>
    </row>
    <row r="8664" spans="26:28" hidden="1" x14ac:dyDescent="0.25">
      <c r="Z8664" s="68">
        <f t="shared" si="543"/>
        <v>0</v>
      </c>
      <c r="AA8664" s="1" t="str">
        <f t="shared" si="544"/>
        <v/>
      </c>
      <c r="AB8664" s="1" t="str">
        <f t="shared" si="545"/>
        <v/>
      </c>
    </row>
    <row r="8665" spans="26:28" hidden="1" x14ac:dyDescent="0.25">
      <c r="Z8665" s="68">
        <f t="shared" si="543"/>
        <v>0</v>
      </c>
      <c r="AA8665" s="1" t="str">
        <f t="shared" si="544"/>
        <v/>
      </c>
      <c r="AB8665" s="1" t="str">
        <f t="shared" si="545"/>
        <v/>
      </c>
    </row>
    <row r="8666" spans="26:28" hidden="1" x14ac:dyDescent="0.25">
      <c r="Z8666" s="68">
        <f t="shared" si="543"/>
        <v>0</v>
      </c>
      <c r="AA8666" s="1" t="str">
        <f t="shared" si="544"/>
        <v/>
      </c>
      <c r="AB8666" s="1" t="str">
        <f t="shared" si="545"/>
        <v/>
      </c>
    </row>
    <row r="8667" spans="26:28" hidden="1" x14ac:dyDescent="0.25">
      <c r="Z8667" s="68">
        <f t="shared" si="543"/>
        <v>0</v>
      </c>
      <c r="AA8667" s="1" t="str">
        <f t="shared" si="544"/>
        <v/>
      </c>
      <c r="AB8667" s="1" t="str">
        <f t="shared" si="545"/>
        <v/>
      </c>
    </row>
    <row r="8668" spans="26:28" hidden="1" x14ac:dyDescent="0.25">
      <c r="Z8668" s="68">
        <f t="shared" si="543"/>
        <v>0</v>
      </c>
      <c r="AA8668" s="1" t="str">
        <f t="shared" si="544"/>
        <v/>
      </c>
      <c r="AB8668" s="1" t="str">
        <f t="shared" si="545"/>
        <v/>
      </c>
    </row>
    <row r="8669" spans="26:28" hidden="1" x14ac:dyDescent="0.25">
      <c r="Z8669" s="68">
        <f t="shared" si="543"/>
        <v>0</v>
      </c>
      <c r="AA8669" s="1" t="str">
        <f t="shared" si="544"/>
        <v/>
      </c>
      <c r="AB8669" s="1" t="str">
        <f t="shared" si="545"/>
        <v/>
      </c>
    </row>
    <row r="8670" spans="26:28" hidden="1" x14ac:dyDescent="0.25">
      <c r="Z8670" s="68">
        <f t="shared" si="543"/>
        <v>0</v>
      </c>
      <c r="AA8670" s="1" t="str">
        <f t="shared" si="544"/>
        <v/>
      </c>
      <c r="AB8670" s="1" t="str">
        <f t="shared" si="545"/>
        <v/>
      </c>
    </row>
    <row r="8671" spans="26:28" hidden="1" x14ac:dyDescent="0.25">
      <c r="Z8671" s="68">
        <f t="shared" si="543"/>
        <v>0</v>
      </c>
      <c r="AA8671" s="1" t="str">
        <f t="shared" si="544"/>
        <v/>
      </c>
      <c r="AB8671" s="1" t="str">
        <f t="shared" si="545"/>
        <v/>
      </c>
    </row>
    <row r="8672" spans="26:28" hidden="1" x14ac:dyDescent="0.25">
      <c r="Z8672" s="68">
        <f t="shared" si="543"/>
        <v>0</v>
      </c>
      <c r="AA8672" s="1" t="str">
        <f t="shared" si="544"/>
        <v/>
      </c>
      <c r="AB8672" s="1" t="str">
        <f t="shared" si="545"/>
        <v/>
      </c>
    </row>
    <row r="8673" spans="26:28" hidden="1" x14ac:dyDescent="0.25">
      <c r="Z8673" s="68">
        <f t="shared" si="543"/>
        <v>0</v>
      </c>
      <c r="AA8673" s="1" t="str">
        <f t="shared" si="544"/>
        <v/>
      </c>
      <c r="AB8673" s="1" t="str">
        <f t="shared" si="545"/>
        <v/>
      </c>
    </row>
    <row r="8674" spans="26:28" hidden="1" x14ac:dyDescent="0.25">
      <c r="Z8674" s="68">
        <f t="shared" si="543"/>
        <v>0</v>
      </c>
      <c r="AA8674" s="1" t="str">
        <f t="shared" si="544"/>
        <v/>
      </c>
      <c r="AB8674" s="1" t="str">
        <f t="shared" si="545"/>
        <v/>
      </c>
    </row>
    <row r="8675" spans="26:28" hidden="1" x14ac:dyDescent="0.25">
      <c r="Z8675" s="68">
        <f t="shared" si="543"/>
        <v>0</v>
      </c>
      <c r="AA8675" s="1" t="str">
        <f t="shared" si="544"/>
        <v/>
      </c>
      <c r="AB8675" s="1" t="str">
        <f t="shared" si="545"/>
        <v/>
      </c>
    </row>
    <row r="8676" spans="26:28" hidden="1" x14ac:dyDescent="0.25">
      <c r="Z8676" s="68">
        <f t="shared" si="543"/>
        <v>0</v>
      </c>
      <c r="AA8676" s="1" t="str">
        <f t="shared" si="544"/>
        <v/>
      </c>
      <c r="AB8676" s="1" t="str">
        <f t="shared" si="545"/>
        <v/>
      </c>
    </row>
    <row r="8677" spans="26:28" hidden="1" x14ac:dyDescent="0.25">
      <c r="Z8677" s="68">
        <f t="shared" si="543"/>
        <v>0</v>
      </c>
      <c r="AA8677" s="1" t="str">
        <f t="shared" si="544"/>
        <v/>
      </c>
      <c r="AB8677" s="1" t="str">
        <f t="shared" si="545"/>
        <v/>
      </c>
    </row>
    <row r="8678" spans="26:28" hidden="1" x14ac:dyDescent="0.25">
      <c r="Z8678" s="68">
        <f t="shared" si="543"/>
        <v>0</v>
      </c>
      <c r="AA8678" s="1" t="str">
        <f t="shared" si="544"/>
        <v/>
      </c>
      <c r="AB8678" s="1" t="str">
        <f t="shared" si="545"/>
        <v/>
      </c>
    </row>
    <row r="8679" spans="26:28" hidden="1" x14ac:dyDescent="0.25">
      <c r="Z8679" s="68">
        <f t="shared" si="543"/>
        <v>0</v>
      </c>
      <c r="AA8679" s="1" t="str">
        <f t="shared" si="544"/>
        <v/>
      </c>
      <c r="AB8679" s="1" t="str">
        <f t="shared" si="545"/>
        <v/>
      </c>
    </row>
    <row r="8680" spans="26:28" hidden="1" x14ac:dyDescent="0.25">
      <c r="Z8680" s="68">
        <f t="shared" si="543"/>
        <v>0</v>
      </c>
      <c r="AA8680" s="1" t="str">
        <f t="shared" si="544"/>
        <v/>
      </c>
      <c r="AB8680" s="1" t="str">
        <f t="shared" si="545"/>
        <v/>
      </c>
    </row>
    <row r="8681" spans="26:28" hidden="1" x14ac:dyDescent="0.25">
      <c r="Z8681" s="68">
        <f t="shared" si="543"/>
        <v>0</v>
      </c>
      <c r="AA8681" s="1" t="str">
        <f t="shared" si="544"/>
        <v/>
      </c>
      <c r="AB8681" s="1" t="str">
        <f t="shared" si="545"/>
        <v/>
      </c>
    </row>
    <row r="8682" spans="26:28" hidden="1" x14ac:dyDescent="0.25">
      <c r="Z8682" s="68">
        <f t="shared" si="543"/>
        <v>0</v>
      </c>
      <c r="AA8682" s="1" t="str">
        <f t="shared" si="544"/>
        <v/>
      </c>
      <c r="AB8682" s="1" t="str">
        <f t="shared" si="545"/>
        <v/>
      </c>
    </row>
    <row r="8683" spans="26:28" hidden="1" x14ac:dyDescent="0.25">
      <c r="Z8683" s="68">
        <f t="shared" si="543"/>
        <v>0</v>
      </c>
      <c r="AA8683" s="1" t="str">
        <f t="shared" si="544"/>
        <v/>
      </c>
      <c r="AB8683" s="1" t="str">
        <f t="shared" si="545"/>
        <v/>
      </c>
    </row>
    <row r="8684" spans="26:28" hidden="1" x14ac:dyDescent="0.25">
      <c r="Z8684" s="68">
        <f t="shared" si="543"/>
        <v>0</v>
      </c>
      <c r="AA8684" s="1" t="str">
        <f t="shared" si="544"/>
        <v/>
      </c>
      <c r="AB8684" s="1" t="str">
        <f t="shared" si="545"/>
        <v/>
      </c>
    </row>
    <row r="8685" spans="26:28" hidden="1" x14ac:dyDescent="0.25">
      <c r="Z8685" s="68">
        <f t="shared" si="543"/>
        <v>0</v>
      </c>
      <c r="AA8685" s="1" t="str">
        <f t="shared" si="544"/>
        <v/>
      </c>
      <c r="AB8685" s="1" t="str">
        <f t="shared" si="545"/>
        <v/>
      </c>
    </row>
    <row r="8686" spans="26:28" hidden="1" x14ac:dyDescent="0.25">
      <c r="Z8686" s="68">
        <f t="shared" si="543"/>
        <v>0</v>
      </c>
      <c r="AA8686" s="1" t="str">
        <f t="shared" si="544"/>
        <v/>
      </c>
      <c r="AB8686" s="1" t="str">
        <f t="shared" si="545"/>
        <v/>
      </c>
    </row>
    <row r="8687" spans="26:28" hidden="1" x14ac:dyDescent="0.25">
      <c r="Z8687" s="68">
        <f t="shared" si="543"/>
        <v>0</v>
      </c>
      <c r="AA8687" s="1" t="str">
        <f t="shared" si="544"/>
        <v/>
      </c>
      <c r="AB8687" s="1" t="str">
        <f t="shared" si="545"/>
        <v/>
      </c>
    </row>
    <row r="8688" spans="26:28" hidden="1" x14ac:dyDescent="0.25">
      <c r="Z8688" s="68">
        <f t="shared" si="543"/>
        <v>0</v>
      </c>
      <c r="AA8688" s="1" t="str">
        <f t="shared" si="544"/>
        <v/>
      </c>
      <c r="AB8688" s="1" t="str">
        <f t="shared" si="545"/>
        <v/>
      </c>
    </row>
    <row r="8689" spans="26:28" hidden="1" x14ac:dyDescent="0.25">
      <c r="Z8689" s="68">
        <f t="shared" si="543"/>
        <v>0</v>
      </c>
      <c r="AA8689" s="1" t="str">
        <f t="shared" si="544"/>
        <v/>
      </c>
      <c r="AB8689" s="1" t="str">
        <f t="shared" si="545"/>
        <v/>
      </c>
    </row>
    <row r="8690" spans="26:28" hidden="1" x14ac:dyDescent="0.25">
      <c r="Z8690" s="68">
        <f t="shared" si="543"/>
        <v>0</v>
      </c>
      <c r="AA8690" s="1" t="str">
        <f t="shared" si="544"/>
        <v/>
      </c>
      <c r="AB8690" s="1" t="str">
        <f t="shared" si="545"/>
        <v/>
      </c>
    </row>
    <row r="8691" spans="26:28" hidden="1" x14ac:dyDescent="0.25">
      <c r="Z8691" s="68">
        <f t="shared" si="543"/>
        <v>0</v>
      </c>
      <c r="AA8691" s="1" t="str">
        <f t="shared" si="544"/>
        <v/>
      </c>
      <c r="AB8691" s="1" t="str">
        <f t="shared" si="545"/>
        <v/>
      </c>
    </row>
    <row r="8692" spans="26:28" hidden="1" x14ac:dyDescent="0.25">
      <c r="Z8692" s="68">
        <f t="shared" si="543"/>
        <v>0</v>
      </c>
      <c r="AA8692" s="1" t="str">
        <f t="shared" si="544"/>
        <v/>
      </c>
      <c r="AB8692" s="1" t="str">
        <f t="shared" si="545"/>
        <v/>
      </c>
    </row>
    <row r="8693" spans="26:28" hidden="1" x14ac:dyDescent="0.25">
      <c r="Z8693" s="68">
        <f t="shared" si="543"/>
        <v>0</v>
      </c>
      <c r="AA8693" s="1" t="str">
        <f t="shared" si="544"/>
        <v/>
      </c>
      <c r="AB8693" s="1" t="str">
        <f t="shared" si="545"/>
        <v/>
      </c>
    </row>
    <row r="8694" spans="26:28" hidden="1" x14ac:dyDescent="0.25">
      <c r="Z8694" s="68">
        <f t="shared" si="543"/>
        <v>0</v>
      </c>
      <c r="AA8694" s="1" t="str">
        <f t="shared" si="544"/>
        <v/>
      </c>
      <c r="AB8694" s="1" t="str">
        <f t="shared" si="545"/>
        <v/>
      </c>
    </row>
    <row r="8695" spans="26:28" hidden="1" x14ac:dyDescent="0.25">
      <c r="Z8695" s="68">
        <f t="shared" si="543"/>
        <v>0</v>
      </c>
      <c r="AA8695" s="1" t="str">
        <f t="shared" si="544"/>
        <v/>
      </c>
      <c r="AB8695" s="1" t="str">
        <f t="shared" si="545"/>
        <v/>
      </c>
    </row>
    <row r="8696" spans="26:28" hidden="1" x14ac:dyDescent="0.25">
      <c r="Z8696" s="68">
        <f t="shared" si="543"/>
        <v>0</v>
      </c>
      <c r="AA8696" s="1" t="str">
        <f t="shared" si="544"/>
        <v/>
      </c>
      <c r="AB8696" s="1" t="str">
        <f t="shared" si="545"/>
        <v/>
      </c>
    </row>
    <row r="8697" spans="26:28" hidden="1" x14ac:dyDescent="0.25">
      <c r="Z8697" s="68">
        <f t="shared" si="543"/>
        <v>0</v>
      </c>
      <c r="AA8697" s="1" t="str">
        <f t="shared" si="544"/>
        <v/>
      </c>
      <c r="AB8697" s="1" t="str">
        <f t="shared" si="545"/>
        <v/>
      </c>
    </row>
    <row r="8698" spans="26:28" hidden="1" x14ac:dyDescent="0.25">
      <c r="Z8698" s="68">
        <f t="shared" si="543"/>
        <v>0</v>
      </c>
      <c r="AA8698" s="1" t="str">
        <f t="shared" si="544"/>
        <v/>
      </c>
      <c r="AB8698" s="1" t="str">
        <f t="shared" si="545"/>
        <v/>
      </c>
    </row>
    <row r="8699" spans="26:28" hidden="1" x14ac:dyDescent="0.25">
      <c r="Z8699" s="68">
        <f t="shared" si="543"/>
        <v>0</v>
      </c>
      <c r="AA8699" s="1" t="str">
        <f t="shared" si="544"/>
        <v/>
      </c>
      <c r="AB8699" s="1" t="str">
        <f t="shared" si="545"/>
        <v/>
      </c>
    </row>
    <row r="8700" spans="26:28" hidden="1" x14ac:dyDescent="0.25">
      <c r="Z8700" s="68">
        <f t="shared" si="543"/>
        <v>0</v>
      </c>
      <c r="AA8700" s="1" t="str">
        <f t="shared" si="544"/>
        <v/>
      </c>
      <c r="AB8700" s="1" t="str">
        <f t="shared" si="545"/>
        <v/>
      </c>
    </row>
    <row r="8701" spans="26:28" hidden="1" x14ac:dyDescent="0.25">
      <c r="Z8701" s="68">
        <f t="shared" si="543"/>
        <v>0</v>
      </c>
      <c r="AA8701" s="1" t="str">
        <f t="shared" si="544"/>
        <v/>
      </c>
      <c r="AB8701" s="1" t="str">
        <f t="shared" si="545"/>
        <v/>
      </c>
    </row>
    <row r="8702" spans="26:28" hidden="1" x14ac:dyDescent="0.25">
      <c r="Z8702" s="68">
        <f t="shared" si="543"/>
        <v>0</v>
      </c>
      <c r="AA8702" s="1" t="str">
        <f t="shared" si="544"/>
        <v/>
      </c>
      <c r="AB8702" s="1" t="str">
        <f t="shared" si="545"/>
        <v/>
      </c>
    </row>
    <row r="8703" spans="26:28" hidden="1" x14ac:dyDescent="0.25">
      <c r="Z8703" s="68">
        <f t="shared" si="543"/>
        <v>0</v>
      </c>
      <c r="AA8703" s="1" t="str">
        <f t="shared" si="544"/>
        <v/>
      </c>
      <c r="AB8703" s="1" t="str">
        <f t="shared" si="545"/>
        <v/>
      </c>
    </row>
    <row r="8704" spans="26:28" hidden="1" x14ac:dyDescent="0.25">
      <c r="Z8704" s="68">
        <f t="shared" si="543"/>
        <v>0</v>
      </c>
      <c r="AA8704" s="1" t="str">
        <f t="shared" si="544"/>
        <v/>
      </c>
      <c r="AB8704" s="1" t="str">
        <f t="shared" si="545"/>
        <v/>
      </c>
    </row>
    <row r="8705" spans="26:28" hidden="1" x14ac:dyDescent="0.25">
      <c r="Z8705" s="68">
        <f t="shared" ref="Z8705:Z8768" si="546">E8705</f>
        <v>0</v>
      </c>
      <c r="AA8705" s="1" t="str">
        <f t="shared" si="544"/>
        <v/>
      </c>
      <c r="AB8705" s="1" t="str">
        <f t="shared" si="545"/>
        <v/>
      </c>
    </row>
    <row r="8706" spans="26:28" hidden="1" x14ac:dyDescent="0.25">
      <c r="Z8706" s="68">
        <f t="shared" si="546"/>
        <v>0</v>
      </c>
      <c r="AA8706" s="1" t="str">
        <f t="shared" si="544"/>
        <v/>
      </c>
      <c r="AB8706" s="1" t="str">
        <f t="shared" si="545"/>
        <v/>
      </c>
    </row>
    <row r="8707" spans="26:28" hidden="1" x14ac:dyDescent="0.25">
      <c r="Z8707" s="68">
        <f t="shared" si="546"/>
        <v>0</v>
      </c>
      <c r="AA8707" s="1" t="str">
        <f t="shared" si="544"/>
        <v/>
      </c>
      <c r="AB8707" s="1" t="str">
        <f t="shared" si="545"/>
        <v/>
      </c>
    </row>
    <row r="8708" spans="26:28" hidden="1" x14ac:dyDescent="0.25">
      <c r="Z8708" s="68">
        <f t="shared" si="546"/>
        <v>0</v>
      </c>
      <c r="AA8708" s="1" t="str">
        <f t="shared" ref="AA8708:AA8771" si="547">IF(AND(YEAR(Z8708)=$AA$1,G8708=$AA$2),F8708,"")</f>
        <v/>
      </c>
      <c r="AB8708" s="1" t="str">
        <f t="shared" ref="AB8708:AB8771" si="548">IF(AND(YEAR(Z8708)=$AA$1,G8708&lt;&gt;$AA$2),F8708,"")</f>
        <v/>
      </c>
    </row>
    <row r="8709" spans="26:28" hidden="1" x14ac:dyDescent="0.25">
      <c r="Z8709" s="68">
        <f t="shared" si="546"/>
        <v>0</v>
      </c>
      <c r="AA8709" s="1" t="str">
        <f t="shared" si="547"/>
        <v/>
      </c>
      <c r="AB8709" s="1" t="str">
        <f t="shared" si="548"/>
        <v/>
      </c>
    </row>
    <row r="8710" spans="26:28" hidden="1" x14ac:dyDescent="0.25">
      <c r="Z8710" s="68">
        <f t="shared" si="546"/>
        <v>0</v>
      </c>
      <c r="AA8710" s="1" t="str">
        <f t="shared" si="547"/>
        <v/>
      </c>
      <c r="AB8710" s="1" t="str">
        <f t="shared" si="548"/>
        <v/>
      </c>
    </row>
    <row r="8711" spans="26:28" hidden="1" x14ac:dyDescent="0.25">
      <c r="Z8711" s="68">
        <f t="shared" si="546"/>
        <v>0</v>
      </c>
      <c r="AA8711" s="1" t="str">
        <f t="shared" si="547"/>
        <v/>
      </c>
      <c r="AB8711" s="1" t="str">
        <f t="shared" si="548"/>
        <v/>
      </c>
    </row>
    <row r="8712" spans="26:28" hidden="1" x14ac:dyDescent="0.25">
      <c r="Z8712" s="68">
        <f t="shared" si="546"/>
        <v>0</v>
      </c>
      <c r="AA8712" s="1" t="str">
        <f t="shared" si="547"/>
        <v/>
      </c>
      <c r="AB8712" s="1" t="str">
        <f t="shared" si="548"/>
        <v/>
      </c>
    </row>
    <row r="8713" spans="26:28" hidden="1" x14ac:dyDescent="0.25">
      <c r="Z8713" s="68">
        <f t="shared" si="546"/>
        <v>0</v>
      </c>
      <c r="AA8713" s="1" t="str">
        <f t="shared" si="547"/>
        <v/>
      </c>
      <c r="AB8713" s="1" t="str">
        <f t="shared" si="548"/>
        <v/>
      </c>
    </row>
    <row r="8714" spans="26:28" hidden="1" x14ac:dyDescent="0.25">
      <c r="Z8714" s="68">
        <f t="shared" si="546"/>
        <v>0</v>
      </c>
      <c r="AA8714" s="1" t="str">
        <f t="shared" si="547"/>
        <v/>
      </c>
      <c r="AB8714" s="1" t="str">
        <f t="shared" si="548"/>
        <v/>
      </c>
    </row>
    <row r="8715" spans="26:28" hidden="1" x14ac:dyDescent="0.25">
      <c r="Z8715" s="68">
        <f t="shared" si="546"/>
        <v>0</v>
      </c>
      <c r="AA8715" s="1" t="str">
        <f t="shared" si="547"/>
        <v/>
      </c>
      <c r="AB8715" s="1" t="str">
        <f t="shared" si="548"/>
        <v/>
      </c>
    </row>
    <row r="8716" spans="26:28" hidden="1" x14ac:dyDescent="0.25">
      <c r="Z8716" s="68">
        <f t="shared" si="546"/>
        <v>0</v>
      </c>
      <c r="AA8716" s="1" t="str">
        <f t="shared" si="547"/>
        <v/>
      </c>
      <c r="AB8716" s="1" t="str">
        <f t="shared" si="548"/>
        <v/>
      </c>
    </row>
    <row r="8717" spans="26:28" hidden="1" x14ac:dyDescent="0.25">
      <c r="Z8717" s="68">
        <f t="shared" si="546"/>
        <v>0</v>
      </c>
      <c r="AA8717" s="1" t="str">
        <f t="shared" si="547"/>
        <v/>
      </c>
      <c r="AB8717" s="1" t="str">
        <f t="shared" si="548"/>
        <v/>
      </c>
    </row>
    <row r="8718" spans="26:28" hidden="1" x14ac:dyDescent="0.25">
      <c r="Z8718" s="68">
        <f t="shared" si="546"/>
        <v>0</v>
      </c>
      <c r="AA8718" s="1" t="str">
        <f t="shared" si="547"/>
        <v/>
      </c>
      <c r="AB8718" s="1" t="str">
        <f t="shared" si="548"/>
        <v/>
      </c>
    </row>
    <row r="8719" spans="26:28" hidden="1" x14ac:dyDescent="0.25">
      <c r="Z8719" s="68">
        <f t="shared" si="546"/>
        <v>0</v>
      </c>
      <c r="AA8719" s="1" t="str">
        <f t="shared" si="547"/>
        <v/>
      </c>
      <c r="AB8719" s="1" t="str">
        <f t="shared" si="548"/>
        <v/>
      </c>
    </row>
    <row r="8720" spans="26:28" hidden="1" x14ac:dyDescent="0.25">
      <c r="Z8720" s="68">
        <f t="shared" si="546"/>
        <v>0</v>
      </c>
      <c r="AA8720" s="1" t="str">
        <f t="shared" si="547"/>
        <v/>
      </c>
      <c r="AB8720" s="1" t="str">
        <f t="shared" si="548"/>
        <v/>
      </c>
    </row>
    <row r="8721" spans="26:28" hidden="1" x14ac:dyDescent="0.25">
      <c r="Z8721" s="68">
        <f t="shared" si="546"/>
        <v>0</v>
      </c>
      <c r="AA8721" s="1" t="str">
        <f t="shared" si="547"/>
        <v/>
      </c>
      <c r="AB8721" s="1" t="str">
        <f t="shared" si="548"/>
        <v/>
      </c>
    </row>
    <row r="8722" spans="26:28" hidden="1" x14ac:dyDescent="0.25">
      <c r="Z8722" s="68">
        <f t="shared" si="546"/>
        <v>0</v>
      </c>
      <c r="AA8722" s="1" t="str">
        <f t="shared" si="547"/>
        <v/>
      </c>
      <c r="AB8722" s="1" t="str">
        <f t="shared" si="548"/>
        <v/>
      </c>
    </row>
    <row r="8723" spans="26:28" hidden="1" x14ac:dyDescent="0.25">
      <c r="Z8723" s="68">
        <f t="shared" si="546"/>
        <v>0</v>
      </c>
      <c r="AA8723" s="1" t="str">
        <f t="shared" si="547"/>
        <v/>
      </c>
      <c r="AB8723" s="1" t="str">
        <f t="shared" si="548"/>
        <v/>
      </c>
    </row>
    <row r="8724" spans="26:28" hidden="1" x14ac:dyDescent="0.25">
      <c r="Z8724" s="68">
        <f t="shared" si="546"/>
        <v>0</v>
      </c>
      <c r="AA8724" s="1" t="str">
        <f t="shared" si="547"/>
        <v/>
      </c>
      <c r="AB8724" s="1" t="str">
        <f t="shared" si="548"/>
        <v/>
      </c>
    </row>
    <row r="8725" spans="26:28" hidden="1" x14ac:dyDescent="0.25">
      <c r="Z8725" s="68">
        <f t="shared" si="546"/>
        <v>0</v>
      </c>
      <c r="AA8725" s="1" t="str">
        <f t="shared" si="547"/>
        <v/>
      </c>
      <c r="AB8725" s="1" t="str">
        <f t="shared" si="548"/>
        <v/>
      </c>
    </row>
    <row r="8726" spans="26:28" hidden="1" x14ac:dyDescent="0.25">
      <c r="Z8726" s="68">
        <f t="shared" si="546"/>
        <v>0</v>
      </c>
      <c r="AA8726" s="1" t="str">
        <f t="shared" si="547"/>
        <v/>
      </c>
      <c r="AB8726" s="1" t="str">
        <f t="shared" si="548"/>
        <v/>
      </c>
    </row>
    <row r="8727" spans="26:28" hidden="1" x14ac:dyDescent="0.25">
      <c r="Z8727" s="68">
        <f t="shared" si="546"/>
        <v>0</v>
      </c>
      <c r="AA8727" s="1" t="str">
        <f t="shared" si="547"/>
        <v/>
      </c>
      <c r="AB8727" s="1" t="str">
        <f t="shared" si="548"/>
        <v/>
      </c>
    </row>
    <row r="8728" spans="26:28" hidden="1" x14ac:dyDescent="0.25">
      <c r="Z8728" s="68">
        <f t="shared" si="546"/>
        <v>0</v>
      </c>
      <c r="AA8728" s="1" t="str">
        <f t="shared" si="547"/>
        <v/>
      </c>
      <c r="AB8728" s="1" t="str">
        <f t="shared" si="548"/>
        <v/>
      </c>
    </row>
    <row r="8729" spans="26:28" hidden="1" x14ac:dyDescent="0.25">
      <c r="Z8729" s="68">
        <f t="shared" si="546"/>
        <v>0</v>
      </c>
      <c r="AA8729" s="1" t="str">
        <f t="shared" si="547"/>
        <v/>
      </c>
      <c r="AB8729" s="1" t="str">
        <f t="shared" si="548"/>
        <v/>
      </c>
    </row>
    <row r="8730" spans="26:28" hidden="1" x14ac:dyDescent="0.25">
      <c r="Z8730" s="68">
        <f t="shared" si="546"/>
        <v>0</v>
      </c>
      <c r="AA8730" s="1" t="str">
        <f t="shared" si="547"/>
        <v/>
      </c>
      <c r="AB8730" s="1" t="str">
        <f t="shared" si="548"/>
        <v/>
      </c>
    </row>
    <row r="8731" spans="26:28" hidden="1" x14ac:dyDescent="0.25">
      <c r="Z8731" s="68">
        <f t="shared" si="546"/>
        <v>0</v>
      </c>
      <c r="AA8731" s="1" t="str">
        <f t="shared" si="547"/>
        <v/>
      </c>
      <c r="AB8731" s="1" t="str">
        <f t="shared" si="548"/>
        <v/>
      </c>
    </row>
    <row r="8732" spans="26:28" hidden="1" x14ac:dyDescent="0.25">
      <c r="Z8732" s="68">
        <f t="shared" si="546"/>
        <v>0</v>
      </c>
      <c r="AA8732" s="1" t="str">
        <f t="shared" si="547"/>
        <v/>
      </c>
      <c r="AB8732" s="1" t="str">
        <f t="shared" si="548"/>
        <v/>
      </c>
    </row>
    <row r="8733" spans="26:28" hidden="1" x14ac:dyDescent="0.25">
      <c r="Z8733" s="68">
        <f t="shared" si="546"/>
        <v>0</v>
      </c>
      <c r="AA8733" s="1" t="str">
        <f t="shared" si="547"/>
        <v/>
      </c>
      <c r="AB8733" s="1" t="str">
        <f t="shared" si="548"/>
        <v/>
      </c>
    </row>
    <row r="8734" spans="26:28" hidden="1" x14ac:dyDescent="0.25">
      <c r="Z8734" s="68">
        <f t="shared" si="546"/>
        <v>0</v>
      </c>
      <c r="AA8734" s="1" t="str">
        <f t="shared" si="547"/>
        <v/>
      </c>
      <c r="AB8734" s="1" t="str">
        <f t="shared" si="548"/>
        <v/>
      </c>
    </row>
    <row r="8735" spans="26:28" hidden="1" x14ac:dyDescent="0.25">
      <c r="Z8735" s="68">
        <f t="shared" si="546"/>
        <v>0</v>
      </c>
      <c r="AA8735" s="1" t="str">
        <f t="shared" si="547"/>
        <v/>
      </c>
      <c r="AB8735" s="1" t="str">
        <f t="shared" si="548"/>
        <v/>
      </c>
    </row>
    <row r="8736" spans="26:28" hidden="1" x14ac:dyDescent="0.25">
      <c r="Z8736" s="68">
        <f t="shared" si="546"/>
        <v>0</v>
      </c>
      <c r="AA8736" s="1" t="str">
        <f t="shared" si="547"/>
        <v/>
      </c>
      <c r="AB8736" s="1" t="str">
        <f t="shared" si="548"/>
        <v/>
      </c>
    </row>
    <row r="8737" spans="26:28" hidden="1" x14ac:dyDescent="0.25">
      <c r="Z8737" s="68">
        <f t="shared" si="546"/>
        <v>0</v>
      </c>
      <c r="AA8737" s="1" t="str">
        <f t="shared" si="547"/>
        <v/>
      </c>
      <c r="AB8737" s="1" t="str">
        <f t="shared" si="548"/>
        <v/>
      </c>
    </row>
    <row r="8738" spans="26:28" hidden="1" x14ac:dyDescent="0.25">
      <c r="Z8738" s="68">
        <f t="shared" si="546"/>
        <v>0</v>
      </c>
      <c r="AA8738" s="1" t="str">
        <f t="shared" si="547"/>
        <v/>
      </c>
      <c r="AB8738" s="1" t="str">
        <f t="shared" si="548"/>
        <v/>
      </c>
    </row>
    <row r="8739" spans="26:28" hidden="1" x14ac:dyDescent="0.25">
      <c r="Z8739" s="68">
        <f t="shared" si="546"/>
        <v>0</v>
      </c>
      <c r="AA8739" s="1" t="str">
        <f t="shared" si="547"/>
        <v/>
      </c>
      <c r="AB8739" s="1" t="str">
        <f t="shared" si="548"/>
        <v/>
      </c>
    </row>
    <row r="8740" spans="26:28" hidden="1" x14ac:dyDescent="0.25">
      <c r="Z8740" s="68">
        <f t="shared" si="546"/>
        <v>0</v>
      </c>
      <c r="AA8740" s="1" t="str">
        <f t="shared" si="547"/>
        <v/>
      </c>
      <c r="AB8740" s="1" t="str">
        <f t="shared" si="548"/>
        <v/>
      </c>
    </row>
    <row r="8741" spans="26:28" hidden="1" x14ac:dyDescent="0.25">
      <c r="Z8741" s="68">
        <f t="shared" si="546"/>
        <v>0</v>
      </c>
      <c r="AA8741" s="1" t="str">
        <f t="shared" si="547"/>
        <v/>
      </c>
      <c r="AB8741" s="1" t="str">
        <f t="shared" si="548"/>
        <v/>
      </c>
    </row>
    <row r="8742" spans="26:28" hidden="1" x14ac:dyDescent="0.25">
      <c r="Z8742" s="68">
        <f t="shared" si="546"/>
        <v>0</v>
      </c>
      <c r="AA8742" s="1" t="str">
        <f t="shared" si="547"/>
        <v/>
      </c>
      <c r="AB8742" s="1" t="str">
        <f t="shared" si="548"/>
        <v/>
      </c>
    </row>
    <row r="8743" spans="26:28" hidden="1" x14ac:dyDescent="0.25">
      <c r="Z8743" s="68">
        <f t="shared" si="546"/>
        <v>0</v>
      </c>
      <c r="AA8743" s="1" t="str">
        <f t="shared" si="547"/>
        <v/>
      </c>
      <c r="AB8743" s="1" t="str">
        <f t="shared" si="548"/>
        <v/>
      </c>
    </row>
    <row r="8744" spans="26:28" hidden="1" x14ac:dyDescent="0.25">
      <c r="Z8744" s="68">
        <f t="shared" si="546"/>
        <v>0</v>
      </c>
      <c r="AA8744" s="1" t="str">
        <f t="shared" si="547"/>
        <v/>
      </c>
      <c r="AB8744" s="1" t="str">
        <f t="shared" si="548"/>
        <v/>
      </c>
    </row>
    <row r="8745" spans="26:28" hidden="1" x14ac:dyDescent="0.25">
      <c r="Z8745" s="68">
        <f t="shared" si="546"/>
        <v>0</v>
      </c>
      <c r="AA8745" s="1" t="str">
        <f t="shared" si="547"/>
        <v/>
      </c>
      <c r="AB8745" s="1" t="str">
        <f t="shared" si="548"/>
        <v/>
      </c>
    </row>
    <row r="8746" spans="26:28" hidden="1" x14ac:dyDescent="0.25">
      <c r="Z8746" s="68">
        <f t="shared" si="546"/>
        <v>0</v>
      </c>
      <c r="AA8746" s="1" t="str">
        <f t="shared" si="547"/>
        <v/>
      </c>
      <c r="AB8746" s="1" t="str">
        <f t="shared" si="548"/>
        <v/>
      </c>
    </row>
    <row r="8747" spans="26:28" hidden="1" x14ac:dyDescent="0.25">
      <c r="Z8747" s="68">
        <f t="shared" si="546"/>
        <v>0</v>
      </c>
      <c r="AA8747" s="1" t="str">
        <f t="shared" si="547"/>
        <v/>
      </c>
      <c r="AB8747" s="1" t="str">
        <f t="shared" si="548"/>
        <v/>
      </c>
    </row>
    <row r="8748" spans="26:28" hidden="1" x14ac:dyDescent="0.25">
      <c r="Z8748" s="68">
        <f t="shared" si="546"/>
        <v>0</v>
      </c>
      <c r="AA8748" s="1" t="str">
        <f t="shared" si="547"/>
        <v/>
      </c>
      <c r="AB8748" s="1" t="str">
        <f t="shared" si="548"/>
        <v/>
      </c>
    </row>
    <row r="8749" spans="26:28" hidden="1" x14ac:dyDescent="0.25">
      <c r="Z8749" s="68">
        <f t="shared" si="546"/>
        <v>0</v>
      </c>
      <c r="AA8749" s="1" t="str">
        <f t="shared" si="547"/>
        <v/>
      </c>
      <c r="AB8749" s="1" t="str">
        <f t="shared" si="548"/>
        <v/>
      </c>
    </row>
    <row r="8750" spans="26:28" hidden="1" x14ac:dyDescent="0.25">
      <c r="Z8750" s="68">
        <f t="shared" si="546"/>
        <v>0</v>
      </c>
      <c r="AA8750" s="1" t="str">
        <f t="shared" si="547"/>
        <v/>
      </c>
      <c r="AB8750" s="1" t="str">
        <f t="shared" si="548"/>
        <v/>
      </c>
    </row>
    <row r="8751" spans="26:28" hidden="1" x14ac:dyDescent="0.25">
      <c r="Z8751" s="68">
        <f t="shared" si="546"/>
        <v>0</v>
      </c>
      <c r="AA8751" s="1" t="str">
        <f t="shared" si="547"/>
        <v/>
      </c>
      <c r="AB8751" s="1" t="str">
        <f t="shared" si="548"/>
        <v/>
      </c>
    </row>
    <row r="8752" spans="26:28" hidden="1" x14ac:dyDescent="0.25">
      <c r="Z8752" s="68">
        <f t="shared" si="546"/>
        <v>0</v>
      </c>
      <c r="AA8752" s="1" t="str">
        <f t="shared" si="547"/>
        <v/>
      </c>
      <c r="AB8752" s="1" t="str">
        <f t="shared" si="548"/>
        <v/>
      </c>
    </row>
    <row r="8753" spans="26:28" hidden="1" x14ac:dyDescent="0.25">
      <c r="Z8753" s="68">
        <f t="shared" si="546"/>
        <v>0</v>
      </c>
      <c r="AA8753" s="1" t="str">
        <f t="shared" si="547"/>
        <v/>
      </c>
      <c r="AB8753" s="1" t="str">
        <f t="shared" si="548"/>
        <v/>
      </c>
    </row>
    <row r="8754" spans="26:28" hidden="1" x14ac:dyDescent="0.25">
      <c r="Z8754" s="68">
        <f t="shared" si="546"/>
        <v>0</v>
      </c>
      <c r="AA8754" s="1" t="str">
        <f t="shared" si="547"/>
        <v/>
      </c>
      <c r="AB8754" s="1" t="str">
        <f t="shared" si="548"/>
        <v/>
      </c>
    </row>
    <row r="8755" spans="26:28" hidden="1" x14ac:dyDescent="0.25">
      <c r="Z8755" s="68">
        <f t="shared" si="546"/>
        <v>0</v>
      </c>
      <c r="AA8755" s="1" t="str">
        <f t="shared" si="547"/>
        <v/>
      </c>
      <c r="AB8755" s="1" t="str">
        <f t="shared" si="548"/>
        <v/>
      </c>
    </row>
    <row r="8756" spans="26:28" hidden="1" x14ac:dyDescent="0.25">
      <c r="Z8756" s="68">
        <f t="shared" si="546"/>
        <v>0</v>
      </c>
      <c r="AA8756" s="1" t="str">
        <f t="shared" si="547"/>
        <v/>
      </c>
      <c r="AB8756" s="1" t="str">
        <f t="shared" si="548"/>
        <v/>
      </c>
    </row>
    <row r="8757" spans="26:28" hidden="1" x14ac:dyDescent="0.25">
      <c r="Z8757" s="68">
        <f t="shared" si="546"/>
        <v>0</v>
      </c>
      <c r="AA8757" s="1" t="str">
        <f t="shared" si="547"/>
        <v/>
      </c>
      <c r="AB8757" s="1" t="str">
        <f t="shared" si="548"/>
        <v/>
      </c>
    </row>
    <row r="8758" spans="26:28" hidden="1" x14ac:dyDescent="0.25">
      <c r="Z8758" s="68">
        <f t="shared" si="546"/>
        <v>0</v>
      </c>
      <c r="AA8758" s="1" t="str">
        <f t="shared" si="547"/>
        <v/>
      </c>
      <c r="AB8758" s="1" t="str">
        <f t="shared" si="548"/>
        <v/>
      </c>
    </row>
    <row r="8759" spans="26:28" hidden="1" x14ac:dyDescent="0.25">
      <c r="Z8759" s="68">
        <f t="shared" si="546"/>
        <v>0</v>
      </c>
      <c r="AA8759" s="1" t="str">
        <f t="shared" si="547"/>
        <v/>
      </c>
      <c r="AB8759" s="1" t="str">
        <f t="shared" si="548"/>
        <v/>
      </c>
    </row>
    <row r="8760" spans="26:28" hidden="1" x14ac:dyDescent="0.25">
      <c r="Z8760" s="68">
        <f t="shared" si="546"/>
        <v>0</v>
      </c>
      <c r="AA8760" s="1" t="str">
        <f t="shared" si="547"/>
        <v/>
      </c>
      <c r="AB8760" s="1" t="str">
        <f t="shared" si="548"/>
        <v/>
      </c>
    </row>
    <row r="8761" spans="26:28" hidden="1" x14ac:dyDescent="0.25">
      <c r="Z8761" s="68">
        <f t="shared" si="546"/>
        <v>0</v>
      </c>
      <c r="AA8761" s="1" t="str">
        <f t="shared" si="547"/>
        <v/>
      </c>
      <c r="AB8761" s="1" t="str">
        <f t="shared" si="548"/>
        <v/>
      </c>
    </row>
    <row r="8762" spans="26:28" hidden="1" x14ac:dyDescent="0.25">
      <c r="Z8762" s="68">
        <f t="shared" si="546"/>
        <v>0</v>
      </c>
      <c r="AA8762" s="1" t="str">
        <f t="shared" si="547"/>
        <v/>
      </c>
      <c r="AB8762" s="1" t="str">
        <f t="shared" si="548"/>
        <v/>
      </c>
    </row>
    <row r="8763" spans="26:28" hidden="1" x14ac:dyDescent="0.25">
      <c r="Z8763" s="68">
        <f t="shared" si="546"/>
        <v>0</v>
      </c>
      <c r="AA8763" s="1" t="str">
        <f t="shared" si="547"/>
        <v/>
      </c>
      <c r="AB8763" s="1" t="str">
        <f t="shared" si="548"/>
        <v/>
      </c>
    </row>
    <row r="8764" spans="26:28" hidden="1" x14ac:dyDescent="0.25">
      <c r="Z8764" s="68">
        <f t="shared" si="546"/>
        <v>0</v>
      </c>
      <c r="AA8764" s="1" t="str">
        <f t="shared" si="547"/>
        <v/>
      </c>
      <c r="AB8764" s="1" t="str">
        <f t="shared" si="548"/>
        <v/>
      </c>
    </row>
    <row r="8765" spans="26:28" hidden="1" x14ac:dyDescent="0.25">
      <c r="Z8765" s="68">
        <f t="shared" si="546"/>
        <v>0</v>
      </c>
      <c r="AA8765" s="1" t="str">
        <f t="shared" si="547"/>
        <v/>
      </c>
      <c r="AB8765" s="1" t="str">
        <f t="shared" si="548"/>
        <v/>
      </c>
    </row>
    <row r="8766" spans="26:28" hidden="1" x14ac:dyDescent="0.25">
      <c r="Z8766" s="68">
        <f t="shared" si="546"/>
        <v>0</v>
      </c>
      <c r="AA8766" s="1" t="str">
        <f t="shared" si="547"/>
        <v/>
      </c>
      <c r="AB8766" s="1" t="str">
        <f t="shared" si="548"/>
        <v/>
      </c>
    </row>
    <row r="8767" spans="26:28" hidden="1" x14ac:dyDescent="0.25">
      <c r="Z8767" s="68">
        <f t="shared" si="546"/>
        <v>0</v>
      </c>
      <c r="AA8767" s="1" t="str">
        <f t="shared" si="547"/>
        <v/>
      </c>
      <c r="AB8767" s="1" t="str">
        <f t="shared" si="548"/>
        <v/>
      </c>
    </row>
    <row r="8768" spans="26:28" hidden="1" x14ac:dyDescent="0.25">
      <c r="Z8768" s="68">
        <f t="shared" si="546"/>
        <v>0</v>
      </c>
      <c r="AA8768" s="1" t="str">
        <f t="shared" si="547"/>
        <v/>
      </c>
      <c r="AB8768" s="1" t="str">
        <f t="shared" si="548"/>
        <v/>
      </c>
    </row>
    <row r="8769" spans="26:28" hidden="1" x14ac:dyDescent="0.25">
      <c r="Z8769" s="68">
        <f t="shared" ref="Z8769:Z8832" si="549">E8769</f>
        <v>0</v>
      </c>
      <c r="AA8769" s="1" t="str">
        <f t="shared" si="547"/>
        <v/>
      </c>
      <c r="AB8769" s="1" t="str">
        <f t="shared" si="548"/>
        <v/>
      </c>
    </row>
    <row r="8770" spans="26:28" hidden="1" x14ac:dyDescent="0.25">
      <c r="Z8770" s="68">
        <f t="shared" si="549"/>
        <v>0</v>
      </c>
      <c r="AA8770" s="1" t="str">
        <f t="shared" si="547"/>
        <v/>
      </c>
      <c r="AB8770" s="1" t="str">
        <f t="shared" si="548"/>
        <v/>
      </c>
    </row>
    <row r="8771" spans="26:28" hidden="1" x14ac:dyDescent="0.25">
      <c r="Z8771" s="68">
        <f t="shared" si="549"/>
        <v>0</v>
      </c>
      <c r="AA8771" s="1" t="str">
        <f t="shared" si="547"/>
        <v/>
      </c>
      <c r="AB8771" s="1" t="str">
        <f t="shared" si="548"/>
        <v/>
      </c>
    </row>
    <row r="8772" spans="26:28" hidden="1" x14ac:dyDescent="0.25">
      <c r="Z8772" s="68">
        <f t="shared" si="549"/>
        <v>0</v>
      </c>
      <c r="AA8772" s="1" t="str">
        <f t="shared" ref="AA8772:AA8835" si="550">IF(AND(YEAR(Z8772)=$AA$1,G8772=$AA$2),F8772,"")</f>
        <v/>
      </c>
      <c r="AB8772" s="1" t="str">
        <f t="shared" ref="AB8772:AB8835" si="551">IF(AND(YEAR(Z8772)=$AA$1,G8772&lt;&gt;$AA$2),F8772,"")</f>
        <v/>
      </c>
    </row>
    <row r="8773" spans="26:28" hidden="1" x14ac:dyDescent="0.25">
      <c r="Z8773" s="68">
        <f t="shared" si="549"/>
        <v>0</v>
      </c>
      <c r="AA8773" s="1" t="str">
        <f t="shared" si="550"/>
        <v/>
      </c>
      <c r="AB8773" s="1" t="str">
        <f t="shared" si="551"/>
        <v/>
      </c>
    </row>
    <row r="8774" spans="26:28" hidden="1" x14ac:dyDescent="0.25">
      <c r="Z8774" s="68">
        <f t="shared" si="549"/>
        <v>0</v>
      </c>
      <c r="AA8774" s="1" t="str">
        <f t="shared" si="550"/>
        <v/>
      </c>
      <c r="AB8774" s="1" t="str">
        <f t="shared" si="551"/>
        <v/>
      </c>
    </row>
    <row r="8775" spans="26:28" hidden="1" x14ac:dyDescent="0.25">
      <c r="Z8775" s="68">
        <f t="shared" si="549"/>
        <v>0</v>
      </c>
      <c r="AA8775" s="1" t="str">
        <f t="shared" si="550"/>
        <v/>
      </c>
      <c r="AB8775" s="1" t="str">
        <f t="shared" si="551"/>
        <v/>
      </c>
    </row>
    <row r="8776" spans="26:28" hidden="1" x14ac:dyDescent="0.25">
      <c r="Z8776" s="68">
        <f t="shared" si="549"/>
        <v>0</v>
      </c>
      <c r="AA8776" s="1" t="str">
        <f t="shared" si="550"/>
        <v/>
      </c>
      <c r="AB8776" s="1" t="str">
        <f t="shared" si="551"/>
        <v/>
      </c>
    </row>
    <row r="8777" spans="26:28" hidden="1" x14ac:dyDescent="0.25">
      <c r="Z8777" s="68">
        <f t="shared" si="549"/>
        <v>0</v>
      </c>
      <c r="AA8777" s="1" t="str">
        <f t="shared" si="550"/>
        <v/>
      </c>
      <c r="AB8777" s="1" t="str">
        <f t="shared" si="551"/>
        <v/>
      </c>
    </row>
    <row r="8778" spans="26:28" hidden="1" x14ac:dyDescent="0.25">
      <c r="Z8778" s="68">
        <f t="shared" si="549"/>
        <v>0</v>
      </c>
      <c r="AA8778" s="1" t="str">
        <f t="shared" si="550"/>
        <v/>
      </c>
      <c r="AB8778" s="1" t="str">
        <f t="shared" si="551"/>
        <v/>
      </c>
    </row>
    <row r="8779" spans="26:28" hidden="1" x14ac:dyDescent="0.25">
      <c r="Z8779" s="68">
        <f t="shared" si="549"/>
        <v>0</v>
      </c>
      <c r="AA8779" s="1" t="str">
        <f t="shared" si="550"/>
        <v/>
      </c>
      <c r="AB8779" s="1" t="str">
        <f t="shared" si="551"/>
        <v/>
      </c>
    </row>
    <row r="8780" spans="26:28" hidden="1" x14ac:dyDescent="0.25">
      <c r="Z8780" s="68">
        <f t="shared" si="549"/>
        <v>0</v>
      </c>
      <c r="AA8780" s="1" t="str">
        <f t="shared" si="550"/>
        <v/>
      </c>
      <c r="AB8780" s="1" t="str">
        <f t="shared" si="551"/>
        <v/>
      </c>
    </row>
    <row r="8781" spans="26:28" hidden="1" x14ac:dyDescent="0.25">
      <c r="Z8781" s="68">
        <f t="shared" si="549"/>
        <v>0</v>
      </c>
      <c r="AA8781" s="1" t="str">
        <f t="shared" si="550"/>
        <v/>
      </c>
      <c r="AB8781" s="1" t="str">
        <f t="shared" si="551"/>
        <v/>
      </c>
    </row>
    <row r="8782" spans="26:28" hidden="1" x14ac:dyDescent="0.25">
      <c r="Z8782" s="68">
        <f t="shared" si="549"/>
        <v>0</v>
      </c>
      <c r="AA8782" s="1" t="str">
        <f t="shared" si="550"/>
        <v/>
      </c>
      <c r="AB8782" s="1" t="str">
        <f t="shared" si="551"/>
        <v/>
      </c>
    </row>
    <row r="8783" spans="26:28" hidden="1" x14ac:dyDescent="0.25">
      <c r="Z8783" s="68">
        <f t="shared" si="549"/>
        <v>0</v>
      </c>
      <c r="AA8783" s="1" t="str">
        <f t="shared" si="550"/>
        <v/>
      </c>
      <c r="AB8783" s="1" t="str">
        <f t="shared" si="551"/>
        <v/>
      </c>
    </row>
    <row r="8784" spans="26:28" hidden="1" x14ac:dyDescent="0.25">
      <c r="Z8784" s="68">
        <f t="shared" si="549"/>
        <v>0</v>
      </c>
      <c r="AA8784" s="1" t="str">
        <f t="shared" si="550"/>
        <v/>
      </c>
      <c r="AB8784" s="1" t="str">
        <f t="shared" si="551"/>
        <v/>
      </c>
    </row>
    <row r="8785" spans="26:28" hidden="1" x14ac:dyDescent="0.25">
      <c r="Z8785" s="68">
        <f t="shared" si="549"/>
        <v>0</v>
      </c>
      <c r="AA8785" s="1" t="str">
        <f t="shared" si="550"/>
        <v/>
      </c>
      <c r="AB8785" s="1" t="str">
        <f t="shared" si="551"/>
        <v/>
      </c>
    </row>
    <row r="8786" spans="26:28" hidden="1" x14ac:dyDescent="0.25">
      <c r="Z8786" s="68">
        <f t="shared" si="549"/>
        <v>0</v>
      </c>
      <c r="AA8786" s="1" t="str">
        <f t="shared" si="550"/>
        <v/>
      </c>
      <c r="AB8786" s="1" t="str">
        <f t="shared" si="551"/>
        <v/>
      </c>
    </row>
    <row r="8787" spans="26:28" hidden="1" x14ac:dyDescent="0.25">
      <c r="Z8787" s="68">
        <f t="shared" si="549"/>
        <v>0</v>
      </c>
      <c r="AA8787" s="1" t="str">
        <f t="shared" si="550"/>
        <v/>
      </c>
      <c r="AB8787" s="1" t="str">
        <f t="shared" si="551"/>
        <v/>
      </c>
    </row>
    <row r="8788" spans="26:28" hidden="1" x14ac:dyDescent="0.25">
      <c r="Z8788" s="68">
        <f t="shared" si="549"/>
        <v>0</v>
      </c>
      <c r="AA8788" s="1" t="str">
        <f t="shared" si="550"/>
        <v/>
      </c>
      <c r="AB8788" s="1" t="str">
        <f t="shared" si="551"/>
        <v/>
      </c>
    </row>
    <row r="8789" spans="26:28" hidden="1" x14ac:dyDescent="0.25">
      <c r="Z8789" s="68">
        <f t="shared" si="549"/>
        <v>0</v>
      </c>
      <c r="AA8789" s="1" t="str">
        <f t="shared" si="550"/>
        <v/>
      </c>
      <c r="AB8789" s="1" t="str">
        <f t="shared" si="551"/>
        <v/>
      </c>
    </row>
    <row r="8790" spans="26:28" hidden="1" x14ac:dyDescent="0.25">
      <c r="Z8790" s="68">
        <f t="shared" si="549"/>
        <v>0</v>
      </c>
      <c r="AA8790" s="1" t="str">
        <f t="shared" si="550"/>
        <v/>
      </c>
      <c r="AB8790" s="1" t="str">
        <f t="shared" si="551"/>
        <v/>
      </c>
    </row>
    <row r="8791" spans="26:28" hidden="1" x14ac:dyDescent="0.25">
      <c r="Z8791" s="68">
        <f t="shared" si="549"/>
        <v>0</v>
      </c>
      <c r="AA8791" s="1" t="str">
        <f t="shared" si="550"/>
        <v/>
      </c>
      <c r="AB8791" s="1" t="str">
        <f t="shared" si="551"/>
        <v/>
      </c>
    </row>
    <row r="8792" spans="26:28" hidden="1" x14ac:dyDescent="0.25">
      <c r="Z8792" s="68">
        <f t="shared" si="549"/>
        <v>0</v>
      </c>
      <c r="AA8792" s="1" t="str">
        <f t="shared" si="550"/>
        <v/>
      </c>
      <c r="AB8792" s="1" t="str">
        <f t="shared" si="551"/>
        <v/>
      </c>
    </row>
    <row r="8793" spans="26:28" hidden="1" x14ac:dyDescent="0.25">
      <c r="Z8793" s="68">
        <f t="shared" si="549"/>
        <v>0</v>
      </c>
      <c r="AA8793" s="1" t="str">
        <f t="shared" si="550"/>
        <v/>
      </c>
      <c r="AB8793" s="1" t="str">
        <f t="shared" si="551"/>
        <v/>
      </c>
    </row>
    <row r="8794" spans="26:28" hidden="1" x14ac:dyDescent="0.25">
      <c r="Z8794" s="68">
        <f t="shared" si="549"/>
        <v>0</v>
      </c>
      <c r="AA8794" s="1" t="str">
        <f t="shared" si="550"/>
        <v/>
      </c>
      <c r="AB8794" s="1" t="str">
        <f t="shared" si="551"/>
        <v/>
      </c>
    </row>
    <row r="8795" spans="26:28" hidden="1" x14ac:dyDescent="0.25">
      <c r="Z8795" s="68">
        <f t="shared" si="549"/>
        <v>0</v>
      </c>
      <c r="AA8795" s="1" t="str">
        <f t="shared" si="550"/>
        <v/>
      </c>
      <c r="AB8795" s="1" t="str">
        <f t="shared" si="551"/>
        <v/>
      </c>
    </row>
    <row r="8796" spans="26:28" hidden="1" x14ac:dyDescent="0.25">
      <c r="Z8796" s="68">
        <f t="shared" si="549"/>
        <v>0</v>
      </c>
      <c r="AA8796" s="1" t="str">
        <f t="shared" si="550"/>
        <v/>
      </c>
      <c r="AB8796" s="1" t="str">
        <f t="shared" si="551"/>
        <v/>
      </c>
    </row>
    <row r="8797" spans="26:28" hidden="1" x14ac:dyDescent="0.25">
      <c r="Z8797" s="68">
        <f t="shared" si="549"/>
        <v>0</v>
      </c>
      <c r="AA8797" s="1" t="str">
        <f t="shared" si="550"/>
        <v/>
      </c>
      <c r="AB8797" s="1" t="str">
        <f t="shared" si="551"/>
        <v/>
      </c>
    </row>
    <row r="8798" spans="26:28" hidden="1" x14ac:dyDescent="0.25">
      <c r="Z8798" s="68">
        <f t="shared" si="549"/>
        <v>0</v>
      </c>
      <c r="AA8798" s="1" t="str">
        <f t="shared" si="550"/>
        <v/>
      </c>
      <c r="AB8798" s="1" t="str">
        <f t="shared" si="551"/>
        <v/>
      </c>
    </row>
    <row r="8799" spans="26:28" hidden="1" x14ac:dyDescent="0.25">
      <c r="Z8799" s="68">
        <f t="shared" si="549"/>
        <v>0</v>
      </c>
      <c r="AA8799" s="1" t="str">
        <f t="shared" si="550"/>
        <v/>
      </c>
      <c r="AB8799" s="1" t="str">
        <f t="shared" si="551"/>
        <v/>
      </c>
    </row>
    <row r="8800" spans="26:28" hidden="1" x14ac:dyDescent="0.25">
      <c r="Z8800" s="68">
        <f t="shared" si="549"/>
        <v>0</v>
      </c>
      <c r="AA8800" s="1" t="str">
        <f t="shared" si="550"/>
        <v/>
      </c>
      <c r="AB8800" s="1" t="str">
        <f t="shared" si="551"/>
        <v/>
      </c>
    </row>
    <row r="8801" spans="26:28" hidden="1" x14ac:dyDescent="0.25">
      <c r="Z8801" s="68">
        <f t="shared" si="549"/>
        <v>0</v>
      </c>
      <c r="AA8801" s="1" t="str">
        <f t="shared" si="550"/>
        <v/>
      </c>
      <c r="AB8801" s="1" t="str">
        <f t="shared" si="551"/>
        <v/>
      </c>
    </row>
    <row r="8802" spans="26:28" hidden="1" x14ac:dyDescent="0.25">
      <c r="Z8802" s="68">
        <f t="shared" si="549"/>
        <v>0</v>
      </c>
      <c r="AA8802" s="1" t="str">
        <f t="shared" si="550"/>
        <v/>
      </c>
      <c r="AB8802" s="1" t="str">
        <f t="shared" si="551"/>
        <v/>
      </c>
    </row>
    <row r="8803" spans="26:28" hidden="1" x14ac:dyDescent="0.25">
      <c r="Z8803" s="68">
        <f t="shared" si="549"/>
        <v>0</v>
      </c>
      <c r="AA8803" s="1" t="str">
        <f t="shared" si="550"/>
        <v/>
      </c>
      <c r="AB8803" s="1" t="str">
        <f t="shared" si="551"/>
        <v/>
      </c>
    </row>
    <row r="8804" spans="26:28" hidden="1" x14ac:dyDescent="0.25">
      <c r="Z8804" s="68">
        <f t="shared" si="549"/>
        <v>0</v>
      </c>
      <c r="AA8804" s="1" t="str">
        <f t="shared" si="550"/>
        <v/>
      </c>
      <c r="AB8804" s="1" t="str">
        <f t="shared" si="551"/>
        <v/>
      </c>
    </row>
    <row r="8805" spans="26:28" hidden="1" x14ac:dyDescent="0.25">
      <c r="Z8805" s="68">
        <f t="shared" si="549"/>
        <v>0</v>
      </c>
      <c r="AA8805" s="1" t="str">
        <f t="shared" si="550"/>
        <v/>
      </c>
      <c r="AB8805" s="1" t="str">
        <f t="shared" si="551"/>
        <v/>
      </c>
    </row>
    <row r="8806" spans="26:28" hidden="1" x14ac:dyDescent="0.25">
      <c r="Z8806" s="68">
        <f t="shared" si="549"/>
        <v>0</v>
      </c>
      <c r="AA8806" s="1" t="str">
        <f t="shared" si="550"/>
        <v/>
      </c>
      <c r="AB8806" s="1" t="str">
        <f t="shared" si="551"/>
        <v/>
      </c>
    </row>
    <row r="8807" spans="26:28" hidden="1" x14ac:dyDescent="0.25">
      <c r="Z8807" s="68">
        <f t="shared" si="549"/>
        <v>0</v>
      </c>
      <c r="AA8807" s="1" t="str">
        <f t="shared" si="550"/>
        <v/>
      </c>
      <c r="AB8807" s="1" t="str">
        <f t="shared" si="551"/>
        <v/>
      </c>
    </row>
    <row r="8808" spans="26:28" hidden="1" x14ac:dyDescent="0.25">
      <c r="Z8808" s="68">
        <f t="shared" si="549"/>
        <v>0</v>
      </c>
      <c r="AA8808" s="1" t="str">
        <f t="shared" si="550"/>
        <v/>
      </c>
      <c r="AB8808" s="1" t="str">
        <f t="shared" si="551"/>
        <v/>
      </c>
    </row>
    <row r="8809" spans="26:28" hidden="1" x14ac:dyDescent="0.25">
      <c r="Z8809" s="68">
        <f t="shared" si="549"/>
        <v>0</v>
      </c>
      <c r="AA8809" s="1" t="str">
        <f t="shared" si="550"/>
        <v/>
      </c>
      <c r="AB8809" s="1" t="str">
        <f t="shared" si="551"/>
        <v/>
      </c>
    </row>
    <row r="8810" spans="26:28" hidden="1" x14ac:dyDescent="0.25">
      <c r="Z8810" s="68">
        <f t="shared" si="549"/>
        <v>0</v>
      </c>
      <c r="AA8810" s="1" t="str">
        <f t="shared" si="550"/>
        <v/>
      </c>
      <c r="AB8810" s="1" t="str">
        <f t="shared" si="551"/>
        <v/>
      </c>
    </row>
    <row r="8811" spans="26:28" hidden="1" x14ac:dyDescent="0.25">
      <c r="Z8811" s="68">
        <f t="shared" si="549"/>
        <v>0</v>
      </c>
      <c r="AA8811" s="1" t="str">
        <f t="shared" si="550"/>
        <v/>
      </c>
      <c r="AB8811" s="1" t="str">
        <f t="shared" si="551"/>
        <v/>
      </c>
    </row>
    <row r="8812" spans="26:28" hidden="1" x14ac:dyDescent="0.25">
      <c r="Z8812" s="68">
        <f t="shared" si="549"/>
        <v>0</v>
      </c>
      <c r="AA8812" s="1" t="str">
        <f t="shared" si="550"/>
        <v/>
      </c>
      <c r="AB8812" s="1" t="str">
        <f t="shared" si="551"/>
        <v/>
      </c>
    </row>
    <row r="8813" spans="26:28" hidden="1" x14ac:dyDescent="0.25">
      <c r="Z8813" s="68">
        <f t="shared" si="549"/>
        <v>0</v>
      </c>
      <c r="AA8813" s="1" t="str">
        <f t="shared" si="550"/>
        <v/>
      </c>
      <c r="AB8813" s="1" t="str">
        <f t="shared" si="551"/>
        <v/>
      </c>
    </row>
    <row r="8814" spans="26:28" hidden="1" x14ac:dyDescent="0.25">
      <c r="Z8814" s="68">
        <f t="shared" si="549"/>
        <v>0</v>
      </c>
      <c r="AA8814" s="1" t="str">
        <f t="shared" si="550"/>
        <v/>
      </c>
      <c r="AB8814" s="1" t="str">
        <f t="shared" si="551"/>
        <v/>
      </c>
    </row>
    <row r="8815" spans="26:28" hidden="1" x14ac:dyDescent="0.25">
      <c r="Z8815" s="68">
        <f t="shared" si="549"/>
        <v>0</v>
      </c>
      <c r="AA8815" s="1" t="str">
        <f t="shared" si="550"/>
        <v/>
      </c>
      <c r="AB8815" s="1" t="str">
        <f t="shared" si="551"/>
        <v/>
      </c>
    </row>
    <row r="8816" spans="26:28" hidden="1" x14ac:dyDescent="0.25">
      <c r="Z8816" s="68">
        <f t="shared" si="549"/>
        <v>0</v>
      </c>
      <c r="AA8816" s="1" t="str">
        <f t="shared" si="550"/>
        <v/>
      </c>
      <c r="AB8816" s="1" t="str">
        <f t="shared" si="551"/>
        <v/>
      </c>
    </row>
    <row r="8817" spans="26:28" hidden="1" x14ac:dyDescent="0.25">
      <c r="Z8817" s="68">
        <f t="shared" si="549"/>
        <v>0</v>
      </c>
      <c r="AA8817" s="1" t="str">
        <f t="shared" si="550"/>
        <v/>
      </c>
      <c r="AB8817" s="1" t="str">
        <f t="shared" si="551"/>
        <v/>
      </c>
    </row>
    <row r="8818" spans="26:28" hidden="1" x14ac:dyDescent="0.25">
      <c r="Z8818" s="68">
        <f t="shared" si="549"/>
        <v>0</v>
      </c>
      <c r="AA8818" s="1" t="str">
        <f t="shared" si="550"/>
        <v/>
      </c>
      <c r="AB8818" s="1" t="str">
        <f t="shared" si="551"/>
        <v/>
      </c>
    </row>
    <row r="8819" spans="26:28" hidden="1" x14ac:dyDescent="0.25">
      <c r="Z8819" s="68">
        <f t="shared" si="549"/>
        <v>0</v>
      </c>
      <c r="AA8819" s="1" t="str">
        <f t="shared" si="550"/>
        <v/>
      </c>
      <c r="AB8819" s="1" t="str">
        <f t="shared" si="551"/>
        <v/>
      </c>
    </row>
    <row r="8820" spans="26:28" hidden="1" x14ac:dyDescent="0.25">
      <c r="Z8820" s="68">
        <f t="shared" si="549"/>
        <v>0</v>
      </c>
      <c r="AA8820" s="1" t="str">
        <f t="shared" si="550"/>
        <v/>
      </c>
      <c r="AB8820" s="1" t="str">
        <f t="shared" si="551"/>
        <v/>
      </c>
    </row>
    <row r="8821" spans="26:28" hidden="1" x14ac:dyDescent="0.25">
      <c r="Z8821" s="68">
        <f t="shared" si="549"/>
        <v>0</v>
      </c>
      <c r="AA8821" s="1" t="str">
        <f t="shared" si="550"/>
        <v/>
      </c>
      <c r="AB8821" s="1" t="str">
        <f t="shared" si="551"/>
        <v/>
      </c>
    </row>
    <row r="8822" spans="26:28" hidden="1" x14ac:dyDescent="0.25">
      <c r="Z8822" s="68">
        <f t="shared" si="549"/>
        <v>0</v>
      </c>
      <c r="AA8822" s="1" t="str">
        <f t="shared" si="550"/>
        <v/>
      </c>
      <c r="AB8822" s="1" t="str">
        <f t="shared" si="551"/>
        <v/>
      </c>
    </row>
    <row r="8823" spans="26:28" hidden="1" x14ac:dyDescent="0.25">
      <c r="Z8823" s="68">
        <f t="shared" si="549"/>
        <v>0</v>
      </c>
      <c r="AA8823" s="1" t="str">
        <f t="shared" si="550"/>
        <v/>
      </c>
      <c r="AB8823" s="1" t="str">
        <f t="shared" si="551"/>
        <v/>
      </c>
    </row>
    <row r="8824" spans="26:28" hidden="1" x14ac:dyDescent="0.25">
      <c r="Z8824" s="68">
        <f t="shared" si="549"/>
        <v>0</v>
      </c>
      <c r="AA8824" s="1" t="str">
        <f t="shared" si="550"/>
        <v/>
      </c>
      <c r="AB8824" s="1" t="str">
        <f t="shared" si="551"/>
        <v/>
      </c>
    </row>
    <row r="8825" spans="26:28" hidden="1" x14ac:dyDescent="0.25">
      <c r="Z8825" s="68">
        <f t="shared" si="549"/>
        <v>0</v>
      </c>
      <c r="AA8825" s="1" t="str">
        <f t="shared" si="550"/>
        <v/>
      </c>
      <c r="AB8825" s="1" t="str">
        <f t="shared" si="551"/>
        <v/>
      </c>
    </row>
    <row r="8826" spans="26:28" hidden="1" x14ac:dyDescent="0.25">
      <c r="Z8826" s="68">
        <f t="shared" si="549"/>
        <v>0</v>
      </c>
      <c r="AA8826" s="1" t="str">
        <f t="shared" si="550"/>
        <v/>
      </c>
      <c r="AB8826" s="1" t="str">
        <f t="shared" si="551"/>
        <v/>
      </c>
    </row>
    <row r="8827" spans="26:28" hidden="1" x14ac:dyDescent="0.25">
      <c r="Z8827" s="68">
        <f t="shared" si="549"/>
        <v>0</v>
      </c>
      <c r="AA8827" s="1" t="str">
        <f t="shared" si="550"/>
        <v/>
      </c>
      <c r="AB8827" s="1" t="str">
        <f t="shared" si="551"/>
        <v/>
      </c>
    </row>
    <row r="8828" spans="26:28" hidden="1" x14ac:dyDescent="0.25">
      <c r="Z8828" s="68">
        <f t="shared" si="549"/>
        <v>0</v>
      </c>
      <c r="AA8828" s="1" t="str">
        <f t="shared" si="550"/>
        <v/>
      </c>
      <c r="AB8828" s="1" t="str">
        <f t="shared" si="551"/>
        <v/>
      </c>
    </row>
    <row r="8829" spans="26:28" hidden="1" x14ac:dyDescent="0.25">
      <c r="Z8829" s="68">
        <f t="shared" si="549"/>
        <v>0</v>
      </c>
      <c r="AA8829" s="1" t="str">
        <f t="shared" si="550"/>
        <v/>
      </c>
      <c r="AB8829" s="1" t="str">
        <f t="shared" si="551"/>
        <v/>
      </c>
    </row>
    <row r="8830" spans="26:28" hidden="1" x14ac:dyDescent="0.25">
      <c r="Z8830" s="68">
        <f t="shared" si="549"/>
        <v>0</v>
      </c>
      <c r="AA8830" s="1" t="str">
        <f t="shared" si="550"/>
        <v/>
      </c>
      <c r="AB8830" s="1" t="str">
        <f t="shared" si="551"/>
        <v/>
      </c>
    </row>
    <row r="8831" spans="26:28" hidden="1" x14ac:dyDescent="0.25">
      <c r="Z8831" s="68">
        <f t="shared" si="549"/>
        <v>0</v>
      </c>
      <c r="AA8831" s="1" t="str">
        <f t="shared" si="550"/>
        <v/>
      </c>
      <c r="AB8831" s="1" t="str">
        <f t="shared" si="551"/>
        <v/>
      </c>
    </row>
    <row r="8832" spans="26:28" hidden="1" x14ac:dyDescent="0.25">
      <c r="Z8832" s="68">
        <f t="shared" si="549"/>
        <v>0</v>
      </c>
      <c r="AA8832" s="1" t="str">
        <f t="shared" si="550"/>
        <v/>
      </c>
      <c r="AB8832" s="1" t="str">
        <f t="shared" si="551"/>
        <v/>
      </c>
    </row>
    <row r="8833" spans="26:28" hidden="1" x14ac:dyDescent="0.25">
      <c r="Z8833" s="68">
        <f t="shared" ref="Z8833:Z8896" si="552">E8833</f>
        <v>0</v>
      </c>
      <c r="AA8833" s="1" t="str">
        <f t="shared" si="550"/>
        <v/>
      </c>
      <c r="AB8833" s="1" t="str">
        <f t="shared" si="551"/>
        <v/>
      </c>
    </row>
    <row r="8834" spans="26:28" hidden="1" x14ac:dyDescent="0.25">
      <c r="Z8834" s="68">
        <f t="shared" si="552"/>
        <v>0</v>
      </c>
      <c r="AA8834" s="1" t="str">
        <f t="shared" si="550"/>
        <v/>
      </c>
      <c r="AB8834" s="1" t="str">
        <f t="shared" si="551"/>
        <v/>
      </c>
    </row>
    <row r="8835" spans="26:28" hidden="1" x14ac:dyDescent="0.25">
      <c r="Z8835" s="68">
        <f t="shared" si="552"/>
        <v>0</v>
      </c>
      <c r="AA8835" s="1" t="str">
        <f t="shared" si="550"/>
        <v/>
      </c>
      <c r="AB8835" s="1" t="str">
        <f t="shared" si="551"/>
        <v/>
      </c>
    </row>
    <row r="8836" spans="26:28" hidden="1" x14ac:dyDescent="0.25">
      <c r="Z8836" s="68">
        <f t="shared" si="552"/>
        <v>0</v>
      </c>
      <c r="AA8836" s="1" t="str">
        <f t="shared" ref="AA8836:AA8899" si="553">IF(AND(YEAR(Z8836)=$AA$1,G8836=$AA$2),F8836,"")</f>
        <v/>
      </c>
      <c r="AB8836" s="1" t="str">
        <f t="shared" ref="AB8836:AB8899" si="554">IF(AND(YEAR(Z8836)=$AA$1,G8836&lt;&gt;$AA$2),F8836,"")</f>
        <v/>
      </c>
    </row>
    <row r="8837" spans="26:28" hidden="1" x14ac:dyDescent="0.25">
      <c r="Z8837" s="68">
        <f t="shared" si="552"/>
        <v>0</v>
      </c>
      <c r="AA8837" s="1" t="str">
        <f t="shared" si="553"/>
        <v/>
      </c>
      <c r="AB8837" s="1" t="str">
        <f t="shared" si="554"/>
        <v/>
      </c>
    </row>
    <row r="8838" spans="26:28" hidden="1" x14ac:dyDescent="0.25">
      <c r="Z8838" s="68">
        <f t="shared" si="552"/>
        <v>0</v>
      </c>
      <c r="AA8838" s="1" t="str">
        <f t="shared" si="553"/>
        <v/>
      </c>
      <c r="AB8838" s="1" t="str">
        <f t="shared" si="554"/>
        <v/>
      </c>
    </row>
    <row r="8839" spans="26:28" hidden="1" x14ac:dyDescent="0.25">
      <c r="Z8839" s="68">
        <f t="shared" si="552"/>
        <v>0</v>
      </c>
      <c r="AA8839" s="1" t="str">
        <f t="shared" si="553"/>
        <v/>
      </c>
      <c r="AB8839" s="1" t="str">
        <f t="shared" si="554"/>
        <v/>
      </c>
    </row>
    <row r="8840" spans="26:28" hidden="1" x14ac:dyDescent="0.25">
      <c r="Z8840" s="68">
        <f t="shared" si="552"/>
        <v>0</v>
      </c>
      <c r="AA8840" s="1" t="str">
        <f t="shared" si="553"/>
        <v/>
      </c>
      <c r="AB8840" s="1" t="str">
        <f t="shared" si="554"/>
        <v/>
      </c>
    </row>
    <row r="8841" spans="26:28" hidden="1" x14ac:dyDescent="0.25">
      <c r="Z8841" s="68">
        <f t="shared" si="552"/>
        <v>0</v>
      </c>
      <c r="AA8841" s="1" t="str">
        <f t="shared" si="553"/>
        <v/>
      </c>
      <c r="AB8841" s="1" t="str">
        <f t="shared" si="554"/>
        <v/>
      </c>
    </row>
    <row r="8842" spans="26:28" hidden="1" x14ac:dyDescent="0.25">
      <c r="Z8842" s="68">
        <f t="shared" si="552"/>
        <v>0</v>
      </c>
      <c r="AA8842" s="1" t="str">
        <f t="shared" si="553"/>
        <v/>
      </c>
      <c r="AB8842" s="1" t="str">
        <f t="shared" si="554"/>
        <v/>
      </c>
    </row>
    <row r="8843" spans="26:28" hidden="1" x14ac:dyDescent="0.25">
      <c r="Z8843" s="68">
        <f t="shared" si="552"/>
        <v>0</v>
      </c>
      <c r="AA8843" s="1" t="str">
        <f t="shared" si="553"/>
        <v/>
      </c>
      <c r="AB8843" s="1" t="str">
        <f t="shared" si="554"/>
        <v/>
      </c>
    </row>
    <row r="8844" spans="26:28" hidden="1" x14ac:dyDescent="0.25">
      <c r="Z8844" s="68">
        <f t="shared" si="552"/>
        <v>0</v>
      </c>
      <c r="AA8844" s="1" t="str">
        <f t="shared" si="553"/>
        <v/>
      </c>
      <c r="AB8844" s="1" t="str">
        <f t="shared" si="554"/>
        <v/>
      </c>
    </row>
    <row r="8845" spans="26:28" hidden="1" x14ac:dyDescent="0.25">
      <c r="Z8845" s="68">
        <f t="shared" si="552"/>
        <v>0</v>
      </c>
      <c r="AA8845" s="1" t="str">
        <f t="shared" si="553"/>
        <v/>
      </c>
      <c r="AB8845" s="1" t="str">
        <f t="shared" si="554"/>
        <v/>
      </c>
    </row>
    <row r="8846" spans="26:28" hidden="1" x14ac:dyDescent="0.25">
      <c r="Z8846" s="68">
        <f t="shared" si="552"/>
        <v>0</v>
      </c>
      <c r="AA8846" s="1" t="str">
        <f t="shared" si="553"/>
        <v/>
      </c>
      <c r="AB8846" s="1" t="str">
        <f t="shared" si="554"/>
        <v/>
      </c>
    </row>
    <row r="8847" spans="26:28" hidden="1" x14ac:dyDescent="0.25">
      <c r="Z8847" s="68">
        <f t="shared" si="552"/>
        <v>0</v>
      </c>
      <c r="AA8847" s="1" t="str">
        <f t="shared" si="553"/>
        <v/>
      </c>
      <c r="AB8847" s="1" t="str">
        <f t="shared" si="554"/>
        <v/>
      </c>
    </row>
    <row r="8848" spans="26:28" hidden="1" x14ac:dyDescent="0.25">
      <c r="Z8848" s="68">
        <f t="shared" si="552"/>
        <v>0</v>
      </c>
      <c r="AA8848" s="1" t="str">
        <f t="shared" si="553"/>
        <v/>
      </c>
      <c r="AB8848" s="1" t="str">
        <f t="shared" si="554"/>
        <v/>
      </c>
    </row>
    <row r="8849" spans="26:28" hidden="1" x14ac:dyDescent="0.25">
      <c r="Z8849" s="68">
        <f t="shared" si="552"/>
        <v>0</v>
      </c>
      <c r="AA8849" s="1" t="str">
        <f t="shared" si="553"/>
        <v/>
      </c>
      <c r="AB8849" s="1" t="str">
        <f t="shared" si="554"/>
        <v/>
      </c>
    </row>
    <row r="8850" spans="26:28" hidden="1" x14ac:dyDescent="0.25">
      <c r="Z8850" s="68">
        <f t="shared" si="552"/>
        <v>0</v>
      </c>
      <c r="AA8850" s="1" t="str">
        <f t="shared" si="553"/>
        <v/>
      </c>
      <c r="AB8850" s="1" t="str">
        <f t="shared" si="554"/>
        <v/>
      </c>
    </row>
    <row r="8851" spans="26:28" hidden="1" x14ac:dyDescent="0.25">
      <c r="Z8851" s="68">
        <f t="shared" si="552"/>
        <v>0</v>
      </c>
      <c r="AA8851" s="1" t="str">
        <f t="shared" si="553"/>
        <v/>
      </c>
      <c r="AB8851" s="1" t="str">
        <f t="shared" si="554"/>
        <v/>
      </c>
    </row>
    <row r="8852" spans="26:28" hidden="1" x14ac:dyDescent="0.25">
      <c r="Z8852" s="68">
        <f t="shared" si="552"/>
        <v>0</v>
      </c>
      <c r="AA8852" s="1" t="str">
        <f t="shared" si="553"/>
        <v/>
      </c>
      <c r="AB8852" s="1" t="str">
        <f t="shared" si="554"/>
        <v/>
      </c>
    </row>
    <row r="8853" spans="26:28" hidden="1" x14ac:dyDescent="0.25">
      <c r="Z8853" s="68">
        <f t="shared" si="552"/>
        <v>0</v>
      </c>
      <c r="AA8853" s="1" t="str">
        <f t="shared" si="553"/>
        <v/>
      </c>
      <c r="AB8853" s="1" t="str">
        <f t="shared" si="554"/>
        <v/>
      </c>
    </row>
    <row r="8854" spans="26:28" hidden="1" x14ac:dyDescent="0.25">
      <c r="Z8854" s="68">
        <f t="shared" si="552"/>
        <v>0</v>
      </c>
      <c r="AA8854" s="1" t="str">
        <f t="shared" si="553"/>
        <v/>
      </c>
      <c r="AB8854" s="1" t="str">
        <f t="shared" si="554"/>
        <v/>
      </c>
    </row>
    <row r="8855" spans="26:28" hidden="1" x14ac:dyDescent="0.25">
      <c r="Z8855" s="68">
        <f t="shared" si="552"/>
        <v>0</v>
      </c>
      <c r="AA8855" s="1" t="str">
        <f t="shared" si="553"/>
        <v/>
      </c>
      <c r="AB8855" s="1" t="str">
        <f t="shared" si="554"/>
        <v/>
      </c>
    </row>
    <row r="8856" spans="26:28" hidden="1" x14ac:dyDescent="0.25">
      <c r="Z8856" s="68">
        <f t="shared" si="552"/>
        <v>0</v>
      </c>
      <c r="AA8856" s="1" t="str">
        <f t="shared" si="553"/>
        <v/>
      </c>
      <c r="AB8856" s="1" t="str">
        <f t="shared" si="554"/>
        <v/>
      </c>
    </row>
    <row r="8857" spans="26:28" hidden="1" x14ac:dyDescent="0.25">
      <c r="Z8857" s="68">
        <f t="shared" si="552"/>
        <v>0</v>
      </c>
      <c r="AA8857" s="1" t="str">
        <f t="shared" si="553"/>
        <v/>
      </c>
      <c r="AB8857" s="1" t="str">
        <f t="shared" si="554"/>
        <v/>
      </c>
    </row>
    <row r="8858" spans="26:28" hidden="1" x14ac:dyDescent="0.25">
      <c r="Z8858" s="68">
        <f t="shared" si="552"/>
        <v>0</v>
      </c>
      <c r="AA8858" s="1" t="str">
        <f t="shared" si="553"/>
        <v/>
      </c>
      <c r="AB8858" s="1" t="str">
        <f t="shared" si="554"/>
        <v/>
      </c>
    </row>
    <row r="8859" spans="26:28" hidden="1" x14ac:dyDescent="0.25">
      <c r="Z8859" s="68">
        <f t="shared" si="552"/>
        <v>0</v>
      </c>
      <c r="AA8859" s="1" t="str">
        <f t="shared" si="553"/>
        <v/>
      </c>
      <c r="AB8859" s="1" t="str">
        <f t="shared" si="554"/>
        <v/>
      </c>
    </row>
    <row r="8860" spans="26:28" hidden="1" x14ac:dyDescent="0.25">
      <c r="Z8860" s="68">
        <f t="shared" si="552"/>
        <v>0</v>
      </c>
      <c r="AA8860" s="1" t="str">
        <f t="shared" si="553"/>
        <v/>
      </c>
      <c r="AB8860" s="1" t="str">
        <f t="shared" si="554"/>
        <v/>
      </c>
    </row>
    <row r="8861" spans="26:28" hidden="1" x14ac:dyDescent="0.25">
      <c r="Z8861" s="68">
        <f t="shared" si="552"/>
        <v>0</v>
      </c>
      <c r="AA8861" s="1" t="str">
        <f t="shared" si="553"/>
        <v/>
      </c>
      <c r="AB8861" s="1" t="str">
        <f t="shared" si="554"/>
        <v/>
      </c>
    </row>
    <row r="8862" spans="26:28" hidden="1" x14ac:dyDescent="0.25">
      <c r="Z8862" s="68">
        <f t="shared" si="552"/>
        <v>0</v>
      </c>
      <c r="AA8862" s="1" t="str">
        <f t="shared" si="553"/>
        <v/>
      </c>
      <c r="AB8862" s="1" t="str">
        <f t="shared" si="554"/>
        <v/>
      </c>
    </row>
    <row r="8863" spans="26:28" hidden="1" x14ac:dyDescent="0.25">
      <c r="Z8863" s="68">
        <f t="shared" si="552"/>
        <v>0</v>
      </c>
      <c r="AA8863" s="1" t="str">
        <f t="shared" si="553"/>
        <v/>
      </c>
      <c r="AB8863" s="1" t="str">
        <f t="shared" si="554"/>
        <v/>
      </c>
    </row>
    <row r="8864" spans="26:28" hidden="1" x14ac:dyDescent="0.25">
      <c r="Z8864" s="68">
        <f t="shared" si="552"/>
        <v>0</v>
      </c>
      <c r="AA8864" s="1" t="str">
        <f t="shared" si="553"/>
        <v/>
      </c>
      <c r="AB8864" s="1" t="str">
        <f t="shared" si="554"/>
        <v/>
      </c>
    </row>
    <row r="8865" spans="26:28" hidden="1" x14ac:dyDescent="0.25">
      <c r="Z8865" s="68">
        <f t="shared" si="552"/>
        <v>0</v>
      </c>
      <c r="AA8865" s="1" t="str">
        <f t="shared" si="553"/>
        <v/>
      </c>
      <c r="AB8865" s="1" t="str">
        <f t="shared" si="554"/>
        <v/>
      </c>
    </row>
    <row r="8866" spans="26:28" hidden="1" x14ac:dyDescent="0.25">
      <c r="Z8866" s="68">
        <f t="shared" si="552"/>
        <v>0</v>
      </c>
      <c r="AA8866" s="1" t="str">
        <f t="shared" si="553"/>
        <v/>
      </c>
      <c r="AB8866" s="1" t="str">
        <f t="shared" si="554"/>
        <v/>
      </c>
    </row>
    <row r="8867" spans="26:28" hidden="1" x14ac:dyDescent="0.25">
      <c r="Z8867" s="68">
        <f t="shared" si="552"/>
        <v>0</v>
      </c>
      <c r="AA8867" s="1" t="str">
        <f t="shared" si="553"/>
        <v/>
      </c>
      <c r="AB8867" s="1" t="str">
        <f t="shared" si="554"/>
        <v/>
      </c>
    </row>
    <row r="8868" spans="26:28" hidden="1" x14ac:dyDescent="0.25">
      <c r="Z8868" s="68">
        <f t="shared" si="552"/>
        <v>0</v>
      </c>
      <c r="AA8868" s="1" t="str">
        <f t="shared" si="553"/>
        <v/>
      </c>
      <c r="AB8868" s="1" t="str">
        <f t="shared" si="554"/>
        <v/>
      </c>
    </row>
    <row r="8869" spans="26:28" hidden="1" x14ac:dyDescent="0.25">
      <c r="Z8869" s="68">
        <f t="shared" si="552"/>
        <v>0</v>
      </c>
      <c r="AA8869" s="1" t="str">
        <f t="shared" si="553"/>
        <v/>
      </c>
      <c r="AB8869" s="1" t="str">
        <f t="shared" si="554"/>
        <v/>
      </c>
    </row>
    <row r="8870" spans="26:28" hidden="1" x14ac:dyDescent="0.25">
      <c r="Z8870" s="68">
        <f t="shared" si="552"/>
        <v>0</v>
      </c>
      <c r="AA8870" s="1" t="str">
        <f t="shared" si="553"/>
        <v/>
      </c>
      <c r="AB8870" s="1" t="str">
        <f t="shared" si="554"/>
        <v/>
      </c>
    </row>
    <row r="8871" spans="26:28" hidden="1" x14ac:dyDescent="0.25">
      <c r="Z8871" s="68">
        <f t="shared" si="552"/>
        <v>0</v>
      </c>
      <c r="AA8871" s="1" t="str">
        <f t="shared" si="553"/>
        <v/>
      </c>
      <c r="AB8871" s="1" t="str">
        <f t="shared" si="554"/>
        <v/>
      </c>
    </row>
    <row r="8872" spans="26:28" hidden="1" x14ac:dyDescent="0.25">
      <c r="Z8872" s="68">
        <f t="shared" si="552"/>
        <v>0</v>
      </c>
      <c r="AA8872" s="1" t="str">
        <f t="shared" si="553"/>
        <v/>
      </c>
      <c r="AB8872" s="1" t="str">
        <f t="shared" si="554"/>
        <v/>
      </c>
    </row>
    <row r="8873" spans="26:28" hidden="1" x14ac:dyDescent="0.25">
      <c r="Z8873" s="68">
        <f t="shared" si="552"/>
        <v>0</v>
      </c>
      <c r="AA8873" s="1" t="str">
        <f t="shared" si="553"/>
        <v/>
      </c>
      <c r="AB8873" s="1" t="str">
        <f t="shared" si="554"/>
        <v/>
      </c>
    </row>
    <row r="8874" spans="26:28" hidden="1" x14ac:dyDescent="0.25">
      <c r="Z8874" s="68">
        <f t="shared" si="552"/>
        <v>0</v>
      </c>
      <c r="AA8874" s="1" t="str">
        <f t="shared" si="553"/>
        <v/>
      </c>
      <c r="AB8874" s="1" t="str">
        <f t="shared" si="554"/>
        <v/>
      </c>
    </row>
    <row r="8875" spans="26:28" hidden="1" x14ac:dyDescent="0.25">
      <c r="Z8875" s="68">
        <f t="shared" si="552"/>
        <v>0</v>
      </c>
      <c r="AA8875" s="1" t="str">
        <f t="shared" si="553"/>
        <v/>
      </c>
      <c r="AB8875" s="1" t="str">
        <f t="shared" si="554"/>
        <v/>
      </c>
    </row>
    <row r="8876" spans="26:28" hidden="1" x14ac:dyDescent="0.25">
      <c r="Z8876" s="68">
        <f t="shared" si="552"/>
        <v>0</v>
      </c>
      <c r="AA8876" s="1" t="str">
        <f t="shared" si="553"/>
        <v/>
      </c>
      <c r="AB8876" s="1" t="str">
        <f t="shared" si="554"/>
        <v/>
      </c>
    </row>
    <row r="8877" spans="26:28" hidden="1" x14ac:dyDescent="0.25">
      <c r="Z8877" s="68">
        <f t="shared" si="552"/>
        <v>0</v>
      </c>
      <c r="AA8877" s="1" t="str">
        <f t="shared" si="553"/>
        <v/>
      </c>
      <c r="AB8877" s="1" t="str">
        <f t="shared" si="554"/>
        <v/>
      </c>
    </row>
    <row r="8878" spans="26:28" hidden="1" x14ac:dyDescent="0.25">
      <c r="Z8878" s="68">
        <f t="shared" si="552"/>
        <v>0</v>
      </c>
      <c r="AA8878" s="1" t="str">
        <f t="shared" si="553"/>
        <v/>
      </c>
      <c r="AB8878" s="1" t="str">
        <f t="shared" si="554"/>
        <v/>
      </c>
    </row>
    <row r="8879" spans="26:28" hidden="1" x14ac:dyDescent="0.25">
      <c r="Z8879" s="68">
        <f t="shared" si="552"/>
        <v>0</v>
      </c>
      <c r="AA8879" s="1" t="str">
        <f t="shared" si="553"/>
        <v/>
      </c>
      <c r="AB8879" s="1" t="str">
        <f t="shared" si="554"/>
        <v/>
      </c>
    </row>
    <row r="8880" spans="26:28" hidden="1" x14ac:dyDescent="0.25">
      <c r="Z8880" s="68">
        <f t="shared" si="552"/>
        <v>0</v>
      </c>
      <c r="AA8880" s="1" t="str">
        <f t="shared" si="553"/>
        <v/>
      </c>
      <c r="AB8880" s="1" t="str">
        <f t="shared" si="554"/>
        <v/>
      </c>
    </row>
    <row r="8881" spans="26:28" hidden="1" x14ac:dyDescent="0.25">
      <c r="Z8881" s="68">
        <f t="shared" si="552"/>
        <v>0</v>
      </c>
      <c r="AA8881" s="1" t="str">
        <f t="shared" si="553"/>
        <v/>
      </c>
      <c r="AB8881" s="1" t="str">
        <f t="shared" si="554"/>
        <v/>
      </c>
    </row>
    <row r="8882" spans="26:28" hidden="1" x14ac:dyDescent="0.25">
      <c r="Z8882" s="68">
        <f t="shared" si="552"/>
        <v>0</v>
      </c>
      <c r="AA8882" s="1" t="str">
        <f t="shared" si="553"/>
        <v/>
      </c>
      <c r="AB8882" s="1" t="str">
        <f t="shared" si="554"/>
        <v/>
      </c>
    </row>
    <row r="8883" spans="26:28" hidden="1" x14ac:dyDescent="0.25">
      <c r="Z8883" s="68">
        <f t="shared" si="552"/>
        <v>0</v>
      </c>
      <c r="AA8883" s="1" t="str">
        <f t="shared" si="553"/>
        <v/>
      </c>
      <c r="AB8883" s="1" t="str">
        <f t="shared" si="554"/>
        <v/>
      </c>
    </row>
    <row r="8884" spans="26:28" hidden="1" x14ac:dyDescent="0.25">
      <c r="Z8884" s="68">
        <f t="shared" si="552"/>
        <v>0</v>
      </c>
      <c r="AA8884" s="1" t="str">
        <f t="shared" si="553"/>
        <v/>
      </c>
      <c r="AB8884" s="1" t="str">
        <f t="shared" si="554"/>
        <v/>
      </c>
    </row>
    <row r="8885" spans="26:28" hidden="1" x14ac:dyDescent="0.25">
      <c r="Z8885" s="68">
        <f t="shared" si="552"/>
        <v>0</v>
      </c>
      <c r="AA8885" s="1" t="str">
        <f t="shared" si="553"/>
        <v/>
      </c>
      <c r="AB8885" s="1" t="str">
        <f t="shared" si="554"/>
        <v/>
      </c>
    </row>
    <row r="8886" spans="26:28" hidden="1" x14ac:dyDescent="0.25">
      <c r="Z8886" s="68">
        <f t="shared" si="552"/>
        <v>0</v>
      </c>
      <c r="AA8886" s="1" t="str">
        <f t="shared" si="553"/>
        <v/>
      </c>
      <c r="AB8886" s="1" t="str">
        <f t="shared" si="554"/>
        <v/>
      </c>
    </row>
    <row r="8887" spans="26:28" hidden="1" x14ac:dyDescent="0.25">
      <c r="Z8887" s="68">
        <f t="shared" si="552"/>
        <v>0</v>
      </c>
      <c r="AA8887" s="1" t="str">
        <f t="shared" si="553"/>
        <v/>
      </c>
      <c r="AB8887" s="1" t="str">
        <f t="shared" si="554"/>
        <v/>
      </c>
    </row>
    <row r="8888" spans="26:28" hidden="1" x14ac:dyDescent="0.25">
      <c r="Z8888" s="68">
        <f t="shared" si="552"/>
        <v>0</v>
      </c>
      <c r="AA8888" s="1" t="str">
        <f t="shared" si="553"/>
        <v/>
      </c>
      <c r="AB8888" s="1" t="str">
        <f t="shared" si="554"/>
        <v/>
      </c>
    </row>
    <row r="8889" spans="26:28" hidden="1" x14ac:dyDescent="0.25">
      <c r="Z8889" s="68">
        <f t="shared" si="552"/>
        <v>0</v>
      </c>
      <c r="AA8889" s="1" t="str">
        <f t="shared" si="553"/>
        <v/>
      </c>
      <c r="AB8889" s="1" t="str">
        <f t="shared" si="554"/>
        <v/>
      </c>
    </row>
    <row r="8890" spans="26:28" hidden="1" x14ac:dyDescent="0.25">
      <c r="Z8890" s="68">
        <f t="shared" si="552"/>
        <v>0</v>
      </c>
      <c r="AA8890" s="1" t="str">
        <f t="shared" si="553"/>
        <v/>
      </c>
      <c r="AB8890" s="1" t="str">
        <f t="shared" si="554"/>
        <v/>
      </c>
    </row>
    <row r="8891" spans="26:28" hidden="1" x14ac:dyDescent="0.25">
      <c r="Z8891" s="68">
        <f t="shared" si="552"/>
        <v>0</v>
      </c>
      <c r="AA8891" s="1" t="str">
        <f t="shared" si="553"/>
        <v/>
      </c>
      <c r="AB8891" s="1" t="str">
        <f t="shared" si="554"/>
        <v/>
      </c>
    </row>
    <row r="8892" spans="26:28" hidden="1" x14ac:dyDescent="0.25">
      <c r="Z8892" s="68">
        <f t="shared" si="552"/>
        <v>0</v>
      </c>
      <c r="AA8892" s="1" t="str">
        <f t="shared" si="553"/>
        <v/>
      </c>
      <c r="AB8892" s="1" t="str">
        <f t="shared" si="554"/>
        <v/>
      </c>
    </row>
    <row r="8893" spans="26:28" hidden="1" x14ac:dyDescent="0.25">
      <c r="Z8893" s="68">
        <f t="shared" si="552"/>
        <v>0</v>
      </c>
      <c r="AA8893" s="1" t="str">
        <f t="shared" si="553"/>
        <v/>
      </c>
      <c r="AB8893" s="1" t="str">
        <f t="shared" si="554"/>
        <v/>
      </c>
    </row>
    <row r="8894" spans="26:28" hidden="1" x14ac:dyDescent="0.25">
      <c r="Z8894" s="68">
        <f t="shared" si="552"/>
        <v>0</v>
      </c>
      <c r="AA8894" s="1" t="str">
        <f t="shared" si="553"/>
        <v/>
      </c>
      <c r="AB8894" s="1" t="str">
        <f t="shared" si="554"/>
        <v/>
      </c>
    </row>
    <row r="8895" spans="26:28" hidden="1" x14ac:dyDescent="0.25">
      <c r="Z8895" s="68">
        <f t="shared" si="552"/>
        <v>0</v>
      </c>
      <c r="AA8895" s="1" t="str">
        <f t="shared" si="553"/>
        <v/>
      </c>
      <c r="AB8895" s="1" t="str">
        <f t="shared" si="554"/>
        <v/>
      </c>
    </row>
    <row r="8896" spans="26:28" hidden="1" x14ac:dyDescent="0.25">
      <c r="Z8896" s="68">
        <f t="shared" si="552"/>
        <v>0</v>
      </c>
      <c r="AA8896" s="1" t="str">
        <f t="shared" si="553"/>
        <v/>
      </c>
      <c r="AB8896" s="1" t="str">
        <f t="shared" si="554"/>
        <v/>
      </c>
    </row>
    <row r="8897" spans="26:28" hidden="1" x14ac:dyDescent="0.25">
      <c r="Z8897" s="68">
        <f t="shared" ref="Z8897:Z8960" si="555">E8897</f>
        <v>0</v>
      </c>
      <c r="AA8897" s="1" t="str">
        <f t="shared" si="553"/>
        <v/>
      </c>
      <c r="AB8897" s="1" t="str">
        <f t="shared" si="554"/>
        <v/>
      </c>
    </row>
    <row r="8898" spans="26:28" hidden="1" x14ac:dyDescent="0.25">
      <c r="Z8898" s="68">
        <f t="shared" si="555"/>
        <v>0</v>
      </c>
      <c r="AA8898" s="1" t="str">
        <f t="shared" si="553"/>
        <v/>
      </c>
      <c r="AB8898" s="1" t="str">
        <f t="shared" si="554"/>
        <v/>
      </c>
    </row>
    <row r="8899" spans="26:28" hidden="1" x14ac:dyDescent="0.25">
      <c r="Z8899" s="68">
        <f t="shared" si="555"/>
        <v>0</v>
      </c>
      <c r="AA8899" s="1" t="str">
        <f t="shared" si="553"/>
        <v/>
      </c>
      <c r="AB8899" s="1" t="str">
        <f t="shared" si="554"/>
        <v/>
      </c>
    </row>
    <row r="8900" spans="26:28" hidden="1" x14ac:dyDescent="0.25">
      <c r="Z8900" s="68">
        <f t="shared" si="555"/>
        <v>0</v>
      </c>
      <c r="AA8900" s="1" t="str">
        <f t="shared" ref="AA8900:AA8963" si="556">IF(AND(YEAR(Z8900)=$AA$1,G8900=$AA$2),F8900,"")</f>
        <v/>
      </c>
      <c r="AB8900" s="1" t="str">
        <f t="shared" ref="AB8900:AB8963" si="557">IF(AND(YEAR(Z8900)=$AA$1,G8900&lt;&gt;$AA$2),F8900,"")</f>
        <v/>
      </c>
    </row>
    <row r="8901" spans="26:28" hidden="1" x14ac:dyDescent="0.25">
      <c r="Z8901" s="68">
        <f t="shared" si="555"/>
        <v>0</v>
      </c>
      <c r="AA8901" s="1" t="str">
        <f t="shared" si="556"/>
        <v/>
      </c>
      <c r="AB8901" s="1" t="str">
        <f t="shared" si="557"/>
        <v/>
      </c>
    </row>
    <row r="8902" spans="26:28" hidden="1" x14ac:dyDescent="0.25">
      <c r="Z8902" s="68">
        <f t="shared" si="555"/>
        <v>0</v>
      </c>
      <c r="AA8902" s="1" t="str">
        <f t="shared" si="556"/>
        <v/>
      </c>
      <c r="AB8902" s="1" t="str">
        <f t="shared" si="557"/>
        <v/>
      </c>
    </row>
    <row r="8903" spans="26:28" hidden="1" x14ac:dyDescent="0.25">
      <c r="Z8903" s="68">
        <f t="shared" si="555"/>
        <v>0</v>
      </c>
      <c r="AA8903" s="1" t="str">
        <f t="shared" si="556"/>
        <v/>
      </c>
      <c r="AB8903" s="1" t="str">
        <f t="shared" si="557"/>
        <v/>
      </c>
    </row>
    <row r="8904" spans="26:28" hidden="1" x14ac:dyDescent="0.25">
      <c r="Z8904" s="68">
        <f t="shared" si="555"/>
        <v>0</v>
      </c>
      <c r="AA8904" s="1" t="str">
        <f t="shared" si="556"/>
        <v/>
      </c>
      <c r="AB8904" s="1" t="str">
        <f t="shared" si="557"/>
        <v/>
      </c>
    </row>
    <row r="8905" spans="26:28" hidden="1" x14ac:dyDescent="0.25">
      <c r="Z8905" s="68">
        <f t="shared" si="555"/>
        <v>0</v>
      </c>
      <c r="AA8905" s="1" t="str">
        <f t="shared" si="556"/>
        <v/>
      </c>
      <c r="AB8905" s="1" t="str">
        <f t="shared" si="557"/>
        <v/>
      </c>
    </row>
    <row r="8906" spans="26:28" hidden="1" x14ac:dyDescent="0.25">
      <c r="Z8906" s="68">
        <f t="shared" si="555"/>
        <v>0</v>
      </c>
      <c r="AA8906" s="1" t="str">
        <f t="shared" si="556"/>
        <v/>
      </c>
      <c r="AB8906" s="1" t="str">
        <f t="shared" si="557"/>
        <v/>
      </c>
    </row>
    <row r="8907" spans="26:28" hidden="1" x14ac:dyDescent="0.25">
      <c r="Z8907" s="68">
        <f t="shared" si="555"/>
        <v>0</v>
      </c>
      <c r="AA8907" s="1" t="str">
        <f t="shared" si="556"/>
        <v/>
      </c>
      <c r="AB8907" s="1" t="str">
        <f t="shared" si="557"/>
        <v/>
      </c>
    </row>
    <row r="8908" spans="26:28" hidden="1" x14ac:dyDescent="0.25">
      <c r="Z8908" s="68">
        <f t="shared" si="555"/>
        <v>0</v>
      </c>
      <c r="AA8908" s="1" t="str">
        <f t="shared" si="556"/>
        <v/>
      </c>
      <c r="AB8908" s="1" t="str">
        <f t="shared" si="557"/>
        <v/>
      </c>
    </row>
    <row r="8909" spans="26:28" hidden="1" x14ac:dyDescent="0.25">
      <c r="Z8909" s="68">
        <f t="shared" si="555"/>
        <v>0</v>
      </c>
      <c r="AA8909" s="1" t="str">
        <f t="shared" si="556"/>
        <v/>
      </c>
      <c r="AB8909" s="1" t="str">
        <f t="shared" si="557"/>
        <v/>
      </c>
    </row>
    <row r="8910" spans="26:28" hidden="1" x14ac:dyDescent="0.25">
      <c r="Z8910" s="68">
        <f t="shared" si="555"/>
        <v>0</v>
      </c>
      <c r="AA8910" s="1" t="str">
        <f t="shared" si="556"/>
        <v/>
      </c>
      <c r="AB8910" s="1" t="str">
        <f t="shared" si="557"/>
        <v/>
      </c>
    </row>
    <row r="8911" spans="26:28" hidden="1" x14ac:dyDescent="0.25">
      <c r="Z8911" s="68">
        <f t="shared" si="555"/>
        <v>0</v>
      </c>
      <c r="AA8911" s="1" t="str">
        <f t="shared" si="556"/>
        <v/>
      </c>
      <c r="AB8911" s="1" t="str">
        <f t="shared" si="557"/>
        <v/>
      </c>
    </row>
    <row r="8912" spans="26:28" hidden="1" x14ac:dyDescent="0.25">
      <c r="Z8912" s="68">
        <f t="shared" si="555"/>
        <v>0</v>
      </c>
      <c r="AA8912" s="1" t="str">
        <f t="shared" si="556"/>
        <v/>
      </c>
      <c r="AB8912" s="1" t="str">
        <f t="shared" si="557"/>
        <v/>
      </c>
    </row>
    <row r="8913" spans="26:28" hidden="1" x14ac:dyDescent="0.25">
      <c r="Z8913" s="68">
        <f t="shared" si="555"/>
        <v>0</v>
      </c>
      <c r="AA8913" s="1" t="str">
        <f t="shared" si="556"/>
        <v/>
      </c>
      <c r="AB8913" s="1" t="str">
        <f t="shared" si="557"/>
        <v/>
      </c>
    </row>
    <row r="8914" spans="26:28" hidden="1" x14ac:dyDescent="0.25">
      <c r="Z8914" s="68">
        <f t="shared" si="555"/>
        <v>0</v>
      </c>
      <c r="AA8914" s="1" t="str">
        <f t="shared" si="556"/>
        <v/>
      </c>
      <c r="AB8914" s="1" t="str">
        <f t="shared" si="557"/>
        <v/>
      </c>
    </row>
    <row r="8915" spans="26:28" hidden="1" x14ac:dyDescent="0.25">
      <c r="Z8915" s="68">
        <f t="shared" si="555"/>
        <v>0</v>
      </c>
      <c r="AA8915" s="1" t="str">
        <f t="shared" si="556"/>
        <v/>
      </c>
      <c r="AB8915" s="1" t="str">
        <f t="shared" si="557"/>
        <v/>
      </c>
    </row>
    <row r="8916" spans="26:28" hidden="1" x14ac:dyDescent="0.25">
      <c r="Z8916" s="68">
        <f t="shared" si="555"/>
        <v>0</v>
      </c>
      <c r="AA8916" s="1" t="str">
        <f t="shared" si="556"/>
        <v/>
      </c>
      <c r="AB8916" s="1" t="str">
        <f t="shared" si="557"/>
        <v/>
      </c>
    </row>
    <row r="8917" spans="26:28" hidden="1" x14ac:dyDescent="0.25">
      <c r="Z8917" s="68">
        <f t="shared" si="555"/>
        <v>0</v>
      </c>
      <c r="AA8917" s="1" t="str">
        <f t="shared" si="556"/>
        <v/>
      </c>
      <c r="AB8917" s="1" t="str">
        <f t="shared" si="557"/>
        <v/>
      </c>
    </row>
    <row r="8918" spans="26:28" hidden="1" x14ac:dyDescent="0.25">
      <c r="Z8918" s="68">
        <f t="shared" si="555"/>
        <v>0</v>
      </c>
      <c r="AA8918" s="1" t="str">
        <f t="shared" si="556"/>
        <v/>
      </c>
      <c r="AB8918" s="1" t="str">
        <f t="shared" si="557"/>
        <v/>
      </c>
    </row>
    <row r="8919" spans="26:28" hidden="1" x14ac:dyDescent="0.25">
      <c r="Z8919" s="68">
        <f t="shared" si="555"/>
        <v>0</v>
      </c>
      <c r="AA8919" s="1" t="str">
        <f t="shared" si="556"/>
        <v/>
      </c>
      <c r="AB8919" s="1" t="str">
        <f t="shared" si="557"/>
        <v/>
      </c>
    </row>
    <row r="8920" spans="26:28" hidden="1" x14ac:dyDescent="0.25">
      <c r="Z8920" s="68">
        <f t="shared" si="555"/>
        <v>0</v>
      </c>
      <c r="AA8920" s="1" t="str">
        <f t="shared" si="556"/>
        <v/>
      </c>
      <c r="AB8920" s="1" t="str">
        <f t="shared" si="557"/>
        <v/>
      </c>
    </row>
    <row r="8921" spans="26:28" hidden="1" x14ac:dyDescent="0.25">
      <c r="Z8921" s="68">
        <f t="shared" si="555"/>
        <v>0</v>
      </c>
      <c r="AA8921" s="1" t="str">
        <f t="shared" si="556"/>
        <v/>
      </c>
      <c r="AB8921" s="1" t="str">
        <f t="shared" si="557"/>
        <v/>
      </c>
    </row>
    <row r="8922" spans="26:28" hidden="1" x14ac:dyDescent="0.25">
      <c r="Z8922" s="68">
        <f t="shared" si="555"/>
        <v>0</v>
      </c>
      <c r="AA8922" s="1" t="str">
        <f t="shared" si="556"/>
        <v/>
      </c>
      <c r="AB8922" s="1" t="str">
        <f t="shared" si="557"/>
        <v/>
      </c>
    </row>
    <row r="8923" spans="26:28" hidden="1" x14ac:dyDescent="0.25">
      <c r="Z8923" s="68">
        <f t="shared" si="555"/>
        <v>0</v>
      </c>
      <c r="AA8923" s="1" t="str">
        <f t="shared" si="556"/>
        <v/>
      </c>
      <c r="AB8923" s="1" t="str">
        <f t="shared" si="557"/>
        <v/>
      </c>
    </row>
    <row r="8924" spans="26:28" hidden="1" x14ac:dyDescent="0.25">
      <c r="Z8924" s="68">
        <f t="shared" si="555"/>
        <v>0</v>
      </c>
      <c r="AA8924" s="1" t="str">
        <f t="shared" si="556"/>
        <v/>
      </c>
      <c r="AB8924" s="1" t="str">
        <f t="shared" si="557"/>
        <v/>
      </c>
    </row>
    <row r="8925" spans="26:28" hidden="1" x14ac:dyDescent="0.25">
      <c r="Z8925" s="68">
        <f t="shared" si="555"/>
        <v>0</v>
      </c>
      <c r="AA8925" s="1" t="str">
        <f t="shared" si="556"/>
        <v/>
      </c>
      <c r="AB8925" s="1" t="str">
        <f t="shared" si="557"/>
        <v/>
      </c>
    </row>
    <row r="8926" spans="26:28" hidden="1" x14ac:dyDescent="0.25">
      <c r="Z8926" s="68">
        <f t="shared" si="555"/>
        <v>0</v>
      </c>
      <c r="AA8926" s="1" t="str">
        <f t="shared" si="556"/>
        <v/>
      </c>
      <c r="AB8926" s="1" t="str">
        <f t="shared" si="557"/>
        <v/>
      </c>
    </row>
    <row r="8927" spans="26:28" hidden="1" x14ac:dyDescent="0.25">
      <c r="Z8927" s="68">
        <f t="shared" si="555"/>
        <v>0</v>
      </c>
      <c r="AA8927" s="1" t="str">
        <f t="shared" si="556"/>
        <v/>
      </c>
      <c r="AB8927" s="1" t="str">
        <f t="shared" si="557"/>
        <v/>
      </c>
    </row>
    <row r="8928" spans="26:28" hidden="1" x14ac:dyDescent="0.25">
      <c r="Z8928" s="68">
        <f t="shared" si="555"/>
        <v>0</v>
      </c>
      <c r="AA8928" s="1" t="str">
        <f t="shared" si="556"/>
        <v/>
      </c>
      <c r="AB8928" s="1" t="str">
        <f t="shared" si="557"/>
        <v/>
      </c>
    </row>
    <row r="8929" spans="26:28" hidden="1" x14ac:dyDescent="0.25">
      <c r="Z8929" s="68">
        <f t="shared" si="555"/>
        <v>0</v>
      </c>
      <c r="AA8929" s="1" t="str">
        <f t="shared" si="556"/>
        <v/>
      </c>
      <c r="AB8929" s="1" t="str">
        <f t="shared" si="557"/>
        <v/>
      </c>
    </row>
    <row r="8930" spans="26:28" hidden="1" x14ac:dyDescent="0.25">
      <c r="Z8930" s="68">
        <f t="shared" si="555"/>
        <v>0</v>
      </c>
      <c r="AA8930" s="1" t="str">
        <f t="shared" si="556"/>
        <v/>
      </c>
      <c r="AB8930" s="1" t="str">
        <f t="shared" si="557"/>
        <v/>
      </c>
    </row>
    <row r="8931" spans="26:28" hidden="1" x14ac:dyDescent="0.25">
      <c r="Z8931" s="68">
        <f t="shared" si="555"/>
        <v>0</v>
      </c>
      <c r="AA8931" s="1" t="str">
        <f t="shared" si="556"/>
        <v/>
      </c>
      <c r="AB8931" s="1" t="str">
        <f t="shared" si="557"/>
        <v/>
      </c>
    </row>
    <row r="8932" spans="26:28" hidden="1" x14ac:dyDescent="0.25">
      <c r="Z8932" s="68">
        <f t="shared" si="555"/>
        <v>0</v>
      </c>
      <c r="AA8932" s="1" t="str">
        <f t="shared" si="556"/>
        <v/>
      </c>
      <c r="AB8932" s="1" t="str">
        <f t="shared" si="557"/>
        <v/>
      </c>
    </row>
    <row r="8933" spans="26:28" hidden="1" x14ac:dyDescent="0.25">
      <c r="Z8933" s="68">
        <f t="shared" si="555"/>
        <v>0</v>
      </c>
      <c r="AA8933" s="1" t="str">
        <f t="shared" si="556"/>
        <v/>
      </c>
      <c r="AB8933" s="1" t="str">
        <f t="shared" si="557"/>
        <v/>
      </c>
    </row>
    <row r="8934" spans="26:28" hidden="1" x14ac:dyDescent="0.25">
      <c r="Z8934" s="68">
        <f t="shared" si="555"/>
        <v>0</v>
      </c>
      <c r="AA8934" s="1" t="str">
        <f t="shared" si="556"/>
        <v/>
      </c>
      <c r="AB8934" s="1" t="str">
        <f t="shared" si="557"/>
        <v/>
      </c>
    </row>
    <row r="8935" spans="26:28" hidden="1" x14ac:dyDescent="0.25">
      <c r="Z8935" s="68">
        <f t="shared" si="555"/>
        <v>0</v>
      </c>
      <c r="AA8935" s="1" t="str">
        <f t="shared" si="556"/>
        <v/>
      </c>
      <c r="AB8935" s="1" t="str">
        <f t="shared" si="557"/>
        <v/>
      </c>
    </row>
    <row r="8936" spans="26:28" hidden="1" x14ac:dyDescent="0.25">
      <c r="Z8936" s="68">
        <f t="shared" si="555"/>
        <v>0</v>
      </c>
      <c r="AA8936" s="1" t="str">
        <f t="shared" si="556"/>
        <v/>
      </c>
      <c r="AB8936" s="1" t="str">
        <f t="shared" si="557"/>
        <v/>
      </c>
    </row>
    <row r="8937" spans="26:28" hidden="1" x14ac:dyDescent="0.25">
      <c r="Z8937" s="68">
        <f t="shared" si="555"/>
        <v>0</v>
      </c>
      <c r="AA8937" s="1" t="str">
        <f t="shared" si="556"/>
        <v/>
      </c>
      <c r="AB8937" s="1" t="str">
        <f t="shared" si="557"/>
        <v/>
      </c>
    </row>
    <row r="8938" spans="26:28" hidden="1" x14ac:dyDescent="0.25">
      <c r="Z8938" s="68">
        <f t="shared" si="555"/>
        <v>0</v>
      </c>
      <c r="AA8938" s="1" t="str">
        <f t="shared" si="556"/>
        <v/>
      </c>
      <c r="AB8938" s="1" t="str">
        <f t="shared" si="557"/>
        <v/>
      </c>
    </row>
    <row r="8939" spans="26:28" hidden="1" x14ac:dyDescent="0.25">
      <c r="Z8939" s="68">
        <f t="shared" si="555"/>
        <v>0</v>
      </c>
      <c r="AA8939" s="1" t="str">
        <f t="shared" si="556"/>
        <v/>
      </c>
      <c r="AB8939" s="1" t="str">
        <f t="shared" si="557"/>
        <v/>
      </c>
    </row>
    <row r="8940" spans="26:28" hidden="1" x14ac:dyDescent="0.25">
      <c r="Z8940" s="68">
        <f t="shared" si="555"/>
        <v>0</v>
      </c>
      <c r="AA8940" s="1" t="str">
        <f t="shared" si="556"/>
        <v/>
      </c>
      <c r="AB8940" s="1" t="str">
        <f t="shared" si="557"/>
        <v/>
      </c>
    </row>
    <row r="8941" spans="26:28" hidden="1" x14ac:dyDescent="0.25">
      <c r="Z8941" s="68">
        <f t="shared" si="555"/>
        <v>0</v>
      </c>
      <c r="AA8941" s="1" t="str">
        <f t="shared" si="556"/>
        <v/>
      </c>
      <c r="AB8941" s="1" t="str">
        <f t="shared" si="557"/>
        <v/>
      </c>
    </row>
    <row r="8942" spans="26:28" hidden="1" x14ac:dyDescent="0.25">
      <c r="Z8942" s="68">
        <f t="shared" si="555"/>
        <v>0</v>
      </c>
      <c r="AA8942" s="1" t="str">
        <f t="shared" si="556"/>
        <v/>
      </c>
      <c r="AB8942" s="1" t="str">
        <f t="shared" si="557"/>
        <v/>
      </c>
    </row>
    <row r="8943" spans="26:28" hidden="1" x14ac:dyDescent="0.25">
      <c r="Z8943" s="68">
        <f t="shared" si="555"/>
        <v>0</v>
      </c>
      <c r="AA8943" s="1" t="str">
        <f t="shared" si="556"/>
        <v/>
      </c>
      <c r="AB8943" s="1" t="str">
        <f t="shared" si="557"/>
        <v/>
      </c>
    </row>
    <row r="8944" spans="26:28" hidden="1" x14ac:dyDescent="0.25">
      <c r="Z8944" s="68">
        <f t="shared" si="555"/>
        <v>0</v>
      </c>
      <c r="AA8944" s="1" t="str">
        <f t="shared" si="556"/>
        <v/>
      </c>
      <c r="AB8944" s="1" t="str">
        <f t="shared" si="557"/>
        <v/>
      </c>
    </row>
    <row r="8945" spans="26:28" hidden="1" x14ac:dyDescent="0.25">
      <c r="Z8945" s="68">
        <f t="shared" si="555"/>
        <v>0</v>
      </c>
      <c r="AA8945" s="1" t="str">
        <f t="shared" si="556"/>
        <v/>
      </c>
      <c r="AB8945" s="1" t="str">
        <f t="shared" si="557"/>
        <v/>
      </c>
    </row>
    <row r="8946" spans="26:28" hidden="1" x14ac:dyDescent="0.25">
      <c r="Z8946" s="68">
        <f t="shared" si="555"/>
        <v>0</v>
      </c>
      <c r="AA8946" s="1" t="str">
        <f t="shared" si="556"/>
        <v/>
      </c>
      <c r="AB8946" s="1" t="str">
        <f t="shared" si="557"/>
        <v/>
      </c>
    </row>
    <row r="8947" spans="26:28" hidden="1" x14ac:dyDescent="0.25">
      <c r="Z8947" s="68">
        <f t="shared" si="555"/>
        <v>0</v>
      </c>
      <c r="AA8947" s="1" t="str">
        <f t="shared" si="556"/>
        <v/>
      </c>
      <c r="AB8947" s="1" t="str">
        <f t="shared" si="557"/>
        <v/>
      </c>
    </row>
    <row r="8948" spans="26:28" hidden="1" x14ac:dyDescent="0.25">
      <c r="Z8948" s="68">
        <f t="shared" si="555"/>
        <v>0</v>
      </c>
      <c r="AA8948" s="1" t="str">
        <f t="shared" si="556"/>
        <v/>
      </c>
      <c r="AB8948" s="1" t="str">
        <f t="shared" si="557"/>
        <v/>
      </c>
    </row>
    <row r="8949" spans="26:28" hidden="1" x14ac:dyDescent="0.25">
      <c r="Z8949" s="68">
        <f t="shared" si="555"/>
        <v>0</v>
      </c>
      <c r="AA8949" s="1" t="str">
        <f t="shared" si="556"/>
        <v/>
      </c>
      <c r="AB8949" s="1" t="str">
        <f t="shared" si="557"/>
        <v/>
      </c>
    </row>
    <row r="8950" spans="26:28" hidden="1" x14ac:dyDescent="0.25">
      <c r="Z8950" s="68">
        <f t="shared" si="555"/>
        <v>0</v>
      </c>
      <c r="AA8950" s="1" t="str">
        <f t="shared" si="556"/>
        <v/>
      </c>
      <c r="AB8950" s="1" t="str">
        <f t="shared" si="557"/>
        <v/>
      </c>
    </row>
    <row r="8951" spans="26:28" hidden="1" x14ac:dyDescent="0.25">
      <c r="Z8951" s="68">
        <f t="shared" si="555"/>
        <v>0</v>
      </c>
      <c r="AA8951" s="1" t="str">
        <f t="shared" si="556"/>
        <v/>
      </c>
      <c r="AB8951" s="1" t="str">
        <f t="shared" si="557"/>
        <v/>
      </c>
    </row>
    <row r="8952" spans="26:28" hidden="1" x14ac:dyDescent="0.25">
      <c r="Z8952" s="68">
        <f t="shared" si="555"/>
        <v>0</v>
      </c>
      <c r="AA8952" s="1" t="str">
        <f t="shared" si="556"/>
        <v/>
      </c>
      <c r="AB8952" s="1" t="str">
        <f t="shared" si="557"/>
        <v/>
      </c>
    </row>
    <row r="8953" spans="26:28" hidden="1" x14ac:dyDescent="0.25">
      <c r="Z8953" s="68">
        <f t="shared" si="555"/>
        <v>0</v>
      </c>
      <c r="AA8953" s="1" t="str">
        <f t="shared" si="556"/>
        <v/>
      </c>
      <c r="AB8953" s="1" t="str">
        <f t="shared" si="557"/>
        <v/>
      </c>
    </row>
    <row r="8954" spans="26:28" hidden="1" x14ac:dyDescent="0.25">
      <c r="Z8954" s="68">
        <f t="shared" si="555"/>
        <v>0</v>
      </c>
      <c r="AA8954" s="1" t="str">
        <f t="shared" si="556"/>
        <v/>
      </c>
      <c r="AB8954" s="1" t="str">
        <f t="shared" si="557"/>
        <v/>
      </c>
    </row>
    <row r="8955" spans="26:28" hidden="1" x14ac:dyDescent="0.25">
      <c r="Z8955" s="68">
        <f t="shared" si="555"/>
        <v>0</v>
      </c>
      <c r="AA8955" s="1" t="str">
        <f t="shared" si="556"/>
        <v/>
      </c>
      <c r="AB8955" s="1" t="str">
        <f t="shared" si="557"/>
        <v/>
      </c>
    </row>
    <row r="8956" spans="26:28" hidden="1" x14ac:dyDescent="0.25">
      <c r="Z8956" s="68">
        <f t="shared" si="555"/>
        <v>0</v>
      </c>
      <c r="AA8956" s="1" t="str">
        <f t="shared" si="556"/>
        <v/>
      </c>
      <c r="AB8956" s="1" t="str">
        <f t="shared" si="557"/>
        <v/>
      </c>
    </row>
    <row r="8957" spans="26:28" hidden="1" x14ac:dyDescent="0.25">
      <c r="Z8957" s="68">
        <f t="shared" si="555"/>
        <v>0</v>
      </c>
      <c r="AA8957" s="1" t="str">
        <f t="shared" si="556"/>
        <v/>
      </c>
      <c r="AB8957" s="1" t="str">
        <f t="shared" si="557"/>
        <v/>
      </c>
    </row>
    <row r="8958" spans="26:28" hidden="1" x14ac:dyDescent="0.25">
      <c r="Z8958" s="68">
        <f t="shared" si="555"/>
        <v>0</v>
      </c>
      <c r="AA8958" s="1" t="str">
        <f t="shared" si="556"/>
        <v/>
      </c>
      <c r="AB8958" s="1" t="str">
        <f t="shared" si="557"/>
        <v/>
      </c>
    </row>
    <row r="8959" spans="26:28" hidden="1" x14ac:dyDescent="0.25">
      <c r="Z8959" s="68">
        <f t="shared" si="555"/>
        <v>0</v>
      </c>
      <c r="AA8959" s="1" t="str">
        <f t="shared" si="556"/>
        <v/>
      </c>
      <c r="AB8959" s="1" t="str">
        <f t="shared" si="557"/>
        <v/>
      </c>
    </row>
    <row r="8960" spans="26:28" hidden="1" x14ac:dyDescent="0.25">
      <c r="Z8960" s="68">
        <f t="shared" si="555"/>
        <v>0</v>
      </c>
      <c r="AA8960" s="1" t="str">
        <f t="shared" si="556"/>
        <v/>
      </c>
      <c r="AB8960" s="1" t="str">
        <f t="shared" si="557"/>
        <v/>
      </c>
    </row>
    <row r="8961" spans="26:28" hidden="1" x14ac:dyDescent="0.25">
      <c r="Z8961" s="68">
        <f t="shared" ref="Z8961:Z9024" si="558">E8961</f>
        <v>0</v>
      </c>
      <c r="AA8961" s="1" t="str">
        <f t="shared" si="556"/>
        <v/>
      </c>
      <c r="AB8961" s="1" t="str">
        <f t="shared" si="557"/>
        <v/>
      </c>
    </row>
    <row r="8962" spans="26:28" hidden="1" x14ac:dyDescent="0.25">
      <c r="Z8962" s="68">
        <f t="shared" si="558"/>
        <v>0</v>
      </c>
      <c r="AA8962" s="1" t="str">
        <f t="shared" si="556"/>
        <v/>
      </c>
      <c r="AB8962" s="1" t="str">
        <f t="shared" si="557"/>
        <v/>
      </c>
    </row>
    <row r="8963" spans="26:28" hidden="1" x14ac:dyDescent="0.25">
      <c r="Z8963" s="68">
        <f t="shared" si="558"/>
        <v>0</v>
      </c>
      <c r="AA8963" s="1" t="str">
        <f t="shared" si="556"/>
        <v/>
      </c>
      <c r="AB8963" s="1" t="str">
        <f t="shared" si="557"/>
        <v/>
      </c>
    </row>
    <row r="8964" spans="26:28" hidden="1" x14ac:dyDescent="0.25">
      <c r="Z8964" s="68">
        <f t="shared" si="558"/>
        <v>0</v>
      </c>
      <c r="AA8964" s="1" t="str">
        <f t="shared" ref="AA8964:AA9027" si="559">IF(AND(YEAR(Z8964)=$AA$1,G8964=$AA$2),F8964,"")</f>
        <v/>
      </c>
      <c r="AB8964" s="1" t="str">
        <f t="shared" ref="AB8964:AB9027" si="560">IF(AND(YEAR(Z8964)=$AA$1,G8964&lt;&gt;$AA$2),F8964,"")</f>
        <v/>
      </c>
    </row>
    <row r="8965" spans="26:28" hidden="1" x14ac:dyDescent="0.25">
      <c r="Z8965" s="68">
        <f t="shared" si="558"/>
        <v>0</v>
      </c>
      <c r="AA8965" s="1" t="str">
        <f t="shared" si="559"/>
        <v/>
      </c>
      <c r="AB8965" s="1" t="str">
        <f t="shared" si="560"/>
        <v/>
      </c>
    </row>
    <row r="8966" spans="26:28" hidden="1" x14ac:dyDescent="0.25">
      <c r="Z8966" s="68">
        <f t="shared" si="558"/>
        <v>0</v>
      </c>
      <c r="AA8966" s="1" t="str">
        <f t="shared" si="559"/>
        <v/>
      </c>
      <c r="AB8966" s="1" t="str">
        <f t="shared" si="560"/>
        <v/>
      </c>
    </row>
    <row r="8967" spans="26:28" hidden="1" x14ac:dyDescent="0.25">
      <c r="Z8967" s="68">
        <f t="shared" si="558"/>
        <v>0</v>
      </c>
      <c r="AA8967" s="1" t="str">
        <f t="shared" si="559"/>
        <v/>
      </c>
      <c r="AB8967" s="1" t="str">
        <f t="shared" si="560"/>
        <v/>
      </c>
    </row>
    <row r="8968" spans="26:28" hidden="1" x14ac:dyDescent="0.25">
      <c r="Z8968" s="68">
        <f t="shared" si="558"/>
        <v>0</v>
      </c>
      <c r="AA8968" s="1" t="str">
        <f t="shared" si="559"/>
        <v/>
      </c>
      <c r="AB8968" s="1" t="str">
        <f t="shared" si="560"/>
        <v/>
      </c>
    </row>
    <row r="8969" spans="26:28" hidden="1" x14ac:dyDescent="0.25">
      <c r="Z8969" s="68">
        <f t="shared" si="558"/>
        <v>0</v>
      </c>
      <c r="AA8969" s="1" t="str">
        <f t="shared" si="559"/>
        <v/>
      </c>
      <c r="AB8969" s="1" t="str">
        <f t="shared" si="560"/>
        <v/>
      </c>
    </row>
    <row r="8970" spans="26:28" hidden="1" x14ac:dyDescent="0.25">
      <c r="Z8970" s="68">
        <f t="shared" si="558"/>
        <v>0</v>
      </c>
      <c r="AA8970" s="1" t="str">
        <f t="shared" si="559"/>
        <v/>
      </c>
      <c r="AB8970" s="1" t="str">
        <f t="shared" si="560"/>
        <v/>
      </c>
    </row>
    <row r="8971" spans="26:28" hidden="1" x14ac:dyDescent="0.25">
      <c r="Z8971" s="68">
        <f t="shared" si="558"/>
        <v>0</v>
      </c>
      <c r="AA8971" s="1" t="str">
        <f t="shared" si="559"/>
        <v/>
      </c>
      <c r="AB8971" s="1" t="str">
        <f t="shared" si="560"/>
        <v/>
      </c>
    </row>
    <row r="8972" spans="26:28" hidden="1" x14ac:dyDescent="0.25">
      <c r="Z8972" s="68">
        <f t="shared" si="558"/>
        <v>0</v>
      </c>
      <c r="AA8972" s="1" t="str">
        <f t="shared" si="559"/>
        <v/>
      </c>
      <c r="AB8972" s="1" t="str">
        <f t="shared" si="560"/>
        <v/>
      </c>
    </row>
    <row r="8973" spans="26:28" hidden="1" x14ac:dyDescent="0.25">
      <c r="Z8973" s="68">
        <f t="shared" si="558"/>
        <v>0</v>
      </c>
      <c r="AA8973" s="1" t="str">
        <f t="shared" si="559"/>
        <v/>
      </c>
      <c r="AB8973" s="1" t="str">
        <f t="shared" si="560"/>
        <v/>
      </c>
    </row>
    <row r="8974" spans="26:28" hidden="1" x14ac:dyDescent="0.25">
      <c r="Z8974" s="68">
        <f t="shared" si="558"/>
        <v>0</v>
      </c>
      <c r="AA8974" s="1" t="str">
        <f t="shared" si="559"/>
        <v/>
      </c>
      <c r="AB8974" s="1" t="str">
        <f t="shared" si="560"/>
        <v/>
      </c>
    </row>
    <row r="8975" spans="26:28" hidden="1" x14ac:dyDescent="0.25">
      <c r="Z8975" s="68">
        <f t="shared" si="558"/>
        <v>0</v>
      </c>
      <c r="AA8975" s="1" t="str">
        <f t="shared" si="559"/>
        <v/>
      </c>
      <c r="AB8975" s="1" t="str">
        <f t="shared" si="560"/>
        <v/>
      </c>
    </row>
    <row r="8976" spans="26:28" hidden="1" x14ac:dyDescent="0.25">
      <c r="Z8976" s="68">
        <f t="shared" si="558"/>
        <v>0</v>
      </c>
      <c r="AA8976" s="1" t="str">
        <f t="shared" si="559"/>
        <v/>
      </c>
      <c r="AB8976" s="1" t="str">
        <f t="shared" si="560"/>
        <v/>
      </c>
    </row>
    <row r="8977" spans="26:28" hidden="1" x14ac:dyDescent="0.25">
      <c r="Z8977" s="68">
        <f t="shared" si="558"/>
        <v>0</v>
      </c>
      <c r="AA8977" s="1" t="str">
        <f t="shared" si="559"/>
        <v/>
      </c>
      <c r="AB8977" s="1" t="str">
        <f t="shared" si="560"/>
        <v/>
      </c>
    </row>
    <row r="8978" spans="26:28" hidden="1" x14ac:dyDescent="0.25">
      <c r="Z8978" s="68">
        <f t="shared" si="558"/>
        <v>0</v>
      </c>
      <c r="AA8978" s="1" t="str">
        <f t="shared" si="559"/>
        <v/>
      </c>
      <c r="AB8978" s="1" t="str">
        <f t="shared" si="560"/>
        <v/>
      </c>
    </row>
    <row r="8979" spans="26:28" hidden="1" x14ac:dyDescent="0.25">
      <c r="Z8979" s="68">
        <f t="shared" si="558"/>
        <v>0</v>
      </c>
      <c r="AA8979" s="1" t="str">
        <f t="shared" si="559"/>
        <v/>
      </c>
      <c r="AB8979" s="1" t="str">
        <f t="shared" si="560"/>
        <v/>
      </c>
    </row>
    <row r="8980" spans="26:28" hidden="1" x14ac:dyDescent="0.25">
      <c r="Z8980" s="68">
        <f t="shared" si="558"/>
        <v>0</v>
      </c>
      <c r="AA8980" s="1" t="str">
        <f t="shared" si="559"/>
        <v/>
      </c>
      <c r="AB8980" s="1" t="str">
        <f t="shared" si="560"/>
        <v/>
      </c>
    </row>
    <row r="8981" spans="26:28" hidden="1" x14ac:dyDescent="0.25">
      <c r="Z8981" s="68">
        <f t="shared" si="558"/>
        <v>0</v>
      </c>
      <c r="AA8981" s="1" t="str">
        <f t="shared" si="559"/>
        <v/>
      </c>
      <c r="AB8981" s="1" t="str">
        <f t="shared" si="560"/>
        <v/>
      </c>
    </row>
    <row r="8982" spans="26:28" hidden="1" x14ac:dyDescent="0.25">
      <c r="Z8982" s="68">
        <f t="shared" si="558"/>
        <v>0</v>
      </c>
      <c r="AA8982" s="1" t="str">
        <f t="shared" si="559"/>
        <v/>
      </c>
      <c r="AB8982" s="1" t="str">
        <f t="shared" si="560"/>
        <v/>
      </c>
    </row>
    <row r="8983" spans="26:28" hidden="1" x14ac:dyDescent="0.25">
      <c r="Z8983" s="68">
        <f t="shared" si="558"/>
        <v>0</v>
      </c>
      <c r="AA8983" s="1" t="str">
        <f t="shared" si="559"/>
        <v/>
      </c>
      <c r="AB8983" s="1" t="str">
        <f t="shared" si="560"/>
        <v/>
      </c>
    </row>
    <row r="8984" spans="26:28" hidden="1" x14ac:dyDescent="0.25">
      <c r="Z8984" s="68">
        <f t="shared" si="558"/>
        <v>0</v>
      </c>
      <c r="AA8984" s="1" t="str">
        <f t="shared" si="559"/>
        <v/>
      </c>
      <c r="AB8984" s="1" t="str">
        <f t="shared" si="560"/>
        <v/>
      </c>
    </row>
    <row r="8985" spans="26:28" hidden="1" x14ac:dyDescent="0.25">
      <c r="Z8985" s="68">
        <f t="shared" si="558"/>
        <v>0</v>
      </c>
      <c r="AA8985" s="1" t="str">
        <f t="shared" si="559"/>
        <v/>
      </c>
      <c r="AB8985" s="1" t="str">
        <f t="shared" si="560"/>
        <v/>
      </c>
    </row>
    <row r="8986" spans="26:28" hidden="1" x14ac:dyDescent="0.25">
      <c r="Z8986" s="68">
        <f t="shared" si="558"/>
        <v>0</v>
      </c>
      <c r="AA8986" s="1" t="str">
        <f t="shared" si="559"/>
        <v/>
      </c>
      <c r="AB8986" s="1" t="str">
        <f t="shared" si="560"/>
        <v/>
      </c>
    </row>
    <row r="8987" spans="26:28" hidden="1" x14ac:dyDescent="0.25">
      <c r="Z8987" s="68">
        <f t="shared" si="558"/>
        <v>0</v>
      </c>
      <c r="AA8987" s="1" t="str">
        <f t="shared" si="559"/>
        <v/>
      </c>
      <c r="AB8987" s="1" t="str">
        <f t="shared" si="560"/>
        <v/>
      </c>
    </row>
    <row r="8988" spans="26:28" hidden="1" x14ac:dyDescent="0.25">
      <c r="Z8988" s="68">
        <f t="shared" si="558"/>
        <v>0</v>
      </c>
      <c r="AA8988" s="1" t="str">
        <f t="shared" si="559"/>
        <v/>
      </c>
      <c r="AB8988" s="1" t="str">
        <f t="shared" si="560"/>
        <v/>
      </c>
    </row>
    <row r="8989" spans="26:28" hidden="1" x14ac:dyDescent="0.25">
      <c r="Z8989" s="68">
        <f t="shared" si="558"/>
        <v>0</v>
      </c>
      <c r="AA8989" s="1" t="str">
        <f t="shared" si="559"/>
        <v/>
      </c>
      <c r="AB8989" s="1" t="str">
        <f t="shared" si="560"/>
        <v/>
      </c>
    </row>
    <row r="8990" spans="26:28" hidden="1" x14ac:dyDescent="0.25">
      <c r="Z8990" s="68">
        <f t="shared" si="558"/>
        <v>0</v>
      </c>
      <c r="AA8990" s="1" t="str">
        <f t="shared" si="559"/>
        <v/>
      </c>
      <c r="AB8990" s="1" t="str">
        <f t="shared" si="560"/>
        <v/>
      </c>
    </row>
    <row r="8991" spans="26:28" hidden="1" x14ac:dyDescent="0.25">
      <c r="Z8991" s="68">
        <f t="shared" si="558"/>
        <v>0</v>
      </c>
      <c r="AA8991" s="1" t="str">
        <f t="shared" si="559"/>
        <v/>
      </c>
      <c r="AB8991" s="1" t="str">
        <f t="shared" si="560"/>
        <v/>
      </c>
    </row>
    <row r="8992" spans="26:28" hidden="1" x14ac:dyDescent="0.25">
      <c r="Z8992" s="68">
        <f t="shared" si="558"/>
        <v>0</v>
      </c>
      <c r="AA8992" s="1" t="str">
        <f t="shared" si="559"/>
        <v/>
      </c>
      <c r="AB8992" s="1" t="str">
        <f t="shared" si="560"/>
        <v/>
      </c>
    </row>
    <row r="8993" spans="26:28" hidden="1" x14ac:dyDescent="0.25">
      <c r="Z8993" s="68">
        <f t="shared" si="558"/>
        <v>0</v>
      </c>
      <c r="AA8993" s="1" t="str">
        <f t="shared" si="559"/>
        <v/>
      </c>
      <c r="AB8993" s="1" t="str">
        <f t="shared" si="560"/>
        <v/>
      </c>
    </row>
    <row r="8994" spans="26:28" hidden="1" x14ac:dyDescent="0.25">
      <c r="Z8994" s="68">
        <f t="shared" si="558"/>
        <v>0</v>
      </c>
      <c r="AA8994" s="1" t="str">
        <f t="shared" si="559"/>
        <v/>
      </c>
      <c r="AB8994" s="1" t="str">
        <f t="shared" si="560"/>
        <v/>
      </c>
    </row>
    <row r="8995" spans="26:28" hidden="1" x14ac:dyDescent="0.25">
      <c r="Z8995" s="68">
        <f t="shared" si="558"/>
        <v>0</v>
      </c>
      <c r="AA8995" s="1" t="str">
        <f t="shared" si="559"/>
        <v/>
      </c>
      <c r="AB8995" s="1" t="str">
        <f t="shared" si="560"/>
        <v/>
      </c>
    </row>
    <row r="8996" spans="26:28" hidden="1" x14ac:dyDescent="0.25">
      <c r="Z8996" s="68">
        <f t="shared" si="558"/>
        <v>0</v>
      </c>
      <c r="AA8996" s="1" t="str">
        <f t="shared" si="559"/>
        <v/>
      </c>
      <c r="AB8996" s="1" t="str">
        <f t="shared" si="560"/>
        <v/>
      </c>
    </row>
    <row r="8997" spans="26:28" hidden="1" x14ac:dyDescent="0.25">
      <c r="Z8997" s="68">
        <f t="shared" si="558"/>
        <v>0</v>
      </c>
      <c r="AA8997" s="1" t="str">
        <f t="shared" si="559"/>
        <v/>
      </c>
      <c r="AB8997" s="1" t="str">
        <f t="shared" si="560"/>
        <v/>
      </c>
    </row>
    <row r="8998" spans="26:28" hidden="1" x14ac:dyDescent="0.25">
      <c r="Z8998" s="68">
        <f t="shared" si="558"/>
        <v>0</v>
      </c>
      <c r="AA8998" s="1" t="str">
        <f t="shared" si="559"/>
        <v/>
      </c>
      <c r="AB8998" s="1" t="str">
        <f t="shared" si="560"/>
        <v/>
      </c>
    </row>
    <row r="8999" spans="26:28" hidden="1" x14ac:dyDescent="0.25">
      <c r="Z8999" s="68">
        <f t="shared" si="558"/>
        <v>0</v>
      </c>
      <c r="AA8999" s="1" t="str">
        <f t="shared" si="559"/>
        <v/>
      </c>
      <c r="AB8999" s="1" t="str">
        <f t="shared" si="560"/>
        <v/>
      </c>
    </row>
    <row r="9000" spans="26:28" hidden="1" x14ac:dyDescent="0.25">
      <c r="Z9000" s="68">
        <f t="shared" si="558"/>
        <v>0</v>
      </c>
      <c r="AA9000" s="1" t="str">
        <f t="shared" si="559"/>
        <v/>
      </c>
      <c r="AB9000" s="1" t="str">
        <f t="shared" si="560"/>
        <v/>
      </c>
    </row>
    <row r="9001" spans="26:28" hidden="1" x14ac:dyDescent="0.25">
      <c r="Z9001" s="68">
        <f t="shared" si="558"/>
        <v>0</v>
      </c>
      <c r="AA9001" s="1" t="str">
        <f t="shared" si="559"/>
        <v/>
      </c>
      <c r="AB9001" s="1" t="str">
        <f t="shared" si="560"/>
        <v/>
      </c>
    </row>
    <row r="9002" spans="26:28" hidden="1" x14ac:dyDescent="0.25">
      <c r="Z9002" s="68">
        <f t="shared" si="558"/>
        <v>0</v>
      </c>
      <c r="AA9002" s="1" t="str">
        <f t="shared" si="559"/>
        <v/>
      </c>
      <c r="AB9002" s="1" t="str">
        <f t="shared" si="560"/>
        <v/>
      </c>
    </row>
    <row r="9003" spans="26:28" hidden="1" x14ac:dyDescent="0.25">
      <c r="Z9003" s="68">
        <f t="shared" si="558"/>
        <v>0</v>
      </c>
      <c r="AA9003" s="1" t="str">
        <f t="shared" si="559"/>
        <v/>
      </c>
      <c r="AB9003" s="1" t="str">
        <f t="shared" si="560"/>
        <v/>
      </c>
    </row>
    <row r="9004" spans="26:28" hidden="1" x14ac:dyDescent="0.25">
      <c r="Z9004" s="68">
        <f t="shared" si="558"/>
        <v>0</v>
      </c>
      <c r="AA9004" s="1" t="str">
        <f t="shared" si="559"/>
        <v/>
      </c>
      <c r="AB9004" s="1" t="str">
        <f t="shared" si="560"/>
        <v/>
      </c>
    </row>
    <row r="9005" spans="26:28" hidden="1" x14ac:dyDescent="0.25">
      <c r="Z9005" s="68">
        <f t="shared" si="558"/>
        <v>0</v>
      </c>
      <c r="AA9005" s="1" t="str">
        <f t="shared" si="559"/>
        <v/>
      </c>
      <c r="AB9005" s="1" t="str">
        <f t="shared" si="560"/>
        <v/>
      </c>
    </row>
    <row r="9006" spans="26:28" hidden="1" x14ac:dyDescent="0.25">
      <c r="Z9006" s="68">
        <f t="shared" si="558"/>
        <v>0</v>
      </c>
      <c r="AA9006" s="1" t="str">
        <f t="shared" si="559"/>
        <v/>
      </c>
      <c r="AB9006" s="1" t="str">
        <f t="shared" si="560"/>
        <v/>
      </c>
    </row>
    <row r="9007" spans="26:28" hidden="1" x14ac:dyDescent="0.25">
      <c r="Z9007" s="68">
        <f t="shared" si="558"/>
        <v>0</v>
      </c>
      <c r="AA9007" s="1" t="str">
        <f t="shared" si="559"/>
        <v/>
      </c>
      <c r="AB9007" s="1" t="str">
        <f t="shared" si="560"/>
        <v/>
      </c>
    </row>
    <row r="9008" spans="26:28" hidden="1" x14ac:dyDescent="0.25">
      <c r="Z9008" s="68">
        <f t="shared" si="558"/>
        <v>0</v>
      </c>
      <c r="AA9008" s="1" t="str">
        <f t="shared" si="559"/>
        <v/>
      </c>
      <c r="AB9008" s="1" t="str">
        <f t="shared" si="560"/>
        <v/>
      </c>
    </row>
    <row r="9009" spans="26:28" hidden="1" x14ac:dyDescent="0.25">
      <c r="Z9009" s="68">
        <f t="shared" si="558"/>
        <v>0</v>
      </c>
      <c r="AA9009" s="1" t="str">
        <f t="shared" si="559"/>
        <v/>
      </c>
      <c r="AB9009" s="1" t="str">
        <f t="shared" si="560"/>
        <v/>
      </c>
    </row>
    <row r="9010" spans="26:28" hidden="1" x14ac:dyDescent="0.25">
      <c r="Z9010" s="68">
        <f t="shared" si="558"/>
        <v>0</v>
      </c>
      <c r="AA9010" s="1" t="str">
        <f t="shared" si="559"/>
        <v/>
      </c>
      <c r="AB9010" s="1" t="str">
        <f t="shared" si="560"/>
        <v/>
      </c>
    </row>
    <row r="9011" spans="26:28" hidden="1" x14ac:dyDescent="0.25">
      <c r="Z9011" s="68">
        <f t="shared" si="558"/>
        <v>0</v>
      </c>
      <c r="AA9011" s="1" t="str">
        <f t="shared" si="559"/>
        <v/>
      </c>
      <c r="AB9011" s="1" t="str">
        <f t="shared" si="560"/>
        <v/>
      </c>
    </row>
    <row r="9012" spans="26:28" hidden="1" x14ac:dyDescent="0.25">
      <c r="Z9012" s="68">
        <f t="shared" si="558"/>
        <v>0</v>
      </c>
      <c r="AA9012" s="1" t="str">
        <f t="shared" si="559"/>
        <v/>
      </c>
      <c r="AB9012" s="1" t="str">
        <f t="shared" si="560"/>
        <v/>
      </c>
    </row>
    <row r="9013" spans="26:28" hidden="1" x14ac:dyDescent="0.25">
      <c r="Z9013" s="68">
        <f t="shared" si="558"/>
        <v>0</v>
      </c>
      <c r="AA9013" s="1" t="str">
        <f t="shared" si="559"/>
        <v/>
      </c>
      <c r="AB9013" s="1" t="str">
        <f t="shared" si="560"/>
        <v/>
      </c>
    </row>
    <row r="9014" spans="26:28" hidden="1" x14ac:dyDescent="0.25">
      <c r="Z9014" s="68">
        <f t="shared" si="558"/>
        <v>0</v>
      </c>
      <c r="AA9014" s="1" t="str">
        <f t="shared" si="559"/>
        <v/>
      </c>
      <c r="AB9014" s="1" t="str">
        <f t="shared" si="560"/>
        <v/>
      </c>
    </row>
    <row r="9015" spans="26:28" hidden="1" x14ac:dyDescent="0.25">
      <c r="Z9015" s="68">
        <f t="shared" si="558"/>
        <v>0</v>
      </c>
      <c r="AA9015" s="1" t="str">
        <f t="shared" si="559"/>
        <v/>
      </c>
      <c r="AB9015" s="1" t="str">
        <f t="shared" si="560"/>
        <v/>
      </c>
    </row>
    <row r="9016" spans="26:28" hidden="1" x14ac:dyDescent="0.25">
      <c r="Z9016" s="68">
        <f t="shared" si="558"/>
        <v>0</v>
      </c>
      <c r="AA9016" s="1" t="str">
        <f t="shared" si="559"/>
        <v/>
      </c>
      <c r="AB9016" s="1" t="str">
        <f t="shared" si="560"/>
        <v/>
      </c>
    </row>
    <row r="9017" spans="26:28" hidden="1" x14ac:dyDescent="0.25">
      <c r="Z9017" s="68">
        <f t="shared" si="558"/>
        <v>0</v>
      </c>
      <c r="AA9017" s="1" t="str">
        <f t="shared" si="559"/>
        <v/>
      </c>
      <c r="AB9017" s="1" t="str">
        <f t="shared" si="560"/>
        <v/>
      </c>
    </row>
    <row r="9018" spans="26:28" hidden="1" x14ac:dyDescent="0.25">
      <c r="Z9018" s="68">
        <f t="shared" si="558"/>
        <v>0</v>
      </c>
      <c r="AA9018" s="1" t="str">
        <f t="shared" si="559"/>
        <v/>
      </c>
      <c r="AB9018" s="1" t="str">
        <f t="shared" si="560"/>
        <v/>
      </c>
    </row>
    <row r="9019" spans="26:28" hidden="1" x14ac:dyDescent="0.25">
      <c r="Z9019" s="68">
        <f t="shared" si="558"/>
        <v>0</v>
      </c>
      <c r="AA9019" s="1" t="str">
        <f t="shared" si="559"/>
        <v/>
      </c>
      <c r="AB9019" s="1" t="str">
        <f t="shared" si="560"/>
        <v/>
      </c>
    </row>
    <row r="9020" spans="26:28" hidden="1" x14ac:dyDescent="0.25">
      <c r="Z9020" s="68">
        <f t="shared" si="558"/>
        <v>0</v>
      </c>
      <c r="AA9020" s="1" t="str">
        <f t="shared" si="559"/>
        <v/>
      </c>
      <c r="AB9020" s="1" t="str">
        <f t="shared" si="560"/>
        <v/>
      </c>
    </row>
    <row r="9021" spans="26:28" hidden="1" x14ac:dyDescent="0.25">
      <c r="Z9021" s="68">
        <f t="shared" si="558"/>
        <v>0</v>
      </c>
      <c r="AA9021" s="1" t="str">
        <f t="shared" si="559"/>
        <v/>
      </c>
      <c r="AB9021" s="1" t="str">
        <f t="shared" si="560"/>
        <v/>
      </c>
    </row>
    <row r="9022" spans="26:28" hidden="1" x14ac:dyDescent="0.25">
      <c r="Z9022" s="68">
        <f t="shared" si="558"/>
        <v>0</v>
      </c>
      <c r="AA9022" s="1" t="str">
        <f t="shared" si="559"/>
        <v/>
      </c>
      <c r="AB9022" s="1" t="str">
        <f t="shared" si="560"/>
        <v/>
      </c>
    </row>
    <row r="9023" spans="26:28" hidden="1" x14ac:dyDescent="0.25">
      <c r="Z9023" s="68">
        <f t="shared" si="558"/>
        <v>0</v>
      </c>
      <c r="AA9023" s="1" t="str">
        <f t="shared" si="559"/>
        <v/>
      </c>
      <c r="AB9023" s="1" t="str">
        <f t="shared" si="560"/>
        <v/>
      </c>
    </row>
    <row r="9024" spans="26:28" hidden="1" x14ac:dyDescent="0.25">
      <c r="Z9024" s="68">
        <f t="shared" si="558"/>
        <v>0</v>
      </c>
      <c r="AA9024" s="1" t="str">
        <f t="shared" si="559"/>
        <v/>
      </c>
      <c r="AB9024" s="1" t="str">
        <f t="shared" si="560"/>
        <v/>
      </c>
    </row>
    <row r="9025" spans="26:28" hidden="1" x14ac:dyDescent="0.25">
      <c r="Z9025" s="68">
        <f t="shared" ref="Z9025:Z9088" si="561">E9025</f>
        <v>0</v>
      </c>
      <c r="AA9025" s="1" t="str">
        <f t="shared" si="559"/>
        <v/>
      </c>
      <c r="AB9025" s="1" t="str">
        <f t="shared" si="560"/>
        <v/>
      </c>
    </row>
    <row r="9026" spans="26:28" hidden="1" x14ac:dyDescent="0.25">
      <c r="Z9026" s="68">
        <f t="shared" si="561"/>
        <v>0</v>
      </c>
      <c r="AA9026" s="1" t="str">
        <f t="shared" si="559"/>
        <v/>
      </c>
      <c r="AB9026" s="1" t="str">
        <f t="shared" si="560"/>
        <v/>
      </c>
    </row>
    <row r="9027" spans="26:28" hidden="1" x14ac:dyDescent="0.25">
      <c r="Z9027" s="68">
        <f t="shared" si="561"/>
        <v>0</v>
      </c>
      <c r="AA9027" s="1" t="str">
        <f t="shared" si="559"/>
        <v/>
      </c>
      <c r="AB9027" s="1" t="str">
        <f t="shared" si="560"/>
        <v/>
      </c>
    </row>
    <row r="9028" spans="26:28" hidden="1" x14ac:dyDescent="0.25">
      <c r="Z9028" s="68">
        <f t="shared" si="561"/>
        <v>0</v>
      </c>
      <c r="AA9028" s="1" t="str">
        <f t="shared" ref="AA9028:AA9091" si="562">IF(AND(YEAR(Z9028)=$AA$1,G9028=$AA$2),F9028,"")</f>
        <v/>
      </c>
      <c r="AB9028" s="1" t="str">
        <f t="shared" ref="AB9028:AB9091" si="563">IF(AND(YEAR(Z9028)=$AA$1,G9028&lt;&gt;$AA$2),F9028,"")</f>
        <v/>
      </c>
    </row>
    <row r="9029" spans="26:28" hidden="1" x14ac:dyDescent="0.25">
      <c r="Z9029" s="68">
        <f t="shared" si="561"/>
        <v>0</v>
      </c>
      <c r="AA9029" s="1" t="str">
        <f t="shared" si="562"/>
        <v/>
      </c>
      <c r="AB9029" s="1" t="str">
        <f t="shared" si="563"/>
        <v/>
      </c>
    </row>
    <row r="9030" spans="26:28" hidden="1" x14ac:dyDescent="0.25">
      <c r="Z9030" s="68">
        <f t="shared" si="561"/>
        <v>0</v>
      </c>
      <c r="AA9030" s="1" t="str">
        <f t="shared" si="562"/>
        <v/>
      </c>
      <c r="AB9030" s="1" t="str">
        <f t="shared" si="563"/>
        <v/>
      </c>
    </row>
    <row r="9031" spans="26:28" hidden="1" x14ac:dyDescent="0.25">
      <c r="Z9031" s="68">
        <f t="shared" si="561"/>
        <v>0</v>
      </c>
      <c r="AA9031" s="1" t="str">
        <f t="shared" si="562"/>
        <v/>
      </c>
      <c r="AB9031" s="1" t="str">
        <f t="shared" si="563"/>
        <v/>
      </c>
    </row>
    <row r="9032" spans="26:28" hidden="1" x14ac:dyDescent="0.25">
      <c r="Z9032" s="68">
        <f t="shared" si="561"/>
        <v>0</v>
      </c>
      <c r="AA9032" s="1" t="str">
        <f t="shared" si="562"/>
        <v/>
      </c>
      <c r="AB9032" s="1" t="str">
        <f t="shared" si="563"/>
        <v/>
      </c>
    </row>
    <row r="9033" spans="26:28" hidden="1" x14ac:dyDescent="0.25">
      <c r="Z9033" s="68">
        <f t="shared" si="561"/>
        <v>0</v>
      </c>
      <c r="AA9033" s="1" t="str">
        <f t="shared" si="562"/>
        <v/>
      </c>
      <c r="AB9033" s="1" t="str">
        <f t="shared" si="563"/>
        <v/>
      </c>
    </row>
    <row r="9034" spans="26:28" hidden="1" x14ac:dyDescent="0.25">
      <c r="Z9034" s="68">
        <f t="shared" si="561"/>
        <v>0</v>
      </c>
      <c r="AA9034" s="1" t="str">
        <f t="shared" si="562"/>
        <v/>
      </c>
      <c r="AB9034" s="1" t="str">
        <f t="shared" si="563"/>
        <v/>
      </c>
    </row>
    <row r="9035" spans="26:28" hidden="1" x14ac:dyDescent="0.25">
      <c r="Z9035" s="68">
        <f t="shared" si="561"/>
        <v>0</v>
      </c>
      <c r="AA9035" s="1" t="str">
        <f t="shared" si="562"/>
        <v/>
      </c>
      <c r="AB9035" s="1" t="str">
        <f t="shared" si="563"/>
        <v/>
      </c>
    </row>
    <row r="9036" spans="26:28" hidden="1" x14ac:dyDescent="0.25">
      <c r="Z9036" s="68">
        <f t="shared" si="561"/>
        <v>0</v>
      </c>
      <c r="AA9036" s="1" t="str">
        <f t="shared" si="562"/>
        <v/>
      </c>
      <c r="AB9036" s="1" t="str">
        <f t="shared" si="563"/>
        <v/>
      </c>
    </row>
    <row r="9037" spans="26:28" hidden="1" x14ac:dyDescent="0.25">
      <c r="Z9037" s="68">
        <f t="shared" si="561"/>
        <v>0</v>
      </c>
      <c r="AA9037" s="1" t="str">
        <f t="shared" si="562"/>
        <v/>
      </c>
      <c r="AB9037" s="1" t="str">
        <f t="shared" si="563"/>
        <v/>
      </c>
    </row>
    <row r="9038" spans="26:28" hidden="1" x14ac:dyDescent="0.25">
      <c r="Z9038" s="68">
        <f t="shared" si="561"/>
        <v>0</v>
      </c>
      <c r="AA9038" s="1" t="str">
        <f t="shared" si="562"/>
        <v/>
      </c>
      <c r="AB9038" s="1" t="str">
        <f t="shared" si="563"/>
        <v/>
      </c>
    </row>
    <row r="9039" spans="26:28" hidden="1" x14ac:dyDescent="0.25">
      <c r="Z9039" s="68">
        <f t="shared" si="561"/>
        <v>0</v>
      </c>
      <c r="AA9039" s="1" t="str">
        <f t="shared" si="562"/>
        <v/>
      </c>
      <c r="AB9039" s="1" t="str">
        <f t="shared" si="563"/>
        <v/>
      </c>
    </row>
    <row r="9040" spans="26:28" hidden="1" x14ac:dyDescent="0.25">
      <c r="Z9040" s="68">
        <f t="shared" si="561"/>
        <v>0</v>
      </c>
      <c r="AA9040" s="1" t="str">
        <f t="shared" si="562"/>
        <v/>
      </c>
      <c r="AB9040" s="1" t="str">
        <f t="shared" si="563"/>
        <v/>
      </c>
    </row>
    <row r="9041" spans="26:28" hidden="1" x14ac:dyDescent="0.25">
      <c r="Z9041" s="68">
        <f t="shared" si="561"/>
        <v>0</v>
      </c>
      <c r="AA9041" s="1" t="str">
        <f t="shared" si="562"/>
        <v/>
      </c>
      <c r="AB9041" s="1" t="str">
        <f t="shared" si="563"/>
        <v/>
      </c>
    </row>
    <row r="9042" spans="26:28" hidden="1" x14ac:dyDescent="0.25">
      <c r="Z9042" s="68">
        <f t="shared" si="561"/>
        <v>0</v>
      </c>
      <c r="AA9042" s="1" t="str">
        <f t="shared" si="562"/>
        <v/>
      </c>
      <c r="AB9042" s="1" t="str">
        <f t="shared" si="563"/>
        <v/>
      </c>
    </row>
    <row r="9043" spans="26:28" hidden="1" x14ac:dyDescent="0.25">
      <c r="Z9043" s="68">
        <f t="shared" si="561"/>
        <v>0</v>
      </c>
      <c r="AA9043" s="1" t="str">
        <f t="shared" si="562"/>
        <v/>
      </c>
      <c r="AB9043" s="1" t="str">
        <f t="shared" si="563"/>
        <v/>
      </c>
    </row>
    <row r="9044" spans="26:28" hidden="1" x14ac:dyDescent="0.25">
      <c r="Z9044" s="68">
        <f t="shared" si="561"/>
        <v>0</v>
      </c>
      <c r="AA9044" s="1" t="str">
        <f t="shared" si="562"/>
        <v/>
      </c>
      <c r="AB9044" s="1" t="str">
        <f t="shared" si="563"/>
        <v/>
      </c>
    </row>
    <row r="9045" spans="26:28" hidden="1" x14ac:dyDescent="0.25">
      <c r="Z9045" s="68">
        <f t="shared" si="561"/>
        <v>0</v>
      </c>
      <c r="AA9045" s="1" t="str">
        <f t="shared" si="562"/>
        <v/>
      </c>
      <c r="AB9045" s="1" t="str">
        <f t="shared" si="563"/>
        <v/>
      </c>
    </row>
    <row r="9046" spans="26:28" hidden="1" x14ac:dyDescent="0.25">
      <c r="Z9046" s="68">
        <f t="shared" si="561"/>
        <v>0</v>
      </c>
      <c r="AA9046" s="1" t="str">
        <f t="shared" si="562"/>
        <v/>
      </c>
      <c r="AB9046" s="1" t="str">
        <f t="shared" si="563"/>
        <v/>
      </c>
    </row>
    <row r="9047" spans="26:28" hidden="1" x14ac:dyDescent="0.25">
      <c r="Z9047" s="68">
        <f t="shared" si="561"/>
        <v>0</v>
      </c>
      <c r="AA9047" s="1" t="str">
        <f t="shared" si="562"/>
        <v/>
      </c>
      <c r="AB9047" s="1" t="str">
        <f t="shared" si="563"/>
        <v/>
      </c>
    </row>
    <row r="9048" spans="26:28" hidden="1" x14ac:dyDescent="0.25">
      <c r="Z9048" s="68">
        <f t="shared" si="561"/>
        <v>0</v>
      </c>
      <c r="AA9048" s="1" t="str">
        <f t="shared" si="562"/>
        <v/>
      </c>
      <c r="AB9048" s="1" t="str">
        <f t="shared" si="563"/>
        <v/>
      </c>
    </row>
    <row r="9049" spans="26:28" hidden="1" x14ac:dyDescent="0.25">
      <c r="Z9049" s="68">
        <f t="shared" si="561"/>
        <v>0</v>
      </c>
      <c r="AA9049" s="1" t="str">
        <f t="shared" si="562"/>
        <v/>
      </c>
      <c r="AB9049" s="1" t="str">
        <f t="shared" si="563"/>
        <v/>
      </c>
    </row>
    <row r="9050" spans="26:28" hidden="1" x14ac:dyDescent="0.25">
      <c r="Z9050" s="68">
        <f t="shared" si="561"/>
        <v>0</v>
      </c>
      <c r="AA9050" s="1" t="str">
        <f t="shared" si="562"/>
        <v/>
      </c>
      <c r="AB9050" s="1" t="str">
        <f t="shared" si="563"/>
        <v/>
      </c>
    </row>
    <row r="9051" spans="26:28" hidden="1" x14ac:dyDescent="0.25">
      <c r="Z9051" s="68">
        <f t="shared" si="561"/>
        <v>0</v>
      </c>
      <c r="AA9051" s="1" t="str">
        <f t="shared" si="562"/>
        <v/>
      </c>
      <c r="AB9051" s="1" t="str">
        <f t="shared" si="563"/>
        <v/>
      </c>
    </row>
    <row r="9052" spans="26:28" hidden="1" x14ac:dyDescent="0.25">
      <c r="Z9052" s="68">
        <f t="shared" si="561"/>
        <v>0</v>
      </c>
      <c r="AA9052" s="1" t="str">
        <f t="shared" si="562"/>
        <v/>
      </c>
      <c r="AB9052" s="1" t="str">
        <f t="shared" si="563"/>
        <v/>
      </c>
    </row>
    <row r="9053" spans="26:28" hidden="1" x14ac:dyDescent="0.25">
      <c r="Z9053" s="68">
        <f t="shared" si="561"/>
        <v>0</v>
      </c>
      <c r="AA9053" s="1" t="str">
        <f t="shared" si="562"/>
        <v/>
      </c>
      <c r="AB9053" s="1" t="str">
        <f t="shared" si="563"/>
        <v/>
      </c>
    </row>
    <row r="9054" spans="26:28" hidden="1" x14ac:dyDescent="0.25">
      <c r="Z9054" s="68">
        <f t="shared" si="561"/>
        <v>0</v>
      </c>
      <c r="AA9054" s="1" t="str">
        <f t="shared" si="562"/>
        <v/>
      </c>
      <c r="AB9054" s="1" t="str">
        <f t="shared" si="563"/>
        <v/>
      </c>
    </row>
    <row r="9055" spans="26:28" hidden="1" x14ac:dyDescent="0.25">
      <c r="Z9055" s="68">
        <f t="shared" si="561"/>
        <v>0</v>
      </c>
      <c r="AA9055" s="1" t="str">
        <f t="shared" si="562"/>
        <v/>
      </c>
      <c r="AB9055" s="1" t="str">
        <f t="shared" si="563"/>
        <v/>
      </c>
    </row>
    <row r="9056" spans="26:28" hidden="1" x14ac:dyDescent="0.25">
      <c r="Z9056" s="68">
        <f t="shared" si="561"/>
        <v>0</v>
      </c>
      <c r="AA9056" s="1" t="str">
        <f t="shared" si="562"/>
        <v/>
      </c>
      <c r="AB9056" s="1" t="str">
        <f t="shared" si="563"/>
        <v/>
      </c>
    </row>
    <row r="9057" spans="26:28" hidden="1" x14ac:dyDescent="0.25">
      <c r="Z9057" s="68">
        <f t="shared" si="561"/>
        <v>0</v>
      </c>
      <c r="AA9057" s="1" t="str">
        <f t="shared" si="562"/>
        <v/>
      </c>
      <c r="AB9057" s="1" t="str">
        <f t="shared" si="563"/>
        <v/>
      </c>
    </row>
    <row r="9058" spans="26:28" hidden="1" x14ac:dyDescent="0.25">
      <c r="Z9058" s="68">
        <f t="shared" si="561"/>
        <v>0</v>
      </c>
      <c r="AA9058" s="1" t="str">
        <f t="shared" si="562"/>
        <v/>
      </c>
      <c r="AB9058" s="1" t="str">
        <f t="shared" si="563"/>
        <v/>
      </c>
    </row>
    <row r="9059" spans="26:28" hidden="1" x14ac:dyDescent="0.25">
      <c r="Z9059" s="68">
        <f t="shared" si="561"/>
        <v>0</v>
      </c>
      <c r="AA9059" s="1" t="str">
        <f t="shared" si="562"/>
        <v/>
      </c>
      <c r="AB9059" s="1" t="str">
        <f t="shared" si="563"/>
        <v/>
      </c>
    </row>
    <row r="9060" spans="26:28" hidden="1" x14ac:dyDescent="0.25">
      <c r="Z9060" s="68">
        <f t="shared" si="561"/>
        <v>0</v>
      </c>
      <c r="AA9060" s="1" t="str">
        <f t="shared" si="562"/>
        <v/>
      </c>
      <c r="AB9060" s="1" t="str">
        <f t="shared" si="563"/>
        <v/>
      </c>
    </row>
    <row r="9061" spans="26:28" hidden="1" x14ac:dyDescent="0.25">
      <c r="Z9061" s="68">
        <f t="shared" si="561"/>
        <v>0</v>
      </c>
      <c r="AA9061" s="1" t="str">
        <f t="shared" si="562"/>
        <v/>
      </c>
      <c r="AB9061" s="1" t="str">
        <f t="shared" si="563"/>
        <v/>
      </c>
    </row>
    <row r="9062" spans="26:28" hidden="1" x14ac:dyDescent="0.25">
      <c r="Z9062" s="68">
        <f t="shared" si="561"/>
        <v>0</v>
      </c>
      <c r="AA9062" s="1" t="str">
        <f t="shared" si="562"/>
        <v/>
      </c>
      <c r="AB9062" s="1" t="str">
        <f t="shared" si="563"/>
        <v/>
      </c>
    </row>
    <row r="9063" spans="26:28" hidden="1" x14ac:dyDescent="0.25">
      <c r="Z9063" s="68">
        <f t="shared" si="561"/>
        <v>0</v>
      </c>
      <c r="AA9063" s="1" t="str">
        <f t="shared" si="562"/>
        <v/>
      </c>
      <c r="AB9063" s="1" t="str">
        <f t="shared" si="563"/>
        <v/>
      </c>
    </row>
    <row r="9064" spans="26:28" hidden="1" x14ac:dyDescent="0.25">
      <c r="Z9064" s="68">
        <f t="shared" si="561"/>
        <v>0</v>
      </c>
      <c r="AA9064" s="1" t="str">
        <f t="shared" si="562"/>
        <v/>
      </c>
      <c r="AB9064" s="1" t="str">
        <f t="shared" si="563"/>
        <v/>
      </c>
    </row>
    <row r="9065" spans="26:28" hidden="1" x14ac:dyDescent="0.25">
      <c r="Z9065" s="68">
        <f t="shared" si="561"/>
        <v>0</v>
      </c>
      <c r="AA9065" s="1" t="str">
        <f t="shared" si="562"/>
        <v/>
      </c>
      <c r="AB9065" s="1" t="str">
        <f t="shared" si="563"/>
        <v/>
      </c>
    </row>
    <row r="9066" spans="26:28" hidden="1" x14ac:dyDescent="0.25">
      <c r="Z9066" s="68">
        <f t="shared" si="561"/>
        <v>0</v>
      </c>
      <c r="AA9066" s="1" t="str">
        <f t="shared" si="562"/>
        <v/>
      </c>
      <c r="AB9066" s="1" t="str">
        <f t="shared" si="563"/>
        <v/>
      </c>
    </row>
    <row r="9067" spans="26:28" hidden="1" x14ac:dyDescent="0.25">
      <c r="Z9067" s="68">
        <f t="shared" si="561"/>
        <v>0</v>
      </c>
      <c r="AA9067" s="1" t="str">
        <f t="shared" si="562"/>
        <v/>
      </c>
      <c r="AB9067" s="1" t="str">
        <f t="shared" si="563"/>
        <v/>
      </c>
    </row>
    <row r="9068" spans="26:28" hidden="1" x14ac:dyDescent="0.25">
      <c r="Z9068" s="68">
        <f t="shared" si="561"/>
        <v>0</v>
      </c>
      <c r="AA9068" s="1" t="str">
        <f t="shared" si="562"/>
        <v/>
      </c>
      <c r="AB9068" s="1" t="str">
        <f t="shared" si="563"/>
        <v/>
      </c>
    </row>
    <row r="9069" spans="26:28" hidden="1" x14ac:dyDescent="0.25">
      <c r="Z9069" s="68">
        <f t="shared" si="561"/>
        <v>0</v>
      </c>
      <c r="AA9069" s="1" t="str">
        <f t="shared" si="562"/>
        <v/>
      </c>
      <c r="AB9069" s="1" t="str">
        <f t="shared" si="563"/>
        <v/>
      </c>
    </row>
    <row r="9070" spans="26:28" hidden="1" x14ac:dyDescent="0.25">
      <c r="Z9070" s="68">
        <f t="shared" si="561"/>
        <v>0</v>
      </c>
      <c r="AA9070" s="1" t="str">
        <f t="shared" si="562"/>
        <v/>
      </c>
      <c r="AB9070" s="1" t="str">
        <f t="shared" si="563"/>
        <v/>
      </c>
    </row>
    <row r="9071" spans="26:28" hidden="1" x14ac:dyDescent="0.25">
      <c r="Z9071" s="68">
        <f t="shared" si="561"/>
        <v>0</v>
      </c>
      <c r="AA9071" s="1" t="str">
        <f t="shared" si="562"/>
        <v/>
      </c>
      <c r="AB9071" s="1" t="str">
        <f t="shared" si="563"/>
        <v/>
      </c>
    </row>
    <row r="9072" spans="26:28" hidden="1" x14ac:dyDescent="0.25">
      <c r="Z9072" s="68">
        <f t="shared" si="561"/>
        <v>0</v>
      </c>
      <c r="AA9072" s="1" t="str">
        <f t="shared" si="562"/>
        <v/>
      </c>
      <c r="AB9072" s="1" t="str">
        <f t="shared" si="563"/>
        <v/>
      </c>
    </row>
    <row r="9073" spans="26:28" hidden="1" x14ac:dyDescent="0.25">
      <c r="Z9073" s="68">
        <f t="shared" si="561"/>
        <v>0</v>
      </c>
      <c r="AA9073" s="1" t="str">
        <f t="shared" si="562"/>
        <v/>
      </c>
      <c r="AB9073" s="1" t="str">
        <f t="shared" si="563"/>
        <v/>
      </c>
    </row>
    <row r="9074" spans="26:28" hidden="1" x14ac:dyDescent="0.25">
      <c r="Z9074" s="68">
        <f t="shared" si="561"/>
        <v>0</v>
      </c>
      <c r="AA9074" s="1" t="str">
        <f t="shared" si="562"/>
        <v/>
      </c>
      <c r="AB9074" s="1" t="str">
        <f t="shared" si="563"/>
        <v/>
      </c>
    </row>
    <row r="9075" spans="26:28" hidden="1" x14ac:dyDescent="0.25">
      <c r="Z9075" s="68">
        <f t="shared" si="561"/>
        <v>0</v>
      </c>
      <c r="AA9075" s="1" t="str">
        <f t="shared" si="562"/>
        <v/>
      </c>
      <c r="AB9075" s="1" t="str">
        <f t="shared" si="563"/>
        <v/>
      </c>
    </row>
    <row r="9076" spans="26:28" hidden="1" x14ac:dyDescent="0.25">
      <c r="Z9076" s="68">
        <f t="shared" si="561"/>
        <v>0</v>
      </c>
      <c r="AA9076" s="1" t="str">
        <f t="shared" si="562"/>
        <v/>
      </c>
      <c r="AB9076" s="1" t="str">
        <f t="shared" si="563"/>
        <v/>
      </c>
    </row>
    <row r="9077" spans="26:28" hidden="1" x14ac:dyDescent="0.25">
      <c r="Z9077" s="68">
        <f t="shared" si="561"/>
        <v>0</v>
      </c>
      <c r="AA9077" s="1" t="str">
        <f t="shared" si="562"/>
        <v/>
      </c>
      <c r="AB9077" s="1" t="str">
        <f t="shared" si="563"/>
        <v/>
      </c>
    </row>
    <row r="9078" spans="26:28" hidden="1" x14ac:dyDescent="0.25">
      <c r="Z9078" s="68">
        <f t="shared" si="561"/>
        <v>0</v>
      </c>
      <c r="AA9078" s="1" t="str">
        <f t="shared" si="562"/>
        <v/>
      </c>
      <c r="AB9078" s="1" t="str">
        <f t="shared" si="563"/>
        <v/>
      </c>
    </row>
    <row r="9079" spans="26:28" hidden="1" x14ac:dyDescent="0.25">
      <c r="Z9079" s="68">
        <f t="shared" si="561"/>
        <v>0</v>
      </c>
      <c r="AA9079" s="1" t="str">
        <f t="shared" si="562"/>
        <v/>
      </c>
      <c r="AB9079" s="1" t="str">
        <f t="shared" si="563"/>
        <v/>
      </c>
    </row>
    <row r="9080" spans="26:28" hidden="1" x14ac:dyDescent="0.25">
      <c r="Z9080" s="68">
        <f t="shared" si="561"/>
        <v>0</v>
      </c>
      <c r="AA9080" s="1" t="str">
        <f t="shared" si="562"/>
        <v/>
      </c>
      <c r="AB9080" s="1" t="str">
        <f t="shared" si="563"/>
        <v/>
      </c>
    </row>
    <row r="9081" spans="26:28" hidden="1" x14ac:dyDescent="0.25">
      <c r="Z9081" s="68">
        <f t="shared" si="561"/>
        <v>0</v>
      </c>
      <c r="AA9081" s="1" t="str">
        <f t="shared" si="562"/>
        <v/>
      </c>
      <c r="AB9081" s="1" t="str">
        <f t="shared" si="563"/>
        <v/>
      </c>
    </row>
    <row r="9082" spans="26:28" hidden="1" x14ac:dyDescent="0.25">
      <c r="Z9082" s="68">
        <f t="shared" si="561"/>
        <v>0</v>
      </c>
      <c r="AA9082" s="1" t="str">
        <f t="shared" si="562"/>
        <v/>
      </c>
      <c r="AB9082" s="1" t="str">
        <f t="shared" si="563"/>
        <v/>
      </c>
    </row>
    <row r="9083" spans="26:28" hidden="1" x14ac:dyDescent="0.25">
      <c r="Z9083" s="68">
        <f t="shared" si="561"/>
        <v>0</v>
      </c>
      <c r="AA9083" s="1" t="str">
        <f t="shared" si="562"/>
        <v/>
      </c>
      <c r="AB9083" s="1" t="str">
        <f t="shared" si="563"/>
        <v/>
      </c>
    </row>
    <row r="9084" spans="26:28" hidden="1" x14ac:dyDescent="0.25">
      <c r="Z9084" s="68">
        <f t="shared" si="561"/>
        <v>0</v>
      </c>
      <c r="AA9084" s="1" t="str">
        <f t="shared" si="562"/>
        <v/>
      </c>
      <c r="AB9084" s="1" t="str">
        <f t="shared" si="563"/>
        <v/>
      </c>
    </row>
    <row r="9085" spans="26:28" hidden="1" x14ac:dyDescent="0.25">
      <c r="Z9085" s="68">
        <f t="shared" si="561"/>
        <v>0</v>
      </c>
      <c r="AA9085" s="1" t="str">
        <f t="shared" si="562"/>
        <v/>
      </c>
      <c r="AB9085" s="1" t="str">
        <f t="shared" si="563"/>
        <v/>
      </c>
    </row>
    <row r="9086" spans="26:28" hidden="1" x14ac:dyDescent="0.25">
      <c r="Z9086" s="68">
        <f t="shared" si="561"/>
        <v>0</v>
      </c>
      <c r="AA9086" s="1" t="str">
        <f t="shared" si="562"/>
        <v/>
      </c>
      <c r="AB9086" s="1" t="str">
        <f t="shared" si="563"/>
        <v/>
      </c>
    </row>
    <row r="9087" spans="26:28" hidden="1" x14ac:dyDescent="0.25">
      <c r="Z9087" s="68">
        <f t="shared" si="561"/>
        <v>0</v>
      </c>
      <c r="AA9087" s="1" t="str">
        <f t="shared" si="562"/>
        <v/>
      </c>
      <c r="AB9087" s="1" t="str">
        <f t="shared" si="563"/>
        <v/>
      </c>
    </row>
    <row r="9088" spans="26:28" hidden="1" x14ac:dyDescent="0.25">
      <c r="Z9088" s="68">
        <f t="shared" si="561"/>
        <v>0</v>
      </c>
      <c r="AA9088" s="1" t="str">
        <f t="shared" si="562"/>
        <v/>
      </c>
      <c r="AB9088" s="1" t="str">
        <f t="shared" si="563"/>
        <v/>
      </c>
    </row>
    <row r="9089" spans="26:28" hidden="1" x14ac:dyDescent="0.25">
      <c r="Z9089" s="68">
        <f t="shared" ref="Z9089:Z9152" si="564">E9089</f>
        <v>0</v>
      </c>
      <c r="AA9089" s="1" t="str">
        <f t="shared" si="562"/>
        <v/>
      </c>
      <c r="AB9089" s="1" t="str">
        <f t="shared" si="563"/>
        <v/>
      </c>
    </row>
    <row r="9090" spans="26:28" hidden="1" x14ac:dyDescent="0.25">
      <c r="Z9090" s="68">
        <f t="shared" si="564"/>
        <v>0</v>
      </c>
      <c r="AA9090" s="1" t="str">
        <f t="shared" si="562"/>
        <v/>
      </c>
      <c r="AB9090" s="1" t="str">
        <f t="shared" si="563"/>
        <v/>
      </c>
    </row>
    <row r="9091" spans="26:28" hidden="1" x14ac:dyDescent="0.25">
      <c r="Z9091" s="68">
        <f t="shared" si="564"/>
        <v>0</v>
      </c>
      <c r="AA9091" s="1" t="str">
        <f t="shared" si="562"/>
        <v/>
      </c>
      <c r="AB9091" s="1" t="str">
        <f t="shared" si="563"/>
        <v/>
      </c>
    </row>
    <row r="9092" spans="26:28" hidden="1" x14ac:dyDescent="0.25">
      <c r="Z9092" s="68">
        <f t="shared" si="564"/>
        <v>0</v>
      </c>
      <c r="AA9092" s="1" t="str">
        <f t="shared" ref="AA9092:AA9155" si="565">IF(AND(YEAR(Z9092)=$AA$1,G9092=$AA$2),F9092,"")</f>
        <v/>
      </c>
      <c r="AB9092" s="1" t="str">
        <f t="shared" ref="AB9092:AB9155" si="566">IF(AND(YEAR(Z9092)=$AA$1,G9092&lt;&gt;$AA$2),F9092,"")</f>
        <v/>
      </c>
    </row>
    <row r="9093" spans="26:28" hidden="1" x14ac:dyDescent="0.25">
      <c r="Z9093" s="68">
        <f t="shared" si="564"/>
        <v>0</v>
      </c>
      <c r="AA9093" s="1" t="str">
        <f t="shared" si="565"/>
        <v/>
      </c>
      <c r="AB9093" s="1" t="str">
        <f t="shared" si="566"/>
        <v/>
      </c>
    </row>
    <row r="9094" spans="26:28" hidden="1" x14ac:dyDescent="0.25">
      <c r="Z9094" s="68">
        <f t="shared" si="564"/>
        <v>0</v>
      </c>
      <c r="AA9094" s="1" t="str">
        <f t="shared" si="565"/>
        <v/>
      </c>
      <c r="AB9094" s="1" t="str">
        <f t="shared" si="566"/>
        <v/>
      </c>
    </row>
    <row r="9095" spans="26:28" hidden="1" x14ac:dyDescent="0.25">
      <c r="Z9095" s="68">
        <f t="shared" si="564"/>
        <v>0</v>
      </c>
      <c r="AA9095" s="1" t="str">
        <f t="shared" si="565"/>
        <v/>
      </c>
      <c r="AB9095" s="1" t="str">
        <f t="shared" si="566"/>
        <v/>
      </c>
    </row>
    <row r="9096" spans="26:28" hidden="1" x14ac:dyDescent="0.25">
      <c r="Z9096" s="68">
        <f t="shared" si="564"/>
        <v>0</v>
      </c>
      <c r="AA9096" s="1" t="str">
        <f t="shared" si="565"/>
        <v/>
      </c>
      <c r="AB9096" s="1" t="str">
        <f t="shared" si="566"/>
        <v/>
      </c>
    </row>
    <row r="9097" spans="26:28" hidden="1" x14ac:dyDescent="0.25">
      <c r="Z9097" s="68">
        <f t="shared" si="564"/>
        <v>0</v>
      </c>
      <c r="AA9097" s="1" t="str">
        <f t="shared" si="565"/>
        <v/>
      </c>
      <c r="AB9097" s="1" t="str">
        <f t="shared" si="566"/>
        <v/>
      </c>
    </row>
    <row r="9098" spans="26:28" hidden="1" x14ac:dyDescent="0.25">
      <c r="Z9098" s="68">
        <f t="shared" si="564"/>
        <v>0</v>
      </c>
      <c r="AA9098" s="1" t="str">
        <f t="shared" si="565"/>
        <v/>
      </c>
      <c r="AB9098" s="1" t="str">
        <f t="shared" si="566"/>
        <v/>
      </c>
    </row>
    <row r="9099" spans="26:28" hidden="1" x14ac:dyDescent="0.25">
      <c r="Z9099" s="68">
        <f t="shared" si="564"/>
        <v>0</v>
      </c>
      <c r="AA9099" s="1" t="str">
        <f t="shared" si="565"/>
        <v/>
      </c>
      <c r="AB9099" s="1" t="str">
        <f t="shared" si="566"/>
        <v/>
      </c>
    </row>
    <row r="9100" spans="26:28" hidden="1" x14ac:dyDescent="0.25">
      <c r="Z9100" s="68">
        <f t="shared" si="564"/>
        <v>0</v>
      </c>
      <c r="AA9100" s="1" t="str">
        <f t="shared" si="565"/>
        <v/>
      </c>
      <c r="AB9100" s="1" t="str">
        <f t="shared" si="566"/>
        <v/>
      </c>
    </row>
    <row r="9101" spans="26:28" hidden="1" x14ac:dyDescent="0.25">
      <c r="Z9101" s="68">
        <f t="shared" si="564"/>
        <v>0</v>
      </c>
      <c r="AA9101" s="1" t="str">
        <f t="shared" si="565"/>
        <v/>
      </c>
      <c r="AB9101" s="1" t="str">
        <f t="shared" si="566"/>
        <v/>
      </c>
    </row>
    <row r="9102" spans="26:28" hidden="1" x14ac:dyDescent="0.25">
      <c r="Z9102" s="68">
        <f t="shared" si="564"/>
        <v>0</v>
      </c>
      <c r="AA9102" s="1" t="str">
        <f t="shared" si="565"/>
        <v/>
      </c>
      <c r="AB9102" s="1" t="str">
        <f t="shared" si="566"/>
        <v/>
      </c>
    </row>
    <row r="9103" spans="26:28" hidden="1" x14ac:dyDescent="0.25">
      <c r="Z9103" s="68">
        <f t="shared" si="564"/>
        <v>0</v>
      </c>
      <c r="AA9103" s="1" t="str">
        <f t="shared" si="565"/>
        <v/>
      </c>
      <c r="AB9103" s="1" t="str">
        <f t="shared" si="566"/>
        <v/>
      </c>
    </row>
    <row r="9104" spans="26:28" hidden="1" x14ac:dyDescent="0.25">
      <c r="Z9104" s="68">
        <f t="shared" si="564"/>
        <v>0</v>
      </c>
      <c r="AA9104" s="1" t="str">
        <f t="shared" si="565"/>
        <v/>
      </c>
      <c r="AB9104" s="1" t="str">
        <f t="shared" si="566"/>
        <v/>
      </c>
    </row>
    <row r="9105" spans="26:28" hidden="1" x14ac:dyDescent="0.25">
      <c r="Z9105" s="68">
        <f t="shared" si="564"/>
        <v>0</v>
      </c>
      <c r="AA9105" s="1" t="str">
        <f t="shared" si="565"/>
        <v/>
      </c>
      <c r="AB9105" s="1" t="str">
        <f t="shared" si="566"/>
        <v/>
      </c>
    </row>
    <row r="9106" spans="26:28" hidden="1" x14ac:dyDescent="0.25">
      <c r="Z9106" s="68">
        <f t="shared" si="564"/>
        <v>0</v>
      </c>
      <c r="AA9106" s="1" t="str">
        <f t="shared" si="565"/>
        <v/>
      </c>
      <c r="AB9106" s="1" t="str">
        <f t="shared" si="566"/>
        <v/>
      </c>
    </row>
    <row r="9107" spans="26:28" hidden="1" x14ac:dyDescent="0.25">
      <c r="Z9107" s="68">
        <f t="shared" si="564"/>
        <v>0</v>
      </c>
      <c r="AA9107" s="1" t="str">
        <f t="shared" si="565"/>
        <v/>
      </c>
      <c r="AB9107" s="1" t="str">
        <f t="shared" si="566"/>
        <v/>
      </c>
    </row>
    <row r="9108" spans="26:28" hidden="1" x14ac:dyDescent="0.25">
      <c r="Z9108" s="68">
        <f t="shared" si="564"/>
        <v>0</v>
      </c>
      <c r="AA9108" s="1" t="str">
        <f t="shared" si="565"/>
        <v/>
      </c>
      <c r="AB9108" s="1" t="str">
        <f t="shared" si="566"/>
        <v/>
      </c>
    </row>
    <row r="9109" spans="26:28" hidden="1" x14ac:dyDescent="0.25">
      <c r="Z9109" s="68">
        <f t="shared" si="564"/>
        <v>0</v>
      </c>
      <c r="AA9109" s="1" t="str">
        <f t="shared" si="565"/>
        <v/>
      </c>
      <c r="AB9109" s="1" t="str">
        <f t="shared" si="566"/>
        <v/>
      </c>
    </row>
    <row r="9110" spans="26:28" hidden="1" x14ac:dyDescent="0.25">
      <c r="Z9110" s="68">
        <f t="shared" si="564"/>
        <v>0</v>
      </c>
      <c r="AA9110" s="1" t="str">
        <f t="shared" si="565"/>
        <v/>
      </c>
      <c r="AB9110" s="1" t="str">
        <f t="shared" si="566"/>
        <v/>
      </c>
    </row>
    <row r="9111" spans="26:28" hidden="1" x14ac:dyDescent="0.25">
      <c r="Z9111" s="68">
        <f t="shared" si="564"/>
        <v>0</v>
      </c>
      <c r="AA9111" s="1" t="str">
        <f t="shared" si="565"/>
        <v/>
      </c>
      <c r="AB9111" s="1" t="str">
        <f t="shared" si="566"/>
        <v/>
      </c>
    </row>
    <row r="9112" spans="26:28" hidden="1" x14ac:dyDescent="0.25">
      <c r="Z9112" s="68">
        <f t="shared" si="564"/>
        <v>0</v>
      </c>
      <c r="AA9112" s="1" t="str">
        <f t="shared" si="565"/>
        <v/>
      </c>
      <c r="AB9112" s="1" t="str">
        <f t="shared" si="566"/>
        <v/>
      </c>
    </row>
    <row r="9113" spans="26:28" hidden="1" x14ac:dyDescent="0.25">
      <c r="Z9113" s="68">
        <f t="shared" si="564"/>
        <v>0</v>
      </c>
      <c r="AA9113" s="1" t="str">
        <f t="shared" si="565"/>
        <v/>
      </c>
      <c r="AB9113" s="1" t="str">
        <f t="shared" si="566"/>
        <v/>
      </c>
    </row>
    <row r="9114" spans="26:28" hidden="1" x14ac:dyDescent="0.25">
      <c r="Z9114" s="68">
        <f t="shared" si="564"/>
        <v>0</v>
      </c>
      <c r="AA9114" s="1" t="str">
        <f t="shared" si="565"/>
        <v/>
      </c>
      <c r="AB9114" s="1" t="str">
        <f t="shared" si="566"/>
        <v/>
      </c>
    </row>
    <row r="9115" spans="26:28" hidden="1" x14ac:dyDescent="0.25">
      <c r="Z9115" s="68">
        <f t="shared" si="564"/>
        <v>0</v>
      </c>
      <c r="AA9115" s="1" t="str">
        <f t="shared" si="565"/>
        <v/>
      </c>
      <c r="AB9115" s="1" t="str">
        <f t="shared" si="566"/>
        <v/>
      </c>
    </row>
    <row r="9116" spans="26:28" hidden="1" x14ac:dyDescent="0.25">
      <c r="Z9116" s="68">
        <f t="shared" si="564"/>
        <v>0</v>
      </c>
      <c r="AA9116" s="1" t="str">
        <f t="shared" si="565"/>
        <v/>
      </c>
      <c r="AB9116" s="1" t="str">
        <f t="shared" si="566"/>
        <v/>
      </c>
    </row>
    <row r="9117" spans="26:28" hidden="1" x14ac:dyDescent="0.25">
      <c r="Z9117" s="68">
        <f t="shared" si="564"/>
        <v>0</v>
      </c>
      <c r="AA9117" s="1" t="str">
        <f t="shared" si="565"/>
        <v/>
      </c>
      <c r="AB9117" s="1" t="str">
        <f t="shared" si="566"/>
        <v/>
      </c>
    </row>
    <row r="9118" spans="26:28" hidden="1" x14ac:dyDescent="0.25">
      <c r="Z9118" s="68">
        <f t="shared" si="564"/>
        <v>0</v>
      </c>
      <c r="AA9118" s="1" t="str">
        <f t="shared" si="565"/>
        <v/>
      </c>
      <c r="AB9118" s="1" t="str">
        <f t="shared" si="566"/>
        <v/>
      </c>
    </row>
    <row r="9119" spans="26:28" hidden="1" x14ac:dyDescent="0.25">
      <c r="Z9119" s="68">
        <f t="shared" si="564"/>
        <v>0</v>
      </c>
      <c r="AA9119" s="1" t="str">
        <f t="shared" si="565"/>
        <v/>
      </c>
      <c r="AB9119" s="1" t="str">
        <f t="shared" si="566"/>
        <v/>
      </c>
    </row>
    <row r="9120" spans="26:28" hidden="1" x14ac:dyDescent="0.25">
      <c r="Z9120" s="68">
        <f t="shared" si="564"/>
        <v>0</v>
      </c>
      <c r="AA9120" s="1" t="str">
        <f t="shared" si="565"/>
        <v/>
      </c>
      <c r="AB9120" s="1" t="str">
        <f t="shared" si="566"/>
        <v/>
      </c>
    </row>
    <row r="9121" spans="26:28" hidden="1" x14ac:dyDescent="0.25">
      <c r="Z9121" s="68">
        <f t="shared" si="564"/>
        <v>0</v>
      </c>
      <c r="AA9121" s="1" t="str">
        <f t="shared" si="565"/>
        <v/>
      </c>
      <c r="AB9121" s="1" t="str">
        <f t="shared" si="566"/>
        <v/>
      </c>
    </row>
    <row r="9122" spans="26:28" hidden="1" x14ac:dyDescent="0.25">
      <c r="Z9122" s="68">
        <f t="shared" si="564"/>
        <v>0</v>
      </c>
      <c r="AA9122" s="1" t="str">
        <f t="shared" si="565"/>
        <v/>
      </c>
      <c r="AB9122" s="1" t="str">
        <f t="shared" si="566"/>
        <v/>
      </c>
    </row>
    <row r="9123" spans="26:28" hidden="1" x14ac:dyDescent="0.25">
      <c r="Z9123" s="68">
        <f t="shared" si="564"/>
        <v>0</v>
      </c>
      <c r="AA9123" s="1" t="str">
        <f t="shared" si="565"/>
        <v/>
      </c>
      <c r="AB9123" s="1" t="str">
        <f t="shared" si="566"/>
        <v/>
      </c>
    </row>
    <row r="9124" spans="26:28" hidden="1" x14ac:dyDescent="0.25">
      <c r="Z9124" s="68">
        <f t="shared" si="564"/>
        <v>0</v>
      </c>
      <c r="AA9124" s="1" t="str">
        <f t="shared" si="565"/>
        <v/>
      </c>
      <c r="AB9124" s="1" t="str">
        <f t="shared" si="566"/>
        <v/>
      </c>
    </row>
    <row r="9125" spans="26:28" hidden="1" x14ac:dyDescent="0.25">
      <c r="Z9125" s="68">
        <f t="shared" si="564"/>
        <v>0</v>
      </c>
      <c r="AA9125" s="1" t="str">
        <f t="shared" si="565"/>
        <v/>
      </c>
      <c r="AB9125" s="1" t="str">
        <f t="shared" si="566"/>
        <v/>
      </c>
    </row>
    <row r="9126" spans="26:28" hidden="1" x14ac:dyDescent="0.25">
      <c r="Z9126" s="68">
        <f t="shared" si="564"/>
        <v>0</v>
      </c>
      <c r="AA9126" s="1" t="str">
        <f t="shared" si="565"/>
        <v/>
      </c>
      <c r="AB9126" s="1" t="str">
        <f t="shared" si="566"/>
        <v/>
      </c>
    </row>
    <row r="9127" spans="26:28" hidden="1" x14ac:dyDescent="0.25">
      <c r="Z9127" s="68">
        <f t="shared" si="564"/>
        <v>0</v>
      </c>
      <c r="AA9127" s="1" t="str">
        <f t="shared" si="565"/>
        <v/>
      </c>
      <c r="AB9127" s="1" t="str">
        <f t="shared" si="566"/>
        <v/>
      </c>
    </row>
    <row r="9128" spans="26:28" hidden="1" x14ac:dyDescent="0.25">
      <c r="Z9128" s="68">
        <f t="shared" si="564"/>
        <v>0</v>
      </c>
      <c r="AA9128" s="1" t="str">
        <f t="shared" si="565"/>
        <v/>
      </c>
      <c r="AB9128" s="1" t="str">
        <f t="shared" si="566"/>
        <v/>
      </c>
    </row>
    <row r="9129" spans="26:28" hidden="1" x14ac:dyDescent="0.25">
      <c r="Z9129" s="68">
        <f t="shared" si="564"/>
        <v>0</v>
      </c>
      <c r="AA9129" s="1" t="str">
        <f t="shared" si="565"/>
        <v/>
      </c>
      <c r="AB9129" s="1" t="str">
        <f t="shared" si="566"/>
        <v/>
      </c>
    </row>
    <row r="9130" spans="26:28" hidden="1" x14ac:dyDescent="0.25">
      <c r="Z9130" s="68">
        <f t="shared" si="564"/>
        <v>0</v>
      </c>
      <c r="AA9130" s="1" t="str">
        <f t="shared" si="565"/>
        <v/>
      </c>
      <c r="AB9130" s="1" t="str">
        <f t="shared" si="566"/>
        <v/>
      </c>
    </row>
    <row r="9131" spans="26:28" hidden="1" x14ac:dyDescent="0.25">
      <c r="Z9131" s="68">
        <f t="shared" si="564"/>
        <v>0</v>
      </c>
      <c r="AA9131" s="1" t="str">
        <f t="shared" si="565"/>
        <v/>
      </c>
      <c r="AB9131" s="1" t="str">
        <f t="shared" si="566"/>
        <v/>
      </c>
    </row>
    <row r="9132" spans="26:28" hidden="1" x14ac:dyDescent="0.25">
      <c r="Z9132" s="68">
        <f t="shared" si="564"/>
        <v>0</v>
      </c>
      <c r="AA9132" s="1" t="str">
        <f t="shared" si="565"/>
        <v/>
      </c>
      <c r="AB9132" s="1" t="str">
        <f t="shared" si="566"/>
        <v/>
      </c>
    </row>
    <row r="9133" spans="26:28" hidden="1" x14ac:dyDescent="0.25">
      <c r="Z9133" s="68">
        <f t="shared" si="564"/>
        <v>0</v>
      </c>
      <c r="AA9133" s="1" t="str">
        <f t="shared" si="565"/>
        <v/>
      </c>
      <c r="AB9133" s="1" t="str">
        <f t="shared" si="566"/>
        <v/>
      </c>
    </row>
    <row r="9134" spans="26:28" hidden="1" x14ac:dyDescent="0.25">
      <c r="Z9134" s="68">
        <f t="shared" si="564"/>
        <v>0</v>
      </c>
      <c r="AA9134" s="1" t="str">
        <f t="shared" si="565"/>
        <v/>
      </c>
      <c r="AB9134" s="1" t="str">
        <f t="shared" si="566"/>
        <v/>
      </c>
    </row>
    <row r="9135" spans="26:28" hidden="1" x14ac:dyDescent="0.25">
      <c r="Z9135" s="68">
        <f t="shared" si="564"/>
        <v>0</v>
      </c>
      <c r="AA9135" s="1" t="str">
        <f t="shared" si="565"/>
        <v/>
      </c>
      <c r="AB9135" s="1" t="str">
        <f t="shared" si="566"/>
        <v/>
      </c>
    </row>
    <row r="9136" spans="26:28" hidden="1" x14ac:dyDescent="0.25">
      <c r="Z9136" s="68">
        <f t="shared" si="564"/>
        <v>0</v>
      </c>
      <c r="AA9136" s="1" t="str">
        <f t="shared" si="565"/>
        <v/>
      </c>
      <c r="AB9136" s="1" t="str">
        <f t="shared" si="566"/>
        <v/>
      </c>
    </row>
    <row r="9137" spans="26:28" hidden="1" x14ac:dyDescent="0.25">
      <c r="Z9137" s="68">
        <f t="shared" si="564"/>
        <v>0</v>
      </c>
      <c r="AA9137" s="1" t="str">
        <f t="shared" si="565"/>
        <v/>
      </c>
      <c r="AB9137" s="1" t="str">
        <f t="shared" si="566"/>
        <v/>
      </c>
    </row>
    <row r="9138" spans="26:28" hidden="1" x14ac:dyDescent="0.25">
      <c r="Z9138" s="68">
        <f t="shared" si="564"/>
        <v>0</v>
      </c>
      <c r="AA9138" s="1" t="str">
        <f t="shared" si="565"/>
        <v/>
      </c>
      <c r="AB9138" s="1" t="str">
        <f t="shared" si="566"/>
        <v/>
      </c>
    </row>
    <row r="9139" spans="26:28" hidden="1" x14ac:dyDescent="0.25">
      <c r="Z9139" s="68">
        <f t="shared" si="564"/>
        <v>0</v>
      </c>
      <c r="AA9139" s="1" t="str">
        <f t="shared" si="565"/>
        <v/>
      </c>
      <c r="AB9139" s="1" t="str">
        <f t="shared" si="566"/>
        <v/>
      </c>
    </row>
    <row r="9140" spans="26:28" hidden="1" x14ac:dyDescent="0.25">
      <c r="Z9140" s="68">
        <f t="shared" si="564"/>
        <v>0</v>
      </c>
      <c r="AA9140" s="1" t="str">
        <f t="shared" si="565"/>
        <v/>
      </c>
      <c r="AB9140" s="1" t="str">
        <f t="shared" si="566"/>
        <v/>
      </c>
    </row>
    <row r="9141" spans="26:28" hidden="1" x14ac:dyDescent="0.25">
      <c r="Z9141" s="68">
        <f t="shared" si="564"/>
        <v>0</v>
      </c>
      <c r="AA9141" s="1" t="str">
        <f t="shared" si="565"/>
        <v/>
      </c>
      <c r="AB9141" s="1" t="str">
        <f t="shared" si="566"/>
        <v/>
      </c>
    </row>
    <row r="9142" spans="26:28" hidden="1" x14ac:dyDescent="0.25">
      <c r="Z9142" s="68">
        <f t="shared" si="564"/>
        <v>0</v>
      </c>
      <c r="AA9142" s="1" t="str">
        <f t="shared" si="565"/>
        <v/>
      </c>
      <c r="AB9142" s="1" t="str">
        <f t="shared" si="566"/>
        <v/>
      </c>
    </row>
    <row r="9143" spans="26:28" hidden="1" x14ac:dyDescent="0.25">
      <c r="Z9143" s="68">
        <f t="shared" si="564"/>
        <v>0</v>
      </c>
      <c r="AA9143" s="1" t="str">
        <f t="shared" si="565"/>
        <v/>
      </c>
      <c r="AB9143" s="1" t="str">
        <f t="shared" si="566"/>
        <v/>
      </c>
    </row>
    <row r="9144" spans="26:28" hidden="1" x14ac:dyDescent="0.25">
      <c r="Z9144" s="68">
        <f t="shared" si="564"/>
        <v>0</v>
      </c>
      <c r="AA9144" s="1" t="str">
        <f t="shared" si="565"/>
        <v/>
      </c>
      <c r="AB9144" s="1" t="str">
        <f t="shared" si="566"/>
        <v/>
      </c>
    </row>
    <row r="9145" spans="26:28" hidden="1" x14ac:dyDescent="0.25">
      <c r="Z9145" s="68">
        <f t="shared" si="564"/>
        <v>0</v>
      </c>
      <c r="AA9145" s="1" t="str">
        <f t="shared" si="565"/>
        <v/>
      </c>
      <c r="AB9145" s="1" t="str">
        <f t="shared" si="566"/>
        <v/>
      </c>
    </row>
    <row r="9146" spans="26:28" hidden="1" x14ac:dyDescent="0.25">
      <c r="Z9146" s="68">
        <f t="shared" si="564"/>
        <v>0</v>
      </c>
      <c r="AA9146" s="1" t="str">
        <f t="shared" si="565"/>
        <v/>
      </c>
      <c r="AB9146" s="1" t="str">
        <f t="shared" si="566"/>
        <v/>
      </c>
    </row>
    <row r="9147" spans="26:28" hidden="1" x14ac:dyDescent="0.25">
      <c r="Z9147" s="68">
        <f t="shared" si="564"/>
        <v>0</v>
      </c>
      <c r="AA9147" s="1" t="str">
        <f t="shared" si="565"/>
        <v/>
      </c>
      <c r="AB9147" s="1" t="str">
        <f t="shared" si="566"/>
        <v/>
      </c>
    </row>
    <row r="9148" spans="26:28" hidden="1" x14ac:dyDescent="0.25">
      <c r="Z9148" s="68">
        <f t="shared" si="564"/>
        <v>0</v>
      </c>
      <c r="AA9148" s="1" t="str">
        <f t="shared" si="565"/>
        <v/>
      </c>
      <c r="AB9148" s="1" t="str">
        <f t="shared" si="566"/>
        <v/>
      </c>
    </row>
    <row r="9149" spans="26:28" hidden="1" x14ac:dyDescent="0.25">
      <c r="Z9149" s="68">
        <f t="shared" si="564"/>
        <v>0</v>
      </c>
      <c r="AA9149" s="1" t="str">
        <f t="shared" si="565"/>
        <v/>
      </c>
      <c r="AB9149" s="1" t="str">
        <f t="shared" si="566"/>
        <v/>
      </c>
    </row>
    <row r="9150" spans="26:28" hidden="1" x14ac:dyDescent="0.25">
      <c r="Z9150" s="68">
        <f t="shared" si="564"/>
        <v>0</v>
      </c>
      <c r="AA9150" s="1" t="str">
        <f t="shared" si="565"/>
        <v/>
      </c>
      <c r="AB9150" s="1" t="str">
        <f t="shared" si="566"/>
        <v/>
      </c>
    </row>
    <row r="9151" spans="26:28" hidden="1" x14ac:dyDescent="0.25">
      <c r="Z9151" s="68">
        <f t="shared" si="564"/>
        <v>0</v>
      </c>
      <c r="AA9151" s="1" t="str">
        <f t="shared" si="565"/>
        <v/>
      </c>
      <c r="AB9151" s="1" t="str">
        <f t="shared" si="566"/>
        <v/>
      </c>
    </row>
    <row r="9152" spans="26:28" hidden="1" x14ac:dyDescent="0.25">
      <c r="Z9152" s="68">
        <f t="shared" si="564"/>
        <v>0</v>
      </c>
      <c r="AA9152" s="1" t="str">
        <f t="shared" si="565"/>
        <v/>
      </c>
      <c r="AB9152" s="1" t="str">
        <f t="shared" si="566"/>
        <v/>
      </c>
    </row>
    <row r="9153" spans="26:28" hidden="1" x14ac:dyDescent="0.25">
      <c r="Z9153" s="68">
        <f t="shared" ref="Z9153:Z9216" si="567">E9153</f>
        <v>0</v>
      </c>
      <c r="AA9153" s="1" t="str">
        <f t="shared" si="565"/>
        <v/>
      </c>
      <c r="AB9153" s="1" t="str">
        <f t="shared" si="566"/>
        <v/>
      </c>
    </row>
    <row r="9154" spans="26:28" hidden="1" x14ac:dyDescent="0.25">
      <c r="Z9154" s="68">
        <f t="shared" si="567"/>
        <v>0</v>
      </c>
      <c r="AA9154" s="1" t="str">
        <f t="shared" si="565"/>
        <v/>
      </c>
      <c r="AB9154" s="1" t="str">
        <f t="shared" si="566"/>
        <v/>
      </c>
    </row>
    <row r="9155" spans="26:28" hidden="1" x14ac:dyDescent="0.25">
      <c r="Z9155" s="68">
        <f t="shared" si="567"/>
        <v>0</v>
      </c>
      <c r="AA9155" s="1" t="str">
        <f t="shared" si="565"/>
        <v/>
      </c>
      <c r="AB9155" s="1" t="str">
        <f t="shared" si="566"/>
        <v/>
      </c>
    </row>
    <row r="9156" spans="26:28" hidden="1" x14ac:dyDescent="0.25">
      <c r="Z9156" s="68">
        <f t="shared" si="567"/>
        <v>0</v>
      </c>
      <c r="AA9156" s="1" t="str">
        <f t="shared" ref="AA9156:AA9219" si="568">IF(AND(YEAR(Z9156)=$AA$1,G9156=$AA$2),F9156,"")</f>
        <v/>
      </c>
      <c r="AB9156" s="1" t="str">
        <f t="shared" ref="AB9156:AB9219" si="569">IF(AND(YEAR(Z9156)=$AA$1,G9156&lt;&gt;$AA$2),F9156,"")</f>
        <v/>
      </c>
    </row>
    <row r="9157" spans="26:28" hidden="1" x14ac:dyDescent="0.25">
      <c r="Z9157" s="68">
        <f t="shared" si="567"/>
        <v>0</v>
      </c>
      <c r="AA9157" s="1" t="str">
        <f t="shared" si="568"/>
        <v/>
      </c>
      <c r="AB9157" s="1" t="str">
        <f t="shared" si="569"/>
        <v/>
      </c>
    </row>
    <row r="9158" spans="26:28" hidden="1" x14ac:dyDescent="0.25">
      <c r="Z9158" s="68">
        <f t="shared" si="567"/>
        <v>0</v>
      </c>
      <c r="AA9158" s="1" t="str">
        <f t="shared" si="568"/>
        <v/>
      </c>
      <c r="AB9158" s="1" t="str">
        <f t="shared" si="569"/>
        <v/>
      </c>
    </row>
    <row r="9159" spans="26:28" hidden="1" x14ac:dyDescent="0.25">
      <c r="Z9159" s="68">
        <f t="shared" si="567"/>
        <v>0</v>
      </c>
      <c r="AA9159" s="1" t="str">
        <f t="shared" si="568"/>
        <v/>
      </c>
      <c r="AB9159" s="1" t="str">
        <f t="shared" si="569"/>
        <v/>
      </c>
    </row>
    <row r="9160" spans="26:28" hidden="1" x14ac:dyDescent="0.25">
      <c r="Z9160" s="68">
        <f t="shared" si="567"/>
        <v>0</v>
      </c>
      <c r="AA9160" s="1" t="str">
        <f t="shared" si="568"/>
        <v/>
      </c>
      <c r="AB9160" s="1" t="str">
        <f t="shared" si="569"/>
        <v/>
      </c>
    </row>
    <row r="9161" spans="26:28" hidden="1" x14ac:dyDescent="0.25">
      <c r="Z9161" s="68">
        <f t="shared" si="567"/>
        <v>0</v>
      </c>
      <c r="AA9161" s="1" t="str">
        <f t="shared" si="568"/>
        <v/>
      </c>
      <c r="AB9161" s="1" t="str">
        <f t="shared" si="569"/>
        <v/>
      </c>
    </row>
    <row r="9162" spans="26:28" hidden="1" x14ac:dyDescent="0.25">
      <c r="Z9162" s="68">
        <f t="shared" si="567"/>
        <v>0</v>
      </c>
      <c r="AA9162" s="1" t="str">
        <f t="shared" si="568"/>
        <v/>
      </c>
      <c r="AB9162" s="1" t="str">
        <f t="shared" si="569"/>
        <v/>
      </c>
    </row>
    <row r="9163" spans="26:28" hidden="1" x14ac:dyDescent="0.25">
      <c r="Z9163" s="68">
        <f t="shared" si="567"/>
        <v>0</v>
      </c>
      <c r="AA9163" s="1" t="str">
        <f t="shared" si="568"/>
        <v/>
      </c>
      <c r="AB9163" s="1" t="str">
        <f t="shared" si="569"/>
        <v/>
      </c>
    </row>
    <row r="9164" spans="26:28" hidden="1" x14ac:dyDescent="0.25">
      <c r="Z9164" s="68">
        <f t="shared" si="567"/>
        <v>0</v>
      </c>
      <c r="AA9164" s="1" t="str">
        <f t="shared" si="568"/>
        <v/>
      </c>
      <c r="AB9164" s="1" t="str">
        <f t="shared" si="569"/>
        <v/>
      </c>
    </row>
    <row r="9165" spans="26:28" hidden="1" x14ac:dyDescent="0.25">
      <c r="Z9165" s="68">
        <f t="shared" si="567"/>
        <v>0</v>
      </c>
      <c r="AA9165" s="1" t="str">
        <f t="shared" si="568"/>
        <v/>
      </c>
      <c r="AB9165" s="1" t="str">
        <f t="shared" si="569"/>
        <v/>
      </c>
    </row>
    <row r="9166" spans="26:28" hidden="1" x14ac:dyDescent="0.25">
      <c r="Z9166" s="68">
        <f t="shared" si="567"/>
        <v>0</v>
      </c>
      <c r="AA9166" s="1" t="str">
        <f t="shared" si="568"/>
        <v/>
      </c>
      <c r="AB9166" s="1" t="str">
        <f t="shared" si="569"/>
        <v/>
      </c>
    </row>
    <row r="9167" spans="26:28" hidden="1" x14ac:dyDescent="0.25">
      <c r="Z9167" s="68">
        <f t="shared" si="567"/>
        <v>0</v>
      </c>
      <c r="AA9167" s="1" t="str">
        <f t="shared" si="568"/>
        <v/>
      </c>
      <c r="AB9167" s="1" t="str">
        <f t="shared" si="569"/>
        <v/>
      </c>
    </row>
    <row r="9168" spans="26:28" hidden="1" x14ac:dyDescent="0.25">
      <c r="Z9168" s="68">
        <f t="shared" si="567"/>
        <v>0</v>
      </c>
      <c r="AA9168" s="1" t="str">
        <f t="shared" si="568"/>
        <v/>
      </c>
      <c r="AB9168" s="1" t="str">
        <f t="shared" si="569"/>
        <v/>
      </c>
    </row>
    <row r="9169" spans="26:28" hidden="1" x14ac:dyDescent="0.25">
      <c r="Z9169" s="68">
        <f t="shared" si="567"/>
        <v>0</v>
      </c>
      <c r="AA9169" s="1" t="str">
        <f t="shared" si="568"/>
        <v/>
      </c>
      <c r="AB9169" s="1" t="str">
        <f t="shared" si="569"/>
        <v/>
      </c>
    </row>
    <row r="9170" spans="26:28" hidden="1" x14ac:dyDescent="0.25">
      <c r="Z9170" s="68">
        <f t="shared" si="567"/>
        <v>0</v>
      </c>
      <c r="AA9170" s="1" t="str">
        <f t="shared" si="568"/>
        <v/>
      </c>
      <c r="AB9170" s="1" t="str">
        <f t="shared" si="569"/>
        <v/>
      </c>
    </row>
    <row r="9171" spans="26:28" hidden="1" x14ac:dyDescent="0.25">
      <c r="Z9171" s="68">
        <f t="shared" si="567"/>
        <v>0</v>
      </c>
      <c r="AA9171" s="1" t="str">
        <f t="shared" si="568"/>
        <v/>
      </c>
      <c r="AB9171" s="1" t="str">
        <f t="shared" si="569"/>
        <v/>
      </c>
    </row>
    <row r="9172" spans="26:28" hidden="1" x14ac:dyDescent="0.25">
      <c r="Z9172" s="68">
        <f t="shared" si="567"/>
        <v>0</v>
      </c>
      <c r="AA9172" s="1" t="str">
        <f t="shared" si="568"/>
        <v/>
      </c>
      <c r="AB9172" s="1" t="str">
        <f t="shared" si="569"/>
        <v/>
      </c>
    </row>
    <row r="9173" spans="26:28" hidden="1" x14ac:dyDescent="0.25">
      <c r="Z9173" s="68">
        <f t="shared" si="567"/>
        <v>0</v>
      </c>
      <c r="AA9173" s="1" t="str">
        <f t="shared" si="568"/>
        <v/>
      </c>
      <c r="AB9173" s="1" t="str">
        <f t="shared" si="569"/>
        <v/>
      </c>
    </row>
    <row r="9174" spans="26:28" hidden="1" x14ac:dyDescent="0.25">
      <c r="Z9174" s="68">
        <f t="shared" si="567"/>
        <v>0</v>
      </c>
      <c r="AA9174" s="1" t="str">
        <f t="shared" si="568"/>
        <v/>
      </c>
      <c r="AB9174" s="1" t="str">
        <f t="shared" si="569"/>
        <v/>
      </c>
    </row>
    <row r="9175" spans="26:28" hidden="1" x14ac:dyDescent="0.25">
      <c r="Z9175" s="68">
        <f t="shared" si="567"/>
        <v>0</v>
      </c>
      <c r="AA9175" s="1" t="str">
        <f t="shared" si="568"/>
        <v/>
      </c>
      <c r="AB9175" s="1" t="str">
        <f t="shared" si="569"/>
        <v/>
      </c>
    </row>
    <row r="9176" spans="26:28" hidden="1" x14ac:dyDescent="0.25">
      <c r="Z9176" s="68">
        <f t="shared" si="567"/>
        <v>0</v>
      </c>
      <c r="AA9176" s="1" t="str">
        <f t="shared" si="568"/>
        <v/>
      </c>
      <c r="AB9176" s="1" t="str">
        <f t="shared" si="569"/>
        <v/>
      </c>
    </row>
    <row r="9177" spans="26:28" hidden="1" x14ac:dyDescent="0.25">
      <c r="Z9177" s="68">
        <f t="shared" si="567"/>
        <v>0</v>
      </c>
      <c r="AA9177" s="1" t="str">
        <f t="shared" si="568"/>
        <v/>
      </c>
      <c r="AB9177" s="1" t="str">
        <f t="shared" si="569"/>
        <v/>
      </c>
    </row>
    <row r="9178" spans="26:28" hidden="1" x14ac:dyDescent="0.25">
      <c r="Z9178" s="68">
        <f t="shared" si="567"/>
        <v>0</v>
      </c>
      <c r="AA9178" s="1" t="str">
        <f t="shared" si="568"/>
        <v/>
      </c>
      <c r="AB9178" s="1" t="str">
        <f t="shared" si="569"/>
        <v/>
      </c>
    </row>
    <row r="9179" spans="26:28" hidden="1" x14ac:dyDescent="0.25">
      <c r="Z9179" s="68">
        <f t="shared" si="567"/>
        <v>0</v>
      </c>
      <c r="AA9179" s="1" t="str">
        <f t="shared" si="568"/>
        <v/>
      </c>
      <c r="AB9179" s="1" t="str">
        <f t="shared" si="569"/>
        <v/>
      </c>
    </row>
    <row r="9180" spans="26:28" hidden="1" x14ac:dyDescent="0.25">
      <c r="Z9180" s="68">
        <f t="shared" si="567"/>
        <v>0</v>
      </c>
      <c r="AA9180" s="1" t="str">
        <f t="shared" si="568"/>
        <v/>
      </c>
      <c r="AB9180" s="1" t="str">
        <f t="shared" si="569"/>
        <v/>
      </c>
    </row>
    <row r="9181" spans="26:28" hidden="1" x14ac:dyDescent="0.25">
      <c r="Z9181" s="68">
        <f t="shared" si="567"/>
        <v>0</v>
      </c>
      <c r="AA9181" s="1" t="str">
        <f t="shared" si="568"/>
        <v/>
      </c>
      <c r="AB9181" s="1" t="str">
        <f t="shared" si="569"/>
        <v/>
      </c>
    </row>
    <row r="9182" spans="26:28" hidden="1" x14ac:dyDescent="0.25">
      <c r="Z9182" s="68">
        <f t="shared" si="567"/>
        <v>0</v>
      </c>
      <c r="AA9182" s="1" t="str">
        <f t="shared" si="568"/>
        <v/>
      </c>
      <c r="AB9182" s="1" t="str">
        <f t="shared" si="569"/>
        <v/>
      </c>
    </row>
    <row r="9183" spans="26:28" hidden="1" x14ac:dyDescent="0.25">
      <c r="Z9183" s="68">
        <f t="shared" si="567"/>
        <v>0</v>
      </c>
      <c r="AA9183" s="1" t="str">
        <f t="shared" si="568"/>
        <v/>
      </c>
      <c r="AB9183" s="1" t="str">
        <f t="shared" si="569"/>
        <v/>
      </c>
    </row>
    <row r="9184" spans="26:28" hidden="1" x14ac:dyDescent="0.25">
      <c r="Z9184" s="68">
        <f t="shared" si="567"/>
        <v>0</v>
      </c>
      <c r="AA9184" s="1" t="str">
        <f t="shared" si="568"/>
        <v/>
      </c>
      <c r="AB9184" s="1" t="str">
        <f t="shared" si="569"/>
        <v/>
      </c>
    </row>
    <row r="9185" spans="26:28" hidden="1" x14ac:dyDescent="0.25">
      <c r="Z9185" s="68">
        <f t="shared" si="567"/>
        <v>0</v>
      </c>
      <c r="AA9185" s="1" t="str">
        <f t="shared" si="568"/>
        <v/>
      </c>
      <c r="AB9185" s="1" t="str">
        <f t="shared" si="569"/>
        <v/>
      </c>
    </row>
    <row r="9186" spans="26:28" hidden="1" x14ac:dyDescent="0.25">
      <c r="Z9186" s="68">
        <f t="shared" si="567"/>
        <v>0</v>
      </c>
      <c r="AA9186" s="1" t="str">
        <f t="shared" si="568"/>
        <v/>
      </c>
      <c r="AB9186" s="1" t="str">
        <f t="shared" si="569"/>
        <v/>
      </c>
    </row>
    <row r="9187" spans="26:28" hidden="1" x14ac:dyDescent="0.25">
      <c r="Z9187" s="68">
        <f t="shared" si="567"/>
        <v>0</v>
      </c>
      <c r="AA9187" s="1" t="str">
        <f t="shared" si="568"/>
        <v/>
      </c>
      <c r="AB9187" s="1" t="str">
        <f t="shared" si="569"/>
        <v/>
      </c>
    </row>
    <row r="9188" spans="26:28" hidden="1" x14ac:dyDescent="0.25">
      <c r="Z9188" s="68">
        <f t="shared" si="567"/>
        <v>0</v>
      </c>
      <c r="AA9188" s="1" t="str">
        <f t="shared" si="568"/>
        <v/>
      </c>
      <c r="AB9188" s="1" t="str">
        <f t="shared" si="569"/>
        <v/>
      </c>
    </row>
    <row r="9189" spans="26:28" hidden="1" x14ac:dyDescent="0.25">
      <c r="Z9189" s="68">
        <f t="shared" si="567"/>
        <v>0</v>
      </c>
      <c r="AA9189" s="1" t="str">
        <f t="shared" si="568"/>
        <v/>
      </c>
      <c r="AB9189" s="1" t="str">
        <f t="shared" si="569"/>
        <v/>
      </c>
    </row>
    <row r="9190" spans="26:28" hidden="1" x14ac:dyDescent="0.25">
      <c r="Z9190" s="68">
        <f t="shared" si="567"/>
        <v>0</v>
      </c>
      <c r="AA9190" s="1" t="str">
        <f t="shared" si="568"/>
        <v/>
      </c>
      <c r="AB9190" s="1" t="str">
        <f t="shared" si="569"/>
        <v/>
      </c>
    </row>
    <row r="9191" spans="26:28" hidden="1" x14ac:dyDescent="0.25">
      <c r="Z9191" s="68">
        <f t="shared" si="567"/>
        <v>0</v>
      </c>
      <c r="AA9191" s="1" t="str">
        <f t="shared" si="568"/>
        <v/>
      </c>
      <c r="AB9191" s="1" t="str">
        <f t="shared" si="569"/>
        <v/>
      </c>
    </row>
    <row r="9192" spans="26:28" hidden="1" x14ac:dyDescent="0.25">
      <c r="Z9192" s="68">
        <f t="shared" si="567"/>
        <v>0</v>
      </c>
      <c r="AA9192" s="1" t="str">
        <f t="shared" si="568"/>
        <v/>
      </c>
      <c r="AB9192" s="1" t="str">
        <f t="shared" si="569"/>
        <v/>
      </c>
    </row>
    <row r="9193" spans="26:28" hidden="1" x14ac:dyDescent="0.25">
      <c r="Z9193" s="68">
        <f t="shared" si="567"/>
        <v>0</v>
      </c>
      <c r="AA9193" s="1" t="str">
        <f t="shared" si="568"/>
        <v/>
      </c>
      <c r="AB9193" s="1" t="str">
        <f t="shared" si="569"/>
        <v/>
      </c>
    </row>
    <row r="9194" spans="26:28" hidden="1" x14ac:dyDescent="0.25">
      <c r="Z9194" s="68">
        <f t="shared" si="567"/>
        <v>0</v>
      </c>
      <c r="AA9194" s="1" t="str">
        <f t="shared" si="568"/>
        <v/>
      </c>
      <c r="AB9194" s="1" t="str">
        <f t="shared" si="569"/>
        <v/>
      </c>
    </row>
    <row r="9195" spans="26:28" hidden="1" x14ac:dyDescent="0.25">
      <c r="Z9195" s="68">
        <f t="shared" si="567"/>
        <v>0</v>
      </c>
      <c r="AA9195" s="1" t="str">
        <f t="shared" si="568"/>
        <v/>
      </c>
      <c r="AB9195" s="1" t="str">
        <f t="shared" si="569"/>
        <v/>
      </c>
    </row>
    <row r="9196" spans="26:28" hidden="1" x14ac:dyDescent="0.25">
      <c r="Z9196" s="68">
        <f t="shared" si="567"/>
        <v>0</v>
      </c>
      <c r="AA9196" s="1" t="str">
        <f t="shared" si="568"/>
        <v/>
      </c>
      <c r="AB9196" s="1" t="str">
        <f t="shared" si="569"/>
        <v/>
      </c>
    </row>
    <row r="9197" spans="26:28" hidden="1" x14ac:dyDescent="0.25">
      <c r="Z9197" s="68">
        <f t="shared" si="567"/>
        <v>0</v>
      </c>
      <c r="AA9197" s="1" t="str">
        <f t="shared" si="568"/>
        <v/>
      </c>
      <c r="AB9197" s="1" t="str">
        <f t="shared" si="569"/>
        <v/>
      </c>
    </row>
    <row r="9198" spans="26:28" hidden="1" x14ac:dyDescent="0.25">
      <c r="Z9198" s="68">
        <f t="shared" si="567"/>
        <v>0</v>
      </c>
      <c r="AA9198" s="1" t="str">
        <f t="shared" si="568"/>
        <v/>
      </c>
      <c r="AB9198" s="1" t="str">
        <f t="shared" si="569"/>
        <v/>
      </c>
    </row>
    <row r="9199" spans="26:28" hidden="1" x14ac:dyDescent="0.25">
      <c r="Z9199" s="68">
        <f t="shared" si="567"/>
        <v>0</v>
      </c>
      <c r="AA9199" s="1" t="str">
        <f t="shared" si="568"/>
        <v/>
      </c>
      <c r="AB9199" s="1" t="str">
        <f t="shared" si="569"/>
        <v/>
      </c>
    </row>
    <row r="9200" spans="26:28" hidden="1" x14ac:dyDescent="0.25">
      <c r="Z9200" s="68">
        <f t="shared" si="567"/>
        <v>0</v>
      </c>
      <c r="AA9200" s="1" t="str">
        <f t="shared" si="568"/>
        <v/>
      </c>
      <c r="AB9200" s="1" t="str">
        <f t="shared" si="569"/>
        <v/>
      </c>
    </row>
    <row r="9201" spans="26:28" hidden="1" x14ac:dyDescent="0.25">
      <c r="Z9201" s="68">
        <f t="shared" si="567"/>
        <v>0</v>
      </c>
      <c r="AA9201" s="1" t="str">
        <f t="shared" si="568"/>
        <v/>
      </c>
      <c r="AB9201" s="1" t="str">
        <f t="shared" si="569"/>
        <v/>
      </c>
    </row>
    <row r="9202" spans="26:28" hidden="1" x14ac:dyDescent="0.25">
      <c r="Z9202" s="68">
        <f t="shared" si="567"/>
        <v>0</v>
      </c>
      <c r="AA9202" s="1" t="str">
        <f t="shared" si="568"/>
        <v/>
      </c>
      <c r="AB9202" s="1" t="str">
        <f t="shared" si="569"/>
        <v/>
      </c>
    </row>
    <row r="9203" spans="26:28" hidden="1" x14ac:dyDescent="0.25">
      <c r="Z9203" s="68">
        <f t="shared" si="567"/>
        <v>0</v>
      </c>
      <c r="AA9203" s="1" t="str">
        <f t="shared" si="568"/>
        <v/>
      </c>
      <c r="AB9203" s="1" t="str">
        <f t="shared" si="569"/>
        <v/>
      </c>
    </row>
    <row r="9204" spans="26:28" hidden="1" x14ac:dyDescent="0.25">
      <c r="Z9204" s="68">
        <f t="shared" si="567"/>
        <v>0</v>
      </c>
      <c r="AA9204" s="1" t="str">
        <f t="shared" si="568"/>
        <v/>
      </c>
      <c r="AB9204" s="1" t="str">
        <f t="shared" si="569"/>
        <v/>
      </c>
    </row>
    <row r="9205" spans="26:28" hidden="1" x14ac:dyDescent="0.25">
      <c r="Z9205" s="68">
        <f t="shared" si="567"/>
        <v>0</v>
      </c>
      <c r="AA9205" s="1" t="str">
        <f t="shared" si="568"/>
        <v/>
      </c>
      <c r="AB9205" s="1" t="str">
        <f t="shared" si="569"/>
        <v/>
      </c>
    </row>
    <row r="9206" spans="26:28" hidden="1" x14ac:dyDescent="0.25">
      <c r="Z9206" s="68">
        <f t="shared" si="567"/>
        <v>0</v>
      </c>
      <c r="AA9206" s="1" t="str">
        <f t="shared" si="568"/>
        <v/>
      </c>
      <c r="AB9206" s="1" t="str">
        <f t="shared" si="569"/>
        <v/>
      </c>
    </row>
    <row r="9207" spans="26:28" hidden="1" x14ac:dyDescent="0.25">
      <c r="Z9207" s="68">
        <f t="shared" si="567"/>
        <v>0</v>
      </c>
      <c r="AA9207" s="1" t="str">
        <f t="shared" si="568"/>
        <v/>
      </c>
      <c r="AB9207" s="1" t="str">
        <f t="shared" si="569"/>
        <v/>
      </c>
    </row>
    <row r="9208" spans="26:28" hidden="1" x14ac:dyDescent="0.25">
      <c r="Z9208" s="68">
        <f t="shared" si="567"/>
        <v>0</v>
      </c>
      <c r="AA9208" s="1" t="str">
        <f t="shared" si="568"/>
        <v/>
      </c>
      <c r="AB9208" s="1" t="str">
        <f t="shared" si="569"/>
        <v/>
      </c>
    </row>
    <row r="9209" spans="26:28" hidden="1" x14ac:dyDescent="0.25">
      <c r="Z9209" s="68">
        <f t="shared" si="567"/>
        <v>0</v>
      </c>
      <c r="AA9209" s="1" t="str">
        <f t="shared" si="568"/>
        <v/>
      </c>
      <c r="AB9209" s="1" t="str">
        <f t="shared" si="569"/>
        <v/>
      </c>
    </row>
    <row r="9210" spans="26:28" hidden="1" x14ac:dyDescent="0.25">
      <c r="Z9210" s="68">
        <f t="shared" si="567"/>
        <v>0</v>
      </c>
      <c r="AA9210" s="1" t="str">
        <f t="shared" si="568"/>
        <v/>
      </c>
      <c r="AB9210" s="1" t="str">
        <f t="shared" si="569"/>
        <v/>
      </c>
    </row>
    <row r="9211" spans="26:28" hidden="1" x14ac:dyDescent="0.25">
      <c r="Z9211" s="68">
        <f t="shared" si="567"/>
        <v>0</v>
      </c>
      <c r="AA9211" s="1" t="str">
        <f t="shared" si="568"/>
        <v/>
      </c>
      <c r="AB9211" s="1" t="str">
        <f t="shared" si="569"/>
        <v/>
      </c>
    </row>
    <row r="9212" spans="26:28" hidden="1" x14ac:dyDescent="0.25">
      <c r="Z9212" s="68">
        <f t="shared" si="567"/>
        <v>0</v>
      </c>
      <c r="AA9212" s="1" t="str">
        <f t="shared" si="568"/>
        <v/>
      </c>
      <c r="AB9212" s="1" t="str">
        <f t="shared" si="569"/>
        <v/>
      </c>
    </row>
    <row r="9213" spans="26:28" hidden="1" x14ac:dyDescent="0.25">
      <c r="Z9213" s="68">
        <f t="shared" si="567"/>
        <v>0</v>
      </c>
      <c r="AA9213" s="1" t="str">
        <f t="shared" si="568"/>
        <v/>
      </c>
      <c r="AB9213" s="1" t="str">
        <f t="shared" si="569"/>
        <v/>
      </c>
    </row>
    <row r="9214" spans="26:28" hidden="1" x14ac:dyDescent="0.25">
      <c r="Z9214" s="68">
        <f t="shared" si="567"/>
        <v>0</v>
      </c>
      <c r="AA9214" s="1" t="str">
        <f t="shared" si="568"/>
        <v/>
      </c>
      <c r="AB9214" s="1" t="str">
        <f t="shared" si="569"/>
        <v/>
      </c>
    </row>
    <row r="9215" spans="26:28" hidden="1" x14ac:dyDescent="0.25">
      <c r="Z9215" s="68">
        <f t="shared" si="567"/>
        <v>0</v>
      </c>
      <c r="AA9215" s="1" t="str">
        <f t="shared" si="568"/>
        <v/>
      </c>
      <c r="AB9215" s="1" t="str">
        <f t="shared" si="569"/>
        <v/>
      </c>
    </row>
    <row r="9216" spans="26:28" hidden="1" x14ac:dyDescent="0.25">
      <c r="Z9216" s="68">
        <f t="shared" si="567"/>
        <v>0</v>
      </c>
      <c r="AA9216" s="1" t="str">
        <f t="shared" si="568"/>
        <v/>
      </c>
      <c r="AB9216" s="1" t="str">
        <f t="shared" si="569"/>
        <v/>
      </c>
    </row>
    <row r="9217" spans="26:28" hidden="1" x14ac:dyDescent="0.25">
      <c r="Z9217" s="68">
        <f t="shared" ref="Z9217:Z9280" si="570">E9217</f>
        <v>0</v>
      </c>
      <c r="AA9217" s="1" t="str">
        <f t="shared" si="568"/>
        <v/>
      </c>
      <c r="AB9217" s="1" t="str">
        <f t="shared" si="569"/>
        <v/>
      </c>
    </row>
    <row r="9218" spans="26:28" hidden="1" x14ac:dyDescent="0.25">
      <c r="Z9218" s="68">
        <f t="shared" si="570"/>
        <v>0</v>
      </c>
      <c r="AA9218" s="1" t="str">
        <f t="shared" si="568"/>
        <v/>
      </c>
      <c r="AB9218" s="1" t="str">
        <f t="shared" si="569"/>
        <v/>
      </c>
    </row>
    <row r="9219" spans="26:28" hidden="1" x14ac:dyDescent="0.25">
      <c r="Z9219" s="68">
        <f t="shared" si="570"/>
        <v>0</v>
      </c>
      <c r="AA9219" s="1" t="str">
        <f t="shared" si="568"/>
        <v/>
      </c>
      <c r="AB9219" s="1" t="str">
        <f t="shared" si="569"/>
        <v/>
      </c>
    </row>
    <row r="9220" spans="26:28" hidden="1" x14ac:dyDescent="0.25">
      <c r="Z9220" s="68">
        <f t="shared" si="570"/>
        <v>0</v>
      </c>
      <c r="AA9220" s="1" t="str">
        <f t="shared" ref="AA9220:AA9283" si="571">IF(AND(YEAR(Z9220)=$AA$1,G9220=$AA$2),F9220,"")</f>
        <v/>
      </c>
      <c r="AB9220" s="1" t="str">
        <f t="shared" ref="AB9220:AB9283" si="572">IF(AND(YEAR(Z9220)=$AA$1,G9220&lt;&gt;$AA$2),F9220,"")</f>
        <v/>
      </c>
    </row>
    <row r="9221" spans="26:28" hidden="1" x14ac:dyDescent="0.25">
      <c r="Z9221" s="68">
        <f t="shared" si="570"/>
        <v>0</v>
      </c>
      <c r="AA9221" s="1" t="str">
        <f t="shared" si="571"/>
        <v/>
      </c>
      <c r="AB9221" s="1" t="str">
        <f t="shared" si="572"/>
        <v/>
      </c>
    </row>
    <row r="9222" spans="26:28" hidden="1" x14ac:dyDescent="0.25">
      <c r="Z9222" s="68">
        <f t="shared" si="570"/>
        <v>0</v>
      </c>
      <c r="AA9222" s="1" t="str">
        <f t="shared" si="571"/>
        <v/>
      </c>
      <c r="AB9222" s="1" t="str">
        <f t="shared" si="572"/>
        <v/>
      </c>
    </row>
    <row r="9223" spans="26:28" hidden="1" x14ac:dyDescent="0.25">
      <c r="Z9223" s="68">
        <f t="shared" si="570"/>
        <v>0</v>
      </c>
      <c r="AA9223" s="1" t="str">
        <f t="shared" si="571"/>
        <v/>
      </c>
      <c r="AB9223" s="1" t="str">
        <f t="shared" si="572"/>
        <v/>
      </c>
    </row>
    <row r="9224" spans="26:28" hidden="1" x14ac:dyDescent="0.25">
      <c r="Z9224" s="68">
        <f t="shared" si="570"/>
        <v>0</v>
      </c>
      <c r="AA9224" s="1" t="str">
        <f t="shared" si="571"/>
        <v/>
      </c>
      <c r="AB9224" s="1" t="str">
        <f t="shared" si="572"/>
        <v/>
      </c>
    </row>
    <row r="9225" spans="26:28" hidden="1" x14ac:dyDescent="0.25">
      <c r="Z9225" s="68">
        <f t="shared" si="570"/>
        <v>0</v>
      </c>
      <c r="AA9225" s="1" t="str">
        <f t="shared" si="571"/>
        <v/>
      </c>
      <c r="AB9225" s="1" t="str">
        <f t="shared" si="572"/>
        <v/>
      </c>
    </row>
    <row r="9226" spans="26:28" hidden="1" x14ac:dyDescent="0.25">
      <c r="Z9226" s="68">
        <f t="shared" si="570"/>
        <v>0</v>
      </c>
      <c r="AA9226" s="1" t="str">
        <f t="shared" si="571"/>
        <v/>
      </c>
      <c r="AB9226" s="1" t="str">
        <f t="shared" si="572"/>
        <v/>
      </c>
    </row>
    <row r="9227" spans="26:28" hidden="1" x14ac:dyDescent="0.25">
      <c r="Z9227" s="68">
        <f t="shared" si="570"/>
        <v>0</v>
      </c>
      <c r="AA9227" s="1" t="str">
        <f t="shared" si="571"/>
        <v/>
      </c>
      <c r="AB9227" s="1" t="str">
        <f t="shared" si="572"/>
        <v/>
      </c>
    </row>
    <row r="9228" spans="26:28" hidden="1" x14ac:dyDescent="0.25">
      <c r="Z9228" s="68">
        <f t="shared" si="570"/>
        <v>0</v>
      </c>
      <c r="AA9228" s="1" t="str">
        <f t="shared" si="571"/>
        <v/>
      </c>
      <c r="AB9228" s="1" t="str">
        <f t="shared" si="572"/>
        <v/>
      </c>
    </row>
    <row r="9229" spans="26:28" hidden="1" x14ac:dyDescent="0.25">
      <c r="Z9229" s="68">
        <f t="shared" si="570"/>
        <v>0</v>
      </c>
      <c r="AA9229" s="1" t="str">
        <f t="shared" si="571"/>
        <v/>
      </c>
      <c r="AB9229" s="1" t="str">
        <f t="shared" si="572"/>
        <v/>
      </c>
    </row>
    <row r="9230" spans="26:28" hidden="1" x14ac:dyDescent="0.25">
      <c r="Z9230" s="68">
        <f t="shared" si="570"/>
        <v>0</v>
      </c>
      <c r="AA9230" s="1" t="str">
        <f t="shared" si="571"/>
        <v/>
      </c>
      <c r="AB9230" s="1" t="str">
        <f t="shared" si="572"/>
        <v/>
      </c>
    </row>
    <row r="9231" spans="26:28" hidden="1" x14ac:dyDescent="0.25">
      <c r="Z9231" s="68">
        <f t="shared" si="570"/>
        <v>0</v>
      </c>
      <c r="AA9231" s="1" t="str">
        <f t="shared" si="571"/>
        <v/>
      </c>
      <c r="AB9231" s="1" t="str">
        <f t="shared" si="572"/>
        <v/>
      </c>
    </row>
    <row r="9232" spans="26:28" hidden="1" x14ac:dyDescent="0.25">
      <c r="Z9232" s="68">
        <f t="shared" si="570"/>
        <v>0</v>
      </c>
      <c r="AA9232" s="1" t="str">
        <f t="shared" si="571"/>
        <v/>
      </c>
      <c r="AB9232" s="1" t="str">
        <f t="shared" si="572"/>
        <v/>
      </c>
    </row>
    <row r="9233" spans="26:28" hidden="1" x14ac:dyDescent="0.25">
      <c r="Z9233" s="68">
        <f t="shared" si="570"/>
        <v>0</v>
      </c>
      <c r="AA9233" s="1" t="str">
        <f t="shared" si="571"/>
        <v/>
      </c>
      <c r="AB9233" s="1" t="str">
        <f t="shared" si="572"/>
        <v/>
      </c>
    </row>
    <row r="9234" spans="26:28" hidden="1" x14ac:dyDescent="0.25">
      <c r="Z9234" s="68">
        <f t="shared" si="570"/>
        <v>0</v>
      </c>
      <c r="AA9234" s="1" t="str">
        <f t="shared" si="571"/>
        <v/>
      </c>
      <c r="AB9234" s="1" t="str">
        <f t="shared" si="572"/>
        <v/>
      </c>
    </row>
    <row r="9235" spans="26:28" hidden="1" x14ac:dyDescent="0.25">
      <c r="Z9235" s="68">
        <f t="shared" si="570"/>
        <v>0</v>
      </c>
      <c r="AA9235" s="1" t="str">
        <f t="shared" si="571"/>
        <v/>
      </c>
      <c r="AB9235" s="1" t="str">
        <f t="shared" si="572"/>
        <v/>
      </c>
    </row>
    <row r="9236" spans="26:28" hidden="1" x14ac:dyDescent="0.25">
      <c r="Z9236" s="68">
        <f t="shared" si="570"/>
        <v>0</v>
      </c>
      <c r="AA9236" s="1" t="str">
        <f t="shared" si="571"/>
        <v/>
      </c>
      <c r="AB9236" s="1" t="str">
        <f t="shared" si="572"/>
        <v/>
      </c>
    </row>
    <row r="9237" spans="26:28" hidden="1" x14ac:dyDescent="0.25">
      <c r="Z9237" s="68">
        <f t="shared" si="570"/>
        <v>0</v>
      </c>
      <c r="AA9237" s="1" t="str">
        <f t="shared" si="571"/>
        <v/>
      </c>
      <c r="AB9237" s="1" t="str">
        <f t="shared" si="572"/>
        <v/>
      </c>
    </row>
    <row r="9238" spans="26:28" hidden="1" x14ac:dyDescent="0.25">
      <c r="Z9238" s="68">
        <f t="shared" si="570"/>
        <v>0</v>
      </c>
      <c r="AA9238" s="1" t="str">
        <f t="shared" si="571"/>
        <v/>
      </c>
      <c r="AB9238" s="1" t="str">
        <f t="shared" si="572"/>
        <v/>
      </c>
    </row>
    <row r="9239" spans="26:28" hidden="1" x14ac:dyDescent="0.25">
      <c r="Z9239" s="68">
        <f t="shared" si="570"/>
        <v>0</v>
      </c>
      <c r="AA9239" s="1" t="str">
        <f t="shared" si="571"/>
        <v/>
      </c>
      <c r="AB9239" s="1" t="str">
        <f t="shared" si="572"/>
        <v/>
      </c>
    </row>
    <row r="9240" spans="26:28" hidden="1" x14ac:dyDescent="0.25">
      <c r="Z9240" s="68">
        <f t="shared" si="570"/>
        <v>0</v>
      </c>
      <c r="AA9240" s="1" t="str">
        <f t="shared" si="571"/>
        <v/>
      </c>
      <c r="AB9240" s="1" t="str">
        <f t="shared" si="572"/>
        <v/>
      </c>
    </row>
    <row r="9241" spans="26:28" hidden="1" x14ac:dyDescent="0.25">
      <c r="Z9241" s="68">
        <f t="shared" si="570"/>
        <v>0</v>
      </c>
      <c r="AA9241" s="1" t="str">
        <f t="shared" si="571"/>
        <v/>
      </c>
      <c r="AB9241" s="1" t="str">
        <f t="shared" si="572"/>
        <v/>
      </c>
    </row>
    <row r="9242" spans="26:28" hidden="1" x14ac:dyDescent="0.25">
      <c r="Z9242" s="68">
        <f t="shared" si="570"/>
        <v>0</v>
      </c>
      <c r="AA9242" s="1" t="str">
        <f t="shared" si="571"/>
        <v/>
      </c>
      <c r="AB9242" s="1" t="str">
        <f t="shared" si="572"/>
        <v/>
      </c>
    </row>
    <row r="9243" spans="26:28" hidden="1" x14ac:dyDescent="0.25">
      <c r="Z9243" s="68">
        <f t="shared" si="570"/>
        <v>0</v>
      </c>
      <c r="AA9243" s="1" t="str">
        <f t="shared" si="571"/>
        <v/>
      </c>
      <c r="AB9243" s="1" t="str">
        <f t="shared" si="572"/>
        <v/>
      </c>
    </row>
    <row r="9244" spans="26:28" hidden="1" x14ac:dyDescent="0.25">
      <c r="Z9244" s="68">
        <f t="shared" si="570"/>
        <v>0</v>
      </c>
      <c r="AA9244" s="1" t="str">
        <f t="shared" si="571"/>
        <v/>
      </c>
      <c r="AB9244" s="1" t="str">
        <f t="shared" si="572"/>
        <v/>
      </c>
    </row>
    <row r="9245" spans="26:28" hidden="1" x14ac:dyDescent="0.25">
      <c r="Z9245" s="68">
        <f t="shared" si="570"/>
        <v>0</v>
      </c>
      <c r="AA9245" s="1" t="str">
        <f t="shared" si="571"/>
        <v/>
      </c>
      <c r="AB9245" s="1" t="str">
        <f t="shared" si="572"/>
        <v/>
      </c>
    </row>
    <row r="9246" spans="26:28" hidden="1" x14ac:dyDescent="0.25">
      <c r="Z9246" s="68">
        <f t="shared" si="570"/>
        <v>0</v>
      </c>
      <c r="AA9246" s="1" t="str">
        <f t="shared" si="571"/>
        <v/>
      </c>
      <c r="AB9246" s="1" t="str">
        <f t="shared" si="572"/>
        <v/>
      </c>
    </row>
    <row r="9247" spans="26:28" hidden="1" x14ac:dyDescent="0.25">
      <c r="Z9247" s="68">
        <f t="shared" si="570"/>
        <v>0</v>
      </c>
      <c r="AA9247" s="1" t="str">
        <f t="shared" si="571"/>
        <v/>
      </c>
      <c r="AB9247" s="1" t="str">
        <f t="shared" si="572"/>
        <v/>
      </c>
    </row>
    <row r="9248" spans="26:28" hidden="1" x14ac:dyDescent="0.25">
      <c r="Z9248" s="68">
        <f t="shared" si="570"/>
        <v>0</v>
      </c>
      <c r="AA9248" s="1" t="str">
        <f t="shared" si="571"/>
        <v/>
      </c>
      <c r="AB9248" s="1" t="str">
        <f t="shared" si="572"/>
        <v/>
      </c>
    </row>
    <row r="9249" spans="26:28" hidden="1" x14ac:dyDescent="0.25">
      <c r="Z9249" s="68">
        <f t="shared" si="570"/>
        <v>0</v>
      </c>
      <c r="AA9249" s="1" t="str">
        <f t="shared" si="571"/>
        <v/>
      </c>
      <c r="AB9249" s="1" t="str">
        <f t="shared" si="572"/>
        <v/>
      </c>
    </row>
    <row r="9250" spans="26:28" hidden="1" x14ac:dyDescent="0.25">
      <c r="Z9250" s="68">
        <f t="shared" si="570"/>
        <v>0</v>
      </c>
      <c r="AA9250" s="1" t="str">
        <f t="shared" si="571"/>
        <v/>
      </c>
      <c r="AB9250" s="1" t="str">
        <f t="shared" si="572"/>
        <v/>
      </c>
    </row>
    <row r="9251" spans="26:28" hidden="1" x14ac:dyDescent="0.25">
      <c r="Z9251" s="68">
        <f t="shared" si="570"/>
        <v>0</v>
      </c>
      <c r="AA9251" s="1" t="str">
        <f t="shared" si="571"/>
        <v/>
      </c>
      <c r="AB9251" s="1" t="str">
        <f t="shared" si="572"/>
        <v/>
      </c>
    </row>
    <row r="9252" spans="26:28" hidden="1" x14ac:dyDescent="0.25">
      <c r="Z9252" s="68">
        <f t="shared" si="570"/>
        <v>0</v>
      </c>
      <c r="AA9252" s="1" t="str">
        <f t="shared" si="571"/>
        <v/>
      </c>
      <c r="AB9252" s="1" t="str">
        <f t="shared" si="572"/>
        <v/>
      </c>
    </row>
    <row r="9253" spans="26:28" hidden="1" x14ac:dyDescent="0.25">
      <c r="Z9253" s="68">
        <f t="shared" si="570"/>
        <v>0</v>
      </c>
      <c r="AA9253" s="1" t="str">
        <f t="shared" si="571"/>
        <v/>
      </c>
      <c r="AB9253" s="1" t="str">
        <f t="shared" si="572"/>
        <v/>
      </c>
    </row>
    <row r="9254" spans="26:28" hidden="1" x14ac:dyDescent="0.25">
      <c r="Z9254" s="68">
        <f t="shared" si="570"/>
        <v>0</v>
      </c>
      <c r="AA9254" s="1" t="str">
        <f t="shared" si="571"/>
        <v/>
      </c>
      <c r="AB9254" s="1" t="str">
        <f t="shared" si="572"/>
        <v/>
      </c>
    </row>
    <row r="9255" spans="26:28" hidden="1" x14ac:dyDescent="0.25">
      <c r="Z9255" s="68">
        <f t="shared" si="570"/>
        <v>0</v>
      </c>
      <c r="AA9255" s="1" t="str">
        <f t="shared" si="571"/>
        <v/>
      </c>
      <c r="AB9255" s="1" t="str">
        <f t="shared" si="572"/>
        <v/>
      </c>
    </row>
    <row r="9256" spans="26:28" hidden="1" x14ac:dyDescent="0.25">
      <c r="Z9256" s="68">
        <f t="shared" si="570"/>
        <v>0</v>
      </c>
      <c r="AA9256" s="1" t="str">
        <f t="shared" si="571"/>
        <v/>
      </c>
      <c r="AB9256" s="1" t="str">
        <f t="shared" si="572"/>
        <v/>
      </c>
    </row>
    <row r="9257" spans="26:28" hidden="1" x14ac:dyDescent="0.25">
      <c r="Z9257" s="68">
        <f t="shared" si="570"/>
        <v>0</v>
      </c>
      <c r="AA9257" s="1" t="str">
        <f t="shared" si="571"/>
        <v/>
      </c>
      <c r="AB9257" s="1" t="str">
        <f t="shared" si="572"/>
        <v/>
      </c>
    </row>
    <row r="9258" spans="26:28" hidden="1" x14ac:dyDescent="0.25">
      <c r="Z9258" s="68">
        <f t="shared" si="570"/>
        <v>0</v>
      </c>
      <c r="AA9258" s="1" t="str">
        <f t="shared" si="571"/>
        <v/>
      </c>
      <c r="AB9258" s="1" t="str">
        <f t="shared" si="572"/>
        <v/>
      </c>
    </row>
    <row r="9259" spans="26:28" hidden="1" x14ac:dyDescent="0.25">
      <c r="Z9259" s="68">
        <f t="shared" si="570"/>
        <v>0</v>
      </c>
      <c r="AA9259" s="1" t="str">
        <f t="shared" si="571"/>
        <v/>
      </c>
      <c r="AB9259" s="1" t="str">
        <f t="shared" si="572"/>
        <v/>
      </c>
    </row>
    <row r="9260" spans="26:28" hidden="1" x14ac:dyDescent="0.25">
      <c r="Z9260" s="68">
        <f t="shared" si="570"/>
        <v>0</v>
      </c>
      <c r="AA9260" s="1" t="str">
        <f t="shared" si="571"/>
        <v/>
      </c>
      <c r="AB9260" s="1" t="str">
        <f t="shared" si="572"/>
        <v/>
      </c>
    </row>
    <row r="9261" spans="26:28" hidden="1" x14ac:dyDescent="0.25">
      <c r="Z9261" s="68">
        <f t="shared" si="570"/>
        <v>0</v>
      </c>
      <c r="AA9261" s="1" t="str">
        <f t="shared" si="571"/>
        <v/>
      </c>
      <c r="AB9261" s="1" t="str">
        <f t="shared" si="572"/>
        <v/>
      </c>
    </row>
    <row r="9262" spans="26:28" hidden="1" x14ac:dyDescent="0.25">
      <c r="Z9262" s="68">
        <f t="shared" si="570"/>
        <v>0</v>
      </c>
      <c r="AA9262" s="1" t="str">
        <f t="shared" si="571"/>
        <v/>
      </c>
      <c r="AB9262" s="1" t="str">
        <f t="shared" si="572"/>
        <v/>
      </c>
    </row>
    <row r="9263" spans="26:28" hidden="1" x14ac:dyDescent="0.25">
      <c r="Z9263" s="68">
        <f t="shared" si="570"/>
        <v>0</v>
      </c>
      <c r="AA9263" s="1" t="str">
        <f t="shared" si="571"/>
        <v/>
      </c>
      <c r="AB9263" s="1" t="str">
        <f t="shared" si="572"/>
        <v/>
      </c>
    </row>
    <row r="9264" spans="26:28" hidden="1" x14ac:dyDescent="0.25">
      <c r="Z9264" s="68">
        <f t="shared" si="570"/>
        <v>0</v>
      </c>
      <c r="AA9264" s="1" t="str">
        <f t="shared" si="571"/>
        <v/>
      </c>
      <c r="AB9264" s="1" t="str">
        <f t="shared" si="572"/>
        <v/>
      </c>
    </row>
    <row r="9265" spans="26:28" hidden="1" x14ac:dyDescent="0.25">
      <c r="Z9265" s="68">
        <f t="shared" si="570"/>
        <v>0</v>
      </c>
      <c r="AA9265" s="1" t="str">
        <f t="shared" si="571"/>
        <v/>
      </c>
      <c r="AB9265" s="1" t="str">
        <f t="shared" si="572"/>
        <v/>
      </c>
    </row>
    <row r="9266" spans="26:28" hidden="1" x14ac:dyDescent="0.25">
      <c r="Z9266" s="68">
        <f t="shared" si="570"/>
        <v>0</v>
      </c>
      <c r="AA9266" s="1" t="str">
        <f t="shared" si="571"/>
        <v/>
      </c>
      <c r="AB9266" s="1" t="str">
        <f t="shared" si="572"/>
        <v/>
      </c>
    </row>
    <row r="9267" spans="26:28" hidden="1" x14ac:dyDescent="0.25">
      <c r="Z9267" s="68">
        <f t="shared" si="570"/>
        <v>0</v>
      </c>
      <c r="AA9267" s="1" t="str">
        <f t="shared" si="571"/>
        <v/>
      </c>
      <c r="AB9267" s="1" t="str">
        <f t="shared" si="572"/>
        <v/>
      </c>
    </row>
    <row r="9268" spans="26:28" hidden="1" x14ac:dyDescent="0.25">
      <c r="Z9268" s="68">
        <f t="shared" si="570"/>
        <v>0</v>
      </c>
      <c r="AA9268" s="1" t="str">
        <f t="shared" si="571"/>
        <v/>
      </c>
      <c r="AB9268" s="1" t="str">
        <f t="shared" si="572"/>
        <v/>
      </c>
    </row>
    <row r="9269" spans="26:28" hidden="1" x14ac:dyDescent="0.25">
      <c r="Z9269" s="68">
        <f t="shared" si="570"/>
        <v>0</v>
      </c>
      <c r="AA9269" s="1" t="str">
        <f t="shared" si="571"/>
        <v/>
      </c>
      <c r="AB9269" s="1" t="str">
        <f t="shared" si="572"/>
        <v/>
      </c>
    </row>
    <row r="9270" spans="26:28" hidden="1" x14ac:dyDescent="0.25">
      <c r="Z9270" s="68">
        <f t="shared" si="570"/>
        <v>0</v>
      </c>
      <c r="AA9270" s="1" t="str">
        <f t="shared" si="571"/>
        <v/>
      </c>
      <c r="AB9270" s="1" t="str">
        <f t="shared" si="572"/>
        <v/>
      </c>
    </row>
    <row r="9271" spans="26:28" hidden="1" x14ac:dyDescent="0.25">
      <c r="Z9271" s="68">
        <f t="shared" si="570"/>
        <v>0</v>
      </c>
      <c r="AA9271" s="1" t="str">
        <f t="shared" si="571"/>
        <v/>
      </c>
      <c r="AB9271" s="1" t="str">
        <f t="shared" si="572"/>
        <v/>
      </c>
    </row>
    <row r="9272" spans="26:28" hidden="1" x14ac:dyDescent="0.25">
      <c r="Z9272" s="68">
        <f t="shared" si="570"/>
        <v>0</v>
      </c>
      <c r="AA9272" s="1" t="str">
        <f t="shared" si="571"/>
        <v/>
      </c>
      <c r="AB9272" s="1" t="str">
        <f t="shared" si="572"/>
        <v/>
      </c>
    </row>
    <row r="9273" spans="26:28" hidden="1" x14ac:dyDescent="0.25">
      <c r="Z9273" s="68">
        <f t="shared" si="570"/>
        <v>0</v>
      </c>
      <c r="AA9273" s="1" t="str">
        <f t="shared" si="571"/>
        <v/>
      </c>
      <c r="AB9273" s="1" t="str">
        <f t="shared" si="572"/>
        <v/>
      </c>
    </row>
    <row r="9274" spans="26:28" hidden="1" x14ac:dyDescent="0.25">
      <c r="Z9274" s="68">
        <f t="shared" si="570"/>
        <v>0</v>
      </c>
      <c r="AA9274" s="1" t="str">
        <f t="shared" si="571"/>
        <v/>
      </c>
      <c r="AB9274" s="1" t="str">
        <f t="shared" si="572"/>
        <v/>
      </c>
    </row>
    <row r="9275" spans="26:28" hidden="1" x14ac:dyDescent="0.25">
      <c r="Z9275" s="68">
        <f t="shared" si="570"/>
        <v>0</v>
      </c>
      <c r="AA9275" s="1" t="str">
        <f t="shared" si="571"/>
        <v/>
      </c>
      <c r="AB9275" s="1" t="str">
        <f t="shared" si="572"/>
        <v/>
      </c>
    </row>
    <row r="9276" spans="26:28" hidden="1" x14ac:dyDescent="0.25">
      <c r="Z9276" s="68">
        <f t="shared" si="570"/>
        <v>0</v>
      </c>
      <c r="AA9276" s="1" t="str">
        <f t="shared" si="571"/>
        <v/>
      </c>
      <c r="AB9276" s="1" t="str">
        <f t="shared" si="572"/>
        <v/>
      </c>
    </row>
    <row r="9277" spans="26:28" hidden="1" x14ac:dyDescent="0.25">
      <c r="Z9277" s="68">
        <f t="shared" si="570"/>
        <v>0</v>
      </c>
      <c r="AA9277" s="1" t="str">
        <f t="shared" si="571"/>
        <v/>
      </c>
      <c r="AB9277" s="1" t="str">
        <f t="shared" si="572"/>
        <v/>
      </c>
    </row>
    <row r="9278" spans="26:28" hidden="1" x14ac:dyDescent="0.25">
      <c r="Z9278" s="68">
        <f t="shared" si="570"/>
        <v>0</v>
      </c>
      <c r="AA9278" s="1" t="str">
        <f t="shared" si="571"/>
        <v/>
      </c>
      <c r="AB9278" s="1" t="str">
        <f t="shared" si="572"/>
        <v/>
      </c>
    </row>
    <row r="9279" spans="26:28" hidden="1" x14ac:dyDescent="0.25">
      <c r="Z9279" s="68">
        <f t="shared" si="570"/>
        <v>0</v>
      </c>
      <c r="AA9279" s="1" t="str">
        <f t="shared" si="571"/>
        <v/>
      </c>
      <c r="AB9279" s="1" t="str">
        <f t="shared" si="572"/>
        <v/>
      </c>
    </row>
    <row r="9280" spans="26:28" hidden="1" x14ac:dyDescent="0.25">
      <c r="Z9280" s="68">
        <f t="shared" si="570"/>
        <v>0</v>
      </c>
      <c r="AA9280" s="1" t="str">
        <f t="shared" si="571"/>
        <v/>
      </c>
      <c r="AB9280" s="1" t="str">
        <f t="shared" si="572"/>
        <v/>
      </c>
    </row>
    <row r="9281" spans="26:28" hidden="1" x14ac:dyDescent="0.25">
      <c r="Z9281" s="68">
        <f t="shared" ref="Z9281:Z9344" si="573">E9281</f>
        <v>0</v>
      </c>
      <c r="AA9281" s="1" t="str">
        <f t="shared" si="571"/>
        <v/>
      </c>
      <c r="AB9281" s="1" t="str">
        <f t="shared" si="572"/>
        <v/>
      </c>
    </row>
    <row r="9282" spans="26:28" hidden="1" x14ac:dyDescent="0.25">
      <c r="Z9282" s="68">
        <f t="shared" si="573"/>
        <v>0</v>
      </c>
      <c r="AA9282" s="1" t="str">
        <f t="shared" si="571"/>
        <v/>
      </c>
      <c r="AB9282" s="1" t="str">
        <f t="shared" si="572"/>
        <v/>
      </c>
    </row>
    <row r="9283" spans="26:28" hidden="1" x14ac:dyDescent="0.25">
      <c r="Z9283" s="68">
        <f t="shared" si="573"/>
        <v>0</v>
      </c>
      <c r="AA9283" s="1" t="str">
        <f t="shared" si="571"/>
        <v/>
      </c>
      <c r="AB9283" s="1" t="str">
        <f t="shared" si="572"/>
        <v/>
      </c>
    </row>
    <row r="9284" spans="26:28" hidden="1" x14ac:dyDescent="0.25">
      <c r="Z9284" s="68">
        <f t="shared" si="573"/>
        <v>0</v>
      </c>
      <c r="AA9284" s="1" t="str">
        <f t="shared" ref="AA9284:AA9347" si="574">IF(AND(YEAR(Z9284)=$AA$1,G9284=$AA$2),F9284,"")</f>
        <v/>
      </c>
      <c r="AB9284" s="1" t="str">
        <f t="shared" ref="AB9284:AB9347" si="575">IF(AND(YEAR(Z9284)=$AA$1,G9284&lt;&gt;$AA$2),F9284,"")</f>
        <v/>
      </c>
    </row>
    <row r="9285" spans="26:28" hidden="1" x14ac:dyDescent="0.25">
      <c r="Z9285" s="68">
        <f t="shared" si="573"/>
        <v>0</v>
      </c>
      <c r="AA9285" s="1" t="str">
        <f t="shared" si="574"/>
        <v/>
      </c>
      <c r="AB9285" s="1" t="str">
        <f t="shared" si="575"/>
        <v/>
      </c>
    </row>
    <row r="9286" spans="26:28" hidden="1" x14ac:dyDescent="0.25">
      <c r="Z9286" s="68">
        <f t="shared" si="573"/>
        <v>0</v>
      </c>
      <c r="AA9286" s="1" t="str">
        <f t="shared" si="574"/>
        <v/>
      </c>
      <c r="AB9286" s="1" t="str">
        <f t="shared" si="575"/>
        <v/>
      </c>
    </row>
    <row r="9287" spans="26:28" hidden="1" x14ac:dyDescent="0.25">
      <c r="Z9287" s="68">
        <f t="shared" si="573"/>
        <v>0</v>
      </c>
      <c r="AA9287" s="1" t="str">
        <f t="shared" si="574"/>
        <v/>
      </c>
      <c r="AB9287" s="1" t="str">
        <f t="shared" si="575"/>
        <v/>
      </c>
    </row>
    <row r="9288" spans="26:28" hidden="1" x14ac:dyDescent="0.25">
      <c r="Z9288" s="68">
        <f t="shared" si="573"/>
        <v>0</v>
      </c>
      <c r="AA9288" s="1" t="str">
        <f t="shared" si="574"/>
        <v/>
      </c>
      <c r="AB9288" s="1" t="str">
        <f t="shared" si="575"/>
        <v/>
      </c>
    </row>
    <row r="9289" spans="26:28" hidden="1" x14ac:dyDescent="0.25">
      <c r="Z9289" s="68">
        <f t="shared" si="573"/>
        <v>0</v>
      </c>
      <c r="AA9289" s="1" t="str">
        <f t="shared" si="574"/>
        <v/>
      </c>
      <c r="AB9289" s="1" t="str">
        <f t="shared" si="575"/>
        <v/>
      </c>
    </row>
    <row r="9290" spans="26:28" hidden="1" x14ac:dyDescent="0.25">
      <c r="Z9290" s="68">
        <f t="shared" si="573"/>
        <v>0</v>
      </c>
      <c r="AA9290" s="1" t="str">
        <f t="shared" si="574"/>
        <v/>
      </c>
      <c r="AB9290" s="1" t="str">
        <f t="shared" si="575"/>
        <v/>
      </c>
    </row>
    <row r="9291" spans="26:28" hidden="1" x14ac:dyDescent="0.25">
      <c r="Z9291" s="68">
        <f t="shared" si="573"/>
        <v>0</v>
      </c>
      <c r="AA9291" s="1" t="str">
        <f t="shared" si="574"/>
        <v/>
      </c>
      <c r="AB9291" s="1" t="str">
        <f t="shared" si="575"/>
        <v/>
      </c>
    </row>
    <row r="9292" spans="26:28" hidden="1" x14ac:dyDescent="0.25">
      <c r="Z9292" s="68">
        <f t="shared" si="573"/>
        <v>0</v>
      </c>
      <c r="AA9292" s="1" t="str">
        <f t="shared" si="574"/>
        <v/>
      </c>
      <c r="AB9292" s="1" t="str">
        <f t="shared" si="575"/>
        <v/>
      </c>
    </row>
    <row r="9293" spans="26:28" hidden="1" x14ac:dyDescent="0.25">
      <c r="Z9293" s="68">
        <f t="shared" si="573"/>
        <v>0</v>
      </c>
      <c r="AA9293" s="1" t="str">
        <f t="shared" si="574"/>
        <v/>
      </c>
      <c r="AB9293" s="1" t="str">
        <f t="shared" si="575"/>
        <v/>
      </c>
    </row>
    <row r="9294" spans="26:28" hidden="1" x14ac:dyDescent="0.25">
      <c r="Z9294" s="68">
        <f t="shared" si="573"/>
        <v>0</v>
      </c>
      <c r="AA9294" s="1" t="str">
        <f t="shared" si="574"/>
        <v/>
      </c>
      <c r="AB9294" s="1" t="str">
        <f t="shared" si="575"/>
        <v/>
      </c>
    </row>
    <row r="9295" spans="26:28" hidden="1" x14ac:dyDescent="0.25">
      <c r="Z9295" s="68">
        <f t="shared" si="573"/>
        <v>0</v>
      </c>
      <c r="AA9295" s="1" t="str">
        <f t="shared" si="574"/>
        <v/>
      </c>
      <c r="AB9295" s="1" t="str">
        <f t="shared" si="575"/>
        <v/>
      </c>
    </row>
    <row r="9296" spans="26:28" hidden="1" x14ac:dyDescent="0.25">
      <c r="Z9296" s="68">
        <f t="shared" si="573"/>
        <v>0</v>
      </c>
      <c r="AA9296" s="1" t="str">
        <f t="shared" si="574"/>
        <v/>
      </c>
      <c r="AB9296" s="1" t="str">
        <f t="shared" si="575"/>
        <v/>
      </c>
    </row>
    <row r="9297" spans="26:28" hidden="1" x14ac:dyDescent="0.25">
      <c r="Z9297" s="68">
        <f t="shared" si="573"/>
        <v>0</v>
      </c>
      <c r="AA9297" s="1" t="str">
        <f t="shared" si="574"/>
        <v/>
      </c>
      <c r="AB9297" s="1" t="str">
        <f t="shared" si="575"/>
        <v/>
      </c>
    </row>
    <row r="9298" spans="26:28" hidden="1" x14ac:dyDescent="0.25">
      <c r="Z9298" s="68">
        <f t="shared" si="573"/>
        <v>0</v>
      </c>
      <c r="AA9298" s="1" t="str">
        <f t="shared" si="574"/>
        <v/>
      </c>
      <c r="AB9298" s="1" t="str">
        <f t="shared" si="575"/>
        <v/>
      </c>
    </row>
    <row r="9299" spans="26:28" hidden="1" x14ac:dyDescent="0.25">
      <c r="Z9299" s="68">
        <f t="shared" si="573"/>
        <v>0</v>
      </c>
      <c r="AA9299" s="1" t="str">
        <f t="shared" si="574"/>
        <v/>
      </c>
      <c r="AB9299" s="1" t="str">
        <f t="shared" si="575"/>
        <v/>
      </c>
    </row>
    <row r="9300" spans="26:28" hidden="1" x14ac:dyDescent="0.25">
      <c r="Z9300" s="68">
        <f t="shared" si="573"/>
        <v>0</v>
      </c>
      <c r="AA9300" s="1" t="str">
        <f t="shared" si="574"/>
        <v/>
      </c>
      <c r="AB9300" s="1" t="str">
        <f t="shared" si="575"/>
        <v/>
      </c>
    </row>
    <row r="9301" spans="26:28" hidden="1" x14ac:dyDescent="0.25">
      <c r="Z9301" s="68">
        <f t="shared" si="573"/>
        <v>0</v>
      </c>
      <c r="AA9301" s="1" t="str">
        <f t="shared" si="574"/>
        <v/>
      </c>
      <c r="AB9301" s="1" t="str">
        <f t="shared" si="575"/>
        <v/>
      </c>
    </row>
    <row r="9302" spans="26:28" hidden="1" x14ac:dyDescent="0.25">
      <c r="Z9302" s="68">
        <f t="shared" si="573"/>
        <v>0</v>
      </c>
      <c r="AA9302" s="1" t="str">
        <f t="shared" si="574"/>
        <v/>
      </c>
      <c r="AB9302" s="1" t="str">
        <f t="shared" si="575"/>
        <v/>
      </c>
    </row>
    <row r="9303" spans="26:28" hidden="1" x14ac:dyDescent="0.25">
      <c r="Z9303" s="68">
        <f t="shared" si="573"/>
        <v>0</v>
      </c>
      <c r="AA9303" s="1" t="str">
        <f t="shared" si="574"/>
        <v/>
      </c>
      <c r="AB9303" s="1" t="str">
        <f t="shared" si="575"/>
        <v/>
      </c>
    </row>
    <row r="9304" spans="26:28" hidden="1" x14ac:dyDescent="0.25">
      <c r="Z9304" s="68">
        <f t="shared" si="573"/>
        <v>0</v>
      </c>
      <c r="AA9304" s="1" t="str">
        <f t="shared" si="574"/>
        <v/>
      </c>
      <c r="AB9304" s="1" t="str">
        <f t="shared" si="575"/>
        <v/>
      </c>
    </row>
    <row r="9305" spans="26:28" hidden="1" x14ac:dyDescent="0.25">
      <c r="Z9305" s="68">
        <f t="shared" si="573"/>
        <v>0</v>
      </c>
      <c r="AA9305" s="1" t="str">
        <f t="shared" si="574"/>
        <v/>
      </c>
      <c r="AB9305" s="1" t="str">
        <f t="shared" si="575"/>
        <v/>
      </c>
    </row>
    <row r="9306" spans="26:28" hidden="1" x14ac:dyDescent="0.25">
      <c r="Z9306" s="68">
        <f t="shared" si="573"/>
        <v>0</v>
      </c>
      <c r="AA9306" s="1" t="str">
        <f t="shared" si="574"/>
        <v/>
      </c>
      <c r="AB9306" s="1" t="str">
        <f t="shared" si="575"/>
        <v/>
      </c>
    </row>
    <row r="9307" spans="26:28" hidden="1" x14ac:dyDescent="0.25">
      <c r="Z9307" s="68">
        <f t="shared" si="573"/>
        <v>0</v>
      </c>
      <c r="AA9307" s="1" t="str">
        <f t="shared" si="574"/>
        <v/>
      </c>
      <c r="AB9307" s="1" t="str">
        <f t="shared" si="575"/>
        <v/>
      </c>
    </row>
    <row r="9308" spans="26:28" hidden="1" x14ac:dyDescent="0.25">
      <c r="Z9308" s="68">
        <f t="shared" si="573"/>
        <v>0</v>
      </c>
      <c r="AA9308" s="1" t="str">
        <f t="shared" si="574"/>
        <v/>
      </c>
      <c r="AB9308" s="1" t="str">
        <f t="shared" si="575"/>
        <v/>
      </c>
    </row>
    <row r="9309" spans="26:28" hidden="1" x14ac:dyDescent="0.25">
      <c r="Z9309" s="68">
        <f t="shared" si="573"/>
        <v>0</v>
      </c>
      <c r="AA9309" s="1" t="str">
        <f t="shared" si="574"/>
        <v/>
      </c>
      <c r="AB9309" s="1" t="str">
        <f t="shared" si="575"/>
        <v/>
      </c>
    </row>
    <row r="9310" spans="26:28" hidden="1" x14ac:dyDescent="0.25">
      <c r="Z9310" s="68">
        <f t="shared" si="573"/>
        <v>0</v>
      </c>
      <c r="AA9310" s="1" t="str">
        <f t="shared" si="574"/>
        <v/>
      </c>
      <c r="AB9310" s="1" t="str">
        <f t="shared" si="575"/>
        <v/>
      </c>
    </row>
    <row r="9311" spans="26:28" hidden="1" x14ac:dyDescent="0.25">
      <c r="Z9311" s="68">
        <f t="shared" si="573"/>
        <v>0</v>
      </c>
      <c r="AA9311" s="1" t="str">
        <f t="shared" si="574"/>
        <v/>
      </c>
      <c r="AB9311" s="1" t="str">
        <f t="shared" si="575"/>
        <v/>
      </c>
    </row>
    <row r="9312" spans="26:28" hidden="1" x14ac:dyDescent="0.25">
      <c r="Z9312" s="68">
        <f t="shared" si="573"/>
        <v>0</v>
      </c>
      <c r="AA9312" s="1" t="str">
        <f t="shared" si="574"/>
        <v/>
      </c>
      <c r="AB9312" s="1" t="str">
        <f t="shared" si="575"/>
        <v/>
      </c>
    </row>
    <row r="9313" spans="26:28" hidden="1" x14ac:dyDescent="0.25">
      <c r="Z9313" s="68">
        <f t="shared" si="573"/>
        <v>0</v>
      </c>
      <c r="AA9313" s="1" t="str">
        <f t="shared" si="574"/>
        <v/>
      </c>
      <c r="AB9313" s="1" t="str">
        <f t="shared" si="575"/>
        <v/>
      </c>
    </row>
    <row r="9314" spans="26:28" hidden="1" x14ac:dyDescent="0.25">
      <c r="Z9314" s="68">
        <f t="shared" si="573"/>
        <v>0</v>
      </c>
      <c r="AA9314" s="1" t="str">
        <f t="shared" si="574"/>
        <v/>
      </c>
      <c r="AB9314" s="1" t="str">
        <f t="shared" si="575"/>
        <v/>
      </c>
    </row>
    <row r="9315" spans="26:28" hidden="1" x14ac:dyDescent="0.25">
      <c r="Z9315" s="68">
        <f t="shared" si="573"/>
        <v>0</v>
      </c>
      <c r="AA9315" s="1" t="str">
        <f t="shared" si="574"/>
        <v/>
      </c>
      <c r="AB9315" s="1" t="str">
        <f t="shared" si="575"/>
        <v/>
      </c>
    </row>
    <row r="9316" spans="26:28" hidden="1" x14ac:dyDescent="0.25">
      <c r="Z9316" s="68">
        <f t="shared" si="573"/>
        <v>0</v>
      </c>
      <c r="AA9316" s="1" t="str">
        <f t="shared" si="574"/>
        <v/>
      </c>
      <c r="AB9316" s="1" t="str">
        <f t="shared" si="575"/>
        <v/>
      </c>
    </row>
    <row r="9317" spans="26:28" hidden="1" x14ac:dyDescent="0.25">
      <c r="Z9317" s="68">
        <f t="shared" si="573"/>
        <v>0</v>
      </c>
      <c r="AA9317" s="1" t="str">
        <f t="shared" si="574"/>
        <v/>
      </c>
      <c r="AB9317" s="1" t="str">
        <f t="shared" si="575"/>
        <v/>
      </c>
    </row>
    <row r="9318" spans="26:28" hidden="1" x14ac:dyDescent="0.25">
      <c r="Z9318" s="68">
        <f t="shared" si="573"/>
        <v>0</v>
      </c>
      <c r="AA9318" s="1" t="str">
        <f t="shared" si="574"/>
        <v/>
      </c>
      <c r="AB9318" s="1" t="str">
        <f t="shared" si="575"/>
        <v/>
      </c>
    </row>
    <row r="9319" spans="26:28" hidden="1" x14ac:dyDescent="0.25">
      <c r="Z9319" s="68">
        <f t="shared" si="573"/>
        <v>0</v>
      </c>
      <c r="AA9319" s="1" t="str">
        <f t="shared" si="574"/>
        <v/>
      </c>
      <c r="AB9319" s="1" t="str">
        <f t="shared" si="575"/>
        <v/>
      </c>
    </row>
    <row r="9320" spans="26:28" hidden="1" x14ac:dyDescent="0.25">
      <c r="Z9320" s="68">
        <f t="shared" si="573"/>
        <v>0</v>
      </c>
      <c r="AA9320" s="1" t="str">
        <f t="shared" si="574"/>
        <v/>
      </c>
      <c r="AB9320" s="1" t="str">
        <f t="shared" si="575"/>
        <v/>
      </c>
    </row>
    <row r="9321" spans="26:28" hidden="1" x14ac:dyDescent="0.25">
      <c r="Z9321" s="68">
        <f t="shared" si="573"/>
        <v>0</v>
      </c>
      <c r="AA9321" s="1" t="str">
        <f t="shared" si="574"/>
        <v/>
      </c>
      <c r="AB9321" s="1" t="str">
        <f t="shared" si="575"/>
        <v/>
      </c>
    </row>
    <row r="9322" spans="26:28" hidden="1" x14ac:dyDescent="0.25">
      <c r="Z9322" s="68">
        <f t="shared" si="573"/>
        <v>0</v>
      </c>
      <c r="AA9322" s="1" t="str">
        <f t="shared" si="574"/>
        <v/>
      </c>
      <c r="AB9322" s="1" t="str">
        <f t="shared" si="575"/>
        <v/>
      </c>
    </row>
    <row r="9323" spans="26:28" hidden="1" x14ac:dyDescent="0.25">
      <c r="Z9323" s="68">
        <f t="shared" si="573"/>
        <v>0</v>
      </c>
      <c r="AA9323" s="1" t="str">
        <f t="shared" si="574"/>
        <v/>
      </c>
      <c r="AB9323" s="1" t="str">
        <f t="shared" si="575"/>
        <v/>
      </c>
    </row>
    <row r="9324" spans="26:28" hidden="1" x14ac:dyDescent="0.25">
      <c r="Z9324" s="68">
        <f t="shared" si="573"/>
        <v>0</v>
      </c>
      <c r="AA9324" s="1" t="str">
        <f t="shared" si="574"/>
        <v/>
      </c>
      <c r="AB9324" s="1" t="str">
        <f t="shared" si="575"/>
        <v/>
      </c>
    </row>
    <row r="9325" spans="26:28" hidden="1" x14ac:dyDescent="0.25">
      <c r="Z9325" s="68">
        <f t="shared" si="573"/>
        <v>0</v>
      </c>
      <c r="AA9325" s="1" t="str">
        <f t="shared" si="574"/>
        <v/>
      </c>
      <c r="AB9325" s="1" t="str">
        <f t="shared" si="575"/>
        <v/>
      </c>
    </row>
    <row r="9326" spans="26:28" hidden="1" x14ac:dyDescent="0.25">
      <c r="Z9326" s="68">
        <f t="shared" si="573"/>
        <v>0</v>
      </c>
      <c r="AA9326" s="1" t="str">
        <f t="shared" si="574"/>
        <v/>
      </c>
      <c r="AB9326" s="1" t="str">
        <f t="shared" si="575"/>
        <v/>
      </c>
    </row>
    <row r="9327" spans="26:28" hidden="1" x14ac:dyDescent="0.25">
      <c r="Z9327" s="68">
        <f t="shared" si="573"/>
        <v>0</v>
      </c>
      <c r="AA9327" s="1" t="str">
        <f t="shared" si="574"/>
        <v/>
      </c>
      <c r="AB9327" s="1" t="str">
        <f t="shared" si="575"/>
        <v/>
      </c>
    </row>
    <row r="9328" spans="26:28" hidden="1" x14ac:dyDescent="0.25">
      <c r="Z9328" s="68">
        <f t="shared" si="573"/>
        <v>0</v>
      </c>
      <c r="AA9328" s="1" t="str">
        <f t="shared" si="574"/>
        <v/>
      </c>
      <c r="AB9328" s="1" t="str">
        <f t="shared" si="575"/>
        <v/>
      </c>
    </row>
    <row r="9329" spans="26:28" hidden="1" x14ac:dyDescent="0.25">
      <c r="Z9329" s="68">
        <f t="shared" si="573"/>
        <v>0</v>
      </c>
      <c r="AA9329" s="1" t="str">
        <f t="shared" si="574"/>
        <v/>
      </c>
      <c r="AB9329" s="1" t="str">
        <f t="shared" si="575"/>
        <v/>
      </c>
    </row>
    <row r="9330" spans="26:28" hidden="1" x14ac:dyDescent="0.25">
      <c r="Z9330" s="68">
        <f t="shared" si="573"/>
        <v>0</v>
      </c>
      <c r="AA9330" s="1" t="str">
        <f t="shared" si="574"/>
        <v/>
      </c>
      <c r="AB9330" s="1" t="str">
        <f t="shared" si="575"/>
        <v/>
      </c>
    </row>
    <row r="9331" spans="26:28" hidden="1" x14ac:dyDescent="0.25">
      <c r="Z9331" s="68">
        <f t="shared" si="573"/>
        <v>0</v>
      </c>
      <c r="AA9331" s="1" t="str">
        <f t="shared" si="574"/>
        <v/>
      </c>
      <c r="AB9331" s="1" t="str">
        <f t="shared" si="575"/>
        <v/>
      </c>
    </row>
    <row r="9332" spans="26:28" hidden="1" x14ac:dyDescent="0.25">
      <c r="Z9332" s="68">
        <f t="shared" si="573"/>
        <v>0</v>
      </c>
      <c r="AA9332" s="1" t="str">
        <f t="shared" si="574"/>
        <v/>
      </c>
      <c r="AB9332" s="1" t="str">
        <f t="shared" si="575"/>
        <v/>
      </c>
    </row>
    <row r="9333" spans="26:28" hidden="1" x14ac:dyDescent="0.25">
      <c r="Z9333" s="68">
        <f t="shared" si="573"/>
        <v>0</v>
      </c>
      <c r="AA9333" s="1" t="str">
        <f t="shared" si="574"/>
        <v/>
      </c>
      <c r="AB9333" s="1" t="str">
        <f t="shared" si="575"/>
        <v/>
      </c>
    </row>
    <row r="9334" spans="26:28" hidden="1" x14ac:dyDescent="0.25">
      <c r="Z9334" s="68">
        <f t="shared" si="573"/>
        <v>0</v>
      </c>
      <c r="AA9334" s="1" t="str">
        <f t="shared" si="574"/>
        <v/>
      </c>
      <c r="AB9334" s="1" t="str">
        <f t="shared" si="575"/>
        <v/>
      </c>
    </row>
    <row r="9335" spans="26:28" hidden="1" x14ac:dyDescent="0.25">
      <c r="Z9335" s="68">
        <f t="shared" si="573"/>
        <v>0</v>
      </c>
      <c r="AA9335" s="1" t="str">
        <f t="shared" si="574"/>
        <v/>
      </c>
      <c r="AB9335" s="1" t="str">
        <f t="shared" si="575"/>
        <v/>
      </c>
    </row>
    <row r="9336" spans="26:28" hidden="1" x14ac:dyDescent="0.25">
      <c r="Z9336" s="68">
        <f t="shared" si="573"/>
        <v>0</v>
      </c>
      <c r="AA9336" s="1" t="str">
        <f t="shared" si="574"/>
        <v/>
      </c>
      <c r="AB9336" s="1" t="str">
        <f t="shared" si="575"/>
        <v/>
      </c>
    </row>
    <row r="9337" spans="26:28" hidden="1" x14ac:dyDescent="0.25">
      <c r="Z9337" s="68">
        <f t="shared" si="573"/>
        <v>0</v>
      </c>
      <c r="AA9337" s="1" t="str">
        <f t="shared" si="574"/>
        <v/>
      </c>
      <c r="AB9337" s="1" t="str">
        <f t="shared" si="575"/>
        <v/>
      </c>
    </row>
    <row r="9338" spans="26:28" hidden="1" x14ac:dyDescent="0.25">
      <c r="Z9338" s="68">
        <f t="shared" si="573"/>
        <v>0</v>
      </c>
      <c r="AA9338" s="1" t="str">
        <f t="shared" si="574"/>
        <v/>
      </c>
      <c r="AB9338" s="1" t="str">
        <f t="shared" si="575"/>
        <v/>
      </c>
    </row>
    <row r="9339" spans="26:28" hidden="1" x14ac:dyDescent="0.25">
      <c r="Z9339" s="68">
        <f t="shared" si="573"/>
        <v>0</v>
      </c>
      <c r="AA9339" s="1" t="str">
        <f t="shared" si="574"/>
        <v/>
      </c>
      <c r="AB9339" s="1" t="str">
        <f t="shared" si="575"/>
        <v/>
      </c>
    </row>
    <row r="9340" spans="26:28" hidden="1" x14ac:dyDescent="0.25">
      <c r="Z9340" s="68">
        <f t="shared" si="573"/>
        <v>0</v>
      </c>
      <c r="AA9340" s="1" t="str">
        <f t="shared" si="574"/>
        <v/>
      </c>
      <c r="AB9340" s="1" t="str">
        <f t="shared" si="575"/>
        <v/>
      </c>
    </row>
    <row r="9341" spans="26:28" hidden="1" x14ac:dyDescent="0.25">
      <c r="Z9341" s="68">
        <f t="shared" si="573"/>
        <v>0</v>
      </c>
      <c r="AA9341" s="1" t="str">
        <f t="shared" si="574"/>
        <v/>
      </c>
      <c r="AB9341" s="1" t="str">
        <f t="shared" si="575"/>
        <v/>
      </c>
    </row>
    <row r="9342" spans="26:28" hidden="1" x14ac:dyDescent="0.25">
      <c r="Z9342" s="68">
        <f t="shared" si="573"/>
        <v>0</v>
      </c>
      <c r="AA9342" s="1" t="str">
        <f t="shared" si="574"/>
        <v/>
      </c>
      <c r="AB9342" s="1" t="str">
        <f t="shared" si="575"/>
        <v/>
      </c>
    </row>
    <row r="9343" spans="26:28" hidden="1" x14ac:dyDescent="0.25">
      <c r="Z9343" s="68">
        <f t="shared" si="573"/>
        <v>0</v>
      </c>
      <c r="AA9343" s="1" t="str">
        <f t="shared" si="574"/>
        <v/>
      </c>
      <c r="AB9343" s="1" t="str">
        <f t="shared" si="575"/>
        <v/>
      </c>
    </row>
    <row r="9344" spans="26:28" hidden="1" x14ac:dyDescent="0.25">
      <c r="Z9344" s="68">
        <f t="shared" si="573"/>
        <v>0</v>
      </c>
      <c r="AA9344" s="1" t="str">
        <f t="shared" si="574"/>
        <v/>
      </c>
      <c r="AB9344" s="1" t="str">
        <f t="shared" si="575"/>
        <v/>
      </c>
    </row>
    <row r="9345" spans="26:28" hidden="1" x14ac:dyDescent="0.25">
      <c r="Z9345" s="68">
        <f t="shared" ref="Z9345:Z9408" si="576">E9345</f>
        <v>0</v>
      </c>
      <c r="AA9345" s="1" t="str">
        <f t="shared" si="574"/>
        <v/>
      </c>
      <c r="AB9345" s="1" t="str">
        <f t="shared" si="575"/>
        <v/>
      </c>
    </row>
    <row r="9346" spans="26:28" hidden="1" x14ac:dyDescent="0.25">
      <c r="Z9346" s="68">
        <f t="shared" si="576"/>
        <v>0</v>
      </c>
      <c r="AA9346" s="1" t="str">
        <f t="shared" si="574"/>
        <v/>
      </c>
      <c r="AB9346" s="1" t="str">
        <f t="shared" si="575"/>
        <v/>
      </c>
    </row>
    <row r="9347" spans="26:28" hidden="1" x14ac:dyDescent="0.25">
      <c r="Z9347" s="68">
        <f t="shared" si="576"/>
        <v>0</v>
      </c>
      <c r="AA9347" s="1" t="str">
        <f t="shared" si="574"/>
        <v/>
      </c>
      <c r="AB9347" s="1" t="str">
        <f t="shared" si="575"/>
        <v/>
      </c>
    </row>
    <row r="9348" spans="26:28" hidden="1" x14ac:dyDescent="0.25">
      <c r="Z9348" s="68">
        <f t="shared" si="576"/>
        <v>0</v>
      </c>
      <c r="AA9348" s="1" t="str">
        <f t="shared" ref="AA9348:AA9411" si="577">IF(AND(YEAR(Z9348)=$AA$1,G9348=$AA$2),F9348,"")</f>
        <v/>
      </c>
      <c r="AB9348" s="1" t="str">
        <f t="shared" ref="AB9348:AB9411" si="578">IF(AND(YEAR(Z9348)=$AA$1,G9348&lt;&gt;$AA$2),F9348,"")</f>
        <v/>
      </c>
    </row>
    <row r="9349" spans="26:28" hidden="1" x14ac:dyDescent="0.25">
      <c r="Z9349" s="68">
        <f t="shared" si="576"/>
        <v>0</v>
      </c>
      <c r="AA9349" s="1" t="str">
        <f t="shared" si="577"/>
        <v/>
      </c>
      <c r="AB9349" s="1" t="str">
        <f t="shared" si="578"/>
        <v/>
      </c>
    </row>
    <row r="9350" spans="26:28" hidden="1" x14ac:dyDescent="0.25">
      <c r="Z9350" s="68">
        <f t="shared" si="576"/>
        <v>0</v>
      </c>
      <c r="AA9350" s="1" t="str">
        <f t="shared" si="577"/>
        <v/>
      </c>
      <c r="AB9350" s="1" t="str">
        <f t="shared" si="578"/>
        <v/>
      </c>
    </row>
    <row r="9351" spans="26:28" hidden="1" x14ac:dyDescent="0.25">
      <c r="Z9351" s="68">
        <f t="shared" si="576"/>
        <v>0</v>
      </c>
      <c r="AA9351" s="1" t="str">
        <f t="shared" si="577"/>
        <v/>
      </c>
      <c r="AB9351" s="1" t="str">
        <f t="shared" si="578"/>
        <v/>
      </c>
    </row>
    <row r="9352" spans="26:28" hidden="1" x14ac:dyDescent="0.25">
      <c r="Z9352" s="68">
        <f t="shared" si="576"/>
        <v>0</v>
      </c>
      <c r="AA9352" s="1" t="str">
        <f t="shared" si="577"/>
        <v/>
      </c>
      <c r="AB9352" s="1" t="str">
        <f t="shared" si="578"/>
        <v/>
      </c>
    </row>
    <row r="9353" spans="26:28" hidden="1" x14ac:dyDescent="0.25">
      <c r="Z9353" s="68">
        <f t="shared" si="576"/>
        <v>0</v>
      </c>
      <c r="AA9353" s="1" t="str">
        <f t="shared" si="577"/>
        <v/>
      </c>
      <c r="AB9353" s="1" t="str">
        <f t="shared" si="578"/>
        <v/>
      </c>
    </row>
    <row r="9354" spans="26:28" hidden="1" x14ac:dyDescent="0.25">
      <c r="Z9354" s="68">
        <f t="shared" si="576"/>
        <v>0</v>
      </c>
      <c r="AA9354" s="1" t="str">
        <f t="shared" si="577"/>
        <v/>
      </c>
      <c r="AB9354" s="1" t="str">
        <f t="shared" si="578"/>
        <v/>
      </c>
    </row>
    <row r="9355" spans="26:28" hidden="1" x14ac:dyDescent="0.25">
      <c r="Z9355" s="68">
        <f t="shared" si="576"/>
        <v>0</v>
      </c>
      <c r="AA9355" s="1" t="str">
        <f t="shared" si="577"/>
        <v/>
      </c>
      <c r="AB9355" s="1" t="str">
        <f t="shared" si="578"/>
        <v/>
      </c>
    </row>
    <row r="9356" spans="26:28" hidden="1" x14ac:dyDescent="0.25">
      <c r="Z9356" s="68">
        <f t="shared" si="576"/>
        <v>0</v>
      </c>
      <c r="AA9356" s="1" t="str">
        <f t="shared" si="577"/>
        <v/>
      </c>
      <c r="AB9356" s="1" t="str">
        <f t="shared" si="578"/>
        <v/>
      </c>
    </row>
    <row r="9357" spans="26:28" hidden="1" x14ac:dyDescent="0.25">
      <c r="Z9357" s="68">
        <f t="shared" si="576"/>
        <v>0</v>
      </c>
      <c r="AA9357" s="1" t="str">
        <f t="shared" si="577"/>
        <v/>
      </c>
      <c r="AB9357" s="1" t="str">
        <f t="shared" si="578"/>
        <v/>
      </c>
    </row>
    <row r="9358" spans="26:28" hidden="1" x14ac:dyDescent="0.25">
      <c r="Z9358" s="68">
        <f t="shared" si="576"/>
        <v>0</v>
      </c>
      <c r="AA9358" s="1" t="str">
        <f t="shared" si="577"/>
        <v/>
      </c>
      <c r="AB9358" s="1" t="str">
        <f t="shared" si="578"/>
        <v/>
      </c>
    </row>
    <row r="9359" spans="26:28" hidden="1" x14ac:dyDescent="0.25">
      <c r="Z9359" s="68">
        <f t="shared" si="576"/>
        <v>0</v>
      </c>
      <c r="AA9359" s="1" t="str">
        <f t="shared" si="577"/>
        <v/>
      </c>
      <c r="AB9359" s="1" t="str">
        <f t="shared" si="578"/>
        <v/>
      </c>
    </row>
    <row r="9360" spans="26:28" hidden="1" x14ac:dyDescent="0.25">
      <c r="Z9360" s="68">
        <f t="shared" si="576"/>
        <v>0</v>
      </c>
      <c r="AA9360" s="1" t="str">
        <f t="shared" si="577"/>
        <v/>
      </c>
      <c r="AB9360" s="1" t="str">
        <f t="shared" si="578"/>
        <v/>
      </c>
    </row>
    <row r="9361" spans="26:28" hidden="1" x14ac:dyDescent="0.25">
      <c r="Z9361" s="68">
        <f t="shared" si="576"/>
        <v>0</v>
      </c>
      <c r="AA9361" s="1" t="str">
        <f t="shared" si="577"/>
        <v/>
      </c>
      <c r="AB9361" s="1" t="str">
        <f t="shared" si="578"/>
        <v/>
      </c>
    </row>
    <row r="9362" spans="26:28" hidden="1" x14ac:dyDescent="0.25">
      <c r="Z9362" s="68">
        <f t="shared" si="576"/>
        <v>0</v>
      </c>
      <c r="AA9362" s="1" t="str">
        <f t="shared" si="577"/>
        <v/>
      </c>
      <c r="AB9362" s="1" t="str">
        <f t="shared" si="578"/>
        <v/>
      </c>
    </row>
    <row r="9363" spans="26:28" hidden="1" x14ac:dyDescent="0.25">
      <c r="Z9363" s="68">
        <f t="shared" si="576"/>
        <v>0</v>
      </c>
      <c r="AA9363" s="1" t="str">
        <f t="shared" si="577"/>
        <v/>
      </c>
      <c r="AB9363" s="1" t="str">
        <f t="shared" si="578"/>
        <v/>
      </c>
    </row>
    <row r="9364" spans="26:28" hidden="1" x14ac:dyDescent="0.25">
      <c r="Z9364" s="68">
        <f t="shared" si="576"/>
        <v>0</v>
      </c>
      <c r="AA9364" s="1" t="str">
        <f t="shared" si="577"/>
        <v/>
      </c>
      <c r="AB9364" s="1" t="str">
        <f t="shared" si="578"/>
        <v/>
      </c>
    </row>
    <row r="9365" spans="26:28" hidden="1" x14ac:dyDescent="0.25">
      <c r="Z9365" s="68">
        <f t="shared" si="576"/>
        <v>0</v>
      </c>
      <c r="AA9365" s="1" t="str">
        <f t="shared" si="577"/>
        <v/>
      </c>
      <c r="AB9365" s="1" t="str">
        <f t="shared" si="578"/>
        <v/>
      </c>
    </row>
    <row r="9366" spans="26:28" hidden="1" x14ac:dyDescent="0.25">
      <c r="Z9366" s="68">
        <f t="shared" si="576"/>
        <v>0</v>
      </c>
      <c r="AA9366" s="1" t="str">
        <f t="shared" si="577"/>
        <v/>
      </c>
      <c r="AB9366" s="1" t="str">
        <f t="shared" si="578"/>
        <v/>
      </c>
    </row>
    <row r="9367" spans="26:28" hidden="1" x14ac:dyDescent="0.25">
      <c r="Z9367" s="68">
        <f t="shared" si="576"/>
        <v>0</v>
      </c>
      <c r="AA9367" s="1" t="str">
        <f t="shared" si="577"/>
        <v/>
      </c>
      <c r="AB9367" s="1" t="str">
        <f t="shared" si="578"/>
        <v/>
      </c>
    </row>
    <row r="9368" spans="26:28" hidden="1" x14ac:dyDescent="0.25">
      <c r="Z9368" s="68">
        <f t="shared" si="576"/>
        <v>0</v>
      </c>
      <c r="AA9368" s="1" t="str">
        <f t="shared" si="577"/>
        <v/>
      </c>
      <c r="AB9368" s="1" t="str">
        <f t="shared" si="578"/>
        <v/>
      </c>
    </row>
    <row r="9369" spans="26:28" hidden="1" x14ac:dyDescent="0.25">
      <c r="Z9369" s="68">
        <f t="shared" si="576"/>
        <v>0</v>
      </c>
      <c r="AA9369" s="1" t="str">
        <f t="shared" si="577"/>
        <v/>
      </c>
      <c r="AB9369" s="1" t="str">
        <f t="shared" si="578"/>
        <v/>
      </c>
    </row>
    <row r="9370" spans="26:28" hidden="1" x14ac:dyDescent="0.25">
      <c r="Z9370" s="68">
        <f t="shared" si="576"/>
        <v>0</v>
      </c>
      <c r="AA9370" s="1" t="str">
        <f t="shared" si="577"/>
        <v/>
      </c>
      <c r="AB9370" s="1" t="str">
        <f t="shared" si="578"/>
        <v/>
      </c>
    </row>
    <row r="9371" spans="26:28" hidden="1" x14ac:dyDescent="0.25">
      <c r="Z9371" s="68">
        <f t="shared" si="576"/>
        <v>0</v>
      </c>
      <c r="AA9371" s="1" t="str">
        <f t="shared" si="577"/>
        <v/>
      </c>
      <c r="AB9371" s="1" t="str">
        <f t="shared" si="578"/>
        <v/>
      </c>
    </row>
    <row r="9372" spans="26:28" hidden="1" x14ac:dyDescent="0.25">
      <c r="Z9372" s="68">
        <f t="shared" si="576"/>
        <v>0</v>
      </c>
      <c r="AA9372" s="1" t="str">
        <f t="shared" si="577"/>
        <v/>
      </c>
      <c r="AB9372" s="1" t="str">
        <f t="shared" si="578"/>
        <v/>
      </c>
    </row>
    <row r="9373" spans="26:28" hidden="1" x14ac:dyDescent="0.25">
      <c r="Z9373" s="68">
        <f t="shared" si="576"/>
        <v>0</v>
      </c>
      <c r="AA9373" s="1" t="str">
        <f t="shared" si="577"/>
        <v/>
      </c>
      <c r="AB9373" s="1" t="str">
        <f t="shared" si="578"/>
        <v/>
      </c>
    </row>
    <row r="9374" spans="26:28" hidden="1" x14ac:dyDescent="0.25">
      <c r="Z9374" s="68">
        <f t="shared" si="576"/>
        <v>0</v>
      </c>
      <c r="AA9374" s="1" t="str">
        <f t="shared" si="577"/>
        <v/>
      </c>
      <c r="AB9374" s="1" t="str">
        <f t="shared" si="578"/>
        <v/>
      </c>
    </row>
    <row r="9375" spans="26:28" hidden="1" x14ac:dyDescent="0.25">
      <c r="Z9375" s="68">
        <f t="shared" si="576"/>
        <v>0</v>
      </c>
      <c r="AA9375" s="1" t="str">
        <f t="shared" si="577"/>
        <v/>
      </c>
      <c r="AB9375" s="1" t="str">
        <f t="shared" si="578"/>
        <v/>
      </c>
    </row>
    <row r="9376" spans="26:28" hidden="1" x14ac:dyDescent="0.25">
      <c r="Z9376" s="68">
        <f t="shared" si="576"/>
        <v>0</v>
      </c>
      <c r="AA9376" s="1" t="str">
        <f t="shared" si="577"/>
        <v/>
      </c>
      <c r="AB9376" s="1" t="str">
        <f t="shared" si="578"/>
        <v/>
      </c>
    </row>
    <row r="9377" spans="26:28" hidden="1" x14ac:dyDescent="0.25">
      <c r="Z9377" s="68">
        <f t="shared" si="576"/>
        <v>0</v>
      </c>
      <c r="AA9377" s="1" t="str">
        <f t="shared" si="577"/>
        <v/>
      </c>
      <c r="AB9377" s="1" t="str">
        <f t="shared" si="578"/>
        <v/>
      </c>
    </row>
    <row r="9378" spans="26:28" hidden="1" x14ac:dyDescent="0.25">
      <c r="Z9378" s="68">
        <f t="shared" si="576"/>
        <v>0</v>
      </c>
      <c r="AA9378" s="1" t="str">
        <f t="shared" si="577"/>
        <v/>
      </c>
      <c r="AB9378" s="1" t="str">
        <f t="shared" si="578"/>
        <v/>
      </c>
    </row>
    <row r="9379" spans="26:28" hidden="1" x14ac:dyDescent="0.25">
      <c r="Z9379" s="68">
        <f t="shared" si="576"/>
        <v>0</v>
      </c>
      <c r="AA9379" s="1" t="str">
        <f t="shared" si="577"/>
        <v/>
      </c>
      <c r="AB9379" s="1" t="str">
        <f t="shared" si="578"/>
        <v/>
      </c>
    </row>
    <row r="9380" spans="26:28" hidden="1" x14ac:dyDescent="0.25">
      <c r="Z9380" s="68">
        <f t="shared" si="576"/>
        <v>0</v>
      </c>
      <c r="AA9380" s="1" t="str">
        <f t="shared" si="577"/>
        <v/>
      </c>
      <c r="AB9380" s="1" t="str">
        <f t="shared" si="578"/>
        <v/>
      </c>
    </row>
    <row r="9381" spans="26:28" hidden="1" x14ac:dyDescent="0.25">
      <c r="Z9381" s="68">
        <f t="shared" si="576"/>
        <v>0</v>
      </c>
      <c r="AA9381" s="1" t="str">
        <f t="shared" si="577"/>
        <v/>
      </c>
      <c r="AB9381" s="1" t="str">
        <f t="shared" si="578"/>
        <v/>
      </c>
    </row>
    <row r="9382" spans="26:28" hidden="1" x14ac:dyDescent="0.25">
      <c r="Z9382" s="68">
        <f t="shared" si="576"/>
        <v>0</v>
      </c>
      <c r="AA9382" s="1" t="str">
        <f t="shared" si="577"/>
        <v/>
      </c>
      <c r="AB9382" s="1" t="str">
        <f t="shared" si="578"/>
        <v/>
      </c>
    </row>
    <row r="9383" spans="26:28" hidden="1" x14ac:dyDescent="0.25">
      <c r="Z9383" s="68">
        <f t="shared" si="576"/>
        <v>0</v>
      </c>
      <c r="AA9383" s="1" t="str">
        <f t="shared" si="577"/>
        <v/>
      </c>
      <c r="AB9383" s="1" t="str">
        <f t="shared" si="578"/>
        <v/>
      </c>
    </row>
    <row r="9384" spans="26:28" hidden="1" x14ac:dyDescent="0.25">
      <c r="Z9384" s="68">
        <f t="shared" si="576"/>
        <v>0</v>
      </c>
      <c r="AA9384" s="1" t="str">
        <f t="shared" si="577"/>
        <v/>
      </c>
      <c r="AB9384" s="1" t="str">
        <f t="shared" si="578"/>
        <v/>
      </c>
    </row>
    <row r="9385" spans="26:28" hidden="1" x14ac:dyDescent="0.25">
      <c r="Z9385" s="68">
        <f t="shared" si="576"/>
        <v>0</v>
      </c>
      <c r="AA9385" s="1" t="str">
        <f t="shared" si="577"/>
        <v/>
      </c>
      <c r="AB9385" s="1" t="str">
        <f t="shared" si="578"/>
        <v/>
      </c>
    </row>
    <row r="9386" spans="26:28" hidden="1" x14ac:dyDescent="0.25">
      <c r="Z9386" s="68">
        <f t="shared" si="576"/>
        <v>0</v>
      </c>
      <c r="AA9386" s="1" t="str">
        <f t="shared" si="577"/>
        <v/>
      </c>
      <c r="AB9386" s="1" t="str">
        <f t="shared" si="578"/>
        <v/>
      </c>
    </row>
    <row r="9387" spans="26:28" hidden="1" x14ac:dyDescent="0.25">
      <c r="Z9387" s="68">
        <f t="shared" si="576"/>
        <v>0</v>
      </c>
      <c r="AA9387" s="1" t="str">
        <f t="shared" si="577"/>
        <v/>
      </c>
      <c r="AB9387" s="1" t="str">
        <f t="shared" si="578"/>
        <v/>
      </c>
    </row>
    <row r="9388" spans="26:28" hidden="1" x14ac:dyDescent="0.25">
      <c r="Z9388" s="68">
        <f t="shared" si="576"/>
        <v>0</v>
      </c>
      <c r="AA9388" s="1" t="str">
        <f t="shared" si="577"/>
        <v/>
      </c>
      <c r="AB9388" s="1" t="str">
        <f t="shared" si="578"/>
        <v/>
      </c>
    </row>
    <row r="9389" spans="26:28" hidden="1" x14ac:dyDescent="0.25">
      <c r="Z9389" s="68">
        <f t="shared" si="576"/>
        <v>0</v>
      </c>
      <c r="AA9389" s="1" t="str">
        <f t="shared" si="577"/>
        <v/>
      </c>
      <c r="AB9389" s="1" t="str">
        <f t="shared" si="578"/>
        <v/>
      </c>
    </row>
    <row r="9390" spans="26:28" hidden="1" x14ac:dyDescent="0.25">
      <c r="Z9390" s="68">
        <f t="shared" si="576"/>
        <v>0</v>
      </c>
      <c r="AA9390" s="1" t="str">
        <f t="shared" si="577"/>
        <v/>
      </c>
      <c r="AB9390" s="1" t="str">
        <f t="shared" si="578"/>
        <v/>
      </c>
    </row>
    <row r="9391" spans="26:28" hidden="1" x14ac:dyDescent="0.25">
      <c r="Z9391" s="68">
        <f t="shared" si="576"/>
        <v>0</v>
      </c>
      <c r="AA9391" s="1" t="str">
        <f t="shared" si="577"/>
        <v/>
      </c>
      <c r="AB9391" s="1" t="str">
        <f t="shared" si="578"/>
        <v/>
      </c>
    </row>
    <row r="9392" spans="26:28" hidden="1" x14ac:dyDescent="0.25">
      <c r="Z9392" s="68">
        <f t="shared" si="576"/>
        <v>0</v>
      </c>
      <c r="AA9392" s="1" t="str">
        <f t="shared" si="577"/>
        <v/>
      </c>
      <c r="AB9392" s="1" t="str">
        <f t="shared" si="578"/>
        <v/>
      </c>
    </row>
    <row r="9393" spans="26:28" hidden="1" x14ac:dyDescent="0.25">
      <c r="Z9393" s="68">
        <f t="shared" si="576"/>
        <v>0</v>
      </c>
      <c r="AA9393" s="1" t="str">
        <f t="shared" si="577"/>
        <v/>
      </c>
      <c r="AB9393" s="1" t="str">
        <f t="shared" si="578"/>
        <v/>
      </c>
    </row>
    <row r="9394" spans="26:28" hidden="1" x14ac:dyDescent="0.25">
      <c r="Z9394" s="68">
        <f t="shared" si="576"/>
        <v>0</v>
      </c>
      <c r="AA9394" s="1" t="str">
        <f t="shared" si="577"/>
        <v/>
      </c>
      <c r="AB9394" s="1" t="str">
        <f t="shared" si="578"/>
        <v/>
      </c>
    </row>
    <row r="9395" spans="26:28" hidden="1" x14ac:dyDescent="0.25">
      <c r="Z9395" s="68">
        <f t="shared" si="576"/>
        <v>0</v>
      </c>
      <c r="AA9395" s="1" t="str">
        <f t="shared" si="577"/>
        <v/>
      </c>
      <c r="AB9395" s="1" t="str">
        <f t="shared" si="578"/>
        <v/>
      </c>
    </row>
    <row r="9396" spans="26:28" hidden="1" x14ac:dyDescent="0.25">
      <c r="Z9396" s="68">
        <f t="shared" si="576"/>
        <v>0</v>
      </c>
      <c r="AA9396" s="1" t="str">
        <f t="shared" si="577"/>
        <v/>
      </c>
      <c r="AB9396" s="1" t="str">
        <f t="shared" si="578"/>
        <v/>
      </c>
    </row>
    <row r="9397" spans="26:28" hidden="1" x14ac:dyDescent="0.25">
      <c r="Z9397" s="68">
        <f t="shared" si="576"/>
        <v>0</v>
      </c>
      <c r="AA9397" s="1" t="str">
        <f t="shared" si="577"/>
        <v/>
      </c>
      <c r="AB9397" s="1" t="str">
        <f t="shared" si="578"/>
        <v/>
      </c>
    </row>
    <row r="9398" spans="26:28" hidden="1" x14ac:dyDescent="0.25">
      <c r="Z9398" s="68">
        <f t="shared" si="576"/>
        <v>0</v>
      </c>
      <c r="AA9398" s="1" t="str">
        <f t="shared" si="577"/>
        <v/>
      </c>
      <c r="AB9398" s="1" t="str">
        <f t="shared" si="578"/>
        <v/>
      </c>
    </row>
    <row r="9399" spans="26:28" hidden="1" x14ac:dyDescent="0.25">
      <c r="Z9399" s="68">
        <f t="shared" si="576"/>
        <v>0</v>
      </c>
      <c r="AA9399" s="1" t="str">
        <f t="shared" si="577"/>
        <v/>
      </c>
      <c r="AB9399" s="1" t="str">
        <f t="shared" si="578"/>
        <v/>
      </c>
    </row>
    <row r="9400" spans="26:28" hidden="1" x14ac:dyDescent="0.25">
      <c r="Z9400" s="68">
        <f t="shared" si="576"/>
        <v>0</v>
      </c>
      <c r="AA9400" s="1" t="str">
        <f t="shared" si="577"/>
        <v/>
      </c>
      <c r="AB9400" s="1" t="str">
        <f t="shared" si="578"/>
        <v/>
      </c>
    </row>
    <row r="9401" spans="26:28" hidden="1" x14ac:dyDescent="0.25">
      <c r="Z9401" s="68">
        <f t="shared" si="576"/>
        <v>0</v>
      </c>
      <c r="AA9401" s="1" t="str">
        <f t="shared" si="577"/>
        <v/>
      </c>
      <c r="AB9401" s="1" t="str">
        <f t="shared" si="578"/>
        <v/>
      </c>
    </row>
    <row r="9402" spans="26:28" hidden="1" x14ac:dyDescent="0.25">
      <c r="Z9402" s="68">
        <f t="shared" si="576"/>
        <v>0</v>
      </c>
      <c r="AA9402" s="1" t="str">
        <f t="shared" si="577"/>
        <v/>
      </c>
      <c r="AB9402" s="1" t="str">
        <f t="shared" si="578"/>
        <v/>
      </c>
    </row>
    <row r="9403" spans="26:28" hidden="1" x14ac:dyDescent="0.25">
      <c r="Z9403" s="68">
        <f t="shared" si="576"/>
        <v>0</v>
      </c>
      <c r="AA9403" s="1" t="str">
        <f t="shared" si="577"/>
        <v/>
      </c>
      <c r="AB9403" s="1" t="str">
        <f t="shared" si="578"/>
        <v/>
      </c>
    </row>
    <row r="9404" spans="26:28" hidden="1" x14ac:dyDescent="0.25">
      <c r="Z9404" s="68">
        <f t="shared" si="576"/>
        <v>0</v>
      </c>
      <c r="AA9404" s="1" t="str">
        <f t="shared" si="577"/>
        <v/>
      </c>
      <c r="AB9404" s="1" t="str">
        <f t="shared" si="578"/>
        <v/>
      </c>
    </row>
    <row r="9405" spans="26:28" hidden="1" x14ac:dyDescent="0.25">
      <c r="Z9405" s="68">
        <f t="shared" si="576"/>
        <v>0</v>
      </c>
      <c r="AA9405" s="1" t="str">
        <f t="shared" si="577"/>
        <v/>
      </c>
      <c r="AB9405" s="1" t="str">
        <f t="shared" si="578"/>
        <v/>
      </c>
    </row>
    <row r="9406" spans="26:28" hidden="1" x14ac:dyDescent="0.25">
      <c r="Z9406" s="68">
        <f t="shared" si="576"/>
        <v>0</v>
      </c>
      <c r="AA9406" s="1" t="str">
        <f t="shared" si="577"/>
        <v/>
      </c>
      <c r="AB9406" s="1" t="str">
        <f t="shared" si="578"/>
        <v/>
      </c>
    </row>
    <row r="9407" spans="26:28" hidden="1" x14ac:dyDescent="0.25">
      <c r="Z9407" s="68">
        <f t="shared" si="576"/>
        <v>0</v>
      </c>
      <c r="AA9407" s="1" t="str">
        <f t="shared" si="577"/>
        <v/>
      </c>
      <c r="AB9407" s="1" t="str">
        <f t="shared" si="578"/>
        <v/>
      </c>
    </row>
    <row r="9408" spans="26:28" hidden="1" x14ac:dyDescent="0.25">
      <c r="Z9408" s="68">
        <f t="shared" si="576"/>
        <v>0</v>
      </c>
      <c r="AA9408" s="1" t="str">
        <f t="shared" si="577"/>
        <v/>
      </c>
      <c r="AB9408" s="1" t="str">
        <f t="shared" si="578"/>
        <v/>
      </c>
    </row>
    <row r="9409" spans="26:28" hidden="1" x14ac:dyDescent="0.25">
      <c r="Z9409" s="68">
        <f t="shared" ref="Z9409:Z9472" si="579">E9409</f>
        <v>0</v>
      </c>
      <c r="AA9409" s="1" t="str">
        <f t="shared" si="577"/>
        <v/>
      </c>
      <c r="AB9409" s="1" t="str">
        <f t="shared" si="578"/>
        <v/>
      </c>
    </row>
    <row r="9410" spans="26:28" hidden="1" x14ac:dyDescent="0.25">
      <c r="Z9410" s="68">
        <f t="shared" si="579"/>
        <v>0</v>
      </c>
      <c r="AA9410" s="1" t="str">
        <f t="shared" si="577"/>
        <v/>
      </c>
      <c r="AB9410" s="1" t="str">
        <f t="shared" si="578"/>
        <v/>
      </c>
    </row>
    <row r="9411" spans="26:28" hidden="1" x14ac:dyDescent="0.25">
      <c r="Z9411" s="68">
        <f t="shared" si="579"/>
        <v>0</v>
      </c>
      <c r="AA9411" s="1" t="str">
        <f t="shared" si="577"/>
        <v/>
      </c>
      <c r="AB9411" s="1" t="str">
        <f t="shared" si="578"/>
        <v/>
      </c>
    </row>
    <row r="9412" spans="26:28" hidden="1" x14ac:dyDescent="0.25">
      <c r="Z9412" s="68">
        <f t="shared" si="579"/>
        <v>0</v>
      </c>
      <c r="AA9412" s="1" t="str">
        <f t="shared" ref="AA9412:AA9475" si="580">IF(AND(YEAR(Z9412)=$AA$1,G9412=$AA$2),F9412,"")</f>
        <v/>
      </c>
      <c r="AB9412" s="1" t="str">
        <f t="shared" ref="AB9412:AB9475" si="581">IF(AND(YEAR(Z9412)=$AA$1,G9412&lt;&gt;$AA$2),F9412,"")</f>
        <v/>
      </c>
    </row>
    <row r="9413" spans="26:28" hidden="1" x14ac:dyDescent="0.25">
      <c r="Z9413" s="68">
        <f t="shared" si="579"/>
        <v>0</v>
      </c>
      <c r="AA9413" s="1" t="str">
        <f t="shared" si="580"/>
        <v/>
      </c>
      <c r="AB9413" s="1" t="str">
        <f t="shared" si="581"/>
        <v/>
      </c>
    </row>
    <row r="9414" spans="26:28" hidden="1" x14ac:dyDescent="0.25">
      <c r="Z9414" s="68">
        <f t="shared" si="579"/>
        <v>0</v>
      </c>
      <c r="AA9414" s="1" t="str">
        <f t="shared" si="580"/>
        <v/>
      </c>
      <c r="AB9414" s="1" t="str">
        <f t="shared" si="581"/>
        <v/>
      </c>
    </row>
    <row r="9415" spans="26:28" hidden="1" x14ac:dyDescent="0.25">
      <c r="Z9415" s="68">
        <f t="shared" si="579"/>
        <v>0</v>
      </c>
      <c r="AA9415" s="1" t="str">
        <f t="shared" si="580"/>
        <v/>
      </c>
      <c r="AB9415" s="1" t="str">
        <f t="shared" si="581"/>
        <v/>
      </c>
    </row>
    <row r="9416" spans="26:28" hidden="1" x14ac:dyDescent="0.25">
      <c r="Z9416" s="68">
        <f t="shared" si="579"/>
        <v>0</v>
      </c>
      <c r="AA9416" s="1" t="str">
        <f t="shared" si="580"/>
        <v/>
      </c>
      <c r="AB9416" s="1" t="str">
        <f t="shared" si="581"/>
        <v/>
      </c>
    </row>
    <row r="9417" spans="26:28" hidden="1" x14ac:dyDescent="0.25">
      <c r="Z9417" s="68">
        <f t="shared" si="579"/>
        <v>0</v>
      </c>
      <c r="AA9417" s="1" t="str">
        <f t="shared" si="580"/>
        <v/>
      </c>
      <c r="AB9417" s="1" t="str">
        <f t="shared" si="581"/>
        <v/>
      </c>
    </row>
    <row r="9418" spans="26:28" hidden="1" x14ac:dyDescent="0.25">
      <c r="Z9418" s="68">
        <f t="shared" si="579"/>
        <v>0</v>
      </c>
      <c r="AA9418" s="1" t="str">
        <f t="shared" si="580"/>
        <v/>
      </c>
      <c r="AB9418" s="1" t="str">
        <f t="shared" si="581"/>
        <v/>
      </c>
    </row>
    <row r="9419" spans="26:28" hidden="1" x14ac:dyDescent="0.25">
      <c r="Z9419" s="68">
        <f t="shared" si="579"/>
        <v>0</v>
      </c>
      <c r="AA9419" s="1" t="str">
        <f t="shared" si="580"/>
        <v/>
      </c>
      <c r="AB9419" s="1" t="str">
        <f t="shared" si="581"/>
        <v/>
      </c>
    </row>
    <row r="9420" spans="26:28" hidden="1" x14ac:dyDescent="0.25">
      <c r="Z9420" s="68">
        <f t="shared" si="579"/>
        <v>0</v>
      </c>
      <c r="AA9420" s="1" t="str">
        <f t="shared" si="580"/>
        <v/>
      </c>
      <c r="AB9420" s="1" t="str">
        <f t="shared" si="581"/>
        <v/>
      </c>
    </row>
    <row r="9421" spans="26:28" hidden="1" x14ac:dyDescent="0.25">
      <c r="Z9421" s="68">
        <f t="shared" si="579"/>
        <v>0</v>
      </c>
      <c r="AA9421" s="1" t="str">
        <f t="shared" si="580"/>
        <v/>
      </c>
      <c r="AB9421" s="1" t="str">
        <f t="shared" si="581"/>
        <v/>
      </c>
    </row>
    <row r="9422" spans="26:28" hidden="1" x14ac:dyDescent="0.25">
      <c r="Z9422" s="68">
        <f t="shared" si="579"/>
        <v>0</v>
      </c>
      <c r="AA9422" s="1" t="str">
        <f t="shared" si="580"/>
        <v/>
      </c>
      <c r="AB9422" s="1" t="str">
        <f t="shared" si="581"/>
        <v/>
      </c>
    </row>
    <row r="9423" spans="26:28" hidden="1" x14ac:dyDescent="0.25">
      <c r="Z9423" s="68">
        <f t="shared" si="579"/>
        <v>0</v>
      </c>
      <c r="AA9423" s="1" t="str">
        <f t="shared" si="580"/>
        <v/>
      </c>
      <c r="AB9423" s="1" t="str">
        <f t="shared" si="581"/>
        <v/>
      </c>
    </row>
    <row r="9424" spans="26:28" hidden="1" x14ac:dyDescent="0.25">
      <c r="Z9424" s="68">
        <f t="shared" si="579"/>
        <v>0</v>
      </c>
      <c r="AA9424" s="1" t="str">
        <f t="shared" si="580"/>
        <v/>
      </c>
      <c r="AB9424" s="1" t="str">
        <f t="shared" si="581"/>
        <v/>
      </c>
    </row>
    <row r="9425" spans="26:28" hidden="1" x14ac:dyDescent="0.25">
      <c r="Z9425" s="68">
        <f t="shared" si="579"/>
        <v>0</v>
      </c>
      <c r="AA9425" s="1" t="str">
        <f t="shared" si="580"/>
        <v/>
      </c>
      <c r="AB9425" s="1" t="str">
        <f t="shared" si="581"/>
        <v/>
      </c>
    </row>
    <row r="9426" spans="26:28" hidden="1" x14ac:dyDescent="0.25">
      <c r="Z9426" s="68">
        <f t="shared" si="579"/>
        <v>0</v>
      </c>
      <c r="AA9426" s="1" t="str">
        <f t="shared" si="580"/>
        <v/>
      </c>
      <c r="AB9426" s="1" t="str">
        <f t="shared" si="581"/>
        <v/>
      </c>
    </row>
    <row r="9427" spans="26:28" hidden="1" x14ac:dyDescent="0.25">
      <c r="Z9427" s="68">
        <f t="shared" si="579"/>
        <v>0</v>
      </c>
      <c r="AA9427" s="1" t="str">
        <f t="shared" si="580"/>
        <v/>
      </c>
      <c r="AB9427" s="1" t="str">
        <f t="shared" si="581"/>
        <v/>
      </c>
    </row>
    <row r="9428" spans="26:28" hidden="1" x14ac:dyDescent="0.25">
      <c r="Z9428" s="68">
        <f t="shared" si="579"/>
        <v>0</v>
      </c>
      <c r="AA9428" s="1" t="str">
        <f t="shared" si="580"/>
        <v/>
      </c>
      <c r="AB9428" s="1" t="str">
        <f t="shared" si="581"/>
        <v/>
      </c>
    </row>
    <row r="9429" spans="26:28" hidden="1" x14ac:dyDescent="0.25">
      <c r="Z9429" s="68">
        <f t="shared" si="579"/>
        <v>0</v>
      </c>
      <c r="AA9429" s="1" t="str">
        <f t="shared" si="580"/>
        <v/>
      </c>
      <c r="AB9429" s="1" t="str">
        <f t="shared" si="581"/>
        <v/>
      </c>
    </row>
    <row r="9430" spans="26:28" hidden="1" x14ac:dyDescent="0.25">
      <c r="Z9430" s="68">
        <f t="shared" si="579"/>
        <v>0</v>
      </c>
      <c r="AA9430" s="1" t="str">
        <f t="shared" si="580"/>
        <v/>
      </c>
      <c r="AB9430" s="1" t="str">
        <f t="shared" si="581"/>
        <v/>
      </c>
    </row>
    <row r="9431" spans="26:28" hidden="1" x14ac:dyDescent="0.25">
      <c r="Z9431" s="68">
        <f t="shared" si="579"/>
        <v>0</v>
      </c>
      <c r="AA9431" s="1" t="str">
        <f t="shared" si="580"/>
        <v/>
      </c>
      <c r="AB9431" s="1" t="str">
        <f t="shared" si="581"/>
        <v/>
      </c>
    </row>
    <row r="9432" spans="26:28" hidden="1" x14ac:dyDescent="0.25">
      <c r="Z9432" s="68">
        <f t="shared" si="579"/>
        <v>0</v>
      </c>
      <c r="AA9432" s="1" t="str">
        <f t="shared" si="580"/>
        <v/>
      </c>
      <c r="AB9432" s="1" t="str">
        <f t="shared" si="581"/>
        <v/>
      </c>
    </row>
    <row r="9433" spans="26:28" hidden="1" x14ac:dyDescent="0.25">
      <c r="Z9433" s="68">
        <f t="shared" si="579"/>
        <v>0</v>
      </c>
      <c r="AA9433" s="1" t="str">
        <f t="shared" si="580"/>
        <v/>
      </c>
      <c r="AB9433" s="1" t="str">
        <f t="shared" si="581"/>
        <v/>
      </c>
    </row>
    <row r="9434" spans="26:28" hidden="1" x14ac:dyDescent="0.25">
      <c r="Z9434" s="68">
        <f t="shared" si="579"/>
        <v>0</v>
      </c>
      <c r="AA9434" s="1" t="str">
        <f t="shared" si="580"/>
        <v/>
      </c>
      <c r="AB9434" s="1" t="str">
        <f t="shared" si="581"/>
        <v/>
      </c>
    </row>
    <row r="9435" spans="26:28" hidden="1" x14ac:dyDescent="0.25">
      <c r="Z9435" s="68">
        <f t="shared" si="579"/>
        <v>0</v>
      </c>
      <c r="AA9435" s="1" t="str">
        <f t="shared" si="580"/>
        <v/>
      </c>
      <c r="AB9435" s="1" t="str">
        <f t="shared" si="581"/>
        <v/>
      </c>
    </row>
    <row r="9436" spans="26:28" hidden="1" x14ac:dyDescent="0.25">
      <c r="Z9436" s="68">
        <f t="shared" si="579"/>
        <v>0</v>
      </c>
      <c r="AA9436" s="1" t="str">
        <f t="shared" si="580"/>
        <v/>
      </c>
      <c r="AB9436" s="1" t="str">
        <f t="shared" si="581"/>
        <v/>
      </c>
    </row>
    <row r="9437" spans="26:28" hidden="1" x14ac:dyDescent="0.25">
      <c r="Z9437" s="68">
        <f t="shared" si="579"/>
        <v>0</v>
      </c>
      <c r="AA9437" s="1" t="str">
        <f t="shared" si="580"/>
        <v/>
      </c>
      <c r="AB9437" s="1" t="str">
        <f t="shared" si="581"/>
        <v/>
      </c>
    </row>
    <row r="9438" spans="26:28" hidden="1" x14ac:dyDescent="0.25">
      <c r="Z9438" s="68">
        <f t="shared" si="579"/>
        <v>0</v>
      </c>
      <c r="AA9438" s="1" t="str">
        <f t="shared" si="580"/>
        <v/>
      </c>
      <c r="AB9438" s="1" t="str">
        <f t="shared" si="581"/>
        <v/>
      </c>
    </row>
    <row r="9439" spans="26:28" hidden="1" x14ac:dyDescent="0.25">
      <c r="Z9439" s="68">
        <f t="shared" si="579"/>
        <v>0</v>
      </c>
      <c r="AA9439" s="1" t="str">
        <f t="shared" si="580"/>
        <v/>
      </c>
      <c r="AB9439" s="1" t="str">
        <f t="shared" si="581"/>
        <v/>
      </c>
    </row>
    <row r="9440" spans="26:28" hidden="1" x14ac:dyDescent="0.25">
      <c r="Z9440" s="68">
        <f t="shared" si="579"/>
        <v>0</v>
      </c>
      <c r="AA9440" s="1" t="str">
        <f t="shared" si="580"/>
        <v/>
      </c>
      <c r="AB9440" s="1" t="str">
        <f t="shared" si="581"/>
        <v/>
      </c>
    </row>
    <row r="9441" spans="26:28" hidden="1" x14ac:dyDescent="0.25">
      <c r="Z9441" s="68">
        <f t="shared" si="579"/>
        <v>0</v>
      </c>
      <c r="AA9441" s="1" t="str">
        <f t="shared" si="580"/>
        <v/>
      </c>
      <c r="AB9441" s="1" t="str">
        <f t="shared" si="581"/>
        <v/>
      </c>
    </row>
    <row r="9442" spans="26:28" hidden="1" x14ac:dyDescent="0.25">
      <c r="Z9442" s="68">
        <f t="shared" si="579"/>
        <v>0</v>
      </c>
      <c r="AA9442" s="1" t="str">
        <f t="shared" si="580"/>
        <v/>
      </c>
      <c r="AB9442" s="1" t="str">
        <f t="shared" si="581"/>
        <v/>
      </c>
    </row>
    <row r="9443" spans="26:28" hidden="1" x14ac:dyDescent="0.25">
      <c r="Z9443" s="68">
        <f t="shared" si="579"/>
        <v>0</v>
      </c>
      <c r="AA9443" s="1" t="str">
        <f t="shared" si="580"/>
        <v/>
      </c>
      <c r="AB9443" s="1" t="str">
        <f t="shared" si="581"/>
        <v/>
      </c>
    </row>
    <row r="9444" spans="26:28" hidden="1" x14ac:dyDescent="0.25">
      <c r="Z9444" s="68">
        <f t="shared" si="579"/>
        <v>0</v>
      </c>
      <c r="AA9444" s="1" t="str">
        <f t="shared" si="580"/>
        <v/>
      </c>
      <c r="AB9444" s="1" t="str">
        <f t="shared" si="581"/>
        <v/>
      </c>
    </row>
    <row r="9445" spans="26:28" hidden="1" x14ac:dyDescent="0.25">
      <c r="Z9445" s="68">
        <f t="shared" si="579"/>
        <v>0</v>
      </c>
      <c r="AA9445" s="1" t="str">
        <f t="shared" si="580"/>
        <v/>
      </c>
      <c r="AB9445" s="1" t="str">
        <f t="shared" si="581"/>
        <v/>
      </c>
    </row>
    <row r="9446" spans="26:28" hidden="1" x14ac:dyDescent="0.25">
      <c r="Z9446" s="68">
        <f t="shared" si="579"/>
        <v>0</v>
      </c>
      <c r="AA9446" s="1" t="str">
        <f t="shared" si="580"/>
        <v/>
      </c>
      <c r="AB9446" s="1" t="str">
        <f t="shared" si="581"/>
        <v/>
      </c>
    </row>
    <row r="9447" spans="26:28" hidden="1" x14ac:dyDescent="0.25">
      <c r="Z9447" s="68">
        <f t="shared" si="579"/>
        <v>0</v>
      </c>
      <c r="AA9447" s="1" t="str">
        <f t="shared" si="580"/>
        <v/>
      </c>
      <c r="AB9447" s="1" t="str">
        <f t="shared" si="581"/>
        <v/>
      </c>
    </row>
    <row r="9448" spans="26:28" hidden="1" x14ac:dyDescent="0.25">
      <c r="Z9448" s="68">
        <f t="shared" si="579"/>
        <v>0</v>
      </c>
      <c r="AA9448" s="1" t="str">
        <f t="shared" si="580"/>
        <v/>
      </c>
      <c r="AB9448" s="1" t="str">
        <f t="shared" si="581"/>
        <v/>
      </c>
    </row>
    <row r="9449" spans="26:28" hidden="1" x14ac:dyDescent="0.25">
      <c r="Z9449" s="68">
        <f t="shared" si="579"/>
        <v>0</v>
      </c>
      <c r="AA9449" s="1" t="str">
        <f t="shared" si="580"/>
        <v/>
      </c>
      <c r="AB9449" s="1" t="str">
        <f t="shared" si="581"/>
        <v/>
      </c>
    </row>
    <row r="9450" spans="26:28" hidden="1" x14ac:dyDescent="0.25">
      <c r="Z9450" s="68">
        <f t="shared" si="579"/>
        <v>0</v>
      </c>
      <c r="AA9450" s="1" t="str">
        <f t="shared" si="580"/>
        <v/>
      </c>
      <c r="AB9450" s="1" t="str">
        <f t="shared" si="581"/>
        <v/>
      </c>
    </row>
    <row r="9451" spans="26:28" hidden="1" x14ac:dyDescent="0.25">
      <c r="Z9451" s="68">
        <f t="shared" si="579"/>
        <v>0</v>
      </c>
      <c r="AA9451" s="1" t="str">
        <f t="shared" si="580"/>
        <v/>
      </c>
      <c r="AB9451" s="1" t="str">
        <f t="shared" si="581"/>
        <v/>
      </c>
    </row>
    <row r="9452" spans="26:28" hidden="1" x14ac:dyDescent="0.25">
      <c r="Z9452" s="68">
        <f t="shared" si="579"/>
        <v>0</v>
      </c>
      <c r="AA9452" s="1" t="str">
        <f t="shared" si="580"/>
        <v/>
      </c>
      <c r="AB9452" s="1" t="str">
        <f t="shared" si="581"/>
        <v/>
      </c>
    </row>
    <row r="9453" spans="26:28" hidden="1" x14ac:dyDescent="0.25">
      <c r="Z9453" s="68">
        <f t="shared" si="579"/>
        <v>0</v>
      </c>
      <c r="AA9453" s="1" t="str">
        <f t="shared" si="580"/>
        <v/>
      </c>
      <c r="AB9453" s="1" t="str">
        <f t="shared" si="581"/>
        <v/>
      </c>
    </row>
    <row r="9454" spans="26:28" hidden="1" x14ac:dyDescent="0.25">
      <c r="Z9454" s="68">
        <f t="shared" si="579"/>
        <v>0</v>
      </c>
      <c r="AA9454" s="1" t="str">
        <f t="shared" si="580"/>
        <v/>
      </c>
      <c r="AB9454" s="1" t="str">
        <f t="shared" si="581"/>
        <v/>
      </c>
    </row>
    <row r="9455" spans="26:28" hidden="1" x14ac:dyDescent="0.25">
      <c r="Z9455" s="68">
        <f t="shared" si="579"/>
        <v>0</v>
      </c>
      <c r="AA9455" s="1" t="str">
        <f t="shared" si="580"/>
        <v/>
      </c>
      <c r="AB9455" s="1" t="str">
        <f t="shared" si="581"/>
        <v/>
      </c>
    </row>
    <row r="9456" spans="26:28" hidden="1" x14ac:dyDescent="0.25">
      <c r="Z9456" s="68">
        <f t="shared" si="579"/>
        <v>0</v>
      </c>
      <c r="AA9456" s="1" t="str">
        <f t="shared" si="580"/>
        <v/>
      </c>
      <c r="AB9456" s="1" t="str">
        <f t="shared" si="581"/>
        <v/>
      </c>
    </row>
    <row r="9457" spans="26:28" hidden="1" x14ac:dyDescent="0.25">
      <c r="Z9457" s="68">
        <f t="shared" si="579"/>
        <v>0</v>
      </c>
      <c r="AA9457" s="1" t="str">
        <f t="shared" si="580"/>
        <v/>
      </c>
      <c r="AB9457" s="1" t="str">
        <f t="shared" si="581"/>
        <v/>
      </c>
    </row>
    <row r="9458" spans="26:28" hidden="1" x14ac:dyDescent="0.25">
      <c r="Z9458" s="68">
        <f t="shared" si="579"/>
        <v>0</v>
      </c>
      <c r="AA9458" s="1" t="str">
        <f t="shared" si="580"/>
        <v/>
      </c>
      <c r="AB9458" s="1" t="str">
        <f t="shared" si="581"/>
        <v/>
      </c>
    </row>
    <row r="9459" spans="26:28" hidden="1" x14ac:dyDescent="0.25">
      <c r="Z9459" s="68">
        <f t="shared" si="579"/>
        <v>0</v>
      </c>
      <c r="AA9459" s="1" t="str">
        <f t="shared" si="580"/>
        <v/>
      </c>
      <c r="AB9459" s="1" t="str">
        <f t="shared" si="581"/>
        <v/>
      </c>
    </row>
    <row r="9460" spans="26:28" hidden="1" x14ac:dyDescent="0.25">
      <c r="Z9460" s="68">
        <f t="shared" si="579"/>
        <v>0</v>
      </c>
      <c r="AA9460" s="1" t="str">
        <f t="shared" si="580"/>
        <v/>
      </c>
      <c r="AB9460" s="1" t="str">
        <f t="shared" si="581"/>
        <v/>
      </c>
    </row>
    <row r="9461" spans="26:28" hidden="1" x14ac:dyDescent="0.25">
      <c r="Z9461" s="68">
        <f t="shared" si="579"/>
        <v>0</v>
      </c>
      <c r="AA9461" s="1" t="str">
        <f t="shared" si="580"/>
        <v/>
      </c>
      <c r="AB9461" s="1" t="str">
        <f t="shared" si="581"/>
        <v/>
      </c>
    </row>
    <row r="9462" spans="26:28" hidden="1" x14ac:dyDescent="0.25">
      <c r="Z9462" s="68">
        <f t="shared" si="579"/>
        <v>0</v>
      </c>
      <c r="AA9462" s="1" t="str">
        <f t="shared" si="580"/>
        <v/>
      </c>
      <c r="AB9462" s="1" t="str">
        <f t="shared" si="581"/>
        <v/>
      </c>
    </row>
    <row r="9463" spans="26:28" hidden="1" x14ac:dyDescent="0.25">
      <c r="Z9463" s="68">
        <f t="shared" si="579"/>
        <v>0</v>
      </c>
      <c r="AA9463" s="1" t="str">
        <f t="shared" si="580"/>
        <v/>
      </c>
      <c r="AB9463" s="1" t="str">
        <f t="shared" si="581"/>
        <v/>
      </c>
    </row>
    <row r="9464" spans="26:28" hidden="1" x14ac:dyDescent="0.25">
      <c r="Z9464" s="68">
        <f t="shared" si="579"/>
        <v>0</v>
      </c>
      <c r="AA9464" s="1" t="str">
        <f t="shared" si="580"/>
        <v/>
      </c>
      <c r="AB9464" s="1" t="str">
        <f t="shared" si="581"/>
        <v/>
      </c>
    </row>
    <row r="9465" spans="26:28" hidden="1" x14ac:dyDescent="0.25">
      <c r="Z9465" s="68">
        <f t="shared" si="579"/>
        <v>0</v>
      </c>
      <c r="AA9465" s="1" t="str">
        <f t="shared" si="580"/>
        <v/>
      </c>
      <c r="AB9465" s="1" t="str">
        <f t="shared" si="581"/>
        <v/>
      </c>
    </row>
    <row r="9466" spans="26:28" hidden="1" x14ac:dyDescent="0.25">
      <c r="Z9466" s="68">
        <f t="shared" si="579"/>
        <v>0</v>
      </c>
      <c r="AA9466" s="1" t="str">
        <f t="shared" si="580"/>
        <v/>
      </c>
      <c r="AB9466" s="1" t="str">
        <f t="shared" si="581"/>
        <v/>
      </c>
    </row>
    <row r="9467" spans="26:28" hidden="1" x14ac:dyDescent="0.25">
      <c r="Z9467" s="68">
        <f t="shared" si="579"/>
        <v>0</v>
      </c>
      <c r="AA9467" s="1" t="str">
        <f t="shared" si="580"/>
        <v/>
      </c>
      <c r="AB9467" s="1" t="str">
        <f t="shared" si="581"/>
        <v/>
      </c>
    </row>
    <row r="9468" spans="26:28" hidden="1" x14ac:dyDescent="0.25">
      <c r="Z9468" s="68">
        <f t="shared" si="579"/>
        <v>0</v>
      </c>
      <c r="AA9468" s="1" t="str">
        <f t="shared" si="580"/>
        <v/>
      </c>
      <c r="AB9468" s="1" t="str">
        <f t="shared" si="581"/>
        <v/>
      </c>
    </row>
    <row r="9469" spans="26:28" hidden="1" x14ac:dyDescent="0.25">
      <c r="Z9469" s="68">
        <f t="shared" si="579"/>
        <v>0</v>
      </c>
      <c r="AA9469" s="1" t="str">
        <f t="shared" si="580"/>
        <v/>
      </c>
      <c r="AB9469" s="1" t="str">
        <f t="shared" si="581"/>
        <v/>
      </c>
    </row>
    <row r="9470" spans="26:28" hidden="1" x14ac:dyDescent="0.25">
      <c r="Z9470" s="68">
        <f t="shared" si="579"/>
        <v>0</v>
      </c>
      <c r="AA9470" s="1" t="str">
        <f t="shared" si="580"/>
        <v/>
      </c>
      <c r="AB9470" s="1" t="str">
        <f t="shared" si="581"/>
        <v/>
      </c>
    </row>
    <row r="9471" spans="26:28" hidden="1" x14ac:dyDescent="0.25">
      <c r="Z9471" s="68">
        <f t="shared" si="579"/>
        <v>0</v>
      </c>
      <c r="AA9471" s="1" t="str">
        <f t="shared" si="580"/>
        <v/>
      </c>
      <c r="AB9471" s="1" t="str">
        <f t="shared" si="581"/>
        <v/>
      </c>
    </row>
    <row r="9472" spans="26:28" hidden="1" x14ac:dyDescent="0.25">
      <c r="Z9472" s="68">
        <f t="shared" si="579"/>
        <v>0</v>
      </c>
      <c r="AA9472" s="1" t="str">
        <f t="shared" si="580"/>
        <v/>
      </c>
      <c r="AB9472" s="1" t="str">
        <f t="shared" si="581"/>
        <v/>
      </c>
    </row>
    <row r="9473" spans="26:28" hidden="1" x14ac:dyDescent="0.25">
      <c r="Z9473" s="68">
        <f t="shared" ref="Z9473:Z9536" si="582">E9473</f>
        <v>0</v>
      </c>
      <c r="AA9473" s="1" t="str">
        <f t="shared" si="580"/>
        <v/>
      </c>
      <c r="AB9473" s="1" t="str">
        <f t="shared" si="581"/>
        <v/>
      </c>
    </row>
    <row r="9474" spans="26:28" hidden="1" x14ac:dyDescent="0.25">
      <c r="Z9474" s="68">
        <f t="shared" si="582"/>
        <v>0</v>
      </c>
      <c r="AA9474" s="1" t="str">
        <f t="shared" si="580"/>
        <v/>
      </c>
      <c r="AB9474" s="1" t="str">
        <f t="shared" si="581"/>
        <v/>
      </c>
    </row>
    <row r="9475" spans="26:28" hidden="1" x14ac:dyDescent="0.25">
      <c r="Z9475" s="68">
        <f t="shared" si="582"/>
        <v>0</v>
      </c>
      <c r="AA9475" s="1" t="str">
        <f t="shared" si="580"/>
        <v/>
      </c>
      <c r="AB9475" s="1" t="str">
        <f t="shared" si="581"/>
        <v/>
      </c>
    </row>
    <row r="9476" spans="26:28" hidden="1" x14ac:dyDescent="0.25">
      <c r="Z9476" s="68">
        <f t="shared" si="582"/>
        <v>0</v>
      </c>
      <c r="AA9476" s="1" t="str">
        <f t="shared" ref="AA9476:AA9539" si="583">IF(AND(YEAR(Z9476)=$AA$1,G9476=$AA$2),F9476,"")</f>
        <v/>
      </c>
      <c r="AB9476" s="1" t="str">
        <f t="shared" ref="AB9476:AB9539" si="584">IF(AND(YEAR(Z9476)=$AA$1,G9476&lt;&gt;$AA$2),F9476,"")</f>
        <v/>
      </c>
    </row>
    <row r="9477" spans="26:28" hidden="1" x14ac:dyDescent="0.25">
      <c r="Z9477" s="68">
        <f t="shared" si="582"/>
        <v>0</v>
      </c>
      <c r="AA9477" s="1" t="str">
        <f t="shared" si="583"/>
        <v/>
      </c>
      <c r="AB9477" s="1" t="str">
        <f t="shared" si="584"/>
        <v/>
      </c>
    </row>
    <row r="9478" spans="26:28" hidden="1" x14ac:dyDescent="0.25">
      <c r="Z9478" s="68">
        <f t="shared" si="582"/>
        <v>0</v>
      </c>
      <c r="AA9478" s="1" t="str">
        <f t="shared" si="583"/>
        <v/>
      </c>
      <c r="AB9478" s="1" t="str">
        <f t="shared" si="584"/>
        <v/>
      </c>
    </row>
    <row r="9479" spans="26:28" hidden="1" x14ac:dyDescent="0.25">
      <c r="Z9479" s="68">
        <f t="shared" si="582"/>
        <v>0</v>
      </c>
      <c r="AA9479" s="1" t="str">
        <f t="shared" si="583"/>
        <v/>
      </c>
      <c r="AB9479" s="1" t="str">
        <f t="shared" si="584"/>
        <v/>
      </c>
    </row>
    <row r="9480" spans="26:28" hidden="1" x14ac:dyDescent="0.25">
      <c r="Z9480" s="68">
        <f t="shared" si="582"/>
        <v>0</v>
      </c>
      <c r="AA9480" s="1" t="str">
        <f t="shared" si="583"/>
        <v/>
      </c>
      <c r="AB9480" s="1" t="str">
        <f t="shared" si="584"/>
        <v/>
      </c>
    </row>
    <row r="9481" spans="26:28" hidden="1" x14ac:dyDescent="0.25">
      <c r="Z9481" s="68">
        <f t="shared" si="582"/>
        <v>0</v>
      </c>
      <c r="AA9481" s="1" t="str">
        <f t="shared" si="583"/>
        <v/>
      </c>
      <c r="AB9481" s="1" t="str">
        <f t="shared" si="584"/>
        <v/>
      </c>
    </row>
    <row r="9482" spans="26:28" hidden="1" x14ac:dyDescent="0.25">
      <c r="Z9482" s="68">
        <f t="shared" si="582"/>
        <v>0</v>
      </c>
      <c r="AA9482" s="1" t="str">
        <f t="shared" si="583"/>
        <v/>
      </c>
      <c r="AB9482" s="1" t="str">
        <f t="shared" si="584"/>
        <v/>
      </c>
    </row>
    <row r="9483" spans="26:28" hidden="1" x14ac:dyDescent="0.25">
      <c r="Z9483" s="68">
        <f t="shared" si="582"/>
        <v>0</v>
      </c>
      <c r="AA9483" s="1" t="str">
        <f t="shared" si="583"/>
        <v/>
      </c>
      <c r="AB9483" s="1" t="str">
        <f t="shared" si="584"/>
        <v/>
      </c>
    </row>
    <row r="9484" spans="26:28" hidden="1" x14ac:dyDescent="0.25">
      <c r="Z9484" s="68">
        <f t="shared" si="582"/>
        <v>0</v>
      </c>
      <c r="AA9484" s="1" t="str">
        <f t="shared" si="583"/>
        <v/>
      </c>
      <c r="AB9484" s="1" t="str">
        <f t="shared" si="584"/>
        <v/>
      </c>
    </row>
    <row r="9485" spans="26:28" hidden="1" x14ac:dyDescent="0.25">
      <c r="Z9485" s="68">
        <f t="shared" si="582"/>
        <v>0</v>
      </c>
      <c r="AA9485" s="1" t="str">
        <f t="shared" si="583"/>
        <v/>
      </c>
      <c r="AB9485" s="1" t="str">
        <f t="shared" si="584"/>
        <v/>
      </c>
    </row>
    <row r="9486" spans="26:28" hidden="1" x14ac:dyDescent="0.25">
      <c r="Z9486" s="68">
        <f t="shared" si="582"/>
        <v>0</v>
      </c>
      <c r="AA9486" s="1" t="str">
        <f t="shared" si="583"/>
        <v/>
      </c>
      <c r="AB9486" s="1" t="str">
        <f t="shared" si="584"/>
        <v/>
      </c>
    </row>
    <row r="9487" spans="26:28" hidden="1" x14ac:dyDescent="0.25">
      <c r="Z9487" s="68">
        <f t="shared" si="582"/>
        <v>0</v>
      </c>
      <c r="AA9487" s="1" t="str">
        <f t="shared" si="583"/>
        <v/>
      </c>
      <c r="AB9487" s="1" t="str">
        <f t="shared" si="584"/>
        <v/>
      </c>
    </row>
    <row r="9488" spans="26:28" hidden="1" x14ac:dyDescent="0.25">
      <c r="Z9488" s="68">
        <f t="shared" si="582"/>
        <v>0</v>
      </c>
      <c r="AA9488" s="1" t="str">
        <f t="shared" si="583"/>
        <v/>
      </c>
      <c r="AB9488" s="1" t="str">
        <f t="shared" si="584"/>
        <v/>
      </c>
    </row>
    <row r="9489" spans="26:28" hidden="1" x14ac:dyDescent="0.25">
      <c r="Z9489" s="68">
        <f t="shared" si="582"/>
        <v>0</v>
      </c>
      <c r="AA9489" s="1" t="str">
        <f t="shared" si="583"/>
        <v/>
      </c>
      <c r="AB9489" s="1" t="str">
        <f t="shared" si="584"/>
        <v/>
      </c>
    </row>
    <row r="9490" spans="26:28" hidden="1" x14ac:dyDescent="0.25">
      <c r="Z9490" s="68">
        <f t="shared" si="582"/>
        <v>0</v>
      </c>
      <c r="AA9490" s="1" t="str">
        <f t="shared" si="583"/>
        <v/>
      </c>
      <c r="AB9490" s="1" t="str">
        <f t="shared" si="584"/>
        <v/>
      </c>
    </row>
    <row r="9491" spans="26:28" hidden="1" x14ac:dyDescent="0.25">
      <c r="Z9491" s="68">
        <f t="shared" si="582"/>
        <v>0</v>
      </c>
      <c r="AA9491" s="1" t="str">
        <f t="shared" si="583"/>
        <v/>
      </c>
      <c r="AB9491" s="1" t="str">
        <f t="shared" si="584"/>
        <v/>
      </c>
    </row>
    <row r="9492" spans="26:28" hidden="1" x14ac:dyDescent="0.25">
      <c r="Z9492" s="68">
        <f t="shared" si="582"/>
        <v>0</v>
      </c>
      <c r="AA9492" s="1" t="str">
        <f t="shared" si="583"/>
        <v/>
      </c>
      <c r="AB9492" s="1" t="str">
        <f t="shared" si="584"/>
        <v/>
      </c>
    </row>
    <row r="9493" spans="26:28" hidden="1" x14ac:dyDescent="0.25">
      <c r="Z9493" s="68">
        <f t="shared" si="582"/>
        <v>0</v>
      </c>
      <c r="AA9493" s="1" t="str">
        <f t="shared" si="583"/>
        <v/>
      </c>
      <c r="AB9493" s="1" t="str">
        <f t="shared" si="584"/>
        <v/>
      </c>
    </row>
    <row r="9494" spans="26:28" hidden="1" x14ac:dyDescent="0.25">
      <c r="Z9494" s="68">
        <f t="shared" si="582"/>
        <v>0</v>
      </c>
      <c r="AA9494" s="1" t="str">
        <f t="shared" si="583"/>
        <v/>
      </c>
      <c r="AB9494" s="1" t="str">
        <f t="shared" si="584"/>
        <v/>
      </c>
    </row>
    <row r="9495" spans="26:28" hidden="1" x14ac:dyDescent="0.25">
      <c r="Z9495" s="68">
        <f t="shared" si="582"/>
        <v>0</v>
      </c>
      <c r="AA9495" s="1" t="str">
        <f t="shared" si="583"/>
        <v/>
      </c>
      <c r="AB9495" s="1" t="str">
        <f t="shared" si="584"/>
        <v/>
      </c>
    </row>
    <row r="9496" spans="26:28" hidden="1" x14ac:dyDescent="0.25">
      <c r="Z9496" s="68">
        <f t="shared" si="582"/>
        <v>0</v>
      </c>
      <c r="AA9496" s="1" t="str">
        <f t="shared" si="583"/>
        <v/>
      </c>
      <c r="AB9496" s="1" t="str">
        <f t="shared" si="584"/>
        <v/>
      </c>
    </row>
    <row r="9497" spans="26:28" hidden="1" x14ac:dyDescent="0.25">
      <c r="Z9497" s="68">
        <f t="shared" si="582"/>
        <v>0</v>
      </c>
      <c r="AA9497" s="1" t="str">
        <f t="shared" si="583"/>
        <v/>
      </c>
      <c r="AB9497" s="1" t="str">
        <f t="shared" si="584"/>
        <v/>
      </c>
    </row>
    <row r="9498" spans="26:28" hidden="1" x14ac:dyDescent="0.25">
      <c r="Z9498" s="68">
        <f t="shared" si="582"/>
        <v>0</v>
      </c>
      <c r="AA9498" s="1" t="str">
        <f t="shared" si="583"/>
        <v/>
      </c>
      <c r="AB9498" s="1" t="str">
        <f t="shared" si="584"/>
        <v/>
      </c>
    </row>
    <row r="9499" spans="26:28" hidden="1" x14ac:dyDescent="0.25">
      <c r="Z9499" s="68">
        <f t="shared" si="582"/>
        <v>0</v>
      </c>
      <c r="AA9499" s="1" t="str">
        <f t="shared" si="583"/>
        <v/>
      </c>
      <c r="AB9499" s="1" t="str">
        <f t="shared" si="584"/>
        <v/>
      </c>
    </row>
    <row r="9500" spans="26:28" hidden="1" x14ac:dyDescent="0.25">
      <c r="Z9500" s="68">
        <f t="shared" si="582"/>
        <v>0</v>
      </c>
      <c r="AA9500" s="1" t="str">
        <f t="shared" si="583"/>
        <v/>
      </c>
      <c r="AB9500" s="1" t="str">
        <f t="shared" si="584"/>
        <v/>
      </c>
    </row>
    <row r="9501" spans="26:28" hidden="1" x14ac:dyDescent="0.25">
      <c r="Z9501" s="68">
        <f t="shared" si="582"/>
        <v>0</v>
      </c>
      <c r="AA9501" s="1" t="str">
        <f t="shared" si="583"/>
        <v/>
      </c>
      <c r="AB9501" s="1" t="str">
        <f t="shared" si="584"/>
        <v/>
      </c>
    </row>
    <row r="9502" spans="26:28" hidden="1" x14ac:dyDescent="0.25">
      <c r="Z9502" s="68">
        <f t="shared" si="582"/>
        <v>0</v>
      </c>
      <c r="AA9502" s="1" t="str">
        <f t="shared" si="583"/>
        <v/>
      </c>
      <c r="AB9502" s="1" t="str">
        <f t="shared" si="584"/>
        <v/>
      </c>
    </row>
    <row r="9503" spans="26:28" hidden="1" x14ac:dyDescent="0.25">
      <c r="Z9503" s="68">
        <f t="shared" si="582"/>
        <v>0</v>
      </c>
      <c r="AA9503" s="1" t="str">
        <f t="shared" si="583"/>
        <v/>
      </c>
      <c r="AB9503" s="1" t="str">
        <f t="shared" si="584"/>
        <v/>
      </c>
    </row>
    <row r="9504" spans="26:28" hidden="1" x14ac:dyDescent="0.25">
      <c r="Z9504" s="68">
        <f t="shared" si="582"/>
        <v>0</v>
      </c>
      <c r="AA9504" s="1" t="str">
        <f t="shared" si="583"/>
        <v/>
      </c>
      <c r="AB9504" s="1" t="str">
        <f t="shared" si="584"/>
        <v/>
      </c>
    </row>
    <row r="9505" spans="26:28" hidden="1" x14ac:dyDescent="0.25">
      <c r="Z9505" s="68">
        <f t="shared" si="582"/>
        <v>0</v>
      </c>
      <c r="AA9505" s="1" t="str">
        <f t="shared" si="583"/>
        <v/>
      </c>
      <c r="AB9505" s="1" t="str">
        <f t="shared" si="584"/>
        <v/>
      </c>
    </row>
    <row r="9506" spans="26:28" hidden="1" x14ac:dyDescent="0.25">
      <c r="Z9506" s="68">
        <f t="shared" si="582"/>
        <v>0</v>
      </c>
      <c r="AA9506" s="1" t="str">
        <f t="shared" si="583"/>
        <v/>
      </c>
      <c r="AB9506" s="1" t="str">
        <f t="shared" si="584"/>
        <v/>
      </c>
    </row>
    <row r="9507" spans="26:28" hidden="1" x14ac:dyDescent="0.25">
      <c r="Z9507" s="68">
        <f t="shared" si="582"/>
        <v>0</v>
      </c>
      <c r="AA9507" s="1" t="str">
        <f t="shared" si="583"/>
        <v/>
      </c>
      <c r="AB9507" s="1" t="str">
        <f t="shared" si="584"/>
        <v/>
      </c>
    </row>
    <row r="9508" spans="26:28" hidden="1" x14ac:dyDescent="0.25">
      <c r="Z9508" s="68">
        <f t="shared" si="582"/>
        <v>0</v>
      </c>
      <c r="AA9508" s="1" t="str">
        <f t="shared" si="583"/>
        <v/>
      </c>
      <c r="AB9508" s="1" t="str">
        <f t="shared" si="584"/>
        <v/>
      </c>
    </row>
    <row r="9509" spans="26:28" hidden="1" x14ac:dyDescent="0.25">
      <c r="Z9509" s="68">
        <f t="shared" si="582"/>
        <v>0</v>
      </c>
      <c r="AA9509" s="1" t="str">
        <f t="shared" si="583"/>
        <v/>
      </c>
      <c r="AB9509" s="1" t="str">
        <f t="shared" si="584"/>
        <v/>
      </c>
    </row>
    <row r="9510" spans="26:28" hidden="1" x14ac:dyDescent="0.25">
      <c r="Z9510" s="68">
        <f t="shared" si="582"/>
        <v>0</v>
      </c>
      <c r="AA9510" s="1" t="str">
        <f t="shared" si="583"/>
        <v/>
      </c>
      <c r="AB9510" s="1" t="str">
        <f t="shared" si="584"/>
        <v/>
      </c>
    </row>
    <row r="9511" spans="26:28" hidden="1" x14ac:dyDescent="0.25">
      <c r="Z9511" s="68">
        <f t="shared" si="582"/>
        <v>0</v>
      </c>
      <c r="AA9511" s="1" t="str">
        <f t="shared" si="583"/>
        <v/>
      </c>
      <c r="AB9511" s="1" t="str">
        <f t="shared" si="584"/>
        <v/>
      </c>
    </row>
    <row r="9512" spans="26:28" hidden="1" x14ac:dyDescent="0.25">
      <c r="Z9512" s="68">
        <f t="shared" si="582"/>
        <v>0</v>
      </c>
      <c r="AA9512" s="1" t="str">
        <f t="shared" si="583"/>
        <v/>
      </c>
      <c r="AB9512" s="1" t="str">
        <f t="shared" si="584"/>
        <v/>
      </c>
    </row>
    <row r="9513" spans="26:28" hidden="1" x14ac:dyDescent="0.25">
      <c r="Z9513" s="68">
        <f t="shared" si="582"/>
        <v>0</v>
      </c>
      <c r="AA9513" s="1" t="str">
        <f t="shared" si="583"/>
        <v/>
      </c>
      <c r="AB9513" s="1" t="str">
        <f t="shared" si="584"/>
        <v/>
      </c>
    </row>
    <row r="9514" spans="26:28" hidden="1" x14ac:dyDescent="0.25">
      <c r="Z9514" s="68">
        <f t="shared" si="582"/>
        <v>0</v>
      </c>
      <c r="AA9514" s="1" t="str">
        <f t="shared" si="583"/>
        <v/>
      </c>
      <c r="AB9514" s="1" t="str">
        <f t="shared" si="584"/>
        <v/>
      </c>
    </row>
    <row r="9515" spans="26:28" hidden="1" x14ac:dyDescent="0.25">
      <c r="Z9515" s="68">
        <f t="shared" si="582"/>
        <v>0</v>
      </c>
      <c r="AA9515" s="1" t="str">
        <f t="shared" si="583"/>
        <v/>
      </c>
      <c r="AB9515" s="1" t="str">
        <f t="shared" si="584"/>
        <v/>
      </c>
    </row>
    <row r="9516" spans="26:28" hidden="1" x14ac:dyDescent="0.25">
      <c r="Z9516" s="68">
        <f t="shared" si="582"/>
        <v>0</v>
      </c>
      <c r="AA9516" s="1" t="str">
        <f t="shared" si="583"/>
        <v/>
      </c>
      <c r="AB9516" s="1" t="str">
        <f t="shared" si="584"/>
        <v/>
      </c>
    </row>
    <row r="9517" spans="26:28" hidden="1" x14ac:dyDescent="0.25">
      <c r="Z9517" s="68">
        <f t="shared" si="582"/>
        <v>0</v>
      </c>
      <c r="AA9517" s="1" t="str">
        <f t="shared" si="583"/>
        <v/>
      </c>
      <c r="AB9517" s="1" t="str">
        <f t="shared" si="584"/>
        <v/>
      </c>
    </row>
    <row r="9518" spans="26:28" hidden="1" x14ac:dyDescent="0.25">
      <c r="Z9518" s="68">
        <f t="shared" si="582"/>
        <v>0</v>
      </c>
      <c r="AA9518" s="1" t="str">
        <f t="shared" si="583"/>
        <v/>
      </c>
      <c r="AB9518" s="1" t="str">
        <f t="shared" si="584"/>
        <v/>
      </c>
    </row>
    <row r="9519" spans="26:28" hidden="1" x14ac:dyDescent="0.25">
      <c r="Z9519" s="68">
        <f t="shared" si="582"/>
        <v>0</v>
      </c>
      <c r="AA9519" s="1" t="str">
        <f t="shared" si="583"/>
        <v/>
      </c>
      <c r="AB9519" s="1" t="str">
        <f t="shared" si="584"/>
        <v/>
      </c>
    </row>
    <row r="9520" spans="26:28" hidden="1" x14ac:dyDescent="0.25">
      <c r="Z9520" s="68">
        <f t="shared" si="582"/>
        <v>0</v>
      </c>
      <c r="AA9520" s="1" t="str">
        <f t="shared" si="583"/>
        <v/>
      </c>
      <c r="AB9520" s="1" t="str">
        <f t="shared" si="584"/>
        <v/>
      </c>
    </row>
    <row r="9521" spans="26:28" hidden="1" x14ac:dyDescent="0.25">
      <c r="Z9521" s="68">
        <f t="shared" si="582"/>
        <v>0</v>
      </c>
      <c r="AA9521" s="1" t="str">
        <f t="shared" si="583"/>
        <v/>
      </c>
      <c r="AB9521" s="1" t="str">
        <f t="shared" si="584"/>
        <v/>
      </c>
    </row>
    <row r="9522" spans="26:28" hidden="1" x14ac:dyDescent="0.25">
      <c r="Z9522" s="68">
        <f t="shared" si="582"/>
        <v>0</v>
      </c>
      <c r="AA9522" s="1" t="str">
        <f t="shared" si="583"/>
        <v/>
      </c>
      <c r="AB9522" s="1" t="str">
        <f t="shared" si="584"/>
        <v/>
      </c>
    </row>
    <row r="9523" spans="26:28" hidden="1" x14ac:dyDescent="0.25">
      <c r="Z9523" s="68">
        <f t="shared" si="582"/>
        <v>0</v>
      </c>
      <c r="AA9523" s="1" t="str">
        <f t="shared" si="583"/>
        <v/>
      </c>
      <c r="AB9523" s="1" t="str">
        <f t="shared" si="584"/>
        <v/>
      </c>
    </row>
    <row r="9524" spans="26:28" hidden="1" x14ac:dyDescent="0.25">
      <c r="Z9524" s="68">
        <f t="shared" si="582"/>
        <v>0</v>
      </c>
      <c r="AA9524" s="1" t="str">
        <f t="shared" si="583"/>
        <v/>
      </c>
      <c r="AB9524" s="1" t="str">
        <f t="shared" si="584"/>
        <v/>
      </c>
    </row>
    <row r="9525" spans="26:28" hidden="1" x14ac:dyDescent="0.25">
      <c r="Z9525" s="68">
        <f t="shared" si="582"/>
        <v>0</v>
      </c>
      <c r="AA9525" s="1" t="str">
        <f t="shared" si="583"/>
        <v/>
      </c>
      <c r="AB9525" s="1" t="str">
        <f t="shared" si="584"/>
        <v/>
      </c>
    </row>
    <row r="9526" spans="26:28" hidden="1" x14ac:dyDescent="0.25">
      <c r="Z9526" s="68">
        <f t="shared" si="582"/>
        <v>0</v>
      </c>
      <c r="AA9526" s="1" t="str">
        <f t="shared" si="583"/>
        <v/>
      </c>
      <c r="AB9526" s="1" t="str">
        <f t="shared" si="584"/>
        <v/>
      </c>
    </row>
    <row r="9527" spans="26:28" hidden="1" x14ac:dyDescent="0.25">
      <c r="Z9527" s="68">
        <f t="shared" si="582"/>
        <v>0</v>
      </c>
      <c r="AA9527" s="1" t="str">
        <f t="shared" si="583"/>
        <v/>
      </c>
      <c r="AB9527" s="1" t="str">
        <f t="shared" si="584"/>
        <v/>
      </c>
    </row>
    <row r="9528" spans="26:28" hidden="1" x14ac:dyDescent="0.25">
      <c r="Z9528" s="68">
        <f t="shared" si="582"/>
        <v>0</v>
      </c>
      <c r="AA9528" s="1" t="str">
        <f t="shared" si="583"/>
        <v/>
      </c>
      <c r="AB9528" s="1" t="str">
        <f t="shared" si="584"/>
        <v/>
      </c>
    </row>
    <row r="9529" spans="26:28" hidden="1" x14ac:dyDescent="0.25">
      <c r="Z9529" s="68">
        <f t="shared" si="582"/>
        <v>0</v>
      </c>
      <c r="AA9529" s="1" t="str">
        <f t="shared" si="583"/>
        <v/>
      </c>
      <c r="AB9529" s="1" t="str">
        <f t="shared" si="584"/>
        <v/>
      </c>
    </row>
    <row r="9530" spans="26:28" hidden="1" x14ac:dyDescent="0.25">
      <c r="Z9530" s="68">
        <f t="shared" si="582"/>
        <v>0</v>
      </c>
      <c r="AA9530" s="1" t="str">
        <f t="shared" si="583"/>
        <v/>
      </c>
      <c r="AB9530" s="1" t="str">
        <f t="shared" si="584"/>
        <v/>
      </c>
    </row>
    <row r="9531" spans="26:28" hidden="1" x14ac:dyDescent="0.25">
      <c r="Z9531" s="68">
        <f t="shared" si="582"/>
        <v>0</v>
      </c>
      <c r="AA9531" s="1" t="str">
        <f t="shared" si="583"/>
        <v/>
      </c>
      <c r="AB9531" s="1" t="str">
        <f t="shared" si="584"/>
        <v/>
      </c>
    </row>
    <row r="9532" spans="26:28" hidden="1" x14ac:dyDescent="0.25">
      <c r="Z9532" s="68">
        <f t="shared" si="582"/>
        <v>0</v>
      </c>
      <c r="AA9532" s="1" t="str">
        <f t="shared" si="583"/>
        <v/>
      </c>
      <c r="AB9532" s="1" t="str">
        <f t="shared" si="584"/>
        <v/>
      </c>
    </row>
    <row r="9533" spans="26:28" hidden="1" x14ac:dyDescent="0.25">
      <c r="Z9533" s="68">
        <f t="shared" si="582"/>
        <v>0</v>
      </c>
      <c r="AA9533" s="1" t="str">
        <f t="shared" si="583"/>
        <v/>
      </c>
      <c r="AB9533" s="1" t="str">
        <f t="shared" si="584"/>
        <v/>
      </c>
    </row>
    <row r="9534" spans="26:28" hidden="1" x14ac:dyDescent="0.25">
      <c r="Z9534" s="68">
        <f t="shared" si="582"/>
        <v>0</v>
      </c>
      <c r="AA9534" s="1" t="str">
        <f t="shared" si="583"/>
        <v/>
      </c>
      <c r="AB9534" s="1" t="str">
        <f t="shared" si="584"/>
        <v/>
      </c>
    </row>
    <row r="9535" spans="26:28" hidden="1" x14ac:dyDescent="0.25">
      <c r="Z9535" s="68">
        <f t="shared" si="582"/>
        <v>0</v>
      </c>
      <c r="AA9535" s="1" t="str">
        <f t="shared" si="583"/>
        <v/>
      </c>
      <c r="AB9535" s="1" t="str">
        <f t="shared" si="584"/>
        <v/>
      </c>
    </row>
    <row r="9536" spans="26:28" hidden="1" x14ac:dyDescent="0.25">
      <c r="Z9536" s="68">
        <f t="shared" si="582"/>
        <v>0</v>
      </c>
      <c r="AA9536" s="1" t="str">
        <f t="shared" si="583"/>
        <v/>
      </c>
      <c r="AB9536" s="1" t="str">
        <f t="shared" si="584"/>
        <v/>
      </c>
    </row>
    <row r="9537" spans="26:28" hidden="1" x14ac:dyDescent="0.25">
      <c r="Z9537" s="68">
        <f t="shared" ref="Z9537:Z9600" si="585">E9537</f>
        <v>0</v>
      </c>
      <c r="AA9537" s="1" t="str">
        <f t="shared" si="583"/>
        <v/>
      </c>
      <c r="AB9537" s="1" t="str">
        <f t="shared" si="584"/>
        <v/>
      </c>
    </row>
    <row r="9538" spans="26:28" hidden="1" x14ac:dyDescent="0.25">
      <c r="Z9538" s="68">
        <f t="shared" si="585"/>
        <v>0</v>
      </c>
      <c r="AA9538" s="1" t="str">
        <f t="shared" si="583"/>
        <v/>
      </c>
      <c r="AB9538" s="1" t="str">
        <f t="shared" si="584"/>
        <v/>
      </c>
    </row>
    <row r="9539" spans="26:28" hidden="1" x14ac:dyDescent="0.25">
      <c r="Z9539" s="68">
        <f t="shared" si="585"/>
        <v>0</v>
      </c>
      <c r="AA9539" s="1" t="str">
        <f t="shared" si="583"/>
        <v/>
      </c>
      <c r="AB9539" s="1" t="str">
        <f t="shared" si="584"/>
        <v/>
      </c>
    </row>
    <row r="9540" spans="26:28" hidden="1" x14ac:dyDescent="0.25">
      <c r="Z9540" s="68">
        <f t="shared" si="585"/>
        <v>0</v>
      </c>
      <c r="AA9540" s="1" t="str">
        <f t="shared" ref="AA9540:AA9603" si="586">IF(AND(YEAR(Z9540)=$AA$1,G9540=$AA$2),F9540,"")</f>
        <v/>
      </c>
      <c r="AB9540" s="1" t="str">
        <f t="shared" ref="AB9540:AB9603" si="587">IF(AND(YEAR(Z9540)=$AA$1,G9540&lt;&gt;$AA$2),F9540,"")</f>
        <v/>
      </c>
    </row>
    <row r="9541" spans="26:28" hidden="1" x14ac:dyDescent="0.25">
      <c r="Z9541" s="68">
        <f t="shared" si="585"/>
        <v>0</v>
      </c>
      <c r="AA9541" s="1" t="str">
        <f t="shared" si="586"/>
        <v/>
      </c>
      <c r="AB9541" s="1" t="str">
        <f t="shared" si="587"/>
        <v/>
      </c>
    </row>
    <row r="9542" spans="26:28" hidden="1" x14ac:dyDescent="0.25">
      <c r="Z9542" s="68">
        <f t="shared" si="585"/>
        <v>0</v>
      </c>
      <c r="AA9542" s="1" t="str">
        <f t="shared" si="586"/>
        <v/>
      </c>
      <c r="AB9542" s="1" t="str">
        <f t="shared" si="587"/>
        <v/>
      </c>
    </row>
    <row r="9543" spans="26:28" hidden="1" x14ac:dyDescent="0.25">
      <c r="Z9543" s="68">
        <f t="shared" si="585"/>
        <v>0</v>
      </c>
      <c r="AA9543" s="1" t="str">
        <f t="shared" si="586"/>
        <v/>
      </c>
      <c r="AB9543" s="1" t="str">
        <f t="shared" si="587"/>
        <v/>
      </c>
    </row>
    <row r="9544" spans="26:28" hidden="1" x14ac:dyDescent="0.25">
      <c r="Z9544" s="68">
        <f t="shared" si="585"/>
        <v>0</v>
      </c>
      <c r="AA9544" s="1" t="str">
        <f t="shared" si="586"/>
        <v/>
      </c>
      <c r="AB9544" s="1" t="str">
        <f t="shared" si="587"/>
        <v/>
      </c>
    </row>
    <row r="9545" spans="26:28" hidden="1" x14ac:dyDescent="0.25">
      <c r="Z9545" s="68">
        <f t="shared" si="585"/>
        <v>0</v>
      </c>
      <c r="AA9545" s="1" t="str">
        <f t="shared" si="586"/>
        <v/>
      </c>
      <c r="AB9545" s="1" t="str">
        <f t="shared" si="587"/>
        <v/>
      </c>
    </row>
    <row r="9546" spans="26:28" hidden="1" x14ac:dyDescent="0.25">
      <c r="Z9546" s="68">
        <f t="shared" si="585"/>
        <v>0</v>
      </c>
      <c r="AA9546" s="1" t="str">
        <f t="shared" si="586"/>
        <v/>
      </c>
      <c r="AB9546" s="1" t="str">
        <f t="shared" si="587"/>
        <v/>
      </c>
    </row>
    <row r="9547" spans="26:28" hidden="1" x14ac:dyDescent="0.25">
      <c r="Z9547" s="68">
        <f t="shared" si="585"/>
        <v>0</v>
      </c>
      <c r="AA9547" s="1" t="str">
        <f t="shared" si="586"/>
        <v/>
      </c>
      <c r="AB9547" s="1" t="str">
        <f t="shared" si="587"/>
        <v/>
      </c>
    </row>
    <row r="9548" spans="26:28" hidden="1" x14ac:dyDescent="0.25">
      <c r="Z9548" s="68">
        <f t="shared" si="585"/>
        <v>0</v>
      </c>
      <c r="AA9548" s="1" t="str">
        <f t="shared" si="586"/>
        <v/>
      </c>
      <c r="AB9548" s="1" t="str">
        <f t="shared" si="587"/>
        <v/>
      </c>
    </row>
    <row r="9549" spans="26:28" hidden="1" x14ac:dyDescent="0.25">
      <c r="Z9549" s="68">
        <f t="shared" si="585"/>
        <v>0</v>
      </c>
      <c r="AA9549" s="1" t="str">
        <f t="shared" si="586"/>
        <v/>
      </c>
      <c r="AB9549" s="1" t="str">
        <f t="shared" si="587"/>
        <v/>
      </c>
    </row>
    <row r="9550" spans="26:28" hidden="1" x14ac:dyDescent="0.25">
      <c r="Z9550" s="68">
        <f t="shared" si="585"/>
        <v>0</v>
      </c>
      <c r="AA9550" s="1" t="str">
        <f t="shared" si="586"/>
        <v/>
      </c>
      <c r="AB9550" s="1" t="str">
        <f t="shared" si="587"/>
        <v/>
      </c>
    </row>
    <row r="9551" spans="26:28" hidden="1" x14ac:dyDescent="0.25">
      <c r="Z9551" s="68">
        <f t="shared" si="585"/>
        <v>0</v>
      </c>
      <c r="AA9551" s="1" t="str">
        <f t="shared" si="586"/>
        <v/>
      </c>
      <c r="AB9551" s="1" t="str">
        <f t="shared" si="587"/>
        <v/>
      </c>
    </row>
    <row r="9552" spans="26:28" hidden="1" x14ac:dyDescent="0.25">
      <c r="Z9552" s="68">
        <f t="shared" si="585"/>
        <v>0</v>
      </c>
      <c r="AA9552" s="1" t="str">
        <f t="shared" si="586"/>
        <v/>
      </c>
      <c r="AB9552" s="1" t="str">
        <f t="shared" si="587"/>
        <v/>
      </c>
    </row>
    <row r="9553" spans="26:28" hidden="1" x14ac:dyDescent="0.25">
      <c r="Z9553" s="68">
        <f t="shared" si="585"/>
        <v>0</v>
      </c>
      <c r="AA9553" s="1" t="str">
        <f t="shared" si="586"/>
        <v/>
      </c>
      <c r="AB9553" s="1" t="str">
        <f t="shared" si="587"/>
        <v/>
      </c>
    </row>
    <row r="9554" spans="26:28" hidden="1" x14ac:dyDescent="0.25">
      <c r="Z9554" s="68">
        <f t="shared" si="585"/>
        <v>0</v>
      </c>
      <c r="AA9554" s="1" t="str">
        <f t="shared" si="586"/>
        <v/>
      </c>
      <c r="AB9554" s="1" t="str">
        <f t="shared" si="587"/>
        <v/>
      </c>
    </row>
    <row r="9555" spans="26:28" hidden="1" x14ac:dyDescent="0.25">
      <c r="Z9555" s="68">
        <f t="shared" si="585"/>
        <v>0</v>
      </c>
      <c r="AA9555" s="1" t="str">
        <f t="shared" si="586"/>
        <v/>
      </c>
      <c r="AB9555" s="1" t="str">
        <f t="shared" si="587"/>
        <v/>
      </c>
    </row>
    <row r="9556" spans="26:28" hidden="1" x14ac:dyDescent="0.25">
      <c r="Z9556" s="68">
        <f t="shared" si="585"/>
        <v>0</v>
      </c>
      <c r="AA9556" s="1" t="str">
        <f t="shared" si="586"/>
        <v/>
      </c>
      <c r="AB9556" s="1" t="str">
        <f t="shared" si="587"/>
        <v/>
      </c>
    </row>
    <row r="9557" spans="26:28" hidden="1" x14ac:dyDescent="0.25">
      <c r="Z9557" s="68">
        <f t="shared" si="585"/>
        <v>0</v>
      </c>
      <c r="AA9557" s="1" t="str">
        <f t="shared" si="586"/>
        <v/>
      </c>
      <c r="AB9557" s="1" t="str">
        <f t="shared" si="587"/>
        <v/>
      </c>
    </row>
    <row r="9558" spans="26:28" hidden="1" x14ac:dyDescent="0.25">
      <c r="Z9558" s="68">
        <f t="shared" si="585"/>
        <v>0</v>
      </c>
      <c r="AA9558" s="1" t="str">
        <f t="shared" si="586"/>
        <v/>
      </c>
      <c r="AB9558" s="1" t="str">
        <f t="shared" si="587"/>
        <v/>
      </c>
    </row>
    <row r="9559" spans="26:28" hidden="1" x14ac:dyDescent="0.25">
      <c r="Z9559" s="68">
        <f t="shared" si="585"/>
        <v>0</v>
      </c>
      <c r="AA9559" s="1" t="str">
        <f t="shared" si="586"/>
        <v/>
      </c>
      <c r="AB9559" s="1" t="str">
        <f t="shared" si="587"/>
        <v/>
      </c>
    </row>
    <row r="9560" spans="26:28" hidden="1" x14ac:dyDescent="0.25">
      <c r="Z9560" s="68">
        <f t="shared" si="585"/>
        <v>0</v>
      </c>
      <c r="AA9560" s="1" t="str">
        <f t="shared" si="586"/>
        <v/>
      </c>
      <c r="AB9560" s="1" t="str">
        <f t="shared" si="587"/>
        <v/>
      </c>
    </row>
    <row r="9561" spans="26:28" hidden="1" x14ac:dyDescent="0.25">
      <c r="Z9561" s="68">
        <f t="shared" si="585"/>
        <v>0</v>
      </c>
      <c r="AA9561" s="1" t="str">
        <f t="shared" si="586"/>
        <v/>
      </c>
      <c r="AB9561" s="1" t="str">
        <f t="shared" si="587"/>
        <v/>
      </c>
    </row>
    <row r="9562" spans="26:28" hidden="1" x14ac:dyDescent="0.25">
      <c r="Z9562" s="68">
        <f t="shared" si="585"/>
        <v>0</v>
      </c>
      <c r="AA9562" s="1" t="str">
        <f t="shared" si="586"/>
        <v/>
      </c>
      <c r="AB9562" s="1" t="str">
        <f t="shared" si="587"/>
        <v/>
      </c>
    </row>
    <row r="9563" spans="26:28" hidden="1" x14ac:dyDescent="0.25">
      <c r="Z9563" s="68">
        <f t="shared" si="585"/>
        <v>0</v>
      </c>
      <c r="AA9563" s="1" t="str">
        <f t="shared" si="586"/>
        <v/>
      </c>
      <c r="AB9563" s="1" t="str">
        <f t="shared" si="587"/>
        <v/>
      </c>
    </row>
    <row r="9564" spans="26:28" hidden="1" x14ac:dyDescent="0.25">
      <c r="Z9564" s="68">
        <f t="shared" si="585"/>
        <v>0</v>
      </c>
      <c r="AA9564" s="1" t="str">
        <f t="shared" si="586"/>
        <v/>
      </c>
      <c r="AB9564" s="1" t="str">
        <f t="shared" si="587"/>
        <v/>
      </c>
    </row>
    <row r="9565" spans="26:28" hidden="1" x14ac:dyDescent="0.25">
      <c r="Z9565" s="68">
        <f t="shared" si="585"/>
        <v>0</v>
      </c>
      <c r="AA9565" s="1" t="str">
        <f t="shared" si="586"/>
        <v/>
      </c>
      <c r="AB9565" s="1" t="str">
        <f t="shared" si="587"/>
        <v/>
      </c>
    </row>
    <row r="9566" spans="26:28" hidden="1" x14ac:dyDescent="0.25">
      <c r="Z9566" s="68">
        <f t="shared" si="585"/>
        <v>0</v>
      </c>
      <c r="AA9566" s="1" t="str">
        <f t="shared" si="586"/>
        <v/>
      </c>
      <c r="AB9566" s="1" t="str">
        <f t="shared" si="587"/>
        <v/>
      </c>
    </row>
    <row r="9567" spans="26:28" hidden="1" x14ac:dyDescent="0.25">
      <c r="Z9567" s="68">
        <f t="shared" si="585"/>
        <v>0</v>
      </c>
      <c r="AA9567" s="1" t="str">
        <f t="shared" si="586"/>
        <v/>
      </c>
      <c r="AB9567" s="1" t="str">
        <f t="shared" si="587"/>
        <v/>
      </c>
    </row>
    <row r="9568" spans="26:28" hidden="1" x14ac:dyDescent="0.25">
      <c r="Z9568" s="68">
        <f t="shared" si="585"/>
        <v>0</v>
      </c>
      <c r="AA9568" s="1" t="str">
        <f t="shared" si="586"/>
        <v/>
      </c>
      <c r="AB9568" s="1" t="str">
        <f t="shared" si="587"/>
        <v/>
      </c>
    </row>
    <row r="9569" spans="26:28" hidden="1" x14ac:dyDescent="0.25">
      <c r="Z9569" s="68">
        <f t="shared" si="585"/>
        <v>0</v>
      </c>
      <c r="AA9569" s="1" t="str">
        <f t="shared" si="586"/>
        <v/>
      </c>
      <c r="AB9569" s="1" t="str">
        <f t="shared" si="587"/>
        <v/>
      </c>
    </row>
    <row r="9570" spans="26:28" hidden="1" x14ac:dyDescent="0.25">
      <c r="Z9570" s="68">
        <f t="shared" si="585"/>
        <v>0</v>
      </c>
      <c r="AA9570" s="1" t="str">
        <f t="shared" si="586"/>
        <v/>
      </c>
      <c r="AB9570" s="1" t="str">
        <f t="shared" si="587"/>
        <v/>
      </c>
    </row>
    <row r="9571" spans="26:28" hidden="1" x14ac:dyDescent="0.25">
      <c r="Z9571" s="68">
        <f t="shared" si="585"/>
        <v>0</v>
      </c>
      <c r="AA9571" s="1" t="str">
        <f t="shared" si="586"/>
        <v/>
      </c>
      <c r="AB9571" s="1" t="str">
        <f t="shared" si="587"/>
        <v/>
      </c>
    </row>
    <row r="9572" spans="26:28" hidden="1" x14ac:dyDescent="0.25">
      <c r="Z9572" s="68">
        <f t="shared" si="585"/>
        <v>0</v>
      </c>
      <c r="AA9572" s="1" t="str">
        <f t="shared" si="586"/>
        <v/>
      </c>
      <c r="AB9572" s="1" t="str">
        <f t="shared" si="587"/>
        <v/>
      </c>
    </row>
    <row r="9573" spans="26:28" hidden="1" x14ac:dyDescent="0.25">
      <c r="Z9573" s="68">
        <f t="shared" si="585"/>
        <v>0</v>
      </c>
      <c r="AA9573" s="1" t="str">
        <f t="shared" si="586"/>
        <v/>
      </c>
      <c r="AB9573" s="1" t="str">
        <f t="shared" si="587"/>
        <v/>
      </c>
    </row>
    <row r="9574" spans="26:28" hidden="1" x14ac:dyDescent="0.25">
      <c r="Z9574" s="68">
        <f t="shared" si="585"/>
        <v>0</v>
      </c>
      <c r="AA9574" s="1" t="str">
        <f t="shared" si="586"/>
        <v/>
      </c>
      <c r="AB9574" s="1" t="str">
        <f t="shared" si="587"/>
        <v/>
      </c>
    </row>
    <row r="9575" spans="26:28" hidden="1" x14ac:dyDescent="0.25">
      <c r="Z9575" s="68">
        <f t="shared" si="585"/>
        <v>0</v>
      </c>
      <c r="AA9575" s="1" t="str">
        <f t="shared" si="586"/>
        <v/>
      </c>
      <c r="AB9575" s="1" t="str">
        <f t="shared" si="587"/>
        <v/>
      </c>
    </row>
    <row r="9576" spans="26:28" hidden="1" x14ac:dyDescent="0.25">
      <c r="Z9576" s="68">
        <f t="shared" si="585"/>
        <v>0</v>
      </c>
      <c r="AA9576" s="1" t="str">
        <f t="shared" si="586"/>
        <v/>
      </c>
      <c r="AB9576" s="1" t="str">
        <f t="shared" si="587"/>
        <v/>
      </c>
    </row>
    <row r="9577" spans="26:28" hidden="1" x14ac:dyDescent="0.25">
      <c r="Z9577" s="68">
        <f t="shared" si="585"/>
        <v>0</v>
      </c>
      <c r="AA9577" s="1" t="str">
        <f t="shared" si="586"/>
        <v/>
      </c>
      <c r="AB9577" s="1" t="str">
        <f t="shared" si="587"/>
        <v/>
      </c>
    </row>
    <row r="9578" spans="26:28" hidden="1" x14ac:dyDescent="0.25">
      <c r="Z9578" s="68">
        <f t="shared" si="585"/>
        <v>0</v>
      </c>
      <c r="AA9578" s="1" t="str">
        <f t="shared" si="586"/>
        <v/>
      </c>
      <c r="AB9578" s="1" t="str">
        <f t="shared" si="587"/>
        <v/>
      </c>
    </row>
    <row r="9579" spans="26:28" hidden="1" x14ac:dyDescent="0.25">
      <c r="Z9579" s="68">
        <f t="shared" si="585"/>
        <v>0</v>
      </c>
      <c r="AA9579" s="1" t="str">
        <f t="shared" si="586"/>
        <v/>
      </c>
      <c r="AB9579" s="1" t="str">
        <f t="shared" si="587"/>
        <v/>
      </c>
    </row>
    <row r="9580" spans="26:28" hidden="1" x14ac:dyDescent="0.25">
      <c r="Z9580" s="68">
        <f t="shared" si="585"/>
        <v>0</v>
      </c>
      <c r="AA9580" s="1" t="str">
        <f t="shared" si="586"/>
        <v/>
      </c>
      <c r="AB9580" s="1" t="str">
        <f t="shared" si="587"/>
        <v/>
      </c>
    </row>
    <row r="9581" spans="26:28" hidden="1" x14ac:dyDescent="0.25">
      <c r="Z9581" s="68">
        <f t="shared" si="585"/>
        <v>0</v>
      </c>
      <c r="AA9581" s="1" t="str">
        <f t="shared" si="586"/>
        <v/>
      </c>
      <c r="AB9581" s="1" t="str">
        <f t="shared" si="587"/>
        <v/>
      </c>
    </row>
    <row r="9582" spans="26:28" hidden="1" x14ac:dyDescent="0.25">
      <c r="Z9582" s="68">
        <f t="shared" si="585"/>
        <v>0</v>
      </c>
      <c r="AA9582" s="1" t="str">
        <f t="shared" si="586"/>
        <v/>
      </c>
      <c r="AB9582" s="1" t="str">
        <f t="shared" si="587"/>
        <v/>
      </c>
    </row>
    <row r="9583" spans="26:28" hidden="1" x14ac:dyDescent="0.25">
      <c r="Z9583" s="68">
        <f t="shared" si="585"/>
        <v>0</v>
      </c>
      <c r="AA9583" s="1" t="str">
        <f t="shared" si="586"/>
        <v/>
      </c>
      <c r="AB9583" s="1" t="str">
        <f t="shared" si="587"/>
        <v/>
      </c>
    </row>
    <row r="9584" spans="26:28" hidden="1" x14ac:dyDescent="0.25">
      <c r="Z9584" s="68">
        <f t="shared" si="585"/>
        <v>0</v>
      </c>
      <c r="AA9584" s="1" t="str">
        <f t="shared" si="586"/>
        <v/>
      </c>
      <c r="AB9584" s="1" t="str">
        <f t="shared" si="587"/>
        <v/>
      </c>
    </row>
    <row r="9585" spans="26:28" hidden="1" x14ac:dyDescent="0.25">
      <c r="Z9585" s="68">
        <f t="shared" si="585"/>
        <v>0</v>
      </c>
      <c r="AA9585" s="1" t="str">
        <f t="shared" si="586"/>
        <v/>
      </c>
      <c r="AB9585" s="1" t="str">
        <f t="shared" si="587"/>
        <v/>
      </c>
    </row>
    <row r="9586" spans="26:28" hidden="1" x14ac:dyDescent="0.25">
      <c r="Z9586" s="68">
        <f t="shared" si="585"/>
        <v>0</v>
      </c>
      <c r="AA9586" s="1" t="str">
        <f t="shared" si="586"/>
        <v/>
      </c>
      <c r="AB9586" s="1" t="str">
        <f t="shared" si="587"/>
        <v/>
      </c>
    </row>
    <row r="9587" spans="26:28" hidden="1" x14ac:dyDescent="0.25">
      <c r="Z9587" s="68">
        <f t="shared" si="585"/>
        <v>0</v>
      </c>
      <c r="AA9587" s="1" t="str">
        <f t="shared" si="586"/>
        <v/>
      </c>
      <c r="AB9587" s="1" t="str">
        <f t="shared" si="587"/>
        <v/>
      </c>
    </row>
    <row r="9588" spans="26:28" hidden="1" x14ac:dyDescent="0.25">
      <c r="Z9588" s="68">
        <f t="shared" si="585"/>
        <v>0</v>
      </c>
      <c r="AA9588" s="1" t="str">
        <f t="shared" si="586"/>
        <v/>
      </c>
      <c r="AB9588" s="1" t="str">
        <f t="shared" si="587"/>
        <v/>
      </c>
    </row>
    <row r="9589" spans="26:28" hidden="1" x14ac:dyDescent="0.25">
      <c r="Z9589" s="68">
        <f t="shared" si="585"/>
        <v>0</v>
      </c>
      <c r="AA9589" s="1" t="str">
        <f t="shared" si="586"/>
        <v/>
      </c>
      <c r="AB9589" s="1" t="str">
        <f t="shared" si="587"/>
        <v/>
      </c>
    </row>
    <row r="9590" spans="26:28" hidden="1" x14ac:dyDescent="0.25">
      <c r="Z9590" s="68">
        <f t="shared" si="585"/>
        <v>0</v>
      </c>
      <c r="AA9590" s="1" t="str">
        <f t="shared" si="586"/>
        <v/>
      </c>
      <c r="AB9590" s="1" t="str">
        <f t="shared" si="587"/>
        <v/>
      </c>
    </row>
    <row r="9591" spans="26:28" hidden="1" x14ac:dyDescent="0.25">
      <c r="Z9591" s="68">
        <f t="shared" si="585"/>
        <v>0</v>
      </c>
      <c r="AA9591" s="1" t="str">
        <f t="shared" si="586"/>
        <v/>
      </c>
      <c r="AB9591" s="1" t="str">
        <f t="shared" si="587"/>
        <v/>
      </c>
    </row>
    <row r="9592" spans="26:28" hidden="1" x14ac:dyDescent="0.25">
      <c r="Z9592" s="68">
        <f t="shared" si="585"/>
        <v>0</v>
      </c>
      <c r="AA9592" s="1" t="str">
        <f t="shared" si="586"/>
        <v/>
      </c>
      <c r="AB9592" s="1" t="str">
        <f t="shared" si="587"/>
        <v/>
      </c>
    </row>
    <row r="9593" spans="26:28" hidden="1" x14ac:dyDescent="0.25">
      <c r="Z9593" s="68">
        <f t="shared" si="585"/>
        <v>0</v>
      </c>
      <c r="AA9593" s="1" t="str">
        <f t="shared" si="586"/>
        <v/>
      </c>
      <c r="AB9593" s="1" t="str">
        <f t="shared" si="587"/>
        <v/>
      </c>
    </row>
    <row r="9594" spans="26:28" hidden="1" x14ac:dyDescent="0.25">
      <c r="Z9594" s="68">
        <f t="shared" si="585"/>
        <v>0</v>
      </c>
      <c r="AA9594" s="1" t="str">
        <f t="shared" si="586"/>
        <v/>
      </c>
      <c r="AB9594" s="1" t="str">
        <f t="shared" si="587"/>
        <v/>
      </c>
    </row>
    <row r="9595" spans="26:28" hidden="1" x14ac:dyDescent="0.25">
      <c r="Z9595" s="68">
        <f t="shared" si="585"/>
        <v>0</v>
      </c>
      <c r="AA9595" s="1" t="str">
        <f t="shared" si="586"/>
        <v/>
      </c>
      <c r="AB9595" s="1" t="str">
        <f t="shared" si="587"/>
        <v/>
      </c>
    </row>
    <row r="9596" spans="26:28" hidden="1" x14ac:dyDescent="0.25">
      <c r="Z9596" s="68">
        <f t="shared" si="585"/>
        <v>0</v>
      </c>
      <c r="AA9596" s="1" t="str">
        <f t="shared" si="586"/>
        <v/>
      </c>
      <c r="AB9596" s="1" t="str">
        <f t="shared" si="587"/>
        <v/>
      </c>
    </row>
    <row r="9597" spans="26:28" hidden="1" x14ac:dyDescent="0.25">
      <c r="Z9597" s="68">
        <f t="shared" si="585"/>
        <v>0</v>
      </c>
      <c r="AA9597" s="1" t="str">
        <f t="shared" si="586"/>
        <v/>
      </c>
      <c r="AB9597" s="1" t="str">
        <f t="shared" si="587"/>
        <v/>
      </c>
    </row>
    <row r="9598" spans="26:28" hidden="1" x14ac:dyDescent="0.25">
      <c r="Z9598" s="68">
        <f t="shared" si="585"/>
        <v>0</v>
      </c>
      <c r="AA9598" s="1" t="str">
        <f t="shared" si="586"/>
        <v/>
      </c>
      <c r="AB9598" s="1" t="str">
        <f t="shared" si="587"/>
        <v/>
      </c>
    </row>
    <row r="9599" spans="26:28" hidden="1" x14ac:dyDescent="0.25">
      <c r="Z9599" s="68">
        <f t="shared" si="585"/>
        <v>0</v>
      </c>
      <c r="AA9599" s="1" t="str">
        <f t="shared" si="586"/>
        <v/>
      </c>
      <c r="AB9599" s="1" t="str">
        <f t="shared" si="587"/>
        <v/>
      </c>
    </row>
    <row r="9600" spans="26:28" hidden="1" x14ac:dyDescent="0.25">
      <c r="Z9600" s="68">
        <f t="shared" si="585"/>
        <v>0</v>
      </c>
      <c r="AA9600" s="1" t="str">
        <f t="shared" si="586"/>
        <v/>
      </c>
      <c r="AB9600" s="1" t="str">
        <f t="shared" si="587"/>
        <v/>
      </c>
    </row>
    <row r="9601" spans="26:28" hidden="1" x14ac:dyDescent="0.25">
      <c r="Z9601" s="68">
        <f t="shared" ref="Z9601:Z9664" si="588">E9601</f>
        <v>0</v>
      </c>
      <c r="AA9601" s="1" t="str">
        <f t="shared" si="586"/>
        <v/>
      </c>
      <c r="AB9601" s="1" t="str">
        <f t="shared" si="587"/>
        <v/>
      </c>
    </row>
    <row r="9602" spans="26:28" hidden="1" x14ac:dyDescent="0.25">
      <c r="Z9602" s="68">
        <f t="shared" si="588"/>
        <v>0</v>
      </c>
      <c r="AA9602" s="1" t="str">
        <f t="shared" si="586"/>
        <v/>
      </c>
      <c r="AB9602" s="1" t="str">
        <f t="shared" si="587"/>
        <v/>
      </c>
    </row>
    <row r="9603" spans="26:28" hidden="1" x14ac:dyDescent="0.25">
      <c r="Z9603" s="68">
        <f t="shared" si="588"/>
        <v>0</v>
      </c>
      <c r="AA9603" s="1" t="str">
        <f t="shared" si="586"/>
        <v/>
      </c>
      <c r="AB9603" s="1" t="str">
        <f t="shared" si="587"/>
        <v/>
      </c>
    </row>
    <row r="9604" spans="26:28" hidden="1" x14ac:dyDescent="0.25">
      <c r="Z9604" s="68">
        <f t="shared" si="588"/>
        <v>0</v>
      </c>
      <c r="AA9604" s="1" t="str">
        <f t="shared" ref="AA9604:AA9667" si="589">IF(AND(YEAR(Z9604)=$AA$1,G9604=$AA$2),F9604,"")</f>
        <v/>
      </c>
      <c r="AB9604" s="1" t="str">
        <f t="shared" ref="AB9604:AB9667" si="590">IF(AND(YEAR(Z9604)=$AA$1,G9604&lt;&gt;$AA$2),F9604,"")</f>
        <v/>
      </c>
    </row>
    <row r="9605" spans="26:28" hidden="1" x14ac:dyDescent="0.25">
      <c r="Z9605" s="68">
        <f t="shared" si="588"/>
        <v>0</v>
      </c>
      <c r="AA9605" s="1" t="str">
        <f t="shared" si="589"/>
        <v/>
      </c>
      <c r="AB9605" s="1" t="str">
        <f t="shared" si="590"/>
        <v/>
      </c>
    </row>
    <row r="9606" spans="26:28" hidden="1" x14ac:dyDescent="0.25">
      <c r="Z9606" s="68">
        <f t="shared" si="588"/>
        <v>0</v>
      </c>
      <c r="AA9606" s="1" t="str">
        <f t="shared" si="589"/>
        <v/>
      </c>
      <c r="AB9606" s="1" t="str">
        <f t="shared" si="590"/>
        <v/>
      </c>
    </row>
    <row r="9607" spans="26:28" hidden="1" x14ac:dyDescent="0.25">
      <c r="Z9607" s="68">
        <f t="shared" si="588"/>
        <v>0</v>
      </c>
      <c r="AA9607" s="1" t="str">
        <f t="shared" si="589"/>
        <v/>
      </c>
      <c r="AB9607" s="1" t="str">
        <f t="shared" si="590"/>
        <v/>
      </c>
    </row>
    <row r="9608" spans="26:28" hidden="1" x14ac:dyDescent="0.25">
      <c r="Z9608" s="68">
        <f t="shared" si="588"/>
        <v>0</v>
      </c>
      <c r="AA9608" s="1" t="str">
        <f t="shared" si="589"/>
        <v/>
      </c>
      <c r="AB9608" s="1" t="str">
        <f t="shared" si="590"/>
        <v/>
      </c>
    </row>
    <row r="9609" spans="26:28" hidden="1" x14ac:dyDescent="0.25">
      <c r="Z9609" s="68">
        <f t="shared" si="588"/>
        <v>0</v>
      </c>
      <c r="AA9609" s="1" t="str">
        <f t="shared" si="589"/>
        <v/>
      </c>
      <c r="AB9609" s="1" t="str">
        <f t="shared" si="590"/>
        <v/>
      </c>
    </row>
    <row r="9610" spans="26:28" hidden="1" x14ac:dyDescent="0.25">
      <c r="Z9610" s="68">
        <f t="shared" si="588"/>
        <v>0</v>
      </c>
      <c r="AA9610" s="1" t="str">
        <f t="shared" si="589"/>
        <v/>
      </c>
      <c r="AB9610" s="1" t="str">
        <f t="shared" si="590"/>
        <v/>
      </c>
    </row>
    <row r="9611" spans="26:28" hidden="1" x14ac:dyDescent="0.25">
      <c r="Z9611" s="68">
        <f t="shared" si="588"/>
        <v>0</v>
      </c>
      <c r="AA9611" s="1" t="str">
        <f t="shared" si="589"/>
        <v/>
      </c>
      <c r="AB9611" s="1" t="str">
        <f t="shared" si="590"/>
        <v/>
      </c>
    </row>
    <row r="9612" spans="26:28" hidden="1" x14ac:dyDescent="0.25">
      <c r="Z9612" s="68">
        <f t="shared" si="588"/>
        <v>0</v>
      </c>
      <c r="AA9612" s="1" t="str">
        <f t="shared" si="589"/>
        <v/>
      </c>
      <c r="AB9612" s="1" t="str">
        <f t="shared" si="590"/>
        <v/>
      </c>
    </row>
    <row r="9613" spans="26:28" hidden="1" x14ac:dyDescent="0.25">
      <c r="Z9613" s="68">
        <f t="shared" si="588"/>
        <v>0</v>
      </c>
      <c r="AA9613" s="1" t="str">
        <f t="shared" si="589"/>
        <v/>
      </c>
      <c r="AB9613" s="1" t="str">
        <f t="shared" si="590"/>
        <v/>
      </c>
    </row>
    <row r="9614" spans="26:28" hidden="1" x14ac:dyDescent="0.25">
      <c r="Z9614" s="68">
        <f t="shared" si="588"/>
        <v>0</v>
      </c>
      <c r="AA9614" s="1" t="str">
        <f t="shared" si="589"/>
        <v/>
      </c>
      <c r="AB9614" s="1" t="str">
        <f t="shared" si="590"/>
        <v/>
      </c>
    </row>
    <row r="9615" spans="26:28" hidden="1" x14ac:dyDescent="0.25">
      <c r="Z9615" s="68">
        <f t="shared" si="588"/>
        <v>0</v>
      </c>
      <c r="AA9615" s="1" t="str">
        <f t="shared" si="589"/>
        <v/>
      </c>
      <c r="AB9615" s="1" t="str">
        <f t="shared" si="590"/>
        <v/>
      </c>
    </row>
    <row r="9616" spans="26:28" hidden="1" x14ac:dyDescent="0.25">
      <c r="Z9616" s="68">
        <f t="shared" si="588"/>
        <v>0</v>
      </c>
      <c r="AA9616" s="1" t="str">
        <f t="shared" si="589"/>
        <v/>
      </c>
      <c r="AB9616" s="1" t="str">
        <f t="shared" si="590"/>
        <v/>
      </c>
    </row>
    <row r="9617" spans="26:28" hidden="1" x14ac:dyDescent="0.25">
      <c r="Z9617" s="68">
        <f t="shared" si="588"/>
        <v>0</v>
      </c>
      <c r="AA9617" s="1" t="str">
        <f t="shared" si="589"/>
        <v/>
      </c>
      <c r="AB9617" s="1" t="str">
        <f t="shared" si="590"/>
        <v/>
      </c>
    </row>
    <row r="9618" spans="26:28" hidden="1" x14ac:dyDescent="0.25">
      <c r="Z9618" s="68">
        <f t="shared" si="588"/>
        <v>0</v>
      </c>
      <c r="AA9618" s="1" t="str">
        <f t="shared" si="589"/>
        <v/>
      </c>
      <c r="AB9618" s="1" t="str">
        <f t="shared" si="590"/>
        <v/>
      </c>
    </row>
    <row r="9619" spans="26:28" hidden="1" x14ac:dyDescent="0.25">
      <c r="Z9619" s="68">
        <f t="shared" si="588"/>
        <v>0</v>
      </c>
      <c r="AA9619" s="1" t="str">
        <f t="shared" si="589"/>
        <v/>
      </c>
      <c r="AB9619" s="1" t="str">
        <f t="shared" si="590"/>
        <v/>
      </c>
    </row>
    <row r="9620" spans="26:28" hidden="1" x14ac:dyDescent="0.25">
      <c r="Z9620" s="68">
        <f t="shared" si="588"/>
        <v>0</v>
      </c>
      <c r="AA9620" s="1" t="str">
        <f t="shared" si="589"/>
        <v/>
      </c>
      <c r="AB9620" s="1" t="str">
        <f t="shared" si="590"/>
        <v/>
      </c>
    </row>
    <row r="9621" spans="26:28" hidden="1" x14ac:dyDescent="0.25">
      <c r="Z9621" s="68">
        <f t="shared" si="588"/>
        <v>0</v>
      </c>
      <c r="AA9621" s="1" t="str">
        <f t="shared" si="589"/>
        <v/>
      </c>
      <c r="AB9621" s="1" t="str">
        <f t="shared" si="590"/>
        <v/>
      </c>
    </row>
    <row r="9622" spans="26:28" hidden="1" x14ac:dyDescent="0.25">
      <c r="Z9622" s="68">
        <f t="shared" si="588"/>
        <v>0</v>
      </c>
      <c r="AA9622" s="1" t="str">
        <f t="shared" si="589"/>
        <v/>
      </c>
      <c r="AB9622" s="1" t="str">
        <f t="shared" si="590"/>
        <v/>
      </c>
    </row>
    <row r="9623" spans="26:28" hidden="1" x14ac:dyDescent="0.25">
      <c r="Z9623" s="68">
        <f t="shared" si="588"/>
        <v>0</v>
      </c>
      <c r="AA9623" s="1" t="str">
        <f t="shared" si="589"/>
        <v/>
      </c>
      <c r="AB9623" s="1" t="str">
        <f t="shared" si="590"/>
        <v/>
      </c>
    </row>
    <row r="9624" spans="26:28" hidden="1" x14ac:dyDescent="0.25">
      <c r="Z9624" s="68">
        <f t="shared" si="588"/>
        <v>0</v>
      </c>
      <c r="AA9624" s="1" t="str">
        <f t="shared" si="589"/>
        <v/>
      </c>
      <c r="AB9624" s="1" t="str">
        <f t="shared" si="590"/>
        <v/>
      </c>
    </row>
    <row r="9625" spans="26:28" hidden="1" x14ac:dyDescent="0.25">
      <c r="Z9625" s="68">
        <f t="shared" si="588"/>
        <v>0</v>
      </c>
      <c r="AA9625" s="1" t="str">
        <f t="shared" si="589"/>
        <v/>
      </c>
      <c r="AB9625" s="1" t="str">
        <f t="shared" si="590"/>
        <v/>
      </c>
    </row>
    <row r="9626" spans="26:28" hidden="1" x14ac:dyDescent="0.25">
      <c r="Z9626" s="68">
        <f t="shared" si="588"/>
        <v>0</v>
      </c>
      <c r="AA9626" s="1" t="str">
        <f t="shared" si="589"/>
        <v/>
      </c>
      <c r="AB9626" s="1" t="str">
        <f t="shared" si="590"/>
        <v/>
      </c>
    </row>
    <row r="9627" spans="26:28" hidden="1" x14ac:dyDescent="0.25">
      <c r="Z9627" s="68">
        <f t="shared" si="588"/>
        <v>0</v>
      </c>
      <c r="AA9627" s="1" t="str">
        <f t="shared" si="589"/>
        <v/>
      </c>
      <c r="AB9627" s="1" t="str">
        <f t="shared" si="590"/>
        <v/>
      </c>
    </row>
    <row r="9628" spans="26:28" hidden="1" x14ac:dyDescent="0.25">
      <c r="Z9628" s="68">
        <f t="shared" si="588"/>
        <v>0</v>
      </c>
      <c r="AA9628" s="1" t="str">
        <f t="shared" si="589"/>
        <v/>
      </c>
      <c r="AB9628" s="1" t="str">
        <f t="shared" si="590"/>
        <v/>
      </c>
    </row>
    <row r="9629" spans="26:28" hidden="1" x14ac:dyDescent="0.25">
      <c r="Z9629" s="68">
        <f t="shared" si="588"/>
        <v>0</v>
      </c>
      <c r="AA9629" s="1" t="str">
        <f t="shared" si="589"/>
        <v/>
      </c>
      <c r="AB9629" s="1" t="str">
        <f t="shared" si="590"/>
        <v/>
      </c>
    </row>
    <row r="9630" spans="26:28" hidden="1" x14ac:dyDescent="0.25">
      <c r="Z9630" s="68">
        <f t="shared" si="588"/>
        <v>0</v>
      </c>
      <c r="AA9630" s="1" t="str">
        <f t="shared" si="589"/>
        <v/>
      </c>
      <c r="AB9630" s="1" t="str">
        <f t="shared" si="590"/>
        <v/>
      </c>
    </row>
    <row r="9631" spans="26:28" hidden="1" x14ac:dyDescent="0.25">
      <c r="Z9631" s="68">
        <f t="shared" si="588"/>
        <v>0</v>
      </c>
      <c r="AA9631" s="1" t="str">
        <f t="shared" si="589"/>
        <v/>
      </c>
      <c r="AB9631" s="1" t="str">
        <f t="shared" si="590"/>
        <v/>
      </c>
    </row>
    <row r="9632" spans="26:28" hidden="1" x14ac:dyDescent="0.25">
      <c r="Z9632" s="68">
        <f t="shared" si="588"/>
        <v>0</v>
      </c>
      <c r="AA9632" s="1" t="str">
        <f t="shared" si="589"/>
        <v/>
      </c>
      <c r="AB9632" s="1" t="str">
        <f t="shared" si="590"/>
        <v/>
      </c>
    </row>
    <row r="9633" spans="26:28" hidden="1" x14ac:dyDescent="0.25">
      <c r="Z9633" s="68">
        <f t="shared" si="588"/>
        <v>0</v>
      </c>
      <c r="AA9633" s="1" t="str">
        <f t="shared" si="589"/>
        <v/>
      </c>
      <c r="AB9633" s="1" t="str">
        <f t="shared" si="590"/>
        <v/>
      </c>
    </row>
    <row r="9634" spans="26:28" hidden="1" x14ac:dyDescent="0.25">
      <c r="Z9634" s="68">
        <f t="shared" si="588"/>
        <v>0</v>
      </c>
      <c r="AA9634" s="1" t="str">
        <f t="shared" si="589"/>
        <v/>
      </c>
      <c r="AB9634" s="1" t="str">
        <f t="shared" si="590"/>
        <v/>
      </c>
    </row>
    <row r="9635" spans="26:28" hidden="1" x14ac:dyDescent="0.25">
      <c r="Z9635" s="68">
        <f t="shared" si="588"/>
        <v>0</v>
      </c>
      <c r="AA9635" s="1" t="str">
        <f t="shared" si="589"/>
        <v/>
      </c>
      <c r="AB9635" s="1" t="str">
        <f t="shared" si="590"/>
        <v/>
      </c>
    </row>
    <row r="9636" spans="26:28" hidden="1" x14ac:dyDescent="0.25">
      <c r="Z9636" s="68">
        <f t="shared" si="588"/>
        <v>0</v>
      </c>
      <c r="AA9636" s="1" t="str">
        <f t="shared" si="589"/>
        <v/>
      </c>
      <c r="AB9636" s="1" t="str">
        <f t="shared" si="590"/>
        <v/>
      </c>
    </row>
    <row r="9637" spans="26:28" hidden="1" x14ac:dyDescent="0.25">
      <c r="Z9637" s="68">
        <f t="shared" si="588"/>
        <v>0</v>
      </c>
      <c r="AA9637" s="1" t="str">
        <f t="shared" si="589"/>
        <v/>
      </c>
      <c r="AB9637" s="1" t="str">
        <f t="shared" si="590"/>
        <v/>
      </c>
    </row>
    <row r="9638" spans="26:28" hidden="1" x14ac:dyDescent="0.25">
      <c r="Z9638" s="68">
        <f t="shared" si="588"/>
        <v>0</v>
      </c>
      <c r="AA9638" s="1" t="str">
        <f t="shared" si="589"/>
        <v/>
      </c>
      <c r="AB9638" s="1" t="str">
        <f t="shared" si="590"/>
        <v/>
      </c>
    </row>
    <row r="9639" spans="26:28" hidden="1" x14ac:dyDescent="0.25">
      <c r="Z9639" s="68">
        <f t="shared" si="588"/>
        <v>0</v>
      </c>
      <c r="AA9639" s="1" t="str">
        <f t="shared" si="589"/>
        <v/>
      </c>
      <c r="AB9639" s="1" t="str">
        <f t="shared" si="590"/>
        <v/>
      </c>
    </row>
    <row r="9640" spans="26:28" hidden="1" x14ac:dyDescent="0.25">
      <c r="Z9640" s="68">
        <f t="shared" si="588"/>
        <v>0</v>
      </c>
      <c r="AA9640" s="1" t="str">
        <f t="shared" si="589"/>
        <v/>
      </c>
      <c r="AB9640" s="1" t="str">
        <f t="shared" si="590"/>
        <v/>
      </c>
    </row>
    <row r="9641" spans="26:28" hidden="1" x14ac:dyDescent="0.25">
      <c r="Z9641" s="68">
        <f t="shared" si="588"/>
        <v>0</v>
      </c>
      <c r="AA9641" s="1" t="str">
        <f t="shared" si="589"/>
        <v/>
      </c>
      <c r="AB9641" s="1" t="str">
        <f t="shared" si="590"/>
        <v/>
      </c>
    </row>
    <row r="9642" spans="26:28" hidden="1" x14ac:dyDescent="0.25">
      <c r="Z9642" s="68">
        <f t="shared" si="588"/>
        <v>0</v>
      </c>
      <c r="AA9642" s="1" t="str">
        <f t="shared" si="589"/>
        <v/>
      </c>
      <c r="AB9642" s="1" t="str">
        <f t="shared" si="590"/>
        <v/>
      </c>
    </row>
    <row r="9643" spans="26:28" hidden="1" x14ac:dyDescent="0.25">
      <c r="Z9643" s="68">
        <f t="shared" si="588"/>
        <v>0</v>
      </c>
      <c r="AA9643" s="1" t="str">
        <f t="shared" si="589"/>
        <v/>
      </c>
      <c r="AB9643" s="1" t="str">
        <f t="shared" si="590"/>
        <v/>
      </c>
    </row>
    <row r="9644" spans="26:28" hidden="1" x14ac:dyDescent="0.25">
      <c r="Z9644" s="68">
        <f t="shared" si="588"/>
        <v>0</v>
      </c>
      <c r="AA9644" s="1" t="str">
        <f t="shared" si="589"/>
        <v/>
      </c>
      <c r="AB9644" s="1" t="str">
        <f t="shared" si="590"/>
        <v/>
      </c>
    </row>
    <row r="9645" spans="26:28" hidden="1" x14ac:dyDescent="0.25">
      <c r="Z9645" s="68">
        <f t="shared" si="588"/>
        <v>0</v>
      </c>
      <c r="AA9645" s="1" t="str">
        <f t="shared" si="589"/>
        <v/>
      </c>
      <c r="AB9645" s="1" t="str">
        <f t="shared" si="590"/>
        <v/>
      </c>
    </row>
    <row r="9646" spans="26:28" hidden="1" x14ac:dyDescent="0.25">
      <c r="Z9646" s="68">
        <f t="shared" si="588"/>
        <v>0</v>
      </c>
      <c r="AA9646" s="1" t="str">
        <f t="shared" si="589"/>
        <v/>
      </c>
      <c r="AB9646" s="1" t="str">
        <f t="shared" si="590"/>
        <v/>
      </c>
    </row>
    <row r="9647" spans="26:28" hidden="1" x14ac:dyDescent="0.25">
      <c r="Z9647" s="68">
        <f t="shared" si="588"/>
        <v>0</v>
      </c>
      <c r="AA9647" s="1" t="str">
        <f t="shared" si="589"/>
        <v/>
      </c>
      <c r="AB9647" s="1" t="str">
        <f t="shared" si="590"/>
        <v/>
      </c>
    </row>
    <row r="9648" spans="26:28" hidden="1" x14ac:dyDescent="0.25">
      <c r="Z9648" s="68">
        <f t="shared" si="588"/>
        <v>0</v>
      </c>
      <c r="AA9648" s="1" t="str">
        <f t="shared" si="589"/>
        <v/>
      </c>
      <c r="AB9648" s="1" t="str">
        <f t="shared" si="590"/>
        <v/>
      </c>
    </row>
    <row r="9649" spans="26:28" hidden="1" x14ac:dyDescent="0.25">
      <c r="Z9649" s="68">
        <f t="shared" si="588"/>
        <v>0</v>
      </c>
      <c r="AA9649" s="1" t="str">
        <f t="shared" si="589"/>
        <v/>
      </c>
      <c r="AB9649" s="1" t="str">
        <f t="shared" si="590"/>
        <v/>
      </c>
    </row>
    <row r="9650" spans="26:28" hidden="1" x14ac:dyDescent="0.25">
      <c r="Z9650" s="68">
        <f t="shared" si="588"/>
        <v>0</v>
      </c>
      <c r="AA9650" s="1" t="str">
        <f t="shared" si="589"/>
        <v/>
      </c>
      <c r="AB9650" s="1" t="str">
        <f t="shared" si="590"/>
        <v/>
      </c>
    </row>
    <row r="9651" spans="26:28" hidden="1" x14ac:dyDescent="0.25">
      <c r="Z9651" s="68">
        <f t="shared" si="588"/>
        <v>0</v>
      </c>
      <c r="AA9651" s="1" t="str">
        <f t="shared" si="589"/>
        <v/>
      </c>
      <c r="AB9651" s="1" t="str">
        <f t="shared" si="590"/>
        <v/>
      </c>
    </row>
    <row r="9652" spans="26:28" hidden="1" x14ac:dyDescent="0.25">
      <c r="Z9652" s="68">
        <f t="shared" si="588"/>
        <v>0</v>
      </c>
      <c r="AA9652" s="1" t="str">
        <f t="shared" si="589"/>
        <v/>
      </c>
      <c r="AB9652" s="1" t="str">
        <f t="shared" si="590"/>
        <v/>
      </c>
    </row>
    <row r="9653" spans="26:28" hidden="1" x14ac:dyDescent="0.25">
      <c r="Z9653" s="68">
        <f t="shared" si="588"/>
        <v>0</v>
      </c>
      <c r="AA9653" s="1" t="str">
        <f t="shared" si="589"/>
        <v/>
      </c>
      <c r="AB9653" s="1" t="str">
        <f t="shared" si="590"/>
        <v/>
      </c>
    </row>
    <row r="9654" spans="26:28" hidden="1" x14ac:dyDescent="0.25">
      <c r="Z9654" s="68">
        <f t="shared" si="588"/>
        <v>0</v>
      </c>
      <c r="AA9654" s="1" t="str">
        <f t="shared" si="589"/>
        <v/>
      </c>
      <c r="AB9654" s="1" t="str">
        <f t="shared" si="590"/>
        <v/>
      </c>
    </row>
    <row r="9655" spans="26:28" hidden="1" x14ac:dyDescent="0.25">
      <c r="Z9655" s="68">
        <f t="shared" si="588"/>
        <v>0</v>
      </c>
      <c r="AA9655" s="1" t="str">
        <f t="shared" si="589"/>
        <v/>
      </c>
      <c r="AB9655" s="1" t="str">
        <f t="shared" si="590"/>
        <v/>
      </c>
    </row>
    <row r="9656" spans="26:28" hidden="1" x14ac:dyDescent="0.25">
      <c r="Z9656" s="68">
        <f t="shared" si="588"/>
        <v>0</v>
      </c>
      <c r="AA9656" s="1" t="str">
        <f t="shared" si="589"/>
        <v/>
      </c>
      <c r="AB9656" s="1" t="str">
        <f t="shared" si="590"/>
        <v/>
      </c>
    </row>
    <row r="9657" spans="26:28" hidden="1" x14ac:dyDescent="0.25">
      <c r="Z9657" s="68">
        <f t="shared" si="588"/>
        <v>0</v>
      </c>
      <c r="AA9657" s="1" t="str">
        <f t="shared" si="589"/>
        <v/>
      </c>
      <c r="AB9657" s="1" t="str">
        <f t="shared" si="590"/>
        <v/>
      </c>
    </row>
    <row r="9658" spans="26:28" hidden="1" x14ac:dyDescent="0.25">
      <c r="Z9658" s="68">
        <f t="shared" si="588"/>
        <v>0</v>
      </c>
      <c r="AA9658" s="1" t="str">
        <f t="shared" si="589"/>
        <v/>
      </c>
      <c r="AB9658" s="1" t="str">
        <f t="shared" si="590"/>
        <v/>
      </c>
    </row>
    <row r="9659" spans="26:28" hidden="1" x14ac:dyDescent="0.25">
      <c r="Z9659" s="68">
        <f t="shared" si="588"/>
        <v>0</v>
      </c>
      <c r="AA9659" s="1" t="str">
        <f t="shared" si="589"/>
        <v/>
      </c>
      <c r="AB9659" s="1" t="str">
        <f t="shared" si="590"/>
        <v/>
      </c>
    </row>
    <row r="9660" spans="26:28" hidden="1" x14ac:dyDescent="0.25">
      <c r="Z9660" s="68">
        <f t="shared" si="588"/>
        <v>0</v>
      </c>
      <c r="AA9660" s="1" t="str">
        <f t="shared" si="589"/>
        <v/>
      </c>
      <c r="AB9660" s="1" t="str">
        <f t="shared" si="590"/>
        <v/>
      </c>
    </row>
    <row r="9661" spans="26:28" hidden="1" x14ac:dyDescent="0.25">
      <c r="Z9661" s="68">
        <f t="shared" si="588"/>
        <v>0</v>
      </c>
      <c r="AA9661" s="1" t="str">
        <f t="shared" si="589"/>
        <v/>
      </c>
      <c r="AB9661" s="1" t="str">
        <f t="shared" si="590"/>
        <v/>
      </c>
    </row>
    <row r="9662" spans="26:28" hidden="1" x14ac:dyDescent="0.25">
      <c r="Z9662" s="68">
        <f t="shared" si="588"/>
        <v>0</v>
      </c>
      <c r="AA9662" s="1" t="str">
        <f t="shared" si="589"/>
        <v/>
      </c>
      <c r="AB9662" s="1" t="str">
        <f t="shared" si="590"/>
        <v/>
      </c>
    </row>
    <row r="9663" spans="26:28" hidden="1" x14ac:dyDescent="0.25">
      <c r="Z9663" s="68">
        <f t="shared" si="588"/>
        <v>0</v>
      </c>
      <c r="AA9663" s="1" t="str">
        <f t="shared" si="589"/>
        <v/>
      </c>
      <c r="AB9663" s="1" t="str">
        <f t="shared" si="590"/>
        <v/>
      </c>
    </row>
    <row r="9664" spans="26:28" hidden="1" x14ac:dyDescent="0.25">
      <c r="Z9664" s="68">
        <f t="shared" si="588"/>
        <v>0</v>
      </c>
      <c r="AA9664" s="1" t="str">
        <f t="shared" si="589"/>
        <v/>
      </c>
      <c r="AB9664" s="1" t="str">
        <f t="shared" si="590"/>
        <v/>
      </c>
    </row>
    <row r="9665" spans="26:28" hidden="1" x14ac:dyDescent="0.25">
      <c r="Z9665" s="68">
        <f t="shared" ref="Z9665:Z9728" si="591">E9665</f>
        <v>0</v>
      </c>
      <c r="AA9665" s="1" t="str">
        <f t="shared" si="589"/>
        <v/>
      </c>
      <c r="AB9665" s="1" t="str">
        <f t="shared" si="590"/>
        <v/>
      </c>
    </row>
    <row r="9666" spans="26:28" hidden="1" x14ac:dyDescent="0.25">
      <c r="Z9666" s="68">
        <f t="shared" si="591"/>
        <v>0</v>
      </c>
      <c r="AA9666" s="1" t="str">
        <f t="shared" si="589"/>
        <v/>
      </c>
      <c r="AB9666" s="1" t="str">
        <f t="shared" si="590"/>
        <v/>
      </c>
    </row>
    <row r="9667" spans="26:28" hidden="1" x14ac:dyDescent="0.25">
      <c r="Z9667" s="68">
        <f t="shared" si="591"/>
        <v>0</v>
      </c>
      <c r="AA9667" s="1" t="str">
        <f t="shared" si="589"/>
        <v/>
      </c>
      <c r="AB9667" s="1" t="str">
        <f t="shared" si="590"/>
        <v/>
      </c>
    </row>
    <row r="9668" spans="26:28" hidden="1" x14ac:dyDescent="0.25">
      <c r="Z9668" s="68">
        <f t="shared" si="591"/>
        <v>0</v>
      </c>
      <c r="AA9668" s="1" t="str">
        <f t="shared" ref="AA9668:AA9731" si="592">IF(AND(YEAR(Z9668)=$AA$1,G9668=$AA$2),F9668,"")</f>
        <v/>
      </c>
      <c r="AB9668" s="1" t="str">
        <f t="shared" ref="AB9668:AB9731" si="593">IF(AND(YEAR(Z9668)=$AA$1,G9668&lt;&gt;$AA$2),F9668,"")</f>
        <v/>
      </c>
    </row>
    <row r="9669" spans="26:28" hidden="1" x14ac:dyDescent="0.25">
      <c r="Z9669" s="68">
        <f t="shared" si="591"/>
        <v>0</v>
      </c>
      <c r="AA9669" s="1" t="str">
        <f t="shared" si="592"/>
        <v/>
      </c>
      <c r="AB9669" s="1" t="str">
        <f t="shared" si="593"/>
        <v/>
      </c>
    </row>
    <row r="9670" spans="26:28" hidden="1" x14ac:dyDescent="0.25">
      <c r="Z9670" s="68">
        <f t="shared" si="591"/>
        <v>0</v>
      </c>
      <c r="AA9670" s="1" t="str">
        <f t="shared" si="592"/>
        <v/>
      </c>
      <c r="AB9670" s="1" t="str">
        <f t="shared" si="593"/>
        <v/>
      </c>
    </row>
    <row r="9671" spans="26:28" hidden="1" x14ac:dyDescent="0.25">
      <c r="Z9671" s="68">
        <f t="shared" si="591"/>
        <v>0</v>
      </c>
      <c r="AA9671" s="1" t="str">
        <f t="shared" si="592"/>
        <v/>
      </c>
      <c r="AB9671" s="1" t="str">
        <f t="shared" si="593"/>
        <v/>
      </c>
    </row>
    <row r="9672" spans="26:28" hidden="1" x14ac:dyDescent="0.25">
      <c r="Z9672" s="68">
        <f t="shared" si="591"/>
        <v>0</v>
      </c>
      <c r="AA9672" s="1" t="str">
        <f t="shared" si="592"/>
        <v/>
      </c>
      <c r="AB9672" s="1" t="str">
        <f t="shared" si="593"/>
        <v/>
      </c>
    </row>
    <row r="9673" spans="26:28" hidden="1" x14ac:dyDescent="0.25">
      <c r="Z9673" s="68">
        <f t="shared" si="591"/>
        <v>0</v>
      </c>
      <c r="AA9673" s="1" t="str">
        <f t="shared" si="592"/>
        <v/>
      </c>
      <c r="AB9673" s="1" t="str">
        <f t="shared" si="593"/>
        <v/>
      </c>
    </row>
    <row r="9674" spans="26:28" hidden="1" x14ac:dyDescent="0.25">
      <c r="Z9674" s="68">
        <f t="shared" si="591"/>
        <v>0</v>
      </c>
      <c r="AA9674" s="1" t="str">
        <f t="shared" si="592"/>
        <v/>
      </c>
      <c r="AB9674" s="1" t="str">
        <f t="shared" si="593"/>
        <v/>
      </c>
    </row>
    <row r="9675" spans="26:28" hidden="1" x14ac:dyDescent="0.25">
      <c r="Z9675" s="68">
        <f t="shared" si="591"/>
        <v>0</v>
      </c>
      <c r="AA9675" s="1" t="str">
        <f t="shared" si="592"/>
        <v/>
      </c>
      <c r="AB9675" s="1" t="str">
        <f t="shared" si="593"/>
        <v/>
      </c>
    </row>
    <row r="9676" spans="26:28" hidden="1" x14ac:dyDescent="0.25">
      <c r="Z9676" s="68">
        <f t="shared" si="591"/>
        <v>0</v>
      </c>
      <c r="AA9676" s="1" t="str">
        <f t="shared" si="592"/>
        <v/>
      </c>
      <c r="AB9676" s="1" t="str">
        <f t="shared" si="593"/>
        <v/>
      </c>
    </row>
    <row r="9677" spans="26:28" hidden="1" x14ac:dyDescent="0.25">
      <c r="Z9677" s="68">
        <f t="shared" si="591"/>
        <v>0</v>
      </c>
      <c r="AA9677" s="1" t="str">
        <f t="shared" si="592"/>
        <v/>
      </c>
      <c r="AB9677" s="1" t="str">
        <f t="shared" si="593"/>
        <v/>
      </c>
    </row>
    <row r="9678" spans="26:28" hidden="1" x14ac:dyDescent="0.25">
      <c r="Z9678" s="68">
        <f t="shared" si="591"/>
        <v>0</v>
      </c>
      <c r="AA9678" s="1" t="str">
        <f t="shared" si="592"/>
        <v/>
      </c>
      <c r="AB9678" s="1" t="str">
        <f t="shared" si="593"/>
        <v/>
      </c>
    </row>
    <row r="9679" spans="26:28" hidden="1" x14ac:dyDescent="0.25">
      <c r="Z9679" s="68">
        <f t="shared" si="591"/>
        <v>0</v>
      </c>
      <c r="AA9679" s="1" t="str">
        <f t="shared" si="592"/>
        <v/>
      </c>
      <c r="AB9679" s="1" t="str">
        <f t="shared" si="593"/>
        <v/>
      </c>
    </row>
    <row r="9680" spans="26:28" hidden="1" x14ac:dyDescent="0.25">
      <c r="Z9680" s="68">
        <f t="shared" si="591"/>
        <v>0</v>
      </c>
      <c r="AA9680" s="1" t="str">
        <f t="shared" si="592"/>
        <v/>
      </c>
      <c r="AB9680" s="1" t="str">
        <f t="shared" si="593"/>
        <v/>
      </c>
    </row>
    <row r="9681" spans="26:28" hidden="1" x14ac:dyDescent="0.25">
      <c r="Z9681" s="68">
        <f t="shared" si="591"/>
        <v>0</v>
      </c>
      <c r="AA9681" s="1" t="str">
        <f t="shared" si="592"/>
        <v/>
      </c>
      <c r="AB9681" s="1" t="str">
        <f t="shared" si="593"/>
        <v/>
      </c>
    </row>
    <row r="9682" spans="26:28" hidden="1" x14ac:dyDescent="0.25">
      <c r="Z9682" s="68">
        <f t="shared" si="591"/>
        <v>0</v>
      </c>
      <c r="AA9682" s="1" t="str">
        <f t="shared" si="592"/>
        <v/>
      </c>
      <c r="AB9682" s="1" t="str">
        <f t="shared" si="593"/>
        <v/>
      </c>
    </row>
    <row r="9683" spans="26:28" hidden="1" x14ac:dyDescent="0.25">
      <c r="Z9683" s="68">
        <f t="shared" si="591"/>
        <v>0</v>
      </c>
      <c r="AA9683" s="1" t="str">
        <f t="shared" si="592"/>
        <v/>
      </c>
      <c r="AB9683" s="1" t="str">
        <f t="shared" si="593"/>
        <v/>
      </c>
    </row>
    <row r="9684" spans="26:28" hidden="1" x14ac:dyDescent="0.25">
      <c r="Z9684" s="68">
        <f t="shared" si="591"/>
        <v>0</v>
      </c>
      <c r="AA9684" s="1" t="str">
        <f t="shared" si="592"/>
        <v/>
      </c>
      <c r="AB9684" s="1" t="str">
        <f t="shared" si="593"/>
        <v/>
      </c>
    </row>
    <row r="9685" spans="26:28" hidden="1" x14ac:dyDescent="0.25">
      <c r="Z9685" s="68">
        <f t="shared" si="591"/>
        <v>0</v>
      </c>
      <c r="AA9685" s="1" t="str">
        <f t="shared" si="592"/>
        <v/>
      </c>
      <c r="AB9685" s="1" t="str">
        <f t="shared" si="593"/>
        <v/>
      </c>
    </row>
    <row r="9686" spans="26:28" hidden="1" x14ac:dyDescent="0.25">
      <c r="Z9686" s="68">
        <f t="shared" si="591"/>
        <v>0</v>
      </c>
      <c r="AA9686" s="1" t="str">
        <f t="shared" si="592"/>
        <v/>
      </c>
      <c r="AB9686" s="1" t="str">
        <f t="shared" si="593"/>
        <v/>
      </c>
    </row>
    <row r="9687" spans="26:28" hidden="1" x14ac:dyDescent="0.25">
      <c r="Z9687" s="68">
        <f t="shared" si="591"/>
        <v>0</v>
      </c>
      <c r="AA9687" s="1" t="str">
        <f t="shared" si="592"/>
        <v/>
      </c>
      <c r="AB9687" s="1" t="str">
        <f t="shared" si="593"/>
        <v/>
      </c>
    </row>
    <row r="9688" spans="26:28" hidden="1" x14ac:dyDescent="0.25">
      <c r="Z9688" s="68">
        <f t="shared" si="591"/>
        <v>0</v>
      </c>
      <c r="AA9688" s="1" t="str">
        <f t="shared" si="592"/>
        <v/>
      </c>
      <c r="AB9688" s="1" t="str">
        <f t="shared" si="593"/>
        <v/>
      </c>
    </row>
    <row r="9689" spans="26:28" hidden="1" x14ac:dyDescent="0.25">
      <c r="Z9689" s="68">
        <f t="shared" si="591"/>
        <v>0</v>
      </c>
      <c r="AA9689" s="1" t="str">
        <f t="shared" si="592"/>
        <v/>
      </c>
      <c r="AB9689" s="1" t="str">
        <f t="shared" si="593"/>
        <v/>
      </c>
    </row>
    <row r="9690" spans="26:28" hidden="1" x14ac:dyDescent="0.25">
      <c r="Z9690" s="68">
        <f t="shared" si="591"/>
        <v>0</v>
      </c>
      <c r="AA9690" s="1" t="str">
        <f t="shared" si="592"/>
        <v/>
      </c>
      <c r="AB9690" s="1" t="str">
        <f t="shared" si="593"/>
        <v/>
      </c>
    </row>
    <row r="9691" spans="26:28" hidden="1" x14ac:dyDescent="0.25">
      <c r="Z9691" s="68">
        <f t="shared" si="591"/>
        <v>0</v>
      </c>
      <c r="AA9691" s="1" t="str">
        <f t="shared" si="592"/>
        <v/>
      </c>
      <c r="AB9691" s="1" t="str">
        <f t="shared" si="593"/>
        <v/>
      </c>
    </row>
    <row r="9692" spans="26:28" hidden="1" x14ac:dyDescent="0.25">
      <c r="Z9692" s="68">
        <f t="shared" si="591"/>
        <v>0</v>
      </c>
      <c r="AA9692" s="1" t="str">
        <f t="shared" si="592"/>
        <v/>
      </c>
      <c r="AB9692" s="1" t="str">
        <f t="shared" si="593"/>
        <v/>
      </c>
    </row>
    <row r="9693" spans="26:28" hidden="1" x14ac:dyDescent="0.25">
      <c r="Z9693" s="68">
        <f t="shared" si="591"/>
        <v>0</v>
      </c>
      <c r="AA9693" s="1" t="str">
        <f t="shared" si="592"/>
        <v/>
      </c>
      <c r="AB9693" s="1" t="str">
        <f t="shared" si="593"/>
        <v/>
      </c>
    </row>
    <row r="9694" spans="26:28" hidden="1" x14ac:dyDescent="0.25">
      <c r="Z9694" s="68">
        <f t="shared" si="591"/>
        <v>0</v>
      </c>
      <c r="AA9694" s="1" t="str">
        <f t="shared" si="592"/>
        <v/>
      </c>
      <c r="AB9694" s="1" t="str">
        <f t="shared" si="593"/>
        <v/>
      </c>
    </row>
    <row r="9695" spans="26:28" hidden="1" x14ac:dyDescent="0.25">
      <c r="Z9695" s="68">
        <f t="shared" si="591"/>
        <v>0</v>
      </c>
      <c r="AA9695" s="1" t="str">
        <f t="shared" si="592"/>
        <v/>
      </c>
      <c r="AB9695" s="1" t="str">
        <f t="shared" si="593"/>
        <v/>
      </c>
    </row>
    <row r="9696" spans="26:28" hidden="1" x14ac:dyDescent="0.25">
      <c r="Z9696" s="68">
        <f t="shared" si="591"/>
        <v>0</v>
      </c>
      <c r="AA9696" s="1" t="str">
        <f t="shared" si="592"/>
        <v/>
      </c>
      <c r="AB9696" s="1" t="str">
        <f t="shared" si="593"/>
        <v/>
      </c>
    </row>
    <row r="9697" spans="26:28" hidden="1" x14ac:dyDescent="0.25">
      <c r="Z9697" s="68">
        <f t="shared" si="591"/>
        <v>0</v>
      </c>
      <c r="AA9697" s="1" t="str">
        <f t="shared" si="592"/>
        <v/>
      </c>
      <c r="AB9697" s="1" t="str">
        <f t="shared" si="593"/>
        <v/>
      </c>
    </row>
    <row r="9698" spans="26:28" hidden="1" x14ac:dyDescent="0.25">
      <c r="Z9698" s="68">
        <f t="shared" si="591"/>
        <v>0</v>
      </c>
      <c r="AA9698" s="1" t="str">
        <f t="shared" si="592"/>
        <v/>
      </c>
      <c r="AB9698" s="1" t="str">
        <f t="shared" si="593"/>
        <v/>
      </c>
    </row>
    <row r="9699" spans="26:28" hidden="1" x14ac:dyDescent="0.25">
      <c r="Z9699" s="68">
        <f t="shared" si="591"/>
        <v>0</v>
      </c>
      <c r="AA9699" s="1" t="str">
        <f t="shared" si="592"/>
        <v/>
      </c>
      <c r="AB9699" s="1" t="str">
        <f t="shared" si="593"/>
        <v/>
      </c>
    </row>
    <row r="9700" spans="26:28" hidden="1" x14ac:dyDescent="0.25">
      <c r="Z9700" s="68">
        <f t="shared" si="591"/>
        <v>0</v>
      </c>
      <c r="AA9700" s="1" t="str">
        <f t="shared" si="592"/>
        <v/>
      </c>
      <c r="AB9700" s="1" t="str">
        <f t="shared" si="593"/>
        <v/>
      </c>
    </row>
    <row r="9701" spans="26:28" hidden="1" x14ac:dyDescent="0.25">
      <c r="Z9701" s="68">
        <f t="shared" si="591"/>
        <v>0</v>
      </c>
      <c r="AA9701" s="1" t="str">
        <f t="shared" si="592"/>
        <v/>
      </c>
      <c r="AB9701" s="1" t="str">
        <f t="shared" si="593"/>
        <v/>
      </c>
    </row>
    <row r="9702" spans="26:28" hidden="1" x14ac:dyDescent="0.25">
      <c r="Z9702" s="68">
        <f t="shared" si="591"/>
        <v>0</v>
      </c>
      <c r="AA9702" s="1" t="str">
        <f t="shared" si="592"/>
        <v/>
      </c>
      <c r="AB9702" s="1" t="str">
        <f t="shared" si="593"/>
        <v/>
      </c>
    </row>
    <row r="9703" spans="26:28" hidden="1" x14ac:dyDescent="0.25">
      <c r="Z9703" s="68">
        <f t="shared" si="591"/>
        <v>0</v>
      </c>
      <c r="AA9703" s="1" t="str">
        <f t="shared" si="592"/>
        <v/>
      </c>
      <c r="AB9703" s="1" t="str">
        <f t="shared" si="593"/>
        <v/>
      </c>
    </row>
    <row r="9704" spans="26:28" hidden="1" x14ac:dyDescent="0.25">
      <c r="Z9704" s="68">
        <f t="shared" si="591"/>
        <v>0</v>
      </c>
      <c r="AA9704" s="1" t="str">
        <f t="shared" si="592"/>
        <v/>
      </c>
      <c r="AB9704" s="1" t="str">
        <f t="shared" si="593"/>
        <v/>
      </c>
    </row>
    <row r="9705" spans="26:28" hidden="1" x14ac:dyDescent="0.25">
      <c r="Z9705" s="68">
        <f t="shared" si="591"/>
        <v>0</v>
      </c>
      <c r="AA9705" s="1" t="str">
        <f t="shared" si="592"/>
        <v/>
      </c>
      <c r="AB9705" s="1" t="str">
        <f t="shared" si="593"/>
        <v/>
      </c>
    </row>
    <row r="9706" spans="26:28" hidden="1" x14ac:dyDescent="0.25">
      <c r="Z9706" s="68">
        <f t="shared" si="591"/>
        <v>0</v>
      </c>
      <c r="AA9706" s="1" t="str">
        <f t="shared" si="592"/>
        <v/>
      </c>
      <c r="AB9706" s="1" t="str">
        <f t="shared" si="593"/>
        <v/>
      </c>
    </row>
    <row r="9707" spans="26:28" hidden="1" x14ac:dyDescent="0.25">
      <c r="Z9707" s="68">
        <f t="shared" si="591"/>
        <v>0</v>
      </c>
      <c r="AA9707" s="1" t="str">
        <f t="shared" si="592"/>
        <v/>
      </c>
      <c r="AB9707" s="1" t="str">
        <f t="shared" si="593"/>
        <v/>
      </c>
    </row>
    <row r="9708" spans="26:28" hidden="1" x14ac:dyDescent="0.25">
      <c r="Z9708" s="68">
        <f t="shared" si="591"/>
        <v>0</v>
      </c>
      <c r="AA9708" s="1" t="str">
        <f t="shared" si="592"/>
        <v/>
      </c>
      <c r="AB9708" s="1" t="str">
        <f t="shared" si="593"/>
        <v/>
      </c>
    </row>
    <row r="9709" spans="26:28" hidden="1" x14ac:dyDescent="0.25">
      <c r="Z9709" s="68">
        <f t="shared" si="591"/>
        <v>0</v>
      </c>
      <c r="AA9709" s="1" t="str">
        <f t="shared" si="592"/>
        <v/>
      </c>
      <c r="AB9709" s="1" t="str">
        <f t="shared" si="593"/>
        <v/>
      </c>
    </row>
    <row r="9710" spans="26:28" hidden="1" x14ac:dyDescent="0.25">
      <c r="Z9710" s="68">
        <f t="shared" si="591"/>
        <v>0</v>
      </c>
      <c r="AA9710" s="1" t="str">
        <f t="shared" si="592"/>
        <v/>
      </c>
      <c r="AB9710" s="1" t="str">
        <f t="shared" si="593"/>
        <v/>
      </c>
    </row>
    <row r="9711" spans="26:28" hidden="1" x14ac:dyDescent="0.25">
      <c r="Z9711" s="68">
        <f t="shared" si="591"/>
        <v>0</v>
      </c>
      <c r="AA9711" s="1" t="str">
        <f t="shared" si="592"/>
        <v/>
      </c>
      <c r="AB9711" s="1" t="str">
        <f t="shared" si="593"/>
        <v/>
      </c>
    </row>
    <row r="9712" spans="26:28" hidden="1" x14ac:dyDescent="0.25">
      <c r="Z9712" s="68">
        <f t="shared" si="591"/>
        <v>0</v>
      </c>
      <c r="AA9712" s="1" t="str">
        <f t="shared" si="592"/>
        <v/>
      </c>
      <c r="AB9712" s="1" t="str">
        <f t="shared" si="593"/>
        <v/>
      </c>
    </row>
    <row r="9713" spans="26:28" hidden="1" x14ac:dyDescent="0.25">
      <c r="Z9713" s="68">
        <f t="shared" si="591"/>
        <v>0</v>
      </c>
      <c r="AA9713" s="1" t="str">
        <f t="shared" si="592"/>
        <v/>
      </c>
      <c r="AB9713" s="1" t="str">
        <f t="shared" si="593"/>
        <v/>
      </c>
    </row>
    <row r="9714" spans="26:28" hidden="1" x14ac:dyDescent="0.25">
      <c r="Z9714" s="68">
        <f t="shared" si="591"/>
        <v>0</v>
      </c>
      <c r="AA9714" s="1" t="str">
        <f t="shared" si="592"/>
        <v/>
      </c>
      <c r="AB9714" s="1" t="str">
        <f t="shared" si="593"/>
        <v/>
      </c>
    </row>
    <row r="9715" spans="26:28" hidden="1" x14ac:dyDescent="0.25">
      <c r="Z9715" s="68">
        <f t="shared" si="591"/>
        <v>0</v>
      </c>
      <c r="AA9715" s="1" t="str">
        <f t="shared" si="592"/>
        <v/>
      </c>
      <c r="AB9715" s="1" t="str">
        <f t="shared" si="593"/>
        <v/>
      </c>
    </row>
    <row r="9716" spans="26:28" hidden="1" x14ac:dyDescent="0.25">
      <c r="Z9716" s="68">
        <f t="shared" si="591"/>
        <v>0</v>
      </c>
      <c r="AA9716" s="1" t="str">
        <f t="shared" si="592"/>
        <v/>
      </c>
      <c r="AB9716" s="1" t="str">
        <f t="shared" si="593"/>
        <v/>
      </c>
    </row>
    <row r="9717" spans="26:28" hidden="1" x14ac:dyDescent="0.25">
      <c r="Z9717" s="68">
        <f t="shared" si="591"/>
        <v>0</v>
      </c>
      <c r="AA9717" s="1" t="str">
        <f t="shared" si="592"/>
        <v/>
      </c>
      <c r="AB9717" s="1" t="str">
        <f t="shared" si="593"/>
        <v/>
      </c>
    </row>
    <row r="9718" spans="26:28" hidden="1" x14ac:dyDescent="0.25">
      <c r="Z9718" s="68">
        <f t="shared" si="591"/>
        <v>0</v>
      </c>
      <c r="AA9718" s="1" t="str">
        <f t="shared" si="592"/>
        <v/>
      </c>
      <c r="AB9718" s="1" t="str">
        <f t="shared" si="593"/>
        <v/>
      </c>
    </row>
    <row r="9719" spans="26:28" hidden="1" x14ac:dyDescent="0.25">
      <c r="Z9719" s="68">
        <f t="shared" si="591"/>
        <v>0</v>
      </c>
      <c r="AA9719" s="1" t="str">
        <f t="shared" si="592"/>
        <v/>
      </c>
      <c r="AB9719" s="1" t="str">
        <f t="shared" si="593"/>
        <v/>
      </c>
    </row>
    <row r="9720" spans="26:28" hidden="1" x14ac:dyDescent="0.25">
      <c r="Z9720" s="68">
        <f t="shared" si="591"/>
        <v>0</v>
      </c>
      <c r="AA9720" s="1" t="str">
        <f t="shared" si="592"/>
        <v/>
      </c>
      <c r="AB9720" s="1" t="str">
        <f t="shared" si="593"/>
        <v/>
      </c>
    </row>
    <row r="9721" spans="26:28" hidden="1" x14ac:dyDescent="0.25">
      <c r="Z9721" s="68">
        <f t="shared" si="591"/>
        <v>0</v>
      </c>
      <c r="AA9721" s="1" t="str">
        <f t="shared" si="592"/>
        <v/>
      </c>
      <c r="AB9721" s="1" t="str">
        <f t="shared" si="593"/>
        <v/>
      </c>
    </row>
    <row r="9722" spans="26:28" hidden="1" x14ac:dyDescent="0.25">
      <c r="Z9722" s="68">
        <f t="shared" si="591"/>
        <v>0</v>
      </c>
      <c r="AA9722" s="1" t="str">
        <f t="shared" si="592"/>
        <v/>
      </c>
      <c r="AB9722" s="1" t="str">
        <f t="shared" si="593"/>
        <v/>
      </c>
    </row>
    <row r="9723" spans="26:28" hidden="1" x14ac:dyDescent="0.25">
      <c r="Z9723" s="68">
        <f t="shared" si="591"/>
        <v>0</v>
      </c>
      <c r="AA9723" s="1" t="str">
        <f t="shared" si="592"/>
        <v/>
      </c>
      <c r="AB9723" s="1" t="str">
        <f t="shared" si="593"/>
        <v/>
      </c>
    </row>
    <row r="9724" spans="26:28" hidden="1" x14ac:dyDescent="0.25">
      <c r="Z9724" s="68">
        <f t="shared" si="591"/>
        <v>0</v>
      </c>
      <c r="AA9724" s="1" t="str">
        <f t="shared" si="592"/>
        <v/>
      </c>
      <c r="AB9724" s="1" t="str">
        <f t="shared" si="593"/>
        <v/>
      </c>
    </row>
    <row r="9725" spans="26:28" hidden="1" x14ac:dyDescent="0.25">
      <c r="Z9725" s="68">
        <f t="shared" si="591"/>
        <v>0</v>
      </c>
      <c r="AA9725" s="1" t="str">
        <f t="shared" si="592"/>
        <v/>
      </c>
      <c r="AB9725" s="1" t="str">
        <f t="shared" si="593"/>
        <v/>
      </c>
    </row>
    <row r="9726" spans="26:28" hidden="1" x14ac:dyDescent="0.25">
      <c r="Z9726" s="68">
        <f t="shared" si="591"/>
        <v>0</v>
      </c>
      <c r="AA9726" s="1" t="str">
        <f t="shared" si="592"/>
        <v/>
      </c>
      <c r="AB9726" s="1" t="str">
        <f t="shared" si="593"/>
        <v/>
      </c>
    </row>
    <row r="9727" spans="26:28" hidden="1" x14ac:dyDescent="0.25">
      <c r="Z9727" s="68">
        <f t="shared" si="591"/>
        <v>0</v>
      </c>
      <c r="AA9727" s="1" t="str">
        <f t="shared" si="592"/>
        <v/>
      </c>
      <c r="AB9727" s="1" t="str">
        <f t="shared" si="593"/>
        <v/>
      </c>
    </row>
    <row r="9728" spans="26:28" hidden="1" x14ac:dyDescent="0.25">
      <c r="Z9728" s="68">
        <f t="shared" si="591"/>
        <v>0</v>
      </c>
      <c r="AA9728" s="1" t="str">
        <f t="shared" si="592"/>
        <v/>
      </c>
      <c r="AB9728" s="1" t="str">
        <f t="shared" si="593"/>
        <v/>
      </c>
    </row>
    <row r="9729" spans="26:28" hidden="1" x14ac:dyDescent="0.25">
      <c r="Z9729" s="68">
        <f t="shared" ref="Z9729:Z9792" si="594">E9729</f>
        <v>0</v>
      </c>
      <c r="AA9729" s="1" t="str">
        <f t="shared" si="592"/>
        <v/>
      </c>
      <c r="AB9729" s="1" t="str">
        <f t="shared" si="593"/>
        <v/>
      </c>
    </row>
    <row r="9730" spans="26:28" hidden="1" x14ac:dyDescent="0.25">
      <c r="Z9730" s="68">
        <f t="shared" si="594"/>
        <v>0</v>
      </c>
      <c r="AA9730" s="1" t="str">
        <f t="shared" si="592"/>
        <v/>
      </c>
      <c r="AB9730" s="1" t="str">
        <f t="shared" si="593"/>
        <v/>
      </c>
    </row>
    <row r="9731" spans="26:28" hidden="1" x14ac:dyDescent="0.25">
      <c r="Z9731" s="68">
        <f t="shared" si="594"/>
        <v>0</v>
      </c>
      <c r="AA9731" s="1" t="str">
        <f t="shared" si="592"/>
        <v/>
      </c>
      <c r="AB9731" s="1" t="str">
        <f t="shared" si="593"/>
        <v/>
      </c>
    </row>
    <row r="9732" spans="26:28" hidden="1" x14ac:dyDescent="0.25">
      <c r="Z9732" s="68">
        <f t="shared" si="594"/>
        <v>0</v>
      </c>
      <c r="AA9732" s="1" t="str">
        <f t="shared" ref="AA9732:AA9795" si="595">IF(AND(YEAR(Z9732)=$AA$1,G9732=$AA$2),F9732,"")</f>
        <v/>
      </c>
      <c r="AB9732" s="1" t="str">
        <f t="shared" ref="AB9732:AB9795" si="596">IF(AND(YEAR(Z9732)=$AA$1,G9732&lt;&gt;$AA$2),F9732,"")</f>
        <v/>
      </c>
    </row>
    <row r="9733" spans="26:28" hidden="1" x14ac:dyDescent="0.25">
      <c r="Z9733" s="68">
        <f t="shared" si="594"/>
        <v>0</v>
      </c>
      <c r="AA9733" s="1" t="str">
        <f t="shared" si="595"/>
        <v/>
      </c>
      <c r="AB9733" s="1" t="str">
        <f t="shared" si="596"/>
        <v/>
      </c>
    </row>
    <row r="9734" spans="26:28" hidden="1" x14ac:dyDescent="0.25">
      <c r="Z9734" s="68">
        <f t="shared" si="594"/>
        <v>0</v>
      </c>
      <c r="AA9734" s="1" t="str">
        <f t="shared" si="595"/>
        <v/>
      </c>
      <c r="AB9734" s="1" t="str">
        <f t="shared" si="596"/>
        <v/>
      </c>
    </row>
    <row r="9735" spans="26:28" hidden="1" x14ac:dyDescent="0.25">
      <c r="Z9735" s="68">
        <f t="shared" si="594"/>
        <v>0</v>
      </c>
      <c r="AA9735" s="1" t="str">
        <f t="shared" si="595"/>
        <v/>
      </c>
      <c r="AB9735" s="1" t="str">
        <f t="shared" si="596"/>
        <v/>
      </c>
    </row>
    <row r="9736" spans="26:28" hidden="1" x14ac:dyDescent="0.25">
      <c r="Z9736" s="68">
        <f t="shared" si="594"/>
        <v>0</v>
      </c>
      <c r="AA9736" s="1" t="str">
        <f t="shared" si="595"/>
        <v/>
      </c>
      <c r="AB9736" s="1" t="str">
        <f t="shared" si="596"/>
        <v/>
      </c>
    </row>
    <row r="9737" spans="26:28" hidden="1" x14ac:dyDescent="0.25">
      <c r="Z9737" s="68">
        <f t="shared" si="594"/>
        <v>0</v>
      </c>
      <c r="AA9737" s="1" t="str">
        <f t="shared" si="595"/>
        <v/>
      </c>
      <c r="AB9737" s="1" t="str">
        <f t="shared" si="596"/>
        <v/>
      </c>
    </row>
    <row r="9738" spans="26:28" hidden="1" x14ac:dyDescent="0.25">
      <c r="Z9738" s="68">
        <f t="shared" si="594"/>
        <v>0</v>
      </c>
      <c r="AA9738" s="1" t="str">
        <f t="shared" si="595"/>
        <v/>
      </c>
      <c r="AB9738" s="1" t="str">
        <f t="shared" si="596"/>
        <v/>
      </c>
    </row>
    <row r="9739" spans="26:28" hidden="1" x14ac:dyDescent="0.25">
      <c r="Z9739" s="68">
        <f t="shared" si="594"/>
        <v>0</v>
      </c>
      <c r="AA9739" s="1" t="str">
        <f t="shared" si="595"/>
        <v/>
      </c>
      <c r="AB9739" s="1" t="str">
        <f t="shared" si="596"/>
        <v/>
      </c>
    </row>
    <row r="9740" spans="26:28" hidden="1" x14ac:dyDescent="0.25">
      <c r="Z9740" s="68">
        <f t="shared" si="594"/>
        <v>0</v>
      </c>
      <c r="AA9740" s="1" t="str">
        <f t="shared" si="595"/>
        <v/>
      </c>
      <c r="AB9740" s="1" t="str">
        <f t="shared" si="596"/>
        <v/>
      </c>
    </row>
    <row r="9741" spans="26:28" hidden="1" x14ac:dyDescent="0.25">
      <c r="Z9741" s="68">
        <f t="shared" si="594"/>
        <v>0</v>
      </c>
      <c r="AA9741" s="1" t="str">
        <f t="shared" si="595"/>
        <v/>
      </c>
      <c r="AB9741" s="1" t="str">
        <f t="shared" si="596"/>
        <v/>
      </c>
    </row>
    <row r="9742" spans="26:28" hidden="1" x14ac:dyDescent="0.25">
      <c r="Z9742" s="68">
        <f t="shared" si="594"/>
        <v>0</v>
      </c>
      <c r="AA9742" s="1" t="str">
        <f t="shared" si="595"/>
        <v/>
      </c>
      <c r="AB9742" s="1" t="str">
        <f t="shared" si="596"/>
        <v/>
      </c>
    </row>
    <row r="9743" spans="26:28" hidden="1" x14ac:dyDescent="0.25">
      <c r="Z9743" s="68">
        <f t="shared" si="594"/>
        <v>0</v>
      </c>
      <c r="AA9743" s="1" t="str">
        <f t="shared" si="595"/>
        <v/>
      </c>
      <c r="AB9743" s="1" t="str">
        <f t="shared" si="596"/>
        <v/>
      </c>
    </row>
    <row r="9744" spans="26:28" hidden="1" x14ac:dyDescent="0.25">
      <c r="Z9744" s="68">
        <f t="shared" si="594"/>
        <v>0</v>
      </c>
      <c r="AA9744" s="1" t="str">
        <f t="shared" si="595"/>
        <v/>
      </c>
      <c r="AB9744" s="1" t="str">
        <f t="shared" si="596"/>
        <v/>
      </c>
    </row>
    <row r="9745" spans="26:28" hidden="1" x14ac:dyDescent="0.25">
      <c r="Z9745" s="68">
        <f t="shared" si="594"/>
        <v>0</v>
      </c>
      <c r="AA9745" s="1" t="str">
        <f t="shared" si="595"/>
        <v/>
      </c>
      <c r="AB9745" s="1" t="str">
        <f t="shared" si="596"/>
        <v/>
      </c>
    </row>
    <row r="9746" spans="26:28" hidden="1" x14ac:dyDescent="0.25">
      <c r="Z9746" s="68">
        <f t="shared" si="594"/>
        <v>0</v>
      </c>
      <c r="AA9746" s="1" t="str">
        <f t="shared" si="595"/>
        <v/>
      </c>
      <c r="AB9746" s="1" t="str">
        <f t="shared" si="596"/>
        <v/>
      </c>
    </row>
    <row r="9747" spans="26:28" hidden="1" x14ac:dyDescent="0.25">
      <c r="Z9747" s="68">
        <f t="shared" si="594"/>
        <v>0</v>
      </c>
      <c r="AA9747" s="1" t="str">
        <f t="shared" si="595"/>
        <v/>
      </c>
      <c r="AB9747" s="1" t="str">
        <f t="shared" si="596"/>
        <v/>
      </c>
    </row>
    <row r="9748" spans="26:28" hidden="1" x14ac:dyDescent="0.25">
      <c r="Z9748" s="68">
        <f t="shared" si="594"/>
        <v>0</v>
      </c>
      <c r="AA9748" s="1" t="str">
        <f t="shared" si="595"/>
        <v/>
      </c>
      <c r="AB9748" s="1" t="str">
        <f t="shared" si="596"/>
        <v/>
      </c>
    </row>
    <row r="9749" spans="26:28" hidden="1" x14ac:dyDescent="0.25">
      <c r="Z9749" s="68">
        <f t="shared" si="594"/>
        <v>0</v>
      </c>
      <c r="AA9749" s="1" t="str">
        <f t="shared" si="595"/>
        <v/>
      </c>
      <c r="AB9749" s="1" t="str">
        <f t="shared" si="596"/>
        <v/>
      </c>
    </row>
    <row r="9750" spans="26:28" hidden="1" x14ac:dyDescent="0.25">
      <c r="Z9750" s="68">
        <f t="shared" si="594"/>
        <v>0</v>
      </c>
      <c r="AA9750" s="1" t="str">
        <f t="shared" si="595"/>
        <v/>
      </c>
      <c r="AB9750" s="1" t="str">
        <f t="shared" si="596"/>
        <v/>
      </c>
    </row>
    <row r="9751" spans="26:28" hidden="1" x14ac:dyDescent="0.25">
      <c r="Z9751" s="68">
        <f t="shared" si="594"/>
        <v>0</v>
      </c>
      <c r="AA9751" s="1" t="str">
        <f t="shared" si="595"/>
        <v/>
      </c>
      <c r="AB9751" s="1" t="str">
        <f t="shared" si="596"/>
        <v/>
      </c>
    </row>
    <row r="9752" spans="26:28" hidden="1" x14ac:dyDescent="0.25">
      <c r="Z9752" s="68">
        <f t="shared" si="594"/>
        <v>0</v>
      </c>
      <c r="AA9752" s="1" t="str">
        <f t="shared" si="595"/>
        <v/>
      </c>
      <c r="AB9752" s="1" t="str">
        <f t="shared" si="596"/>
        <v/>
      </c>
    </row>
    <row r="9753" spans="26:28" hidden="1" x14ac:dyDescent="0.25">
      <c r="Z9753" s="68">
        <f t="shared" si="594"/>
        <v>0</v>
      </c>
      <c r="AA9753" s="1" t="str">
        <f t="shared" si="595"/>
        <v/>
      </c>
      <c r="AB9753" s="1" t="str">
        <f t="shared" si="596"/>
        <v/>
      </c>
    </row>
    <row r="9754" spans="26:28" hidden="1" x14ac:dyDescent="0.25">
      <c r="Z9754" s="68">
        <f t="shared" si="594"/>
        <v>0</v>
      </c>
      <c r="AA9754" s="1" t="str">
        <f t="shared" si="595"/>
        <v/>
      </c>
      <c r="AB9754" s="1" t="str">
        <f t="shared" si="596"/>
        <v/>
      </c>
    </row>
    <row r="9755" spans="26:28" hidden="1" x14ac:dyDescent="0.25">
      <c r="Z9755" s="68">
        <f t="shared" si="594"/>
        <v>0</v>
      </c>
      <c r="AA9755" s="1" t="str">
        <f t="shared" si="595"/>
        <v/>
      </c>
      <c r="AB9755" s="1" t="str">
        <f t="shared" si="596"/>
        <v/>
      </c>
    </row>
    <row r="9756" spans="26:28" hidden="1" x14ac:dyDescent="0.25">
      <c r="Z9756" s="68">
        <f t="shared" si="594"/>
        <v>0</v>
      </c>
      <c r="AA9756" s="1" t="str">
        <f t="shared" si="595"/>
        <v/>
      </c>
      <c r="AB9756" s="1" t="str">
        <f t="shared" si="596"/>
        <v/>
      </c>
    </row>
    <row r="9757" spans="26:28" hidden="1" x14ac:dyDescent="0.25">
      <c r="Z9757" s="68">
        <f t="shared" si="594"/>
        <v>0</v>
      </c>
      <c r="AA9757" s="1" t="str">
        <f t="shared" si="595"/>
        <v/>
      </c>
      <c r="AB9757" s="1" t="str">
        <f t="shared" si="596"/>
        <v/>
      </c>
    </row>
    <row r="9758" spans="26:28" hidden="1" x14ac:dyDescent="0.25">
      <c r="Z9758" s="68">
        <f t="shared" si="594"/>
        <v>0</v>
      </c>
      <c r="AA9758" s="1" t="str">
        <f t="shared" si="595"/>
        <v/>
      </c>
      <c r="AB9758" s="1" t="str">
        <f t="shared" si="596"/>
        <v/>
      </c>
    </row>
    <row r="9759" spans="26:28" hidden="1" x14ac:dyDescent="0.25">
      <c r="Z9759" s="68">
        <f t="shared" si="594"/>
        <v>0</v>
      </c>
      <c r="AA9759" s="1" t="str">
        <f t="shared" si="595"/>
        <v/>
      </c>
      <c r="AB9759" s="1" t="str">
        <f t="shared" si="596"/>
        <v/>
      </c>
    </row>
    <row r="9760" spans="26:28" hidden="1" x14ac:dyDescent="0.25">
      <c r="Z9760" s="68">
        <f t="shared" si="594"/>
        <v>0</v>
      </c>
      <c r="AA9760" s="1" t="str">
        <f t="shared" si="595"/>
        <v/>
      </c>
      <c r="AB9760" s="1" t="str">
        <f t="shared" si="596"/>
        <v/>
      </c>
    </row>
    <row r="9761" spans="26:28" hidden="1" x14ac:dyDescent="0.25">
      <c r="Z9761" s="68">
        <f t="shared" si="594"/>
        <v>0</v>
      </c>
      <c r="AA9761" s="1" t="str">
        <f t="shared" si="595"/>
        <v/>
      </c>
      <c r="AB9761" s="1" t="str">
        <f t="shared" si="596"/>
        <v/>
      </c>
    </row>
    <row r="9762" spans="26:28" hidden="1" x14ac:dyDescent="0.25">
      <c r="Z9762" s="68">
        <f t="shared" si="594"/>
        <v>0</v>
      </c>
      <c r="AA9762" s="1" t="str">
        <f t="shared" si="595"/>
        <v/>
      </c>
      <c r="AB9762" s="1" t="str">
        <f t="shared" si="596"/>
        <v/>
      </c>
    </row>
    <row r="9763" spans="26:28" hidden="1" x14ac:dyDescent="0.25">
      <c r="Z9763" s="68">
        <f t="shared" si="594"/>
        <v>0</v>
      </c>
      <c r="AA9763" s="1" t="str">
        <f t="shared" si="595"/>
        <v/>
      </c>
      <c r="AB9763" s="1" t="str">
        <f t="shared" si="596"/>
        <v/>
      </c>
    </row>
    <row r="9764" spans="26:28" hidden="1" x14ac:dyDescent="0.25">
      <c r="Z9764" s="68">
        <f t="shared" si="594"/>
        <v>0</v>
      </c>
      <c r="AA9764" s="1" t="str">
        <f t="shared" si="595"/>
        <v/>
      </c>
      <c r="AB9764" s="1" t="str">
        <f t="shared" si="596"/>
        <v/>
      </c>
    </row>
    <row r="9765" spans="26:28" hidden="1" x14ac:dyDescent="0.25">
      <c r="Z9765" s="68">
        <f t="shared" si="594"/>
        <v>0</v>
      </c>
      <c r="AA9765" s="1" t="str">
        <f t="shared" si="595"/>
        <v/>
      </c>
      <c r="AB9765" s="1" t="str">
        <f t="shared" si="596"/>
        <v/>
      </c>
    </row>
    <row r="9766" spans="26:28" hidden="1" x14ac:dyDescent="0.25">
      <c r="Z9766" s="68">
        <f t="shared" si="594"/>
        <v>0</v>
      </c>
      <c r="AA9766" s="1" t="str">
        <f t="shared" si="595"/>
        <v/>
      </c>
      <c r="AB9766" s="1" t="str">
        <f t="shared" si="596"/>
        <v/>
      </c>
    </row>
    <row r="9767" spans="26:28" hidden="1" x14ac:dyDescent="0.25">
      <c r="Z9767" s="68">
        <f t="shared" si="594"/>
        <v>0</v>
      </c>
      <c r="AA9767" s="1" t="str">
        <f t="shared" si="595"/>
        <v/>
      </c>
      <c r="AB9767" s="1" t="str">
        <f t="shared" si="596"/>
        <v/>
      </c>
    </row>
    <row r="9768" spans="26:28" hidden="1" x14ac:dyDescent="0.25">
      <c r="Z9768" s="68">
        <f t="shared" si="594"/>
        <v>0</v>
      </c>
      <c r="AA9768" s="1" t="str">
        <f t="shared" si="595"/>
        <v/>
      </c>
      <c r="AB9768" s="1" t="str">
        <f t="shared" si="596"/>
        <v/>
      </c>
    </row>
    <row r="9769" spans="26:28" hidden="1" x14ac:dyDescent="0.25">
      <c r="Z9769" s="68">
        <f t="shared" si="594"/>
        <v>0</v>
      </c>
      <c r="AA9769" s="1" t="str">
        <f t="shared" si="595"/>
        <v/>
      </c>
      <c r="AB9769" s="1" t="str">
        <f t="shared" si="596"/>
        <v/>
      </c>
    </row>
    <row r="9770" spans="26:28" hidden="1" x14ac:dyDescent="0.25">
      <c r="Z9770" s="68">
        <f t="shared" si="594"/>
        <v>0</v>
      </c>
      <c r="AA9770" s="1" t="str">
        <f t="shared" si="595"/>
        <v/>
      </c>
      <c r="AB9770" s="1" t="str">
        <f t="shared" si="596"/>
        <v/>
      </c>
    </row>
    <row r="9771" spans="26:28" hidden="1" x14ac:dyDescent="0.25">
      <c r="Z9771" s="68">
        <f t="shared" si="594"/>
        <v>0</v>
      </c>
      <c r="AA9771" s="1" t="str">
        <f t="shared" si="595"/>
        <v/>
      </c>
      <c r="AB9771" s="1" t="str">
        <f t="shared" si="596"/>
        <v/>
      </c>
    </row>
    <row r="9772" spans="26:28" hidden="1" x14ac:dyDescent="0.25">
      <c r="Z9772" s="68">
        <f t="shared" si="594"/>
        <v>0</v>
      </c>
      <c r="AA9772" s="1" t="str">
        <f t="shared" si="595"/>
        <v/>
      </c>
      <c r="AB9772" s="1" t="str">
        <f t="shared" si="596"/>
        <v/>
      </c>
    </row>
    <row r="9773" spans="26:28" hidden="1" x14ac:dyDescent="0.25">
      <c r="Z9773" s="68">
        <f t="shared" si="594"/>
        <v>0</v>
      </c>
      <c r="AA9773" s="1" t="str">
        <f t="shared" si="595"/>
        <v/>
      </c>
      <c r="AB9773" s="1" t="str">
        <f t="shared" si="596"/>
        <v/>
      </c>
    </row>
    <row r="9774" spans="26:28" hidden="1" x14ac:dyDescent="0.25">
      <c r="Z9774" s="68">
        <f t="shared" si="594"/>
        <v>0</v>
      </c>
      <c r="AA9774" s="1" t="str">
        <f t="shared" si="595"/>
        <v/>
      </c>
      <c r="AB9774" s="1" t="str">
        <f t="shared" si="596"/>
        <v/>
      </c>
    </row>
    <row r="9775" spans="26:28" hidden="1" x14ac:dyDescent="0.25">
      <c r="Z9775" s="68">
        <f t="shared" si="594"/>
        <v>0</v>
      </c>
      <c r="AA9775" s="1" t="str">
        <f t="shared" si="595"/>
        <v/>
      </c>
      <c r="AB9775" s="1" t="str">
        <f t="shared" si="596"/>
        <v/>
      </c>
    </row>
    <row r="9776" spans="26:28" hidden="1" x14ac:dyDescent="0.25">
      <c r="Z9776" s="68">
        <f t="shared" si="594"/>
        <v>0</v>
      </c>
      <c r="AA9776" s="1" t="str">
        <f t="shared" si="595"/>
        <v/>
      </c>
      <c r="AB9776" s="1" t="str">
        <f t="shared" si="596"/>
        <v/>
      </c>
    </row>
    <row r="9777" spans="26:28" hidden="1" x14ac:dyDescent="0.25">
      <c r="Z9777" s="68">
        <f t="shared" si="594"/>
        <v>0</v>
      </c>
      <c r="AA9777" s="1" t="str">
        <f t="shared" si="595"/>
        <v/>
      </c>
      <c r="AB9777" s="1" t="str">
        <f t="shared" si="596"/>
        <v/>
      </c>
    </row>
    <row r="9778" spans="26:28" hidden="1" x14ac:dyDescent="0.25">
      <c r="Z9778" s="68">
        <f t="shared" si="594"/>
        <v>0</v>
      </c>
      <c r="AA9778" s="1" t="str">
        <f t="shared" si="595"/>
        <v/>
      </c>
      <c r="AB9778" s="1" t="str">
        <f t="shared" si="596"/>
        <v/>
      </c>
    </row>
    <row r="9779" spans="26:28" hidden="1" x14ac:dyDescent="0.25">
      <c r="Z9779" s="68">
        <f t="shared" si="594"/>
        <v>0</v>
      </c>
      <c r="AA9779" s="1" t="str">
        <f t="shared" si="595"/>
        <v/>
      </c>
      <c r="AB9779" s="1" t="str">
        <f t="shared" si="596"/>
        <v/>
      </c>
    </row>
    <row r="9780" spans="26:28" hidden="1" x14ac:dyDescent="0.25">
      <c r="Z9780" s="68">
        <f t="shared" si="594"/>
        <v>0</v>
      </c>
      <c r="AA9780" s="1" t="str">
        <f t="shared" si="595"/>
        <v/>
      </c>
      <c r="AB9780" s="1" t="str">
        <f t="shared" si="596"/>
        <v/>
      </c>
    </row>
    <row r="9781" spans="26:28" hidden="1" x14ac:dyDescent="0.25">
      <c r="Z9781" s="68">
        <f t="shared" si="594"/>
        <v>0</v>
      </c>
      <c r="AA9781" s="1" t="str">
        <f t="shared" si="595"/>
        <v/>
      </c>
      <c r="AB9781" s="1" t="str">
        <f t="shared" si="596"/>
        <v/>
      </c>
    </row>
    <row r="9782" spans="26:28" hidden="1" x14ac:dyDescent="0.25">
      <c r="Z9782" s="68">
        <f t="shared" si="594"/>
        <v>0</v>
      </c>
      <c r="AA9782" s="1" t="str">
        <f t="shared" si="595"/>
        <v/>
      </c>
      <c r="AB9782" s="1" t="str">
        <f t="shared" si="596"/>
        <v/>
      </c>
    </row>
    <row r="9783" spans="26:28" hidden="1" x14ac:dyDescent="0.25">
      <c r="Z9783" s="68">
        <f t="shared" si="594"/>
        <v>0</v>
      </c>
      <c r="AA9783" s="1" t="str">
        <f t="shared" si="595"/>
        <v/>
      </c>
      <c r="AB9783" s="1" t="str">
        <f t="shared" si="596"/>
        <v/>
      </c>
    </row>
    <row r="9784" spans="26:28" hidden="1" x14ac:dyDescent="0.25">
      <c r="Z9784" s="68">
        <f t="shared" si="594"/>
        <v>0</v>
      </c>
      <c r="AA9784" s="1" t="str">
        <f t="shared" si="595"/>
        <v/>
      </c>
      <c r="AB9784" s="1" t="str">
        <f t="shared" si="596"/>
        <v/>
      </c>
    </row>
    <row r="9785" spans="26:28" hidden="1" x14ac:dyDescent="0.25">
      <c r="Z9785" s="68">
        <f t="shared" si="594"/>
        <v>0</v>
      </c>
      <c r="AA9785" s="1" t="str">
        <f t="shared" si="595"/>
        <v/>
      </c>
      <c r="AB9785" s="1" t="str">
        <f t="shared" si="596"/>
        <v/>
      </c>
    </row>
    <row r="9786" spans="26:28" hidden="1" x14ac:dyDescent="0.25">
      <c r="Z9786" s="68">
        <f t="shared" si="594"/>
        <v>0</v>
      </c>
      <c r="AA9786" s="1" t="str">
        <f t="shared" si="595"/>
        <v/>
      </c>
      <c r="AB9786" s="1" t="str">
        <f t="shared" si="596"/>
        <v/>
      </c>
    </row>
    <row r="9787" spans="26:28" hidden="1" x14ac:dyDescent="0.25">
      <c r="Z9787" s="68">
        <f t="shared" si="594"/>
        <v>0</v>
      </c>
      <c r="AA9787" s="1" t="str">
        <f t="shared" si="595"/>
        <v/>
      </c>
      <c r="AB9787" s="1" t="str">
        <f t="shared" si="596"/>
        <v/>
      </c>
    </row>
    <row r="9788" spans="26:28" hidden="1" x14ac:dyDescent="0.25">
      <c r="Z9788" s="68">
        <f t="shared" si="594"/>
        <v>0</v>
      </c>
      <c r="AA9788" s="1" t="str">
        <f t="shared" si="595"/>
        <v/>
      </c>
      <c r="AB9788" s="1" t="str">
        <f t="shared" si="596"/>
        <v/>
      </c>
    </row>
    <row r="9789" spans="26:28" hidden="1" x14ac:dyDescent="0.25">
      <c r="Z9789" s="68">
        <f t="shared" si="594"/>
        <v>0</v>
      </c>
      <c r="AA9789" s="1" t="str">
        <f t="shared" si="595"/>
        <v/>
      </c>
      <c r="AB9789" s="1" t="str">
        <f t="shared" si="596"/>
        <v/>
      </c>
    </row>
    <row r="9790" spans="26:28" hidden="1" x14ac:dyDescent="0.25">
      <c r="Z9790" s="68">
        <f t="shared" si="594"/>
        <v>0</v>
      </c>
      <c r="AA9790" s="1" t="str">
        <f t="shared" si="595"/>
        <v/>
      </c>
      <c r="AB9790" s="1" t="str">
        <f t="shared" si="596"/>
        <v/>
      </c>
    </row>
    <row r="9791" spans="26:28" hidden="1" x14ac:dyDescent="0.25">
      <c r="Z9791" s="68">
        <f t="shared" si="594"/>
        <v>0</v>
      </c>
      <c r="AA9791" s="1" t="str">
        <f t="shared" si="595"/>
        <v/>
      </c>
      <c r="AB9791" s="1" t="str">
        <f t="shared" si="596"/>
        <v/>
      </c>
    </row>
    <row r="9792" spans="26:28" hidden="1" x14ac:dyDescent="0.25">
      <c r="Z9792" s="68">
        <f t="shared" si="594"/>
        <v>0</v>
      </c>
      <c r="AA9792" s="1" t="str">
        <f t="shared" si="595"/>
        <v/>
      </c>
      <c r="AB9792" s="1" t="str">
        <f t="shared" si="596"/>
        <v/>
      </c>
    </row>
    <row r="9793" spans="26:28" hidden="1" x14ac:dyDescent="0.25">
      <c r="Z9793" s="68">
        <f t="shared" ref="Z9793:Z9856" si="597">E9793</f>
        <v>0</v>
      </c>
      <c r="AA9793" s="1" t="str">
        <f t="shared" si="595"/>
        <v/>
      </c>
      <c r="AB9793" s="1" t="str">
        <f t="shared" si="596"/>
        <v/>
      </c>
    </row>
    <row r="9794" spans="26:28" hidden="1" x14ac:dyDescent="0.25">
      <c r="Z9794" s="68">
        <f t="shared" si="597"/>
        <v>0</v>
      </c>
      <c r="AA9794" s="1" t="str">
        <f t="shared" si="595"/>
        <v/>
      </c>
      <c r="AB9794" s="1" t="str">
        <f t="shared" si="596"/>
        <v/>
      </c>
    </row>
    <row r="9795" spans="26:28" hidden="1" x14ac:dyDescent="0.25">
      <c r="Z9795" s="68">
        <f t="shared" si="597"/>
        <v>0</v>
      </c>
      <c r="AA9795" s="1" t="str">
        <f t="shared" si="595"/>
        <v/>
      </c>
      <c r="AB9795" s="1" t="str">
        <f t="shared" si="596"/>
        <v/>
      </c>
    </row>
    <row r="9796" spans="26:28" hidden="1" x14ac:dyDescent="0.25">
      <c r="Z9796" s="68">
        <f t="shared" si="597"/>
        <v>0</v>
      </c>
      <c r="AA9796" s="1" t="str">
        <f t="shared" ref="AA9796:AA9859" si="598">IF(AND(YEAR(Z9796)=$AA$1,G9796=$AA$2),F9796,"")</f>
        <v/>
      </c>
      <c r="AB9796" s="1" t="str">
        <f t="shared" ref="AB9796:AB9859" si="599">IF(AND(YEAR(Z9796)=$AA$1,G9796&lt;&gt;$AA$2),F9796,"")</f>
        <v/>
      </c>
    </row>
    <row r="9797" spans="26:28" hidden="1" x14ac:dyDescent="0.25">
      <c r="Z9797" s="68">
        <f t="shared" si="597"/>
        <v>0</v>
      </c>
      <c r="AA9797" s="1" t="str">
        <f t="shared" si="598"/>
        <v/>
      </c>
      <c r="AB9797" s="1" t="str">
        <f t="shared" si="599"/>
        <v/>
      </c>
    </row>
    <row r="9798" spans="26:28" hidden="1" x14ac:dyDescent="0.25">
      <c r="Z9798" s="68">
        <f t="shared" si="597"/>
        <v>0</v>
      </c>
      <c r="AA9798" s="1" t="str">
        <f t="shared" si="598"/>
        <v/>
      </c>
      <c r="AB9798" s="1" t="str">
        <f t="shared" si="599"/>
        <v/>
      </c>
    </row>
    <row r="9799" spans="26:28" hidden="1" x14ac:dyDescent="0.25">
      <c r="Z9799" s="68">
        <f t="shared" si="597"/>
        <v>0</v>
      </c>
      <c r="AA9799" s="1" t="str">
        <f t="shared" si="598"/>
        <v/>
      </c>
      <c r="AB9799" s="1" t="str">
        <f t="shared" si="599"/>
        <v/>
      </c>
    </row>
    <row r="9800" spans="26:28" hidden="1" x14ac:dyDescent="0.25">
      <c r="Z9800" s="68">
        <f t="shared" si="597"/>
        <v>0</v>
      </c>
      <c r="AA9800" s="1" t="str">
        <f t="shared" si="598"/>
        <v/>
      </c>
      <c r="AB9800" s="1" t="str">
        <f t="shared" si="599"/>
        <v/>
      </c>
    </row>
    <row r="9801" spans="26:28" hidden="1" x14ac:dyDescent="0.25">
      <c r="Z9801" s="68">
        <f t="shared" si="597"/>
        <v>0</v>
      </c>
      <c r="AA9801" s="1" t="str">
        <f t="shared" si="598"/>
        <v/>
      </c>
      <c r="AB9801" s="1" t="str">
        <f t="shared" si="599"/>
        <v/>
      </c>
    </row>
    <row r="9802" spans="26:28" hidden="1" x14ac:dyDescent="0.25">
      <c r="Z9802" s="68">
        <f t="shared" si="597"/>
        <v>0</v>
      </c>
      <c r="AA9802" s="1" t="str">
        <f t="shared" si="598"/>
        <v/>
      </c>
      <c r="AB9802" s="1" t="str">
        <f t="shared" si="599"/>
        <v/>
      </c>
    </row>
    <row r="9803" spans="26:28" hidden="1" x14ac:dyDescent="0.25">
      <c r="Z9803" s="68">
        <f t="shared" si="597"/>
        <v>0</v>
      </c>
      <c r="AA9803" s="1" t="str">
        <f t="shared" si="598"/>
        <v/>
      </c>
      <c r="AB9803" s="1" t="str">
        <f t="shared" si="599"/>
        <v/>
      </c>
    </row>
    <row r="9804" spans="26:28" hidden="1" x14ac:dyDescent="0.25">
      <c r="Z9804" s="68">
        <f t="shared" si="597"/>
        <v>0</v>
      </c>
      <c r="AA9804" s="1" t="str">
        <f t="shared" si="598"/>
        <v/>
      </c>
      <c r="AB9804" s="1" t="str">
        <f t="shared" si="599"/>
        <v/>
      </c>
    </row>
    <row r="9805" spans="26:28" hidden="1" x14ac:dyDescent="0.25">
      <c r="Z9805" s="68">
        <f t="shared" si="597"/>
        <v>0</v>
      </c>
      <c r="AA9805" s="1" t="str">
        <f t="shared" si="598"/>
        <v/>
      </c>
      <c r="AB9805" s="1" t="str">
        <f t="shared" si="599"/>
        <v/>
      </c>
    </row>
    <row r="9806" spans="26:28" hidden="1" x14ac:dyDescent="0.25">
      <c r="Z9806" s="68">
        <f t="shared" si="597"/>
        <v>0</v>
      </c>
      <c r="AA9806" s="1" t="str">
        <f t="shared" si="598"/>
        <v/>
      </c>
      <c r="AB9806" s="1" t="str">
        <f t="shared" si="599"/>
        <v/>
      </c>
    </row>
    <row r="9807" spans="26:28" hidden="1" x14ac:dyDescent="0.25">
      <c r="Z9807" s="68">
        <f t="shared" si="597"/>
        <v>0</v>
      </c>
      <c r="AA9807" s="1" t="str">
        <f t="shared" si="598"/>
        <v/>
      </c>
      <c r="AB9807" s="1" t="str">
        <f t="shared" si="599"/>
        <v/>
      </c>
    </row>
    <row r="9808" spans="26:28" hidden="1" x14ac:dyDescent="0.25">
      <c r="Z9808" s="68">
        <f t="shared" si="597"/>
        <v>0</v>
      </c>
      <c r="AA9808" s="1" t="str">
        <f t="shared" si="598"/>
        <v/>
      </c>
      <c r="AB9808" s="1" t="str">
        <f t="shared" si="599"/>
        <v/>
      </c>
    </row>
    <row r="9809" spans="26:28" hidden="1" x14ac:dyDescent="0.25">
      <c r="Z9809" s="68">
        <f t="shared" si="597"/>
        <v>0</v>
      </c>
      <c r="AA9809" s="1" t="str">
        <f t="shared" si="598"/>
        <v/>
      </c>
      <c r="AB9809" s="1" t="str">
        <f t="shared" si="599"/>
        <v/>
      </c>
    </row>
    <row r="9810" spans="26:28" hidden="1" x14ac:dyDescent="0.25">
      <c r="Z9810" s="68">
        <f t="shared" si="597"/>
        <v>0</v>
      </c>
      <c r="AA9810" s="1" t="str">
        <f t="shared" si="598"/>
        <v/>
      </c>
      <c r="AB9810" s="1" t="str">
        <f t="shared" si="599"/>
        <v/>
      </c>
    </row>
    <row r="9811" spans="26:28" hidden="1" x14ac:dyDescent="0.25">
      <c r="Z9811" s="68">
        <f t="shared" si="597"/>
        <v>0</v>
      </c>
      <c r="AA9811" s="1" t="str">
        <f t="shared" si="598"/>
        <v/>
      </c>
      <c r="AB9811" s="1" t="str">
        <f t="shared" si="599"/>
        <v/>
      </c>
    </row>
    <row r="9812" spans="26:28" hidden="1" x14ac:dyDescent="0.25">
      <c r="Z9812" s="68">
        <f t="shared" si="597"/>
        <v>0</v>
      </c>
      <c r="AA9812" s="1" t="str">
        <f t="shared" si="598"/>
        <v/>
      </c>
      <c r="AB9812" s="1" t="str">
        <f t="shared" si="599"/>
        <v/>
      </c>
    </row>
    <row r="9813" spans="26:28" hidden="1" x14ac:dyDescent="0.25">
      <c r="Z9813" s="68">
        <f t="shared" si="597"/>
        <v>0</v>
      </c>
      <c r="AA9813" s="1" t="str">
        <f t="shared" si="598"/>
        <v/>
      </c>
      <c r="AB9813" s="1" t="str">
        <f t="shared" si="599"/>
        <v/>
      </c>
    </row>
    <row r="9814" spans="26:28" hidden="1" x14ac:dyDescent="0.25">
      <c r="Z9814" s="68">
        <f t="shared" si="597"/>
        <v>0</v>
      </c>
      <c r="AA9814" s="1" t="str">
        <f t="shared" si="598"/>
        <v/>
      </c>
      <c r="AB9814" s="1" t="str">
        <f t="shared" si="599"/>
        <v/>
      </c>
    </row>
    <row r="9815" spans="26:28" hidden="1" x14ac:dyDescent="0.25">
      <c r="Z9815" s="68">
        <f t="shared" si="597"/>
        <v>0</v>
      </c>
      <c r="AA9815" s="1" t="str">
        <f t="shared" si="598"/>
        <v/>
      </c>
      <c r="AB9815" s="1" t="str">
        <f t="shared" si="599"/>
        <v/>
      </c>
    </row>
    <row r="9816" spans="26:28" hidden="1" x14ac:dyDescent="0.25">
      <c r="Z9816" s="68">
        <f t="shared" si="597"/>
        <v>0</v>
      </c>
      <c r="AA9816" s="1" t="str">
        <f t="shared" si="598"/>
        <v/>
      </c>
      <c r="AB9816" s="1" t="str">
        <f t="shared" si="599"/>
        <v/>
      </c>
    </row>
    <row r="9817" spans="26:28" hidden="1" x14ac:dyDescent="0.25">
      <c r="Z9817" s="68">
        <f t="shared" si="597"/>
        <v>0</v>
      </c>
      <c r="AA9817" s="1" t="str">
        <f t="shared" si="598"/>
        <v/>
      </c>
      <c r="AB9817" s="1" t="str">
        <f t="shared" si="599"/>
        <v/>
      </c>
    </row>
    <row r="9818" spans="26:28" hidden="1" x14ac:dyDescent="0.25">
      <c r="Z9818" s="68">
        <f t="shared" si="597"/>
        <v>0</v>
      </c>
      <c r="AA9818" s="1" t="str">
        <f t="shared" si="598"/>
        <v/>
      </c>
      <c r="AB9818" s="1" t="str">
        <f t="shared" si="599"/>
        <v/>
      </c>
    </row>
    <row r="9819" spans="26:28" hidden="1" x14ac:dyDescent="0.25">
      <c r="Z9819" s="68">
        <f t="shared" si="597"/>
        <v>0</v>
      </c>
      <c r="AA9819" s="1" t="str">
        <f t="shared" si="598"/>
        <v/>
      </c>
      <c r="AB9819" s="1" t="str">
        <f t="shared" si="599"/>
        <v/>
      </c>
    </row>
    <row r="9820" spans="26:28" hidden="1" x14ac:dyDescent="0.25">
      <c r="Z9820" s="68">
        <f t="shared" si="597"/>
        <v>0</v>
      </c>
      <c r="AA9820" s="1" t="str">
        <f t="shared" si="598"/>
        <v/>
      </c>
      <c r="AB9820" s="1" t="str">
        <f t="shared" si="599"/>
        <v/>
      </c>
    </row>
    <row r="9821" spans="26:28" hidden="1" x14ac:dyDescent="0.25">
      <c r="Z9821" s="68">
        <f t="shared" si="597"/>
        <v>0</v>
      </c>
      <c r="AA9821" s="1" t="str">
        <f t="shared" si="598"/>
        <v/>
      </c>
      <c r="AB9821" s="1" t="str">
        <f t="shared" si="599"/>
        <v/>
      </c>
    </row>
    <row r="9822" spans="26:28" hidden="1" x14ac:dyDescent="0.25">
      <c r="Z9822" s="68">
        <f t="shared" si="597"/>
        <v>0</v>
      </c>
      <c r="AA9822" s="1" t="str">
        <f t="shared" si="598"/>
        <v/>
      </c>
      <c r="AB9822" s="1" t="str">
        <f t="shared" si="599"/>
        <v/>
      </c>
    </row>
    <row r="9823" spans="26:28" hidden="1" x14ac:dyDescent="0.25">
      <c r="Z9823" s="68">
        <f t="shared" si="597"/>
        <v>0</v>
      </c>
      <c r="AA9823" s="1" t="str">
        <f t="shared" si="598"/>
        <v/>
      </c>
      <c r="AB9823" s="1" t="str">
        <f t="shared" si="599"/>
        <v/>
      </c>
    </row>
    <row r="9824" spans="26:28" hidden="1" x14ac:dyDescent="0.25">
      <c r="Z9824" s="68">
        <f t="shared" si="597"/>
        <v>0</v>
      </c>
      <c r="AA9824" s="1" t="str">
        <f t="shared" si="598"/>
        <v/>
      </c>
      <c r="AB9824" s="1" t="str">
        <f t="shared" si="599"/>
        <v/>
      </c>
    </row>
    <row r="9825" spans="26:28" hidden="1" x14ac:dyDescent="0.25">
      <c r="Z9825" s="68">
        <f t="shared" si="597"/>
        <v>0</v>
      </c>
      <c r="AA9825" s="1" t="str">
        <f t="shared" si="598"/>
        <v/>
      </c>
      <c r="AB9825" s="1" t="str">
        <f t="shared" si="599"/>
        <v/>
      </c>
    </row>
    <row r="9826" spans="26:28" hidden="1" x14ac:dyDescent="0.25">
      <c r="Z9826" s="68">
        <f t="shared" si="597"/>
        <v>0</v>
      </c>
      <c r="AA9826" s="1" t="str">
        <f t="shared" si="598"/>
        <v/>
      </c>
      <c r="AB9826" s="1" t="str">
        <f t="shared" si="599"/>
        <v/>
      </c>
    </row>
    <row r="9827" spans="26:28" hidden="1" x14ac:dyDescent="0.25">
      <c r="Z9827" s="68">
        <f t="shared" si="597"/>
        <v>0</v>
      </c>
      <c r="AA9827" s="1" t="str">
        <f t="shared" si="598"/>
        <v/>
      </c>
      <c r="AB9827" s="1" t="str">
        <f t="shared" si="599"/>
        <v/>
      </c>
    </row>
    <row r="9828" spans="26:28" hidden="1" x14ac:dyDescent="0.25">
      <c r="Z9828" s="68">
        <f t="shared" si="597"/>
        <v>0</v>
      </c>
      <c r="AA9828" s="1" t="str">
        <f t="shared" si="598"/>
        <v/>
      </c>
      <c r="AB9828" s="1" t="str">
        <f t="shared" si="599"/>
        <v/>
      </c>
    </row>
    <row r="9829" spans="26:28" hidden="1" x14ac:dyDescent="0.25">
      <c r="Z9829" s="68">
        <f t="shared" si="597"/>
        <v>0</v>
      </c>
      <c r="AA9829" s="1" t="str">
        <f t="shared" si="598"/>
        <v/>
      </c>
      <c r="AB9829" s="1" t="str">
        <f t="shared" si="599"/>
        <v/>
      </c>
    </row>
    <row r="9830" spans="26:28" hidden="1" x14ac:dyDescent="0.25">
      <c r="Z9830" s="68">
        <f t="shared" si="597"/>
        <v>0</v>
      </c>
      <c r="AA9830" s="1" t="str">
        <f t="shared" si="598"/>
        <v/>
      </c>
      <c r="AB9830" s="1" t="str">
        <f t="shared" si="599"/>
        <v/>
      </c>
    </row>
    <row r="9831" spans="26:28" hidden="1" x14ac:dyDescent="0.25">
      <c r="Z9831" s="68">
        <f t="shared" si="597"/>
        <v>0</v>
      </c>
      <c r="AA9831" s="1" t="str">
        <f t="shared" si="598"/>
        <v/>
      </c>
      <c r="AB9831" s="1" t="str">
        <f t="shared" si="599"/>
        <v/>
      </c>
    </row>
    <row r="9832" spans="26:28" hidden="1" x14ac:dyDescent="0.25">
      <c r="Z9832" s="68">
        <f t="shared" si="597"/>
        <v>0</v>
      </c>
      <c r="AA9832" s="1" t="str">
        <f t="shared" si="598"/>
        <v/>
      </c>
      <c r="AB9832" s="1" t="str">
        <f t="shared" si="599"/>
        <v/>
      </c>
    </row>
    <row r="9833" spans="26:28" hidden="1" x14ac:dyDescent="0.25">
      <c r="Z9833" s="68">
        <f t="shared" si="597"/>
        <v>0</v>
      </c>
      <c r="AA9833" s="1" t="str">
        <f t="shared" si="598"/>
        <v/>
      </c>
      <c r="AB9833" s="1" t="str">
        <f t="shared" si="599"/>
        <v/>
      </c>
    </row>
    <row r="9834" spans="26:28" hidden="1" x14ac:dyDescent="0.25">
      <c r="Z9834" s="68">
        <f t="shared" si="597"/>
        <v>0</v>
      </c>
      <c r="AA9834" s="1" t="str">
        <f t="shared" si="598"/>
        <v/>
      </c>
      <c r="AB9834" s="1" t="str">
        <f t="shared" si="599"/>
        <v/>
      </c>
    </row>
    <row r="9835" spans="26:28" hidden="1" x14ac:dyDescent="0.25">
      <c r="Z9835" s="68">
        <f t="shared" si="597"/>
        <v>0</v>
      </c>
      <c r="AA9835" s="1" t="str">
        <f t="shared" si="598"/>
        <v/>
      </c>
      <c r="AB9835" s="1" t="str">
        <f t="shared" si="599"/>
        <v/>
      </c>
    </row>
    <row r="9836" spans="26:28" hidden="1" x14ac:dyDescent="0.25">
      <c r="Z9836" s="68">
        <f t="shared" si="597"/>
        <v>0</v>
      </c>
      <c r="AA9836" s="1" t="str">
        <f t="shared" si="598"/>
        <v/>
      </c>
      <c r="AB9836" s="1" t="str">
        <f t="shared" si="599"/>
        <v/>
      </c>
    </row>
    <row r="9837" spans="26:28" hidden="1" x14ac:dyDescent="0.25">
      <c r="Z9837" s="68">
        <f t="shared" si="597"/>
        <v>0</v>
      </c>
      <c r="AA9837" s="1" t="str">
        <f t="shared" si="598"/>
        <v/>
      </c>
      <c r="AB9837" s="1" t="str">
        <f t="shared" si="599"/>
        <v/>
      </c>
    </row>
    <row r="9838" spans="26:28" hidden="1" x14ac:dyDescent="0.25">
      <c r="Z9838" s="68">
        <f t="shared" si="597"/>
        <v>0</v>
      </c>
      <c r="AA9838" s="1" t="str">
        <f t="shared" si="598"/>
        <v/>
      </c>
      <c r="AB9838" s="1" t="str">
        <f t="shared" si="599"/>
        <v/>
      </c>
    </row>
    <row r="9839" spans="26:28" hidden="1" x14ac:dyDescent="0.25">
      <c r="Z9839" s="68">
        <f t="shared" si="597"/>
        <v>0</v>
      </c>
      <c r="AA9839" s="1" t="str">
        <f t="shared" si="598"/>
        <v/>
      </c>
      <c r="AB9839" s="1" t="str">
        <f t="shared" si="599"/>
        <v/>
      </c>
    </row>
    <row r="9840" spans="26:28" hidden="1" x14ac:dyDescent="0.25">
      <c r="Z9840" s="68">
        <f t="shared" si="597"/>
        <v>0</v>
      </c>
      <c r="AA9840" s="1" t="str">
        <f t="shared" si="598"/>
        <v/>
      </c>
      <c r="AB9840" s="1" t="str">
        <f t="shared" si="599"/>
        <v/>
      </c>
    </row>
    <row r="9841" spans="26:28" hidden="1" x14ac:dyDescent="0.25">
      <c r="Z9841" s="68">
        <f t="shared" si="597"/>
        <v>0</v>
      </c>
      <c r="AA9841" s="1" t="str">
        <f t="shared" si="598"/>
        <v/>
      </c>
      <c r="AB9841" s="1" t="str">
        <f t="shared" si="599"/>
        <v/>
      </c>
    </row>
    <row r="9842" spans="26:28" hidden="1" x14ac:dyDescent="0.25">
      <c r="Z9842" s="68">
        <f t="shared" si="597"/>
        <v>0</v>
      </c>
      <c r="AA9842" s="1" t="str">
        <f t="shared" si="598"/>
        <v/>
      </c>
      <c r="AB9842" s="1" t="str">
        <f t="shared" si="599"/>
        <v/>
      </c>
    </row>
    <row r="9843" spans="26:28" hidden="1" x14ac:dyDescent="0.25">
      <c r="Z9843" s="68">
        <f t="shared" si="597"/>
        <v>0</v>
      </c>
      <c r="AA9843" s="1" t="str">
        <f t="shared" si="598"/>
        <v/>
      </c>
      <c r="AB9843" s="1" t="str">
        <f t="shared" si="599"/>
        <v/>
      </c>
    </row>
    <row r="9844" spans="26:28" hidden="1" x14ac:dyDescent="0.25">
      <c r="Z9844" s="68">
        <f t="shared" si="597"/>
        <v>0</v>
      </c>
      <c r="AA9844" s="1" t="str">
        <f t="shared" si="598"/>
        <v/>
      </c>
      <c r="AB9844" s="1" t="str">
        <f t="shared" si="599"/>
        <v/>
      </c>
    </row>
    <row r="9845" spans="26:28" hidden="1" x14ac:dyDescent="0.25">
      <c r="Z9845" s="68">
        <f t="shared" si="597"/>
        <v>0</v>
      </c>
      <c r="AA9845" s="1" t="str">
        <f t="shared" si="598"/>
        <v/>
      </c>
      <c r="AB9845" s="1" t="str">
        <f t="shared" si="599"/>
        <v/>
      </c>
    </row>
    <row r="9846" spans="26:28" hidden="1" x14ac:dyDescent="0.25">
      <c r="Z9846" s="68">
        <f t="shared" si="597"/>
        <v>0</v>
      </c>
      <c r="AA9846" s="1" t="str">
        <f t="shared" si="598"/>
        <v/>
      </c>
      <c r="AB9846" s="1" t="str">
        <f t="shared" si="599"/>
        <v/>
      </c>
    </row>
    <row r="9847" spans="26:28" hidden="1" x14ac:dyDescent="0.25">
      <c r="Z9847" s="68">
        <f t="shared" si="597"/>
        <v>0</v>
      </c>
      <c r="AA9847" s="1" t="str">
        <f t="shared" si="598"/>
        <v/>
      </c>
      <c r="AB9847" s="1" t="str">
        <f t="shared" si="599"/>
        <v/>
      </c>
    </row>
    <row r="9848" spans="26:28" hidden="1" x14ac:dyDescent="0.25">
      <c r="Z9848" s="68">
        <f t="shared" si="597"/>
        <v>0</v>
      </c>
      <c r="AA9848" s="1" t="str">
        <f t="shared" si="598"/>
        <v/>
      </c>
      <c r="AB9848" s="1" t="str">
        <f t="shared" si="599"/>
        <v/>
      </c>
    </row>
    <row r="9849" spans="26:28" hidden="1" x14ac:dyDescent="0.25">
      <c r="Z9849" s="68">
        <f t="shared" si="597"/>
        <v>0</v>
      </c>
      <c r="AA9849" s="1" t="str">
        <f t="shared" si="598"/>
        <v/>
      </c>
      <c r="AB9849" s="1" t="str">
        <f t="shared" si="599"/>
        <v/>
      </c>
    </row>
    <row r="9850" spans="26:28" hidden="1" x14ac:dyDescent="0.25">
      <c r="Z9850" s="68">
        <f t="shared" si="597"/>
        <v>0</v>
      </c>
      <c r="AA9850" s="1" t="str">
        <f t="shared" si="598"/>
        <v/>
      </c>
      <c r="AB9850" s="1" t="str">
        <f t="shared" si="599"/>
        <v/>
      </c>
    </row>
    <row r="9851" spans="26:28" hidden="1" x14ac:dyDescent="0.25">
      <c r="Z9851" s="68">
        <f t="shared" si="597"/>
        <v>0</v>
      </c>
      <c r="AA9851" s="1" t="str">
        <f t="shared" si="598"/>
        <v/>
      </c>
      <c r="AB9851" s="1" t="str">
        <f t="shared" si="599"/>
        <v/>
      </c>
    </row>
    <row r="9852" spans="26:28" hidden="1" x14ac:dyDescent="0.25">
      <c r="Z9852" s="68">
        <f t="shared" si="597"/>
        <v>0</v>
      </c>
      <c r="AA9852" s="1" t="str">
        <f t="shared" si="598"/>
        <v/>
      </c>
      <c r="AB9852" s="1" t="str">
        <f t="shared" si="599"/>
        <v/>
      </c>
    </row>
    <row r="9853" spans="26:28" hidden="1" x14ac:dyDescent="0.25">
      <c r="Z9853" s="68">
        <f t="shared" si="597"/>
        <v>0</v>
      </c>
      <c r="AA9853" s="1" t="str">
        <f t="shared" si="598"/>
        <v/>
      </c>
      <c r="AB9853" s="1" t="str">
        <f t="shared" si="599"/>
        <v/>
      </c>
    </row>
    <row r="9854" spans="26:28" hidden="1" x14ac:dyDescent="0.25">
      <c r="Z9854" s="68">
        <f t="shared" si="597"/>
        <v>0</v>
      </c>
      <c r="AA9854" s="1" t="str">
        <f t="shared" si="598"/>
        <v/>
      </c>
      <c r="AB9854" s="1" t="str">
        <f t="shared" si="599"/>
        <v/>
      </c>
    </row>
    <row r="9855" spans="26:28" hidden="1" x14ac:dyDescent="0.25">
      <c r="Z9855" s="68">
        <f t="shared" si="597"/>
        <v>0</v>
      </c>
      <c r="AA9855" s="1" t="str">
        <f t="shared" si="598"/>
        <v/>
      </c>
      <c r="AB9855" s="1" t="str">
        <f t="shared" si="599"/>
        <v/>
      </c>
    </row>
    <row r="9856" spans="26:28" hidden="1" x14ac:dyDescent="0.25">
      <c r="Z9856" s="68">
        <f t="shared" si="597"/>
        <v>0</v>
      </c>
      <c r="AA9856" s="1" t="str">
        <f t="shared" si="598"/>
        <v/>
      </c>
      <c r="AB9856" s="1" t="str">
        <f t="shared" si="599"/>
        <v/>
      </c>
    </row>
    <row r="9857" spans="26:28" hidden="1" x14ac:dyDescent="0.25">
      <c r="Z9857" s="68">
        <f t="shared" ref="Z9857:Z9920" si="600">E9857</f>
        <v>0</v>
      </c>
      <c r="AA9857" s="1" t="str">
        <f t="shared" si="598"/>
        <v/>
      </c>
      <c r="AB9857" s="1" t="str">
        <f t="shared" si="599"/>
        <v/>
      </c>
    </row>
    <row r="9858" spans="26:28" hidden="1" x14ac:dyDescent="0.25">
      <c r="Z9858" s="68">
        <f t="shared" si="600"/>
        <v>0</v>
      </c>
      <c r="AA9858" s="1" t="str">
        <f t="shared" si="598"/>
        <v/>
      </c>
      <c r="AB9858" s="1" t="str">
        <f t="shared" si="599"/>
        <v/>
      </c>
    </row>
    <row r="9859" spans="26:28" hidden="1" x14ac:dyDescent="0.25">
      <c r="Z9859" s="68">
        <f t="shared" si="600"/>
        <v>0</v>
      </c>
      <c r="AA9859" s="1" t="str">
        <f t="shared" si="598"/>
        <v/>
      </c>
      <c r="AB9859" s="1" t="str">
        <f t="shared" si="599"/>
        <v/>
      </c>
    </row>
    <row r="9860" spans="26:28" hidden="1" x14ac:dyDescent="0.25">
      <c r="Z9860" s="68">
        <f t="shared" si="600"/>
        <v>0</v>
      </c>
      <c r="AA9860" s="1" t="str">
        <f t="shared" ref="AA9860:AA9923" si="601">IF(AND(YEAR(Z9860)=$AA$1,G9860=$AA$2),F9860,"")</f>
        <v/>
      </c>
      <c r="AB9860" s="1" t="str">
        <f t="shared" ref="AB9860:AB9923" si="602">IF(AND(YEAR(Z9860)=$AA$1,G9860&lt;&gt;$AA$2),F9860,"")</f>
        <v/>
      </c>
    </row>
    <row r="9861" spans="26:28" hidden="1" x14ac:dyDescent="0.25">
      <c r="Z9861" s="68">
        <f t="shared" si="600"/>
        <v>0</v>
      </c>
      <c r="AA9861" s="1" t="str">
        <f t="shared" si="601"/>
        <v/>
      </c>
      <c r="AB9861" s="1" t="str">
        <f t="shared" si="602"/>
        <v/>
      </c>
    </row>
    <row r="9862" spans="26:28" hidden="1" x14ac:dyDescent="0.25">
      <c r="Z9862" s="68">
        <f t="shared" si="600"/>
        <v>0</v>
      </c>
      <c r="AA9862" s="1" t="str">
        <f t="shared" si="601"/>
        <v/>
      </c>
      <c r="AB9862" s="1" t="str">
        <f t="shared" si="602"/>
        <v/>
      </c>
    </row>
    <row r="9863" spans="26:28" hidden="1" x14ac:dyDescent="0.25">
      <c r="Z9863" s="68">
        <f t="shared" si="600"/>
        <v>0</v>
      </c>
      <c r="AA9863" s="1" t="str">
        <f t="shared" si="601"/>
        <v/>
      </c>
      <c r="AB9863" s="1" t="str">
        <f t="shared" si="602"/>
        <v/>
      </c>
    </row>
    <row r="9864" spans="26:28" hidden="1" x14ac:dyDescent="0.25">
      <c r="Z9864" s="68">
        <f t="shared" si="600"/>
        <v>0</v>
      </c>
      <c r="AA9864" s="1" t="str">
        <f t="shared" si="601"/>
        <v/>
      </c>
      <c r="AB9864" s="1" t="str">
        <f t="shared" si="602"/>
        <v/>
      </c>
    </row>
    <row r="9865" spans="26:28" hidden="1" x14ac:dyDescent="0.25">
      <c r="Z9865" s="68">
        <f t="shared" si="600"/>
        <v>0</v>
      </c>
      <c r="AA9865" s="1" t="str">
        <f t="shared" si="601"/>
        <v/>
      </c>
      <c r="AB9865" s="1" t="str">
        <f t="shared" si="602"/>
        <v/>
      </c>
    </row>
    <row r="9866" spans="26:28" hidden="1" x14ac:dyDescent="0.25">
      <c r="Z9866" s="68">
        <f t="shared" si="600"/>
        <v>0</v>
      </c>
      <c r="AA9866" s="1" t="str">
        <f t="shared" si="601"/>
        <v/>
      </c>
      <c r="AB9866" s="1" t="str">
        <f t="shared" si="602"/>
        <v/>
      </c>
    </row>
    <row r="9867" spans="26:28" hidden="1" x14ac:dyDescent="0.25">
      <c r="Z9867" s="68">
        <f t="shared" si="600"/>
        <v>0</v>
      </c>
      <c r="AA9867" s="1" t="str">
        <f t="shared" si="601"/>
        <v/>
      </c>
      <c r="AB9867" s="1" t="str">
        <f t="shared" si="602"/>
        <v/>
      </c>
    </row>
    <row r="9868" spans="26:28" hidden="1" x14ac:dyDescent="0.25">
      <c r="Z9868" s="68">
        <f t="shared" si="600"/>
        <v>0</v>
      </c>
      <c r="AA9868" s="1" t="str">
        <f t="shared" si="601"/>
        <v/>
      </c>
      <c r="AB9868" s="1" t="str">
        <f t="shared" si="602"/>
        <v/>
      </c>
    </row>
    <row r="9869" spans="26:28" hidden="1" x14ac:dyDescent="0.25">
      <c r="Z9869" s="68">
        <f t="shared" si="600"/>
        <v>0</v>
      </c>
      <c r="AA9869" s="1" t="str">
        <f t="shared" si="601"/>
        <v/>
      </c>
      <c r="AB9869" s="1" t="str">
        <f t="shared" si="602"/>
        <v/>
      </c>
    </row>
    <row r="9870" spans="26:28" hidden="1" x14ac:dyDescent="0.25">
      <c r="Z9870" s="68">
        <f t="shared" si="600"/>
        <v>0</v>
      </c>
      <c r="AA9870" s="1" t="str">
        <f t="shared" si="601"/>
        <v/>
      </c>
      <c r="AB9870" s="1" t="str">
        <f t="shared" si="602"/>
        <v/>
      </c>
    </row>
    <row r="9871" spans="26:28" hidden="1" x14ac:dyDescent="0.25">
      <c r="Z9871" s="68">
        <f t="shared" si="600"/>
        <v>0</v>
      </c>
      <c r="AA9871" s="1" t="str">
        <f t="shared" si="601"/>
        <v/>
      </c>
      <c r="AB9871" s="1" t="str">
        <f t="shared" si="602"/>
        <v/>
      </c>
    </row>
    <row r="9872" spans="26:28" hidden="1" x14ac:dyDescent="0.25">
      <c r="Z9872" s="68">
        <f t="shared" si="600"/>
        <v>0</v>
      </c>
      <c r="AA9872" s="1" t="str">
        <f t="shared" si="601"/>
        <v/>
      </c>
      <c r="AB9872" s="1" t="str">
        <f t="shared" si="602"/>
        <v/>
      </c>
    </row>
    <row r="9873" spans="26:28" hidden="1" x14ac:dyDescent="0.25">
      <c r="Z9873" s="68">
        <f t="shared" si="600"/>
        <v>0</v>
      </c>
      <c r="AA9873" s="1" t="str">
        <f t="shared" si="601"/>
        <v/>
      </c>
      <c r="AB9873" s="1" t="str">
        <f t="shared" si="602"/>
        <v/>
      </c>
    </row>
    <row r="9874" spans="26:28" hidden="1" x14ac:dyDescent="0.25">
      <c r="Z9874" s="68">
        <f t="shared" si="600"/>
        <v>0</v>
      </c>
      <c r="AA9874" s="1" t="str">
        <f t="shared" si="601"/>
        <v/>
      </c>
      <c r="AB9874" s="1" t="str">
        <f t="shared" si="602"/>
        <v/>
      </c>
    </row>
    <row r="9875" spans="26:28" hidden="1" x14ac:dyDescent="0.25">
      <c r="Z9875" s="68">
        <f t="shared" si="600"/>
        <v>0</v>
      </c>
      <c r="AA9875" s="1" t="str">
        <f t="shared" si="601"/>
        <v/>
      </c>
      <c r="AB9875" s="1" t="str">
        <f t="shared" si="602"/>
        <v/>
      </c>
    </row>
    <row r="9876" spans="26:28" hidden="1" x14ac:dyDescent="0.25">
      <c r="Z9876" s="68">
        <f t="shared" si="600"/>
        <v>0</v>
      </c>
      <c r="AA9876" s="1" t="str">
        <f t="shared" si="601"/>
        <v/>
      </c>
      <c r="AB9876" s="1" t="str">
        <f t="shared" si="602"/>
        <v/>
      </c>
    </row>
    <row r="9877" spans="26:28" hidden="1" x14ac:dyDescent="0.25">
      <c r="Z9877" s="68">
        <f t="shared" si="600"/>
        <v>0</v>
      </c>
      <c r="AA9877" s="1" t="str">
        <f t="shared" si="601"/>
        <v/>
      </c>
      <c r="AB9877" s="1" t="str">
        <f t="shared" si="602"/>
        <v/>
      </c>
    </row>
    <row r="9878" spans="26:28" hidden="1" x14ac:dyDescent="0.25">
      <c r="Z9878" s="68">
        <f t="shared" si="600"/>
        <v>0</v>
      </c>
      <c r="AA9878" s="1" t="str">
        <f t="shared" si="601"/>
        <v/>
      </c>
      <c r="AB9878" s="1" t="str">
        <f t="shared" si="602"/>
        <v/>
      </c>
    </row>
    <row r="9879" spans="26:28" hidden="1" x14ac:dyDescent="0.25">
      <c r="Z9879" s="68">
        <f t="shared" si="600"/>
        <v>0</v>
      </c>
      <c r="AA9879" s="1" t="str">
        <f t="shared" si="601"/>
        <v/>
      </c>
      <c r="AB9879" s="1" t="str">
        <f t="shared" si="602"/>
        <v/>
      </c>
    </row>
    <row r="9880" spans="26:28" hidden="1" x14ac:dyDescent="0.25">
      <c r="Z9880" s="68">
        <f t="shared" si="600"/>
        <v>0</v>
      </c>
      <c r="AA9880" s="1" t="str">
        <f t="shared" si="601"/>
        <v/>
      </c>
      <c r="AB9880" s="1" t="str">
        <f t="shared" si="602"/>
        <v/>
      </c>
    </row>
    <row r="9881" spans="26:28" hidden="1" x14ac:dyDescent="0.25">
      <c r="Z9881" s="68">
        <f t="shared" si="600"/>
        <v>0</v>
      </c>
      <c r="AA9881" s="1" t="str">
        <f t="shared" si="601"/>
        <v/>
      </c>
      <c r="AB9881" s="1" t="str">
        <f t="shared" si="602"/>
        <v/>
      </c>
    </row>
    <row r="9882" spans="26:28" hidden="1" x14ac:dyDescent="0.25">
      <c r="Z9882" s="68">
        <f t="shared" si="600"/>
        <v>0</v>
      </c>
      <c r="AA9882" s="1" t="str">
        <f t="shared" si="601"/>
        <v/>
      </c>
      <c r="AB9882" s="1" t="str">
        <f t="shared" si="602"/>
        <v/>
      </c>
    </row>
    <row r="9883" spans="26:28" hidden="1" x14ac:dyDescent="0.25">
      <c r="Z9883" s="68">
        <f t="shared" si="600"/>
        <v>0</v>
      </c>
      <c r="AA9883" s="1" t="str">
        <f t="shared" si="601"/>
        <v/>
      </c>
      <c r="AB9883" s="1" t="str">
        <f t="shared" si="602"/>
        <v/>
      </c>
    </row>
    <row r="9884" spans="26:28" hidden="1" x14ac:dyDescent="0.25">
      <c r="Z9884" s="68">
        <f t="shared" si="600"/>
        <v>0</v>
      </c>
      <c r="AA9884" s="1" t="str">
        <f t="shared" si="601"/>
        <v/>
      </c>
      <c r="AB9884" s="1" t="str">
        <f t="shared" si="602"/>
        <v/>
      </c>
    </row>
    <row r="9885" spans="26:28" hidden="1" x14ac:dyDescent="0.25">
      <c r="Z9885" s="68">
        <f t="shared" si="600"/>
        <v>0</v>
      </c>
      <c r="AA9885" s="1" t="str">
        <f t="shared" si="601"/>
        <v/>
      </c>
      <c r="AB9885" s="1" t="str">
        <f t="shared" si="602"/>
        <v/>
      </c>
    </row>
    <row r="9886" spans="26:28" hidden="1" x14ac:dyDescent="0.25">
      <c r="Z9886" s="68">
        <f t="shared" si="600"/>
        <v>0</v>
      </c>
      <c r="AA9886" s="1" t="str">
        <f t="shared" si="601"/>
        <v/>
      </c>
      <c r="AB9886" s="1" t="str">
        <f t="shared" si="602"/>
        <v/>
      </c>
    </row>
    <row r="9887" spans="26:28" hidden="1" x14ac:dyDescent="0.25">
      <c r="Z9887" s="68">
        <f t="shared" si="600"/>
        <v>0</v>
      </c>
      <c r="AA9887" s="1" t="str">
        <f t="shared" si="601"/>
        <v/>
      </c>
      <c r="AB9887" s="1" t="str">
        <f t="shared" si="602"/>
        <v/>
      </c>
    </row>
    <row r="9888" spans="26:28" hidden="1" x14ac:dyDescent="0.25">
      <c r="Z9888" s="68">
        <f t="shared" si="600"/>
        <v>0</v>
      </c>
      <c r="AA9888" s="1" t="str">
        <f t="shared" si="601"/>
        <v/>
      </c>
      <c r="AB9888" s="1" t="str">
        <f t="shared" si="602"/>
        <v/>
      </c>
    </row>
    <row r="9889" spans="26:28" hidden="1" x14ac:dyDescent="0.25">
      <c r="Z9889" s="68">
        <f t="shared" si="600"/>
        <v>0</v>
      </c>
      <c r="AA9889" s="1" t="str">
        <f t="shared" si="601"/>
        <v/>
      </c>
      <c r="AB9889" s="1" t="str">
        <f t="shared" si="602"/>
        <v/>
      </c>
    </row>
    <row r="9890" spans="26:28" hidden="1" x14ac:dyDescent="0.25">
      <c r="Z9890" s="68">
        <f t="shared" si="600"/>
        <v>0</v>
      </c>
      <c r="AA9890" s="1" t="str">
        <f t="shared" si="601"/>
        <v/>
      </c>
      <c r="AB9890" s="1" t="str">
        <f t="shared" si="602"/>
        <v/>
      </c>
    </row>
    <row r="9891" spans="26:28" hidden="1" x14ac:dyDescent="0.25">
      <c r="Z9891" s="68">
        <f t="shared" si="600"/>
        <v>0</v>
      </c>
      <c r="AA9891" s="1" t="str">
        <f t="shared" si="601"/>
        <v/>
      </c>
      <c r="AB9891" s="1" t="str">
        <f t="shared" si="602"/>
        <v/>
      </c>
    </row>
    <row r="9892" spans="26:28" hidden="1" x14ac:dyDescent="0.25">
      <c r="Z9892" s="68">
        <f t="shared" si="600"/>
        <v>0</v>
      </c>
      <c r="AA9892" s="1" t="str">
        <f t="shared" si="601"/>
        <v/>
      </c>
      <c r="AB9892" s="1" t="str">
        <f t="shared" si="602"/>
        <v/>
      </c>
    </row>
    <row r="9893" spans="26:28" hidden="1" x14ac:dyDescent="0.25">
      <c r="Z9893" s="68">
        <f t="shared" si="600"/>
        <v>0</v>
      </c>
      <c r="AA9893" s="1" t="str">
        <f t="shared" si="601"/>
        <v/>
      </c>
      <c r="AB9893" s="1" t="str">
        <f t="shared" si="602"/>
        <v/>
      </c>
    </row>
    <row r="9894" spans="26:28" hidden="1" x14ac:dyDescent="0.25">
      <c r="Z9894" s="68">
        <f t="shared" si="600"/>
        <v>0</v>
      </c>
      <c r="AA9894" s="1" t="str">
        <f t="shared" si="601"/>
        <v/>
      </c>
      <c r="AB9894" s="1" t="str">
        <f t="shared" si="602"/>
        <v/>
      </c>
    </row>
    <row r="9895" spans="26:28" hidden="1" x14ac:dyDescent="0.25">
      <c r="Z9895" s="68">
        <f t="shared" si="600"/>
        <v>0</v>
      </c>
      <c r="AA9895" s="1" t="str">
        <f t="shared" si="601"/>
        <v/>
      </c>
      <c r="AB9895" s="1" t="str">
        <f t="shared" si="602"/>
        <v/>
      </c>
    </row>
    <row r="9896" spans="26:28" hidden="1" x14ac:dyDescent="0.25">
      <c r="Z9896" s="68">
        <f t="shared" si="600"/>
        <v>0</v>
      </c>
      <c r="AA9896" s="1" t="str">
        <f t="shared" si="601"/>
        <v/>
      </c>
      <c r="AB9896" s="1" t="str">
        <f t="shared" si="602"/>
        <v/>
      </c>
    </row>
    <row r="9897" spans="26:28" hidden="1" x14ac:dyDescent="0.25">
      <c r="Z9897" s="68">
        <f t="shared" si="600"/>
        <v>0</v>
      </c>
      <c r="AA9897" s="1" t="str">
        <f t="shared" si="601"/>
        <v/>
      </c>
      <c r="AB9897" s="1" t="str">
        <f t="shared" si="602"/>
        <v/>
      </c>
    </row>
    <row r="9898" spans="26:28" hidden="1" x14ac:dyDescent="0.25">
      <c r="Z9898" s="68">
        <f t="shared" si="600"/>
        <v>0</v>
      </c>
      <c r="AA9898" s="1" t="str">
        <f t="shared" si="601"/>
        <v/>
      </c>
      <c r="AB9898" s="1" t="str">
        <f t="shared" si="602"/>
        <v/>
      </c>
    </row>
    <row r="9899" spans="26:28" hidden="1" x14ac:dyDescent="0.25">
      <c r="Z9899" s="68">
        <f t="shared" si="600"/>
        <v>0</v>
      </c>
      <c r="AA9899" s="1" t="str">
        <f t="shared" si="601"/>
        <v/>
      </c>
      <c r="AB9899" s="1" t="str">
        <f t="shared" si="602"/>
        <v/>
      </c>
    </row>
    <row r="9900" spans="26:28" hidden="1" x14ac:dyDescent="0.25">
      <c r="Z9900" s="68">
        <f t="shared" si="600"/>
        <v>0</v>
      </c>
      <c r="AA9900" s="1" t="str">
        <f t="shared" si="601"/>
        <v/>
      </c>
      <c r="AB9900" s="1" t="str">
        <f t="shared" si="602"/>
        <v/>
      </c>
    </row>
    <row r="9901" spans="26:28" hidden="1" x14ac:dyDescent="0.25">
      <c r="Z9901" s="68">
        <f t="shared" si="600"/>
        <v>0</v>
      </c>
      <c r="AA9901" s="1" t="str">
        <f t="shared" si="601"/>
        <v/>
      </c>
      <c r="AB9901" s="1" t="str">
        <f t="shared" si="602"/>
        <v/>
      </c>
    </row>
    <row r="9902" spans="26:28" hidden="1" x14ac:dyDescent="0.25">
      <c r="Z9902" s="68">
        <f t="shared" si="600"/>
        <v>0</v>
      </c>
      <c r="AA9902" s="1" t="str">
        <f t="shared" si="601"/>
        <v/>
      </c>
      <c r="AB9902" s="1" t="str">
        <f t="shared" si="602"/>
        <v/>
      </c>
    </row>
    <row r="9903" spans="26:28" hidden="1" x14ac:dyDescent="0.25">
      <c r="Z9903" s="68">
        <f t="shared" si="600"/>
        <v>0</v>
      </c>
      <c r="AA9903" s="1" t="str">
        <f t="shared" si="601"/>
        <v/>
      </c>
      <c r="AB9903" s="1" t="str">
        <f t="shared" si="602"/>
        <v/>
      </c>
    </row>
    <row r="9904" spans="26:28" hidden="1" x14ac:dyDescent="0.25">
      <c r="Z9904" s="68">
        <f t="shared" si="600"/>
        <v>0</v>
      </c>
      <c r="AA9904" s="1" t="str">
        <f t="shared" si="601"/>
        <v/>
      </c>
      <c r="AB9904" s="1" t="str">
        <f t="shared" si="602"/>
        <v/>
      </c>
    </row>
    <row r="9905" spans="26:28" hidden="1" x14ac:dyDescent="0.25">
      <c r="Z9905" s="68">
        <f t="shared" si="600"/>
        <v>0</v>
      </c>
      <c r="AA9905" s="1" t="str">
        <f t="shared" si="601"/>
        <v/>
      </c>
      <c r="AB9905" s="1" t="str">
        <f t="shared" si="602"/>
        <v/>
      </c>
    </row>
    <row r="9906" spans="26:28" hidden="1" x14ac:dyDescent="0.25">
      <c r="Z9906" s="68">
        <f t="shared" si="600"/>
        <v>0</v>
      </c>
      <c r="AA9906" s="1" t="str">
        <f t="shared" si="601"/>
        <v/>
      </c>
      <c r="AB9906" s="1" t="str">
        <f t="shared" si="602"/>
        <v/>
      </c>
    </row>
    <row r="9907" spans="26:28" hidden="1" x14ac:dyDescent="0.25">
      <c r="Z9907" s="68">
        <f t="shared" si="600"/>
        <v>0</v>
      </c>
      <c r="AA9907" s="1" t="str">
        <f t="shared" si="601"/>
        <v/>
      </c>
      <c r="AB9907" s="1" t="str">
        <f t="shared" si="602"/>
        <v/>
      </c>
    </row>
    <row r="9908" spans="26:28" hidden="1" x14ac:dyDescent="0.25">
      <c r="Z9908" s="68">
        <f t="shared" si="600"/>
        <v>0</v>
      </c>
      <c r="AA9908" s="1" t="str">
        <f t="shared" si="601"/>
        <v/>
      </c>
      <c r="AB9908" s="1" t="str">
        <f t="shared" si="602"/>
        <v/>
      </c>
    </row>
    <row r="9909" spans="26:28" hidden="1" x14ac:dyDescent="0.25">
      <c r="Z9909" s="68">
        <f t="shared" si="600"/>
        <v>0</v>
      </c>
      <c r="AA9909" s="1" t="str">
        <f t="shared" si="601"/>
        <v/>
      </c>
      <c r="AB9909" s="1" t="str">
        <f t="shared" si="602"/>
        <v/>
      </c>
    </row>
    <row r="9910" spans="26:28" hidden="1" x14ac:dyDescent="0.25">
      <c r="Z9910" s="68">
        <f t="shared" si="600"/>
        <v>0</v>
      </c>
      <c r="AA9910" s="1" t="str">
        <f t="shared" si="601"/>
        <v/>
      </c>
      <c r="AB9910" s="1" t="str">
        <f t="shared" si="602"/>
        <v/>
      </c>
    </row>
    <row r="9911" spans="26:28" hidden="1" x14ac:dyDescent="0.25">
      <c r="Z9911" s="68">
        <f t="shared" si="600"/>
        <v>0</v>
      </c>
      <c r="AA9911" s="1" t="str">
        <f t="shared" si="601"/>
        <v/>
      </c>
      <c r="AB9911" s="1" t="str">
        <f t="shared" si="602"/>
        <v/>
      </c>
    </row>
    <row r="9912" spans="26:28" hidden="1" x14ac:dyDescent="0.25">
      <c r="Z9912" s="68">
        <f t="shared" si="600"/>
        <v>0</v>
      </c>
      <c r="AA9912" s="1" t="str">
        <f t="shared" si="601"/>
        <v/>
      </c>
      <c r="AB9912" s="1" t="str">
        <f t="shared" si="602"/>
        <v/>
      </c>
    </row>
    <row r="9913" spans="26:28" hidden="1" x14ac:dyDescent="0.25">
      <c r="Z9913" s="68">
        <f t="shared" si="600"/>
        <v>0</v>
      </c>
      <c r="AA9913" s="1" t="str">
        <f t="shared" si="601"/>
        <v/>
      </c>
      <c r="AB9913" s="1" t="str">
        <f t="shared" si="602"/>
        <v/>
      </c>
    </row>
    <row r="9914" spans="26:28" hidden="1" x14ac:dyDescent="0.25">
      <c r="Z9914" s="68">
        <f t="shared" si="600"/>
        <v>0</v>
      </c>
      <c r="AA9914" s="1" t="str">
        <f t="shared" si="601"/>
        <v/>
      </c>
      <c r="AB9914" s="1" t="str">
        <f t="shared" si="602"/>
        <v/>
      </c>
    </row>
    <row r="9915" spans="26:28" hidden="1" x14ac:dyDescent="0.25">
      <c r="Z9915" s="68">
        <f t="shared" si="600"/>
        <v>0</v>
      </c>
      <c r="AA9915" s="1" t="str">
        <f t="shared" si="601"/>
        <v/>
      </c>
      <c r="AB9915" s="1" t="str">
        <f t="shared" si="602"/>
        <v/>
      </c>
    </row>
    <row r="9916" spans="26:28" hidden="1" x14ac:dyDescent="0.25">
      <c r="Z9916" s="68">
        <f t="shared" si="600"/>
        <v>0</v>
      </c>
      <c r="AA9916" s="1" t="str">
        <f t="shared" si="601"/>
        <v/>
      </c>
      <c r="AB9916" s="1" t="str">
        <f t="shared" si="602"/>
        <v/>
      </c>
    </row>
    <row r="9917" spans="26:28" hidden="1" x14ac:dyDescent="0.25">
      <c r="Z9917" s="68">
        <f t="shared" si="600"/>
        <v>0</v>
      </c>
      <c r="AA9917" s="1" t="str">
        <f t="shared" si="601"/>
        <v/>
      </c>
      <c r="AB9917" s="1" t="str">
        <f t="shared" si="602"/>
        <v/>
      </c>
    </row>
    <row r="9918" spans="26:28" hidden="1" x14ac:dyDescent="0.25">
      <c r="Z9918" s="68">
        <f t="shared" si="600"/>
        <v>0</v>
      </c>
      <c r="AA9918" s="1" t="str">
        <f t="shared" si="601"/>
        <v/>
      </c>
      <c r="AB9918" s="1" t="str">
        <f t="shared" si="602"/>
        <v/>
      </c>
    </row>
    <row r="9919" spans="26:28" hidden="1" x14ac:dyDescent="0.25">
      <c r="Z9919" s="68">
        <f t="shared" si="600"/>
        <v>0</v>
      </c>
      <c r="AA9919" s="1" t="str">
        <f t="shared" si="601"/>
        <v/>
      </c>
      <c r="AB9919" s="1" t="str">
        <f t="shared" si="602"/>
        <v/>
      </c>
    </row>
    <row r="9920" spans="26:28" hidden="1" x14ac:dyDescent="0.25">
      <c r="Z9920" s="68">
        <f t="shared" si="600"/>
        <v>0</v>
      </c>
      <c r="AA9920" s="1" t="str">
        <f t="shared" si="601"/>
        <v/>
      </c>
      <c r="AB9920" s="1" t="str">
        <f t="shared" si="602"/>
        <v/>
      </c>
    </row>
    <row r="9921" spans="26:28" hidden="1" x14ac:dyDescent="0.25">
      <c r="Z9921" s="68">
        <f t="shared" ref="Z9921:Z9984" si="603">E9921</f>
        <v>0</v>
      </c>
      <c r="AA9921" s="1" t="str">
        <f t="shared" si="601"/>
        <v/>
      </c>
      <c r="AB9921" s="1" t="str">
        <f t="shared" si="602"/>
        <v/>
      </c>
    </row>
    <row r="9922" spans="26:28" hidden="1" x14ac:dyDescent="0.25">
      <c r="Z9922" s="68">
        <f t="shared" si="603"/>
        <v>0</v>
      </c>
      <c r="AA9922" s="1" t="str">
        <f t="shared" si="601"/>
        <v/>
      </c>
      <c r="AB9922" s="1" t="str">
        <f t="shared" si="602"/>
        <v/>
      </c>
    </row>
    <row r="9923" spans="26:28" hidden="1" x14ac:dyDescent="0.25">
      <c r="Z9923" s="68">
        <f t="shared" si="603"/>
        <v>0</v>
      </c>
      <c r="AA9923" s="1" t="str">
        <f t="shared" si="601"/>
        <v/>
      </c>
      <c r="AB9923" s="1" t="str">
        <f t="shared" si="602"/>
        <v/>
      </c>
    </row>
    <row r="9924" spans="26:28" hidden="1" x14ac:dyDescent="0.25">
      <c r="Z9924" s="68">
        <f t="shared" si="603"/>
        <v>0</v>
      </c>
      <c r="AA9924" s="1" t="str">
        <f t="shared" ref="AA9924:AA9987" si="604">IF(AND(YEAR(Z9924)=$AA$1,G9924=$AA$2),F9924,"")</f>
        <v/>
      </c>
      <c r="AB9924" s="1" t="str">
        <f t="shared" ref="AB9924:AB9987" si="605">IF(AND(YEAR(Z9924)=$AA$1,G9924&lt;&gt;$AA$2),F9924,"")</f>
        <v/>
      </c>
    </row>
    <row r="9925" spans="26:28" hidden="1" x14ac:dyDescent="0.25">
      <c r="Z9925" s="68">
        <f t="shared" si="603"/>
        <v>0</v>
      </c>
      <c r="AA9925" s="1" t="str">
        <f t="shared" si="604"/>
        <v/>
      </c>
      <c r="AB9925" s="1" t="str">
        <f t="shared" si="605"/>
        <v/>
      </c>
    </row>
    <row r="9926" spans="26:28" hidden="1" x14ac:dyDescent="0.25">
      <c r="Z9926" s="68">
        <f t="shared" si="603"/>
        <v>0</v>
      </c>
      <c r="AA9926" s="1" t="str">
        <f t="shared" si="604"/>
        <v/>
      </c>
      <c r="AB9926" s="1" t="str">
        <f t="shared" si="605"/>
        <v/>
      </c>
    </row>
    <row r="9927" spans="26:28" hidden="1" x14ac:dyDescent="0.25">
      <c r="Z9927" s="68">
        <f t="shared" si="603"/>
        <v>0</v>
      </c>
      <c r="AA9927" s="1" t="str">
        <f t="shared" si="604"/>
        <v/>
      </c>
      <c r="AB9927" s="1" t="str">
        <f t="shared" si="605"/>
        <v/>
      </c>
    </row>
    <row r="9928" spans="26:28" hidden="1" x14ac:dyDescent="0.25">
      <c r="Z9928" s="68">
        <f t="shared" si="603"/>
        <v>0</v>
      </c>
      <c r="AA9928" s="1" t="str">
        <f t="shared" si="604"/>
        <v/>
      </c>
      <c r="AB9928" s="1" t="str">
        <f t="shared" si="605"/>
        <v/>
      </c>
    </row>
    <row r="9929" spans="26:28" hidden="1" x14ac:dyDescent="0.25">
      <c r="Z9929" s="68">
        <f t="shared" si="603"/>
        <v>0</v>
      </c>
      <c r="AA9929" s="1" t="str">
        <f t="shared" si="604"/>
        <v/>
      </c>
      <c r="AB9929" s="1" t="str">
        <f t="shared" si="605"/>
        <v/>
      </c>
    </row>
    <row r="9930" spans="26:28" hidden="1" x14ac:dyDescent="0.25">
      <c r="Z9930" s="68">
        <f t="shared" si="603"/>
        <v>0</v>
      </c>
      <c r="AA9930" s="1" t="str">
        <f t="shared" si="604"/>
        <v/>
      </c>
      <c r="AB9930" s="1" t="str">
        <f t="shared" si="605"/>
        <v/>
      </c>
    </row>
    <row r="9931" spans="26:28" hidden="1" x14ac:dyDescent="0.25">
      <c r="Z9931" s="68">
        <f t="shared" si="603"/>
        <v>0</v>
      </c>
      <c r="AA9931" s="1" t="str">
        <f t="shared" si="604"/>
        <v/>
      </c>
      <c r="AB9931" s="1" t="str">
        <f t="shared" si="605"/>
        <v/>
      </c>
    </row>
    <row r="9932" spans="26:28" hidden="1" x14ac:dyDescent="0.25">
      <c r="Z9932" s="68">
        <f t="shared" si="603"/>
        <v>0</v>
      </c>
      <c r="AA9932" s="1" t="str">
        <f t="shared" si="604"/>
        <v/>
      </c>
      <c r="AB9932" s="1" t="str">
        <f t="shared" si="605"/>
        <v/>
      </c>
    </row>
    <row r="9933" spans="26:28" hidden="1" x14ac:dyDescent="0.25">
      <c r="Z9933" s="68">
        <f t="shared" si="603"/>
        <v>0</v>
      </c>
      <c r="AA9933" s="1" t="str">
        <f t="shared" si="604"/>
        <v/>
      </c>
      <c r="AB9933" s="1" t="str">
        <f t="shared" si="605"/>
        <v/>
      </c>
    </row>
    <row r="9934" spans="26:28" hidden="1" x14ac:dyDescent="0.25">
      <c r="Z9934" s="68">
        <f t="shared" si="603"/>
        <v>0</v>
      </c>
      <c r="AA9934" s="1" t="str">
        <f t="shared" si="604"/>
        <v/>
      </c>
      <c r="AB9934" s="1" t="str">
        <f t="shared" si="605"/>
        <v/>
      </c>
    </row>
    <row r="9935" spans="26:28" hidden="1" x14ac:dyDescent="0.25">
      <c r="Z9935" s="68">
        <f t="shared" si="603"/>
        <v>0</v>
      </c>
      <c r="AA9935" s="1" t="str">
        <f t="shared" si="604"/>
        <v/>
      </c>
      <c r="AB9935" s="1" t="str">
        <f t="shared" si="605"/>
        <v/>
      </c>
    </row>
    <row r="9936" spans="26:28" hidden="1" x14ac:dyDescent="0.25">
      <c r="Z9936" s="68">
        <f t="shared" si="603"/>
        <v>0</v>
      </c>
      <c r="AA9936" s="1" t="str">
        <f t="shared" si="604"/>
        <v/>
      </c>
      <c r="AB9936" s="1" t="str">
        <f t="shared" si="605"/>
        <v/>
      </c>
    </row>
    <row r="9937" spans="26:28" hidden="1" x14ac:dyDescent="0.25">
      <c r="Z9937" s="68">
        <f t="shared" si="603"/>
        <v>0</v>
      </c>
      <c r="AA9937" s="1" t="str">
        <f t="shared" si="604"/>
        <v/>
      </c>
      <c r="AB9937" s="1" t="str">
        <f t="shared" si="605"/>
        <v/>
      </c>
    </row>
    <row r="9938" spans="26:28" hidden="1" x14ac:dyDescent="0.25">
      <c r="Z9938" s="68">
        <f t="shared" si="603"/>
        <v>0</v>
      </c>
      <c r="AA9938" s="1" t="str">
        <f t="shared" si="604"/>
        <v/>
      </c>
      <c r="AB9938" s="1" t="str">
        <f t="shared" si="605"/>
        <v/>
      </c>
    </row>
    <row r="9939" spans="26:28" hidden="1" x14ac:dyDescent="0.25">
      <c r="Z9939" s="68">
        <f t="shared" si="603"/>
        <v>0</v>
      </c>
      <c r="AA9939" s="1" t="str">
        <f t="shared" si="604"/>
        <v/>
      </c>
      <c r="AB9939" s="1" t="str">
        <f t="shared" si="605"/>
        <v/>
      </c>
    </row>
    <row r="9940" spans="26:28" hidden="1" x14ac:dyDescent="0.25">
      <c r="Z9940" s="68">
        <f t="shared" si="603"/>
        <v>0</v>
      </c>
      <c r="AA9940" s="1" t="str">
        <f t="shared" si="604"/>
        <v/>
      </c>
      <c r="AB9940" s="1" t="str">
        <f t="shared" si="605"/>
        <v/>
      </c>
    </row>
    <row r="9941" spans="26:28" hidden="1" x14ac:dyDescent="0.25">
      <c r="Z9941" s="68">
        <f t="shared" si="603"/>
        <v>0</v>
      </c>
      <c r="AA9941" s="1" t="str">
        <f t="shared" si="604"/>
        <v/>
      </c>
      <c r="AB9941" s="1" t="str">
        <f t="shared" si="605"/>
        <v/>
      </c>
    </row>
    <row r="9942" spans="26:28" hidden="1" x14ac:dyDescent="0.25">
      <c r="Z9942" s="68">
        <f t="shared" si="603"/>
        <v>0</v>
      </c>
      <c r="AA9942" s="1" t="str">
        <f t="shared" si="604"/>
        <v/>
      </c>
      <c r="AB9942" s="1" t="str">
        <f t="shared" si="605"/>
        <v/>
      </c>
    </row>
    <row r="9943" spans="26:28" hidden="1" x14ac:dyDescent="0.25">
      <c r="Z9943" s="68">
        <f t="shared" si="603"/>
        <v>0</v>
      </c>
      <c r="AA9943" s="1" t="str">
        <f t="shared" si="604"/>
        <v/>
      </c>
      <c r="AB9943" s="1" t="str">
        <f t="shared" si="605"/>
        <v/>
      </c>
    </row>
    <row r="9944" spans="26:28" hidden="1" x14ac:dyDescent="0.25">
      <c r="Z9944" s="68">
        <f t="shared" si="603"/>
        <v>0</v>
      </c>
      <c r="AA9944" s="1" t="str">
        <f t="shared" si="604"/>
        <v/>
      </c>
      <c r="AB9944" s="1" t="str">
        <f t="shared" si="605"/>
        <v/>
      </c>
    </row>
    <row r="9945" spans="26:28" hidden="1" x14ac:dyDescent="0.25">
      <c r="Z9945" s="68">
        <f t="shared" si="603"/>
        <v>0</v>
      </c>
      <c r="AA9945" s="1" t="str">
        <f t="shared" si="604"/>
        <v/>
      </c>
      <c r="AB9945" s="1" t="str">
        <f t="shared" si="605"/>
        <v/>
      </c>
    </row>
    <row r="9946" spans="26:28" hidden="1" x14ac:dyDescent="0.25">
      <c r="Z9946" s="68">
        <f t="shared" si="603"/>
        <v>0</v>
      </c>
      <c r="AA9946" s="1" t="str">
        <f t="shared" si="604"/>
        <v/>
      </c>
      <c r="AB9946" s="1" t="str">
        <f t="shared" si="605"/>
        <v/>
      </c>
    </row>
    <row r="9947" spans="26:28" hidden="1" x14ac:dyDescent="0.25">
      <c r="Z9947" s="68">
        <f t="shared" si="603"/>
        <v>0</v>
      </c>
      <c r="AA9947" s="1" t="str">
        <f t="shared" si="604"/>
        <v/>
      </c>
      <c r="AB9947" s="1" t="str">
        <f t="shared" si="605"/>
        <v/>
      </c>
    </row>
    <row r="9948" spans="26:28" hidden="1" x14ac:dyDescent="0.25">
      <c r="Z9948" s="68">
        <f t="shared" si="603"/>
        <v>0</v>
      </c>
      <c r="AA9948" s="1" t="str">
        <f t="shared" si="604"/>
        <v/>
      </c>
      <c r="AB9948" s="1" t="str">
        <f t="shared" si="605"/>
        <v/>
      </c>
    </row>
    <row r="9949" spans="26:28" hidden="1" x14ac:dyDescent="0.25">
      <c r="Z9949" s="68">
        <f t="shared" si="603"/>
        <v>0</v>
      </c>
      <c r="AA9949" s="1" t="str">
        <f t="shared" si="604"/>
        <v/>
      </c>
      <c r="AB9949" s="1" t="str">
        <f t="shared" si="605"/>
        <v/>
      </c>
    </row>
    <row r="9950" spans="26:28" hidden="1" x14ac:dyDescent="0.25">
      <c r="Z9950" s="68">
        <f t="shared" si="603"/>
        <v>0</v>
      </c>
      <c r="AA9950" s="1" t="str">
        <f t="shared" si="604"/>
        <v/>
      </c>
      <c r="AB9950" s="1" t="str">
        <f t="shared" si="605"/>
        <v/>
      </c>
    </row>
    <row r="9951" spans="26:28" hidden="1" x14ac:dyDescent="0.25">
      <c r="Z9951" s="68">
        <f t="shared" si="603"/>
        <v>0</v>
      </c>
      <c r="AA9951" s="1" t="str">
        <f t="shared" si="604"/>
        <v/>
      </c>
      <c r="AB9951" s="1" t="str">
        <f t="shared" si="605"/>
        <v/>
      </c>
    </row>
    <row r="9952" spans="26:28" hidden="1" x14ac:dyDescent="0.25">
      <c r="Z9952" s="68">
        <f t="shared" si="603"/>
        <v>0</v>
      </c>
      <c r="AA9952" s="1" t="str">
        <f t="shared" si="604"/>
        <v/>
      </c>
      <c r="AB9952" s="1" t="str">
        <f t="shared" si="605"/>
        <v/>
      </c>
    </row>
    <row r="9953" spans="26:28" hidden="1" x14ac:dyDescent="0.25">
      <c r="Z9953" s="68">
        <f t="shared" si="603"/>
        <v>0</v>
      </c>
      <c r="AA9953" s="1" t="str">
        <f t="shared" si="604"/>
        <v/>
      </c>
      <c r="AB9953" s="1" t="str">
        <f t="shared" si="605"/>
        <v/>
      </c>
    </row>
    <row r="9954" spans="26:28" hidden="1" x14ac:dyDescent="0.25">
      <c r="Z9954" s="68">
        <f t="shared" si="603"/>
        <v>0</v>
      </c>
      <c r="AA9954" s="1" t="str">
        <f t="shared" si="604"/>
        <v/>
      </c>
      <c r="AB9954" s="1" t="str">
        <f t="shared" si="605"/>
        <v/>
      </c>
    </row>
    <row r="9955" spans="26:28" hidden="1" x14ac:dyDescent="0.25">
      <c r="Z9955" s="68">
        <f t="shared" si="603"/>
        <v>0</v>
      </c>
      <c r="AA9955" s="1" t="str">
        <f t="shared" si="604"/>
        <v/>
      </c>
      <c r="AB9955" s="1" t="str">
        <f t="shared" si="605"/>
        <v/>
      </c>
    </row>
    <row r="9956" spans="26:28" hidden="1" x14ac:dyDescent="0.25">
      <c r="Z9956" s="68">
        <f t="shared" si="603"/>
        <v>0</v>
      </c>
      <c r="AA9956" s="1" t="str">
        <f t="shared" si="604"/>
        <v/>
      </c>
      <c r="AB9956" s="1" t="str">
        <f t="shared" si="605"/>
        <v/>
      </c>
    </row>
    <row r="9957" spans="26:28" hidden="1" x14ac:dyDescent="0.25">
      <c r="Z9957" s="68">
        <f t="shared" si="603"/>
        <v>0</v>
      </c>
      <c r="AA9957" s="1" t="str">
        <f t="shared" si="604"/>
        <v/>
      </c>
      <c r="AB9957" s="1" t="str">
        <f t="shared" si="605"/>
        <v/>
      </c>
    </row>
    <row r="9958" spans="26:28" hidden="1" x14ac:dyDescent="0.25">
      <c r="Z9958" s="68">
        <f t="shared" si="603"/>
        <v>0</v>
      </c>
      <c r="AA9958" s="1" t="str">
        <f t="shared" si="604"/>
        <v/>
      </c>
      <c r="AB9958" s="1" t="str">
        <f t="shared" si="605"/>
        <v/>
      </c>
    </row>
    <row r="9959" spans="26:28" hidden="1" x14ac:dyDescent="0.25">
      <c r="Z9959" s="68">
        <f t="shared" si="603"/>
        <v>0</v>
      </c>
      <c r="AA9959" s="1" t="str">
        <f t="shared" si="604"/>
        <v/>
      </c>
      <c r="AB9959" s="1" t="str">
        <f t="shared" si="605"/>
        <v/>
      </c>
    </row>
    <row r="9960" spans="26:28" hidden="1" x14ac:dyDescent="0.25">
      <c r="Z9960" s="68">
        <f t="shared" si="603"/>
        <v>0</v>
      </c>
      <c r="AA9960" s="1" t="str">
        <f t="shared" si="604"/>
        <v/>
      </c>
      <c r="AB9960" s="1" t="str">
        <f t="shared" si="605"/>
        <v/>
      </c>
    </row>
    <row r="9961" spans="26:28" hidden="1" x14ac:dyDescent="0.25">
      <c r="Z9961" s="68">
        <f t="shared" si="603"/>
        <v>0</v>
      </c>
      <c r="AA9961" s="1" t="str">
        <f t="shared" si="604"/>
        <v/>
      </c>
      <c r="AB9961" s="1" t="str">
        <f t="shared" si="605"/>
        <v/>
      </c>
    </row>
    <row r="9962" spans="26:28" hidden="1" x14ac:dyDescent="0.25">
      <c r="Z9962" s="68">
        <f t="shared" si="603"/>
        <v>0</v>
      </c>
      <c r="AA9962" s="1" t="str">
        <f t="shared" si="604"/>
        <v/>
      </c>
      <c r="AB9962" s="1" t="str">
        <f t="shared" si="605"/>
        <v/>
      </c>
    </row>
    <row r="9963" spans="26:28" hidden="1" x14ac:dyDescent="0.25">
      <c r="Z9963" s="68">
        <f t="shared" si="603"/>
        <v>0</v>
      </c>
      <c r="AA9963" s="1" t="str">
        <f t="shared" si="604"/>
        <v/>
      </c>
      <c r="AB9963" s="1" t="str">
        <f t="shared" si="605"/>
        <v/>
      </c>
    </row>
    <row r="9964" spans="26:28" hidden="1" x14ac:dyDescent="0.25">
      <c r="Z9964" s="68">
        <f t="shared" si="603"/>
        <v>0</v>
      </c>
      <c r="AA9964" s="1" t="str">
        <f t="shared" si="604"/>
        <v/>
      </c>
      <c r="AB9964" s="1" t="str">
        <f t="shared" si="605"/>
        <v/>
      </c>
    </row>
    <row r="9965" spans="26:28" hidden="1" x14ac:dyDescent="0.25">
      <c r="Z9965" s="68">
        <f t="shared" si="603"/>
        <v>0</v>
      </c>
      <c r="AA9965" s="1" t="str">
        <f t="shared" si="604"/>
        <v/>
      </c>
      <c r="AB9965" s="1" t="str">
        <f t="shared" si="605"/>
        <v/>
      </c>
    </row>
    <row r="9966" spans="26:28" hidden="1" x14ac:dyDescent="0.25">
      <c r="Z9966" s="68">
        <f t="shared" si="603"/>
        <v>0</v>
      </c>
      <c r="AA9966" s="1" t="str">
        <f t="shared" si="604"/>
        <v/>
      </c>
      <c r="AB9966" s="1" t="str">
        <f t="shared" si="605"/>
        <v/>
      </c>
    </row>
    <row r="9967" spans="26:28" hidden="1" x14ac:dyDescent="0.25">
      <c r="Z9967" s="68">
        <f t="shared" si="603"/>
        <v>0</v>
      </c>
      <c r="AA9967" s="1" t="str">
        <f t="shared" si="604"/>
        <v/>
      </c>
      <c r="AB9967" s="1" t="str">
        <f t="shared" si="605"/>
        <v/>
      </c>
    </row>
    <row r="9968" spans="26:28" hidden="1" x14ac:dyDescent="0.25">
      <c r="Z9968" s="68">
        <f t="shared" si="603"/>
        <v>0</v>
      </c>
      <c r="AA9968" s="1" t="str">
        <f t="shared" si="604"/>
        <v/>
      </c>
      <c r="AB9968" s="1" t="str">
        <f t="shared" si="605"/>
        <v/>
      </c>
    </row>
    <row r="9969" spans="26:28" hidden="1" x14ac:dyDescent="0.25">
      <c r="Z9969" s="68">
        <f t="shared" si="603"/>
        <v>0</v>
      </c>
      <c r="AA9969" s="1" t="str">
        <f t="shared" si="604"/>
        <v/>
      </c>
      <c r="AB9969" s="1" t="str">
        <f t="shared" si="605"/>
        <v/>
      </c>
    </row>
    <row r="9970" spans="26:28" hidden="1" x14ac:dyDescent="0.25">
      <c r="Z9970" s="68">
        <f t="shared" si="603"/>
        <v>0</v>
      </c>
      <c r="AA9970" s="1" t="str">
        <f t="shared" si="604"/>
        <v/>
      </c>
      <c r="AB9970" s="1" t="str">
        <f t="shared" si="605"/>
        <v/>
      </c>
    </row>
    <row r="9971" spans="26:28" hidden="1" x14ac:dyDescent="0.25">
      <c r="Z9971" s="68">
        <f t="shared" si="603"/>
        <v>0</v>
      </c>
      <c r="AA9971" s="1" t="str">
        <f t="shared" si="604"/>
        <v/>
      </c>
      <c r="AB9971" s="1" t="str">
        <f t="shared" si="605"/>
        <v/>
      </c>
    </row>
    <row r="9972" spans="26:28" hidden="1" x14ac:dyDescent="0.25">
      <c r="Z9972" s="68">
        <f t="shared" si="603"/>
        <v>0</v>
      </c>
      <c r="AA9972" s="1" t="str">
        <f t="shared" si="604"/>
        <v/>
      </c>
      <c r="AB9972" s="1" t="str">
        <f t="shared" si="605"/>
        <v/>
      </c>
    </row>
    <row r="9973" spans="26:28" hidden="1" x14ac:dyDescent="0.25">
      <c r="Z9973" s="68">
        <f t="shared" si="603"/>
        <v>0</v>
      </c>
      <c r="AA9973" s="1" t="str">
        <f t="shared" si="604"/>
        <v/>
      </c>
      <c r="AB9973" s="1" t="str">
        <f t="shared" si="605"/>
        <v/>
      </c>
    </row>
    <row r="9974" spans="26:28" hidden="1" x14ac:dyDescent="0.25">
      <c r="Z9974" s="68">
        <f t="shared" si="603"/>
        <v>0</v>
      </c>
      <c r="AA9974" s="1" t="str">
        <f t="shared" si="604"/>
        <v/>
      </c>
      <c r="AB9974" s="1" t="str">
        <f t="shared" si="605"/>
        <v/>
      </c>
    </row>
    <row r="9975" spans="26:28" hidden="1" x14ac:dyDescent="0.25">
      <c r="Z9975" s="68">
        <f t="shared" si="603"/>
        <v>0</v>
      </c>
      <c r="AA9975" s="1" t="str">
        <f t="shared" si="604"/>
        <v/>
      </c>
      <c r="AB9975" s="1" t="str">
        <f t="shared" si="605"/>
        <v/>
      </c>
    </row>
    <row r="9976" spans="26:28" hidden="1" x14ac:dyDescent="0.25">
      <c r="Z9976" s="68">
        <f t="shared" si="603"/>
        <v>0</v>
      </c>
      <c r="AA9976" s="1" t="str">
        <f t="shared" si="604"/>
        <v/>
      </c>
      <c r="AB9976" s="1" t="str">
        <f t="shared" si="605"/>
        <v/>
      </c>
    </row>
    <row r="9977" spans="26:28" hidden="1" x14ac:dyDescent="0.25">
      <c r="Z9977" s="68">
        <f t="shared" si="603"/>
        <v>0</v>
      </c>
      <c r="AA9977" s="1" t="str">
        <f t="shared" si="604"/>
        <v/>
      </c>
      <c r="AB9977" s="1" t="str">
        <f t="shared" si="605"/>
        <v/>
      </c>
    </row>
    <row r="9978" spans="26:28" hidden="1" x14ac:dyDescent="0.25">
      <c r="Z9978" s="68">
        <f t="shared" si="603"/>
        <v>0</v>
      </c>
      <c r="AA9978" s="1" t="str">
        <f t="shared" si="604"/>
        <v/>
      </c>
      <c r="AB9978" s="1" t="str">
        <f t="shared" si="605"/>
        <v/>
      </c>
    </row>
    <row r="9979" spans="26:28" hidden="1" x14ac:dyDescent="0.25">
      <c r="Z9979" s="68">
        <f t="shared" si="603"/>
        <v>0</v>
      </c>
      <c r="AA9979" s="1" t="str">
        <f t="shared" si="604"/>
        <v/>
      </c>
      <c r="AB9979" s="1" t="str">
        <f t="shared" si="605"/>
        <v/>
      </c>
    </row>
    <row r="9980" spans="26:28" hidden="1" x14ac:dyDescent="0.25">
      <c r="Z9980" s="68">
        <f t="shared" si="603"/>
        <v>0</v>
      </c>
      <c r="AA9980" s="1" t="str">
        <f t="shared" si="604"/>
        <v/>
      </c>
      <c r="AB9980" s="1" t="str">
        <f t="shared" si="605"/>
        <v/>
      </c>
    </row>
    <row r="9981" spans="26:28" hidden="1" x14ac:dyDescent="0.25">
      <c r="Z9981" s="68">
        <f t="shared" si="603"/>
        <v>0</v>
      </c>
      <c r="AA9981" s="1" t="str">
        <f t="shared" si="604"/>
        <v/>
      </c>
      <c r="AB9981" s="1" t="str">
        <f t="shared" si="605"/>
        <v/>
      </c>
    </row>
    <row r="9982" spans="26:28" hidden="1" x14ac:dyDescent="0.25">
      <c r="Z9982" s="68">
        <f t="shared" si="603"/>
        <v>0</v>
      </c>
      <c r="AA9982" s="1" t="str">
        <f t="shared" si="604"/>
        <v/>
      </c>
      <c r="AB9982" s="1" t="str">
        <f t="shared" si="605"/>
        <v/>
      </c>
    </row>
    <row r="9983" spans="26:28" hidden="1" x14ac:dyDescent="0.25">
      <c r="Z9983" s="68">
        <f t="shared" si="603"/>
        <v>0</v>
      </c>
      <c r="AA9983" s="1" t="str">
        <f t="shared" si="604"/>
        <v/>
      </c>
      <c r="AB9983" s="1" t="str">
        <f t="shared" si="605"/>
        <v/>
      </c>
    </row>
    <row r="9984" spans="26:28" hidden="1" x14ac:dyDescent="0.25">
      <c r="Z9984" s="68">
        <f t="shared" si="603"/>
        <v>0</v>
      </c>
      <c r="AA9984" s="1" t="str">
        <f t="shared" si="604"/>
        <v/>
      </c>
      <c r="AB9984" s="1" t="str">
        <f t="shared" si="605"/>
        <v/>
      </c>
    </row>
    <row r="9985" spans="26:28" hidden="1" x14ac:dyDescent="0.25">
      <c r="Z9985" s="68">
        <f t="shared" ref="Z9985:Z10000" si="606">E9985</f>
        <v>0</v>
      </c>
      <c r="AA9985" s="1" t="str">
        <f t="shared" si="604"/>
        <v/>
      </c>
      <c r="AB9985" s="1" t="str">
        <f t="shared" si="605"/>
        <v/>
      </c>
    </row>
    <row r="9986" spans="26:28" hidden="1" x14ac:dyDescent="0.25">
      <c r="Z9986" s="68">
        <f t="shared" si="606"/>
        <v>0</v>
      </c>
      <c r="AA9986" s="1" t="str">
        <f t="shared" si="604"/>
        <v/>
      </c>
      <c r="AB9986" s="1" t="str">
        <f t="shared" si="605"/>
        <v/>
      </c>
    </row>
    <row r="9987" spans="26:28" hidden="1" x14ac:dyDescent="0.25">
      <c r="Z9987" s="68">
        <f t="shared" si="606"/>
        <v>0</v>
      </c>
      <c r="AA9987" s="1" t="str">
        <f t="shared" si="604"/>
        <v/>
      </c>
      <c r="AB9987" s="1" t="str">
        <f t="shared" si="605"/>
        <v/>
      </c>
    </row>
    <row r="9988" spans="26:28" hidden="1" x14ac:dyDescent="0.25">
      <c r="Z9988" s="68">
        <f t="shared" si="606"/>
        <v>0</v>
      </c>
      <c r="AA9988" s="1" t="str">
        <f t="shared" ref="AA9988:AA10000" si="607">IF(AND(YEAR(Z9988)=$AA$1,G9988=$AA$2),F9988,"")</f>
        <v/>
      </c>
      <c r="AB9988" s="1" t="str">
        <f t="shared" ref="AB9988:AB10000" si="608">IF(AND(YEAR(Z9988)=$AA$1,G9988&lt;&gt;$AA$2),F9988,"")</f>
        <v/>
      </c>
    </row>
    <row r="9989" spans="26:28" hidden="1" x14ac:dyDescent="0.25">
      <c r="Z9989" s="68">
        <f t="shared" si="606"/>
        <v>0</v>
      </c>
      <c r="AA9989" s="1" t="str">
        <f t="shared" si="607"/>
        <v/>
      </c>
      <c r="AB9989" s="1" t="str">
        <f t="shared" si="608"/>
        <v/>
      </c>
    </row>
    <row r="9990" spans="26:28" hidden="1" x14ac:dyDescent="0.25">
      <c r="Z9990" s="68">
        <f t="shared" si="606"/>
        <v>0</v>
      </c>
      <c r="AA9990" s="1" t="str">
        <f t="shared" si="607"/>
        <v/>
      </c>
      <c r="AB9990" s="1" t="str">
        <f t="shared" si="608"/>
        <v/>
      </c>
    </row>
    <row r="9991" spans="26:28" hidden="1" x14ac:dyDescent="0.25">
      <c r="Z9991" s="68">
        <f t="shared" si="606"/>
        <v>0</v>
      </c>
      <c r="AA9991" s="1" t="str">
        <f t="shared" si="607"/>
        <v/>
      </c>
      <c r="AB9991" s="1" t="str">
        <f t="shared" si="608"/>
        <v/>
      </c>
    </row>
    <row r="9992" spans="26:28" hidden="1" x14ac:dyDescent="0.25">
      <c r="Z9992" s="68">
        <f t="shared" si="606"/>
        <v>0</v>
      </c>
      <c r="AA9992" s="1" t="str">
        <f t="shared" si="607"/>
        <v/>
      </c>
      <c r="AB9992" s="1" t="str">
        <f t="shared" si="608"/>
        <v/>
      </c>
    </row>
    <row r="9993" spans="26:28" hidden="1" x14ac:dyDescent="0.25">
      <c r="Z9993" s="68">
        <f t="shared" si="606"/>
        <v>0</v>
      </c>
      <c r="AA9993" s="1" t="str">
        <f t="shared" si="607"/>
        <v/>
      </c>
      <c r="AB9993" s="1" t="str">
        <f t="shared" si="608"/>
        <v/>
      </c>
    </row>
    <row r="9994" spans="26:28" hidden="1" x14ac:dyDescent="0.25">
      <c r="Z9994" s="68">
        <f t="shared" si="606"/>
        <v>0</v>
      </c>
      <c r="AA9994" s="1" t="str">
        <f t="shared" si="607"/>
        <v/>
      </c>
      <c r="AB9994" s="1" t="str">
        <f t="shared" si="608"/>
        <v/>
      </c>
    </row>
    <row r="9995" spans="26:28" hidden="1" x14ac:dyDescent="0.25">
      <c r="Z9995" s="68">
        <f t="shared" si="606"/>
        <v>0</v>
      </c>
      <c r="AA9995" s="1" t="str">
        <f t="shared" si="607"/>
        <v/>
      </c>
      <c r="AB9995" s="1" t="str">
        <f t="shared" si="608"/>
        <v/>
      </c>
    </row>
    <row r="9996" spans="26:28" hidden="1" x14ac:dyDescent="0.25">
      <c r="Z9996" s="68">
        <f t="shared" si="606"/>
        <v>0</v>
      </c>
      <c r="AA9996" s="1" t="str">
        <f t="shared" si="607"/>
        <v/>
      </c>
      <c r="AB9996" s="1" t="str">
        <f t="shared" si="608"/>
        <v/>
      </c>
    </row>
    <row r="9997" spans="26:28" hidden="1" x14ac:dyDescent="0.25">
      <c r="Z9997" s="68">
        <f t="shared" si="606"/>
        <v>0</v>
      </c>
      <c r="AA9997" s="1" t="str">
        <f t="shared" si="607"/>
        <v/>
      </c>
      <c r="AB9997" s="1" t="str">
        <f t="shared" si="608"/>
        <v/>
      </c>
    </row>
    <row r="9998" spans="26:28" hidden="1" x14ac:dyDescent="0.25">
      <c r="Z9998" s="68">
        <f t="shared" si="606"/>
        <v>0</v>
      </c>
      <c r="AA9998" s="1" t="str">
        <f t="shared" si="607"/>
        <v/>
      </c>
      <c r="AB9998" s="1" t="str">
        <f t="shared" si="608"/>
        <v/>
      </c>
    </row>
    <row r="9999" spans="26:28" hidden="1" x14ac:dyDescent="0.25">
      <c r="Z9999" s="68">
        <f t="shared" si="606"/>
        <v>0</v>
      </c>
      <c r="AA9999" s="1" t="str">
        <f t="shared" si="607"/>
        <v/>
      </c>
      <c r="AB9999" s="1" t="str">
        <f t="shared" si="608"/>
        <v/>
      </c>
    </row>
    <row r="10000" spans="26:28" hidden="1" x14ac:dyDescent="0.25">
      <c r="Z10000" s="68">
        <f t="shared" si="606"/>
        <v>0</v>
      </c>
      <c r="AA10000" s="1" t="str">
        <f t="shared" si="607"/>
        <v/>
      </c>
      <c r="AB10000" s="1" t="str">
        <f t="shared" si="608"/>
        <v/>
      </c>
    </row>
  </sheetData>
  <sheetProtection algorithmName="SHA-512" hashValue="7uK+kn6nDwParenIChrunyhyKYedavKBJBjbSPlr1OXdrUk0KSWZka8jkLExXA1bTOI0KIAFVUwRrnAmBdUBSQ==" saltValue="0iPjHck7XikNSu15UstIqw==" spinCount="100000" sheet="1" formatRows="0" autoFilter="0"/>
  <autoFilter ref="D3:T8000" xr:uid="{00000000-0009-0000-0000-000000000000}"/>
  <mergeCells count="2">
    <mergeCell ref="D1:P1"/>
    <mergeCell ref="D2:P2"/>
  </mergeCells>
  <conditionalFormatting sqref="D5:T8000">
    <cfRule type="expression" dxfId="6" priority="1" stopIfTrue="1">
      <formula>$D5=1</formula>
    </cfRule>
  </conditionalFormatting>
  <dataValidations count="4">
    <dataValidation type="date" operator="greaterThanOrEqual" allowBlank="1" showInputMessage="1" showErrorMessage="1" errorTitle="Hiba!" error="Ebbe az oszlopba csak dátum írható._x000a_Ajánlott formátum: évszám minusz hónapszám minusz napszám (2026-2-15) Ha az operációs rendszer más nyelvű, a sorrend lehet fordított. Az akutális évben az évszám nem kötelező. (pl 2-15)" sqref="E4:E8000" xr:uid="{948E42FF-29BF-480C-8BC8-01F7291B2F21}">
      <formula1>$Y$1</formula1>
    </dataValidation>
    <dataValidation type="list" allowBlank="1" showInputMessage="1" showErrorMessage="1" errorTitle="Hiba!" error="A szolgálat jellege a lenyílóból kiválasztható." sqref="F4:F8000" xr:uid="{B75AB96F-8903-4145-9D9D-1B203DF8CA1A}">
      <formula1>$BA$3:$BA$39</formula1>
    </dataValidation>
    <dataValidation type="list" allowBlank="1" showInputMessage="1" showErrorMessage="1" errorTitle="Hiba!" error="Ebbe az oszlopba csak &quot;Du.&quot; megjegyzés írható, idézőjel nélkül. A bűnbánati istentiszteletek esetében az esti istentisztelethez szintén a &quot;Du.&quot; megjegyzés kell beírni." sqref="G4:G8000" xr:uid="{6B24CD32-ABDB-4F9E-A688-CE46CB8DFE98}">
      <formula1>DeDu</formula1>
    </dataValidation>
    <dataValidation type="whole" operator="greaterThanOrEqual" allowBlank="1" showInputMessage="1" showErrorMessage="1" errorTitle="Hiba!" error="Ebbe az oszlopba csak egész szám írható." sqref="H4:I8000" xr:uid="{CE932840-DAD6-4672-B6E0-CE0089FCC812}">
      <formula1>0</formula1>
    </dataValidation>
  </dataValidation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6519C-BA21-47F8-BC36-6D254A026CB6}">
  <dimension ref="D1:AC5000"/>
  <sheetViews>
    <sheetView topLeftCell="D1" workbookViewId="0">
      <pane ySplit="3" topLeftCell="A4" activePane="bottomLeft" state="frozen"/>
      <selection sqref="A1:J1"/>
      <selection pane="bottomLeft" activeCell="E4" sqref="E4"/>
    </sheetView>
  </sheetViews>
  <sheetFormatPr defaultColWidth="0" defaultRowHeight="15" zeroHeight="1" x14ac:dyDescent="0.25"/>
  <cols>
    <col min="1" max="3" width="8.85546875" style="1" hidden="1" customWidth="1"/>
    <col min="4" max="4" width="7.42578125" style="1" customWidth="1"/>
    <col min="5" max="5" width="11.28515625" style="1" customWidth="1"/>
    <col min="6" max="6" width="23.42578125" style="1" bestFit="1" customWidth="1"/>
    <col min="7" max="7" width="6" style="1" customWidth="1"/>
    <col min="8" max="8" width="31.7109375" style="1" customWidth="1"/>
    <col min="9" max="9" width="8.42578125" style="1" customWidth="1"/>
    <col min="10" max="10" width="17" style="1" bestFit="1" customWidth="1"/>
    <col min="11" max="11" width="25.85546875" style="1" customWidth="1"/>
    <col min="12" max="22" width="8.85546875" style="1" hidden="1" customWidth="1"/>
    <col min="23" max="23" width="10.140625" style="1" hidden="1" customWidth="1"/>
    <col min="24" max="24" width="8.85546875" style="1" hidden="1" customWidth="1"/>
    <col min="25" max="25" width="10.140625" style="1" hidden="1" customWidth="1"/>
    <col min="26" max="26" width="8.85546875" style="1" hidden="1" customWidth="1"/>
    <col min="27" max="27" width="24.85546875" style="1" hidden="1" customWidth="1"/>
    <col min="28" max="29" width="0" style="1" hidden="1" customWidth="1"/>
    <col min="30" max="16384" width="8.85546875" style="1" hidden="1"/>
  </cols>
  <sheetData>
    <row r="1" spans="4:29" ht="18.75" x14ac:dyDescent="0.3">
      <c r="D1" s="137" t="str">
        <f>Szolgalati_alkalmak!D1</f>
        <v xml:space="preserve"> Református Egyházközség</v>
      </c>
      <c r="E1" s="137"/>
      <c r="F1" s="137"/>
      <c r="G1" s="137"/>
      <c r="H1" s="137"/>
      <c r="I1" s="137"/>
      <c r="J1" s="137"/>
      <c r="K1" s="137"/>
      <c r="V1" s="1">
        <v>1</v>
      </c>
      <c r="Y1" s="68">
        <f>Szolgalati_alkalmak!Y1</f>
        <v>46023</v>
      </c>
    </row>
    <row r="2" spans="4:29" ht="21.6" customHeight="1" x14ac:dyDescent="0.25">
      <c r="D2" s="138" t="s">
        <v>416</v>
      </c>
      <c r="E2" s="138"/>
      <c r="F2" s="138"/>
      <c r="G2" s="138"/>
      <c r="H2" s="138"/>
      <c r="I2" s="138"/>
      <c r="J2" s="138"/>
      <c r="K2" s="138"/>
    </row>
    <row r="3" spans="4:29" ht="30" x14ac:dyDescent="0.25">
      <c r="D3" s="96" t="s">
        <v>417</v>
      </c>
      <c r="E3" s="97" t="s">
        <v>376</v>
      </c>
      <c r="F3" s="97" t="s">
        <v>418</v>
      </c>
      <c r="G3" s="96" t="s">
        <v>419</v>
      </c>
      <c r="H3" s="97" t="s">
        <v>420</v>
      </c>
      <c r="I3" s="96" t="s">
        <v>421</v>
      </c>
      <c r="J3" s="96" t="s">
        <v>422</v>
      </c>
      <c r="K3" s="97" t="s">
        <v>388</v>
      </c>
      <c r="AA3" s="1" t="s">
        <v>423</v>
      </c>
    </row>
    <row r="4" spans="4:29" x14ac:dyDescent="0.25">
      <c r="D4" s="98" t="str">
        <f t="shared" ref="D4:D67" si="0">IF(W4&lt;&gt;$V$1,IF(YEAR(W4)=YEAR(W3),D3+1,1),"")</f>
        <v/>
      </c>
      <c r="E4" s="93"/>
      <c r="F4" s="4"/>
      <c r="G4" s="4"/>
      <c r="H4" s="72"/>
      <c r="I4" s="4"/>
      <c r="J4" s="72"/>
      <c r="K4" s="72"/>
      <c r="W4" s="68">
        <f t="shared" ref="W4:W67" si="1">IF(CONCATENATE(F4,F5,F6,F7,F8,F9)&lt;&gt;"",IF(AND(E4&lt;&gt;0,ISNUMBER(E4)=TRUE),E4,W3),$V$1)</f>
        <v>1</v>
      </c>
      <c r="AA4" s="1" t="s">
        <v>424</v>
      </c>
      <c r="AC4" s="1" t="str">
        <f>YEAR(W4)&amp;F4</f>
        <v>1900</v>
      </c>
    </row>
    <row r="5" spans="4:29" x14ac:dyDescent="0.25">
      <c r="D5" s="98" t="str">
        <f t="shared" si="0"/>
        <v/>
      </c>
      <c r="E5" s="93"/>
      <c r="F5" s="4"/>
      <c r="G5" s="4"/>
      <c r="H5" s="72"/>
      <c r="I5" s="4"/>
      <c r="J5" s="72"/>
      <c r="K5" s="72"/>
      <c r="W5" s="68">
        <f t="shared" si="1"/>
        <v>1</v>
      </c>
      <c r="AA5" s="1" t="s">
        <v>425</v>
      </c>
      <c r="AC5" s="1" t="str">
        <f t="shared" ref="AC5:AC68" si="2">YEAR(W5)&amp;F5</f>
        <v>1900</v>
      </c>
    </row>
    <row r="6" spans="4:29" x14ac:dyDescent="0.25">
      <c r="D6" s="98" t="str">
        <f t="shared" si="0"/>
        <v/>
      </c>
      <c r="E6" s="93"/>
      <c r="F6" s="4"/>
      <c r="G6" s="4"/>
      <c r="H6" s="72"/>
      <c r="I6" s="4"/>
      <c r="J6" s="72"/>
      <c r="K6" s="72"/>
      <c r="W6" s="68">
        <f t="shared" si="1"/>
        <v>1</v>
      </c>
      <c r="AA6" s="1" t="s">
        <v>426</v>
      </c>
      <c r="AC6" s="1" t="str">
        <f t="shared" si="2"/>
        <v>1900</v>
      </c>
    </row>
    <row r="7" spans="4:29" x14ac:dyDescent="0.25">
      <c r="D7" s="98" t="str">
        <f t="shared" si="0"/>
        <v/>
      </c>
      <c r="E7" s="93"/>
      <c r="F7" s="4"/>
      <c r="G7" s="4"/>
      <c r="H7" s="72"/>
      <c r="I7" s="4"/>
      <c r="J7" s="72"/>
      <c r="K7" s="72"/>
      <c r="W7" s="68">
        <f t="shared" si="1"/>
        <v>1</v>
      </c>
      <c r="AA7" s="1" t="s">
        <v>427</v>
      </c>
      <c r="AC7" s="1" t="str">
        <f t="shared" si="2"/>
        <v>1900</v>
      </c>
    </row>
    <row r="8" spans="4:29" x14ac:dyDescent="0.25">
      <c r="D8" s="98" t="str">
        <f t="shared" si="0"/>
        <v/>
      </c>
      <c r="E8" s="93"/>
      <c r="F8" s="4"/>
      <c r="G8" s="4"/>
      <c r="H8" s="72"/>
      <c r="I8" s="4"/>
      <c r="J8" s="72"/>
      <c r="K8" s="72"/>
      <c r="W8" s="68">
        <f t="shared" si="1"/>
        <v>1</v>
      </c>
      <c r="AA8" s="1" t="s">
        <v>428</v>
      </c>
      <c r="AC8" s="1" t="str">
        <f t="shared" si="2"/>
        <v>1900</v>
      </c>
    </row>
    <row r="9" spans="4:29" x14ac:dyDescent="0.25">
      <c r="D9" s="98" t="str">
        <f t="shared" si="0"/>
        <v/>
      </c>
      <c r="E9" s="93"/>
      <c r="F9" s="4"/>
      <c r="G9" s="4"/>
      <c r="H9" s="72"/>
      <c r="I9" s="4"/>
      <c r="J9" s="72"/>
      <c r="K9" s="72"/>
      <c r="W9" s="68">
        <f t="shared" si="1"/>
        <v>1</v>
      </c>
      <c r="AA9" s="1" t="s">
        <v>429</v>
      </c>
      <c r="AC9" s="1" t="str">
        <f t="shared" si="2"/>
        <v>1900</v>
      </c>
    </row>
    <row r="10" spans="4:29" x14ac:dyDescent="0.25">
      <c r="D10" s="98" t="str">
        <f t="shared" si="0"/>
        <v/>
      </c>
      <c r="E10" s="93"/>
      <c r="F10" s="4"/>
      <c r="G10" s="4"/>
      <c r="H10" s="72"/>
      <c r="I10" s="4"/>
      <c r="J10" s="72"/>
      <c r="K10" s="72"/>
      <c r="W10" s="68">
        <f t="shared" si="1"/>
        <v>1</v>
      </c>
      <c r="AA10" s="1" t="s">
        <v>430</v>
      </c>
      <c r="AC10" s="1" t="str">
        <f t="shared" si="2"/>
        <v>1900</v>
      </c>
    </row>
    <row r="11" spans="4:29" x14ac:dyDescent="0.25">
      <c r="D11" s="98" t="str">
        <f t="shared" si="0"/>
        <v/>
      </c>
      <c r="E11" s="93"/>
      <c r="F11" s="4"/>
      <c r="G11" s="4"/>
      <c r="H11" s="72"/>
      <c r="I11" s="4"/>
      <c r="J11" s="72"/>
      <c r="K11" s="72"/>
      <c r="W11" s="68">
        <f t="shared" si="1"/>
        <v>1</v>
      </c>
      <c r="AA11" s="1" t="s">
        <v>431</v>
      </c>
      <c r="AC11" s="1" t="str">
        <f t="shared" si="2"/>
        <v>1900</v>
      </c>
    </row>
    <row r="12" spans="4:29" x14ac:dyDescent="0.25">
      <c r="D12" s="98" t="str">
        <f t="shared" si="0"/>
        <v/>
      </c>
      <c r="E12" s="93"/>
      <c r="F12" s="4"/>
      <c r="G12" s="4"/>
      <c r="H12" s="72"/>
      <c r="I12" s="4"/>
      <c r="J12" s="72"/>
      <c r="K12" s="72"/>
      <c r="W12" s="68">
        <f t="shared" si="1"/>
        <v>1</v>
      </c>
      <c r="AA12" s="1" t="s">
        <v>543</v>
      </c>
      <c r="AC12" s="1" t="str">
        <f t="shared" si="2"/>
        <v>1900</v>
      </c>
    </row>
    <row r="13" spans="4:29" x14ac:dyDescent="0.25">
      <c r="D13" s="98" t="str">
        <f t="shared" si="0"/>
        <v/>
      </c>
      <c r="E13" s="93"/>
      <c r="F13" s="4"/>
      <c r="G13" s="4"/>
      <c r="H13" s="72"/>
      <c r="I13" s="4"/>
      <c r="J13" s="72"/>
      <c r="K13" s="72"/>
      <c r="W13" s="68">
        <f t="shared" si="1"/>
        <v>1</v>
      </c>
      <c r="AA13" s="1" t="s">
        <v>432</v>
      </c>
      <c r="AC13" s="1" t="str">
        <f t="shared" si="2"/>
        <v>1900</v>
      </c>
    </row>
    <row r="14" spans="4:29" x14ac:dyDescent="0.25">
      <c r="D14" s="98" t="str">
        <f t="shared" si="0"/>
        <v/>
      </c>
      <c r="E14" s="93"/>
      <c r="F14" s="4"/>
      <c r="G14" s="4"/>
      <c r="H14" s="72"/>
      <c r="I14" s="4"/>
      <c r="J14" s="72"/>
      <c r="K14" s="72"/>
      <c r="W14" s="68">
        <f t="shared" si="1"/>
        <v>1</v>
      </c>
      <c r="AC14" s="1" t="str">
        <f t="shared" si="2"/>
        <v>1900</v>
      </c>
    </row>
    <row r="15" spans="4:29" x14ac:dyDescent="0.25">
      <c r="D15" s="98" t="str">
        <f t="shared" si="0"/>
        <v/>
      </c>
      <c r="E15" s="93"/>
      <c r="F15" s="4"/>
      <c r="G15" s="4"/>
      <c r="H15" s="72"/>
      <c r="I15" s="4"/>
      <c r="J15" s="72"/>
      <c r="K15" s="72"/>
      <c r="W15" s="68">
        <f t="shared" si="1"/>
        <v>1</v>
      </c>
      <c r="AC15" s="1" t="str">
        <f t="shared" si="2"/>
        <v>1900</v>
      </c>
    </row>
    <row r="16" spans="4:29" x14ac:dyDescent="0.25">
      <c r="D16" s="98" t="str">
        <f t="shared" si="0"/>
        <v/>
      </c>
      <c r="E16" s="93"/>
      <c r="F16" s="4"/>
      <c r="G16" s="4"/>
      <c r="H16" s="72"/>
      <c r="I16" s="4"/>
      <c r="J16" s="72"/>
      <c r="K16" s="72"/>
      <c r="W16" s="68">
        <f t="shared" si="1"/>
        <v>1</v>
      </c>
      <c r="AC16" s="1" t="str">
        <f t="shared" si="2"/>
        <v>1900</v>
      </c>
    </row>
    <row r="17" spans="4:29" x14ac:dyDescent="0.25">
      <c r="D17" s="98" t="str">
        <f t="shared" si="0"/>
        <v/>
      </c>
      <c r="E17" s="93"/>
      <c r="F17" s="4"/>
      <c r="G17" s="4"/>
      <c r="H17" s="72"/>
      <c r="I17" s="4"/>
      <c r="J17" s="72"/>
      <c r="K17" s="72"/>
      <c r="W17" s="68">
        <f t="shared" si="1"/>
        <v>1</v>
      </c>
      <c r="AC17" s="1" t="str">
        <f t="shared" si="2"/>
        <v>1900</v>
      </c>
    </row>
    <row r="18" spans="4:29" x14ac:dyDescent="0.25">
      <c r="D18" s="98" t="str">
        <f t="shared" si="0"/>
        <v/>
      </c>
      <c r="E18" s="93"/>
      <c r="F18" s="4"/>
      <c r="G18" s="4"/>
      <c r="H18" s="72"/>
      <c r="I18" s="4"/>
      <c r="J18" s="72"/>
      <c r="K18" s="72"/>
      <c r="W18" s="68">
        <f t="shared" si="1"/>
        <v>1</v>
      </c>
      <c r="AC18" s="1" t="str">
        <f t="shared" si="2"/>
        <v>1900</v>
      </c>
    </row>
    <row r="19" spans="4:29" x14ac:dyDescent="0.25">
      <c r="D19" s="98" t="str">
        <f t="shared" si="0"/>
        <v/>
      </c>
      <c r="E19" s="93"/>
      <c r="F19" s="4"/>
      <c r="G19" s="4"/>
      <c r="H19" s="72"/>
      <c r="I19" s="4"/>
      <c r="J19" s="72"/>
      <c r="K19" s="72"/>
      <c r="W19" s="68">
        <f t="shared" si="1"/>
        <v>1</v>
      </c>
      <c r="AC19" s="1" t="str">
        <f t="shared" si="2"/>
        <v>1900</v>
      </c>
    </row>
    <row r="20" spans="4:29" x14ac:dyDescent="0.25">
      <c r="D20" s="98" t="str">
        <f t="shared" si="0"/>
        <v/>
      </c>
      <c r="E20" s="93"/>
      <c r="F20" s="4"/>
      <c r="G20" s="4"/>
      <c r="H20" s="72"/>
      <c r="I20" s="4"/>
      <c r="J20" s="72"/>
      <c r="K20" s="72"/>
      <c r="W20" s="68">
        <f t="shared" si="1"/>
        <v>1</v>
      </c>
      <c r="AC20" s="1" t="str">
        <f t="shared" si="2"/>
        <v>1900</v>
      </c>
    </row>
    <row r="21" spans="4:29" x14ac:dyDescent="0.25">
      <c r="D21" s="98" t="str">
        <f t="shared" si="0"/>
        <v/>
      </c>
      <c r="E21" s="93"/>
      <c r="F21" s="4"/>
      <c r="G21" s="4"/>
      <c r="H21" s="72"/>
      <c r="I21" s="4"/>
      <c r="J21" s="72"/>
      <c r="K21" s="72"/>
      <c r="W21" s="68">
        <f t="shared" si="1"/>
        <v>1</v>
      </c>
      <c r="AC21" s="1" t="str">
        <f t="shared" si="2"/>
        <v>1900</v>
      </c>
    </row>
    <row r="22" spans="4:29" x14ac:dyDescent="0.25">
      <c r="D22" s="98" t="str">
        <f t="shared" si="0"/>
        <v/>
      </c>
      <c r="E22" s="93"/>
      <c r="F22" s="4"/>
      <c r="G22" s="4"/>
      <c r="H22" s="72"/>
      <c r="I22" s="4"/>
      <c r="J22" s="72"/>
      <c r="K22" s="72"/>
      <c r="W22" s="68">
        <f t="shared" si="1"/>
        <v>1</v>
      </c>
      <c r="AC22" s="1" t="str">
        <f t="shared" si="2"/>
        <v>1900</v>
      </c>
    </row>
    <row r="23" spans="4:29" x14ac:dyDescent="0.25">
      <c r="D23" s="98" t="str">
        <f t="shared" si="0"/>
        <v/>
      </c>
      <c r="E23" s="93"/>
      <c r="F23" s="4"/>
      <c r="G23" s="4"/>
      <c r="H23" s="72"/>
      <c r="I23" s="4"/>
      <c r="J23" s="72"/>
      <c r="K23" s="72"/>
      <c r="W23" s="68">
        <f t="shared" si="1"/>
        <v>1</v>
      </c>
      <c r="AC23" s="1" t="str">
        <f t="shared" si="2"/>
        <v>1900</v>
      </c>
    </row>
    <row r="24" spans="4:29" x14ac:dyDescent="0.25">
      <c r="D24" s="98" t="str">
        <f t="shared" si="0"/>
        <v/>
      </c>
      <c r="E24" s="93"/>
      <c r="F24" s="4"/>
      <c r="G24" s="4"/>
      <c r="H24" s="72"/>
      <c r="I24" s="4"/>
      <c r="J24" s="72"/>
      <c r="K24" s="72"/>
      <c r="W24" s="68">
        <f t="shared" si="1"/>
        <v>1</v>
      </c>
      <c r="AC24" s="1" t="str">
        <f t="shared" si="2"/>
        <v>1900</v>
      </c>
    </row>
    <row r="25" spans="4:29" x14ac:dyDescent="0.25">
      <c r="D25" s="98" t="str">
        <f t="shared" si="0"/>
        <v/>
      </c>
      <c r="E25" s="93"/>
      <c r="F25" s="4"/>
      <c r="G25" s="4"/>
      <c r="H25" s="72"/>
      <c r="I25" s="4"/>
      <c r="J25" s="72"/>
      <c r="K25" s="72"/>
      <c r="W25" s="68">
        <f t="shared" si="1"/>
        <v>1</v>
      </c>
      <c r="AC25" s="1" t="str">
        <f t="shared" si="2"/>
        <v>1900</v>
      </c>
    </row>
    <row r="26" spans="4:29" x14ac:dyDescent="0.25">
      <c r="D26" s="98" t="str">
        <f t="shared" si="0"/>
        <v/>
      </c>
      <c r="E26" s="93"/>
      <c r="F26" s="4"/>
      <c r="G26" s="4"/>
      <c r="H26" s="72"/>
      <c r="I26" s="4"/>
      <c r="J26" s="72"/>
      <c r="K26" s="72"/>
      <c r="W26" s="68">
        <f t="shared" si="1"/>
        <v>1</v>
      </c>
      <c r="AC26" s="1" t="str">
        <f t="shared" si="2"/>
        <v>1900</v>
      </c>
    </row>
    <row r="27" spans="4:29" x14ac:dyDescent="0.25">
      <c r="D27" s="98" t="str">
        <f t="shared" si="0"/>
        <v/>
      </c>
      <c r="E27" s="93"/>
      <c r="F27" s="4"/>
      <c r="G27" s="4"/>
      <c r="H27" s="72"/>
      <c r="I27" s="4"/>
      <c r="J27" s="72"/>
      <c r="K27" s="72"/>
      <c r="W27" s="68">
        <f t="shared" si="1"/>
        <v>1</v>
      </c>
      <c r="AC27" s="1" t="str">
        <f t="shared" si="2"/>
        <v>1900</v>
      </c>
    </row>
    <row r="28" spans="4:29" x14ac:dyDescent="0.25">
      <c r="D28" s="98" t="str">
        <f t="shared" si="0"/>
        <v/>
      </c>
      <c r="E28" s="93"/>
      <c r="F28" s="4"/>
      <c r="G28" s="4"/>
      <c r="H28" s="72"/>
      <c r="I28" s="4"/>
      <c r="J28" s="72"/>
      <c r="K28" s="72"/>
      <c r="W28" s="68">
        <f t="shared" si="1"/>
        <v>1</v>
      </c>
      <c r="AC28" s="1" t="str">
        <f t="shared" si="2"/>
        <v>1900</v>
      </c>
    </row>
    <row r="29" spans="4:29" x14ac:dyDescent="0.25">
      <c r="D29" s="98" t="str">
        <f t="shared" si="0"/>
        <v/>
      </c>
      <c r="E29" s="93"/>
      <c r="F29" s="4"/>
      <c r="G29" s="4"/>
      <c r="H29" s="72"/>
      <c r="I29" s="4"/>
      <c r="J29" s="72"/>
      <c r="K29" s="72"/>
      <c r="W29" s="68">
        <f t="shared" si="1"/>
        <v>1</v>
      </c>
      <c r="AC29" s="1" t="str">
        <f t="shared" si="2"/>
        <v>1900</v>
      </c>
    </row>
    <row r="30" spans="4:29" x14ac:dyDescent="0.25">
      <c r="D30" s="98" t="str">
        <f t="shared" si="0"/>
        <v/>
      </c>
      <c r="E30" s="93"/>
      <c r="F30" s="4"/>
      <c r="G30" s="4"/>
      <c r="H30" s="72"/>
      <c r="I30" s="4"/>
      <c r="J30" s="72"/>
      <c r="K30" s="72"/>
      <c r="W30" s="68">
        <f t="shared" si="1"/>
        <v>1</v>
      </c>
      <c r="AC30" s="1" t="str">
        <f t="shared" si="2"/>
        <v>1900</v>
      </c>
    </row>
    <row r="31" spans="4:29" x14ac:dyDescent="0.25">
      <c r="D31" s="98" t="str">
        <f t="shared" si="0"/>
        <v/>
      </c>
      <c r="E31" s="93"/>
      <c r="F31" s="4"/>
      <c r="G31" s="4"/>
      <c r="H31" s="72"/>
      <c r="I31" s="4"/>
      <c r="J31" s="72"/>
      <c r="K31" s="72"/>
      <c r="W31" s="68">
        <f t="shared" si="1"/>
        <v>1</v>
      </c>
      <c r="AC31" s="1" t="str">
        <f t="shared" si="2"/>
        <v>1900</v>
      </c>
    </row>
    <row r="32" spans="4:29" x14ac:dyDescent="0.25">
      <c r="D32" s="98" t="str">
        <f t="shared" si="0"/>
        <v/>
      </c>
      <c r="E32" s="93"/>
      <c r="F32" s="4"/>
      <c r="G32" s="4"/>
      <c r="H32" s="72"/>
      <c r="I32" s="4"/>
      <c r="J32" s="72"/>
      <c r="K32" s="72"/>
      <c r="W32" s="68">
        <f t="shared" si="1"/>
        <v>1</v>
      </c>
      <c r="AC32" s="1" t="str">
        <f t="shared" si="2"/>
        <v>1900</v>
      </c>
    </row>
    <row r="33" spans="4:29" x14ac:dyDescent="0.25">
      <c r="D33" s="98" t="str">
        <f t="shared" si="0"/>
        <v/>
      </c>
      <c r="E33" s="93"/>
      <c r="F33" s="4"/>
      <c r="G33" s="4"/>
      <c r="H33" s="72"/>
      <c r="I33" s="4"/>
      <c r="J33" s="72"/>
      <c r="K33" s="72"/>
      <c r="W33" s="68">
        <f t="shared" si="1"/>
        <v>1</v>
      </c>
      <c r="AC33" s="1" t="str">
        <f t="shared" si="2"/>
        <v>1900</v>
      </c>
    </row>
    <row r="34" spans="4:29" x14ac:dyDescent="0.25">
      <c r="D34" s="98" t="str">
        <f t="shared" si="0"/>
        <v/>
      </c>
      <c r="E34" s="93"/>
      <c r="F34" s="4"/>
      <c r="G34" s="4"/>
      <c r="H34" s="72"/>
      <c r="I34" s="4"/>
      <c r="J34" s="72"/>
      <c r="K34" s="72"/>
      <c r="W34" s="68">
        <f t="shared" si="1"/>
        <v>1</v>
      </c>
      <c r="AC34" s="1" t="str">
        <f t="shared" si="2"/>
        <v>1900</v>
      </c>
    </row>
    <row r="35" spans="4:29" x14ac:dyDescent="0.25">
      <c r="D35" s="98" t="str">
        <f t="shared" si="0"/>
        <v/>
      </c>
      <c r="E35" s="93"/>
      <c r="F35" s="4"/>
      <c r="G35" s="4"/>
      <c r="H35" s="72"/>
      <c r="I35" s="4"/>
      <c r="J35" s="72"/>
      <c r="K35" s="72"/>
      <c r="W35" s="68">
        <f t="shared" si="1"/>
        <v>1</v>
      </c>
      <c r="AC35" s="1" t="str">
        <f t="shared" si="2"/>
        <v>1900</v>
      </c>
    </row>
    <row r="36" spans="4:29" x14ac:dyDescent="0.25">
      <c r="D36" s="98" t="str">
        <f t="shared" si="0"/>
        <v/>
      </c>
      <c r="E36" s="93"/>
      <c r="F36" s="4"/>
      <c r="G36" s="4"/>
      <c r="H36" s="72"/>
      <c r="I36" s="4"/>
      <c r="J36" s="72"/>
      <c r="K36" s="72"/>
      <c r="W36" s="68">
        <f t="shared" si="1"/>
        <v>1</v>
      </c>
      <c r="AC36" s="1" t="str">
        <f t="shared" si="2"/>
        <v>1900</v>
      </c>
    </row>
    <row r="37" spans="4:29" x14ac:dyDescent="0.25">
      <c r="D37" s="98" t="str">
        <f t="shared" si="0"/>
        <v/>
      </c>
      <c r="E37" s="93"/>
      <c r="F37" s="4"/>
      <c r="G37" s="4"/>
      <c r="H37" s="72"/>
      <c r="I37" s="4"/>
      <c r="J37" s="72"/>
      <c r="K37" s="72"/>
      <c r="W37" s="68">
        <f t="shared" si="1"/>
        <v>1</v>
      </c>
      <c r="AC37" s="1" t="str">
        <f t="shared" si="2"/>
        <v>1900</v>
      </c>
    </row>
    <row r="38" spans="4:29" x14ac:dyDescent="0.25">
      <c r="D38" s="98" t="str">
        <f t="shared" si="0"/>
        <v/>
      </c>
      <c r="E38" s="93"/>
      <c r="F38" s="4"/>
      <c r="G38" s="4"/>
      <c r="H38" s="72"/>
      <c r="I38" s="4"/>
      <c r="J38" s="72"/>
      <c r="K38" s="72"/>
      <c r="W38" s="68">
        <f t="shared" si="1"/>
        <v>1</v>
      </c>
      <c r="AC38" s="1" t="str">
        <f t="shared" si="2"/>
        <v>1900</v>
      </c>
    </row>
    <row r="39" spans="4:29" x14ac:dyDescent="0.25">
      <c r="D39" s="98" t="str">
        <f t="shared" si="0"/>
        <v/>
      </c>
      <c r="E39" s="93"/>
      <c r="F39" s="4"/>
      <c r="G39" s="4"/>
      <c r="H39" s="72"/>
      <c r="I39" s="4"/>
      <c r="J39" s="72"/>
      <c r="K39" s="72"/>
      <c r="W39" s="68">
        <f t="shared" si="1"/>
        <v>1</v>
      </c>
      <c r="AC39" s="1" t="str">
        <f t="shared" si="2"/>
        <v>1900</v>
      </c>
    </row>
    <row r="40" spans="4:29" x14ac:dyDescent="0.25">
      <c r="D40" s="98" t="str">
        <f t="shared" si="0"/>
        <v/>
      </c>
      <c r="E40" s="93"/>
      <c r="F40" s="4"/>
      <c r="G40" s="4"/>
      <c r="H40" s="72"/>
      <c r="I40" s="4"/>
      <c r="J40" s="72"/>
      <c r="K40" s="72"/>
      <c r="W40" s="68">
        <f t="shared" si="1"/>
        <v>1</v>
      </c>
      <c r="AC40" s="1" t="str">
        <f t="shared" si="2"/>
        <v>1900</v>
      </c>
    </row>
    <row r="41" spans="4:29" x14ac:dyDescent="0.25">
      <c r="D41" s="98" t="str">
        <f t="shared" si="0"/>
        <v/>
      </c>
      <c r="E41" s="93"/>
      <c r="F41" s="4"/>
      <c r="G41" s="4"/>
      <c r="H41" s="72"/>
      <c r="I41" s="4"/>
      <c r="J41" s="72"/>
      <c r="K41" s="72"/>
      <c r="W41" s="68">
        <f t="shared" si="1"/>
        <v>1</v>
      </c>
      <c r="AC41" s="1" t="str">
        <f t="shared" si="2"/>
        <v>1900</v>
      </c>
    </row>
    <row r="42" spans="4:29" x14ac:dyDescent="0.25">
      <c r="D42" s="98" t="str">
        <f t="shared" si="0"/>
        <v/>
      </c>
      <c r="E42" s="93"/>
      <c r="F42" s="4"/>
      <c r="G42" s="4"/>
      <c r="H42" s="72"/>
      <c r="I42" s="4"/>
      <c r="J42" s="72"/>
      <c r="K42" s="72"/>
      <c r="W42" s="68">
        <f t="shared" si="1"/>
        <v>1</v>
      </c>
      <c r="AC42" s="1" t="str">
        <f t="shared" si="2"/>
        <v>1900</v>
      </c>
    </row>
    <row r="43" spans="4:29" x14ac:dyDescent="0.25">
      <c r="D43" s="98" t="str">
        <f t="shared" si="0"/>
        <v/>
      </c>
      <c r="E43" s="93"/>
      <c r="F43" s="4"/>
      <c r="G43" s="4"/>
      <c r="H43" s="72"/>
      <c r="I43" s="4"/>
      <c r="J43" s="72"/>
      <c r="K43" s="72"/>
      <c r="W43" s="68">
        <f t="shared" si="1"/>
        <v>1</v>
      </c>
      <c r="AC43" s="1" t="str">
        <f t="shared" si="2"/>
        <v>1900</v>
      </c>
    </row>
    <row r="44" spans="4:29" x14ac:dyDescent="0.25">
      <c r="D44" s="98" t="str">
        <f t="shared" si="0"/>
        <v/>
      </c>
      <c r="E44" s="93"/>
      <c r="F44" s="4"/>
      <c r="G44" s="4"/>
      <c r="H44" s="72"/>
      <c r="I44" s="4"/>
      <c r="J44" s="72"/>
      <c r="K44" s="72"/>
      <c r="W44" s="68">
        <f t="shared" si="1"/>
        <v>1</v>
      </c>
      <c r="AC44" s="1" t="str">
        <f t="shared" si="2"/>
        <v>1900</v>
      </c>
    </row>
    <row r="45" spans="4:29" x14ac:dyDescent="0.25">
      <c r="D45" s="98" t="str">
        <f t="shared" si="0"/>
        <v/>
      </c>
      <c r="E45" s="93"/>
      <c r="F45" s="4"/>
      <c r="G45" s="4"/>
      <c r="H45" s="72"/>
      <c r="I45" s="4"/>
      <c r="J45" s="72"/>
      <c r="K45" s="72"/>
      <c r="W45" s="68">
        <f t="shared" si="1"/>
        <v>1</v>
      </c>
      <c r="AC45" s="1" t="str">
        <f t="shared" si="2"/>
        <v>1900</v>
      </c>
    </row>
    <row r="46" spans="4:29" x14ac:dyDescent="0.25">
      <c r="D46" s="98" t="str">
        <f t="shared" si="0"/>
        <v/>
      </c>
      <c r="E46" s="93"/>
      <c r="F46" s="4"/>
      <c r="G46" s="4"/>
      <c r="H46" s="72"/>
      <c r="I46" s="4"/>
      <c r="J46" s="72"/>
      <c r="K46" s="72"/>
      <c r="W46" s="68">
        <f t="shared" si="1"/>
        <v>1</v>
      </c>
      <c r="AC46" s="1" t="str">
        <f t="shared" si="2"/>
        <v>1900</v>
      </c>
    </row>
    <row r="47" spans="4:29" x14ac:dyDescent="0.25">
      <c r="D47" s="98" t="str">
        <f t="shared" si="0"/>
        <v/>
      </c>
      <c r="E47" s="93"/>
      <c r="F47" s="4"/>
      <c r="G47" s="4"/>
      <c r="H47" s="72"/>
      <c r="I47" s="4"/>
      <c r="J47" s="72"/>
      <c r="K47" s="72"/>
      <c r="W47" s="68">
        <f t="shared" si="1"/>
        <v>1</v>
      </c>
      <c r="AC47" s="1" t="str">
        <f t="shared" si="2"/>
        <v>1900</v>
      </c>
    </row>
    <row r="48" spans="4:29" x14ac:dyDescent="0.25">
      <c r="D48" s="98" t="str">
        <f t="shared" si="0"/>
        <v/>
      </c>
      <c r="E48" s="93"/>
      <c r="F48" s="4"/>
      <c r="G48" s="4"/>
      <c r="H48" s="72"/>
      <c r="I48" s="4"/>
      <c r="J48" s="72"/>
      <c r="K48" s="72"/>
      <c r="W48" s="68">
        <f t="shared" si="1"/>
        <v>1</v>
      </c>
      <c r="AC48" s="1" t="str">
        <f t="shared" si="2"/>
        <v>1900</v>
      </c>
    </row>
    <row r="49" spans="4:29" x14ac:dyDescent="0.25">
      <c r="D49" s="98" t="str">
        <f t="shared" si="0"/>
        <v/>
      </c>
      <c r="E49" s="93"/>
      <c r="F49" s="4"/>
      <c r="G49" s="4"/>
      <c r="H49" s="72"/>
      <c r="I49" s="4"/>
      <c r="J49" s="72"/>
      <c r="K49" s="72"/>
      <c r="W49" s="68">
        <f t="shared" si="1"/>
        <v>1</v>
      </c>
      <c r="AC49" s="1" t="str">
        <f t="shared" si="2"/>
        <v>1900</v>
      </c>
    </row>
    <row r="50" spans="4:29" x14ac:dyDescent="0.25">
      <c r="D50" s="98" t="str">
        <f t="shared" si="0"/>
        <v/>
      </c>
      <c r="E50" s="93"/>
      <c r="F50" s="4"/>
      <c r="G50" s="4"/>
      <c r="H50" s="72"/>
      <c r="I50" s="4"/>
      <c r="J50" s="72"/>
      <c r="K50" s="72"/>
      <c r="W50" s="68">
        <f t="shared" si="1"/>
        <v>1</v>
      </c>
      <c r="AC50" s="1" t="str">
        <f t="shared" si="2"/>
        <v>1900</v>
      </c>
    </row>
    <row r="51" spans="4:29" x14ac:dyDescent="0.25">
      <c r="D51" s="98" t="str">
        <f t="shared" si="0"/>
        <v/>
      </c>
      <c r="E51" s="93"/>
      <c r="F51" s="4"/>
      <c r="G51" s="4"/>
      <c r="H51" s="72"/>
      <c r="I51" s="4"/>
      <c r="J51" s="72"/>
      <c r="K51" s="72"/>
      <c r="W51" s="68">
        <f t="shared" si="1"/>
        <v>1</v>
      </c>
      <c r="AC51" s="1" t="str">
        <f t="shared" si="2"/>
        <v>1900</v>
      </c>
    </row>
    <row r="52" spans="4:29" x14ac:dyDescent="0.25">
      <c r="D52" s="98" t="str">
        <f t="shared" si="0"/>
        <v/>
      </c>
      <c r="E52" s="93"/>
      <c r="F52" s="4"/>
      <c r="G52" s="4"/>
      <c r="H52" s="72"/>
      <c r="I52" s="4"/>
      <c r="J52" s="72"/>
      <c r="K52" s="72"/>
      <c r="W52" s="68">
        <f t="shared" si="1"/>
        <v>1</v>
      </c>
      <c r="AC52" s="1" t="str">
        <f t="shared" si="2"/>
        <v>1900</v>
      </c>
    </row>
    <row r="53" spans="4:29" x14ac:dyDescent="0.25">
      <c r="D53" s="98" t="str">
        <f t="shared" si="0"/>
        <v/>
      </c>
      <c r="E53" s="93"/>
      <c r="F53" s="4"/>
      <c r="G53" s="4"/>
      <c r="H53" s="72"/>
      <c r="I53" s="4"/>
      <c r="J53" s="72"/>
      <c r="K53" s="72"/>
      <c r="W53" s="68">
        <f t="shared" si="1"/>
        <v>1</v>
      </c>
      <c r="AC53" s="1" t="str">
        <f t="shared" si="2"/>
        <v>1900</v>
      </c>
    </row>
    <row r="54" spans="4:29" x14ac:dyDescent="0.25">
      <c r="D54" s="98" t="str">
        <f t="shared" si="0"/>
        <v/>
      </c>
      <c r="E54" s="93"/>
      <c r="F54" s="4"/>
      <c r="G54" s="4"/>
      <c r="H54" s="72"/>
      <c r="I54" s="4"/>
      <c r="J54" s="72"/>
      <c r="K54" s="72"/>
      <c r="W54" s="68">
        <f t="shared" si="1"/>
        <v>1</v>
      </c>
      <c r="AC54" s="1" t="str">
        <f t="shared" si="2"/>
        <v>1900</v>
      </c>
    </row>
    <row r="55" spans="4:29" x14ac:dyDescent="0.25">
      <c r="D55" s="98" t="str">
        <f t="shared" si="0"/>
        <v/>
      </c>
      <c r="E55" s="93"/>
      <c r="F55" s="4"/>
      <c r="G55" s="4"/>
      <c r="H55" s="72"/>
      <c r="I55" s="4"/>
      <c r="J55" s="72"/>
      <c r="K55" s="72"/>
      <c r="W55" s="68">
        <f t="shared" si="1"/>
        <v>1</v>
      </c>
      <c r="AC55" s="1" t="str">
        <f t="shared" si="2"/>
        <v>1900</v>
      </c>
    </row>
    <row r="56" spans="4:29" x14ac:dyDescent="0.25">
      <c r="D56" s="98" t="str">
        <f t="shared" si="0"/>
        <v/>
      </c>
      <c r="E56" s="93"/>
      <c r="F56" s="4"/>
      <c r="G56" s="4"/>
      <c r="H56" s="72"/>
      <c r="I56" s="4"/>
      <c r="J56" s="72"/>
      <c r="K56" s="72"/>
      <c r="W56" s="68">
        <f t="shared" si="1"/>
        <v>1</v>
      </c>
      <c r="AC56" s="1" t="str">
        <f t="shared" si="2"/>
        <v>1900</v>
      </c>
    </row>
    <row r="57" spans="4:29" x14ac:dyDescent="0.25">
      <c r="D57" s="98" t="str">
        <f t="shared" si="0"/>
        <v/>
      </c>
      <c r="E57" s="93"/>
      <c r="F57" s="4"/>
      <c r="G57" s="4"/>
      <c r="H57" s="72"/>
      <c r="I57" s="4"/>
      <c r="J57" s="72"/>
      <c r="K57" s="72"/>
      <c r="W57" s="68">
        <f t="shared" si="1"/>
        <v>1</v>
      </c>
      <c r="AC57" s="1" t="str">
        <f t="shared" si="2"/>
        <v>1900</v>
      </c>
    </row>
    <row r="58" spans="4:29" x14ac:dyDescent="0.25">
      <c r="D58" s="98" t="str">
        <f t="shared" si="0"/>
        <v/>
      </c>
      <c r="E58" s="93"/>
      <c r="F58" s="4"/>
      <c r="G58" s="4"/>
      <c r="H58" s="72"/>
      <c r="I58" s="4"/>
      <c r="J58" s="72"/>
      <c r="K58" s="72"/>
      <c r="W58" s="68">
        <f t="shared" si="1"/>
        <v>1</v>
      </c>
      <c r="AC58" s="1" t="str">
        <f t="shared" si="2"/>
        <v>1900</v>
      </c>
    </row>
    <row r="59" spans="4:29" x14ac:dyDescent="0.25">
      <c r="D59" s="98" t="str">
        <f t="shared" si="0"/>
        <v/>
      </c>
      <c r="E59" s="93"/>
      <c r="F59" s="4"/>
      <c r="G59" s="4"/>
      <c r="H59" s="72"/>
      <c r="I59" s="4"/>
      <c r="J59" s="72"/>
      <c r="K59" s="72"/>
      <c r="W59" s="68">
        <f t="shared" si="1"/>
        <v>1</v>
      </c>
      <c r="AC59" s="1" t="str">
        <f t="shared" si="2"/>
        <v>1900</v>
      </c>
    </row>
    <row r="60" spans="4:29" x14ac:dyDescent="0.25">
      <c r="D60" s="98" t="str">
        <f t="shared" si="0"/>
        <v/>
      </c>
      <c r="E60" s="93"/>
      <c r="F60" s="4"/>
      <c r="G60" s="4"/>
      <c r="H60" s="72"/>
      <c r="I60" s="4"/>
      <c r="J60" s="72"/>
      <c r="K60" s="72"/>
      <c r="W60" s="68">
        <f t="shared" si="1"/>
        <v>1</v>
      </c>
      <c r="AC60" s="1" t="str">
        <f t="shared" si="2"/>
        <v>1900</v>
      </c>
    </row>
    <row r="61" spans="4:29" x14ac:dyDescent="0.25">
      <c r="D61" s="98" t="str">
        <f t="shared" si="0"/>
        <v/>
      </c>
      <c r="E61" s="93"/>
      <c r="F61" s="4"/>
      <c r="G61" s="4"/>
      <c r="H61" s="72"/>
      <c r="I61" s="4"/>
      <c r="J61" s="72"/>
      <c r="K61" s="72"/>
      <c r="W61" s="68">
        <f t="shared" si="1"/>
        <v>1</v>
      </c>
      <c r="AC61" s="1" t="str">
        <f t="shared" si="2"/>
        <v>1900</v>
      </c>
    </row>
    <row r="62" spans="4:29" x14ac:dyDescent="0.25">
      <c r="D62" s="98" t="str">
        <f t="shared" si="0"/>
        <v/>
      </c>
      <c r="E62" s="93"/>
      <c r="F62" s="4"/>
      <c r="G62" s="4"/>
      <c r="H62" s="72"/>
      <c r="I62" s="4"/>
      <c r="J62" s="72"/>
      <c r="K62" s="72"/>
      <c r="W62" s="68">
        <f t="shared" si="1"/>
        <v>1</v>
      </c>
      <c r="AC62" s="1" t="str">
        <f t="shared" si="2"/>
        <v>1900</v>
      </c>
    </row>
    <row r="63" spans="4:29" x14ac:dyDescent="0.25">
      <c r="D63" s="98" t="str">
        <f t="shared" si="0"/>
        <v/>
      </c>
      <c r="E63" s="93"/>
      <c r="F63" s="4"/>
      <c r="G63" s="4"/>
      <c r="H63" s="72"/>
      <c r="I63" s="4"/>
      <c r="J63" s="72"/>
      <c r="K63" s="72"/>
      <c r="W63" s="68">
        <f t="shared" si="1"/>
        <v>1</v>
      </c>
      <c r="AC63" s="1" t="str">
        <f t="shared" si="2"/>
        <v>1900</v>
      </c>
    </row>
    <row r="64" spans="4:29" x14ac:dyDescent="0.25">
      <c r="D64" s="98" t="str">
        <f t="shared" si="0"/>
        <v/>
      </c>
      <c r="E64" s="93"/>
      <c r="F64" s="4"/>
      <c r="G64" s="4"/>
      <c r="H64" s="72"/>
      <c r="I64" s="4"/>
      <c r="J64" s="72"/>
      <c r="K64" s="72"/>
      <c r="W64" s="68">
        <f t="shared" si="1"/>
        <v>1</v>
      </c>
      <c r="AC64" s="1" t="str">
        <f t="shared" si="2"/>
        <v>1900</v>
      </c>
    </row>
    <row r="65" spans="4:29" x14ac:dyDescent="0.25">
      <c r="D65" s="98" t="str">
        <f t="shared" si="0"/>
        <v/>
      </c>
      <c r="E65" s="93"/>
      <c r="F65" s="4"/>
      <c r="G65" s="4"/>
      <c r="H65" s="72"/>
      <c r="I65" s="4"/>
      <c r="J65" s="72"/>
      <c r="K65" s="72"/>
      <c r="W65" s="68">
        <f t="shared" si="1"/>
        <v>1</v>
      </c>
      <c r="AC65" s="1" t="str">
        <f t="shared" si="2"/>
        <v>1900</v>
      </c>
    </row>
    <row r="66" spans="4:29" x14ac:dyDescent="0.25">
      <c r="D66" s="98" t="str">
        <f t="shared" si="0"/>
        <v/>
      </c>
      <c r="E66" s="93"/>
      <c r="F66" s="4"/>
      <c r="G66" s="4"/>
      <c r="H66" s="72"/>
      <c r="I66" s="4"/>
      <c r="J66" s="72"/>
      <c r="K66" s="72"/>
      <c r="W66" s="68">
        <f t="shared" si="1"/>
        <v>1</v>
      </c>
      <c r="AC66" s="1" t="str">
        <f t="shared" si="2"/>
        <v>1900</v>
      </c>
    </row>
    <row r="67" spans="4:29" x14ac:dyDescent="0.25">
      <c r="D67" s="98" t="str">
        <f t="shared" si="0"/>
        <v/>
      </c>
      <c r="E67" s="93"/>
      <c r="F67" s="4"/>
      <c r="G67" s="4"/>
      <c r="H67" s="72"/>
      <c r="I67" s="4"/>
      <c r="J67" s="72"/>
      <c r="K67" s="72"/>
      <c r="W67" s="68">
        <f t="shared" si="1"/>
        <v>1</v>
      </c>
      <c r="AC67" s="1" t="str">
        <f t="shared" si="2"/>
        <v>1900</v>
      </c>
    </row>
    <row r="68" spans="4:29" x14ac:dyDescent="0.25">
      <c r="D68" s="98" t="str">
        <f t="shared" ref="D68:D131" si="3">IF(W68&lt;&gt;$V$1,IF(YEAR(W68)=YEAR(W67),D67+1,1),"")</f>
        <v/>
      </c>
      <c r="E68" s="93"/>
      <c r="F68" s="4"/>
      <c r="G68" s="4"/>
      <c r="H68" s="72"/>
      <c r="I68" s="4"/>
      <c r="J68" s="72"/>
      <c r="K68" s="72"/>
      <c r="W68" s="68">
        <f t="shared" ref="W68:W131" si="4">IF(CONCATENATE(F68,F69,F70,F71,F72,F73)&lt;&gt;"",IF(AND(E68&lt;&gt;0,ISNUMBER(E68)=TRUE),E68,W67),$V$1)</f>
        <v>1</v>
      </c>
      <c r="AC68" s="1" t="str">
        <f t="shared" si="2"/>
        <v>1900</v>
      </c>
    </row>
    <row r="69" spans="4:29" x14ac:dyDescent="0.25">
      <c r="D69" s="98" t="str">
        <f t="shared" si="3"/>
        <v/>
      </c>
      <c r="E69" s="93"/>
      <c r="F69" s="4"/>
      <c r="G69" s="4"/>
      <c r="H69" s="72"/>
      <c r="I69" s="4"/>
      <c r="J69" s="72"/>
      <c r="K69" s="72"/>
      <c r="W69" s="68">
        <f t="shared" si="4"/>
        <v>1</v>
      </c>
      <c r="AC69" s="1" t="str">
        <f t="shared" ref="AC69:AC132" si="5">YEAR(W69)&amp;F69</f>
        <v>1900</v>
      </c>
    </row>
    <row r="70" spans="4:29" x14ac:dyDescent="0.25">
      <c r="D70" s="98" t="str">
        <f t="shared" si="3"/>
        <v/>
      </c>
      <c r="E70" s="93"/>
      <c r="F70" s="4"/>
      <c r="G70" s="4"/>
      <c r="H70" s="72"/>
      <c r="I70" s="4"/>
      <c r="J70" s="72"/>
      <c r="K70" s="72"/>
      <c r="W70" s="68">
        <f t="shared" si="4"/>
        <v>1</v>
      </c>
      <c r="AC70" s="1" t="str">
        <f t="shared" si="5"/>
        <v>1900</v>
      </c>
    </row>
    <row r="71" spans="4:29" x14ac:dyDescent="0.25">
      <c r="D71" s="98" t="str">
        <f t="shared" si="3"/>
        <v/>
      </c>
      <c r="E71" s="93"/>
      <c r="F71" s="4"/>
      <c r="G71" s="4"/>
      <c r="H71" s="72"/>
      <c r="I71" s="4"/>
      <c r="J71" s="72"/>
      <c r="K71" s="72"/>
      <c r="W71" s="68">
        <f t="shared" si="4"/>
        <v>1</v>
      </c>
      <c r="AC71" s="1" t="str">
        <f t="shared" si="5"/>
        <v>1900</v>
      </c>
    </row>
    <row r="72" spans="4:29" x14ac:dyDescent="0.25">
      <c r="D72" s="98" t="str">
        <f t="shared" si="3"/>
        <v/>
      </c>
      <c r="E72" s="93"/>
      <c r="F72" s="4"/>
      <c r="G72" s="4"/>
      <c r="H72" s="72"/>
      <c r="I72" s="4"/>
      <c r="J72" s="72"/>
      <c r="K72" s="72"/>
      <c r="W72" s="68">
        <f t="shared" si="4"/>
        <v>1</v>
      </c>
      <c r="AC72" s="1" t="str">
        <f t="shared" si="5"/>
        <v>1900</v>
      </c>
    </row>
    <row r="73" spans="4:29" x14ac:dyDescent="0.25">
      <c r="D73" s="98" t="str">
        <f t="shared" si="3"/>
        <v/>
      </c>
      <c r="E73" s="93"/>
      <c r="F73" s="4"/>
      <c r="G73" s="4"/>
      <c r="H73" s="72"/>
      <c r="I73" s="4"/>
      <c r="J73" s="72"/>
      <c r="K73" s="72"/>
      <c r="W73" s="68">
        <f t="shared" si="4"/>
        <v>1</v>
      </c>
      <c r="AC73" s="1" t="str">
        <f t="shared" si="5"/>
        <v>1900</v>
      </c>
    </row>
    <row r="74" spans="4:29" x14ac:dyDescent="0.25">
      <c r="D74" s="98" t="str">
        <f t="shared" si="3"/>
        <v/>
      </c>
      <c r="E74" s="93"/>
      <c r="F74" s="4"/>
      <c r="G74" s="4"/>
      <c r="H74" s="72"/>
      <c r="I74" s="4"/>
      <c r="J74" s="72"/>
      <c r="K74" s="72"/>
      <c r="W74" s="68">
        <f t="shared" si="4"/>
        <v>1</v>
      </c>
      <c r="AC74" s="1" t="str">
        <f t="shared" si="5"/>
        <v>1900</v>
      </c>
    </row>
    <row r="75" spans="4:29" x14ac:dyDescent="0.25">
      <c r="D75" s="98" t="str">
        <f t="shared" si="3"/>
        <v/>
      </c>
      <c r="E75" s="93"/>
      <c r="F75" s="4"/>
      <c r="G75" s="4"/>
      <c r="H75" s="72"/>
      <c r="I75" s="4"/>
      <c r="J75" s="72"/>
      <c r="K75" s="72"/>
      <c r="W75" s="68">
        <f t="shared" si="4"/>
        <v>1</v>
      </c>
      <c r="AC75" s="1" t="str">
        <f t="shared" si="5"/>
        <v>1900</v>
      </c>
    </row>
    <row r="76" spans="4:29" x14ac:dyDescent="0.25">
      <c r="D76" s="98" t="str">
        <f t="shared" si="3"/>
        <v/>
      </c>
      <c r="E76" s="93"/>
      <c r="F76" s="4"/>
      <c r="G76" s="4"/>
      <c r="H76" s="72"/>
      <c r="I76" s="4"/>
      <c r="J76" s="72"/>
      <c r="K76" s="72"/>
      <c r="W76" s="68">
        <f t="shared" si="4"/>
        <v>1</v>
      </c>
      <c r="AC76" s="1" t="str">
        <f t="shared" si="5"/>
        <v>1900</v>
      </c>
    </row>
    <row r="77" spans="4:29" x14ac:dyDescent="0.25">
      <c r="D77" s="98" t="str">
        <f t="shared" si="3"/>
        <v/>
      </c>
      <c r="E77" s="93"/>
      <c r="F77" s="4"/>
      <c r="G77" s="4"/>
      <c r="H77" s="72"/>
      <c r="I77" s="4"/>
      <c r="J77" s="72"/>
      <c r="K77" s="72"/>
      <c r="W77" s="68">
        <f t="shared" si="4"/>
        <v>1</v>
      </c>
      <c r="AC77" s="1" t="str">
        <f t="shared" si="5"/>
        <v>1900</v>
      </c>
    </row>
    <row r="78" spans="4:29" x14ac:dyDescent="0.25">
      <c r="D78" s="98" t="str">
        <f t="shared" si="3"/>
        <v/>
      </c>
      <c r="E78" s="93"/>
      <c r="F78" s="4"/>
      <c r="G78" s="4"/>
      <c r="H78" s="72"/>
      <c r="I78" s="4"/>
      <c r="J78" s="72"/>
      <c r="K78" s="72"/>
      <c r="W78" s="68">
        <f t="shared" si="4"/>
        <v>1</v>
      </c>
      <c r="AC78" s="1" t="str">
        <f t="shared" si="5"/>
        <v>1900</v>
      </c>
    </row>
    <row r="79" spans="4:29" x14ac:dyDescent="0.25">
      <c r="D79" s="98" t="str">
        <f t="shared" si="3"/>
        <v/>
      </c>
      <c r="E79" s="93"/>
      <c r="F79" s="4"/>
      <c r="G79" s="4"/>
      <c r="H79" s="72"/>
      <c r="I79" s="4"/>
      <c r="J79" s="72"/>
      <c r="K79" s="72"/>
      <c r="W79" s="68">
        <f t="shared" si="4"/>
        <v>1</v>
      </c>
      <c r="AC79" s="1" t="str">
        <f t="shared" si="5"/>
        <v>1900</v>
      </c>
    </row>
    <row r="80" spans="4:29" x14ac:dyDescent="0.25">
      <c r="D80" s="98" t="str">
        <f t="shared" si="3"/>
        <v/>
      </c>
      <c r="E80" s="93"/>
      <c r="F80" s="4"/>
      <c r="G80" s="4"/>
      <c r="H80" s="72"/>
      <c r="I80" s="4"/>
      <c r="J80" s="72"/>
      <c r="K80" s="72"/>
      <c r="W80" s="68">
        <f t="shared" si="4"/>
        <v>1</v>
      </c>
      <c r="AC80" s="1" t="str">
        <f t="shared" si="5"/>
        <v>1900</v>
      </c>
    </row>
    <row r="81" spans="4:29" x14ac:dyDescent="0.25">
      <c r="D81" s="98" t="str">
        <f t="shared" si="3"/>
        <v/>
      </c>
      <c r="E81" s="93"/>
      <c r="F81" s="4"/>
      <c r="G81" s="4"/>
      <c r="H81" s="72"/>
      <c r="I81" s="4"/>
      <c r="J81" s="72"/>
      <c r="K81" s="72"/>
      <c r="W81" s="68">
        <f t="shared" si="4"/>
        <v>1</v>
      </c>
      <c r="AC81" s="1" t="str">
        <f t="shared" si="5"/>
        <v>1900</v>
      </c>
    </row>
    <row r="82" spans="4:29" x14ac:dyDescent="0.25">
      <c r="D82" s="98" t="str">
        <f t="shared" si="3"/>
        <v/>
      </c>
      <c r="E82" s="93"/>
      <c r="F82" s="4"/>
      <c r="G82" s="4"/>
      <c r="H82" s="72"/>
      <c r="I82" s="4"/>
      <c r="J82" s="72"/>
      <c r="K82" s="72"/>
      <c r="W82" s="68">
        <f t="shared" si="4"/>
        <v>1</v>
      </c>
      <c r="AC82" s="1" t="str">
        <f t="shared" si="5"/>
        <v>1900</v>
      </c>
    </row>
    <row r="83" spans="4:29" x14ac:dyDescent="0.25">
      <c r="D83" s="98" t="str">
        <f t="shared" si="3"/>
        <v/>
      </c>
      <c r="E83" s="93"/>
      <c r="F83" s="4"/>
      <c r="G83" s="4"/>
      <c r="H83" s="72"/>
      <c r="I83" s="4"/>
      <c r="J83" s="72"/>
      <c r="K83" s="72"/>
      <c r="W83" s="68">
        <f t="shared" si="4"/>
        <v>1</v>
      </c>
      <c r="AC83" s="1" t="str">
        <f t="shared" si="5"/>
        <v>1900</v>
      </c>
    </row>
    <row r="84" spans="4:29" x14ac:dyDescent="0.25">
      <c r="D84" s="98" t="str">
        <f t="shared" si="3"/>
        <v/>
      </c>
      <c r="E84" s="93"/>
      <c r="F84" s="4"/>
      <c r="G84" s="4"/>
      <c r="H84" s="72"/>
      <c r="I84" s="4"/>
      <c r="J84" s="72"/>
      <c r="K84" s="72"/>
      <c r="W84" s="68">
        <f t="shared" si="4"/>
        <v>1</v>
      </c>
      <c r="AC84" s="1" t="str">
        <f t="shared" si="5"/>
        <v>1900</v>
      </c>
    </row>
    <row r="85" spans="4:29" x14ac:dyDescent="0.25">
      <c r="D85" s="98" t="str">
        <f t="shared" si="3"/>
        <v/>
      </c>
      <c r="E85" s="93"/>
      <c r="F85" s="4"/>
      <c r="G85" s="4"/>
      <c r="H85" s="72"/>
      <c r="I85" s="4"/>
      <c r="J85" s="72"/>
      <c r="K85" s="72"/>
      <c r="W85" s="68">
        <f t="shared" si="4"/>
        <v>1</v>
      </c>
      <c r="AC85" s="1" t="str">
        <f t="shared" si="5"/>
        <v>1900</v>
      </c>
    </row>
    <row r="86" spans="4:29" x14ac:dyDescent="0.25">
      <c r="D86" s="98" t="str">
        <f t="shared" si="3"/>
        <v/>
      </c>
      <c r="E86" s="93"/>
      <c r="F86" s="4"/>
      <c r="G86" s="4"/>
      <c r="H86" s="72"/>
      <c r="I86" s="4"/>
      <c r="J86" s="72"/>
      <c r="K86" s="72"/>
      <c r="W86" s="68">
        <f t="shared" si="4"/>
        <v>1</v>
      </c>
      <c r="AC86" s="1" t="str">
        <f t="shared" si="5"/>
        <v>1900</v>
      </c>
    </row>
    <row r="87" spans="4:29" x14ac:dyDescent="0.25">
      <c r="D87" s="98" t="str">
        <f t="shared" si="3"/>
        <v/>
      </c>
      <c r="E87" s="93"/>
      <c r="F87" s="4"/>
      <c r="G87" s="4"/>
      <c r="H87" s="72"/>
      <c r="I87" s="4"/>
      <c r="J87" s="72"/>
      <c r="K87" s="72"/>
      <c r="W87" s="68">
        <f t="shared" si="4"/>
        <v>1</v>
      </c>
      <c r="AC87" s="1" t="str">
        <f t="shared" si="5"/>
        <v>1900</v>
      </c>
    </row>
    <row r="88" spans="4:29" x14ac:dyDescent="0.25">
      <c r="D88" s="98" t="str">
        <f t="shared" si="3"/>
        <v/>
      </c>
      <c r="E88" s="93"/>
      <c r="F88" s="4"/>
      <c r="G88" s="4"/>
      <c r="H88" s="72"/>
      <c r="I88" s="4"/>
      <c r="J88" s="72"/>
      <c r="K88" s="72"/>
      <c r="W88" s="68">
        <f t="shared" si="4"/>
        <v>1</v>
      </c>
      <c r="AC88" s="1" t="str">
        <f t="shared" si="5"/>
        <v>1900</v>
      </c>
    </row>
    <row r="89" spans="4:29" x14ac:dyDescent="0.25">
      <c r="D89" s="98" t="str">
        <f t="shared" si="3"/>
        <v/>
      </c>
      <c r="E89" s="93"/>
      <c r="F89" s="4"/>
      <c r="G89" s="4"/>
      <c r="H89" s="72"/>
      <c r="I89" s="4"/>
      <c r="J89" s="72"/>
      <c r="K89" s="72"/>
      <c r="W89" s="68">
        <f t="shared" si="4"/>
        <v>1</v>
      </c>
      <c r="AC89" s="1" t="str">
        <f t="shared" si="5"/>
        <v>1900</v>
      </c>
    </row>
    <row r="90" spans="4:29" x14ac:dyDescent="0.25">
      <c r="D90" s="98" t="str">
        <f t="shared" si="3"/>
        <v/>
      </c>
      <c r="E90" s="93"/>
      <c r="F90" s="4"/>
      <c r="G90" s="4"/>
      <c r="H90" s="72"/>
      <c r="I90" s="4"/>
      <c r="J90" s="72"/>
      <c r="K90" s="72"/>
      <c r="W90" s="68">
        <f t="shared" si="4"/>
        <v>1</v>
      </c>
      <c r="AC90" s="1" t="str">
        <f t="shared" si="5"/>
        <v>1900</v>
      </c>
    </row>
    <row r="91" spans="4:29" x14ac:dyDescent="0.25">
      <c r="D91" s="98" t="str">
        <f t="shared" si="3"/>
        <v/>
      </c>
      <c r="E91" s="93"/>
      <c r="F91" s="4"/>
      <c r="G91" s="4"/>
      <c r="H91" s="72"/>
      <c r="I91" s="4"/>
      <c r="J91" s="72"/>
      <c r="K91" s="72"/>
      <c r="W91" s="68">
        <f t="shared" si="4"/>
        <v>1</v>
      </c>
      <c r="AC91" s="1" t="str">
        <f t="shared" si="5"/>
        <v>1900</v>
      </c>
    </row>
    <row r="92" spans="4:29" x14ac:dyDescent="0.25">
      <c r="D92" s="98" t="str">
        <f t="shared" si="3"/>
        <v/>
      </c>
      <c r="E92" s="93"/>
      <c r="F92" s="4"/>
      <c r="G92" s="4"/>
      <c r="H92" s="72"/>
      <c r="I92" s="4"/>
      <c r="J92" s="72"/>
      <c r="K92" s="72"/>
      <c r="W92" s="68">
        <f t="shared" si="4"/>
        <v>1</v>
      </c>
      <c r="AC92" s="1" t="str">
        <f t="shared" si="5"/>
        <v>1900</v>
      </c>
    </row>
    <row r="93" spans="4:29" x14ac:dyDescent="0.25">
      <c r="D93" s="98" t="str">
        <f t="shared" si="3"/>
        <v/>
      </c>
      <c r="E93" s="93"/>
      <c r="F93" s="4"/>
      <c r="G93" s="4"/>
      <c r="H93" s="72"/>
      <c r="I93" s="4"/>
      <c r="J93" s="72"/>
      <c r="K93" s="72"/>
      <c r="W93" s="68">
        <f t="shared" si="4"/>
        <v>1</v>
      </c>
      <c r="AC93" s="1" t="str">
        <f t="shared" si="5"/>
        <v>1900</v>
      </c>
    </row>
    <row r="94" spans="4:29" x14ac:dyDescent="0.25">
      <c r="D94" s="98" t="str">
        <f t="shared" si="3"/>
        <v/>
      </c>
      <c r="E94" s="93"/>
      <c r="F94" s="4"/>
      <c r="G94" s="4"/>
      <c r="H94" s="72"/>
      <c r="I94" s="4"/>
      <c r="J94" s="72"/>
      <c r="K94" s="72"/>
      <c r="W94" s="68">
        <f t="shared" si="4"/>
        <v>1</v>
      </c>
      <c r="AC94" s="1" t="str">
        <f t="shared" si="5"/>
        <v>1900</v>
      </c>
    </row>
    <row r="95" spans="4:29" x14ac:dyDescent="0.25">
      <c r="D95" s="98" t="str">
        <f t="shared" si="3"/>
        <v/>
      </c>
      <c r="E95" s="93"/>
      <c r="F95" s="4"/>
      <c r="G95" s="4"/>
      <c r="H95" s="72"/>
      <c r="I95" s="4"/>
      <c r="J95" s="72"/>
      <c r="K95" s="72"/>
      <c r="W95" s="68">
        <f t="shared" si="4"/>
        <v>1</v>
      </c>
      <c r="AC95" s="1" t="str">
        <f t="shared" si="5"/>
        <v>1900</v>
      </c>
    </row>
    <row r="96" spans="4:29" x14ac:dyDescent="0.25">
      <c r="D96" s="98" t="str">
        <f t="shared" si="3"/>
        <v/>
      </c>
      <c r="E96" s="93"/>
      <c r="F96" s="4"/>
      <c r="G96" s="4"/>
      <c r="H96" s="72"/>
      <c r="I96" s="4"/>
      <c r="J96" s="72"/>
      <c r="K96" s="72"/>
      <c r="W96" s="68">
        <f t="shared" si="4"/>
        <v>1</v>
      </c>
      <c r="AC96" s="1" t="str">
        <f t="shared" si="5"/>
        <v>1900</v>
      </c>
    </row>
    <row r="97" spans="4:29" x14ac:dyDescent="0.25">
      <c r="D97" s="98" t="str">
        <f t="shared" si="3"/>
        <v/>
      </c>
      <c r="E97" s="93"/>
      <c r="F97" s="4"/>
      <c r="G97" s="4"/>
      <c r="H97" s="72"/>
      <c r="I97" s="4"/>
      <c r="J97" s="72"/>
      <c r="K97" s="72"/>
      <c r="W97" s="68">
        <f t="shared" si="4"/>
        <v>1</v>
      </c>
      <c r="AC97" s="1" t="str">
        <f t="shared" si="5"/>
        <v>1900</v>
      </c>
    </row>
    <row r="98" spans="4:29" x14ac:dyDescent="0.25">
      <c r="D98" s="98" t="str">
        <f t="shared" si="3"/>
        <v/>
      </c>
      <c r="E98" s="93"/>
      <c r="F98" s="4"/>
      <c r="G98" s="4"/>
      <c r="H98" s="72"/>
      <c r="I98" s="4"/>
      <c r="J98" s="72"/>
      <c r="K98" s="72"/>
      <c r="W98" s="68">
        <f t="shared" si="4"/>
        <v>1</v>
      </c>
      <c r="AC98" s="1" t="str">
        <f t="shared" si="5"/>
        <v>1900</v>
      </c>
    </row>
    <row r="99" spans="4:29" x14ac:dyDescent="0.25">
      <c r="D99" s="98" t="str">
        <f t="shared" si="3"/>
        <v/>
      </c>
      <c r="E99" s="93"/>
      <c r="F99" s="4"/>
      <c r="G99" s="4"/>
      <c r="H99" s="72"/>
      <c r="I99" s="4"/>
      <c r="J99" s="72"/>
      <c r="K99" s="72"/>
      <c r="W99" s="68">
        <f t="shared" si="4"/>
        <v>1</v>
      </c>
      <c r="AC99" s="1" t="str">
        <f t="shared" si="5"/>
        <v>1900</v>
      </c>
    </row>
    <row r="100" spans="4:29" x14ac:dyDescent="0.25">
      <c r="D100" s="98" t="str">
        <f t="shared" si="3"/>
        <v/>
      </c>
      <c r="E100" s="93"/>
      <c r="F100" s="4"/>
      <c r="G100" s="4"/>
      <c r="H100" s="72"/>
      <c r="I100" s="4"/>
      <c r="J100" s="72"/>
      <c r="K100" s="72"/>
      <c r="W100" s="68">
        <f t="shared" si="4"/>
        <v>1</v>
      </c>
      <c r="AC100" s="1" t="str">
        <f t="shared" si="5"/>
        <v>1900</v>
      </c>
    </row>
    <row r="101" spans="4:29" x14ac:dyDescent="0.25">
      <c r="D101" s="98" t="str">
        <f t="shared" si="3"/>
        <v/>
      </c>
      <c r="E101" s="93"/>
      <c r="F101" s="4"/>
      <c r="G101" s="4"/>
      <c r="H101" s="72"/>
      <c r="I101" s="4"/>
      <c r="J101" s="72"/>
      <c r="K101" s="72"/>
      <c r="W101" s="68">
        <f t="shared" si="4"/>
        <v>1</v>
      </c>
      <c r="AC101" s="1" t="str">
        <f t="shared" si="5"/>
        <v>1900</v>
      </c>
    </row>
    <row r="102" spans="4:29" x14ac:dyDescent="0.25">
      <c r="D102" s="98" t="str">
        <f t="shared" si="3"/>
        <v/>
      </c>
      <c r="E102" s="93"/>
      <c r="F102" s="4"/>
      <c r="G102" s="4"/>
      <c r="H102" s="72"/>
      <c r="I102" s="4"/>
      <c r="J102" s="72"/>
      <c r="K102" s="72"/>
      <c r="W102" s="68">
        <f t="shared" si="4"/>
        <v>1</v>
      </c>
      <c r="AC102" s="1" t="str">
        <f t="shared" si="5"/>
        <v>1900</v>
      </c>
    </row>
    <row r="103" spans="4:29" x14ac:dyDescent="0.25">
      <c r="D103" s="98" t="str">
        <f t="shared" si="3"/>
        <v/>
      </c>
      <c r="E103" s="93"/>
      <c r="F103" s="4"/>
      <c r="G103" s="4"/>
      <c r="H103" s="72"/>
      <c r="I103" s="4"/>
      <c r="J103" s="72"/>
      <c r="K103" s="72"/>
      <c r="W103" s="68">
        <f t="shared" si="4"/>
        <v>1</v>
      </c>
      <c r="AC103" s="1" t="str">
        <f t="shared" si="5"/>
        <v>1900</v>
      </c>
    </row>
    <row r="104" spans="4:29" x14ac:dyDescent="0.25">
      <c r="D104" s="98" t="str">
        <f t="shared" si="3"/>
        <v/>
      </c>
      <c r="E104" s="93"/>
      <c r="F104" s="4"/>
      <c r="G104" s="4"/>
      <c r="H104" s="72"/>
      <c r="I104" s="4"/>
      <c r="J104" s="72"/>
      <c r="K104" s="72"/>
      <c r="W104" s="68">
        <f t="shared" si="4"/>
        <v>1</v>
      </c>
      <c r="AC104" s="1" t="str">
        <f t="shared" si="5"/>
        <v>1900</v>
      </c>
    </row>
    <row r="105" spans="4:29" x14ac:dyDescent="0.25">
      <c r="D105" s="98" t="str">
        <f t="shared" si="3"/>
        <v/>
      </c>
      <c r="E105" s="93"/>
      <c r="F105" s="4"/>
      <c r="G105" s="4"/>
      <c r="H105" s="72"/>
      <c r="I105" s="4"/>
      <c r="J105" s="72"/>
      <c r="K105" s="72"/>
      <c r="W105" s="68">
        <f t="shared" si="4"/>
        <v>1</v>
      </c>
      <c r="AC105" s="1" t="str">
        <f t="shared" si="5"/>
        <v>1900</v>
      </c>
    </row>
    <row r="106" spans="4:29" x14ac:dyDescent="0.25">
      <c r="D106" s="98" t="str">
        <f t="shared" si="3"/>
        <v/>
      </c>
      <c r="E106" s="93"/>
      <c r="F106" s="4"/>
      <c r="G106" s="4"/>
      <c r="H106" s="72"/>
      <c r="I106" s="4"/>
      <c r="J106" s="72"/>
      <c r="K106" s="72"/>
      <c r="W106" s="68">
        <f t="shared" si="4"/>
        <v>1</v>
      </c>
      <c r="AC106" s="1" t="str">
        <f t="shared" si="5"/>
        <v>1900</v>
      </c>
    </row>
    <row r="107" spans="4:29" x14ac:dyDescent="0.25">
      <c r="D107" s="98" t="str">
        <f t="shared" si="3"/>
        <v/>
      </c>
      <c r="E107" s="93"/>
      <c r="F107" s="4"/>
      <c r="G107" s="4"/>
      <c r="H107" s="72"/>
      <c r="I107" s="4"/>
      <c r="J107" s="72"/>
      <c r="K107" s="72"/>
      <c r="W107" s="68">
        <f t="shared" si="4"/>
        <v>1</v>
      </c>
      <c r="AC107" s="1" t="str">
        <f t="shared" si="5"/>
        <v>1900</v>
      </c>
    </row>
    <row r="108" spans="4:29" x14ac:dyDescent="0.25">
      <c r="D108" s="98" t="str">
        <f t="shared" si="3"/>
        <v/>
      </c>
      <c r="E108" s="93"/>
      <c r="F108" s="4"/>
      <c r="G108" s="4"/>
      <c r="H108" s="72"/>
      <c r="I108" s="4"/>
      <c r="J108" s="72"/>
      <c r="K108" s="72"/>
      <c r="W108" s="68">
        <f t="shared" si="4"/>
        <v>1</v>
      </c>
      <c r="AC108" s="1" t="str">
        <f t="shared" si="5"/>
        <v>1900</v>
      </c>
    </row>
    <row r="109" spans="4:29" x14ac:dyDescent="0.25">
      <c r="D109" s="98" t="str">
        <f t="shared" si="3"/>
        <v/>
      </c>
      <c r="E109" s="93"/>
      <c r="F109" s="4"/>
      <c r="G109" s="4"/>
      <c r="H109" s="72"/>
      <c r="I109" s="4"/>
      <c r="J109" s="72"/>
      <c r="K109" s="72"/>
      <c r="W109" s="68">
        <f t="shared" si="4"/>
        <v>1</v>
      </c>
      <c r="AC109" s="1" t="str">
        <f t="shared" si="5"/>
        <v>1900</v>
      </c>
    </row>
    <row r="110" spans="4:29" x14ac:dyDescent="0.25">
      <c r="D110" s="98" t="str">
        <f t="shared" si="3"/>
        <v/>
      </c>
      <c r="E110" s="93"/>
      <c r="F110" s="4"/>
      <c r="G110" s="4"/>
      <c r="H110" s="72"/>
      <c r="I110" s="4"/>
      <c r="J110" s="72"/>
      <c r="K110" s="72"/>
      <c r="W110" s="68">
        <f t="shared" si="4"/>
        <v>1</v>
      </c>
      <c r="AC110" s="1" t="str">
        <f t="shared" si="5"/>
        <v>1900</v>
      </c>
    </row>
    <row r="111" spans="4:29" x14ac:dyDescent="0.25">
      <c r="D111" s="98" t="str">
        <f t="shared" si="3"/>
        <v/>
      </c>
      <c r="E111" s="93"/>
      <c r="F111" s="4"/>
      <c r="G111" s="4"/>
      <c r="H111" s="72"/>
      <c r="I111" s="4"/>
      <c r="J111" s="72"/>
      <c r="K111" s="72"/>
      <c r="W111" s="68">
        <f t="shared" si="4"/>
        <v>1</v>
      </c>
      <c r="AC111" s="1" t="str">
        <f t="shared" si="5"/>
        <v>1900</v>
      </c>
    </row>
    <row r="112" spans="4:29" x14ac:dyDescent="0.25">
      <c r="D112" s="98" t="str">
        <f t="shared" si="3"/>
        <v/>
      </c>
      <c r="E112" s="93"/>
      <c r="F112" s="4"/>
      <c r="G112" s="4"/>
      <c r="H112" s="72"/>
      <c r="I112" s="4"/>
      <c r="J112" s="72"/>
      <c r="K112" s="72"/>
      <c r="W112" s="68">
        <f t="shared" si="4"/>
        <v>1</v>
      </c>
      <c r="AC112" s="1" t="str">
        <f t="shared" si="5"/>
        <v>1900</v>
      </c>
    </row>
    <row r="113" spans="4:29" x14ac:dyDescent="0.25">
      <c r="D113" s="98" t="str">
        <f t="shared" si="3"/>
        <v/>
      </c>
      <c r="E113" s="93"/>
      <c r="F113" s="4"/>
      <c r="G113" s="4"/>
      <c r="H113" s="72"/>
      <c r="I113" s="4"/>
      <c r="J113" s="72"/>
      <c r="K113" s="72"/>
      <c r="W113" s="68">
        <f t="shared" si="4"/>
        <v>1</v>
      </c>
      <c r="AC113" s="1" t="str">
        <f t="shared" si="5"/>
        <v>1900</v>
      </c>
    </row>
    <row r="114" spans="4:29" x14ac:dyDescent="0.25">
      <c r="D114" s="98" t="str">
        <f t="shared" si="3"/>
        <v/>
      </c>
      <c r="E114" s="93"/>
      <c r="F114" s="4"/>
      <c r="G114" s="4"/>
      <c r="H114" s="72"/>
      <c r="I114" s="4"/>
      <c r="J114" s="72"/>
      <c r="K114" s="72"/>
      <c r="W114" s="68">
        <f t="shared" si="4"/>
        <v>1</v>
      </c>
      <c r="AC114" s="1" t="str">
        <f t="shared" si="5"/>
        <v>1900</v>
      </c>
    </row>
    <row r="115" spans="4:29" x14ac:dyDescent="0.25">
      <c r="D115" s="98" t="str">
        <f t="shared" si="3"/>
        <v/>
      </c>
      <c r="E115" s="93"/>
      <c r="F115" s="4"/>
      <c r="G115" s="4"/>
      <c r="H115" s="72"/>
      <c r="I115" s="4"/>
      <c r="J115" s="72"/>
      <c r="K115" s="72"/>
      <c r="W115" s="68">
        <f t="shared" si="4"/>
        <v>1</v>
      </c>
      <c r="AC115" s="1" t="str">
        <f t="shared" si="5"/>
        <v>1900</v>
      </c>
    </row>
    <row r="116" spans="4:29" x14ac:dyDescent="0.25">
      <c r="D116" s="98" t="str">
        <f t="shared" si="3"/>
        <v/>
      </c>
      <c r="E116" s="93"/>
      <c r="F116" s="4"/>
      <c r="G116" s="4"/>
      <c r="H116" s="72"/>
      <c r="I116" s="4"/>
      <c r="J116" s="72"/>
      <c r="K116" s="72"/>
      <c r="W116" s="68">
        <f t="shared" si="4"/>
        <v>1</v>
      </c>
      <c r="AC116" s="1" t="str">
        <f t="shared" si="5"/>
        <v>1900</v>
      </c>
    </row>
    <row r="117" spans="4:29" x14ac:dyDescent="0.25">
      <c r="D117" s="98" t="str">
        <f t="shared" si="3"/>
        <v/>
      </c>
      <c r="E117" s="93"/>
      <c r="F117" s="4"/>
      <c r="G117" s="4"/>
      <c r="H117" s="72"/>
      <c r="I117" s="4"/>
      <c r="J117" s="72"/>
      <c r="K117" s="72"/>
      <c r="W117" s="68">
        <f t="shared" si="4"/>
        <v>1</v>
      </c>
      <c r="AC117" s="1" t="str">
        <f t="shared" si="5"/>
        <v>1900</v>
      </c>
    </row>
    <row r="118" spans="4:29" x14ac:dyDescent="0.25">
      <c r="D118" s="98" t="str">
        <f t="shared" si="3"/>
        <v/>
      </c>
      <c r="E118" s="93"/>
      <c r="F118" s="4"/>
      <c r="G118" s="4"/>
      <c r="H118" s="72"/>
      <c r="I118" s="4"/>
      <c r="J118" s="72"/>
      <c r="K118" s="72"/>
      <c r="W118" s="68">
        <f t="shared" si="4"/>
        <v>1</v>
      </c>
      <c r="AC118" s="1" t="str">
        <f t="shared" si="5"/>
        <v>1900</v>
      </c>
    </row>
    <row r="119" spans="4:29" x14ac:dyDescent="0.25">
      <c r="D119" s="98" t="str">
        <f t="shared" si="3"/>
        <v/>
      </c>
      <c r="E119" s="93"/>
      <c r="F119" s="4"/>
      <c r="G119" s="4"/>
      <c r="H119" s="72"/>
      <c r="I119" s="4"/>
      <c r="J119" s="72"/>
      <c r="K119" s="72"/>
      <c r="W119" s="68">
        <f t="shared" si="4"/>
        <v>1</v>
      </c>
      <c r="AC119" s="1" t="str">
        <f t="shared" si="5"/>
        <v>1900</v>
      </c>
    </row>
    <row r="120" spans="4:29" x14ac:dyDescent="0.25">
      <c r="D120" s="98" t="str">
        <f t="shared" si="3"/>
        <v/>
      </c>
      <c r="E120" s="93"/>
      <c r="F120" s="4"/>
      <c r="G120" s="4"/>
      <c r="H120" s="72"/>
      <c r="I120" s="4"/>
      <c r="J120" s="72"/>
      <c r="K120" s="72"/>
      <c r="W120" s="68">
        <f t="shared" si="4"/>
        <v>1</v>
      </c>
      <c r="AC120" s="1" t="str">
        <f t="shared" si="5"/>
        <v>1900</v>
      </c>
    </row>
    <row r="121" spans="4:29" x14ac:dyDescent="0.25">
      <c r="D121" s="98" t="str">
        <f t="shared" si="3"/>
        <v/>
      </c>
      <c r="E121" s="93"/>
      <c r="F121" s="4"/>
      <c r="G121" s="4"/>
      <c r="H121" s="72"/>
      <c r="I121" s="4"/>
      <c r="J121" s="72"/>
      <c r="K121" s="72"/>
      <c r="W121" s="68">
        <f t="shared" si="4"/>
        <v>1</v>
      </c>
      <c r="AC121" s="1" t="str">
        <f t="shared" si="5"/>
        <v>1900</v>
      </c>
    </row>
    <row r="122" spans="4:29" x14ac:dyDescent="0.25">
      <c r="D122" s="98" t="str">
        <f t="shared" si="3"/>
        <v/>
      </c>
      <c r="E122" s="93"/>
      <c r="F122" s="4"/>
      <c r="G122" s="4"/>
      <c r="H122" s="72"/>
      <c r="I122" s="4"/>
      <c r="J122" s="72"/>
      <c r="K122" s="72"/>
      <c r="W122" s="68">
        <f t="shared" si="4"/>
        <v>1</v>
      </c>
      <c r="AC122" s="1" t="str">
        <f t="shared" si="5"/>
        <v>1900</v>
      </c>
    </row>
    <row r="123" spans="4:29" x14ac:dyDescent="0.25">
      <c r="D123" s="98" t="str">
        <f t="shared" si="3"/>
        <v/>
      </c>
      <c r="E123" s="93"/>
      <c r="F123" s="4"/>
      <c r="G123" s="4"/>
      <c r="H123" s="72"/>
      <c r="I123" s="4"/>
      <c r="J123" s="72"/>
      <c r="K123" s="72"/>
      <c r="W123" s="68">
        <f t="shared" si="4"/>
        <v>1</v>
      </c>
      <c r="AC123" s="1" t="str">
        <f t="shared" si="5"/>
        <v>1900</v>
      </c>
    </row>
    <row r="124" spans="4:29" x14ac:dyDescent="0.25">
      <c r="D124" s="98" t="str">
        <f t="shared" si="3"/>
        <v/>
      </c>
      <c r="E124" s="93"/>
      <c r="F124" s="4"/>
      <c r="G124" s="4"/>
      <c r="H124" s="72"/>
      <c r="I124" s="4"/>
      <c r="J124" s="72"/>
      <c r="K124" s="72"/>
      <c r="W124" s="68">
        <f t="shared" si="4"/>
        <v>1</v>
      </c>
      <c r="AC124" s="1" t="str">
        <f t="shared" si="5"/>
        <v>1900</v>
      </c>
    </row>
    <row r="125" spans="4:29" x14ac:dyDescent="0.25">
      <c r="D125" s="98" t="str">
        <f t="shared" si="3"/>
        <v/>
      </c>
      <c r="E125" s="93"/>
      <c r="F125" s="4"/>
      <c r="G125" s="4"/>
      <c r="H125" s="72"/>
      <c r="I125" s="4"/>
      <c r="J125" s="72"/>
      <c r="K125" s="72"/>
      <c r="W125" s="68">
        <f t="shared" si="4"/>
        <v>1</v>
      </c>
      <c r="AC125" s="1" t="str">
        <f t="shared" si="5"/>
        <v>1900</v>
      </c>
    </row>
    <row r="126" spans="4:29" x14ac:dyDescent="0.25">
      <c r="D126" s="98" t="str">
        <f t="shared" si="3"/>
        <v/>
      </c>
      <c r="E126" s="93"/>
      <c r="F126" s="4"/>
      <c r="G126" s="4"/>
      <c r="H126" s="72"/>
      <c r="I126" s="4"/>
      <c r="J126" s="72"/>
      <c r="K126" s="72"/>
      <c r="W126" s="68">
        <f t="shared" si="4"/>
        <v>1</v>
      </c>
      <c r="AC126" s="1" t="str">
        <f t="shared" si="5"/>
        <v>1900</v>
      </c>
    </row>
    <row r="127" spans="4:29" x14ac:dyDescent="0.25">
      <c r="D127" s="98" t="str">
        <f t="shared" si="3"/>
        <v/>
      </c>
      <c r="E127" s="93"/>
      <c r="F127" s="4"/>
      <c r="G127" s="4"/>
      <c r="H127" s="72"/>
      <c r="I127" s="4"/>
      <c r="J127" s="72"/>
      <c r="K127" s="72"/>
      <c r="W127" s="68">
        <f t="shared" si="4"/>
        <v>1</v>
      </c>
      <c r="AC127" s="1" t="str">
        <f t="shared" si="5"/>
        <v>1900</v>
      </c>
    </row>
    <row r="128" spans="4:29" x14ac:dyDescent="0.25">
      <c r="D128" s="98" t="str">
        <f t="shared" si="3"/>
        <v/>
      </c>
      <c r="E128" s="93"/>
      <c r="F128" s="4"/>
      <c r="G128" s="4"/>
      <c r="H128" s="72"/>
      <c r="I128" s="4"/>
      <c r="J128" s="72"/>
      <c r="K128" s="72"/>
      <c r="W128" s="68">
        <f t="shared" si="4"/>
        <v>1</v>
      </c>
      <c r="AC128" s="1" t="str">
        <f t="shared" si="5"/>
        <v>1900</v>
      </c>
    </row>
    <row r="129" spans="4:29" x14ac:dyDescent="0.25">
      <c r="D129" s="98" t="str">
        <f t="shared" si="3"/>
        <v/>
      </c>
      <c r="E129" s="93"/>
      <c r="F129" s="4"/>
      <c r="G129" s="4"/>
      <c r="H129" s="72"/>
      <c r="I129" s="4"/>
      <c r="J129" s="72"/>
      <c r="K129" s="72"/>
      <c r="W129" s="68">
        <f t="shared" si="4"/>
        <v>1</v>
      </c>
      <c r="AC129" s="1" t="str">
        <f t="shared" si="5"/>
        <v>1900</v>
      </c>
    </row>
    <row r="130" spans="4:29" x14ac:dyDescent="0.25">
      <c r="D130" s="98" t="str">
        <f t="shared" si="3"/>
        <v/>
      </c>
      <c r="E130" s="93"/>
      <c r="F130" s="4"/>
      <c r="G130" s="4"/>
      <c r="H130" s="72"/>
      <c r="I130" s="4"/>
      <c r="J130" s="72"/>
      <c r="K130" s="72"/>
      <c r="W130" s="68">
        <f t="shared" si="4"/>
        <v>1</v>
      </c>
      <c r="AC130" s="1" t="str">
        <f t="shared" si="5"/>
        <v>1900</v>
      </c>
    </row>
    <row r="131" spans="4:29" x14ac:dyDescent="0.25">
      <c r="D131" s="98" t="str">
        <f t="shared" si="3"/>
        <v/>
      </c>
      <c r="E131" s="93"/>
      <c r="F131" s="4"/>
      <c r="G131" s="4"/>
      <c r="H131" s="72"/>
      <c r="I131" s="4"/>
      <c r="J131" s="72"/>
      <c r="K131" s="72"/>
      <c r="W131" s="68">
        <f t="shared" si="4"/>
        <v>1</v>
      </c>
      <c r="AC131" s="1" t="str">
        <f t="shared" si="5"/>
        <v>1900</v>
      </c>
    </row>
    <row r="132" spans="4:29" x14ac:dyDescent="0.25">
      <c r="D132" s="98" t="str">
        <f t="shared" ref="D132:D195" si="6">IF(W132&lt;&gt;$V$1,IF(YEAR(W132)=YEAR(W131),D131+1,1),"")</f>
        <v/>
      </c>
      <c r="E132" s="93"/>
      <c r="F132" s="4"/>
      <c r="G132" s="4"/>
      <c r="H132" s="72"/>
      <c r="I132" s="4"/>
      <c r="J132" s="72"/>
      <c r="K132" s="72"/>
      <c r="W132" s="68">
        <f t="shared" ref="W132:W195" si="7">IF(CONCATENATE(F132,F133,F134,F135,F136,F137)&lt;&gt;"",IF(AND(E132&lt;&gt;0,ISNUMBER(E132)=TRUE),E132,W131),$V$1)</f>
        <v>1</v>
      </c>
      <c r="AC132" s="1" t="str">
        <f t="shared" si="5"/>
        <v>1900</v>
      </c>
    </row>
    <row r="133" spans="4:29" x14ac:dyDescent="0.25">
      <c r="D133" s="98" t="str">
        <f t="shared" si="6"/>
        <v/>
      </c>
      <c r="E133" s="93"/>
      <c r="F133" s="4"/>
      <c r="G133" s="4"/>
      <c r="H133" s="72"/>
      <c r="I133" s="4"/>
      <c r="J133" s="72"/>
      <c r="K133" s="72"/>
      <c r="W133" s="68">
        <f t="shared" si="7"/>
        <v>1</v>
      </c>
      <c r="AC133" s="1" t="str">
        <f t="shared" ref="AC133:AC196" si="8">YEAR(W133)&amp;F133</f>
        <v>1900</v>
      </c>
    </row>
    <row r="134" spans="4:29" x14ac:dyDescent="0.25">
      <c r="D134" s="98" t="str">
        <f t="shared" si="6"/>
        <v/>
      </c>
      <c r="E134" s="93"/>
      <c r="F134" s="4"/>
      <c r="G134" s="4"/>
      <c r="H134" s="72"/>
      <c r="I134" s="4"/>
      <c r="J134" s="72"/>
      <c r="K134" s="72"/>
      <c r="W134" s="68">
        <f t="shared" si="7"/>
        <v>1</v>
      </c>
      <c r="AC134" s="1" t="str">
        <f t="shared" si="8"/>
        <v>1900</v>
      </c>
    </row>
    <row r="135" spans="4:29" x14ac:dyDescent="0.25">
      <c r="D135" s="98" t="str">
        <f t="shared" si="6"/>
        <v/>
      </c>
      <c r="E135" s="93"/>
      <c r="F135" s="4"/>
      <c r="G135" s="4"/>
      <c r="H135" s="72"/>
      <c r="I135" s="4"/>
      <c r="J135" s="72"/>
      <c r="K135" s="72"/>
      <c r="W135" s="68">
        <f t="shared" si="7"/>
        <v>1</v>
      </c>
      <c r="AC135" s="1" t="str">
        <f t="shared" si="8"/>
        <v>1900</v>
      </c>
    </row>
    <row r="136" spans="4:29" x14ac:dyDescent="0.25">
      <c r="D136" s="98" t="str">
        <f t="shared" si="6"/>
        <v/>
      </c>
      <c r="E136" s="93"/>
      <c r="F136" s="4"/>
      <c r="G136" s="4"/>
      <c r="H136" s="72"/>
      <c r="I136" s="4"/>
      <c r="J136" s="72"/>
      <c r="K136" s="72"/>
      <c r="W136" s="68">
        <f t="shared" si="7"/>
        <v>1</v>
      </c>
      <c r="AC136" s="1" t="str">
        <f t="shared" si="8"/>
        <v>1900</v>
      </c>
    </row>
    <row r="137" spans="4:29" x14ac:dyDescent="0.25">
      <c r="D137" s="98" t="str">
        <f t="shared" si="6"/>
        <v/>
      </c>
      <c r="E137" s="93"/>
      <c r="F137" s="4"/>
      <c r="G137" s="4"/>
      <c r="H137" s="72"/>
      <c r="I137" s="4"/>
      <c r="J137" s="72"/>
      <c r="K137" s="72"/>
      <c r="W137" s="68">
        <f t="shared" si="7"/>
        <v>1</v>
      </c>
      <c r="AC137" s="1" t="str">
        <f t="shared" si="8"/>
        <v>1900</v>
      </c>
    </row>
    <row r="138" spans="4:29" x14ac:dyDescent="0.25">
      <c r="D138" s="98" t="str">
        <f t="shared" si="6"/>
        <v/>
      </c>
      <c r="E138" s="93"/>
      <c r="F138" s="4"/>
      <c r="G138" s="4"/>
      <c r="H138" s="72"/>
      <c r="I138" s="4"/>
      <c r="J138" s="72"/>
      <c r="K138" s="72"/>
      <c r="W138" s="68">
        <f t="shared" si="7"/>
        <v>1</v>
      </c>
      <c r="AC138" s="1" t="str">
        <f t="shared" si="8"/>
        <v>1900</v>
      </c>
    </row>
    <row r="139" spans="4:29" x14ac:dyDescent="0.25">
      <c r="D139" s="98" t="str">
        <f t="shared" si="6"/>
        <v/>
      </c>
      <c r="E139" s="93"/>
      <c r="F139" s="4"/>
      <c r="G139" s="4"/>
      <c r="H139" s="72"/>
      <c r="I139" s="4"/>
      <c r="J139" s="72"/>
      <c r="K139" s="72"/>
      <c r="W139" s="68">
        <f t="shared" si="7"/>
        <v>1</v>
      </c>
      <c r="AC139" s="1" t="str">
        <f t="shared" si="8"/>
        <v>1900</v>
      </c>
    </row>
    <row r="140" spans="4:29" x14ac:dyDescent="0.25">
      <c r="D140" s="98" t="str">
        <f t="shared" si="6"/>
        <v/>
      </c>
      <c r="E140" s="93"/>
      <c r="F140" s="4"/>
      <c r="G140" s="4"/>
      <c r="H140" s="72"/>
      <c r="I140" s="4"/>
      <c r="J140" s="72"/>
      <c r="K140" s="72"/>
      <c r="W140" s="68">
        <f t="shared" si="7"/>
        <v>1</v>
      </c>
      <c r="AC140" s="1" t="str">
        <f t="shared" si="8"/>
        <v>1900</v>
      </c>
    </row>
    <row r="141" spans="4:29" x14ac:dyDescent="0.25">
      <c r="D141" s="98" t="str">
        <f t="shared" si="6"/>
        <v/>
      </c>
      <c r="E141" s="93"/>
      <c r="F141" s="4"/>
      <c r="G141" s="4"/>
      <c r="H141" s="72"/>
      <c r="I141" s="4"/>
      <c r="J141" s="72"/>
      <c r="K141" s="72"/>
      <c r="W141" s="68">
        <f t="shared" si="7"/>
        <v>1</v>
      </c>
      <c r="AC141" s="1" t="str">
        <f t="shared" si="8"/>
        <v>1900</v>
      </c>
    </row>
    <row r="142" spans="4:29" x14ac:dyDescent="0.25">
      <c r="D142" s="98" t="str">
        <f t="shared" si="6"/>
        <v/>
      </c>
      <c r="E142" s="93"/>
      <c r="F142" s="4"/>
      <c r="G142" s="4"/>
      <c r="H142" s="72"/>
      <c r="I142" s="4"/>
      <c r="J142" s="72"/>
      <c r="K142" s="72"/>
      <c r="W142" s="68">
        <f t="shared" si="7"/>
        <v>1</v>
      </c>
      <c r="AC142" s="1" t="str">
        <f t="shared" si="8"/>
        <v>1900</v>
      </c>
    </row>
    <row r="143" spans="4:29" x14ac:dyDescent="0.25">
      <c r="D143" s="98" t="str">
        <f t="shared" si="6"/>
        <v/>
      </c>
      <c r="E143" s="93"/>
      <c r="F143" s="4"/>
      <c r="G143" s="4"/>
      <c r="H143" s="72"/>
      <c r="I143" s="4"/>
      <c r="J143" s="72"/>
      <c r="K143" s="72"/>
      <c r="W143" s="68">
        <f t="shared" si="7"/>
        <v>1</v>
      </c>
      <c r="AC143" s="1" t="str">
        <f t="shared" si="8"/>
        <v>1900</v>
      </c>
    </row>
    <row r="144" spans="4:29" x14ac:dyDescent="0.25">
      <c r="D144" s="98" t="str">
        <f t="shared" si="6"/>
        <v/>
      </c>
      <c r="E144" s="93"/>
      <c r="F144" s="4"/>
      <c r="G144" s="4"/>
      <c r="H144" s="72"/>
      <c r="I144" s="4"/>
      <c r="J144" s="72"/>
      <c r="K144" s="72"/>
      <c r="W144" s="68">
        <f t="shared" si="7"/>
        <v>1</v>
      </c>
      <c r="AC144" s="1" t="str">
        <f t="shared" si="8"/>
        <v>1900</v>
      </c>
    </row>
    <row r="145" spans="4:29" x14ac:dyDescent="0.25">
      <c r="D145" s="98" t="str">
        <f t="shared" si="6"/>
        <v/>
      </c>
      <c r="E145" s="93"/>
      <c r="F145" s="4"/>
      <c r="G145" s="4"/>
      <c r="H145" s="72"/>
      <c r="I145" s="4"/>
      <c r="J145" s="72"/>
      <c r="K145" s="72"/>
      <c r="W145" s="68">
        <f t="shared" si="7"/>
        <v>1</v>
      </c>
      <c r="AC145" s="1" t="str">
        <f t="shared" si="8"/>
        <v>1900</v>
      </c>
    </row>
    <row r="146" spans="4:29" x14ac:dyDescent="0.25">
      <c r="D146" s="98" t="str">
        <f t="shared" si="6"/>
        <v/>
      </c>
      <c r="E146" s="93"/>
      <c r="F146" s="4"/>
      <c r="G146" s="4"/>
      <c r="H146" s="72"/>
      <c r="I146" s="4"/>
      <c r="J146" s="72"/>
      <c r="K146" s="72"/>
      <c r="W146" s="68">
        <f t="shared" si="7"/>
        <v>1</v>
      </c>
      <c r="AC146" s="1" t="str">
        <f t="shared" si="8"/>
        <v>1900</v>
      </c>
    </row>
    <row r="147" spans="4:29" x14ac:dyDescent="0.25">
      <c r="D147" s="98" t="str">
        <f t="shared" si="6"/>
        <v/>
      </c>
      <c r="E147" s="93"/>
      <c r="F147" s="4"/>
      <c r="G147" s="4"/>
      <c r="H147" s="72"/>
      <c r="I147" s="4"/>
      <c r="J147" s="72"/>
      <c r="K147" s="72"/>
      <c r="W147" s="68">
        <f t="shared" si="7"/>
        <v>1</v>
      </c>
      <c r="AC147" s="1" t="str">
        <f t="shared" si="8"/>
        <v>1900</v>
      </c>
    </row>
    <row r="148" spans="4:29" x14ac:dyDescent="0.25">
      <c r="D148" s="98" t="str">
        <f t="shared" si="6"/>
        <v/>
      </c>
      <c r="E148" s="93"/>
      <c r="F148" s="4"/>
      <c r="G148" s="4"/>
      <c r="H148" s="72"/>
      <c r="I148" s="4"/>
      <c r="J148" s="72"/>
      <c r="K148" s="72"/>
      <c r="W148" s="68">
        <f t="shared" si="7"/>
        <v>1</v>
      </c>
      <c r="AC148" s="1" t="str">
        <f t="shared" si="8"/>
        <v>1900</v>
      </c>
    </row>
    <row r="149" spans="4:29" x14ac:dyDescent="0.25">
      <c r="D149" s="98" t="str">
        <f t="shared" si="6"/>
        <v/>
      </c>
      <c r="E149" s="93"/>
      <c r="F149" s="4"/>
      <c r="G149" s="4"/>
      <c r="H149" s="72"/>
      <c r="I149" s="4"/>
      <c r="J149" s="72"/>
      <c r="K149" s="72"/>
      <c r="W149" s="68">
        <f t="shared" si="7"/>
        <v>1</v>
      </c>
      <c r="AC149" s="1" t="str">
        <f t="shared" si="8"/>
        <v>1900</v>
      </c>
    </row>
    <row r="150" spans="4:29" x14ac:dyDescent="0.25">
      <c r="D150" s="98" t="str">
        <f t="shared" si="6"/>
        <v/>
      </c>
      <c r="E150" s="93"/>
      <c r="F150" s="4"/>
      <c r="G150" s="4"/>
      <c r="H150" s="72"/>
      <c r="I150" s="4"/>
      <c r="J150" s="72"/>
      <c r="K150" s="72"/>
      <c r="W150" s="68">
        <f t="shared" si="7"/>
        <v>1</v>
      </c>
      <c r="AC150" s="1" t="str">
        <f t="shared" si="8"/>
        <v>1900</v>
      </c>
    </row>
    <row r="151" spans="4:29" x14ac:dyDescent="0.25">
      <c r="D151" s="98" t="str">
        <f t="shared" si="6"/>
        <v/>
      </c>
      <c r="E151" s="93"/>
      <c r="F151" s="4"/>
      <c r="G151" s="4"/>
      <c r="H151" s="72"/>
      <c r="I151" s="4"/>
      <c r="J151" s="72"/>
      <c r="K151" s="72"/>
      <c r="W151" s="68">
        <f t="shared" si="7"/>
        <v>1</v>
      </c>
      <c r="AC151" s="1" t="str">
        <f t="shared" si="8"/>
        <v>1900</v>
      </c>
    </row>
    <row r="152" spans="4:29" x14ac:dyDescent="0.25">
      <c r="D152" s="98" t="str">
        <f t="shared" si="6"/>
        <v/>
      </c>
      <c r="E152" s="93"/>
      <c r="F152" s="4"/>
      <c r="G152" s="4"/>
      <c r="H152" s="72"/>
      <c r="I152" s="4"/>
      <c r="J152" s="72"/>
      <c r="K152" s="72"/>
      <c r="W152" s="68">
        <f t="shared" si="7"/>
        <v>1</v>
      </c>
      <c r="AC152" s="1" t="str">
        <f t="shared" si="8"/>
        <v>1900</v>
      </c>
    </row>
    <row r="153" spans="4:29" x14ac:dyDescent="0.25">
      <c r="D153" s="98" t="str">
        <f t="shared" si="6"/>
        <v/>
      </c>
      <c r="E153" s="93"/>
      <c r="F153" s="4"/>
      <c r="G153" s="4"/>
      <c r="H153" s="72"/>
      <c r="I153" s="4"/>
      <c r="J153" s="72"/>
      <c r="K153" s="72"/>
      <c r="W153" s="68">
        <f t="shared" si="7"/>
        <v>1</v>
      </c>
      <c r="AC153" s="1" t="str">
        <f t="shared" si="8"/>
        <v>1900</v>
      </c>
    </row>
    <row r="154" spans="4:29" x14ac:dyDescent="0.25">
      <c r="D154" s="98" t="str">
        <f t="shared" si="6"/>
        <v/>
      </c>
      <c r="E154" s="93"/>
      <c r="F154" s="4"/>
      <c r="G154" s="4"/>
      <c r="H154" s="72"/>
      <c r="I154" s="4"/>
      <c r="J154" s="72"/>
      <c r="K154" s="72"/>
      <c r="W154" s="68">
        <f t="shared" si="7"/>
        <v>1</v>
      </c>
      <c r="AC154" s="1" t="str">
        <f t="shared" si="8"/>
        <v>1900</v>
      </c>
    </row>
    <row r="155" spans="4:29" x14ac:dyDescent="0.25">
      <c r="D155" s="98" t="str">
        <f t="shared" si="6"/>
        <v/>
      </c>
      <c r="E155" s="93"/>
      <c r="F155" s="4"/>
      <c r="G155" s="4"/>
      <c r="H155" s="72"/>
      <c r="I155" s="4"/>
      <c r="J155" s="72"/>
      <c r="K155" s="72"/>
      <c r="W155" s="68">
        <f t="shared" si="7"/>
        <v>1</v>
      </c>
      <c r="AC155" s="1" t="str">
        <f t="shared" si="8"/>
        <v>1900</v>
      </c>
    </row>
    <row r="156" spans="4:29" x14ac:dyDescent="0.25">
      <c r="D156" s="98" t="str">
        <f t="shared" si="6"/>
        <v/>
      </c>
      <c r="E156" s="93"/>
      <c r="F156" s="4"/>
      <c r="G156" s="4"/>
      <c r="H156" s="72"/>
      <c r="I156" s="4"/>
      <c r="J156" s="72"/>
      <c r="K156" s="72"/>
      <c r="W156" s="68">
        <f t="shared" si="7"/>
        <v>1</v>
      </c>
      <c r="AC156" s="1" t="str">
        <f t="shared" si="8"/>
        <v>1900</v>
      </c>
    </row>
    <row r="157" spans="4:29" x14ac:dyDescent="0.25">
      <c r="D157" s="98" t="str">
        <f t="shared" si="6"/>
        <v/>
      </c>
      <c r="E157" s="93"/>
      <c r="F157" s="4"/>
      <c r="G157" s="4"/>
      <c r="H157" s="72"/>
      <c r="I157" s="4"/>
      <c r="J157" s="72"/>
      <c r="K157" s="72"/>
      <c r="W157" s="68">
        <f t="shared" si="7"/>
        <v>1</v>
      </c>
      <c r="AC157" s="1" t="str">
        <f t="shared" si="8"/>
        <v>1900</v>
      </c>
    </row>
    <row r="158" spans="4:29" x14ac:dyDescent="0.25">
      <c r="D158" s="98" t="str">
        <f t="shared" si="6"/>
        <v/>
      </c>
      <c r="E158" s="93"/>
      <c r="F158" s="4"/>
      <c r="G158" s="4"/>
      <c r="H158" s="72"/>
      <c r="I158" s="4"/>
      <c r="J158" s="72"/>
      <c r="K158" s="72"/>
      <c r="W158" s="68">
        <f t="shared" si="7"/>
        <v>1</v>
      </c>
      <c r="AC158" s="1" t="str">
        <f t="shared" si="8"/>
        <v>1900</v>
      </c>
    </row>
    <row r="159" spans="4:29" x14ac:dyDescent="0.25">
      <c r="D159" s="98" t="str">
        <f t="shared" si="6"/>
        <v/>
      </c>
      <c r="E159" s="93"/>
      <c r="F159" s="4"/>
      <c r="G159" s="4"/>
      <c r="H159" s="72"/>
      <c r="I159" s="4"/>
      <c r="J159" s="72"/>
      <c r="K159" s="72"/>
      <c r="W159" s="68">
        <f t="shared" si="7"/>
        <v>1</v>
      </c>
      <c r="AC159" s="1" t="str">
        <f t="shared" si="8"/>
        <v>1900</v>
      </c>
    </row>
    <row r="160" spans="4:29" x14ac:dyDescent="0.25">
      <c r="D160" s="98" t="str">
        <f t="shared" si="6"/>
        <v/>
      </c>
      <c r="E160" s="93"/>
      <c r="F160" s="4"/>
      <c r="G160" s="4"/>
      <c r="H160" s="72"/>
      <c r="I160" s="4"/>
      <c r="J160" s="72"/>
      <c r="K160" s="72"/>
      <c r="W160" s="68">
        <f t="shared" si="7"/>
        <v>1</v>
      </c>
      <c r="AC160" s="1" t="str">
        <f t="shared" si="8"/>
        <v>1900</v>
      </c>
    </row>
    <row r="161" spans="4:29" x14ac:dyDescent="0.25">
      <c r="D161" s="98" t="str">
        <f t="shared" si="6"/>
        <v/>
      </c>
      <c r="E161" s="93"/>
      <c r="F161" s="4"/>
      <c r="G161" s="4"/>
      <c r="H161" s="72"/>
      <c r="I161" s="4"/>
      <c r="J161" s="72"/>
      <c r="K161" s="72"/>
      <c r="W161" s="68">
        <f t="shared" si="7"/>
        <v>1</v>
      </c>
      <c r="AC161" s="1" t="str">
        <f t="shared" si="8"/>
        <v>1900</v>
      </c>
    </row>
    <row r="162" spans="4:29" x14ac:dyDescent="0.25">
      <c r="D162" s="98" t="str">
        <f t="shared" si="6"/>
        <v/>
      </c>
      <c r="E162" s="93"/>
      <c r="F162" s="4"/>
      <c r="G162" s="4"/>
      <c r="H162" s="72"/>
      <c r="I162" s="4"/>
      <c r="J162" s="72"/>
      <c r="K162" s="72"/>
      <c r="W162" s="68">
        <f t="shared" si="7"/>
        <v>1</v>
      </c>
      <c r="AC162" s="1" t="str">
        <f t="shared" si="8"/>
        <v>1900</v>
      </c>
    </row>
    <row r="163" spans="4:29" x14ac:dyDescent="0.25">
      <c r="D163" s="98" t="str">
        <f t="shared" si="6"/>
        <v/>
      </c>
      <c r="E163" s="93"/>
      <c r="F163" s="4"/>
      <c r="G163" s="4"/>
      <c r="H163" s="72"/>
      <c r="I163" s="4"/>
      <c r="J163" s="72"/>
      <c r="K163" s="72"/>
      <c r="W163" s="68">
        <f t="shared" si="7"/>
        <v>1</v>
      </c>
      <c r="AC163" s="1" t="str">
        <f t="shared" si="8"/>
        <v>1900</v>
      </c>
    </row>
    <row r="164" spans="4:29" x14ac:dyDescent="0.25">
      <c r="D164" s="98" t="str">
        <f t="shared" si="6"/>
        <v/>
      </c>
      <c r="E164" s="93"/>
      <c r="F164" s="4"/>
      <c r="G164" s="4"/>
      <c r="H164" s="72"/>
      <c r="I164" s="4"/>
      <c r="J164" s="72"/>
      <c r="K164" s="72"/>
      <c r="W164" s="68">
        <f t="shared" si="7"/>
        <v>1</v>
      </c>
      <c r="AC164" s="1" t="str">
        <f t="shared" si="8"/>
        <v>1900</v>
      </c>
    </row>
    <row r="165" spans="4:29" x14ac:dyDescent="0.25">
      <c r="D165" s="98" t="str">
        <f t="shared" si="6"/>
        <v/>
      </c>
      <c r="E165" s="93"/>
      <c r="F165" s="4"/>
      <c r="G165" s="4"/>
      <c r="H165" s="72"/>
      <c r="I165" s="4"/>
      <c r="J165" s="72"/>
      <c r="K165" s="72"/>
      <c r="W165" s="68">
        <f t="shared" si="7"/>
        <v>1</v>
      </c>
      <c r="AC165" s="1" t="str">
        <f t="shared" si="8"/>
        <v>1900</v>
      </c>
    </row>
    <row r="166" spans="4:29" x14ac:dyDescent="0.25">
      <c r="D166" s="98" t="str">
        <f t="shared" si="6"/>
        <v/>
      </c>
      <c r="E166" s="93"/>
      <c r="F166" s="4"/>
      <c r="G166" s="4"/>
      <c r="H166" s="72"/>
      <c r="I166" s="4"/>
      <c r="J166" s="72"/>
      <c r="K166" s="72"/>
      <c r="W166" s="68">
        <f t="shared" si="7"/>
        <v>1</v>
      </c>
      <c r="AC166" s="1" t="str">
        <f t="shared" si="8"/>
        <v>1900</v>
      </c>
    </row>
    <row r="167" spans="4:29" x14ac:dyDescent="0.25">
      <c r="D167" s="98" t="str">
        <f t="shared" si="6"/>
        <v/>
      </c>
      <c r="E167" s="93"/>
      <c r="F167" s="4"/>
      <c r="G167" s="4"/>
      <c r="H167" s="72"/>
      <c r="I167" s="4"/>
      <c r="J167" s="72"/>
      <c r="K167" s="72"/>
      <c r="W167" s="68">
        <f t="shared" si="7"/>
        <v>1</v>
      </c>
      <c r="AC167" s="1" t="str">
        <f t="shared" si="8"/>
        <v>1900</v>
      </c>
    </row>
    <row r="168" spans="4:29" x14ac:dyDescent="0.25">
      <c r="D168" s="98" t="str">
        <f t="shared" si="6"/>
        <v/>
      </c>
      <c r="E168" s="93"/>
      <c r="F168" s="4"/>
      <c r="G168" s="4"/>
      <c r="H168" s="72"/>
      <c r="I168" s="4"/>
      <c r="J168" s="72"/>
      <c r="K168" s="72"/>
      <c r="W168" s="68">
        <f t="shared" si="7"/>
        <v>1</v>
      </c>
      <c r="AC168" s="1" t="str">
        <f t="shared" si="8"/>
        <v>1900</v>
      </c>
    </row>
    <row r="169" spans="4:29" x14ac:dyDescent="0.25">
      <c r="D169" s="98" t="str">
        <f t="shared" si="6"/>
        <v/>
      </c>
      <c r="E169" s="93"/>
      <c r="F169" s="4"/>
      <c r="G169" s="4"/>
      <c r="H169" s="72"/>
      <c r="I169" s="4"/>
      <c r="J169" s="72"/>
      <c r="K169" s="72"/>
      <c r="W169" s="68">
        <f t="shared" si="7"/>
        <v>1</v>
      </c>
      <c r="AC169" s="1" t="str">
        <f t="shared" si="8"/>
        <v>1900</v>
      </c>
    </row>
    <row r="170" spans="4:29" x14ac:dyDescent="0.25">
      <c r="D170" s="98" t="str">
        <f t="shared" si="6"/>
        <v/>
      </c>
      <c r="E170" s="93"/>
      <c r="F170" s="4"/>
      <c r="G170" s="4"/>
      <c r="H170" s="72"/>
      <c r="I170" s="4"/>
      <c r="J170" s="72"/>
      <c r="K170" s="72"/>
      <c r="W170" s="68">
        <f t="shared" si="7"/>
        <v>1</v>
      </c>
      <c r="AC170" s="1" t="str">
        <f t="shared" si="8"/>
        <v>1900</v>
      </c>
    </row>
    <row r="171" spans="4:29" x14ac:dyDescent="0.25">
      <c r="D171" s="98" t="str">
        <f t="shared" si="6"/>
        <v/>
      </c>
      <c r="E171" s="93"/>
      <c r="F171" s="4"/>
      <c r="G171" s="4"/>
      <c r="H171" s="72"/>
      <c r="I171" s="4"/>
      <c r="J171" s="72"/>
      <c r="K171" s="72"/>
      <c r="W171" s="68">
        <f t="shared" si="7"/>
        <v>1</v>
      </c>
      <c r="AC171" s="1" t="str">
        <f t="shared" si="8"/>
        <v>1900</v>
      </c>
    </row>
    <row r="172" spans="4:29" x14ac:dyDescent="0.25">
      <c r="D172" s="98" t="str">
        <f t="shared" si="6"/>
        <v/>
      </c>
      <c r="E172" s="93"/>
      <c r="F172" s="4"/>
      <c r="G172" s="4"/>
      <c r="H172" s="72"/>
      <c r="I172" s="4"/>
      <c r="J172" s="72"/>
      <c r="K172" s="72"/>
      <c r="W172" s="68">
        <f t="shared" si="7"/>
        <v>1</v>
      </c>
      <c r="AC172" s="1" t="str">
        <f t="shared" si="8"/>
        <v>1900</v>
      </c>
    </row>
    <row r="173" spans="4:29" x14ac:dyDescent="0.25">
      <c r="D173" s="98" t="str">
        <f t="shared" si="6"/>
        <v/>
      </c>
      <c r="E173" s="93"/>
      <c r="F173" s="4"/>
      <c r="G173" s="4"/>
      <c r="H173" s="72"/>
      <c r="I173" s="4"/>
      <c r="J173" s="72"/>
      <c r="K173" s="72"/>
      <c r="W173" s="68">
        <f t="shared" si="7"/>
        <v>1</v>
      </c>
      <c r="AC173" s="1" t="str">
        <f t="shared" si="8"/>
        <v>1900</v>
      </c>
    </row>
    <row r="174" spans="4:29" x14ac:dyDescent="0.25">
      <c r="D174" s="98" t="str">
        <f t="shared" si="6"/>
        <v/>
      </c>
      <c r="E174" s="93"/>
      <c r="F174" s="4"/>
      <c r="G174" s="4"/>
      <c r="H174" s="72"/>
      <c r="I174" s="4"/>
      <c r="J174" s="72"/>
      <c r="K174" s="72"/>
      <c r="W174" s="68">
        <f t="shared" si="7"/>
        <v>1</v>
      </c>
      <c r="AC174" s="1" t="str">
        <f t="shared" si="8"/>
        <v>1900</v>
      </c>
    </row>
    <row r="175" spans="4:29" x14ac:dyDescent="0.25">
      <c r="D175" s="98" t="str">
        <f t="shared" si="6"/>
        <v/>
      </c>
      <c r="E175" s="93"/>
      <c r="F175" s="4"/>
      <c r="G175" s="4"/>
      <c r="H175" s="72"/>
      <c r="I175" s="4"/>
      <c r="J175" s="72"/>
      <c r="K175" s="72"/>
      <c r="W175" s="68">
        <f t="shared" si="7"/>
        <v>1</v>
      </c>
      <c r="AC175" s="1" t="str">
        <f t="shared" si="8"/>
        <v>1900</v>
      </c>
    </row>
    <row r="176" spans="4:29" x14ac:dyDescent="0.25">
      <c r="D176" s="98" t="str">
        <f t="shared" si="6"/>
        <v/>
      </c>
      <c r="E176" s="93"/>
      <c r="F176" s="4"/>
      <c r="G176" s="4"/>
      <c r="H176" s="72"/>
      <c r="I176" s="4"/>
      <c r="J176" s="72"/>
      <c r="K176" s="72"/>
      <c r="W176" s="68">
        <f t="shared" si="7"/>
        <v>1</v>
      </c>
      <c r="AC176" s="1" t="str">
        <f t="shared" si="8"/>
        <v>1900</v>
      </c>
    </row>
    <row r="177" spans="4:29" x14ac:dyDescent="0.25">
      <c r="D177" s="98" t="str">
        <f t="shared" si="6"/>
        <v/>
      </c>
      <c r="E177" s="93"/>
      <c r="F177" s="4"/>
      <c r="G177" s="4"/>
      <c r="H177" s="72"/>
      <c r="I177" s="4"/>
      <c r="J177" s="72"/>
      <c r="K177" s="72"/>
      <c r="W177" s="68">
        <f t="shared" si="7"/>
        <v>1</v>
      </c>
      <c r="AC177" s="1" t="str">
        <f t="shared" si="8"/>
        <v>1900</v>
      </c>
    </row>
    <row r="178" spans="4:29" x14ac:dyDescent="0.25">
      <c r="D178" s="98" t="str">
        <f t="shared" si="6"/>
        <v/>
      </c>
      <c r="E178" s="93"/>
      <c r="F178" s="4"/>
      <c r="G178" s="4"/>
      <c r="H178" s="72"/>
      <c r="I178" s="4"/>
      <c r="J178" s="72"/>
      <c r="K178" s="72"/>
      <c r="W178" s="68">
        <f t="shared" si="7"/>
        <v>1</v>
      </c>
      <c r="AC178" s="1" t="str">
        <f t="shared" si="8"/>
        <v>1900</v>
      </c>
    </row>
    <row r="179" spans="4:29" x14ac:dyDescent="0.25">
      <c r="D179" s="98" t="str">
        <f t="shared" si="6"/>
        <v/>
      </c>
      <c r="E179" s="93"/>
      <c r="F179" s="4"/>
      <c r="G179" s="4"/>
      <c r="H179" s="72"/>
      <c r="I179" s="4"/>
      <c r="J179" s="72"/>
      <c r="K179" s="72"/>
      <c r="W179" s="68">
        <f t="shared" si="7"/>
        <v>1</v>
      </c>
      <c r="AC179" s="1" t="str">
        <f t="shared" si="8"/>
        <v>1900</v>
      </c>
    </row>
    <row r="180" spans="4:29" x14ac:dyDescent="0.25">
      <c r="D180" s="98" t="str">
        <f t="shared" si="6"/>
        <v/>
      </c>
      <c r="E180" s="93"/>
      <c r="F180" s="4"/>
      <c r="G180" s="4"/>
      <c r="H180" s="72"/>
      <c r="I180" s="4"/>
      <c r="J180" s="72"/>
      <c r="K180" s="72"/>
      <c r="W180" s="68">
        <f t="shared" si="7"/>
        <v>1</v>
      </c>
      <c r="AC180" s="1" t="str">
        <f t="shared" si="8"/>
        <v>1900</v>
      </c>
    </row>
    <row r="181" spans="4:29" x14ac:dyDescent="0.25">
      <c r="D181" s="98" t="str">
        <f t="shared" si="6"/>
        <v/>
      </c>
      <c r="E181" s="93"/>
      <c r="F181" s="4"/>
      <c r="G181" s="4"/>
      <c r="H181" s="72"/>
      <c r="I181" s="4"/>
      <c r="J181" s="72"/>
      <c r="K181" s="72"/>
      <c r="W181" s="68">
        <f t="shared" si="7"/>
        <v>1</v>
      </c>
      <c r="AC181" s="1" t="str">
        <f t="shared" si="8"/>
        <v>1900</v>
      </c>
    </row>
    <row r="182" spans="4:29" x14ac:dyDescent="0.25">
      <c r="D182" s="98" t="str">
        <f t="shared" si="6"/>
        <v/>
      </c>
      <c r="E182" s="93"/>
      <c r="F182" s="4"/>
      <c r="G182" s="4"/>
      <c r="H182" s="72"/>
      <c r="I182" s="4"/>
      <c r="J182" s="72"/>
      <c r="K182" s="72"/>
      <c r="W182" s="68">
        <f t="shared" si="7"/>
        <v>1</v>
      </c>
      <c r="AC182" s="1" t="str">
        <f t="shared" si="8"/>
        <v>1900</v>
      </c>
    </row>
    <row r="183" spans="4:29" x14ac:dyDescent="0.25">
      <c r="D183" s="98" t="str">
        <f t="shared" si="6"/>
        <v/>
      </c>
      <c r="E183" s="93"/>
      <c r="F183" s="4"/>
      <c r="G183" s="4"/>
      <c r="H183" s="72"/>
      <c r="I183" s="4"/>
      <c r="J183" s="72"/>
      <c r="K183" s="72"/>
      <c r="W183" s="68">
        <f t="shared" si="7"/>
        <v>1</v>
      </c>
      <c r="AC183" s="1" t="str">
        <f t="shared" si="8"/>
        <v>1900</v>
      </c>
    </row>
    <row r="184" spans="4:29" x14ac:dyDescent="0.25">
      <c r="D184" s="98" t="str">
        <f t="shared" si="6"/>
        <v/>
      </c>
      <c r="E184" s="93"/>
      <c r="F184" s="4"/>
      <c r="G184" s="4"/>
      <c r="H184" s="72"/>
      <c r="I184" s="4"/>
      <c r="J184" s="72"/>
      <c r="K184" s="72"/>
      <c r="W184" s="68">
        <f t="shared" si="7"/>
        <v>1</v>
      </c>
      <c r="AC184" s="1" t="str">
        <f t="shared" si="8"/>
        <v>1900</v>
      </c>
    </row>
    <row r="185" spans="4:29" x14ac:dyDescent="0.25">
      <c r="D185" s="98" t="str">
        <f t="shared" si="6"/>
        <v/>
      </c>
      <c r="E185" s="93"/>
      <c r="F185" s="4"/>
      <c r="G185" s="4"/>
      <c r="H185" s="72"/>
      <c r="I185" s="4"/>
      <c r="J185" s="72"/>
      <c r="K185" s="72"/>
      <c r="W185" s="68">
        <f t="shared" si="7"/>
        <v>1</v>
      </c>
      <c r="AC185" s="1" t="str">
        <f t="shared" si="8"/>
        <v>1900</v>
      </c>
    </row>
    <row r="186" spans="4:29" x14ac:dyDescent="0.25">
      <c r="D186" s="98" t="str">
        <f t="shared" si="6"/>
        <v/>
      </c>
      <c r="E186" s="93"/>
      <c r="F186" s="4"/>
      <c r="G186" s="4"/>
      <c r="H186" s="72"/>
      <c r="I186" s="4"/>
      <c r="J186" s="72"/>
      <c r="K186" s="72"/>
      <c r="W186" s="68">
        <f t="shared" si="7"/>
        <v>1</v>
      </c>
      <c r="AC186" s="1" t="str">
        <f t="shared" si="8"/>
        <v>1900</v>
      </c>
    </row>
    <row r="187" spans="4:29" x14ac:dyDescent="0.25">
      <c r="D187" s="98" t="str">
        <f t="shared" si="6"/>
        <v/>
      </c>
      <c r="E187" s="93"/>
      <c r="F187" s="4"/>
      <c r="G187" s="4"/>
      <c r="H187" s="72"/>
      <c r="I187" s="4"/>
      <c r="J187" s="72"/>
      <c r="K187" s="72"/>
      <c r="W187" s="68">
        <f t="shared" si="7"/>
        <v>1</v>
      </c>
      <c r="AC187" s="1" t="str">
        <f t="shared" si="8"/>
        <v>1900</v>
      </c>
    </row>
    <row r="188" spans="4:29" x14ac:dyDescent="0.25">
      <c r="D188" s="98" t="str">
        <f t="shared" si="6"/>
        <v/>
      </c>
      <c r="E188" s="93"/>
      <c r="F188" s="4"/>
      <c r="G188" s="4"/>
      <c r="H188" s="72"/>
      <c r="I188" s="4"/>
      <c r="J188" s="72"/>
      <c r="K188" s="72"/>
      <c r="W188" s="68">
        <f t="shared" si="7"/>
        <v>1</v>
      </c>
      <c r="AC188" s="1" t="str">
        <f t="shared" si="8"/>
        <v>1900</v>
      </c>
    </row>
    <row r="189" spans="4:29" x14ac:dyDescent="0.25">
      <c r="D189" s="98" t="str">
        <f t="shared" si="6"/>
        <v/>
      </c>
      <c r="E189" s="93"/>
      <c r="F189" s="4"/>
      <c r="G189" s="4"/>
      <c r="H189" s="72"/>
      <c r="I189" s="4"/>
      <c r="J189" s="72"/>
      <c r="K189" s="72"/>
      <c r="W189" s="68">
        <f t="shared" si="7"/>
        <v>1</v>
      </c>
      <c r="AC189" s="1" t="str">
        <f t="shared" si="8"/>
        <v>1900</v>
      </c>
    </row>
    <row r="190" spans="4:29" x14ac:dyDescent="0.25">
      <c r="D190" s="98" t="str">
        <f t="shared" si="6"/>
        <v/>
      </c>
      <c r="E190" s="93"/>
      <c r="F190" s="4"/>
      <c r="G190" s="4"/>
      <c r="H190" s="72"/>
      <c r="I190" s="4"/>
      <c r="J190" s="72"/>
      <c r="K190" s="72"/>
      <c r="W190" s="68">
        <f t="shared" si="7"/>
        <v>1</v>
      </c>
      <c r="AC190" s="1" t="str">
        <f t="shared" si="8"/>
        <v>1900</v>
      </c>
    </row>
    <row r="191" spans="4:29" x14ac:dyDescent="0.25">
      <c r="D191" s="98" t="str">
        <f t="shared" si="6"/>
        <v/>
      </c>
      <c r="E191" s="93"/>
      <c r="F191" s="4"/>
      <c r="G191" s="4"/>
      <c r="H191" s="72"/>
      <c r="I191" s="4"/>
      <c r="J191" s="72"/>
      <c r="K191" s="72"/>
      <c r="W191" s="68">
        <f t="shared" si="7"/>
        <v>1</v>
      </c>
      <c r="AC191" s="1" t="str">
        <f t="shared" si="8"/>
        <v>1900</v>
      </c>
    </row>
    <row r="192" spans="4:29" x14ac:dyDescent="0.25">
      <c r="D192" s="98" t="str">
        <f t="shared" si="6"/>
        <v/>
      </c>
      <c r="E192" s="93"/>
      <c r="F192" s="4"/>
      <c r="G192" s="4"/>
      <c r="H192" s="72"/>
      <c r="I192" s="4"/>
      <c r="J192" s="72"/>
      <c r="K192" s="72"/>
      <c r="W192" s="68">
        <f t="shared" si="7"/>
        <v>1</v>
      </c>
      <c r="AC192" s="1" t="str">
        <f t="shared" si="8"/>
        <v>1900</v>
      </c>
    </row>
    <row r="193" spans="4:29" x14ac:dyDescent="0.25">
      <c r="D193" s="98" t="str">
        <f t="shared" si="6"/>
        <v/>
      </c>
      <c r="E193" s="93"/>
      <c r="F193" s="4"/>
      <c r="G193" s="4"/>
      <c r="H193" s="72"/>
      <c r="I193" s="4"/>
      <c r="J193" s="72"/>
      <c r="K193" s="72"/>
      <c r="W193" s="68">
        <f t="shared" si="7"/>
        <v>1</v>
      </c>
      <c r="AC193" s="1" t="str">
        <f t="shared" si="8"/>
        <v>1900</v>
      </c>
    </row>
    <row r="194" spans="4:29" x14ac:dyDescent="0.25">
      <c r="D194" s="98" t="str">
        <f t="shared" si="6"/>
        <v/>
      </c>
      <c r="E194" s="93"/>
      <c r="F194" s="4"/>
      <c r="G194" s="4"/>
      <c r="H194" s="72"/>
      <c r="I194" s="4"/>
      <c r="J194" s="72"/>
      <c r="K194" s="72"/>
      <c r="W194" s="68">
        <f t="shared" si="7"/>
        <v>1</v>
      </c>
      <c r="AC194" s="1" t="str">
        <f t="shared" si="8"/>
        <v>1900</v>
      </c>
    </row>
    <row r="195" spans="4:29" x14ac:dyDescent="0.25">
      <c r="D195" s="98" t="str">
        <f t="shared" si="6"/>
        <v/>
      </c>
      <c r="E195" s="93"/>
      <c r="F195" s="4"/>
      <c r="G195" s="4"/>
      <c r="H195" s="72"/>
      <c r="I195" s="4"/>
      <c r="J195" s="72"/>
      <c r="K195" s="72"/>
      <c r="W195" s="68">
        <f t="shared" si="7"/>
        <v>1</v>
      </c>
      <c r="AC195" s="1" t="str">
        <f t="shared" si="8"/>
        <v>1900</v>
      </c>
    </row>
    <row r="196" spans="4:29" x14ac:dyDescent="0.25">
      <c r="D196" s="98" t="str">
        <f t="shared" ref="D196:D259" si="9">IF(W196&lt;&gt;$V$1,IF(YEAR(W196)=YEAR(W195),D195+1,1),"")</f>
        <v/>
      </c>
      <c r="E196" s="93"/>
      <c r="F196" s="4"/>
      <c r="G196" s="4"/>
      <c r="H196" s="72"/>
      <c r="I196" s="4"/>
      <c r="J196" s="72"/>
      <c r="K196" s="72"/>
      <c r="W196" s="68">
        <f t="shared" ref="W196:W259" si="10">IF(CONCATENATE(F196,F197,F198,F199,F200,F201)&lt;&gt;"",IF(AND(E196&lt;&gt;0,ISNUMBER(E196)=TRUE),E196,W195),$V$1)</f>
        <v>1</v>
      </c>
      <c r="AC196" s="1" t="str">
        <f t="shared" si="8"/>
        <v>1900</v>
      </c>
    </row>
    <row r="197" spans="4:29" x14ac:dyDescent="0.25">
      <c r="D197" s="98" t="str">
        <f t="shared" si="9"/>
        <v/>
      </c>
      <c r="E197" s="93"/>
      <c r="F197" s="4"/>
      <c r="G197" s="4"/>
      <c r="H197" s="72"/>
      <c r="I197" s="4"/>
      <c r="J197" s="72"/>
      <c r="K197" s="72"/>
      <c r="W197" s="68">
        <f t="shared" si="10"/>
        <v>1</v>
      </c>
      <c r="AC197" s="1" t="str">
        <f t="shared" ref="AC197:AC260" si="11">YEAR(W197)&amp;F197</f>
        <v>1900</v>
      </c>
    </row>
    <row r="198" spans="4:29" x14ac:dyDescent="0.25">
      <c r="D198" s="98" t="str">
        <f t="shared" si="9"/>
        <v/>
      </c>
      <c r="E198" s="93"/>
      <c r="F198" s="4"/>
      <c r="G198" s="4"/>
      <c r="H198" s="72"/>
      <c r="I198" s="4"/>
      <c r="J198" s="72"/>
      <c r="K198" s="72"/>
      <c r="W198" s="68">
        <f t="shared" si="10"/>
        <v>1</v>
      </c>
      <c r="AC198" s="1" t="str">
        <f t="shared" si="11"/>
        <v>1900</v>
      </c>
    </row>
    <row r="199" spans="4:29" x14ac:dyDescent="0.25">
      <c r="D199" s="98" t="str">
        <f t="shared" si="9"/>
        <v/>
      </c>
      <c r="E199" s="93"/>
      <c r="F199" s="4"/>
      <c r="G199" s="4"/>
      <c r="H199" s="72"/>
      <c r="I199" s="4"/>
      <c r="J199" s="72"/>
      <c r="K199" s="72"/>
      <c r="W199" s="68">
        <f t="shared" si="10"/>
        <v>1</v>
      </c>
      <c r="AC199" s="1" t="str">
        <f t="shared" si="11"/>
        <v>1900</v>
      </c>
    </row>
    <row r="200" spans="4:29" x14ac:dyDescent="0.25">
      <c r="D200" s="98" t="str">
        <f t="shared" si="9"/>
        <v/>
      </c>
      <c r="E200" s="93"/>
      <c r="F200" s="4"/>
      <c r="G200" s="4"/>
      <c r="H200" s="72"/>
      <c r="I200" s="4"/>
      <c r="J200" s="72"/>
      <c r="K200" s="72"/>
      <c r="W200" s="68">
        <f t="shared" si="10"/>
        <v>1</v>
      </c>
      <c r="AC200" s="1" t="str">
        <f t="shared" si="11"/>
        <v>1900</v>
      </c>
    </row>
    <row r="201" spans="4:29" x14ac:dyDescent="0.25">
      <c r="D201" s="98" t="str">
        <f t="shared" si="9"/>
        <v/>
      </c>
      <c r="E201" s="93"/>
      <c r="F201" s="4"/>
      <c r="G201" s="4"/>
      <c r="H201" s="72"/>
      <c r="I201" s="4"/>
      <c r="J201" s="72"/>
      <c r="K201" s="72"/>
      <c r="W201" s="68">
        <f t="shared" si="10"/>
        <v>1</v>
      </c>
      <c r="AC201" s="1" t="str">
        <f t="shared" si="11"/>
        <v>1900</v>
      </c>
    </row>
    <row r="202" spans="4:29" x14ac:dyDescent="0.25">
      <c r="D202" s="98" t="str">
        <f t="shared" si="9"/>
        <v/>
      </c>
      <c r="E202" s="93"/>
      <c r="F202" s="4"/>
      <c r="G202" s="4"/>
      <c r="H202" s="72"/>
      <c r="I202" s="4"/>
      <c r="J202" s="72"/>
      <c r="K202" s="72"/>
      <c r="W202" s="68">
        <f t="shared" si="10"/>
        <v>1</v>
      </c>
      <c r="AC202" s="1" t="str">
        <f t="shared" si="11"/>
        <v>1900</v>
      </c>
    </row>
    <row r="203" spans="4:29" x14ac:dyDescent="0.25">
      <c r="D203" s="98" t="str">
        <f t="shared" si="9"/>
        <v/>
      </c>
      <c r="E203" s="93"/>
      <c r="F203" s="4"/>
      <c r="G203" s="4"/>
      <c r="H203" s="72"/>
      <c r="I203" s="4"/>
      <c r="J203" s="72"/>
      <c r="K203" s="72"/>
      <c r="W203" s="68">
        <f t="shared" si="10"/>
        <v>1</v>
      </c>
      <c r="AC203" s="1" t="str">
        <f t="shared" si="11"/>
        <v>1900</v>
      </c>
    </row>
    <row r="204" spans="4:29" x14ac:dyDescent="0.25">
      <c r="D204" s="98" t="str">
        <f t="shared" si="9"/>
        <v/>
      </c>
      <c r="E204" s="93"/>
      <c r="F204" s="4"/>
      <c r="G204" s="4"/>
      <c r="H204" s="72"/>
      <c r="I204" s="4"/>
      <c r="J204" s="72"/>
      <c r="K204" s="72"/>
      <c r="W204" s="68">
        <f t="shared" si="10"/>
        <v>1</v>
      </c>
      <c r="AC204" s="1" t="str">
        <f t="shared" si="11"/>
        <v>1900</v>
      </c>
    </row>
    <row r="205" spans="4:29" x14ac:dyDescent="0.25">
      <c r="D205" s="98" t="str">
        <f t="shared" si="9"/>
        <v/>
      </c>
      <c r="E205" s="93"/>
      <c r="F205" s="4"/>
      <c r="G205" s="4"/>
      <c r="H205" s="72"/>
      <c r="I205" s="4"/>
      <c r="J205" s="72"/>
      <c r="K205" s="72"/>
      <c r="W205" s="68">
        <f t="shared" si="10"/>
        <v>1</v>
      </c>
      <c r="AC205" s="1" t="str">
        <f t="shared" si="11"/>
        <v>1900</v>
      </c>
    </row>
    <row r="206" spans="4:29" x14ac:dyDescent="0.25">
      <c r="D206" s="98" t="str">
        <f t="shared" si="9"/>
        <v/>
      </c>
      <c r="E206" s="93"/>
      <c r="F206" s="4"/>
      <c r="G206" s="4"/>
      <c r="H206" s="72"/>
      <c r="I206" s="4"/>
      <c r="J206" s="72"/>
      <c r="K206" s="72"/>
      <c r="W206" s="68">
        <f t="shared" si="10"/>
        <v>1</v>
      </c>
      <c r="AC206" s="1" t="str">
        <f t="shared" si="11"/>
        <v>1900</v>
      </c>
    </row>
    <row r="207" spans="4:29" x14ac:dyDescent="0.25">
      <c r="D207" s="98" t="str">
        <f t="shared" si="9"/>
        <v/>
      </c>
      <c r="E207" s="93"/>
      <c r="F207" s="4"/>
      <c r="G207" s="4"/>
      <c r="H207" s="72"/>
      <c r="I207" s="4"/>
      <c r="J207" s="72"/>
      <c r="K207" s="72"/>
      <c r="W207" s="68">
        <f t="shared" si="10"/>
        <v>1</v>
      </c>
      <c r="AC207" s="1" t="str">
        <f t="shared" si="11"/>
        <v>1900</v>
      </c>
    </row>
    <row r="208" spans="4:29" x14ac:dyDescent="0.25">
      <c r="D208" s="98" t="str">
        <f t="shared" si="9"/>
        <v/>
      </c>
      <c r="E208" s="93"/>
      <c r="F208" s="4"/>
      <c r="G208" s="4"/>
      <c r="H208" s="72"/>
      <c r="I208" s="4"/>
      <c r="J208" s="72"/>
      <c r="K208" s="72"/>
      <c r="W208" s="68">
        <f t="shared" si="10"/>
        <v>1</v>
      </c>
      <c r="AC208" s="1" t="str">
        <f t="shared" si="11"/>
        <v>1900</v>
      </c>
    </row>
    <row r="209" spans="4:29" x14ac:dyDescent="0.25">
      <c r="D209" s="98" t="str">
        <f t="shared" si="9"/>
        <v/>
      </c>
      <c r="E209" s="93"/>
      <c r="F209" s="4"/>
      <c r="G209" s="4"/>
      <c r="H209" s="72"/>
      <c r="I209" s="4"/>
      <c r="J209" s="72"/>
      <c r="K209" s="72"/>
      <c r="W209" s="68">
        <f t="shared" si="10"/>
        <v>1</v>
      </c>
      <c r="AC209" s="1" t="str">
        <f t="shared" si="11"/>
        <v>1900</v>
      </c>
    </row>
    <row r="210" spans="4:29" x14ac:dyDescent="0.25">
      <c r="D210" s="98" t="str">
        <f t="shared" si="9"/>
        <v/>
      </c>
      <c r="E210" s="93"/>
      <c r="F210" s="4"/>
      <c r="G210" s="4"/>
      <c r="H210" s="72"/>
      <c r="I210" s="4"/>
      <c r="J210" s="72"/>
      <c r="K210" s="72"/>
      <c r="W210" s="68">
        <f t="shared" si="10"/>
        <v>1</v>
      </c>
      <c r="AC210" s="1" t="str">
        <f t="shared" si="11"/>
        <v>1900</v>
      </c>
    </row>
    <row r="211" spans="4:29" x14ac:dyDescent="0.25">
      <c r="D211" s="98" t="str">
        <f t="shared" si="9"/>
        <v/>
      </c>
      <c r="E211" s="93"/>
      <c r="F211" s="4"/>
      <c r="G211" s="4"/>
      <c r="H211" s="72"/>
      <c r="I211" s="4"/>
      <c r="J211" s="72"/>
      <c r="K211" s="72"/>
      <c r="W211" s="68">
        <f t="shared" si="10"/>
        <v>1</v>
      </c>
      <c r="AC211" s="1" t="str">
        <f t="shared" si="11"/>
        <v>1900</v>
      </c>
    </row>
    <row r="212" spans="4:29" x14ac:dyDescent="0.25">
      <c r="D212" s="98" t="str">
        <f t="shared" si="9"/>
        <v/>
      </c>
      <c r="E212" s="93"/>
      <c r="F212" s="4"/>
      <c r="G212" s="4"/>
      <c r="H212" s="72"/>
      <c r="I212" s="4"/>
      <c r="J212" s="72"/>
      <c r="K212" s="72"/>
      <c r="W212" s="68">
        <f t="shared" si="10"/>
        <v>1</v>
      </c>
      <c r="AC212" s="1" t="str">
        <f t="shared" si="11"/>
        <v>1900</v>
      </c>
    </row>
    <row r="213" spans="4:29" x14ac:dyDescent="0.25">
      <c r="D213" s="98" t="str">
        <f t="shared" si="9"/>
        <v/>
      </c>
      <c r="E213" s="93"/>
      <c r="F213" s="4"/>
      <c r="G213" s="4"/>
      <c r="H213" s="72"/>
      <c r="I213" s="4"/>
      <c r="J213" s="72"/>
      <c r="K213" s="72"/>
      <c r="W213" s="68">
        <f t="shared" si="10"/>
        <v>1</v>
      </c>
      <c r="AC213" s="1" t="str">
        <f t="shared" si="11"/>
        <v>1900</v>
      </c>
    </row>
    <row r="214" spans="4:29" x14ac:dyDescent="0.25">
      <c r="D214" s="98" t="str">
        <f t="shared" si="9"/>
        <v/>
      </c>
      <c r="E214" s="93"/>
      <c r="F214" s="4"/>
      <c r="G214" s="4"/>
      <c r="H214" s="72"/>
      <c r="I214" s="4"/>
      <c r="J214" s="72"/>
      <c r="K214" s="72"/>
      <c r="W214" s="68">
        <f t="shared" si="10"/>
        <v>1</v>
      </c>
      <c r="AC214" s="1" t="str">
        <f t="shared" si="11"/>
        <v>1900</v>
      </c>
    </row>
    <row r="215" spans="4:29" x14ac:dyDescent="0.25">
      <c r="D215" s="98" t="str">
        <f t="shared" si="9"/>
        <v/>
      </c>
      <c r="E215" s="93"/>
      <c r="F215" s="4"/>
      <c r="G215" s="4"/>
      <c r="H215" s="72"/>
      <c r="I215" s="4"/>
      <c r="J215" s="72"/>
      <c r="K215" s="72"/>
      <c r="W215" s="68">
        <f t="shared" si="10"/>
        <v>1</v>
      </c>
      <c r="AC215" s="1" t="str">
        <f t="shared" si="11"/>
        <v>1900</v>
      </c>
    </row>
    <row r="216" spans="4:29" x14ac:dyDescent="0.25">
      <c r="D216" s="98" t="str">
        <f t="shared" si="9"/>
        <v/>
      </c>
      <c r="E216" s="93"/>
      <c r="F216" s="4"/>
      <c r="G216" s="4"/>
      <c r="H216" s="72"/>
      <c r="I216" s="4"/>
      <c r="J216" s="72"/>
      <c r="K216" s="72"/>
      <c r="W216" s="68">
        <f t="shared" si="10"/>
        <v>1</v>
      </c>
      <c r="AC216" s="1" t="str">
        <f t="shared" si="11"/>
        <v>1900</v>
      </c>
    </row>
    <row r="217" spans="4:29" x14ac:dyDescent="0.25">
      <c r="D217" s="98" t="str">
        <f t="shared" si="9"/>
        <v/>
      </c>
      <c r="E217" s="93"/>
      <c r="F217" s="4"/>
      <c r="G217" s="4"/>
      <c r="H217" s="72"/>
      <c r="I217" s="4"/>
      <c r="J217" s="72"/>
      <c r="K217" s="72"/>
      <c r="W217" s="68">
        <f t="shared" si="10"/>
        <v>1</v>
      </c>
      <c r="AC217" s="1" t="str">
        <f t="shared" si="11"/>
        <v>1900</v>
      </c>
    </row>
    <row r="218" spans="4:29" x14ac:dyDescent="0.25">
      <c r="D218" s="98" t="str">
        <f t="shared" si="9"/>
        <v/>
      </c>
      <c r="E218" s="93"/>
      <c r="F218" s="4"/>
      <c r="G218" s="4"/>
      <c r="H218" s="72"/>
      <c r="I218" s="4"/>
      <c r="J218" s="72"/>
      <c r="K218" s="72"/>
      <c r="W218" s="68">
        <f t="shared" si="10"/>
        <v>1</v>
      </c>
      <c r="AC218" s="1" t="str">
        <f t="shared" si="11"/>
        <v>1900</v>
      </c>
    </row>
    <row r="219" spans="4:29" x14ac:dyDescent="0.25">
      <c r="D219" s="98" t="str">
        <f t="shared" si="9"/>
        <v/>
      </c>
      <c r="E219" s="93"/>
      <c r="F219" s="4"/>
      <c r="G219" s="4"/>
      <c r="H219" s="72"/>
      <c r="I219" s="4"/>
      <c r="J219" s="72"/>
      <c r="K219" s="72"/>
      <c r="W219" s="68">
        <f t="shared" si="10"/>
        <v>1</v>
      </c>
      <c r="AC219" s="1" t="str">
        <f t="shared" si="11"/>
        <v>1900</v>
      </c>
    </row>
    <row r="220" spans="4:29" x14ac:dyDescent="0.25">
      <c r="D220" s="98" t="str">
        <f t="shared" si="9"/>
        <v/>
      </c>
      <c r="E220" s="93"/>
      <c r="F220" s="4"/>
      <c r="G220" s="4"/>
      <c r="H220" s="72"/>
      <c r="I220" s="4"/>
      <c r="J220" s="72"/>
      <c r="K220" s="72"/>
      <c r="W220" s="68">
        <f t="shared" si="10"/>
        <v>1</v>
      </c>
      <c r="AC220" s="1" t="str">
        <f t="shared" si="11"/>
        <v>1900</v>
      </c>
    </row>
    <row r="221" spans="4:29" x14ac:dyDescent="0.25">
      <c r="D221" s="98" t="str">
        <f t="shared" si="9"/>
        <v/>
      </c>
      <c r="E221" s="93"/>
      <c r="F221" s="4"/>
      <c r="G221" s="4"/>
      <c r="H221" s="72"/>
      <c r="I221" s="4"/>
      <c r="J221" s="72"/>
      <c r="K221" s="72"/>
      <c r="W221" s="68">
        <f t="shared" si="10"/>
        <v>1</v>
      </c>
      <c r="AC221" s="1" t="str">
        <f t="shared" si="11"/>
        <v>1900</v>
      </c>
    </row>
    <row r="222" spans="4:29" x14ac:dyDescent="0.25">
      <c r="D222" s="98" t="str">
        <f t="shared" si="9"/>
        <v/>
      </c>
      <c r="E222" s="93"/>
      <c r="F222" s="4"/>
      <c r="G222" s="4"/>
      <c r="H222" s="72"/>
      <c r="I222" s="4"/>
      <c r="J222" s="72"/>
      <c r="K222" s="72"/>
      <c r="W222" s="68">
        <f t="shared" si="10"/>
        <v>1</v>
      </c>
      <c r="AC222" s="1" t="str">
        <f t="shared" si="11"/>
        <v>1900</v>
      </c>
    </row>
    <row r="223" spans="4:29" x14ac:dyDescent="0.25">
      <c r="D223" s="98" t="str">
        <f t="shared" si="9"/>
        <v/>
      </c>
      <c r="E223" s="93"/>
      <c r="F223" s="4"/>
      <c r="G223" s="4"/>
      <c r="H223" s="72"/>
      <c r="I223" s="4"/>
      <c r="J223" s="72"/>
      <c r="K223" s="72"/>
      <c r="W223" s="68">
        <f t="shared" si="10"/>
        <v>1</v>
      </c>
      <c r="AC223" s="1" t="str">
        <f t="shared" si="11"/>
        <v>1900</v>
      </c>
    </row>
    <row r="224" spans="4:29" x14ac:dyDescent="0.25">
      <c r="D224" s="98" t="str">
        <f t="shared" si="9"/>
        <v/>
      </c>
      <c r="E224" s="93"/>
      <c r="F224" s="4"/>
      <c r="G224" s="4"/>
      <c r="H224" s="72"/>
      <c r="I224" s="4"/>
      <c r="J224" s="72"/>
      <c r="K224" s="72"/>
      <c r="W224" s="68">
        <f t="shared" si="10"/>
        <v>1</v>
      </c>
      <c r="AC224" s="1" t="str">
        <f t="shared" si="11"/>
        <v>1900</v>
      </c>
    </row>
    <row r="225" spans="4:29" x14ac:dyDescent="0.25">
      <c r="D225" s="98" t="str">
        <f t="shared" si="9"/>
        <v/>
      </c>
      <c r="E225" s="93"/>
      <c r="F225" s="4"/>
      <c r="G225" s="4"/>
      <c r="H225" s="72"/>
      <c r="I225" s="4"/>
      <c r="J225" s="72"/>
      <c r="K225" s="72"/>
      <c r="W225" s="68">
        <f t="shared" si="10"/>
        <v>1</v>
      </c>
      <c r="AC225" s="1" t="str">
        <f t="shared" si="11"/>
        <v>1900</v>
      </c>
    </row>
    <row r="226" spans="4:29" x14ac:dyDescent="0.25">
      <c r="D226" s="98" t="str">
        <f t="shared" si="9"/>
        <v/>
      </c>
      <c r="E226" s="93"/>
      <c r="F226" s="4"/>
      <c r="G226" s="4"/>
      <c r="H226" s="72"/>
      <c r="I226" s="4"/>
      <c r="J226" s="72"/>
      <c r="K226" s="72"/>
      <c r="W226" s="68">
        <f t="shared" si="10"/>
        <v>1</v>
      </c>
      <c r="AC226" s="1" t="str">
        <f t="shared" si="11"/>
        <v>1900</v>
      </c>
    </row>
    <row r="227" spans="4:29" x14ac:dyDescent="0.25">
      <c r="D227" s="98" t="str">
        <f t="shared" si="9"/>
        <v/>
      </c>
      <c r="E227" s="93"/>
      <c r="F227" s="4"/>
      <c r="G227" s="4"/>
      <c r="H227" s="72"/>
      <c r="I227" s="4"/>
      <c r="J227" s="72"/>
      <c r="K227" s="72"/>
      <c r="W227" s="68">
        <f t="shared" si="10"/>
        <v>1</v>
      </c>
      <c r="AC227" s="1" t="str">
        <f t="shared" si="11"/>
        <v>1900</v>
      </c>
    </row>
    <row r="228" spans="4:29" x14ac:dyDescent="0.25">
      <c r="D228" s="98" t="str">
        <f t="shared" si="9"/>
        <v/>
      </c>
      <c r="E228" s="93"/>
      <c r="F228" s="4"/>
      <c r="G228" s="4"/>
      <c r="H228" s="72"/>
      <c r="I228" s="4"/>
      <c r="J228" s="72"/>
      <c r="K228" s="72"/>
      <c r="W228" s="68">
        <f t="shared" si="10"/>
        <v>1</v>
      </c>
      <c r="AC228" s="1" t="str">
        <f t="shared" si="11"/>
        <v>1900</v>
      </c>
    </row>
    <row r="229" spans="4:29" x14ac:dyDescent="0.25">
      <c r="D229" s="98" t="str">
        <f t="shared" si="9"/>
        <v/>
      </c>
      <c r="E229" s="93"/>
      <c r="F229" s="4"/>
      <c r="G229" s="4"/>
      <c r="H229" s="72"/>
      <c r="I229" s="4"/>
      <c r="J229" s="72"/>
      <c r="K229" s="72"/>
      <c r="W229" s="68">
        <f t="shared" si="10"/>
        <v>1</v>
      </c>
      <c r="AC229" s="1" t="str">
        <f t="shared" si="11"/>
        <v>1900</v>
      </c>
    </row>
    <row r="230" spans="4:29" x14ac:dyDescent="0.25">
      <c r="D230" s="98" t="str">
        <f t="shared" si="9"/>
        <v/>
      </c>
      <c r="E230" s="93"/>
      <c r="F230" s="4"/>
      <c r="G230" s="4"/>
      <c r="H230" s="72"/>
      <c r="I230" s="4"/>
      <c r="J230" s="72"/>
      <c r="K230" s="72"/>
      <c r="W230" s="68">
        <f t="shared" si="10"/>
        <v>1</v>
      </c>
      <c r="AC230" s="1" t="str">
        <f t="shared" si="11"/>
        <v>1900</v>
      </c>
    </row>
    <row r="231" spans="4:29" x14ac:dyDescent="0.25">
      <c r="D231" s="98" t="str">
        <f t="shared" si="9"/>
        <v/>
      </c>
      <c r="E231" s="93"/>
      <c r="F231" s="4"/>
      <c r="G231" s="4"/>
      <c r="H231" s="72"/>
      <c r="I231" s="4"/>
      <c r="J231" s="72"/>
      <c r="K231" s="72"/>
      <c r="W231" s="68">
        <f t="shared" si="10"/>
        <v>1</v>
      </c>
      <c r="AC231" s="1" t="str">
        <f t="shared" si="11"/>
        <v>1900</v>
      </c>
    </row>
    <row r="232" spans="4:29" x14ac:dyDescent="0.25">
      <c r="D232" s="98" t="str">
        <f t="shared" si="9"/>
        <v/>
      </c>
      <c r="E232" s="93"/>
      <c r="F232" s="4"/>
      <c r="G232" s="4"/>
      <c r="H232" s="72"/>
      <c r="I232" s="4"/>
      <c r="J232" s="72"/>
      <c r="K232" s="72"/>
      <c r="W232" s="68">
        <f t="shared" si="10"/>
        <v>1</v>
      </c>
      <c r="AC232" s="1" t="str">
        <f t="shared" si="11"/>
        <v>1900</v>
      </c>
    </row>
    <row r="233" spans="4:29" x14ac:dyDescent="0.25">
      <c r="D233" s="98" t="str">
        <f t="shared" si="9"/>
        <v/>
      </c>
      <c r="E233" s="93"/>
      <c r="F233" s="4"/>
      <c r="G233" s="4"/>
      <c r="H233" s="72"/>
      <c r="I233" s="4"/>
      <c r="J233" s="72"/>
      <c r="K233" s="72"/>
      <c r="W233" s="68">
        <f t="shared" si="10"/>
        <v>1</v>
      </c>
      <c r="AC233" s="1" t="str">
        <f t="shared" si="11"/>
        <v>1900</v>
      </c>
    </row>
    <row r="234" spans="4:29" x14ac:dyDescent="0.25">
      <c r="D234" s="98" t="str">
        <f t="shared" si="9"/>
        <v/>
      </c>
      <c r="E234" s="93"/>
      <c r="F234" s="4"/>
      <c r="G234" s="4"/>
      <c r="H234" s="72"/>
      <c r="I234" s="4"/>
      <c r="J234" s="72"/>
      <c r="K234" s="72"/>
      <c r="W234" s="68">
        <f t="shared" si="10"/>
        <v>1</v>
      </c>
      <c r="AC234" s="1" t="str">
        <f t="shared" si="11"/>
        <v>1900</v>
      </c>
    </row>
    <row r="235" spans="4:29" x14ac:dyDescent="0.25">
      <c r="D235" s="98" t="str">
        <f t="shared" si="9"/>
        <v/>
      </c>
      <c r="E235" s="93"/>
      <c r="F235" s="4"/>
      <c r="G235" s="4"/>
      <c r="H235" s="72"/>
      <c r="I235" s="4"/>
      <c r="J235" s="72"/>
      <c r="K235" s="72"/>
      <c r="W235" s="68">
        <f t="shared" si="10"/>
        <v>1</v>
      </c>
      <c r="AC235" s="1" t="str">
        <f t="shared" si="11"/>
        <v>1900</v>
      </c>
    </row>
    <row r="236" spans="4:29" x14ac:dyDescent="0.25">
      <c r="D236" s="98" t="str">
        <f t="shared" si="9"/>
        <v/>
      </c>
      <c r="E236" s="93"/>
      <c r="F236" s="4"/>
      <c r="G236" s="4"/>
      <c r="H236" s="72"/>
      <c r="I236" s="4"/>
      <c r="J236" s="72"/>
      <c r="K236" s="72"/>
      <c r="W236" s="68">
        <f t="shared" si="10"/>
        <v>1</v>
      </c>
      <c r="AC236" s="1" t="str">
        <f t="shared" si="11"/>
        <v>1900</v>
      </c>
    </row>
    <row r="237" spans="4:29" x14ac:dyDescent="0.25">
      <c r="D237" s="98" t="str">
        <f t="shared" si="9"/>
        <v/>
      </c>
      <c r="E237" s="93"/>
      <c r="F237" s="4"/>
      <c r="G237" s="4"/>
      <c r="H237" s="72"/>
      <c r="I237" s="4"/>
      <c r="J237" s="72"/>
      <c r="K237" s="72"/>
      <c r="W237" s="68">
        <f t="shared" si="10"/>
        <v>1</v>
      </c>
      <c r="AC237" s="1" t="str">
        <f t="shared" si="11"/>
        <v>1900</v>
      </c>
    </row>
    <row r="238" spans="4:29" x14ac:dyDescent="0.25">
      <c r="D238" s="98" t="str">
        <f t="shared" si="9"/>
        <v/>
      </c>
      <c r="E238" s="93"/>
      <c r="F238" s="4"/>
      <c r="G238" s="4"/>
      <c r="H238" s="72"/>
      <c r="I238" s="4"/>
      <c r="J238" s="72"/>
      <c r="K238" s="72"/>
      <c r="W238" s="68">
        <f t="shared" si="10"/>
        <v>1</v>
      </c>
      <c r="AC238" s="1" t="str">
        <f t="shared" si="11"/>
        <v>1900</v>
      </c>
    </row>
    <row r="239" spans="4:29" x14ac:dyDescent="0.25">
      <c r="D239" s="98" t="str">
        <f t="shared" si="9"/>
        <v/>
      </c>
      <c r="E239" s="93"/>
      <c r="F239" s="4"/>
      <c r="G239" s="4"/>
      <c r="H239" s="72"/>
      <c r="I239" s="4"/>
      <c r="J239" s="72"/>
      <c r="K239" s="72"/>
      <c r="W239" s="68">
        <f t="shared" si="10"/>
        <v>1</v>
      </c>
      <c r="AC239" s="1" t="str">
        <f t="shared" si="11"/>
        <v>1900</v>
      </c>
    </row>
    <row r="240" spans="4:29" x14ac:dyDescent="0.25">
      <c r="D240" s="98" t="str">
        <f t="shared" si="9"/>
        <v/>
      </c>
      <c r="E240" s="93"/>
      <c r="F240" s="4"/>
      <c r="G240" s="4"/>
      <c r="H240" s="72"/>
      <c r="I240" s="4"/>
      <c r="J240" s="72"/>
      <c r="K240" s="72"/>
      <c r="W240" s="68">
        <f t="shared" si="10"/>
        <v>1</v>
      </c>
      <c r="AC240" s="1" t="str">
        <f t="shared" si="11"/>
        <v>1900</v>
      </c>
    </row>
    <row r="241" spans="4:29" x14ac:dyDescent="0.25">
      <c r="D241" s="98" t="str">
        <f t="shared" si="9"/>
        <v/>
      </c>
      <c r="E241" s="93"/>
      <c r="F241" s="4"/>
      <c r="G241" s="4"/>
      <c r="H241" s="72"/>
      <c r="I241" s="4"/>
      <c r="J241" s="72"/>
      <c r="K241" s="72"/>
      <c r="W241" s="68">
        <f t="shared" si="10"/>
        <v>1</v>
      </c>
      <c r="AC241" s="1" t="str">
        <f t="shared" si="11"/>
        <v>1900</v>
      </c>
    </row>
    <row r="242" spans="4:29" x14ac:dyDescent="0.25">
      <c r="D242" s="98" t="str">
        <f t="shared" si="9"/>
        <v/>
      </c>
      <c r="E242" s="93"/>
      <c r="F242" s="4"/>
      <c r="G242" s="4"/>
      <c r="H242" s="72"/>
      <c r="I242" s="4"/>
      <c r="J242" s="72"/>
      <c r="K242" s="72"/>
      <c r="W242" s="68">
        <f t="shared" si="10"/>
        <v>1</v>
      </c>
      <c r="AC242" s="1" t="str">
        <f t="shared" si="11"/>
        <v>1900</v>
      </c>
    </row>
    <row r="243" spans="4:29" x14ac:dyDescent="0.25">
      <c r="D243" s="98" t="str">
        <f t="shared" si="9"/>
        <v/>
      </c>
      <c r="E243" s="93"/>
      <c r="F243" s="4"/>
      <c r="G243" s="4"/>
      <c r="H243" s="72"/>
      <c r="I243" s="4"/>
      <c r="J243" s="72"/>
      <c r="K243" s="72"/>
      <c r="W243" s="68">
        <f t="shared" si="10"/>
        <v>1</v>
      </c>
      <c r="AC243" s="1" t="str">
        <f t="shared" si="11"/>
        <v>1900</v>
      </c>
    </row>
    <row r="244" spans="4:29" x14ac:dyDescent="0.25">
      <c r="D244" s="98" t="str">
        <f t="shared" si="9"/>
        <v/>
      </c>
      <c r="E244" s="93"/>
      <c r="F244" s="4"/>
      <c r="G244" s="4"/>
      <c r="H244" s="72"/>
      <c r="I244" s="4"/>
      <c r="J244" s="72"/>
      <c r="K244" s="72"/>
      <c r="W244" s="68">
        <f t="shared" si="10"/>
        <v>1</v>
      </c>
      <c r="AC244" s="1" t="str">
        <f t="shared" si="11"/>
        <v>1900</v>
      </c>
    </row>
    <row r="245" spans="4:29" x14ac:dyDescent="0.25">
      <c r="D245" s="98" t="str">
        <f t="shared" si="9"/>
        <v/>
      </c>
      <c r="E245" s="93"/>
      <c r="F245" s="4"/>
      <c r="G245" s="4"/>
      <c r="H245" s="72"/>
      <c r="I245" s="4"/>
      <c r="J245" s="72"/>
      <c r="K245" s="72"/>
      <c r="W245" s="68">
        <f t="shared" si="10"/>
        <v>1</v>
      </c>
      <c r="AC245" s="1" t="str">
        <f t="shared" si="11"/>
        <v>1900</v>
      </c>
    </row>
    <row r="246" spans="4:29" x14ac:dyDescent="0.25">
      <c r="D246" s="98" t="str">
        <f t="shared" si="9"/>
        <v/>
      </c>
      <c r="E246" s="93"/>
      <c r="F246" s="4"/>
      <c r="G246" s="4"/>
      <c r="H246" s="72"/>
      <c r="I246" s="4"/>
      <c r="J246" s="72"/>
      <c r="K246" s="72"/>
      <c r="W246" s="68">
        <f t="shared" si="10"/>
        <v>1</v>
      </c>
      <c r="AC246" s="1" t="str">
        <f t="shared" si="11"/>
        <v>1900</v>
      </c>
    </row>
    <row r="247" spans="4:29" x14ac:dyDescent="0.25">
      <c r="D247" s="98" t="str">
        <f t="shared" si="9"/>
        <v/>
      </c>
      <c r="E247" s="93"/>
      <c r="F247" s="4"/>
      <c r="G247" s="4"/>
      <c r="H247" s="72"/>
      <c r="I247" s="4"/>
      <c r="J247" s="72"/>
      <c r="K247" s="72"/>
      <c r="W247" s="68">
        <f t="shared" si="10"/>
        <v>1</v>
      </c>
      <c r="AC247" s="1" t="str">
        <f t="shared" si="11"/>
        <v>1900</v>
      </c>
    </row>
    <row r="248" spans="4:29" x14ac:dyDescent="0.25">
      <c r="D248" s="98" t="str">
        <f t="shared" si="9"/>
        <v/>
      </c>
      <c r="E248" s="93"/>
      <c r="F248" s="4"/>
      <c r="G248" s="4"/>
      <c r="H248" s="72"/>
      <c r="I248" s="4"/>
      <c r="J248" s="72"/>
      <c r="K248" s="72"/>
      <c r="W248" s="68">
        <f t="shared" si="10"/>
        <v>1</v>
      </c>
      <c r="AC248" s="1" t="str">
        <f t="shared" si="11"/>
        <v>1900</v>
      </c>
    </row>
    <row r="249" spans="4:29" x14ac:dyDescent="0.25">
      <c r="D249" s="98" t="str">
        <f t="shared" si="9"/>
        <v/>
      </c>
      <c r="E249" s="93"/>
      <c r="F249" s="4"/>
      <c r="G249" s="4"/>
      <c r="H249" s="72"/>
      <c r="I249" s="4"/>
      <c r="J249" s="72"/>
      <c r="K249" s="72"/>
      <c r="W249" s="68">
        <f t="shared" si="10"/>
        <v>1</v>
      </c>
      <c r="AC249" s="1" t="str">
        <f t="shared" si="11"/>
        <v>1900</v>
      </c>
    </row>
    <row r="250" spans="4:29" x14ac:dyDescent="0.25">
      <c r="D250" s="98" t="str">
        <f t="shared" si="9"/>
        <v/>
      </c>
      <c r="E250" s="93"/>
      <c r="F250" s="4"/>
      <c r="G250" s="4"/>
      <c r="H250" s="72"/>
      <c r="I250" s="4"/>
      <c r="J250" s="72"/>
      <c r="K250" s="72"/>
      <c r="W250" s="68">
        <f t="shared" si="10"/>
        <v>1</v>
      </c>
      <c r="AC250" s="1" t="str">
        <f t="shared" si="11"/>
        <v>1900</v>
      </c>
    </row>
    <row r="251" spans="4:29" x14ac:dyDescent="0.25">
      <c r="D251" s="98" t="str">
        <f t="shared" si="9"/>
        <v/>
      </c>
      <c r="E251" s="93"/>
      <c r="F251" s="4"/>
      <c r="G251" s="4"/>
      <c r="H251" s="72"/>
      <c r="I251" s="4"/>
      <c r="J251" s="72"/>
      <c r="K251" s="72"/>
      <c r="W251" s="68">
        <f t="shared" si="10"/>
        <v>1</v>
      </c>
      <c r="AC251" s="1" t="str">
        <f t="shared" si="11"/>
        <v>1900</v>
      </c>
    </row>
    <row r="252" spans="4:29" x14ac:dyDescent="0.25">
      <c r="D252" s="98" t="str">
        <f t="shared" si="9"/>
        <v/>
      </c>
      <c r="E252" s="93"/>
      <c r="F252" s="4"/>
      <c r="G252" s="4"/>
      <c r="H252" s="72"/>
      <c r="I252" s="4"/>
      <c r="J252" s="72"/>
      <c r="K252" s="72"/>
      <c r="W252" s="68">
        <f t="shared" si="10"/>
        <v>1</v>
      </c>
      <c r="AC252" s="1" t="str">
        <f t="shared" si="11"/>
        <v>1900</v>
      </c>
    </row>
    <row r="253" spans="4:29" x14ac:dyDescent="0.25">
      <c r="D253" s="98" t="str">
        <f t="shared" si="9"/>
        <v/>
      </c>
      <c r="E253" s="93"/>
      <c r="F253" s="4"/>
      <c r="G253" s="4"/>
      <c r="H253" s="72"/>
      <c r="I253" s="4"/>
      <c r="J253" s="72"/>
      <c r="K253" s="72"/>
      <c r="W253" s="68">
        <f t="shared" si="10"/>
        <v>1</v>
      </c>
      <c r="AC253" s="1" t="str">
        <f t="shared" si="11"/>
        <v>1900</v>
      </c>
    </row>
    <row r="254" spans="4:29" x14ac:dyDescent="0.25">
      <c r="D254" s="98" t="str">
        <f t="shared" si="9"/>
        <v/>
      </c>
      <c r="E254" s="93"/>
      <c r="F254" s="4"/>
      <c r="G254" s="4"/>
      <c r="H254" s="72"/>
      <c r="I254" s="4"/>
      <c r="J254" s="72"/>
      <c r="K254" s="72"/>
      <c r="W254" s="68">
        <f t="shared" si="10"/>
        <v>1</v>
      </c>
      <c r="AC254" s="1" t="str">
        <f t="shared" si="11"/>
        <v>1900</v>
      </c>
    </row>
    <row r="255" spans="4:29" x14ac:dyDescent="0.25">
      <c r="D255" s="98" t="str">
        <f t="shared" si="9"/>
        <v/>
      </c>
      <c r="E255" s="93"/>
      <c r="F255" s="4"/>
      <c r="G255" s="4"/>
      <c r="H255" s="72"/>
      <c r="I255" s="4"/>
      <c r="J255" s="72"/>
      <c r="K255" s="72"/>
      <c r="W255" s="68">
        <f t="shared" si="10"/>
        <v>1</v>
      </c>
      <c r="AC255" s="1" t="str">
        <f t="shared" si="11"/>
        <v>1900</v>
      </c>
    </row>
    <row r="256" spans="4:29" x14ac:dyDescent="0.25">
      <c r="D256" s="98" t="str">
        <f t="shared" si="9"/>
        <v/>
      </c>
      <c r="E256" s="93"/>
      <c r="F256" s="4"/>
      <c r="G256" s="4"/>
      <c r="H256" s="72"/>
      <c r="I256" s="4"/>
      <c r="J256" s="72"/>
      <c r="K256" s="72"/>
      <c r="W256" s="68">
        <f t="shared" si="10"/>
        <v>1</v>
      </c>
      <c r="AC256" s="1" t="str">
        <f t="shared" si="11"/>
        <v>1900</v>
      </c>
    </row>
    <row r="257" spans="4:29" x14ac:dyDescent="0.25">
      <c r="D257" s="98" t="str">
        <f t="shared" si="9"/>
        <v/>
      </c>
      <c r="E257" s="93"/>
      <c r="F257" s="4"/>
      <c r="G257" s="4"/>
      <c r="H257" s="72"/>
      <c r="I257" s="4"/>
      <c r="J257" s="72"/>
      <c r="K257" s="72"/>
      <c r="W257" s="68">
        <f t="shared" si="10"/>
        <v>1</v>
      </c>
      <c r="AC257" s="1" t="str">
        <f t="shared" si="11"/>
        <v>1900</v>
      </c>
    </row>
    <row r="258" spans="4:29" x14ac:dyDescent="0.25">
      <c r="D258" s="98" t="str">
        <f t="shared" si="9"/>
        <v/>
      </c>
      <c r="E258" s="93"/>
      <c r="F258" s="4"/>
      <c r="G258" s="4"/>
      <c r="H258" s="72"/>
      <c r="I258" s="4"/>
      <c r="J258" s="72"/>
      <c r="K258" s="72"/>
      <c r="W258" s="68">
        <f t="shared" si="10"/>
        <v>1</v>
      </c>
      <c r="AC258" s="1" t="str">
        <f t="shared" si="11"/>
        <v>1900</v>
      </c>
    </row>
    <row r="259" spans="4:29" x14ac:dyDescent="0.25">
      <c r="D259" s="98" t="str">
        <f t="shared" si="9"/>
        <v/>
      </c>
      <c r="E259" s="93"/>
      <c r="F259" s="4"/>
      <c r="G259" s="4"/>
      <c r="H259" s="72"/>
      <c r="I259" s="4"/>
      <c r="J259" s="72"/>
      <c r="K259" s="72"/>
      <c r="W259" s="68">
        <f t="shared" si="10"/>
        <v>1</v>
      </c>
      <c r="AC259" s="1" t="str">
        <f t="shared" si="11"/>
        <v>1900</v>
      </c>
    </row>
    <row r="260" spans="4:29" x14ac:dyDescent="0.25">
      <c r="D260" s="98" t="str">
        <f t="shared" ref="D260:D323" si="12">IF(W260&lt;&gt;$V$1,IF(YEAR(W260)=YEAR(W259),D259+1,1),"")</f>
        <v/>
      </c>
      <c r="E260" s="93"/>
      <c r="F260" s="4"/>
      <c r="G260" s="4"/>
      <c r="H260" s="72"/>
      <c r="I260" s="4"/>
      <c r="J260" s="72"/>
      <c r="K260" s="72"/>
      <c r="W260" s="68">
        <f t="shared" ref="W260:W323" si="13">IF(CONCATENATE(F260,F261,F262,F263,F264,F265)&lt;&gt;"",IF(AND(E260&lt;&gt;0,ISNUMBER(E260)=TRUE),E260,W259),$V$1)</f>
        <v>1</v>
      </c>
      <c r="AC260" s="1" t="str">
        <f t="shared" si="11"/>
        <v>1900</v>
      </c>
    </row>
    <row r="261" spans="4:29" x14ac:dyDescent="0.25">
      <c r="D261" s="98" t="str">
        <f t="shared" si="12"/>
        <v/>
      </c>
      <c r="E261" s="93"/>
      <c r="F261" s="4"/>
      <c r="G261" s="4"/>
      <c r="H261" s="72"/>
      <c r="I261" s="4"/>
      <c r="J261" s="72"/>
      <c r="K261" s="72"/>
      <c r="W261" s="68">
        <f t="shared" si="13"/>
        <v>1</v>
      </c>
      <c r="AC261" s="1" t="str">
        <f t="shared" ref="AC261:AC324" si="14">YEAR(W261)&amp;F261</f>
        <v>1900</v>
      </c>
    </row>
    <row r="262" spans="4:29" x14ac:dyDescent="0.25">
      <c r="D262" s="98" t="str">
        <f t="shared" si="12"/>
        <v/>
      </c>
      <c r="E262" s="93"/>
      <c r="F262" s="4"/>
      <c r="G262" s="4"/>
      <c r="H262" s="72"/>
      <c r="I262" s="4"/>
      <c r="J262" s="72"/>
      <c r="K262" s="72"/>
      <c r="W262" s="68">
        <f t="shared" si="13"/>
        <v>1</v>
      </c>
      <c r="AC262" s="1" t="str">
        <f t="shared" si="14"/>
        <v>1900</v>
      </c>
    </row>
    <row r="263" spans="4:29" x14ac:dyDescent="0.25">
      <c r="D263" s="98" t="str">
        <f t="shared" si="12"/>
        <v/>
      </c>
      <c r="E263" s="93"/>
      <c r="F263" s="4"/>
      <c r="G263" s="4"/>
      <c r="H263" s="72"/>
      <c r="I263" s="4"/>
      <c r="J263" s="72"/>
      <c r="K263" s="72"/>
      <c r="W263" s="68">
        <f t="shared" si="13"/>
        <v>1</v>
      </c>
      <c r="AC263" s="1" t="str">
        <f t="shared" si="14"/>
        <v>1900</v>
      </c>
    </row>
    <row r="264" spans="4:29" x14ac:dyDescent="0.25">
      <c r="D264" s="98" t="str">
        <f t="shared" si="12"/>
        <v/>
      </c>
      <c r="E264" s="93"/>
      <c r="F264" s="4"/>
      <c r="G264" s="4"/>
      <c r="H264" s="72"/>
      <c r="I264" s="4"/>
      <c r="J264" s="72"/>
      <c r="K264" s="72"/>
      <c r="W264" s="68">
        <f t="shared" si="13"/>
        <v>1</v>
      </c>
      <c r="AC264" s="1" t="str">
        <f t="shared" si="14"/>
        <v>1900</v>
      </c>
    </row>
    <row r="265" spans="4:29" x14ac:dyDescent="0.25">
      <c r="D265" s="98" t="str">
        <f t="shared" si="12"/>
        <v/>
      </c>
      <c r="E265" s="93"/>
      <c r="F265" s="4"/>
      <c r="G265" s="4"/>
      <c r="H265" s="72"/>
      <c r="I265" s="4"/>
      <c r="J265" s="72"/>
      <c r="K265" s="72"/>
      <c r="W265" s="68">
        <f t="shared" si="13"/>
        <v>1</v>
      </c>
      <c r="AC265" s="1" t="str">
        <f t="shared" si="14"/>
        <v>1900</v>
      </c>
    </row>
    <row r="266" spans="4:29" x14ac:dyDescent="0.25">
      <c r="D266" s="98" t="str">
        <f t="shared" si="12"/>
        <v/>
      </c>
      <c r="E266" s="93"/>
      <c r="F266" s="4"/>
      <c r="G266" s="4"/>
      <c r="H266" s="72"/>
      <c r="I266" s="4"/>
      <c r="J266" s="72"/>
      <c r="K266" s="72"/>
      <c r="W266" s="68">
        <f t="shared" si="13"/>
        <v>1</v>
      </c>
      <c r="AC266" s="1" t="str">
        <f t="shared" si="14"/>
        <v>1900</v>
      </c>
    </row>
    <row r="267" spans="4:29" x14ac:dyDescent="0.25">
      <c r="D267" s="98" t="str">
        <f t="shared" si="12"/>
        <v/>
      </c>
      <c r="E267" s="93"/>
      <c r="F267" s="4"/>
      <c r="G267" s="4"/>
      <c r="H267" s="72"/>
      <c r="I267" s="4"/>
      <c r="J267" s="72"/>
      <c r="K267" s="72"/>
      <c r="W267" s="68">
        <f t="shared" si="13"/>
        <v>1</v>
      </c>
      <c r="AC267" s="1" t="str">
        <f t="shared" si="14"/>
        <v>1900</v>
      </c>
    </row>
    <row r="268" spans="4:29" x14ac:dyDescent="0.25">
      <c r="D268" s="98" t="str">
        <f t="shared" si="12"/>
        <v/>
      </c>
      <c r="E268" s="93"/>
      <c r="F268" s="4"/>
      <c r="G268" s="4"/>
      <c r="H268" s="72"/>
      <c r="I268" s="4"/>
      <c r="J268" s="72"/>
      <c r="K268" s="72"/>
      <c r="W268" s="68">
        <f t="shared" si="13"/>
        <v>1</v>
      </c>
      <c r="AC268" s="1" t="str">
        <f t="shared" si="14"/>
        <v>1900</v>
      </c>
    </row>
    <row r="269" spans="4:29" x14ac:dyDescent="0.25">
      <c r="D269" s="98" t="str">
        <f t="shared" si="12"/>
        <v/>
      </c>
      <c r="E269" s="93"/>
      <c r="F269" s="4"/>
      <c r="G269" s="4"/>
      <c r="H269" s="72"/>
      <c r="I269" s="4"/>
      <c r="J269" s="72"/>
      <c r="K269" s="72"/>
      <c r="W269" s="68">
        <f t="shared" si="13"/>
        <v>1</v>
      </c>
      <c r="AC269" s="1" t="str">
        <f t="shared" si="14"/>
        <v>1900</v>
      </c>
    </row>
    <row r="270" spans="4:29" x14ac:dyDescent="0.25">
      <c r="D270" s="98" t="str">
        <f t="shared" si="12"/>
        <v/>
      </c>
      <c r="E270" s="93"/>
      <c r="F270" s="4"/>
      <c r="G270" s="4"/>
      <c r="H270" s="72"/>
      <c r="I270" s="4"/>
      <c r="J270" s="72"/>
      <c r="K270" s="72"/>
      <c r="W270" s="68">
        <f t="shared" si="13"/>
        <v>1</v>
      </c>
      <c r="AC270" s="1" t="str">
        <f t="shared" si="14"/>
        <v>1900</v>
      </c>
    </row>
    <row r="271" spans="4:29" x14ac:dyDescent="0.25">
      <c r="D271" s="98" t="str">
        <f t="shared" si="12"/>
        <v/>
      </c>
      <c r="E271" s="93"/>
      <c r="F271" s="4"/>
      <c r="G271" s="4"/>
      <c r="H271" s="72"/>
      <c r="I271" s="4"/>
      <c r="J271" s="72"/>
      <c r="K271" s="72"/>
      <c r="W271" s="68">
        <f t="shared" si="13"/>
        <v>1</v>
      </c>
      <c r="AC271" s="1" t="str">
        <f t="shared" si="14"/>
        <v>1900</v>
      </c>
    </row>
    <row r="272" spans="4:29" x14ac:dyDescent="0.25">
      <c r="D272" s="98" t="str">
        <f t="shared" si="12"/>
        <v/>
      </c>
      <c r="E272" s="93"/>
      <c r="F272" s="4"/>
      <c r="G272" s="4"/>
      <c r="H272" s="72"/>
      <c r="I272" s="4"/>
      <c r="J272" s="72"/>
      <c r="K272" s="72"/>
      <c r="W272" s="68">
        <f t="shared" si="13"/>
        <v>1</v>
      </c>
      <c r="AC272" s="1" t="str">
        <f t="shared" si="14"/>
        <v>1900</v>
      </c>
    </row>
    <row r="273" spans="4:29" x14ac:dyDescent="0.25">
      <c r="D273" s="98" t="str">
        <f t="shared" si="12"/>
        <v/>
      </c>
      <c r="E273" s="93"/>
      <c r="F273" s="4"/>
      <c r="G273" s="4"/>
      <c r="H273" s="72"/>
      <c r="I273" s="4"/>
      <c r="J273" s="72"/>
      <c r="K273" s="72"/>
      <c r="W273" s="68">
        <f t="shared" si="13"/>
        <v>1</v>
      </c>
      <c r="AC273" s="1" t="str">
        <f t="shared" si="14"/>
        <v>1900</v>
      </c>
    </row>
    <row r="274" spans="4:29" x14ac:dyDescent="0.25">
      <c r="D274" s="98" t="str">
        <f t="shared" si="12"/>
        <v/>
      </c>
      <c r="E274" s="93"/>
      <c r="F274" s="4"/>
      <c r="G274" s="4"/>
      <c r="H274" s="72"/>
      <c r="I274" s="4"/>
      <c r="J274" s="72"/>
      <c r="K274" s="72"/>
      <c r="W274" s="68">
        <f t="shared" si="13"/>
        <v>1</v>
      </c>
      <c r="AC274" s="1" t="str">
        <f t="shared" si="14"/>
        <v>1900</v>
      </c>
    </row>
    <row r="275" spans="4:29" x14ac:dyDescent="0.25">
      <c r="D275" s="98" t="str">
        <f t="shared" si="12"/>
        <v/>
      </c>
      <c r="E275" s="93"/>
      <c r="F275" s="4"/>
      <c r="G275" s="4"/>
      <c r="H275" s="72"/>
      <c r="I275" s="4"/>
      <c r="J275" s="72"/>
      <c r="K275" s="72"/>
      <c r="W275" s="68">
        <f t="shared" si="13"/>
        <v>1</v>
      </c>
      <c r="AC275" s="1" t="str">
        <f t="shared" si="14"/>
        <v>1900</v>
      </c>
    </row>
    <row r="276" spans="4:29" x14ac:dyDescent="0.25">
      <c r="D276" s="98" t="str">
        <f t="shared" si="12"/>
        <v/>
      </c>
      <c r="E276" s="93"/>
      <c r="F276" s="4"/>
      <c r="G276" s="4"/>
      <c r="H276" s="72"/>
      <c r="I276" s="4"/>
      <c r="J276" s="72"/>
      <c r="K276" s="72"/>
      <c r="W276" s="68">
        <f t="shared" si="13"/>
        <v>1</v>
      </c>
      <c r="AC276" s="1" t="str">
        <f t="shared" si="14"/>
        <v>1900</v>
      </c>
    </row>
    <row r="277" spans="4:29" x14ac:dyDescent="0.25">
      <c r="D277" s="98" t="str">
        <f t="shared" si="12"/>
        <v/>
      </c>
      <c r="E277" s="93"/>
      <c r="F277" s="4"/>
      <c r="G277" s="4"/>
      <c r="H277" s="72"/>
      <c r="I277" s="4"/>
      <c r="J277" s="72"/>
      <c r="K277" s="72"/>
      <c r="W277" s="68">
        <f t="shared" si="13"/>
        <v>1</v>
      </c>
      <c r="AC277" s="1" t="str">
        <f t="shared" si="14"/>
        <v>1900</v>
      </c>
    </row>
    <row r="278" spans="4:29" x14ac:dyDescent="0.25">
      <c r="D278" s="98" t="str">
        <f t="shared" si="12"/>
        <v/>
      </c>
      <c r="E278" s="93"/>
      <c r="F278" s="4"/>
      <c r="G278" s="4"/>
      <c r="H278" s="72"/>
      <c r="I278" s="4"/>
      <c r="J278" s="72"/>
      <c r="K278" s="72"/>
      <c r="W278" s="68">
        <f t="shared" si="13"/>
        <v>1</v>
      </c>
      <c r="AC278" s="1" t="str">
        <f t="shared" si="14"/>
        <v>1900</v>
      </c>
    </row>
    <row r="279" spans="4:29" x14ac:dyDescent="0.25">
      <c r="D279" s="98" t="str">
        <f t="shared" si="12"/>
        <v/>
      </c>
      <c r="E279" s="93"/>
      <c r="F279" s="4"/>
      <c r="G279" s="4"/>
      <c r="H279" s="72"/>
      <c r="I279" s="4"/>
      <c r="J279" s="72"/>
      <c r="K279" s="72"/>
      <c r="W279" s="68">
        <f t="shared" si="13"/>
        <v>1</v>
      </c>
      <c r="AC279" s="1" t="str">
        <f t="shared" si="14"/>
        <v>1900</v>
      </c>
    </row>
    <row r="280" spans="4:29" x14ac:dyDescent="0.25">
      <c r="D280" s="98" t="str">
        <f t="shared" si="12"/>
        <v/>
      </c>
      <c r="E280" s="93"/>
      <c r="F280" s="4"/>
      <c r="G280" s="4"/>
      <c r="H280" s="72"/>
      <c r="I280" s="4"/>
      <c r="J280" s="72"/>
      <c r="K280" s="72"/>
      <c r="W280" s="68">
        <f t="shared" si="13"/>
        <v>1</v>
      </c>
      <c r="AC280" s="1" t="str">
        <f t="shared" si="14"/>
        <v>1900</v>
      </c>
    </row>
    <row r="281" spans="4:29" x14ac:dyDescent="0.25">
      <c r="D281" s="98" t="str">
        <f t="shared" si="12"/>
        <v/>
      </c>
      <c r="E281" s="93"/>
      <c r="F281" s="4"/>
      <c r="G281" s="4"/>
      <c r="H281" s="72"/>
      <c r="I281" s="4"/>
      <c r="J281" s="72"/>
      <c r="K281" s="72"/>
      <c r="W281" s="68">
        <f t="shared" si="13"/>
        <v>1</v>
      </c>
      <c r="AC281" s="1" t="str">
        <f t="shared" si="14"/>
        <v>1900</v>
      </c>
    </row>
    <row r="282" spans="4:29" x14ac:dyDescent="0.25">
      <c r="D282" s="98" t="str">
        <f t="shared" si="12"/>
        <v/>
      </c>
      <c r="E282" s="93"/>
      <c r="F282" s="4"/>
      <c r="G282" s="4"/>
      <c r="H282" s="72"/>
      <c r="I282" s="4"/>
      <c r="J282" s="72"/>
      <c r="K282" s="72"/>
      <c r="W282" s="68">
        <f t="shared" si="13"/>
        <v>1</v>
      </c>
      <c r="AC282" s="1" t="str">
        <f t="shared" si="14"/>
        <v>1900</v>
      </c>
    </row>
    <row r="283" spans="4:29" x14ac:dyDescent="0.25">
      <c r="D283" s="98" t="str">
        <f t="shared" si="12"/>
        <v/>
      </c>
      <c r="E283" s="93"/>
      <c r="F283" s="4"/>
      <c r="G283" s="4"/>
      <c r="H283" s="72"/>
      <c r="I283" s="4"/>
      <c r="J283" s="72"/>
      <c r="K283" s="72"/>
      <c r="W283" s="68">
        <f t="shared" si="13"/>
        <v>1</v>
      </c>
      <c r="AC283" s="1" t="str">
        <f t="shared" si="14"/>
        <v>1900</v>
      </c>
    </row>
    <row r="284" spans="4:29" x14ac:dyDescent="0.25">
      <c r="D284" s="98" t="str">
        <f t="shared" si="12"/>
        <v/>
      </c>
      <c r="E284" s="93"/>
      <c r="F284" s="4"/>
      <c r="G284" s="4"/>
      <c r="H284" s="72"/>
      <c r="I284" s="4"/>
      <c r="J284" s="72"/>
      <c r="K284" s="72"/>
      <c r="W284" s="68">
        <f t="shared" si="13"/>
        <v>1</v>
      </c>
      <c r="AC284" s="1" t="str">
        <f t="shared" si="14"/>
        <v>1900</v>
      </c>
    </row>
    <row r="285" spans="4:29" x14ac:dyDescent="0.25">
      <c r="D285" s="98" t="str">
        <f t="shared" si="12"/>
        <v/>
      </c>
      <c r="E285" s="93"/>
      <c r="F285" s="4"/>
      <c r="G285" s="4"/>
      <c r="H285" s="72"/>
      <c r="I285" s="4"/>
      <c r="J285" s="72"/>
      <c r="K285" s="72"/>
      <c r="W285" s="68">
        <f t="shared" si="13"/>
        <v>1</v>
      </c>
      <c r="AC285" s="1" t="str">
        <f t="shared" si="14"/>
        <v>1900</v>
      </c>
    </row>
    <row r="286" spans="4:29" x14ac:dyDescent="0.25">
      <c r="D286" s="98" t="str">
        <f t="shared" si="12"/>
        <v/>
      </c>
      <c r="E286" s="93"/>
      <c r="F286" s="4"/>
      <c r="G286" s="4"/>
      <c r="H286" s="72"/>
      <c r="I286" s="4"/>
      <c r="J286" s="72"/>
      <c r="K286" s="72"/>
      <c r="W286" s="68">
        <f t="shared" si="13"/>
        <v>1</v>
      </c>
      <c r="AC286" s="1" t="str">
        <f t="shared" si="14"/>
        <v>1900</v>
      </c>
    </row>
    <row r="287" spans="4:29" x14ac:dyDescent="0.25">
      <c r="D287" s="98" t="str">
        <f t="shared" si="12"/>
        <v/>
      </c>
      <c r="E287" s="93"/>
      <c r="F287" s="4"/>
      <c r="G287" s="4"/>
      <c r="H287" s="72"/>
      <c r="I287" s="4"/>
      <c r="J287" s="72"/>
      <c r="K287" s="72"/>
      <c r="W287" s="68">
        <f t="shared" si="13"/>
        <v>1</v>
      </c>
      <c r="AC287" s="1" t="str">
        <f t="shared" si="14"/>
        <v>1900</v>
      </c>
    </row>
    <row r="288" spans="4:29" x14ac:dyDescent="0.25">
      <c r="D288" s="98" t="str">
        <f t="shared" si="12"/>
        <v/>
      </c>
      <c r="E288" s="93"/>
      <c r="F288" s="4"/>
      <c r="G288" s="4"/>
      <c r="H288" s="72"/>
      <c r="I288" s="4"/>
      <c r="J288" s="72"/>
      <c r="K288" s="72"/>
      <c r="W288" s="68">
        <f t="shared" si="13"/>
        <v>1</v>
      </c>
      <c r="AC288" s="1" t="str">
        <f t="shared" si="14"/>
        <v>1900</v>
      </c>
    </row>
    <row r="289" spans="4:29" x14ac:dyDescent="0.25">
      <c r="D289" s="98" t="str">
        <f t="shared" si="12"/>
        <v/>
      </c>
      <c r="E289" s="93"/>
      <c r="F289" s="4"/>
      <c r="G289" s="4"/>
      <c r="H289" s="72"/>
      <c r="I289" s="4"/>
      <c r="J289" s="72"/>
      <c r="K289" s="72"/>
      <c r="W289" s="68">
        <f t="shared" si="13"/>
        <v>1</v>
      </c>
      <c r="AC289" s="1" t="str">
        <f t="shared" si="14"/>
        <v>1900</v>
      </c>
    </row>
    <row r="290" spans="4:29" x14ac:dyDescent="0.25">
      <c r="D290" s="98" t="str">
        <f t="shared" si="12"/>
        <v/>
      </c>
      <c r="E290" s="93"/>
      <c r="F290" s="4"/>
      <c r="G290" s="4"/>
      <c r="H290" s="72"/>
      <c r="I290" s="4"/>
      <c r="J290" s="72"/>
      <c r="K290" s="72"/>
      <c r="W290" s="68">
        <f t="shared" si="13"/>
        <v>1</v>
      </c>
      <c r="AC290" s="1" t="str">
        <f t="shared" si="14"/>
        <v>1900</v>
      </c>
    </row>
    <row r="291" spans="4:29" x14ac:dyDescent="0.25">
      <c r="D291" s="98" t="str">
        <f t="shared" si="12"/>
        <v/>
      </c>
      <c r="E291" s="93"/>
      <c r="F291" s="4"/>
      <c r="G291" s="4"/>
      <c r="H291" s="72"/>
      <c r="I291" s="4"/>
      <c r="J291" s="72"/>
      <c r="K291" s="72"/>
      <c r="W291" s="68">
        <f t="shared" si="13"/>
        <v>1</v>
      </c>
      <c r="AC291" s="1" t="str">
        <f t="shared" si="14"/>
        <v>1900</v>
      </c>
    </row>
    <row r="292" spans="4:29" x14ac:dyDescent="0.25">
      <c r="D292" s="98" t="str">
        <f t="shared" si="12"/>
        <v/>
      </c>
      <c r="E292" s="93"/>
      <c r="F292" s="4"/>
      <c r="G292" s="4"/>
      <c r="H292" s="72"/>
      <c r="I292" s="4"/>
      <c r="J292" s="72"/>
      <c r="K292" s="72"/>
      <c r="W292" s="68">
        <f t="shared" si="13"/>
        <v>1</v>
      </c>
      <c r="AC292" s="1" t="str">
        <f t="shared" si="14"/>
        <v>1900</v>
      </c>
    </row>
    <row r="293" spans="4:29" x14ac:dyDescent="0.25">
      <c r="D293" s="98" t="str">
        <f t="shared" si="12"/>
        <v/>
      </c>
      <c r="E293" s="93"/>
      <c r="F293" s="4"/>
      <c r="G293" s="4"/>
      <c r="H293" s="72"/>
      <c r="I293" s="4"/>
      <c r="J293" s="72"/>
      <c r="K293" s="72"/>
      <c r="W293" s="68">
        <f t="shared" si="13"/>
        <v>1</v>
      </c>
      <c r="AC293" s="1" t="str">
        <f t="shared" si="14"/>
        <v>1900</v>
      </c>
    </row>
    <row r="294" spans="4:29" x14ac:dyDescent="0.25">
      <c r="D294" s="98" t="str">
        <f t="shared" si="12"/>
        <v/>
      </c>
      <c r="E294" s="93"/>
      <c r="F294" s="4"/>
      <c r="G294" s="4"/>
      <c r="H294" s="72"/>
      <c r="I294" s="4"/>
      <c r="J294" s="72"/>
      <c r="K294" s="72"/>
      <c r="W294" s="68">
        <f t="shared" si="13"/>
        <v>1</v>
      </c>
      <c r="AC294" s="1" t="str">
        <f t="shared" si="14"/>
        <v>1900</v>
      </c>
    </row>
    <row r="295" spans="4:29" x14ac:dyDescent="0.25">
      <c r="D295" s="98" t="str">
        <f t="shared" si="12"/>
        <v/>
      </c>
      <c r="E295" s="93"/>
      <c r="F295" s="4"/>
      <c r="G295" s="4"/>
      <c r="H295" s="72"/>
      <c r="I295" s="4"/>
      <c r="J295" s="72"/>
      <c r="K295" s="72"/>
      <c r="W295" s="68">
        <f t="shared" si="13"/>
        <v>1</v>
      </c>
      <c r="AC295" s="1" t="str">
        <f t="shared" si="14"/>
        <v>1900</v>
      </c>
    </row>
    <row r="296" spans="4:29" x14ac:dyDescent="0.25">
      <c r="D296" s="98" t="str">
        <f t="shared" si="12"/>
        <v/>
      </c>
      <c r="E296" s="93"/>
      <c r="F296" s="4"/>
      <c r="G296" s="4"/>
      <c r="H296" s="72"/>
      <c r="I296" s="4"/>
      <c r="J296" s="72"/>
      <c r="K296" s="72"/>
      <c r="W296" s="68">
        <f t="shared" si="13"/>
        <v>1</v>
      </c>
      <c r="AC296" s="1" t="str">
        <f t="shared" si="14"/>
        <v>1900</v>
      </c>
    </row>
    <row r="297" spans="4:29" x14ac:dyDescent="0.25">
      <c r="D297" s="98" t="str">
        <f t="shared" si="12"/>
        <v/>
      </c>
      <c r="E297" s="93"/>
      <c r="F297" s="4"/>
      <c r="G297" s="4"/>
      <c r="H297" s="72"/>
      <c r="I297" s="4"/>
      <c r="J297" s="72"/>
      <c r="K297" s="72"/>
      <c r="W297" s="68">
        <f t="shared" si="13"/>
        <v>1</v>
      </c>
      <c r="AC297" s="1" t="str">
        <f t="shared" si="14"/>
        <v>1900</v>
      </c>
    </row>
    <row r="298" spans="4:29" x14ac:dyDescent="0.25">
      <c r="D298" s="98" t="str">
        <f t="shared" si="12"/>
        <v/>
      </c>
      <c r="E298" s="93"/>
      <c r="F298" s="4"/>
      <c r="G298" s="4"/>
      <c r="H298" s="72"/>
      <c r="I298" s="4"/>
      <c r="J298" s="72"/>
      <c r="K298" s="72"/>
      <c r="W298" s="68">
        <f t="shared" si="13"/>
        <v>1</v>
      </c>
      <c r="AC298" s="1" t="str">
        <f t="shared" si="14"/>
        <v>1900</v>
      </c>
    </row>
    <row r="299" spans="4:29" x14ac:dyDescent="0.25">
      <c r="D299" s="98" t="str">
        <f t="shared" si="12"/>
        <v/>
      </c>
      <c r="E299" s="93"/>
      <c r="F299" s="4"/>
      <c r="G299" s="4"/>
      <c r="H299" s="72"/>
      <c r="I299" s="4"/>
      <c r="J299" s="72"/>
      <c r="K299" s="72"/>
      <c r="W299" s="68">
        <f t="shared" si="13"/>
        <v>1</v>
      </c>
      <c r="AC299" s="1" t="str">
        <f t="shared" si="14"/>
        <v>1900</v>
      </c>
    </row>
    <row r="300" spans="4:29" x14ac:dyDescent="0.25">
      <c r="D300" s="98" t="str">
        <f t="shared" si="12"/>
        <v/>
      </c>
      <c r="E300" s="93"/>
      <c r="F300" s="4"/>
      <c r="G300" s="4"/>
      <c r="H300" s="72"/>
      <c r="I300" s="4"/>
      <c r="J300" s="72"/>
      <c r="K300" s="72"/>
      <c r="W300" s="68">
        <f t="shared" si="13"/>
        <v>1</v>
      </c>
      <c r="AC300" s="1" t="str">
        <f t="shared" si="14"/>
        <v>1900</v>
      </c>
    </row>
    <row r="301" spans="4:29" x14ac:dyDescent="0.25">
      <c r="D301" s="98" t="str">
        <f t="shared" si="12"/>
        <v/>
      </c>
      <c r="E301" s="93"/>
      <c r="F301" s="4"/>
      <c r="G301" s="4"/>
      <c r="H301" s="72"/>
      <c r="I301" s="4"/>
      <c r="J301" s="72"/>
      <c r="K301" s="72"/>
      <c r="W301" s="68">
        <f t="shared" si="13"/>
        <v>1</v>
      </c>
      <c r="AC301" s="1" t="str">
        <f t="shared" si="14"/>
        <v>1900</v>
      </c>
    </row>
    <row r="302" spans="4:29" x14ac:dyDescent="0.25">
      <c r="D302" s="98" t="str">
        <f t="shared" si="12"/>
        <v/>
      </c>
      <c r="E302" s="93"/>
      <c r="F302" s="4"/>
      <c r="G302" s="4"/>
      <c r="H302" s="72"/>
      <c r="I302" s="4"/>
      <c r="J302" s="72"/>
      <c r="K302" s="72"/>
      <c r="W302" s="68">
        <f t="shared" si="13"/>
        <v>1</v>
      </c>
      <c r="AC302" s="1" t="str">
        <f t="shared" si="14"/>
        <v>1900</v>
      </c>
    </row>
    <row r="303" spans="4:29" x14ac:dyDescent="0.25">
      <c r="D303" s="98" t="str">
        <f t="shared" si="12"/>
        <v/>
      </c>
      <c r="E303" s="93"/>
      <c r="F303" s="4"/>
      <c r="G303" s="4"/>
      <c r="H303" s="72"/>
      <c r="I303" s="4"/>
      <c r="J303" s="72"/>
      <c r="K303" s="72"/>
      <c r="W303" s="68">
        <f t="shared" si="13"/>
        <v>1</v>
      </c>
      <c r="AC303" s="1" t="str">
        <f t="shared" si="14"/>
        <v>1900</v>
      </c>
    </row>
    <row r="304" spans="4:29" x14ac:dyDescent="0.25">
      <c r="D304" s="98" t="str">
        <f t="shared" si="12"/>
        <v/>
      </c>
      <c r="E304" s="93"/>
      <c r="F304" s="4"/>
      <c r="G304" s="4"/>
      <c r="H304" s="72"/>
      <c r="I304" s="4"/>
      <c r="J304" s="72"/>
      <c r="K304" s="72"/>
      <c r="W304" s="68">
        <f t="shared" si="13"/>
        <v>1</v>
      </c>
      <c r="AC304" s="1" t="str">
        <f t="shared" si="14"/>
        <v>1900</v>
      </c>
    </row>
    <row r="305" spans="4:29" x14ac:dyDescent="0.25">
      <c r="D305" s="98" t="str">
        <f t="shared" si="12"/>
        <v/>
      </c>
      <c r="E305" s="93"/>
      <c r="F305" s="4"/>
      <c r="G305" s="4"/>
      <c r="H305" s="72"/>
      <c r="I305" s="4"/>
      <c r="J305" s="72"/>
      <c r="K305" s="72"/>
      <c r="W305" s="68">
        <f t="shared" si="13"/>
        <v>1</v>
      </c>
      <c r="AC305" s="1" t="str">
        <f t="shared" si="14"/>
        <v>1900</v>
      </c>
    </row>
    <row r="306" spans="4:29" x14ac:dyDescent="0.25">
      <c r="D306" s="98" t="str">
        <f t="shared" si="12"/>
        <v/>
      </c>
      <c r="E306" s="93"/>
      <c r="F306" s="4"/>
      <c r="G306" s="4"/>
      <c r="H306" s="72"/>
      <c r="I306" s="4"/>
      <c r="J306" s="72"/>
      <c r="K306" s="72"/>
      <c r="W306" s="68">
        <f t="shared" si="13"/>
        <v>1</v>
      </c>
      <c r="AC306" s="1" t="str">
        <f t="shared" si="14"/>
        <v>1900</v>
      </c>
    </row>
    <row r="307" spans="4:29" x14ac:dyDescent="0.25">
      <c r="D307" s="98" t="str">
        <f t="shared" si="12"/>
        <v/>
      </c>
      <c r="E307" s="93"/>
      <c r="F307" s="4"/>
      <c r="G307" s="4"/>
      <c r="H307" s="72"/>
      <c r="I307" s="4"/>
      <c r="J307" s="72"/>
      <c r="K307" s="72"/>
      <c r="W307" s="68">
        <f t="shared" si="13"/>
        <v>1</v>
      </c>
      <c r="AC307" s="1" t="str">
        <f t="shared" si="14"/>
        <v>1900</v>
      </c>
    </row>
    <row r="308" spans="4:29" x14ac:dyDescent="0.25">
      <c r="D308" s="98" t="str">
        <f t="shared" si="12"/>
        <v/>
      </c>
      <c r="E308" s="93"/>
      <c r="F308" s="4"/>
      <c r="G308" s="4"/>
      <c r="H308" s="72"/>
      <c r="I308" s="4"/>
      <c r="J308" s="72"/>
      <c r="K308" s="72"/>
      <c r="W308" s="68">
        <f t="shared" si="13"/>
        <v>1</v>
      </c>
      <c r="AC308" s="1" t="str">
        <f t="shared" si="14"/>
        <v>1900</v>
      </c>
    </row>
    <row r="309" spans="4:29" x14ac:dyDescent="0.25">
      <c r="D309" s="98" t="str">
        <f t="shared" si="12"/>
        <v/>
      </c>
      <c r="E309" s="93"/>
      <c r="F309" s="4"/>
      <c r="G309" s="4"/>
      <c r="H309" s="72"/>
      <c r="I309" s="4"/>
      <c r="J309" s="72"/>
      <c r="K309" s="72"/>
      <c r="W309" s="68">
        <f t="shared" si="13"/>
        <v>1</v>
      </c>
      <c r="AC309" s="1" t="str">
        <f t="shared" si="14"/>
        <v>1900</v>
      </c>
    </row>
    <row r="310" spans="4:29" x14ac:dyDescent="0.25">
      <c r="D310" s="98" t="str">
        <f t="shared" si="12"/>
        <v/>
      </c>
      <c r="E310" s="93"/>
      <c r="F310" s="4"/>
      <c r="G310" s="4"/>
      <c r="H310" s="72"/>
      <c r="I310" s="4"/>
      <c r="J310" s="72"/>
      <c r="K310" s="72"/>
      <c r="W310" s="68">
        <f t="shared" si="13"/>
        <v>1</v>
      </c>
      <c r="AC310" s="1" t="str">
        <f t="shared" si="14"/>
        <v>1900</v>
      </c>
    </row>
    <row r="311" spans="4:29" x14ac:dyDescent="0.25">
      <c r="D311" s="98" t="str">
        <f t="shared" si="12"/>
        <v/>
      </c>
      <c r="E311" s="93"/>
      <c r="F311" s="4"/>
      <c r="G311" s="4"/>
      <c r="H311" s="72"/>
      <c r="I311" s="4"/>
      <c r="J311" s="72"/>
      <c r="K311" s="72"/>
      <c r="W311" s="68">
        <f t="shared" si="13"/>
        <v>1</v>
      </c>
      <c r="AC311" s="1" t="str">
        <f t="shared" si="14"/>
        <v>1900</v>
      </c>
    </row>
    <row r="312" spans="4:29" x14ac:dyDescent="0.25">
      <c r="D312" s="98" t="str">
        <f t="shared" si="12"/>
        <v/>
      </c>
      <c r="E312" s="93"/>
      <c r="F312" s="4"/>
      <c r="G312" s="4"/>
      <c r="H312" s="72"/>
      <c r="I312" s="4"/>
      <c r="J312" s="72"/>
      <c r="K312" s="72"/>
      <c r="W312" s="68">
        <f t="shared" si="13"/>
        <v>1</v>
      </c>
      <c r="AC312" s="1" t="str">
        <f t="shared" si="14"/>
        <v>1900</v>
      </c>
    </row>
    <row r="313" spans="4:29" x14ac:dyDescent="0.25">
      <c r="D313" s="98" t="str">
        <f t="shared" si="12"/>
        <v/>
      </c>
      <c r="E313" s="93"/>
      <c r="F313" s="4"/>
      <c r="G313" s="4"/>
      <c r="H313" s="72"/>
      <c r="I313" s="4"/>
      <c r="J313" s="72"/>
      <c r="K313" s="72"/>
      <c r="W313" s="68">
        <f t="shared" si="13"/>
        <v>1</v>
      </c>
      <c r="AC313" s="1" t="str">
        <f t="shared" si="14"/>
        <v>1900</v>
      </c>
    </row>
    <row r="314" spans="4:29" x14ac:dyDescent="0.25">
      <c r="D314" s="98" t="str">
        <f t="shared" si="12"/>
        <v/>
      </c>
      <c r="E314" s="93"/>
      <c r="F314" s="4"/>
      <c r="G314" s="4"/>
      <c r="H314" s="72"/>
      <c r="I314" s="4"/>
      <c r="J314" s="72"/>
      <c r="K314" s="72"/>
      <c r="W314" s="68">
        <f t="shared" si="13"/>
        <v>1</v>
      </c>
      <c r="AC314" s="1" t="str">
        <f t="shared" si="14"/>
        <v>1900</v>
      </c>
    </row>
    <row r="315" spans="4:29" x14ac:dyDescent="0.25">
      <c r="D315" s="98" t="str">
        <f t="shared" si="12"/>
        <v/>
      </c>
      <c r="E315" s="93"/>
      <c r="F315" s="4"/>
      <c r="G315" s="4"/>
      <c r="H315" s="72"/>
      <c r="I315" s="4"/>
      <c r="J315" s="72"/>
      <c r="K315" s="72"/>
      <c r="W315" s="68">
        <f t="shared" si="13"/>
        <v>1</v>
      </c>
      <c r="AC315" s="1" t="str">
        <f t="shared" si="14"/>
        <v>1900</v>
      </c>
    </row>
    <row r="316" spans="4:29" x14ac:dyDescent="0.25">
      <c r="D316" s="98" t="str">
        <f t="shared" si="12"/>
        <v/>
      </c>
      <c r="E316" s="93"/>
      <c r="F316" s="4"/>
      <c r="G316" s="4"/>
      <c r="H316" s="72"/>
      <c r="I316" s="4"/>
      <c r="J316" s="72"/>
      <c r="K316" s="72"/>
      <c r="W316" s="68">
        <f t="shared" si="13"/>
        <v>1</v>
      </c>
      <c r="AC316" s="1" t="str">
        <f t="shared" si="14"/>
        <v>1900</v>
      </c>
    </row>
    <row r="317" spans="4:29" x14ac:dyDescent="0.25">
      <c r="D317" s="98" t="str">
        <f t="shared" si="12"/>
        <v/>
      </c>
      <c r="E317" s="93"/>
      <c r="F317" s="4"/>
      <c r="G317" s="4"/>
      <c r="H317" s="72"/>
      <c r="I317" s="4"/>
      <c r="J317" s="72"/>
      <c r="K317" s="72"/>
      <c r="W317" s="68">
        <f t="shared" si="13"/>
        <v>1</v>
      </c>
      <c r="AC317" s="1" t="str">
        <f t="shared" si="14"/>
        <v>1900</v>
      </c>
    </row>
    <row r="318" spans="4:29" x14ac:dyDescent="0.25">
      <c r="D318" s="98" t="str">
        <f t="shared" si="12"/>
        <v/>
      </c>
      <c r="E318" s="93"/>
      <c r="F318" s="4"/>
      <c r="G318" s="4"/>
      <c r="H318" s="72"/>
      <c r="I318" s="4"/>
      <c r="J318" s="72"/>
      <c r="K318" s="72"/>
      <c r="W318" s="68">
        <f t="shared" si="13"/>
        <v>1</v>
      </c>
      <c r="AC318" s="1" t="str">
        <f t="shared" si="14"/>
        <v>1900</v>
      </c>
    </row>
    <row r="319" spans="4:29" x14ac:dyDescent="0.25">
      <c r="D319" s="98" t="str">
        <f t="shared" si="12"/>
        <v/>
      </c>
      <c r="E319" s="93"/>
      <c r="F319" s="4"/>
      <c r="G319" s="4"/>
      <c r="H319" s="72"/>
      <c r="I319" s="4"/>
      <c r="J319" s="72"/>
      <c r="K319" s="72"/>
      <c r="W319" s="68">
        <f t="shared" si="13"/>
        <v>1</v>
      </c>
      <c r="AC319" s="1" t="str">
        <f t="shared" si="14"/>
        <v>1900</v>
      </c>
    </row>
    <row r="320" spans="4:29" x14ac:dyDescent="0.25">
      <c r="D320" s="98" t="str">
        <f t="shared" si="12"/>
        <v/>
      </c>
      <c r="E320" s="93"/>
      <c r="F320" s="4"/>
      <c r="G320" s="4"/>
      <c r="H320" s="72"/>
      <c r="I320" s="4"/>
      <c r="J320" s="72"/>
      <c r="K320" s="72"/>
      <c r="W320" s="68">
        <f t="shared" si="13"/>
        <v>1</v>
      </c>
      <c r="AC320" s="1" t="str">
        <f t="shared" si="14"/>
        <v>1900</v>
      </c>
    </row>
    <row r="321" spans="4:29" x14ac:dyDescent="0.25">
      <c r="D321" s="98" t="str">
        <f t="shared" si="12"/>
        <v/>
      </c>
      <c r="E321" s="93"/>
      <c r="F321" s="4"/>
      <c r="G321" s="4"/>
      <c r="H321" s="72"/>
      <c r="I321" s="4"/>
      <c r="J321" s="72"/>
      <c r="K321" s="72"/>
      <c r="W321" s="68">
        <f t="shared" si="13"/>
        <v>1</v>
      </c>
      <c r="AC321" s="1" t="str">
        <f t="shared" si="14"/>
        <v>1900</v>
      </c>
    </row>
    <row r="322" spans="4:29" x14ac:dyDescent="0.25">
      <c r="D322" s="98" t="str">
        <f t="shared" si="12"/>
        <v/>
      </c>
      <c r="E322" s="93"/>
      <c r="F322" s="4"/>
      <c r="G322" s="4"/>
      <c r="H322" s="72"/>
      <c r="I322" s="4"/>
      <c r="J322" s="72"/>
      <c r="K322" s="72"/>
      <c r="W322" s="68">
        <f t="shared" si="13"/>
        <v>1</v>
      </c>
      <c r="AC322" s="1" t="str">
        <f t="shared" si="14"/>
        <v>1900</v>
      </c>
    </row>
    <row r="323" spans="4:29" x14ac:dyDescent="0.25">
      <c r="D323" s="98" t="str">
        <f t="shared" si="12"/>
        <v/>
      </c>
      <c r="E323" s="93"/>
      <c r="F323" s="4"/>
      <c r="G323" s="4"/>
      <c r="H323" s="72"/>
      <c r="I323" s="4"/>
      <c r="J323" s="72"/>
      <c r="K323" s="72"/>
      <c r="W323" s="68">
        <f t="shared" si="13"/>
        <v>1</v>
      </c>
      <c r="AC323" s="1" t="str">
        <f t="shared" si="14"/>
        <v>1900</v>
      </c>
    </row>
    <row r="324" spans="4:29" x14ac:dyDescent="0.25">
      <c r="D324" s="98" t="str">
        <f t="shared" ref="D324:D387" si="15">IF(W324&lt;&gt;$V$1,IF(YEAR(W324)=YEAR(W323),D323+1,1),"")</f>
        <v/>
      </c>
      <c r="E324" s="93"/>
      <c r="F324" s="4"/>
      <c r="G324" s="4"/>
      <c r="H324" s="72"/>
      <c r="I324" s="4"/>
      <c r="J324" s="72"/>
      <c r="K324" s="72"/>
      <c r="W324" s="68">
        <f t="shared" ref="W324:W387" si="16">IF(CONCATENATE(F324,F325,F326,F327,F328,F329)&lt;&gt;"",IF(AND(E324&lt;&gt;0,ISNUMBER(E324)=TRUE),E324,W323),$V$1)</f>
        <v>1</v>
      </c>
      <c r="AC324" s="1" t="str">
        <f t="shared" si="14"/>
        <v>1900</v>
      </c>
    </row>
    <row r="325" spans="4:29" x14ac:dyDescent="0.25">
      <c r="D325" s="98" t="str">
        <f t="shared" si="15"/>
        <v/>
      </c>
      <c r="E325" s="93"/>
      <c r="F325" s="4"/>
      <c r="G325" s="4"/>
      <c r="H325" s="72"/>
      <c r="I325" s="4"/>
      <c r="J325" s="72"/>
      <c r="K325" s="72"/>
      <c r="W325" s="68">
        <f t="shared" si="16"/>
        <v>1</v>
      </c>
      <c r="AC325" s="1" t="str">
        <f t="shared" ref="AC325:AC388" si="17">YEAR(W325)&amp;F325</f>
        <v>1900</v>
      </c>
    </row>
    <row r="326" spans="4:29" x14ac:dyDescent="0.25">
      <c r="D326" s="98" t="str">
        <f t="shared" si="15"/>
        <v/>
      </c>
      <c r="E326" s="93"/>
      <c r="F326" s="4"/>
      <c r="G326" s="4"/>
      <c r="H326" s="72"/>
      <c r="I326" s="4"/>
      <c r="J326" s="72"/>
      <c r="K326" s="72"/>
      <c r="W326" s="68">
        <f t="shared" si="16"/>
        <v>1</v>
      </c>
      <c r="AC326" s="1" t="str">
        <f t="shared" si="17"/>
        <v>1900</v>
      </c>
    </row>
    <row r="327" spans="4:29" x14ac:dyDescent="0.25">
      <c r="D327" s="98" t="str">
        <f t="shared" si="15"/>
        <v/>
      </c>
      <c r="E327" s="93"/>
      <c r="F327" s="4"/>
      <c r="G327" s="4"/>
      <c r="H327" s="72"/>
      <c r="I327" s="4"/>
      <c r="J327" s="72"/>
      <c r="K327" s="72"/>
      <c r="W327" s="68">
        <f t="shared" si="16"/>
        <v>1</v>
      </c>
      <c r="AC327" s="1" t="str">
        <f t="shared" si="17"/>
        <v>1900</v>
      </c>
    </row>
    <row r="328" spans="4:29" x14ac:dyDescent="0.25">
      <c r="D328" s="98" t="str">
        <f t="shared" si="15"/>
        <v/>
      </c>
      <c r="E328" s="93"/>
      <c r="F328" s="4"/>
      <c r="G328" s="4"/>
      <c r="H328" s="72"/>
      <c r="I328" s="4"/>
      <c r="J328" s="72"/>
      <c r="K328" s="72"/>
      <c r="W328" s="68">
        <f t="shared" si="16"/>
        <v>1</v>
      </c>
      <c r="AC328" s="1" t="str">
        <f t="shared" si="17"/>
        <v>1900</v>
      </c>
    </row>
    <row r="329" spans="4:29" x14ac:dyDescent="0.25">
      <c r="D329" s="98" t="str">
        <f t="shared" si="15"/>
        <v/>
      </c>
      <c r="E329" s="93"/>
      <c r="F329" s="4"/>
      <c r="G329" s="4"/>
      <c r="H329" s="72"/>
      <c r="I329" s="4"/>
      <c r="J329" s="72"/>
      <c r="K329" s="72"/>
      <c r="W329" s="68">
        <f t="shared" si="16"/>
        <v>1</v>
      </c>
      <c r="AC329" s="1" t="str">
        <f t="shared" si="17"/>
        <v>1900</v>
      </c>
    </row>
    <row r="330" spans="4:29" x14ac:dyDescent="0.25">
      <c r="D330" s="98" t="str">
        <f t="shared" si="15"/>
        <v/>
      </c>
      <c r="E330" s="93"/>
      <c r="F330" s="4"/>
      <c r="G330" s="4"/>
      <c r="H330" s="72"/>
      <c r="I330" s="4"/>
      <c r="J330" s="72"/>
      <c r="K330" s="72"/>
      <c r="W330" s="68">
        <f t="shared" si="16"/>
        <v>1</v>
      </c>
      <c r="AC330" s="1" t="str">
        <f t="shared" si="17"/>
        <v>1900</v>
      </c>
    </row>
    <row r="331" spans="4:29" x14ac:dyDescent="0.25">
      <c r="D331" s="98" t="str">
        <f t="shared" si="15"/>
        <v/>
      </c>
      <c r="E331" s="93"/>
      <c r="F331" s="4"/>
      <c r="G331" s="4"/>
      <c r="H331" s="72"/>
      <c r="I331" s="4"/>
      <c r="J331" s="72"/>
      <c r="K331" s="72"/>
      <c r="W331" s="68">
        <f t="shared" si="16"/>
        <v>1</v>
      </c>
      <c r="AC331" s="1" t="str">
        <f t="shared" si="17"/>
        <v>1900</v>
      </c>
    </row>
    <row r="332" spans="4:29" x14ac:dyDescent="0.25">
      <c r="D332" s="98" t="str">
        <f t="shared" si="15"/>
        <v/>
      </c>
      <c r="E332" s="93"/>
      <c r="F332" s="4"/>
      <c r="G332" s="4"/>
      <c r="H332" s="72"/>
      <c r="I332" s="4"/>
      <c r="J332" s="72"/>
      <c r="K332" s="72"/>
      <c r="W332" s="68">
        <f t="shared" si="16"/>
        <v>1</v>
      </c>
      <c r="AC332" s="1" t="str">
        <f t="shared" si="17"/>
        <v>1900</v>
      </c>
    </row>
    <row r="333" spans="4:29" x14ac:dyDescent="0.25">
      <c r="D333" s="98" t="str">
        <f t="shared" si="15"/>
        <v/>
      </c>
      <c r="E333" s="93"/>
      <c r="F333" s="4"/>
      <c r="G333" s="4"/>
      <c r="H333" s="72"/>
      <c r="I333" s="4"/>
      <c r="J333" s="72"/>
      <c r="K333" s="72"/>
      <c r="W333" s="68">
        <f t="shared" si="16"/>
        <v>1</v>
      </c>
      <c r="AC333" s="1" t="str">
        <f t="shared" si="17"/>
        <v>1900</v>
      </c>
    </row>
    <row r="334" spans="4:29" x14ac:dyDescent="0.25">
      <c r="D334" s="98" t="str">
        <f t="shared" si="15"/>
        <v/>
      </c>
      <c r="E334" s="93"/>
      <c r="F334" s="4"/>
      <c r="G334" s="4"/>
      <c r="H334" s="72"/>
      <c r="I334" s="4"/>
      <c r="J334" s="72"/>
      <c r="K334" s="72"/>
      <c r="W334" s="68">
        <f t="shared" si="16"/>
        <v>1</v>
      </c>
      <c r="AC334" s="1" t="str">
        <f t="shared" si="17"/>
        <v>1900</v>
      </c>
    </row>
    <row r="335" spans="4:29" x14ac:dyDescent="0.25">
      <c r="D335" s="98" t="str">
        <f t="shared" si="15"/>
        <v/>
      </c>
      <c r="E335" s="93"/>
      <c r="F335" s="4"/>
      <c r="G335" s="4"/>
      <c r="H335" s="72"/>
      <c r="I335" s="4"/>
      <c r="J335" s="72"/>
      <c r="K335" s="72"/>
      <c r="W335" s="68">
        <f t="shared" si="16"/>
        <v>1</v>
      </c>
      <c r="AC335" s="1" t="str">
        <f t="shared" si="17"/>
        <v>1900</v>
      </c>
    </row>
    <row r="336" spans="4:29" x14ac:dyDescent="0.25">
      <c r="D336" s="98" t="str">
        <f t="shared" si="15"/>
        <v/>
      </c>
      <c r="E336" s="93"/>
      <c r="F336" s="4"/>
      <c r="G336" s="4"/>
      <c r="H336" s="72"/>
      <c r="I336" s="4"/>
      <c r="J336" s="72"/>
      <c r="K336" s="72"/>
      <c r="W336" s="68">
        <f t="shared" si="16"/>
        <v>1</v>
      </c>
      <c r="AC336" s="1" t="str">
        <f t="shared" si="17"/>
        <v>1900</v>
      </c>
    </row>
    <row r="337" spans="4:29" x14ac:dyDescent="0.25">
      <c r="D337" s="98" t="str">
        <f t="shared" si="15"/>
        <v/>
      </c>
      <c r="E337" s="93"/>
      <c r="F337" s="4"/>
      <c r="G337" s="4"/>
      <c r="H337" s="72"/>
      <c r="I337" s="4"/>
      <c r="J337" s="72"/>
      <c r="K337" s="72"/>
      <c r="W337" s="68">
        <f t="shared" si="16"/>
        <v>1</v>
      </c>
      <c r="AC337" s="1" t="str">
        <f t="shared" si="17"/>
        <v>1900</v>
      </c>
    </row>
    <row r="338" spans="4:29" x14ac:dyDescent="0.25">
      <c r="D338" s="98" t="str">
        <f t="shared" si="15"/>
        <v/>
      </c>
      <c r="E338" s="93"/>
      <c r="F338" s="4"/>
      <c r="G338" s="4"/>
      <c r="H338" s="72"/>
      <c r="I338" s="4"/>
      <c r="J338" s="72"/>
      <c r="K338" s="72"/>
      <c r="W338" s="68">
        <f t="shared" si="16"/>
        <v>1</v>
      </c>
      <c r="AC338" s="1" t="str">
        <f t="shared" si="17"/>
        <v>1900</v>
      </c>
    </row>
    <row r="339" spans="4:29" x14ac:dyDescent="0.25">
      <c r="D339" s="98" t="str">
        <f t="shared" si="15"/>
        <v/>
      </c>
      <c r="E339" s="93"/>
      <c r="F339" s="4"/>
      <c r="G339" s="4"/>
      <c r="H339" s="72"/>
      <c r="I339" s="4"/>
      <c r="J339" s="72"/>
      <c r="K339" s="72"/>
      <c r="W339" s="68">
        <f t="shared" si="16"/>
        <v>1</v>
      </c>
      <c r="AC339" s="1" t="str">
        <f t="shared" si="17"/>
        <v>1900</v>
      </c>
    </row>
    <row r="340" spans="4:29" x14ac:dyDescent="0.25">
      <c r="D340" s="98" t="str">
        <f t="shared" si="15"/>
        <v/>
      </c>
      <c r="E340" s="93"/>
      <c r="F340" s="4"/>
      <c r="G340" s="4"/>
      <c r="H340" s="72"/>
      <c r="I340" s="4"/>
      <c r="J340" s="72"/>
      <c r="K340" s="72"/>
      <c r="W340" s="68">
        <f t="shared" si="16"/>
        <v>1</v>
      </c>
      <c r="AC340" s="1" t="str">
        <f t="shared" si="17"/>
        <v>1900</v>
      </c>
    </row>
    <row r="341" spans="4:29" x14ac:dyDescent="0.25">
      <c r="D341" s="98" t="str">
        <f t="shared" si="15"/>
        <v/>
      </c>
      <c r="E341" s="93"/>
      <c r="F341" s="4"/>
      <c r="G341" s="4"/>
      <c r="H341" s="72"/>
      <c r="I341" s="4"/>
      <c r="J341" s="72"/>
      <c r="K341" s="72"/>
      <c r="W341" s="68">
        <f t="shared" si="16"/>
        <v>1</v>
      </c>
      <c r="AC341" s="1" t="str">
        <f t="shared" si="17"/>
        <v>1900</v>
      </c>
    </row>
    <row r="342" spans="4:29" x14ac:dyDescent="0.25">
      <c r="D342" s="98" t="str">
        <f t="shared" si="15"/>
        <v/>
      </c>
      <c r="E342" s="93"/>
      <c r="F342" s="4"/>
      <c r="G342" s="4"/>
      <c r="H342" s="72"/>
      <c r="I342" s="4"/>
      <c r="J342" s="72"/>
      <c r="K342" s="72"/>
      <c r="W342" s="68">
        <f t="shared" si="16"/>
        <v>1</v>
      </c>
      <c r="AC342" s="1" t="str">
        <f t="shared" si="17"/>
        <v>1900</v>
      </c>
    </row>
    <row r="343" spans="4:29" x14ac:dyDescent="0.25">
      <c r="D343" s="98" t="str">
        <f t="shared" si="15"/>
        <v/>
      </c>
      <c r="E343" s="93"/>
      <c r="F343" s="4"/>
      <c r="G343" s="4"/>
      <c r="H343" s="72"/>
      <c r="I343" s="4"/>
      <c r="J343" s="72"/>
      <c r="K343" s="72"/>
      <c r="W343" s="68">
        <f t="shared" si="16"/>
        <v>1</v>
      </c>
      <c r="AC343" s="1" t="str">
        <f t="shared" si="17"/>
        <v>1900</v>
      </c>
    </row>
    <row r="344" spans="4:29" x14ac:dyDescent="0.25">
      <c r="D344" s="98" t="str">
        <f t="shared" si="15"/>
        <v/>
      </c>
      <c r="E344" s="93"/>
      <c r="F344" s="4"/>
      <c r="G344" s="4"/>
      <c r="H344" s="72"/>
      <c r="I344" s="4"/>
      <c r="J344" s="72"/>
      <c r="K344" s="72"/>
      <c r="W344" s="68">
        <f t="shared" si="16"/>
        <v>1</v>
      </c>
      <c r="AC344" s="1" t="str">
        <f t="shared" si="17"/>
        <v>1900</v>
      </c>
    </row>
    <row r="345" spans="4:29" x14ac:dyDescent="0.25">
      <c r="D345" s="98" t="str">
        <f t="shared" si="15"/>
        <v/>
      </c>
      <c r="E345" s="93"/>
      <c r="F345" s="4"/>
      <c r="G345" s="4"/>
      <c r="H345" s="72"/>
      <c r="I345" s="4"/>
      <c r="J345" s="72"/>
      <c r="K345" s="72"/>
      <c r="W345" s="68">
        <f t="shared" si="16"/>
        <v>1</v>
      </c>
      <c r="AC345" s="1" t="str">
        <f t="shared" si="17"/>
        <v>1900</v>
      </c>
    </row>
    <row r="346" spans="4:29" x14ac:dyDescent="0.25">
      <c r="D346" s="98" t="str">
        <f t="shared" si="15"/>
        <v/>
      </c>
      <c r="E346" s="93"/>
      <c r="F346" s="4"/>
      <c r="G346" s="4"/>
      <c r="H346" s="72"/>
      <c r="I346" s="4"/>
      <c r="J346" s="72"/>
      <c r="K346" s="72"/>
      <c r="W346" s="68">
        <f t="shared" si="16"/>
        <v>1</v>
      </c>
      <c r="AC346" s="1" t="str">
        <f t="shared" si="17"/>
        <v>1900</v>
      </c>
    </row>
    <row r="347" spans="4:29" x14ac:dyDescent="0.25">
      <c r="D347" s="98" t="str">
        <f t="shared" si="15"/>
        <v/>
      </c>
      <c r="E347" s="93"/>
      <c r="F347" s="4"/>
      <c r="G347" s="4"/>
      <c r="H347" s="72"/>
      <c r="I347" s="4"/>
      <c r="J347" s="72"/>
      <c r="K347" s="72"/>
      <c r="W347" s="68">
        <f t="shared" si="16"/>
        <v>1</v>
      </c>
      <c r="AC347" s="1" t="str">
        <f t="shared" si="17"/>
        <v>1900</v>
      </c>
    </row>
    <row r="348" spans="4:29" x14ac:dyDescent="0.25">
      <c r="D348" s="98" t="str">
        <f t="shared" si="15"/>
        <v/>
      </c>
      <c r="E348" s="93"/>
      <c r="F348" s="4"/>
      <c r="G348" s="4"/>
      <c r="H348" s="72"/>
      <c r="I348" s="4"/>
      <c r="J348" s="72"/>
      <c r="K348" s="72"/>
      <c r="W348" s="68">
        <f t="shared" si="16"/>
        <v>1</v>
      </c>
      <c r="AC348" s="1" t="str">
        <f t="shared" si="17"/>
        <v>1900</v>
      </c>
    </row>
    <row r="349" spans="4:29" x14ac:dyDescent="0.25">
      <c r="D349" s="98" t="str">
        <f t="shared" si="15"/>
        <v/>
      </c>
      <c r="E349" s="93"/>
      <c r="F349" s="4"/>
      <c r="G349" s="4"/>
      <c r="H349" s="72"/>
      <c r="I349" s="4"/>
      <c r="J349" s="72"/>
      <c r="K349" s="72"/>
      <c r="W349" s="68">
        <f t="shared" si="16"/>
        <v>1</v>
      </c>
      <c r="AC349" s="1" t="str">
        <f t="shared" si="17"/>
        <v>1900</v>
      </c>
    </row>
    <row r="350" spans="4:29" x14ac:dyDescent="0.25">
      <c r="D350" s="98" t="str">
        <f t="shared" si="15"/>
        <v/>
      </c>
      <c r="E350" s="93"/>
      <c r="F350" s="4"/>
      <c r="G350" s="4"/>
      <c r="H350" s="72"/>
      <c r="I350" s="4"/>
      <c r="J350" s="72"/>
      <c r="K350" s="72"/>
      <c r="W350" s="68">
        <f t="shared" si="16"/>
        <v>1</v>
      </c>
      <c r="AC350" s="1" t="str">
        <f t="shared" si="17"/>
        <v>1900</v>
      </c>
    </row>
    <row r="351" spans="4:29" x14ac:dyDescent="0.25">
      <c r="D351" s="98" t="str">
        <f t="shared" si="15"/>
        <v/>
      </c>
      <c r="E351" s="93"/>
      <c r="F351" s="4"/>
      <c r="G351" s="4"/>
      <c r="H351" s="72"/>
      <c r="I351" s="4"/>
      <c r="J351" s="72"/>
      <c r="K351" s="72"/>
      <c r="W351" s="68">
        <f t="shared" si="16"/>
        <v>1</v>
      </c>
      <c r="AC351" s="1" t="str">
        <f t="shared" si="17"/>
        <v>1900</v>
      </c>
    </row>
    <row r="352" spans="4:29" x14ac:dyDescent="0.25">
      <c r="D352" s="98" t="str">
        <f t="shared" si="15"/>
        <v/>
      </c>
      <c r="E352" s="93"/>
      <c r="F352" s="4"/>
      <c r="G352" s="4"/>
      <c r="H352" s="72"/>
      <c r="I352" s="4"/>
      <c r="J352" s="72"/>
      <c r="K352" s="72"/>
      <c r="W352" s="68">
        <f t="shared" si="16"/>
        <v>1</v>
      </c>
      <c r="AC352" s="1" t="str">
        <f t="shared" si="17"/>
        <v>1900</v>
      </c>
    </row>
    <row r="353" spans="4:29" x14ac:dyDescent="0.25">
      <c r="D353" s="98" t="str">
        <f t="shared" si="15"/>
        <v/>
      </c>
      <c r="E353" s="93"/>
      <c r="F353" s="4"/>
      <c r="G353" s="4"/>
      <c r="H353" s="72"/>
      <c r="I353" s="4"/>
      <c r="J353" s="72"/>
      <c r="K353" s="72"/>
      <c r="W353" s="68">
        <f t="shared" si="16"/>
        <v>1</v>
      </c>
      <c r="AC353" s="1" t="str">
        <f t="shared" si="17"/>
        <v>1900</v>
      </c>
    </row>
    <row r="354" spans="4:29" x14ac:dyDescent="0.25">
      <c r="D354" s="98" t="str">
        <f t="shared" si="15"/>
        <v/>
      </c>
      <c r="E354" s="93"/>
      <c r="F354" s="4"/>
      <c r="G354" s="4"/>
      <c r="H354" s="72"/>
      <c r="I354" s="4"/>
      <c r="J354" s="72"/>
      <c r="K354" s="72"/>
      <c r="W354" s="68">
        <f t="shared" si="16"/>
        <v>1</v>
      </c>
      <c r="AC354" s="1" t="str">
        <f t="shared" si="17"/>
        <v>1900</v>
      </c>
    </row>
    <row r="355" spans="4:29" x14ac:dyDescent="0.25">
      <c r="D355" s="98" t="str">
        <f t="shared" si="15"/>
        <v/>
      </c>
      <c r="E355" s="93"/>
      <c r="F355" s="4"/>
      <c r="G355" s="4"/>
      <c r="H355" s="72"/>
      <c r="I355" s="4"/>
      <c r="J355" s="72"/>
      <c r="K355" s="72"/>
      <c r="W355" s="68">
        <f t="shared" si="16"/>
        <v>1</v>
      </c>
      <c r="AC355" s="1" t="str">
        <f t="shared" si="17"/>
        <v>1900</v>
      </c>
    </row>
    <row r="356" spans="4:29" x14ac:dyDescent="0.25">
      <c r="D356" s="98" t="str">
        <f t="shared" si="15"/>
        <v/>
      </c>
      <c r="E356" s="93"/>
      <c r="F356" s="4"/>
      <c r="G356" s="4"/>
      <c r="H356" s="72"/>
      <c r="I356" s="4"/>
      <c r="J356" s="72"/>
      <c r="K356" s="72"/>
      <c r="W356" s="68">
        <f t="shared" si="16"/>
        <v>1</v>
      </c>
      <c r="AC356" s="1" t="str">
        <f t="shared" si="17"/>
        <v>1900</v>
      </c>
    </row>
    <row r="357" spans="4:29" x14ac:dyDescent="0.25">
      <c r="D357" s="98" t="str">
        <f t="shared" si="15"/>
        <v/>
      </c>
      <c r="E357" s="93"/>
      <c r="F357" s="4"/>
      <c r="G357" s="4"/>
      <c r="H357" s="72"/>
      <c r="I357" s="4"/>
      <c r="J357" s="72"/>
      <c r="K357" s="72"/>
      <c r="W357" s="68">
        <f t="shared" si="16"/>
        <v>1</v>
      </c>
      <c r="AC357" s="1" t="str">
        <f t="shared" si="17"/>
        <v>1900</v>
      </c>
    </row>
    <row r="358" spans="4:29" x14ac:dyDescent="0.25">
      <c r="D358" s="98" t="str">
        <f t="shared" si="15"/>
        <v/>
      </c>
      <c r="E358" s="93"/>
      <c r="F358" s="4"/>
      <c r="G358" s="4"/>
      <c r="H358" s="72"/>
      <c r="I358" s="4"/>
      <c r="J358" s="72"/>
      <c r="K358" s="72"/>
      <c r="W358" s="68">
        <f t="shared" si="16"/>
        <v>1</v>
      </c>
      <c r="AC358" s="1" t="str">
        <f t="shared" si="17"/>
        <v>1900</v>
      </c>
    </row>
    <row r="359" spans="4:29" x14ac:dyDescent="0.25">
      <c r="D359" s="98" t="str">
        <f t="shared" si="15"/>
        <v/>
      </c>
      <c r="E359" s="93"/>
      <c r="F359" s="4"/>
      <c r="G359" s="4"/>
      <c r="H359" s="72"/>
      <c r="I359" s="4"/>
      <c r="J359" s="72"/>
      <c r="K359" s="72"/>
      <c r="W359" s="68">
        <f t="shared" si="16"/>
        <v>1</v>
      </c>
      <c r="AC359" s="1" t="str">
        <f t="shared" si="17"/>
        <v>1900</v>
      </c>
    </row>
    <row r="360" spans="4:29" x14ac:dyDescent="0.25">
      <c r="D360" s="98" t="str">
        <f t="shared" si="15"/>
        <v/>
      </c>
      <c r="E360" s="93"/>
      <c r="F360" s="4"/>
      <c r="G360" s="4"/>
      <c r="H360" s="72"/>
      <c r="I360" s="4"/>
      <c r="J360" s="72"/>
      <c r="K360" s="72"/>
      <c r="W360" s="68">
        <f t="shared" si="16"/>
        <v>1</v>
      </c>
      <c r="AC360" s="1" t="str">
        <f t="shared" si="17"/>
        <v>1900</v>
      </c>
    </row>
    <row r="361" spans="4:29" x14ac:dyDescent="0.25">
      <c r="D361" s="98" t="str">
        <f t="shared" si="15"/>
        <v/>
      </c>
      <c r="E361" s="93"/>
      <c r="F361" s="4"/>
      <c r="G361" s="4"/>
      <c r="H361" s="72"/>
      <c r="I361" s="4"/>
      <c r="J361" s="72"/>
      <c r="K361" s="72"/>
      <c r="W361" s="68">
        <f t="shared" si="16"/>
        <v>1</v>
      </c>
      <c r="AC361" s="1" t="str">
        <f t="shared" si="17"/>
        <v>1900</v>
      </c>
    </row>
    <row r="362" spans="4:29" x14ac:dyDescent="0.25">
      <c r="D362" s="98" t="str">
        <f t="shared" si="15"/>
        <v/>
      </c>
      <c r="E362" s="93"/>
      <c r="F362" s="4"/>
      <c r="G362" s="4"/>
      <c r="H362" s="72"/>
      <c r="I362" s="4"/>
      <c r="J362" s="72"/>
      <c r="K362" s="72"/>
      <c r="W362" s="68">
        <f t="shared" si="16"/>
        <v>1</v>
      </c>
      <c r="AC362" s="1" t="str">
        <f t="shared" si="17"/>
        <v>1900</v>
      </c>
    </row>
    <row r="363" spans="4:29" x14ac:dyDescent="0.25">
      <c r="D363" s="98" t="str">
        <f t="shared" si="15"/>
        <v/>
      </c>
      <c r="E363" s="93"/>
      <c r="F363" s="4"/>
      <c r="G363" s="4"/>
      <c r="H363" s="72"/>
      <c r="I363" s="4"/>
      <c r="J363" s="72"/>
      <c r="K363" s="72"/>
      <c r="W363" s="68">
        <f t="shared" si="16"/>
        <v>1</v>
      </c>
      <c r="AC363" s="1" t="str">
        <f t="shared" si="17"/>
        <v>1900</v>
      </c>
    </row>
    <row r="364" spans="4:29" x14ac:dyDescent="0.25">
      <c r="D364" s="98" t="str">
        <f t="shared" si="15"/>
        <v/>
      </c>
      <c r="E364" s="93"/>
      <c r="F364" s="4"/>
      <c r="G364" s="4"/>
      <c r="H364" s="72"/>
      <c r="I364" s="4"/>
      <c r="J364" s="72"/>
      <c r="K364" s="72"/>
      <c r="W364" s="68">
        <f t="shared" si="16"/>
        <v>1</v>
      </c>
      <c r="AC364" s="1" t="str">
        <f t="shared" si="17"/>
        <v>1900</v>
      </c>
    </row>
    <row r="365" spans="4:29" x14ac:dyDescent="0.25">
      <c r="D365" s="98" t="str">
        <f t="shared" si="15"/>
        <v/>
      </c>
      <c r="E365" s="93"/>
      <c r="F365" s="4"/>
      <c r="G365" s="4"/>
      <c r="H365" s="72"/>
      <c r="I365" s="4"/>
      <c r="J365" s="72"/>
      <c r="K365" s="72"/>
      <c r="W365" s="68">
        <f t="shared" si="16"/>
        <v>1</v>
      </c>
      <c r="AC365" s="1" t="str">
        <f t="shared" si="17"/>
        <v>1900</v>
      </c>
    </row>
    <row r="366" spans="4:29" x14ac:dyDescent="0.25">
      <c r="D366" s="98" t="str">
        <f t="shared" si="15"/>
        <v/>
      </c>
      <c r="E366" s="93"/>
      <c r="F366" s="4"/>
      <c r="G366" s="4"/>
      <c r="H366" s="72"/>
      <c r="I366" s="4"/>
      <c r="J366" s="72"/>
      <c r="K366" s="72"/>
      <c r="W366" s="68">
        <f t="shared" si="16"/>
        <v>1</v>
      </c>
      <c r="AC366" s="1" t="str">
        <f t="shared" si="17"/>
        <v>1900</v>
      </c>
    </row>
    <row r="367" spans="4:29" x14ac:dyDescent="0.25">
      <c r="D367" s="98" t="str">
        <f t="shared" si="15"/>
        <v/>
      </c>
      <c r="E367" s="93"/>
      <c r="F367" s="4"/>
      <c r="G367" s="4"/>
      <c r="H367" s="72"/>
      <c r="I367" s="4"/>
      <c r="J367" s="72"/>
      <c r="K367" s="72"/>
      <c r="W367" s="68">
        <f t="shared" si="16"/>
        <v>1</v>
      </c>
      <c r="AC367" s="1" t="str">
        <f t="shared" si="17"/>
        <v>1900</v>
      </c>
    </row>
    <row r="368" spans="4:29" x14ac:dyDescent="0.25">
      <c r="D368" s="98" t="str">
        <f t="shared" si="15"/>
        <v/>
      </c>
      <c r="E368" s="93"/>
      <c r="F368" s="4"/>
      <c r="G368" s="4"/>
      <c r="H368" s="72"/>
      <c r="I368" s="4"/>
      <c r="J368" s="72"/>
      <c r="K368" s="72"/>
      <c r="W368" s="68">
        <f t="shared" si="16"/>
        <v>1</v>
      </c>
      <c r="AC368" s="1" t="str">
        <f t="shared" si="17"/>
        <v>1900</v>
      </c>
    </row>
    <row r="369" spans="4:29" x14ac:dyDescent="0.25">
      <c r="D369" s="98" t="str">
        <f t="shared" si="15"/>
        <v/>
      </c>
      <c r="E369" s="93"/>
      <c r="F369" s="4"/>
      <c r="G369" s="4"/>
      <c r="H369" s="72"/>
      <c r="I369" s="4"/>
      <c r="J369" s="72"/>
      <c r="K369" s="72"/>
      <c r="W369" s="68">
        <f t="shared" si="16"/>
        <v>1</v>
      </c>
      <c r="AC369" s="1" t="str">
        <f t="shared" si="17"/>
        <v>1900</v>
      </c>
    </row>
    <row r="370" spans="4:29" x14ac:dyDescent="0.25">
      <c r="D370" s="98" t="str">
        <f t="shared" si="15"/>
        <v/>
      </c>
      <c r="E370" s="93"/>
      <c r="F370" s="4"/>
      <c r="G370" s="4"/>
      <c r="H370" s="72"/>
      <c r="I370" s="4"/>
      <c r="J370" s="72"/>
      <c r="K370" s="72"/>
      <c r="W370" s="68">
        <f t="shared" si="16"/>
        <v>1</v>
      </c>
      <c r="AC370" s="1" t="str">
        <f t="shared" si="17"/>
        <v>1900</v>
      </c>
    </row>
    <row r="371" spans="4:29" x14ac:dyDescent="0.25">
      <c r="D371" s="98" t="str">
        <f t="shared" si="15"/>
        <v/>
      </c>
      <c r="E371" s="93"/>
      <c r="F371" s="4"/>
      <c r="G371" s="4"/>
      <c r="H371" s="72"/>
      <c r="I371" s="4"/>
      <c r="J371" s="72"/>
      <c r="K371" s="72"/>
      <c r="W371" s="68">
        <f t="shared" si="16"/>
        <v>1</v>
      </c>
      <c r="AC371" s="1" t="str">
        <f t="shared" si="17"/>
        <v>1900</v>
      </c>
    </row>
    <row r="372" spans="4:29" x14ac:dyDescent="0.25">
      <c r="D372" s="98" t="str">
        <f t="shared" si="15"/>
        <v/>
      </c>
      <c r="E372" s="93"/>
      <c r="F372" s="4"/>
      <c r="G372" s="4"/>
      <c r="H372" s="72"/>
      <c r="I372" s="4"/>
      <c r="J372" s="72"/>
      <c r="K372" s="72"/>
      <c r="W372" s="68">
        <f t="shared" si="16"/>
        <v>1</v>
      </c>
      <c r="AC372" s="1" t="str">
        <f t="shared" si="17"/>
        <v>1900</v>
      </c>
    </row>
    <row r="373" spans="4:29" x14ac:dyDescent="0.25">
      <c r="D373" s="98" t="str">
        <f t="shared" si="15"/>
        <v/>
      </c>
      <c r="E373" s="93"/>
      <c r="F373" s="4"/>
      <c r="G373" s="4"/>
      <c r="H373" s="72"/>
      <c r="I373" s="4"/>
      <c r="J373" s="72"/>
      <c r="K373" s="72"/>
      <c r="W373" s="68">
        <f t="shared" si="16"/>
        <v>1</v>
      </c>
      <c r="AC373" s="1" t="str">
        <f t="shared" si="17"/>
        <v>1900</v>
      </c>
    </row>
    <row r="374" spans="4:29" x14ac:dyDescent="0.25">
      <c r="D374" s="98" t="str">
        <f t="shared" si="15"/>
        <v/>
      </c>
      <c r="E374" s="93"/>
      <c r="F374" s="4"/>
      <c r="G374" s="4"/>
      <c r="H374" s="72"/>
      <c r="I374" s="4"/>
      <c r="J374" s="72"/>
      <c r="K374" s="72"/>
      <c r="W374" s="68">
        <f t="shared" si="16"/>
        <v>1</v>
      </c>
      <c r="AC374" s="1" t="str">
        <f t="shared" si="17"/>
        <v>1900</v>
      </c>
    </row>
    <row r="375" spans="4:29" x14ac:dyDescent="0.25">
      <c r="D375" s="98" t="str">
        <f t="shared" si="15"/>
        <v/>
      </c>
      <c r="E375" s="93"/>
      <c r="F375" s="4"/>
      <c r="G375" s="4"/>
      <c r="H375" s="72"/>
      <c r="I375" s="4"/>
      <c r="J375" s="72"/>
      <c r="K375" s="72"/>
      <c r="W375" s="68">
        <f t="shared" si="16"/>
        <v>1</v>
      </c>
      <c r="AC375" s="1" t="str">
        <f t="shared" si="17"/>
        <v>1900</v>
      </c>
    </row>
    <row r="376" spans="4:29" x14ac:dyDescent="0.25">
      <c r="D376" s="98" t="str">
        <f t="shared" si="15"/>
        <v/>
      </c>
      <c r="E376" s="93"/>
      <c r="F376" s="4"/>
      <c r="G376" s="4"/>
      <c r="H376" s="72"/>
      <c r="I376" s="4"/>
      <c r="J376" s="72"/>
      <c r="K376" s="72"/>
      <c r="W376" s="68">
        <f t="shared" si="16"/>
        <v>1</v>
      </c>
      <c r="AC376" s="1" t="str">
        <f t="shared" si="17"/>
        <v>1900</v>
      </c>
    </row>
    <row r="377" spans="4:29" x14ac:dyDescent="0.25">
      <c r="D377" s="98" t="str">
        <f t="shared" si="15"/>
        <v/>
      </c>
      <c r="E377" s="93"/>
      <c r="F377" s="4"/>
      <c r="G377" s="4"/>
      <c r="H377" s="72"/>
      <c r="I377" s="4"/>
      <c r="J377" s="72"/>
      <c r="K377" s="72"/>
      <c r="W377" s="68">
        <f t="shared" si="16"/>
        <v>1</v>
      </c>
      <c r="AC377" s="1" t="str">
        <f t="shared" si="17"/>
        <v>1900</v>
      </c>
    </row>
    <row r="378" spans="4:29" x14ac:dyDescent="0.25">
      <c r="D378" s="98" t="str">
        <f t="shared" si="15"/>
        <v/>
      </c>
      <c r="E378" s="93"/>
      <c r="F378" s="4"/>
      <c r="G378" s="4"/>
      <c r="H378" s="72"/>
      <c r="I378" s="4"/>
      <c r="J378" s="72"/>
      <c r="K378" s="72"/>
      <c r="W378" s="68">
        <f t="shared" si="16"/>
        <v>1</v>
      </c>
      <c r="AC378" s="1" t="str">
        <f t="shared" si="17"/>
        <v>1900</v>
      </c>
    </row>
    <row r="379" spans="4:29" x14ac:dyDescent="0.25">
      <c r="D379" s="98" t="str">
        <f t="shared" si="15"/>
        <v/>
      </c>
      <c r="E379" s="93"/>
      <c r="F379" s="4"/>
      <c r="G379" s="4"/>
      <c r="H379" s="72"/>
      <c r="I379" s="4"/>
      <c r="J379" s="72"/>
      <c r="K379" s="72"/>
      <c r="W379" s="68">
        <f t="shared" si="16"/>
        <v>1</v>
      </c>
      <c r="AC379" s="1" t="str">
        <f t="shared" si="17"/>
        <v>1900</v>
      </c>
    </row>
    <row r="380" spans="4:29" x14ac:dyDescent="0.25">
      <c r="D380" s="98" t="str">
        <f t="shared" si="15"/>
        <v/>
      </c>
      <c r="E380" s="93"/>
      <c r="F380" s="4"/>
      <c r="G380" s="4"/>
      <c r="H380" s="72"/>
      <c r="I380" s="4"/>
      <c r="J380" s="72"/>
      <c r="K380" s="72"/>
      <c r="W380" s="68">
        <f t="shared" si="16"/>
        <v>1</v>
      </c>
      <c r="AC380" s="1" t="str">
        <f t="shared" si="17"/>
        <v>1900</v>
      </c>
    </row>
    <row r="381" spans="4:29" x14ac:dyDescent="0.25">
      <c r="D381" s="98" t="str">
        <f t="shared" si="15"/>
        <v/>
      </c>
      <c r="E381" s="93"/>
      <c r="F381" s="4"/>
      <c r="G381" s="4"/>
      <c r="H381" s="72"/>
      <c r="I381" s="4"/>
      <c r="J381" s="72"/>
      <c r="K381" s="72"/>
      <c r="W381" s="68">
        <f t="shared" si="16"/>
        <v>1</v>
      </c>
      <c r="AC381" s="1" t="str">
        <f t="shared" si="17"/>
        <v>1900</v>
      </c>
    </row>
    <row r="382" spans="4:29" x14ac:dyDescent="0.25">
      <c r="D382" s="98" t="str">
        <f t="shared" si="15"/>
        <v/>
      </c>
      <c r="E382" s="93"/>
      <c r="F382" s="4"/>
      <c r="G382" s="4"/>
      <c r="H382" s="72"/>
      <c r="I382" s="4"/>
      <c r="J382" s="72"/>
      <c r="K382" s="72"/>
      <c r="W382" s="68">
        <f t="shared" si="16"/>
        <v>1</v>
      </c>
      <c r="AC382" s="1" t="str">
        <f t="shared" si="17"/>
        <v>1900</v>
      </c>
    </row>
    <row r="383" spans="4:29" x14ac:dyDescent="0.25">
      <c r="D383" s="98" t="str">
        <f t="shared" si="15"/>
        <v/>
      </c>
      <c r="E383" s="93"/>
      <c r="F383" s="4"/>
      <c r="G383" s="4"/>
      <c r="H383" s="72"/>
      <c r="I383" s="4"/>
      <c r="J383" s="72"/>
      <c r="K383" s="72"/>
      <c r="W383" s="68">
        <f t="shared" si="16"/>
        <v>1</v>
      </c>
      <c r="AC383" s="1" t="str">
        <f t="shared" si="17"/>
        <v>1900</v>
      </c>
    </row>
    <row r="384" spans="4:29" x14ac:dyDescent="0.25">
      <c r="D384" s="98" t="str">
        <f t="shared" si="15"/>
        <v/>
      </c>
      <c r="E384" s="93"/>
      <c r="F384" s="4"/>
      <c r="G384" s="4"/>
      <c r="H384" s="72"/>
      <c r="I384" s="4"/>
      <c r="J384" s="72"/>
      <c r="K384" s="72"/>
      <c r="W384" s="68">
        <f t="shared" si="16"/>
        <v>1</v>
      </c>
      <c r="AC384" s="1" t="str">
        <f t="shared" si="17"/>
        <v>1900</v>
      </c>
    </row>
    <row r="385" spans="4:29" x14ac:dyDescent="0.25">
      <c r="D385" s="98" t="str">
        <f t="shared" si="15"/>
        <v/>
      </c>
      <c r="E385" s="93"/>
      <c r="F385" s="4"/>
      <c r="G385" s="4"/>
      <c r="H385" s="72"/>
      <c r="I385" s="4"/>
      <c r="J385" s="72"/>
      <c r="K385" s="72"/>
      <c r="W385" s="68">
        <f t="shared" si="16"/>
        <v>1</v>
      </c>
      <c r="AC385" s="1" t="str">
        <f t="shared" si="17"/>
        <v>1900</v>
      </c>
    </row>
    <row r="386" spans="4:29" x14ac:dyDescent="0.25">
      <c r="D386" s="98" t="str">
        <f t="shared" si="15"/>
        <v/>
      </c>
      <c r="E386" s="93"/>
      <c r="F386" s="4"/>
      <c r="G386" s="4"/>
      <c r="H386" s="72"/>
      <c r="I386" s="4"/>
      <c r="J386" s="72"/>
      <c r="K386" s="72"/>
      <c r="W386" s="68">
        <f t="shared" si="16"/>
        <v>1</v>
      </c>
      <c r="AC386" s="1" t="str">
        <f t="shared" si="17"/>
        <v>1900</v>
      </c>
    </row>
    <row r="387" spans="4:29" x14ac:dyDescent="0.25">
      <c r="D387" s="98" t="str">
        <f t="shared" si="15"/>
        <v/>
      </c>
      <c r="E387" s="93"/>
      <c r="F387" s="4"/>
      <c r="G387" s="4"/>
      <c r="H387" s="72"/>
      <c r="I387" s="4"/>
      <c r="J387" s="72"/>
      <c r="K387" s="72"/>
      <c r="W387" s="68">
        <f t="shared" si="16"/>
        <v>1</v>
      </c>
      <c r="AC387" s="1" t="str">
        <f t="shared" si="17"/>
        <v>1900</v>
      </c>
    </row>
    <row r="388" spans="4:29" x14ac:dyDescent="0.25">
      <c r="D388" s="98" t="str">
        <f t="shared" ref="D388:D451" si="18">IF(W388&lt;&gt;$V$1,IF(YEAR(W388)=YEAR(W387),D387+1,1),"")</f>
        <v/>
      </c>
      <c r="E388" s="93"/>
      <c r="F388" s="4"/>
      <c r="G388" s="4"/>
      <c r="H388" s="72"/>
      <c r="I388" s="4"/>
      <c r="J388" s="72"/>
      <c r="K388" s="72"/>
      <c r="W388" s="68">
        <f t="shared" ref="W388:W451" si="19">IF(CONCATENATE(F388,F389,F390,F391,F392,F393)&lt;&gt;"",IF(AND(E388&lt;&gt;0,ISNUMBER(E388)=TRUE),E388,W387),$V$1)</f>
        <v>1</v>
      </c>
      <c r="AC388" s="1" t="str">
        <f t="shared" si="17"/>
        <v>1900</v>
      </c>
    </row>
    <row r="389" spans="4:29" x14ac:dyDescent="0.25">
      <c r="D389" s="98" t="str">
        <f t="shared" si="18"/>
        <v/>
      </c>
      <c r="E389" s="93"/>
      <c r="F389" s="4"/>
      <c r="G389" s="4"/>
      <c r="H389" s="72"/>
      <c r="I389" s="4"/>
      <c r="J389" s="72"/>
      <c r="K389" s="72"/>
      <c r="W389" s="68">
        <f t="shared" si="19"/>
        <v>1</v>
      </c>
      <c r="AC389" s="1" t="str">
        <f t="shared" ref="AC389:AC452" si="20">YEAR(W389)&amp;F389</f>
        <v>1900</v>
      </c>
    </row>
    <row r="390" spans="4:29" x14ac:dyDescent="0.25">
      <c r="D390" s="98" t="str">
        <f t="shared" si="18"/>
        <v/>
      </c>
      <c r="E390" s="93"/>
      <c r="F390" s="4"/>
      <c r="G390" s="4"/>
      <c r="H390" s="72"/>
      <c r="I390" s="4"/>
      <c r="J390" s="72"/>
      <c r="K390" s="72"/>
      <c r="W390" s="68">
        <f t="shared" si="19"/>
        <v>1</v>
      </c>
      <c r="AC390" s="1" t="str">
        <f t="shared" si="20"/>
        <v>1900</v>
      </c>
    </row>
    <row r="391" spans="4:29" x14ac:dyDescent="0.25">
      <c r="D391" s="98" t="str">
        <f t="shared" si="18"/>
        <v/>
      </c>
      <c r="E391" s="93"/>
      <c r="F391" s="4"/>
      <c r="G391" s="4"/>
      <c r="H391" s="72"/>
      <c r="I391" s="4"/>
      <c r="J391" s="72"/>
      <c r="K391" s="72"/>
      <c r="W391" s="68">
        <f t="shared" si="19"/>
        <v>1</v>
      </c>
      <c r="AC391" s="1" t="str">
        <f t="shared" si="20"/>
        <v>1900</v>
      </c>
    </row>
    <row r="392" spans="4:29" x14ac:dyDescent="0.25">
      <c r="D392" s="98" t="str">
        <f t="shared" si="18"/>
        <v/>
      </c>
      <c r="E392" s="93"/>
      <c r="F392" s="4"/>
      <c r="G392" s="4"/>
      <c r="H392" s="72"/>
      <c r="I392" s="4"/>
      <c r="J392" s="72"/>
      <c r="K392" s="72"/>
      <c r="W392" s="68">
        <f t="shared" si="19"/>
        <v>1</v>
      </c>
      <c r="AC392" s="1" t="str">
        <f t="shared" si="20"/>
        <v>1900</v>
      </c>
    </row>
    <row r="393" spans="4:29" x14ac:dyDescent="0.25">
      <c r="D393" s="98" t="str">
        <f t="shared" si="18"/>
        <v/>
      </c>
      <c r="E393" s="93"/>
      <c r="F393" s="4"/>
      <c r="G393" s="4"/>
      <c r="H393" s="72"/>
      <c r="I393" s="4"/>
      <c r="J393" s="72"/>
      <c r="K393" s="72"/>
      <c r="W393" s="68">
        <f t="shared" si="19"/>
        <v>1</v>
      </c>
      <c r="AC393" s="1" t="str">
        <f t="shared" si="20"/>
        <v>1900</v>
      </c>
    </row>
    <row r="394" spans="4:29" x14ac:dyDescent="0.25">
      <c r="D394" s="98" t="str">
        <f t="shared" si="18"/>
        <v/>
      </c>
      <c r="E394" s="93"/>
      <c r="F394" s="4"/>
      <c r="G394" s="4"/>
      <c r="H394" s="72"/>
      <c r="I394" s="4"/>
      <c r="J394" s="72"/>
      <c r="K394" s="72"/>
      <c r="W394" s="68">
        <f t="shared" si="19"/>
        <v>1</v>
      </c>
      <c r="AC394" s="1" t="str">
        <f t="shared" si="20"/>
        <v>1900</v>
      </c>
    </row>
    <row r="395" spans="4:29" x14ac:dyDescent="0.25">
      <c r="D395" s="98" t="str">
        <f t="shared" si="18"/>
        <v/>
      </c>
      <c r="E395" s="93"/>
      <c r="F395" s="4"/>
      <c r="G395" s="4"/>
      <c r="H395" s="72"/>
      <c r="I395" s="4"/>
      <c r="J395" s="72"/>
      <c r="K395" s="72"/>
      <c r="W395" s="68">
        <f t="shared" si="19"/>
        <v>1</v>
      </c>
      <c r="AC395" s="1" t="str">
        <f t="shared" si="20"/>
        <v>1900</v>
      </c>
    </row>
    <row r="396" spans="4:29" x14ac:dyDescent="0.25">
      <c r="D396" s="98" t="str">
        <f t="shared" si="18"/>
        <v/>
      </c>
      <c r="E396" s="93"/>
      <c r="F396" s="4"/>
      <c r="G396" s="4"/>
      <c r="H396" s="72"/>
      <c r="I396" s="4"/>
      <c r="J396" s="72"/>
      <c r="K396" s="72"/>
      <c r="W396" s="68">
        <f t="shared" si="19"/>
        <v>1</v>
      </c>
      <c r="AC396" s="1" t="str">
        <f t="shared" si="20"/>
        <v>1900</v>
      </c>
    </row>
    <row r="397" spans="4:29" x14ac:dyDescent="0.25">
      <c r="D397" s="98" t="str">
        <f t="shared" si="18"/>
        <v/>
      </c>
      <c r="E397" s="93"/>
      <c r="F397" s="4"/>
      <c r="G397" s="4"/>
      <c r="H397" s="72"/>
      <c r="I397" s="4"/>
      <c r="J397" s="72"/>
      <c r="K397" s="72"/>
      <c r="W397" s="68">
        <f t="shared" si="19"/>
        <v>1</v>
      </c>
      <c r="AC397" s="1" t="str">
        <f t="shared" si="20"/>
        <v>1900</v>
      </c>
    </row>
    <row r="398" spans="4:29" x14ac:dyDescent="0.25">
      <c r="D398" s="98" t="str">
        <f t="shared" si="18"/>
        <v/>
      </c>
      <c r="E398" s="93"/>
      <c r="F398" s="4"/>
      <c r="G398" s="4"/>
      <c r="H398" s="72"/>
      <c r="I398" s="4"/>
      <c r="J398" s="72"/>
      <c r="K398" s="72"/>
      <c r="W398" s="68">
        <f t="shared" si="19"/>
        <v>1</v>
      </c>
      <c r="AC398" s="1" t="str">
        <f t="shared" si="20"/>
        <v>1900</v>
      </c>
    </row>
    <row r="399" spans="4:29" x14ac:dyDescent="0.25">
      <c r="D399" s="98" t="str">
        <f t="shared" si="18"/>
        <v/>
      </c>
      <c r="E399" s="93"/>
      <c r="F399" s="4"/>
      <c r="G399" s="4"/>
      <c r="H399" s="72"/>
      <c r="I399" s="4"/>
      <c r="J399" s="72"/>
      <c r="K399" s="72"/>
      <c r="W399" s="68">
        <f t="shared" si="19"/>
        <v>1</v>
      </c>
      <c r="AC399" s="1" t="str">
        <f t="shared" si="20"/>
        <v>1900</v>
      </c>
    </row>
    <row r="400" spans="4:29" x14ac:dyDescent="0.25">
      <c r="D400" s="98" t="str">
        <f t="shared" si="18"/>
        <v/>
      </c>
      <c r="E400" s="93"/>
      <c r="F400" s="4"/>
      <c r="G400" s="4"/>
      <c r="H400" s="72"/>
      <c r="I400" s="4"/>
      <c r="J400" s="72"/>
      <c r="K400" s="72"/>
      <c r="W400" s="68">
        <f t="shared" si="19"/>
        <v>1</v>
      </c>
      <c r="AC400" s="1" t="str">
        <f t="shared" si="20"/>
        <v>1900</v>
      </c>
    </row>
    <row r="401" spans="4:29" x14ac:dyDescent="0.25">
      <c r="D401" s="98" t="str">
        <f t="shared" si="18"/>
        <v/>
      </c>
      <c r="E401" s="93"/>
      <c r="F401" s="4"/>
      <c r="G401" s="4"/>
      <c r="H401" s="72"/>
      <c r="I401" s="4"/>
      <c r="J401" s="72"/>
      <c r="K401" s="72"/>
      <c r="W401" s="68">
        <f t="shared" si="19"/>
        <v>1</v>
      </c>
      <c r="AC401" s="1" t="str">
        <f t="shared" si="20"/>
        <v>1900</v>
      </c>
    </row>
    <row r="402" spans="4:29" x14ac:dyDescent="0.25">
      <c r="D402" s="98" t="str">
        <f t="shared" si="18"/>
        <v/>
      </c>
      <c r="E402" s="93"/>
      <c r="F402" s="4"/>
      <c r="G402" s="4"/>
      <c r="H402" s="72"/>
      <c r="I402" s="4"/>
      <c r="J402" s="72"/>
      <c r="K402" s="72"/>
      <c r="W402" s="68">
        <f t="shared" si="19"/>
        <v>1</v>
      </c>
      <c r="AC402" s="1" t="str">
        <f t="shared" si="20"/>
        <v>1900</v>
      </c>
    </row>
    <row r="403" spans="4:29" x14ac:dyDescent="0.25">
      <c r="D403" s="98" t="str">
        <f t="shared" si="18"/>
        <v/>
      </c>
      <c r="E403" s="93"/>
      <c r="F403" s="4"/>
      <c r="G403" s="4"/>
      <c r="H403" s="72"/>
      <c r="I403" s="4"/>
      <c r="J403" s="72"/>
      <c r="K403" s="72"/>
      <c r="W403" s="68">
        <f t="shared" si="19"/>
        <v>1</v>
      </c>
      <c r="AC403" s="1" t="str">
        <f t="shared" si="20"/>
        <v>1900</v>
      </c>
    </row>
    <row r="404" spans="4:29" x14ac:dyDescent="0.25">
      <c r="D404" s="98" t="str">
        <f t="shared" si="18"/>
        <v/>
      </c>
      <c r="E404" s="93"/>
      <c r="F404" s="4"/>
      <c r="G404" s="4"/>
      <c r="H404" s="72"/>
      <c r="I404" s="4"/>
      <c r="J404" s="72"/>
      <c r="K404" s="72"/>
      <c r="W404" s="68">
        <f t="shared" si="19"/>
        <v>1</v>
      </c>
      <c r="AC404" s="1" t="str">
        <f t="shared" si="20"/>
        <v>1900</v>
      </c>
    </row>
    <row r="405" spans="4:29" x14ac:dyDescent="0.25">
      <c r="D405" s="98" t="str">
        <f t="shared" si="18"/>
        <v/>
      </c>
      <c r="E405" s="93"/>
      <c r="F405" s="4"/>
      <c r="G405" s="4"/>
      <c r="H405" s="72"/>
      <c r="I405" s="4"/>
      <c r="J405" s="72"/>
      <c r="K405" s="72"/>
      <c r="W405" s="68">
        <f t="shared" si="19"/>
        <v>1</v>
      </c>
      <c r="AC405" s="1" t="str">
        <f t="shared" si="20"/>
        <v>1900</v>
      </c>
    </row>
    <row r="406" spans="4:29" x14ac:dyDescent="0.25">
      <c r="D406" s="98" t="str">
        <f t="shared" si="18"/>
        <v/>
      </c>
      <c r="E406" s="93"/>
      <c r="F406" s="4"/>
      <c r="G406" s="4"/>
      <c r="H406" s="72"/>
      <c r="I406" s="4"/>
      <c r="J406" s="72"/>
      <c r="K406" s="72"/>
      <c r="W406" s="68">
        <f t="shared" si="19"/>
        <v>1</v>
      </c>
      <c r="AC406" s="1" t="str">
        <f t="shared" si="20"/>
        <v>1900</v>
      </c>
    </row>
    <row r="407" spans="4:29" x14ac:dyDescent="0.25">
      <c r="D407" s="98" t="str">
        <f t="shared" si="18"/>
        <v/>
      </c>
      <c r="E407" s="93"/>
      <c r="F407" s="4"/>
      <c r="G407" s="4"/>
      <c r="H407" s="72"/>
      <c r="I407" s="4"/>
      <c r="J407" s="72"/>
      <c r="K407" s="72"/>
      <c r="W407" s="68">
        <f t="shared" si="19"/>
        <v>1</v>
      </c>
      <c r="AC407" s="1" t="str">
        <f t="shared" si="20"/>
        <v>1900</v>
      </c>
    </row>
    <row r="408" spans="4:29" x14ac:dyDescent="0.25">
      <c r="D408" s="98" t="str">
        <f t="shared" si="18"/>
        <v/>
      </c>
      <c r="E408" s="93"/>
      <c r="F408" s="4"/>
      <c r="G408" s="4"/>
      <c r="H408" s="72"/>
      <c r="I408" s="4"/>
      <c r="J408" s="72"/>
      <c r="K408" s="72"/>
      <c r="W408" s="68">
        <f t="shared" si="19"/>
        <v>1</v>
      </c>
      <c r="AC408" s="1" t="str">
        <f t="shared" si="20"/>
        <v>1900</v>
      </c>
    </row>
    <row r="409" spans="4:29" x14ac:dyDescent="0.25">
      <c r="D409" s="98" t="str">
        <f t="shared" si="18"/>
        <v/>
      </c>
      <c r="E409" s="93"/>
      <c r="F409" s="4"/>
      <c r="G409" s="4"/>
      <c r="H409" s="72"/>
      <c r="I409" s="4"/>
      <c r="J409" s="72"/>
      <c r="K409" s="72"/>
      <c r="W409" s="68">
        <f t="shared" si="19"/>
        <v>1</v>
      </c>
      <c r="AC409" s="1" t="str">
        <f t="shared" si="20"/>
        <v>1900</v>
      </c>
    </row>
    <row r="410" spans="4:29" x14ac:dyDescent="0.25">
      <c r="D410" s="98" t="str">
        <f t="shared" si="18"/>
        <v/>
      </c>
      <c r="E410" s="93"/>
      <c r="F410" s="4"/>
      <c r="G410" s="4"/>
      <c r="H410" s="72"/>
      <c r="I410" s="4"/>
      <c r="J410" s="72"/>
      <c r="K410" s="72"/>
      <c r="W410" s="68">
        <f t="shared" si="19"/>
        <v>1</v>
      </c>
      <c r="AC410" s="1" t="str">
        <f t="shared" si="20"/>
        <v>1900</v>
      </c>
    </row>
    <row r="411" spans="4:29" x14ac:dyDescent="0.25">
      <c r="D411" s="98" t="str">
        <f t="shared" si="18"/>
        <v/>
      </c>
      <c r="E411" s="93"/>
      <c r="F411" s="4"/>
      <c r="G411" s="4"/>
      <c r="H411" s="72"/>
      <c r="I411" s="4"/>
      <c r="J411" s="72"/>
      <c r="K411" s="72"/>
      <c r="W411" s="68">
        <f t="shared" si="19"/>
        <v>1</v>
      </c>
      <c r="AC411" s="1" t="str">
        <f t="shared" si="20"/>
        <v>1900</v>
      </c>
    </row>
    <row r="412" spans="4:29" x14ac:dyDescent="0.25">
      <c r="D412" s="98" t="str">
        <f t="shared" si="18"/>
        <v/>
      </c>
      <c r="E412" s="93"/>
      <c r="F412" s="4"/>
      <c r="G412" s="4"/>
      <c r="H412" s="72"/>
      <c r="I412" s="4"/>
      <c r="J412" s="72"/>
      <c r="K412" s="72"/>
      <c r="W412" s="68">
        <f t="shared" si="19"/>
        <v>1</v>
      </c>
      <c r="AC412" s="1" t="str">
        <f t="shared" si="20"/>
        <v>1900</v>
      </c>
    </row>
    <row r="413" spans="4:29" x14ac:dyDescent="0.25">
      <c r="D413" s="98" t="str">
        <f t="shared" si="18"/>
        <v/>
      </c>
      <c r="E413" s="93"/>
      <c r="F413" s="4"/>
      <c r="G413" s="4"/>
      <c r="H413" s="72"/>
      <c r="I413" s="4"/>
      <c r="J413" s="72"/>
      <c r="K413" s="72"/>
      <c r="W413" s="68">
        <f t="shared" si="19"/>
        <v>1</v>
      </c>
      <c r="AC413" s="1" t="str">
        <f t="shared" si="20"/>
        <v>1900</v>
      </c>
    </row>
    <row r="414" spans="4:29" x14ac:dyDescent="0.25">
      <c r="D414" s="98" t="str">
        <f t="shared" si="18"/>
        <v/>
      </c>
      <c r="E414" s="93"/>
      <c r="F414" s="4"/>
      <c r="G414" s="4"/>
      <c r="H414" s="72"/>
      <c r="I414" s="4"/>
      <c r="J414" s="72"/>
      <c r="K414" s="72"/>
      <c r="W414" s="68">
        <f t="shared" si="19"/>
        <v>1</v>
      </c>
      <c r="AC414" s="1" t="str">
        <f t="shared" si="20"/>
        <v>1900</v>
      </c>
    </row>
    <row r="415" spans="4:29" x14ac:dyDescent="0.25">
      <c r="D415" s="98" t="str">
        <f t="shared" si="18"/>
        <v/>
      </c>
      <c r="E415" s="93"/>
      <c r="F415" s="4"/>
      <c r="G415" s="4"/>
      <c r="H415" s="72"/>
      <c r="I415" s="4"/>
      <c r="J415" s="72"/>
      <c r="K415" s="72"/>
      <c r="W415" s="68">
        <f t="shared" si="19"/>
        <v>1</v>
      </c>
      <c r="AC415" s="1" t="str">
        <f t="shared" si="20"/>
        <v>1900</v>
      </c>
    </row>
    <row r="416" spans="4:29" x14ac:dyDescent="0.25">
      <c r="D416" s="98" t="str">
        <f t="shared" si="18"/>
        <v/>
      </c>
      <c r="E416" s="93"/>
      <c r="F416" s="4"/>
      <c r="G416" s="4"/>
      <c r="H416" s="72"/>
      <c r="I416" s="4"/>
      <c r="J416" s="72"/>
      <c r="K416" s="72"/>
      <c r="W416" s="68">
        <f t="shared" si="19"/>
        <v>1</v>
      </c>
      <c r="AC416" s="1" t="str">
        <f t="shared" si="20"/>
        <v>1900</v>
      </c>
    </row>
    <row r="417" spans="4:29" x14ac:dyDescent="0.25">
      <c r="D417" s="98" t="str">
        <f t="shared" si="18"/>
        <v/>
      </c>
      <c r="E417" s="93"/>
      <c r="F417" s="4"/>
      <c r="G417" s="4"/>
      <c r="H417" s="72"/>
      <c r="I417" s="4"/>
      <c r="J417" s="72"/>
      <c r="K417" s="72"/>
      <c r="W417" s="68">
        <f t="shared" si="19"/>
        <v>1</v>
      </c>
      <c r="AC417" s="1" t="str">
        <f t="shared" si="20"/>
        <v>1900</v>
      </c>
    </row>
    <row r="418" spans="4:29" x14ac:dyDescent="0.25">
      <c r="D418" s="98" t="str">
        <f t="shared" si="18"/>
        <v/>
      </c>
      <c r="E418" s="93"/>
      <c r="F418" s="4"/>
      <c r="G418" s="4"/>
      <c r="H418" s="72"/>
      <c r="I418" s="4"/>
      <c r="J418" s="72"/>
      <c r="K418" s="72"/>
      <c r="W418" s="68">
        <f t="shared" si="19"/>
        <v>1</v>
      </c>
      <c r="AC418" s="1" t="str">
        <f t="shared" si="20"/>
        <v>1900</v>
      </c>
    </row>
    <row r="419" spans="4:29" x14ac:dyDescent="0.25">
      <c r="D419" s="98" t="str">
        <f t="shared" si="18"/>
        <v/>
      </c>
      <c r="E419" s="93"/>
      <c r="F419" s="4"/>
      <c r="G419" s="4"/>
      <c r="H419" s="72"/>
      <c r="I419" s="4"/>
      <c r="J419" s="72"/>
      <c r="K419" s="72"/>
      <c r="W419" s="68">
        <f t="shared" si="19"/>
        <v>1</v>
      </c>
      <c r="AC419" s="1" t="str">
        <f t="shared" si="20"/>
        <v>1900</v>
      </c>
    </row>
    <row r="420" spans="4:29" x14ac:dyDescent="0.25">
      <c r="D420" s="98" t="str">
        <f t="shared" si="18"/>
        <v/>
      </c>
      <c r="E420" s="93"/>
      <c r="F420" s="4"/>
      <c r="G420" s="4"/>
      <c r="H420" s="72"/>
      <c r="I420" s="4"/>
      <c r="J420" s="72"/>
      <c r="K420" s="72"/>
      <c r="W420" s="68">
        <f t="shared" si="19"/>
        <v>1</v>
      </c>
      <c r="AC420" s="1" t="str">
        <f t="shared" si="20"/>
        <v>1900</v>
      </c>
    </row>
    <row r="421" spans="4:29" x14ac:dyDescent="0.25">
      <c r="D421" s="98" t="str">
        <f t="shared" si="18"/>
        <v/>
      </c>
      <c r="E421" s="93"/>
      <c r="F421" s="4"/>
      <c r="G421" s="4"/>
      <c r="H421" s="72"/>
      <c r="I421" s="4"/>
      <c r="J421" s="72"/>
      <c r="K421" s="72"/>
      <c r="W421" s="68">
        <f t="shared" si="19"/>
        <v>1</v>
      </c>
      <c r="AC421" s="1" t="str">
        <f t="shared" si="20"/>
        <v>1900</v>
      </c>
    </row>
    <row r="422" spans="4:29" x14ac:dyDescent="0.25">
      <c r="D422" s="98" t="str">
        <f t="shared" si="18"/>
        <v/>
      </c>
      <c r="E422" s="93"/>
      <c r="F422" s="4"/>
      <c r="G422" s="4"/>
      <c r="H422" s="72"/>
      <c r="I422" s="4"/>
      <c r="J422" s="72"/>
      <c r="K422" s="72"/>
      <c r="W422" s="68">
        <f t="shared" si="19"/>
        <v>1</v>
      </c>
      <c r="AC422" s="1" t="str">
        <f t="shared" si="20"/>
        <v>1900</v>
      </c>
    </row>
    <row r="423" spans="4:29" x14ac:dyDescent="0.25">
      <c r="D423" s="98" t="str">
        <f t="shared" si="18"/>
        <v/>
      </c>
      <c r="E423" s="93"/>
      <c r="F423" s="4"/>
      <c r="G423" s="4"/>
      <c r="H423" s="72"/>
      <c r="I423" s="4"/>
      <c r="J423" s="72"/>
      <c r="K423" s="72"/>
      <c r="W423" s="68">
        <f t="shared" si="19"/>
        <v>1</v>
      </c>
      <c r="AC423" s="1" t="str">
        <f t="shared" si="20"/>
        <v>1900</v>
      </c>
    </row>
    <row r="424" spans="4:29" x14ac:dyDescent="0.25">
      <c r="D424" s="98" t="str">
        <f t="shared" si="18"/>
        <v/>
      </c>
      <c r="E424" s="93"/>
      <c r="F424" s="4"/>
      <c r="G424" s="4"/>
      <c r="H424" s="72"/>
      <c r="I424" s="4"/>
      <c r="J424" s="72"/>
      <c r="K424" s="72"/>
      <c r="W424" s="68">
        <f t="shared" si="19"/>
        <v>1</v>
      </c>
      <c r="AC424" s="1" t="str">
        <f t="shared" si="20"/>
        <v>1900</v>
      </c>
    </row>
    <row r="425" spans="4:29" x14ac:dyDescent="0.25">
      <c r="D425" s="98" t="str">
        <f t="shared" si="18"/>
        <v/>
      </c>
      <c r="E425" s="93"/>
      <c r="F425" s="4"/>
      <c r="G425" s="4"/>
      <c r="H425" s="72"/>
      <c r="I425" s="4"/>
      <c r="J425" s="72"/>
      <c r="K425" s="72"/>
      <c r="W425" s="68">
        <f t="shared" si="19"/>
        <v>1</v>
      </c>
      <c r="AC425" s="1" t="str">
        <f t="shared" si="20"/>
        <v>1900</v>
      </c>
    </row>
    <row r="426" spans="4:29" x14ac:dyDescent="0.25">
      <c r="D426" s="98" t="str">
        <f t="shared" si="18"/>
        <v/>
      </c>
      <c r="E426" s="93"/>
      <c r="F426" s="4"/>
      <c r="G426" s="4"/>
      <c r="H426" s="72"/>
      <c r="I426" s="4"/>
      <c r="J426" s="72"/>
      <c r="K426" s="72"/>
      <c r="W426" s="68">
        <f t="shared" si="19"/>
        <v>1</v>
      </c>
      <c r="AC426" s="1" t="str">
        <f t="shared" si="20"/>
        <v>1900</v>
      </c>
    </row>
    <row r="427" spans="4:29" x14ac:dyDescent="0.25">
      <c r="D427" s="98" t="str">
        <f t="shared" si="18"/>
        <v/>
      </c>
      <c r="E427" s="93"/>
      <c r="F427" s="4"/>
      <c r="G427" s="4"/>
      <c r="H427" s="72"/>
      <c r="I427" s="4"/>
      <c r="J427" s="72"/>
      <c r="K427" s="72"/>
      <c r="W427" s="68">
        <f t="shared" si="19"/>
        <v>1</v>
      </c>
      <c r="AC427" s="1" t="str">
        <f t="shared" si="20"/>
        <v>1900</v>
      </c>
    </row>
    <row r="428" spans="4:29" x14ac:dyDescent="0.25">
      <c r="D428" s="98" t="str">
        <f t="shared" si="18"/>
        <v/>
      </c>
      <c r="E428" s="93"/>
      <c r="F428" s="4"/>
      <c r="G428" s="4"/>
      <c r="H428" s="72"/>
      <c r="I428" s="4"/>
      <c r="J428" s="72"/>
      <c r="K428" s="72"/>
      <c r="W428" s="68">
        <f t="shared" si="19"/>
        <v>1</v>
      </c>
      <c r="AC428" s="1" t="str">
        <f t="shared" si="20"/>
        <v>1900</v>
      </c>
    </row>
    <row r="429" spans="4:29" x14ac:dyDescent="0.25">
      <c r="D429" s="98" t="str">
        <f t="shared" si="18"/>
        <v/>
      </c>
      <c r="E429" s="93"/>
      <c r="F429" s="4"/>
      <c r="G429" s="4"/>
      <c r="H429" s="72"/>
      <c r="I429" s="4"/>
      <c r="J429" s="72"/>
      <c r="K429" s="72"/>
      <c r="W429" s="68">
        <f t="shared" si="19"/>
        <v>1</v>
      </c>
      <c r="AC429" s="1" t="str">
        <f t="shared" si="20"/>
        <v>1900</v>
      </c>
    </row>
    <row r="430" spans="4:29" x14ac:dyDescent="0.25">
      <c r="D430" s="98" t="str">
        <f t="shared" si="18"/>
        <v/>
      </c>
      <c r="E430" s="93"/>
      <c r="F430" s="4"/>
      <c r="G430" s="4"/>
      <c r="H430" s="72"/>
      <c r="I430" s="4"/>
      <c r="J430" s="72"/>
      <c r="K430" s="72"/>
      <c r="W430" s="68">
        <f t="shared" si="19"/>
        <v>1</v>
      </c>
      <c r="AC430" s="1" t="str">
        <f t="shared" si="20"/>
        <v>1900</v>
      </c>
    </row>
    <row r="431" spans="4:29" x14ac:dyDescent="0.25">
      <c r="D431" s="98" t="str">
        <f t="shared" si="18"/>
        <v/>
      </c>
      <c r="E431" s="93"/>
      <c r="F431" s="4"/>
      <c r="G431" s="4"/>
      <c r="H431" s="72"/>
      <c r="I431" s="4"/>
      <c r="J431" s="72"/>
      <c r="K431" s="72"/>
      <c r="W431" s="68">
        <f t="shared" si="19"/>
        <v>1</v>
      </c>
      <c r="AC431" s="1" t="str">
        <f t="shared" si="20"/>
        <v>1900</v>
      </c>
    </row>
    <row r="432" spans="4:29" x14ac:dyDescent="0.25">
      <c r="D432" s="98" t="str">
        <f t="shared" si="18"/>
        <v/>
      </c>
      <c r="E432" s="93"/>
      <c r="F432" s="4"/>
      <c r="G432" s="4"/>
      <c r="H432" s="72"/>
      <c r="I432" s="4"/>
      <c r="J432" s="72"/>
      <c r="K432" s="72"/>
      <c r="W432" s="68">
        <f t="shared" si="19"/>
        <v>1</v>
      </c>
      <c r="AC432" s="1" t="str">
        <f t="shared" si="20"/>
        <v>1900</v>
      </c>
    </row>
    <row r="433" spans="4:29" x14ac:dyDescent="0.25">
      <c r="D433" s="98" t="str">
        <f t="shared" si="18"/>
        <v/>
      </c>
      <c r="E433" s="93"/>
      <c r="F433" s="4"/>
      <c r="G433" s="4"/>
      <c r="H433" s="72"/>
      <c r="I433" s="4"/>
      <c r="J433" s="72"/>
      <c r="K433" s="72"/>
      <c r="W433" s="68">
        <f t="shared" si="19"/>
        <v>1</v>
      </c>
      <c r="AC433" s="1" t="str">
        <f t="shared" si="20"/>
        <v>1900</v>
      </c>
    </row>
    <row r="434" spans="4:29" x14ac:dyDescent="0.25">
      <c r="D434" s="98" t="str">
        <f t="shared" si="18"/>
        <v/>
      </c>
      <c r="E434" s="93"/>
      <c r="F434" s="4"/>
      <c r="G434" s="4"/>
      <c r="H434" s="72"/>
      <c r="I434" s="4"/>
      <c r="J434" s="72"/>
      <c r="K434" s="72"/>
      <c r="W434" s="68">
        <f t="shared" si="19"/>
        <v>1</v>
      </c>
      <c r="AC434" s="1" t="str">
        <f t="shared" si="20"/>
        <v>1900</v>
      </c>
    </row>
    <row r="435" spans="4:29" x14ac:dyDescent="0.25">
      <c r="D435" s="98" t="str">
        <f t="shared" si="18"/>
        <v/>
      </c>
      <c r="E435" s="93"/>
      <c r="F435" s="4"/>
      <c r="G435" s="4"/>
      <c r="H435" s="72"/>
      <c r="I435" s="4"/>
      <c r="J435" s="72"/>
      <c r="K435" s="72"/>
      <c r="W435" s="68">
        <f t="shared" si="19"/>
        <v>1</v>
      </c>
      <c r="AC435" s="1" t="str">
        <f t="shared" si="20"/>
        <v>1900</v>
      </c>
    </row>
    <row r="436" spans="4:29" x14ac:dyDescent="0.25">
      <c r="D436" s="98" t="str">
        <f t="shared" si="18"/>
        <v/>
      </c>
      <c r="E436" s="93"/>
      <c r="F436" s="4"/>
      <c r="G436" s="4"/>
      <c r="H436" s="72"/>
      <c r="I436" s="4"/>
      <c r="J436" s="72"/>
      <c r="K436" s="72"/>
      <c r="W436" s="68">
        <f t="shared" si="19"/>
        <v>1</v>
      </c>
      <c r="AC436" s="1" t="str">
        <f t="shared" si="20"/>
        <v>1900</v>
      </c>
    </row>
    <row r="437" spans="4:29" x14ac:dyDescent="0.25">
      <c r="D437" s="98" t="str">
        <f t="shared" si="18"/>
        <v/>
      </c>
      <c r="E437" s="93"/>
      <c r="F437" s="4"/>
      <c r="G437" s="4"/>
      <c r="H437" s="72"/>
      <c r="I437" s="4"/>
      <c r="J437" s="72"/>
      <c r="K437" s="72"/>
      <c r="W437" s="68">
        <f t="shared" si="19"/>
        <v>1</v>
      </c>
      <c r="AC437" s="1" t="str">
        <f t="shared" si="20"/>
        <v>1900</v>
      </c>
    </row>
    <row r="438" spans="4:29" x14ac:dyDescent="0.25">
      <c r="D438" s="98" t="str">
        <f t="shared" si="18"/>
        <v/>
      </c>
      <c r="E438" s="93"/>
      <c r="F438" s="4"/>
      <c r="G438" s="4"/>
      <c r="H438" s="72"/>
      <c r="I438" s="4"/>
      <c r="J438" s="72"/>
      <c r="K438" s="72"/>
      <c r="W438" s="68">
        <f t="shared" si="19"/>
        <v>1</v>
      </c>
      <c r="AC438" s="1" t="str">
        <f t="shared" si="20"/>
        <v>1900</v>
      </c>
    </row>
    <row r="439" spans="4:29" x14ac:dyDescent="0.25">
      <c r="D439" s="98" t="str">
        <f t="shared" si="18"/>
        <v/>
      </c>
      <c r="E439" s="93"/>
      <c r="F439" s="4"/>
      <c r="G439" s="4"/>
      <c r="H439" s="72"/>
      <c r="I439" s="4"/>
      <c r="J439" s="72"/>
      <c r="K439" s="72"/>
      <c r="W439" s="68">
        <f t="shared" si="19"/>
        <v>1</v>
      </c>
      <c r="AC439" s="1" t="str">
        <f t="shared" si="20"/>
        <v>1900</v>
      </c>
    </row>
    <row r="440" spans="4:29" x14ac:dyDescent="0.25">
      <c r="D440" s="98" t="str">
        <f t="shared" si="18"/>
        <v/>
      </c>
      <c r="E440" s="93"/>
      <c r="F440" s="4"/>
      <c r="G440" s="4"/>
      <c r="H440" s="72"/>
      <c r="I440" s="4"/>
      <c r="J440" s="72"/>
      <c r="K440" s="72"/>
      <c r="W440" s="68">
        <f t="shared" si="19"/>
        <v>1</v>
      </c>
      <c r="AC440" s="1" t="str">
        <f t="shared" si="20"/>
        <v>1900</v>
      </c>
    </row>
    <row r="441" spans="4:29" x14ac:dyDescent="0.25">
      <c r="D441" s="98" t="str">
        <f t="shared" si="18"/>
        <v/>
      </c>
      <c r="E441" s="93"/>
      <c r="F441" s="4"/>
      <c r="G441" s="4"/>
      <c r="H441" s="72"/>
      <c r="I441" s="4"/>
      <c r="J441" s="72"/>
      <c r="K441" s="72"/>
      <c r="W441" s="68">
        <f t="shared" si="19"/>
        <v>1</v>
      </c>
      <c r="AC441" s="1" t="str">
        <f t="shared" si="20"/>
        <v>1900</v>
      </c>
    </row>
    <row r="442" spans="4:29" x14ac:dyDescent="0.25">
      <c r="D442" s="98" t="str">
        <f t="shared" si="18"/>
        <v/>
      </c>
      <c r="E442" s="93"/>
      <c r="F442" s="4"/>
      <c r="G442" s="4"/>
      <c r="H442" s="72"/>
      <c r="I442" s="4"/>
      <c r="J442" s="72"/>
      <c r="K442" s="72"/>
      <c r="W442" s="68">
        <f t="shared" si="19"/>
        <v>1</v>
      </c>
      <c r="AC442" s="1" t="str">
        <f t="shared" si="20"/>
        <v>1900</v>
      </c>
    </row>
    <row r="443" spans="4:29" x14ac:dyDescent="0.25">
      <c r="D443" s="98" t="str">
        <f t="shared" si="18"/>
        <v/>
      </c>
      <c r="E443" s="93"/>
      <c r="F443" s="4"/>
      <c r="G443" s="4"/>
      <c r="H443" s="72"/>
      <c r="I443" s="4"/>
      <c r="J443" s="72"/>
      <c r="K443" s="72"/>
      <c r="W443" s="68">
        <f t="shared" si="19"/>
        <v>1</v>
      </c>
      <c r="AC443" s="1" t="str">
        <f t="shared" si="20"/>
        <v>1900</v>
      </c>
    </row>
    <row r="444" spans="4:29" x14ac:dyDescent="0.25">
      <c r="D444" s="98" t="str">
        <f t="shared" si="18"/>
        <v/>
      </c>
      <c r="E444" s="93"/>
      <c r="F444" s="4"/>
      <c r="G444" s="4"/>
      <c r="H444" s="72"/>
      <c r="I444" s="4"/>
      <c r="J444" s="72"/>
      <c r="K444" s="72"/>
      <c r="W444" s="68">
        <f t="shared" si="19"/>
        <v>1</v>
      </c>
      <c r="AC444" s="1" t="str">
        <f t="shared" si="20"/>
        <v>1900</v>
      </c>
    </row>
    <row r="445" spans="4:29" x14ac:dyDescent="0.25">
      <c r="D445" s="98" t="str">
        <f t="shared" si="18"/>
        <v/>
      </c>
      <c r="E445" s="93"/>
      <c r="F445" s="4"/>
      <c r="G445" s="4"/>
      <c r="H445" s="72"/>
      <c r="I445" s="4"/>
      <c r="J445" s="72"/>
      <c r="K445" s="72"/>
      <c r="W445" s="68">
        <f t="shared" si="19"/>
        <v>1</v>
      </c>
      <c r="AC445" s="1" t="str">
        <f t="shared" si="20"/>
        <v>1900</v>
      </c>
    </row>
    <row r="446" spans="4:29" x14ac:dyDescent="0.25">
      <c r="D446" s="98" t="str">
        <f t="shared" si="18"/>
        <v/>
      </c>
      <c r="E446" s="93"/>
      <c r="F446" s="4"/>
      <c r="G446" s="4"/>
      <c r="H446" s="72"/>
      <c r="I446" s="4"/>
      <c r="J446" s="72"/>
      <c r="K446" s="72"/>
      <c r="W446" s="68">
        <f t="shared" si="19"/>
        <v>1</v>
      </c>
      <c r="AC446" s="1" t="str">
        <f t="shared" si="20"/>
        <v>1900</v>
      </c>
    </row>
    <row r="447" spans="4:29" x14ac:dyDescent="0.25">
      <c r="D447" s="98" t="str">
        <f t="shared" si="18"/>
        <v/>
      </c>
      <c r="E447" s="93"/>
      <c r="F447" s="4"/>
      <c r="G447" s="4"/>
      <c r="H447" s="72"/>
      <c r="I447" s="4"/>
      <c r="J447" s="72"/>
      <c r="K447" s="72"/>
      <c r="W447" s="68">
        <f t="shared" si="19"/>
        <v>1</v>
      </c>
      <c r="AC447" s="1" t="str">
        <f t="shared" si="20"/>
        <v>1900</v>
      </c>
    </row>
    <row r="448" spans="4:29" x14ac:dyDescent="0.25">
      <c r="D448" s="98" t="str">
        <f t="shared" si="18"/>
        <v/>
      </c>
      <c r="E448" s="93"/>
      <c r="F448" s="4"/>
      <c r="G448" s="4"/>
      <c r="H448" s="72"/>
      <c r="I448" s="4"/>
      <c r="J448" s="72"/>
      <c r="K448" s="72"/>
      <c r="W448" s="68">
        <f t="shared" si="19"/>
        <v>1</v>
      </c>
      <c r="AC448" s="1" t="str">
        <f t="shared" si="20"/>
        <v>1900</v>
      </c>
    </row>
    <row r="449" spans="4:29" x14ac:dyDescent="0.25">
      <c r="D449" s="98" t="str">
        <f t="shared" si="18"/>
        <v/>
      </c>
      <c r="E449" s="93"/>
      <c r="F449" s="4"/>
      <c r="G449" s="4"/>
      <c r="H449" s="72"/>
      <c r="I449" s="4"/>
      <c r="J449" s="72"/>
      <c r="K449" s="72"/>
      <c r="W449" s="68">
        <f t="shared" si="19"/>
        <v>1</v>
      </c>
      <c r="AC449" s="1" t="str">
        <f t="shared" si="20"/>
        <v>1900</v>
      </c>
    </row>
    <row r="450" spans="4:29" x14ac:dyDescent="0.25">
      <c r="D450" s="98" t="str">
        <f t="shared" si="18"/>
        <v/>
      </c>
      <c r="E450" s="93"/>
      <c r="F450" s="4"/>
      <c r="G450" s="4"/>
      <c r="H450" s="72"/>
      <c r="I450" s="4"/>
      <c r="J450" s="72"/>
      <c r="K450" s="72"/>
      <c r="W450" s="68">
        <f t="shared" si="19"/>
        <v>1</v>
      </c>
      <c r="AC450" s="1" t="str">
        <f t="shared" si="20"/>
        <v>1900</v>
      </c>
    </row>
    <row r="451" spans="4:29" x14ac:dyDescent="0.25">
      <c r="D451" s="98" t="str">
        <f t="shared" si="18"/>
        <v/>
      </c>
      <c r="E451" s="93"/>
      <c r="F451" s="4"/>
      <c r="G451" s="4"/>
      <c r="H451" s="72"/>
      <c r="I451" s="4"/>
      <c r="J451" s="72"/>
      <c r="K451" s="72"/>
      <c r="W451" s="68">
        <f t="shared" si="19"/>
        <v>1</v>
      </c>
      <c r="AC451" s="1" t="str">
        <f t="shared" si="20"/>
        <v>1900</v>
      </c>
    </row>
    <row r="452" spans="4:29" x14ac:dyDescent="0.25">
      <c r="D452" s="98" t="str">
        <f t="shared" ref="D452:D515" si="21">IF(W452&lt;&gt;$V$1,IF(YEAR(W452)=YEAR(W451),D451+1,1),"")</f>
        <v/>
      </c>
      <c r="E452" s="93"/>
      <c r="F452" s="4"/>
      <c r="G452" s="4"/>
      <c r="H452" s="72"/>
      <c r="I452" s="4"/>
      <c r="J452" s="72"/>
      <c r="K452" s="72"/>
      <c r="W452" s="68">
        <f t="shared" ref="W452:W515" si="22">IF(CONCATENATE(F452,F453,F454,F455,F456,F457)&lt;&gt;"",IF(AND(E452&lt;&gt;0,ISNUMBER(E452)=TRUE),E452,W451),$V$1)</f>
        <v>1</v>
      </c>
      <c r="AC452" s="1" t="str">
        <f t="shared" si="20"/>
        <v>1900</v>
      </c>
    </row>
    <row r="453" spans="4:29" x14ac:dyDescent="0.25">
      <c r="D453" s="98" t="str">
        <f t="shared" si="21"/>
        <v/>
      </c>
      <c r="E453" s="93"/>
      <c r="F453" s="4"/>
      <c r="G453" s="4"/>
      <c r="H453" s="72"/>
      <c r="I453" s="4"/>
      <c r="J453" s="72"/>
      <c r="K453" s="72"/>
      <c r="W453" s="68">
        <f t="shared" si="22"/>
        <v>1</v>
      </c>
      <c r="AC453" s="1" t="str">
        <f t="shared" ref="AC453:AC516" si="23">YEAR(W453)&amp;F453</f>
        <v>1900</v>
      </c>
    </row>
    <row r="454" spans="4:29" x14ac:dyDescent="0.25">
      <c r="D454" s="98" t="str">
        <f t="shared" si="21"/>
        <v/>
      </c>
      <c r="E454" s="93"/>
      <c r="F454" s="4"/>
      <c r="G454" s="4"/>
      <c r="H454" s="72"/>
      <c r="I454" s="4"/>
      <c r="J454" s="72"/>
      <c r="K454" s="72"/>
      <c r="W454" s="68">
        <f t="shared" si="22"/>
        <v>1</v>
      </c>
      <c r="AC454" s="1" t="str">
        <f t="shared" si="23"/>
        <v>1900</v>
      </c>
    </row>
    <row r="455" spans="4:29" x14ac:dyDescent="0.25">
      <c r="D455" s="98" t="str">
        <f t="shared" si="21"/>
        <v/>
      </c>
      <c r="E455" s="93"/>
      <c r="F455" s="4"/>
      <c r="G455" s="4"/>
      <c r="H455" s="72"/>
      <c r="I455" s="4"/>
      <c r="J455" s="72"/>
      <c r="K455" s="72"/>
      <c r="W455" s="68">
        <f t="shared" si="22"/>
        <v>1</v>
      </c>
      <c r="AC455" s="1" t="str">
        <f t="shared" si="23"/>
        <v>1900</v>
      </c>
    </row>
    <row r="456" spans="4:29" x14ac:dyDescent="0.25">
      <c r="D456" s="98" t="str">
        <f t="shared" si="21"/>
        <v/>
      </c>
      <c r="E456" s="93"/>
      <c r="F456" s="4"/>
      <c r="G456" s="4"/>
      <c r="H456" s="72"/>
      <c r="I456" s="4"/>
      <c r="J456" s="72"/>
      <c r="K456" s="72"/>
      <c r="W456" s="68">
        <f t="shared" si="22"/>
        <v>1</v>
      </c>
      <c r="AC456" s="1" t="str">
        <f t="shared" si="23"/>
        <v>1900</v>
      </c>
    </row>
    <row r="457" spans="4:29" x14ac:dyDescent="0.25">
      <c r="D457" s="98" t="str">
        <f t="shared" si="21"/>
        <v/>
      </c>
      <c r="E457" s="93"/>
      <c r="F457" s="4"/>
      <c r="G457" s="4"/>
      <c r="H457" s="72"/>
      <c r="I457" s="4"/>
      <c r="J457" s="72"/>
      <c r="K457" s="72"/>
      <c r="W457" s="68">
        <f t="shared" si="22"/>
        <v>1</v>
      </c>
      <c r="AC457" s="1" t="str">
        <f t="shared" si="23"/>
        <v>1900</v>
      </c>
    </row>
    <row r="458" spans="4:29" x14ac:dyDescent="0.25">
      <c r="D458" s="98" t="str">
        <f t="shared" si="21"/>
        <v/>
      </c>
      <c r="E458" s="93"/>
      <c r="F458" s="4"/>
      <c r="G458" s="4"/>
      <c r="H458" s="72"/>
      <c r="I458" s="4"/>
      <c r="J458" s="72"/>
      <c r="K458" s="72"/>
      <c r="W458" s="68">
        <f t="shared" si="22"/>
        <v>1</v>
      </c>
      <c r="AC458" s="1" t="str">
        <f t="shared" si="23"/>
        <v>1900</v>
      </c>
    </row>
    <row r="459" spans="4:29" x14ac:dyDescent="0.25">
      <c r="D459" s="98" t="str">
        <f t="shared" si="21"/>
        <v/>
      </c>
      <c r="E459" s="93"/>
      <c r="F459" s="4"/>
      <c r="G459" s="4"/>
      <c r="H459" s="72"/>
      <c r="I459" s="4"/>
      <c r="J459" s="72"/>
      <c r="K459" s="72"/>
      <c r="W459" s="68">
        <f t="shared" si="22"/>
        <v>1</v>
      </c>
      <c r="AC459" s="1" t="str">
        <f t="shared" si="23"/>
        <v>1900</v>
      </c>
    </row>
    <row r="460" spans="4:29" x14ac:dyDescent="0.25">
      <c r="D460" s="98" t="str">
        <f t="shared" si="21"/>
        <v/>
      </c>
      <c r="E460" s="93"/>
      <c r="F460" s="4"/>
      <c r="G460" s="4"/>
      <c r="H460" s="72"/>
      <c r="I460" s="4"/>
      <c r="J460" s="72"/>
      <c r="K460" s="72"/>
      <c r="W460" s="68">
        <f t="shared" si="22"/>
        <v>1</v>
      </c>
      <c r="AC460" s="1" t="str">
        <f t="shared" si="23"/>
        <v>1900</v>
      </c>
    </row>
    <row r="461" spans="4:29" x14ac:dyDescent="0.25">
      <c r="D461" s="98" t="str">
        <f t="shared" si="21"/>
        <v/>
      </c>
      <c r="E461" s="93"/>
      <c r="F461" s="4"/>
      <c r="G461" s="4"/>
      <c r="H461" s="72"/>
      <c r="I461" s="4"/>
      <c r="J461" s="72"/>
      <c r="K461" s="72"/>
      <c r="W461" s="68">
        <f t="shared" si="22"/>
        <v>1</v>
      </c>
      <c r="AC461" s="1" t="str">
        <f t="shared" si="23"/>
        <v>1900</v>
      </c>
    </row>
    <row r="462" spans="4:29" x14ac:dyDescent="0.25">
      <c r="D462" s="98" t="str">
        <f t="shared" si="21"/>
        <v/>
      </c>
      <c r="E462" s="93"/>
      <c r="F462" s="4"/>
      <c r="G462" s="4"/>
      <c r="H462" s="72"/>
      <c r="I462" s="4"/>
      <c r="J462" s="72"/>
      <c r="K462" s="72"/>
      <c r="W462" s="68">
        <f t="shared" si="22"/>
        <v>1</v>
      </c>
      <c r="AC462" s="1" t="str">
        <f t="shared" si="23"/>
        <v>1900</v>
      </c>
    </row>
    <row r="463" spans="4:29" x14ac:dyDescent="0.25">
      <c r="D463" s="98" t="str">
        <f t="shared" si="21"/>
        <v/>
      </c>
      <c r="E463" s="93"/>
      <c r="F463" s="4"/>
      <c r="G463" s="4"/>
      <c r="H463" s="72"/>
      <c r="I463" s="4"/>
      <c r="J463" s="72"/>
      <c r="K463" s="72"/>
      <c r="W463" s="68">
        <f t="shared" si="22"/>
        <v>1</v>
      </c>
      <c r="AC463" s="1" t="str">
        <f t="shared" si="23"/>
        <v>1900</v>
      </c>
    </row>
    <row r="464" spans="4:29" x14ac:dyDescent="0.25">
      <c r="D464" s="98" t="str">
        <f t="shared" si="21"/>
        <v/>
      </c>
      <c r="E464" s="93"/>
      <c r="F464" s="4"/>
      <c r="G464" s="4"/>
      <c r="H464" s="72"/>
      <c r="I464" s="4"/>
      <c r="J464" s="72"/>
      <c r="K464" s="72"/>
      <c r="W464" s="68">
        <f t="shared" si="22"/>
        <v>1</v>
      </c>
      <c r="AC464" s="1" t="str">
        <f t="shared" si="23"/>
        <v>1900</v>
      </c>
    </row>
    <row r="465" spans="4:29" x14ac:dyDescent="0.25">
      <c r="D465" s="98" t="str">
        <f t="shared" si="21"/>
        <v/>
      </c>
      <c r="E465" s="93"/>
      <c r="F465" s="4"/>
      <c r="G465" s="4"/>
      <c r="H465" s="72"/>
      <c r="I465" s="4"/>
      <c r="J465" s="72"/>
      <c r="K465" s="72"/>
      <c r="W465" s="68">
        <f t="shared" si="22"/>
        <v>1</v>
      </c>
      <c r="AC465" s="1" t="str">
        <f t="shared" si="23"/>
        <v>1900</v>
      </c>
    </row>
    <row r="466" spans="4:29" x14ac:dyDescent="0.25">
      <c r="D466" s="98" t="str">
        <f t="shared" si="21"/>
        <v/>
      </c>
      <c r="E466" s="93"/>
      <c r="F466" s="4"/>
      <c r="G466" s="4"/>
      <c r="H466" s="72"/>
      <c r="I466" s="4"/>
      <c r="J466" s="72"/>
      <c r="K466" s="72"/>
      <c r="W466" s="68">
        <f t="shared" si="22"/>
        <v>1</v>
      </c>
      <c r="AC466" s="1" t="str">
        <f t="shared" si="23"/>
        <v>1900</v>
      </c>
    </row>
    <row r="467" spans="4:29" x14ac:dyDescent="0.25">
      <c r="D467" s="98" t="str">
        <f t="shared" si="21"/>
        <v/>
      </c>
      <c r="E467" s="93"/>
      <c r="F467" s="4"/>
      <c r="G467" s="4"/>
      <c r="H467" s="72"/>
      <c r="I467" s="4"/>
      <c r="J467" s="72"/>
      <c r="K467" s="72"/>
      <c r="W467" s="68">
        <f t="shared" si="22"/>
        <v>1</v>
      </c>
      <c r="AC467" s="1" t="str">
        <f t="shared" si="23"/>
        <v>1900</v>
      </c>
    </row>
    <row r="468" spans="4:29" x14ac:dyDescent="0.25">
      <c r="D468" s="98" t="str">
        <f t="shared" si="21"/>
        <v/>
      </c>
      <c r="E468" s="93"/>
      <c r="F468" s="4"/>
      <c r="G468" s="4"/>
      <c r="H468" s="72"/>
      <c r="I468" s="4"/>
      <c r="J468" s="72"/>
      <c r="K468" s="72"/>
      <c r="W468" s="68">
        <f t="shared" si="22"/>
        <v>1</v>
      </c>
      <c r="AC468" s="1" t="str">
        <f t="shared" si="23"/>
        <v>1900</v>
      </c>
    </row>
    <row r="469" spans="4:29" x14ac:dyDescent="0.25">
      <c r="D469" s="98" t="str">
        <f t="shared" si="21"/>
        <v/>
      </c>
      <c r="E469" s="93"/>
      <c r="F469" s="4"/>
      <c r="G469" s="4"/>
      <c r="H469" s="72"/>
      <c r="I469" s="4"/>
      <c r="J469" s="72"/>
      <c r="K469" s="72"/>
      <c r="W469" s="68">
        <f t="shared" si="22"/>
        <v>1</v>
      </c>
      <c r="AC469" s="1" t="str">
        <f t="shared" si="23"/>
        <v>1900</v>
      </c>
    </row>
    <row r="470" spans="4:29" x14ac:dyDescent="0.25">
      <c r="D470" s="98" t="str">
        <f t="shared" si="21"/>
        <v/>
      </c>
      <c r="E470" s="93"/>
      <c r="F470" s="4"/>
      <c r="G470" s="4"/>
      <c r="H470" s="72"/>
      <c r="I470" s="4"/>
      <c r="J470" s="72"/>
      <c r="K470" s="72"/>
      <c r="W470" s="68">
        <f t="shared" si="22"/>
        <v>1</v>
      </c>
      <c r="AC470" s="1" t="str">
        <f t="shared" si="23"/>
        <v>1900</v>
      </c>
    </row>
    <row r="471" spans="4:29" x14ac:dyDescent="0.25">
      <c r="D471" s="98" t="str">
        <f t="shared" si="21"/>
        <v/>
      </c>
      <c r="E471" s="93"/>
      <c r="F471" s="4"/>
      <c r="G471" s="4"/>
      <c r="H471" s="72"/>
      <c r="I471" s="4"/>
      <c r="J471" s="72"/>
      <c r="K471" s="72"/>
      <c r="W471" s="68">
        <f t="shared" si="22"/>
        <v>1</v>
      </c>
      <c r="AC471" s="1" t="str">
        <f t="shared" si="23"/>
        <v>1900</v>
      </c>
    </row>
    <row r="472" spans="4:29" x14ac:dyDescent="0.25">
      <c r="D472" s="98" t="str">
        <f t="shared" si="21"/>
        <v/>
      </c>
      <c r="E472" s="93"/>
      <c r="F472" s="4"/>
      <c r="G472" s="4"/>
      <c r="H472" s="72"/>
      <c r="I472" s="4"/>
      <c r="J472" s="72"/>
      <c r="K472" s="72"/>
      <c r="W472" s="68">
        <f t="shared" si="22"/>
        <v>1</v>
      </c>
      <c r="AC472" s="1" t="str">
        <f t="shared" si="23"/>
        <v>1900</v>
      </c>
    </row>
    <row r="473" spans="4:29" x14ac:dyDescent="0.25">
      <c r="D473" s="98" t="str">
        <f t="shared" si="21"/>
        <v/>
      </c>
      <c r="E473" s="93"/>
      <c r="F473" s="4"/>
      <c r="G473" s="4"/>
      <c r="H473" s="72"/>
      <c r="I473" s="4"/>
      <c r="J473" s="72"/>
      <c r="K473" s="72"/>
      <c r="W473" s="68">
        <f t="shared" si="22"/>
        <v>1</v>
      </c>
      <c r="AC473" s="1" t="str">
        <f t="shared" si="23"/>
        <v>1900</v>
      </c>
    </row>
    <row r="474" spans="4:29" x14ac:dyDescent="0.25">
      <c r="D474" s="98" t="str">
        <f t="shared" si="21"/>
        <v/>
      </c>
      <c r="E474" s="93"/>
      <c r="F474" s="4"/>
      <c r="G474" s="4"/>
      <c r="H474" s="72"/>
      <c r="I474" s="4"/>
      <c r="J474" s="72"/>
      <c r="K474" s="72"/>
      <c r="W474" s="68">
        <f t="shared" si="22"/>
        <v>1</v>
      </c>
      <c r="AC474" s="1" t="str">
        <f t="shared" si="23"/>
        <v>1900</v>
      </c>
    </row>
    <row r="475" spans="4:29" x14ac:dyDescent="0.25">
      <c r="D475" s="98" t="str">
        <f t="shared" si="21"/>
        <v/>
      </c>
      <c r="E475" s="93"/>
      <c r="F475" s="4"/>
      <c r="G475" s="4"/>
      <c r="H475" s="72"/>
      <c r="I475" s="4"/>
      <c r="J475" s="72"/>
      <c r="K475" s="72"/>
      <c r="W475" s="68">
        <f t="shared" si="22"/>
        <v>1</v>
      </c>
      <c r="AC475" s="1" t="str">
        <f t="shared" si="23"/>
        <v>1900</v>
      </c>
    </row>
    <row r="476" spans="4:29" x14ac:dyDescent="0.25">
      <c r="D476" s="98" t="str">
        <f t="shared" si="21"/>
        <v/>
      </c>
      <c r="E476" s="93"/>
      <c r="F476" s="4"/>
      <c r="G476" s="4"/>
      <c r="H476" s="72"/>
      <c r="I476" s="4"/>
      <c r="J476" s="72"/>
      <c r="K476" s="72"/>
      <c r="W476" s="68">
        <f t="shared" si="22"/>
        <v>1</v>
      </c>
      <c r="AC476" s="1" t="str">
        <f t="shared" si="23"/>
        <v>1900</v>
      </c>
    </row>
    <row r="477" spans="4:29" x14ac:dyDescent="0.25">
      <c r="D477" s="98" t="str">
        <f t="shared" si="21"/>
        <v/>
      </c>
      <c r="E477" s="93"/>
      <c r="F477" s="4"/>
      <c r="G477" s="4"/>
      <c r="H477" s="72"/>
      <c r="I477" s="4"/>
      <c r="J477" s="72"/>
      <c r="K477" s="72"/>
      <c r="W477" s="68">
        <f t="shared" si="22"/>
        <v>1</v>
      </c>
      <c r="AC477" s="1" t="str">
        <f t="shared" si="23"/>
        <v>1900</v>
      </c>
    </row>
    <row r="478" spans="4:29" x14ac:dyDescent="0.25">
      <c r="D478" s="98" t="str">
        <f t="shared" si="21"/>
        <v/>
      </c>
      <c r="E478" s="93"/>
      <c r="F478" s="4"/>
      <c r="G478" s="4"/>
      <c r="H478" s="72"/>
      <c r="I478" s="4"/>
      <c r="J478" s="72"/>
      <c r="K478" s="72"/>
      <c r="W478" s="68">
        <f t="shared" si="22"/>
        <v>1</v>
      </c>
      <c r="AC478" s="1" t="str">
        <f t="shared" si="23"/>
        <v>1900</v>
      </c>
    </row>
    <row r="479" spans="4:29" x14ac:dyDescent="0.25">
      <c r="D479" s="98" t="str">
        <f t="shared" si="21"/>
        <v/>
      </c>
      <c r="E479" s="93"/>
      <c r="F479" s="4"/>
      <c r="G479" s="4"/>
      <c r="H479" s="72"/>
      <c r="I479" s="4"/>
      <c r="J479" s="72"/>
      <c r="K479" s="72"/>
      <c r="W479" s="68">
        <f t="shared" si="22"/>
        <v>1</v>
      </c>
      <c r="AC479" s="1" t="str">
        <f t="shared" si="23"/>
        <v>1900</v>
      </c>
    </row>
    <row r="480" spans="4:29" x14ac:dyDescent="0.25">
      <c r="D480" s="98" t="str">
        <f t="shared" si="21"/>
        <v/>
      </c>
      <c r="E480" s="93"/>
      <c r="F480" s="4"/>
      <c r="G480" s="4"/>
      <c r="H480" s="72"/>
      <c r="I480" s="4"/>
      <c r="J480" s="72"/>
      <c r="K480" s="72"/>
      <c r="W480" s="68">
        <f t="shared" si="22"/>
        <v>1</v>
      </c>
      <c r="AC480" s="1" t="str">
        <f t="shared" si="23"/>
        <v>1900</v>
      </c>
    </row>
    <row r="481" spans="4:29" x14ac:dyDescent="0.25">
      <c r="D481" s="98" t="str">
        <f t="shared" si="21"/>
        <v/>
      </c>
      <c r="E481" s="93"/>
      <c r="F481" s="4"/>
      <c r="G481" s="4"/>
      <c r="H481" s="72"/>
      <c r="I481" s="4"/>
      <c r="J481" s="72"/>
      <c r="K481" s="72"/>
      <c r="W481" s="68">
        <f t="shared" si="22"/>
        <v>1</v>
      </c>
      <c r="AC481" s="1" t="str">
        <f t="shared" si="23"/>
        <v>1900</v>
      </c>
    </row>
    <row r="482" spans="4:29" x14ac:dyDescent="0.25">
      <c r="D482" s="98" t="str">
        <f t="shared" si="21"/>
        <v/>
      </c>
      <c r="E482" s="93"/>
      <c r="F482" s="4"/>
      <c r="G482" s="4"/>
      <c r="H482" s="72"/>
      <c r="I482" s="4"/>
      <c r="J482" s="72"/>
      <c r="K482" s="72"/>
      <c r="W482" s="68">
        <f t="shared" si="22"/>
        <v>1</v>
      </c>
      <c r="AC482" s="1" t="str">
        <f t="shared" si="23"/>
        <v>1900</v>
      </c>
    </row>
    <row r="483" spans="4:29" x14ac:dyDescent="0.25">
      <c r="D483" s="98" t="str">
        <f t="shared" si="21"/>
        <v/>
      </c>
      <c r="E483" s="93"/>
      <c r="F483" s="4"/>
      <c r="G483" s="4"/>
      <c r="H483" s="72"/>
      <c r="I483" s="4"/>
      <c r="J483" s="72"/>
      <c r="K483" s="72"/>
      <c r="W483" s="68">
        <f t="shared" si="22"/>
        <v>1</v>
      </c>
      <c r="AC483" s="1" t="str">
        <f t="shared" si="23"/>
        <v>1900</v>
      </c>
    </row>
    <row r="484" spans="4:29" x14ac:dyDescent="0.25">
      <c r="D484" s="98" t="str">
        <f t="shared" si="21"/>
        <v/>
      </c>
      <c r="E484" s="93"/>
      <c r="F484" s="4"/>
      <c r="G484" s="4"/>
      <c r="H484" s="72"/>
      <c r="I484" s="4"/>
      <c r="J484" s="72"/>
      <c r="K484" s="72"/>
      <c r="W484" s="68">
        <f t="shared" si="22"/>
        <v>1</v>
      </c>
      <c r="AC484" s="1" t="str">
        <f t="shared" si="23"/>
        <v>1900</v>
      </c>
    </row>
    <row r="485" spans="4:29" x14ac:dyDescent="0.25">
      <c r="D485" s="98" t="str">
        <f t="shared" si="21"/>
        <v/>
      </c>
      <c r="E485" s="93"/>
      <c r="F485" s="4"/>
      <c r="G485" s="4"/>
      <c r="H485" s="72"/>
      <c r="I485" s="4"/>
      <c r="J485" s="72"/>
      <c r="K485" s="72"/>
      <c r="W485" s="68">
        <f t="shared" si="22"/>
        <v>1</v>
      </c>
      <c r="AC485" s="1" t="str">
        <f t="shared" si="23"/>
        <v>1900</v>
      </c>
    </row>
    <row r="486" spans="4:29" x14ac:dyDescent="0.25">
      <c r="D486" s="98" t="str">
        <f t="shared" si="21"/>
        <v/>
      </c>
      <c r="E486" s="93"/>
      <c r="F486" s="4"/>
      <c r="G486" s="4"/>
      <c r="H486" s="72"/>
      <c r="I486" s="4"/>
      <c r="J486" s="72"/>
      <c r="K486" s="72"/>
      <c r="W486" s="68">
        <f t="shared" si="22"/>
        <v>1</v>
      </c>
      <c r="AC486" s="1" t="str">
        <f t="shared" si="23"/>
        <v>1900</v>
      </c>
    </row>
    <row r="487" spans="4:29" x14ac:dyDescent="0.25">
      <c r="D487" s="98" t="str">
        <f t="shared" si="21"/>
        <v/>
      </c>
      <c r="E487" s="93"/>
      <c r="F487" s="4"/>
      <c r="G487" s="4"/>
      <c r="H487" s="72"/>
      <c r="I487" s="4"/>
      <c r="J487" s="72"/>
      <c r="K487" s="72"/>
      <c r="W487" s="68">
        <f t="shared" si="22"/>
        <v>1</v>
      </c>
      <c r="AC487" s="1" t="str">
        <f t="shared" si="23"/>
        <v>1900</v>
      </c>
    </row>
    <row r="488" spans="4:29" x14ac:dyDescent="0.25">
      <c r="D488" s="98" t="str">
        <f t="shared" si="21"/>
        <v/>
      </c>
      <c r="E488" s="93"/>
      <c r="F488" s="4"/>
      <c r="G488" s="4"/>
      <c r="H488" s="72"/>
      <c r="I488" s="4"/>
      <c r="J488" s="72"/>
      <c r="K488" s="72"/>
      <c r="W488" s="68">
        <f t="shared" si="22"/>
        <v>1</v>
      </c>
      <c r="AC488" s="1" t="str">
        <f t="shared" si="23"/>
        <v>1900</v>
      </c>
    </row>
    <row r="489" spans="4:29" x14ac:dyDescent="0.25">
      <c r="D489" s="98" t="str">
        <f t="shared" si="21"/>
        <v/>
      </c>
      <c r="E489" s="93"/>
      <c r="F489" s="4"/>
      <c r="G489" s="4"/>
      <c r="H489" s="72"/>
      <c r="I489" s="4"/>
      <c r="J489" s="72"/>
      <c r="K489" s="72"/>
      <c r="W489" s="68">
        <f t="shared" si="22"/>
        <v>1</v>
      </c>
      <c r="AC489" s="1" t="str">
        <f t="shared" si="23"/>
        <v>1900</v>
      </c>
    </row>
    <row r="490" spans="4:29" x14ac:dyDescent="0.25">
      <c r="D490" s="98" t="str">
        <f t="shared" si="21"/>
        <v/>
      </c>
      <c r="E490" s="93"/>
      <c r="F490" s="4"/>
      <c r="G490" s="4"/>
      <c r="H490" s="72"/>
      <c r="I490" s="4"/>
      <c r="J490" s="72"/>
      <c r="K490" s="72"/>
      <c r="W490" s="68">
        <f t="shared" si="22"/>
        <v>1</v>
      </c>
      <c r="AC490" s="1" t="str">
        <f t="shared" si="23"/>
        <v>1900</v>
      </c>
    </row>
    <row r="491" spans="4:29" x14ac:dyDescent="0.25">
      <c r="D491" s="98" t="str">
        <f t="shared" si="21"/>
        <v/>
      </c>
      <c r="E491" s="93"/>
      <c r="F491" s="4"/>
      <c r="G491" s="4"/>
      <c r="H491" s="72"/>
      <c r="I491" s="4"/>
      <c r="J491" s="72"/>
      <c r="K491" s="72"/>
      <c r="W491" s="68">
        <f t="shared" si="22"/>
        <v>1</v>
      </c>
      <c r="AC491" s="1" t="str">
        <f t="shared" si="23"/>
        <v>1900</v>
      </c>
    </row>
    <row r="492" spans="4:29" x14ac:dyDescent="0.25">
      <c r="D492" s="98" t="str">
        <f t="shared" si="21"/>
        <v/>
      </c>
      <c r="E492" s="93"/>
      <c r="F492" s="4"/>
      <c r="G492" s="4"/>
      <c r="H492" s="72"/>
      <c r="I492" s="4"/>
      <c r="J492" s="72"/>
      <c r="K492" s="72"/>
      <c r="W492" s="68">
        <f t="shared" si="22"/>
        <v>1</v>
      </c>
      <c r="AC492" s="1" t="str">
        <f t="shared" si="23"/>
        <v>1900</v>
      </c>
    </row>
    <row r="493" spans="4:29" x14ac:dyDescent="0.25">
      <c r="D493" s="98" t="str">
        <f t="shared" si="21"/>
        <v/>
      </c>
      <c r="E493" s="93"/>
      <c r="F493" s="4"/>
      <c r="G493" s="4"/>
      <c r="H493" s="72"/>
      <c r="I493" s="4"/>
      <c r="J493" s="72"/>
      <c r="K493" s="72"/>
      <c r="W493" s="68">
        <f t="shared" si="22"/>
        <v>1</v>
      </c>
      <c r="AC493" s="1" t="str">
        <f t="shared" si="23"/>
        <v>1900</v>
      </c>
    </row>
    <row r="494" spans="4:29" x14ac:dyDescent="0.25">
      <c r="D494" s="98" t="str">
        <f t="shared" si="21"/>
        <v/>
      </c>
      <c r="E494" s="93"/>
      <c r="F494" s="4"/>
      <c r="G494" s="4"/>
      <c r="H494" s="72"/>
      <c r="I494" s="4"/>
      <c r="J494" s="72"/>
      <c r="K494" s="72"/>
      <c r="W494" s="68">
        <f t="shared" si="22"/>
        <v>1</v>
      </c>
      <c r="AC494" s="1" t="str">
        <f t="shared" si="23"/>
        <v>1900</v>
      </c>
    </row>
    <row r="495" spans="4:29" x14ac:dyDescent="0.25">
      <c r="D495" s="98" t="str">
        <f t="shared" si="21"/>
        <v/>
      </c>
      <c r="E495" s="93"/>
      <c r="F495" s="4"/>
      <c r="G495" s="4"/>
      <c r="H495" s="72"/>
      <c r="I495" s="4"/>
      <c r="J495" s="72"/>
      <c r="K495" s="72"/>
      <c r="W495" s="68">
        <f t="shared" si="22"/>
        <v>1</v>
      </c>
      <c r="AC495" s="1" t="str">
        <f t="shared" si="23"/>
        <v>1900</v>
      </c>
    </row>
    <row r="496" spans="4:29" x14ac:dyDescent="0.25">
      <c r="D496" s="98" t="str">
        <f t="shared" si="21"/>
        <v/>
      </c>
      <c r="E496" s="93"/>
      <c r="F496" s="4"/>
      <c r="G496" s="4"/>
      <c r="H496" s="72"/>
      <c r="I496" s="4"/>
      <c r="J496" s="72"/>
      <c r="K496" s="72"/>
      <c r="W496" s="68">
        <f t="shared" si="22"/>
        <v>1</v>
      </c>
      <c r="AC496" s="1" t="str">
        <f t="shared" si="23"/>
        <v>1900</v>
      </c>
    </row>
    <row r="497" spans="4:29" x14ac:dyDescent="0.25">
      <c r="D497" s="98" t="str">
        <f t="shared" si="21"/>
        <v/>
      </c>
      <c r="E497" s="93"/>
      <c r="F497" s="4"/>
      <c r="G497" s="4"/>
      <c r="H497" s="72"/>
      <c r="I497" s="4"/>
      <c r="J497" s="72"/>
      <c r="K497" s="72"/>
      <c r="W497" s="68">
        <f t="shared" si="22"/>
        <v>1</v>
      </c>
      <c r="AC497" s="1" t="str">
        <f t="shared" si="23"/>
        <v>1900</v>
      </c>
    </row>
    <row r="498" spans="4:29" x14ac:dyDescent="0.25">
      <c r="D498" s="98" t="str">
        <f t="shared" si="21"/>
        <v/>
      </c>
      <c r="E498" s="93"/>
      <c r="F498" s="4"/>
      <c r="G498" s="4"/>
      <c r="H498" s="72"/>
      <c r="I498" s="4"/>
      <c r="J498" s="72"/>
      <c r="K498" s="72"/>
      <c r="W498" s="68">
        <f t="shared" si="22"/>
        <v>1</v>
      </c>
      <c r="AC498" s="1" t="str">
        <f t="shared" si="23"/>
        <v>1900</v>
      </c>
    </row>
    <row r="499" spans="4:29" x14ac:dyDescent="0.25">
      <c r="D499" s="98" t="str">
        <f t="shared" si="21"/>
        <v/>
      </c>
      <c r="E499" s="93"/>
      <c r="F499" s="4"/>
      <c r="G499" s="4"/>
      <c r="H499" s="72"/>
      <c r="I499" s="4"/>
      <c r="J499" s="72"/>
      <c r="K499" s="72"/>
      <c r="W499" s="68">
        <f t="shared" si="22"/>
        <v>1</v>
      </c>
      <c r="AC499" s="1" t="str">
        <f t="shared" si="23"/>
        <v>1900</v>
      </c>
    </row>
    <row r="500" spans="4:29" x14ac:dyDescent="0.25">
      <c r="D500" s="98" t="str">
        <f t="shared" si="21"/>
        <v/>
      </c>
      <c r="E500" s="93"/>
      <c r="F500" s="4"/>
      <c r="G500" s="4"/>
      <c r="H500" s="72"/>
      <c r="I500" s="4"/>
      <c r="J500" s="72"/>
      <c r="K500" s="72"/>
      <c r="W500" s="68">
        <f t="shared" si="22"/>
        <v>1</v>
      </c>
      <c r="AC500" s="1" t="str">
        <f t="shared" si="23"/>
        <v>1900</v>
      </c>
    </row>
    <row r="501" spans="4:29" x14ac:dyDescent="0.25">
      <c r="D501" s="98" t="str">
        <f t="shared" si="21"/>
        <v/>
      </c>
      <c r="E501" s="93"/>
      <c r="F501" s="4"/>
      <c r="G501" s="4"/>
      <c r="H501" s="72"/>
      <c r="I501" s="4"/>
      <c r="J501" s="72"/>
      <c r="K501" s="72"/>
      <c r="W501" s="68">
        <f t="shared" si="22"/>
        <v>1</v>
      </c>
      <c r="AC501" s="1" t="str">
        <f t="shared" si="23"/>
        <v>1900</v>
      </c>
    </row>
    <row r="502" spans="4:29" x14ac:dyDescent="0.25">
      <c r="D502" s="98" t="str">
        <f t="shared" si="21"/>
        <v/>
      </c>
      <c r="E502" s="93"/>
      <c r="F502" s="4"/>
      <c r="G502" s="4"/>
      <c r="H502" s="72"/>
      <c r="I502" s="4"/>
      <c r="J502" s="72"/>
      <c r="K502" s="72"/>
      <c r="W502" s="68">
        <f t="shared" si="22"/>
        <v>1</v>
      </c>
      <c r="AC502" s="1" t="str">
        <f t="shared" si="23"/>
        <v>1900</v>
      </c>
    </row>
    <row r="503" spans="4:29" x14ac:dyDescent="0.25">
      <c r="D503" s="98" t="str">
        <f t="shared" si="21"/>
        <v/>
      </c>
      <c r="E503" s="93"/>
      <c r="F503" s="4"/>
      <c r="G503" s="4"/>
      <c r="H503" s="72"/>
      <c r="I503" s="4"/>
      <c r="J503" s="72"/>
      <c r="K503" s="72"/>
      <c r="W503" s="68">
        <f t="shared" si="22"/>
        <v>1</v>
      </c>
      <c r="AC503" s="1" t="str">
        <f t="shared" si="23"/>
        <v>1900</v>
      </c>
    </row>
    <row r="504" spans="4:29" x14ac:dyDescent="0.25">
      <c r="D504" s="98" t="str">
        <f t="shared" si="21"/>
        <v/>
      </c>
      <c r="E504" s="93"/>
      <c r="F504" s="4"/>
      <c r="G504" s="4"/>
      <c r="H504" s="72"/>
      <c r="I504" s="4"/>
      <c r="J504" s="72"/>
      <c r="K504" s="72"/>
      <c r="W504" s="68">
        <f t="shared" si="22"/>
        <v>1</v>
      </c>
      <c r="AC504" s="1" t="str">
        <f t="shared" si="23"/>
        <v>1900</v>
      </c>
    </row>
    <row r="505" spans="4:29" x14ac:dyDescent="0.25">
      <c r="D505" s="98" t="str">
        <f t="shared" si="21"/>
        <v/>
      </c>
      <c r="E505" s="93"/>
      <c r="F505" s="4"/>
      <c r="G505" s="4"/>
      <c r="H505" s="72"/>
      <c r="I505" s="4"/>
      <c r="J505" s="72"/>
      <c r="K505" s="72"/>
      <c r="W505" s="68">
        <f t="shared" si="22"/>
        <v>1</v>
      </c>
      <c r="AC505" s="1" t="str">
        <f t="shared" si="23"/>
        <v>1900</v>
      </c>
    </row>
    <row r="506" spans="4:29" x14ac:dyDescent="0.25">
      <c r="D506" s="98" t="str">
        <f t="shared" si="21"/>
        <v/>
      </c>
      <c r="E506" s="93"/>
      <c r="F506" s="4"/>
      <c r="G506" s="4"/>
      <c r="H506" s="72"/>
      <c r="I506" s="4"/>
      <c r="J506" s="72"/>
      <c r="K506" s="72"/>
      <c r="W506" s="68">
        <f t="shared" si="22"/>
        <v>1</v>
      </c>
      <c r="AC506" s="1" t="str">
        <f t="shared" si="23"/>
        <v>1900</v>
      </c>
    </row>
    <row r="507" spans="4:29" x14ac:dyDescent="0.25">
      <c r="D507" s="98" t="str">
        <f t="shared" si="21"/>
        <v/>
      </c>
      <c r="E507" s="93"/>
      <c r="F507" s="4"/>
      <c r="G507" s="4"/>
      <c r="H507" s="72"/>
      <c r="I507" s="4"/>
      <c r="J507" s="72"/>
      <c r="K507" s="72"/>
      <c r="W507" s="68">
        <f t="shared" si="22"/>
        <v>1</v>
      </c>
      <c r="AC507" s="1" t="str">
        <f t="shared" si="23"/>
        <v>1900</v>
      </c>
    </row>
    <row r="508" spans="4:29" x14ac:dyDescent="0.25">
      <c r="D508" s="98" t="str">
        <f t="shared" si="21"/>
        <v/>
      </c>
      <c r="E508" s="93"/>
      <c r="F508" s="4"/>
      <c r="G508" s="4"/>
      <c r="H508" s="72"/>
      <c r="I508" s="4"/>
      <c r="J508" s="72"/>
      <c r="K508" s="72"/>
      <c r="W508" s="68">
        <f t="shared" si="22"/>
        <v>1</v>
      </c>
      <c r="AC508" s="1" t="str">
        <f t="shared" si="23"/>
        <v>1900</v>
      </c>
    </row>
    <row r="509" spans="4:29" x14ac:dyDescent="0.25">
      <c r="D509" s="98" t="str">
        <f t="shared" si="21"/>
        <v/>
      </c>
      <c r="E509" s="93"/>
      <c r="F509" s="4"/>
      <c r="G509" s="4"/>
      <c r="H509" s="72"/>
      <c r="I509" s="4"/>
      <c r="J509" s="72"/>
      <c r="K509" s="72"/>
      <c r="W509" s="68">
        <f t="shared" si="22"/>
        <v>1</v>
      </c>
      <c r="AC509" s="1" t="str">
        <f t="shared" si="23"/>
        <v>1900</v>
      </c>
    </row>
    <row r="510" spans="4:29" x14ac:dyDescent="0.25">
      <c r="D510" s="98" t="str">
        <f t="shared" si="21"/>
        <v/>
      </c>
      <c r="E510" s="93"/>
      <c r="F510" s="4"/>
      <c r="G510" s="4"/>
      <c r="H510" s="72"/>
      <c r="I510" s="4"/>
      <c r="J510" s="72"/>
      <c r="K510" s="72"/>
      <c r="W510" s="68">
        <f t="shared" si="22"/>
        <v>1</v>
      </c>
      <c r="AC510" s="1" t="str">
        <f t="shared" si="23"/>
        <v>1900</v>
      </c>
    </row>
    <row r="511" spans="4:29" x14ac:dyDescent="0.25">
      <c r="D511" s="98" t="str">
        <f t="shared" si="21"/>
        <v/>
      </c>
      <c r="E511" s="93"/>
      <c r="F511" s="4"/>
      <c r="G511" s="4"/>
      <c r="H511" s="72"/>
      <c r="I511" s="4"/>
      <c r="J511" s="72"/>
      <c r="K511" s="72"/>
      <c r="W511" s="68">
        <f t="shared" si="22"/>
        <v>1</v>
      </c>
      <c r="AC511" s="1" t="str">
        <f t="shared" si="23"/>
        <v>1900</v>
      </c>
    </row>
    <row r="512" spans="4:29" x14ac:dyDescent="0.25">
      <c r="D512" s="98" t="str">
        <f t="shared" si="21"/>
        <v/>
      </c>
      <c r="E512" s="93"/>
      <c r="F512" s="4"/>
      <c r="G512" s="4"/>
      <c r="H512" s="72"/>
      <c r="I512" s="4"/>
      <c r="J512" s="72"/>
      <c r="K512" s="72"/>
      <c r="W512" s="68">
        <f t="shared" si="22"/>
        <v>1</v>
      </c>
      <c r="AC512" s="1" t="str">
        <f t="shared" si="23"/>
        <v>1900</v>
      </c>
    </row>
    <row r="513" spans="4:29" x14ac:dyDescent="0.25">
      <c r="D513" s="98" t="str">
        <f t="shared" si="21"/>
        <v/>
      </c>
      <c r="E513" s="93"/>
      <c r="F513" s="4"/>
      <c r="G513" s="4"/>
      <c r="H513" s="72"/>
      <c r="I513" s="4"/>
      <c r="J513" s="72"/>
      <c r="K513" s="72"/>
      <c r="W513" s="68">
        <f t="shared" si="22"/>
        <v>1</v>
      </c>
      <c r="AC513" s="1" t="str">
        <f t="shared" si="23"/>
        <v>1900</v>
      </c>
    </row>
    <row r="514" spans="4:29" x14ac:dyDescent="0.25">
      <c r="D514" s="98" t="str">
        <f t="shared" si="21"/>
        <v/>
      </c>
      <c r="E514" s="93"/>
      <c r="F514" s="4"/>
      <c r="G514" s="4"/>
      <c r="H514" s="72"/>
      <c r="I514" s="4"/>
      <c r="J514" s="72"/>
      <c r="K514" s="72"/>
      <c r="W514" s="68">
        <f t="shared" si="22"/>
        <v>1</v>
      </c>
      <c r="AC514" s="1" t="str">
        <f t="shared" si="23"/>
        <v>1900</v>
      </c>
    </row>
    <row r="515" spans="4:29" x14ac:dyDescent="0.25">
      <c r="D515" s="98" t="str">
        <f t="shared" si="21"/>
        <v/>
      </c>
      <c r="E515" s="93"/>
      <c r="F515" s="4"/>
      <c r="G515" s="4"/>
      <c r="H515" s="72"/>
      <c r="I515" s="4"/>
      <c r="J515" s="72"/>
      <c r="K515" s="72"/>
      <c r="W515" s="68">
        <f t="shared" si="22"/>
        <v>1</v>
      </c>
      <c r="AC515" s="1" t="str">
        <f t="shared" si="23"/>
        <v>1900</v>
      </c>
    </row>
    <row r="516" spans="4:29" x14ac:dyDescent="0.25">
      <c r="D516" s="98" t="str">
        <f t="shared" ref="D516:D579" si="24">IF(W516&lt;&gt;$V$1,IF(YEAR(W516)=YEAR(W515),D515+1,1),"")</f>
        <v/>
      </c>
      <c r="E516" s="93"/>
      <c r="F516" s="4"/>
      <c r="G516" s="4"/>
      <c r="H516" s="72"/>
      <c r="I516" s="4"/>
      <c r="J516" s="72"/>
      <c r="K516" s="72"/>
      <c r="W516" s="68">
        <f t="shared" ref="W516:W579" si="25">IF(CONCATENATE(F516,F517,F518,F519,F520,F521)&lt;&gt;"",IF(AND(E516&lt;&gt;0,ISNUMBER(E516)=TRUE),E516,W515),$V$1)</f>
        <v>1</v>
      </c>
      <c r="AC516" s="1" t="str">
        <f t="shared" si="23"/>
        <v>1900</v>
      </c>
    </row>
    <row r="517" spans="4:29" x14ac:dyDescent="0.25">
      <c r="D517" s="98" t="str">
        <f t="shared" si="24"/>
        <v/>
      </c>
      <c r="E517" s="93"/>
      <c r="F517" s="4"/>
      <c r="G517" s="4"/>
      <c r="H517" s="72"/>
      <c r="I517" s="4"/>
      <c r="J517" s="72"/>
      <c r="K517" s="72"/>
      <c r="W517" s="68">
        <f t="shared" si="25"/>
        <v>1</v>
      </c>
      <c r="AC517" s="1" t="str">
        <f t="shared" ref="AC517:AC580" si="26">YEAR(W517)&amp;F517</f>
        <v>1900</v>
      </c>
    </row>
    <row r="518" spans="4:29" x14ac:dyDescent="0.25">
      <c r="D518" s="98" t="str">
        <f t="shared" si="24"/>
        <v/>
      </c>
      <c r="E518" s="93"/>
      <c r="F518" s="4"/>
      <c r="G518" s="4"/>
      <c r="H518" s="72"/>
      <c r="I518" s="4"/>
      <c r="J518" s="72"/>
      <c r="K518" s="72"/>
      <c r="W518" s="68">
        <f t="shared" si="25"/>
        <v>1</v>
      </c>
      <c r="AC518" s="1" t="str">
        <f t="shared" si="26"/>
        <v>1900</v>
      </c>
    </row>
    <row r="519" spans="4:29" x14ac:dyDescent="0.25">
      <c r="D519" s="98" t="str">
        <f t="shared" si="24"/>
        <v/>
      </c>
      <c r="E519" s="93"/>
      <c r="F519" s="4"/>
      <c r="G519" s="4"/>
      <c r="H519" s="72"/>
      <c r="I519" s="4"/>
      <c r="J519" s="72"/>
      <c r="K519" s="72"/>
      <c r="W519" s="68">
        <f t="shared" si="25"/>
        <v>1</v>
      </c>
      <c r="AC519" s="1" t="str">
        <f t="shared" si="26"/>
        <v>1900</v>
      </c>
    </row>
    <row r="520" spans="4:29" x14ac:dyDescent="0.25">
      <c r="D520" s="98" t="str">
        <f t="shared" si="24"/>
        <v/>
      </c>
      <c r="E520" s="93"/>
      <c r="F520" s="4"/>
      <c r="G520" s="4"/>
      <c r="H520" s="72"/>
      <c r="I520" s="4"/>
      <c r="J520" s="72"/>
      <c r="K520" s="72"/>
      <c r="W520" s="68">
        <f t="shared" si="25"/>
        <v>1</v>
      </c>
      <c r="AC520" s="1" t="str">
        <f t="shared" si="26"/>
        <v>1900</v>
      </c>
    </row>
    <row r="521" spans="4:29" x14ac:dyDescent="0.25">
      <c r="D521" s="98" t="str">
        <f t="shared" si="24"/>
        <v/>
      </c>
      <c r="E521" s="93"/>
      <c r="F521" s="4"/>
      <c r="G521" s="4"/>
      <c r="H521" s="72"/>
      <c r="I521" s="4"/>
      <c r="J521" s="72"/>
      <c r="K521" s="72"/>
      <c r="W521" s="68">
        <f t="shared" si="25"/>
        <v>1</v>
      </c>
      <c r="AC521" s="1" t="str">
        <f t="shared" si="26"/>
        <v>1900</v>
      </c>
    </row>
    <row r="522" spans="4:29" x14ac:dyDescent="0.25">
      <c r="D522" s="98" t="str">
        <f t="shared" si="24"/>
        <v/>
      </c>
      <c r="E522" s="93"/>
      <c r="F522" s="4"/>
      <c r="G522" s="4"/>
      <c r="H522" s="72"/>
      <c r="I522" s="4"/>
      <c r="J522" s="72"/>
      <c r="K522" s="72"/>
      <c r="W522" s="68">
        <f t="shared" si="25"/>
        <v>1</v>
      </c>
      <c r="AC522" s="1" t="str">
        <f t="shared" si="26"/>
        <v>1900</v>
      </c>
    </row>
    <row r="523" spans="4:29" x14ac:dyDescent="0.25">
      <c r="D523" s="98" t="str">
        <f t="shared" si="24"/>
        <v/>
      </c>
      <c r="E523" s="93"/>
      <c r="F523" s="4"/>
      <c r="G523" s="4"/>
      <c r="H523" s="72"/>
      <c r="I523" s="4"/>
      <c r="J523" s="72"/>
      <c r="K523" s="72"/>
      <c r="W523" s="68">
        <f t="shared" si="25"/>
        <v>1</v>
      </c>
      <c r="AC523" s="1" t="str">
        <f t="shared" si="26"/>
        <v>1900</v>
      </c>
    </row>
    <row r="524" spans="4:29" x14ac:dyDescent="0.25">
      <c r="D524" s="98" t="str">
        <f t="shared" si="24"/>
        <v/>
      </c>
      <c r="E524" s="93"/>
      <c r="F524" s="4"/>
      <c r="G524" s="4"/>
      <c r="H524" s="72"/>
      <c r="I524" s="4"/>
      <c r="J524" s="72"/>
      <c r="K524" s="72"/>
      <c r="W524" s="68">
        <f t="shared" si="25"/>
        <v>1</v>
      </c>
      <c r="AC524" s="1" t="str">
        <f t="shared" si="26"/>
        <v>1900</v>
      </c>
    </row>
    <row r="525" spans="4:29" x14ac:dyDescent="0.25">
      <c r="D525" s="98" t="str">
        <f t="shared" si="24"/>
        <v/>
      </c>
      <c r="E525" s="93"/>
      <c r="F525" s="4"/>
      <c r="G525" s="4"/>
      <c r="H525" s="72"/>
      <c r="I525" s="4"/>
      <c r="J525" s="72"/>
      <c r="K525" s="72"/>
      <c r="W525" s="68">
        <f t="shared" si="25"/>
        <v>1</v>
      </c>
      <c r="AC525" s="1" t="str">
        <f t="shared" si="26"/>
        <v>1900</v>
      </c>
    </row>
    <row r="526" spans="4:29" x14ac:dyDescent="0.25">
      <c r="D526" s="98" t="str">
        <f t="shared" si="24"/>
        <v/>
      </c>
      <c r="E526" s="93"/>
      <c r="F526" s="4"/>
      <c r="G526" s="4"/>
      <c r="H526" s="72"/>
      <c r="I526" s="4"/>
      <c r="J526" s="72"/>
      <c r="K526" s="72"/>
      <c r="W526" s="68">
        <f t="shared" si="25"/>
        <v>1</v>
      </c>
      <c r="AC526" s="1" t="str">
        <f t="shared" si="26"/>
        <v>1900</v>
      </c>
    </row>
    <row r="527" spans="4:29" x14ac:dyDescent="0.25">
      <c r="D527" s="98" t="str">
        <f t="shared" si="24"/>
        <v/>
      </c>
      <c r="E527" s="93"/>
      <c r="F527" s="4"/>
      <c r="G527" s="4"/>
      <c r="H527" s="72"/>
      <c r="I527" s="4"/>
      <c r="J527" s="72"/>
      <c r="K527" s="72"/>
      <c r="W527" s="68">
        <f t="shared" si="25"/>
        <v>1</v>
      </c>
      <c r="AC527" s="1" t="str">
        <f t="shared" si="26"/>
        <v>1900</v>
      </c>
    </row>
    <row r="528" spans="4:29" x14ac:dyDescent="0.25">
      <c r="D528" s="98" t="str">
        <f t="shared" si="24"/>
        <v/>
      </c>
      <c r="E528" s="93"/>
      <c r="F528" s="4"/>
      <c r="G528" s="4"/>
      <c r="H528" s="72"/>
      <c r="I528" s="4"/>
      <c r="J528" s="72"/>
      <c r="K528" s="72"/>
      <c r="W528" s="68">
        <f t="shared" si="25"/>
        <v>1</v>
      </c>
      <c r="AC528" s="1" t="str">
        <f t="shared" si="26"/>
        <v>1900</v>
      </c>
    </row>
    <row r="529" spans="4:29" x14ac:dyDescent="0.25">
      <c r="D529" s="98" t="str">
        <f t="shared" si="24"/>
        <v/>
      </c>
      <c r="E529" s="93"/>
      <c r="F529" s="4"/>
      <c r="G529" s="4"/>
      <c r="H529" s="72"/>
      <c r="I529" s="4"/>
      <c r="J529" s="72"/>
      <c r="K529" s="72"/>
      <c r="W529" s="68">
        <f t="shared" si="25"/>
        <v>1</v>
      </c>
      <c r="AC529" s="1" t="str">
        <f t="shared" si="26"/>
        <v>1900</v>
      </c>
    </row>
    <row r="530" spans="4:29" x14ac:dyDescent="0.25">
      <c r="D530" s="98" t="str">
        <f t="shared" si="24"/>
        <v/>
      </c>
      <c r="E530" s="93"/>
      <c r="F530" s="4"/>
      <c r="G530" s="4"/>
      <c r="H530" s="72"/>
      <c r="I530" s="4"/>
      <c r="J530" s="72"/>
      <c r="K530" s="72"/>
      <c r="W530" s="68">
        <f t="shared" si="25"/>
        <v>1</v>
      </c>
      <c r="AC530" s="1" t="str">
        <f t="shared" si="26"/>
        <v>1900</v>
      </c>
    </row>
    <row r="531" spans="4:29" x14ac:dyDescent="0.25">
      <c r="D531" s="98" t="str">
        <f t="shared" si="24"/>
        <v/>
      </c>
      <c r="E531" s="93"/>
      <c r="F531" s="4"/>
      <c r="G531" s="4"/>
      <c r="H531" s="72"/>
      <c r="I531" s="4"/>
      <c r="J531" s="72"/>
      <c r="K531" s="72"/>
      <c r="W531" s="68">
        <f t="shared" si="25"/>
        <v>1</v>
      </c>
      <c r="AC531" s="1" t="str">
        <f t="shared" si="26"/>
        <v>1900</v>
      </c>
    </row>
    <row r="532" spans="4:29" x14ac:dyDescent="0.25">
      <c r="D532" s="98" t="str">
        <f t="shared" si="24"/>
        <v/>
      </c>
      <c r="E532" s="93"/>
      <c r="F532" s="4"/>
      <c r="G532" s="4"/>
      <c r="H532" s="72"/>
      <c r="I532" s="4"/>
      <c r="J532" s="72"/>
      <c r="K532" s="72"/>
      <c r="W532" s="68">
        <f t="shared" si="25"/>
        <v>1</v>
      </c>
      <c r="AC532" s="1" t="str">
        <f t="shared" si="26"/>
        <v>1900</v>
      </c>
    </row>
    <row r="533" spans="4:29" x14ac:dyDescent="0.25">
      <c r="D533" s="98" t="str">
        <f t="shared" si="24"/>
        <v/>
      </c>
      <c r="E533" s="93"/>
      <c r="F533" s="4"/>
      <c r="G533" s="4"/>
      <c r="H533" s="72"/>
      <c r="I533" s="4"/>
      <c r="J533" s="72"/>
      <c r="K533" s="72"/>
      <c r="W533" s="68">
        <f t="shared" si="25"/>
        <v>1</v>
      </c>
      <c r="AC533" s="1" t="str">
        <f t="shared" si="26"/>
        <v>1900</v>
      </c>
    </row>
    <row r="534" spans="4:29" x14ac:dyDescent="0.25">
      <c r="D534" s="98" t="str">
        <f t="shared" si="24"/>
        <v/>
      </c>
      <c r="E534" s="93"/>
      <c r="F534" s="4"/>
      <c r="G534" s="4"/>
      <c r="H534" s="72"/>
      <c r="I534" s="4"/>
      <c r="J534" s="72"/>
      <c r="K534" s="72"/>
      <c r="W534" s="68">
        <f t="shared" si="25"/>
        <v>1</v>
      </c>
      <c r="AC534" s="1" t="str">
        <f t="shared" si="26"/>
        <v>1900</v>
      </c>
    </row>
    <row r="535" spans="4:29" x14ac:dyDescent="0.25">
      <c r="D535" s="98" t="str">
        <f t="shared" si="24"/>
        <v/>
      </c>
      <c r="E535" s="93"/>
      <c r="F535" s="4"/>
      <c r="G535" s="4"/>
      <c r="H535" s="72"/>
      <c r="I535" s="4"/>
      <c r="J535" s="72"/>
      <c r="K535" s="72"/>
      <c r="W535" s="68">
        <f t="shared" si="25"/>
        <v>1</v>
      </c>
      <c r="AC535" s="1" t="str">
        <f t="shared" si="26"/>
        <v>1900</v>
      </c>
    </row>
    <row r="536" spans="4:29" x14ac:dyDescent="0.25">
      <c r="D536" s="98" t="str">
        <f t="shared" si="24"/>
        <v/>
      </c>
      <c r="E536" s="93"/>
      <c r="F536" s="4"/>
      <c r="G536" s="4"/>
      <c r="H536" s="72"/>
      <c r="I536" s="4"/>
      <c r="J536" s="72"/>
      <c r="K536" s="72"/>
      <c r="W536" s="68">
        <f t="shared" si="25"/>
        <v>1</v>
      </c>
      <c r="AC536" s="1" t="str">
        <f t="shared" si="26"/>
        <v>1900</v>
      </c>
    </row>
    <row r="537" spans="4:29" x14ac:dyDescent="0.25">
      <c r="D537" s="98" t="str">
        <f t="shared" si="24"/>
        <v/>
      </c>
      <c r="E537" s="93"/>
      <c r="F537" s="4"/>
      <c r="G537" s="4"/>
      <c r="H537" s="72"/>
      <c r="I537" s="4"/>
      <c r="J537" s="72"/>
      <c r="K537" s="72"/>
      <c r="W537" s="68">
        <f t="shared" si="25"/>
        <v>1</v>
      </c>
      <c r="AC537" s="1" t="str">
        <f t="shared" si="26"/>
        <v>1900</v>
      </c>
    </row>
    <row r="538" spans="4:29" x14ac:dyDescent="0.25">
      <c r="D538" s="98" t="str">
        <f t="shared" si="24"/>
        <v/>
      </c>
      <c r="E538" s="93"/>
      <c r="F538" s="4"/>
      <c r="G538" s="4"/>
      <c r="H538" s="72"/>
      <c r="I538" s="4"/>
      <c r="J538" s="72"/>
      <c r="K538" s="72"/>
      <c r="W538" s="68">
        <f t="shared" si="25"/>
        <v>1</v>
      </c>
      <c r="AC538" s="1" t="str">
        <f t="shared" si="26"/>
        <v>1900</v>
      </c>
    </row>
    <row r="539" spans="4:29" x14ac:dyDescent="0.25">
      <c r="D539" s="98" t="str">
        <f t="shared" si="24"/>
        <v/>
      </c>
      <c r="E539" s="93"/>
      <c r="F539" s="4"/>
      <c r="G539" s="4"/>
      <c r="H539" s="72"/>
      <c r="I539" s="4"/>
      <c r="J539" s="72"/>
      <c r="K539" s="72"/>
      <c r="W539" s="68">
        <f t="shared" si="25"/>
        <v>1</v>
      </c>
      <c r="AC539" s="1" t="str">
        <f t="shared" si="26"/>
        <v>1900</v>
      </c>
    </row>
    <row r="540" spans="4:29" x14ac:dyDescent="0.25">
      <c r="D540" s="98" t="str">
        <f t="shared" si="24"/>
        <v/>
      </c>
      <c r="E540" s="93"/>
      <c r="F540" s="4"/>
      <c r="G540" s="4"/>
      <c r="H540" s="72"/>
      <c r="I540" s="4"/>
      <c r="J540" s="72"/>
      <c r="K540" s="72"/>
      <c r="W540" s="68">
        <f t="shared" si="25"/>
        <v>1</v>
      </c>
      <c r="AC540" s="1" t="str">
        <f t="shared" si="26"/>
        <v>1900</v>
      </c>
    </row>
    <row r="541" spans="4:29" x14ac:dyDescent="0.25">
      <c r="D541" s="98" t="str">
        <f t="shared" si="24"/>
        <v/>
      </c>
      <c r="E541" s="93"/>
      <c r="F541" s="4"/>
      <c r="G541" s="4"/>
      <c r="H541" s="72"/>
      <c r="I541" s="4"/>
      <c r="J541" s="72"/>
      <c r="K541" s="72"/>
      <c r="W541" s="68">
        <f t="shared" si="25"/>
        <v>1</v>
      </c>
      <c r="AC541" s="1" t="str">
        <f t="shared" si="26"/>
        <v>1900</v>
      </c>
    </row>
    <row r="542" spans="4:29" x14ac:dyDescent="0.25">
      <c r="D542" s="98" t="str">
        <f t="shared" si="24"/>
        <v/>
      </c>
      <c r="E542" s="93"/>
      <c r="F542" s="4"/>
      <c r="G542" s="4"/>
      <c r="H542" s="72"/>
      <c r="I542" s="4"/>
      <c r="J542" s="72"/>
      <c r="K542" s="72"/>
      <c r="W542" s="68">
        <f t="shared" si="25"/>
        <v>1</v>
      </c>
      <c r="AC542" s="1" t="str">
        <f t="shared" si="26"/>
        <v>1900</v>
      </c>
    </row>
    <row r="543" spans="4:29" x14ac:dyDescent="0.25">
      <c r="D543" s="98" t="str">
        <f t="shared" si="24"/>
        <v/>
      </c>
      <c r="E543" s="93"/>
      <c r="F543" s="4"/>
      <c r="G543" s="4"/>
      <c r="H543" s="72"/>
      <c r="I543" s="4"/>
      <c r="J543" s="72"/>
      <c r="K543" s="72"/>
      <c r="W543" s="68">
        <f t="shared" si="25"/>
        <v>1</v>
      </c>
      <c r="AC543" s="1" t="str">
        <f t="shared" si="26"/>
        <v>1900</v>
      </c>
    </row>
    <row r="544" spans="4:29" x14ac:dyDescent="0.25">
      <c r="D544" s="98" t="str">
        <f t="shared" si="24"/>
        <v/>
      </c>
      <c r="E544" s="93"/>
      <c r="F544" s="4"/>
      <c r="G544" s="4"/>
      <c r="H544" s="72"/>
      <c r="I544" s="4"/>
      <c r="J544" s="72"/>
      <c r="K544" s="72"/>
      <c r="W544" s="68">
        <f t="shared" si="25"/>
        <v>1</v>
      </c>
      <c r="AC544" s="1" t="str">
        <f t="shared" si="26"/>
        <v>1900</v>
      </c>
    </row>
    <row r="545" spans="4:29" x14ac:dyDescent="0.25">
      <c r="D545" s="98" t="str">
        <f t="shared" si="24"/>
        <v/>
      </c>
      <c r="E545" s="93"/>
      <c r="F545" s="4"/>
      <c r="G545" s="4"/>
      <c r="H545" s="72"/>
      <c r="I545" s="4"/>
      <c r="J545" s="72"/>
      <c r="K545" s="72"/>
      <c r="W545" s="68">
        <f t="shared" si="25"/>
        <v>1</v>
      </c>
      <c r="AC545" s="1" t="str">
        <f t="shared" si="26"/>
        <v>1900</v>
      </c>
    </row>
    <row r="546" spans="4:29" x14ac:dyDescent="0.25">
      <c r="D546" s="98" t="str">
        <f t="shared" si="24"/>
        <v/>
      </c>
      <c r="E546" s="93"/>
      <c r="F546" s="4"/>
      <c r="G546" s="4"/>
      <c r="H546" s="72"/>
      <c r="I546" s="4"/>
      <c r="J546" s="72"/>
      <c r="K546" s="72"/>
      <c r="W546" s="68">
        <f t="shared" si="25"/>
        <v>1</v>
      </c>
      <c r="AC546" s="1" t="str">
        <f t="shared" si="26"/>
        <v>1900</v>
      </c>
    </row>
    <row r="547" spans="4:29" x14ac:dyDescent="0.25">
      <c r="D547" s="98" t="str">
        <f t="shared" si="24"/>
        <v/>
      </c>
      <c r="E547" s="93"/>
      <c r="F547" s="4"/>
      <c r="G547" s="4"/>
      <c r="H547" s="72"/>
      <c r="I547" s="4"/>
      <c r="J547" s="72"/>
      <c r="K547" s="72"/>
      <c r="W547" s="68">
        <f t="shared" si="25"/>
        <v>1</v>
      </c>
      <c r="AC547" s="1" t="str">
        <f t="shared" si="26"/>
        <v>1900</v>
      </c>
    </row>
    <row r="548" spans="4:29" x14ac:dyDescent="0.25">
      <c r="D548" s="98" t="str">
        <f t="shared" si="24"/>
        <v/>
      </c>
      <c r="E548" s="93"/>
      <c r="F548" s="4"/>
      <c r="G548" s="4"/>
      <c r="H548" s="72"/>
      <c r="I548" s="4"/>
      <c r="J548" s="72"/>
      <c r="K548" s="72"/>
      <c r="W548" s="68">
        <f t="shared" si="25"/>
        <v>1</v>
      </c>
      <c r="AC548" s="1" t="str">
        <f t="shared" si="26"/>
        <v>1900</v>
      </c>
    </row>
    <row r="549" spans="4:29" x14ac:dyDescent="0.25">
      <c r="D549" s="98" t="str">
        <f t="shared" si="24"/>
        <v/>
      </c>
      <c r="E549" s="93"/>
      <c r="F549" s="4"/>
      <c r="G549" s="4"/>
      <c r="H549" s="72"/>
      <c r="I549" s="4"/>
      <c r="J549" s="72"/>
      <c r="K549" s="72"/>
      <c r="W549" s="68">
        <f t="shared" si="25"/>
        <v>1</v>
      </c>
      <c r="AC549" s="1" t="str">
        <f t="shared" si="26"/>
        <v>1900</v>
      </c>
    </row>
    <row r="550" spans="4:29" x14ac:dyDescent="0.25">
      <c r="D550" s="98" t="str">
        <f t="shared" si="24"/>
        <v/>
      </c>
      <c r="E550" s="93"/>
      <c r="F550" s="4"/>
      <c r="G550" s="4"/>
      <c r="H550" s="72"/>
      <c r="I550" s="4"/>
      <c r="J550" s="72"/>
      <c r="K550" s="72"/>
      <c r="W550" s="68">
        <f t="shared" si="25"/>
        <v>1</v>
      </c>
      <c r="AC550" s="1" t="str">
        <f t="shared" si="26"/>
        <v>1900</v>
      </c>
    </row>
    <row r="551" spans="4:29" x14ac:dyDescent="0.25">
      <c r="D551" s="98" t="str">
        <f t="shared" si="24"/>
        <v/>
      </c>
      <c r="E551" s="93"/>
      <c r="F551" s="4"/>
      <c r="G551" s="4"/>
      <c r="H551" s="72"/>
      <c r="I551" s="4"/>
      <c r="J551" s="72"/>
      <c r="K551" s="72"/>
      <c r="W551" s="68">
        <f t="shared" si="25"/>
        <v>1</v>
      </c>
      <c r="AC551" s="1" t="str">
        <f t="shared" si="26"/>
        <v>1900</v>
      </c>
    </row>
    <row r="552" spans="4:29" x14ac:dyDescent="0.25">
      <c r="D552" s="98" t="str">
        <f t="shared" si="24"/>
        <v/>
      </c>
      <c r="E552" s="93"/>
      <c r="F552" s="4"/>
      <c r="G552" s="4"/>
      <c r="H552" s="72"/>
      <c r="I552" s="4"/>
      <c r="J552" s="72"/>
      <c r="K552" s="72"/>
      <c r="W552" s="68">
        <f t="shared" si="25"/>
        <v>1</v>
      </c>
      <c r="AC552" s="1" t="str">
        <f t="shared" si="26"/>
        <v>1900</v>
      </c>
    </row>
    <row r="553" spans="4:29" x14ac:dyDescent="0.25">
      <c r="D553" s="98" t="str">
        <f t="shared" si="24"/>
        <v/>
      </c>
      <c r="E553" s="93"/>
      <c r="F553" s="4"/>
      <c r="G553" s="4"/>
      <c r="H553" s="72"/>
      <c r="I553" s="4"/>
      <c r="J553" s="72"/>
      <c r="K553" s="72"/>
      <c r="W553" s="68">
        <f t="shared" si="25"/>
        <v>1</v>
      </c>
      <c r="AC553" s="1" t="str">
        <f t="shared" si="26"/>
        <v>1900</v>
      </c>
    </row>
    <row r="554" spans="4:29" x14ac:dyDescent="0.25">
      <c r="D554" s="98" t="str">
        <f t="shared" si="24"/>
        <v/>
      </c>
      <c r="E554" s="93"/>
      <c r="F554" s="4"/>
      <c r="G554" s="4"/>
      <c r="H554" s="72"/>
      <c r="I554" s="4"/>
      <c r="J554" s="72"/>
      <c r="K554" s="72"/>
      <c r="W554" s="68">
        <f t="shared" si="25"/>
        <v>1</v>
      </c>
      <c r="AC554" s="1" t="str">
        <f t="shared" si="26"/>
        <v>1900</v>
      </c>
    </row>
    <row r="555" spans="4:29" x14ac:dyDescent="0.25">
      <c r="D555" s="98" t="str">
        <f t="shared" si="24"/>
        <v/>
      </c>
      <c r="E555" s="93"/>
      <c r="F555" s="4"/>
      <c r="G555" s="4"/>
      <c r="H555" s="72"/>
      <c r="I555" s="4"/>
      <c r="J555" s="72"/>
      <c r="K555" s="72"/>
      <c r="W555" s="68">
        <f t="shared" si="25"/>
        <v>1</v>
      </c>
      <c r="AC555" s="1" t="str">
        <f t="shared" si="26"/>
        <v>1900</v>
      </c>
    </row>
    <row r="556" spans="4:29" x14ac:dyDescent="0.25">
      <c r="D556" s="98" t="str">
        <f t="shared" si="24"/>
        <v/>
      </c>
      <c r="E556" s="93"/>
      <c r="F556" s="4"/>
      <c r="G556" s="4"/>
      <c r="H556" s="72"/>
      <c r="I556" s="4"/>
      <c r="J556" s="72"/>
      <c r="K556" s="72"/>
      <c r="W556" s="68">
        <f t="shared" si="25"/>
        <v>1</v>
      </c>
      <c r="AC556" s="1" t="str">
        <f t="shared" si="26"/>
        <v>1900</v>
      </c>
    </row>
    <row r="557" spans="4:29" x14ac:dyDescent="0.25">
      <c r="D557" s="98" t="str">
        <f t="shared" si="24"/>
        <v/>
      </c>
      <c r="E557" s="93"/>
      <c r="F557" s="4"/>
      <c r="G557" s="4"/>
      <c r="H557" s="72"/>
      <c r="I557" s="4"/>
      <c r="J557" s="72"/>
      <c r="K557" s="72"/>
      <c r="W557" s="68">
        <f t="shared" si="25"/>
        <v>1</v>
      </c>
      <c r="AC557" s="1" t="str">
        <f t="shared" si="26"/>
        <v>1900</v>
      </c>
    </row>
    <row r="558" spans="4:29" x14ac:dyDescent="0.25">
      <c r="D558" s="98" t="str">
        <f t="shared" si="24"/>
        <v/>
      </c>
      <c r="E558" s="93"/>
      <c r="F558" s="4"/>
      <c r="G558" s="4"/>
      <c r="H558" s="72"/>
      <c r="I558" s="4"/>
      <c r="J558" s="72"/>
      <c r="K558" s="72"/>
      <c r="W558" s="68">
        <f t="shared" si="25"/>
        <v>1</v>
      </c>
      <c r="AC558" s="1" t="str">
        <f t="shared" si="26"/>
        <v>1900</v>
      </c>
    </row>
    <row r="559" spans="4:29" x14ac:dyDescent="0.25">
      <c r="D559" s="98" t="str">
        <f t="shared" si="24"/>
        <v/>
      </c>
      <c r="E559" s="93"/>
      <c r="F559" s="4"/>
      <c r="G559" s="4"/>
      <c r="H559" s="72"/>
      <c r="I559" s="4"/>
      <c r="J559" s="72"/>
      <c r="K559" s="72"/>
      <c r="W559" s="68">
        <f t="shared" si="25"/>
        <v>1</v>
      </c>
      <c r="AC559" s="1" t="str">
        <f t="shared" si="26"/>
        <v>1900</v>
      </c>
    </row>
    <row r="560" spans="4:29" x14ac:dyDescent="0.25">
      <c r="D560" s="98" t="str">
        <f t="shared" si="24"/>
        <v/>
      </c>
      <c r="E560" s="93"/>
      <c r="F560" s="4"/>
      <c r="G560" s="4"/>
      <c r="H560" s="72"/>
      <c r="I560" s="4"/>
      <c r="J560" s="72"/>
      <c r="K560" s="72"/>
      <c r="W560" s="68">
        <f t="shared" si="25"/>
        <v>1</v>
      </c>
      <c r="AC560" s="1" t="str">
        <f t="shared" si="26"/>
        <v>1900</v>
      </c>
    </row>
    <row r="561" spans="4:29" x14ac:dyDescent="0.25">
      <c r="D561" s="98" t="str">
        <f t="shared" si="24"/>
        <v/>
      </c>
      <c r="E561" s="93"/>
      <c r="F561" s="4"/>
      <c r="G561" s="4"/>
      <c r="H561" s="72"/>
      <c r="I561" s="4"/>
      <c r="J561" s="72"/>
      <c r="K561" s="72"/>
      <c r="W561" s="68">
        <f t="shared" si="25"/>
        <v>1</v>
      </c>
      <c r="AC561" s="1" t="str">
        <f t="shared" si="26"/>
        <v>1900</v>
      </c>
    </row>
    <row r="562" spans="4:29" x14ac:dyDescent="0.25">
      <c r="D562" s="98" t="str">
        <f t="shared" si="24"/>
        <v/>
      </c>
      <c r="E562" s="93"/>
      <c r="F562" s="4"/>
      <c r="G562" s="4"/>
      <c r="H562" s="72"/>
      <c r="I562" s="4"/>
      <c r="J562" s="72"/>
      <c r="K562" s="72"/>
      <c r="W562" s="68">
        <f t="shared" si="25"/>
        <v>1</v>
      </c>
      <c r="AC562" s="1" t="str">
        <f t="shared" si="26"/>
        <v>1900</v>
      </c>
    </row>
    <row r="563" spans="4:29" x14ac:dyDescent="0.25">
      <c r="D563" s="98" t="str">
        <f t="shared" si="24"/>
        <v/>
      </c>
      <c r="E563" s="93"/>
      <c r="F563" s="4"/>
      <c r="G563" s="4"/>
      <c r="H563" s="72"/>
      <c r="I563" s="4"/>
      <c r="J563" s="72"/>
      <c r="K563" s="72"/>
      <c r="W563" s="68">
        <f t="shared" si="25"/>
        <v>1</v>
      </c>
      <c r="AC563" s="1" t="str">
        <f t="shared" si="26"/>
        <v>1900</v>
      </c>
    </row>
    <row r="564" spans="4:29" x14ac:dyDescent="0.25">
      <c r="D564" s="98" t="str">
        <f t="shared" si="24"/>
        <v/>
      </c>
      <c r="E564" s="93"/>
      <c r="F564" s="4"/>
      <c r="G564" s="4"/>
      <c r="H564" s="72"/>
      <c r="I564" s="4"/>
      <c r="J564" s="72"/>
      <c r="K564" s="72"/>
      <c r="W564" s="68">
        <f t="shared" si="25"/>
        <v>1</v>
      </c>
      <c r="AC564" s="1" t="str">
        <f t="shared" si="26"/>
        <v>1900</v>
      </c>
    </row>
    <row r="565" spans="4:29" x14ac:dyDescent="0.25">
      <c r="D565" s="98" t="str">
        <f t="shared" si="24"/>
        <v/>
      </c>
      <c r="E565" s="93"/>
      <c r="F565" s="4"/>
      <c r="G565" s="4"/>
      <c r="H565" s="72"/>
      <c r="I565" s="4"/>
      <c r="J565" s="72"/>
      <c r="K565" s="72"/>
      <c r="W565" s="68">
        <f t="shared" si="25"/>
        <v>1</v>
      </c>
      <c r="AC565" s="1" t="str">
        <f t="shared" si="26"/>
        <v>1900</v>
      </c>
    </row>
    <row r="566" spans="4:29" x14ac:dyDescent="0.25">
      <c r="D566" s="98" t="str">
        <f t="shared" si="24"/>
        <v/>
      </c>
      <c r="E566" s="93"/>
      <c r="F566" s="4"/>
      <c r="G566" s="4"/>
      <c r="H566" s="72"/>
      <c r="I566" s="4"/>
      <c r="J566" s="72"/>
      <c r="K566" s="72"/>
      <c r="W566" s="68">
        <f t="shared" si="25"/>
        <v>1</v>
      </c>
      <c r="AC566" s="1" t="str">
        <f t="shared" si="26"/>
        <v>1900</v>
      </c>
    </row>
    <row r="567" spans="4:29" x14ac:dyDescent="0.25">
      <c r="D567" s="98" t="str">
        <f t="shared" si="24"/>
        <v/>
      </c>
      <c r="E567" s="93"/>
      <c r="F567" s="4"/>
      <c r="G567" s="4"/>
      <c r="H567" s="72"/>
      <c r="I567" s="4"/>
      <c r="J567" s="72"/>
      <c r="K567" s="72"/>
      <c r="W567" s="68">
        <f t="shared" si="25"/>
        <v>1</v>
      </c>
      <c r="AC567" s="1" t="str">
        <f t="shared" si="26"/>
        <v>1900</v>
      </c>
    </row>
    <row r="568" spans="4:29" x14ac:dyDescent="0.25">
      <c r="D568" s="98" t="str">
        <f t="shared" si="24"/>
        <v/>
      </c>
      <c r="E568" s="93"/>
      <c r="F568" s="4"/>
      <c r="G568" s="4"/>
      <c r="H568" s="72"/>
      <c r="I568" s="4"/>
      <c r="J568" s="72"/>
      <c r="K568" s="72"/>
      <c r="W568" s="68">
        <f t="shared" si="25"/>
        <v>1</v>
      </c>
      <c r="AC568" s="1" t="str">
        <f t="shared" si="26"/>
        <v>1900</v>
      </c>
    </row>
    <row r="569" spans="4:29" x14ac:dyDescent="0.25">
      <c r="D569" s="98" t="str">
        <f t="shared" si="24"/>
        <v/>
      </c>
      <c r="E569" s="93"/>
      <c r="F569" s="4"/>
      <c r="G569" s="4"/>
      <c r="H569" s="72"/>
      <c r="I569" s="4"/>
      <c r="J569" s="72"/>
      <c r="K569" s="72"/>
      <c r="W569" s="68">
        <f t="shared" si="25"/>
        <v>1</v>
      </c>
      <c r="AC569" s="1" t="str">
        <f t="shared" si="26"/>
        <v>1900</v>
      </c>
    </row>
    <row r="570" spans="4:29" x14ac:dyDescent="0.25">
      <c r="D570" s="98" t="str">
        <f t="shared" si="24"/>
        <v/>
      </c>
      <c r="E570" s="93"/>
      <c r="F570" s="4"/>
      <c r="G570" s="4"/>
      <c r="H570" s="72"/>
      <c r="I570" s="4"/>
      <c r="J570" s="72"/>
      <c r="K570" s="72"/>
      <c r="W570" s="68">
        <f t="shared" si="25"/>
        <v>1</v>
      </c>
      <c r="AC570" s="1" t="str">
        <f t="shared" si="26"/>
        <v>1900</v>
      </c>
    </row>
    <row r="571" spans="4:29" x14ac:dyDescent="0.25">
      <c r="D571" s="98" t="str">
        <f t="shared" si="24"/>
        <v/>
      </c>
      <c r="E571" s="93"/>
      <c r="F571" s="4"/>
      <c r="G571" s="4"/>
      <c r="H571" s="72"/>
      <c r="I571" s="4"/>
      <c r="J571" s="72"/>
      <c r="K571" s="72"/>
      <c r="W571" s="68">
        <f t="shared" si="25"/>
        <v>1</v>
      </c>
      <c r="AC571" s="1" t="str">
        <f t="shared" si="26"/>
        <v>1900</v>
      </c>
    </row>
    <row r="572" spans="4:29" x14ac:dyDescent="0.25">
      <c r="D572" s="98" t="str">
        <f t="shared" si="24"/>
        <v/>
      </c>
      <c r="E572" s="93"/>
      <c r="F572" s="4"/>
      <c r="G572" s="4"/>
      <c r="H572" s="72"/>
      <c r="I572" s="4"/>
      <c r="J572" s="72"/>
      <c r="K572" s="72"/>
      <c r="W572" s="68">
        <f t="shared" si="25"/>
        <v>1</v>
      </c>
      <c r="AC572" s="1" t="str">
        <f t="shared" si="26"/>
        <v>1900</v>
      </c>
    </row>
    <row r="573" spans="4:29" x14ac:dyDescent="0.25">
      <c r="D573" s="98" t="str">
        <f t="shared" si="24"/>
        <v/>
      </c>
      <c r="E573" s="93"/>
      <c r="F573" s="4"/>
      <c r="G573" s="4"/>
      <c r="H573" s="72"/>
      <c r="I573" s="4"/>
      <c r="J573" s="72"/>
      <c r="K573" s="72"/>
      <c r="W573" s="68">
        <f t="shared" si="25"/>
        <v>1</v>
      </c>
      <c r="AC573" s="1" t="str">
        <f t="shared" si="26"/>
        <v>1900</v>
      </c>
    </row>
    <row r="574" spans="4:29" x14ac:dyDescent="0.25">
      <c r="D574" s="98" t="str">
        <f t="shared" si="24"/>
        <v/>
      </c>
      <c r="E574" s="93"/>
      <c r="F574" s="4"/>
      <c r="G574" s="4"/>
      <c r="H574" s="72"/>
      <c r="I574" s="4"/>
      <c r="J574" s="72"/>
      <c r="K574" s="72"/>
      <c r="W574" s="68">
        <f t="shared" si="25"/>
        <v>1</v>
      </c>
      <c r="AC574" s="1" t="str">
        <f t="shared" si="26"/>
        <v>1900</v>
      </c>
    </row>
    <row r="575" spans="4:29" x14ac:dyDescent="0.25">
      <c r="D575" s="98" t="str">
        <f t="shared" si="24"/>
        <v/>
      </c>
      <c r="E575" s="93"/>
      <c r="F575" s="4"/>
      <c r="G575" s="4"/>
      <c r="H575" s="72"/>
      <c r="I575" s="4"/>
      <c r="J575" s="72"/>
      <c r="K575" s="72"/>
      <c r="W575" s="68">
        <f t="shared" si="25"/>
        <v>1</v>
      </c>
      <c r="AC575" s="1" t="str">
        <f t="shared" si="26"/>
        <v>1900</v>
      </c>
    </row>
    <row r="576" spans="4:29" x14ac:dyDescent="0.25">
      <c r="D576" s="98" t="str">
        <f t="shared" si="24"/>
        <v/>
      </c>
      <c r="E576" s="93"/>
      <c r="F576" s="4"/>
      <c r="G576" s="4"/>
      <c r="H576" s="72"/>
      <c r="I576" s="4"/>
      <c r="J576" s="72"/>
      <c r="K576" s="72"/>
      <c r="W576" s="68">
        <f t="shared" si="25"/>
        <v>1</v>
      </c>
      <c r="AC576" s="1" t="str">
        <f t="shared" si="26"/>
        <v>1900</v>
      </c>
    </row>
    <row r="577" spans="4:29" x14ac:dyDescent="0.25">
      <c r="D577" s="98" t="str">
        <f t="shared" si="24"/>
        <v/>
      </c>
      <c r="E577" s="93"/>
      <c r="F577" s="4"/>
      <c r="G577" s="4"/>
      <c r="H577" s="72"/>
      <c r="I577" s="4"/>
      <c r="J577" s="72"/>
      <c r="K577" s="72"/>
      <c r="W577" s="68">
        <f t="shared" si="25"/>
        <v>1</v>
      </c>
      <c r="AC577" s="1" t="str">
        <f t="shared" si="26"/>
        <v>1900</v>
      </c>
    </row>
    <row r="578" spans="4:29" x14ac:dyDescent="0.25">
      <c r="D578" s="98" t="str">
        <f t="shared" si="24"/>
        <v/>
      </c>
      <c r="E578" s="93"/>
      <c r="F578" s="4"/>
      <c r="G578" s="4"/>
      <c r="H578" s="72"/>
      <c r="I578" s="4"/>
      <c r="J578" s="72"/>
      <c r="K578" s="72"/>
      <c r="W578" s="68">
        <f t="shared" si="25"/>
        <v>1</v>
      </c>
      <c r="AC578" s="1" t="str">
        <f t="shared" si="26"/>
        <v>1900</v>
      </c>
    </row>
    <row r="579" spans="4:29" x14ac:dyDescent="0.25">
      <c r="D579" s="98" t="str">
        <f t="shared" si="24"/>
        <v/>
      </c>
      <c r="E579" s="93"/>
      <c r="F579" s="4"/>
      <c r="G579" s="4"/>
      <c r="H579" s="72"/>
      <c r="I579" s="4"/>
      <c r="J579" s="72"/>
      <c r="K579" s="72"/>
      <c r="W579" s="68">
        <f t="shared" si="25"/>
        <v>1</v>
      </c>
      <c r="AC579" s="1" t="str">
        <f t="shared" si="26"/>
        <v>1900</v>
      </c>
    </row>
    <row r="580" spans="4:29" x14ac:dyDescent="0.25">
      <c r="D580" s="98" t="str">
        <f t="shared" ref="D580:D643" si="27">IF(W580&lt;&gt;$V$1,IF(YEAR(W580)=YEAR(W579),D579+1,1),"")</f>
        <v/>
      </c>
      <c r="E580" s="93"/>
      <c r="F580" s="4"/>
      <c r="G580" s="4"/>
      <c r="H580" s="72"/>
      <c r="I580" s="4"/>
      <c r="J580" s="72"/>
      <c r="K580" s="72"/>
      <c r="W580" s="68">
        <f t="shared" ref="W580:W643" si="28">IF(CONCATENATE(F580,F581,F582,F583,F584,F585)&lt;&gt;"",IF(AND(E580&lt;&gt;0,ISNUMBER(E580)=TRUE),E580,W579),$V$1)</f>
        <v>1</v>
      </c>
      <c r="AC580" s="1" t="str">
        <f t="shared" si="26"/>
        <v>1900</v>
      </c>
    </row>
    <row r="581" spans="4:29" x14ac:dyDescent="0.25">
      <c r="D581" s="98" t="str">
        <f t="shared" si="27"/>
        <v/>
      </c>
      <c r="E581" s="93"/>
      <c r="F581" s="4"/>
      <c r="G581" s="4"/>
      <c r="H581" s="72"/>
      <c r="I581" s="4"/>
      <c r="J581" s="72"/>
      <c r="K581" s="72"/>
      <c r="W581" s="68">
        <f t="shared" si="28"/>
        <v>1</v>
      </c>
      <c r="AC581" s="1" t="str">
        <f t="shared" ref="AC581:AC644" si="29">YEAR(W581)&amp;F581</f>
        <v>1900</v>
      </c>
    </row>
    <row r="582" spans="4:29" x14ac:dyDescent="0.25">
      <c r="D582" s="98" t="str">
        <f t="shared" si="27"/>
        <v/>
      </c>
      <c r="E582" s="93"/>
      <c r="F582" s="4"/>
      <c r="G582" s="4"/>
      <c r="H582" s="72"/>
      <c r="I582" s="4"/>
      <c r="J582" s="72"/>
      <c r="K582" s="72"/>
      <c r="W582" s="68">
        <f t="shared" si="28"/>
        <v>1</v>
      </c>
      <c r="AC582" s="1" t="str">
        <f t="shared" si="29"/>
        <v>1900</v>
      </c>
    </row>
    <row r="583" spans="4:29" x14ac:dyDescent="0.25">
      <c r="D583" s="98" t="str">
        <f t="shared" si="27"/>
        <v/>
      </c>
      <c r="E583" s="93"/>
      <c r="F583" s="4"/>
      <c r="G583" s="4"/>
      <c r="H583" s="72"/>
      <c r="I583" s="4"/>
      <c r="J583" s="72"/>
      <c r="K583" s="72"/>
      <c r="W583" s="68">
        <f t="shared" si="28"/>
        <v>1</v>
      </c>
      <c r="AC583" s="1" t="str">
        <f t="shared" si="29"/>
        <v>1900</v>
      </c>
    </row>
    <row r="584" spans="4:29" x14ac:dyDescent="0.25">
      <c r="D584" s="98" t="str">
        <f t="shared" si="27"/>
        <v/>
      </c>
      <c r="E584" s="93"/>
      <c r="F584" s="4"/>
      <c r="G584" s="4"/>
      <c r="H584" s="72"/>
      <c r="I584" s="4"/>
      <c r="J584" s="72"/>
      <c r="K584" s="72"/>
      <c r="W584" s="68">
        <f t="shared" si="28"/>
        <v>1</v>
      </c>
      <c r="AC584" s="1" t="str">
        <f t="shared" si="29"/>
        <v>1900</v>
      </c>
    </row>
    <row r="585" spans="4:29" x14ac:dyDescent="0.25">
      <c r="D585" s="98" t="str">
        <f t="shared" si="27"/>
        <v/>
      </c>
      <c r="E585" s="93"/>
      <c r="F585" s="4"/>
      <c r="G585" s="4"/>
      <c r="H585" s="72"/>
      <c r="I585" s="4"/>
      <c r="J585" s="72"/>
      <c r="K585" s="72"/>
      <c r="W585" s="68">
        <f t="shared" si="28"/>
        <v>1</v>
      </c>
      <c r="AC585" s="1" t="str">
        <f t="shared" si="29"/>
        <v>1900</v>
      </c>
    </row>
    <row r="586" spans="4:29" x14ac:dyDescent="0.25">
      <c r="D586" s="98" t="str">
        <f t="shared" si="27"/>
        <v/>
      </c>
      <c r="E586" s="93"/>
      <c r="F586" s="4"/>
      <c r="G586" s="4"/>
      <c r="H586" s="72"/>
      <c r="I586" s="4"/>
      <c r="J586" s="72"/>
      <c r="K586" s="72"/>
      <c r="W586" s="68">
        <f t="shared" si="28"/>
        <v>1</v>
      </c>
      <c r="AC586" s="1" t="str">
        <f t="shared" si="29"/>
        <v>1900</v>
      </c>
    </row>
    <row r="587" spans="4:29" x14ac:dyDescent="0.25">
      <c r="D587" s="98" t="str">
        <f t="shared" si="27"/>
        <v/>
      </c>
      <c r="E587" s="93"/>
      <c r="F587" s="4"/>
      <c r="G587" s="4"/>
      <c r="H587" s="72"/>
      <c r="I587" s="4"/>
      <c r="J587" s="72"/>
      <c r="K587" s="72"/>
      <c r="W587" s="68">
        <f t="shared" si="28"/>
        <v>1</v>
      </c>
      <c r="AC587" s="1" t="str">
        <f t="shared" si="29"/>
        <v>1900</v>
      </c>
    </row>
    <row r="588" spans="4:29" x14ac:dyDescent="0.25">
      <c r="D588" s="98" t="str">
        <f t="shared" si="27"/>
        <v/>
      </c>
      <c r="E588" s="93"/>
      <c r="F588" s="4"/>
      <c r="G588" s="4"/>
      <c r="H588" s="72"/>
      <c r="I588" s="4"/>
      <c r="J588" s="72"/>
      <c r="K588" s="72"/>
      <c r="W588" s="68">
        <f t="shared" si="28"/>
        <v>1</v>
      </c>
      <c r="AC588" s="1" t="str">
        <f t="shared" si="29"/>
        <v>1900</v>
      </c>
    </row>
    <row r="589" spans="4:29" x14ac:dyDescent="0.25">
      <c r="D589" s="98" t="str">
        <f t="shared" si="27"/>
        <v/>
      </c>
      <c r="E589" s="93"/>
      <c r="F589" s="4"/>
      <c r="G589" s="4"/>
      <c r="H589" s="72"/>
      <c r="I589" s="4"/>
      <c r="J589" s="72"/>
      <c r="K589" s="72"/>
      <c r="W589" s="68">
        <f t="shared" si="28"/>
        <v>1</v>
      </c>
      <c r="AC589" s="1" t="str">
        <f t="shared" si="29"/>
        <v>1900</v>
      </c>
    </row>
    <row r="590" spans="4:29" x14ac:dyDescent="0.25">
      <c r="D590" s="98" t="str">
        <f t="shared" si="27"/>
        <v/>
      </c>
      <c r="E590" s="93"/>
      <c r="F590" s="4"/>
      <c r="G590" s="4"/>
      <c r="H590" s="72"/>
      <c r="I590" s="4"/>
      <c r="J590" s="72"/>
      <c r="K590" s="72"/>
      <c r="W590" s="68">
        <f t="shared" si="28"/>
        <v>1</v>
      </c>
      <c r="AC590" s="1" t="str">
        <f t="shared" si="29"/>
        <v>1900</v>
      </c>
    </row>
    <row r="591" spans="4:29" x14ac:dyDescent="0.25">
      <c r="D591" s="98" t="str">
        <f t="shared" si="27"/>
        <v/>
      </c>
      <c r="E591" s="93"/>
      <c r="F591" s="4"/>
      <c r="G591" s="4"/>
      <c r="H591" s="72"/>
      <c r="I591" s="4"/>
      <c r="J591" s="72"/>
      <c r="K591" s="72"/>
      <c r="W591" s="68">
        <f t="shared" si="28"/>
        <v>1</v>
      </c>
      <c r="AC591" s="1" t="str">
        <f t="shared" si="29"/>
        <v>1900</v>
      </c>
    </row>
    <row r="592" spans="4:29" x14ac:dyDescent="0.25">
      <c r="D592" s="98" t="str">
        <f t="shared" si="27"/>
        <v/>
      </c>
      <c r="E592" s="93"/>
      <c r="F592" s="4"/>
      <c r="G592" s="4"/>
      <c r="H592" s="72"/>
      <c r="I592" s="4"/>
      <c r="J592" s="72"/>
      <c r="K592" s="72"/>
      <c r="W592" s="68">
        <f t="shared" si="28"/>
        <v>1</v>
      </c>
      <c r="AC592" s="1" t="str">
        <f t="shared" si="29"/>
        <v>1900</v>
      </c>
    </row>
    <row r="593" spans="4:29" x14ac:dyDescent="0.25">
      <c r="D593" s="98" t="str">
        <f t="shared" si="27"/>
        <v/>
      </c>
      <c r="E593" s="93"/>
      <c r="F593" s="4"/>
      <c r="G593" s="4"/>
      <c r="H593" s="72"/>
      <c r="I593" s="4"/>
      <c r="J593" s="72"/>
      <c r="K593" s="72"/>
      <c r="W593" s="68">
        <f t="shared" si="28"/>
        <v>1</v>
      </c>
      <c r="AC593" s="1" t="str">
        <f t="shared" si="29"/>
        <v>1900</v>
      </c>
    </row>
    <row r="594" spans="4:29" x14ac:dyDescent="0.25">
      <c r="D594" s="98" t="str">
        <f t="shared" si="27"/>
        <v/>
      </c>
      <c r="E594" s="93"/>
      <c r="F594" s="4"/>
      <c r="G594" s="4"/>
      <c r="H594" s="72"/>
      <c r="I594" s="4"/>
      <c r="J594" s="72"/>
      <c r="K594" s="72"/>
      <c r="W594" s="68">
        <f t="shared" si="28"/>
        <v>1</v>
      </c>
      <c r="AC594" s="1" t="str">
        <f t="shared" si="29"/>
        <v>1900</v>
      </c>
    </row>
    <row r="595" spans="4:29" x14ac:dyDescent="0.25">
      <c r="D595" s="98" t="str">
        <f t="shared" si="27"/>
        <v/>
      </c>
      <c r="E595" s="93"/>
      <c r="F595" s="4"/>
      <c r="G595" s="4"/>
      <c r="H595" s="72"/>
      <c r="I595" s="4"/>
      <c r="J595" s="72"/>
      <c r="K595" s="72"/>
      <c r="W595" s="68">
        <f t="shared" si="28"/>
        <v>1</v>
      </c>
      <c r="AC595" s="1" t="str">
        <f t="shared" si="29"/>
        <v>1900</v>
      </c>
    </row>
    <row r="596" spans="4:29" x14ac:dyDescent="0.25">
      <c r="D596" s="98" t="str">
        <f t="shared" si="27"/>
        <v/>
      </c>
      <c r="E596" s="93"/>
      <c r="F596" s="4"/>
      <c r="G596" s="4"/>
      <c r="H596" s="72"/>
      <c r="I596" s="4"/>
      <c r="J596" s="72"/>
      <c r="K596" s="72"/>
      <c r="W596" s="68">
        <f t="shared" si="28"/>
        <v>1</v>
      </c>
      <c r="AC596" s="1" t="str">
        <f t="shared" si="29"/>
        <v>1900</v>
      </c>
    </row>
    <row r="597" spans="4:29" x14ac:dyDescent="0.25">
      <c r="D597" s="98" t="str">
        <f t="shared" si="27"/>
        <v/>
      </c>
      <c r="E597" s="93"/>
      <c r="F597" s="4"/>
      <c r="G597" s="4"/>
      <c r="H597" s="72"/>
      <c r="I597" s="4"/>
      <c r="J597" s="72"/>
      <c r="K597" s="72"/>
      <c r="W597" s="68">
        <f t="shared" si="28"/>
        <v>1</v>
      </c>
      <c r="AC597" s="1" t="str">
        <f t="shared" si="29"/>
        <v>1900</v>
      </c>
    </row>
    <row r="598" spans="4:29" x14ac:dyDescent="0.25">
      <c r="D598" s="98" t="str">
        <f t="shared" si="27"/>
        <v/>
      </c>
      <c r="E598" s="93"/>
      <c r="F598" s="4"/>
      <c r="G598" s="4"/>
      <c r="H598" s="72"/>
      <c r="I598" s="4"/>
      <c r="J598" s="72"/>
      <c r="K598" s="72"/>
      <c r="W598" s="68">
        <f t="shared" si="28"/>
        <v>1</v>
      </c>
      <c r="AC598" s="1" t="str">
        <f t="shared" si="29"/>
        <v>1900</v>
      </c>
    </row>
    <row r="599" spans="4:29" x14ac:dyDescent="0.25">
      <c r="D599" s="98" t="str">
        <f t="shared" si="27"/>
        <v/>
      </c>
      <c r="E599" s="93"/>
      <c r="F599" s="4"/>
      <c r="G599" s="4"/>
      <c r="H599" s="72"/>
      <c r="I599" s="4"/>
      <c r="J599" s="72"/>
      <c r="K599" s="72"/>
      <c r="W599" s="68">
        <f t="shared" si="28"/>
        <v>1</v>
      </c>
      <c r="AC599" s="1" t="str">
        <f t="shared" si="29"/>
        <v>1900</v>
      </c>
    </row>
    <row r="600" spans="4:29" x14ac:dyDescent="0.25">
      <c r="D600" s="98" t="str">
        <f t="shared" si="27"/>
        <v/>
      </c>
      <c r="E600" s="93"/>
      <c r="F600" s="4"/>
      <c r="G600" s="4"/>
      <c r="H600" s="72"/>
      <c r="I600" s="4"/>
      <c r="J600" s="72"/>
      <c r="K600" s="72"/>
      <c r="W600" s="68">
        <f t="shared" si="28"/>
        <v>1</v>
      </c>
      <c r="AC600" s="1" t="str">
        <f t="shared" si="29"/>
        <v>1900</v>
      </c>
    </row>
    <row r="601" spans="4:29" x14ac:dyDescent="0.25">
      <c r="D601" s="98" t="str">
        <f t="shared" si="27"/>
        <v/>
      </c>
      <c r="E601" s="93"/>
      <c r="F601" s="4"/>
      <c r="G601" s="4"/>
      <c r="H601" s="72"/>
      <c r="I601" s="4"/>
      <c r="J601" s="72"/>
      <c r="K601" s="72"/>
      <c r="W601" s="68">
        <f t="shared" si="28"/>
        <v>1</v>
      </c>
      <c r="AC601" s="1" t="str">
        <f t="shared" si="29"/>
        <v>1900</v>
      </c>
    </row>
    <row r="602" spans="4:29" x14ac:dyDescent="0.25">
      <c r="D602" s="98" t="str">
        <f t="shared" si="27"/>
        <v/>
      </c>
      <c r="E602" s="93"/>
      <c r="F602" s="4"/>
      <c r="G602" s="4"/>
      <c r="H602" s="72"/>
      <c r="I602" s="4"/>
      <c r="J602" s="72"/>
      <c r="K602" s="72"/>
      <c r="W602" s="68">
        <f t="shared" si="28"/>
        <v>1</v>
      </c>
      <c r="AC602" s="1" t="str">
        <f t="shared" si="29"/>
        <v>1900</v>
      </c>
    </row>
    <row r="603" spans="4:29" x14ac:dyDescent="0.25">
      <c r="D603" s="98" t="str">
        <f t="shared" si="27"/>
        <v/>
      </c>
      <c r="E603" s="93"/>
      <c r="F603" s="4"/>
      <c r="G603" s="4"/>
      <c r="H603" s="72"/>
      <c r="I603" s="4"/>
      <c r="J603" s="72"/>
      <c r="K603" s="72"/>
      <c r="W603" s="68">
        <f t="shared" si="28"/>
        <v>1</v>
      </c>
      <c r="AC603" s="1" t="str">
        <f t="shared" si="29"/>
        <v>1900</v>
      </c>
    </row>
    <row r="604" spans="4:29" x14ac:dyDescent="0.25">
      <c r="D604" s="98" t="str">
        <f t="shared" si="27"/>
        <v/>
      </c>
      <c r="E604" s="93"/>
      <c r="F604" s="4"/>
      <c r="G604" s="4"/>
      <c r="H604" s="72"/>
      <c r="I604" s="4"/>
      <c r="J604" s="72"/>
      <c r="K604" s="72"/>
      <c r="W604" s="68">
        <f t="shared" si="28"/>
        <v>1</v>
      </c>
      <c r="AC604" s="1" t="str">
        <f t="shared" si="29"/>
        <v>1900</v>
      </c>
    </row>
    <row r="605" spans="4:29" x14ac:dyDescent="0.25">
      <c r="D605" s="98" t="str">
        <f t="shared" si="27"/>
        <v/>
      </c>
      <c r="E605" s="93"/>
      <c r="F605" s="4"/>
      <c r="G605" s="4"/>
      <c r="H605" s="72"/>
      <c r="I605" s="4"/>
      <c r="J605" s="72"/>
      <c r="K605" s="72"/>
      <c r="W605" s="68">
        <f t="shared" si="28"/>
        <v>1</v>
      </c>
      <c r="AC605" s="1" t="str">
        <f t="shared" si="29"/>
        <v>1900</v>
      </c>
    </row>
    <row r="606" spans="4:29" x14ac:dyDescent="0.25">
      <c r="D606" s="98" t="str">
        <f t="shared" si="27"/>
        <v/>
      </c>
      <c r="E606" s="93"/>
      <c r="F606" s="4"/>
      <c r="G606" s="4"/>
      <c r="H606" s="72"/>
      <c r="I606" s="4"/>
      <c r="J606" s="72"/>
      <c r="K606" s="72"/>
      <c r="W606" s="68">
        <f t="shared" si="28"/>
        <v>1</v>
      </c>
      <c r="AC606" s="1" t="str">
        <f t="shared" si="29"/>
        <v>1900</v>
      </c>
    </row>
    <row r="607" spans="4:29" x14ac:dyDescent="0.25">
      <c r="D607" s="98" t="str">
        <f t="shared" si="27"/>
        <v/>
      </c>
      <c r="E607" s="93"/>
      <c r="F607" s="4"/>
      <c r="G607" s="4"/>
      <c r="H607" s="72"/>
      <c r="I607" s="4"/>
      <c r="J607" s="72"/>
      <c r="K607" s="72"/>
      <c r="W607" s="68">
        <f t="shared" si="28"/>
        <v>1</v>
      </c>
      <c r="AC607" s="1" t="str">
        <f t="shared" si="29"/>
        <v>1900</v>
      </c>
    </row>
    <row r="608" spans="4:29" x14ac:dyDescent="0.25">
      <c r="D608" s="98" t="str">
        <f t="shared" si="27"/>
        <v/>
      </c>
      <c r="E608" s="93"/>
      <c r="F608" s="4"/>
      <c r="G608" s="4"/>
      <c r="H608" s="72"/>
      <c r="I608" s="4"/>
      <c r="J608" s="72"/>
      <c r="K608" s="72"/>
      <c r="W608" s="68">
        <f t="shared" si="28"/>
        <v>1</v>
      </c>
      <c r="AC608" s="1" t="str">
        <f t="shared" si="29"/>
        <v>1900</v>
      </c>
    </row>
    <row r="609" spans="4:29" x14ac:dyDescent="0.25">
      <c r="D609" s="98" t="str">
        <f t="shared" si="27"/>
        <v/>
      </c>
      <c r="E609" s="93"/>
      <c r="F609" s="4"/>
      <c r="G609" s="4"/>
      <c r="H609" s="72"/>
      <c r="I609" s="4"/>
      <c r="J609" s="72"/>
      <c r="K609" s="72"/>
      <c r="W609" s="68">
        <f t="shared" si="28"/>
        <v>1</v>
      </c>
      <c r="AC609" s="1" t="str">
        <f t="shared" si="29"/>
        <v>1900</v>
      </c>
    </row>
    <row r="610" spans="4:29" x14ac:dyDescent="0.25">
      <c r="D610" s="98" t="str">
        <f t="shared" si="27"/>
        <v/>
      </c>
      <c r="E610" s="93"/>
      <c r="F610" s="4"/>
      <c r="G610" s="4"/>
      <c r="H610" s="72"/>
      <c r="I610" s="4"/>
      <c r="J610" s="72"/>
      <c r="K610" s="72"/>
      <c r="W610" s="68">
        <f t="shared" si="28"/>
        <v>1</v>
      </c>
      <c r="AC610" s="1" t="str">
        <f t="shared" si="29"/>
        <v>1900</v>
      </c>
    </row>
    <row r="611" spans="4:29" x14ac:dyDescent="0.25">
      <c r="D611" s="98" t="str">
        <f t="shared" si="27"/>
        <v/>
      </c>
      <c r="E611" s="93"/>
      <c r="F611" s="4"/>
      <c r="G611" s="4"/>
      <c r="H611" s="72"/>
      <c r="I611" s="4"/>
      <c r="J611" s="72"/>
      <c r="K611" s="72"/>
      <c r="W611" s="68">
        <f t="shared" si="28"/>
        <v>1</v>
      </c>
      <c r="AC611" s="1" t="str">
        <f t="shared" si="29"/>
        <v>1900</v>
      </c>
    </row>
    <row r="612" spans="4:29" x14ac:dyDescent="0.25">
      <c r="D612" s="98" t="str">
        <f t="shared" si="27"/>
        <v/>
      </c>
      <c r="E612" s="93"/>
      <c r="F612" s="4"/>
      <c r="G612" s="4"/>
      <c r="H612" s="72"/>
      <c r="I612" s="4"/>
      <c r="J612" s="72"/>
      <c r="K612" s="72"/>
      <c r="W612" s="68">
        <f t="shared" si="28"/>
        <v>1</v>
      </c>
      <c r="AC612" s="1" t="str">
        <f t="shared" si="29"/>
        <v>1900</v>
      </c>
    </row>
    <row r="613" spans="4:29" x14ac:dyDescent="0.25">
      <c r="D613" s="98" t="str">
        <f t="shared" si="27"/>
        <v/>
      </c>
      <c r="E613" s="93"/>
      <c r="F613" s="4"/>
      <c r="G613" s="4"/>
      <c r="H613" s="72"/>
      <c r="I613" s="4"/>
      <c r="J613" s="72"/>
      <c r="K613" s="72"/>
      <c r="W613" s="68">
        <f t="shared" si="28"/>
        <v>1</v>
      </c>
      <c r="AC613" s="1" t="str">
        <f t="shared" si="29"/>
        <v>1900</v>
      </c>
    </row>
    <row r="614" spans="4:29" x14ac:dyDescent="0.25">
      <c r="D614" s="98" t="str">
        <f t="shared" si="27"/>
        <v/>
      </c>
      <c r="E614" s="93"/>
      <c r="F614" s="4"/>
      <c r="G614" s="4"/>
      <c r="H614" s="72"/>
      <c r="I614" s="4"/>
      <c r="J614" s="72"/>
      <c r="K614" s="72"/>
      <c r="W614" s="68">
        <f t="shared" si="28"/>
        <v>1</v>
      </c>
      <c r="AC614" s="1" t="str">
        <f t="shared" si="29"/>
        <v>1900</v>
      </c>
    </row>
    <row r="615" spans="4:29" x14ac:dyDescent="0.25">
      <c r="D615" s="98" t="str">
        <f t="shared" si="27"/>
        <v/>
      </c>
      <c r="E615" s="93"/>
      <c r="F615" s="4"/>
      <c r="G615" s="4"/>
      <c r="H615" s="72"/>
      <c r="I615" s="4"/>
      <c r="J615" s="72"/>
      <c r="K615" s="72"/>
      <c r="W615" s="68">
        <f t="shared" si="28"/>
        <v>1</v>
      </c>
      <c r="AC615" s="1" t="str">
        <f t="shared" si="29"/>
        <v>1900</v>
      </c>
    </row>
    <row r="616" spans="4:29" x14ac:dyDescent="0.25">
      <c r="D616" s="98" t="str">
        <f t="shared" si="27"/>
        <v/>
      </c>
      <c r="E616" s="93"/>
      <c r="F616" s="4"/>
      <c r="G616" s="4"/>
      <c r="H616" s="72"/>
      <c r="I616" s="4"/>
      <c r="J616" s="72"/>
      <c r="K616" s="72"/>
      <c r="W616" s="68">
        <f t="shared" si="28"/>
        <v>1</v>
      </c>
      <c r="AC616" s="1" t="str">
        <f t="shared" si="29"/>
        <v>1900</v>
      </c>
    </row>
    <row r="617" spans="4:29" x14ac:dyDescent="0.25">
      <c r="D617" s="98" t="str">
        <f t="shared" si="27"/>
        <v/>
      </c>
      <c r="E617" s="93"/>
      <c r="F617" s="4"/>
      <c r="G617" s="4"/>
      <c r="H617" s="72"/>
      <c r="I617" s="4"/>
      <c r="J617" s="72"/>
      <c r="K617" s="72"/>
      <c r="W617" s="68">
        <f t="shared" si="28"/>
        <v>1</v>
      </c>
      <c r="AC617" s="1" t="str">
        <f t="shared" si="29"/>
        <v>1900</v>
      </c>
    </row>
    <row r="618" spans="4:29" x14ac:dyDescent="0.25">
      <c r="D618" s="98" t="str">
        <f t="shared" si="27"/>
        <v/>
      </c>
      <c r="E618" s="93"/>
      <c r="F618" s="4"/>
      <c r="G618" s="4"/>
      <c r="H618" s="72"/>
      <c r="I618" s="4"/>
      <c r="J618" s="72"/>
      <c r="K618" s="72"/>
      <c r="W618" s="68">
        <f t="shared" si="28"/>
        <v>1</v>
      </c>
      <c r="AC618" s="1" t="str">
        <f t="shared" si="29"/>
        <v>1900</v>
      </c>
    </row>
    <row r="619" spans="4:29" x14ac:dyDescent="0.25">
      <c r="D619" s="98" t="str">
        <f t="shared" si="27"/>
        <v/>
      </c>
      <c r="E619" s="93"/>
      <c r="F619" s="4"/>
      <c r="G619" s="4"/>
      <c r="H619" s="72"/>
      <c r="I619" s="4"/>
      <c r="J619" s="72"/>
      <c r="K619" s="72"/>
      <c r="W619" s="68">
        <f t="shared" si="28"/>
        <v>1</v>
      </c>
      <c r="AC619" s="1" t="str">
        <f t="shared" si="29"/>
        <v>1900</v>
      </c>
    </row>
    <row r="620" spans="4:29" x14ac:dyDescent="0.25">
      <c r="D620" s="98" t="str">
        <f t="shared" si="27"/>
        <v/>
      </c>
      <c r="E620" s="93"/>
      <c r="F620" s="4"/>
      <c r="G620" s="4"/>
      <c r="H620" s="72"/>
      <c r="I620" s="4"/>
      <c r="J620" s="72"/>
      <c r="K620" s="72"/>
      <c r="W620" s="68">
        <f t="shared" si="28"/>
        <v>1</v>
      </c>
      <c r="AC620" s="1" t="str">
        <f t="shared" si="29"/>
        <v>1900</v>
      </c>
    </row>
    <row r="621" spans="4:29" x14ac:dyDescent="0.25">
      <c r="D621" s="98" t="str">
        <f t="shared" si="27"/>
        <v/>
      </c>
      <c r="E621" s="93"/>
      <c r="F621" s="4"/>
      <c r="G621" s="4"/>
      <c r="H621" s="72"/>
      <c r="I621" s="4"/>
      <c r="J621" s="72"/>
      <c r="K621" s="72"/>
      <c r="W621" s="68">
        <f t="shared" si="28"/>
        <v>1</v>
      </c>
      <c r="AC621" s="1" t="str">
        <f t="shared" si="29"/>
        <v>1900</v>
      </c>
    </row>
    <row r="622" spans="4:29" x14ac:dyDescent="0.25">
      <c r="D622" s="98" t="str">
        <f t="shared" si="27"/>
        <v/>
      </c>
      <c r="E622" s="93"/>
      <c r="F622" s="4"/>
      <c r="G622" s="4"/>
      <c r="H622" s="72"/>
      <c r="I622" s="4"/>
      <c r="J622" s="72"/>
      <c r="K622" s="72"/>
      <c r="W622" s="68">
        <f t="shared" si="28"/>
        <v>1</v>
      </c>
      <c r="AC622" s="1" t="str">
        <f t="shared" si="29"/>
        <v>1900</v>
      </c>
    </row>
    <row r="623" spans="4:29" x14ac:dyDescent="0.25">
      <c r="D623" s="98" t="str">
        <f t="shared" si="27"/>
        <v/>
      </c>
      <c r="E623" s="93"/>
      <c r="F623" s="4"/>
      <c r="G623" s="4"/>
      <c r="H623" s="72"/>
      <c r="I623" s="4"/>
      <c r="J623" s="72"/>
      <c r="K623" s="72"/>
      <c r="W623" s="68">
        <f t="shared" si="28"/>
        <v>1</v>
      </c>
      <c r="AC623" s="1" t="str">
        <f t="shared" si="29"/>
        <v>1900</v>
      </c>
    </row>
    <row r="624" spans="4:29" x14ac:dyDescent="0.25">
      <c r="D624" s="98" t="str">
        <f t="shared" si="27"/>
        <v/>
      </c>
      <c r="E624" s="93"/>
      <c r="F624" s="4"/>
      <c r="G624" s="4"/>
      <c r="H624" s="72"/>
      <c r="I624" s="4"/>
      <c r="J624" s="72"/>
      <c r="K624" s="72"/>
      <c r="W624" s="68">
        <f t="shared" si="28"/>
        <v>1</v>
      </c>
      <c r="AC624" s="1" t="str">
        <f t="shared" si="29"/>
        <v>1900</v>
      </c>
    </row>
    <row r="625" spans="4:29" x14ac:dyDescent="0.25">
      <c r="D625" s="98" t="str">
        <f t="shared" si="27"/>
        <v/>
      </c>
      <c r="E625" s="93"/>
      <c r="F625" s="4"/>
      <c r="G625" s="4"/>
      <c r="H625" s="72"/>
      <c r="I625" s="4"/>
      <c r="J625" s="72"/>
      <c r="K625" s="72"/>
      <c r="W625" s="68">
        <f t="shared" si="28"/>
        <v>1</v>
      </c>
      <c r="AC625" s="1" t="str">
        <f t="shared" si="29"/>
        <v>1900</v>
      </c>
    </row>
    <row r="626" spans="4:29" x14ac:dyDescent="0.25">
      <c r="D626" s="98" t="str">
        <f t="shared" si="27"/>
        <v/>
      </c>
      <c r="E626" s="93"/>
      <c r="F626" s="4"/>
      <c r="G626" s="4"/>
      <c r="H626" s="72"/>
      <c r="I626" s="4"/>
      <c r="J626" s="72"/>
      <c r="K626" s="72"/>
      <c r="W626" s="68">
        <f t="shared" si="28"/>
        <v>1</v>
      </c>
      <c r="AC626" s="1" t="str">
        <f t="shared" si="29"/>
        <v>1900</v>
      </c>
    </row>
    <row r="627" spans="4:29" x14ac:dyDescent="0.25">
      <c r="D627" s="98" t="str">
        <f t="shared" si="27"/>
        <v/>
      </c>
      <c r="E627" s="93"/>
      <c r="F627" s="4"/>
      <c r="G627" s="4"/>
      <c r="H627" s="72"/>
      <c r="I627" s="4"/>
      <c r="J627" s="72"/>
      <c r="K627" s="72"/>
      <c r="W627" s="68">
        <f t="shared" si="28"/>
        <v>1</v>
      </c>
      <c r="AC627" s="1" t="str">
        <f t="shared" si="29"/>
        <v>1900</v>
      </c>
    </row>
    <row r="628" spans="4:29" x14ac:dyDescent="0.25">
      <c r="D628" s="98" t="str">
        <f t="shared" si="27"/>
        <v/>
      </c>
      <c r="E628" s="93"/>
      <c r="F628" s="4"/>
      <c r="G628" s="4"/>
      <c r="H628" s="72"/>
      <c r="I628" s="4"/>
      <c r="J628" s="72"/>
      <c r="K628" s="72"/>
      <c r="W628" s="68">
        <f t="shared" si="28"/>
        <v>1</v>
      </c>
      <c r="AC628" s="1" t="str">
        <f t="shared" si="29"/>
        <v>1900</v>
      </c>
    </row>
    <row r="629" spans="4:29" x14ac:dyDescent="0.25">
      <c r="D629" s="98" t="str">
        <f t="shared" si="27"/>
        <v/>
      </c>
      <c r="E629" s="93"/>
      <c r="F629" s="4"/>
      <c r="G629" s="4"/>
      <c r="H629" s="72"/>
      <c r="I629" s="4"/>
      <c r="J629" s="72"/>
      <c r="K629" s="72"/>
      <c r="W629" s="68">
        <f t="shared" si="28"/>
        <v>1</v>
      </c>
      <c r="AC629" s="1" t="str">
        <f t="shared" si="29"/>
        <v>1900</v>
      </c>
    </row>
    <row r="630" spans="4:29" x14ac:dyDescent="0.25">
      <c r="D630" s="98" t="str">
        <f t="shared" si="27"/>
        <v/>
      </c>
      <c r="E630" s="93"/>
      <c r="F630" s="4"/>
      <c r="G630" s="4"/>
      <c r="H630" s="72"/>
      <c r="I630" s="4"/>
      <c r="J630" s="72"/>
      <c r="K630" s="72"/>
      <c r="W630" s="68">
        <f t="shared" si="28"/>
        <v>1</v>
      </c>
      <c r="AC630" s="1" t="str">
        <f t="shared" si="29"/>
        <v>1900</v>
      </c>
    </row>
    <row r="631" spans="4:29" x14ac:dyDescent="0.25">
      <c r="D631" s="98" t="str">
        <f t="shared" si="27"/>
        <v/>
      </c>
      <c r="E631" s="93"/>
      <c r="F631" s="4"/>
      <c r="G631" s="4"/>
      <c r="H631" s="72"/>
      <c r="I631" s="4"/>
      <c r="J631" s="72"/>
      <c r="K631" s="72"/>
      <c r="W631" s="68">
        <f t="shared" si="28"/>
        <v>1</v>
      </c>
      <c r="AC631" s="1" t="str">
        <f t="shared" si="29"/>
        <v>1900</v>
      </c>
    </row>
    <row r="632" spans="4:29" x14ac:dyDescent="0.25">
      <c r="D632" s="98" t="str">
        <f t="shared" si="27"/>
        <v/>
      </c>
      <c r="E632" s="93"/>
      <c r="F632" s="4"/>
      <c r="G632" s="4"/>
      <c r="H632" s="72"/>
      <c r="I632" s="4"/>
      <c r="J632" s="72"/>
      <c r="K632" s="72"/>
      <c r="W632" s="68">
        <f t="shared" si="28"/>
        <v>1</v>
      </c>
      <c r="AC632" s="1" t="str">
        <f t="shared" si="29"/>
        <v>1900</v>
      </c>
    </row>
    <row r="633" spans="4:29" x14ac:dyDescent="0.25">
      <c r="D633" s="98" t="str">
        <f t="shared" si="27"/>
        <v/>
      </c>
      <c r="E633" s="93"/>
      <c r="F633" s="4"/>
      <c r="G633" s="4"/>
      <c r="H633" s="72"/>
      <c r="I633" s="4"/>
      <c r="J633" s="72"/>
      <c r="K633" s="72"/>
      <c r="W633" s="68">
        <f t="shared" si="28"/>
        <v>1</v>
      </c>
      <c r="AC633" s="1" t="str">
        <f t="shared" si="29"/>
        <v>1900</v>
      </c>
    </row>
    <row r="634" spans="4:29" x14ac:dyDescent="0.25">
      <c r="D634" s="98" t="str">
        <f t="shared" si="27"/>
        <v/>
      </c>
      <c r="E634" s="93"/>
      <c r="F634" s="4"/>
      <c r="G634" s="4"/>
      <c r="H634" s="72"/>
      <c r="I634" s="4"/>
      <c r="J634" s="72"/>
      <c r="K634" s="72"/>
      <c r="W634" s="68">
        <f t="shared" si="28"/>
        <v>1</v>
      </c>
      <c r="AC634" s="1" t="str">
        <f t="shared" si="29"/>
        <v>1900</v>
      </c>
    </row>
    <row r="635" spans="4:29" x14ac:dyDescent="0.25">
      <c r="D635" s="98" t="str">
        <f t="shared" si="27"/>
        <v/>
      </c>
      <c r="E635" s="93"/>
      <c r="F635" s="4"/>
      <c r="G635" s="4"/>
      <c r="H635" s="72"/>
      <c r="I635" s="4"/>
      <c r="J635" s="72"/>
      <c r="K635" s="72"/>
      <c r="W635" s="68">
        <f t="shared" si="28"/>
        <v>1</v>
      </c>
      <c r="AC635" s="1" t="str">
        <f t="shared" si="29"/>
        <v>1900</v>
      </c>
    </row>
    <row r="636" spans="4:29" x14ac:dyDescent="0.25">
      <c r="D636" s="98" t="str">
        <f t="shared" si="27"/>
        <v/>
      </c>
      <c r="E636" s="93"/>
      <c r="F636" s="4"/>
      <c r="G636" s="4"/>
      <c r="H636" s="72"/>
      <c r="I636" s="4"/>
      <c r="J636" s="72"/>
      <c r="K636" s="72"/>
      <c r="W636" s="68">
        <f t="shared" si="28"/>
        <v>1</v>
      </c>
      <c r="AC636" s="1" t="str">
        <f t="shared" si="29"/>
        <v>1900</v>
      </c>
    </row>
    <row r="637" spans="4:29" x14ac:dyDescent="0.25">
      <c r="D637" s="98" t="str">
        <f t="shared" si="27"/>
        <v/>
      </c>
      <c r="E637" s="93"/>
      <c r="F637" s="4"/>
      <c r="G637" s="4"/>
      <c r="H637" s="72"/>
      <c r="I637" s="4"/>
      <c r="J637" s="72"/>
      <c r="K637" s="72"/>
      <c r="W637" s="68">
        <f t="shared" si="28"/>
        <v>1</v>
      </c>
      <c r="AC637" s="1" t="str">
        <f t="shared" si="29"/>
        <v>1900</v>
      </c>
    </row>
    <row r="638" spans="4:29" x14ac:dyDescent="0.25">
      <c r="D638" s="98" t="str">
        <f t="shared" si="27"/>
        <v/>
      </c>
      <c r="E638" s="93"/>
      <c r="F638" s="4"/>
      <c r="G638" s="4"/>
      <c r="H638" s="72"/>
      <c r="I638" s="4"/>
      <c r="J638" s="72"/>
      <c r="K638" s="72"/>
      <c r="W638" s="68">
        <f t="shared" si="28"/>
        <v>1</v>
      </c>
      <c r="AC638" s="1" t="str">
        <f t="shared" si="29"/>
        <v>1900</v>
      </c>
    </row>
    <row r="639" spans="4:29" x14ac:dyDescent="0.25">
      <c r="D639" s="98" t="str">
        <f t="shared" si="27"/>
        <v/>
      </c>
      <c r="E639" s="93"/>
      <c r="F639" s="4"/>
      <c r="G639" s="4"/>
      <c r="H639" s="72"/>
      <c r="I639" s="4"/>
      <c r="J639" s="72"/>
      <c r="K639" s="72"/>
      <c r="W639" s="68">
        <f t="shared" si="28"/>
        <v>1</v>
      </c>
      <c r="AC639" s="1" t="str">
        <f t="shared" si="29"/>
        <v>1900</v>
      </c>
    </row>
    <row r="640" spans="4:29" x14ac:dyDescent="0.25">
      <c r="D640" s="98" t="str">
        <f t="shared" si="27"/>
        <v/>
      </c>
      <c r="E640" s="93"/>
      <c r="F640" s="4"/>
      <c r="G640" s="4"/>
      <c r="H640" s="72"/>
      <c r="I640" s="4"/>
      <c r="J640" s="72"/>
      <c r="K640" s="72"/>
      <c r="W640" s="68">
        <f t="shared" si="28"/>
        <v>1</v>
      </c>
      <c r="AC640" s="1" t="str">
        <f t="shared" si="29"/>
        <v>1900</v>
      </c>
    </row>
    <row r="641" spans="4:29" x14ac:dyDescent="0.25">
      <c r="D641" s="98" t="str">
        <f t="shared" si="27"/>
        <v/>
      </c>
      <c r="E641" s="93"/>
      <c r="F641" s="4"/>
      <c r="G641" s="4"/>
      <c r="H641" s="72"/>
      <c r="I641" s="4"/>
      <c r="J641" s="72"/>
      <c r="K641" s="72"/>
      <c r="W641" s="68">
        <f t="shared" si="28"/>
        <v>1</v>
      </c>
      <c r="AC641" s="1" t="str">
        <f t="shared" si="29"/>
        <v>1900</v>
      </c>
    </row>
    <row r="642" spans="4:29" x14ac:dyDescent="0.25">
      <c r="D642" s="98" t="str">
        <f t="shared" si="27"/>
        <v/>
      </c>
      <c r="E642" s="93"/>
      <c r="F642" s="4"/>
      <c r="G642" s="4"/>
      <c r="H642" s="72"/>
      <c r="I642" s="4"/>
      <c r="J642" s="72"/>
      <c r="K642" s="72"/>
      <c r="W642" s="68">
        <f t="shared" si="28"/>
        <v>1</v>
      </c>
      <c r="AC642" s="1" t="str">
        <f t="shared" si="29"/>
        <v>1900</v>
      </c>
    </row>
    <row r="643" spans="4:29" x14ac:dyDescent="0.25">
      <c r="D643" s="98" t="str">
        <f t="shared" si="27"/>
        <v/>
      </c>
      <c r="E643" s="93"/>
      <c r="F643" s="4"/>
      <c r="G643" s="4"/>
      <c r="H643" s="72"/>
      <c r="I643" s="4"/>
      <c r="J643" s="72"/>
      <c r="K643" s="72"/>
      <c r="W643" s="68">
        <f t="shared" si="28"/>
        <v>1</v>
      </c>
      <c r="AC643" s="1" t="str">
        <f t="shared" si="29"/>
        <v>1900</v>
      </c>
    </row>
    <row r="644" spans="4:29" x14ac:dyDescent="0.25">
      <c r="D644" s="98" t="str">
        <f t="shared" ref="D644:D707" si="30">IF(W644&lt;&gt;$V$1,IF(YEAR(W644)=YEAR(W643),D643+1,1),"")</f>
        <v/>
      </c>
      <c r="E644" s="93"/>
      <c r="F644" s="4"/>
      <c r="G644" s="4"/>
      <c r="H644" s="72"/>
      <c r="I644" s="4"/>
      <c r="J644" s="72"/>
      <c r="K644" s="72"/>
      <c r="W644" s="68">
        <f t="shared" ref="W644:W707" si="31">IF(CONCATENATE(F644,F645,F646,F647,F648,F649)&lt;&gt;"",IF(AND(E644&lt;&gt;0,ISNUMBER(E644)=TRUE),E644,W643),$V$1)</f>
        <v>1</v>
      </c>
      <c r="AC644" s="1" t="str">
        <f t="shared" si="29"/>
        <v>1900</v>
      </c>
    </row>
    <row r="645" spans="4:29" x14ac:dyDescent="0.25">
      <c r="D645" s="98" t="str">
        <f t="shared" si="30"/>
        <v/>
      </c>
      <c r="E645" s="93"/>
      <c r="F645" s="4"/>
      <c r="G645" s="4"/>
      <c r="H645" s="72"/>
      <c r="I645" s="4"/>
      <c r="J645" s="72"/>
      <c r="K645" s="72"/>
      <c r="W645" s="68">
        <f t="shared" si="31"/>
        <v>1</v>
      </c>
      <c r="AC645" s="1" t="str">
        <f t="shared" ref="AC645:AC708" si="32">YEAR(W645)&amp;F645</f>
        <v>1900</v>
      </c>
    </row>
    <row r="646" spans="4:29" x14ac:dyDescent="0.25">
      <c r="D646" s="98" t="str">
        <f t="shared" si="30"/>
        <v/>
      </c>
      <c r="E646" s="93"/>
      <c r="F646" s="4"/>
      <c r="G646" s="4"/>
      <c r="H646" s="72"/>
      <c r="I646" s="4"/>
      <c r="J646" s="72"/>
      <c r="K646" s="72"/>
      <c r="W646" s="68">
        <f t="shared" si="31"/>
        <v>1</v>
      </c>
      <c r="AC646" s="1" t="str">
        <f t="shared" si="32"/>
        <v>1900</v>
      </c>
    </row>
    <row r="647" spans="4:29" x14ac:dyDescent="0.25">
      <c r="D647" s="98" t="str">
        <f t="shared" si="30"/>
        <v/>
      </c>
      <c r="E647" s="93"/>
      <c r="F647" s="4"/>
      <c r="G647" s="4"/>
      <c r="H647" s="72"/>
      <c r="I647" s="4"/>
      <c r="J647" s="72"/>
      <c r="K647" s="72"/>
      <c r="W647" s="68">
        <f t="shared" si="31"/>
        <v>1</v>
      </c>
      <c r="AC647" s="1" t="str">
        <f t="shared" si="32"/>
        <v>1900</v>
      </c>
    </row>
    <row r="648" spans="4:29" x14ac:dyDescent="0.25">
      <c r="D648" s="98" t="str">
        <f t="shared" si="30"/>
        <v/>
      </c>
      <c r="E648" s="93"/>
      <c r="F648" s="4"/>
      <c r="G648" s="4"/>
      <c r="H648" s="72"/>
      <c r="I648" s="4"/>
      <c r="J648" s="72"/>
      <c r="K648" s="72"/>
      <c r="W648" s="68">
        <f t="shared" si="31"/>
        <v>1</v>
      </c>
      <c r="AC648" s="1" t="str">
        <f t="shared" si="32"/>
        <v>1900</v>
      </c>
    </row>
    <row r="649" spans="4:29" x14ac:dyDescent="0.25">
      <c r="D649" s="98" t="str">
        <f t="shared" si="30"/>
        <v/>
      </c>
      <c r="E649" s="93"/>
      <c r="F649" s="4"/>
      <c r="G649" s="4"/>
      <c r="H649" s="72"/>
      <c r="I649" s="4"/>
      <c r="J649" s="72"/>
      <c r="K649" s="72"/>
      <c r="W649" s="68">
        <f t="shared" si="31"/>
        <v>1</v>
      </c>
      <c r="AC649" s="1" t="str">
        <f t="shared" si="32"/>
        <v>1900</v>
      </c>
    </row>
    <row r="650" spans="4:29" x14ac:dyDescent="0.25">
      <c r="D650" s="98" t="str">
        <f t="shared" si="30"/>
        <v/>
      </c>
      <c r="E650" s="93"/>
      <c r="F650" s="4"/>
      <c r="G650" s="4"/>
      <c r="H650" s="72"/>
      <c r="I650" s="4"/>
      <c r="J650" s="72"/>
      <c r="K650" s="72"/>
      <c r="W650" s="68">
        <f t="shared" si="31"/>
        <v>1</v>
      </c>
      <c r="AC650" s="1" t="str">
        <f t="shared" si="32"/>
        <v>1900</v>
      </c>
    </row>
    <row r="651" spans="4:29" x14ac:dyDescent="0.25">
      <c r="D651" s="98" t="str">
        <f t="shared" si="30"/>
        <v/>
      </c>
      <c r="E651" s="93"/>
      <c r="F651" s="4"/>
      <c r="G651" s="4"/>
      <c r="H651" s="72"/>
      <c r="I651" s="4"/>
      <c r="J651" s="72"/>
      <c r="K651" s="72"/>
      <c r="W651" s="68">
        <f t="shared" si="31"/>
        <v>1</v>
      </c>
      <c r="AC651" s="1" t="str">
        <f t="shared" si="32"/>
        <v>1900</v>
      </c>
    </row>
    <row r="652" spans="4:29" x14ac:dyDescent="0.25">
      <c r="D652" s="98" t="str">
        <f t="shared" si="30"/>
        <v/>
      </c>
      <c r="E652" s="93"/>
      <c r="F652" s="4"/>
      <c r="G652" s="4"/>
      <c r="H652" s="72"/>
      <c r="I652" s="4"/>
      <c r="J652" s="72"/>
      <c r="K652" s="72"/>
      <c r="W652" s="68">
        <f t="shared" si="31"/>
        <v>1</v>
      </c>
      <c r="AC652" s="1" t="str">
        <f t="shared" si="32"/>
        <v>1900</v>
      </c>
    </row>
    <row r="653" spans="4:29" x14ac:dyDescent="0.25">
      <c r="D653" s="98" t="str">
        <f t="shared" si="30"/>
        <v/>
      </c>
      <c r="E653" s="93"/>
      <c r="F653" s="4"/>
      <c r="G653" s="4"/>
      <c r="H653" s="72"/>
      <c r="I653" s="4"/>
      <c r="J653" s="72"/>
      <c r="K653" s="72"/>
      <c r="W653" s="68">
        <f t="shared" si="31"/>
        <v>1</v>
      </c>
      <c r="AC653" s="1" t="str">
        <f t="shared" si="32"/>
        <v>1900</v>
      </c>
    </row>
    <row r="654" spans="4:29" x14ac:dyDescent="0.25">
      <c r="D654" s="98" t="str">
        <f t="shared" si="30"/>
        <v/>
      </c>
      <c r="E654" s="93"/>
      <c r="F654" s="4"/>
      <c r="G654" s="4"/>
      <c r="H654" s="72"/>
      <c r="I654" s="4"/>
      <c r="J654" s="72"/>
      <c r="K654" s="72"/>
      <c r="W654" s="68">
        <f t="shared" si="31"/>
        <v>1</v>
      </c>
      <c r="AC654" s="1" t="str">
        <f t="shared" si="32"/>
        <v>1900</v>
      </c>
    </row>
    <row r="655" spans="4:29" x14ac:dyDescent="0.25">
      <c r="D655" s="98" t="str">
        <f t="shared" si="30"/>
        <v/>
      </c>
      <c r="E655" s="93"/>
      <c r="F655" s="4"/>
      <c r="G655" s="4"/>
      <c r="H655" s="72"/>
      <c r="I655" s="4"/>
      <c r="J655" s="72"/>
      <c r="K655" s="72"/>
      <c r="W655" s="68">
        <f t="shared" si="31"/>
        <v>1</v>
      </c>
      <c r="AC655" s="1" t="str">
        <f t="shared" si="32"/>
        <v>1900</v>
      </c>
    </row>
    <row r="656" spans="4:29" x14ac:dyDescent="0.25">
      <c r="D656" s="98" t="str">
        <f t="shared" si="30"/>
        <v/>
      </c>
      <c r="E656" s="93"/>
      <c r="F656" s="4"/>
      <c r="G656" s="4"/>
      <c r="H656" s="72"/>
      <c r="I656" s="4"/>
      <c r="J656" s="72"/>
      <c r="K656" s="72"/>
      <c r="W656" s="68">
        <f t="shared" si="31"/>
        <v>1</v>
      </c>
      <c r="AC656" s="1" t="str">
        <f t="shared" si="32"/>
        <v>1900</v>
      </c>
    </row>
    <row r="657" spans="4:29" x14ac:dyDescent="0.25">
      <c r="D657" s="98" t="str">
        <f t="shared" si="30"/>
        <v/>
      </c>
      <c r="E657" s="93"/>
      <c r="F657" s="4"/>
      <c r="G657" s="4"/>
      <c r="H657" s="72"/>
      <c r="I657" s="4"/>
      <c r="J657" s="72"/>
      <c r="K657" s="72"/>
      <c r="W657" s="68">
        <f t="shared" si="31"/>
        <v>1</v>
      </c>
      <c r="AC657" s="1" t="str">
        <f t="shared" si="32"/>
        <v>1900</v>
      </c>
    </row>
    <row r="658" spans="4:29" x14ac:dyDescent="0.25">
      <c r="D658" s="98" t="str">
        <f t="shared" si="30"/>
        <v/>
      </c>
      <c r="E658" s="93"/>
      <c r="F658" s="4"/>
      <c r="G658" s="4"/>
      <c r="H658" s="72"/>
      <c r="I658" s="4"/>
      <c r="J658" s="72"/>
      <c r="K658" s="72"/>
      <c r="W658" s="68">
        <f t="shared" si="31"/>
        <v>1</v>
      </c>
      <c r="AC658" s="1" t="str">
        <f t="shared" si="32"/>
        <v>1900</v>
      </c>
    </row>
    <row r="659" spans="4:29" x14ac:dyDescent="0.25">
      <c r="D659" s="98" t="str">
        <f t="shared" si="30"/>
        <v/>
      </c>
      <c r="E659" s="93"/>
      <c r="F659" s="4"/>
      <c r="G659" s="4"/>
      <c r="H659" s="72"/>
      <c r="I659" s="4"/>
      <c r="J659" s="72"/>
      <c r="K659" s="72"/>
      <c r="W659" s="68">
        <f t="shared" si="31"/>
        <v>1</v>
      </c>
      <c r="AC659" s="1" t="str">
        <f t="shared" si="32"/>
        <v>1900</v>
      </c>
    </row>
    <row r="660" spans="4:29" x14ac:dyDescent="0.25">
      <c r="D660" s="98" t="str">
        <f t="shared" si="30"/>
        <v/>
      </c>
      <c r="E660" s="93"/>
      <c r="F660" s="4"/>
      <c r="G660" s="4"/>
      <c r="H660" s="72"/>
      <c r="I660" s="4"/>
      <c r="J660" s="72"/>
      <c r="K660" s="72"/>
      <c r="W660" s="68">
        <f t="shared" si="31"/>
        <v>1</v>
      </c>
      <c r="AC660" s="1" t="str">
        <f t="shared" si="32"/>
        <v>1900</v>
      </c>
    </row>
    <row r="661" spans="4:29" x14ac:dyDescent="0.25">
      <c r="D661" s="98" t="str">
        <f t="shared" si="30"/>
        <v/>
      </c>
      <c r="E661" s="93"/>
      <c r="F661" s="4"/>
      <c r="G661" s="4"/>
      <c r="H661" s="72"/>
      <c r="I661" s="4"/>
      <c r="J661" s="72"/>
      <c r="K661" s="72"/>
      <c r="W661" s="68">
        <f t="shared" si="31"/>
        <v>1</v>
      </c>
      <c r="AC661" s="1" t="str">
        <f t="shared" si="32"/>
        <v>1900</v>
      </c>
    </row>
    <row r="662" spans="4:29" x14ac:dyDescent="0.25">
      <c r="D662" s="98" t="str">
        <f t="shared" si="30"/>
        <v/>
      </c>
      <c r="E662" s="93"/>
      <c r="F662" s="4"/>
      <c r="G662" s="4"/>
      <c r="H662" s="72"/>
      <c r="I662" s="4"/>
      <c r="J662" s="72"/>
      <c r="K662" s="72"/>
      <c r="W662" s="68">
        <f t="shared" si="31"/>
        <v>1</v>
      </c>
      <c r="AC662" s="1" t="str">
        <f t="shared" si="32"/>
        <v>1900</v>
      </c>
    </row>
    <row r="663" spans="4:29" x14ac:dyDescent="0.25">
      <c r="D663" s="98" t="str">
        <f t="shared" si="30"/>
        <v/>
      </c>
      <c r="E663" s="93"/>
      <c r="F663" s="4"/>
      <c r="G663" s="4"/>
      <c r="H663" s="72"/>
      <c r="I663" s="4"/>
      <c r="J663" s="72"/>
      <c r="K663" s="72"/>
      <c r="W663" s="68">
        <f t="shared" si="31"/>
        <v>1</v>
      </c>
      <c r="AC663" s="1" t="str">
        <f t="shared" si="32"/>
        <v>1900</v>
      </c>
    </row>
    <row r="664" spans="4:29" x14ac:dyDescent="0.25">
      <c r="D664" s="98" t="str">
        <f t="shared" si="30"/>
        <v/>
      </c>
      <c r="E664" s="93"/>
      <c r="F664" s="4"/>
      <c r="G664" s="4"/>
      <c r="H664" s="72"/>
      <c r="I664" s="4"/>
      <c r="J664" s="72"/>
      <c r="K664" s="72"/>
      <c r="W664" s="68">
        <f t="shared" si="31"/>
        <v>1</v>
      </c>
      <c r="AC664" s="1" t="str">
        <f t="shared" si="32"/>
        <v>1900</v>
      </c>
    </row>
    <row r="665" spans="4:29" x14ac:dyDescent="0.25">
      <c r="D665" s="98" t="str">
        <f t="shared" si="30"/>
        <v/>
      </c>
      <c r="E665" s="93"/>
      <c r="F665" s="4"/>
      <c r="G665" s="4"/>
      <c r="H665" s="72"/>
      <c r="I665" s="4"/>
      <c r="J665" s="72"/>
      <c r="K665" s="72"/>
      <c r="W665" s="68">
        <f t="shared" si="31"/>
        <v>1</v>
      </c>
      <c r="AC665" s="1" t="str">
        <f t="shared" si="32"/>
        <v>1900</v>
      </c>
    </row>
    <row r="666" spans="4:29" x14ac:dyDescent="0.25">
      <c r="D666" s="98" t="str">
        <f t="shared" si="30"/>
        <v/>
      </c>
      <c r="E666" s="93"/>
      <c r="F666" s="4"/>
      <c r="G666" s="4"/>
      <c r="H666" s="72"/>
      <c r="I666" s="4"/>
      <c r="J666" s="72"/>
      <c r="K666" s="72"/>
      <c r="W666" s="68">
        <f t="shared" si="31"/>
        <v>1</v>
      </c>
      <c r="AC666" s="1" t="str">
        <f t="shared" si="32"/>
        <v>1900</v>
      </c>
    </row>
    <row r="667" spans="4:29" x14ac:dyDescent="0.25">
      <c r="D667" s="98" t="str">
        <f t="shared" si="30"/>
        <v/>
      </c>
      <c r="E667" s="93"/>
      <c r="F667" s="4"/>
      <c r="G667" s="4"/>
      <c r="H667" s="72"/>
      <c r="I667" s="4"/>
      <c r="J667" s="72"/>
      <c r="K667" s="72"/>
      <c r="W667" s="68">
        <f t="shared" si="31"/>
        <v>1</v>
      </c>
      <c r="AC667" s="1" t="str">
        <f t="shared" si="32"/>
        <v>1900</v>
      </c>
    </row>
    <row r="668" spans="4:29" x14ac:dyDescent="0.25">
      <c r="D668" s="98" t="str">
        <f t="shared" si="30"/>
        <v/>
      </c>
      <c r="E668" s="93"/>
      <c r="F668" s="4"/>
      <c r="G668" s="4"/>
      <c r="H668" s="72"/>
      <c r="I668" s="4"/>
      <c r="J668" s="72"/>
      <c r="K668" s="72"/>
      <c r="W668" s="68">
        <f t="shared" si="31"/>
        <v>1</v>
      </c>
      <c r="AC668" s="1" t="str">
        <f t="shared" si="32"/>
        <v>1900</v>
      </c>
    </row>
    <row r="669" spans="4:29" x14ac:dyDescent="0.25">
      <c r="D669" s="98" t="str">
        <f t="shared" si="30"/>
        <v/>
      </c>
      <c r="E669" s="93"/>
      <c r="F669" s="4"/>
      <c r="G669" s="4"/>
      <c r="H669" s="72"/>
      <c r="I669" s="4"/>
      <c r="J669" s="72"/>
      <c r="K669" s="72"/>
      <c r="W669" s="68">
        <f t="shared" si="31"/>
        <v>1</v>
      </c>
      <c r="AC669" s="1" t="str">
        <f t="shared" si="32"/>
        <v>1900</v>
      </c>
    </row>
    <row r="670" spans="4:29" x14ac:dyDescent="0.25">
      <c r="D670" s="98" t="str">
        <f t="shared" si="30"/>
        <v/>
      </c>
      <c r="E670" s="93"/>
      <c r="F670" s="4"/>
      <c r="G670" s="4"/>
      <c r="H670" s="72"/>
      <c r="I670" s="4"/>
      <c r="J670" s="72"/>
      <c r="K670" s="72"/>
      <c r="W670" s="68">
        <f t="shared" si="31"/>
        <v>1</v>
      </c>
      <c r="AC670" s="1" t="str">
        <f t="shared" si="32"/>
        <v>1900</v>
      </c>
    </row>
    <row r="671" spans="4:29" x14ac:dyDescent="0.25">
      <c r="D671" s="98" t="str">
        <f t="shared" si="30"/>
        <v/>
      </c>
      <c r="E671" s="93"/>
      <c r="F671" s="4"/>
      <c r="G671" s="4"/>
      <c r="H671" s="72"/>
      <c r="I671" s="4"/>
      <c r="J671" s="72"/>
      <c r="K671" s="72"/>
      <c r="W671" s="68">
        <f t="shared" si="31"/>
        <v>1</v>
      </c>
      <c r="AC671" s="1" t="str">
        <f t="shared" si="32"/>
        <v>1900</v>
      </c>
    </row>
    <row r="672" spans="4:29" x14ac:dyDescent="0.25">
      <c r="D672" s="98" t="str">
        <f t="shared" si="30"/>
        <v/>
      </c>
      <c r="E672" s="93"/>
      <c r="F672" s="4"/>
      <c r="G672" s="4"/>
      <c r="H672" s="72"/>
      <c r="I672" s="4"/>
      <c r="J672" s="72"/>
      <c r="K672" s="72"/>
      <c r="W672" s="68">
        <f t="shared" si="31"/>
        <v>1</v>
      </c>
      <c r="AC672" s="1" t="str">
        <f t="shared" si="32"/>
        <v>1900</v>
      </c>
    </row>
    <row r="673" spans="4:29" x14ac:dyDescent="0.25">
      <c r="D673" s="98" t="str">
        <f t="shared" si="30"/>
        <v/>
      </c>
      <c r="E673" s="93"/>
      <c r="F673" s="4"/>
      <c r="G673" s="4"/>
      <c r="H673" s="72"/>
      <c r="I673" s="4"/>
      <c r="J673" s="72"/>
      <c r="K673" s="72"/>
      <c r="W673" s="68">
        <f t="shared" si="31"/>
        <v>1</v>
      </c>
      <c r="AC673" s="1" t="str">
        <f t="shared" si="32"/>
        <v>1900</v>
      </c>
    </row>
    <row r="674" spans="4:29" x14ac:dyDescent="0.25">
      <c r="D674" s="98" t="str">
        <f t="shared" si="30"/>
        <v/>
      </c>
      <c r="E674" s="93"/>
      <c r="F674" s="4"/>
      <c r="G674" s="4"/>
      <c r="H674" s="72"/>
      <c r="I674" s="4"/>
      <c r="J674" s="72"/>
      <c r="K674" s="72"/>
      <c r="W674" s="68">
        <f t="shared" si="31"/>
        <v>1</v>
      </c>
      <c r="AC674" s="1" t="str">
        <f t="shared" si="32"/>
        <v>1900</v>
      </c>
    </row>
    <row r="675" spans="4:29" x14ac:dyDescent="0.25">
      <c r="D675" s="98" t="str">
        <f t="shared" si="30"/>
        <v/>
      </c>
      <c r="E675" s="93"/>
      <c r="F675" s="4"/>
      <c r="G675" s="4"/>
      <c r="H675" s="72"/>
      <c r="I675" s="4"/>
      <c r="J675" s="72"/>
      <c r="K675" s="72"/>
      <c r="W675" s="68">
        <f t="shared" si="31"/>
        <v>1</v>
      </c>
      <c r="AC675" s="1" t="str">
        <f t="shared" si="32"/>
        <v>1900</v>
      </c>
    </row>
    <row r="676" spans="4:29" x14ac:dyDescent="0.25">
      <c r="D676" s="98" t="str">
        <f t="shared" si="30"/>
        <v/>
      </c>
      <c r="E676" s="93"/>
      <c r="F676" s="4"/>
      <c r="G676" s="4"/>
      <c r="H676" s="72"/>
      <c r="I676" s="4"/>
      <c r="J676" s="72"/>
      <c r="K676" s="72"/>
      <c r="W676" s="68">
        <f t="shared" si="31"/>
        <v>1</v>
      </c>
      <c r="AC676" s="1" t="str">
        <f t="shared" si="32"/>
        <v>1900</v>
      </c>
    </row>
    <row r="677" spans="4:29" x14ac:dyDescent="0.25">
      <c r="D677" s="98" t="str">
        <f t="shared" si="30"/>
        <v/>
      </c>
      <c r="E677" s="93"/>
      <c r="F677" s="4"/>
      <c r="G677" s="4"/>
      <c r="H677" s="72"/>
      <c r="I677" s="4"/>
      <c r="J677" s="72"/>
      <c r="K677" s="72"/>
      <c r="W677" s="68">
        <f t="shared" si="31"/>
        <v>1</v>
      </c>
      <c r="AC677" s="1" t="str">
        <f t="shared" si="32"/>
        <v>1900</v>
      </c>
    </row>
    <row r="678" spans="4:29" x14ac:dyDescent="0.25">
      <c r="D678" s="98" t="str">
        <f t="shared" si="30"/>
        <v/>
      </c>
      <c r="E678" s="93"/>
      <c r="F678" s="4"/>
      <c r="G678" s="4"/>
      <c r="H678" s="72"/>
      <c r="I678" s="4"/>
      <c r="J678" s="72"/>
      <c r="K678" s="72"/>
      <c r="W678" s="68">
        <f t="shared" si="31"/>
        <v>1</v>
      </c>
      <c r="AC678" s="1" t="str">
        <f t="shared" si="32"/>
        <v>1900</v>
      </c>
    </row>
    <row r="679" spans="4:29" x14ac:dyDescent="0.25">
      <c r="D679" s="98" t="str">
        <f t="shared" si="30"/>
        <v/>
      </c>
      <c r="E679" s="93"/>
      <c r="F679" s="4"/>
      <c r="G679" s="4"/>
      <c r="H679" s="72"/>
      <c r="I679" s="4"/>
      <c r="J679" s="72"/>
      <c r="K679" s="72"/>
      <c r="W679" s="68">
        <f t="shared" si="31"/>
        <v>1</v>
      </c>
      <c r="AC679" s="1" t="str">
        <f t="shared" si="32"/>
        <v>1900</v>
      </c>
    </row>
    <row r="680" spans="4:29" x14ac:dyDescent="0.25">
      <c r="D680" s="98" t="str">
        <f t="shared" si="30"/>
        <v/>
      </c>
      <c r="E680" s="93"/>
      <c r="F680" s="4"/>
      <c r="G680" s="4"/>
      <c r="H680" s="72"/>
      <c r="I680" s="4"/>
      <c r="J680" s="72"/>
      <c r="K680" s="72"/>
      <c r="W680" s="68">
        <f t="shared" si="31"/>
        <v>1</v>
      </c>
      <c r="AC680" s="1" t="str">
        <f t="shared" si="32"/>
        <v>1900</v>
      </c>
    </row>
    <row r="681" spans="4:29" x14ac:dyDescent="0.25">
      <c r="D681" s="98" t="str">
        <f t="shared" si="30"/>
        <v/>
      </c>
      <c r="E681" s="93"/>
      <c r="F681" s="4"/>
      <c r="G681" s="4"/>
      <c r="H681" s="72"/>
      <c r="I681" s="4"/>
      <c r="J681" s="72"/>
      <c r="K681" s="72"/>
      <c r="W681" s="68">
        <f t="shared" si="31"/>
        <v>1</v>
      </c>
      <c r="AC681" s="1" t="str">
        <f t="shared" si="32"/>
        <v>1900</v>
      </c>
    </row>
    <row r="682" spans="4:29" x14ac:dyDescent="0.25">
      <c r="D682" s="98" t="str">
        <f t="shared" si="30"/>
        <v/>
      </c>
      <c r="E682" s="93"/>
      <c r="F682" s="4"/>
      <c r="G682" s="4"/>
      <c r="H682" s="72"/>
      <c r="I682" s="4"/>
      <c r="J682" s="72"/>
      <c r="K682" s="72"/>
      <c r="W682" s="68">
        <f t="shared" si="31"/>
        <v>1</v>
      </c>
      <c r="AC682" s="1" t="str">
        <f t="shared" si="32"/>
        <v>1900</v>
      </c>
    </row>
    <row r="683" spans="4:29" x14ac:dyDescent="0.25">
      <c r="D683" s="98" t="str">
        <f t="shared" si="30"/>
        <v/>
      </c>
      <c r="E683" s="93"/>
      <c r="F683" s="4"/>
      <c r="G683" s="4"/>
      <c r="H683" s="72"/>
      <c r="I683" s="4"/>
      <c r="J683" s="72"/>
      <c r="K683" s="72"/>
      <c r="W683" s="68">
        <f t="shared" si="31"/>
        <v>1</v>
      </c>
      <c r="AC683" s="1" t="str">
        <f t="shared" si="32"/>
        <v>1900</v>
      </c>
    </row>
    <row r="684" spans="4:29" x14ac:dyDescent="0.25">
      <c r="D684" s="98" t="str">
        <f t="shared" si="30"/>
        <v/>
      </c>
      <c r="E684" s="93"/>
      <c r="F684" s="4"/>
      <c r="G684" s="4"/>
      <c r="H684" s="72"/>
      <c r="I684" s="4"/>
      <c r="J684" s="72"/>
      <c r="K684" s="72"/>
      <c r="W684" s="68">
        <f t="shared" si="31"/>
        <v>1</v>
      </c>
      <c r="AC684" s="1" t="str">
        <f t="shared" si="32"/>
        <v>1900</v>
      </c>
    </row>
    <row r="685" spans="4:29" x14ac:dyDescent="0.25">
      <c r="D685" s="98" t="str">
        <f t="shared" si="30"/>
        <v/>
      </c>
      <c r="E685" s="93"/>
      <c r="F685" s="4"/>
      <c r="G685" s="4"/>
      <c r="H685" s="72"/>
      <c r="I685" s="4"/>
      <c r="J685" s="72"/>
      <c r="K685" s="72"/>
      <c r="W685" s="68">
        <f t="shared" si="31"/>
        <v>1</v>
      </c>
      <c r="AC685" s="1" t="str">
        <f t="shared" si="32"/>
        <v>1900</v>
      </c>
    </row>
    <row r="686" spans="4:29" x14ac:dyDescent="0.25">
      <c r="D686" s="98" t="str">
        <f t="shared" si="30"/>
        <v/>
      </c>
      <c r="E686" s="93"/>
      <c r="F686" s="4"/>
      <c r="G686" s="4"/>
      <c r="H686" s="72"/>
      <c r="I686" s="4"/>
      <c r="J686" s="72"/>
      <c r="K686" s="72"/>
      <c r="W686" s="68">
        <f t="shared" si="31"/>
        <v>1</v>
      </c>
      <c r="AC686" s="1" t="str">
        <f t="shared" si="32"/>
        <v>1900</v>
      </c>
    </row>
    <row r="687" spans="4:29" x14ac:dyDescent="0.25">
      <c r="D687" s="98" t="str">
        <f t="shared" si="30"/>
        <v/>
      </c>
      <c r="E687" s="93"/>
      <c r="F687" s="4"/>
      <c r="G687" s="4"/>
      <c r="H687" s="72"/>
      <c r="I687" s="4"/>
      <c r="J687" s="72"/>
      <c r="K687" s="72"/>
      <c r="W687" s="68">
        <f t="shared" si="31"/>
        <v>1</v>
      </c>
      <c r="AC687" s="1" t="str">
        <f t="shared" si="32"/>
        <v>1900</v>
      </c>
    </row>
    <row r="688" spans="4:29" x14ac:dyDescent="0.25">
      <c r="D688" s="98" t="str">
        <f t="shared" si="30"/>
        <v/>
      </c>
      <c r="E688" s="93"/>
      <c r="F688" s="4"/>
      <c r="G688" s="4"/>
      <c r="H688" s="72"/>
      <c r="I688" s="4"/>
      <c r="J688" s="72"/>
      <c r="K688" s="72"/>
      <c r="W688" s="68">
        <f t="shared" si="31"/>
        <v>1</v>
      </c>
      <c r="AC688" s="1" t="str">
        <f t="shared" si="32"/>
        <v>1900</v>
      </c>
    </row>
    <row r="689" spans="4:29" x14ac:dyDescent="0.25">
      <c r="D689" s="98" t="str">
        <f t="shared" si="30"/>
        <v/>
      </c>
      <c r="E689" s="93"/>
      <c r="F689" s="4"/>
      <c r="G689" s="4"/>
      <c r="H689" s="72"/>
      <c r="I689" s="4"/>
      <c r="J689" s="72"/>
      <c r="K689" s="72"/>
      <c r="W689" s="68">
        <f t="shared" si="31"/>
        <v>1</v>
      </c>
      <c r="AC689" s="1" t="str">
        <f t="shared" si="32"/>
        <v>1900</v>
      </c>
    </row>
    <row r="690" spans="4:29" x14ac:dyDescent="0.25">
      <c r="D690" s="98" t="str">
        <f t="shared" si="30"/>
        <v/>
      </c>
      <c r="E690" s="93"/>
      <c r="F690" s="4"/>
      <c r="G690" s="4"/>
      <c r="H690" s="72"/>
      <c r="I690" s="4"/>
      <c r="J690" s="72"/>
      <c r="K690" s="72"/>
      <c r="W690" s="68">
        <f t="shared" si="31"/>
        <v>1</v>
      </c>
      <c r="AC690" s="1" t="str">
        <f t="shared" si="32"/>
        <v>1900</v>
      </c>
    </row>
    <row r="691" spans="4:29" x14ac:dyDescent="0.25">
      <c r="D691" s="98" t="str">
        <f t="shared" si="30"/>
        <v/>
      </c>
      <c r="E691" s="93"/>
      <c r="F691" s="4"/>
      <c r="G691" s="4"/>
      <c r="H691" s="72"/>
      <c r="I691" s="4"/>
      <c r="J691" s="72"/>
      <c r="K691" s="72"/>
      <c r="W691" s="68">
        <f t="shared" si="31"/>
        <v>1</v>
      </c>
      <c r="AC691" s="1" t="str">
        <f t="shared" si="32"/>
        <v>1900</v>
      </c>
    </row>
    <row r="692" spans="4:29" x14ac:dyDescent="0.25">
      <c r="D692" s="98" t="str">
        <f t="shared" si="30"/>
        <v/>
      </c>
      <c r="E692" s="93"/>
      <c r="F692" s="4"/>
      <c r="G692" s="4"/>
      <c r="H692" s="72"/>
      <c r="I692" s="4"/>
      <c r="J692" s="72"/>
      <c r="K692" s="72"/>
      <c r="W692" s="68">
        <f t="shared" si="31"/>
        <v>1</v>
      </c>
      <c r="AC692" s="1" t="str">
        <f t="shared" si="32"/>
        <v>1900</v>
      </c>
    </row>
    <row r="693" spans="4:29" x14ac:dyDescent="0.25">
      <c r="D693" s="98" t="str">
        <f t="shared" si="30"/>
        <v/>
      </c>
      <c r="E693" s="93"/>
      <c r="F693" s="4"/>
      <c r="G693" s="4"/>
      <c r="H693" s="72"/>
      <c r="I693" s="4"/>
      <c r="J693" s="72"/>
      <c r="K693" s="72"/>
      <c r="W693" s="68">
        <f t="shared" si="31"/>
        <v>1</v>
      </c>
      <c r="AC693" s="1" t="str">
        <f t="shared" si="32"/>
        <v>1900</v>
      </c>
    </row>
    <row r="694" spans="4:29" x14ac:dyDescent="0.25">
      <c r="D694" s="98" t="str">
        <f t="shared" si="30"/>
        <v/>
      </c>
      <c r="E694" s="93"/>
      <c r="F694" s="4"/>
      <c r="G694" s="4"/>
      <c r="H694" s="72"/>
      <c r="I694" s="4"/>
      <c r="J694" s="72"/>
      <c r="K694" s="72"/>
      <c r="W694" s="68">
        <f t="shared" si="31"/>
        <v>1</v>
      </c>
      <c r="AC694" s="1" t="str">
        <f t="shared" si="32"/>
        <v>1900</v>
      </c>
    </row>
    <row r="695" spans="4:29" x14ac:dyDescent="0.25">
      <c r="D695" s="98" t="str">
        <f t="shared" si="30"/>
        <v/>
      </c>
      <c r="E695" s="93"/>
      <c r="F695" s="4"/>
      <c r="G695" s="4"/>
      <c r="H695" s="72"/>
      <c r="I695" s="4"/>
      <c r="J695" s="72"/>
      <c r="K695" s="72"/>
      <c r="W695" s="68">
        <f t="shared" si="31"/>
        <v>1</v>
      </c>
      <c r="AC695" s="1" t="str">
        <f t="shared" si="32"/>
        <v>1900</v>
      </c>
    </row>
    <row r="696" spans="4:29" x14ac:dyDescent="0.25">
      <c r="D696" s="98" t="str">
        <f t="shared" si="30"/>
        <v/>
      </c>
      <c r="E696" s="93"/>
      <c r="F696" s="4"/>
      <c r="G696" s="4"/>
      <c r="H696" s="72"/>
      <c r="I696" s="4"/>
      <c r="J696" s="72"/>
      <c r="K696" s="72"/>
      <c r="W696" s="68">
        <f t="shared" si="31"/>
        <v>1</v>
      </c>
      <c r="AC696" s="1" t="str">
        <f t="shared" si="32"/>
        <v>1900</v>
      </c>
    </row>
    <row r="697" spans="4:29" x14ac:dyDescent="0.25">
      <c r="D697" s="98" t="str">
        <f t="shared" si="30"/>
        <v/>
      </c>
      <c r="E697" s="93"/>
      <c r="F697" s="4"/>
      <c r="G697" s="4"/>
      <c r="H697" s="72"/>
      <c r="I697" s="4"/>
      <c r="J697" s="72"/>
      <c r="K697" s="72"/>
      <c r="W697" s="68">
        <f t="shared" si="31"/>
        <v>1</v>
      </c>
      <c r="AC697" s="1" t="str">
        <f t="shared" si="32"/>
        <v>1900</v>
      </c>
    </row>
    <row r="698" spans="4:29" x14ac:dyDescent="0.25">
      <c r="D698" s="98" t="str">
        <f t="shared" si="30"/>
        <v/>
      </c>
      <c r="E698" s="93"/>
      <c r="F698" s="4"/>
      <c r="G698" s="4"/>
      <c r="H698" s="72"/>
      <c r="I698" s="4"/>
      <c r="J698" s="72"/>
      <c r="K698" s="72"/>
      <c r="W698" s="68">
        <f t="shared" si="31"/>
        <v>1</v>
      </c>
      <c r="AC698" s="1" t="str">
        <f t="shared" si="32"/>
        <v>1900</v>
      </c>
    </row>
    <row r="699" spans="4:29" x14ac:dyDescent="0.25">
      <c r="D699" s="98" t="str">
        <f t="shared" si="30"/>
        <v/>
      </c>
      <c r="E699" s="93"/>
      <c r="F699" s="4"/>
      <c r="G699" s="4"/>
      <c r="H699" s="72"/>
      <c r="I699" s="4"/>
      <c r="J699" s="72"/>
      <c r="K699" s="72"/>
      <c r="W699" s="68">
        <f t="shared" si="31"/>
        <v>1</v>
      </c>
      <c r="AC699" s="1" t="str">
        <f t="shared" si="32"/>
        <v>1900</v>
      </c>
    </row>
    <row r="700" spans="4:29" x14ac:dyDescent="0.25">
      <c r="D700" s="98" t="str">
        <f t="shared" si="30"/>
        <v/>
      </c>
      <c r="E700" s="93"/>
      <c r="F700" s="4"/>
      <c r="G700" s="4"/>
      <c r="H700" s="72"/>
      <c r="I700" s="4"/>
      <c r="J700" s="72"/>
      <c r="K700" s="72"/>
      <c r="W700" s="68">
        <f t="shared" si="31"/>
        <v>1</v>
      </c>
      <c r="AC700" s="1" t="str">
        <f t="shared" si="32"/>
        <v>1900</v>
      </c>
    </row>
    <row r="701" spans="4:29" x14ac:dyDescent="0.25">
      <c r="D701" s="98" t="str">
        <f t="shared" si="30"/>
        <v/>
      </c>
      <c r="E701" s="93"/>
      <c r="F701" s="4"/>
      <c r="G701" s="4"/>
      <c r="H701" s="72"/>
      <c r="I701" s="4"/>
      <c r="J701" s="72"/>
      <c r="K701" s="72"/>
      <c r="W701" s="68">
        <f t="shared" si="31"/>
        <v>1</v>
      </c>
      <c r="AC701" s="1" t="str">
        <f t="shared" si="32"/>
        <v>1900</v>
      </c>
    </row>
    <row r="702" spans="4:29" x14ac:dyDescent="0.25">
      <c r="D702" s="98" t="str">
        <f t="shared" si="30"/>
        <v/>
      </c>
      <c r="E702" s="93"/>
      <c r="F702" s="4"/>
      <c r="G702" s="4"/>
      <c r="H702" s="72"/>
      <c r="I702" s="4"/>
      <c r="J702" s="72"/>
      <c r="K702" s="72"/>
      <c r="W702" s="68">
        <f t="shared" si="31"/>
        <v>1</v>
      </c>
      <c r="AC702" s="1" t="str">
        <f t="shared" si="32"/>
        <v>1900</v>
      </c>
    </row>
    <row r="703" spans="4:29" x14ac:dyDescent="0.25">
      <c r="D703" s="98" t="str">
        <f t="shared" si="30"/>
        <v/>
      </c>
      <c r="E703" s="93"/>
      <c r="F703" s="4"/>
      <c r="G703" s="4"/>
      <c r="H703" s="72"/>
      <c r="I703" s="4"/>
      <c r="J703" s="72"/>
      <c r="K703" s="72"/>
      <c r="W703" s="68">
        <f t="shared" si="31"/>
        <v>1</v>
      </c>
      <c r="AC703" s="1" t="str">
        <f t="shared" si="32"/>
        <v>1900</v>
      </c>
    </row>
    <row r="704" spans="4:29" x14ac:dyDescent="0.25">
      <c r="D704" s="98" t="str">
        <f t="shared" si="30"/>
        <v/>
      </c>
      <c r="E704" s="93"/>
      <c r="F704" s="4"/>
      <c r="G704" s="4"/>
      <c r="H704" s="72"/>
      <c r="I704" s="4"/>
      <c r="J704" s="72"/>
      <c r="K704" s="72"/>
      <c r="W704" s="68">
        <f t="shared" si="31"/>
        <v>1</v>
      </c>
      <c r="AC704" s="1" t="str">
        <f t="shared" si="32"/>
        <v>1900</v>
      </c>
    </row>
    <row r="705" spans="4:29" x14ac:dyDescent="0.25">
      <c r="D705" s="98" t="str">
        <f t="shared" si="30"/>
        <v/>
      </c>
      <c r="E705" s="93"/>
      <c r="F705" s="4"/>
      <c r="G705" s="4"/>
      <c r="H705" s="72"/>
      <c r="I705" s="4"/>
      <c r="J705" s="72"/>
      <c r="K705" s="72"/>
      <c r="W705" s="68">
        <f t="shared" si="31"/>
        <v>1</v>
      </c>
      <c r="AC705" s="1" t="str">
        <f t="shared" si="32"/>
        <v>1900</v>
      </c>
    </row>
    <row r="706" spans="4:29" x14ac:dyDescent="0.25">
      <c r="D706" s="98" t="str">
        <f t="shared" si="30"/>
        <v/>
      </c>
      <c r="E706" s="93"/>
      <c r="F706" s="4"/>
      <c r="G706" s="4"/>
      <c r="H706" s="72"/>
      <c r="I706" s="4"/>
      <c r="J706" s="72"/>
      <c r="K706" s="72"/>
      <c r="W706" s="68">
        <f t="shared" si="31"/>
        <v>1</v>
      </c>
      <c r="AC706" s="1" t="str">
        <f t="shared" si="32"/>
        <v>1900</v>
      </c>
    </row>
    <row r="707" spans="4:29" x14ac:dyDescent="0.25">
      <c r="D707" s="98" t="str">
        <f t="shared" si="30"/>
        <v/>
      </c>
      <c r="E707" s="93"/>
      <c r="F707" s="4"/>
      <c r="G707" s="4"/>
      <c r="H707" s="72"/>
      <c r="I707" s="4"/>
      <c r="J707" s="72"/>
      <c r="K707" s="72"/>
      <c r="W707" s="68">
        <f t="shared" si="31"/>
        <v>1</v>
      </c>
      <c r="AC707" s="1" t="str">
        <f t="shared" si="32"/>
        <v>1900</v>
      </c>
    </row>
    <row r="708" spans="4:29" x14ac:dyDescent="0.25">
      <c r="D708" s="98" t="str">
        <f t="shared" ref="D708:D771" si="33">IF(W708&lt;&gt;$V$1,IF(YEAR(W708)=YEAR(W707),D707+1,1),"")</f>
        <v/>
      </c>
      <c r="E708" s="93"/>
      <c r="F708" s="4"/>
      <c r="G708" s="4"/>
      <c r="H708" s="72"/>
      <c r="I708" s="4"/>
      <c r="J708" s="72"/>
      <c r="K708" s="72"/>
      <c r="W708" s="68">
        <f t="shared" ref="W708:W771" si="34">IF(CONCATENATE(F708,F709,F710,F711,F712,F713)&lt;&gt;"",IF(AND(E708&lt;&gt;0,ISNUMBER(E708)=TRUE),E708,W707),$V$1)</f>
        <v>1</v>
      </c>
      <c r="AC708" s="1" t="str">
        <f t="shared" si="32"/>
        <v>1900</v>
      </c>
    </row>
    <row r="709" spans="4:29" x14ac:dyDescent="0.25">
      <c r="D709" s="98" t="str">
        <f t="shared" si="33"/>
        <v/>
      </c>
      <c r="E709" s="93"/>
      <c r="F709" s="4"/>
      <c r="G709" s="4"/>
      <c r="H709" s="72"/>
      <c r="I709" s="4"/>
      <c r="J709" s="72"/>
      <c r="K709" s="72"/>
      <c r="W709" s="68">
        <f t="shared" si="34"/>
        <v>1</v>
      </c>
      <c r="AC709" s="1" t="str">
        <f t="shared" ref="AC709:AC772" si="35">YEAR(W709)&amp;F709</f>
        <v>1900</v>
      </c>
    </row>
    <row r="710" spans="4:29" x14ac:dyDescent="0.25">
      <c r="D710" s="98" t="str">
        <f t="shared" si="33"/>
        <v/>
      </c>
      <c r="E710" s="93"/>
      <c r="F710" s="4"/>
      <c r="G710" s="4"/>
      <c r="H710" s="72"/>
      <c r="I710" s="4"/>
      <c r="J710" s="72"/>
      <c r="K710" s="72"/>
      <c r="W710" s="68">
        <f t="shared" si="34"/>
        <v>1</v>
      </c>
      <c r="AC710" s="1" t="str">
        <f t="shared" si="35"/>
        <v>1900</v>
      </c>
    </row>
    <row r="711" spans="4:29" x14ac:dyDescent="0.25">
      <c r="D711" s="98" t="str">
        <f t="shared" si="33"/>
        <v/>
      </c>
      <c r="E711" s="93"/>
      <c r="F711" s="4"/>
      <c r="G711" s="4"/>
      <c r="H711" s="72"/>
      <c r="I711" s="4"/>
      <c r="J711" s="72"/>
      <c r="K711" s="72"/>
      <c r="W711" s="68">
        <f t="shared" si="34"/>
        <v>1</v>
      </c>
      <c r="AC711" s="1" t="str">
        <f t="shared" si="35"/>
        <v>1900</v>
      </c>
    </row>
    <row r="712" spans="4:29" x14ac:dyDescent="0.25">
      <c r="D712" s="98" t="str">
        <f t="shared" si="33"/>
        <v/>
      </c>
      <c r="E712" s="93"/>
      <c r="F712" s="4"/>
      <c r="G712" s="4"/>
      <c r="H712" s="72"/>
      <c r="I712" s="4"/>
      <c r="J712" s="72"/>
      <c r="K712" s="72"/>
      <c r="W712" s="68">
        <f t="shared" si="34"/>
        <v>1</v>
      </c>
      <c r="AC712" s="1" t="str">
        <f t="shared" si="35"/>
        <v>1900</v>
      </c>
    </row>
    <row r="713" spans="4:29" x14ac:dyDescent="0.25">
      <c r="D713" s="98" t="str">
        <f t="shared" si="33"/>
        <v/>
      </c>
      <c r="E713" s="93"/>
      <c r="F713" s="4"/>
      <c r="G713" s="4"/>
      <c r="H713" s="72"/>
      <c r="I713" s="4"/>
      <c r="J713" s="72"/>
      <c r="K713" s="72"/>
      <c r="W713" s="68">
        <f t="shared" si="34"/>
        <v>1</v>
      </c>
      <c r="AC713" s="1" t="str">
        <f t="shared" si="35"/>
        <v>1900</v>
      </c>
    </row>
    <row r="714" spans="4:29" x14ac:dyDescent="0.25">
      <c r="D714" s="98" t="str">
        <f t="shared" si="33"/>
        <v/>
      </c>
      <c r="E714" s="93"/>
      <c r="F714" s="4"/>
      <c r="G714" s="4"/>
      <c r="H714" s="72"/>
      <c r="I714" s="4"/>
      <c r="J714" s="72"/>
      <c r="K714" s="72"/>
      <c r="W714" s="68">
        <f t="shared" si="34"/>
        <v>1</v>
      </c>
      <c r="AC714" s="1" t="str">
        <f t="shared" si="35"/>
        <v>1900</v>
      </c>
    </row>
    <row r="715" spans="4:29" x14ac:dyDescent="0.25">
      <c r="D715" s="98" t="str">
        <f t="shared" si="33"/>
        <v/>
      </c>
      <c r="E715" s="93"/>
      <c r="F715" s="4"/>
      <c r="G715" s="4"/>
      <c r="H715" s="72"/>
      <c r="I715" s="4"/>
      <c r="J715" s="72"/>
      <c r="K715" s="72"/>
      <c r="W715" s="68">
        <f t="shared" si="34"/>
        <v>1</v>
      </c>
      <c r="AC715" s="1" t="str">
        <f t="shared" si="35"/>
        <v>1900</v>
      </c>
    </row>
    <row r="716" spans="4:29" x14ac:dyDescent="0.25">
      <c r="D716" s="98" t="str">
        <f t="shared" si="33"/>
        <v/>
      </c>
      <c r="E716" s="93"/>
      <c r="F716" s="4"/>
      <c r="G716" s="4"/>
      <c r="H716" s="72"/>
      <c r="I716" s="4"/>
      <c r="J716" s="72"/>
      <c r="K716" s="72"/>
      <c r="W716" s="68">
        <f t="shared" si="34"/>
        <v>1</v>
      </c>
      <c r="AC716" s="1" t="str">
        <f t="shared" si="35"/>
        <v>1900</v>
      </c>
    </row>
    <row r="717" spans="4:29" x14ac:dyDescent="0.25">
      <c r="D717" s="98" t="str">
        <f t="shared" si="33"/>
        <v/>
      </c>
      <c r="E717" s="93"/>
      <c r="F717" s="4"/>
      <c r="G717" s="4"/>
      <c r="H717" s="72"/>
      <c r="I717" s="4"/>
      <c r="J717" s="72"/>
      <c r="K717" s="72"/>
      <c r="W717" s="68">
        <f t="shared" si="34"/>
        <v>1</v>
      </c>
      <c r="AC717" s="1" t="str">
        <f t="shared" si="35"/>
        <v>1900</v>
      </c>
    </row>
    <row r="718" spans="4:29" x14ac:dyDescent="0.25">
      <c r="D718" s="98" t="str">
        <f t="shared" si="33"/>
        <v/>
      </c>
      <c r="E718" s="93"/>
      <c r="F718" s="4"/>
      <c r="G718" s="4"/>
      <c r="H718" s="72"/>
      <c r="I718" s="4"/>
      <c r="J718" s="72"/>
      <c r="K718" s="72"/>
      <c r="W718" s="68">
        <f t="shared" si="34"/>
        <v>1</v>
      </c>
      <c r="AC718" s="1" t="str">
        <f t="shared" si="35"/>
        <v>1900</v>
      </c>
    </row>
    <row r="719" spans="4:29" x14ac:dyDescent="0.25">
      <c r="D719" s="98" t="str">
        <f t="shared" si="33"/>
        <v/>
      </c>
      <c r="E719" s="93"/>
      <c r="F719" s="4"/>
      <c r="G719" s="4"/>
      <c r="H719" s="72"/>
      <c r="I719" s="4"/>
      <c r="J719" s="72"/>
      <c r="K719" s="72"/>
      <c r="W719" s="68">
        <f t="shared" si="34"/>
        <v>1</v>
      </c>
      <c r="AC719" s="1" t="str">
        <f t="shared" si="35"/>
        <v>1900</v>
      </c>
    </row>
    <row r="720" spans="4:29" x14ac:dyDescent="0.25">
      <c r="D720" s="98" t="str">
        <f t="shared" si="33"/>
        <v/>
      </c>
      <c r="E720" s="93"/>
      <c r="F720" s="4"/>
      <c r="G720" s="4"/>
      <c r="H720" s="72"/>
      <c r="I720" s="4"/>
      <c r="J720" s="72"/>
      <c r="K720" s="72"/>
      <c r="W720" s="68">
        <f t="shared" si="34"/>
        <v>1</v>
      </c>
      <c r="AC720" s="1" t="str">
        <f t="shared" si="35"/>
        <v>1900</v>
      </c>
    </row>
    <row r="721" spans="4:29" x14ac:dyDescent="0.25">
      <c r="D721" s="98" t="str">
        <f t="shared" si="33"/>
        <v/>
      </c>
      <c r="E721" s="93"/>
      <c r="F721" s="4"/>
      <c r="G721" s="4"/>
      <c r="H721" s="72"/>
      <c r="I721" s="4"/>
      <c r="J721" s="72"/>
      <c r="K721" s="72"/>
      <c r="W721" s="68">
        <f t="shared" si="34"/>
        <v>1</v>
      </c>
      <c r="AC721" s="1" t="str">
        <f t="shared" si="35"/>
        <v>1900</v>
      </c>
    </row>
    <row r="722" spans="4:29" x14ac:dyDescent="0.25">
      <c r="D722" s="98" t="str">
        <f t="shared" si="33"/>
        <v/>
      </c>
      <c r="E722" s="93"/>
      <c r="F722" s="4"/>
      <c r="G722" s="4"/>
      <c r="H722" s="72"/>
      <c r="I722" s="4"/>
      <c r="J722" s="72"/>
      <c r="K722" s="72"/>
      <c r="W722" s="68">
        <f t="shared" si="34"/>
        <v>1</v>
      </c>
      <c r="AC722" s="1" t="str">
        <f t="shared" si="35"/>
        <v>1900</v>
      </c>
    </row>
    <row r="723" spans="4:29" x14ac:dyDescent="0.25">
      <c r="D723" s="98" t="str">
        <f t="shared" si="33"/>
        <v/>
      </c>
      <c r="E723" s="93"/>
      <c r="F723" s="4"/>
      <c r="G723" s="4"/>
      <c r="H723" s="72"/>
      <c r="I723" s="4"/>
      <c r="J723" s="72"/>
      <c r="K723" s="72"/>
      <c r="W723" s="68">
        <f t="shared" si="34"/>
        <v>1</v>
      </c>
      <c r="AC723" s="1" t="str">
        <f t="shared" si="35"/>
        <v>1900</v>
      </c>
    </row>
    <row r="724" spans="4:29" x14ac:dyDescent="0.25">
      <c r="D724" s="98" t="str">
        <f t="shared" si="33"/>
        <v/>
      </c>
      <c r="E724" s="93"/>
      <c r="F724" s="4"/>
      <c r="G724" s="4"/>
      <c r="H724" s="72"/>
      <c r="I724" s="4"/>
      <c r="J724" s="72"/>
      <c r="K724" s="72"/>
      <c r="W724" s="68">
        <f t="shared" si="34"/>
        <v>1</v>
      </c>
      <c r="AC724" s="1" t="str">
        <f t="shared" si="35"/>
        <v>1900</v>
      </c>
    </row>
    <row r="725" spans="4:29" x14ac:dyDescent="0.25">
      <c r="D725" s="98" t="str">
        <f t="shared" si="33"/>
        <v/>
      </c>
      <c r="E725" s="93"/>
      <c r="F725" s="4"/>
      <c r="G725" s="4"/>
      <c r="H725" s="72"/>
      <c r="I725" s="4"/>
      <c r="J725" s="72"/>
      <c r="K725" s="72"/>
      <c r="W725" s="68">
        <f t="shared" si="34"/>
        <v>1</v>
      </c>
      <c r="AC725" s="1" t="str">
        <f t="shared" si="35"/>
        <v>1900</v>
      </c>
    </row>
    <row r="726" spans="4:29" x14ac:dyDescent="0.25">
      <c r="D726" s="98" t="str">
        <f t="shared" si="33"/>
        <v/>
      </c>
      <c r="E726" s="93"/>
      <c r="F726" s="4"/>
      <c r="G726" s="4"/>
      <c r="H726" s="72"/>
      <c r="I726" s="4"/>
      <c r="J726" s="72"/>
      <c r="K726" s="72"/>
      <c r="W726" s="68">
        <f t="shared" si="34"/>
        <v>1</v>
      </c>
      <c r="AC726" s="1" t="str">
        <f t="shared" si="35"/>
        <v>1900</v>
      </c>
    </row>
    <row r="727" spans="4:29" x14ac:dyDescent="0.25">
      <c r="D727" s="98" t="str">
        <f t="shared" si="33"/>
        <v/>
      </c>
      <c r="E727" s="93"/>
      <c r="F727" s="4"/>
      <c r="G727" s="4"/>
      <c r="H727" s="72"/>
      <c r="I727" s="4"/>
      <c r="J727" s="72"/>
      <c r="K727" s="72"/>
      <c r="W727" s="68">
        <f t="shared" si="34"/>
        <v>1</v>
      </c>
      <c r="AC727" s="1" t="str">
        <f t="shared" si="35"/>
        <v>1900</v>
      </c>
    </row>
    <row r="728" spans="4:29" x14ac:dyDescent="0.25">
      <c r="D728" s="98" t="str">
        <f t="shared" si="33"/>
        <v/>
      </c>
      <c r="E728" s="93"/>
      <c r="F728" s="4"/>
      <c r="G728" s="4"/>
      <c r="H728" s="72"/>
      <c r="I728" s="4"/>
      <c r="J728" s="72"/>
      <c r="K728" s="72"/>
      <c r="W728" s="68">
        <f t="shared" si="34"/>
        <v>1</v>
      </c>
      <c r="AC728" s="1" t="str">
        <f t="shared" si="35"/>
        <v>1900</v>
      </c>
    </row>
    <row r="729" spans="4:29" x14ac:dyDescent="0.25">
      <c r="D729" s="98" t="str">
        <f t="shared" si="33"/>
        <v/>
      </c>
      <c r="E729" s="93"/>
      <c r="F729" s="4"/>
      <c r="G729" s="4"/>
      <c r="H729" s="72"/>
      <c r="I729" s="4"/>
      <c r="J729" s="72"/>
      <c r="K729" s="72"/>
      <c r="W729" s="68">
        <f t="shared" si="34"/>
        <v>1</v>
      </c>
      <c r="AC729" s="1" t="str">
        <f t="shared" si="35"/>
        <v>1900</v>
      </c>
    </row>
    <row r="730" spans="4:29" x14ac:dyDescent="0.25">
      <c r="D730" s="98" t="str">
        <f t="shared" si="33"/>
        <v/>
      </c>
      <c r="E730" s="93"/>
      <c r="F730" s="4"/>
      <c r="G730" s="4"/>
      <c r="H730" s="72"/>
      <c r="I730" s="4"/>
      <c r="J730" s="72"/>
      <c r="K730" s="72"/>
      <c r="W730" s="68">
        <f t="shared" si="34"/>
        <v>1</v>
      </c>
      <c r="AC730" s="1" t="str">
        <f t="shared" si="35"/>
        <v>1900</v>
      </c>
    </row>
    <row r="731" spans="4:29" x14ac:dyDescent="0.25">
      <c r="D731" s="98" t="str">
        <f t="shared" si="33"/>
        <v/>
      </c>
      <c r="E731" s="93"/>
      <c r="F731" s="4"/>
      <c r="G731" s="4"/>
      <c r="H731" s="72"/>
      <c r="I731" s="4"/>
      <c r="J731" s="72"/>
      <c r="K731" s="72"/>
      <c r="W731" s="68">
        <f t="shared" si="34"/>
        <v>1</v>
      </c>
      <c r="AC731" s="1" t="str">
        <f t="shared" si="35"/>
        <v>1900</v>
      </c>
    </row>
    <row r="732" spans="4:29" x14ac:dyDescent="0.25">
      <c r="D732" s="98" t="str">
        <f t="shared" si="33"/>
        <v/>
      </c>
      <c r="E732" s="93"/>
      <c r="F732" s="4"/>
      <c r="G732" s="4"/>
      <c r="H732" s="72"/>
      <c r="I732" s="4"/>
      <c r="J732" s="72"/>
      <c r="K732" s="72"/>
      <c r="W732" s="68">
        <f t="shared" si="34"/>
        <v>1</v>
      </c>
      <c r="AC732" s="1" t="str">
        <f t="shared" si="35"/>
        <v>1900</v>
      </c>
    </row>
    <row r="733" spans="4:29" x14ac:dyDescent="0.25">
      <c r="D733" s="98" t="str">
        <f t="shared" si="33"/>
        <v/>
      </c>
      <c r="E733" s="93"/>
      <c r="F733" s="4"/>
      <c r="G733" s="4"/>
      <c r="H733" s="72"/>
      <c r="I733" s="4"/>
      <c r="J733" s="72"/>
      <c r="K733" s="72"/>
      <c r="W733" s="68">
        <f t="shared" si="34"/>
        <v>1</v>
      </c>
      <c r="AC733" s="1" t="str">
        <f t="shared" si="35"/>
        <v>1900</v>
      </c>
    </row>
    <row r="734" spans="4:29" x14ac:dyDescent="0.25">
      <c r="D734" s="98" t="str">
        <f t="shared" si="33"/>
        <v/>
      </c>
      <c r="E734" s="93"/>
      <c r="F734" s="4"/>
      <c r="G734" s="4"/>
      <c r="H734" s="72"/>
      <c r="I734" s="4"/>
      <c r="J734" s="72"/>
      <c r="K734" s="72"/>
      <c r="W734" s="68">
        <f t="shared" si="34"/>
        <v>1</v>
      </c>
      <c r="AC734" s="1" t="str">
        <f t="shared" si="35"/>
        <v>1900</v>
      </c>
    </row>
    <row r="735" spans="4:29" x14ac:dyDescent="0.25">
      <c r="D735" s="98" t="str">
        <f t="shared" si="33"/>
        <v/>
      </c>
      <c r="E735" s="93"/>
      <c r="F735" s="4"/>
      <c r="G735" s="4"/>
      <c r="H735" s="72"/>
      <c r="I735" s="4"/>
      <c r="J735" s="72"/>
      <c r="K735" s="72"/>
      <c r="W735" s="68">
        <f t="shared" si="34"/>
        <v>1</v>
      </c>
      <c r="AC735" s="1" t="str">
        <f t="shared" si="35"/>
        <v>1900</v>
      </c>
    </row>
    <row r="736" spans="4:29" x14ac:dyDescent="0.25">
      <c r="D736" s="98" t="str">
        <f t="shared" si="33"/>
        <v/>
      </c>
      <c r="E736" s="93"/>
      <c r="F736" s="4"/>
      <c r="G736" s="4"/>
      <c r="H736" s="72"/>
      <c r="I736" s="4"/>
      <c r="J736" s="72"/>
      <c r="K736" s="72"/>
      <c r="W736" s="68">
        <f t="shared" si="34"/>
        <v>1</v>
      </c>
      <c r="AC736" s="1" t="str">
        <f t="shared" si="35"/>
        <v>1900</v>
      </c>
    </row>
    <row r="737" spans="4:29" x14ac:dyDescent="0.25">
      <c r="D737" s="98" t="str">
        <f t="shared" si="33"/>
        <v/>
      </c>
      <c r="E737" s="93"/>
      <c r="F737" s="4"/>
      <c r="G737" s="4"/>
      <c r="H737" s="72"/>
      <c r="I737" s="4"/>
      <c r="J737" s="72"/>
      <c r="K737" s="72"/>
      <c r="W737" s="68">
        <f t="shared" si="34"/>
        <v>1</v>
      </c>
      <c r="AC737" s="1" t="str">
        <f t="shared" si="35"/>
        <v>1900</v>
      </c>
    </row>
    <row r="738" spans="4:29" x14ac:dyDescent="0.25">
      <c r="D738" s="98" t="str">
        <f t="shared" si="33"/>
        <v/>
      </c>
      <c r="E738" s="93"/>
      <c r="F738" s="4"/>
      <c r="G738" s="4"/>
      <c r="H738" s="72"/>
      <c r="I738" s="4"/>
      <c r="J738" s="72"/>
      <c r="K738" s="72"/>
      <c r="W738" s="68">
        <f t="shared" si="34"/>
        <v>1</v>
      </c>
      <c r="AC738" s="1" t="str">
        <f t="shared" si="35"/>
        <v>1900</v>
      </c>
    </row>
    <row r="739" spans="4:29" x14ac:dyDescent="0.25">
      <c r="D739" s="98" t="str">
        <f t="shared" si="33"/>
        <v/>
      </c>
      <c r="E739" s="93"/>
      <c r="F739" s="4"/>
      <c r="G739" s="4"/>
      <c r="H739" s="72"/>
      <c r="I739" s="4"/>
      <c r="J739" s="72"/>
      <c r="K739" s="72"/>
      <c r="W739" s="68">
        <f t="shared" si="34"/>
        <v>1</v>
      </c>
      <c r="AC739" s="1" t="str">
        <f t="shared" si="35"/>
        <v>1900</v>
      </c>
    </row>
    <row r="740" spans="4:29" x14ac:dyDescent="0.25">
      <c r="D740" s="98" t="str">
        <f t="shared" si="33"/>
        <v/>
      </c>
      <c r="E740" s="93"/>
      <c r="F740" s="4"/>
      <c r="G740" s="4"/>
      <c r="H740" s="72"/>
      <c r="I740" s="4"/>
      <c r="J740" s="72"/>
      <c r="K740" s="72"/>
      <c r="W740" s="68">
        <f t="shared" si="34"/>
        <v>1</v>
      </c>
      <c r="AC740" s="1" t="str">
        <f t="shared" si="35"/>
        <v>1900</v>
      </c>
    </row>
    <row r="741" spans="4:29" x14ac:dyDescent="0.25">
      <c r="D741" s="98" t="str">
        <f t="shared" si="33"/>
        <v/>
      </c>
      <c r="E741" s="93"/>
      <c r="F741" s="4"/>
      <c r="G741" s="4"/>
      <c r="H741" s="72"/>
      <c r="I741" s="4"/>
      <c r="J741" s="72"/>
      <c r="K741" s="72"/>
      <c r="W741" s="68">
        <f t="shared" si="34"/>
        <v>1</v>
      </c>
      <c r="AC741" s="1" t="str">
        <f t="shared" si="35"/>
        <v>1900</v>
      </c>
    </row>
    <row r="742" spans="4:29" x14ac:dyDescent="0.25">
      <c r="D742" s="98" t="str">
        <f t="shared" si="33"/>
        <v/>
      </c>
      <c r="E742" s="93"/>
      <c r="F742" s="4"/>
      <c r="G742" s="4"/>
      <c r="H742" s="72"/>
      <c r="I742" s="4"/>
      <c r="J742" s="72"/>
      <c r="K742" s="72"/>
      <c r="W742" s="68">
        <f t="shared" si="34"/>
        <v>1</v>
      </c>
      <c r="AC742" s="1" t="str">
        <f t="shared" si="35"/>
        <v>1900</v>
      </c>
    </row>
    <row r="743" spans="4:29" x14ac:dyDescent="0.25">
      <c r="D743" s="98" t="str">
        <f t="shared" si="33"/>
        <v/>
      </c>
      <c r="E743" s="93"/>
      <c r="F743" s="4"/>
      <c r="G743" s="4"/>
      <c r="H743" s="72"/>
      <c r="I743" s="4"/>
      <c r="J743" s="72"/>
      <c r="K743" s="72"/>
      <c r="W743" s="68">
        <f t="shared" si="34"/>
        <v>1</v>
      </c>
      <c r="AC743" s="1" t="str">
        <f t="shared" si="35"/>
        <v>1900</v>
      </c>
    </row>
    <row r="744" spans="4:29" x14ac:dyDescent="0.25">
      <c r="D744" s="98" t="str">
        <f t="shared" si="33"/>
        <v/>
      </c>
      <c r="E744" s="93"/>
      <c r="F744" s="4"/>
      <c r="G744" s="4"/>
      <c r="H744" s="72"/>
      <c r="I744" s="4"/>
      <c r="J744" s="72"/>
      <c r="K744" s="72"/>
      <c r="W744" s="68">
        <f t="shared" si="34"/>
        <v>1</v>
      </c>
      <c r="AC744" s="1" t="str">
        <f t="shared" si="35"/>
        <v>1900</v>
      </c>
    </row>
    <row r="745" spans="4:29" x14ac:dyDescent="0.25">
      <c r="D745" s="98" t="str">
        <f t="shared" si="33"/>
        <v/>
      </c>
      <c r="E745" s="93"/>
      <c r="F745" s="4"/>
      <c r="G745" s="4"/>
      <c r="H745" s="72"/>
      <c r="I745" s="4"/>
      <c r="J745" s="72"/>
      <c r="K745" s="72"/>
      <c r="W745" s="68">
        <f t="shared" si="34"/>
        <v>1</v>
      </c>
      <c r="AC745" s="1" t="str">
        <f t="shared" si="35"/>
        <v>1900</v>
      </c>
    </row>
    <row r="746" spans="4:29" x14ac:dyDescent="0.25">
      <c r="D746" s="98" t="str">
        <f t="shared" si="33"/>
        <v/>
      </c>
      <c r="E746" s="93"/>
      <c r="F746" s="4"/>
      <c r="G746" s="4"/>
      <c r="H746" s="72"/>
      <c r="I746" s="4"/>
      <c r="J746" s="72"/>
      <c r="K746" s="72"/>
      <c r="W746" s="68">
        <f t="shared" si="34"/>
        <v>1</v>
      </c>
      <c r="AC746" s="1" t="str">
        <f t="shared" si="35"/>
        <v>1900</v>
      </c>
    </row>
    <row r="747" spans="4:29" x14ac:dyDescent="0.25">
      <c r="D747" s="98" t="str">
        <f t="shared" si="33"/>
        <v/>
      </c>
      <c r="E747" s="93"/>
      <c r="F747" s="4"/>
      <c r="G747" s="4"/>
      <c r="H747" s="72"/>
      <c r="I747" s="4"/>
      <c r="J747" s="72"/>
      <c r="K747" s="72"/>
      <c r="W747" s="68">
        <f t="shared" si="34"/>
        <v>1</v>
      </c>
      <c r="AC747" s="1" t="str">
        <f t="shared" si="35"/>
        <v>1900</v>
      </c>
    </row>
    <row r="748" spans="4:29" x14ac:dyDescent="0.25">
      <c r="D748" s="98" t="str">
        <f t="shared" si="33"/>
        <v/>
      </c>
      <c r="E748" s="93"/>
      <c r="F748" s="4"/>
      <c r="G748" s="4"/>
      <c r="H748" s="72"/>
      <c r="I748" s="4"/>
      <c r="J748" s="72"/>
      <c r="K748" s="72"/>
      <c r="W748" s="68">
        <f t="shared" si="34"/>
        <v>1</v>
      </c>
      <c r="AC748" s="1" t="str">
        <f t="shared" si="35"/>
        <v>1900</v>
      </c>
    </row>
    <row r="749" spans="4:29" x14ac:dyDescent="0.25">
      <c r="D749" s="98" t="str">
        <f t="shared" si="33"/>
        <v/>
      </c>
      <c r="E749" s="93"/>
      <c r="F749" s="4"/>
      <c r="G749" s="4"/>
      <c r="H749" s="72"/>
      <c r="I749" s="4"/>
      <c r="J749" s="72"/>
      <c r="K749" s="72"/>
      <c r="W749" s="68">
        <f t="shared" si="34"/>
        <v>1</v>
      </c>
      <c r="AC749" s="1" t="str">
        <f t="shared" si="35"/>
        <v>1900</v>
      </c>
    </row>
    <row r="750" spans="4:29" x14ac:dyDescent="0.25">
      <c r="D750" s="98" t="str">
        <f t="shared" si="33"/>
        <v/>
      </c>
      <c r="E750" s="93"/>
      <c r="F750" s="4"/>
      <c r="G750" s="4"/>
      <c r="H750" s="72"/>
      <c r="I750" s="4"/>
      <c r="J750" s="72"/>
      <c r="K750" s="72"/>
      <c r="W750" s="68">
        <f t="shared" si="34"/>
        <v>1</v>
      </c>
      <c r="AC750" s="1" t="str">
        <f t="shared" si="35"/>
        <v>1900</v>
      </c>
    </row>
    <row r="751" spans="4:29" x14ac:dyDescent="0.25">
      <c r="D751" s="98" t="str">
        <f t="shared" si="33"/>
        <v/>
      </c>
      <c r="E751" s="93"/>
      <c r="F751" s="4"/>
      <c r="G751" s="4"/>
      <c r="H751" s="72"/>
      <c r="I751" s="4"/>
      <c r="J751" s="72"/>
      <c r="K751" s="72"/>
      <c r="W751" s="68">
        <f t="shared" si="34"/>
        <v>1</v>
      </c>
      <c r="AC751" s="1" t="str">
        <f t="shared" si="35"/>
        <v>1900</v>
      </c>
    </row>
    <row r="752" spans="4:29" x14ac:dyDescent="0.25">
      <c r="D752" s="98" t="str">
        <f t="shared" si="33"/>
        <v/>
      </c>
      <c r="E752" s="93"/>
      <c r="F752" s="4"/>
      <c r="G752" s="4"/>
      <c r="H752" s="72"/>
      <c r="I752" s="4"/>
      <c r="J752" s="72"/>
      <c r="K752" s="72"/>
      <c r="W752" s="68">
        <f t="shared" si="34"/>
        <v>1</v>
      </c>
      <c r="AC752" s="1" t="str">
        <f t="shared" si="35"/>
        <v>1900</v>
      </c>
    </row>
    <row r="753" spans="4:29" x14ac:dyDescent="0.25">
      <c r="D753" s="98" t="str">
        <f t="shared" si="33"/>
        <v/>
      </c>
      <c r="E753" s="93"/>
      <c r="F753" s="4"/>
      <c r="G753" s="4"/>
      <c r="H753" s="72"/>
      <c r="I753" s="4"/>
      <c r="J753" s="72"/>
      <c r="K753" s="72"/>
      <c r="W753" s="68">
        <f t="shared" si="34"/>
        <v>1</v>
      </c>
      <c r="AC753" s="1" t="str">
        <f t="shared" si="35"/>
        <v>1900</v>
      </c>
    </row>
    <row r="754" spans="4:29" x14ac:dyDescent="0.25">
      <c r="D754" s="98" t="str">
        <f t="shared" si="33"/>
        <v/>
      </c>
      <c r="E754" s="93"/>
      <c r="F754" s="4"/>
      <c r="G754" s="4"/>
      <c r="H754" s="72"/>
      <c r="I754" s="4"/>
      <c r="J754" s="72"/>
      <c r="K754" s="72"/>
      <c r="W754" s="68">
        <f t="shared" si="34"/>
        <v>1</v>
      </c>
      <c r="AC754" s="1" t="str">
        <f t="shared" si="35"/>
        <v>1900</v>
      </c>
    </row>
    <row r="755" spans="4:29" x14ac:dyDescent="0.25">
      <c r="D755" s="98" t="str">
        <f t="shared" si="33"/>
        <v/>
      </c>
      <c r="E755" s="93"/>
      <c r="F755" s="4"/>
      <c r="G755" s="4"/>
      <c r="H755" s="72"/>
      <c r="I755" s="4"/>
      <c r="J755" s="72"/>
      <c r="K755" s="72"/>
      <c r="W755" s="68">
        <f t="shared" si="34"/>
        <v>1</v>
      </c>
      <c r="AC755" s="1" t="str">
        <f t="shared" si="35"/>
        <v>1900</v>
      </c>
    </row>
    <row r="756" spans="4:29" x14ac:dyDescent="0.25">
      <c r="D756" s="98" t="str">
        <f t="shared" si="33"/>
        <v/>
      </c>
      <c r="E756" s="93"/>
      <c r="F756" s="4"/>
      <c r="G756" s="4"/>
      <c r="H756" s="72"/>
      <c r="I756" s="4"/>
      <c r="J756" s="72"/>
      <c r="K756" s="72"/>
      <c r="W756" s="68">
        <f t="shared" si="34"/>
        <v>1</v>
      </c>
      <c r="AC756" s="1" t="str">
        <f t="shared" si="35"/>
        <v>1900</v>
      </c>
    </row>
    <row r="757" spans="4:29" x14ac:dyDescent="0.25">
      <c r="D757" s="98" t="str">
        <f t="shared" si="33"/>
        <v/>
      </c>
      <c r="E757" s="93"/>
      <c r="F757" s="4"/>
      <c r="G757" s="4"/>
      <c r="H757" s="72"/>
      <c r="I757" s="4"/>
      <c r="J757" s="72"/>
      <c r="K757" s="72"/>
      <c r="W757" s="68">
        <f t="shared" si="34"/>
        <v>1</v>
      </c>
      <c r="AC757" s="1" t="str">
        <f t="shared" si="35"/>
        <v>1900</v>
      </c>
    </row>
    <row r="758" spans="4:29" x14ac:dyDescent="0.25">
      <c r="D758" s="98" t="str">
        <f t="shared" si="33"/>
        <v/>
      </c>
      <c r="E758" s="93"/>
      <c r="F758" s="4"/>
      <c r="G758" s="4"/>
      <c r="H758" s="72"/>
      <c r="I758" s="4"/>
      <c r="J758" s="72"/>
      <c r="K758" s="72"/>
      <c r="W758" s="68">
        <f t="shared" si="34"/>
        <v>1</v>
      </c>
      <c r="AC758" s="1" t="str">
        <f t="shared" si="35"/>
        <v>1900</v>
      </c>
    </row>
    <row r="759" spans="4:29" x14ac:dyDescent="0.25">
      <c r="D759" s="98" t="str">
        <f t="shared" si="33"/>
        <v/>
      </c>
      <c r="E759" s="93"/>
      <c r="F759" s="4"/>
      <c r="G759" s="4"/>
      <c r="H759" s="72"/>
      <c r="I759" s="4"/>
      <c r="J759" s="72"/>
      <c r="K759" s="72"/>
      <c r="W759" s="68">
        <f t="shared" si="34"/>
        <v>1</v>
      </c>
      <c r="AC759" s="1" t="str">
        <f t="shared" si="35"/>
        <v>1900</v>
      </c>
    </row>
    <row r="760" spans="4:29" x14ac:dyDescent="0.25">
      <c r="D760" s="98" t="str">
        <f t="shared" si="33"/>
        <v/>
      </c>
      <c r="E760" s="93"/>
      <c r="F760" s="4"/>
      <c r="G760" s="4"/>
      <c r="H760" s="72"/>
      <c r="I760" s="4"/>
      <c r="J760" s="72"/>
      <c r="K760" s="72"/>
      <c r="W760" s="68">
        <f t="shared" si="34"/>
        <v>1</v>
      </c>
      <c r="AC760" s="1" t="str">
        <f t="shared" si="35"/>
        <v>1900</v>
      </c>
    </row>
    <row r="761" spans="4:29" x14ac:dyDescent="0.25">
      <c r="D761" s="98" t="str">
        <f t="shared" si="33"/>
        <v/>
      </c>
      <c r="E761" s="93"/>
      <c r="F761" s="4"/>
      <c r="G761" s="4"/>
      <c r="H761" s="72"/>
      <c r="I761" s="4"/>
      <c r="J761" s="72"/>
      <c r="K761" s="72"/>
      <c r="W761" s="68">
        <f t="shared" si="34"/>
        <v>1</v>
      </c>
      <c r="AC761" s="1" t="str">
        <f t="shared" si="35"/>
        <v>1900</v>
      </c>
    </row>
    <row r="762" spans="4:29" x14ac:dyDescent="0.25">
      <c r="D762" s="98" t="str">
        <f t="shared" si="33"/>
        <v/>
      </c>
      <c r="E762" s="93"/>
      <c r="F762" s="4"/>
      <c r="G762" s="4"/>
      <c r="H762" s="72"/>
      <c r="I762" s="4"/>
      <c r="J762" s="72"/>
      <c r="K762" s="72"/>
      <c r="W762" s="68">
        <f t="shared" si="34"/>
        <v>1</v>
      </c>
      <c r="AC762" s="1" t="str">
        <f t="shared" si="35"/>
        <v>1900</v>
      </c>
    </row>
    <row r="763" spans="4:29" x14ac:dyDescent="0.25">
      <c r="D763" s="98" t="str">
        <f t="shared" si="33"/>
        <v/>
      </c>
      <c r="E763" s="93"/>
      <c r="F763" s="4"/>
      <c r="G763" s="4"/>
      <c r="H763" s="72"/>
      <c r="I763" s="4"/>
      <c r="J763" s="72"/>
      <c r="K763" s="72"/>
      <c r="W763" s="68">
        <f t="shared" si="34"/>
        <v>1</v>
      </c>
      <c r="AC763" s="1" t="str">
        <f t="shared" si="35"/>
        <v>1900</v>
      </c>
    </row>
    <row r="764" spans="4:29" x14ac:dyDescent="0.25">
      <c r="D764" s="98" t="str">
        <f t="shared" si="33"/>
        <v/>
      </c>
      <c r="E764" s="93"/>
      <c r="F764" s="4"/>
      <c r="G764" s="4"/>
      <c r="H764" s="72"/>
      <c r="I764" s="4"/>
      <c r="J764" s="72"/>
      <c r="K764" s="72"/>
      <c r="W764" s="68">
        <f t="shared" si="34"/>
        <v>1</v>
      </c>
      <c r="AC764" s="1" t="str">
        <f t="shared" si="35"/>
        <v>1900</v>
      </c>
    </row>
    <row r="765" spans="4:29" x14ac:dyDescent="0.25">
      <c r="D765" s="98" t="str">
        <f t="shared" si="33"/>
        <v/>
      </c>
      <c r="E765" s="93"/>
      <c r="F765" s="4"/>
      <c r="G765" s="4"/>
      <c r="H765" s="72"/>
      <c r="I765" s="4"/>
      <c r="J765" s="72"/>
      <c r="K765" s="72"/>
      <c r="W765" s="68">
        <f t="shared" si="34"/>
        <v>1</v>
      </c>
      <c r="AC765" s="1" t="str">
        <f t="shared" si="35"/>
        <v>1900</v>
      </c>
    </row>
    <row r="766" spans="4:29" x14ac:dyDescent="0.25">
      <c r="D766" s="98" t="str">
        <f t="shared" si="33"/>
        <v/>
      </c>
      <c r="E766" s="93"/>
      <c r="F766" s="4"/>
      <c r="G766" s="4"/>
      <c r="H766" s="72"/>
      <c r="I766" s="4"/>
      <c r="J766" s="72"/>
      <c r="K766" s="72"/>
      <c r="W766" s="68">
        <f t="shared" si="34"/>
        <v>1</v>
      </c>
      <c r="AC766" s="1" t="str">
        <f t="shared" si="35"/>
        <v>1900</v>
      </c>
    </row>
    <row r="767" spans="4:29" x14ac:dyDescent="0.25">
      <c r="D767" s="98" t="str">
        <f t="shared" si="33"/>
        <v/>
      </c>
      <c r="E767" s="93"/>
      <c r="F767" s="4"/>
      <c r="G767" s="4"/>
      <c r="H767" s="72"/>
      <c r="I767" s="4"/>
      <c r="J767" s="72"/>
      <c r="K767" s="72"/>
      <c r="W767" s="68">
        <f t="shared" si="34"/>
        <v>1</v>
      </c>
      <c r="AC767" s="1" t="str">
        <f t="shared" si="35"/>
        <v>1900</v>
      </c>
    </row>
    <row r="768" spans="4:29" x14ac:dyDescent="0.25">
      <c r="D768" s="98" t="str">
        <f t="shared" si="33"/>
        <v/>
      </c>
      <c r="E768" s="93"/>
      <c r="F768" s="4"/>
      <c r="G768" s="4"/>
      <c r="H768" s="72"/>
      <c r="I768" s="4"/>
      <c r="J768" s="72"/>
      <c r="K768" s="72"/>
      <c r="W768" s="68">
        <f t="shared" si="34"/>
        <v>1</v>
      </c>
      <c r="AC768" s="1" t="str">
        <f t="shared" si="35"/>
        <v>1900</v>
      </c>
    </row>
    <row r="769" spans="4:29" x14ac:dyDescent="0.25">
      <c r="D769" s="98" t="str">
        <f t="shared" si="33"/>
        <v/>
      </c>
      <c r="E769" s="93"/>
      <c r="F769" s="4"/>
      <c r="G769" s="4"/>
      <c r="H769" s="72"/>
      <c r="I769" s="4"/>
      <c r="J769" s="72"/>
      <c r="K769" s="72"/>
      <c r="W769" s="68">
        <f t="shared" si="34"/>
        <v>1</v>
      </c>
      <c r="AC769" s="1" t="str">
        <f t="shared" si="35"/>
        <v>1900</v>
      </c>
    </row>
    <row r="770" spans="4:29" x14ac:dyDescent="0.25">
      <c r="D770" s="98" t="str">
        <f t="shared" si="33"/>
        <v/>
      </c>
      <c r="E770" s="93"/>
      <c r="F770" s="4"/>
      <c r="G770" s="4"/>
      <c r="H770" s="72"/>
      <c r="I770" s="4"/>
      <c r="J770" s="72"/>
      <c r="K770" s="72"/>
      <c r="W770" s="68">
        <f t="shared" si="34"/>
        <v>1</v>
      </c>
      <c r="AC770" s="1" t="str">
        <f t="shared" si="35"/>
        <v>1900</v>
      </c>
    </row>
    <row r="771" spans="4:29" x14ac:dyDescent="0.25">
      <c r="D771" s="98" t="str">
        <f t="shared" si="33"/>
        <v/>
      </c>
      <c r="E771" s="93"/>
      <c r="F771" s="4"/>
      <c r="G771" s="4"/>
      <c r="H771" s="72"/>
      <c r="I771" s="4"/>
      <c r="J771" s="72"/>
      <c r="K771" s="72"/>
      <c r="W771" s="68">
        <f t="shared" si="34"/>
        <v>1</v>
      </c>
      <c r="AC771" s="1" t="str">
        <f t="shared" si="35"/>
        <v>1900</v>
      </c>
    </row>
    <row r="772" spans="4:29" x14ac:dyDescent="0.25">
      <c r="D772" s="98" t="str">
        <f t="shared" ref="D772:D835" si="36">IF(W772&lt;&gt;$V$1,IF(YEAR(W772)=YEAR(W771),D771+1,1),"")</f>
        <v/>
      </c>
      <c r="E772" s="93"/>
      <c r="F772" s="4"/>
      <c r="G772" s="4"/>
      <c r="H772" s="72"/>
      <c r="I772" s="4"/>
      <c r="J772" s="72"/>
      <c r="K772" s="72"/>
      <c r="W772" s="68">
        <f t="shared" ref="W772:W835" si="37">IF(CONCATENATE(F772,F773,F774,F775,F776,F777)&lt;&gt;"",IF(AND(E772&lt;&gt;0,ISNUMBER(E772)=TRUE),E772,W771),$V$1)</f>
        <v>1</v>
      </c>
      <c r="AC772" s="1" t="str">
        <f t="shared" si="35"/>
        <v>1900</v>
      </c>
    </row>
    <row r="773" spans="4:29" x14ac:dyDescent="0.25">
      <c r="D773" s="98" t="str">
        <f t="shared" si="36"/>
        <v/>
      </c>
      <c r="E773" s="93"/>
      <c r="F773" s="4"/>
      <c r="G773" s="4"/>
      <c r="H773" s="72"/>
      <c r="I773" s="4"/>
      <c r="J773" s="72"/>
      <c r="K773" s="72"/>
      <c r="W773" s="68">
        <f t="shared" si="37"/>
        <v>1</v>
      </c>
      <c r="AC773" s="1" t="str">
        <f t="shared" ref="AC773:AC836" si="38">YEAR(W773)&amp;F773</f>
        <v>1900</v>
      </c>
    </row>
    <row r="774" spans="4:29" x14ac:dyDescent="0.25">
      <c r="D774" s="98" t="str">
        <f t="shared" si="36"/>
        <v/>
      </c>
      <c r="E774" s="93"/>
      <c r="F774" s="4"/>
      <c r="G774" s="4"/>
      <c r="H774" s="72"/>
      <c r="I774" s="4"/>
      <c r="J774" s="72"/>
      <c r="K774" s="72"/>
      <c r="W774" s="68">
        <f t="shared" si="37"/>
        <v>1</v>
      </c>
      <c r="AC774" s="1" t="str">
        <f t="shared" si="38"/>
        <v>1900</v>
      </c>
    </row>
    <row r="775" spans="4:29" x14ac:dyDescent="0.25">
      <c r="D775" s="98" t="str">
        <f t="shared" si="36"/>
        <v/>
      </c>
      <c r="E775" s="93"/>
      <c r="F775" s="4"/>
      <c r="G775" s="4"/>
      <c r="H775" s="72"/>
      <c r="I775" s="4"/>
      <c r="J775" s="72"/>
      <c r="K775" s="72"/>
      <c r="W775" s="68">
        <f t="shared" si="37"/>
        <v>1</v>
      </c>
      <c r="AC775" s="1" t="str">
        <f t="shared" si="38"/>
        <v>1900</v>
      </c>
    </row>
    <row r="776" spans="4:29" x14ac:dyDescent="0.25">
      <c r="D776" s="98" t="str">
        <f t="shared" si="36"/>
        <v/>
      </c>
      <c r="E776" s="93"/>
      <c r="F776" s="4"/>
      <c r="G776" s="4"/>
      <c r="H776" s="72"/>
      <c r="I776" s="4"/>
      <c r="J776" s="72"/>
      <c r="K776" s="72"/>
      <c r="W776" s="68">
        <f t="shared" si="37"/>
        <v>1</v>
      </c>
      <c r="AC776" s="1" t="str">
        <f t="shared" si="38"/>
        <v>1900</v>
      </c>
    </row>
    <row r="777" spans="4:29" x14ac:dyDescent="0.25">
      <c r="D777" s="98" t="str">
        <f t="shared" si="36"/>
        <v/>
      </c>
      <c r="E777" s="93"/>
      <c r="F777" s="4"/>
      <c r="G777" s="4"/>
      <c r="H777" s="72"/>
      <c r="I777" s="4"/>
      <c r="J777" s="72"/>
      <c r="K777" s="72"/>
      <c r="W777" s="68">
        <f t="shared" si="37"/>
        <v>1</v>
      </c>
      <c r="AC777" s="1" t="str">
        <f t="shared" si="38"/>
        <v>1900</v>
      </c>
    </row>
    <row r="778" spans="4:29" x14ac:dyDescent="0.25">
      <c r="D778" s="98" t="str">
        <f t="shared" si="36"/>
        <v/>
      </c>
      <c r="E778" s="93"/>
      <c r="F778" s="4"/>
      <c r="G778" s="4"/>
      <c r="H778" s="72"/>
      <c r="I778" s="4"/>
      <c r="J778" s="72"/>
      <c r="K778" s="72"/>
      <c r="W778" s="68">
        <f t="shared" si="37"/>
        <v>1</v>
      </c>
      <c r="AC778" s="1" t="str">
        <f t="shared" si="38"/>
        <v>1900</v>
      </c>
    </row>
    <row r="779" spans="4:29" x14ac:dyDescent="0.25">
      <c r="D779" s="98" t="str">
        <f t="shared" si="36"/>
        <v/>
      </c>
      <c r="E779" s="93"/>
      <c r="F779" s="4"/>
      <c r="G779" s="4"/>
      <c r="H779" s="72"/>
      <c r="I779" s="4"/>
      <c r="J779" s="72"/>
      <c r="K779" s="72"/>
      <c r="W779" s="68">
        <f t="shared" si="37"/>
        <v>1</v>
      </c>
      <c r="AC779" s="1" t="str">
        <f t="shared" si="38"/>
        <v>1900</v>
      </c>
    </row>
    <row r="780" spans="4:29" x14ac:dyDescent="0.25">
      <c r="D780" s="98" t="str">
        <f t="shared" si="36"/>
        <v/>
      </c>
      <c r="E780" s="93"/>
      <c r="F780" s="4"/>
      <c r="G780" s="4"/>
      <c r="H780" s="72"/>
      <c r="I780" s="4"/>
      <c r="J780" s="72"/>
      <c r="K780" s="72"/>
      <c r="W780" s="68">
        <f t="shared" si="37"/>
        <v>1</v>
      </c>
      <c r="AC780" s="1" t="str">
        <f t="shared" si="38"/>
        <v>1900</v>
      </c>
    </row>
    <row r="781" spans="4:29" x14ac:dyDescent="0.25">
      <c r="D781" s="98" t="str">
        <f t="shared" si="36"/>
        <v/>
      </c>
      <c r="E781" s="93"/>
      <c r="F781" s="4"/>
      <c r="G781" s="4"/>
      <c r="H781" s="72"/>
      <c r="I781" s="4"/>
      <c r="J781" s="72"/>
      <c r="K781" s="72"/>
      <c r="W781" s="68">
        <f t="shared" si="37"/>
        <v>1</v>
      </c>
      <c r="AC781" s="1" t="str">
        <f t="shared" si="38"/>
        <v>1900</v>
      </c>
    </row>
    <row r="782" spans="4:29" x14ac:dyDescent="0.25">
      <c r="D782" s="98" t="str">
        <f t="shared" si="36"/>
        <v/>
      </c>
      <c r="E782" s="93"/>
      <c r="F782" s="4"/>
      <c r="G782" s="4"/>
      <c r="H782" s="72"/>
      <c r="I782" s="4"/>
      <c r="J782" s="72"/>
      <c r="K782" s="72"/>
      <c r="W782" s="68">
        <f t="shared" si="37"/>
        <v>1</v>
      </c>
      <c r="AC782" s="1" t="str">
        <f t="shared" si="38"/>
        <v>1900</v>
      </c>
    </row>
    <row r="783" spans="4:29" x14ac:dyDescent="0.25">
      <c r="D783" s="98" t="str">
        <f t="shared" si="36"/>
        <v/>
      </c>
      <c r="E783" s="93"/>
      <c r="F783" s="4"/>
      <c r="G783" s="4"/>
      <c r="H783" s="72"/>
      <c r="I783" s="4"/>
      <c r="J783" s="72"/>
      <c r="K783" s="72"/>
      <c r="W783" s="68">
        <f t="shared" si="37"/>
        <v>1</v>
      </c>
      <c r="AC783" s="1" t="str">
        <f t="shared" si="38"/>
        <v>1900</v>
      </c>
    </row>
    <row r="784" spans="4:29" x14ac:dyDescent="0.25">
      <c r="D784" s="98" t="str">
        <f t="shared" si="36"/>
        <v/>
      </c>
      <c r="E784" s="93"/>
      <c r="F784" s="4"/>
      <c r="G784" s="4"/>
      <c r="H784" s="72"/>
      <c r="I784" s="4"/>
      <c r="J784" s="72"/>
      <c r="K784" s="72"/>
      <c r="W784" s="68">
        <f t="shared" si="37"/>
        <v>1</v>
      </c>
      <c r="AC784" s="1" t="str">
        <f t="shared" si="38"/>
        <v>1900</v>
      </c>
    </row>
    <row r="785" spans="4:29" x14ac:dyDescent="0.25">
      <c r="D785" s="98" t="str">
        <f t="shared" si="36"/>
        <v/>
      </c>
      <c r="E785" s="93"/>
      <c r="F785" s="4"/>
      <c r="G785" s="4"/>
      <c r="H785" s="72"/>
      <c r="I785" s="4"/>
      <c r="J785" s="72"/>
      <c r="K785" s="72"/>
      <c r="W785" s="68">
        <f t="shared" si="37"/>
        <v>1</v>
      </c>
      <c r="AC785" s="1" t="str">
        <f t="shared" si="38"/>
        <v>1900</v>
      </c>
    </row>
    <row r="786" spans="4:29" x14ac:dyDescent="0.25">
      <c r="D786" s="98" t="str">
        <f t="shared" si="36"/>
        <v/>
      </c>
      <c r="E786" s="93"/>
      <c r="F786" s="4"/>
      <c r="G786" s="4"/>
      <c r="H786" s="72"/>
      <c r="I786" s="4"/>
      <c r="J786" s="72"/>
      <c r="K786" s="72"/>
      <c r="W786" s="68">
        <f t="shared" si="37"/>
        <v>1</v>
      </c>
      <c r="AC786" s="1" t="str">
        <f t="shared" si="38"/>
        <v>1900</v>
      </c>
    </row>
    <row r="787" spans="4:29" x14ac:dyDescent="0.25">
      <c r="D787" s="98" t="str">
        <f t="shared" si="36"/>
        <v/>
      </c>
      <c r="E787" s="93"/>
      <c r="F787" s="4"/>
      <c r="G787" s="4"/>
      <c r="H787" s="72"/>
      <c r="I787" s="4"/>
      <c r="J787" s="72"/>
      <c r="K787" s="72"/>
      <c r="W787" s="68">
        <f t="shared" si="37"/>
        <v>1</v>
      </c>
      <c r="AC787" s="1" t="str">
        <f t="shared" si="38"/>
        <v>1900</v>
      </c>
    </row>
    <row r="788" spans="4:29" x14ac:dyDescent="0.25">
      <c r="D788" s="98" t="str">
        <f t="shared" si="36"/>
        <v/>
      </c>
      <c r="E788" s="93"/>
      <c r="F788" s="4"/>
      <c r="G788" s="4"/>
      <c r="H788" s="72"/>
      <c r="I788" s="4"/>
      <c r="J788" s="72"/>
      <c r="K788" s="72"/>
      <c r="W788" s="68">
        <f t="shared" si="37"/>
        <v>1</v>
      </c>
      <c r="AC788" s="1" t="str">
        <f t="shared" si="38"/>
        <v>1900</v>
      </c>
    </row>
    <row r="789" spans="4:29" x14ac:dyDescent="0.25">
      <c r="D789" s="98" t="str">
        <f t="shared" si="36"/>
        <v/>
      </c>
      <c r="E789" s="93"/>
      <c r="F789" s="4"/>
      <c r="G789" s="4"/>
      <c r="H789" s="72"/>
      <c r="I789" s="4"/>
      <c r="J789" s="72"/>
      <c r="K789" s="72"/>
      <c r="W789" s="68">
        <f t="shared" si="37"/>
        <v>1</v>
      </c>
      <c r="AC789" s="1" t="str">
        <f t="shared" si="38"/>
        <v>1900</v>
      </c>
    </row>
    <row r="790" spans="4:29" x14ac:dyDescent="0.25">
      <c r="D790" s="98" t="str">
        <f t="shared" si="36"/>
        <v/>
      </c>
      <c r="E790" s="93"/>
      <c r="F790" s="4"/>
      <c r="G790" s="4"/>
      <c r="H790" s="72"/>
      <c r="I790" s="4"/>
      <c r="J790" s="72"/>
      <c r="K790" s="72"/>
      <c r="W790" s="68">
        <f t="shared" si="37"/>
        <v>1</v>
      </c>
      <c r="AC790" s="1" t="str">
        <f t="shared" si="38"/>
        <v>1900</v>
      </c>
    </row>
    <row r="791" spans="4:29" x14ac:dyDescent="0.25">
      <c r="D791" s="98" t="str">
        <f t="shared" si="36"/>
        <v/>
      </c>
      <c r="E791" s="93"/>
      <c r="F791" s="4"/>
      <c r="G791" s="4"/>
      <c r="H791" s="72"/>
      <c r="I791" s="4"/>
      <c r="J791" s="72"/>
      <c r="K791" s="72"/>
      <c r="W791" s="68">
        <f t="shared" si="37"/>
        <v>1</v>
      </c>
      <c r="AC791" s="1" t="str">
        <f t="shared" si="38"/>
        <v>1900</v>
      </c>
    </row>
    <row r="792" spans="4:29" x14ac:dyDescent="0.25">
      <c r="D792" s="98" t="str">
        <f t="shared" si="36"/>
        <v/>
      </c>
      <c r="E792" s="93"/>
      <c r="F792" s="4"/>
      <c r="G792" s="4"/>
      <c r="H792" s="72"/>
      <c r="I792" s="4"/>
      <c r="J792" s="72"/>
      <c r="K792" s="72"/>
      <c r="W792" s="68">
        <f t="shared" si="37"/>
        <v>1</v>
      </c>
      <c r="AC792" s="1" t="str">
        <f t="shared" si="38"/>
        <v>1900</v>
      </c>
    </row>
    <row r="793" spans="4:29" x14ac:dyDescent="0.25">
      <c r="D793" s="98" t="str">
        <f t="shared" si="36"/>
        <v/>
      </c>
      <c r="E793" s="93"/>
      <c r="F793" s="4"/>
      <c r="G793" s="4"/>
      <c r="H793" s="72"/>
      <c r="I793" s="4"/>
      <c r="J793" s="72"/>
      <c r="K793" s="72"/>
      <c r="W793" s="68">
        <f t="shared" si="37"/>
        <v>1</v>
      </c>
      <c r="AC793" s="1" t="str">
        <f t="shared" si="38"/>
        <v>1900</v>
      </c>
    </row>
    <row r="794" spans="4:29" x14ac:dyDescent="0.25">
      <c r="D794" s="98" t="str">
        <f t="shared" si="36"/>
        <v/>
      </c>
      <c r="E794" s="93"/>
      <c r="F794" s="4"/>
      <c r="G794" s="4"/>
      <c r="H794" s="72"/>
      <c r="I794" s="4"/>
      <c r="J794" s="72"/>
      <c r="K794" s="72"/>
      <c r="W794" s="68">
        <f t="shared" si="37"/>
        <v>1</v>
      </c>
      <c r="AC794" s="1" t="str">
        <f t="shared" si="38"/>
        <v>1900</v>
      </c>
    </row>
    <row r="795" spans="4:29" x14ac:dyDescent="0.25">
      <c r="D795" s="98" t="str">
        <f t="shared" si="36"/>
        <v/>
      </c>
      <c r="E795" s="93"/>
      <c r="F795" s="4"/>
      <c r="G795" s="4"/>
      <c r="H795" s="72"/>
      <c r="I795" s="4"/>
      <c r="J795" s="72"/>
      <c r="K795" s="72"/>
      <c r="W795" s="68">
        <f t="shared" si="37"/>
        <v>1</v>
      </c>
      <c r="AC795" s="1" t="str">
        <f t="shared" si="38"/>
        <v>1900</v>
      </c>
    </row>
    <row r="796" spans="4:29" x14ac:dyDescent="0.25">
      <c r="D796" s="98" t="str">
        <f t="shared" si="36"/>
        <v/>
      </c>
      <c r="E796" s="93"/>
      <c r="F796" s="4"/>
      <c r="G796" s="4"/>
      <c r="H796" s="72"/>
      <c r="I796" s="4"/>
      <c r="J796" s="72"/>
      <c r="K796" s="72"/>
      <c r="W796" s="68">
        <f t="shared" si="37"/>
        <v>1</v>
      </c>
      <c r="AC796" s="1" t="str">
        <f t="shared" si="38"/>
        <v>1900</v>
      </c>
    </row>
    <row r="797" spans="4:29" x14ac:dyDescent="0.25">
      <c r="D797" s="98" t="str">
        <f t="shared" si="36"/>
        <v/>
      </c>
      <c r="E797" s="93"/>
      <c r="F797" s="4"/>
      <c r="G797" s="4"/>
      <c r="H797" s="72"/>
      <c r="I797" s="4"/>
      <c r="J797" s="72"/>
      <c r="K797" s="72"/>
      <c r="W797" s="68">
        <f t="shared" si="37"/>
        <v>1</v>
      </c>
      <c r="AC797" s="1" t="str">
        <f t="shared" si="38"/>
        <v>1900</v>
      </c>
    </row>
    <row r="798" spans="4:29" x14ac:dyDescent="0.25">
      <c r="D798" s="98" t="str">
        <f t="shared" si="36"/>
        <v/>
      </c>
      <c r="E798" s="93"/>
      <c r="F798" s="4"/>
      <c r="G798" s="4"/>
      <c r="H798" s="72"/>
      <c r="I798" s="4"/>
      <c r="J798" s="72"/>
      <c r="K798" s="72"/>
      <c r="W798" s="68">
        <f t="shared" si="37"/>
        <v>1</v>
      </c>
      <c r="AC798" s="1" t="str">
        <f t="shared" si="38"/>
        <v>1900</v>
      </c>
    </row>
    <row r="799" spans="4:29" x14ac:dyDescent="0.25">
      <c r="D799" s="98" t="str">
        <f t="shared" si="36"/>
        <v/>
      </c>
      <c r="E799" s="93"/>
      <c r="F799" s="4"/>
      <c r="G799" s="4"/>
      <c r="H799" s="72"/>
      <c r="I799" s="4"/>
      <c r="J799" s="72"/>
      <c r="K799" s="72"/>
      <c r="W799" s="68">
        <f t="shared" si="37"/>
        <v>1</v>
      </c>
      <c r="AC799" s="1" t="str">
        <f t="shared" si="38"/>
        <v>1900</v>
      </c>
    </row>
    <row r="800" spans="4:29" x14ac:dyDescent="0.25">
      <c r="D800" s="98" t="str">
        <f t="shared" si="36"/>
        <v/>
      </c>
      <c r="E800" s="93"/>
      <c r="F800" s="4"/>
      <c r="G800" s="4"/>
      <c r="H800" s="72"/>
      <c r="I800" s="4"/>
      <c r="J800" s="72"/>
      <c r="K800" s="72"/>
      <c r="W800" s="68">
        <f t="shared" si="37"/>
        <v>1</v>
      </c>
      <c r="AC800" s="1" t="str">
        <f t="shared" si="38"/>
        <v>1900</v>
      </c>
    </row>
    <row r="801" spans="4:29" x14ac:dyDescent="0.25">
      <c r="D801" s="98" t="str">
        <f t="shared" si="36"/>
        <v/>
      </c>
      <c r="E801" s="93"/>
      <c r="F801" s="4"/>
      <c r="G801" s="4"/>
      <c r="H801" s="72"/>
      <c r="I801" s="4"/>
      <c r="J801" s="72"/>
      <c r="K801" s="72"/>
      <c r="W801" s="68">
        <f t="shared" si="37"/>
        <v>1</v>
      </c>
      <c r="AC801" s="1" t="str">
        <f t="shared" si="38"/>
        <v>1900</v>
      </c>
    </row>
    <row r="802" spans="4:29" x14ac:dyDescent="0.25">
      <c r="D802" s="98" t="str">
        <f t="shared" si="36"/>
        <v/>
      </c>
      <c r="E802" s="93"/>
      <c r="F802" s="4"/>
      <c r="G802" s="4"/>
      <c r="H802" s="72"/>
      <c r="I802" s="4"/>
      <c r="J802" s="72"/>
      <c r="K802" s="72"/>
      <c r="W802" s="68">
        <f t="shared" si="37"/>
        <v>1</v>
      </c>
      <c r="AC802" s="1" t="str">
        <f t="shared" si="38"/>
        <v>1900</v>
      </c>
    </row>
    <row r="803" spans="4:29" x14ac:dyDescent="0.25">
      <c r="D803" s="98" t="str">
        <f t="shared" si="36"/>
        <v/>
      </c>
      <c r="E803" s="93"/>
      <c r="F803" s="4"/>
      <c r="G803" s="4"/>
      <c r="H803" s="72"/>
      <c r="I803" s="4"/>
      <c r="J803" s="72"/>
      <c r="K803" s="72"/>
      <c r="W803" s="68">
        <f t="shared" si="37"/>
        <v>1</v>
      </c>
      <c r="AC803" s="1" t="str">
        <f t="shared" si="38"/>
        <v>1900</v>
      </c>
    </row>
    <row r="804" spans="4:29" x14ac:dyDescent="0.25">
      <c r="D804" s="98" t="str">
        <f t="shared" si="36"/>
        <v/>
      </c>
      <c r="E804" s="93"/>
      <c r="F804" s="4"/>
      <c r="G804" s="4"/>
      <c r="H804" s="72"/>
      <c r="I804" s="4"/>
      <c r="J804" s="72"/>
      <c r="K804" s="72"/>
      <c r="W804" s="68">
        <f t="shared" si="37"/>
        <v>1</v>
      </c>
      <c r="AC804" s="1" t="str">
        <f t="shared" si="38"/>
        <v>1900</v>
      </c>
    </row>
    <row r="805" spans="4:29" x14ac:dyDescent="0.25">
      <c r="D805" s="98" t="str">
        <f t="shared" si="36"/>
        <v/>
      </c>
      <c r="E805" s="93"/>
      <c r="F805" s="4"/>
      <c r="G805" s="4"/>
      <c r="H805" s="72"/>
      <c r="I805" s="4"/>
      <c r="J805" s="72"/>
      <c r="K805" s="72"/>
      <c r="W805" s="68">
        <f t="shared" si="37"/>
        <v>1</v>
      </c>
      <c r="AC805" s="1" t="str">
        <f t="shared" si="38"/>
        <v>1900</v>
      </c>
    </row>
    <row r="806" spans="4:29" x14ac:dyDescent="0.25">
      <c r="D806" s="98" t="str">
        <f t="shared" si="36"/>
        <v/>
      </c>
      <c r="E806" s="93"/>
      <c r="F806" s="4"/>
      <c r="G806" s="4"/>
      <c r="H806" s="72"/>
      <c r="I806" s="4"/>
      <c r="J806" s="72"/>
      <c r="K806" s="72"/>
      <c r="W806" s="68">
        <f t="shared" si="37"/>
        <v>1</v>
      </c>
      <c r="AC806" s="1" t="str">
        <f t="shared" si="38"/>
        <v>1900</v>
      </c>
    </row>
    <row r="807" spans="4:29" x14ac:dyDescent="0.25">
      <c r="D807" s="98" t="str">
        <f t="shared" si="36"/>
        <v/>
      </c>
      <c r="E807" s="93"/>
      <c r="F807" s="4"/>
      <c r="G807" s="4"/>
      <c r="H807" s="72"/>
      <c r="I807" s="4"/>
      <c r="J807" s="72"/>
      <c r="K807" s="72"/>
      <c r="W807" s="68">
        <f t="shared" si="37"/>
        <v>1</v>
      </c>
      <c r="AC807" s="1" t="str">
        <f t="shared" si="38"/>
        <v>1900</v>
      </c>
    </row>
    <row r="808" spans="4:29" x14ac:dyDescent="0.25">
      <c r="D808" s="98" t="str">
        <f t="shared" si="36"/>
        <v/>
      </c>
      <c r="E808" s="93"/>
      <c r="F808" s="4"/>
      <c r="G808" s="4"/>
      <c r="H808" s="72"/>
      <c r="I808" s="4"/>
      <c r="J808" s="72"/>
      <c r="K808" s="72"/>
      <c r="W808" s="68">
        <f t="shared" si="37"/>
        <v>1</v>
      </c>
      <c r="AC808" s="1" t="str">
        <f t="shared" si="38"/>
        <v>1900</v>
      </c>
    </row>
    <row r="809" spans="4:29" x14ac:dyDescent="0.25">
      <c r="D809" s="98" t="str">
        <f t="shared" si="36"/>
        <v/>
      </c>
      <c r="E809" s="93"/>
      <c r="F809" s="4"/>
      <c r="G809" s="4"/>
      <c r="H809" s="72"/>
      <c r="I809" s="4"/>
      <c r="J809" s="72"/>
      <c r="K809" s="72"/>
      <c r="W809" s="68">
        <f t="shared" si="37"/>
        <v>1</v>
      </c>
      <c r="AC809" s="1" t="str">
        <f t="shared" si="38"/>
        <v>1900</v>
      </c>
    </row>
    <row r="810" spans="4:29" x14ac:dyDescent="0.25">
      <c r="D810" s="98" t="str">
        <f t="shared" si="36"/>
        <v/>
      </c>
      <c r="E810" s="93"/>
      <c r="F810" s="4"/>
      <c r="G810" s="4"/>
      <c r="H810" s="72"/>
      <c r="I810" s="4"/>
      <c r="J810" s="72"/>
      <c r="K810" s="72"/>
      <c r="W810" s="68">
        <f t="shared" si="37"/>
        <v>1</v>
      </c>
      <c r="AC810" s="1" t="str">
        <f t="shared" si="38"/>
        <v>1900</v>
      </c>
    </row>
    <row r="811" spans="4:29" x14ac:dyDescent="0.25">
      <c r="D811" s="98" t="str">
        <f t="shared" si="36"/>
        <v/>
      </c>
      <c r="E811" s="93"/>
      <c r="F811" s="4"/>
      <c r="G811" s="4"/>
      <c r="H811" s="72"/>
      <c r="I811" s="4"/>
      <c r="J811" s="72"/>
      <c r="K811" s="72"/>
      <c r="W811" s="68">
        <f t="shared" si="37"/>
        <v>1</v>
      </c>
      <c r="AC811" s="1" t="str">
        <f t="shared" si="38"/>
        <v>1900</v>
      </c>
    </row>
    <row r="812" spans="4:29" x14ac:dyDescent="0.25">
      <c r="D812" s="98" t="str">
        <f t="shared" si="36"/>
        <v/>
      </c>
      <c r="E812" s="93"/>
      <c r="F812" s="4"/>
      <c r="G812" s="4"/>
      <c r="H812" s="72"/>
      <c r="I812" s="4"/>
      <c r="J812" s="72"/>
      <c r="K812" s="72"/>
      <c r="W812" s="68">
        <f t="shared" si="37"/>
        <v>1</v>
      </c>
      <c r="AC812" s="1" t="str">
        <f t="shared" si="38"/>
        <v>1900</v>
      </c>
    </row>
    <row r="813" spans="4:29" x14ac:dyDescent="0.25">
      <c r="D813" s="98" t="str">
        <f t="shared" si="36"/>
        <v/>
      </c>
      <c r="E813" s="93"/>
      <c r="F813" s="4"/>
      <c r="G813" s="4"/>
      <c r="H813" s="72"/>
      <c r="I813" s="4"/>
      <c r="J813" s="72"/>
      <c r="K813" s="72"/>
      <c r="W813" s="68">
        <f t="shared" si="37"/>
        <v>1</v>
      </c>
      <c r="AC813" s="1" t="str">
        <f t="shared" si="38"/>
        <v>1900</v>
      </c>
    </row>
    <row r="814" spans="4:29" x14ac:dyDescent="0.25">
      <c r="D814" s="98" t="str">
        <f t="shared" si="36"/>
        <v/>
      </c>
      <c r="E814" s="93"/>
      <c r="F814" s="4"/>
      <c r="G814" s="4"/>
      <c r="H814" s="72"/>
      <c r="I814" s="4"/>
      <c r="J814" s="72"/>
      <c r="K814" s="72"/>
      <c r="W814" s="68">
        <f t="shared" si="37"/>
        <v>1</v>
      </c>
      <c r="AC814" s="1" t="str">
        <f t="shared" si="38"/>
        <v>1900</v>
      </c>
    </row>
    <row r="815" spans="4:29" x14ac:dyDescent="0.25">
      <c r="D815" s="98" t="str">
        <f t="shared" si="36"/>
        <v/>
      </c>
      <c r="E815" s="93"/>
      <c r="F815" s="4"/>
      <c r="G815" s="4"/>
      <c r="H815" s="72"/>
      <c r="I815" s="4"/>
      <c r="J815" s="72"/>
      <c r="K815" s="72"/>
      <c r="W815" s="68">
        <f t="shared" si="37"/>
        <v>1</v>
      </c>
      <c r="AC815" s="1" t="str">
        <f t="shared" si="38"/>
        <v>1900</v>
      </c>
    </row>
    <row r="816" spans="4:29" x14ac:dyDescent="0.25">
      <c r="D816" s="98" t="str">
        <f t="shared" si="36"/>
        <v/>
      </c>
      <c r="E816" s="93"/>
      <c r="F816" s="4"/>
      <c r="G816" s="4"/>
      <c r="H816" s="72"/>
      <c r="I816" s="4"/>
      <c r="J816" s="72"/>
      <c r="K816" s="72"/>
      <c r="W816" s="68">
        <f t="shared" si="37"/>
        <v>1</v>
      </c>
      <c r="AC816" s="1" t="str">
        <f t="shared" si="38"/>
        <v>1900</v>
      </c>
    </row>
    <row r="817" spans="4:29" x14ac:dyDescent="0.25">
      <c r="D817" s="98" t="str">
        <f t="shared" si="36"/>
        <v/>
      </c>
      <c r="E817" s="93"/>
      <c r="F817" s="4"/>
      <c r="G817" s="4"/>
      <c r="H817" s="72"/>
      <c r="I817" s="4"/>
      <c r="J817" s="72"/>
      <c r="K817" s="72"/>
      <c r="W817" s="68">
        <f t="shared" si="37"/>
        <v>1</v>
      </c>
      <c r="AC817" s="1" t="str">
        <f t="shared" si="38"/>
        <v>1900</v>
      </c>
    </row>
    <row r="818" spans="4:29" x14ac:dyDescent="0.25">
      <c r="D818" s="98" t="str">
        <f t="shared" si="36"/>
        <v/>
      </c>
      <c r="E818" s="93"/>
      <c r="F818" s="4"/>
      <c r="G818" s="4"/>
      <c r="H818" s="72"/>
      <c r="I818" s="4"/>
      <c r="J818" s="72"/>
      <c r="K818" s="72"/>
      <c r="W818" s="68">
        <f t="shared" si="37"/>
        <v>1</v>
      </c>
      <c r="AC818" s="1" t="str">
        <f t="shared" si="38"/>
        <v>1900</v>
      </c>
    </row>
    <row r="819" spans="4:29" x14ac:dyDescent="0.25">
      <c r="D819" s="98" t="str">
        <f t="shared" si="36"/>
        <v/>
      </c>
      <c r="E819" s="93"/>
      <c r="F819" s="4"/>
      <c r="G819" s="4"/>
      <c r="H819" s="72"/>
      <c r="I819" s="4"/>
      <c r="J819" s="72"/>
      <c r="K819" s="72"/>
      <c r="W819" s="68">
        <f t="shared" si="37"/>
        <v>1</v>
      </c>
      <c r="AC819" s="1" t="str">
        <f t="shared" si="38"/>
        <v>1900</v>
      </c>
    </row>
    <row r="820" spans="4:29" x14ac:dyDescent="0.25">
      <c r="D820" s="98" t="str">
        <f t="shared" si="36"/>
        <v/>
      </c>
      <c r="E820" s="93"/>
      <c r="F820" s="4"/>
      <c r="G820" s="4"/>
      <c r="H820" s="72"/>
      <c r="I820" s="4"/>
      <c r="J820" s="72"/>
      <c r="K820" s="72"/>
      <c r="W820" s="68">
        <f t="shared" si="37"/>
        <v>1</v>
      </c>
      <c r="AC820" s="1" t="str">
        <f t="shared" si="38"/>
        <v>1900</v>
      </c>
    </row>
    <row r="821" spans="4:29" x14ac:dyDescent="0.25">
      <c r="D821" s="98" t="str">
        <f t="shared" si="36"/>
        <v/>
      </c>
      <c r="E821" s="93"/>
      <c r="F821" s="4"/>
      <c r="G821" s="4"/>
      <c r="H821" s="72"/>
      <c r="I821" s="4"/>
      <c r="J821" s="72"/>
      <c r="K821" s="72"/>
      <c r="W821" s="68">
        <f t="shared" si="37"/>
        <v>1</v>
      </c>
      <c r="AC821" s="1" t="str">
        <f t="shared" si="38"/>
        <v>1900</v>
      </c>
    </row>
    <row r="822" spans="4:29" x14ac:dyDescent="0.25">
      <c r="D822" s="98" t="str">
        <f t="shared" si="36"/>
        <v/>
      </c>
      <c r="E822" s="93"/>
      <c r="F822" s="4"/>
      <c r="G822" s="4"/>
      <c r="H822" s="72"/>
      <c r="I822" s="4"/>
      <c r="J822" s="72"/>
      <c r="K822" s="72"/>
      <c r="W822" s="68">
        <f t="shared" si="37"/>
        <v>1</v>
      </c>
      <c r="AC822" s="1" t="str">
        <f t="shared" si="38"/>
        <v>1900</v>
      </c>
    </row>
    <row r="823" spans="4:29" x14ac:dyDescent="0.25">
      <c r="D823" s="98" t="str">
        <f t="shared" si="36"/>
        <v/>
      </c>
      <c r="E823" s="93"/>
      <c r="F823" s="4"/>
      <c r="G823" s="4"/>
      <c r="H823" s="72"/>
      <c r="I823" s="4"/>
      <c r="J823" s="72"/>
      <c r="K823" s="72"/>
      <c r="W823" s="68">
        <f t="shared" si="37"/>
        <v>1</v>
      </c>
      <c r="AC823" s="1" t="str">
        <f t="shared" si="38"/>
        <v>1900</v>
      </c>
    </row>
    <row r="824" spans="4:29" x14ac:dyDescent="0.25">
      <c r="D824" s="98" t="str">
        <f t="shared" si="36"/>
        <v/>
      </c>
      <c r="E824" s="93"/>
      <c r="F824" s="4"/>
      <c r="G824" s="4"/>
      <c r="H824" s="72"/>
      <c r="I824" s="4"/>
      <c r="J824" s="72"/>
      <c r="K824" s="72"/>
      <c r="W824" s="68">
        <f t="shared" si="37"/>
        <v>1</v>
      </c>
      <c r="AC824" s="1" t="str">
        <f t="shared" si="38"/>
        <v>1900</v>
      </c>
    </row>
    <row r="825" spans="4:29" x14ac:dyDescent="0.25">
      <c r="D825" s="98" t="str">
        <f t="shared" si="36"/>
        <v/>
      </c>
      <c r="E825" s="93"/>
      <c r="F825" s="4"/>
      <c r="G825" s="4"/>
      <c r="H825" s="72"/>
      <c r="I825" s="4"/>
      <c r="J825" s="72"/>
      <c r="K825" s="72"/>
      <c r="W825" s="68">
        <f t="shared" si="37"/>
        <v>1</v>
      </c>
      <c r="AC825" s="1" t="str">
        <f t="shared" si="38"/>
        <v>1900</v>
      </c>
    </row>
    <row r="826" spans="4:29" x14ac:dyDescent="0.25">
      <c r="D826" s="98" t="str">
        <f t="shared" si="36"/>
        <v/>
      </c>
      <c r="E826" s="93"/>
      <c r="F826" s="4"/>
      <c r="G826" s="4"/>
      <c r="H826" s="72"/>
      <c r="I826" s="4"/>
      <c r="J826" s="72"/>
      <c r="K826" s="72"/>
      <c r="W826" s="68">
        <f t="shared" si="37"/>
        <v>1</v>
      </c>
      <c r="AC826" s="1" t="str">
        <f t="shared" si="38"/>
        <v>1900</v>
      </c>
    </row>
    <row r="827" spans="4:29" x14ac:dyDescent="0.25">
      <c r="D827" s="98" t="str">
        <f t="shared" si="36"/>
        <v/>
      </c>
      <c r="E827" s="93"/>
      <c r="F827" s="4"/>
      <c r="G827" s="4"/>
      <c r="H827" s="72"/>
      <c r="I827" s="4"/>
      <c r="J827" s="72"/>
      <c r="K827" s="72"/>
      <c r="W827" s="68">
        <f t="shared" si="37"/>
        <v>1</v>
      </c>
      <c r="AC827" s="1" t="str">
        <f t="shared" si="38"/>
        <v>1900</v>
      </c>
    </row>
    <row r="828" spans="4:29" x14ac:dyDescent="0.25">
      <c r="D828" s="98" t="str">
        <f t="shared" si="36"/>
        <v/>
      </c>
      <c r="E828" s="93"/>
      <c r="F828" s="4"/>
      <c r="G828" s="4"/>
      <c r="H828" s="72"/>
      <c r="I828" s="4"/>
      <c r="J828" s="72"/>
      <c r="K828" s="72"/>
      <c r="W828" s="68">
        <f t="shared" si="37"/>
        <v>1</v>
      </c>
      <c r="AC828" s="1" t="str">
        <f t="shared" si="38"/>
        <v>1900</v>
      </c>
    </row>
    <row r="829" spans="4:29" x14ac:dyDescent="0.25">
      <c r="D829" s="98" t="str">
        <f t="shared" si="36"/>
        <v/>
      </c>
      <c r="E829" s="93"/>
      <c r="F829" s="4"/>
      <c r="G829" s="4"/>
      <c r="H829" s="72"/>
      <c r="I829" s="4"/>
      <c r="J829" s="72"/>
      <c r="K829" s="72"/>
      <c r="W829" s="68">
        <f t="shared" si="37"/>
        <v>1</v>
      </c>
      <c r="AC829" s="1" t="str">
        <f t="shared" si="38"/>
        <v>1900</v>
      </c>
    </row>
    <row r="830" spans="4:29" x14ac:dyDescent="0.25">
      <c r="D830" s="98" t="str">
        <f t="shared" si="36"/>
        <v/>
      </c>
      <c r="E830" s="93"/>
      <c r="F830" s="4"/>
      <c r="G830" s="4"/>
      <c r="H830" s="72"/>
      <c r="I830" s="4"/>
      <c r="J830" s="72"/>
      <c r="K830" s="72"/>
      <c r="W830" s="68">
        <f t="shared" si="37"/>
        <v>1</v>
      </c>
      <c r="AC830" s="1" t="str">
        <f t="shared" si="38"/>
        <v>1900</v>
      </c>
    </row>
    <row r="831" spans="4:29" x14ac:dyDescent="0.25">
      <c r="D831" s="98" t="str">
        <f t="shared" si="36"/>
        <v/>
      </c>
      <c r="E831" s="93"/>
      <c r="F831" s="4"/>
      <c r="G831" s="4"/>
      <c r="H831" s="72"/>
      <c r="I831" s="4"/>
      <c r="J831" s="72"/>
      <c r="K831" s="72"/>
      <c r="W831" s="68">
        <f t="shared" si="37"/>
        <v>1</v>
      </c>
      <c r="AC831" s="1" t="str">
        <f t="shared" si="38"/>
        <v>1900</v>
      </c>
    </row>
    <row r="832" spans="4:29" x14ac:dyDescent="0.25">
      <c r="D832" s="98" t="str">
        <f t="shared" si="36"/>
        <v/>
      </c>
      <c r="E832" s="93"/>
      <c r="F832" s="4"/>
      <c r="G832" s="4"/>
      <c r="H832" s="72"/>
      <c r="I832" s="4"/>
      <c r="J832" s="72"/>
      <c r="K832" s="72"/>
      <c r="W832" s="68">
        <f t="shared" si="37"/>
        <v>1</v>
      </c>
      <c r="AC832" s="1" t="str">
        <f t="shared" si="38"/>
        <v>1900</v>
      </c>
    </row>
    <row r="833" spans="4:29" x14ac:dyDescent="0.25">
      <c r="D833" s="98" t="str">
        <f t="shared" si="36"/>
        <v/>
      </c>
      <c r="E833" s="93"/>
      <c r="F833" s="4"/>
      <c r="G833" s="4"/>
      <c r="H833" s="72"/>
      <c r="I833" s="4"/>
      <c r="J833" s="72"/>
      <c r="K833" s="72"/>
      <c r="W833" s="68">
        <f t="shared" si="37"/>
        <v>1</v>
      </c>
      <c r="AC833" s="1" t="str">
        <f t="shared" si="38"/>
        <v>1900</v>
      </c>
    </row>
    <row r="834" spans="4:29" x14ac:dyDescent="0.25">
      <c r="D834" s="98" t="str">
        <f t="shared" si="36"/>
        <v/>
      </c>
      <c r="E834" s="93"/>
      <c r="F834" s="4"/>
      <c r="G834" s="4"/>
      <c r="H834" s="72"/>
      <c r="I834" s="4"/>
      <c r="J834" s="72"/>
      <c r="K834" s="72"/>
      <c r="W834" s="68">
        <f t="shared" si="37"/>
        <v>1</v>
      </c>
      <c r="AC834" s="1" t="str">
        <f t="shared" si="38"/>
        <v>1900</v>
      </c>
    </row>
    <row r="835" spans="4:29" x14ac:dyDescent="0.25">
      <c r="D835" s="98" t="str">
        <f t="shared" si="36"/>
        <v/>
      </c>
      <c r="E835" s="93"/>
      <c r="F835" s="4"/>
      <c r="G835" s="4"/>
      <c r="H835" s="72"/>
      <c r="I835" s="4"/>
      <c r="J835" s="72"/>
      <c r="K835" s="72"/>
      <c r="W835" s="68">
        <f t="shared" si="37"/>
        <v>1</v>
      </c>
      <c r="AC835" s="1" t="str">
        <f t="shared" si="38"/>
        <v>1900</v>
      </c>
    </row>
    <row r="836" spans="4:29" x14ac:dyDescent="0.25">
      <c r="D836" s="98" t="str">
        <f t="shared" ref="D836:D899" si="39">IF(W836&lt;&gt;$V$1,IF(YEAR(W836)=YEAR(W835),D835+1,1),"")</f>
        <v/>
      </c>
      <c r="E836" s="93"/>
      <c r="F836" s="4"/>
      <c r="G836" s="4"/>
      <c r="H836" s="72"/>
      <c r="I836" s="4"/>
      <c r="J836" s="72"/>
      <c r="K836" s="72"/>
      <c r="W836" s="68">
        <f t="shared" ref="W836:W899" si="40">IF(CONCATENATE(F836,F837,F838,F839,F840,F841)&lt;&gt;"",IF(AND(E836&lt;&gt;0,ISNUMBER(E836)=TRUE),E836,W835),$V$1)</f>
        <v>1</v>
      </c>
      <c r="AC836" s="1" t="str">
        <f t="shared" si="38"/>
        <v>1900</v>
      </c>
    </row>
    <row r="837" spans="4:29" x14ac:dyDescent="0.25">
      <c r="D837" s="98" t="str">
        <f t="shared" si="39"/>
        <v/>
      </c>
      <c r="E837" s="93"/>
      <c r="F837" s="4"/>
      <c r="G837" s="4"/>
      <c r="H837" s="72"/>
      <c r="I837" s="4"/>
      <c r="J837" s="72"/>
      <c r="K837" s="72"/>
      <c r="W837" s="68">
        <f t="shared" si="40"/>
        <v>1</v>
      </c>
      <c r="AC837" s="1" t="str">
        <f t="shared" ref="AC837:AC900" si="41">YEAR(W837)&amp;F837</f>
        <v>1900</v>
      </c>
    </row>
    <row r="838" spans="4:29" x14ac:dyDescent="0.25">
      <c r="D838" s="98" t="str">
        <f t="shared" si="39"/>
        <v/>
      </c>
      <c r="E838" s="93"/>
      <c r="F838" s="4"/>
      <c r="G838" s="4"/>
      <c r="H838" s="72"/>
      <c r="I838" s="4"/>
      <c r="J838" s="72"/>
      <c r="K838" s="72"/>
      <c r="W838" s="68">
        <f t="shared" si="40"/>
        <v>1</v>
      </c>
      <c r="AC838" s="1" t="str">
        <f t="shared" si="41"/>
        <v>1900</v>
      </c>
    </row>
    <row r="839" spans="4:29" x14ac:dyDescent="0.25">
      <c r="D839" s="98" t="str">
        <f t="shared" si="39"/>
        <v/>
      </c>
      <c r="E839" s="93"/>
      <c r="F839" s="4"/>
      <c r="G839" s="4"/>
      <c r="H839" s="72"/>
      <c r="I839" s="4"/>
      <c r="J839" s="72"/>
      <c r="K839" s="72"/>
      <c r="W839" s="68">
        <f t="shared" si="40"/>
        <v>1</v>
      </c>
      <c r="AC839" s="1" t="str">
        <f t="shared" si="41"/>
        <v>1900</v>
      </c>
    </row>
    <row r="840" spans="4:29" x14ac:dyDescent="0.25">
      <c r="D840" s="98" t="str">
        <f t="shared" si="39"/>
        <v/>
      </c>
      <c r="E840" s="93"/>
      <c r="F840" s="4"/>
      <c r="G840" s="4"/>
      <c r="H840" s="72"/>
      <c r="I840" s="4"/>
      <c r="J840" s="72"/>
      <c r="K840" s="72"/>
      <c r="W840" s="68">
        <f t="shared" si="40"/>
        <v>1</v>
      </c>
      <c r="AC840" s="1" t="str">
        <f t="shared" si="41"/>
        <v>1900</v>
      </c>
    </row>
    <row r="841" spans="4:29" x14ac:dyDescent="0.25">
      <c r="D841" s="98" t="str">
        <f t="shared" si="39"/>
        <v/>
      </c>
      <c r="E841" s="93"/>
      <c r="F841" s="4"/>
      <c r="G841" s="4"/>
      <c r="H841" s="72"/>
      <c r="I841" s="4"/>
      <c r="J841" s="72"/>
      <c r="K841" s="72"/>
      <c r="W841" s="68">
        <f t="shared" si="40"/>
        <v>1</v>
      </c>
      <c r="AC841" s="1" t="str">
        <f t="shared" si="41"/>
        <v>1900</v>
      </c>
    </row>
    <row r="842" spans="4:29" x14ac:dyDescent="0.25">
      <c r="D842" s="98" t="str">
        <f t="shared" si="39"/>
        <v/>
      </c>
      <c r="E842" s="93"/>
      <c r="F842" s="4"/>
      <c r="G842" s="4"/>
      <c r="H842" s="72"/>
      <c r="I842" s="4"/>
      <c r="J842" s="72"/>
      <c r="K842" s="72"/>
      <c r="W842" s="68">
        <f t="shared" si="40"/>
        <v>1</v>
      </c>
      <c r="AC842" s="1" t="str">
        <f t="shared" si="41"/>
        <v>1900</v>
      </c>
    </row>
    <row r="843" spans="4:29" x14ac:dyDescent="0.25">
      <c r="D843" s="98" t="str">
        <f t="shared" si="39"/>
        <v/>
      </c>
      <c r="E843" s="93"/>
      <c r="F843" s="4"/>
      <c r="G843" s="4"/>
      <c r="H843" s="72"/>
      <c r="I843" s="4"/>
      <c r="J843" s="72"/>
      <c r="K843" s="72"/>
      <c r="W843" s="68">
        <f t="shared" si="40"/>
        <v>1</v>
      </c>
      <c r="AC843" s="1" t="str">
        <f t="shared" si="41"/>
        <v>1900</v>
      </c>
    </row>
    <row r="844" spans="4:29" x14ac:dyDescent="0.25">
      <c r="D844" s="98" t="str">
        <f t="shared" si="39"/>
        <v/>
      </c>
      <c r="E844" s="93"/>
      <c r="F844" s="4"/>
      <c r="G844" s="4"/>
      <c r="H844" s="72"/>
      <c r="I844" s="4"/>
      <c r="J844" s="72"/>
      <c r="K844" s="72"/>
      <c r="W844" s="68">
        <f t="shared" si="40"/>
        <v>1</v>
      </c>
      <c r="AC844" s="1" t="str">
        <f t="shared" si="41"/>
        <v>1900</v>
      </c>
    </row>
    <row r="845" spans="4:29" x14ac:dyDescent="0.25">
      <c r="D845" s="98" t="str">
        <f t="shared" si="39"/>
        <v/>
      </c>
      <c r="E845" s="93"/>
      <c r="F845" s="4"/>
      <c r="G845" s="4"/>
      <c r="H845" s="72"/>
      <c r="I845" s="4"/>
      <c r="J845" s="72"/>
      <c r="K845" s="72"/>
      <c r="W845" s="68">
        <f t="shared" si="40"/>
        <v>1</v>
      </c>
      <c r="AC845" s="1" t="str">
        <f t="shared" si="41"/>
        <v>1900</v>
      </c>
    </row>
    <row r="846" spans="4:29" x14ac:dyDescent="0.25">
      <c r="D846" s="98" t="str">
        <f t="shared" si="39"/>
        <v/>
      </c>
      <c r="E846" s="93"/>
      <c r="F846" s="4"/>
      <c r="G846" s="4"/>
      <c r="H846" s="72"/>
      <c r="I846" s="4"/>
      <c r="J846" s="72"/>
      <c r="K846" s="72"/>
      <c r="W846" s="68">
        <f t="shared" si="40"/>
        <v>1</v>
      </c>
      <c r="AC846" s="1" t="str">
        <f t="shared" si="41"/>
        <v>1900</v>
      </c>
    </row>
    <row r="847" spans="4:29" x14ac:dyDescent="0.25">
      <c r="D847" s="98" t="str">
        <f t="shared" si="39"/>
        <v/>
      </c>
      <c r="E847" s="93"/>
      <c r="F847" s="4"/>
      <c r="G847" s="4"/>
      <c r="H847" s="72"/>
      <c r="I847" s="4"/>
      <c r="J847" s="72"/>
      <c r="K847" s="72"/>
      <c r="W847" s="68">
        <f t="shared" si="40"/>
        <v>1</v>
      </c>
      <c r="AC847" s="1" t="str">
        <f t="shared" si="41"/>
        <v>1900</v>
      </c>
    </row>
    <row r="848" spans="4:29" x14ac:dyDescent="0.25">
      <c r="D848" s="98" t="str">
        <f t="shared" si="39"/>
        <v/>
      </c>
      <c r="E848" s="93"/>
      <c r="F848" s="4"/>
      <c r="G848" s="4"/>
      <c r="H848" s="72"/>
      <c r="I848" s="4"/>
      <c r="J848" s="72"/>
      <c r="K848" s="72"/>
      <c r="W848" s="68">
        <f t="shared" si="40"/>
        <v>1</v>
      </c>
      <c r="AC848" s="1" t="str">
        <f t="shared" si="41"/>
        <v>1900</v>
      </c>
    </row>
    <row r="849" spans="4:29" x14ac:dyDescent="0.25">
      <c r="D849" s="98" t="str">
        <f t="shared" si="39"/>
        <v/>
      </c>
      <c r="E849" s="93"/>
      <c r="F849" s="4"/>
      <c r="G849" s="4"/>
      <c r="H849" s="72"/>
      <c r="I849" s="4"/>
      <c r="J849" s="72"/>
      <c r="K849" s="72"/>
      <c r="W849" s="68">
        <f t="shared" si="40"/>
        <v>1</v>
      </c>
      <c r="AC849" s="1" t="str">
        <f t="shared" si="41"/>
        <v>1900</v>
      </c>
    </row>
    <row r="850" spans="4:29" x14ac:dyDescent="0.25">
      <c r="D850" s="98" t="str">
        <f t="shared" si="39"/>
        <v/>
      </c>
      <c r="E850" s="93"/>
      <c r="F850" s="4"/>
      <c r="G850" s="4"/>
      <c r="H850" s="72"/>
      <c r="I850" s="4"/>
      <c r="J850" s="72"/>
      <c r="K850" s="72"/>
      <c r="W850" s="68">
        <f t="shared" si="40"/>
        <v>1</v>
      </c>
      <c r="AC850" s="1" t="str">
        <f t="shared" si="41"/>
        <v>1900</v>
      </c>
    </row>
    <row r="851" spans="4:29" x14ac:dyDescent="0.25">
      <c r="D851" s="98" t="str">
        <f t="shared" si="39"/>
        <v/>
      </c>
      <c r="E851" s="93"/>
      <c r="F851" s="4"/>
      <c r="G851" s="4"/>
      <c r="H851" s="72"/>
      <c r="I851" s="4"/>
      <c r="J851" s="72"/>
      <c r="K851" s="72"/>
      <c r="W851" s="68">
        <f t="shared" si="40"/>
        <v>1</v>
      </c>
      <c r="AC851" s="1" t="str">
        <f t="shared" si="41"/>
        <v>1900</v>
      </c>
    </row>
    <row r="852" spans="4:29" x14ac:dyDescent="0.25">
      <c r="D852" s="98" t="str">
        <f t="shared" si="39"/>
        <v/>
      </c>
      <c r="E852" s="93"/>
      <c r="F852" s="4"/>
      <c r="G852" s="4"/>
      <c r="H852" s="72"/>
      <c r="I852" s="4"/>
      <c r="J852" s="72"/>
      <c r="K852" s="72"/>
      <c r="W852" s="68">
        <f t="shared" si="40"/>
        <v>1</v>
      </c>
      <c r="AC852" s="1" t="str">
        <f t="shared" si="41"/>
        <v>1900</v>
      </c>
    </row>
    <row r="853" spans="4:29" x14ac:dyDescent="0.25">
      <c r="D853" s="98" t="str">
        <f t="shared" si="39"/>
        <v/>
      </c>
      <c r="E853" s="93"/>
      <c r="F853" s="4"/>
      <c r="G853" s="4"/>
      <c r="H853" s="72"/>
      <c r="I853" s="4"/>
      <c r="J853" s="72"/>
      <c r="K853" s="72"/>
      <c r="W853" s="68">
        <f t="shared" si="40"/>
        <v>1</v>
      </c>
      <c r="AC853" s="1" t="str">
        <f t="shared" si="41"/>
        <v>1900</v>
      </c>
    </row>
    <row r="854" spans="4:29" x14ac:dyDescent="0.25">
      <c r="D854" s="98" t="str">
        <f t="shared" si="39"/>
        <v/>
      </c>
      <c r="E854" s="93"/>
      <c r="F854" s="4"/>
      <c r="G854" s="4"/>
      <c r="H854" s="72"/>
      <c r="I854" s="4"/>
      <c r="J854" s="72"/>
      <c r="K854" s="72"/>
      <c r="W854" s="68">
        <f t="shared" si="40"/>
        <v>1</v>
      </c>
      <c r="AC854" s="1" t="str">
        <f t="shared" si="41"/>
        <v>1900</v>
      </c>
    </row>
    <row r="855" spans="4:29" x14ac:dyDescent="0.25">
      <c r="D855" s="98" t="str">
        <f t="shared" si="39"/>
        <v/>
      </c>
      <c r="E855" s="93"/>
      <c r="F855" s="4"/>
      <c r="G855" s="4"/>
      <c r="H855" s="72"/>
      <c r="I855" s="4"/>
      <c r="J855" s="72"/>
      <c r="K855" s="72"/>
      <c r="W855" s="68">
        <f t="shared" si="40"/>
        <v>1</v>
      </c>
      <c r="AC855" s="1" t="str">
        <f t="shared" si="41"/>
        <v>1900</v>
      </c>
    </row>
    <row r="856" spans="4:29" x14ac:dyDescent="0.25">
      <c r="D856" s="98" t="str">
        <f t="shared" si="39"/>
        <v/>
      </c>
      <c r="E856" s="93"/>
      <c r="F856" s="4"/>
      <c r="G856" s="4"/>
      <c r="H856" s="72"/>
      <c r="I856" s="4"/>
      <c r="J856" s="72"/>
      <c r="K856" s="72"/>
      <c r="W856" s="68">
        <f t="shared" si="40"/>
        <v>1</v>
      </c>
      <c r="AC856" s="1" t="str">
        <f t="shared" si="41"/>
        <v>1900</v>
      </c>
    </row>
    <row r="857" spans="4:29" x14ac:dyDescent="0.25">
      <c r="D857" s="98" t="str">
        <f t="shared" si="39"/>
        <v/>
      </c>
      <c r="E857" s="93"/>
      <c r="F857" s="4"/>
      <c r="G857" s="4"/>
      <c r="H857" s="72"/>
      <c r="I857" s="4"/>
      <c r="J857" s="72"/>
      <c r="K857" s="72"/>
      <c r="W857" s="68">
        <f t="shared" si="40"/>
        <v>1</v>
      </c>
      <c r="AC857" s="1" t="str">
        <f t="shared" si="41"/>
        <v>1900</v>
      </c>
    </row>
    <row r="858" spans="4:29" x14ac:dyDescent="0.25">
      <c r="D858" s="98" t="str">
        <f t="shared" si="39"/>
        <v/>
      </c>
      <c r="E858" s="93"/>
      <c r="F858" s="4"/>
      <c r="G858" s="4"/>
      <c r="H858" s="72"/>
      <c r="I858" s="4"/>
      <c r="J858" s="72"/>
      <c r="K858" s="72"/>
      <c r="W858" s="68">
        <f t="shared" si="40"/>
        <v>1</v>
      </c>
      <c r="AC858" s="1" t="str">
        <f t="shared" si="41"/>
        <v>1900</v>
      </c>
    </row>
    <row r="859" spans="4:29" x14ac:dyDescent="0.25">
      <c r="D859" s="98" t="str">
        <f t="shared" si="39"/>
        <v/>
      </c>
      <c r="E859" s="93"/>
      <c r="F859" s="4"/>
      <c r="G859" s="4"/>
      <c r="H859" s="72"/>
      <c r="I859" s="4"/>
      <c r="J859" s="72"/>
      <c r="K859" s="72"/>
      <c r="W859" s="68">
        <f t="shared" si="40"/>
        <v>1</v>
      </c>
      <c r="AC859" s="1" t="str">
        <f t="shared" si="41"/>
        <v>1900</v>
      </c>
    </row>
    <row r="860" spans="4:29" x14ac:dyDescent="0.25">
      <c r="D860" s="98" t="str">
        <f t="shared" si="39"/>
        <v/>
      </c>
      <c r="E860" s="93"/>
      <c r="F860" s="4"/>
      <c r="G860" s="4"/>
      <c r="H860" s="72"/>
      <c r="I860" s="4"/>
      <c r="J860" s="72"/>
      <c r="K860" s="72"/>
      <c r="W860" s="68">
        <f t="shared" si="40"/>
        <v>1</v>
      </c>
      <c r="AC860" s="1" t="str">
        <f t="shared" si="41"/>
        <v>1900</v>
      </c>
    </row>
    <row r="861" spans="4:29" x14ac:dyDescent="0.25">
      <c r="D861" s="98" t="str">
        <f t="shared" si="39"/>
        <v/>
      </c>
      <c r="E861" s="93"/>
      <c r="F861" s="4"/>
      <c r="G861" s="4"/>
      <c r="H861" s="72"/>
      <c r="I861" s="4"/>
      <c r="J861" s="72"/>
      <c r="K861" s="72"/>
      <c r="W861" s="68">
        <f t="shared" si="40"/>
        <v>1</v>
      </c>
      <c r="AC861" s="1" t="str">
        <f t="shared" si="41"/>
        <v>1900</v>
      </c>
    </row>
    <row r="862" spans="4:29" x14ac:dyDescent="0.25">
      <c r="D862" s="98" t="str">
        <f t="shared" si="39"/>
        <v/>
      </c>
      <c r="E862" s="93"/>
      <c r="F862" s="4"/>
      <c r="G862" s="4"/>
      <c r="H862" s="72"/>
      <c r="I862" s="4"/>
      <c r="J862" s="72"/>
      <c r="K862" s="72"/>
      <c r="W862" s="68">
        <f t="shared" si="40"/>
        <v>1</v>
      </c>
      <c r="AC862" s="1" t="str">
        <f t="shared" si="41"/>
        <v>1900</v>
      </c>
    </row>
    <row r="863" spans="4:29" x14ac:dyDescent="0.25">
      <c r="D863" s="98" t="str">
        <f t="shared" si="39"/>
        <v/>
      </c>
      <c r="E863" s="93"/>
      <c r="F863" s="4"/>
      <c r="G863" s="4"/>
      <c r="H863" s="72"/>
      <c r="I863" s="4"/>
      <c r="J863" s="72"/>
      <c r="K863" s="72"/>
      <c r="W863" s="68">
        <f t="shared" si="40"/>
        <v>1</v>
      </c>
      <c r="AC863" s="1" t="str">
        <f t="shared" si="41"/>
        <v>1900</v>
      </c>
    </row>
    <row r="864" spans="4:29" x14ac:dyDescent="0.25">
      <c r="D864" s="98" t="str">
        <f t="shared" si="39"/>
        <v/>
      </c>
      <c r="E864" s="93"/>
      <c r="F864" s="4"/>
      <c r="G864" s="4"/>
      <c r="H864" s="72"/>
      <c r="I864" s="4"/>
      <c r="J864" s="72"/>
      <c r="K864" s="72"/>
      <c r="W864" s="68">
        <f t="shared" si="40"/>
        <v>1</v>
      </c>
      <c r="AC864" s="1" t="str">
        <f t="shared" si="41"/>
        <v>1900</v>
      </c>
    </row>
    <row r="865" spans="4:29" x14ac:dyDescent="0.25">
      <c r="D865" s="98" t="str">
        <f t="shared" si="39"/>
        <v/>
      </c>
      <c r="E865" s="93"/>
      <c r="F865" s="4"/>
      <c r="G865" s="4"/>
      <c r="H865" s="72"/>
      <c r="I865" s="4"/>
      <c r="J865" s="72"/>
      <c r="K865" s="72"/>
      <c r="W865" s="68">
        <f t="shared" si="40"/>
        <v>1</v>
      </c>
      <c r="AC865" s="1" t="str">
        <f t="shared" si="41"/>
        <v>1900</v>
      </c>
    </row>
    <row r="866" spans="4:29" x14ac:dyDescent="0.25">
      <c r="D866" s="98" t="str">
        <f t="shared" si="39"/>
        <v/>
      </c>
      <c r="E866" s="93"/>
      <c r="F866" s="4"/>
      <c r="G866" s="4"/>
      <c r="H866" s="72"/>
      <c r="I866" s="4"/>
      <c r="J866" s="72"/>
      <c r="K866" s="72"/>
      <c r="W866" s="68">
        <f t="shared" si="40"/>
        <v>1</v>
      </c>
      <c r="AC866" s="1" t="str">
        <f t="shared" si="41"/>
        <v>1900</v>
      </c>
    </row>
    <row r="867" spans="4:29" x14ac:dyDescent="0.25">
      <c r="D867" s="98" t="str">
        <f t="shared" si="39"/>
        <v/>
      </c>
      <c r="E867" s="93"/>
      <c r="F867" s="4"/>
      <c r="G867" s="4"/>
      <c r="H867" s="72"/>
      <c r="I867" s="4"/>
      <c r="J867" s="72"/>
      <c r="K867" s="72"/>
      <c r="W867" s="68">
        <f t="shared" si="40"/>
        <v>1</v>
      </c>
      <c r="AC867" s="1" t="str">
        <f t="shared" si="41"/>
        <v>1900</v>
      </c>
    </row>
    <row r="868" spans="4:29" x14ac:dyDescent="0.25">
      <c r="D868" s="98" t="str">
        <f t="shared" si="39"/>
        <v/>
      </c>
      <c r="E868" s="93"/>
      <c r="F868" s="4"/>
      <c r="G868" s="4"/>
      <c r="H868" s="72"/>
      <c r="I868" s="4"/>
      <c r="J868" s="72"/>
      <c r="K868" s="72"/>
      <c r="W868" s="68">
        <f t="shared" si="40"/>
        <v>1</v>
      </c>
      <c r="AC868" s="1" t="str">
        <f t="shared" si="41"/>
        <v>1900</v>
      </c>
    </row>
    <row r="869" spans="4:29" x14ac:dyDescent="0.25">
      <c r="D869" s="98" t="str">
        <f t="shared" si="39"/>
        <v/>
      </c>
      <c r="E869" s="93"/>
      <c r="F869" s="4"/>
      <c r="G869" s="4"/>
      <c r="H869" s="72"/>
      <c r="I869" s="4"/>
      <c r="J869" s="72"/>
      <c r="K869" s="72"/>
      <c r="W869" s="68">
        <f t="shared" si="40"/>
        <v>1</v>
      </c>
      <c r="AC869" s="1" t="str">
        <f t="shared" si="41"/>
        <v>1900</v>
      </c>
    </row>
    <row r="870" spans="4:29" x14ac:dyDescent="0.25">
      <c r="D870" s="98" t="str">
        <f t="shared" si="39"/>
        <v/>
      </c>
      <c r="E870" s="93"/>
      <c r="F870" s="4"/>
      <c r="G870" s="4"/>
      <c r="H870" s="72"/>
      <c r="I870" s="4"/>
      <c r="J870" s="72"/>
      <c r="K870" s="72"/>
      <c r="W870" s="68">
        <f t="shared" si="40"/>
        <v>1</v>
      </c>
      <c r="AC870" s="1" t="str">
        <f t="shared" si="41"/>
        <v>1900</v>
      </c>
    </row>
    <row r="871" spans="4:29" x14ac:dyDescent="0.25">
      <c r="D871" s="98" t="str">
        <f t="shared" si="39"/>
        <v/>
      </c>
      <c r="E871" s="93"/>
      <c r="F871" s="4"/>
      <c r="G871" s="4"/>
      <c r="H871" s="72"/>
      <c r="I871" s="4"/>
      <c r="J871" s="72"/>
      <c r="K871" s="72"/>
      <c r="W871" s="68">
        <f t="shared" si="40"/>
        <v>1</v>
      </c>
      <c r="AC871" s="1" t="str">
        <f t="shared" si="41"/>
        <v>1900</v>
      </c>
    </row>
    <row r="872" spans="4:29" x14ac:dyDescent="0.25">
      <c r="D872" s="98" t="str">
        <f t="shared" si="39"/>
        <v/>
      </c>
      <c r="E872" s="93"/>
      <c r="F872" s="4"/>
      <c r="G872" s="4"/>
      <c r="H872" s="72"/>
      <c r="I872" s="4"/>
      <c r="J872" s="72"/>
      <c r="K872" s="72"/>
      <c r="W872" s="68">
        <f t="shared" si="40"/>
        <v>1</v>
      </c>
      <c r="AC872" s="1" t="str">
        <f t="shared" si="41"/>
        <v>1900</v>
      </c>
    </row>
    <row r="873" spans="4:29" x14ac:dyDescent="0.25">
      <c r="D873" s="98" t="str">
        <f t="shared" si="39"/>
        <v/>
      </c>
      <c r="E873" s="93"/>
      <c r="F873" s="4"/>
      <c r="G873" s="4"/>
      <c r="H873" s="72"/>
      <c r="I873" s="4"/>
      <c r="J873" s="72"/>
      <c r="K873" s="72"/>
      <c r="W873" s="68">
        <f t="shared" si="40"/>
        <v>1</v>
      </c>
      <c r="AC873" s="1" t="str">
        <f t="shared" si="41"/>
        <v>1900</v>
      </c>
    </row>
    <row r="874" spans="4:29" x14ac:dyDescent="0.25">
      <c r="D874" s="98" t="str">
        <f t="shared" si="39"/>
        <v/>
      </c>
      <c r="E874" s="93"/>
      <c r="F874" s="4"/>
      <c r="G874" s="4"/>
      <c r="H874" s="72"/>
      <c r="I874" s="4"/>
      <c r="J874" s="72"/>
      <c r="K874" s="72"/>
      <c r="W874" s="68">
        <f t="shared" si="40"/>
        <v>1</v>
      </c>
      <c r="AC874" s="1" t="str">
        <f t="shared" si="41"/>
        <v>1900</v>
      </c>
    </row>
    <row r="875" spans="4:29" x14ac:dyDescent="0.25">
      <c r="D875" s="98" t="str">
        <f t="shared" si="39"/>
        <v/>
      </c>
      <c r="E875" s="93"/>
      <c r="F875" s="4"/>
      <c r="G875" s="4"/>
      <c r="H875" s="72"/>
      <c r="I875" s="4"/>
      <c r="J875" s="72"/>
      <c r="K875" s="72"/>
      <c r="W875" s="68">
        <f t="shared" si="40"/>
        <v>1</v>
      </c>
      <c r="AC875" s="1" t="str">
        <f t="shared" si="41"/>
        <v>1900</v>
      </c>
    </row>
    <row r="876" spans="4:29" x14ac:dyDescent="0.25">
      <c r="D876" s="98" t="str">
        <f t="shared" si="39"/>
        <v/>
      </c>
      <c r="E876" s="93"/>
      <c r="F876" s="4"/>
      <c r="G876" s="4"/>
      <c r="H876" s="72"/>
      <c r="I876" s="4"/>
      <c r="J876" s="72"/>
      <c r="K876" s="72"/>
      <c r="W876" s="68">
        <f t="shared" si="40"/>
        <v>1</v>
      </c>
      <c r="AC876" s="1" t="str">
        <f t="shared" si="41"/>
        <v>1900</v>
      </c>
    </row>
    <row r="877" spans="4:29" x14ac:dyDescent="0.25">
      <c r="D877" s="98" t="str">
        <f t="shared" si="39"/>
        <v/>
      </c>
      <c r="E877" s="93"/>
      <c r="F877" s="4"/>
      <c r="G877" s="4"/>
      <c r="H877" s="72"/>
      <c r="I877" s="4"/>
      <c r="J877" s="72"/>
      <c r="K877" s="72"/>
      <c r="W877" s="68">
        <f t="shared" si="40"/>
        <v>1</v>
      </c>
      <c r="AC877" s="1" t="str">
        <f t="shared" si="41"/>
        <v>1900</v>
      </c>
    </row>
    <row r="878" spans="4:29" x14ac:dyDescent="0.25">
      <c r="D878" s="98" t="str">
        <f t="shared" si="39"/>
        <v/>
      </c>
      <c r="E878" s="93"/>
      <c r="F878" s="4"/>
      <c r="G878" s="4"/>
      <c r="H878" s="72"/>
      <c r="I878" s="4"/>
      <c r="J878" s="72"/>
      <c r="K878" s="72"/>
      <c r="W878" s="68">
        <f t="shared" si="40"/>
        <v>1</v>
      </c>
      <c r="AC878" s="1" t="str">
        <f t="shared" si="41"/>
        <v>1900</v>
      </c>
    </row>
    <row r="879" spans="4:29" x14ac:dyDescent="0.25">
      <c r="D879" s="98" t="str">
        <f t="shared" si="39"/>
        <v/>
      </c>
      <c r="E879" s="93"/>
      <c r="F879" s="4"/>
      <c r="G879" s="4"/>
      <c r="H879" s="72"/>
      <c r="I879" s="4"/>
      <c r="J879" s="72"/>
      <c r="K879" s="72"/>
      <c r="W879" s="68">
        <f t="shared" si="40"/>
        <v>1</v>
      </c>
      <c r="AC879" s="1" t="str">
        <f t="shared" si="41"/>
        <v>1900</v>
      </c>
    </row>
    <row r="880" spans="4:29" x14ac:dyDescent="0.25">
      <c r="D880" s="98" t="str">
        <f t="shared" si="39"/>
        <v/>
      </c>
      <c r="E880" s="93"/>
      <c r="F880" s="4"/>
      <c r="G880" s="4"/>
      <c r="H880" s="72"/>
      <c r="I880" s="4"/>
      <c r="J880" s="72"/>
      <c r="K880" s="72"/>
      <c r="W880" s="68">
        <f t="shared" si="40"/>
        <v>1</v>
      </c>
      <c r="AC880" s="1" t="str">
        <f t="shared" si="41"/>
        <v>1900</v>
      </c>
    </row>
    <row r="881" spans="4:29" x14ac:dyDescent="0.25">
      <c r="D881" s="98" t="str">
        <f t="shared" si="39"/>
        <v/>
      </c>
      <c r="E881" s="93"/>
      <c r="F881" s="4"/>
      <c r="G881" s="4"/>
      <c r="H881" s="72"/>
      <c r="I881" s="4"/>
      <c r="J881" s="72"/>
      <c r="K881" s="72"/>
      <c r="W881" s="68">
        <f t="shared" si="40"/>
        <v>1</v>
      </c>
      <c r="AC881" s="1" t="str">
        <f t="shared" si="41"/>
        <v>1900</v>
      </c>
    </row>
    <row r="882" spans="4:29" x14ac:dyDescent="0.25">
      <c r="D882" s="98" t="str">
        <f t="shared" si="39"/>
        <v/>
      </c>
      <c r="E882" s="93"/>
      <c r="F882" s="4"/>
      <c r="G882" s="4"/>
      <c r="H882" s="72"/>
      <c r="I882" s="4"/>
      <c r="J882" s="72"/>
      <c r="K882" s="72"/>
      <c r="W882" s="68">
        <f t="shared" si="40"/>
        <v>1</v>
      </c>
      <c r="AC882" s="1" t="str">
        <f t="shared" si="41"/>
        <v>1900</v>
      </c>
    </row>
    <row r="883" spans="4:29" x14ac:dyDescent="0.25">
      <c r="D883" s="98" t="str">
        <f t="shared" si="39"/>
        <v/>
      </c>
      <c r="E883" s="93"/>
      <c r="F883" s="4"/>
      <c r="G883" s="4"/>
      <c r="H883" s="72"/>
      <c r="I883" s="4"/>
      <c r="J883" s="72"/>
      <c r="K883" s="72"/>
      <c r="W883" s="68">
        <f t="shared" si="40"/>
        <v>1</v>
      </c>
      <c r="AC883" s="1" t="str">
        <f t="shared" si="41"/>
        <v>1900</v>
      </c>
    </row>
    <row r="884" spans="4:29" x14ac:dyDescent="0.25">
      <c r="D884" s="98" t="str">
        <f t="shared" si="39"/>
        <v/>
      </c>
      <c r="E884" s="93"/>
      <c r="F884" s="4"/>
      <c r="G884" s="4"/>
      <c r="H884" s="72"/>
      <c r="I884" s="4"/>
      <c r="J884" s="72"/>
      <c r="K884" s="72"/>
      <c r="W884" s="68">
        <f t="shared" si="40"/>
        <v>1</v>
      </c>
      <c r="AC884" s="1" t="str">
        <f t="shared" si="41"/>
        <v>1900</v>
      </c>
    </row>
    <row r="885" spans="4:29" x14ac:dyDescent="0.25">
      <c r="D885" s="98" t="str">
        <f t="shared" si="39"/>
        <v/>
      </c>
      <c r="E885" s="93"/>
      <c r="F885" s="4"/>
      <c r="G885" s="4"/>
      <c r="H885" s="72"/>
      <c r="I885" s="4"/>
      <c r="J885" s="72"/>
      <c r="K885" s="72"/>
      <c r="W885" s="68">
        <f t="shared" si="40"/>
        <v>1</v>
      </c>
      <c r="AC885" s="1" t="str">
        <f t="shared" si="41"/>
        <v>1900</v>
      </c>
    </row>
    <row r="886" spans="4:29" x14ac:dyDescent="0.25">
      <c r="D886" s="98" t="str">
        <f t="shared" si="39"/>
        <v/>
      </c>
      <c r="E886" s="93"/>
      <c r="F886" s="4"/>
      <c r="G886" s="4"/>
      <c r="H886" s="72"/>
      <c r="I886" s="4"/>
      <c r="J886" s="72"/>
      <c r="K886" s="72"/>
      <c r="W886" s="68">
        <f t="shared" si="40"/>
        <v>1</v>
      </c>
      <c r="AC886" s="1" t="str">
        <f t="shared" si="41"/>
        <v>1900</v>
      </c>
    </row>
    <row r="887" spans="4:29" x14ac:dyDescent="0.25">
      <c r="D887" s="98" t="str">
        <f t="shared" si="39"/>
        <v/>
      </c>
      <c r="E887" s="93"/>
      <c r="F887" s="4"/>
      <c r="G887" s="4"/>
      <c r="H887" s="72"/>
      <c r="I887" s="4"/>
      <c r="J887" s="72"/>
      <c r="K887" s="72"/>
      <c r="W887" s="68">
        <f t="shared" si="40"/>
        <v>1</v>
      </c>
      <c r="AC887" s="1" t="str">
        <f t="shared" si="41"/>
        <v>1900</v>
      </c>
    </row>
    <row r="888" spans="4:29" x14ac:dyDescent="0.25">
      <c r="D888" s="98" t="str">
        <f t="shared" si="39"/>
        <v/>
      </c>
      <c r="E888" s="93"/>
      <c r="F888" s="4"/>
      <c r="G888" s="4"/>
      <c r="H888" s="72"/>
      <c r="I888" s="4"/>
      <c r="J888" s="72"/>
      <c r="K888" s="72"/>
      <c r="W888" s="68">
        <f t="shared" si="40"/>
        <v>1</v>
      </c>
      <c r="AC888" s="1" t="str">
        <f t="shared" si="41"/>
        <v>1900</v>
      </c>
    </row>
    <row r="889" spans="4:29" x14ac:dyDescent="0.25">
      <c r="D889" s="98" t="str">
        <f t="shared" si="39"/>
        <v/>
      </c>
      <c r="E889" s="93"/>
      <c r="F889" s="4"/>
      <c r="G889" s="4"/>
      <c r="H889" s="72"/>
      <c r="I889" s="4"/>
      <c r="J889" s="72"/>
      <c r="K889" s="72"/>
      <c r="W889" s="68">
        <f t="shared" si="40"/>
        <v>1</v>
      </c>
      <c r="AC889" s="1" t="str">
        <f t="shared" si="41"/>
        <v>1900</v>
      </c>
    </row>
    <row r="890" spans="4:29" x14ac:dyDescent="0.25">
      <c r="D890" s="98" t="str">
        <f t="shared" si="39"/>
        <v/>
      </c>
      <c r="E890" s="93"/>
      <c r="F890" s="4"/>
      <c r="G890" s="4"/>
      <c r="H890" s="72"/>
      <c r="I890" s="4"/>
      <c r="J890" s="72"/>
      <c r="K890" s="72"/>
      <c r="W890" s="68">
        <f t="shared" si="40"/>
        <v>1</v>
      </c>
      <c r="AC890" s="1" t="str">
        <f t="shared" si="41"/>
        <v>1900</v>
      </c>
    </row>
    <row r="891" spans="4:29" x14ac:dyDescent="0.25">
      <c r="D891" s="98" t="str">
        <f t="shared" si="39"/>
        <v/>
      </c>
      <c r="E891" s="93"/>
      <c r="F891" s="4"/>
      <c r="G891" s="4"/>
      <c r="H891" s="72"/>
      <c r="I891" s="4"/>
      <c r="J891" s="72"/>
      <c r="K891" s="72"/>
      <c r="W891" s="68">
        <f t="shared" si="40"/>
        <v>1</v>
      </c>
      <c r="AC891" s="1" t="str">
        <f t="shared" si="41"/>
        <v>1900</v>
      </c>
    </row>
    <row r="892" spans="4:29" x14ac:dyDescent="0.25">
      <c r="D892" s="98" t="str">
        <f t="shared" si="39"/>
        <v/>
      </c>
      <c r="E892" s="93"/>
      <c r="F892" s="4"/>
      <c r="G892" s="4"/>
      <c r="H892" s="72"/>
      <c r="I892" s="4"/>
      <c r="J892" s="72"/>
      <c r="K892" s="72"/>
      <c r="W892" s="68">
        <f t="shared" si="40"/>
        <v>1</v>
      </c>
      <c r="AC892" s="1" t="str">
        <f t="shared" si="41"/>
        <v>1900</v>
      </c>
    </row>
    <row r="893" spans="4:29" x14ac:dyDescent="0.25">
      <c r="D893" s="98" t="str">
        <f t="shared" si="39"/>
        <v/>
      </c>
      <c r="E893" s="93"/>
      <c r="F893" s="4"/>
      <c r="G893" s="4"/>
      <c r="H893" s="72"/>
      <c r="I893" s="4"/>
      <c r="J893" s="72"/>
      <c r="K893" s="72"/>
      <c r="W893" s="68">
        <f t="shared" si="40"/>
        <v>1</v>
      </c>
      <c r="AC893" s="1" t="str">
        <f t="shared" si="41"/>
        <v>1900</v>
      </c>
    </row>
    <row r="894" spans="4:29" x14ac:dyDescent="0.25">
      <c r="D894" s="98" t="str">
        <f t="shared" si="39"/>
        <v/>
      </c>
      <c r="E894" s="93"/>
      <c r="F894" s="4"/>
      <c r="G894" s="4"/>
      <c r="H894" s="72"/>
      <c r="I894" s="4"/>
      <c r="J894" s="72"/>
      <c r="K894" s="72"/>
      <c r="W894" s="68">
        <f t="shared" si="40"/>
        <v>1</v>
      </c>
      <c r="AC894" s="1" t="str">
        <f t="shared" si="41"/>
        <v>1900</v>
      </c>
    </row>
    <row r="895" spans="4:29" x14ac:dyDescent="0.25">
      <c r="D895" s="98" t="str">
        <f t="shared" si="39"/>
        <v/>
      </c>
      <c r="E895" s="93"/>
      <c r="F895" s="4"/>
      <c r="G895" s="4"/>
      <c r="H895" s="72"/>
      <c r="I895" s="4"/>
      <c r="J895" s="72"/>
      <c r="K895" s="72"/>
      <c r="W895" s="68">
        <f t="shared" si="40"/>
        <v>1</v>
      </c>
      <c r="AC895" s="1" t="str">
        <f t="shared" si="41"/>
        <v>1900</v>
      </c>
    </row>
    <row r="896" spans="4:29" x14ac:dyDescent="0.25">
      <c r="D896" s="98" t="str">
        <f t="shared" si="39"/>
        <v/>
      </c>
      <c r="E896" s="93"/>
      <c r="F896" s="4"/>
      <c r="G896" s="4"/>
      <c r="H896" s="72"/>
      <c r="I896" s="4"/>
      <c r="J896" s="72"/>
      <c r="K896" s="72"/>
      <c r="W896" s="68">
        <f t="shared" si="40"/>
        <v>1</v>
      </c>
      <c r="AC896" s="1" t="str">
        <f t="shared" si="41"/>
        <v>1900</v>
      </c>
    </row>
    <row r="897" spans="4:29" x14ac:dyDescent="0.25">
      <c r="D897" s="98" t="str">
        <f t="shared" si="39"/>
        <v/>
      </c>
      <c r="E897" s="93"/>
      <c r="F897" s="4"/>
      <c r="G897" s="4"/>
      <c r="H897" s="72"/>
      <c r="I897" s="4"/>
      <c r="J897" s="72"/>
      <c r="K897" s="72"/>
      <c r="W897" s="68">
        <f t="shared" si="40"/>
        <v>1</v>
      </c>
      <c r="AC897" s="1" t="str">
        <f t="shared" si="41"/>
        <v>1900</v>
      </c>
    </row>
    <row r="898" spans="4:29" x14ac:dyDescent="0.25">
      <c r="D898" s="98" t="str">
        <f t="shared" si="39"/>
        <v/>
      </c>
      <c r="E898" s="93"/>
      <c r="F898" s="4"/>
      <c r="G898" s="4"/>
      <c r="H898" s="72"/>
      <c r="I898" s="4"/>
      <c r="J898" s="72"/>
      <c r="K898" s="72"/>
      <c r="W898" s="68">
        <f t="shared" si="40"/>
        <v>1</v>
      </c>
      <c r="AC898" s="1" t="str">
        <f t="shared" si="41"/>
        <v>1900</v>
      </c>
    </row>
    <row r="899" spans="4:29" x14ac:dyDescent="0.25">
      <c r="D899" s="98" t="str">
        <f t="shared" si="39"/>
        <v/>
      </c>
      <c r="E899" s="93"/>
      <c r="F899" s="4"/>
      <c r="G899" s="4"/>
      <c r="H899" s="72"/>
      <c r="I899" s="4"/>
      <c r="J899" s="72"/>
      <c r="K899" s="72"/>
      <c r="W899" s="68">
        <f t="shared" si="40"/>
        <v>1</v>
      </c>
      <c r="AC899" s="1" t="str">
        <f t="shared" si="41"/>
        <v>1900</v>
      </c>
    </row>
    <row r="900" spans="4:29" x14ac:dyDescent="0.25">
      <c r="D900" s="98" t="str">
        <f t="shared" ref="D900:D963" si="42">IF(W900&lt;&gt;$V$1,IF(YEAR(W900)=YEAR(W899),D899+1,1),"")</f>
        <v/>
      </c>
      <c r="E900" s="93"/>
      <c r="F900" s="4"/>
      <c r="G900" s="4"/>
      <c r="H900" s="72"/>
      <c r="I900" s="4"/>
      <c r="J900" s="72"/>
      <c r="K900" s="72"/>
      <c r="W900" s="68">
        <f t="shared" ref="W900:W963" si="43">IF(CONCATENATE(F900,F901,F902,F903,F904,F905)&lt;&gt;"",IF(AND(E900&lt;&gt;0,ISNUMBER(E900)=TRUE),E900,W899),$V$1)</f>
        <v>1</v>
      </c>
      <c r="AC900" s="1" t="str">
        <f t="shared" si="41"/>
        <v>1900</v>
      </c>
    </row>
    <row r="901" spans="4:29" x14ac:dyDescent="0.25">
      <c r="D901" s="98" t="str">
        <f t="shared" si="42"/>
        <v/>
      </c>
      <c r="E901" s="93"/>
      <c r="F901" s="4"/>
      <c r="G901" s="4"/>
      <c r="H901" s="72"/>
      <c r="I901" s="4"/>
      <c r="J901" s="72"/>
      <c r="K901" s="72"/>
      <c r="W901" s="68">
        <f t="shared" si="43"/>
        <v>1</v>
      </c>
      <c r="AC901" s="1" t="str">
        <f t="shared" ref="AC901:AC964" si="44">YEAR(W901)&amp;F901</f>
        <v>1900</v>
      </c>
    </row>
    <row r="902" spans="4:29" x14ac:dyDescent="0.25">
      <c r="D902" s="98" t="str">
        <f t="shared" si="42"/>
        <v/>
      </c>
      <c r="E902" s="93"/>
      <c r="F902" s="4"/>
      <c r="G902" s="4"/>
      <c r="H902" s="72"/>
      <c r="I902" s="4"/>
      <c r="J902" s="72"/>
      <c r="K902" s="72"/>
      <c r="W902" s="68">
        <f t="shared" si="43"/>
        <v>1</v>
      </c>
      <c r="AC902" s="1" t="str">
        <f t="shared" si="44"/>
        <v>1900</v>
      </c>
    </row>
    <row r="903" spans="4:29" x14ac:dyDescent="0.25">
      <c r="D903" s="98" t="str">
        <f t="shared" si="42"/>
        <v/>
      </c>
      <c r="E903" s="93"/>
      <c r="F903" s="4"/>
      <c r="G903" s="4"/>
      <c r="H903" s="72"/>
      <c r="I903" s="4"/>
      <c r="J903" s="72"/>
      <c r="K903" s="72"/>
      <c r="W903" s="68">
        <f t="shared" si="43"/>
        <v>1</v>
      </c>
      <c r="AC903" s="1" t="str">
        <f t="shared" si="44"/>
        <v>1900</v>
      </c>
    </row>
    <row r="904" spans="4:29" x14ac:dyDescent="0.25">
      <c r="D904" s="98" t="str">
        <f t="shared" si="42"/>
        <v/>
      </c>
      <c r="E904" s="93"/>
      <c r="F904" s="4"/>
      <c r="G904" s="4"/>
      <c r="H904" s="72"/>
      <c r="I904" s="4"/>
      <c r="J904" s="72"/>
      <c r="K904" s="72"/>
      <c r="W904" s="68">
        <f t="shared" si="43"/>
        <v>1</v>
      </c>
      <c r="AC904" s="1" t="str">
        <f t="shared" si="44"/>
        <v>1900</v>
      </c>
    </row>
    <row r="905" spans="4:29" x14ac:dyDescent="0.25">
      <c r="D905" s="98" t="str">
        <f t="shared" si="42"/>
        <v/>
      </c>
      <c r="E905" s="93"/>
      <c r="F905" s="4"/>
      <c r="G905" s="4"/>
      <c r="H905" s="72"/>
      <c r="I905" s="4"/>
      <c r="J905" s="72"/>
      <c r="K905" s="72"/>
      <c r="W905" s="68">
        <f t="shared" si="43"/>
        <v>1</v>
      </c>
      <c r="AC905" s="1" t="str">
        <f t="shared" si="44"/>
        <v>1900</v>
      </c>
    </row>
    <row r="906" spans="4:29" x14ac:dyDescent="0.25">
      <c r="D906" s="98" t="str">
        <f t="shared" si="42"/>
        <v/>
      </c>
      <c r="E906" s="93"/>
      <c r="F906" s="4"/>
      <c r="G906" s="4"/>
      <c r="H906" s="72"/>
      <c r="I906" s="4"/>
      <c r="J906" s="72"/>
      <c r="K906" s="72"/>
      <c r="W906" s="68">
        <f t="shared" si="43"/>
        <v>1</v>
      </c>
      <c r="AC906" s="1" t="str">
        <f t="shared" si="44"/>
        <v>1900</v>
      </c>
    </row>
    <row r="907" spans="4:29" x14ac:dyDescent="0.25">
      <c r="D907" s="98" t="str">
        <f t="shared" si="42"/>
        <v/>
      </c>
      <c r="E907" s="93"/>
      <c r="F907" s="4"/>
      <c r="G907" s="4"/>
      <c r="H907" s="72"/>
      <c r="I907" s="4"/>
      <c r="J907" s="72"/>
      <c r="K907" s="72"/>
      <c r="W907" s="68">
        <f t="shared" si="43"/>
        <v>1</v>
      </c>
      <c r="AC907" s="1" t="str">
        <f t="shared" si="44"/>
        <v>1900</v>
      </c>
    </row>
    <row r="908" spans="4:29" x14ac:dyDescent="0.25">
      <c r="D908" s="98" t="str">
        <f t="shared" si="42"/>
        <v/>
      </c>
      <c r="E908" s="93"/>
      <c r="F908" s="4"/>
      <c r="G908" s="4"/>
      <c r="H908" s="72"/>
      <c r="I908" s="4"/>
      <c r="J908" s="72"/>
      <c r="K908" s="72"/>
      <c r="W908" s="68">
        <f t="shared" si="43"/>
        <v>1</v>
      </c>
      <c r="AC908" s="1" t="str">
        <f t="shared" si="44"/>
        <v>1900</v>
      </c>
    </row>
    <row r="909" spans="4:29" x14ac:dyDescent="0.25">
      <c r="D909" s="98" t="str">
        <f t="shared" si="42"/>
        <v/>
      </c>
      <c r="E909" s="93"/>
      <c r="F909" s="4"/>
      <c r="G909" s="4"/>
      <c r="H909" s="72"/>
      <c r="I909" s="4"/>
      <c r="J909" s="72"/>
      <c r="K909" s="72"/>
      <c r="W909" s="68">
        <f t="shared" si="43"/>
        <v>1</v>
      </c>
      <c r="AC909" s="1" t="str">
        <f t="shared" si="44"/>
        <v>1900</v>
      </c>
    </row>
    <row r="910" spans="4:29" x14ac:dyDescent="0.25">
      <c r="D910" s="98" t="str">
        <f t="shared" si="42"/>
        <v/>
      </c>
      <c r="E910" s="93"/>
      <c r="F910" s="4"/>
      <c r="G910" s="4"/>
      <c r="H910" s="72"/>
      <c r="I910" s="4"/>
      <c r="J910" s="72"/>
      <c r="K910" s="72"/>
      <c r="W910" s="68">
        <f t="shared" si="43"/>
        <v>1</v>
      </c>
      <c r="AC910" s="1" t="str">
        <f t="shared" si="44"/>
        <v>1900</v>
      </c>
    </row>
    <row r="911" spans="4:29" x14ac:dyDescent="0.25">
      <c r="D911" s="98" t="str">
        <f t="shared" si="42"/>
        <v/>
      </c>
      <c r="E911" s="93"/>
      <c r="F911" s="4"/>
      <c r="G911" s="4"/>
      <c r="H911" s="72"/>
      <c r="I911" s="4"/>
      <c r="J911" s="72"/>
      <c r="K911" s="72"/>
      <c r="W911" s="68">
        <f t="shared" si="43"/>
        <v>1</v>
      </c>
      <c r="AC911" s="1" t="str">
        <f t="shared" si="44"/>
        <v>1900</v>
      </c>
    </row>
    <row r="912" spans="4:29" x14ac:dyDescent="0.25">
      <c r="D912" s="98" t="str">
        <f t="shared" si="42"/>
        <v/>
      </c>
      <c r="E912" s="93"/>
      <c r="F912" s="4"/>
      <c r="G912" s="4"/>
      <c r="H912" s="72"/>
      <c r="I912" s="4"/>
      <c r="J912" s="72"/>
      <c r="K912" s="72"/>
      <c r="W912" s="68">
        <f t="shared" si="43"/>
        <v>1</v>
      </c>
      <c r="AC912" s="1" t="str">
        <f t="shared" si="44"/>
        <v>1900</v>
      </c>
    </row>
    <row r="913" spans="4:29" x14ac:dyDescent="0.25">
      <c r="D913" s="98" t="str">
        <f t="shared" si="42"/>
        <v/>
      </c>
      <c r="E913" s="93"/>
      <c r="F913" s="4"/>
      <c r="G913" s="4"/>
      <c r="H913" s="72"/>
      <c r="I913" s="4"/>
      <c r="J913" s="72"/>
      <c r="K913" s="72"/>
      <c r="W913" s="68">
        <f t="shared" si="43"/>
        <v>1</v>
      </c>
      <c r="AC913" s="1" t="str">
        <f t="shared" si="44"/>
        <v>1900</v>
      </c>
    </row>
    <row r="914" spans="4:29" x14ac:dyDescent="0.25">
      <c r="D914" s="98" t="str">
        <f t="shared" si="42"/>
        <v/>
      </c>
      <c r="E914" s="93"/>
      <c r="F914" s="4"/>
      <c r="G914" s="4"/>
      <c r="H914" s="72"/>
      <c r="I914" s="4"/>
      <c r="J914" s="72"/>
      <c r="K914" s="72"/>
      <c r="W914" s="68">
        <f t="shared" si="43"/>
        <v>1</v>
      </c>
      <c r="AC914" s="1" t="str">
        <f t="shared" si="44"/>
        <v>1900</v>
      </c>
    </row>
    <row r="915" spans="4:29" x14ac:dyDescent="0.25">
      <c r="D915" s="98" t="str">
        <f t="shared" si="42"/>
        <v/>
      </c>
      <c r="E915" s="93"/>
      <c r="F915" s="4"/>
      <c r="G915" s="4"/>
      <c r="H915" s="72"/>
      <c r="I915" s="4"/>
      <c r="J915" s="72"/>
      <c r="K915" s="72"/>
      <c r="W915" s="68">
        <f t="shared" si="43"/>
        <v>1</v>
      </c>
      <c r="AC915" s="1" t="str">
        <f t="shared" si="44"/>
        <v>1900</v>
      </c>
    </row>
    <row r="916" spans="4:29" x14ac:dyDescent="0.25">
      <c r="D916" s="98" t="str">
        <f t="shared" si="42"/>
        <v/>
      </c>
      <c r="E916" s="93"/>
      <c r="F916" s="4"/>
      <c r="G916" s="4"/>
      <c r="H916" s="72"/>
      <c r="I916" s="4"/>
      <c r="J916" s="72"/>
      <c r="K916" s="72"/>
      <c r="W916" s="68">
        <f t="shared" si="43"/>
        <v>1</v>
      </c>
      <c r="AC916" s="1" t="str">
        <f t="shared" si="44"/>
        <v>1900</v>
      </c>
    </row>
    <row r="917" spans="4:29" x14ac:dyDescent="0.25">
      <c r="D917" s="98" t="str">
        <f t="shared" si="42"/>
        <v/>
      </c>
      <c r="E917" s="93"/>
      <c r="F917" s="4"/>
      <c r="G917" s="4"/>
      <c r="H917" s="72"/>
      <c r="I917" s="4"/>
      <c r="J917" s="72"/>
      <c r="K917" s="72"/>
      <c r="W917" s="68">
        <f t="shared" si="43"/>
        <v>1</v>
      </c>
      <c r="AC917" s="1" t="str">
        <f t="shared" si="44"/>
        <v>1900</v>
      </c>
    </row>
    <row r="918" spans="4:29" x14ac:dyDescent="0.25">
      <c r="D918" s="98" t="str">
        <f t="shared" si="42"/>
        <v/>
      </c>
      <c r="E918" s="93"/>
      <c r="F918" s="4"/>
      <c r="G918" s="4"/>
      <c r="H918" s="72"/>
      <c r="I918" s="4"/>
      <c r="J918" s="72"/>
      <c r="K918" s="72"/>
      <c r="W918" s="68">
        <f t="shared" si="43"/>
        <v>1</v>
      </c>
      <c r="AC918" s="1" t="str">
        <f t="shared" si="44"/>
        <v>1900</v>
      </c>
    </row>
    <row r="919" spans="4:29" x14ac:dyDescent="0.25">
      <c r="D919" s="98" t="str">
        <f t="shared" si="42"/>
        <v/>
      </c>
      <c r="E919" s="93"/>
      <c r="F919" s="4"/>
      <c r="G919" s="4"/>
      <c r="H919" s="72"/>
      <c r="I919" s="4"/>
      <c r="J919" s="72"/>
      <c r="K919" s="72"/>
      <c r="W919" s="68">
        <f t="shared" si="43"/>
        <v>1</v>
      </c>
      <c r="AC919" s="1" t="str">
        <f t="shared" si="44"/>
        <v>1900</v>
      </c>
    </row>
    <row r="920" spans="4:29" x14ac:dyDescent="0.25">
      <c r="D920" s="98" t="str">
        <f t="shared" si="42"/>
        <v/>
      </c>
      <c r="E920" s="93"/>
      <c r="F920" s="4"/>
      <c r="G920" s="4"/>
      <c r="H920" s="72"/>
      <c r="I920" s="4"/>
      <c r="J920" s="72"/>
      <c r="K920" s="72"/>
      <c r="W920" s="68">
        <f t="shared" si="43"/>
        <v>1</v>
      </c>
      <c r="AC920" s="1" t="str">
        <f t="shared" si="44"/>
        <v>1900</v>
      </c>
    </row>
    <row r="921" spans="4:29" x14ac:dyDescent="0.25">
      <c r="D921" s="98" t="str">
        <f t="shared" si="42"/>
        <v/>
      </c>
      <c r="E921" s="93"/>
      <c r="F921" s="4"/>
      <c r="G921" s="4"/>
      <c r="H921" s="72"/>
      <c r="I921" s="4"/>
      <c r="J921" s="72"/>
      <c r="K921" s="72"/>
      <c r="W921" s="68">
        <f t="shared" si="43"/>
        <v>1</v>
      </c>
      <c r="AC921" s="1" t="str">
        <f t="shared" si="44"/>
        <v>1900</v>
      </c>
    </row>
    <row r="922" spans="4:29" x14ac:dyDescent="0.25">
      <c r="D922" s="98" t="str">
        <f t="shared" si="42"/>
        <v/>
      </c>
      <c r="E922" s="93"/>
      <c r="F922" s="4"/>
      <c r="G922" s="4"/>
      <c r="H922" s="72"/>
      <c r="I922" s="4"/>
      <c r="J922" s="72"/>
      <c r="K922" s="72"/>
      <c r="W922" s="68">
        <f t="shared" si="43"/>
        <v>1</v>
      </c>
      <c r="AC922" s="1" t="str">
        <f t="shared" si="44"/>
        <v>1900</v>
      </c>
    </row>
    <row r="923" spans="4:29" x14ac:dyDescent="0.25">
      <c r="D923" s="98" t="str">
        <f t="shared" si="42"/>
        <v/>
      </c>
      <c r="E923" s="93"/>
      <c r="F923" s="4"/>
      <c r="G923" s="4"/>
      <c r="H923" s="72"/>
      <c r="I923" s="4"/>
      <c r="J923" s="72"/>
      <c r="K923" s="72"/>
      <c r="W923" s="68">
        <f t="shared" si="43"/>
        <v>1</v>
      </c>
      <c r="AC923" s="1" t="str">
        <f t="shared" si="44"/>
        <v>1900</v>
      </c>
    </row>
    <row r="924" spans="4:29" x14ac:dyDescent="0.25">
      <c r="D924" s="98" t="str">
        <f t="shared" si="42"/>
        <v/>
      </c>
      <c r="E924" s="93"/>
      <c r="F924" s="4"/>
      <c r="G924" s="4"/>
      <c r="H924" s="72"/>
      <c r="I924" s="4"/>
      <c r="J924" s="72"/>
      <c r="K924" s="72"/>
      <c r="W924" s="68">
        <f t="shared" si="43"/>
        <v>1</v>
      </c>
      <c r="AC924" s="1" t="str">
        <f t="shared" si="44"/>
        <v>1900</v>
      </c>
    </row>
    <row r="925" spans="4:29" x14ac:dyDescent="0.25">
      <c r="D925" s="98" t="str">
        <f t="shared" si="42"/>
        <v/>
      </c>
      <c r="E925" s="93"/>
      <c r="F925" s="4"/>
      <c r="G925" s="4"/>
      <c r="H925" s="72"/>
      <c r="I925" s="4"/>
      <c r="J925" s="72"/>
      <c r="K925" s="72"/>
      <c r="W925" s="68">
        <f t="shared" si="43"/>
        <v>1</v>
      </c>
      <c r="AC925" s="1" t="str">
        <f t="shared" si="44"/>
        <v>1900</v>
      </c>
    </row>
    <row r="926" spans="4:29" x14ac:dyDescent="0.25">
      <c r="D926" s="98" t="str">
        <f t="shared" si="42"/>
        <v/>
      </c>
      <c r="E926" s="93"/>
      <c r="F926" s="4"/>
      <c r="G926" s="4"/>
      <c r="H926" s="72"/>
      <c r="I926" s="4"/>
      <c r="J926" s="72"/>
      <c r="K926" s="72"/>
      <c r="W926" s="68">
        <f t="shared" si="43"/>
        <v>1</v>
      </c>
      <c r="AC926" s="1" t="str">
        <f t="shared" si="44"/>
        <v>1900</v>
      </c>
    </row>
    <row r="927" spans="4:29" x14ac:dyDescent="0.25">
      <c r="D927" s="98" t="str">
        <f t="shared" si="42"/>
        <v/>
      </c>
      <c r="E927" s="93"/>
      <c r="F927" s="4"/>
      <c r="G927" s="4"/>
      <c r="H927" s="72"/>
      <c r="I927" s="4"/>
      <c r="J927" s="72"/>
      <c r="K927" s="72"/>
      <c r="W927" s="68">
        <f t="shared" si="43"/>
        <v>1</v>
      </c>
      <c r="AC927" s="1" t="str">
        <f t="shared" si="44"/>
        <v>1900</v>
      </c>
    </row>
    <row r="928" spans="4:29" x14ac:dyDescent="0.25">
      <c r="D928" s="98" t="str">
        <f t="shared" si="42"/>
        <v/>
      </c>
      <c r="E928" s="93"/>
      <c r="F928" s="4"/>
      <c r="G928" s="4"/>
      <c r="H928" s="72"/>
      <c r="I928" s="4"/>
      <c r="J928" s="72"/>
      <c r="K928" s="72"/>
      <c r="W928" s="68">
        <f t="shared" si="43"/>
        <v>1</v>
      </c>
      <c r="AC928" s="1" t="str">
        <f t="shared" si="44"/>
        <v>1900</v>
      </c>
    </row>
    <row r="929" spans="4:29" x14ac:dyDescent="0.25">
      <c r="D929" s="98" t="str">
        <f t="shared" si="42"/>
        <v/>
      </c>
      <c r="E929" s="93"/>
      <c r="F929" s="4"/>
      <c r="G929" s="4"/>
      <c r="H929" s="72"/>
      <c r="I929" s="4"/>
      <c r="J929" s="72"/>
      <c r="K929" s="72"/>
      <c r="W929" s="68">
        <f t="shared" si="43"/>
        <v>1</v>
      </c>
      <c r="AC929" s="1" t="str">
        <f t="shared" si="44"/>
        <v>1900</v>
      </c>
    </row>
    <row r="930" spans="4:29" x14ac:dyDescent="0.25">
      <c r="D930" s="98" t="str">
        <f t="shared" si="42"/>
        <v/>
      </c>
      <c r="E930" s="93"/>
      <c r="F930" s="4"/>
      <c r="G930" s="4"/>
      <c r="H930" s="72"/>
      <c r="I930" s="4"/>
      <c r="J930" s="72"/>
      <c r="K930" s="72"/>
      <c r="W930" s="68">
        <f t="shared" si="43"/>
        <v>1</v>
      </c>
      <c r="AC930" s="1" t="str">
        <f t="shared" si="44"/>
        <v>1900</v>
      </c>
    </row>
    <row r="931" spans="4:29" x14ac:dyDescent="0.25">
      <c r="D931" s="98" t="str">
        <f t="shared" si="42"/>
        <v/>
      </c>
      <c r="E931" s="93"/>
      <c r="F931" s="4"/>
      <c r="G931" s="4"/>
      <c r="H931" s="72"/>
      <c r="I931" s="4"/>
      <c r="J931" s="72"/>
      <c r="K931" s="72"/>
      <c r="W931" s="68">
        <f t="shared" si="43"/>
        <v>1</v>
      </c>
      <c r="AC931" s="1" t="str">
        <f t="shared" si="44"/>
        <v>1900</v>
      </c>
    </row>
    <row r="932" spans="4:29" x14ac:dyDescent="0.25">
      <c r="D932" s="98" t="str">
        <f t="shared" si="42"/>
        <v/>
      </c>
      <c r="E932" s="93"/>
      <c r="F932" s="4"/>
      <c r="G932" s="4"/>
      <c r="H932" s="72"/>
      <c r="I932" s="4"/>
      <c r="J932" s="72"/>
      <c r="K932" s="72"/>
      <c r="W932" s="68">
        <f t="shared" si="43"/>
        <v>1</v>
      </c>
      <c r="AC932" s="1" t="str">
        <f t="shared" si="44"/>
        <v>1900</v>
      </c>
    </row>
    <row r="933" spans="4:29" x14ac:dyDescent="0.25">
      <c r="D933" s="98" t="str">
        <f t="shared" si="42"/>
        <v/>
      </c>
      <c r="E933" s="93"/>
      <c r="F933" s="4"/>
      <c r="G933" s="4"/>
      <c r="H933" s="72"/>
      <c r="I933" s="4"/>
      <c r="J933" s="72"/>
      <c r="K933" s="72"/>
      <c r="W933" s="68">
        <f t="shared" si="43"/>
        <v>1</v>
      </c>
      <c r="AC933" s="1" t="str">
        <f t="shared" si="44"/>
        <v>1900</v>
      </c>
    </row>
    <row r="934" spans="4:29" x14ac:dyDescent="0.25">
      <c r="D934" s="98" t="str">
        <f t="shared" si="42"/>
        <v/>
      </c>
      <c r="E934" s="93"/>
      <c r="F934" s="4"/>
      <c r="G934" s="4"/>
      <c r="H934" s="72"/>
      <c r="I934" s="4"/>
      <c r="J934" s="72"/>
      <c r="K934" s="72"/>
      <c r="W934" s="68">
        <f t="shared" si="43"/>
        <v>1</v>
      </c>
      <c r="AC934" s="1" t="str">
        <f t="shared" si="44"/>
        <v>1900</v>
      </c>
    </row>
    <row r="935" spans="4:29" x14ac:dyDescent="0.25">
      <c r="D935" s="98" t="str">
        <f t="shared" si="42"/>
        <v/>
      </c>
      <c r="E935" s="93"/>
      <c r="F935" s="4"/>
      <c r="G935" s="4"/>
      <c r="H935" s="72"/>
      <c r="I935" s="4"/>
      <c r="J935" s="72"/>
      <c r="K935" s="72"/>
      <c r="W935" s="68">
        <f t="shared" si="43"/>
        <v>1</v>
      </c>
      <c r="AC935" s="1" t="str">
        <f t="shared" si="44"/>
        <v>1900</v>
      </c>
    </row>
    <row r="936" spans="4:29" x14ac:dyDescent="0.25">
      <c r="D936" s="98" t="str">
        <f t="shared" si="42"/>
        <v/>
      </c>
      <c r="E936" s="93"/>
      <c r="F936" s="4"/>
      <c r="G936" s="4"/>
      <c r="H936" s="72"/>
      <c r="I936" s="4"/>
      <c r="J936" s="72"/>
      <c r="K936" s="72"/>
      <c r="W936" s="68">
        <f t="shared" si="43"/>
        <v>1</v>
      </c>
      <c r="AC936" s="1" t="str">
        <f t="shared" si="44"/>
        <v>1900</v>
      </c>
    </row>
    <row r="937" spans="4:29" x14ac:dyDescent="0.25">
      <c r="D937" s="98" t="str">
        <f t="shared" si="42"/>
        <v/>
      </c>
      <c r="E937" s="93"/>
      <c r="F937" s="4"/>
      <c r="G937" s="4"/>
      <c r="H937" s="72"/>
      <c r="I937" s="4"/>
      <c r="J937" s="72"/>
      <c r="K937" s="72"/>
      <c r="W937" s="68">
        <f t="shared" si="43"/>
        <v>1</v>
      </c>
      <c r="AC937" s="1" t="str">
        <f t="shared" si="44"/>
        <v>1900</v>
      </c>
    </row>
    <row r="938" spans="4:29" x14ac:dyDescent="0.25">
      <c r="D938" s="98" t="str">
        <f t="shared" si="42"/>
        <v/>
      </c>
      <c r="E938" s="93"/>
      <c r="F938" s="4"/>
      <c r="G938" s="4"/>
      <c r="H938" s="72"/>
      <c r="I938" s="4"/>
      <c r="J938" s="72"/>
      <c r="K938" s="72"/>
      <c r="W938" s="68">
        <f t="shared" si="43"/>
        <v>1</v>
      </c>
      <c r="AC938" s="1" t="str">
        <f t="shared" si="44"/>
        <v>1900</v>
      </c>
    </row>
    <row r="939" spans="4:29" x14ac:dyDescent="0.25">
      <c r="D939" s="98" t="str">
        <f t="shared" si="42"/>
        <v/>
      </c>
      <c r="E939" s="93"/>
      <c r="F939" s="4"/>
      <c r="G939" s="4"/>
      <c r="H939" s="72"/>
      <c r="I939" s="4"/>
      <c r="J939" s="72"/>
      <c r="K939" s="72"/>
      <c r="W939" s="68">
        <f t="shared" si="43"/>
        <v>1</v>
      </c>
      <c r="AC939" s="1" t="str">
        <f t="shared" si="44"/>
        <v>1900</v>
      </c>
    </row>
    <row r="940" spans="4:29" x14ac:dyDescent="0.25">
      <c r="D940" s="98" t="str">
        <f t="shared" si="42"/>
        <v/>
      </c>
      <c r="E940" s="93"/>
      <c r="F940" s="4"/>
      <c r="G940" s="4"/>
      <c r="H940" s="72"/>
      <c r="I940" s="4"/>
      <c r="J940" s="72"/>
      <c r="K940" s="72"/>
      <c r="W940" s="68">
        <f t="shared" si="43"/>
        <v>1</v>
      </c>
      <c r="AC940" s="1" t="str">
        <f t="shared" si="44"/>
        <v>1900</v>
      </c>
    </row>
    <row r="941" spans="4:29" x14ac:dyDescent="0.25">
      <c r="D941" s="98" t="str">
        <f t="shared" si="42"/>
        <v/>
      </c>
      <c r="E941" s="93"/>
      <c r="F941" s="4"/>
      <c r="G941" s="4"/>
      <c r="H941" s="72"/>
      <c r="I941" s="4"/>
      <c r="J941" s="72"/>
      <c r="K941" s="72"/>
      <c r="W941" s="68">
        <f t="shared" si="43"/>
        <v>1</v>
      </c>
      <c r="AC941" s="1" t="str">
        <f t="shared" si="44"/>
        <v>1900</v>
      </c>
    </row>
    <row r="942" spans="4:29" x14ac:dyDescent="0.25">
      <c r="D942" s="98" t="str">
        <f t="shared" si="42"/>
        <v/>
      </c>
      <c r="E942" s="93"/>
      <c r="F942" s="4"/>
      <c r="G942" s="4"/>
      <c r="H942" s="72"/>
      <c r="I942" s="4"/>
      <c r="J942" s="72"/>
      <c r="K942" s="72"/>
      <c r="W942" s="68">
        <f t="shared" si="43"/>
        <v>1</v>
      </c>
      <c r="AC942" s="1" t="str">
        <f t="shared" si="44"/>
        <v>1900</v>
      </c>
    </row>
    <row r="943" spans="4:29" x14ac:dyDescent="0.25">
      <c r="D943" s="98" t="str">
        <f t="shared" si="42"/>
        <v/>
      </c>
      <c r="E943" s="93"/>
      <c r="F943" s="4"/>
      <c r="G943" s="4"/>
      <c r="H943" s="72"/>
      <c r="I943" s="4"/>
      <c r="J943" s="72"/>
      <c r="K943" s="72"/>
      <c r="W943" s="68">
        <f t="shared" si="43"/>
        <v>1</v>
      </c>
      <c r="AC943" s="1" t="str">
        <f t="shared" si="44"/>
        <v>1900</v>
      </c>
    </row>
    <row r="944" spans="4:29" x14ac:dyDescent="0.25">
      <c r="D944" s="98" t="str">
        <f t="shared" si="42"/>
        <v/>
      </c>
      <c r="E944" s="93"/>
      <c r="F944" s="4"/>
      <c r="G944" s="4"/>
      <c r="H944" s="72"/>
      <c r="I944" s="4"/>
      <c r="J944" s="72"/>
      <c r="K944" s="72"/>
      <c r="W944" s="68">
        <f t="shared" si="43"/>
        <v>1</v>
      </c>
      <c r="AC944" s="1" t="str">
        <f t="shared" si="44"/>
        <v>1900</v>
      </c>
    </row>
    <row r="945" spans="4:29" x14ac:dyDescent="0.25">
      <c r="D945" s="98" t="str">
        <f t="shared" si="42"/>
        <v/>
      </c>
      <c r="E945" s="93"/>
      <c r="F945" s="4"/>
      <c r="G945" s="4"/>
      <c r="H945" s="72"/>
      <c r="I945" s="4"/>
      <c r="J945" s="72"/>
      <c r="K945" s="72"/>
      <c r="W945" s="68">
        <f t="shared" si="43"/>
        <v>1</v>
      </c>
      <c r="AC945" s="1" t="str">
        <f t="shared" si="44"/>
        <v>1900</v>
      </c>
    </row>
    <row r="946" spans="4:29" x14ac:dyDescent="0.25">
      <c r="D946" s="98" t="str">
        <f t="shared" si="42"/>
        <v/>
      </c>
      <c r="E946" s="93"/>
      <c r="F946" s="4"/>
      <c r="G946" s="4"/>
      <c r="H946" s="72"/>
      <c r="I946" s="4"/>
      <c r="J946" s="72"/>
      <c r="K946" s="72"/>
      <c r="W946" s="68">
        <f t="shared" si="43"/>
        <v>1</v>
      </c>
      <c r="AC946" s="1" t="str">
        <f t="shared" si="44"/>
        <v>1900</v>
      </c>
    </row>
    <row r="947" spans="4:29" x14ac:dyDescent="0.25">
      <c r="D947" s="98" t="str">
        <f t="shared" si="42"/>
        <v/>
      </c>
      <c r="E947" s="93"/>
      <c r="F947" s="4"/>
      <c r="G947" s="4"/>
      <c r="H947" s="72"/>
      <c r="I947" s="4"/>
      <c r="J947" s="72"/>
      <c r="K947" s="72"/>
      <c r="W947" s="68">
        <f t="shared" si="43"/>
        <v>1</v>
      </c>
      <c r="AC947" s="1" t="str">
        <f t="shared" si="44"/>
        <v>1900</v>
      </c>
    </row>
    <row r="948" spans="4:29" x14ac:dyDescent="0.25">
      <c r="D948" s="98" t="str">
        <f t="shared" si="42"/>
        <v/>
      </c>
      <c r="E948" s="93"/>
      <c r="F948" s="4"/>
      <c r="G948" s="4"/>
      <c r="H948" s="72"/>
      <c r="I948" s="4"/>
      <c r="J948" s="72"/>
      <c r="K948" s="72"/>
      <c r="W948" s="68">
        <f t="shared" si="43"/>
        <v>1</v>
      </c>
      <c r="AC948" s="1" t="str">
        <f t="shared" si="44"/>
        <v>1900</v>
      </c>
    </row>
    <row r="949" spans="4:29" x14ac:dyDescent="0.25">
      <c r="D949" s="98" t="str">
        <f t="shared" si="42"/>
        <v/>
      </c>
      <c r="E949" s="93"/>
      <c r="F949" s="4"/>
      <c r="G949" s="4"/>
      <c r="H949" s="72"/>
      <c r="I949" s="4"/>
      <c r="J949" s="72"/>
      <c r="K949" s="72"/>
      <c r="W949" s="68">
        <f t="shared" si="43"/>
        <v>1</v>
      </c>
      <c r="AC949" s="1" t="str">
        <f t="shared" si="44"/>
        <v>1900</v>
      </c>
    </row>
    <row r="950" spans="4:29" x14ac:dyDescent="0.25">
      <c r="D950" s="98" t="str">
        <f t="shared" si="42"/>
        <v/>
      </c>
      <c r="E950" s="93"/>
      <c r="F950" s="4"/>
      <c r="G950" s="4"/>
      <c r="H950" s="72"/>
      <c r="I950" s="4"/>
      <c r="J950" s="72"/>
      <c r="K950" s="72"/>
      <c r="W950" s="68">
        <f t="shared" si="43"/>
        <v>1</v>
      </c>
      <c r="AC950" s="1" t="str">
        <f t="shared" si="44"/>
        <v>1900</v>
      </c>
    </row>
    <row r="951" spans="4:29" x14ac:dyDescent="0.25">
      <c r="D951" s="98" t="str">
        <f t="shared" si="42"/>
        <v/>
      </c>
      <c r="E951" s="93"/>
      <c r="F951" s="4"/>
      <c r="G951" s="4"/>
      <c r="H951" s="72"/>
      <c r="I951" s="4"/>
      <c r="J951" s="72"/>
      <c r="K951" s="72"/>
      <c r="W951" s="68">
        <f t="shared" si="43"/>
        <v>1</v>
      </c>
      <c r="AC951" s="1" t="str">
        <f t="shared" si="44"/>
        <v>1900</v>
      </c>
    </row>
    <row r="952" spans="4:29" x14ac:dyDescent="0.25">
      <c r="D952" s="98" t="str">
        <f t="shared" si="42"/>
        <v/>
      </c>
      <c r="E952" s="93"/>
      <c r="F952" s="4"/>
      <c r="G952" s="4"/>
      <c r="H952" s="72"/>
      <c r="I952" s="4"/>
      <c r="J952" s="72"/>
      <c r="K952" s="72"/>
      <c r="W952" s="68">
        <f t="shared" si="43"/>
        <v>1</v>
      </c>
      <c r="AC952" s="1" t="str">
        <f t="shared" si="44"/>
        <v>1900</v>
      </c>
    </row>
    <row r="953" spans="4:29" x14ac:dyDescent="0.25">
      <c r="D953" s="98" t="str">
        <f t="shared" si="42"/>
        <v/>
      </c>
      <c r="E953" s="93"/>
      <c r="F953" s="4"/>
      <c r="G953" s="4"/>
      <c r="H953" s="72"/>
      <c r="I953" s="4"/>
      <c r="J953" s="72"/>
      <c r="K953" s="72"/>
      <c r="W953" s="68">
        <f t="shared" si="43"/>
        <v>1</v>
      </c>
      <c r="AC953" s="1" t="str">
        <f t="shared" si="44"/>
        <v>1900</v>
      </c>
    </row>
    <row r="954" spans="4:29" x14ac:dyDescent="0.25">
      <c r="D954" s="98" t="str">
        <f t="shared" si="42"/>
        <v/>
      </c>
      <c r="E954" s="93"/>
      <c r="F954" s="4"/>
      <c r="G954" s="4"/>
      <c r="H954" s="72"/>
      <c r="I954" s="4"/>
      <c r="J954" s="72"/>
      <c r="K954" s="72"/>
      <c r="W954" s="68">
        <f t="shared" si="43"/>
        <v>1</v>
      </c>
      <c r="AC954" s="1" t="str">
        <f t="shared" si="44"/>
        <v>1900</v>
      </c>
    </row>
    <row r="955" spans="4:29" x14ac:dyDescent="0.25">
      <c r="D955" s="98" t="str">
        <f t="shared" si="42"/>
        <v/>
      </c>
      <c r="E955" s="93"/>
      <c r="F955" s="4"/>
      <c r="G955" s="4"/>
      <c r="H955" s="72"/>
      <c r="I955" s="4"/>
      <c r="J955" s="72"/>
      <c r="K955" s="72"/>
      <c r="W955" s="68">
        <f t="shared" si="43"/>
        <v>1</v>
      </c>
      <c r="AC955" s="1" t="str">
        <f t="shared" si="44"/>
        <v>1900</v>
      </c>
    </row>
    <row r="956" spans="4:29" x14ac:dyDescent="0.25">
      <c r="D956" s="98" t="str">
        <f t="shared" si="42"/>
        <v/>
      </c>
      <c r="E956" s="93"/>
      <c r="F956" s="4"/>
      <c r="G956" s="4"/>
      <c r="H956" s="72"/>
      <c r="I956" s="4"/>
      <c r="J956" s="72"/>
      <c r="K956" s="72"/>
      <c r="W956" s="68">
        <f t="shared" si="43"/>
        <v>1</v>
      </c>
      <c r="AC956" s="1" t="str">
        <f t="shared" si="44"/>
        <v>1900</v>
      </c>
    </row>
    <row r="957" spans="4:29" x14ac:dyDescent="0.25">
      <c r="D957" s="98" t="str">
        <f t="shared" si="42"/>
        <v/>
      </c>
      <c r="E957" s="93"/>
      <c r="F957" s="4"/>
      <c r="G957" s="4"/>
      <c r="H957" s="72"/>
      <c r="I957" s="4"/>
      <c r="J957" s="72"/>
      <c r="K957" s="72"/>
      <c r="W957" s="68">
        <f t="shared" si="43"/>
        <v>1</v>
      </c>
      <c r="AC957" s="1" t="str">
        <f t="shared" si="44"/>
        <v>1900</v>
      </c>
    </row>
    <row r="958" spans="4:29" x14ac:dyDescent="0.25">
      <c r="D958" s="98" t="str">
        <f t="shared" si="42"/>
        <v/>
      </c>
      <c r="E958" s="93"/>
      <c r="F958" s="4"/>
      <c r="G958" s="4"/>
      <c r="H958" s="72"/>
      <c r="I958" s="4"/>
      <c r="J958" s="72"/>
      <c r="K958" s="72"/>
      <c r="W958" s="68">
        <f t="shared" si="43"/>
        <v>1</v>
      </c>
      <c r="AC958" s="1" t="str">
        <f t="shared" si="44"/>
        <v>1900</v>
      </c>
    </row>
    <row r="959" spans="4:29" x14ac:dyDescent="0.25">
      <c r="D959" s="98" t="str">
        <f t="shared" si="42"/>
        <v/>
      </c>
      <c r="E959" s="93"/>
      <c r="F959" s="4"/>
      <c r="G959" s="4"/>
      <c r="H959" s="72"/>
      <c r="I959" s="4"/>
      <c r="J959" s="72"/>
      <c r="K959" s="72"/>
      <c r="W959" s="68">
        <f t="shared" si="43"/>
        <v>1</v>
      </c>
      <c r="AC959" s="1" t="str">
        <f t="shared" si="44"/>
        <v>1900</v>
      </c>
    </row>
    <row r="960" spans="4:29" x14ac:dyDescent="0.25">
      <c r="D960" s="98" t="str">
        <f t="shared" si="42"/>
        <v/>
      </c>
      <c r="E960" s="93"/>
      <c r="F960" s="4"/>
      <c r="G960" s="4"/>
      <c r="H960" s="72"/>
      <c r="I960" s="4"/>
      <c r="J960" s="72"/>
      <c r="K960" s="72"/>
      <c r="W960" s="68">
        <f t="shared" si="43"/>
        <v>1</v>
      </c>
      <c r="AC960" s="1" t="str">
        <f t="shared" si="44"/>
        <v>1900</v>
      </c>
    </row>
    <row r="961" spans="4:29" x14ac:dyDescent="0.25">
      <c r="D961" s="98" t="str">
        <f t="shared" si="42"/>
        <v/>
      </c>
      <c r="E961" s="93"/>
      <c r="F961" s="4"/>
      <c r="G961" s="4"/>
      <c r="H961" s="72"/>
      <c r="I961" s="4"/>
      <c r="J961" s="72"/>
      <c r="K961" s="72"/>
      <c r="W961" s="68">
        <f t="shared" si="43"/>
        <v>1</v>
      </c>
      <c r="AC961" s="1" t="str">
        <f t="shared" si="44"/>
        <v>1900</v>
      </c>
    </row>
    <row r="962" spans="4:29" x14ac:dyDescent="0.25">
      <c r="D962" s="98" t="str">
        <f t="shared" si="42"/>
        <v/>
      </c>
      <c r="E962" s="93"/>
      <c r="F962" s="4"/>
      <c r="G962" s="4"/>
      <c r="H962" s="72"/>
      <c r="I962" s="4"/>
      <c r="J962" s="72"/>
      <c r="K962" s="72"/>
      <c r="W962" s="68">
        <f t="shared" si="43"/>
        <v>1</v>
      </c>
      <c r="AC962" s="1" t="str">
        <f t="shared" si="44"/>
        <v>1900</v>
      </c>
    </row>
    <row r="963" spans="4:29" x14ac:dyDescent="0.25">
      <c r="D963" s="98" t="str">
        <f t="shared" si="42"/>
        <v/>
      </c>
      <c r="E963" s="93"/>
      <c r="F963" s="4"/>
      <c r="G963" s="4"/>
      <c r="H963" s="72"/>
      <c r="I963" s="4"/>
      <c r="J963" s="72"/>
      <c r="K963" s="72"/>
      <c r="W963" s="68">
        <f t="shared" si="43"/>
        <v>1</v>
      </c>
      <c r="AC963" s="1" t="str">
        <f t="shared" si="44"/>
        <v>1900</v>
      </c>
    </row>
    <row r="964" spans="4:29" x14ac:dyDescent="0.25">
      <c r="D964" s="98" t="str">
        <f t="shared" ref="D964:D1027" si="45">IF(W964&lt;&gt;$V$1,IF(YEAR(W964)=YEAR(W963),D963+1,1),"")</f>
        <v/>
      </c>
      <c r="E964" s="93"/>
      <c r="F964" s="4"/>
      <c r="G964" s="4"/>
      <c r="H964" s="72"/>
      <c r="I964" s="4"/>
      <c r="J964" s="72"/>
      <c r="K964" s="72"/>
      <c r="W964" s="68">
        <f t="shared" ref="W964:W1027" si="46">IF(CONCATENATE(F964,F965,F966,F967,F968,F969)&lt;&gt;"",IF(AND(E964&lt;&gt;0,ISNUMBER(E964)=TRUE),E964,W963),$V$1)</f>
        <v>1</v>
      </c>
      <c r="AC964" s="1" t="str">
        <f t="shared" si="44"/>
        <v>1900</v>
      </c>
    </row>
    <row r="965" spans="4:29" x14ac:dyDescent="0.25">
      <c r="D965" s="98" t="str">
        <f t="shared" si="45"/>
        <v/>
      </c>
      <c r="E965" s="93"/>
      <c r="F965" s="4"/>
      <c r="G965" s="4"/>
      <c r="H965" s="72"/>
      <c r="I965" s="4"/>
      <c r="J965" s="72"/>
      <c r="K965" s="72"/>
      <c r="W965" s="68">
        <f t="shared" si="46"/>
        <v>1</v>
      </c>
      <c r="AC965" s="1" t="str">
        <f t="shared" ref="AC965:AC1028" si="47">YEAR(W965)&amp;F965</f>
        <v>1900</v>
      </c>
    </row>
    <row r="966" spans="4:29" x14ac:dyDescent="0.25">
      <c r="D966" s="98" t="str">
        <f t="shared" si="45"/>
        <v/>
      </c>
      <c r="E966" s="93"/>
      <c r="F966" s="4"/>
      <c r="G966" s="4"/>
      <c r="H966" s="72"/>
      <c r="I966" s="4"/>
      <c r="J966" s="72"/>
      <c r="K966" s="72"/>
      <c r="W966" s="68">
        <f t="shared" si="46"/>
        <v>1</v>
      </c>
      <c r="AC966" s="1" t="str">
        <f t="shared" si="47"/>
        <v>1900</v>
      </c>
    </row>
    <row r="967" spans="4:29" x14ac:dyDescent="0.25">
      <c r="D967" s="98" t="str">
        <f t="shared" si="45"/>
        <v/>
      </c>
      <c r="E967" s="93"/>
      <c r="F967" s="4"/>
      <c r="G967" s="4"/>
      <c r="H967" s="72"/>
      <c r="I967" s="4"/>
      <c r="J967" s="72"/>
      <c r="K967" s="72"/>
      <c r="W967" s="68">
        <f t="shared" si="46"/>
        <v>1</v>
      </c>
      <c r="AC967" s="1" t="str">
        <f t="shared" si="47"/>
        <v>1900</v>
      </c>
    </row>
    <row r="968" spans="4:29" x14ac:dyDescent="0.25">
      <c r="D968" s="98" t="str">
        <f t="shared" si="45"/>
        <v/>
      </c>
      <c r="E968" s="93"/>
      <c r="F968" s="4"/>
      <c r="G968" s="4"/>
      <c r="H968" s="72"/>
      <c r="I968" s="4"/>
      <c r="J968" s="72"/>
      <c r="K968" s="72"/>
      <c r="W968" s="68">
        <f t="shared" si="46"/>
        <v>1</v>
      </c>
      <c r="AC968" s="1" t="str">
        <f t="shared" si="47"/>
        <v>1900</v>
      </c>
    </row>
    <row r="969" spans="4:29" x14ac:dyDescent="0.25">
      <c r="D969" s="98" t="str">
        <f t="shared" si="45"/>
        <v/>
      </c>
      <c r="E969" s="93"/>
      <c r="F969" s="4"/>
      <c r="G969" s="4"/>
      <c r="H969" s="72"/>
      <c r="I969" s="4"/>
      <c r="J969" s="72"/>
      <c r="K969" s="72"/>
      <c r="W969" s="68">
        <f t="shared" si="46"/>
        <v>1</v>
      </c>
      <c r="AC969" s="1" t="str">
        <f t="shared" si="47"/>
        <v>1900</v>
      </c>
    </row>
    <row r="970" spans="4:29" x14ac:dyDescent="0.25">
      <c r="D970" s="98" t="str">
        <f t="shared" si="45"/>
        <v/>
      </c>
      <c r="E970" s="93"/>
      <c r="F970" s="4"/>
      <c r="G970" s="4"/>
      <c r="H970" s="72"/>
      <c r="I970" s="4"/>
      <c r="J970" s="72"/>
      <c r="K970" s="72"/>
      <c r="W970" s="68">
        <f t="shared" si="46"/>
        <v>1</v>
      </c>
      <c r="AC970" s="1" t="str">
        <f t="shared" si="47"/>
        <v>1900</v>
      </c>
    </row>
    <row r="971" spans="4:29" x14ac:dyDescent="0.25">
      <c r="D971" s="98" t="str">
        <f t="shared" si="45"/>
        <v/>
      </c>
      <c r="E971" s="93"/>
      <c r="F971" s="4"/>
      <c r="G971" s="4"/>
      <c r="H971" s="72"/>
      <c r="I971" s="4"/>
      <c r="J971" s="72"/>
      <c r="K971" s="72"/>
      <c r="W971" s="68">
        <f t="shared" si="46"/>
        <v>1</v>
      </c>
      <c r="AC971" s="1" t="str">
        <f t="shared" si="47"/>
        <v>1900</v>
      </c>
    </row>
    <row r="972" spans="4:29" x14ac:dyDescent="0.25">
      <c r="D972" s="98" t="str">
        <f t="shared" si="45"/>
        <v/>
      </c>
      <c r="E972" s="93"/>
      <c r="F972" s="4"/>
      <c r="G972" s="4"/>
      <c r="H972" s="72"/>
      <c r="I972" s="4"/>
      <c r="J972" s="72"/>
      <c r="K972" s="72"/>
      <c r="W972" s="68">
        <f t="shared" si="46"/>
        <v>1</v>
      </c>
      <c r="AC972" s="1" t="str">
        <f t="shared" si="47"/>
        <v>1900</v>
      </c>
    </row>
    <row r="973" spans="4:29" x14ac:dyDescent="0.25">
      <c r="D973" s="98" t="str">
        <f t="shared" si="45"/>
        <v/>
      </c>
      <c r="E973" s="93"/>
      <c r="F973" s="4"/>
      <c r="G973" s="4"/>
      <c r="H973" s="72"/>
      <c r="I973" s="4"/>
      <c r="J973" s="72"/>
      <c r="K973" s="72"/>
      <c r="W973" s="68">
        <f t="shared" si="46"/>
        <v>1</v>
      </c>
      <c r="AC973" s="1" t="str">
        <f t="shared" si="47"/>
        <v>1900</v>
      </c>
    </row>
    <row r="974" spans="4:29" x14ac:dyDescent="0.25">
      <c r="D974" s="98" t="str">
        <f t="shared" si="45"/>
        <v/>
      </c>
      <c r="E974" s="93"/>
      <c r="F974" s="4"/>
      <c r="G974" s="4"/>
      <c r="H974" s="72"/>
      <c r="I974" s="4"/>
      <c r="J974" s="72"/>
      <c r="K974" s="72"/>
      <c r="W974" s="68">
        <f t="shared" si="46"/>
        <v>1</v>
      </c>
      <c r="AC974" s="1" t="str">
        <f t="shared" si="47"/>
        <v>1900</v>
      </c>
    </row>
    <row r="975" spans="4:29" x14ac:dyDescent="0.25">
      <c r="D975" s="98" t="str">
        <f t="shared" si="45"/>
        <v/>
      </c>
      <c r="E975" s="93"/>
      <c r="F975" s="4"/>
      <c r="G975" s="4"/>
      <c r="H975" s="72"/>
      <c r="I975" s="4"/>
      <c r="J975" s="72"/>
      <c r="K975" s="72"/>
      <c r="W975" s="68">
        <f t="shared" si="46"/>
        <v>1</v>
      </c>
      <c r="AC975" s="1" t="str">
        <f t="shared" si="47"/>
        <v>1900</v>
      </c>
    </row>
    <row r="976" spans="4:29" x14ac:dyDescent="0.25">
      <c r="D976" s="98" t="str">
        <f t="shared" si="45"/>
        <v/>
      </c>
      <c r="E976" s="93"/>
      <c r="F976" s="4"/>
      <c r="G976" s="4"/>
      <c r="H976" s="72"/>
      <c r="I976" s="4"/>
      <c r="J976" s="72"/>
      <c r="K976" s="72"/>
      <c r="W976" s="68">
        <f t="shared" si="46"/>
        <v>1</v>
      </c>
      <c r="AC976" s="1" t="str">
        <f t="shared" si="47"/>
        <v>1900</v>
      </c>
    </row>
    <row r="977" spans="4:29" x14ac:dyDescent="0.25">
      <c r="D977" s="98" t="str">
        <f t="shared" si="45"/>
        <v/>
      </c>
      <c r="E977" s="93"/>
      <c r="F977" s="4"/>
      <c r="G977" s="4"/>
      <c r="H977" s="72"/>
      <c r="I977" s="4"/>
      <c r="J977" s="72"/>
      <c r="K977" s="72"/>
      <c r="W977" s="68">
        <f t="shared" si="46"/>
        <v>1</v>
      </c>
      <c r="AC977" s="1" t="str">
        <f t="shared" si="47"/>
        <v>1900</v>
      </c>
    </row>
    <row r="978" spans="4:29" x14ac:dyDescent="0.25">
      <c r="D978" s="98" t="str">
        <f t="shared" si="45"/>
        <v/>
      </c>
      <c r="E978" s="93"/>
      <c r="F978" s="4"/>
      <c r="G978" s="4"/>
      <c r="H978" s="72"/>
      <c r="I978" s="4"/>
      <c r="J978" s="72"/>
      <c r="K978" s="72"/>
      <c r="W978" s="68">
        <f t="shared" si="46"/>
        <v>1</v>
      </c>
      <c r="AC978" s="1" t="str">
        <f t="shared" si="47"/>
        <v>1900</v>
      </c>
    </row>
    <row r="979" spans="4:29" x14ac:dyDescent="0.25">
      <c r="D979" s="98" t="str">
        <f t="shared" si="45"/>
        <v/>
      </c>
      <c r="E979" s="93"/>
      <c r="F979" s="4"/>
      <c r="G979" s="4"/>
      <c r="H979" s="72"/>
      <c r="I979" s="4"/>
      <c r="J979" s="72"/>
      <c r="K979" s="72"/>
      <c r="W979" s="68">
        <f t="shared" si="46"/>
        <v>1</v>
      </c>
      <c r="AC979" s="1" t="str">
        <f t="shared" si="47"/>
        <v>1900</v>
      </c>
    </row>
    <row r="980" spans="4:29" x14ac:dyDescent="0.25">
      <c r="D980" s="98" t="str">
        <f t="shared" si="45"/>
        <v/>
      </c>
      <c r="E980" s="93"/>
      <c r="F980" s="4"/>
      <c r="G980" s="4"/>
      <c r="H980" s="72"/>
      <c r="I980" s="4"/>
      <c r="J980" s="72"/>
      <c r="K980" s="72"/>
      <c r="W980" s="68">
        <f t="shared" si="46"/>
        <v>1</v>
      </c>
      <c r="AC980" s="1" t="str">
        <f t="shared" si="47"/>
        <v>1900</v>
      </c>
    </row>
    <row r="981" spans="4:29" x14ac:dyDescent="0.25">
      <c r="D981" s="98" t="str">
        <f t="shared" si="45"/>
        <v/>
      </c>
      <c r="E981" s="93"/>
      <c r="F981" s="4"/>
      <c r="G981" s="4"/>
      <c r="H981" s="72"/>
      <c r="I981" s="4"/>
      <c r="J981" s="72"/>
      <c r="K981" s="72"/>
      <c r="W981" s="68">
        <f t="shared" si="46"/>
        <v>1</v>
      </c>
      <c r="AC981" s="1" t="str">
        <f t="shared" si="47"/>
        <v>1900</v>
      </c>
    </row>
    <row r="982" spans="4:29" x14ac:dyDescent="0.25">
      <c r="D982" s="98" t="str">
        <f t="shared" si="45"/>
        <v/>
      </c>
      <c r="E982" s="93"/>
      <c r="F982" s="4"/>
      <c r="G982" s="4"/>
      <c r="H982" s="72"/>
      <c r="I982" s="4"/>
      <c r="J982" s="72"/>
      <c r="K982" s="72"/>
      <c r="W982" s="68">
        <f t="shared" si="46"/>
        <v>1</v>
      </c>
      <c r="AC982" s="1" t="str">
        <f t="shared" si="47"/>
        <v>1900</v>
      </c>
    </row>
    <row r="983" spans="4:29" x14ac:dyDescent="0.25">
      <c r="D983" s="98" t="str">
        <f t="shared" si="45"/>
        <v/>
      </c>
      <c r="E983" s="93"/>
      <c r="F983" s="4"/>
      <c r="G983" s="4"/>
      <c r="H983" s="72"/>
      <c r="I983" s="4"/>
      <c r="J983" s="72"/>
      <c r="K983" s="72"/>
      <c r="W983" s="68">
        <f t="shared" si="46"/>
        <v>1</v>
      </c>
      <c r="AC983" s="1" t="str">
        <f t="shared" si="47"/>
        <v>1900</v>
      </c>
    </row>
    <row r="984" spans="4:29" x14ac:dyDescent="0.25">
      <c r="D984" s="98" t="str">
        <f t="shared" si="45"/>
        <v/>
      </c>
      <c r="E984" s="93"/>
      <c r="F984" s="4"/>
      <c r="G984" s="4"/>
      <c r="H984" s="72"/>
      <c r="I984" s="4"/>
      <c r="J984" s="72"/>
      <c r="K984" s="72"/>
      <c r="W984" s="68">
        <f t="shared" si="46"/>
        <v>1</v>
      </c>
      <c r="AC984" s="1" t="str">
        <f t="shared" si="47"/>
        <v>1900</v>
      </c>
    </row>
    <row r="985" spans="4:29" x14ac:dyDescent="0.25">
      <c r="D985" s="98" t="str">
        <f t="shared" si="45"/>
        <v/>
      </c>
      <c r="E985" s="93"/>
      <c r="F985" s="4"/>
      <c r="G985" s="4"/>
      <c r="H985" s="72"/>
      <c r="I985" s="4"/>
      <c r="J985" s="72"/>
      <c r="K985" s="72"/>
      <c r="W985" s="68">
        <f t="shared" si="46"/>
        <v>1</v>
      </c>
      <c r="AC985" s="1" t="str">
        <f t="shared" si="47"/>
        <v>1900</v>
      </c>
    </row>
    <row r="986" spans="4:29" x14ac:dyDescent="0.25">
      <c r="D986" s="98" t="str">
        <f t="shared" si="45"/>
        <v/>
      </c>
      <c r="E986" s="93"/>
      <c r="F986" s="4"/>
      <c r="G986" s="4"/>
      <c r="H986" s="72"/>
      <c r="I986" s="4"/>
      <c r="J986" s="72"/>
      <c r="K986" s="72"/>
      <c r="W986" s="68">
        <f t="shared" si="46"/>
        <v>1</v>
      </c>
      <c r="AC986" s="1" t="str">
        <f t="shared" si="47"/>
        <v>1900</v>
      </c>
    </row>
    <row r="987" spans="4:29" x14ac:dyDescent="0.25">
      <c r="D987" s="98" t="str">
        <f t="shared" si="45"/>
        <v/>
      </c>
      <c r="E987" s="93"/>
      <c r="F987" s="4"/>
      <c r="G987" s="4"/>
      <c r="H987" s="72"/>
      <c r="I987" s="4"/>
      <c r="J987" s="72"/>
      <c r="K987" s="72"/>
      <c r="W987" s="68">
        <f t="shared" si="46"/>
        <v>1</v>
      </c>
      <c r="AC987" s="1" t="str">
        <f t="shared" si="47"/>
        <v>1900</v>
      </c>
    </row>
    <row r="988" spans="4:29" x14ac:dyDescent="0.25">
      <c r="D988" s="98" t="str">
        <f t="shared" si="45"/>
        <v/>
      </c>
      <c r="E988" s="93"/>
      <c r="F988" s="4"/>
      <c r="G988" s="4"/>
      <c r="H988" s="72"/>
      <c r="I988" s="4"/>
      <c r="J988" s="72"/>
      <c r="K988" s="72"/>
      <c r="W988" s="68">
        <f t="shared" si="46"/>
        <v>1</v>
      </c>
      <c r="AC988" s="1" t="str">
        <f t="shared" si="47"/>
        <v>1900</v>
      </c>
    </row>
    <row r="989" spans="4:29" x14ac:dyDescent="0.25">
      <c r="D989" s="98" t="str">
        <f t="shared" si="45"/>
        <v/>
      </c>
      <c r="E989" s="93"/>
      <c r="F989" s="4"/>
      <c r="G989" s="4"/>
      <c r="H989" s="72"/>
      <c r="I989" s="4"/>
      <c r="J989" s="72"/>
      <c r="K989" s="72"/>
      <c r="W989" s="68">
        <f t="shared" si="46"/>
        <v>1</v>
      </c>
      <c r="AC989" s="1" t="str">
        <f t="shared" si="47"/>
        <v>1900</v>
      </c>
    </row>
    <row r="990" spans="4:29" x14ac:dyDescent="0.25">
      <c r="D990" s="98" t="str">
        <f t="shared" si="45"/>
        <v/>
      </c>
      <c r="E990" s="93"/>
      <c r="F990" s="4"/>
      <c r="G990" s="4"/>
      <c r="H990" s="72"/>
      <c r="I990" s="4"/>
      <c r="J990" s="72"/>
      <c r="K990" s="72"/>
      <c r="W990" s="68">
        <f t="shared" si="46"/>
        <v>1</v>
      </c>
      <c r="AC990" s="1" t="str">
        <f t="shared" si="47"/>
        <v>1900</v>
      </c>
    </row>
    <row r="991" spans="4:29" x14ac:dyDescent="0.25">
      <c r="D991" s="98" t="str">
        <f t="shared" si="45"/>
        <v/>
      </c>
      <c r="E991" s="93"/>
      <c r="F991" s="4"/>
      <c r="G991" s="4"/>
      <c r="H991" s="72"/>
      <c r="I991" s="4"/>
      <c r="J991" s="72"/>
      <c r="K991" s="72"/>
      <c r="W991" s="68">
        <f t="shared" si="46"/>
        <v>1</v>
      </c>
      <c r="AC991" s="1" t="str">
        <f t="shared" si="47"/>
        <v>1900</v>
      </c>
    </row>
    <row r="992" spans="4:29" x14ac:dyDescent="0.25">
      <c r="D992" s="98" t="str">
        <f t="shared" si="45"/>
        <v/>
      </c>
      <c r="E992" s="93"/>
      <c r="F992" s="4"/>
      <c r="G992" s="4"/>
      <c r="H992" s="72"/>
      <c r="I992" s="4"/>
      <c r="J992" s="72"/>
      <c r="K992" s="72"/>
      <c r="W992" s="68">
        <f t="shared" si="46"/>
        <v>1</v>
      </c>
      <c r="AC992" s="1" t="str">
        <f t="shared" si="47"/>
        <v>1900</v>
      </c>
    </row>
    <row r="993" spans="4:29" x14ac:dyDescent="0.25">
      <c r="D993" s="98" t="str">
        <f t="shared" si="45"/>
        <v/>
      </c>
      <c r="E993" s="93"/>
      <c r="F993" s="4"/>
      <c r="G993" s="4"/>
      <c r="H993" s="72"/>
      <c r="I993" s="4"/>
      <c r="J993" s="72"/>
      <c r="K993" s="72"/>
      <c r="W993" s="68">
        <f t="shared" si="46"/>
        <v>1</v>
      </c>
      <c r="AC993" s="1" t="str">
        <f t="shared" si="47"/>
        <v>1900</v>
      </c>
    </row>
    <row r="994" spans="4:29" x14ac:dyDescent="0.25">
      <c r="D994" s="98" t="str">
        <f t="shared" si="45"/>
        <v/>
      </c>
      <c r="E994" s="93"/>
      <c r="F994" s="4"/>
      <c r="G994" s="4"/>
      <c r="H994" s="72"/>
      <c r="I994" s="4"/>
      <c r="J994" s="72"/>
      <c r="K994" s="72"/>
      <c r="W994" s="68">
        <f t="shared" si="46"/>
        <v>1</v>
      </c>
      <c r="AC994" s="1" t="str">
        <f t="shared" si="47"/>
        <v>1900</v>
      </c>
    </row>
    <row r="995" spans="4:29" x14ac:dyDescent="0.25">
      <c r="D995" s="98" t="str">
        <f t="shared" si="45"/>
        <v/>
      </c>
      <c r="E995" s="93"/>
      <c r="F995" s="4"/>
      <c r="G995" s="4"/>
      <c r="H995" s="72"/>
      <c r="I995" s="4"/>
      <c r="J995" s="72"/>
      <c r="K995" s="72"/>
      <c r="W995" s="68">
        <f t="shared" si="46"/>
        <v>1</v>
      </c>
      <c r="AC995" s="1" t="str">
        <f t="shared" si="47"/>
        <v>1900</v>
      </c>
    </row>
    <row r="996" spans="4:29" x14ac:dyDescent="0.25">
      <c r="D996" s="98" t="str">
        <f t="shared" si="45"/>
        <v/>
      </c>
      <c r="E996" s="93"/>
      <c r="F996" s="4"/>
      <c r="G996" s="4"/>
      <c r="H996" s="72"/>
      <c r="I996" s="4"/>
      <c r="J996" s="72"/>
      <c r="K996" s="72"/>
      <c r="W996" s="68">
        <f t="shared" si="46"/>
        <v>1</v>
      </c>
      <c r="AC996" s="1" t="str">
        <f t="shared" si="47"/>
        <v>1900</v>
      </c>
    </row>
    <row r="997" spans="4:29" x14ac:dyDescent="0.25">
      <c r="D997" s="98" t="str">
        <f t="shared" si="45"/>
        <v/>
      </c>
      <c r="E997" s="93"/>
      <c r="F997" s="4"/>
      <c r="G997" s="4"/>
      <c r="H997" s="72"/>
      <c r="I997" s="4"/>
      <c r="J997" s="72"/>
      <c r="K997" s="72"/>
      <c r="W997" s="68">
        <f t="shared" si="46"/>
        <v>1</v>
      </c>
      <c r="AC997" s="1" t="str">
        <f t="shared" si="47"/>
        <v>1900</v>
      </c>
    </row>
    <row r="998" spans="4:29" x14ac:dyDescent="0.25">
      <c r="D998" s="98" t="str">
        <f t="shared" si="45"/>
        <v/>
      </c>
      <c r="E998" s="93"/>
      <c r="F998" s="4"/>
      <c r="G998" s="4"/>
      <c r="H998" s="72"/>
      <c r="I998" s="4"/>
      <c r="J998" s="72"/>
      <c r="K998" s="72"/>
      <c r="W998" s="68">
        <f t="shared" si="46"/>
        <v>1</v>
      </c>
      <c r="AC998" s="1" t="str">
        <f t="shared" si="47"/>
        <v>1900</v>
      </c>
    </row>
    <row r="999" spans="4:29" x14ac:dyDescent="0.25">
      <c r="D999" s="98" t="str">
        <f t="shared" si="45"/>
        <v/>
      </c>
      <c r="E999" s="93"/>
      <c r="F999" s="4"/>
      <c r="G999" s="4"/>
      <c r="H999" s="72"/>
      <c r="I999" s="4"/>
      <c r="J999" s="72"/>
      <c r="K999" s="72"/>
      <c r="W999" s="68">
        <f t="shared" si="46"/>
        <v>1</v>
      </c>
      <c r="AC999" s="1" t="str">
        <f t="shared" si="47"/>
        <v>1900</v>
      </c>
    </row>
    <row r="1000" spans="4:29" x14ac:dyDescent="0.25">
      <c r="D1000" s="98" t="str">
        <f t="shared" si="45"/>
        <v/>
      </c>
      <c r="E1000" s="93"/>
      <c r="F1000" s="4"/>
      <c r="G1000" s="4"/>
      <c r="H1000" s="72"/>
      <c r="I1000" s="4"/>
      <c r="J1000" s="72"/>
      <c r="K1000" s="72"/>
      <c r="W1000" s="68">
        <f t="shared" si="46"/>
        <v>1</v>
      </c>
      <c r="AC1000" s="1" t="str">
        <f t="shared" si="47"/>
        <v>1900</v>
      </c>
    </row>
    <row r="1001" spans="4:29" x14ac:dyDescent="0.25">
      <c r="D1001" s="98" t="str">
        <f t="shared" si="45"/>
        <v/>
      </c>
      <c r="E1001" s="93"/>
      <c r="F1001" s="4"/>
      <c r="G1001" s="4"/>
      <c r="H1001" s="72"/>
      <c r="I1001" s="4"/>
      <c r="J1001" s="72"/>
      <c r="K1001" s="72"/>
      <c r="W1001" s="68">
        <f t="shared" si="46"/>
        <v>1</v>
      </c>
      <c r="AC1001" s="1" t="str">
        <f t="shared" si="47"/>
        <v>1900</v>
      </c>
    </row>
    <row r="1002" spans="4:29" x14ac:dyDescent="0.25">
      <c r="D1002" s="98" t="str">
        <f t="shared" si="45"/>
        <v/>
      </c>
      <c r="E1002" s="93"/>
      <c r="F1002" s="4"/>
      <c r="G1002" s="4"/>
      <c r="H1002" s="72"/>
      <c r="I1002" s="4"/>
      <c r="J1002" s="72"/>
      <c r="K1002" s="72"/>
      <c r="W1002" s="68">
        <f t="shared" si="46"/>
        <v>1</v>
      </c>
      <c r="AC1002" s="1" t="str">
        <f t="shared" si="47"/>
        <v>1900</v>
      </c>
    </row>
    <row r="1003" spans="4:29" x14ac:dyDescent="0.25">
      <c r="D1003" s="98" t="str">
        <f t="shared" si="45"/>
        <v/>
      </c>
      <c r="E1003" s="93"/>
      <c r="F1003" s="4"/>
      <c r="G1003" s="4"/>
      <c r="H1003" s="72"/>
      <c r="I1003" s="4"/>
      <c r="J1003" s="72"/>
      <c r="K1003" s="72"/>
      <c r="W1003" s="68">
        <f t="shared" si="46"/>
        <v>1</v>
      </c>
      <c r="AC1003" s="1" t="str">
        <f t="shared" si="47"/>
        <v>1900</v>
      </c>
    </row>
    <row r="1004" spans="4:29" x14ac:dyDescent="0.25">
      <c r="D1004" s="98" t="str">
        <f t="shared" si="45"/>
        <v/>
      </c>
      <c r="E1004" s="93"/>
      <c r="F1004" s="4"/>
      <c r="G1004" s="4"/>
      <c r="H1004" s="72"/>
      <c r="I1004" s="4"/>
      <c r="J1004" s="72"/>
      <c r="K1004" s="72"/>
      <c r="W1004" s="68">
        <f t="shared" si="46"/>
        <v>1</v>
      </c>
      <c r="AC1004" s="1" t="str">
        <f t="shared" si="47"/>
        <v>1900</v>
      </c>
    </row>
    <row r="1005" spans="4:29" x14ac:dyDescent="0.25">
      <c r="D1005" s="98" t="str">
        <f t="shared" si="45"/>
        <v/>
      </c>
      <c r="E1005" s="93"/>
      <c r="F1005" s="4"/>
      <c r="G1005" s="4"/>
      <c r="H1005" s="72"/>
      <c r="I1005" s="4"/>
      <c r="J1005" s="72"/>
      <c r="K1005" s="72"/>
      <c r="W1005" s="68">
        <f t="shared" si="46"/>
        <v>1</v>
      </c>
      <c r="AC1005" s="1" t="str">
        <f t="shared" si="47"/>
        <v>1900</v>
      </c>
    </row>
    <row r="1006" spans="4:29" x14ac:dyDescent="0.25">
      <c r="D1006" s="98" t="str">
        <f t="shared" si="45"/>
        <v/>
      </c>
      <c r="E1006" s="93"/>
      <c r="F1006" s="4"/>
      <c r="G1006" s="4"/>
      <c r="H1006" s="72"/>
      <c r="I1006" s="4"/>
      <c r="J1006" s="72"/>
      <c r="K1006" s="72"/>
      <c r="W1006" s="68">
        <f t="shared" si="46"/>
        <v>1</v>
      </c>
      <c r="AC1006" s="1" t="str">
        <f t="shared" si="47"/>
        <v>1900</v>
      </c>
    </row>
    <row r="1007" spans="4:29" x14ac:dyDescent="0.25">
      <c r="D1007" s="98" t="str">
        <f t="shared" si="45"/>
        <v/>
      </c>
      <c r="E1007" s="93"/>
      <c r="F1007" s="4"/>
      <c r="G1007" s="4"/>
      <c r="H1007" s="72"/>
      <c r="I1007" s="4"/>
      <c r="J1007" s="72"/>
      <c r="K1007" s="72"/>
      <c r="W1007" s="68">
        <f t="shared" si="46"/>
        <v>1</v>
      </c>
      <c r="AC1007" s="1" t="str">
        <f t="shared" si="47"/>
        <v>1900</v>
      </c>
    </row>
    <row r="1008" spans="4:29" x14ac:dyDescent="0.25">
      <c r="D1008" s="98" t="str">
        <f t="shared" si="45"/>
        <v/>
      </c>
      <c r="E1008" s="93"/>
      <c r="F1008" s="4"/>
      <c r="G1008" s="4"/>
      <c r="H1008" s="72"/>
      <c r="I1008" s="4"/>
      <c r="J1008" s="72"/>
      <c r="K1008" s="72"/>
      <c r="W1008" s="68">
        <f t="shared" si="46"/>
        <v>1</v>
      </c>
      <c r="AC1008" s="1" t="str">
        <f t="shared" si="47"/>
        <v>1900</v>
      </c>
    </row>
    <row r="1009" spans="4:29" x14ac:dyDescent="0.25">
      <c r="D1009" s="98" t="str">
        <f t="shared" si="45"/>
        <v/>
      </c>
      <c r="E1009" s="93"/>
      <c r="F1009" s="4"/>
      <c r="G1009" s="4"/>
      <c r="H1009" s="72"/>
      <c r="I1009" s="4"/>
      <c r="J1009" s="72"/>
      <c r="K1009" s="72"/>
      <c r="W1009" s="68">
        <f t="shared" si="46"/>
        <v>1</v>
      </c>
      <c r="AC1009" s="1" t="str">
        <f t="shared" si="47"/>
        <v>1900</v>
      </c>
    </row>
    <row r="1010" spans="4:29" x14ac:dyDescent="0.25">
      <c r="D1010" s="98" t="str">
        <f t="shared" si="45"/>
        <v/>
      </c>
      <c r="E1010" s="93"/>
      <c r="F1010" s="4"/>
      <c r="G1010" s="4"/>
      <c r="H1010" s="72"/>
      <c r="I1010" s="4"/>
      <c r="J1010" s="72"/>
      <c r="K1010" s="72"/>
      <c r="W1010" s="68">
        <f t="shared" si="46"/>
        <v>1</v>
      </c>
      <c r="AC1010" s="1" t="str">
        <f t="shared" si="47"/>
        <v>1900</v>
      </c>
    </row>
    <row r="1011" spans="4:29" x14ac:dyDescent="0.25">
      <c r="D1011" s="98" t="str">
        <f t="shared" si="45"/>
        <v/>
      </c>
      <c r="E1011" s="93"/>
      <c r="F1011" s="4"/>
      <c r="G1011" s="4"/>
      <c r="H1011" s="72"/>
      <c r="I1011" s="4"/>
      <c r="J1011" s="72"/>
      <c r="K1011" s="72"/>
      <c r="W1011" s="68">
        <f t="shared" si="46"/>
        <v>1</v>
      </c>
      <c r="AC1011" s="1" t="str">
        <f t="shared" si="47"/>
        <v>1900</v>
      </c>
    </row>
    <row r="1012" spans="4:29" x14ac:dyDescent="0.25">
      <c r="D1012" s="98" t="str">
        <f t="shared" si="45"/>
        <v/>
      </c>
      <c r="E1012" s="93"/>
      <c r="F1012" s="4"/>
      <c r="G1012" s="4"/>
      <c r="H1012" s="72"/>
      <c r="I1012" s="4"/>
      <c r="J1012" s="72"/>
      <c r="K1012" s="72"/>
      <c r="W1012" s="68">
        <f t="shared" si="46"/>
        <v>1</v>
      </c>
      <c r="AC1012" s="1" t="str">
        <f t="shared" si="47"/>
        <v>1900</v>
      </c>
    </row>
    <row r="1013" spans="4:29" x14ac:dyDescent="0.25">
      <c r="D1013" s="98" t="str">
        <f t="shared" si="45"/>
        <v/>
      </c>
      <c r="E1013" s="93"/>
      <c r="F1013" s="4"/>
      <c r="G1013" s="4"/>
      <c r="H1013" s="72"/>
      <c r="I1013" s="4"/>
      <c r="J1013" s="72"/>
      <c r="K1013" s="72"/>
      <c r="W1013" s="68">
        <f t="shared" si="46"/>
        <v>1</v>
      </c>
      <c r="AC1013" s="1" t="str">
        <f t="shared" si="47"/>
        <v>1900</v>
      </c>
    </row>
    <row r="1014" spans="4:29" x14ac:dyDescent="0.25">
      <c r="D1014" s="98" t="str">
        <f t="shared" si="45"/>
        <v/>
      </c>
      <c r="E1014" s="93"/>
      <c r="F1014" s="4"/>
      <c r="G1014" s="4"/>
      <c r="H1014" s="72"/>
      <c r="I1014" s="4"/>
      <c r="J1014" s="72"/>
      <c r="K1014" s="72"/>
      <c r="W1014" s="68">
        <f t="shared" si="46"/>
        <v>1</v>
      </c>
      <c r="AC1014" s="1" t="str">
        <f t="shared" si="47"/>
        <v>1900</v>
      </c>
    </row>
    <row r="1015" spans="4:29" x14ac:dyDescent="0.25">
      <c r="D1015" s="98" t="str">
        <f t="shared" si="45"/>
        <v/>
      </c>
      <c r="E1015" s="93"/>
      <c r="F1015" s="4"/>
      <c r="G1015" s="4"/>
      <c r="H1015" s="72"/>
      <c r="I1015" s="4"/>
      <c r="J1015" s="72"/>
      <c r="K1015" s="72"/>
      <c r="W1015" s="68">
        <f t="shared" si="46"/>
        <v>1</v>
      </c>
      <c r="AC1015" s="1" t="str">
        <f t="shared" si="47"/>
        <v>1900</v>
      </c>
    </row>
    <row r="1016" spans="4:29" x14ac:dyDescent="0.25">
      <c r="D1016" s="98" t="str">
        <f t="shared" si="45"/>
        <v/>
      </c>
      <c r="E1016" s="93"/>
      <c r="F1016" s="4"/>
      <c r="G1016" s="4"/>
      <c r="H1016" s="72"/>
      <c r="I1016" s="4"/>
      <c r="J1016" s="72"/>
      <c r="K1016" s="72"/>
      <c r="W1016" s="68">
        <f t="shared" si="46"/>
        <v>1</v>
      </c>
      <c r="AC1016" s="1" t="str">
        <f t="shared" si="47"/>
        <v>1900</v>
      </c>
    </row>
    <row r="1017" spans="4:29" x14ac:dyDescent="0.25">
      <c r="D1017" s="98" t="str">
        <f t="shared" si="45"/>
        <v/>
      </c>
      <c r="E1017" s="93"/>
      <c r="F1017" s="4"/>
      <c r="G1017" s="4"/>
      <c r="H1017" s="72"/>
      <c r="I1017" s="4"/>
      <c r="J1017" s="72"/>
      <c r="K1017" s="72"/>
      <c r="W1017" s="68">
        <f t="shared" si="46"/>
        <v>1</v>
      </c>
      <c r="AC1017" s="1" t="str">
        <f t="shared" si="47"/>
        <v>1900</v>
      </c>
    </row>
    <row r="1018" spans="4:29" x14ac:dyDescent="0.25">
      <c r="D1018" s="98" t="str">
        <f t="shared" si="45"/>
        <v/>
      </c>
      <c r="E1018" s="93"/>
      <c r="F1018" s="4"/>
      <c r="G1018" s="4"/>
      <c r="H1018" s="72"/>
      <c r="I1018" s="4"/>
      <c r="J1018" s="72"/>
      <c r="K1018" s="72"/>
      <c r="W1018" s="68">
        <f t="shared" si="46"/>
        <v>1</v>
      </c>
      <c r="AC1018" s="1" t="str">
        <f t="shared" si="47"/>
        <v>1900</v>
      </c>
    </row>
    <row r="1019" spans="4:29" x14ac:dyDescent="0.25">
      <c r="D1019" s="98" t="str">
        <f t="shared" si="45"/>
        <v/>
      </c>
      <c r="E1019" s="93"/>
      <c r="F1019" s="4"/>
      <c r="G1019" s="4"/>
      <c r="H1019" s="72"/>
      <c r="I1019" s="4"/>
      <c r="J1019" s="72"/>
      <c r="K1019" s="72"/>
      <c r="W1019" s="68">
        <f t="shared" si="46"/>
        <v>1</v>
      </c>
      <c r="AC1019" s="1" t="str">
        <f t="shared" si="47"/>
        <v>1900</v>
      </c>
    </row>
    <row r="1020" spans="4:29" x14ac:dyDescent="0.25">
      <c r="D1020" s="98" t="str">
        <f t="shared" si="45"/>
        <v/>
      </c>
      <c r="E1020" s="93"/>
      <c r="F1020" s="4"/>
      <c r="G1020" s="4"/>
      <c r="H1020" s="72"/>
      <c r="I1020" s="4"/>
      <c r="J1020" s="72"/>
      <c r="K1020" s="72"/>
      <c r="W1020" s="68">
        <f t="shared" si="46"/>
        <v>1</v>
      </c>
      <c r="AC1020" s="1" t="str">
        <f t="shared" si="47"/>
        <v>1900</v>
      </c>
    </row>
    <row r="1021" spans="4:29" x14ac:dyDescent="0.25">
      <c r="D1021" s="98" t="str">
        <f t="shared" si="45"/>
        <v/>
      </c>
      <c r="E1021" s="93"/>
      <c r="F1021" s="4"/>
      <c r="G1021" s="4"/>
      <c r="H1021" s="72"/>
      <c r="I1021" s="4"/>
      <c r="J1021" s="72"/>
      <c r="K1021" s="72"/>
      <c r="W1021" s="68">
        <f t="shared" si="46"/>
        <v>1</v>
      </c>
      <c r="AC1021" s="1" t="str">
        <f t="shared" si="47"/>
        <v>1900</v>
      </c>
    </row>
    <row r="1022" spans="4:29" x14ac:dyDescent="0.25">
      <c r="D1022" s="98" t="str">
        <f t="shared" si="45"/>
        <v/>
      </c>
      <c r="E1022" s="93"/>
      <c r="F1022" s="4"/>
      <c r="G1022" s="4"/>
      <c r="H1022" s="72"/>
      <c r="I1022" s="4"/>
      <c r="J1022" s="72"/>
      <c r="K1022" s="72"/>
      <c r="W1022" s="68">
        <f t="shared" si="46"/>
        <v>1</v>
      </c>
      <c r="AC1022" s="1" t="str">
        <f t="shared" si="47"/>
        <v>1900</v>
      </c>
    </row>
    <row r="1023" spans="4:29" x14ac:dyDescent="0.25">
      <c r="D1023" s="98" t="str">
        <f t="shared" si="45"/>
        <v/>
      </c>
      <c r="E1023" s="93"/>
      <c r="F1023" s="4"/>
      <c r="G1023" s="4"/>
      <c r="H1023" s="72"/>
      <c r="I1023" s="4"/>
      <c r="J1023" s="72"/>
      <c r="K1023" s="72"/>
      <c r="W1023" s="68">
        <f t="shared" si="46"/>
        <v>1</v>
      </c>
      <c r="AC1023" s="1" t="str">
        <f t="shared" si="47"/>
        <v>1900</v>
      </c>
    </row>
    <row r="1024" spans="4:29" x14ac:dyDescent="0.25">
      <c r="D1024" s="98" t="str">
        <f t="shared" si="45"/>
        <v/>
      </c>
      <c r="E1024" s="93"/>
      <c r="F1024" s="4"/>
      <c r="G1024" s="4"/>
      <c r="H1024" s="72"/>
      <c r="I1024" s="4"/>
      <c r="J1024" s="72"/>
      <c r="K1024" s="72"/>
      <c r="W1024" s="68">
        <f t="shared" si="46"/>
        <v>1</v>
      </c>
      <c r="AC1024" s="1" t="str">
        <f t="shared" si="47"/>
        <v>1900</v>
      </c>
    </row>
    <row r="1025" spans="4:29" x14ac:dyDescent="0.25">
      <c r="D1025" s="98" t="str">
        <f t="shared" si="45"/>
        <v/>
      </c>
      <c r="E1025" s="93"/>
      <c r="F1025" s="4"/>
      <c r="G1025" s="4"/>
      <c r="H1025" s="72"/>
      <c r="I1025" s="4"/>
      <c r="J1025" s="72"/>
      <c r="K1025" s="72"/>
      <c r="W1025" s="68">
        <f t="shared" si="46"/>
        <v>1</v>
      </c>
      <c r="AC1025" s="1" t="str">
        <f t="shared" si="47"/>
        <v>1900</v>
      </c>
    </row>
    <row r="1026" spans="4:29" x14ac:dyDescent="0.25">
      <c r="D1026" s="98" t="str">
        <f t="shared" si="45"/>
        <v/>
      </c>
      <c r="E1026" s="93"/>
      <c r="F1026" s="4"/>
      <c r="G1026" s="4"/>
      <c r="H1026" s="72"/>
      <c r="I1026" s="4"/>
      <c r="J1026" s="72"/>
      <c r="K1026" s="72"/>
      <c r="W1026" s="68">
        <f t="shared" si="46"/>
        <v>1</v>
      </c>
      <c r="AC1026" s="1" t="str">
        <f t="shared" si="47"/>
        <v>1900</v>
      </c>
    </row>
    <row r="1027" spans="4:29" x14ac:dyDescent="0.25">
      <c r="D1027" s="98" t="str">
        <f t="shared" si="45"/>
        <v/>
      </c>
      <c r="E1027" s="93"/>
      <c r="F1027" s="4"/>
      <c r="G1027" s="4"/>
      <c r="H1027" s="72"/>
      <c r="I1027" s="4"/>
      <c r="J1027" s="72"/>
      <c r="K1027" s="72"/>
      <c r="W1027" s="68">
        <f t="shared" si="46"/>
        <v>1</v>
      </c>
      <c r="AC1027" s="1" t="str">
        <f t="shared" si="47"/>
        <v>1900</v>
      </c>
    </row>
    <row r="1028" spans="4:29" x14ac:dyDescent="0.25">
      <c r="D1028" s="98" t="str">
        <f t="shared" ref="D1028:D1091" si="48">IF(W1028&lt;&gt;$V$1,IF(YEAR(W1028)=YEAR(W1027),D1027+1,1),"")</f>
        <v/>
      </c>
      <c r="E1028" s="93"/>
      <c r="F1028" s="4"/>
      <c r="G1028" s="4"/>
      <c r="H1028" s="72"/>
      <c r="I1028" s="4"/>
      <c r="J1028" s="72"/>
      <c r="K1028" s="72"/>
      <c r="W1028" s="68">
        <f t="shared" ref="W1028:W1091" si="49">IF(CONCATENATE(F1028,F1029,F1030,F1031,F1032,F1033)&lt;&gt;"",IF(AND(E1028&lt;&gt;0,ISNUMBER(E1028)=TRUE),E1028,W1027),$V$1)</f>
        <v>1</v>
      </c>
      <c r="AC1028" s="1" t="str">
        <f t="shared" si="47"/>
        <v>1900</v>
      </c>
    </row>
    <row r="1029" spans="4:29" x14ac:dyDescent="0.25">
      <c r="D1029" s="98" t="str">
        <f t="shared" si="48"/>
        <v/>
      </c>
      <c r="E1029" s="93"/>
      <c r="F1029" s="4"/>
      <c r="G1029" s="4"/>
      <c r="H1029" s="72"/>
      <c r="I1029" s="4"/>
      <c r="J1029" s="72"/>
      <c r="K1029" s="72"/>
      <c r="W1029" s="68">
        <f t="shared" si="49"/>
        <v>1</v>
      </c>
      <c r="AC1029" s="1" t="str">
        <f t="shared" ref="AC1029:AC1092" si="50">YEAR(W1029)&amp;F1029</f>
        <v>1900</v>
      </c>
    </row>
    <row r="1030" spans="4:29" x14ac:dyDescent="0.25">
      <c r="D1030" s="98" t="str">
        <f t="shared" si="48"/>
        <v/>
      </c>
      <c r="E1030" s="93"/>
      <c r="F1030" s="4"/>
      <c r="G1030" s="4"/>
      <c r="H1030" s="72"/>
      <c r="I1030" s="4"/>
      <c r="J1030" s="72"/>
      <c r="K1030" s="72"/>
      <c r="W1030" s="68">
        <f t="shared" si="49"/>
        <v>1</v>
      </c>
      <c r="AC1030" s="1" t="str">
        <f t="shared" si="50"/>
        <v>1900</v>
      </c>
    </row>
    <row r="1031" spans="4:29" x14ac:dyDescent="0.25">
      <c r="D1031" s="98" t="str">
        <f t="shared" si="48"/>
        <v/>
      </c>
      <c r="E1031" s="93"/>
      <c r="F1031" s="4"/>
      <c r="G1031" s="4"/>
      <c r="H1031" s="72"/>
      <c r="I1031" s="4"/>
      <c r="J1031" s="72"/>
      <c r="K1031" s="72"/>
      <c r="W1031" s="68">
        <f t="shared" si="49"/>
        <v>1</v>
      </c>
      <c r="AC1031" s="1" t="str">
        <f t="shared" si="50"/>
        <v>1900</v>
      </c>
    </row>
    <row r="1032" spans="4:29" x14ac:dyDescent="0.25">
      <c r="D1032" s="98" t="str">
        <f t="shared" si="48"/>
        <v/>
      </c>
      <c r="E1032" s="93"/>
      <c r="F1032" s="4"/>
      <c r="G1032" s="4"/>
      <c r="H1032" s="72"/>
      <c r="I1032" s="4"/>
      <c r="J1032" s="72"/>
      <c r="K1032" s="72"/>
      <c r="W1032" s="68">
        <f t="shared" si="49"/>
        <v>1</v>
      </c>
      <c r="AC1032" s="1" t="str">
        <f t="shared" si="50"/>
        <v>1900</v>
      </c>
    </row>
    <row r="1033" spans="4:29" x14ac:dyDescent="0.25">
      <c r="D1033" s="98" t="str">
        <f t="shared" si="48"/>
        <v/>
      </c>
      <c r="E1033" s="93"/>
      <c r="F1033" s="4"/>
      <c r="G1033" s="4"/>
      <c r="H1033" s="72"/>
      <c r="I1033" s="4"/>
      <c r="J1033" s="72"/>
      <c r="K1033" s="72"/>
      <c r="W1033" s="68">
        <f t="shared" si="49"/>
        <v>1</v>
      </c>
      <c r="AC1033" s="1" t="str">
        <f t="shared" si="50"/>
        <v>1900</v>
      </c>
    </row>
    <row r="1034" spans="4:29" x14ac:dyDescent="0.25">
      <c r="D1034" s="98" t="str">
        <f t="shared" si="48"/>
        <v/>
      </c>
      <c r="E1034" s="93"/>
      <c r="F1034" s="4"/>
      <c r="G1034" s="4"/>
      <c r="H1034" s="72"/>
      <c r="I1034" s="4"/>
      <c r="J1034" s="72"/>
      <c r="K1034" s="72"/>
      <c r="W1034" s="68">
        <f t="shared" si="49"/>
        <v>1</v>
      </c>
      <c r="AC1034" s="1" t="str">
        <f t="shared" si="50"/>
        <v>1900</v>
      </c>
    </row>
    <row r="1035" spans="4:29" x14ac:dyDescent="0.25">
      <c r="D1035" s="98" t="str">
        <f t="shared" si="48"/>
        <v/>
      </c>
      <c r="E1035" s="93"/>
      <c r="F1035" s="4"/>
      <c r="G1035" s="4"/>
      <c r="H1035" s="72"/>
      <c r="I1035" s="4"/>
      <c r="J1035" s="72"/>
      <c r="K1035" s="72"/>
      <c r="W1035" s="68">
        <f t="shared" si="49"/>
        <v>1</v>
      </c>
      <c r="AC1035" s="1" t="str">
        <f t="shared" si="50"/>
        <v>1900</v>
      </c>
    </row>
    <row r="1036" spans="4:29" x14ac:dyDescent="0.25">
      <c r="D1036" s="98" t="str">
        <f t="shared" si="48"/>
        <v/>
      </c>
      <c r="E1036" s="93"/>
      <c r="F1036" s="4"/>
      <c r="G1036" s="4"/>
      <c r="H1036" s="72"/>
      <c r="I1036" s="4"/>
      <c r="J1036" s="72"/>
      <c r="K1036" s="72"/>
      <c r="W1036" s="68">
        <f t="shared" si="49"/>
        <v>1</v>
      </c>
      <c r="AC1036" s="1" t="str">
        <f t="shared" si="50"/>
        <v>1900</v>
      </c>
    </row>
    <row r="1037" spans="4:29" x14ac:dyDescent="0.25">
      <c r="D1037" s="98" t="str">
        <f t="shared" si="48"/>
        <v/>
      </c>
      <c r="E1037" s="93"/>
      <c r="F1037" s="4"/>
      <c r="G1037" s="4"/>
      <c r="H1037" s="72"/>
      <c r="I1037" s="4"/>
      <c r="J1037" s="72"/>
      <c r="K1037" s="72"/>
      <c r="W1037" s="68">
        <f t="shared" si="49"/>
        <v>1</v>
      </c>
      <c r="AC1037" s="1" t="str">
        <f t="shared" si="50"/>
        <v>1900</v>
      </c>
    </row>
    <row r="1038" spans="4:29" x14ac:dyDescent="0.25">
      <c r="D1038" s="98" t="str">
        <f t="shared" si="48"/>
        <v/>
      </c>
      <c r="E1038" s="93"/>
      <c r="F1038" s="4"/>
      <c r="G1038" s="4"/>
      <c r="H1038" s="72"/>
      <c r="I1038" s="4"/>
      <c r="J1038" s="72"/>
      <c r="K1038" s="72"/>
      <c r="W1038" s="68">
        <f t="shared" si="49"/>
        <v>1</v>
      </c>
      <c r="AC1038" s="1" t="str">
        <f t="shared" si="50"/>
        <v>1900</v>
      </c>
    </row>
    <row r="1039" spans="4:29" x14ac:dyDescent="0.25">
      <c r="D1039" s="98" t="str">
        <f t="shared" si="48"/>
        <v/>
      </c>
      <c r="E1039" s="93"/>
      <c r="F1039" s="4"/>
      <c r="G1039" s="4"/>
      <c r="H1039" s="72"/>
      <c r="I1039" s="4"/>
      <c r="J1039" s="72"/>
      <c r="K1039" s="72"/>
      <c r="W1039" s="68">
        <f t="shared" si="49"/>
        <v>1</v>
      </c>
      <c r="AC1039" s="1" t="str">
        <f t="shared" si="50"/>
        <v>1900</v>
      </c>
    </row>
    <row r="1040" spans="4:29" x14ac:dyDescent="0.25">
      <c r="D1040" s="98" t="str">
        <f t="shared" si="48"/>
        <v/>
      </c>
      <c r="E1040" s="93"/>
      <c r="F1040" s="4"/>
      <c r="G1040" s="4"/>
      <c r="H1040" s="72"/>
      <c r="I1040" s="4"/>
      <c r="J1040" s="72"/>
      <c r="K1040" s="72"/>
      <c r="W1040" s="68">
        <f t="shared" si="49"/>
        <v>1</v>
      </c>
      <c r="AC1040" s="1" t="str">
        <f t="shared" si="50"/>
        <v>1900</v>
      </c>
    </row>
    <row r="1041" spans="4:29" x14ac:dyDescent="0.25">
      <c r="D1041" s="98" t="str">
        <f t="shared" si="48"/>
        <v/>
      </c>
      <c r="E1041" s="93"/>
      <c r="F1041" s="4"/>
      <c r="G1041" s="4"/>
      <c r="H1041" s="72"/>
      <c r="I1041" s="4"/>
      <c r="J1041" s="72"/>
      <c r="K1041" s="72"/>
      <c r="W1041" s="68">
        <f t="shared" si="49"/>
        <v>1</v>
      </c>
      <c r="AC1041" s="1" t="str">
        <f t="shared" si="50"/>
        <v>1900</v>
      </c>
    </row>
    <row r="1042" spans="4:29" x14ac:dyDescent="0.25">
      <c r="D1042" s="98" t="str">
        <f t="shared" si="48"/>
        <v/>
      </c>
      <c r="E1042" s="93"/>
      <c r="F1042" s="4"/>
      <c r="G1042" s="4"/>
      <c r="H1042" s="72"/>
      <c r="I1042" s="4"/>
      <c r="J1042" s="72"/>
      <c r="K1042" s="72"/>
      <c r="W1042" s="68">
        <f t="shared" si="49"/>
        <v>1</v>
      </c>
      <c r="AC1042" s="1" t="str">
        <f t="shared" si="50"/>
        <v>1900</v>
      </c>
    </row>
    <row r="1043" spans="4:29" x14ac:dyDescent="0.25">
      <c r="D1043" s="98" t="str">
        <f t="shared" si="48"/>
        <v/>
      </c>
      <c r="E1043" s="93"/>
      <c r="F1043" s="4"/>
      <c r="G1043" s="4"/>
      <c r="H1043" s="72"/>
      <c r="I1043" s="4"/>
      <c r="J1043" s="72"/>
      <c r="K1043" s="72"/>
      <c r="W1043" s="68">
        <f t="shared" si="49"/>
        <v>1</v>
      </c>
      <c r="AC1043" s="1" t="str">
        <f t="shared" si="50"/>
        <v>1900</v>
      </c>
    </row>
    <row r="1044" spans="4:29" x14ac:dyDescent="0.25">
      <c r="D1044" s="98" t="str">
        <f t="shared" si="48"/>
        <v/>
      </c>
      <c r="E1044" s="93"/>
      <c r="F1044" s="4"/>
      <c r="G1044" s="4"/>
      <c r="H1044" s="72"/>
      <c r="I1044" s="4"/>
      <c r="J1044" s="72"/>
      <c r="K1044" s="72"/>
      <c r="W1044" s="68">
        <f t="shared" si="49"/>
        <v>1</v>
      </c>
      <c r="AC1044" s="1" t="str">
        <f t="shared" si="50"/>
        <v>1900</v>
      </c>
    </row>
    <row r="1045" spans="4:29" x14ac:dyDescent="0.25">
      <c r="D1045" s="98" t="str">
        <f t="shared" si="48"/>
        <v/>
      </c>
      <c r="E1045" s="93"/>
      <c r="F1045" s="4"/>
      <c r="G1045" s="4"/>
      <c r="H1045" s="72"/>
      <c r="I1045" s="4"/>
      <c r="J1045" s="72"/>
      <c r="K1045" s="72"/>
      <c r="W1045" s="68">
        <f t="shared" si="49"/>
        <v>1</v>
      </c>
      <c r="AC1045" s="1" t="str">
        <f t="shared" si="50"/>
        <v>1900</v>
      </c>
    </row>
    <row r="1046" spans="4:29" x14ac:dyDescent="0.25">
      <c r="D1046" s="98" t="str">
        <f t="shared" si="48"/>
        <v/>
      </c>
      <c r="E1046" s="93"/>
      <c r="F1046" s="4"/>
      <c r="G1046" s="4"/>
      <c r="H1046" s="72"/>
      <c r="I1046" s="4"/>
      <c r="J1046" s="72"/>
      <c r="K1046" s="72"/>
      <c r="W1046" s="68">
        <f t="shared" si="49"/>
        <v>1</v>
      </c>
      <c r="AC1046" s="1" t="str">
        <f t="shared" si="50"/>
        <v>1900</v>
      </c>
    </row>
    <row r="1047" spans="4:29" x14ac:dyDescent="0.25">
      <c r="D1047" s="98" t="str">
        <f t="shared" si="48"/>
        <v/>
      </c>
      <c r="E1047" s="93"/>
      <c r="F1047" s="4"/>
      <c r="G1047" s="4"/>
      <c r="H1047" s="72"/>
      <c r="I1047" s="4"/>
      <c r="J1047" s="72"/>
      <c r="K1047" s="72"/>
      <c r="W1047" s="68">
        <f t="shared" si="49"/>
        <v>1</v>
      </c>
      <c r="AC1047" s="1" t="str">
        <f t="shared" si="50"/>
        <v>1900</v>
      </c>
    </row>
    <row r="1048" spans="4:29" x14ac:dyDescent="0.25">
      <c r="D1048" s="98" t="str">
        <f t="shared" si="48"/>
        <v/>
      </c>
      <c r="E1048" s="93"/>
      <c r="F1048" s="4"/>
      <c r="G1048" s="4"/>
      <c r="H1048" s="72"/>
      <c r="I1048" s="4"/>
      <c r="J1048" s="72"/>
      <c r="K1048" s="72"/>
      <c r="W1048" s="68">
        <f t="shared" si="49"/>
        <v>1</v>
      </c>
      <c r="AC1048" s="1" t="str">
        <f t="shared" si="50"/>
        <v>1900</v>
      </c>
    </row>
    <row r="1049" spans="4:29" x14ac:dyDescent="0.25">
      <c r="D1049" s="98" t="str">
        <f t="shared" si="48"/>
        <v/>
      </c>
      <c r="E1049" s="93"/>
      <c r="F1049" s="4"/>
      <c r="G1049" s="4"/>
      <c r="H1049" s="72"/>
      <c r="I1049" s="4"/>
      <c r="J1049" s="72"/>
      <c r="K1049" s="72"/>
      <c r="W1049" s="68">
        <f t="shared" si="49"/>
        <v>1</v>
      </c>
      <c r="AC1049" s="1" t="str">
        <f t="shared" si="50"/>
        <v>1900</v>
      </c>
    </row>
    <row r="1050" spans="4:29" x14ac:dyDescent="0.25">
      <c r="D1050" s="98" t="str">
        <f t="shared" si="48"/>
        <v/>
      </c>
      <c r="E1050" s="93"/>
      <c r="F1050" s="4"/>
      <c r="G1050" s="4"/>
      <c r="H1050" s="72"/>
      <c r="I1050" s="4"/>
      <c r="J1050" s="72"/>
      <c r="K1050" s="72"/>
      <c r="W1050" s="68">
        <f t="shared" si="49"/>
        <v>1</v>
      </c>
      <c r="AC1050" s="1" t="str">
        <f t="shared" si="50"/>
        <v>1900</v>
      </c>
    </row>
    <row r="1051" spans="4:29" x14ac:dyDescent="0.25">
      <c r="D1051" s="98" t="str">
        <f t="shared" si="48"/>
        <v/>
      </c>
      <c r="E1051" s="93"/>
      <c r="F1051" s="4"/>
      <c r="G1051" s="4"/>
      <c r="H1051" s="72"/>
      <c r="I1051" s="4"/>
      <c r="J1051" s="72"/>
      <c r="K1051" s="72"/>
      <c r="W1051" s="68">
        <f t="shared" si="49"/>
        <v>1</v>
      </c>
      <c r="AC1051" s="1" t="str">
        <f t="shared" si="50"/>
        <v>1900</v>
      </c>
    </row>
    <row r="1052" spans="4:29" x14ac:dyDescent="0.25">
      <c r="D1052" s="98" t="str">
        <f t="shared" si="48"/>
        <v/>
      </c>
      <c r="E1052" s="93"/>
      <c r="F1052" s="4"/>
      <c r="G1052" s="4"/>
      <c r="H1052" s="72"/>
      <c r="I1052" s="4"/>
      <c r="J1052" s="72"/>
      <c r="K1052" s="72"/>
      <c r="W1052" s="68">
        <f t="shared" si="49"/>
        <v>1</v>
      </c>
      <c r="AC1052" s="1" t="str">
        <f t="shared" si="50"/>
        <v>1900</v>
      </c>
    </row>
    <row r="1053" spans="4:29" x14ac:dyDescent="0.25">
      <c r="D1053" s="98" t="str">
        <f t="shared" si="48"/>
        <v/>
      </c>
      <c r="E1053" s="93"/>
      <c r="F1053" s="4"/>
      <c r="G1053" s="4"/>
      <c r="H1053" s="72"/>
      <c r="I1053" s="4"/>
      <c r="J1053" s="72"/>
      <c r="K1053" s="72"/>
      <c r="W1053" s="68">
        <f t="shared" si="49"/>
        <v>1</v>
      </c>
      <c r="AC1053" s="1" t="str">
        <f t="shared" si="50"/>
        <v>1900</v>
      </c>
    </row>
    <row r="1054" spans="4:29" x14ac:dyDescent="0.25">
      <c r="D1054" s="98" t="str">
        <f t="shared" si="48"/>
        <v/>
      </c>
      <c r="E1054" s="93"/>
      <c r="F1054" s="4"/>
      <c r="G1054" s="4"/>
      <c r="H1054" s="72"/>
      <c r="I1054" s="4"/>
      <c r="J1054" s="72"/>
      <c r="K1054" s="72"/>
      <c r="W1054" s="68">
        <f t="shared" si="49"/>
        <v>1</v>
      </c>
      <c r="AC1054" s="1" t="str">
        <f t="shared" si="50"/>
        <v>1900</v>
      </c>
    </row>
    <row r="1055" spans="4:29" x14ac:dyDescent="0.25">
      <c r="D1055" s="98" t="str">
        <f t="shared" si="48"/>
        <v/>
      </c>
      <c r="E1055" s="93"/>
      <c r="F1055" s="4"/>
      <c r="G1055" s="4"/>
      <c r="H1055" s="72"/>
      <c r="I1055" s="4"/>
      <c r="J1055" s="72"/>
      <c r="K1055" s="72"/>
      <c r="W1055" s="68">
        <f t="shared" si="49"/>
        <v>1</v>
      </c>
      <c r="AC1055" s="1" t="str">
        <f t="shared" si="50"/>
        <v>1900</v>
      </c>
    </row>
    <row r="1056" spans="4:29" x14ac:dyDescent="0.25">
      <c r="D1056" s="98" t="str">
        <f t="shared" si="48"/>
        <v/>
      </c>
      <c r="E1056" s="93"/>
      <c r="F1056" s="4"/>
      <c r="G1056" s="4"/>
      <c r="H1056" s="72"/>
      <c r="I1056" s="4"/>
      <c r="J1056" s="72"/>
      <c r="K1056" s="72"/>
      <c r="W1056" s="68">
        <f t="shared" si="49"/>
        <v>1</v>
      </c>
      <c r="AC1056" s="1" t="str">
        <f t="shared" si="50"/>
        <v>1900</v>
      </c>
    </row>
    <row r="1057" spans="4:29" x14ac:dyDescent="0.25">
      <c r="D1057" s="98" t="str">
        <f t="shared" si="48"/>
        <v/>
      </c>
      <c r="E1057" s="93"/>
      <c r="F1057" s="4"/>
      <c r="G1057" s="4"/>
      <c r="H1057" s="72"/>
      <c r="I1057" s="4"/>
      <c r="J1057" s="72"/>
      <c r="K1057" s="72"/>
      <c r="W1057" s="68">
        <f t="shared" si="49"/>
        <v>1</v>
      </c>
      <c r="AC1057" s="1" t="str">
        <f t="shared" si="50"/>
        <v>1900</v>
      </c>
    </row>
    <row r="1058" spans="4:29" x14ac:dyDescent="0.25">
      <c r="D1058" s="98" t="str">
        <f t="shared" si="48"/>
        <v/>
      </c>
      <c r="E1058" s="93"/>
      <c r="F1058" s="4"/>
      <c r="G1058" s="4"/>
      <c r="H1058" s="72"/>
      <c r="I1058" s="4"/>
      <c r="J1058" s="72"/>
      <c r="K1058" s="72"/>
      <c r="W1058" s="68">
        <f t="shared" si="49"/>
        <v>1</v>
      </c>
      <c r="AC1058" s="1" t="str">
        <f t="shared" si="50"/>
        <v>1900</v>
      </c>
    </row>
    <row r="1059" spans="4:29" x14ac:dyDescent="0.25">
      <c r="D1059" s="98" t="str">
        <f t="shared" si="48"/>
        <v/>
      </c>
      <c r="E1059" s="93"/>
      <c r="F1059" s="4"/>
      <c r="G1059" s="4"/>
      <c r="H1059" s="72"/>
      <c r="I1059" s="4"/>
      <c r="J1059" s="72"/>
      <c r="K1059" s="72"/>
      <c r="W1059" s="68">
        <f t="shared" si="49"/>
        <v>1</v>
      </c>
      <c r="AC1059" s="1" t="str">
        <f t="shared" si="50"/>
        <v>1900</v>
      </c>
    </row>
    <row r="1060" spans="4:29" x14ac:dyDescent="0.25">
      <c r="D1060" s="98" t="str">
        <f t="shared" si="48"/>
        <v/>
      </c>
      <c r="E1060" s="93"/>
      <c r="F1060" s="4"/>
      <c r="G1060" s="4"/>
      <c r="H1060" s="72"/>
      <c r="I1060" s="4"/>
      <c r="J1060" s="72"/>
      <c r="K1060" s="72"/>
      <c r="W1060" s="68">
        <f t="shared" si="49"/>
        <v>1</v>
      </c>
      <c r="AC1060" s="1" t="str">
        <f t="shared" si="50"/>
        <v>1900</v>
      </c>
    </row>
    <row r="1061" spans="4:29" x14ac:dyDescent="0.25">
      <c r="D1061" s="98" t="str">
        <f t="shared" si="48"/>
        <v/>
      </c>
      <c r="E1061" s="93"/>
      <c r="F1061" s="4"/>
      <c r="G1061" s="4"/>
      <c r="H1061" s="72"/>
      <c r="I1061" s="4"/>
      <c r="J1061" s="72"/>
      <c r="K1061" s="72"/>
      <c r="W1061" s="68">
        <f t="shared" si="49"/>
        <v>1</v>
      </c>
      <c r="AC1061" s="1" t="str">
        <f t="shared" si="50"/>
        <v>1900</v>
      </c>
    </row>
    <row r="1062" spans="4:29" x14ac:dyDescent="0.25">
      <c r="D1062" s="98" t="str">
        <f t="shared" si="48"/>
        <v/>
      </c>
      <c r="E1062" s="93"/>
      <c r="F1062" s="4"/>
      <c r="G1062" s="4"/>
      <c r="H1062" s="72"/>
      <c r="I1062" s="4"/>
      <c r="J1062" s="72"/>
      <c r="K1062" s="72"/>
      <c r="W1062" s="68">
        <f t="shared" si="49"/>
        <v>1</v>
      </c>
      <c r="AC1062" s="1" t="str">
        <f t="shared" si="50"/>
        <v>1900</v>
      </c>
    </row>
    <row r="1063" spans="4:29" x14ac:dyDescent="0.25">
      <c r="D1063" s="98" t="str">
        <f t="shared" si="48"/>
        <v/>
      </c>
      <c r="E1063" s="93"/>
      <c r="F1063" s="4"/>
      <c r="G1063" s="4"/>
      <c r="H1063" s="72"/>
      <c r="I1063" s="4"/>
      <c r="J1063" s="72"/>
      <c r="K1063" s="72"/>
      <c r="W1063" s="68">
        <f t="shared" si="49"/>
        <v>1</v>
      </c>
      <c r="AC1063" s="1" t="str">
        <f t="shared" si="50"/>
        <v>1900</v>
      </c>
    </row>
    <row r="1064" spans="4:29" x14ac:dyDescent="0.25">
      <c r="D1064" s="98" t="str">
        <f t="shared" si="48"/>
        <v/>
      </c>
      <c r="E1064" s="93"/>
      <c r="F1064" s="4"/>
      <c r="G1064" s="4"/>
      <c r="H1064" s="72"/>
      <c r="I1064" s="4"/>
      <c r="J1064" s="72"/>
      <c r="K1064" s="72"/>
      <c r="W1064" s="68">
        <f t="shared" si="49"/>
        <v>1</v>
      </c>
      <c r="AC1064" s="1" t="str">
        <f t="shared" si="50"/>
        <v>1900</v>
      </c>
    </row>
    <row r="1065" spans="4:29" x14ac:dyDescent="0.25">
      <c r="D1065" s="98" t="str">
        <f t="shared" si="48"/>
        <v/>
      </c>
      <c r="E1065" s="93"/>
      <c r="F1065" s="4"/>
      <c r="G1065" s="4"/>
      <c r="H1065" s="72"/>
      <c r="I1065" s="4"/>
      <c r="J1065" s="72"/>
      <c r="K1065" s="72"/>
      <c r="W1065" s="68">
        <f t="shared" si="49"/>
        <v>1</v>
      </c>
      <c r="AC1065" s="1" t="str">
        <f t="shared" si="50"/>
        <v>1900</v>
      </c>
    </row>
    <row r="1066" spans="4:29" x14ac:dyDescent="0.25">
      <c r="D1066" s="98" t="str">
        <f t="shared" si="48"/>
        <v/>
      </c>
      <c r="E1066" s="93"/>
      <c r="F1066" s="4"/>
      <c r="G1066" s="4"/>
      <c r="H1066" s="72"/>
      <c r="I1066" s="4"/>
      <c r="J1066" s="72"/>
      <c r="K1066" s="72"/>
      <c r="W1066" s="68">
        <f t="shared" si="49"/>
        <v>1</v>
      </c>
      <c r="AC1066" s="1" t="str">
        <f t="shared" si="50"/>
        <v>1900</v>
      </c>
    </row>
    <row r="1067" spans="4:29" x14ac:dyDescent="0.25">
      <c r="D1067" s="98" t="str">
        <f t="shared" si="48"/>
        <v/>
      </c>
      <c r="E1067" s="93"/>
      <c r="F1067" s="4"/>
      <c r="G1067" s="4"/>
      <c r="H1067" s="72"/>
      <c r="I1067" s="4"/>
      <c r="J1067" s="72"/>
      <c r="K1067" s="72"/>
      <c r="W1067" s="68">
        <f t="shared" si="49"/>
        <v>1</v>
      </c>
      <c r="AC1067" s="1" t="str">
        <f t="shared" si="50"/>
        <v>1900</v>
      </c>
    </row>
    <row r="1068" spans="4:29" x14ac:dyDescent="0.25">
      <c r="D1068" s="98" t="str">
        <f t="shared" si="48"/>
        <v/>
      </c>
      <c r="E1068" s="93"/>
      <c r="F1068" s="4"/>
      <c r="G1068" s="4"/>
      <c r="H1068" s="72"/>
      <c r="I1068" s="4"/>
      <c r="J1068" s="72"/>
      <c r="K1068" s="72"/>
      <c r="W1068" s="68">
        <f t="shared" si="49"/>
        <v>1</v>
      </c>
      <c r="AC1068" s="1" t="str">
        <f t="shared" si="50"/>
        <v>1900</v>
      </c>
    </row>
    <row r="1069" spans="4:29" x14ac:dyDescent="0.25">
      <c r="D1069" s="98" t="str">
        <f t="shared" si="48"/>
        <v/>
      </c>
      <c r="E1069" s="93"/>
      <c r="F1069" s="4"/>
      <c r="G1069" s="4"/>
      <c r="H1069" s="72"/>
      <c r="I1069" s="4"/>
      <c r="J1069" s="72"/>
      <c r="K1069" s="72"/>
      <c r="W1069" s="68">
        <f t="shared" si="49"/>
        <v>1</v>
      </c>
      <c r="AC1069" s="1" t="str">
        <f t="shared" si="50"/>
        <v>1900</v>
      </c>
    </row>
    <row r="1070" spans="4:29" x14ac:dyDescent="0.25">
      <c r="D1070" s="98" t="str">
        <f t="shared" si="48"/>
        <v/>
      </c>
      <c r="E1070" s="93"/>
      <c r="F1070" s="4"/>
      <c r="G1070" s="4"/>
      <c r="H1070" s="72"/>
      <c r="I1070" s="4"/>
      <c r="J1070" s="72"/>
      <c r="K1070" s="72"/>
      <c r="W1070" s="68">
        <f t="shared" si="49"/>
        <v>1</v>
      </c>
      <c r="AC1070" s="1" t="str">
        <f t="shared" si="50"/>
        <v>1900</v>
      </c>
    </row>
    <row r="1071" spans="4:29" x14ac:dyDescent="0.25">
      <c r="D1071" s="98" t="str">
        <f t="shared" si="48"/>
        <v/>
      </c>
      <c r="E1071" s="93"/>
      <c r="F1071" s="4"/>
      <c r="G1071" s="4"/>
      <c r="H1071" s="72"/>
      <c r="I1071" s="4"/>
      <c r="J1071" s="72"/>
      <c r="K1071" s="72"/>
      <c r="W1071" s="68">
        <f t="shared" si="49"/>
        <v>1</v>
      </c>
      <c r="AC1071" s="1" t="str">
        <f t="shared" si="50"/>
        <v>1900</v>
      </c>
    </row>
    <row r="1072" spans="4:29" x14ac:dyDescent="0.25">
      <c r="D1072" s="98" t="str">
        <f t="shared" si="48"/>
        <v/>
      </c>
      <c r="E1072" s="93"/>
      <c r="F1072" s="4"/>
      <c r="G1072" s="4"/>
      <c r="H1072" s="72"/>
      <c r="I1072" s="4"/>
      <c r="J1072" s="72"/>
      <c r="K1072" s="72"/>
      <c r="W1072" s="68">
        <f t="shared" si="49"/>
        <v>1</v>
      </c>
      <c r="AC1072" s="1" t="str">
        <f t="shared" si="50"/>
        <v>1900</v>
      </c>
    </row>
    <row r="1073" spans="4:29" x14ac:dyDescent="0.25">
      <c r="D1073" s="98" t="str">
        <f t="shared" si="48"/>
        <v/>
      </c>
      <c r="E1073" s="93"/>
      <c r="F1073" s="4"/>
      <c r="G1073" s="4"/>
      <c r="H1073" s="72"/>
      <c r="I1073" s="4"/>
      <c r="J1073" s="72"/>
      <c r="K1073" s="72"/>
      <c r="W1073" s="68">
        <f t="shared" si="49"/>
        <v>1</v>
      </c>
      <c r="AC1073" s="1" t="str">
        <f t="shared" si="50"/>
        <v>1900</v>
      </c>
    </row>
    <row r="1074" spans="4:29" x14ac:dyDescent="0.25">
      <c r="D1074" s="98" t="str">
        <f t="shared" si="48"/>
        <v/>
      </c>
      <c r="E1074" s="93"/>
      <c r="F1074" s="4"/>
      <c r="G1074" s="4"/>
      <c r="H1074" s="72"/>
      <c r="I1074" s="4"/>
      <c r="J1074" s="72"/>
      <c r="K1074" s="72"/>
      <c r="W1074" s="68">
        <f t="shared" si="49"/>
        <v>1</v>
      </c>
      <c r="AC1074" s="1" t="str">
        <f t="shared" si="50"/>
        <v>1900</v>
      </c>
    </row>
    <row r="1075" spans="4:29" x14ac:dyDescent="0.25">
      <c r="D1075" s="98" t="str">
        <f t="shared" si="48"/>
        <v/>
      </c>
      <c r="E1075" s="93"/>
      <c r="F1075" s="4"/>
      <c r="G1075" s="4"/>
      <c r="H1075" s="72"/>
      <c r="I1075" s="4"/>
      <c r="J1075" s="72"/>
      <c r="K1075" s="72"/>
      <c r="W1075" s="68">
        <f t="shared" si="49"/>
        <v>1</v>
      </c>
      <c r="AC1075" s="1" t="str">
        <f t="shared" si="50"/>
        <v>1900</v>
      </c>
    </row>
    <row r="1076" spans="4:29" x14ac:dyDescent="0.25">
      <c r="D1076" s="98" t="str">
        <f t="shared" si="48"/>
        <v/>
      </c>
      <c r="E1076" s="93"/>
      <c r="F1076" s="4"/>
      <c r="G1076" s="4"/>
      <c r="H1076" s="72"/>
      <c r="I1076" s="4"/>
      <c r="J1076" s="72"/>
      <c r="K1076" s="72"/>
      <c r="W1076" s="68">
        <f t="shared" si="49"/>
        <v>1</v>
      </c>
      <c r="AC1076" s="1" t="str">
        <f t="shared" si="50"/>
        <v>1900</v>
      </c>
    </row>
    <row r="1077" spans="4:29" x14ac:dyDescent="0.25">
      <c r="D1077" s="98" t="str">
        <f t="shared" si="48"/>
        <v/>
      </c>
      <c r="E1077" s="93"/>
      <c r="F1077" s="4"/>
      <c r="G1077" s="4"/>
      <c r="H1077" s="72"/>
      <c r="I1077" s="4"/>
      <c r="J1077" s="72"/>
      <c r="K1077" s="72"/>
      <c r="W1077" s="68">
        <f t="shared" si="49"/>
        <v>1</v>
      </c>
      <c r="AC1077" s="1" t="str">
        <f t="shared" si="50"/>
        <v>1900</v>
      </c>
    </row>
    <row r="1078" spans="4:29" x14ac:dyDescent="0.25">
      <c r="D1078" s="98" t="str">
        <f t="shared" si="48"/>
        <v/>
      </c>
      <c r="E1078" s="93"/>
      <c r="F1078" s="4"/>
      <c r="G1078" s="4"/>
      <c r="H1078" s="72"/>
      <c r="I1078" s="4"/>
      <c r="J1078" s="72"/>
      <c r="K1078" s="72"/>
      <c r="W1078" s="68">
        <f t="shared" si="49"/>
        <v>1</v>
      </c>
      <c r="AC1078" s="1" t="str">
        <f t="shared" si="50"/>
        <v>1900</v>
      </c>
    </row>
    <row r="1079" spans="4:29" x14ac:dyDescent="0.25">
      <c r="D1079" s="98" t="str">
        <f t="shared" si="48"/>
        <v/>
      </c>
      <c r="E1079" s="93"/>
      <c r="F1079" s="4"/>
      <c r="G1079" s="4"/>
      <c r="H1079" s="72"/>
      <c r="I1079" s="4"/>
      <c r="J1079" s="72"/>
      <c r="K1079" s="72"/>
      <c r="W1079" s="68">
        <f t="shared" si="49"/>
        <v>1</v>
      </c>
      <c r="AC1079" s="1" t="str">
        <f t="shared" si="50"/>
        <v>1900</v>
      </c>
    </row>
    <row r="1080" spans="4:29" x14ac:dyDescent="0.25">
      <c r="D1080" s="98" t="str">
        <f t="shared" si="48"/>
        <v/>
      </c>
      <c r="E1080" s="93"/>
      <c r="F1080" s="4"/>
      <c r="G1080" s="4"/>
      <c r="H1080" s="72"/>
      <c r="I1080" s="4"/>
      <c r="J1080" s="72"/>
      <c r="K1080" s="72"/>
      <c r="W1080" s="68">
        <f t="shared" si="49"/>
        <v>1</v>
      </c>
      <c r="AC1080" s="1" t="str">
        <f t="shared" si="50"/>
        <v>1900</v>
      </c>
    </row>
    <row r="1081" spans="4:29" x14ac:dyDescent="0.25">
      <c r="D1081" s="98" t="str">
        <f t="shared" si="48"/>
        <v/>
      </c>
      <c r="E1081" s="93"/>
      <c r="F1081" s="4"/>
      <c r="G1081" s="4"/>
      <c r="H1081" s="72"/>
      <c r="I1081" s="4"/>
      <c r="J1081" s="72"/>
      <c r="K1081" s="72"/>
      <c r="W1081" s="68">
        <f t="shared" si="49"/>
        <v>1</v>
      </c>
      <c r="AC1081" s="1" t="str">
        <f t="shared" si="50"/>
        <v>1900</v>
      </c>
    </row>
    <row r="1082" spans="4:29" x14ac:dyDescent="0.25">
      <c r="D1082" s="98" t="str">
        <f t="shared" si="48"/>
        <v/>
      </c>
      <c r="E1082" s="93"/>
      <c r="F1082" s="4"/>
      <c r="G1082" s="4"/>
      <c r="H1082" s="72"/>
      <c r="I1082" s="4"/>
      <c r="J1082" s="72"/>
      <c r="K1082" s="72"/>
      <c r="W1082" s="68">
        <f t="shared" si="49"/>
        <v>1</v>
      </c>
      <c r="AC1082" s="1" t="str">
        <f t="shared" si="50"/>
        <v>1900</v>
      </c>
    </row>
    <row r="1083" spans="4:29" x14ac:dyDescent="0.25">
      <c r="D1083" s="98" t="str">
        <f t="shared" si="48"/>
        <v/>
      </c>
      <c r="E1083" s="93"/>
      <c r="F1083" s="4"/>
      <c r="G1083" s="4"/>
      <c r="H1083" s="72"/>
      <c r="I1083" s="4"/>
      <c r="J1083" s="72"/>
      <c r="K1083" s="72"/>
      <c r="W1083" s="68">
        <f t="shared" si="49"/>
        <v>1</v>
      </c>
      <c r="AC1083" s="1" t="str">
        <f t="shared" si="50"/>
        <v>1900</v>
      </c>
    </row>
    <row r="1084" spans="4:29" x14ac:dyDescent="0.25">
      <c r="D1084" s="98" t="str">
        <f t="shared" si="48"/>
        <v/>
      </c>
      <c r="E1084" s="93"/>
      <c r="F1084" s="4"/>
      <c r="G1084" s="4"/>
      <c r="H1084" s="72"/>
      <c r="I1084" s="4"/>
      <c r="J1084" s="72"/>
      <c r="K1084" s="72"/>
      <c r="W1084" s="68">
        <f t="shared" si="49"/>
        <v>1</v>
      </c>
      <c r="AC1084" s="1" t="str">
        <f t="shared" si="50"/>
        <v>1900</v>
      </c>
    </row>
    <row r="1085" spans="4:29" x14ac:dyDescent="0.25">
      <c r="D1085" s="98" t="str">
        <f t="shared" si="48"/>
        <v/>
      </c>
      <c r="E1085" s="93"/>
      <c r="F1085" s="4"/>
      <c r="G1085" s="4"/>
      <c r="H1085" s="72"/>
      <c r="I1085" s="4"/>
      <c r="J1085" s="72"/>
      <c r="K1085" s="72"/>
      <c r="W1085" s="68">
        <f t="shared" si="49"/>
        <v>1</v>
      </c>
      <c r="AC1085" s="1" t="str">
        <f t="shared" si="50"/>
        <v>1900</v>
      </c>
    </row>
    <row r="1086" spans="4:29" x14ac:dyDescent="0.25">
      <c r="D1086" s="98" t="str">
        <f t="shared" si="48"/>
        <v/>
      </c>
      <c r="E1086" s="93"/>
      <c r="F1086" s="4"/>
      <c r="G1086" s="4"/>
      <c r="H1086" s="72"/>
      <c r="I1086" s="4"/>
      <c r="J1086" s="72"/>
      <c r="K1086" s="72"/>
      <c r="W1086" s="68">
        <f t="shared" si="49"/>
        <v>1</v>
      </c>
      <c r="AC1086" s="1" t="str">
        <f t="shared" si="50"/>
        <v>1900</v>
      </c>
    </row>
    <row r="1087" spans="4:29" x14ac:dyDescent="0.25">
      <c r="D1087" s="98" t="str">
        <f t="shared" si="48"/>
        <v/>
      </c>
      <c r="E1087" s="93"/>
      <c r="F1087" s="4"/>
      <c r="G1087" s="4"/>
      <c r="H1087" s="72"/>
      <c r="I1087" s="4"/>
      <c r="J1087" s="72"/>
      <c r="K1087" s="72"/>
      <c r="W1087" s="68">
        <f t="shared" si="49"/>
        <v>1</v>
      </c>
      <c r="AC1087" s="1" t="str">
        <f t="shared" si="50"/>
        <v>1900</v>
      </c>
    </row>
    <row r="1088" spans="4:29" x14ac:dyDescent="0.25">
      <c r="D1088" s="98" t="str">
        <f t="shared" si="48"/>
        <v/>
      </c>
      <c r="E1088" s="93"/>
      <c r="F1088" s="4"/>
      <c r="G1088" s="4"/>
      <c r="H1088" s="72"/>
      <c r="I1088" s="4"/>
      <c r="J1088" s="72"/>
      <c r="K1088" s="72"/>
      <c r="W1088" s="68">
        <f t="shared" si="49"/>
        <v>1</v>
      </c>
      <c r="AC1088" s="1" t="str">
        <f t="shared" si="50"/>
        <v>1900</v>
      </c>
    </row>
    <row r="1089" spans="4:29" x14ac:dyDescent="0.25">
      <c r="D1089" s="98" t="str">
        <f t="shared" si="48"/>
        <v/>
      </c>
      <c r="E1089" s="93"/>
      <c r="F1089" s="4"/>
      <c r="G1089" s="4"/>
      <c r="H1089" s="72"/>
      <c r="I1089" s="4"/>
      <c r="J1089" s="72"/>
      <c r="K1089" s="72"/>
      <c r="W1089" s="68">
        <f t="shared" si="49"/>
        <v>1</v>
      </c>
      <c r="AC1089" s="1" t="str">
        <f t="shared" si="50"/>
        <v>1900</v>
      </c>
    </row>
    <row r="1090" spans="4:29" x14ac:dyDescent="0.25">
      <c r="D1090" s="98" t="str">
        <f t="shared" si="48"/>
        <v/>
      </c>
      <c r="E1090" s="93"/>
      <c r="F1090" s="4"/>
      <c r="G1090" s="4"/>
      <c r="H1090" s="72"/>
      <c r="I1090" s="4"/>
      <c r="J1090" s="72"/>
      <c r="K1090" s="72"/>
      <c r="W1090" s="68">
        <f t="shared" si="49"/>
        <v>1</v>
      </c>
      <c r="AC1090" s="1" t="str">
        <f t="shared" si="50"/>
        <v>1900</v>
      </c>
    </row>
    <row r="1091" spans="4:29" x14ac:dyDescent="0.25">
      <c r="D1091" s="98" t="str">
        <f t="shared" si="48"/>
        <v/>
      </c>
      <c r="E1091" s="93"/>
      <c r="F1091" s="4"/>
      <c r="G1091" s="4"/>
      <c r="H1091" s="72"/>
      <c r="I1091" s="4"/>
      <c r="J1091" s="72"/>
      <c r="K1091" s="72"/>
      <c r="W1091" s="68">
        <f t="shared" si="49"/>
        <v>1</v>
      </c>
      <c r="AC1091" s="1" t="str">
        <f t="shared" si="50"/>
        <v>1900</v>
      </c>
    </row>
    <row r="1092" spans="4:29" x14ac:dyDescent="0.25">
      <c r="D1092" s="98" t="str">
        <f t="shared" ref="D1092:D1155" si="51">IF(W1092&lt;&gt;$V$1,IF(YEAR(W1092)=YEAR(W1091),D1091+1,1),"")</f>
        <v/>
      </c>
      <c r="E1092" s="93"/>
      <c r="F1092" s="4"/>
      <c r="G1092" s="4"/>
      <c r="H1092" s="72"/>
      <c r="I1092" s="4"/>
      <c r="J1092" s="72"/>
      <c r="K1092" s="72"/>
      <c r="W1092" s="68">
        <f t="shared" ref="W1092:W1155" si="52">IF(CONCATENATE(F1092,F1093,F1094,F1095,F1096,F1097)&lt;&gt;"",IF(AND(E1092&lt;&gt;0,ISNUMBER(E1092)=TRUE),E1092,W1091),$V$1)</f>
        <v>1</v>
      </c>
      <c r="AC1092" s="1" t="str">
        <f t="shared" si="50"/>
        <v>1900</v>
      </c>
    </row>
    <row r="1093" spans="4:29" x14ac:dyDescent="0.25">
      <c r="D1093" s="98" t="str">
        <f t="shared" si="51"/>
        <v/>
      </c>
      <c r="E1093" s="93"/>
      <c r="F1093" s="4"/>
      <c r="G1093" s="4"/>
      <c r="H1093" s="72"/>
      <c r="I1093" s="4"/>
      <c r="J1093" s="72"/>
      <c r="K1093" s="72"/>
      <c r="W1093" s="68">
        <f t="shared" si="52"/>
        <v>1</v>
      </c>
      <c r="AC1093" s="1" t="str">
        <f t="shared" ref="AC1093:AC1156" si="53">YEAR(W1093)&amp;F1093</f>
        <v>1900</v>
      </c>
    </row>
    <row r="1094" spans="4:29" x14ac:dyDescent="0.25">
      <c r="D1094" s="98" t="str">
        <f t="shared" si="51"/>
        <v/>
      </c>
      <c r="E1094" s="93"/>
      <c r="F1094" s="4"/>
      <c r="G1094" s="4"/>
      <c r="H1094" s="72"/>
      <c r="I1094" s="4"/>
      <c r="J1094" s="72"/>
      <c r="K1094" s="72"/>
      <c r="W1094" s="68">
        <f t="shared" si="52"/>
        <v>1</v>
      </c>
      <c r="AC1094" s="1" t="str">
        <f t="shared" si="53"/>
        <v>1900</v>
      </c>
    </row>
    <row r="1095" spans="4:29" x14ac:dyDescent="0.25">
      <c r="D1095" s="98" t="str">
        <f t="shared" si="51"/>
        <v/>
      </c>
      <c r="E1095" s="93"/>
      <c r="F1095" s="4"/>
      <c r="G1095" s="4"/>
      <c r="H1095" s="72"/>
      <c r="I1095" s="4"/>
      <c r="J1095" s="72"/>
      <c r="K1095" s="72"/>
      <c r="W1095" s="68">
        <f t="shared" si="52"/>
        <v>1</v>
      </c>
      <c r="AC1095" s="1" t="str">
        <f t="shared" si="53"/>
        <v>1900</v>
      </c>
    </row>
    <row r="1096" spans="4:29" x14ac:dyDescent="0.25">
      <c r="D1096" s="98" t="str">
        <f t="shared" si="51"/>
        <v/>
      </c>
      <c r="E1096" s="93"/>
      <c r="F1096" s="4"/>
      <c r="G1096" s="4"/>
      <c r="H1096" s="72"/>
      <c r="I1096" s="4"/>
      <c r="J1096" s="72"/>
      <c r="K1096" s="72"/>
      <c r="W1096" s="68">
        <f t="shared" si="52"/>
        <v>1</v>
      </c>
      <c r="AC1096" s="1" t="str">
        <f t="shared" si="53"/>
        <v>1900</v>
      </c>
    </row>
    <row r="1097" spans="4:29" x14ac:dyDescent="0.25">
      <c r="D1097" s="98" t="str">
        <f t="shared" si="51"/>
        <v/>
      </c>
      <c r="E1097" s="93"/>
      <c r="F1097" s="4"/>
      <c r="G1097" s="4"/>
      <c r="H1097" s="72"/>
      <c r="I1097" s="4"/>
      <c r="J1097" s="72"/>
      <c r="K1097" s="72"/>
      <c r="W1097" s="68">
        <f t="shared" si="52"/>
        <v>1</v>
      </c>
      <c r="AC1097" s="1" t="str">
        <f t="shared" si="53"/>
        <v>1900</v>
      </c>
    </row>
    <row r="1098" spans="4:29" x14ac:dyDescent="0.25">
      <c r="D1098" s="98" t="str">
        <f t="shared" si="51"/>
        <v/>
      </c>
      <c r="E1098" s="93"/>
      <c r="F1098" s="4"/>
      <c r="G1098" s="4"/>
      <c r="H1098" s="72"/>
      <c r="I1098" s="4"/>
      <c r="J1098" s="72"/>
      <c r="K1098" s="72"/>
      <c r="W1098" s="68">
        <f t="shared" si="52"/>
        <v>1</v>
      </c>
      <c r="AC1098" s="1" t="str">
        <f t="shared" si="53"/>
        <v>1900</v>
      </c>
    </row>
    <row r="1099" spans="4:29" x14ac:dyDescent="0.25">
      <c r="D1099" s="98" t="str">
        <f t="shared" si="51"/>
        <v/>
      </c>
      <c r="E1099" s="93"/>
      <c r="F1099" s="4"/>
      <c r="G1099" s="4"/>
      <c r="H1099" s="72"/>
      <c r="I1099" s="4"/>
      <c r="J1099" s="72"/>
      <c r="K1099" s="72"/>
      <c r="W1099" s="68">
        <f t="shared" si="52"/>
        <v>1</v>
      </c>
      <c r="AC1099" s="1" t="str">
        <f t="shared" si="53"/>
        <v>1900</v>
      </c>
    </row>
    <row r="1100" spans="4:29" x14ac:dyDescent="0.25">
      <c r="D1100" s="98" t="str">
        <f t="shared" si="51"/>
        <v/>
      </c>
      <c r="E1100" s="93"/>
      <c r="F1100" s="4"/>
      <c r="G1100" s="4"/>
      <c r="H1100" s="72"/>
      <c r="I1100" s="4"/>
      <c r="J1100" s="72"/>
      <c r="K1100" s="72"/>
      <c r="W1100" s="68">
        <f t="shared" si="52"/>
        <v>1</v>
      </c>
      <c r="AC1100" s="1" t="str">
        <f t="shared" si="53"/>
        <v>1900</v>
      </c>
    </row>
    <row r="1101" spans="4:29" x14ac:dyDescent="0.25">
      <c r="D1101" s="98" t="str">
        <f t="shared" si="51"/>
        <v/>
      </c>
      <c r="E1101" s="93"/>
      <c r="F1101" s="4"/>
      <c r="G1101" s="4"/>
      <c r="H1101" s="72"/>
      <c r="I1101" s="4"/>
      <c r="J1101" s="72"/>
      <c r="K1101" s="72"/>
      <c r="W1101" s="68">
        <f t="shared" si="52"/>
        <v>1</v>
      </c>
      <c r="AC1101" s="1" t="str">
        <f t="shared" si="53"/>
        <v>1900</v>
      </c>
    </row>
    <row r="1102" spans="4:29" x14ac:dyDescent="0.25">
      <c r="D1102" s="98" t="str">
        <f t="shared" si="51"/>
        <v/>
      </c>
      <c r="E1102" s="93"/>
      <c r="F1102" s="4"/>
      <c r="G1102" s="4"/>
      <c r="H1102" s="72"/>
      <c r="I1102" s="4"/>
      <c r="J1102" s="72"/>
      <c r="K1102" s="72"/>
      <c r="W1102" s="68">
        <f t="shared" si="52"/>
        <v>1</v>
      </c>
      <c r="AC1102" s="1" t="str">
        <f t="shared" si="53"/>
        <v>1900</v>
      </c>
    </row>
    <row r="1103" spans="4:29" x14ac:dyDescent="0.25">
      <c r="D1103" s="98" t="str">
        <f t="shared" si="51"/>
        <v/>
      </c>
      <c r="E1103" s="93"/>
      <c r="F1103" s="4"/>
      <c r="G1103" s="4"/>
      <c r="H1103" s="72"/>
      <c r="I1103" s="4"/>
      <c r="J1103" s="72"/>
      <c r="K1103" s="72"/>
      <c r="W1103" s="68">
        <f t="shared" si="52"/>
        <v>1</v>
      </c>
      <c r="AC1103" s="1" t="str">
        <f t="shared" si="53"/>
        <v>1900</v>
      </c>
    </row>
    <row r="1104" spans="4:29" x14ac:dyDescent="0.25">
      <c r="D1104" s="98" t="str">
        <f t="shared" si="51"/>
        <v/>
      </c>
      <c r="E1104" s="93"/>
      <c r="F1104" s="4"/>
      <c r="G1104" s="4"/>
      <c r="H1104" s="72"/>
      <c r="I1104" s="4"/>
      <c r="J1104" s="72"/>
      <c r="K1104" s="72"/>
      <c r="W1104" s="68">
        <f t="shared" si="52"/>
        <v>1</v>
      </c>
      <c r="AC1104" s="1" t="str">
        <f t="shared" si="53"/>
        <v>1900</v>
      </c>
    </row>
    <row r="1105" spans="4:29" x14ac:dyDescent="0.25">
      <c r="D1105" s="98" t="str">
        <f t="shared" si="51"/>
        <v/>
      </c>
      <c r="E1105" s="93"/>
      <c r="F1105" s="4"/>
      <c r="G1105" s="4"/>
      <c r="H1105" s="72"/>
      <c r="I1105" s="4"/>
      <c r="J1105" s="72"/>
      <c r="K1105" s="72"/>
      <c r="W1105" s="68">
        <f t="shared" si="52"/>
        <v>1</v>
      </c>
      <c r="AC1105" s="1" t="str">
        <f t="shared" si="53"/>
        <v>1900</v>
      </c>
    </row>
    <row r="1106" spans="4:29" x14ac:dyDescent="0.25">
      <c r="D1106" s="98" t="str">
        <f t="shared" si="51"/>
        <v/>
      </c>
      <c r="E1106" s="93"/>
      <c r="F1106" s="4"/>
      <c r="G1106" s="4"/>
      <c r="H1106" s="72"/>
      <c r="I1106" s="4"/>
      <c r="J1106" s="72"/>
      <c r="K1106" s="72"/>
      <c r="W1106" s="68">
        <f t="shared" si="52"/>
        <v>1</v>
      </c>
      <c r="AC1106" s="1" t="str">
        <f t="shared" si="53"/>
        <v>1900</v>
      </c>
    </row>
    <row r="1107" spans="4:29" x14ac:dyDescent="0.25">
      <c r="D1107" s="98" t="str">
        <f t="shared" si="51"/>
        <v/>
      </c>
      <c r="E1107" s="93"/>
      <c r="F1107" s="4"/>
      <c r="G1107" s="4"/>
      <c r="H1107" s="72"/>
      <c r="I1107" s="4"/>
      <c r="J1107" s="72"/>
      <c r="K1107" s="72"/>
      <c r="W1107" s="68">
        <f t="shared" si="52"/>
        <v>1</v>
      </c>
      <c r="AC1107" s="1" t="str">
        <f t="shared" si="53"/>
        <v>1900</v>
      </c>
    </row>
    <row r="1108" spans="4:29" x14ac:dyDescent="0.25">
      <c r="D1108" s="98" t="str">
        <f t="shared" si="51"/>
        <v/>
      </c>
      <c r="E1108" s="93"/>
      <c r="F1108" s="4"/>
      <c r="G1108" s="4"/>
      <c r="H1108" s="72"/>
      <c r="I1108" s="4"/>
      <c r="J1108" s="72"/>
      <c r="K1108" s="72"/>
      <c r="W1108" s="68">
        <f t="shared" si="52"/>
        <v>1</v>
      </c>
      <c r="AC1108" s="1" t="str">
        <f t="shared" si="53"/>
        <v>1900</v>
      </c>
    </row>
    <row r="1109" spans="4:29" x14ac:dyDescent="0.25">
      <c r="D1109" s="98" t="str">
        <f t="shared" si="51"/>
        <v/>
      </c>
      <c r="E1109" s="93"/>
      <c r="F1109" s="4"/>
      <c r="G1109" s="4"/>
      <c r="H1109" s="72"/>
      <c r="I1109" s="4"/>
      <c r="J1109" s="72"/>
      <c r="K1109" s="72"/>
      <c r="W1109" s="68">
        <f t="shared" si="52"/>
        <v>1</v>
      </c>
      <c r="AC1109" s="1" t="str">
        <f t="shared" si="53"/>
        <v>1900</v>
      </c>
    </row>
    <row r="1110" spans="4:29" x14ac:dyDescent="0.25">
      <c r="D1110" s="98" t="str">
        <f t="shared" si="51"/>
        <v/>
      </c>
      <c r="E1110" s="93"/>
      <c r="F1110" s="4"/>
      <c r="G1110" s="4"/>
      <c r="H1110" s="72"/>
      <c r="I1110" s="4"/>
      <c r="J1110" s="72"/>
      <c r="K1110" s="72"/>
      <c r="W1110" s="68">
        <f t="shared" si="52"/>
        <v>1</v>
      </c>
      <c r="AC1110" s="1" t="str">
        <f t="shared" si="53"/>
        <v>1900</v>
      </c>
    </row>
    <row r="1111" spans="4:29" x14ac:dyDescent="0.25">
      <c r="D1111" s="98" t="str">
        <f t="shared" si="51"/>
        <v/>
      </c>
      <c r="E1111" s="93"/>
      <c r="F1111" s="4"/>
      <c r="G1111" s="4"/>
      <c r="H1111" s="72"/>
      <c r="I1111" s="4"/>
      <c r="J1111" s="72"/>
      <c r="K1111" s="72"/>
      <c r="W1111" s="68">
        <f t="shared" si="52"/>
        <v>1</v>
      </c>
      <c r="AC1111" s="1" t="str">
        <f t="shared" si="53"/>
        <v>1900</v>
      </c>
    </row>
    <row r="1112" spans="4:29" x14ac:dyDescent="0.25">
      <c r="D1112" s="98" t="str">
        <f t="shared" si="51"/>
        <v/>
      </c>
      <c r="E1112" s="93"/>
      <c r="F1112" s="4"/>
      <c r="G1112" s="4"/>
      <c r="H1112" s="72"/>
      <c r="I1112" s="4"/>
      <c r="J1112" s="72"/>
      <c r="K1112" s="72"/>
      <c r="W1112" s="68">
        <f t="shared" si="52"/>
        <v>1</v>
      </c>
      <c r="AC1112" s="1" t="str">
        <f t="shared" si="53"/>
        <v>1900</v>
      </c>
    </row>
    <row r="1113" spans="4:29" x14ac:dyDescent="0.25">
      <c r="D1113" s="98" t="str">
        <f t="shared" si="51"/>
        <v/>
      </c>
      <c r="E1113" s="93"/>
      <c r="F1113" s="4"/>
      <c r="G1113" s="4"/>
      <c r="H1113" s="72"/>
      <c r="I1113" s="4"/>
      <c r="J1113" s="72"/>
      <c r="K1113" s="72"/>
      <c r="W1113" s="68">
        <f t="shared" si="52"/>
        <v>1</v>
      </c>
      <c r="AC1113" s="1" t="str">
        <f t="shared" si="53"/>
        <v>1900</v>
      </c>
    </row>
    <row r="1114" spans="4:29" x14ac:dyDescent="0.25">
      <c r="D1114" s="98" t="str">
        <f t="shared" si="51"/>
        <v/>
      </c>
      <c r="E1114" s="93"/>
      <c r="F1114" s="4"/>
      <c r="G1114" s="4"/>
      <c r="H1114" s="72"/>
      <c r="I1114" s="4"/>
      <c r="J1114" s="72"/>
      <c r="K1114" s="72"/>
      <c r="W1114" s="68">
        <f t="shared" si="52"/>
        <v>1</v>
      </c>
      <c r="AC1114" s="1" t="str">
        <f t="shared" si="53"/>
        <v>1900</v>
      </c>
    </row>
    <row r="1115" spans="4:29" x14ac:dyDescent="0.25">
      <c r="D1115" s="98" t="str">
        <f t="shared" si="51"/>
        <v/>
      </c>
      <c r="E1115" s="93"/>
      <c r="F1115" s="4"/>
      <c r="G1115" s="4"/>
      <c r="H1115" s="72"/>
      <c r="I1115" s="4"/>
      <c r="J1115" s="72"/>
      <c r="K1115" s="72"/>
      <c r="W1115" s="68">
        <f t="shared" si="52"/>
        <v>1</v>
      </c>
      <c r="AC1115" s="1" t="str">
        <f t="shared" si="53"/>
        <v>1900</v>
      </c>
    </row>
    <row r="1116" spans="4:29" x14ac:dyDescent="0.25">
      <c r="D1116" s="98" t="str">
        <f t="shared" si="51"/>
        <v/>
      </c>
      <c r="E1116" s="93"/>
      <c r="F1116" s="4"/>
      <c r="G1116" s="4"/>
      <c r="H1116" s="72"/>
      <c r="I1116" s="4"/>
      <c r="J1116" s="72"/>
      <c r="K1116" s="72"/>
      <c r="W1116" s="68">
        <f t="shared" si="52"/>
        <v>1</v>
      </c>
      <c r="AC1116" s="1" t="str">
        <f t="shared" si="53"/>
        <v>1900</v>
      </c>
    </row>
    <row r="1117" spans="4:29" x14ac:dyDescent="0.25">
      <c r="D1117" s="98" t="str">
        <f t="shared" si="51"/>
        <v/>
      </c>
      <c r="E1117" s="93"/>
      <c r="F1117" s="4"/>
      <c r="G1117" s="4"/>
      <c r="H1117" s="72"/>
      <c r="I1117" s="4"/>
      <c r="J1117" s="72"/>
      <c r="K1117" s="72"/>
      <c r="W1117" s="68">
        <f t="shared" si="52"/>
        <v>1</v>
      </c>
      <c r="AC1117" s="1" t="str">
        <f t="shared" si="53"/>
        <v>1900</v>
      </c>
    </row>
    <row r="1118" spans="4:29" x14ac:dyDescent="0.25">
      <c r="D1118" s="98" t="str">
        <f t="shared" si="51"/>
        <v/>
      </c>
      <c r="E1118" s="93"/>
      <c r="F1118" s="4"/>
      <c r="G1118" s="4"/>
      <c r="H1118" s="72"/>
      <c r="I1118" s="4"/>
      <c r="J1118" s="72"/>
      <c r="K1118" s="72"/>
      <c r="W1118" s="68">
        <f t="shared" si="52"/>
        <v>1</v>
      </c>
      <c r="AC1118" s="1" t="str">
        <f t="shared" si="53"/>
        <v>1900</v>
      </c>
    </row>
    <row r="1119" spans="4:29" x14ac:dyDescent="0.25">
      <c r="D1119" s="98" t="str">
        <f t="shared" si="51"/>
        <v/>
      </c>
      <c r="E1119" s="93"/>
      <c r="F1119" s="4"/>
      <c r="G1119" s="4"/>
      <c r="H1119" s="72"/>
      <c r="I1119" s="4"/>
      <c r="J1119" s="72"/>
      <c r="K1119" s="72"/>
      <c r="W1119" s="68">
        <f t="shared" si="52"/>
        <v>1</v>
      </c>
      <c r="AC1119" s="1" t="str">
        <f t="shared" si="53"/>
        <v>1900</v>
      </c>
    </row>
    <row r="1120" spans="4:29" x14ac:dyDescent="0.25">
      <c r="D1120" s="98" t="str">
        <f t="shared" si="51"/>
        <v/>
      </c>
      <c r="E1120" s="93"/>
      <c r="F1120" s="4"/>
      <c r="G1120" s="4"/>
      <c r="H1120" s="72"/>
      <c r="I1120" s="4"/>
      <c r="J1120" s="72"/>
      <c r="K1120" s="72"/>
      <c r="W1120" s="68">
        <f t="shared" si="52"/>
        <v>1</v>
      </c>
      <c r="AC1120" s="1" t="str">
        <f t="shared" si="53"/>
        <v>1900</v>
      </c>
    </row>
    <row r="1121" spans="4:29" x14ac:dyDescent="0.25">
      <c r="D1121" s="98" t="str">
        <f t="shared" si="51"/>
        <v/>
      </c>
      <c r="E1121" s="93"/>
      <c r="F1121" s="4"/>
      <c r="G1121" s="4"/>
      <c r="H1121" s="72"/>
      <c r="I1121" s="4"/>
      <c r="J1121" s="72"/>
      <c r="K1121" s="72"/>
      <c r="W1121" s="68">
        <f t="shared" si="52"/>
        <v>1</v>
      </c>
      <c r="AC1121" s="1" t="str">
        <f t="shared" si="53"/>
        <v>1900</v>
      </c>
    </row>
    <row r="1122" spans="4:29" x14ac:dyDescent="0.25">
      <c r="D1122" s="98" t="str">
        <f t="shared" si="51"/>
        <v/>
      </c>
      <c r="E1122" s="93"/>
      <c r="F1122" s="4"/>
      <c r="G1122" s="4"/>
      <c r="H1122" s="72"/>
      <c r="I1122" s="4"/>
      <c r="J1122" s="72"/>
      <c r="K1122" s="72"/>
      <c r="W1122" s="68">
        <f t="shared" si="52"/>
        <v>1</v>
      </c>
      <c r="AC1122" s="1" t="str">
        <f t="shared" si="53"/>
        <v>1900</v>
      </c>
    </row>
    <row r="1123" spans="4:29" x14ac:dyDescent="0.25">
      <c r="D1123" s="98" t="str">
        <f t="shared" si="51"/>
        <v/>
      </c>
      <c r="E1123" s="93"/>
      <c r="F1123" s="4"/>
      <c r="G1123" s="4"/>
      <c r="H1123" s="72"/>
      <c r="I1123" s="4"/>
      <c r="J1123" s="72"/>
      <c r="K1123" s="72"/>
      <c r="W1123" s="68">
        <f t="shared" si="52"/>
        <v>1</v>
      </c>
      <c r="AC1123" s="1" t="str">
        <f t="shared" si="53"/>
        <v>1900</v>
      </c>
    </row>
    <row r="1124" spans="4:29" x14ac:dyDescent="0.25">
      <c r="D1124" s="98" t="str">
        <f t="shared" si="51"/>
        <v/>
      </c>
      <c r="E1124" s="93"/>
      <c r="F1124" s="4"/>
      <c r="G1124" s="4"/>
      <c r="H1124" s="72"/>
      <c r="I1124" s="4"/>
      <c r="J1124" s="72"/>
      <c r="K1124" s="72"/>
      <c r="W1124" s="68">
        <f t="shared" si="52"/>
        <v>1</v>
      </c>
      <c r="AC1124" s="1" t="str">
        <f t="shared" si="53"/>
        <v>1900</v>
      </c>
    </row>
    <row r="1125" spans="4:29" x14ac:dyDescent="0.25">
      <c r="D1125" s="98" t="str">
        <f t="shared" si="51"/>
        <v/>
      </c>
      <c r="E1125" s="93"/>
      <c r="F1125" s="4"/>
      <c r="G1125" s="4"/>
      <c r="H1125" s="72"/>
      <c r="I1125" s="4"/>
      <c r="J1125" s="72"/>
      <c r="K1125" s="72"/>
      <c r="W1125" s="68">
        <f t="shared" si="52"/>
        <v>1</v>
      </c>
      <c r="AC1125" s="1" t="str">
        <f t="shared" si="53"/>
        <v>1900</v>
      </c>
    </row>
    <row r="1126" spans="4:29" x14ac:dyDescent="0.25">
      <c r="D1126" s="98" t="str">
        <f t="shared" si="51"/>
        <v/>
      </c>
      <c r="E1126" s="93"/>
      <c r="F1126" s="4"/>
      <c r="G1126" s="4"/>
      <c r="H1126" s="72"/>
      <c r="I1126" s="4"/>
      <c r="J1126" s="72"/>
      <c r="K1126" s="72"/>
      <c r="W1126" s="68">
        <f t="shared" si="52"/>
        <v>1</v>
      </c>
      <c r="AC1126" s="1" t="str">
        <f t="shared" si="53"/>
        <v>1900</v>
      </c>
    </row>
    <row r="1127" spans="4:29" x14ac:dyDescent="0.25">
      <c r="D1127" s="98" t="str">
        <f t="shared" si="51"/>
        <v/>
      </c>
      <c r="E1127" s="93"/>
      <c r="F1127" s="4"/>
      <c r="G1127" s="4"/>
      <c r="H1127" s="72"/>
      <c r="I1127" s="4"/>
      <c r="J1127" s="72"/>
      <c r="K1127" s="72"/>
      <c r="W1127" s="68">
        <f t="shared" si="52"/>
        <v>1</v>
      </c>
      <c r="AC1127" s="1" t="str">
        <f t="shared" si="53"/>
        <v>1900</v>
      </c>
    </row>
    <row r="1128" spans="4:29" x14ac:dyDescent="0.25">
      <c r="D1128" s="98" t="str">
        <f t="shared" si="51"/>
        <v/>
      </c>
      <c r="E1128" s="93"/>
      <c r="F1128" s="4"/>
      <c r="G1128" s="4"/>
      <c r="H1128" s="72"/>
      <c r="I1128" s="4"/>
      <c r="J1128" s="72"/>
      <c r="K1128" s="72"/>
      <c r="W1128" s="68">
        <f t="shared" si="52"/>
        <v>1</v>
      </c>
      <c r="AC1128" s="1" t="str">
        <f t="shared" si="53"/>
        <v>1900</v>
      </c>
    </row>
    <row r="1129" spans="4:29" x14ac:dyDescent="0.25">
      <c r="D1129" s="98" t="str">
        <f t="shared" si="51"/>
        <v/>
      </c>
      <c r="E1129" s="93"/>
      <c r="F1129" s="4"/>
      <c r="G1129" s="4"/>
      <c r="H1129" s="72"/>
      <c r="I1129" s="4"/>
      <c r="J1129" s="72"/>
      <c r="K1129" s="72"/>
      <c r="W1129" s="68">
        <f t="shared" si="52"/>
        <v>1</v>
      </c>
      <c r="AC1129" s="1" t="str">
        <f t="shared" si="53"/>
        <v>1900</v>
      </c>
    </row>
    <row r="1130" spans="4:29" x14ac:dyDescent="0.25">
      <c r="D1130" s="98" t="str">
        <f t="shared" si="51"/>
        <v/>
      </c>
      <c r="E1130" s="93"/>
      <c r="F1130" s="4"/>
      <c r="G1130" s="4"/>
      <c r="H1130" s="72"/>
      <c r="I1130" s="4"/>
      <c r="J1130" s="72"/>
      <c r="K1130" s="72"/>
      <c r="W1130" s="68">
        <f t="shared" si="52"/>
        <v>1</v>
      </c>
      <c r="AC1130" s="1" t="str">
        <f t="shared" si="53"/>
        <v>1900</v>
      </c>
    </row>
    <row r="1131" spans="4:29" x14ac:dyDescent="0.25">
      <c r="D1131" s="98" t="str">
        <f t="shared" si="51"/>
        <v/>
      </c>
      <c r="E1131" s="93"/>
      <c r="F1131" s="4"/>
      <c r="G1131" s="4"/>
      <c r="H1131" s="72"/>
      <c r="I1131" s="4"/>
      <c r="J1131" s="72"/>
      <c r="K1131" s="72"/>
      <c r="W1131" s="68">
        <f t="shared" si="52"/>
        <v>1</v>
      </c>
      <c r="AC1131" s="1" t="str">
        <f t="shared" si="53"/>
        <v>1900</v>
      </c>
    </row>
    <row r="1132" spans="4:29" x14ac:dyDescent="0.25">
      <c r="D1132" s="98" t="str">
        <f t="shared" si="51"/>
        <v/>
      </c>
      <c r="E1132" s="93"/>
      <c r="F1132" s="4"/>
      <c r="G1132" s="4"/>
      <c r="H1132" s="72"/>
      <c r="I1132" s="4"/>
      <c r="J1132" s="72"/>
      <c r="K1132" s="72"/>
      <c r="W1132" s="68">
        <f t="shared" si="52"/>
        <v>1</v>
      </c>
      <c r="AC1132" s="1" t="str">
        <f t="shared" si="53"/>
        <v>1900</v>
      </c>
    </row>
    <row r="1133" spans="4:29" x14ac:dyDescent="0.25">
      <c r="D1133" s="98" t="str">
        <f t="shared" si="51"/>
        <v/>
      </c>
      <c r="E1133" s="93"/>
      <c r="F1133" s="4"/>
      <c r="G1133" s="4"/>
      <c r="H1133" s="72"/>
      <c r="I1133" s="4"/>
      <c r="J1133" s="72"/>
      <c r="K1133" s="72"/>
      <c r="W1133" s="68">
        <f t="shared" si="52"/>
        <v>1</v>
      </c>
      <c r="AC1133" s="1" t="str">
        <f t="shared" si="53"/>
        <v>1900</v>
      </c>
    </row>
    <row r="1134" spans="4:29" x14ac:dyDescent="0.25">
      <c r="D1134" s="98" t="str">
        <f t="shared" si="51"/>
        <v/>
      </c>
      <c r="E1134" s="93"/>
      <c r="F1134" s="4"/>
      <c r="G1134" s="4"/>
      <c r="H1134" s="72"/>
      <c r="I1134" s="4"/>
      <c r="J1134" s="72"/>
      <c r="K1134" s="72"/>
      <c r="W1134" s="68">
        <f t="shared" si="52"/>
        <v>1</v>
      </c>
      <c r="AC1134" s="1" t="str">
        <f t="shared" si="53"/>
        <v>1900</v>
      </c>
    </row>
    <row r="1135" spans="4:29" x14ac:dyDescent="0.25">
      <c r="D1135" s="98" t="str">
        <f t="shared" si="51"/>
        <v/>
      </c>
      <c r="E1135" s="93"/>
      <c r="F1135" s="4"/>
      <c r="G1135" s="4"/>
      <c r="H1135" s="72"/>
      <c r="I1135" s="4"/>
      <c r="J1135" s="72"/>
      <c r="K1135" s="72"/>
      <c r="W1135" s="68">
        <f t="shared" si="52"/>
        <v>1</v>
      </c>
      <c r="AC1135" s="1" t="str">
        <f t="shared" si="53"/>
        <v>1900</v>
      </c>
    </row>
    <row r="1136" spans="4:29" x14ac:dyDescent="0.25">
      <c r="D1136" s="98" t="str">
        <f t="shared" si="51"/>
        <v/>
      </c>
      <c r="E1136" s="93"/>
      <c r="F1136" s="4"/>
      <c r="G1136" s="4"/>
      <c r="H1136" s="72"/>
      <c r="I1136" s="4"/>
      <c r="J1136" s="72"/>
      <c r="K1136" s="72"/>
      <c r="W1136" s="68">
        <f t="shared" si="52"/>
        <v>1</v>
      </c>
      <c r="AC1136" s="1" t="str">
        <f t="shared" si="53"/>
        <v>1900</v>
      </c>
    </row>
    <row r="1137" spans="4:29" x14ac:dyDescent="0.25">
      <c r="D1137" s="98" t="str">
        <f t="shared" si="51"/>
        <v/>
      </c>
      <c r="E1137" s="93"/>
      <c r="F1137" s="4"/>
      <c r="G1137" s="4"/>
      <c r="H1137" s="72"/>
      <c r="I1137" s="4"/>
      <c r="J1137" s="72"/>
      <c r="K1137" s="72"/>
      <c r="W1137" s="68">
        <f t="shared" si="52"/>
        <v>1</v>
      </c>
      <c r="AC1137" s="1" t="str">
        <f t="shared" si="53"/>
        <v>1900</v>
      </c>
    </row>
    <row r="1138" spans="4:29" x14ac:dyDescent="0.25">
      <c r="D1138" s="98" t="str">
        <f t="shared" si="51"/>
        <v/>
      </c>
      <c r="E1138" s="93"/>
      <c r="F1138" s="4"/>
      <c r="G1138" s="4"/>
      <c r="H1138" s="72"/>
      <c r="I1138" s="4"/>
      <c r="J1138" s="72"/>
      <c r="K1138" s="72"/>
      <c r="W1138" s="68">
        <f t="shared" si="52"/>
        <v>1</v>
      </c>
      <c r="AC1138" s="1" t="str">
        <f t="shared" si="53"/>
        <v>1900</v>
      </c>
    </row>
    <row r="1139" spans="4:29" x14ac:dyDescent="0.25">
      <c r="D1139" s="98" t="str">
        <f t="shared" si="51"/>
        <v/>
      </c>
      <c r="E1139" s="93"/>
      <c r="F1139" s="4"/>
      <c r="G1139" s="4"/>
      <c r="H1139" s="72"/>
      <c r="I1139" s="4"/>
      <c r="J1139" s="72"/>
      <c r="K1139" s="72"/>
      <c r="W1139" s="68">
        <f t="shared" si="52"/>
        <v>1</v>
      </c>
      <c r="AC1139" s="1" t="str">
        <f t="shared" si="53"/>
        <v>1900</v>
      </c>
    </row>
    <row r="1140" spans="4:29" x14ac:dyDescent="0.25">
      <c r="D1140" s="98" t="str">
        <f t="shared" si="51"/>
        <v/>
      </c>
      <c r="E1140" s="93"/>
      <c r="F1140" s="4"/>
      <c r="G1140" s="4"/>
      <c r="H1140" s="72"/>
      <c r="I1140" s="4"/>
      <c r="J1140" s="72"/>
      <c r="K1140" s="72"/>
      <c r="W1140" s="68">
        <f t="shared" si="52"/>
        <v>1</v>
      </c>
      <c r="AC1140" s="1" t="str">
        <f t="shared" si="53"/>
        <v>1900</v>
      </c>
    </row>
    <row r="1141" spans="4:29" x14ac:dyDescent="0.25">
      <c r="D1141" s="98" t="str">
        <f t="shared" si="51"/>
        <v/>
      </c>
      <c r="E1141" s="93"/>
      <c r="F1141" s="4"/>
      <c r="G1141" s="4"/>
      <c r="H1141" s="72"/>
      <c r="I1141" s="4"/>
      <c r="J1141" s="72"/>
      <c r="K1141" s="72"/>
      <c r="W1141" s="68">
        <f t="shared" si="52"/>
        <v>1</v>
      </c>
      <c r="AC1141" s="1" t="str">
        <f t="shared" si="53"/>
        <v>1900</v>
      </c>
    </row>
    <row r="1142" spans="4:29" x14ac:dyDescent="0.25">
      <c r="D1142" s="98" t="str">
        <f t="shared" si="51"/>
        <v/>
      </c>
      <c r="E1142" s="93"/>
      <c r="F1142" s="4"/>
      <c r="G1142" s="4"/>
      <c r="H1142" s="72"/>
      <c r="I1142" s="4"/>
      <c r="J1142" s="72"/>
      <c r="K1142" s="72"/>
      <c r="W1142" s="68">
        <f t="shared" si="52"/>
        <v>1</v>
      </c>
      <c r="AC1142" s="1" t="str">
        <f t="shared" si="53"/>
        <v>1900</v>
      </c>
    </row>
    <row r="1143" spans="4:29" x14ac:dyDescent="0.25">
      <c r="D1143" s="98" t="str">
        <f t="shared" si="51"/>
        <v/>
      </c>
      <c r="E1143" s="93"/>
      <c r="F1143" s="4"/>
      <c r="G1143" s="4"/>
      <c r="H1143" s="72"/>
      <c r="I1143" s="4"/>
      <c r="J1143" s="72"/>
      <c r="K1143" s="72"/>
      <c r="W1143" s="68">
        <f t="shared" si="52"/>
        <v>1</v>
      </c>
      <c r="AC1143" s="1" t="str">
        <f t="shared" si="53"/>
        <v>1900</v>
      </c>
    </row>
    <row r="1144" spans="4:29" x14ac:dyDescent="0.25">
      <c r="D1144" s="98" t="str">
        <f t="shared" si="51"/>
        <v/>
      </c>
      <c r="E1144" s="93"/>
      <c r="F1144" s="4"/>
      <c r="G1144" s="4"/>
      <c r="H1144" s="72"/>
      <c r="I1144" s="4"/>
      <c r="J1144" s="72"/>
      <c r="K1144" s="72"/>
      <c r="W1144" s="68">
        <f t="shared" si="52"/>
        <v>1</v>
      </c>
      <c r="AC1144" s="1" t="str">
        <f t="shared" si="53"/>
        <v>1900</v>
      </c>
    </row>
    <row r="1145" spans="4:29" x14ac:dyDescent="0.25">
      <c r="D1145" s="98" t="str">
        <f t="shared" si="51"/>
        <v/>
      </c>
      <c r="E1145" s="93"/>
      <c r="F1145" s="4"/>
      <c r="G1145" s="4"/>
      <c r="H1145" s="72"/>
      <c r="I1145" s="4"/>
      <c r="J1145" s="72"/>
      <c r="K1145" s="72"/>
      <c r="W1145" s="68">
        <f t="shared" si="52"/>
        <v>1</v>
      </c>
      <c r="AC1145" s="1" t="str">
        <f t="shared" si="53"/>
        <v>1900</v>
      </c>
    </row>
    <row r="1146" spans="4:29" x14ac:dyDescent="0.25">
      <c r="D1146" s="98" t="str">
        <f t="shared" si="51"/>
        <v/>
      </c>
      <c r="E1146" s="93"/>
      <c r="F1146" s="4"/>
      <c r="G1146" s="4"/>
      <c r="H1146" s="72"/>
      <c r="I1146" s="4"/>
      <c r="J1146" s="72"/>
      <c r="K1146" s="72"/>
      <c r="W1146" s="68">
        <f t="shared" si="52"/>
        <v>1</v>
      </c>
      <c r="AC1146" s="1" t="str">
        <f t="shared" si="53"/>
        <v>1900</v>
      </c>
    </row>
    <row r="1147" spans="4:29" x14ac:dyDescent="0.25">
      <c r="D1147" s="98" t="str">
        <f t="shared" si="51"/>
        <v/>
      </c>
      <c r="E1147" s="93"/>
      <c r="F1147" s="4"/>
      <c r="G1147" s="4"/>
      <c r="H1147" s="72"/>
      <c r="I1147" s="4"/>
      <c r="J1147" s="72"/>
      <c r="K1147" s="72"/>
      <c r="W1147" s="68">
        <f t="shared" si="52"/>
        <v>1</v>
      </c>
      <c r="AC1147" s="1" t="str">
        <f t="shared" si="53"/>
        <v>1900</v>
      </c>
    </row>
    <row r="1148" spans="4:29" x14ac:dyDescent="0.25">
      <c r="D1148" s="98" t="str">
        <f t="shared" si="51"/>
        <v/>
      </c>
      <c r="E1148" s="93"/>
      <c r="F1148" s="4"/>
      <c r="G1148" s="4"/>
      <c r="H1148" s="72"/>
      <c r="I1148" s="4"/>
      <c r="J1148" s="72"/>
      <c r="K1148" s="72"/>
      <c r="W1148" s="68">
        <f t="shared" si="52"/>
        <v>1</v>
      </c>
      <c r="AC1148" s="1" t="str">
        <f t="shared" si="53"/>
        <v>1900</v>
      </c>
    </row>
    <row r="1149" spans="4:29" x14ac:dyDescent="0.25">
      <c r="D1149" s="98" t="str">
        <f t="shared" si="51"/>
        <v/>
      </c>
      <c r="E1149" s="93"/>
      <c r="F1149" s="4"/>
      <c r="G1149" s="4"/>
      <c r="H1149" s="72"/>
      <c r="I1149" s="4"/>
      <c r="J1149" s="72"/>
      <c r="K1149" s="72"/>
      <c r="W1149" s="68">
        <f t="shared" si="52"/>
        <v>1</v>
      </c>
      <c r="AC1149" s="1" t="str">
        <f t="shared" si="53"/>
        <v>1900</v>
      </c>
    </row>
    <row r="1150" spans="4:29" x14ac:dyDescent="0.25">
      <c r="D1150" s="98" t="str">
        <f t="shared" si="51"/>
        <v/>
      </c>
      <c r="E1150" s="93"/>
      <c r="F1150" s="4"/>
      <c r="G1150" s="4"/>
      <c r="H1150" s="72"/>
      <c r="I1150" s="4"/>
      <c r="J1150" s="72"/>
      <c r="K1150" s="72"/>
      <c r="W1150" s="68">
        <f t="shared" si="52"/>
        <v>1</v>
      </c>
      <c r="AC1150" s="1" t="str">
        <f t="shared" si="53"/>
        <v>1900</v>
      </c>
    </row>
    <row r="1151" spans="4:29" x14ac:dyDescent="0.25">
      <c r="D1151" s="98" t="str">
        <f t="shared" si="51"/>
        <v/>
      </c>
      <c r="E1151" s="93"/>
      <c r="F1151" s="4"/>
      <c r="G1151" s="4"/>
      <c r="H1151" s="72"/>
      <c r="I1151" s="4"/>
      <c r="J1151" s="72"/>
      <c r="K1151" s="72"/>
      <c r="W1151" s="68">
        <f t="shared" si="52"/>
        <v>1</v>
      </c>
      <c r="AC1151" s="1" t="str">
        <f t="shared" si="53"/>
        <v>1900</v>
      </c>
    </row>
    <row r="1152" spans="4:29" x14ac:dyDescent="0.25">
      <c r="D1152" s="98" t="str">
        <f t="shared" si="51"/>
        <v/>
      </c>
      <c r="E1152" s="93"/>
      <c r="F1152" s="4"/>
      <c r="G1152" s="4"/>
      <c r="H1152" s="72"/>
      <c r="I1152" s="4"/>
      <c r="J1152" s="72"/>
      <c r="K1152" s="72"/>
      <c r="W1152" s="68">
        <f t="shared" si="52"/>
        <v>1</v>
      </c>
      <c r="AC1152" s="1" t="str">
        <f t="shared" si="53"/>
        <v>1900</v>
      </c>
    </row>
    <row r="1153" spans="4:29" x14ac:dyDescent="0.25">
      <c r="D1153" s="98" t="str">
        <f t="shared" si="51"/>
        <v/>
      </c>
      <c r="E1153" s="93"/>
      <c r="F1153" s="4"/>
      <c r="G1153" s="4"/>
      <c r="H1153" s="72"/>
      <c r="I1153" s="4"/>
      <c r="J1153" s="72"/>
      <c r="K1153" s="72"/>
      <c r="W1153" s="68">
        <f t="shared" si="52"/>
        <v>1</v>
      </c>
      <c r="AC1153" s="1" t="str">
        <f t="shared" si="53"/>
        <v>1900</v>
      </c>
    </row>
    <row r="1154" spans="4:29" x14ac:dyDescent="0.25">
      <c r="D1154" s="98" t="str">
        <f t="shared" si="51"/>
        <v/>
      </c>
      <c r="E1154" s="93"/>
      <c r="F1154" s="4"/>
      <c r="G1154" s="4"/>
      <c r="H1154" s="72"/>
      <c r="I1154" s="4"/>
      <c r="J1154" s="72"/>
      <c r="K1154" s="72"/>
      <c r="W1154" s="68">
        <f t="shared" si="52"/>
        <v>1</v>
      </c>
      <c r="AC1154" s="1" t="str">
        <f t="shared" si="53"/>
        <v>1900</v>
      </c>
    </row>
    <row r="1155" spans="4:29" x14ac:dyDescent="0.25">
      <c r="D1155" s="98" t="str">
        <f t="shared" si="51"/>
        <v/>
      </c>
      <c r="E1155" s="93"/>
      <c r="F1155" s="4"/>
      <c r="G1155" s="4"/>
      <c r="H1155" s="72"/>
      <c r="I1155" s="4"/>
      <c r="J1155" s="72"/>
      <c r="K1155" s="72"/>
      <c r="W1155" s="68">
        <f t="shared" si="52"/>
        <v>1</v>
      </c>
      <c r="AC1155" s="1" t="str">
        <f t="shared" si="53"/>
        <v>1900</v>
      </c>
    </row>
    <row r="1156" spans="4:29" x14ac:dyDescent="0.25">
      <c r="D1156" s="98" t="str">
        <f t="shared" ref="D1156:D1219" si="54">IF(W1156&lt;&gt;$V$1,IF(YEAR(W1156)=YEAR(W1155),D1155+1,1),"")</f>
        <v/>
      </c>
      <c r="E1156" s="93"/>
      <c r="F1156" s="4"/>
      <c r="G1156" s="4"/>
      <c r="H1156" s="72"/>
      <c r="I1156" s="4"/>
      <c r="J1156" s="72"/>
      <c r="K1156" s="72"/>
      <c r="W1156" s="68">
        <f t="shared" ref="W1156:W1219" si="55">IF(CONCATENATE(F1156,F1157,F1158,F1159,F1160,F1161)&lt;&gt;"",IF(AND(E1156&lt;&gt;0,ISNUMBER(E1156)=TRUE),E1156,W1155),$V$1)</f>
        <v>1</v>
      </c>
      <c r="AC1156" s="1" t="str">
        <f t="shared" si="53"/>
        <v>1900</v>
      </c>
    </row>
    <row r="1157" spans="4:29" x14ac:dyDescent="0.25">
      <c r="D1157" s="98" t="str">
        <f t="shared" si="54"/>
        <v/>
      </c>
      <c r="E1157" s="93"/>
      <c r="F1157" s="4"/>
      <c r="G1157" s="4"/>
      <c r="H1157" s="72"/>
      <c r="I1157" s="4"/>
      <c r="J1157" s="72"/>
      <c r="K1157" s="72"/>
      <c r="W1157" s="68">
        <f t="shared" si="55"/>
        <v>1</v>
      </c>
      <c r="AC1157" s="1" t="str">
        <f t="shared" ref="AC1157:AC1220" si="56">YEAR(W1157)&amp;F1157</f>
        <v>1900</v>
      </c>
    </row>
    <row r="1158" spans="4:29" x14ac:dyDescent="0.25">
      <c r="D1158" s="98" t="str">
        <f t="shared" si="54"/>
        <v/>
      </c>
      <c r="E1158" s="93"/>
      <c r="F1158" s="4"/>
      <c r="G1158" s="4"/>
      <c r="H1158" s="72"/>
      <c r="I1158" s="4"/>
      <c r="J1158" s="72"/>
      <c r="K1158" s="72"/>
      <c r="W1158" s="68">
        <f t="shared" si="55"/>
        <v>1</v>
      </c>
      <c r="AC1158" s="1" t="str">
        <f t="shared" si="56"/>
        <v>1900</v>
      </c>
    </row>
    <row r="1159" spans="4:29" x14ac:dyDescent="0.25">
      <c r="D1159" s="98" t="str">
        <f t="shared" si="54"/>
        <v/>
      </c>
      <c r="E1159" s="93"/>
      <c r="F1159" s="4"/>
      <c r="G1159" s="4"/>
      <c r="H1159" s="72"/>
      <c r="I1159" s="4"/>
      <c r="J1159" s="72"/>
      <c r="K1159" s="72"/>
      <c r="W1159" s="68">
        <f t="shared" si="55"/>
        <v>1</v>
      </c>
      <c r="AC1159" s="1" t="str">
        <f t="shared" si="56"/>
        <v>1900</v>
      </c>
    </row>
    <row r="1160" spans="4:29" x14ac:dyDescent="0.25">
      <c r="D1160" s="98" t="str">
        <f t="shared" si="54"/>
        <v/>
      </c>
      <c r="E1160" s="93"/>
      <c r="F1160" s="4"/>
      <c r="G1160" s="4"/>
      <c r="H1160" s="72"/>
      <c r="I1160" s="4"/>
      <c r="J1160" s="72"/>
      <c r="K1160" s="72"/>
      <c r="W1160" s="68">
        <f t="shared" si="55"/>
        <v>1</v>
      </c>
      <c r="AC1160" s="1" t="str">
        <f t="shared" si="56"/>
        <v>1900</v>
      </c>
    </row>
    <row r="1161" spans="4:29" x14ac:dyDescent="0.25">
      <c r="D1161" s="98" t="str">
        <f t="shared" si="54"/>
        <v/>
      </c>
      <c r="E1161" s="93"/>
      <c r="F1161" s="4"/>
      <c r="G1161" s="4"/>
      <c r="H1161" s="72"/>
      <c r="I1161" s="4"/>
      <c r="J1161" s="72"/>
      <c r="K1161" s="72"/>
      <c r="W1161" s="68">
        <f t="shared" si="55"/>
        <v>1</v>
      </c>
      <c r="AC1161" s="1" t="str">
        <f t="shared" si="56"/>
        <v>1900</v>
      </c>
    </row>
    <row r="1162" spans="4:29" x14ac:dyDescent="0.25">
      <c r="D1162" s="98" t="str">
        <f t="shared" si="54"/>
        <v/>
      </c>
      <c r="E1162" s="93"/>
      <c r="F1162" s="4"/>
      <c r="G1162" s="4"/>
      <c r="H1162" s="72"/>
      <c r="I1162" s="4"/>
      <c r="J1162" s="72"/>
      <c r="K1162" s="72"/>
      <c r="W1162" s="68">
        <f t="shared" si="55"/>
        <v>1</v>
      </c>
      <c r="AC1162" s="1" t="str">
        <f t="shared" si="56"/>
        <v>1900</v>
      </c>
    </row>
    <row r="1163" spans="4:29" x14ac:dyDescent="0.25">
      <c r="D1163" s="98" t="str">
        <f t="shared" si="54"/>
        <v/>
      </c>
      <c r="E1163" s="93"/>
      <c r="F1163" s="4"/>
      <c r="G1163" s="4"/>
      <c r="H1163" s="72"/>
      <c r="I1163" s="4"/>
      <c r="J1163" s="72"/>
      <c r="K1163" s="72"/>
      <c r="W1163" s="68">
        <f t="shared" si="55"/>
        <v>1</v>
      </c>
      <c r="AC1163" s="1" t="str">
        <f t="shared" si="56"/>
        <v>1900</v>
      </c>
    </row>
    <row r="1164" spans="4:29" x14ac:dyDescent="0.25">
      <c r="D1164" s="98" t="str">
        <f t="shared" si="54"/>
        <v/>
      </c>
      <c r="E1164" s="93"/>
      <c r="F1164" s="4"/>
      <c r="G1164" s="4"/>
      <c r="H1164" s="72"/>
      <c r="I1164" s="4"/>
      <c r="J1164" s="72"/>
      <c r="K1164" s="72"/>
      <c r="W1164" s="68">
        <f t="shared" si="55"/>
        <v>1</v>
      </c>
      <c r="AC1164" s="1" t="str">
        <f t="shared" si="56"/>
        <v>1900</v>
      </c>
    </row>
    <row r="1165" spans="4:29" x14ac:dyDescent="0.25">
      <c r="D1165" s="98" t="str">
        <f t="shared" si="54"/>
        <v/>
      </c>
      <c r="E1165" s="93"/>
      <c r="F1165" s="4"/>
      <c r="G1165" s="4"/>
      <c r="H1165" s="72"/>
      <c r="I1165" s="4"/>
      <c r="J1165" s="72"/>
      <c r="K1165" s="72"/>
      <c r="W1165" s="68">
        <f t="shared" si="55"/>
        <v>1</v>
      </c>
      <c r="AC1165" s="1" t="str">
        <f t="shared" si="56"/>
        <v>1900</v>
      </c>
    </row>
    <row r="1166" spans="4:29" x14ac:dyDescent="0.25">
      <c r="D1166" s="98" t="str">
        <f t="shared" si="54"/>
        <v/>
      </c>
      <c r="E1166" s="93"/>
      <c r="F1166" s="4"/>
      <c r="G1166" s="4"/>
      <c r="H1166" s="72"/>
      <c r="I1166" s="4"/>
      <c r="J1166" s="72"/>
      <c r="K1166" s="72"/>
      <c r="W1166" s="68">
        <f t="shared" si="55"/>
        <v>1</v>
      </c>
      <c r="AC1166" s="1" t="str">
        <f t="shared" si="56"/>
        <v>1900</v>
      </c>
    </row>
    <row r="1167" spans="4:29" x14ac:dyDescent="0.25">
      <c r="D1167" s="98" t="str">
        <f t="shared" si="54"/>
        <v/>
      </c>
      <c r="E1167" s="93"/>
      <c r="F1167" s="4"/>
      <c r="G1167" s="4"/>
      <c r="H1167" s="72"/>
      <c r="I1167" s="4"/>
      <c r="J1167" s="72"/>
      <c r="K1167" s="72"/>
      <c r="W1167" s="68">
        <f t="shared" si="55"/>
        <v>1</v>
      </c>
      <c r="AC1167" s="1" t="str">
        <f t="shared" si="56"/>
        <v>1900</v>
      </c>
    </row>
    <row r="1168" spans="4:29" x14ac:dyDescent="0.25">
      <c r="D1168" s="98" t="str">
        <f t="shared" si="54"/>
        <v/>
      </c>
      <c r="E1168" s="93"/>
      <c r="F1168" s="4"/>
      <c r="G1168" s="4"/>
      <c r="H1168" s="72"/>
      <c r="I1168" s="4"/>
      <c r="J1168" s="72"/>
      <c r="K1168" s="72"/>
      <c r="W1168" s="68">
        <f t="shared" si="55"/>
        <v>1</v>
      </c>
      <c r="AC1168" s="1" t="str">
        <f t="shared" si="56"/>
        <v>1900</v>
      </c>
    </row>
    <row r="1169" spans="4:29" x14ac:dyDescent="0.25">
      <c r="D1169" s="98" t="str">
        <f t="shared" si="54"/>
        <v/>
      </c>
      <c r="E1169" s="93"/>
      <c r="F1169" s="4"/>
      <c r="G1169" s="4"/>
      <c r="H1169" s="72"/>
      <c r="I1169" s="4"/>
      <c r="J1169" s="72"/>
      <c r="K1169" s="72"/>
      <c r="W1169" s="68">
        <f t="shared" si="55"/>
        <v>1</v>
      </c>
      <c r="AC1169" s="1" t="str">
        <f t="shared" si="56"/>
        <v>1900</v>
      </c>
    </row>
    <row r="1170" spans="4:29" x14ac:dyDescent="0.25">
      <c r="D1170" s="98" t="str">
        <f t="shared" si="54"/>
        <v/>
      </c>
      <c r="E1170" s="93"/>
      <c r="F1170" s="4"/>
      <c r="G1170" s="4"/>
      <c r="H1170" s="72"/>
      <c r="I1170" s="4"/>
      <c r="J1170" s="72"/>
      <c r="K1170" s="72"/>
      <c r="W1170" s="68">
        <f t="shared" si="55"/>
        <v>1</v>
      </c>
      <c r="AC1170" s="1" t="str">
        <f t="shared" si="56"/>
        <v>1900</v>
      </c>
    </row>
    <row r="1171" spans="4:29" x14ac:dyDescent="0.25">
      <c r="D1171" s="98" t="str">
        <f t="shared" si="54"/>
        <v/>
      </c>
      <c r="E1171" s="93"/>
      <c r="F1171" s="4"/>
      <c r="G1171" s="4"/>
      <c r="H1171" s="72"/>
      <c r="I1171" s="4"/>
      <c r="J1171" s="72"/>
      <c r="K1171" s="72"/>
      <c r="W1171" s="68">
        <f t="shared" si="55"/>
        <v>1</v>
      </c>
      <c r="AC1171" s="1" t="str">
        <f t="shared" si="56"/>
        <v>1900</v>
      </c>
    </row>
    <row r="1172" spans="4:29" x14ac:dyDescent="0.25">
      <c r="D1172" s="98" t="str">
        <f t="shared" si="54"/>
        <v/>
      </c>
      <c r="E1172" s="93"/>
      <c r="F1172" s="4"/>
      <c r="G1172" s="4"/>
      <c r="H1172" s="72"/>
      <c r="I1172" s="4"/>
      <c r="J1172" s="72"/>
      <c r="K1172" s="72"/>
      <c r="W1172" s="68">
        <f t="shared" si="55"/>
        <v>1</v>
      </c>
      <c r="AC1172" s="1" t="str">
        <f t="shared" si="56"/>
        <v>1900</v>
      </c>
    </row>
    <row r="1173" spans="4:29" x14ac:dyDescent="0.25">
      <c r="D1173" s="98" t="str">
        <f t="shared" si="54"/>
        <v/>
      </c>
      <c r="E1173" s="93"/>
      <c r="F1173" s="4"/>
      <c r="G1173" s="4"/>
      <c r="H1173" s="72"/>
      <c r="I1173" s="4"/>
      <c r="J1173" s="72"/>
      <c r="K1173" s="72"/>
      <c r="W1173" s="68">
        <f t="shared" si="55"/>
        <v>1</v>
      </c>
      <c r="AC1173" s="1" t="str">
        <f t="shared" si="56"/>
        <v>1900</v>
      </c>
    </row>
    <row r="1174" spans="4:29" x14ac:dyDescent="0.25">
      <c r="D1174" s="98" t="str">
        <f t="shared" si="54"/>
        <v/>
      </c>
      <c r="E1174" s="93"/>
      <c r="F1174" s="4"/>
      <c r="G1174" s="4"/>
      <c r="H1174" s="72"/>
      <c r="I1174" s="4"/>
      <c r="J1174" s="72"/>
      <c r="K1174" s="72"/>
      <c r="W1174" s="68">
        <f t="shared" si="55"/>
        <v>1</v>
      </c>
      <c r="AC1174" s="1" t="str">
        <f t="shared" si="56"/>
        <v>1900</v>
      </c>
    </row>
    <row r="1175" spans="4:29" x14ac:dyDescent="0.25">
      <c r="D1175" s="98" t="str">
        <f t="shared" si="54"/>
        <v/>
      </c>
      <c r="E1175" s="93"/>
      <c r="F1175" s="4"/>
      <c r="G1175" s="4"/>
      <c r="H1175" s="72"/>
      <c r="I1175" s="4"/>
      <c r="J1175" s="72"/>
      <c r="K1175" s="72"/>
      <c r="W1175" s="68">
        <f t="shared" si="55"/>
        <v>1</v>
      </c>
      <c r="AC1175" s="1" t="str">
        <f t="shared" si="56"/>
        <v>1900</v>
      </c>
    </row>
    <row r="1176" spans="4:29" x14ac:dyDescent="0.25">
      <c r="D1176" s="98" t="str">
        <f t="shared" si="54"/>
        <v/>
      </c>
      <c r="E1176" s="93"/>
      <c r="F1176" s="4"/>
      <c r="G1176" s="4"/>
      <c r="H1176" s="72"/>
      <c r="I1176" s="4"/>
      <c r="J1176" s="72"/>
      <c r="K1176" s="72"/>
      <c r="W1176" s="68">
        <f t="shared" si="55"/>
        <v>1</v>
      </c>
      <c r="AC1176" s="1" t="str">
        <f t="shared" si="56"/>
        <v>1900</v>
      </c>
    </row>
    <row r="1177" spans="4:29" x14ac:dyDescent="0.25">
      <c r="D1177" s="98" t="str">
        <f t="shared" si="54"/>
        <v/>
      </c>
      <c r="E1177" s="93"/>
      <c r="F1177" s="4"/>
      <c r="G1177" s="4"/>
      <c r="H1177" s="72"/>
      <c r="I1177" s="4"/>
      <c r="J1177" s="72"/>
      <c r="K1177" s="72"/>
      <c r="W1177" s="68">
        <f t="shared" si="55"/>
        <v>1</v>
      </c>
      <c r="AC1177" s="1" t="str">
        <f t="shared" si="56"/>
        <v>1900</v>
      </c>
    </row>
    <row r="1178" spans="4:29" x14ac:dyDescent="0.25">
      <c r="D1178" s="98" t="str">
        <f t="shared" si="54"/>
        <v/>
      </c>
      <c r="E1178" s="93"/>
      <c r="F1178" s="4"/>
      <c r="G1178" s="4"/>
      <c r="H1178" s="72"/>
      <c r="I1178" s="4"/>
      <c r="J1178" s="72"/>
      <c r="K1178" s="72"/>
      <c r="W1178" s="68">
        <f t="shared" si="55"/>
        <v>1</v>
      </c>
      <c r="AC1178" s="1" t="str">
        <f t="shared" si="56"/>
        <v>1900</v>
      </c>
    </row>
    <row r="1179" spans="4:29" x14ac:dyDescent="0.25">
      <c r="D1179" s="98" t="str">
        <f t="shared" si="54"/>
        <v/>
      </c>
      <c r="E1179" s="93"/>
      <c r="F1179" s="4"/>
      <c r="G1179" s="4"/>
      <c r="H1179" s="72"/>
      <c r="I1179" s="4"/>
      <c r="J1179" s="72"/>
      <c r="K1179" s="72"/>
      <c r="W1179" s="68">
        <f t="shared" si="55"/>
        <v>1</v>
      </c>
      <c r="AC1179" s="1" t="str">
        <f t="shared" si="56"/>
        <v>1900</v>
      </c>
    </row>
    <row r="1180" spans="4:29" x14ac:dyDescent="0.25">
      <c r="D1180" s="98" t="str">
        <f t="shared" si="54"/>
        <v/>
      </c>
      <c r="E1180" s="93"/>
      <c r="F1180" s="4"/>
      <c r="G1180" s="4"/>
      <c r="H1180" s="72"/>
      <c r="I1180" s="4"/>
      <c r="J1180" s="72"/>
      <c r="K1180" s="72"/>
      <c r="W1180" s="68">
        <f t="shared" si="55"/>
        <v>1</v>
      </c>
      <c r="AC1180" s="1" t="str">
        <f t="shared" si="56"/>
        <v>1900</v>
      </c>
    </row>
    <row r="1181" spans="4:29" x14ac:dyDescent="0.25">
      <c r="D1181" s="98" t="str">
        <f t="shared" si="54"/>
        <v/>
      </c>
      <c r="E1181" s="93"/>
      <c r="F1181" s="4"/>
      <c r="G1181" s="4"/>
      <c r="H1181" s="72"/>
      <c r="I1181" s="4"/>
      <c r="J1181" s="72"/>
      <c r="K1181" s="72"/>
      <c r="W1181" s="68">
        <f t="shared" si="55"/>
        <v>1</v>
      </c>
      <c r="AC1181" s="1" t="str">
        <f t="shared" si="56"/>
        <v>1900</v>
      </c>
    </row>
    <row r="1182" spans="4:29" x14ac:dyDescent="0.25">
      <c r="D1182" s="98" t="str">
        <f t="shared" si="54"/>
        <v/>
      </c>
      <c r="E1182" s="93"/>
      <c r="F1182" s="4"/>
      <c r="G1182" s="4"/>
      <c r="H1182" s="72"/>
      <c r="I1182" s="4"/>
      <c r="J1182" s="72"/>
      <c r="K1182" s="72"/>
      <c r="W1182" s="68">
        <f t="shared" si="55"/>
        <v>1</v>
      </c>
      <c r="AC1182" s="1" t="str">
        <f t="shared" si="56"/>
        <v>1900</v>
      </c>
    </row>
    <row r="1183" spans="4:29" x14ac:dyDescent="0.25">
      <c r="D1183" s="98" t="str">
        <f t="shared" si="54"/>
        <v/>
      </c>
      <c r="E1183" s="93"/>
      <c r="F1183" s="4"/>
      <c r="G1183" s="4"/>
      <c r="H1183" s="72"/>
      <c r="I1183" s="4"/>
      <c r="J1183" s="72"/>
      <c r="K1183" s="72"/>
      <c r="W1183" s="68">
        <f t="shared" si="55"/>
        <v>1</v>
      </c>
      <c r="AC1183" s="1" t="str">
        <f t="shared" si="56"/>
        <v>1900</v>
      </c>
    </row>
    <row r="1184" spans="4:29" x14ac:dyDescent="0.25">
      <c r="D1184" s="98" t="str">
        <f t="shared" si="54"/>
        <v/>
      </c>
      <c r="E1184" s="93"/>
      <c r="F1184" s="4"/>
      <c r="G1184" s="4"/>
      <c r="H1184" s="72"/>
      <c r="I1184" s="4"/>
      <c r="J1184" s="72"/>
      <c r="K1184" s="72"/>
      <c r="W1184" s="68">
        <f t="shared" si="55"/>
        <v>1</v>
      </c>
      <c r="AC1184" s="1" t="str">
        <f t="shared" si="56"/>
        <v>1900</v>
      </c>
    </row>
    <row r="1185" spans="4:29" x14ac:dyDescent="0.25">
      <c r="D1185" s="98" t="str">
        <f t="shared" si="54"/>
        <v/>
      </c>
      <c r="E1185" s="93"/>
      <c r="F1185" s="4"/>
      <c r="G1185" s="4"/>
      <c r="H1185" s="72"/>
      <c r="I1185" s="4"/>
      <c r="J1185" s="72"/>
      <c r="K1185" s="72"/>
      <c r="W1185" s="68">
        <f t="shared" si="55"/>
        <v>1</v>
      </c>
      <c r="AC1185" s="1" t="str">
        <f t="shared" si="56"/>
        <v>1900</v>
      </c>
    </row>
    <row r="1186" spans="4:29" x14ac:dyDescent="0.25">
      <c r="D1186" s="98" t="str">
        <f t="shared" si="54"/>
        <v/>
      </c>
      <c r="E1186" s="93"/>
      <c r="F1186" s="4"/>
      <c r="G1186" s="4"/>
      <c r="H1186" s="72"/>
      <c r="I1186" s="4"/>
      <c r="J1186" s="72"/>
      <c r="K1186" s="72"/>
      <c r="W1186" s="68">
        <f t="shared" si="55"/>
        <v>1</v>
      </c>
      <c r="AC1186" s="1" t="str">
        <f t="shared" si="56"/>
        <v>1900</v>
      </c>
    </row>
    <row r="1187" spans="4:29" x14ac:dyDescent="0.25">
      <c r="D1187" s="98" t="str">
        <f t="shared" si="54"/>
        <v/>
      </c>
      <c r="E1187" s="93"/>
      <c r="F1187" s="4"/>
      <c r="G1187" s="4"/>
      <c r="H1187" s="72"/>
      <c r="I1187" s="4"/>
      <c r="J1187" s="72"/>
      <c r="K1187" s="72"/>
      <c r="W1187" s="68">
        <f t="shared" si="55"/>
        <v>1</v>
      </c>
      <c r="AC1187" s="1" t="str">
        <f t="shared" si="56"/>
        <v>1900</v>
      </c>
    </row>
    <row r="1188" spans="4:29" x14ac:dyDescent="0.25">
      <c r="D1188" s="98" t="str">
        <f t="shared" si="54"/>
        <v/>
      </c>
      <c r="E1188" s="93"/>
      <c r="F1188" s="4"/>
      <c r="G1188" s="4"/>
      <c r="H1188" s="72"/>
      <c r="I1188" s="4"/>
      <c r="J1188" s="72"/>
      <c r="K1188" s="72"/>
      <c r="W1188" s="68">
        <f t="shared" si="55"/>
        <v>1</v>
      </c>
      <c r="AC1188" s="1" t="str">
        <f t="shared" si="56"/>
        <v>1900</v>
      </c>
    </row>
    <row r="1189" spans="4:29" x14ac:dyDescent="0.25">
      <c r="D1189" s="98" t="str">
        <f t="shared" si="54"/>
        <v/>
      </c>
      <c r="E1189" s="93"/>
      <c r="F1189" s="4"/>
      <c r="G1189" s="4"/>
      <c r="H1189" s="72"/>
      <c r="I1189" s="4"/>
      <c r="J1189" s="72"/>
      <c r="K1189" s="72"/>
      <c r="W1189" s="68">
        <f t="shared" si="55"/>
        <v>1</v>
      </c>
      <c r="AC1189" s="1" t="str">
        <f t="shared" si="56"/>
        <v>1900</v>
      </c>
    </row>
    <row r="1190" spans="4:29" x14ac:dyDescent="0.25">
      <c r="D1190" s="98" t="str">
        <f t="shared" si="54"/>
        <v/>
      </c>
      <c r="E1190" s="93"/>
      <c r="F1190" s="4"/>
      <c r="G1190" s="4"/>
      <c r="H1190" s="72"/>
      <c r="I1190" s="4"/>
      <c r="J1190" s="72"/>
      <c r="K1190" s="72"/>
      <c r="W1190" s="68">
        <f t="shared" si="55"/>
        <v>1</v>
      </c>
      <c r="AC1190" s="1" t="str">
        <f t="shared" si="56"/>
        <v>1900</v>
      </c>
    </row>
    <row r="1191" spans="4:29" x14ac:dyDescent="0.25">
      <c r="D1191" s="98" t="str">
        <f t="shared" si="54"/>
        <v/>
      </c>
      <c r="E1191" s="93"/>
      <c r="F1191" s="4"/>
      <c r="G1191" s="4"/>
      <c r="H1191" s="72"/>
      <c r="I1191" s="4"/>
      <c r="J1191" s="72"/>
      <c r="K1191" s="72"/>
      <c r="W1191" s="68">
        <f t="shared" si="55"/>
        <v>1</v>
      </c>
      <c r="AC1191" s="1" t="str">
        <f t="shared" si="56"/>
        <v>1900</v>
      </c>
    </row>
    <row r="1192" spans="4:29" x14ac:dyDescent="0.25">
      <c r="D1192" s="98" t="str">
        <f t="shared" si="54"/>
        <v/>
      </c>
      <c r="E1192" s="93"/>
      <c r="F1192" s="4"/>
      <c r="G1192" s="4"/>
      <c r="H1192" s="72"/>
      <c r="I1192" s="4"/>
      <c r="J1192" s="72"/>
      <c r="K1192" s="72"/>
      <c r="W1192" s="68">
        <f t="shared" si="55"/>
        <v>1</v>
      </c>
      <c r="AC1192" s="1" t="str">
        <f t="shared" si="56"/>
        <v>1900</v>
      </c>
    </row>
    <row r="1193" spans="4:29" x14ac:dyDescent="0.25">
      <c r="D1193" s="98" t="str">
        <f t="shared" si="54"/>
        <v/>
      </c>
      <c r="E1193" s="93"/>
      <c r="F1193" s="4"/>
      <c r="G1193" s="4"/>
      <c r="H1193" s="72"/>
      <c r="I1193" s="4"/>
      <c r="J1193" s="72"/>
      <c r="K1193" s="72"/>
      <c r="W1193" s="68">
        <f t="shared" si="55"/>
        <v>1</v>
      </c>
      <c r="AC1193" s="1" t="str">
        <f t="shared" si="56"/>
        <v>1900</v>
      </c>
    </row>
    <row r="1194" spans="4:29" x14ac:dyDescent="0.25">
      <c r="D1194" s="98" t="str">
        <f t="shared" si="54"/>
        <v/>
      </c>
      <c r="E1194" s="93"/>
      <c r="F1194" s="4"/>
      <c r="G1194" s="4"/>
      <c r="H1194" s="72"/>
      <c r="I1194" s="4"/>
      <c r="J1194" s="72"/>
      <c r="K1194" s="72"/>
      <c r="W1194" s="68">
        <f t="shared" si="55"/>
        <v>1</v>
      </c>
      <c r="AC1194" s="1" t="str">
        <f t="shared" si="56"/>
        <v>1900</v>
      </c>
    </row>
    <row r="1195" spans="4:29" x14ac:dyDescent="0.25">
      <c r="D1195" s="98" t="str">
        <f t="shared" si="54"/>
        <v/>
      </c>
      <c r="E1195" s="93"/>
      <c r="F1195" s="4"/>
      <c r="G1195" s="4"/>
      <c r="H1195" s="72"/>
      <c r="I1195" s="4"/>
      <c r="J1195" s="72"/>
      <c r="K1195" s="72"/>
      <c r="W1195" s="68">
        <f t="shared" si="55"/>
        <v>1</v>
      </c>
      <c r="AC1195" s="1" t="str">
        <f t="shared" si="56"/>
        <v>1900</v>
      </c>
    </row>
    <row r="1196" spans="4:29" x14ac:dyDescent="0.25">
      <c r="D1196" s="98" t="str">
        <f t="shared" si="54"/>
        <v/>
      </c>
      <c r="E1196" s="93"/>
      <c r="F1196" s="4"/>
      <c r="G1196" s="4"/>
      <c r="H1196" s="72"/>
      <c r="I1196" s="4"/>
      <c r="J1196" s="72"/>
      <c r="K1196" s="72"/>
      <c r="W1196" s="68">
        <f t="shared" si="55"/>
        <v>1</v>
      </c>
      <c r="AC1196" s="1" t="str">
        <f t="shared" si="56"/>
        <v>1900</v>
      </c>
    </row>
    <row r="1197" spans="4:29" x14ac:dyDescent="0.25">
      <c r="D1197" s="98" t="str">
        <f t="shared" si="54"/>
        <v/>
      </c>
      <c r="E1197" s="93"/>
      <c r="F1197" s="4"/>
      <c r="G1197" s="4"/>
      <c r="H1197" s="72"/>
      <c r="I1197" s="4"/>
      <c r="J1197" s="72"/>
      <c r="K1197" s="72"/>
      <c r="W1197" s="68">
        <f t="shared" si="55"/>
        <v>1</v>
      </c>
      <c r="AC1197" s="1" t="str">
        <f t="shared" si="56"/>
        <v>1900</v>
      </c>
    </row>
    <row r="1198" spans="4:29" x14ac:dyDescent="0.25">
      <c r="D1198" s="98" t="str">
        <f t="shared" si="54"/>
        <v/>
      </c>
      <c r="E1198" s="93"/>
      <c r="F1198" s="4"/>
      <c r="G1198" s="4"/>
      <c r="H1198" s="72"/>
      <c r="I1198" s="4"/>
      <c r="J1198" s="72"/>
      <c r="K1198" s="72"/>
      <c r="W1198" s="68">
        <f t="shared" si="55"/>
        <v>1</v>
      </c>
      <c r="AC1198" s="1" t="str">
        <f t="shared" si="56"/>
        <v>1900</v>
      </c>
    </row>
    <row r="1199" spans="4:29" x14ac:dyDescent="0.25">
      <c r="D1199" s="98" t="str">
        <f t="shared" si="54"/>
        <v/>
      </c>
      <c r="E1199" s="93"/>
      <c r="F1199" s="4"/>
      <c r="G1199" s="4"/>
      <c r="H1199" s="72"/>
      <c r="I1199" s="4"/>
      <c r="J1199" s="72"/>
      <c r="K1199" s="72"/>
      <c r="W1199" s="68">
        <f t="shared" si="55"/>
        <v>1</v>
      </c>
      <c r="AC1199" s="1" t="str">
        <f t="shared" si="56"/>
        <v>1900</v>
      </c>
    </row>
    <row r="1200" spans="4:29" x14ac:dyDescent="0.25">
      <c r="D1200" s="98" t="str">
        <f t="shared" si="54"/>
        <v/>
      </c>
      <c r="E1200" s="93"/>
      <c r="F1200" s="4"/>
      <c r="G1200" s="4"/>
      <c r="H1200" s="72"/>
      <c r="I1200" s="4"/>
      <c r="J1200" s="72"/>
      <c r="K1200" s="72"/>
      <c r="W1200" s="68">
        <f t="shared" si="55"/>
        <v>1</v>
      </c>
      <c r="AC1200" s="1" t="str">
        <f t="shared" si="56"/>
        <v>1900</v>
      </c>
    </row>
    <row r="1201" spans="4:29" x14ac:dyDescent="0.25">
      <c r="D1201" s="98" t="str">
        <f t="shared" si="54"/>
        <v/>
      </c>
      <c r="E1201" s="93"/>
      <c r="F1201" s="4"/>
      <c r="G1201" s="4"/>
      <c r="H1201" s="72"/>
      <c r="I1201" s="4"/>
      <c r="J1201" s="72"/>
      <c r="K1201" s="72"/>
      <c r="W1201" s="68">
        <f t="shared" si="55"/>
        <v>1</v>
      </c>
      <c r="AC1201" s="1" t="str">
        <f t="shared" si="56"/>
        <v>1900</v>
      </c>
    </row>
    <row r="1202" spans="4:29" x14ac:dyDescent="0.25">
      <c r="D1202" s="98" t="str">
        <f t="shared" si="54"/>
        <v/>
      </c>
      <c r="E1202" s="93"/>
      <c r="F1202" s="4"/>
      <c r="G1202" s="4"/>
      <c r="H1202" s="72"/>
      <c r="I1202" s="4"/>
      <c r="J1202" s="72"/>
      <c r="K1202" s="72"/>
      <c r="W1202" s="68">
        <f t="shared" si="55"/>
        <v>1</v>
      </c>
      <c r="AC1202" s="1" t="str">
        <f t="shared" si="56"/>
        <v>1900</v>
      </c>
    </row>
    <row r="1203" spans="4:29" x14ac:dyDescent="0.25">
      <c r="D1203" s="98" t="str">
        <f t="shared" si="54"/>
        <v/>
      </c>
      <c r="E1203" s="93"/>
      <c r="F1203" s="4"/>
      <c r="G1203" s="4"/>
      <c r="H1203" s="72"/>
      <c r="I1203" s="4"/>
      <c r="J1203" s="72"/>
      <c r="K1203" s="72"/>
      <c r="W1203" s="68">
        <f t="shared" si="55"/>
        <v>1</v>
      </c>
      <c r="AC1203" s="1" t="str">
        <f t="shared" si="56"/>
        <v>1900</v>
      </c>
    </row>
    <row r="1204" spans="4:29" x14ac:dyDescent="0.25">
      <c r="D1204" s="98" t="str">
        <f t="shared" si="54"/>
        <v/>
      </c>
      <c r="E1204" s="93"/>
      <c r="F1204" s="4"/>
      <c r="G1204" s="4"/>
      <c r="H1204" s="72"/>
      <c r="I1204" s="4"/>
      <c r="J1204" s="72"/>
      <c r="K1204" s="72"/>
      <c r="W1204" s="68">
        <f t="shared" si="55"/>
        <v>1</v>
      </c>
      <c r="AC1204" s="1" t="str">
        <f t="shared" si="56"/>
        <v>1900</v>
      </c>
    </row>
    <row r="1205" spans="4:29" x14ac:dyDescent="0.25">
      <c r="D1205" s="98" t="str">
        <f t="shared" si="54"/>
        <v/>
      </c>
      <c r="E1205" s="93"/>
      <c r="F1205" s="4"/>
      <c r="G1205" s="4"/>
      <c r="H1205" s="72"/>
      <c r="I1205" s="4"/>
      <c r="J1205" s="72"/>
      <c r="K1205" s="72"/>
      <c r="W1205" s="68">
        <f t="shared" si="55"/>
        <v>1</v>
      </c>
      <c r="AC1205" s="1" t="str">
        <f t="shared" si="56"/>
        <v>1900</v>
      </c>
    </row>
    <row r="1206" spans="4:29" x14ac:dyDescent="0.25">
      <c r="D1206" s="98" t="str">
        <f t="shared" si="54"/>
        <v/>
      </c>
      <c r="E1206" s="93"/>
      <c r="F1206" s="4"/>
      <c r="G1206" s="4"/>
      <c r="H1206" s="72"/>
      <c r="I1206" s="4"/>
      <c r="J1206" s="72"/>
      <c r="K1206" s="72"/>
      <c r="W1206" s="68">
        <f t="shared" si="55"/>
        <v>1</v>
      </c>
      <c r="AC1206" s="1" t="str">
        <f t="shared" si="56"/>
        <v>1900</v>
      </c>
    </row>
    <row r="1207" spans="4:29" x14ac:dyDescent="0.25">
      <c r="D1207" s="98" t="str">
        <f t="shared" si="54"/>
        <v/>
      </c>
      <c r="E1207" s="93"/>
      <c r="F1207" s="4"/>
      <c r="G1207" s="4"/>
      <c r="H1207" s="72"/>
      <c r="I1207" s="4"/>
      <c r="J1207" s="72"/>
      <c r="K1207" s="72"/>
      <c r="W1207" s="68">
        <f t="shared" si="55"/>
        <v>1</v>
      </c>
      <c r="AC1207" s="1" t="str">
        <f t="shared" si="56"/>
        <v>1900</v>
      </c>
    </row>
    <row r="1208" spans="4:29" x14ac:dyDescent="0.25">
      <c r="D1208" s="98" t="str">
        <f t="shared" si="54"/>
        <v/>
      </c>
      <c r="E1208" s="93"/>
      <c r="F1208" s="4"/>
      <c r="G1208" s="4"/>
      <c r="H1208" s="72"/>
      <c r="I1208" s="4"/>
      <c r="J1208" s="72"/>
      <c r="K1208" s="72"/>
      <c r="W1208" s="68">
        <f t="shared" si="55"/>
        <v>1</v>
      </c>
      <c r="AC1208" s="1" t="str">
        <f t="shared" si="56"/>
        <v>1900</v>
      </c>
    </row>
    <row r="1209" spans="4:29" x14ac:dyDescent="0.25">
      <c r="D1209" s="98" t="str">
        <f t="shared" si="54"/>
        <v/>
      </c>
      <c r="E1209" s="93"/>
      <c r="F1209" s="4"/>
      <c r="G1209" s="4"/>
      <c r="H1209" s="72"/>
      <c r="I1209" s="4"/>
      <c r="J1209" s="72"/>
      <c r="K1209" s="72"/>
      <c r="W1209" s="68">
        <f t="shared" si="55"/>
        <v>1</v>
      </c>
      <c r="AC1209" s="1" t="str">
        <f t="shared" si="56"/>
        <v>1900</v>
      </c>
    </row>
    <row r="1210" spans="4:29" x14ac:dyDescent="0.25">
      <c r="D1210" s="98" t="str">
        <f t="shared" si="54"/>
        <v/>
      </c>
      <c r="E1210" s="93"/>
      <c r="F1210" s="4"/>
      <c r="G1210" s="4"/>
      <c r="H1210" s="72"/>
      <c r="I1210" s="4"/>
      <c r="J1210" s="72"/>
      <c r="K1210" s="72"/>
      <c r="W1210" s="68">
        <f t="shared" si="55"/>
        <v>1</v>
      </c>
      <c r="AC1210" s="1" t="str">
        <f t="shared" si="56"/>
        <v>1900</v>
      </c>
    </row>
    <row r="1211" spans="4:29" x14ac:dyDescent="0.25">
      <c r="D1211" s="98" t="str">
        <f t="shared" si="54"/>
        <v/>
      </c>
      <c r="E1211" s="93"/>
      <c r="F1211" s="4"/>
      <c r="G1211" s="4"/>
      <c r="H1211" s="72"/>
      <c r="I1211" s="4"/>
      <c r="J1211" s="72"/>
      <c r="K1211" s="72"/>
      <c r="W1211" s="68">
        <f t="shared" si="55"/>
        <v>1</v>
      </c>
      <c r="AC1211" s="1" t="str">
        <f t="shared" si="56"/>
        <v>1900</v>
      </c>
    </row>
    <row r="1212" spans="4:29" x14ac:dyDescent="0.25">
      <c r="D1212" s="98" t="str">
        <f t="shared" si="54"/>
        <v/>
      </c>
      <c r="E1212" s="93"/>
      <c r="F1212" s="4"/>
      <c r="G1212" s="4"/>
      <c r="H1212" s="72"/>
      <c r="I1212" s="4"/>
      <c r="J1212" s="72"/>
      <c r="K1212" s="72"/>
      <c r="W1212" s="68">
        <f t="shared" si="55"/>
        <v>1</v>
      </c>
      <c r="AC1212" s="1" t="str">
        <f t="shared" si="56"/>
        <v>1900</v>
      </c>
    </row>
    <row r="1213" spans="4:29" x14ac:dyDescent="0.25">
      <c r="D1213" s="98" t="str">
        <f t="shared" si="54"/>
        <v/>
      </c>
      <c r="E1213" s="93"/>
      <c r="F1213" s="4"/>
      <c r="G1213" s="4"/>
      <c r="H1213" s="72"/>
      <c r="I1213" s="4"/>
      <c r="J1213" s="72"/>
      <c r="K1213" s="72"/>
      <c r="W1213" s="68">
        <f t="shared" si="55"/>
        <v>1</v>
      </c>
      <c r="AC1213" s="1" t="str">
        <f t="shared" si="56"/>
        <v>1900</v>
      </c>
    </row>
    <row r="1214" spans="4:29" x14ac:dyDescent="0.25">
      <c r="D1214" s="98" t="str">
        <f t="shared" si="54"/>
        <v/>
      </c>
      <c r="E1214" s="93"/>
      <c r="F1214" s="4"/>
      <c r="G1214" s="4"/>
      <c r="H1214" s="72"/>
      <c r="I1214" s="4"/>
      <c r="J1214" s="72"/>
      <c r="K1214" s="72"/>
      <c r="W1214" s="68">
        <f t="shared" si="55"/>
        <v>1</v>
      </c>
      <c r="AC1214" s="1" t="str">
        <f t="shared" si="56"/>
        <v>1900</v>
      </c>
    </row>
    <row r="1215" spans="4:29" x14ac:dyDescent="0.25">
      <c r="D1215" s="98" t="str">
        <f t="shared" si="54"/>
        <v/>
      </c>
      <c r="E1215" s="93"/>
      <c r="F1215" s="4"/>
      <c r="G1215" s="4"/>
      <c r="H1215" s="72"/>
      <c r="I1215" s="4"/>
      <c r="J1215" s="72"/>
      <c r="K1215" s="72"/>
      <c r="W1215" s="68">
        <f t="shared" si="55"/>
        <v>1</v>
      </c>
      <c r="AC1215" s="1" t="str">
        <f t="shared" si="56"/>
        <v>1900</v>
      </c>
    </row>
    <row r="1216" spans="4:29" x14ac:dyDescent="0.25">
      <c r="D1216" s="98" t="str">
        <f t="shared" si="54"/>
        <v/>
      </c>
      <c r="E1216" s="93"/>
      <c r="F1216" s="4"/>
      <c r="G1216" s="4"/>
      <c r="H1216" s="72"/>
      <c r="I1216" s="4"/>
      <c r="J1216" s="72"/>
      <c r="K1216" s="72"/>
      <c r="W1216" s="68">
        <f t="shared" si="55"/>
        <v>1</v>
      </c>
      <c r="AC1216" s="1" t="str">
        <f t="shared" si="56"/>
        <v>1900</v>
      </c>
    </row>
    <row r="1217" spans="4:29" x14ac:dyDescent="0.25">
      <c r="D1217" s="98" t="str">
        <f t="shared" si="54"/>
        <v/>
      </c>
      <c r="E1217" s="93"/>
      <c r="F1217" s="4"/>
      <c r="G1217" s="4"/>
      <c r="H1217" s="72"/>
      <c r="I1217" s="4"/>
      <c r="J1217" s="72"/>
      <c r="K1217" s="72"/>
      <c r="W1217" s="68">
        <f t="shared" si="55"/>
        <v>1</v>
      </c>
      <c r="AC1217" s="1" t="str">
        <f t="shared" si="56"/>
        <v>1900</v>
      </c>
    </row>
    <row r="1218" spans="4:29" x14ac:dyDescent="0.25">
      <c r="D1218" s="98" t="str">
        <f t="shared" si="54"/>
        <v/>
      </c>
      <c r="E1218" s="93"/>
      <c r="F1218" s="4"/>
      <c r="G1218" s="4"/>
      <c r="H1218" s="72"/>
      <c r="I1218" s="4"/>
      <c r="J1218" s="72"/>
      <c r="K1218" s="72"/>
      <c r="W1218" s="68">
        <f t="shared" si="55"/>
        <v>1</v>
      </c>
      <c r="AC1218" s="1" t="str">
        <f t="shared" si="56"/>
        <v>1900</v>
      </c>
    </row>
    <row r="1219" spans="4:29" x14ac:dyDescent="0.25">
      <c r="D1219" s="98" t="str">
        <f t="shared" si="54"/>
        <v/>
      </c>
      <c r="E1219" s="93"/>
      <c r="F1219" s="4"/>
      <c r="G1219" s="4"/>
      <c r="H1219" s="72"/>
      <c r="I1219" s="4"/>
      <c r="J1219" s="72"/>
      <c r="K1219" s="72"/>
      <c r="W1219" s="68">
        <f t="shared" si="55"/>
        <v>1</v>
      </c>
      <c r="AC1219" s="1" t="str">
        <f t="shared" si="56"/>
        <v>1900</v>
      </c>
    </row>
    <row r="1220" spans="4:29" x14ac:dyDescent="0.25">
      <c r="D1220" s="98" t="str">
        <f t="shared" ref="D1220:D1283" si="57">IF(W1220&lt;&gt;$V$1,IF(YEAR(W1220)=YEAR(W1219),D1219+1,1),"")</f>
        <v/>
      </c>
      <c r="E1220" s="93"/>
      <c r="F1220" s="4"/>
      <c r="G1220" s="4"/>
      <c r="H1220" s="72"/>
      <c r="I1220" s="4"/>
      <c r="J1220" s="72"/>
      <c r="K1220" s="72"/>
      <c r="W1220" s="68">
        <f t="shared" ref="W1220:W1283" si="58">IF(CONCATENATE(F1220,F1221,F1222,F1223,F1224,F1225)&lt;&gt;"",IF(AND(E1220&lt;&gt;0,ISNUMBER(E1220)=TRUE),E1220,W1219),$V$1)</f>
        <v>1</v>
      </c>
      <c r="AC1220" s="1" t="str">
        <f t="shared" si="56"/>
        <v>1900</v>
      </c>
    </row>
    <row r="1221" spans="4:29" x14ac:dyDescent="0.25">
      <c r="D1221" s="98" t="str">
        <f t="shared" si="57"/>
        <v/>
      </c>
      <c r="E1221" s="93"/>
      <c r="F1221" s="4"/>
      <c r="G1221" s="4"/>
      <c r="H1221" s="72"/>
      <c r="I1221" s="4"/>
      <c r="J1221" s="72"/>
      <c r="K1221" s="72"/>
      <c r="W1221" s="68">
        <f t="shared" si="58"/>
        <v>1</v>
      </c>
      <c r="AC1221" s="1" t="str">
        <f t="shared" ref="AC1221:AC1284" si="59">YEAR(W1221)&amp;F1221</f>
        <v>1900</v>
      </c>
    </row>
    <row r="1222" spans="4:29" x14ac:dyDescent="0.25">
      <c r="D1222" s="98" t="str">
        <f t="shared" si="57"/>
        <v/>
      </c>
      <c r="E1222" s="93"/>
      <c r="F1222" s="4"/>
      <c r="G1222" s="4"/>
      <c r="H1222" s="72"/>
      <c r="I1222" s="4"/>
      <c r="J1222" s="72"/>
      <c r="K1222" s="72"/>
      <c r="W1222" s="68">
        <f t="shared" si="58"/>
        <v>1</v>
      </c>
      <c r="AC1222" s="1" t="str">
        <f t="shared" si="59"/>
        <v>1900</v>
      </c>
    </row>
    <row r="1223" spans="4:29" x14ac:dyDescent="0.25">
      <c r="D1223" s="98" t="str">
        <f t="shared" si="57"/>
        <v/>
      </c>
      <c r="E1223" s="93"/>
      <c r="F1223" s="4"/>
      <c r="G1223" s="4"/>
      <c r="H1223" s="72"/>
      <c r="I1223" s="4"/>
      <c r="J1223" s="72"/>
      <c r="K1223" s="72"/>
      <c r="W1223" s="68">
        <f t="shared" si="58"/>
        <v>1</v>
      </c>
      <c r="AC1223" s="1" t="str">
        <f t="shared" si="59"/>
        <v>1900</v>
      </c>
    </row>
    <row r="1224" spans="4:29" x14ac:dyDescent="0.25">
      <c r="D1224" s="98" t="str">
        <f t="shared" si="57"/>
        <v/>
      </c>
      <c r="E1224" s="93"/>
      <c r="F1224" s="4"/>
      <c r="G1224" s="4"/>
      <c r="H1224" s="72"/>
      <c r="I1224" s="4"/>
      <c r="J1224" s="72"/>
      <c r="K1224" s="72"/>
      <c r="W1224" s="68">
        <f t="shared" si="58"/>
        <v>1</v>
      </c>
      <c r="AC1224" s="1" t="str">
        <f t="shared" si="59"/>
        <v>1900</v>
      </c>
    </row>
    <row r="1225" spans="4:29" x14ac:dyDescent="0.25">
      <c r="D1225" s="98" t="str">
        <f t="shared" si="57"/>
        <v/>
      </c>
      <c r="E1225" s="93"/>
      <c r="F1225" s="4"/>
      <c r="G1225" s="4"/>
      <c r="H1225" s="72"/>
      <c r="I1225" s="4"/>
      <c r="J1225" s="72"/>
      <c r="K1225" s="72"/>
      <c r="W1225" s="68">
        <f t="shared" si="58"/>
        <v>1</v>
      </c>
      <c r="AC1225" s="1" t="str">
        <f t="shared" si="59"/>
        <v>1900</v>
      </c>
    </row>
    <row r="1226" spans="4:29" x14ac:dyDescent="0.25">
      <c r="D1226" s="98" t="str">
        <f t="shared" si="57"/>
        <v/>
      </c>
      <c r="E1226" s="93"/>
      <c r="F1226" s="4"/>
      <c r="G1226" s="4"/>
      <c r="H1226" s="72"/>
      <c r="I1226" s="4"/>
      <c r="J1226" s="72"/>
      <c r="K1226" s="72"/>
      <c r="W1226" s="68">
        <f t="shared" si="58"/>
        <v>1</v>
      </c>
      <c r="AC1226" s="1" t="str">
        <f t="shared" si="59"/>
        <v>1900</v>
      </c>
    </row>
    <row r="1227" spans="4:29" x14ac:dyDescent="0.25">
      <c r="D1227" s="98" t="str">
        <f t="shared" si="57"/>
        <v/>
      </c>
      <c r="E1227" s="93"/>
      <c r="F1227" s="4"/>
      <c r="G1227" s="4"/>
      <c r="H1227" s="72"/>
      <c r="I1227" s="4"/>
      <c r="J1227" s="72"/>
      <c r="K1227" s="72"/>
      <c r="W1227" s="68">
        <f t="shared" si="58"/>
        <v>1</v>
      </c>
      <c r="AC1227" s="1" t="str">
        <f t="shared" si="59"/>
        <v>1900</v>
      </c>
    </row>
    <row r="1228" spans="4:29" x14ac:dyDescent="0.25">
      <c r="D1228" s="98" t="str">
        <f t="shared" si="57"/>
        <v/>
      </c>
      <c r="E1228" s="93"/>
      <c r="F1228" s="4"/>
      <c r="G1228" s="4"/>
      <c r="H1228" s="72"/>
      <c r="I1228" s="4"/>
      <c r="J1228" s="72"/>
      <c r="K1228" s="72"/>
      <c r="W1228" s="68">
        <f t="shared" si="58"/>
        <v>1</v>
      </c>
      <c r="AC1228" s="1" t="str">
        <f t="shared" si="59"/>
        <v>1900</v>
      </c>
    </row>
    <row r="1229" spans="4:29" x14ac:dyDescent="0.25">
      <c r="D1229" s="98" t="str">
        <f t="shared" si="57"/>
        <v/>
      </c>
      <c r="E1229" s="93"/>
      <c r="F1229" s="4"/>
      <c r="G1229" s="4"/>
      <c r="H1229" s="72"/>
      <c r="I1229" s="4"/>
      <c r="J1229" s="72"/>
      <c r="K1229" s="72"/>
      <c r="W1229" s="68">
        <f t="shared" si="58"/>
        <v>1</v>
      </c>
      <c r="AC1229" s="1" t="str">
        <f t="shared" si="59"/>
        <v>1900</v>
      </c>
    </row>
    <row r="1230" spans="4:29" x14ac:dyDescent="0.25">
      <c r="D1230" s="98" t="str">
        <f t="shared" si="57"/>
        <v/>
      </c>
      <c r="E1230" s="93"/>
      <c r="F1230" s="4"/>
      <c r="G1230" s="4"/>
      <c r="H1230" s="72"/>
      <c r="I1230" s="4"/>
      <c r="J1230" s="72"/>
      <c r="K1230" s="72"/>
      <c r="W1230" s="68">
        <f t="shared" si="58"/>
        <v>1</v>
      </c>
      <c r="AC1230" s="1" t="str">
        <f t="shared" si="59"/>
        <v>1900</v>
      </c>
    </row>
    <row r="1231" spans="4:29" x14ac:dyDescent="0.25">
      <c r="D1231" s="98" t="str">
        <f t="shared" si="57"/>
        <v/>
      </c>
      <c r="E1231" s="93"/>
      <c r="F1231" s="4"/>
      <c r="G1231" s="4"/>
      <c r="H1231" s="72"/>
      <c r="I1231" s="4"/>
      <c r="J1231" s="72"/>
      <c r="K1231" s="72"/>
      <c r="W1231" s="68">
        <f t="shared" si="58"/>
        <v>1</v>
      </c>
      <c r="AC1231" s="1" t="str">
        <f t="shared" si="59"/>
        <v>1900</v>
      </c>
    </row>
    <row r="1232" spans="4:29" x14ac:dyDescent="0.25">
      <c r="D1232" s="98" t="str">
        <f t="shared" si="57"/>
        <v/>
      </c>
      <c r="E1232" s="93"/>
      <c r="F1232" s="4"/>
      <c r="G1232" s="4"/>
      <c r="H1232" s="72"/>
      <c r="I1232" s="4"/>
      <c r="J1232" s="72"/>
      <c r="K1232" s="72"/>
      <c r="W1232" s="68">
        <f t="shared" si="58"/>
        <v>1</v>
      </c>
      <c r="AC1232" s="1" t="str">
        <f t="shared" si="59"/>
        <v>1900</v>
      </c>
    </row>
    <row r="1233" spans="4:29" x14ac:dyDescent="0.25">
      <c r="D1233" s="98" t="str">
        <f t="shared" si="57"/>
        <v/>
      </c>
      <c r="E1233" s="93"/>
      <c r="F1233" s="4"/>
      <c r="G1233" s="4"/>
      <c r="H1233" s="72"/>
      <c r="I1233" s="4"/>
      <c r="J1233" s="72"/>
      <c r="K1233" s="72"/>
      <c r="W1233" s="68">
        <f t="shared" si="58"/>
        <v>1</v>
      </c>
      <c r="AC1233" s="1" t="str">
        <f t="shared" si="59"/>
        <v>1900</v>
      </c>
    </row>
    <row r="1234" spans="4:29" x14ac:dyDescent="0.25">
      <c r="D1234" s="98" t="str">
        <f t="shared" si="57"/>
        <v/>
      </c>
      <c r="E1234" s="93"/>
      <c r="F1234" s="4"/>
      <c r="G1234" s="4"/>
      <c r="H1234" s="72"/>
      <c r="I1234" s="4"/>
      <c r="J1234" s="72"/>
      <c r="K1234" s="72"/>
      <c r="W1234" s="68">
        <f t="shared" si="58"/>
        <v>1</v>
      </c>
      <c r="AC1234" s="1" t="str">
        <f t="shared" si="59"/>
        <v>1900</v>
      </c>
    </row>
    <row r="1235" spans="4:29" x14ac:dyDescent="0.25">
      <c r="D1235" s="98" t="str">
        <f t="shared" si="57"/>
        <v/>
      </c>
      <c r="E1235" s="93"/>
      <c r="F1235" s="4"/>
      <c r="G1235" s="4"/>
      <c r="H1235" s="72"/>
      <c r="I1235" s="4"/>
      <c r="J1235" s="72"/>
      <c r="K1235" s="72"/>
      <c r="W1235" s="68">
        <f t="shared" si="58"/>
        <v>1</v>
      </c>
      <c r="AC1235" s="1" t="str">
        <f t="shared" si="59"/>
        <v>1900</v>
      </c>
    </row>
    <row r="1236" spans="4:29" x14ac:dyDescent="0.25">
      <c r="D1236" s="98" t="str">
        <f t="shared" si="57"/>
        <v/>
      </c>
      <c r="E1236" s="93"/>
      <c r="F1236" s="4"/>
      <c r="G1236" s="4"/>
      <c r="H1236" s="72"/>
      <c r="I1236" s="4"/>
      <c r="J1236" s="72"/>
      <c r="K1236" s="72"/>
      <c r="W1236" s="68">
        <f t="shared" si="58"/>
        <v>1</v>
      </c>
      <c r="AC1236" s="1" t="str">
        <f t="shared" si="59"/>
        <v>1900</v>
      </c>
    </row>
    <row r="1237" spans="4:29" x14ac:dyDescent="0.25">
      <c r="D1237" s="98" t="str">
        <f t="shared" si="57"/>
        <v/>
      </c>
      <c r="E1237" s="93"/>
      <c r="F1237" s="4"/>
      <c r="G1237" s="4"/>
      <c r="H1237" s="72"/>
      <c r="I1237" s="4"/>
      <c r="J1237" s="72"/>
      <c r="K1237" s="72"/>
      <c r="W1237" s="68">
        <f t="shared" si="58"/>
        <v>1</v>
      </c>
      <c r="AC1237" s="1" t="str">
        <f t="shared" si="59"/>
        <v>1900</v>
      </c>
    </row>
    <row r="1238" spans="4:29" x14ac:dyDescent="0.25">
      <c r="D1238" s="98" t="str">
        <f t="shared" si="57"/>
        <v/>
      </c>
      <c r="E1238" s="93"/>
      <c r="F1238" s="4"/>
      <c r="G1238" s="4"/>
      <c r="H1238" s="72"/>
      <c r="I1238" s="4"/>
      <c r="J1238" s="72"/>
      <c r="K1238" s="72"/>
      <c r="W1238" s="68">
        <f t="shared" si="58"/>
        <v>1</v>
      </c>
      <c r="AC1238" s="1" t="str">
        <f t="shared" si="59"/>
        <v>1900</v>
      </c>
    </row>
    <row r="1239" spans="4:29" x14ac:dyDescent="0.25">
      <c r="D1239" s="98" t="str">
        <f t="shared" si="57"/>
        <v/>
      </c>
      <c r="E1239" s="93"/>
      <c r="F1239" s="4"/>
      <c r="G1239" s="4"/>
      <c r="H1239" s="72"/>
      <c r="I1239" s="4"/>
      <c r="J1239" s="72"/>
      <c r="K1239" s="72"/>
      <c r="W1239" s="68">
        <f t="shared" si="58"/>
        <v>1</v>
      </c>
      <c r="AC1239" s="1" t="str">
        <f t="shared" si="59"/>
        <v>1900</v>
      </c>
    </row>
    <row r="1240" spans="4:29" x14ac:dyDescent="0.25">
      <c r="D1240" s="98" t="str">
        <f t="shared" si="57"/>
        <v/>
      </c>
      <c r="E1240" s="93"/>
      <c r="F1240" s="4"/>
      <c r="G1240" s="4"/>
      <c r="H1240" s="72"/>
      <c r="I1240" s="4"/>
      <c r="J1240" s="72"/>
      <c r="K1240" s="72"/>
      <c r="W1240" s="68">
        <f t="shared" si="58"/>
        <v>1</v>
      </c>
      <c r="AC1240" s="1" t="str">
        <f t="shared" si="59"/>
        <v>1900</v>
      </c>
    </row>
    <row r="1241" spans="4:29" x14ac:dyDescent="0.25">
      <c r="D1241" s="98" t="str">
        <f t="shared" si="57"/>
        <v/>
      </c>
      <c r="E1241" s="93"/>
      <c r="F1241" s="4"/>
      <c r="G1241" s="4"/>
      <c r="H1241" s="72"/>
      <c r="I1241" s="4"/>
      <c r="J1241" s="72"/>
      <c r="K1241" s="72"/>
      <c r="W1241" s="68">
        <f t="shared" si="58"/>
        <v>1</v>
      </c>
      <c r="AC1241" s="1" t="str">
        <f t="shared" si="59"/>
        <v>1900</v>
      </c>
    </row>
    <row r="1242" spans="4:29" x14ac:dyDescent="0.25">
      <c r="D1242" s="98" t="str">
        <f t="shared" si="57"/>
        <v/>
      </c>
      <c r="E1242" s="93"/>
      <c r="F1242" s="4"/>
      <c r="G1242" s="4"/>
      <c r="H1242" s="72"/>
      <c r="I1242" s="4"/>
      <c r="J1242" s="72"/>
      <c r="K1242" s="72"/>
      <c r="W1242" s="68">
        <f t="shared" si="58"/>
        <v>1</v>
      </c>
      <c r="AC1242" s="1" t="str">
        <f t="shared" si="59"/>
        <v>1900</v>
      </c>
    </row>
    <row r="1243" spans="4:29" x14ac:dyDescent="0.25">
      <c r="D1243" s="98" t="str">
        <f t="shared" si="57"/>
        <v/>
      </c>
      <c r="E1243" s="93"/>
      <c r="F1243" s="4"/>
      <c r="G1243" s="4"/>
      <c r="H1243" s="72"/>
      <c r="I1243" s="4"/>
      <c r="J1243" s="72"/>
      <c r="K1243" s="72"/>
      <c r="W1243" s="68">
        <f t="shared" si="58"/>
        <v>1</v>
      </c>
      <c r="AC1243" s="1" t="str">
        <f t="shared" si="59"/>
        <v>1900</v>
      </c>
    </row>
    <row r="1244" spans="4:29" x14ac:dyDescent="0.25">
      <c r="D1244" s="98" t="str">
        <f t="shared" si="57"/>
        <v/>
      </c>
      <c r="E1244" s="93"/>
      <c r="F1244" s="4"/>
      <c r="G1244" s="4"/>
      <c r="H1244" s="72"/>
      <c r="I1244" s="4"/>
      <c r="J1244" s="72"/>
      <c r="K1244" s="72"/>
      <c r="W1244" s="68">
        <f t="shared" si="58"/>
        <v>1</v>
      </c>
      <c r="AC1244" s="1" t="str">
        <f t="shared" si="59"/>
        <v>1900</v>
      </c>
    </row>
    <row r="1245" spans="4:29" x14ac:dyDescent="0.25">
      <c r="D1245" s="98" t="str">
        <f t="shared" si="57"/>
        <v/>
      </c>
      <c r="E1245" s="93"/>
      <c r="F1245" s="4"/>
      <c r="G1245" s="4"/>
      <c r="H1245" s="72"/>
      <c r="I1245" s="4"/>
      <c r="J1245" s="72"/>
      <c r="K1245" s="72"/>
      <c r="W1245" s="68">
        <f t="shared" si="58"/>
        <v>1</v>
      </c>
      <c r="AC1245" s="1" t="str">
        <f t="shared" si="59"/>
        <v>1900</v>
      </c>
    </row>
    <row r="1246" spans="4:29" x14ac:dyDescent="0.25">
      <c r="D1246" s="98" t="str">
        <f t="shared" si="57"/>
        <v/>
      </c>
      <c r="E1246" s="93"/>
      <c r="F1246" s="4"/>
      <c r="G1246" s="4"/>
      <c r="H1246" s="72"/>
      <c r="I1246" s="4"/>
      <c r="J1246" s="72"/>
      <c r="K1246" s="72"/>
      <c r="W1246" s="68">
        <f t="shared" si="58"/>
        <v>1</v>
      </c>
      <c r="AC1246" s="1" t="str">
        <f t="shared" si="59"/>
        <v>1900</v>
      </c>
    </row>
    <row r="1247" spans="4:29" x14ac:dyDescent="0.25">
      <c r="D1247" s="98" t="str">
        <f t="shared" si="57"/>
        <v/>
      </c>
      <c r="E1247" s="93"/>
      <c r="F1247" s="4"/>
      <c r="G1247" s="4"/>
      <c r="H1247" s="72"/>
      <c r="I1247" s="4"/>
      <c r="J1247" s="72"/>
      <c r="K1247" s="72"/>
      <c r="W1247" s="68">
        <f t="shared" si="58"/>
        <v>1</v>
      </c>
      <c r="AC1247" s="1" t="str">
        <f t="shared" si="59"/>
        <v>1900</v>
      </c>
    </row>
    <row r="1248" spans="4:29" x14ac:dyDescent="0.25">
      <c r="D1248" s="98" t="str">
        <f t="shared" si="57"/>
        <v/>
      </c>
      <c r="E1248" s="93"/>
      <c r="F1248" s="4"/>
      <c r="G1248" s="4"/>
      <c r="H1248" s="72"/>
      <c r="I1248" s="4"/>
      <c r="J1248" s="72"/>
      <c r="K1248" s="72"/>
      <c r="W1248" s="68">
        <f t="shared" si="58"/>
        <v>1</v>
      </c>
      <c r="AC1248" s="1" t="str">
        <f t="shared" si="59"/>
        <v>1900</v>
      </c>
    </row>
    <row r="1249" spans="4:29" x14ac:dyDescent="0.25">
      <c r="D1249" s="98" t="str">
        <f t="shared" si="57"/>
        <v/>
      </c>
      <c r="E1249" s="93"/>
      <c r="F1249" s="4"/>
      <c r="G1249" s="4"/>
      <c r="H1249" s="72"/>
      <c r="I1249" s="4"/>
      <c r="J1249" s="72"/>
      <c r="K1249" s="72"/>
      <c r="W1249" s="68">
        <f t="shared" si="58"/>
        <v>1</v>
      </c>
      <c r="AC1249" s="1" t="str">
        <f t="shared" si="59"/>
        <v>1900</v>
      </c>
    </row>
    <row r="1250" spans="4:29" x14ac:dyDescent="0.25">
      <c r="D1250" s="98" t="str">
        <f t="shared" si="57"/>
        <v/>
      </c>
      <c r="E1250" s="93"/>
      <c r="F1250" s="4"/>
      <c r="G1250" s="4"/>
      <c r="H1250" s="72"/>
      <c r="I1250" s="4"/>
      <c r="J1250" s="72"/>
      <c r="K1250" s="72"/>
      <c r="W1250" s="68">
        <f t="shared" si="58"/>
        <v>1</v>
      </c>
      <c r="AC1250" s="1" t="str">
        <f t="shared" si="59"/>
        <v>1900</v>
      </c>
    </row>
    <row r="1251" spans="4:29" x14ac:dyDescent="0.25">
      <c r="D1251" s="98" t="str">
        <f t="shared" si="57"/>
        <v/>
      </c>
      <c r="E1251" s="93"/>
      <c r="F1251" s="4"/>
      <c r="G1251" s="4"/>
      <c r="H1251" s="72"/>
      <c r="I1251" s="4"/>
      <c r="J1251" s="72"/>
      <c r="K1251" s="72"/>
      <c r="W1251" s="68">
        <f t="shared" si="58"/>
        <v>1</v>
      </c>
      <c r="AC1251" s="1" t="str">
        <f t="shared" si="59"/>
        <v>1900</v>
      </c>
    </row>
    <row r="1252" spans="4:29" x14ac:dyDescent="0.25">
      <c r="D1252" s="98" t="str">
        <f t="shared" si="57"/>
        <v/>
      </c>
      <c r="E1252" s="93"/>
      <c r="F1252" s="4"/>
      <c r="G1252" s="4"/>
      <c r="H1252" s="72"/>
      <c r="I1252" s="4"/>
      <c r="J1252" s="72"/>
      <c r="K1252" s="72"/>
      <c r="W1252" s="68">
        <f t="shared" si="58"/>
        <v>1</v>
      </c>
      <c r="AC1252" s="1" t="str">
        <f t="shared" si="59"/>
        <v>1900</v>
      </c>
    </row>
    <row r="1253" spans="4:29" x14ac:dyDescent="0.25">
      <c r="D1253" s="98" t="str">
        <f t="shared" si="57"/>
        <v/>
      </c>
      <c r="E1253" s="93"/>
      <c r="F1253" s="4"/>
      <c r="G1253" s="4"/>
      <c r="H1253" s="72"/>
      <c r="I1253" s="4"/>
      <c r="J1253" s="72"/>
      <c r="K1253" s="72"/>
      <c r="W1253" s="68">
        <f t="shared" si="58"/>
        <v>1</v>
      </c>
      <c r="AC1253" s="1" t="str">
        <f t="shared" si="59"/>
        <v>1900</v>
      </c>
    </row>
    <row r="1254" spans="4:29" x14ac:dyDescent="0.25">
      <c r="D1254" s="98" t="str">
        <f t="shared" si="57"/>
        <v/>
      </c>
      <c r="E1254" s="93"/>
      <c r="F1254" s="4"/>
      <c r="G1254" s="4"/>
      <c r="H1254" s="72"/>
      <c r="I1254" s="4"/>
      <c r="J1254" s="72"/>
      <c r="K1254" s="72"/>
      <c r="W1254" s="68">
        <f t="shared" si="58"/>
        <v>1</v>
      </c>
      <c r="AC1254" s="1" t="str">
        <f t="shared" si="59"/>
        <v>1900</v>
      </c>
    </row>
    <row r="1255" spans="4:29" x14ac:dyDescent="0.25">
      <c r="D1255" s="98" t="str">
        <f t="shared" si="57"/>
        <v/>
      </c>
      <c r="E1255" s="93"/>
      <c r="F1255" s="4"/>
      <c r="G1255" s="4"/>
      <c r="H1255" s="72"/>
      <c r="I1255" s="4"/>
      <c r="J1255" s="72"/>
      <c r="K1255" s="72"/>
      <c r="W1255" s="68">
        <f t="shared" si="58"/>
        <v>1</v>
      </c>
      <c r="AC1255" s="1" t="str">
        <f t="shared" si="59"/>
        <v>1900</v>
      </c>
    </row>
    <row r="1256" spans="4:29" x14ac:dyDescent="0.25">
      <c r="D1256" s="98" t="str">
        <f t="shared" si="57"/>
        <v/>
      </c>
      <c r="E1256" s="93"/>
      <c r="F1256" s="4"/>
      <c r="G1256" s="4"/>
      <c r="H1256" s="72"/>
      <c r="I1256" s="4"/>
      <c r="J1256" s="72"/>
      <c r="K1256" s="72"/>
      <c r="W1256" s="68">
        <f t="shared" si="58"/>
        <v>1</v>
      </c>
      <c r="AC1256" s="1" t="str">
        <f t="shared" si="59"/>
        <v>1900</v>
      </c>
    </row>
    <row r="1257" spans="4:29" x14ac:dyDescent="0.25">
      <c r="D1257" s="98" t="str">
        <f t="shared" si="57"/>
        <v/>
      </c>
      <c r="E1257" s="93"/>
      <c r="F1257" s="4"/>
      <c r="G1257" s="4"/>
      <c r="H1257" s="72"/>
      <c r="I1257" s="4"/>
      <c r="J1257" s="72"/>
      <c r="K1257" s="72"/>
      <c r="W1257" s="68">
        <f t="shared" si="58"/>
        <v>1</v>
      </c>
      <c r="AC1257" s="1" t="str">
        <f t="shared" si="59"/>
        <v>1900</v>
      </c>
    </row>
    <row r="1258" spans="4:29" x14ac:dyDescent="0.25">
      <c r="D1258" s="98" t="str">
        <f t="shared" si="57"/>
        <v/>
      </c>
      <c r="E1258" s="93"/>
      <c r="F1258" s="4"/>
      <c r="G1258" s="4"/>
      <c r="H1258" s="72"/>
      <c r="I1258" s="4"/>
      <c r="J1258" s="72"/>
      <c r="K1258" s="72"/>
      <c r="W1258" s="68">
        <f t="shared" si="58"/>
        <v>1</v>
      </c>
      <c r="AC1258" s="1" t="str">
        <f t="shared" si="59"/>
        <v>1900</v>
      </c>
    </row>
    <row r="1259" spans="4:29" x14ac:dyDescent="0.25">
      <c r="D1259" s="98" t="str">
        <f t="shared" si="57"/>
        <v/>
      </c>
      <c r="E1259" s="93"/>
      <c r="F1259" s="4"/>
      <c r="G1259" s="4"/>
      <c r="H1259" s="72"/>
      <c r="I1259" s="4"/>
      <c r="J1259" s="72"/>
      <c r="K1259" s="72"/>
      <c r="W1259" s="68">
        <f t="shared" si="58"/>
        <v>1</v>
      </c>
      <c r="AC1259" s="1" t="str">
        <f t="shared" si="59"/>
        <v>1900</v>
      </c>
    </row>
    <row r="1260" spans="4:29" x14ac:dyDescent="0.25">
      <c r="D1260" s="98" t="str">
        <f t="shared" si="57"/>
        <v/>
      </c>
      <c r="E1260" s="93"/>
      <c r="F1260" s="4"/>
      <c r="G1260" s="4"/>
      <c r="H1260" s="72"/>
      <c r="I1260" s="4"/>
      <c r="J1260" s="72"/>
      <c r="K1260" s="72"/>
      <c r="W1260" s="68">
        <f t="shared" si="58"/>
        <v>1</v>
      </c>
      <c r="AC1260" s="1" t="str">
        <f t="shared" si="59"/>
        <v>1900</v>
      </c>
    </row>
    <row r="1261" spans="4:29" x14ac:dyDescent="0.25">
      <c r="D1261" s="98" t="str">
        <f t="shared" si="57"/>
        <v/>
      </c>
      <c r="E1261" s="93"/>
      <c r="F1261" s="4"/>
      <c r="G1261" s="4"/>
      <c r="H1261" s="72"/>
      <c r="I1261" s="4"/>
      <c r="J1261" s="72"/>
      <c r="K1261" s="72"/>
      <c r="W1261" s="68">
        <f t="shared" si="58"/>
        <v>1</v>
      </c>
      <c r="AC1261" s="1" t="str">
        <f t="shared" si="59"/>
        <v>1900</v>
      </c>
    </row>
    <row r="1262" spans="4:29" x14ac:dyDescent="0.25">
      <c r="D1262" s="98" t="str">
        <f t="shared" si="57"/>
        <v/>
      </c>
      <c r="E1262" s="93"/>
      <c r="F1262" s="4"/>
      <c r="G1262" s="4"/>
      <c r="H1262" s="72"/>
      <c r="I1262" s="4"/>
      <c r="J1262" s="72"/>
      <c r="K1262" s="72"/>
      <c r="W1262" s="68">
        <f t="shared" si="58"/>
        <v>1</v>
      </c>
      <c r="AC1262" s="1" t="str">
        <f t="shared" si="59"/>
        <v>1900</v>
      </c>
    </row>
    <row r="1263" spans="4:29" x14ac:dyDescent="0.25">
      <c r="D1263" s="98" t="str">
        <f t="shared" si="57"/>
        <v/>
      </c>
      <c r="E1263" s="93"/>
      <c r="F1263" s="4"/>
      <c r="G1263" s="4"/>
      <c r="H1263" s="72"/>
      <c r="I1263" s="4"/>
      <c r="J1263" s="72"/>
      <c r="K1263" s="72"/>
      <c r="W1263" s="68">
        <f t="shared" si="58"/>
        <v>1</v>
      </c>
      <c r="AC1263" s="1" t="str">
        <f t="shared" si="59"/>
        <v>1900</v>
      </c>
    </row>
    <row r="1264" spans="4:29" x14ac:dyDescent="0.25">
      <c r="D1264" s="98" t="str">
        <f t="shared" si="57"/>
        <v/>
      </c>
      <c r="E1264" s="93"/>
      <c r="F1264" s="4"/>
      <c r="G1264" s="4"/>
      <c r="H1264" s="72"/>
      <c r="I1264" s="4"/>
      <c r="J1264" s="72"/>
      <c r="K1264" s="72"/>
      <c r="W1264" s="68">
        <f t="shared" si="58"/>
        <v>1</v>
      </c>
      <c r="AC1264" s="1" t="str">
        <f t="shared" si="59"/>
        <v>1900</v>
      </c>
    </row>
    <row r="1265" spans="4:29" x14ac:dyDescent="0.25">
      <c r="D1265" s="98" t="str">
        <f t="shared" si="57"/>
        <v/>
      </c>
      <c r="E1265" s="93"/>
      <c r="F1265" s="4"/>
      <c r="G1265" s="4"/>
      <c r="H1265" s="72"/>
      <c r="I1265" s="4"/>
      <c r="J1265" s="72"/>
      <c r="K1265" s="72"/>
      <c r="W1265" s="68">
        <f t="shared" si="58"/>
        <v>1</v>
      </c>
      <c r="AC1265" s="1" t="str">
        <f t="shared" si="59"/>
        <v>1900</v>
      </c>
    </row>
    <row r="1266" spans="4:29" x14ac:dyDescent="0.25">
      <c r="D1266" s="98" t="str">
        <f t="shared" si="57"/>
        <v/>
      </c>
      <c r="E1266" s="93"/>
      <c r="F1266" s="4"/>
      <c r="G1266" s="4"/>
      <c r="H1266" s="72"/>
      <c r="I1266" s="4"/>
      <c r="J1266" s="72"/>
      <c r="K1266" s="72"/>
      <c r="W1266" s="68">
        <f t="shared" si="58"/>
        <v>1</v>
      </c>
      <c r="AC1266" s="1" t="str">
        <f t="shared" si="59"/>
        <v>1900</v>
      </c>
    </row>
    <row r="1267" spans="4:29" x14ac:dyDescent="0.25">
      <c r="D1267" s="98" t="str">
        <f t="shared" si="57"/>
        <v/>
      </c>
      <c r="E1267" s="93"/>
      <c r="F1267" s="4"/>
      <c r="G1267" s="4"/>
      <c r="H1267" s="72"/>
      <c r="I1267" s="4"/>
      <c r="J1267" s="72"/>
      <c r="K1267" s="72"/>
      <c r="W1267" s="68">
        <f t="shared" si="58"/>
        <v>1</v>
      </c>
      <c r="AC1267" s="1" t="str">
        <f t="shared" si="59"/>
        <v>1900</v>
      </c>
    </row>
    <row r="1268" spans="4:29" x14ac:dyDescent="0.25">
      <c r="D1268" s="98" t="str">
        <f t="shared" si="57"/>
        <v/>
      </c>
      <c r="E1268" s="93"/>
      <c r="F1268" s="4"/>
      <c r="G1268" s="4"/>
      <c r="H1268" s="72"/>
      <c r="I1268" s="4"/>
      <c r="J1268" s="72"/>
      <c r="K1268" s="72"/>
      <c r="W1268" s="68">
        <f t="shared" si="58"/>
        <v>1</v>
      </c>
      <c r="AC1268" s="1" t="str">
        <f t="shared" si="59"/>
        <v>1900</v>
      </c>
    </row>
    <row r="1269" spans="4:29" x14ac:dyDescent="0.25">
      <c r="D1269" s="98" t="str">
        <f t="shared" si="57"/>
        <v/>
      </c>
      <c r="E1269" s="93"/>
      <c r="F1269" s="4"/>
      <c r="G1269" s="4"/>
      <c r="H1269" s="72"/>
      <c r="I1269" s="4"/>
      <c r="J1269" s="72"/>
      <c r="K1269" s="72"/>
      <c r="W1269" s="68">
        <f t="shared" si="58"/>
        <v>1</v>
      </c>
      <c r="AC1269" s="1" t="str">
        <f t="shared" si="59"/>
        <v>1900</v>
      </c>
    </row>
    <row r="1270" spans="4:29" x14ac:dyDescent="0.25">
      <c r="D1270" s="98" t="str">
        <f t="shared" si="57"/>
        <v/>
      </c>
      <c r="E1270" s="93"/>
      <c r="F1270" s="4"/>
      <c r="G1270" s="4"/>
      <c r="H1270" s="72"/>
      <c r="I1270" s="4"/>
      <c r="J1270" s="72"/>
      <c r="K1270" s="72"/>
      <c r="W1270" s="68">
        <f t="shared" si="58"/>
        <v>1</v>
      </c>
      <c r="AC1270" s="1" t="str">
        <f t="shared" si="59"/>
        <v>1900</v>
      </c>
    </row>
    <row r="1271" spans="4:29" x14ac:dyDescent="0.25">
      <c r="D1271" s="98" t="str">
        <f t="shared" si="57"/>
        <v/>
      </c>
      <c r="E1271" s="93"/>
      <c r="F1271" s="4"/>
      <c r="G1271" s="4"/>
      <c r="H1271" s="72"/>
      <c r="I1271" s="4"/>
      <c r="J1271" s="72"/>
      <c r="K1271" s="72"/>
      <c r="W1271" s="68">
        <f t="shared" si="58"/>
        <v>1</v>
      </c>
      <c r="AC1271" s="1" t="str">
        <f t="shared" si="59"/>
        <v>1900</v>
      </c>
    </row>
    <row r="1272" spans="4:29" x14ac:dyDescent="0.25">
      <c r="D1272" s="98" t="str">
        <f t="shared" si="57"/>
        <v/>
      </c>
      <c r="E1272" s="93"/>
      <c r="F1272" s="4"/>
      <c r="G1272" s="4"/>
      <c r="H1272" s="72"/>
      <c r="I1272" s="4"/>
      <c r="J1272" s="72"/>
      <c r="K1272" s="72"/>
      <c r="W1272" s="68">
        <f t="shared" si="58"/>
        <v>1</v>
      </c>
      <c r="AC1272" s="1" t="str">
        <f t="shared" si="59"/>
        <v>1900</v>
      </c>
    </row>
    <row r="1273" spans="4:29" x14ac:dyDescent="0.25">
      <c r="D1273" s="98" t="str">
        <f t="shared" si="57"/>
        <v/>
      </c>
      <c r="E1273" s="93"/>
      <c r="F1273" s="4"/>
      <c r="G1273" s="4"/>
      <c r="H1273" s="72"/>
      <c r="I1273" s="4"/>
      <c r="J1273" s="72"/>
      <c r="K1273" s="72"/>
      <c r="W1273" s="68">
        <f t="shared" si="58"/>
        <v>1</v>
      </c>
      <c r="AC1273" s="1" t="str">
        <f t="shared" si="59"/>
        <v>1900</v>
      </c>
    </row>
    <row r="1274" spans="4:29" x14ac:dyDescent="0.25">
      <c r="D1274" s="98" t="str">
        <f t="shared" si="57"/>
        <v/>
      </c>
      <c r="E1274" s="93"/>
      <c r="F1274" s="4"/>
      <c r="G1274" s="4"/>
      <c r="H1274" s="72"/>
      <c r="I1274" s="4"/>
      <c r="J1274" s="72"/>
      <c r="K1274" s="72"/>
      <c r="W1274" s="68">
        <f t="shared" si="58"/>
        <v>1</v>
      </c>
      <c r="AC1274" s="1" t="str">
        <f t="shared" si="59"/>
        <v>1900</v>
      </c>
    </row>
    <row r="1275" spans="4:29" x14ac:dyDescent="0.25">
      <c r="D1275" s="98" t="str">
        <f t="shared" si="57"/>
        <v/>
      </c>
      <c r="E1275" s="93"/>
      <c r="F1275" s="4"/>
      <c r="G1275" s="4"/>
      <c r="H1275" s="72"/>
      <c r="I1275" s="4"/>
      <c r="J1275" s="72"/>
      <c r="K1275" s="72"/>
      <c r="W1275" s="68">
        <f t="shared" si="58"/>
        <v>1</v>
      </c>
      <c r="AC1275" s="1" t="str">
        <f t="shared" si="59"/>
        <v>1900</v>
      </c>
    </row>
    <row r="1276" spans="4:29" x14ac:dyDescent="0.25">
      <c r="D1276" s="98" t="str">
        <f t="shared" si="57"/>
        <v/>
      </c>
      <c r="E1276" s="93"/>
      <c r="F1276" s="4"/>
      <c r="G1276" s="4"/>
      <c r="H1276" s="72"/>
      <c r="I1276" s="4"/>
      <c r="J1276" s="72"/>
      <c r="K1276" s="72"/>
      <c r="W1276" s="68">
        <f t="shared" si="58"/>
        <v>1</v>
      </c>
      <c r="AC1276" s="1" t="str">
        <f t="shared" si="59"/>
        <v>1900</v>
      </c>
    </row>
    <row r="1277" spans="4:29" x14ac:dyDescent="0.25">
      <c r="D1277" s="98" t="str">
        <f t="shared" si="57"/>
        <v/>
      </c>
      <c r="E1277" s="93"/>
      <c r="F1277" s="4"/>
      <c r="G1277" s="4"/>
      <c r="H1277" s="72"/>
      <c r="I1277" s="4"/>
      <c r="J1277" s="72"/>
      <c r="K1277" s="72"/>
      <c r="W1277" s="68">
        <f t="shared" si="58"/>
        <v>1</v>
      </c>
      <c r="AC1277" s="1" t="str">
        <f t="shared" si="59"/>
        <v>1900</v>
      </c>
    </row>
    <row r="1278" spans="4:29" x14ac:dyDescent="0.25">
      <c r="D1278" s="98" t="str">
        <f t="shared" si="57"/>
        <v/>
      </c>
      <c r="E1278" s="93"/>
      <c r="F1278" s="4"/>
      <c r="G1278" s="4"/>
      <c r="H1278" s="72"/>
      <c r="I1278" s="4"/>
      <c r="J1278" s="72"/>
      <c r="K1278" s="72"/>
      <c r="W1278" s="68">
        <f t="shared" si="58"/>
        <v>1</v>
      </c>
      <c r="AC1278" s="1" t="str">
        <f t="shared" si="59"/>
        <v>1900</v>
      </c>
    </row>
    <row r="1279" spans="4:29" x14ac:dyDescent="0.25">
      <c r="D1279" s="98" t="str">
        <f t="shared" si="57"/>
        <v/>
      </c>
      <c r="E1279" s="93"/>
      <c r="F1279" s="4"/>
      <c r="G1279" s="4"/>
      <c r="H1279" s="72"/>
      <c r="I1279" s="4"/>
      <c r="J1279" s="72"/>
      <c r="K1279" s="72"/>
      <c r="W1279" s="68">
        <f t="shared" si="58"/>
        <v>1</v>
      </c>
      <c r="AC1279" s="1" t="str">
        <f t="shared" si="59"/>
        <v>1900</v>
      </c>
    </row>
    <row r="1280" spans="4:29" x14ac:dyDescent="0.25">
      <c r="D1280" s="98" t="str">
        <f t="shared" si="57"/>
        <v/>
      </c>
      <c r="E1280" s="93"/>
      <c r="F1280" s="4"/>
      <c r="G1280" s="4"/>
      <c r="H1280" s="72"/>
      <c r="I1280" s="4"/>
      <c r="J1280" s="72"/>
      <c r="K1280" s="72"/>
      <c r="W1280" s="68">
        <f t="shared" si="58"/>
        <v>1</v>
      </c>
      <c r="AC1280" s="1" t="str">
        <f t="shared" si="59"/>
        <v>1900</v>
      </c>
    </row>
    <row r="1281" spans="4:29" x14ac:dyDescent="0.25">
      <c r="D1281" s="98" t="str">
        <f t="shared" si="57"/>
        <v/>
      </c>
      <c r="E1281" s="93"/>
      <c r="F1281" s="4"/>
      <c r="G1281" s="4"/>
      <c r="H1281" s="72"/>
      <c r="I1281" s="4"/>
      <c r="J1281" s="72"/>
      <c r="K1281" s="72"/>
      <c r="W1281" s="68">
        <f t="shared" si="58"/>
        <v>1</v>
      </c>
      <c r="AC1281" s="1" t="str">
        <f t="shared" si="59"/>
        <v>1900</v>
      </c>
    </row>
    <row r="1282" spans="4:29" x14ac:dyDescent="0.25">
      <c r="D1282" s="98" t="str">
        <f t="shared" si="57"/>
        <v/>
      </c>
      <c r="E1282" s="93"/>
      <c r="F1282" s="4"/>
      <c r="G1282" s="4"/>
      <c r="H1282" s="72"/>
      <c r="I1282" s="4"/>
      <c r="J1282" s="72"/>
      <c r="K1282" s="72"/>
      <c r="W1282" s="68">
        <f t="shared" si="58"/>
        <v>1</v>
      </c>
      <c r="AC1282" s="1" t="str">
        <f t="shared" si="59"/>
        <v>1900</v>
      </c>
    </row>
    <row r="1283" spans="4:29" x14ac:dyDescent="0.25">
      <c r="D1283" s="98" t="str">
        <f t="shared" si="57"/>
        <v/>
      </c>
      <c r="E1283" s="93"/>
      <c r="F1283" s="4"/>
      <c r="G1283" s="4"/>
      <c r="H1283" s="72"/>
      <c r="I1283" s="4"/>
      <c r="J1283" s="72"/>
      <c r="K1283" s="72"/>
      <c r="W1283" s="68">
        <f t="shared" si="58"/>
        <v>1</v>
      </c>
      <c r="AC1283" s="1" t="str">
        <f t="shared" si="59"/>
        <v>1900</v>
      </c>
    </row>
    <row r="1284" spans="4:29" x14ac:dyDescent="0.25">
      <c r="D1284" s="98" t="str">
        <f t="shared" ref="D1284:D1347" si="60">IF(W1284&lt;&gt;$V$1,IF(YEAR(W1284)=YEAR(W1283),D1283+1,1),"")</f>
        <v/>
      </c>
      <c r="E1284" s="93"/>
      <c r="F1284" s="4"/>
      <c r="G1284" s="4"/>
      <c r="H1284" s="72"/>
      <c r="I1284" s="4"/>
      <c r="J1284" s="72"/>
      <c r="K1284" s="72"/>
      <c r="W1284" s="68">
        <f t="shared" ref="W1284:W1347" si="61">IF(CONCATENATE(F1284,F1285,F1286,F1287,F1288,F1289)&lt;&gt;"",IF(AND(E1284&lt;&gt;0,ISNUMBER(E1284)=TRUE),E1284,W1283),$V$1)</f>
        <v>1</v>
      </c>
      <c r="AC1284" s="1" t="str">
        <f t="shared" si="59"/>
        <v>1900</v>
      </c>
    </row>
    <row r="1285" spans="4:29" x14ac:dyDescent="0.25">
      <c r="D1285" s="98" t="str">
        <f t="shared" si="60"/>
        <v/>
      </c>
      <c r="E1285" s="93"/>
      <c r="F1285" s="4"/>
      <c r="G1285" s="4"/>
      <c r="H1285" s="72"/>
      <c r="I1285" s="4"/>
      <c r="J1285" s="72"/>
      <c r="K1285" s="72"/>
      <c r="W1285" s="68">
        <f t="shared" si="61"/>
        <v>1</v>
      </c>
      <c r="AC1285" s="1" t="str">
        <f t="shared" ref="AC1285:AC1348" si="62">YEAR(W1285)&amp;F1285</f>
        <v>1900</v>
      </c>
    </row>
    <row r="1286" spans="4:29" x14ac:dyDescent="0.25">
      <c r="D1286" s="98" t="str">
        <f t="shared" si="60"/>
        <v/>
      </c>
      <c r="E1286" s="93"/>
      <c r="F1286" s="4"/>
      <c r="G1286" s="4"/>
      <c r="H1286" s="72"/>
      <c r="I1286" s="4"/>
      <c r="J1286" s="72"/>
      <c r="K1286" s="72"/>
      <c r="W1286" s="68">
        <f t="shared" si="61"/>
        <v>1</v>
      </c>
      <c r="AC1286" s="1" t="str">
        <f t="shared" si="62"/>
        <v>1900</v>
      </c>
    </row>
    <row r="1287" spans="4:29" x14ac:dyDescent="0.25">
      <c r="D1287" s="98" t="str">
        <f t="shared" si="60"/>
        <v/>
      </c>
      <c r="E1287" s="93"/>
      <c r="F1287" s="4"/>
      <c r="G1287" s="4"/>
      <c r="H1287" s="72"/>
      <c r="I1287" s="4"/>
      <c r="J1287" s="72"/>
      <c r="K1287" s="72"/>
      <c r="W1287" s="68">
        <f t="shared" si="61"/>
        <v>1</v>
      </c>
      <c r="AC1287" s="1" t="str">
        <f t="shared" si="62"/>
        <v>1900</v>
      </c>
    </row>
    <row r="1288" spans="4:29" x14ac:dyDescent="0.25">
      <c r="D1288" s="98" t="str">
        <f t="shared" si="60"/>
        <v/>
      </c>
      <c r="E1288" s="93"/>
      <c r="F1288" s="4"/>
      <c r="G1288" s="4"/>
      <c r="H1288" s="72"/>
      <c r="I1288" s="4"/>
      <c r="J1288" s="72"/>
      <c r="K1288" s="72"/>
      <c r="W1288" s="68">
        <f t="shared" si="61"/>
        <v>1</v>
      </c>
      <c r="AC1288" s="1" t="str">
        <f t="shared" si="62"/>
        <v>1900</v>
      </c>
    </row>
    <row r="1289" spans="4:29" x14ac:dyDescent="0.25">
      <c r="D1289" s="98" t="str">
        <f t="shared" si="60"/>
        <v/>
      </c>
      <c r="E1289" s="93"/>
      <c r="F1289" s="4"/>
      <c r="G1289" s="4"/>
      <c r="H1289" s="72"/>
      <c r="I1289" s="4"/>
      <c r="J1289" s="72"/>
      <c r="K1289" s="72"/>
      <c r="W1289" s="68">
        <f t="shared" si="61"/>
        <v>1</v>
      </c>
      <c r="AC1289" s="1" t="str">
        <f t="shared" si="62"/>
        <v>1900</v>
      </c>
    </row>
    <row r="1290" spans="4:29" x14ac:dyDescent="0.25">
      <c r="D1290" s="98" t="str">
        <f t="shared" si="60"/>
        <v/>
      </c>
      <c r="E1290" s="93"/>
      <c r="F1290" s="4"/>
      <c r="G1290" s="4"/>
      <c r="H1290" s="72"/>
      <c r="I1290" s="4"/>
      <c r="J1290" s="72"/>
      <c r="K1290" s="72"/>
      <c r="W1290" s="68">
        <f t="shared" si="61"/>
        <v>1</v>
      </c>
      <c r="AC1290" s="1" t="str">
        <f t="shared" si="62"/>
        <v>1900</v>
      </c>
    </row>
    <row r="1291" spans="4:29" x14ac:dyDescent="0.25">
      <c r="D1291" s="98" t="str">
        <f t="shared" si="60"/>
        <v/>
      </c>
      <c r="E1291" s="93"/>
      <c r="F1291" s="4"/>
      <c r="G1291" s="4"/>
      <c r="H1291" s="72"/>
      <c r="I1291" s="4"/>
      <c r="J1291" s="72"/>
      <c r="K1291" s="72"/>
      <c r="W1291" s="68">
        <f t="shared" si="61"/>
        <v>1</v>
      </c>
      <c r="AC1291" s="1" t="str">
        <f t="shared" si="62"/>
        <v>1900</v>
      </c>
    </row>
    <row r="1292" spans="4:29" x14ac:dyDescent="0.25">
      <c r="D1292" s="98" t="str">
        <f t="shared" si="60"/>
        <v/>
      </c>
      <c r="E1292" s="93"/>
      <c r="F1292" s="4"/>
      <c r="G1292" s="4"/>
      <c r="H1292" s="72"/>
      <c r="I1292" s="4"/>
      <c r="J1292" s="72"/>
      <c r="K1292" s="72"/>
      <c r="W1292" s="68">
        <f t="shared" si="61"/>
        <v>1</v>
      </c>
      <c r="AC1292" s="1" t="str">
        <f t="shared" si="62"/>
        <v>1900</v>
      </c>
    </row>
    <row r="1293" spans="4:29" x14ac:dyDescent="0.25">
      <c r="D1293" s="98" t="str">
        <f t="shared" si="60"/>
        <v/>
      </c>
      <c r="E1293" s="93"/>
      <c r="F1293" s="4"/>
      <c r="G1293" s="4"/>
      <c r="H1293" s="72"/>
      <c r="I1293" s="4"/>
      <c r="J1293" s="72"/>
      <c r="K1293" s="72"/>
      <c r="W1293" s="68">
        <f t="shared" si="61"/>
        <v>1</v>
      </c>
      <c r="AC1293" s="1" t="str">
        <f t="shared" si="62"/>
        <v>1900</v>
      </c>
    </row>
    <row r="1294" spans="4:29" x14ac:dyDescent="0.25">
      <c r="D1294" s="98" t="str">
        <f t="shared" si="60"/>
        <v/>
      </c>
      <c r="E1294" s="93"/>
      <c r="F1294" s="4"/>
      <c r="G1294" s="4"/>
      <c r="H1294" s="72"/>
      <c r="I1294" s="4"/>
      <c r="J1294" s="72"/>
      <c r="K1294" s="72"/>
      <c r="W1294" s="68">
        <f t="shared" si="61"/>
        <v>1</v>
      </c>
      <c r="AC1294" s="1" t="str">
        <f t="shared" si="62"/>
        <v>1900</v>
      </c>
    </row>
    <row r="1295" spans="4:29" x14ac:dyDescent="0.25">
      <c r="D1295" s="98" t="str">
        <f t="shared" si="60"/>
        <v/>
      </c>
      <c r="E1295" s="93"/>
      <c r="F1295" s="4"/>
      <c r="G1295" s="4"/>
      <c r="H1295" s="72"/>
      <c r="I1295" s="4"/>
      <c r="J1295" s="72"/>
      <c r="K1295" s="72"/>
      <c r="W1295" s="68">
        <f t="shared" si="61"/>
        <v>1</v>
      </c>
      <c r="AC1295" s="1" t="str">
        <f t="shared" si="62"/>
        <v>1900</v>
      </c>
    </row>
    <row r="1296" spans="4:29" x14ac:dyDescent="0.25">
      <c r="D1296" s="98" t="str">
        <f t="shared" si="60"/>
        <v/>
      </c>
      <c r="E1296" s="93"/>
      <c r="F1296" s="4"/>
      <c r="G1296" s="4"/>
      <c r="H1296" s="72"/>
      <c r="I1296" s="4"/>
      <c r="J1296" s="72"/>
      <c r="K1296" s="72"/>
      <c r="W1296" s="68">
        <f t="shared" si="61"/>
        <v>1</v>
      </c>
      <c r="AC1296" s="1" t="str">
        <f t="shared" si="62"/>
        <v>1900</v>
      </c>
    </row>
    <row r="1297" spans="4:29" x14ac:dyDescent="0.25">
      <c r="D1297" s="98" t="str">
        <f t="shared" si="60"/>
        <v/>
      </c>
      <c r="E1297" s="93"/>
      <c r="F1297" s="4"/>
      <c r="G1297" s="4"/>
      <c r="H1297" s="72"/>
      <c r="I1297" s="4"/>
      <c r="J1297" s="72"/>
      <c r="K1297" s="72"/>
      <c r="W1297" s="68">
        <f t="shared" si="61"/>
        <v>1</v>
      </c>
      <c r="AC1297" s="1" t="str">
        <f t="shared" si="62"/>
        <v>1900</v>
      </c>
    </row>
    <row r="1298" spans="4:29" x14ac:dyDescent="0.25">
      <c r="D1298" s="98" t="str">
        <f t="shared" si="60"/>
        <v/>
      </c>
      <c r="E1298" s="93"/>
      <c r="F1298" s="4"/>
      <c r="G1298" s="4"/>
      <c r="H1298" s="72"/>
      <c r="I1298" s="4"/>
      <c r="J1298" s="72"/>
      <c r="K1298" s="72"/>
      <c r="W1298" s="68">
        <f t="shared" si="61"/>
        <v>1</v>
      </c>
      <c r="AC1298" s="1" t="str">
        <f t="shared" si="62"/>
        <v>1900</v>
      </c>
    </row>
    <row r="1299" spans="4:29" x14ac:dyDescent="0.25">
      <c r="D1299" s="98" t="str">
        <f t="shared" si="60"/>
        <v/>
      </c>
      <c r="E1299" s="93"/>
      <c r="F1299" s="4"/>
      <c r="G1299" s="4"/>
      <c r="H1299" s="72"/>
      <c r="I1299" s="4"/>
      <c r="J1299" s="72"/>
      <c r="K1299" s="72"/>
      <c r="W1299" s="68">
        <f t="shared" si="61"/>
        <v>1</v>
      </c>
      <c r="AC1299" s="1" t="str">
        <f t="shared" si="62"/>
        <v>1900</v>
      </c>
    </row>
    <row r="1300" spans="4:29" x14ac:dyDescent="0.25">
      <c r="D1300" s="98" t="str">
        <f t="shared" si="60"/>
        <v/>
      </c>
      <c r="E1300" s="93"/>
      <c r="F1300" s="4"/>
      <c r="G1300" s="4"/>
      <c r="H1300" s="72"/>
      <c r="I1300" s="4"/>
      <c r="J1300" s="72"/>
      <c r="K1300" s="72"/>
      <c r="W1300" s="68">
        <f t="shared" si="61"/>
        <v>1</v>
      </c>
      <c r="AC1300" s="1" t="str">
        <f t="shared" si="62"/>
        <v>1900</v>
      </c>
    </row>
    <row r="1301" spans="4:29" x14ac:dyDescent="0.25">
      <c r="D1301" s="98" t="str">
        <f t="shared" si="60"/>
        <v/>
      </c>
      <c r="E1301" s="93"/>
      <c r="F1301" s="4"/>
      <c r="G1301" s="4"/>
      <c r="H1301" s="72"/>
      <c r="I1301" s="4"/>
      <c r="J1301" s="72"/>
      <c r="K1301" s="72"/>
      <c r="W1301" s="68">
        <f t="shared" si="61"/>
        <v>1</v>
      </c>
      <c r="AC1301" s="1" t="str">
        <f t="shared" si="62"/>
        <v>1900</v>
      </c>
    </row>
    <row r="1302" spans="4:29" x14ac:dyDescent="0.25">
      <c r="D1302" s="98" t="str">
        <f t="shared" si="60"/>
        <v/>
      </c>
      <c r="E1302" s="93"/>
      <c r="F1302" s="4"/>
      <c r="G1302" s="4"/>
      <c r="H1302" s="72"/>
      <c r="I1302" s="4"/>
      <c r="J1302" s="72"/>
      <c r="K1302" s="72"/>
      <c r="W1302" s="68">
        <f t="shared" si="61"/>
        <v>1</v>
      </c>
      <c r="AC1302" s="1" t="str">
        <f t="shared" si="62"/>
        <v>1900</v>
      </c>
    </row>
    <row r="1303" spans="4:29" x14ac:dyDescent="0.25">
      <c r="D1303" s="98" t="str">
        <f t="shared" si="60"/>
        <v/>
      </c>
      <c r="E1303" s="93"/>
      <c r="F1303" s="4"/>
      <c r="G1303" s="4"/>
      <c r="H1303" s="72"/>
      <c r="I1303" s="4"/>
      <c r="J1303" s="72"/>
      <c r="K1303" s="72"/>
      <c r="W1303" s="68">
        <f t="shared" si="61"/>
        <v>1</v>
      </c>
      <c r="AC1303" s="1" t="str">
        <f t="shared" si="62"/>
        <v>1900</v>
      </c>
    </row>
    <row r="1304" spans="4:29" x14ac:dyDescent="0.25">
      <c r="D1304" s="98" t="str">
        <f t="shared" si="60"/>
        <v/>
      </c>
      <c r="E1304" s="93"/>
      <c r="F1304" s="4"/>
      <c r="G1304" s="4"/>
      <c r="H1304" s="72"/>
      <c r="I1304" s="4"/>
      <c r="J1304" s="72"/>
      <c r="K1304" s="72"/>
      <c r="W1304" s="68">
        <f t="shared" si="61"/>
        <v>1</v>
      </c>
      <c r="AC1304" s="1" t="str">
        <f t="shared" si="62"/>
        <v>1900</v>
      </c>
    </row>
    <row r="1305" spans="4:29" x14ac:dyDescent="0.25">
      <c r="D1305" s="98" t="str">
        <f t="shared" si="60"/>
        <v/>
      </c>
      <c r="E1305" s="93"/>
      <c r="F1305" s="4"/>
      <c r="G1305" s="4"/>
      <c r="H1305" s="72"/>
      <c r="I1305" s="4"/>
      <c r="J1305" s="72"/>
      <c r="K1305" s="72"/>
      <c r="W1305" s="68">
        <f t="shared" si="61"/>
        <v>1</v>
      </c>
      <c r="AC1305" s="1" t="str">
        <f t="shared" si="62"/>
        <v>1900</v>
      </c>
    </row>
    <row r="1306" spans="4:29" x14ac:dyDescent="0.25">
      <c r="D1306" s="98" t="str">
        <f t="shared" si="60"/>
        <v/>
      </c>
      <c r="E1306" s="93"/>
      <c r="F1306" s="4"/>
      <c r="G1306" s="4"/>
      <c r="H1306" s="72"/>
      <c r="I1306" s="4"/>
      <c r="J1306" s="72"/>
      <c r="K1306" s="72"/>
      <c r="W1306" s="68">
        <f t="shared" si="61"/>
        <v>1</v>
      </c>
      <c r="AC1306" s="1" t="str">
        <f t="shared" si="62"/>
        <v>1900</v>
      </c>
    </row>
    <row r="1307" spans="4:29" x14ac:dyDescent="0.25">
      <c r="D1307" s="98" t="str">
        <f t="shared" si="60"/>
        <v/>
      </c>
      <c r="E1307" s="93"/>
      <c r="F1307" s="4"/>
      <c r="G1307" s="4"/>
      <c r="H1307" s="72"/>
      <c r="I1307" s="4"/>
      <c r="J1307" s="72"/>
      <c r="K1307" s="72"/>
      <c r="W1307" s="68">
        <f t="shared" si="61"/>
        <v>1</v>
      </c>
      <c r="AC1307" s="1" t="str">
        <f t="shared" si="62"/>
        <v>1900</v>
      </c>
    </row>
    <row r="1308" spans="4:29" x14ac:dyDescent="0.25">
      <c r="D1308" s="98" t="str">
        <f t="shared" si="60"/>
        <v/>
      </c>
      <c r="E1308" s="93"/>
      <c r="F1308" s="4"/>
      <c r="G1308" s="4"/>
      <c r="H1308" s="72"/>
      <c r="I1308" s="4"/>
      <c r="J1308" s="72"/>
      <c r="K1308" s="72"/>
      <c r="W1308" s="68">
        <f t="shared" si="61"/>
        <v>1</v>
      </c>
      <c r="AC1308" s="1" t="str">
        <f t="shared" si="62"/>
        <v>1900</v>
      </c>
    </row>
    <row r="1309" spans="4:29" x14ac:dyDescent="0.25">
      <c r="D1309" s="98" t="str">
        <f t="shared" si="60"/>
        <v/>
      </c>
      <c r="E1309" s="93"/>
      <c r="F1309" s="4"/>
      <c r="G1309" s="4"/>
      <c r="H1309" s="72"/>
      <c r="I1309" s="4"/>
      <c r="J1309" s="72"/>
      <c r="K1309" s="72"/>
      <c r="W1309" s="68">
        <f t="shared" si="61"/>
        <v>1</v>
      </c>
      <c r="AC1309" s="1" t="str">
        <f t="shared" si="62"/>
        <v>1900</v>
      </c>
    </row>
    <row r="1310" spans="4:29" x14ac:dyDescent="0.25">
      <c r="D1310" s="98" t="str">
        <f t="shared" si="60"/>
        <v/>
      </c>
      <c r="E1310" s="93"/>
      <c r="F1310" s="4"/>
      <c r="G1310" s="4"/>
      <c r="H1310" s="72"/>
      <c r="I1310" s="4"/>
      <c r="J1310" s="72"/>
      <c r="K1310" s="72"/>
      <c r="W1310" s="68">
        <f t="shared" si="61"/>
        <v>1</v>
      </c>
      <c r="AC1310" s="1" t="str">
        <f t="shared" si="62"/>
        <v>1900</v>
      </c>
    </row>
    <row r="1311" spans="4:29" x14ac:dyDescent="0.25">
      <c r="D1311" s="98" t="str">
        <f t="shared" si="60"/>
        <v/>
      </c>
      <c r="E1311" s="93"/>
      <c r="F1311" s="4"/>
      <c r="G1311" s="4"/>
      <c r="H1311" s="72"/>
      <c r="I1311" s="4"/>
      <c r="J1311" s="72"/>
      <c r="K1311" s="72"/>
      <c r="W1311" s="68">
        <f t="shared" si="61"/>
        <v>1</v>
      </c>
      <c r="AC1311" s="1" t="str">
        <f t="shared" si="62"/>
        <v>1900</v>
      </c>
    </row>
    <row r="1312" spans="4:29" x14ac:dyDescent="0.25">
      <c r="D1312" s="98" t="str">
        <f t="shared" si="60"/>
        <v/>
      </c>
      <c r="E1312" s="93"/>
      <c r="F1312" s="4"/>
      <c r="G1312" s="4"/>
      <c r="H1312" s="72"/>
      <c r="I1312" s="4"/>
      <c r="J1312" s="72"/>
      <c r="K1312" s="72"/>
      <c r="W1312" s="68">
        <f t="shared" si="61"/>
        <v>1</v>
      </c>
      <c r="AC1312" s="1" t="str">
        <f t="shared" si="62"/>
        <v>1900</v>
      </c>
    </row>
    <row r="1313" spans="4:29" x14ac:dyDescent="0.25">
      <c r="D1313" s="98" t="str">
        <f t="shared" si="60"/>
        <v/>
      </c>
      <c r="E1313" s="93"/>
      <c r="F1313" s="4"/>
      <c r="G1313" s="4"/>
      <c r="H1313" s="72"/>
      <c r="I1313" s="4"/>
      <c r="J1313" s="72"/>
      <c r="K1313" s="72"/>
      <c r="W1313" s="68">
        <f t="shared" si="61"/>
        <v>1</v>
      </c>
      <c r="AC1313" s="1" t="str">
        <f t="shared" si="62"/>
        <v>1900</v>
      </c>
    </row>
    <row r="1314" spans="4:29" x14ac:dyDescent="0.25">
      <c r="D1314" s="98" t="str">
        <f t="shared" si="60"/>
        <v/>
      </c>
      <c r="E1314" s="93"/>
      <c r="F1314" s="4"/>
      <c r="G1314" s="4"/>
      <c r="H1314" s="72"/>
      <c r="I1314" s="4"/>
      <c r="J1314" s="72"/>
      <c r="K1314" s="72"/>
      <c r="W1314" s="68">
        <f t="shared" si="61"/>
        <v>1</v>
      </c>
      <c r="AC1314" s="1" t="str">
        <f t="shared" si="62"/>
        <v>1900</v>
      </c>
    </row>
    <row r="1315" spans="4:29" x14ac:dyDescent="0.25">
      <c r="D1315" s="98" t="str">
        <f t="shared" si="60"/>
        <v/>
      </c>
      <c r="E1315" s="93"/>
      <c r="F1315" s="4"/>
      <c r="G1315" s="4"/>
      <c r="H1315" s="72"/>
      <c r="I1315" s="4"/>
      <c r="J1315" s="72"/>
      <c r="K1315" s="72"/>
      <c r="W1315" s="68">
        <f t="shared" si="61"/>
        <v>1</v>
      </c>
      <c r="AC1315" s="1" t="str">
        <f t="shared" si="62"/>
        <v>1900</v>
      </c>
    </row>
    <row r="1316" spans="4:29" x14ac:dyDescent="0.25">
      <c r="D1316" s="98" t="str">
        <f t="shared" si="60"/>
        <v/>
      </c>
      <c r="E1316" s="93"/>
      <c r="F1316" s="4"/>
      <c r="G1316" s="4"/>
      <c r="H1316" s="72"/>
      <c r="I1316" s="4"/>
      <c r="J1316" s="72"/>
      <c r="K1316" s="72"/>
      <c r="W1316" s="68">
        <f t="shared" si="61"/>
        <v>1</v>
      </c>
      <c r="AC1316" s="1" t="str">
        <f t="shared" si="62"/>
        <v>1900</v>
      </c>
    </row>
    <row r="1317" spans="4:29" x14ac:dyDescent="0.25">
      <c r="D1317" s="98" t="str">
        <f t="shared" si="60"/>
        <v/>
      </c>
      <c r="E1317" s="93"/>
      <c r="F1317" s="4"/>
      <c r="G1317" s="4"/>
      <c r="H1317" s="72"/>
      <c r="I1317" s="4"/>
      <c r="J1317" s="72"/>
      <c r="K1317" s="72"/>
      <c r="W1317" s="68">
        <f t="shared" si="61"/>
        <v>1</v>
      </c>
      <c r="AC1317" s="1" t="str">
        <f t="shared" si="62"/>
        <v>1900</v>
      </c>
    </row>
    <row r="1318" spans="4:29" x14ac:dyDescent="0.25">
      <c r="D1318" s="98" t="str">
        <f t="shared" si="60"/>
        <v/>
      </c>
      <c r="E1318" s="93"/>
      <c r="F1318" s="4"/>
      <c r="G1318" s="4"/>
      <c r="H1318" s="72"/>
      <c r="I1318" s="4"/>
      <c r="J1318" s="72"/>
      <c r="K1318" s="72"/>
      <c r="W1318" s="68">
        <f t="shared" si="61"/>
        <v>1</v>
      </c>
      <c r="AC1318" s="1" t="str">
        <f t="shared" si="62"/>
        <v>1900</v>
      </c>
    </row>
    <row r="1319" spans="4:29" x14ac:dyDescent="0.25">
      <c r="D1319" s="98" t="str">
        <f t="shared" si="60"/>
        <v/>
      </c>
      <c r="E1319" s="93"/>
      <c r="F1319" s="4"/>
      <c r="G1319" s="4"/>
      <c r="H1319" s="72"/>
      <c r="I1319" s="4"/>
      <c r="J1319" s="72"/>
      <c r="K1319" s="72"/>
      <c r="W1319" s="68">
        <f t="shared" si="61"/>
        <v>1</v>
      </c>
      <c r="AC1319" s="1" t="str">
        <f t="shared" si="62"/>
        <v>1900</v>
      </c>
    </row>
    <row r="1320" spans="4:29" x14ac:dyDescent="0.25">
      <c r="D1320" s="98" t="str">
        <f t="shared" si="60"/>
        <v/>
      </c>
      <c r="E1320" s="93"/>
      <c r="F1320" s="4"/>
      <c r="G1320" s="4"/>
      <c r="H1320" s="72"/>
      <c r="I1320" s="4"/>
      <c r="J1320" s="72"/>
      <c r="K1320" s="72"/>
      <c r="W1320" s="68">
        <f t="shared" si="61"/>
        <v>1</v>
      </c>
      <c r="AC1320" s="1" t="str">
        <f t="shared" si="62"/>
        <v>1900</v>
      </c>
    </row>
    <row r="1321" spans="4:29" x14ac:dyDescent="0.25">
      <c r="D1321" s="98" t="str">
        <f t="shared" si="60"/>
        <v/>
      </c>
      <c r="E1321" s="93"/>
      <c r="F1321" s="4"/>
      <c r="G1321" s="4"/>
      <c r="H1321" s="72"/>
      <c r="I1321" s="4"/>
      <c r="J1321" s="72"/>
      <c r="K1321" s="72"/>
      <c r="W1321" s="68">
        <f t="shared" si="61"/>
        <v>1</v>
      </c>
      <c r="AC1321" s="1" t="str">
        <f t="shared" si="62"/>
        <v>1900</v>
      </c>
    </row>
    <row r="1322" spans="4:29" x14ac:dyDescent="0.25">
      <c r="D1322" s="98" t="str">
        <f t="shared" si="60"/>
        <v/>
      </c>
      <c r="E1322" s="93"/>
      <c r="F1322" s="4"/>
      <c r="G1322" s="4"/>
      <c r="H1322" s="72"/>
      <c r="I1322" s="4"/>
      <c r="J1322" s="72"/>
      <c r="K1322" s="72"/>
      <c r="W1322" s="68">
        <f t="shared" si="61"/>
        <v>1</v>
      </c>
      <c r="AC1322" s="1" t="str">
        <f t="shared" si="62"/>
        <v>1900</v>
      </c>
    </row>
    <row r="1323" spans="4:29" x14ac:dyDescent="0.25">
      <c r="D1323" s="98" t="str">
        <f t="shared" si="60"/>
        <v/>
      </c>
      <c r="E1323" s="93"/>
      <c r="F1323" s="4"/>
      <c r="G1323" s="4"/>
      <c r="H1323" s="72"/>
      <c r="I1323" s="4"/>
      <c r="J1323" s="72"/>
      <c r="K1323" s="72"/>
      <c r="W1323" s="68">
        <f t="shared" si="61"/>
        <v>1</v>
      </c>
      <c r="AC1323" s="1" t="str">
        <f t="shared" si="62"/>
        <v>1900</v>
      </c>
    </row>
    <row r="1324" spans="4:29" x14ac:dyDescent="0.25">
      <c r="D1324" s="98" t="str">
        <f t="shared" si="60"/>
        <v/>
      </c>
      <c r="E1324" s="93"/>
      <c r="F1324" s="4"/>
      <c r="G1324" s="4"/>
      <c r="H1324" s="72"/>
      <c r="I1324" s="4"/>
      <c r="J1324" s="72"/>
      <c r="K1324" s="72"/>
      <c r="W1324" s="68">
        <f t="shared" si="61"/>
        <v>1</v>
      </c>
      <c r="AC1324" s="1" t="str">
        <f t="shared" si="62"/>
        <v>1900</v>
      </c>
    </row>
    <row r="1325" spans="4:29" x14ac:dyDescent="0.25">
      <c r="D1325" s="98" t="str">
        <f t="shared" si="60"/>
        <v/>
      </c>
      <c r="E1325" s="93"/>
      <c r="F1325" s="4"/>
      <c r="G1325" s="4"/>
      <c r="H1325" s="72"/>
      <c r="I1325" s="4"/>
      <c r="J1325" s="72"/>
      <c r="K1325" s="72"/>
      <c r="W1325" s="68">
        <f t="shared" si="61"/>
        <v>1</v>
      </c>
      <c r="AC1325" s="1" t="str">
        <f t="shared" si="62"/>
        <v>1900</v>
      </c>
    </row>
    <row r="1326" spans="4:29" x14ac:dyDescent="0.25">
      <c r="D1326" s="98" t="str">
        <f t="shared" si="60"/>
        <v/>
      </c>
      <c r="E1326" s="93"/>
      <c r="F1326" s="4"/>
      <c r="G1326" s="4"/>
      <c r="H1326" s="72"/>
      <c r="I1326" s="4"/>
      <c r="J1326" s="72"/>
      <c r="K1326" s="72"/>
      <c r="W1326" s="68">
        <f t="shared" si="61"/>
        <v>1</v>
      </c>
      <c r="AC1326" s="1" t="str">
        <f t="shared" si="62"/>
        <v>1900</v>
      </c>
    </row>
    <row r="1327" spans="4:29" x14ac:dyDescent="0.25">
      <c r="D1327" s="98" t="str">
        <f t="shared" si="60"/>
        <v/>
      </c>
      <c r="E1327" s="93"/>
      <c r="F1327" s="4"/>
      <c r="G1327" s="4"/>
      <c r="H1327" s="72"/>
      <c r="I1327" s="4"/>
      <c r="J1327" s="72"/>
      <c r="K1327" s="72"/>
      <c r="W1327" s="68">
        <f t="shared" si="61"/>
        <v>1</v>
      </c>
      <c r="AC1327" s="1" t="str">
        <f t="shared" si="62"/>
        <v>1900</v>
      </c>
    </row>
    <row r="1328" spans="4:29" x14ac:dyDescent="0.25">
      <c r="D1328" s="98" t="str">
        <f t="shared" si="60"/>
        <v/>
      </c>
      <c r="E1328" s="93"/>
      <c r="F1328" s="4"/>
      <c r="G1328" s="4"/>
      <c r="H1328" s="72"/>
      <c r="I1328" s="4"/>
      <c r="J1328" s="72"/>
      <c r="K1328" s="72"/>
      <c r="W1328" s="68">
        <f t="shared" si="61"/>
        <v>1</v>
      </c>
      <c r="AC1328" s="1" t="str">
        <f t="shared" si="62"/>
        <v>1900</v>
      </c>
    </row>
    <row r="1329" spans="4:29" x14ac:dyDescent="0.25">
      <c r="D1329" s="98" t="str">
        <f t="shared" si="60"/>
        <v/>
      </c>
      <c r="E1329" s="93"/>
      <c r="F1329" s="4"/>
      <c r="G1329" s="4"/>
      <c r="H1329" s="72"/>
      <c r="I1329" s="4"/>
      <c r="J1329" s="72"/>
      <c r="K1329" s="72"/>
      <c r="W1329" s="68">
        <f t="shared" si="61"/>
        <v>1</v>
      </c>
      <c r="AC1329" s="1" t="str">
        <f t="shared" si="62"/>
        <v>1900</v>
      </c>
    </row>
    <row r="1330" spans="4:29" x14ac:dyDescent="0.25">
      <c r="D1330" s="98" t="str">
        <f t="shared" si="60"/>
        <v/>
      </c>
      <c r="E1330" s="93"/>
      <c r="F1330" s="4"/>
      <c r="G1330" s="4"/>
      <c r="H1330" s="72"/>
      <c r="I1330" s="4"/>
      <c r="J1330" s="72"/>
      <c r="K1330" s="72"/>
      <c r="W1330" s="68">
        <f t="shared" si="61"/>
        <v>1</v>
      </c>
      <c r="AC1330" s="1" t="str">
        <f t="shared" si="62"/>
        <v>1900</v>
      </c>
    </row>
    <row r="1331" spans="4:29" x14ac:dyDescent="0.25">
      <c r="D1331" s="98" t="str">
        <f t="shared" si="60"/>
        <v/>
      </c>
      <c r="E1331" s="93"/>
      <c r="F1331" s="4"/>
      <c r="G1331" s="4"/>
      <c r="H1331" s="72"/>
      <c r="I1331" s="4"/>
      <c r="J1331" s="72"/>
      <c r="K1331" s="72"/>
      <c r="W1331" s="68">
        <f t="shared" si="61"/>
        <v>1</v>
      </c>
      <c r="AC1331" s="1" t="str">
        <f t="shared" si="62"/>
        <v>1900</v>
      </c>
    </row>
    <row r="1332" spans="4:29" x14ac:dyDescent="0.25">
      <c r="D1332" s="98" t="str">
        <f t="shared" si="60"/>
        <v/>
      </c>
      <c r="E1332" s="93"/>
      <c r="F1332" s="4"/>
      <c r="G1332" s="4"/>
      <c r="H1332" s="72"/>
      <c r="I1332" s="4"/>
      <c r="J1332" s="72"/>
      <c r="K1332" s="72"/>
      <c r="W1332" s="68">
        <f t="shared" si="61"/>
        <v>1</v>
      </c>
      <c r="AC1332" s="1" t="str">
        <f t="shared" si="62"/>
        <v>1900</v>
      </c>
    </row>
    <row r="1333" spans="4:29" x14ac:dyDescent="0.25">
      <c r="D1333" s="98" t="str">
        <f t="shared" si="60"/>
        <v/>
      </c>
      <c r="E1333" s="93"/>
      <c r="F1333" s="4"/>
      <c r="G1333" s="4"/>
      <c r="H1333" s="72"/>
      <c r="I1333" s="4"/>
      <c r="J1333" s="72"/>
      <c r="K1333" s="72"/>
      <c r="W1333" s="68">
        <f t="shared" si="61"/>
        <v>1</v>
      </c>
      <c r="AC1333" s="1" t="str">
        <f t="shared" si="62"/>
        <v>1900</v>
      </c>
    </row>
    <row r="1334" spans="4:29" x14ac:dyDescent="0.25">
      <c r="D1334" s="98" t="str">
        <f t="shared" si="60"/>
        <v/>
      </c>
      <c r="E1334" s="93"/>
      <c r="F1334" s="4"/>
      <c r="G1334" s="4"/>
      <c r="H1334" s="72"/>
      <c r="I1334" s="4"/>
      <c r="J1334" s="72"/>
      <c r="K1334" s="72"/>
      <c r="W1334" s="68">
        <f t="shared" si="61"/>
        <v>1</v>
      </c>
      <c r="AC1334" s="1" t="str">
        <f t="shared" si="62"/>
        <v>1900</v>
      </c>
    </row>
    <row r="1335" spans="4:29" x14ac:dyDescent="0.25">
      <c r="D1335" s="98" t="str">
        <f t="shared" si="60"/>
        <v/>
      </c>
      <c r="E1335" s="93"/>
      <c r="F1335" s="4"/>
      <c r="G1335" s="4"/>
      <c r="H1335" s="72"/>
      <c r="I1335" s="4"/>
      <c r="J1335" s="72"/>
      <c r="K1335" s="72"/>
      <c r="W1335" s="68">
        <f t="shared" si="61"/>
        <v>1</v>
      </c>
      <c r="AC1335" s="1" t="str">
        <f t="shared" si="62"/>
        <v>1900</v>
      </c>
    </row>
    <row r="1336" spans="4:29" x14ac:dyDescent="0.25">
      <c r="D1336" s="98" t="str">
        <f t="shared" si="60"/>
        <v/>
      </c>
      <c r="E1336" s="93"/>
      <c r="F1336" s="4"/>
      <c r="G1336" s="4"/>
      <c r="H1336" s="72"/>
      <c r="I1336" s="4"/>
      <c r="J1336" s="72"/>
      <c r="K1336" s="72"/>
      <c r="W1336" s="68">
        <f t="shared" si="61"/>
        <v>1</v>
      </c>
      <c r="AC1336" s="1" t="str">
        <f t="shared" si="62"/>
        <v>1900</v>
      </c>
    </row>
    <row r="1337" spans="4:29" x14ac:dyDescent="0.25">
      <c r="D1337" s="98" t="str">
        <f t="shared" si="60"/>
        <v/>
      </c>
      <c r="E1337" s="93"/>
      <c r="F1337" s="4"/>
      <c r="G1337" s="4"/>
      <c r="H1337" s="72"/>
      <c r="I1337" s="4"/>
      <c r="J1337" s="72"/>
      <c r="K1337" s="72"/>
      <c r="W1337" s="68">
        <f t="shared" si="61"/>
        <v>1</v>
      </c>
      <c r="AC1337" s="1" t="str">
        <f t="shared" si="62"/>
        <v>1900</v>
      </c>
    </row>
    <row r="1338" spans="4:29" x14ac:dyDescent="0.25">
      <c r="D1338" s="98" t="str">
        <f t="shared" si="60"/>
        <v/>
      </c>
      <c r="E1338" s="93"/>
      <c r="F1338" s="4"/>
      <c r="G1338" s="4"/>
      <c r="H1338" s="72"/>
      <c r="I1338" s="4"/>
      <c r="J1338" s="72"/>
      <c r="K1338" s="72"/>
      <c r="W1338" s="68">
        <f t="shared" si="61"/>
        <v>1</v>
      </c>
      <c r="AC1338" s="1" t="str">
        <f t="shared" si="62"/>
        <v>1900</v>
      </c>
    </row>
    <row r="1339" spans="4:29" x14ac:dyDescent="0.25">
      <c r="D1339" s="98" t="str">
        <f t="shared" si="60"/>
        <v/>
      </c>
      <c r="E1339" s="93"/>
      <c r="F1339" s="4"/>
      <c r="G1339" s="4"/>
      <c r="H1339" s="72"/>
      <c r="I1339" s="4"/>
      <c r="J1339" s="72"/>
      <c r="K1339" s="72"/>
      <c r="W1339" s="68">
        <f t="shared" si="61"/>
        <v>1</v>
      </c>
      <c r="AC1339" s="1" t="str">
        <f t="shared" si="62"/>
        <v>1900</v>
      </c>
    </row>
    <row r="1340" spans="4:29" x14ac:dyDescent="0.25">
      <c r="D1340" s="98" t="str">
        <f t="shared" si="60"/>
        <v/>
      </c>
      <c r="E1340" s="93"/>
      <c r="F1340" s="4"/>
      <c r="G1340" s="4"/>
      <c r="H1340" s="72"/>
      <c r="I1340" s="4"/>
      <c r="J1340" s="72"/>
      <c r="K1340" s="72"/>
      <c r="W1340" s="68">
        <f t="shared" si="61"/>
        <v>1</v>
      </c>
      <c r="AC1340" s="1" t="str">
        <f t="shared" si="62"/>
        <v>1900</v>
      </c>
    </row>
    <row r="1341" spans="4:29" x14ac:dyDescent="0.25">
      <c r="D1341" s="98" t="str">
        <f t="shared" si="60"/>
        <v/>
      </c>
      <c r="E1341" s="93"/>
      <c r="F1341" s="4"/>
      <c r="G1341" s="4"/>
      <c r="H1341" s="72"/>
      <c r="I1341" s="4"/>
      <c r="J1341" s="72"/>
      <c r="K1341" s="72"/>
      <c r="W1341" s="68">
        <f t="shared" si="61"/>
        <v>1</v>
      </c>
      <c r="AC1341" s="1" t="str">
        <f t="shared" si="62"/>
        <v>1900</v>
      </c>
    </row>
    <row r="1342" spans="4:29" x14ac:dyDescent="0.25">
      <c r="D1342" s="98" t="str">
        <f t="shared" si="60"/>
        <v/>
      </c>
      <c r="E1342" s="93"/>
      <c r="F1342" s="4"/>
      <c r="G1342" s="4"/>
      <c r="H1342" s="72"/>
      <c r="I1342" s="4"/>
      <c r="J1342" s="72"/>
      <c r="K1342" s="72"/>
      <c r="W1342" s="68">
        <f t="shared" si="61"/>
        <v>1</v>
      </c>
      <c r="AC1342" s="1" t="str">
        <f t="shared" si="62"/>
        <v>1900</v>
      </c>
    </row>
    <row r="1343" spans="4:29" x14ac:dyDescent="0.25">
      <c r="D1343" s="98" t="str">
        <f t="shared" si="60"/>
        <v/>
      </c>
      <c r="E1343" s="93"/>
      <c r="F1343" s="4"/>
      <c r="G1343" s="4"/>
      <c r="H1343" s="72"/>
      <c r="I1343" s="4"/>
      <c r="J1343" s="72"/>
      <c r="K1343" s="72"/>
      <c r="W1343" s="68">
        <f t="shared" si="61"/>
        <v>1</v>
      </c>
      <c r="AC1343" s="1" t="str">
        <f t="shared" si="62"/>
        <v>1900</v>
      </c>
    </row>
    <row r="1344" spans="4:29" x14ac:dyDescent="0.25">
      <c r="D1344" s="98" t="str">
        <f t="shared" si="60"/>
        <v/>
      </c>
      <c r="E1344" s="93"/>
      <c r="F1344" s="4"/>
      <c r="G1344" s="4"/>
      <c r="H1344" s="72"/>
      <c r="I1344" s="4"/>
      <c r="J1344" s="72"/>
      <c r="K1344" s="72"/>
      <c r="W1344" s="68">
        <f t="shared" si="61"/>
        <v>1</v>
      </c>
      <c r="AC1344" s="1" t="str">
        <f t="shared" si="62"/>
        <v>1900</v>
      </c>
    </row>
    <row r="1345" spans="4:29" x14ac:dyDescent="0.25">
      <c r="D1345" s="98" t="str">
        <f t="shared" si="60"/>
        <v/>
      </c>
      <c r="E1345" s="93"/>
      <c r="F1345" s="4"/>
      <c r="G1345" s="4"/>
      <c r="H1345" s="72"/>
      <c r="I1345" s="4"/>
      <c r="J1345" s="72"/>
      <c r="K1345" s="72"/>
      <c r="W1345" s="68">
        <f t="shared" si="61"/>
        <v>1</v>
      </c>
      <c r="AC1345" s="1" t="str">
        <f t="shared" si="62"/>
        <v>1900</v>
      </c>
    </row>
    <row r="1346" spans="4:29" x14ac:dyDescent="0.25">
      <c r="D1346" s="98" t="str">
        <f t="shared" si="60"/>
        <v/>
      </c>
      <c r="E1346" s="93"/>
      <c r="F1346" s="4"/>
      <c r="G1346" s="4"/>
      <c r="H1346" s="72"/>
      <c r="I1346" s="4"/>
      <c r="J1346" s="72"/>
      <c r="K1346" s="72"/>
      <c r="W1346" s="68">
        <f t="shared" si="61"/>
        <v>1</v>
      </c>
      <c r="AC1346" s="1" t="str">
        <f t="shared" si="62"/>
        <v>1900</v>
      </c>
    </row>
    <row r="1347" spans="4:29" x14ac:dyDescent="0.25">
      <c r="D1347" s="98" t="str">
        <f t="shared" si="60"/>
        <v/>
      </c>
      <c r="E1347" s="93"/>
      <c r="F1347" s="4"/>
      <c r="G1347" s="4"/>
      <c r="H1347" s="72"/>
      <c r="I1347" s="4"/>
      <c r="J1347" s="72"/>
      <c r="K1347" s="72"/>
      <c r="W1347" s="68">
        <f t="shared" si="61"/>
        <v>1</v>
      </c>
      <c r="AC1347" s="1" t="str">
        <f t="shared" si="62"/>
        <v>1900</v>
      </c>
    </row>
    <row r="1348" spans="4:29" x14ac:dyDescent="0.25">
      <c r="D1348" s="98" t="str">
        <f t="shared" ref="D1348:D1411" si="63">IF(W1348&lt;&gt;$V$1,IF(YEAR(W1348)=YEAR(W1347),D1347+1,1),"")</f>
        <v/>
      </c>
      <c r="E1348" s="93"/>
      <c r="F1348" s="4"/>
      <c r="G1348" s="4"/>
      <c r="H1348" s="72"/>
      <c r="I1348" s="4"/>
      <c r="J1348" s="72"/>
      <c r="K1348" s="72"/>
      <c r="W1348" s="68">
        <f t="shared" ref="W1348:W1411" si="64">IF(CONCATENATE(F1348,F1349,F1350,F1351,F1352,F1353)&lt;&gt;"",IF(AND(E1348&lt;&gt;0,ISNUMBER(E1348)=TRUE),E1348,W1347),$V$1)</f>
        <v>1</v>
      </c>
      <c r="AC1348" s="1" t="str">
        <f t="shared" si="62"/>
        <v>1900</v>
      </c>
    </row>
    <row r="1349" spans="4:29" x14ac:dyDescent="0.25">
      <c r="D1349" s="98" t="str">
        <f t="shared" si="63"/>
        <v/>
      </c>
      <c r="E1349" s="93"/>
      <c r="F1349" s="4"/>
      <c r="G1349" s="4"/>
      <c r="H1349" s="72"/>
      <c r="I1349" s="4"/>
      <c r="J1349" s="72"/>
      <c r="K1349" s="72"/>
      <c r="W1349" s="68">
        <f t="shared" si="64"/>
        <v>1</v>
      </c>
      <c r="AC1349" s="1" t="str">
        <f t="shared" ref="AC1349:AC1412" si="65">YEAR(W1349)&amp;F1349</f>
        <v>1900</v>
      </c>
    </row>
    <row r="1350" spans="4:29" x14ac:dyDescent="0.25">
      <c r="D1350" s="98" t="str">
        <f t="shared" si="63"/>
        <v/>
      </c>
      <c r="E1350" s="93"/>
      <c r="F1350" s="4"/>
      <c r="G1350" s="4"/>
      <c r="H1350" s="72"/>
      <c r="I1350" s="4"/>
      <c r="J1350" s="72"/>
      <c r="K1350" s="72"/>
      <c r="W1350" s="68">
        <f t="shared" si="64"/>
        <v>1</v>
      </c>
      <c r="AC1350" s="1" t="str">
        <f t="shared" si="65"/>
        <v>1900</v>
      </c>
    </row>
    <row r="1351" spans="4:29" x14ac:dyDescent="0.25">
      <c r="D1351" s="98" t="str">
        <f t="shared" si="63"/>
        <v/>
      </c>
      <c r="E1351" s="93"/>
      <c r="F1351" s="4"/>
      <c r="G1351" s="4"/>
      <c r="H1351" s="72"/>
      <c r="I1351" s="4"/>
      <c r="J1351" s="72"/>
      <c r="K1351" s="72"/>
      <c r="W1351" s="68">
        <f t="shared" si="64"/>
        <v>1</v>
      </c>
      <c r="AC1351" s="1" t="str">
        <f t="shared" si="65"/>
        <v>1900</v>
      </c>
    </row>
    <row r="1352" spans="4:29" x14ac:dyDescent="0.25">
      <c r="D1352" s="98" t="str">
        <f t="shared" si="63"/>
        <v/>
      </c>
      <c r="E1352" s="93"/>
      <c r="F1352" s="4"/>
      <c r="G1352" s="4"/>
      <c r="H1352" s="72"/>
      <c r="I1352" s="4"/>
      <c r="J1352" s="72"/>
      <c r="K1352" s="72"/>
      <c r="W1352" s="68">
        <f t="shared" si="64"/>
        <v>1</v>
      </c>
      <c r="AC1352" s="1" t="str">
        <f t="shared" si="65"/>
        <v>1900</v>
      </c>
    </row>
    <row r="1353" spans="4:29" x14ac:dyDescent="0.25">
      <c r="D1353" s="98" t="str">
        <f t="shared" si="63"/>
        <v/>
      </c>
      <c r="E1353" s="93"/>
      <c r="F1353" s="4"/>
      <c r="G1353" s="4"/>
      <c r="H1353" s="72"/>
      <c r="I1353" s="4"/>
      <c r="J1353" s="72"/>
      <c r="K1353" s="72"/>
      <c r="W1353" s="68">
        <f t="shared" si="64"/>
        <v>1</v>
      </c>
      <c r="AC1353" s="1" t="str">
        <f t="shared" si="65"/>
        <v>1900</v>
      </c>
    </row>
    <row r="1354" spans="4:29" x14ac:dyDescent="0.25">
      <c r="D1354" s="98" t="str">
        <f t="shared" si="63"/>
        <v/>
      </c>
      <c r="E1354" s="93"/>
      <c r="F1354" s="4"/>
      <c r="G1354" s="4"/>
      <c r="H1354" s="72"/>
      <c r="I1354" s="4"/>
      <c r="J1354" s="72"/>
      <c r="K1354" s="72"/>
      <c r="W1354" s="68">
        <f t="shared" si="64"/>
        <v>1</v>
      </c>
      <c r="AC1354" s="1" t="str">
        <f t="shared" si="65"/>
        <v>1900</v>
      </c>
    </row>
    <row r="1355" spans="4:29" x14ac:dyDescent="0.25">
      <c r="D1355" s="98" t="str">
        <f t="shared" si="63"/>
        <v/>
      </c>
      <c r="E1355" s="93"/>
      <c r="F1355" s="4"/>
      <c r="G1355" s="4"/>
      <c r="H1355" s="72"/>
      <c r="I1355" s="4"/>
      <c r="J1355" s="72"/>
      <c r="K1355" s="72"/>
      <c r="W1355" s="68">
        <f t="shared" si="64"/>
        <v>1</v>
      </c>
      <c r="AC1355" s="1" t="str">
        <f t="shared" si="65"/>
        <v>1900</v>
      </c>
    </row>
    <row r="1356" spans="4:29" x14ac:dyDescent="0.25">
      <c r="D1356" s="98" t="str">
        <f t="shared" si="63"/>
        <v/>
      </c>
      <c r="E1356" s="93"/>
      <c r="F1356" s="4"/>
      <c r="G1356" s="4"/>
      <c r="H1356" s="72"/>
      <c r="I1356" s="4"/>
      <c r="J1356" s="72"/>
      <c r="K1356" s="72"/>
      <c r="W1356" s="68">
        <f t="shared" si="64"/>
        <v>1</v>
      </c>
      <c r="AC1356" s="1" t="str">
        <f t="shared" si="65"/>
        <v>1900</v>
      </c>
    </row>
    <row r="1357" spans="4:29" x14ac:dyDescent="0.25">
      <c r="D1357" s="98" t="str">
        <f t="shared" si="63"/>
        <v/>
      </c>
      <c r="E1357" s="93"/>
      <c r="F1357" s="4"/>
      <c r="G1357" s="4"/>
      <c r="H1357" s="72"/>
      <c r="I1357" s="4"/>
      <c r="J1357" s="72"/>
      <c r="K1357" s="72"/>
      <c r="W1357" s="68">
        <f t="shared" si="64"/>
        <v>1</v>
      </c>
      <c r="AC1357" s="1" t="str">
        <f t="shared" si="65"/>
        <v>1900</v>
      </c>
    </row>
    <row r="1358" spans="4:29" x14ac:dyDescent="0.25">
      <c r="D1358" s="98" t="str">
        <f t="shared" si="63"/>
        <v/>
      </c>
      <c r="E1358" s="93"/>
      <c r="F1358" s="4"/>
      <c r="G1358" s="4"/>
      <c r="H1358" s="72"/>
      <c r="I1358" s="4"/>
      <c r="J1358" s="72"/>
      <c r="K1358" s="72"/>
      <c r="W1358" s="68">
        <f t="shared" si="64"/>
        <v>1</v>
      </c>
      <c r="AC1358" s="1" t="str">
        <f t="shared" si="65"/>
        <v>1900</v>
      </c>
    </row>
    <row r="1359" spans="4:29" x14ac:dyDescent="0.25">
      <c r="D1359" s="98" t="str">
        <f t="shared" si="63"/>
        <v/>
      </c>
      <c r="E1359" s="93"/>
      <c r="F1359" s="4"/>
      <c r="G1359" s="4"/>
      <c r="H1359" s="72"/>
      <c r="I1359" s="4"/>
      <c r="J1359" s="72"/>
      <c r="K1359" s="72"/>
      <c r="W1359" s="68">
        <f t="shared" si="64"/>
        <v>1</v>
      </c>
      <c r="AC1359" s="1" t="str">
        <f t="shared" si="65"/>
        <v>1900</v>
      </c>
    </row>
    <row r="1360" spans="4:29" x14ac:dyDescent="0.25">
      <c r="D1360" s="98" t="str">
        <f t="shared" si="63"/>
        <v/>
      </c>
      <c r="E1360" s="93"/>
      <c r="F1360" s="4"/>
      <c r="G1360" s="4"/>
      <c r="H1360" s="72"/>
      <c r="I1360" s="4"/>
      <c r="J1360" s="72"/>
      <c r="K1360" s="72"/>
      <c r="W1360" s="68">
        <f t="shared" si="64"/>
        <v>1</v>
      </c>
      <c r="AC1360" s="1" t="str">
        <f t="shared" si="65"/>
        <v>1900</v>
      </c>
    </row>
    <row r="1361" spans="4:29" x14ac:dyDescent="0.25">
      <c r="D1361" s="98" t="str">
        <f t="shared" si="63"/>
        <v/>
      </c>
      <c r="E1361" s="93"/>
      <c r="F1361" s="4"/>
      <c r="G1361" s="4"/>
      <c r="H1361" s="72"/>
      <c r="I1361" s="4"/>
      <c r="J1361" s="72"/>
      <c r="K1361" s="72"/>
      <c r="W1361" s="68">
        <f t="shared" si="64"/>
        <v>1</v>
      </c>
      <c r="AC1361" s="1" t="str">
        <f t="shared" si="65"/>
        <v>1900</v>
      </c>
    </row>
    <row r="1362" spans="4:29" x14ac:dyDescent="0.25">
      <c r="D1362" s="98" t="str">
        <f t="shared" si="63"/>
        <v/>
      </c>
      <c r="E1362" s="93"/>
      <c r="F1362" s="4"/>
      <c r="G1362" s="4"/>
      <c r="H1362" s="72"/>
      <c r="I1362" s="4"/>
      <c r="J1362" s="72"/>
      <c r="K1362" s="72"/>
      <c r="W1362" s="68">
        <f t="shared" si="64"/>
        <v>1</v>
      </c>
      <c r="AC1362" s="1" t="str">
        <f t="shared" si="65"/>
        <v>1900</v>
      </c>
    </row>
    <row r="1363" spans="4:29" x14ac:dyDescent="0.25">
      <c r="D1363" s="98" t="str">
        <f t="shared" si="63"/>
        <v/>
      </c>
      <c r="E1363" s="93"/>
      <c r="F1363" s="4"/>
      <c r="G1363" s="4"/>
      <c r="H1363" s="72"/>
      <c r="I1363" s="4"/>
      <c r="J1363" s="72"/>
      <c r="K1363" s="72"/>
      <c r="W1363" s="68">
        <f t="shared" si="64"/>
        <v>1</v>
      </c>
      <c r="AC1363" s="1" t="str">
        <f t="shared" si="65"/>
        <v>1900</v>
      </c>
    </row>
    <row r="1364" spans="4:29" x14ac:dyDescent="0.25">
      <c r="D1364" s="98" t="str">
        <f t="shared" si="63"/>
        <v/>
      </c>
      <c r="E1364" s="93"/>
      <c r="F1364" s="4"/>
      <c r="G1364" s="4"/>
      <c r="H1364" s="72"/>
      <c r="I1364" s="4"/>
      <c r="J1364" s="72"/>
      <c r="K1364" s="72"/>
      <c r="W1364" s="68">
        <f t="shared" si="64"/>
        <v>1</v>
      </c>
      <c r="AC1364" s="1" t="str">
        <f t="shared" si="65"/>
        <v>1900</v>
      </c>
    </row>
    <row r="1365" spans="4:29" x14ac:dyDescent="0.25">
      <c r="D1365" s="98" t="str">
        <f t="shared" si="63"/>
        <v/>
      </c>
      <c r="E1365" s="93"/>
      <c r="F1365" s="4"/>
      <c r="G1365" s="4"/>
      <c r="H1365" s="72"/>
      <c r="I1365" s="4"/>
      <c r="J1365" s="72"/>
      <c r="K1365" s="72"/>
      <c r="W1365" s="68">
        <f t="shared" si="64"/>
        <v>1</v>
      </c>
      <c r="AC1365" s="1" t="str">
        <f t="shared" si="65"/>
        <v>1900</v>
      </c>
    </row>
    <row r="1366" spans="4:29" x14ac:dyDescent="0.25">
      <c r="D1366" s="98" t="str">
        <f t="shared" si="63"/>
        <v/>
      </c>
      <c r="E1366" s="93"/>
      <c r="F1366" s="4"/>
      <c r="G1366" s="4"/>
      <c r="H1366" s="72"/>
      <c r="I1366" s="4"/>
      <c r="J1366" s="72"/>
      <c r="K1366" s="72"/>
      <c r="W1366" s="68">
        <f t="shared" si="64"/>
        <v>1</v>
      </c>
      <c r="AC1366" s="1" t="str">
        <f t="shared" si="65"/>
        <v>1900</v>
      </c>
    </row>
    <row r="1367" spans="4:29" x14ac:dyDescent="0.25">
      <c r="D1367" s="98" t="str">
        <f t="shared" si="63"/>
        <v/>
      </c>
      <c r="E1367" s="93"/>
      <c r="F1367" s="4"/>
      <c r="G1367" s="4"/>
      <c r="H1367" s="72"/>
      <c r="I1367" s="4"/>
      <c r="J1367" s="72"/>
      <c r="K1367" s="72"/>
      <c r="W1367" s="68">
        <f t="shared" si="64"/>
        <v>1</v>
      </c>
      <c r="AC1367" s="1" t="str">
        <f t="shared" si="65"/>
        <v>1900</v>
      </c>
    </row>
    <row r="1368" spans="4:29" x14ac:dyDescent="0.25">
      <c r="D1368" s="98" t="str">
        <f t="shared" si="63"/>
        <v/>
      </c>
      <c r="E1368" s="93"/>
      <c r="F1368" s="4"/>
      <c r="G1368" s="4"/>
      <c r="H1368" s="72"/>
      <c r="I1368" s="4"/>
      <c r="J1368" s="72"/>
      <c r="K1368" s="72"/>
      <c r="W1368" s="68">
        <f t="shared" si="64"/>
        <v>1</v>
      </c>
      <c r="AC1368" s="1" t="str">
        <f t="shared" si="65"/>
        <v>1900</v>
      </c>
    </row>
    <row r="1369" spans="4:29" x14ac:dyDescent="0.25">
      <c r="D1369" s="98" t="str">
        <f t="shared" si="63"/>
        <v/>
      </c>
      <c r="E1369" s="93"/>
      <c r="F1369" s="4"/>
      <c r="G1369" s="4"/>
      <c r="H1369" s="72"/>
      <c r="I1369" s="4"/>
      <c r="J1369" s="72"/>
      <c r="K1369" s="72"/>
      <c r="W1369" s="68">
        <f t="shared" si="64"/>
        <v>1</v>
      </c>
      <c r="AC1369" s="1" t="str">
        <f t="shared" si="65"/>
        <v>1900</v>
      </c>
    </row>
    <row r="1370" spans="4:29" x14ac:dyDescent="0.25">
      <c r="D1370" s="98" t="str">
        <f t="shared" si="63"/>
        <v/>
      </c>
      <c r="E1370" s="93"/>
      <c r="F1370" s="4"/>
      <c r="G1370" s="4"/>
      <c r="H1370" s="72"/>
      <c r="I1370" s="4"/>
      <c r="J1370" s="72"/>
      <c r="K1370" s="72"/>
      <c r="W1370" s="68">
        <f t="shared" si="64"/>
        <v>1</v>
      </c>
      <c r="AC1370" s="1" t="str">
        <f t="shared" si="65"/>
        <v>1900</v>
      </c>
    </row>
    <row r="1371" spans="4:29" x14ac:dyDescent="0.25">
      <c r="D1371" s="98" t="str">
        <f t="shared" si="63"/>
        <v/>
      </c>
      <c r="E1371" s="93"/>
      <c r="F1371" s="4"/>
      <c r="G1371" s="4"/>
      <c r="H1371" s="72"/>
      <c r="I1371" s="4"/>
      <c r="J1371" s="72"/>
      <c r="K1371" s="72"/>
      <c r="W1371" s="68">
        <f t="shared" si="64"/>
        <v>1</v>
      </c>
      <c r="AC1371" s="1" t="str">
        <f t="shared" si="65"/>
        <v>1900</v>
      </c>
    </row>
    <row r="1372" spans="4:29" x14ac:dyDescent="0.25">
      <c r="D1372" s="98" t="str">
        <f t="shared" si="63"/>
        <v/>
      </c>
      <c r="E1372" s="93"/>
      <c r="F1372" s="4"/>
      <c r="G1372" s="4"/>
      <c r="H1372" s="72"/>
      <c r="I1372" s="4"/>
      <c r="J1372" s="72"/>
      <c r="K1372" s="72"/>
      <c r="W1372" s="68">
        <f t="shared" si="64"/>
        <v>1</v>
      </c>
      <c r="AC1372" s="1" t="str">
        <f t="shared" si="65"/>
        <v>1900</v>
      </c>
    </row>
    <row r="1373" spans="4:29" x14ac:dyDescent="0.25">
      <c r="D1373" s="98" t="str">
        <f t="shared" si="63"/>
        <v/>
      </c>
      <c r="E1373" s="93"/>
      <c r="F1373" s="4"/>
      <c r="G1373" s="4"/>
      <c r="H1373" s="72"/>
      <c r="I1373" s="4"/>
      <c r="J1373" s="72"/>
      <c r="K1373" s="72"/>
      <c r="W1373" s="68">
        <f t="shared" si="64"/>
        <v>1</v>
      </c>
      <c r="AC1373" s="1" t="str">
        <f t="shared" si="65"/>
        <v>1900</v>
      </c>
    </row>
    <row r="1374" spans="4:29" x14ac:dyDescent="0.25">
      <c r="D1374" s="98" t="str">
        <f t="shared" si="63"/>
        <v/>
      </c>
      <c r="E1374" s="93"/>
      <c r="F1374" s="4"/>
      <c r="G1374" s="4"/>
      <c r="H1374" s="72"/>
      <c r="I1374" s="4"/>
      <c r="J1374" s="72"/>
      <c r="K1374" s="72"/>
      <c r="W1374" s="68">
        <f t="shared" si="64"/>
        <v>1</v>
      </c>
      <c r="AC1374" s="1" t="str">
        <f t="shared" si="65"/>
        <v>1900</v>
      </c>
    </row>
    <row r="1375" spans="4:29" x14ac:dyDescent="0.25">
      <c r="D1375" s="98" t="str">
        <f t="shared" si="63"/>
        <v/>
      </c>
      <c r="E1375" s="93"/>
      <c r="F1375" s="4"/>
      <c r="G1375" s="4"/>
      <c r="H1375" s="72"/>
      <c r="I1375" s="4"/>
      <c r="J1375" s="72"/>
      <c r="K1375" s="72"/>
      <c r="W1375" s="68">
        <f t="shared" si="64"/>
        <v>1</v>
      </c>
      <c r="AC1375" s="1" t="str">
        <f t="shared" si="65"/>
        <v>1900</v>
      </c>
    </row>
    <row r="1376" spans="4:29" x14ac:dyDescent="0.25">
      <c r="D1376" s="98" t="str">
        <f t="shared" si="63"/>
        <v/>
      </c>
      <c r="E1376" s="93"/>
      <c r="F1376" s="4"/>
      <c r="G1376" s="4"/>
      <c r="H1376" s="72"/>
      <c r="I1376" s="4"/>
      <c r="J1376" s="72"/>
      <c r="K1376" s="72"/>
      <c r="W1376" s="68">
        <f t="shared" si="64"/>
        <v>1</v>
      </c>
      <c r="AC1376" s="1" t="str">
        <f t="shared" si="65"/>
        <v>1900</v>
      </c>
    </row>
    <row r="1377" spans="4:29" x14ac:dyDescent="0.25">
      <c r="D1377" s="98" t="str">
        <f t="shared" si="63"/>
        <v/>
      </c>
      <c r="E1377" s="93"/>
      <c r="F1377" s="4"/>
      <c r="G1377" s="4"/>
      <c r="H1377" s="72"/>
      <c r="I1377" s="4"/>
      <c r="J1377" s="72"/>
      <c r="K1377" s="72"/>
      <c r="W1377" s="68">
        <f t="shared" si="64"/>
        <v>1</v>
      </c>
      <c r="AC1377" s="1" t="str">
        <f t="shared" si="65"/>
        <v>1900</v>
      </c>
    </row>
    <row r="1378" spans="4:29" x14ac:dyDescent="0.25">
      <c r="D1378" s="98" t="str">
        <f t="shared" si="63"/>
        <v/>
      </c>
      <c r="E1378" s="93"/>
      <c r="F1378" s="4"/>
      <c r="G1378" s="4"/>
      <c r="H1378" s="72"/>
      <c r="I1378" s="4"/>
      <c r="J1378" s="72"/>
      <c r="K1378" s="72"/>
      <c r="W1378" s="68">
        <f t="shared" si="64"/>
        <v>1</v>
      </c>
      <c r="AC1378" s="1" t="str">
        <f t="shared" si="65"/>
        <v>1900</v>
      </c>
    </row>
    <row r="1379" spans="4:29" x14ac:dyDescent="0.25">
      <c r="D1379" s="98" t="str">
        <f t="shared" si="63"/>
        <v/>
      </c>
      <c r="E1379" s="93"/>
      <c r="F1379" s="4"/>
      <c r="G1379" s="4"/>
      <c r="H1379" s="72"/>
      <c r="I1379" s="4"/>
      <c r="J1379" s="72"/>
      <c r="K1379" s="72"/>
      <c r="W1379" s="68">
        <f t="shared" si="64"/>
        <v>1</v>
      </c>
      <c r="AC1379" s="1" t="str">
        <f t="shared" si="65"/>
        <v>1900</v>
      </c>
    </row>
    <row r="1380" spans="4:29" x14ac:dyDescent="0.25">
      <c r="D1380" s="98" t="str">
        <f t="shared" si="63"/>
        <v/>
      </c>
      <c r="E1380" s="93"/>
      <c r="F1380" s="4"/>
      <c r="G1380" s="4"/>
      <c r="H1380" s="72"/>
      <c r="I1380" s="4"/>
      <c r="J1380" s="72"/>
      <c r="K1380" s="72"/>
      <c r="W1380" s="68">
        <f t="shared" si="64"/>
        <v>1</v>
      </c>
      <c r="AC1380" s="1" t="str">
        <f t="shared" si="65"/>
        <v>1900</v>
      </c>
    </row>
    <row r="1381" spans="4:29" x14ac:dyDescent="0.25">
      <c r="D1381" s="98" t="str">
        <f t="shared" si="63"/>
        <v/>
      </c>
      <c r="E1381" s="93"/>
      <c r="F1381" s="4"/>
      <c r="G1381" s="4"/>
      <c r="H1381" s="72"/>
      <c r="I1381" s="4"/>
      <c r="J1381" s="72"/>
      <c r="K1381" s="72"/>
      <c r="W1381" s="68">
        <f t="shared" si="64"/>
        <v>1</v>
      </c>
      <c r="AC1381" s="1" t="str">
        <f t="shared" si="65"/>
        <v>1900</v>
      </c>
    </row>
    <row r="1382" spans="4:29" x14ac:dyDescent="0.25">
      <c r="D1382" s="98" t="str">
        <f t="shared" si="63"/>
        <v/>
      </c>
      <c r="E1382" s="93"/>
      <c r="F1382" s="4"/>
      <c r="G1382" s="4"/>
      <c r="H1382" s="72"/>
      <c r="I1382" s="4"/>
      <c r="J1382" s="72"/>
      <c r="K1382" s="72"/>
      <c r="W1382" s="68">
        <f t="shared" si="64"/>
        <v>1</v>
      </c>
      <c r="AC1382" s="1" t="str">
        <f t="shared" si="65"/>
        <v>1900</v>
      </c>
    </row>
    <row r="1383" spans="4:29" x14ac:dyDescent="0.25">
      <c r="D1383" s="98" t="str">
        <f t="shared" si="63"/>
        <v/>
      </c>
      <c r="E1383" s="93"/>
      <c r="F1383" s="4"/>
      <c r="G1383" s="4"/>
      <c r="H1383" s="72"/>
      <c r="I1383" s="4"/>
      <c r="J1383" s="72"/>
      <c r="K1383" s="72"/>
      <c r="W1383" s="68">
        <f t="shared" si="64"/>
        <v>1</v>
      </c>
      <c r="AC1383" s="1" t="str">
        <f t="shared" si="65"/>
        <v>1900</v>
      </c>
    </row>
    <row r="1384" spans="4:29" x14ac:dyDescent="0.25">
      <c r="D1384" s="98" t="str">
        <f t="shared" si="63"/>
        <v/>
      </c>
      <c r="E1384" s="93"/>
      <c r="F1384" s="4"/>
      <c r="G1384" s="4"/>
      <c r="H1384" s="72"/>
      <c r="I1384" s="4"/>
      <c r="J1384" s="72"/>
      <c r="K1384" s="72"/>
      <c r="W1384" s="68">
        <f t="shared" si="64"/>
        <v>1</v>
      </c>
      <c r="AC1384" s="1" t="str">
        <f t="shared" si="65"/>
        <v>1900</v>
      </c>
    </row>
    <row r="1385" spans="4:29" x14ac:dyDescent="0.25">
      <c r="D1385" s="98" t="str">
        <f t="shared" si="63"/>
        <v/>
      </c>
      <c r="E1385" s="93"/>
      <c r="F1385" s="4"/>
      <c r="G1385" s="4"/>
      <c r="H1385" s="72"/>
      <c r="I1385" s="4"/>
      <c r="J1385" s="72"/>
      <c r="K1385" s="72"/>
      <c r="W1385" s="68">
        <f t="shared" si="64"/>
        <v>1</v>
      </c>
      <c r="AC1385" s="1" t="str">
        <f t="shared" si="65"/>
        <v>1900</v>
      </c>
    </row>
    <row r="1386" spans="4:29" x14ac:dyDescent="0.25">
      <c r="D1386" s="98" t="str">
        <f t="shared" si="63"/>
        <v/>
      </c>
      <c r="E1386" s="93"/>
      <c r="F1386" s="4"/>
      <c r="G1386" s="4"/>
      <c r="H1386" s="72"/>
      <c r="I1386" s="4"/>
      <c r="J1386" s="72"/>
      <c r="K1386" s="72"/>
      <c r="W1386" s="68">
        <f t="shared" si="64"/>
        <v>1</v>
      </c>
      <c r="AC1386" s="1" t="str">
        <f t="shared" si="65"/>
        <v>1900</v>
      </c>
    </row>
    <row r="1387" spans="4:29" x14ac:dyDescent="0.25">
      <c r="D1387" s="98" t="str">
        <f t="shared" si="63"/>
        <v/>
      </c>
      <c r="E1387" s="93"/>
      <c r="F1387" s="4"/>
      <c r="G1387" s="4"/>
      <c r="H1387" s="72"/>
      <c r="I1387" s="4"/>
      <c r="J1387" s="72"/>
      <c r="K1387" s="72"/>
      <c r="W1387" s="68">
        <f t="shared" si="64"/>
        <v>1</v>
      </c>
      <c r="AC1387" s="1" t="str">
        <f t="shared" si="65"/>
        <v>1900</v>
      </c>
    </row>
    <row r="1388" spans="4:29" x14ac:dyDescent="0.25">
      <c r="D1388" s="98" t="str">
        <f t="shared" si="63"/>
        <v/>
      </c>
      <c r="E1388" s="93"/>
      <c r="F1388" s="4"/>
      <c r="G1388" s="4"/>
      <c r="H1388" s="72"/>
      <c r="I1388" s="4"/>
      <c r="J1388" s="72"/>
      <c r="K1388" s="72"/>
      <c r="W1388" s="68">
        <f t="shared" si="64"/>
        <v>1</v>
      </c>
      <c r="AC1388" s="1" t="str">
        <f t="shared" si="65"/>
        <v>1900</v>
      </c>
    </row>
    <row r="1389" spans="4:29" x14ac:dyDescent="0.25">
      <c r="D1389" s="98" t="str">
        <f t="shared" si="63"/>
        <v/>
      </c>
      <c r="E1389" s="93"/>
      <c r="F1389" s="4"/>
      <c r="G1389" s="4"/>
      <c r="H1389" s="72"/>
      <c r="I1389" s="4"/>
      <c r="J1389" s="72"/>
      <c r="K1389" s="72"/>
      <c r="W1389" s="68">
        <f t="shared" si="64"/>
        <v>1</v>
      </c>
      <c r="AC1389" s="1" t="str">
        <f t="shared" si="65"/>
        <v>1900</v>
      </c>
    </row>
    <row r="1390" spans="4:29" x14ac:dyDescent="0.25">
      <c r="D1390" s="98" t="str">
        <f t="shared" si="63"/>
        <v/>
      </c>
      <c r="E1390" s="93"/>
      <c r="F1390" s="4"/>
      <c r="G1390" s="4"/>
      <c r="H1390" s="72"/>
      <c r="I1390" s="4"/>
      <c r="J1390" s="72"/>
      <c r="K1390" s="72"/>
      <c r="W1390" s="68">
        <f t="shared" si="64"/>
        <v>1</v>
      </c>
      <c r="AC1390" s="1" t="str">
        <f t="shared" si="65"/>
        <v>1900</v>
      </c>
    </row>
    <row r="1391" spans="4:29" x14ac:dyDescent="0.25">
      <c r="D1391" s="98" t="str">
        <f t="shared" si="63"/>
        <v/>
      </c>
      <c r="E1391" s="93"/>
      <c r="F1391" s="4"/>
      <c r="G1391" s="4"/>
      <c r="H1391" s="72"/>
      <c r="I1391" s="4"/>
      <c r="J1391" s="72"/>
      <c r="K1391" s="72"/>
      <c r="W1391" s="68">
        <f t="shared" si="64"/>
        <v>1</v>
      </c>
      <c r="AC1391" s="1" t="str">
        <f t="shared" si="65"/>
        <v>1900</v>
      </c>
    </row>
    <row r="1392" spans="4:29" x14ac:dyDescent="0.25">
      <c r="D1392" s="98" t="str">
        <f t="shared" si="63"/>
        <v/>
      </c>
      <c r="E1392" s="93"/>
      <c r="F1392" s="4"/>
      <c r="G1392" s="4"/>
      <c r="H1392" s="72"/>
      <c r="I1392" s="4"/>
      <c r="J1392" s="72"/>
      <c r="K1392" s="72"/>
      <c r="W1392" s="68">
        <f t="shared" si="64"/>
        <v>1</v>
      </c>
      <c r="AC1392" s="1" t="str">
        <f t="shared" si="65"/>
        <v>1900</v>
      </c>
    </row>
    <row r="1393" spans="4:29" x14ac:dyDescent="0.25">
      <c r="D1393" s="98" t="str">
        <f t="shared" si="63"/>
        <v/>
      </c>
      <c r="E1393" s="93"/>
      <c r="F1393" s="4"/>
      <c r="G1393" s="4"/>
      <c r="H1393" s="72"/>
      <c r="I1393" s="4"/>
      <c r="J1393" s="72"/>
      <c r="K1393" s="72"/>
      <c r="W1393" s="68">
        <f t="shared" si="64"/>
        <v>1</v>
      </c>
      <c r="AC1393" s="1" t="str">
        <f t="shared" si="65"/>
        <v>1900</v>
      </c>
    </row>
    <row r="1394" spans="4:29" x14ac:dyDescent="0.25">
      <c r="D1394" s="98" t="str">
        <f t="shared" si="63"/>
        <v/>
      </c>
      <c r="E1394" s="93"/>
      <c r="F1394" s="4"/>
      <c r="G1394" s="4"/>
      <c r="H1394" s="72"/>
      <c r="I1394" s="4"/>
      <c r="J1394" s="72"/>
      <c r="K1394" s="72"/>
      <c r="W1394" s="68">
        <f t="shared" si="64"/>
        <v>1</v>
      </c>
      <c r="AC1394" s="1" t="str">
        <f t="shared" si="65"/>
        <v>1900</v>
      </c>
    </row>
    <row r="1395" spans="4:29" x14ac:dyDescent="0.25">
      <c r="D1395" s="98" t="str">
        <f t="shared" si="63"/>
        <v/>
      </c>
      <c r="E1395" s="93"/>
      <c r="F1395" s="4"/>
      <c r="G1395" s="4"/>
      <c r="H1395" s="72"/>
      <c r="I1395" s="4"/>
      <c r="J1395" s="72"/>
      <c r="K1395" s="72"/>
      <c r="W1395" s="68">
        <f t="shared" si="64"/>
        <v>1</v>
      </c>
      <c r="AC1395" s="1" t="str">
        <f t="shared" si="65"/>
        <v>1900</v>
      </c>
    </row>
    <row r="1396" spans="4:29" x14ac:dyDescent="0.25">
      <c r="D1396" s="98" t="str">
        <f t="shared" si="63"/>
        <v/>
      </c>
      <c r="E1396" s="93"/>
      <c r="F1396" s="4"/>
      <c r="G1396" s="4"/>
      <c r="H1396" s="72"/>
      <c r="I1396" s="4"/>
      <c r="J1396" s="72"/>
      <c r="K1396" s="72"/>
      <c r="W1396" s="68">
        <f t="shared" si="64"/>
        <v>1</v>
      </c>
      <c r="AC1396" s="1" t="str">
        <f t="shared" si="65"/>
        <v>1900</v>
      </c>
    </row>
    <row r="1397" spans="4:29" x14ac:dyDescent="0.25">
      <c r="D1397" s="98" t="str">
        <f t="shared" si="63"/>
        <v/>
      </c>
      <c r="E1397" s="93"/>
      <c r="F1397" s="4"/>
      <c r="G1397" s="4"/>
      <c r="H1397" s="72"/>
      <c r="I1397" s="4"/>
      <c r="J1397" s="72"/>
      <c r="K1397" s="72"/>
      <c r="W1397" s="68">
        <f t="shared" si="64"/>
        <v>1</v>
      </c>
      <c r="AC1397" s="1" t="str">
        <f t="shared" si="65"/>
        <v>1900</v>
      </c>
    </row>
    <row r="1398" spans="4:29" x14ac:dyDescent="0.25">
      <c r="D1398" s="98" t="str">
        <f t="shared" si="63"/>
        <v/>
      </c>
      <c r="E1398" s="93"/>
      <c r="F1398" s="4"/>
      <c r="G1398" s="4"/>
      <c r="H1398" s="72"/>
      <c r="I1398" s="4"/>
      <c r="J1398" s="72"/>
      <c r="K1398" s="72"/>
      <c r="W1398" s="68">
        <f t="shared" si="64"/>
        <v>1</v>
      </c>
      <c r="AC1398" s="1" t="str">
        <f t="shared" si="65"/>
        <v>1900</v>
      </c>
    </row>
    <row r="1399" spans="4:29" x14ac:dyDescent="0.25">
      <c r="D1399" s="98" t="str">
        <f t="shared" si="63"/>
        <v/>
      </c>
      <c r="E1399" s="93"/>
      <c r="F1399" s="4"/>
      <c r="G1399" s="4"/>
      <c r="H1399" s="72"/>
      <c r="I1399" s="4"/>
      <c r="J1399" s="72"/>
      <c r="K1399" s="72"/>
      <c r="W1399" s="68">
        <f t="shared" si="64"/>
        <v>1</v>
      </c>
      <c r="AC1399" s="1" t="str">
        <f t="shared" si="65"/>
        <v>1900</v>
      </c>
    </row>
    <row r="1400" spans="4:29" x14ac:dyDescent="0.25">
      <c r="D1400" s="98" t="str">
        <f t="shared" si="63"/>
        <v/>
      </c>
      <c r="E1400" s="93"/>
      <c r="F1400" s="4"/>
      <c r="G1400" s="4"/>
      <c r="H1400" s="72"/>
      <c r="I1400" s="4"/>
      <c r="J1400" s="72"/>
      <c r="K1400" s="72"/>
      <c r="W1400" s="68">
        <f t="shared" si="64"/>
        <v>1</v>
      </c>
      <c r="AC1400" s="1" t="str">
        <f t="shared" si="65"/>
        <v>1900</v>
      </c>
    </row>
    <row r="1401" spans="4:29" x14ac:dyDescent="0.25">
      <c r="D1401" s="98" t="str">
        <f t="shared" si="63"/>
        <v/>
      </c>
      <c r="E1401" s="93"/>
      <c r="F1401" s="4"/>
      <c r="G1401" s="4"/>
      <c r="H1401" s="72"/>
      <c r="I1401" s="4"/>
      <c r="J1401" s="72"/>
      <c r="K1401" s="72"/>
      <c r="W1401" s="68">
        <f t="shared" si="64"/>
        <v>1</v>
      </c>
      <c r="AC1401" s="1" t="str">
        <f t="shared" si="65"/>
        <v>1900</v>
      </c>
    </row>
    <row r="1402" spans="4:29" x14ac:dyDescent="0.25">
      <c r="D1402" s="98" t="str">
        <f t="shared" si="63"/>
        <v/>
      </c>
      <c r="E1402" s="93"/>
      <c r="F1402" s="4"/>
      <c r="G1402" s="4"/>
      <c r="H1402" s="72"/>
      <c r="I1402" s="4"/>
      <c r="J1402" s="72"/>
      <c r="K1402" s="72"/>
      <c r="W1402" s="68">
        <f t="shared" si="64"/>
        <v>1</v>
      </c>
      <c r="AC1402" s="1" t="str">
        <f t="shared" si="65"/>
        <v>1900</v>
      </c>
    </row>
    <row r="1403" spans="4:29" x14ac:dyDescent="0.25">
      <c r="D1403" s="98" t="str">
        <f t="shared" si="63"/>
        <v/>
      </c>
      <c r="E1403" s="93"/>
      <c r="F1403" s="4"/>
      <c r="G1403" s="4"/>
      <c r="H1403" s="72"/>
      <c r="I1403" s="4"/>
      <c r="J1403" s="72"/>
      <c r="K1403" s="72"/>
      <c r="W1403" s="68">
        <f t="shared" si="64"/>
        <v>1</v>
      </c>
      <c r="AC1403" s="1" t="str">
        <f t="shared" si="65"/>
        <v>1900</v>
      </c>
    </row>
    <row r="1404" spans="4:29" x14ac:dyDescent="0.25">
      <c r="D1404" s="98" t="str">
        <f t="shared" si="63"/>
        <v/>
      </c>
      <c r="E1404" s="93"/>
      <c r="F1404" s="4"/>
      <c r="G1404" s="4"/>
      <c r="H1404" s="72"/>
      <c r="I1404" s="4"/>
      <c r="J1404" s="72"/>
      <c r="K1404" s="72"/>
      <c r="W1404" s="68">
        <f t="shared" si="64"/>
        <v>1</v>
      </c>
      <c r="AC1404" s="1" t="str">
        <f t="shared" si="65"/>
        <v>1900</v>
      </c>
    </row>
    <row r="1405" spans="4:29" x14ac:dyDescent="0.25">
      <c r="D1405" s="98" t="str">
        <f t="shared" si="63"/>
        <v/>
      </c>
      <c r="E1405" s="93"/>
      <c r="F1405" s="4"/>
      <c r="G1405" s="4"/>
      <c r="H1405" s="72"/>
      <c r="I1405" s="4"/>
      <c r="J1405" s="72"/>
      <c r="K1405" s="72"/>
      <c r="W1405" s="68">
        <f t="shared" si="64"/>
        <v>1</v>
      </c>
      <c r="AC1405" s="1" t="str">
        <f t="shared" si="65"/>
        <v>1900</v>
      </c>
    </row>
    <row r="1406" spans="4:29" x14ac:dyDescent="0.25">
      <c r="D1406" s="98" t="str">
        <f t="shared" si="63"/>
        <v/>
      </c>
      <c r="E1406" s="93"/>
      <c r="F1406" s="4"/>
      <c r="G1406" s="4"/>
      <c r="H1406" s="72"/>
      <c r="I1406" s="4"/>
      <c r="J1406" s="72"/>
      <c r="K1406" s="72"/>
      <c r="W1406" s="68">
        <f t="shared" si="64"/>
        <v>1</v>
      </c>
      <c r="AC1406" s="1" t="str">
        <f t="shared" si="65"/>
        <v>1900</v>
      </c>
    </row>
    <row r="1407" spans="4:29" x14ac:dyDescent="0.25">
      <c r="D1407" s="98" t="str">
        <f t="shared" si="63"/>
        <v/>
      </c>
      <c r="E1407" s="93"/>
      <c r="F1407" s="4"/>
      <c r="G1407" s="4"/>
      <c r="H1407" s="72"/>
      <c r="I1407" s="4"/>
      <c r="J1407" s="72"/>
      <c r="K1407" s="72"/>
      <c r="W1407" s="68">
        <f t="shared" si="64"/>
        <v>1</v>
      </c>
      <c r="AC1407" s="1" t="str">
        <f t="shared" si="65"/>
        <v>1900</v>
      </c>
    </row>
    <row r="1408" spans="4:29" x14ac:dyDescent="0.25">
      <c r="D1408" s="98" t="str">
        <f t="shared" si="63"/>
        <v/>
      </c>
      <c r="E1408" s="93"/>
      <c r="F1408" s="4"/>
      <c r="G1408" s="4"/>
      <c r="H1408" s="72"/>
      <c r="I1408" s="4"/>
      <c r="J1408" s="72"/>
      <c r="K1408" s="72"/>
      <c r="W1408" s="68">
        <f t="shared" si="64"/>
        <v>1</v>
      </c>
      <c r="AC1408" s="1" t="str">
        <f t="shared" si="65"/>
        <v>1900</v>
      </c>
    </row>
    <row r="1409" spans="4:29" x14ac:dyDescent="0.25">
      <c r="D1409" s="98" t="str">
        <f t="shared" si="63"/>
        <v/>
      </c>
      <c r="E1409" s="93"/>
      <c r="F1409" s="4"/>
      <c r="G1409" s="4"/>
      <c r="H1409" s="72"/>
      <c r="I1409" s="4"/>
      <c r="J1409" s="72"/>
      <c r="K1409" s="72"/>
      <c r="W1409" s="68">
        <f t="shared" si="64"/>
        <v>1</v>
      </c>
      <c r="AC1409" s="1" t="str">
        <f t="shared" si="65"/>
        <v>1900</v>
      </c>
    </row>
    <row r="1410" spans="4:29" x14ac:dyDescent="0.25">
      <c r="D1410" s="98" t="str">
        <f t="shared" si="63"/>
        <v/>
      </c>
      <c r="E1410" s="93"/>
      <c r="F1410" s="4"/>
      <c r="G1410" s="4"/>
      <c r="H1410" s="72"/>
      <c r="I1410" s="4"/>
      <c r="J1410" s="72"/>
      <c r="K1410" s="72"/>
      <c r="W1410" s="68">
        <f t="shared" si="64"/>
        <v>1</v>
      </c>
      <c r="AC1410" s="1" t="str">
        <f t="shared" si="65"/>
        <v>1900</v>
      </c>
    </row>
    <row r="1411" spans="4:29" x14ac:dyDescent="0.25">
      <c r="D1411" s="98" t="str">
        <f t="shared" si="63"/>
        <v/>
      </c>
      <c r="E1411" s="93"/>
      <c r="F1411" s="4"/>
      <c r="G1411" s="4"/>
      <c r="H1411" s="72"/>
      <c r="I1411" s="4"/>
      <c r="J1411" s="72"/>
      <c r="K1411" s="72"/>
      <c r="W1411" s="68">
        <f t="shared" si="64"/>
        <v>1</v>
      </c>
      <c r="AC1411" s="1" t="str">
        <f t="shared" si="65"/>
        <v>1900</v>
      </c>
    </row>
    <row r="1412" spans="4:29" x14ac:dyDescent="0.25">
      <c r="D1412" s="98" t="str">
        <f t="shared" ref="D1412:D1475" si="66">IF(W1412&lt;&gt;$V$1,IF(YEAR(W1412)=YEAR(W1411),D1411+1,1),"")</f>
        <v/>
      </c>
      <c r="E1412" s="93"/>
      <c r="F1412" s="4"/>
      <c r="G1412" s="4"/>
      <c r="H1412" s="72"/>
      <c r="I1412" s="4"/>
      <c r="J1412" s="72"/>
      <c r="K1412" s="72"/>
      <c r="W1412" s="68">
        <f t="shared" ref="W1412:W1475" si="67">IF(CONCATENATE(F1412,F1413,F1414,F1415,F1416,F1417)&lt;&gt;"",IF(AND(E1412&lt;&gt;0,ISNUMBER(E1412)=TRUE),E1412,W1411),$V$1)</f>
        <v>1</v>
      </c>
      <c r="AC1412" s="1" t="str">
        <f t="shared" si="65"/>
        <v>1900</v>
      </c>
    </row>
    <row r="1413" spans="4:29" x14ac:dyDescent="0.25">
      <c r="D1413" s="98" t="str">
        <f t="shared" si="66"/>
        <v/>
      </c>
      <c r="E1413" s="93"/>
      <c r="F1413" s="4"/>
      <c r="G1413" s="4"/>
      <c r="H1413" s="72"/>
      <c r="I1413" s="4"/>
      <c r="J1413" s="72"/>
      <c r="K1413" s="72"/>
      <c r="W1413" s="68">
        <f t="shared" si="67"/>
        <v>1</v>
      </c>
      <c r="AC1413" s="1" t="str">
        <f t="shared" ref="AC1413:AC1476" si="68">YEAR(W1413)&amp;F1413</f>
        <v>1900</v>
      </c>
    </row>
    <row r="1414" spans="4:29" x14ac:dyDescent="0.25">
      <c r="D1414" s="98" t="str">
        <f t="shared" si="66"/>
        <v/>
      </c>
      <c r="E1414" s="93"/>
      <c r="F1414" s="4"/>
      <c r="G1414" s="4"/>
      <c r="H1414" s="72"/>
      <c r="I1414" s="4"/>
      <c r="J1414" s="72"/>
      <c r="K1414" s="72"/>
      <c r="W1414" s="68">
        <f t="shared" si="67"/>
        <v>1</v>
      </c>
      <c r="AC1414" s="1" t="str">
        <f t="shared" si="68"/>
        <v>1900</v>
      </c>
    </row>
    <row r="1415" spans="4:29" x14ac:dyDescent="0.25">
      <c r="D1415" s="98" t="str">
        <f t="shared" si="66"/>
        <v/>
      </c>
      <c r="E1415" s="93"/>
      <c r="F1415" s="4"/>
      <c r="G1415" s="4"/>
      <c r="H1415" s="72"/>
      <c r="I1415" s="4"/>
      <c r="J1415" s="72"/>
      <c r="K1415" s="72"/>
      <c r="W1415" s="68">
        <f t="shared" si="67"/>
        <v>1</v>
      </c>
      <c r="AC1415" s="1" t="str">
        <f t="shared" si="68"/>
        <v>1900</v>
      </c>
    </row>
    <row r="1416" spans="4:29" x14ac:dyDescent="0.25">
      <c r="D1416" s="98" t="str">
        <f t="shared" si="66"/>
        <v/>
      </c>
      <c r="E1416" s="93"/>
      <c r="F1416" s="4"/>
      <c r="G1416" s="4"/>
      <c r="H1416" s="72"/>
      <c r="I1416" s="4"/>
      <c r="J1416" s="72"/>
      <c r="K1416" s="72"/>
      <c r="W1416" s="68">
        <f t="shared" si="67"/>
        <v>1</v>
      </c>
      <c r="AC1416" s="1" t="str">
        <f t="shared" si="68"/>
        <v>1900</v>
      </c>
    </row>
    <row r="1417" spans="4:29" x14ac:dyDescent="0.25">
      <c r="D1417" s="98" t="str">
        <f t="shared" si="66"/>
        <v/>
      </c>
      <c r="E1417" s="93"/>
      <c r="F1417" s="4"/>
      <c r="G1417" s="4"/>
      <c r="H1417" s="72"/>
      <c r="I1417" s="4"/>
      <c r="J1417" s="72"/>
      <c r="K1417" s="72"/>
      <c r="W1417" s="68">
        <f t="shared" si="67"/>
        <v>1</v>
      </c>
      <c r="AC1417" s="1" t="str">
        <f t="shared" si="68"/>
        <v>1900</v>
      </c>
    </row>
    <row r="1418" spans="4:29" x14ac:dyDescent="0.25">
      <c r="D1418" s="98" t="str">
        <f t="shared" si="66"/>
        <v/>
      </c>
      <c r="E1418" s="93"/>
      <c r="F1418" s="4"/>
      <c r="G1418" s="4"/>
      <c r="H1418" s="72"/>
      <c r="I1418" s="4"/>
      <c r="J1418" s="72"/>
      <c r="K1418" s="72"/>
      <c r="W1418" s="68">
        <f t="shared" si="67"/>
        <v>1</v>
      </c>
      <c r="AC1418" s="1" t="str">
        <f t="shared" si="68"/>
        <v>1900</v>
      </c>
    </row>
    <row r="1419" spans="4:29" x14ac:dyDescent="0.25">
      <c r="D1419" s="98" t="str">
        <f t="shared" si="66"/>
        <v/>
      </c>
      <c r="E1419" s="93"/>
      <c r="F1419" s="4"/>
      <c r="G1419" s="4"/>
      <c r="H1419" s="72"/>
      <c r="I1419" s="4"/>
      <c r="J1419" s="72"/>
      <c r="K1419" s="72"/>
      <c r="W1419" s="68">
        <f t="shared" si="67"/>
        <v>1</v>
      </c>
      <c r="AC1419" s="1" t="str">
        <f t="shared" si="68"/>
        <v>1900</v>
      </c>
    </row>
    <row r="1420" spans="4:29" x14ac:dyDescent="0.25">
      <c r="D1420" s="98" t="str">
        <f t="shared" si="66"/>
        <v/>
      </c>
      <c r="E1420" s="93"/>
      <c r="F1420" s="4"/>
      <c r="G1420" s="4"/>
      <c r="H1420" s="72"/>
      <c r="I1420" s="4"/>
      <c r="J1420" s="72"/>
      <c r="K1420" s="72"/>
      <c r="W1420" s="68">
        <f t="shared" si="67"/>
        <v>1</v>
      </c>
      <c r="AC1420" s="1" t="str">
        <f t="shared" si="68"/>
        <v>1900</v>
      </c>
    </row>
    <row r="1421" spans="4:29" x14ac:dyDescent="0.25">
      <c r="D1421" s="98" t="str">
        <f t="shared" si="66"/>
        <v/>
      </c>
      <c r="E1421" s="93"/>
      <c r="F1421" s="4"/>
      <c r="G1421" s="4"/>
      <c r="H1421" s="72"/>
      <c r="I1421" s="4"/>
      <c r="J1421" s="72"/>
      <c r="K1421" s="72"/>
      <c r="W1421" s="68">
        <f t="shared" si="67"/>
        <v>1</v>
      </c>
      <c r="AC1421" s="1" t="str">
        <f t="shared" si="68"/>
        <v>1900</v>
      </c>
    </row>
    <row r="1422" spans="4:29" x14ac:dyDescent="0.25">
      <c r="D1422" s="98" t="str">
        <f t="shared" si="66"/>
        <v/>
      </c>
      <c r="E1422" s="93"/>
      <c r="F1422" s="4"/>
      <c r="G1422" s="4"/>
      <c r="H1422" s="72"/>
      <c r="I1422" s="4"/>
      <c r="J1422" s="72"/>
      <c r="K1422" s="72"/>
      <c r="W1422" s="68">
        <f t="shared" si="67"/>
        <v>1</v>
      </c>
      <c r="AC1422" s="1" t="str">
        <f t="shared" si="68"/>
        <v>1900</v>
      </c>
    </row>
    <row r="1423" spans="4:29" x14ac:dyDescent="0.25">
      <c r="D1423" s="98" t="str">
        <f t="shared" si="66"/>
        <v/>
      </c>
      <c r="E1423" s="93"/>
      <c r="F1423" s="4"/>
      <c r="G1423" s="4"/>
      <c r="H1423" s="72"/>
      <c r="I1423" s="4"/>
      <c r="J1423" s="72"/>
      <c r="K1423" s="72"/>
      <c r="W1423" s="68">
        <f t="shared" si="67"/>
        <v>1</v>
      </c>
      <c r="AC1423" s="1" t="str">
        <f t="shared" si="68"/>
        <v>1900</v>
      </c>
    </row>
    <row r="1424" spans="4:29" x14ac:dyDescent="0.25">
      <c r="D1424" s="98" t="str">
        <f t="shared" si="66"/>
        <v/>
      </c>
      <c r="E1424" s="93"/>
      <c r="F1424" s="4"/>
      <c r="G1424" s="4"/>
      <c r="H1424" s="72"/>
      <c r="I1424" s="4"/>
      <c r="J1424" s="72"/>
      <c r="K1424" s="72"/>
      <c r="W1424" s="68">
        <f t="shared" si="67"/>
        <v>1</v>
      </c>
      <c r="AC1424" s="1" t="str">
        <f t="shared" si="68"/>
        <v>1900</v>
      </c>
    </row>
    <row r="1425" spans="4:29" x14ac:dyDescent="0.25">
      <c r="D1425" s="98" t="str">
        <f t="shared" si="66"/>
        <v/>
      </c>
      <c r="E1425" s="93"/>
      <c r="F1425" s="4"/>
      <c r="G1425" s="4"/>
      <c r="H1425" s="72"/>
      <c r="I1425" s="4"/>
      <c r="J1425" s="72"/>
      <c r="K1425" s="72"/>
      <c r="W1425" s="68">
        <f t="shared" si="67"/>
        <v>1</v>
      </c>
      <c r="AC1425" s="1" t="str">
        <f t="shared" si="68"/>
        <v>1900</v>
      </c>
    </row>
    <row r="1426" spans="4:29" x14ac:dyDescent="0.25">
      <c r="D1426" s="98" t="str">
        <f t="shared" si="66"/>
        <v/>
      </c>
      <c r="E1426" s="93"/>
      <c r="F1426" s="4"/>
      <c r="G1426" s="4"/>
      <c r="H1426" s="72"/>
      <c r="I1426" s="4"/>
      <c r="J1426" s="72"/>
      <c r="K1426" s="72"/>
      <c r="W1426" s="68">
        <f t="shared" si="67"/>
        <v>1</v>
      </c>
      <c r="AC1426" s="1" t="str">
        <f t="shared" si="68"/>
        <v>1900</v>
      </c>
    </row>
    <row r="1427" spans="4:29" x14ac:dyDescent="0.25">
      <c r="D1427" s="98" t="str">
        <f t="shared" si="66"/>
        <v/>
      </c>
      <c r="E1427" s="93"/>
      <c r="F1427" s="4"/>
      <c r="G1427" s="4"/>
      <c r="H1427" s="72"/>
      <c r="I1427" s="4"/>
      <c r="J1427" s="72"/>
      <c r="K1427" s="72"/>
      <c r="W1427" s="68">
        <f t="shared" si="67"/>
        <v>1</v>
      </c>
      <c r="AC1427" s="1" t="str">
        <f t="shared" si="68"/>
        <v>1900</v>
      </c>
    </row>
    <row r="1428" spans="4:29" x14ac:dyDescent="0.25">
      <c r="D1428" s="98" t="str">
        <f t="shared" si="66"/>
        <v/>
      </c>
      <c r="E1428" s="93"/>
      <c r="F1428" s="4"/>
      <c r="G1428" s="4"/>
      <c r="H1428" s="72"/>
      <c r="I1428" s="4"/>
      <c r="J1428" s="72"/>
      <c r="K1428" s="72"/>
      <c r="W1428" s="68">
        <f t="shared" si="67"/>
        <v>1</v>
      </c>
      <c r="AC1428" s="1" t="str">
        <f t="shared" si="68"/>
        <v>1900</v>
      </c>
    </row>
    <row r="1429" spans="4:29" x14ac:dyDescent="0.25">
      <c r="D1429" s="98" t="str">
        <f t="shared" si="66"/>
        <v/>
      </c>
      <c r="E1429" s="93"/>
      <c r="F1429" s="4"/>
      <c r="G1429" s="4"/>
      <c r="H1429" s="72"/>
      <c r="I1429" s="4"/>
      <c r="J1429" s="72"/>
      <c r="K1429" s="72"/>
      <c r="W1429" s="68">
        <f t="shared" si="67"/>
        <v>1</v>
      </c>
      <c r="AC1429" s="1" t="str">
        <f t="shared" si="68"/>
        <v>1900</v>
      </c>
    </row>
    <row r="1430" spans="4:29" x14ac:dyDescent="0.25">
      <c r="D1430" s="98" t="str">
        <f t="shared" si="66"/>
        <v/>
      </c>
      <c r="E1430" s="93"/>
      <c r="F1430" s="4"/>
      <c r="G1430" s="4"/>
      <c r="H1430" s="72"/>
      <c r="I1430" s="4"/>
      <c r="J1430" s="72"/>
      <c r="K1430" s="72"/>
      <c r="W1430" s="68">
        <f t="shared" si="67"/>
        <v>1</v>
      </c>
      <c r="AC1430" s="1" t="str">
        <f t="shared" si="68"/>
        <v>1900</v>
      </c>
    </row>
    <row r="1431" spans="4:29" x14ac:dyDescent="0.25">
      <c r="D1431" s="98" t="str">
        <f t="shared" si="66"/>
        <v/>
      </c>
      <c r="E1431" s="93"/>
      <c r="F1431" s="4"/>
      <c r="G1431" s="4"/>
      <c r="H1431" s="72"/>
      <c r="I1431" s="4"/>
      <c r="J1431" s="72"/>
      <c r="K1431" s="72"/>
      <c r="W1431" s="68">
        <f t="shared" si="67"/>
        <v>1</v>
      </c>
      <c r="AC1431" s="1" t="str">
        <f t="shared" si="68"/>
        <v>1900</v>
      </c>
    </row>
    <row r="1432" spans="4:29" x14ac:dyDescent="0.25">
      <c r="D1432" s="98" t="str">
        <f t="shared" si="66"/>
        <v/>
      </c>
      <c r="E1432" s="93"/>
      <c r="F1432" s="4"/>
      <c r="G1432" s="4"/>
      <c r="H1432" s="72"/>
      <c r="I1432" s="4"/>
      <c r="J1432" s="72"/>
      <c r="K1432" s="72"/>
      <c r="W1432" s="68">
        <f t="shared" si="67"/>
        <v>1</v>
      </c>
      <c r="AC1432" s="1" t="str">
        <f t="shared" si="68"/>
        <v>1900</v>
      </c>
    </row>
    <row r="1433" spans="4:29" x14ac:dyDescent="0.25">
      <c r="D1433" s="98" t="str">
        <f t="shared" si="66"/>
        <v/>
      </c>
      <c r="E1433" s="93"/>
      <c r="F1433" s="4"/>
      <c r="G1433" s="4"/>
      <c r="H1433" s="72"/>
      <c r="I1433" s="4"/>
      <c r="J1433" s="72"/>
      <c r="K1433" s="72"/>
      <c r="W1433" s="68">
        <f t="shared" si="67"/>
        <v>1</v>
      </c>
      <c r="AC1433" s="1" t="str">
        <f t="shared" si="68"/>
        <v>1900</v>
      </c>
    </row>
    <row r="1434" spans="4:29" x14ac:dyDescent="0.25">
      <c r="D1434" s="98" t="str">
        <f t="shared" si="66"/>
        <v/>
      </c>
      <c r="E1434" s="93"/>
      <c r="F1434" s="4"/>
      <c r="G1434" s="4"/>
      <c r="H1434" s="72"/>
      <c r="I1434" s="4"/>
      <c r="J1434" s="72"/>
      <c r="K1434" s="72"/>
      <c r="W1434" s="68">
        <f t="shared" si="67"/>
        <v>1</v>
      </c>
      <c r="AC1434" s="1" t="str">
        <f t="shared" si="68"/>
        <v>1900</v>
      </c>
    </row>
    <row r="1435" spans="4:29" x14ac:dyDescent="0.25">
      <c r="D1435" s="98" t="str">
        <f t="shared" si="66"/>
        <v/>
      </c>
      <c r="E1435" s="93"/>
      <c r="F1435" s="4"/>
      <c r="G1435" s="4"/>
      <c r="H1435" s="72"/>
      <c r="I1435" s="4"/>
      <c r="J1435" s="72"/>
      <c r="K1435" s="72"/>
      <c r="W1435" s="68">
        <f t="shared" si="67"/>
        <v>1</v>
      </c>
      <c r="AC1435" s="1" t="str">
        <f t="shared" si="68"/>
        <v>1900</v>
      </c>
    </row>
    <row r="1436" spans="4:29" x14ac:dyDescent="0.25">
      <c r="D1436" s="98" t="str">
        <f t="shared" si="66"/>
        <v/>
      </c>
      <c r="E1436" s="93"/>
      <c r="F1436" s="4"/>
      <c r="G1436" s="4"/>
      <c r="H1436" s="72"/>
      <c r="I1436" s="4"/>
      <c r="J1436" s="72"/>
      <c r="K1436" s="72"/>
      <c r="W1436" s="68">
        <f t="shared" si="67"/>
        <v>1</v>
      </c>
      <c r="AC1436" s="1" t="str">
        <f t="shared" si="68"/>
        <v>1900</v>
      </c>
    </row>
    <row r="1437" spans="4:29" x14ac:dyDescent="0.25">
      <c r="D1437" s="98" t="str">
        <f t="shared" si="66"/>
        <v/>
      </c>
      <c r="E1437" s="93"/>
      <c r="F1437" s="4"/>
      <c r="G1437" s="4"/>
      <c r="H1437" s="72"/>
      <c r="I1437" s="4"/>
      <c r="J1437" s="72"/>
      <c r="K1437" s="72"/>
      <c r="W1437" s="68">
        <f t="shared" si="67"/>
        <v>1</v>
      </c>
      <c r="AC1437" s="1" t="str">
        <f t="shared" si="68"/>
        <v>1900</v>
      </c>
    </row>
    <row r="1438" spans="4:29" x14ac:dyDescent="0.25">
      <c r="D1438" s="98" t="str">
        <f t="shared" si="66"/>
        <v/>
      </c>
      <c r="E1438" s="93"/>
      <c r="F1438" s="4"/>
      <c r="G1438" s="4"/>
      <c r="H1438" s="72"/>
      <c r="I1438" s="4"/>
      <c r="J1438" s="72"/>
      <c r="K1438" s="72"/>
      <c r="W1438" s="68">
        <f t="shared" si="67"/>
        <v>1</v>
      </c>
      <c r="AC1438" s="1" t="str">
        <f t="shared" si="68"/>
        <v>1900</v>
      </c>
    </row>
    <row r="1439" spans="4:29" x14ac:dyDescent="0.25">
      <c r="D1439" s="98" t="str">
        <f t="shared" si="66"/>
        <v/>
      </c>
      <c r="E1439" s="93"/>
      <c r="F1439" s="4"/>
      <c r="G1439" s="4"/>
      <c r="H1439" s="72"/>
      <c r="I1439" s="4"/>
      <c r="J1439" s="72"/>
      <c r="K1439" s="72"/>
      <c r="W1439" s="68">
        <f t="shared" si="67"/>
        <v>1</v>
      </c>
      <c r="AC1439" s="1" t="str">
        <f t="shared" si="68"/>
        <v>1900</v>
      </c>
    </row>
    <row r="1440" spans="4:29" x14ac:dyDescent="0.25">
      <c r="D1440" s="98" t="str">
        <f t="shared" si="66"/>
        <v/>
      </c>
      <c r="E1440" s="93"/>
      <c r="F1440" s="4"/>
      <c r="G1440" s="4"/>
      <c r="H1440" s="72"/>
      <c r="I1440" s="4"/>
      <c r="J1440" s="72"/>
      <c r="K1440" s="72"/>
      <c r="W1440" s="68">
        <f t="shared" si="67"/>
        <v>1</v>
      </c>
      <c r="AC1440" s="1" t="str">
        <f t="shared" si="68"/>
        <v>1900</v>
      </c>
    </row>
    <row r="1441" spans="4:29" x14ac:dyDescent="0.25">
      <c r="D1441" s="98" t="str">
        <f t="shared" si="66"/>
        <v/>
      </c>
      <c r="E1441" s="93"/>
      <c r="F1441" s="4"/>
      <c r="G1441" s="4"/>
      <c r="H1441" s="72"/>
      <c r="I1441" s="4"/>
      <c r="J1441" s="72"/>
      <c r="K1441" s="72"/>
      <c r="W1441" s="68">
        <f t="shared" si="67"/>
        <v>1</v>
      </c>
      <c r="AC1441" s="1" t="str">
        <f t="shared" si="68"/>
        <v>1900</v>
      </c>
    </row>
    <row r="1442" spans="4:29" x14ac:dyDescent="0.25">
      <c r="D1442" s="98" t="str">
        <f t="shared" si="66"/>
        <v/>
      </c>
      <c r="E1442" s="93"/>
      <c r="F1442" s="4"/>
      <c r="G1442" s="4"/>
      <c r="H1442" s="72"/>
      <c r="I1442" s="4"/>
      <c r="J1442" s="72"/>
      <c r="K1442" s="72"/>
      <c r="W1442" s="68">
        <f t="shared" si="67"/>
        <v>1</v>
      </c>
      <c r="AC1442" s="1" t="str">
        <f t="shared" si="68"/>
        <v>1900</v>
      </c>
    </row>
    <row r="1443" spans="4:29" x14ac:dyDescent="0.25">
      <c r="D1443" s="98" t="str">
        <f t="shared" si="66"/>
        <v/>
      </c>
      <c r="E1443" s="93"/>
      <c r="F1443" s="4"/>
      <c r="G1443" s="4"/>
      <c r="H1443" s="72"/>
      <c r="I1443" s="4"/>
      <c r="J1443" s="72"/>
      <c r="K1443" s="72"/>
      <c r="W1443" s="68">
        <f t="shared" si="67"/>
        <v>1</v>
      </c>
      <c r="AC1443" s="1" t="str">
        <f t="shared" si="68"/>
        <v>1900</v>
      </c>
    </row>
    <row r="1444" spans="4:29" x14ac:dyDescent="0.25">
      <c r="D1444" s="98" t="str">
        <f t="shared" si="66"/>
        <v/>
      </c>
      <c r="E1444" s="93"/>
      <c r="F1444" s="4"/>
      <c r="G1444" s="4"/>
      <c r="H1444" s="72"/>
      <c r="I1444" s="4"/>
      <c r="J1444" s="72"/>
      <c r="K1444" s="72"/>
      <c r="W1444" s="68">
        <f t="shared" si="67"/>
        <v>1</v>
      </c>
      <c r="AC1444" s="1" t="str">
        <f t="shared" si="68"/>
        <v>1900</v>
      </c>
    </row>
    <row r="1445" spans="4:29" x14ac:dyDescent="0.25">
      <c r="D1445" s="98" t="str">
        <f t="shared" si="66"/>
        <v/>
      </c>
      <c r="E1445" s="93"/>
      <c r="F1445" s="4"/>
      <c r="G1445" s="4"/>
      <c r="H1445" s="72"/>
      <c r="I1445" s="4"/>
      <c r="J1445" s="72"/>
      <c r="K1445" s="72"/>
      <c r="W1445" s="68">
        <f t="shared" si="67"/>
        <v>1</v>
      </c>
      <c r="AC1445" s="1" t="str">
        <f t="shared" si="68"/>
        <v>1900</v>
      </c>
    </row>
    <row r="1446" spans="4:29" x14ac:dyDescent="0.25">
      <c r="D1446" s="98" t="str">
        <f t="shared" si="66"/>
        <v/>
      </c>
      <c r="E1446" s="93"/>
      <c r="F1446" s="4"/>
      <c r="G1446" s="4"/>
      <c r="H1446" s="72"/>
      <c r="I1446" s="4"/>
      <c r="J1446" s="72"/>
      <c r="K1446" s="72"/>
      <c r="W1446" s="68">
        <f t="shared" si="67"/>
        <v>1</v>
      </c>
      <c r="AC1446" s="1" t="str">
        <f t="shared" si="68"/>
        <v>1900</v>
      </c>
    </row>
    <row r="1447" spans="4:29" x14ac:dyDescent="0.25">
      <c r="D1447" s="98" t="str">
        <f t="shared" si="66"/>
        <v/>
      </c>
      <c r="E1447" s="93"/>
      <c r="F1447" s="4"/>
      <c r="G1447" s="4"/>
      <c r="H1447" s="72"/>
      <c r="I1447" s="4"/>
      <c r="J1447" s="72"/>
      <c r="K1447" s="72"/>
      <c r="W1447" s="68">
        <f t="shared" si="67"/>
        <v>1</v>
      </c>
      <c r="AC1447" s="1" t="str">
        <f t="shared" si="68"/>
        <v>1900</v>
      </c>
    </row>
    <row r="1448" spans="4:29" x14ac:dyDescent="0.25">
      <c r="D1448" s="98" t="str">
        <f t="shared" si="66"/>
        <v/>
      </c>
      <c r="E1448" s="93"/>
      <c r="F1448" s="4"/>
      <c r="G1448" s="4"/>
      <c r="H1448" s="72"/>
      <c r="I1448" s="4"/>
      <c r="J1448" s="72"/>
      <c r="K1448" s="72"/>
      <c r="W1448" s="68">
        <f t="shared" si="67"/>
        <v>1</v>
      </c>
      <c r="AC1448" s="1" t="str">
        <f t="shared" si="68"/>
        <v>1900</v>
      </c>
    </row>
    <row r="1449" spans="4:29" x14ac:dyDescent="0.25">
      <c r="D1449" s="98" t="str">
        <f t="shared" si="66"/>
        <v/>
      </c>
      <c r="E1449" s="93"/>
      <c r="F1449" s="4"/>
      <c r="G1449" s="4"/>
      <c r="H1449" s="72"/>
      <c r="I1449" s="4"/>
      <c r="J1449" s="72"/>
      <c r="K1449" s="72"/>
      <c r="W1449" s="68">
        <f t="shared" si="67"/>
        <v>1</v>
      </c>
      <c r="AC1449" s="1" t="str">
        <f t="shared" si="68"/>
        <v>1900</v>
      </c>
    </row>
    <row r="1450" spans="4:29" x14ac:dyDescent="0.25">
      <c r="D1450" s="98" t="str">
        <f t="shared" si="66"/>
        <v/>
      </c>
      <c r="E1450" s="93"/>
      <c r="F1450" s="4"/>
      <c r="G1450" s="4"/>
      <c r="H1450" s="72"/>
      <c r="I1450" s="4"/>
      <c r="J1450" s="72"/>
      <c r="K1450" s="72"/>
      <c r="W1450" s="68">
        <f t="shared" si="67"/>
        <v>1</v>
      </c>
      <c r="AC1450" s="1" t="str">
        <f t="shared" si="68"/>
        <v>1900</v>
      </c>
    </row>
    <row r="1451" spans="4:29" x14ac:dyDescent="0.25">
      <c r="D1451" s="98" t="str">
        <f t="shared" si="66"/>
        <v/>
      </c>
      <c r="E1451" s="93"/>
      <c r="F1451" s="4"/>
      <c r="G1451" s="4"/>
      <c r="H1451" s="72"/>
      <c r="I1451" s="4"/>
      <c r="J1451" s="72"/>
      <c r="K1451" s="72"/>
      <c r="W1451" s="68">
        <f t="shared" si="67"/>
        <v>1</v>
      </c>
      <c r="AC1451" s="1" t="str">
        <f t="shared" si="68"/>
        <v>1900</v>
      </c>
    </row>
    <row r="1452" spans="4:29" x14ac:dyDescent="0.25">
      <c r="D1452" s="98" t="str">
        <f t="shared" si="66"/>
        <v/>
      </c>
      <c r="E1452" s="93"/>
      <c r="F1452" s="4"/>
      <c r="G1452" s="4"/>
      <c r="H1452" s="72"/>
      <c r="I1452" s="4"/>
      <c r="J1452" s="72"/>
      <c r="K1452" s="72"/>
      <c r="W1452" s="68">
        <f t="shared" si="67"/>
        <v>1</v>
      </c>
      <c r="AC1452" s="1" t="str">
        <f t="shared" si="68"/>
        <v>1900</v>
      </c>
    </row>
    <row r="1453" spans="4:29" x14ac:dyDescent="0.25">
      <c r="D1453" s="98" t="str">
        <f t="shared" si="66"/>
        <v/>
      </c>
      <c r="E1453" s="93"/>
      <c r="F1453" s="4"/>
      <c r="G1453" s="4"/>
      <c r="H1453" s="72"/>
      <c r="I1453" s="4"/>
      <c r="J1453" s="72"/>
      <c r="K1453" s="72"/>
      <c r="W1453" s="68">
        <f t="shared" si="67"/>
        <v>1</v>
      </c>
      <c r="AC1453" s="1" t="str">
        <f t="shared" si="68"/>
        <v>1900</v>
      </c>
    </row>
    <row r="1454" spans="4:29" x14ac:dyDescent="0.25">
      <c r="D1454" s="98" t="str">
        <f t="shared" si="66"/>
        <v/>
      </c>
      <c r="E1454" s="93"/>
      <c r="F1454" s="4"/>
      <c r="G1454" s="4"/>
      <c r="H1454" s="72"/>
      <c r="I1454" s="4"/>
      <c r="J1454" s="72"/>
      <c r="K1454" s="72"/>
      <c r="W1454" s="68">
        <f t="shared" si="67"/>
        <v>1</v>
      </c>
      <c r="AC1454" s="1" t="str">
        <f t="shared" si="68"/>
        <v>1900</v>
      </c>
    </row>
    <row r="1455" spans="4:29" x14ac:dyDescent="0.25">
      <c r="D1455" s="98" t="str">
        <f t="shared" si="66"/>
        <v/>
      </c>
      <c r="E1455" s="93"/>
      <c r="F1455" s="4"/>
      <c r="G1455" s="4"/>
      <c r="H1455" s="72"/>
      <c r="I1455" s="4"/>
      <c r="J1455" s="72"/>
      <c r="K1455" s="72"/>
      <c r="W1455" s="68">
        <f t="shared" si="67"/>
        <v>1</v>
      </c>
      <c r="AC1455" s="1" t="str">
        <f t="shared" si="68"/>
        <v>1900</v>
      </c>
    </row>
    <row r="1456" spans="4:29" x14ac:dyDescent="0.25">
      <c r="D1456" s="98" t="str">
        <f t="shared" si="66"/>
        <v/>
      </c>
      <c r="E1456" s="93"/>
      <c r="F1456" s="4"/>
      <c r="G1456" s="4"/>
      <c r="H1456" s="72"/>
      <c r="I1456" s="4"/>
      <c r="J1456" s="72"/>
      <c r="K1456" s="72"/>
      <c r="W1456" s="68">
        <f t="shared" si="67"/>
        <v>1</v>
      </c>
      <c r="AC1456" s="1" t="str">
        <f t="shared" si="68"/>
        <v>1900</v>
      </c>
    </row>
    <row r="1457" spans="4:29" x14ac:dyDescent="0.25">
      <c r="D1457" s="98" t="str">
        <f t="shared" si="66"/>
        <v/>
      </c>
      <c r="E1457" s="93"/>
      <c r="F1457" s="4"/>
      <c r="G1457" s="4"/>
      <c r="H1457" s="72"/>
      <c r="I1457" s="4"/>
      <c r="J1457" s="72"/>
      <c r="K1457" s="72"/>
      <c r="W1457" s="68">
        <f t="shared" si="67"/>
        <v>1</v>
      </c>
      <c r="AC1457" s="1" t="str">
        <f t="shared" si="68"/>
        <v>1900</v>
      </c>
    </row>
    <row r="1458" spans="4:29" x14ac:dyDescent="0.25">
      <c r="D1458" s="98" t="str">
        <f t="shared" si="66"/>
        <v/>
      </c>
      <c r="E1458" s="93"/>
      <c r="F1458" s="4"/>
      <c r="G1458" s="4"/>
      <c r="H1458" s="72"/>
      <c r="I1458" s="4"/>
      <c r="J1458" s="72"/>
      <c r="K1458" s="72"/>
      <c r="W1458" s="68">
        <f t="shared" si="67"/>
        <v>1</v>
      </c>
      <c r="AC1458" s="1" t="str">
        <f t="shared" si="68"/>
        <v>1900</v>
      </c>
    </row>
    <row r="1459" spans="4:29" x14ac:dyDescent="0.25">
      <c r="D1459" s="98" t="str">
        <f t="shared" si="66"/>
        <v/>
      </c>
      <c r="E1459" s="93"/>
      <c r="F1459" s="4"/>
      <c r="G1459" s="4"/>
      <c r="H1459" s="72"/>
      <c r="I1459" s="4"/>
      <c r="J1459" s="72"/>
      <c r="K1459" s="72"/>
      <c r="W1459" s="68">
        <f t="shared" si="67"/>
        <v>1</v>
      </c>
      <c r="AC1459" s="1" t="str">
        <f t="shared" si="68"/>
        <v>1900</v>
      </c>
    </row>
    <row r="1460" spans="4:29" x14ac:dyDescent="0.25">
      <c r="D1460" s="98" t="str">
        <f t="shared" si="66"/>
        <v/>
      </c>
      <c r="E1460" s="93"/>
      <c r="F1460" s="4"/>
      <c r="G1460" s="4"/>
      <c r="H1460" s="72"/>
      <c r="I1460" s="4"/>
      <c r="J1460" s="72"/>
      <c r="K1460" s="72"/>
      <c r="W1460" s="68">
        <f t="shared" si="67"/>
        <v>1</v>
      </c>
      <c r="AC1460" s="1" t="str">
        <f t="shared" si="68"/>
        <v>1900</v>
      </c>
    </row>
    <row r="1461" spans="4:29" x14ac:dyDescent="0.25">
      <c r="D1461" s="98" t="str">
        <f t="shared" si="66"/>
        <v/>
      </c>
      <c r="E1461" s="93"/>
      <c r="F1461" s="4"/>
      <c r="G1461" s="4"/>
      <c r="H1461" s="72"/>
      <c r="I1461" s="4"/>
      <c r="J1461" s="72"/>
      <c r="K1461" s="72"/>
      <c r="W1461" s="68">
        <f t="shared" si="67"/>
        <v>1</v>
      </c>
      <c r="AC1461" s="1" t="str">
        <f t="shared" si="68"/>
        <v>1900</v>
      </c>
    </row>
    <row r="1462" spans="4:29" x14ac:dyDescent="0.25">
      <c r="D1462" s="98" t="str">
        <f t="shared" si="66"/>
        <v/>
      </c>
      <c r="E1462" s="93"/>
      <c r="F1462" s="4"/>
      <c r="G1462" s="4"/>
      <c r="H1462" s="72"/>
      <c r="I1462" s="4"/>
      <c r="J1462" s="72"/>
      <c r="K1462" s="72"/>
      <c r="W1462" s="68">
        <f t="shared" si="67"/>
        <v>1</v>
      </c>
      <c r="AC1462" s="1" t="str">
        <f t="shared" si="68"/>
        <v>1900</v>
      </c>
    </row>
    <row r="1463" spans="4:29" x14ac:dyDescent="0.25">
      <c r="D1463" s="98" t="str">
        <f t="shared" si="66"/>
        <v/>
      </c>
      <c r="E1463" s="93"/>
      <c r="F1463" s="4"/>
      <c r="G1463" s="4"/>
      <c r="H1463" s="72"/>
      <c r="I1463" s="4"/>
      <c r="J1463" s="72"/>
      <c r="K1463" s="72"/>
      <c r="W1463" s="68">
        <f t="shared" si="67"/>
        <v>1</v>
      </c>
      <c r="AC1463" s="1" t="str">
        <f t="shared" si="68"/>
        <v>1900</v>
      </c>
    </row>
    <row r="1464" spans="4:29" x14ac:dyDescent="0.25">
      <c r="D1464" s="98" t="str">
        <f t="shared" si="66"/>
        <v/>
      </c>
      <c r="E1464" s="93"/>
      <c r="F1464" s="4"/>
      <c r="G1464" s="4"/>
      <c r="H1464" s="72"/>
      <c r="I1464" s="4"/>
      <c r="J1464" s="72"/>
      <c r="K1464" s="72"/>
      <c r="W1464" s="68">
        <f t="shared" si="67"/>
        <v>1</v>
      </c>
      <c r="AC1464" s="1" t="str">
        <f t="shared" si="68"/>
        <v>1900</v>
      </c>
    </row>
    <row r="1465" spans="4:29" x14ac:dyDescent="0.25">
      <c r="D1465" s="98" t="str">
        <f t="shared" si="66"/>
        <v/>
      </c>
      <c r="E1465" s="93"/>
      <c r="F1465" s="4"/>
      <c r="G1465" s="4"/>
      <c r="H1465" s="72"/>
      <c r="I1465" s="4"/>
      <c r="J1465" s="72"/>
      <c r="K1465" s="72"/>
      <c r="W1465" s="68">
        <f t="shared" si="67"/>
        <v>1</v>
      </c>
      <c r="AC1465" s="1" t="str">
        <f t="shared" si="68"/>
        <v>1900</v>
      </c>
    </row>
    <row r="1466" spans="4:29" x14ac:dyDescent="0.25">
      <c r="D1466" s="98" t="str">
        <f t="shared" si="66"/>
        <v/>
      </c>
      <c r="E1466" s="93"/>
      <c r="F1466" s="4"/>
      <c r="G1466" s="4"/>
      <c r="H1466" s="72"/>
      <c r="I1466" s="4"/>
      <c r="J1466" s="72"/>
      <c r="K1466" s="72"/>
      <c r="W1466" s="68">
        <f t="shared" si="67"/>
        <v>1</v>
      </c>
      <c r="AC1466" s="1" t="str">
        <f t="shared" si="68"/>
        <v>1900</v>
      </c>
    </row>
    <row r="1467" spans="4:29" x14ac:dyDescent="0.25">
      <c r="D1467" s="98" t="str">
        <f t="shared" si="66"/>
        <v/>
      </c>
      <c r="E1467" s="93"/>
      <c r="F1467" s="4"/>
      <c r="G1467" s="4"/>
      <c r="H1467" s="72"/>
      <c r="I1467" s="4"/>
      <c r="J1467" s="72"/>
      <c r="K1467" s="72"/>
      <c r="W1467" s="68">
        <f t="shared" si="67"/>
        <v>1</v>
      </c>
      <c r="AC1467" s="1" t="str">
        <f t="shared" si="68"/>
        <v>1900</v>
      </c>
    </row>
    <row r="1468" spans="4:29" x14ac:dyDescent="0.25">
      <c r="D1468" s="98" t="str">
        <f t="shared" si="66"/>
        <v/>
      </c>
      <c r="E1468" s="93"/>
      <c r="F1468" s="4"/>
      <c r="G1468" s="4"/>
      <c r="H1468" s="72"/>
      <c r="I1468" s="4"/>
      <c r="J1468" s="72"/>
      <c r="K1468" s="72"/>
      <c r="W1468" s="68">
        <f t="shared" si="67"/>
        <v>1</v>
      </c>
      <c r="AC1468" s="1" t="str">
        <f t="shared" si="68"/>
        <v>1900</v>
      </c>
    </row>
    <row r="1469" spans="4:29" x14ac:dyDescent="0.25">
      <c r="D1469" s="98" t="str">
        <f t="shared" si="66"/>
        <v/>
      </c>
      <c r="E1469" s="93"/>
      <c r="F1469" s="4"/>
      <c r="G1469" s="4"/>
      <c r="H1469" s="72"/>
      <c r="I1469" s="4"/>
      <c r="J1469" s="72"/>
      <c r="K1469" s="72"/>
      <c r="W1469" s="68">
        <f t="shared" si="67"/>
        <v>1</v>
      </c>
      <c r="AC1469" s="1" t="str">
        <f t="shared" si="68"/>
        <v>1900</v>
      </c>
    </row>
    <row r="1470" spans="4:29" x14ac:dyDescent="0.25">
      <c r="D1470" s="98" t="str">
        <f t="shared" si="66"/>
        <v/>
      </c>
      <c r="E1470" s="93"/>
      <c r="F1470" s="4"/>
      <c r="G1470" s="4"/>
      <c r="H1470" s="72"/>
      <c r="I1470" s="4"/>
      <c r="J1470" s="72"/>
      <c r="K1470" s="72"/>
      <c r="W1470" s="68">
        <f t="shared" si="67"/>
        <v>1</v>
      </c>
      <c r="AC1470" s="1" t="str">
        <f t="shared" si="68"/>
        <v>1900</v>
      </c>
    </row>
    <row r="1471" spans="4:29" x14ac:dyDescent="0.25">
      <c r="D1471" s="98" t="str">
        <f t="shared" si="66"/>
        <v/>
      </c>
      <c r="E1471" s="93"/>
      <c r="F1471" s="4"/>
      <c r="G1471" s="4"/>
      <c r="H1471" s="72"/>
      <c r="I1471" s="4"/>
      <c r="J1471" s="72"/>
      <c r="K1471" s="72"/>
      <c r="W1471" s="68">
        <f t="shared" si="67"/>
        <v>1</v>
      </c>
      <c r="AC1471" s="1" t="str">
        <f t="shared" si="68"/>
        <v>1900</v>
      </c>
    </row>
    <row r="1472" spans="4:29" x14ac:dyDescent="0.25">
      <c r="D1472" s="98" t="str">
        <f t="shared" si="66"/>
        <v/>
      </c>
      <c r="E1472" s="93"/>
      <c r="F1472" s="4"/>
      <c r="G1472" s="4"/>
      <c r="H1472" s="72"/>
      <c r="I1472" s="4"/>
      <c r="J1472" s="72"/>
      <c r="K1472" s="72"/>
      <c r="W1472" s="68">
        <f t="shared" si="67"/>
        <v>1</v>
      </c>
      <c r="AC1472" s="1" t="str">
        <f t="shared" si="68"/>
        <v>1900</v>
      </c>
    </row>
    <row r="1473" spans="4:29" x14ac:dyDescent="0.25">
      <c r="D1473" s="98" t="str">
        <f t="shared" si="66"/>
        <v/>
      </c>
      <c r="E1473" s="93"/>
      <c r="F1473" s="4"/>
      <c r="G1473" s="4"/>
      <c r="H1473" s="72"/>
      <c r="I1473" s="4"/>
      <c r="J1473" s="72"/>
      <c r="K1473" s="72"/>
      <c r="W1473" s="68">
        <f t="shared" si="67"/>
        <v>1</v>
      </c>
      <c r="AC1473" s="1" t="str">
        <f t="shared" si="68"/>
        <v>1900</v>
      </c>
    </row>
    <row r="1474" spans="4:29" x14ac:dyDescent="0.25">
      <c r="D1474" s="98" t="str">
        <f t="shared" si="66"/>
        <v/>
      </c>
      <c r="E1474" s="93"/>
      <c r="F1474" s="4"/>
      <c r="G1474" s="4"/>
      <c r="H1474" s="72"/>
      <c r="I1474" s="4"/>
      <c r="J1474" s="72"/>
      <c r="K1474" s="72"/>
      <c r="W1474" s="68">
        <f t="shared" si="67"/>
        <v>1</v>
      </c>
      <c r="AC1474" s="1" t="str">
        <f t="shared" si="68"/>
        <v>1900</v>
      </c>
    </row>
    <row r="1475" spans="4:29" x14ac:dyDescent="0.25">
      <c r="D1475" s="98" t="str">
        <f t="shared" si="66"/>
        <v/>
      </c>
      <c r="E1475" s="93"/>
      <c r="F1475" s="4"/>
      <c r="G1475" s="4"/>
      <c r="H1475" s="72"/>
      <c r="I1475" s="4"/>
      <c r="J1475" s="72"/>
      <c r="K1475" s="72"/>
      <c r="W1475" s="68">
        <f t="shared" si="67"/>
        <v>1</v>
      </c>
      <c r="AC1475" s="1" t="str">
        <f t="shared" si="68"/>
        <v>1900</v>
      </c>
    </row>
    <row r="1476" spans="4:29" x14ac:dyDescent="0.25">
      <c r="D1476" s="98" t="str">
        <f t="shared" ref="D1476:D1539" si="69">IF(W1476&lt;&gt;$V$1,IF(YEAR(W1476)=YEAR(W1475),D1475+1,1),"")</f>
        <v/>
      </c>
      <c r="E1476" s="93"/>
      <c r="F1476" s="4"/>
      <c r="G1476" s="4"/>
      <c r="H1476" s="72"/>
      <c r="I1476" s="4"/>
      <c r="J1476" s="72"/>
      <c r="K1476" s="72"/>
      <c r="W1476" s="68">
        <f t="shared" ref="W1476:W1539" si="70">IF(CONCATENATE(F1476,F1477,F1478,F1479,F1480,F1481)&lt;&gt;"",IF(AND(E1476&lt;&gt;0,ISNUMBER(E1476)=TRUE),E1476,W1475),$V$1)</f>
        <v>1</v>
      </c>
      <c r="AC1476" s="1" t="str">
        <f t="shared" si="68"/>
        <v>1900</v>
      </c>
    </row>
    <row r="1477" spans="4:29" x14ac:dyDescent="0.25">
      <c r="D1477" s="98" t="str">
        <f t="shared" si="69"/>
        <v/>
      </c>
      <c r="E1477" s="93"/>
      <c r="F1477" s="4"/>
      <c r="G1477" s="4"/>
      <c r="H1477" s="72"/>
      <c r="I1477" s="4"/>
      <c r="J1477" s="72"/>
      <c r="K1477" s="72"/>
      <c r="W1477" s="68">
        <f t="shared" si="70"/>
        <v>1</v>
      </c>
      <c r="AC1477" s="1" t="str">
        <f t="shared" ref="AC1477:AC1540" si="71">YEAR(W1477)&amp;F1477</f>
        <v>1900</v>
      </c>
    </row>
    <row r="1478" spans="4:29" x14ac:dyDescent="0.25">
      <c r="D1478" s="98" t="str">
        <f t="shared" si="69"/>
        <v/>
      </c>
      <c r="E1478" s="93"/>
      <c r="F1478" s="4"/>
      <c r="G1478" s="4"/>
      <c r="H1478" s="72"/>
      <c r="I1478" s="4"/>
      <c r="J1478" s="72"/>
      <c r="K1478" s="72"/>
      <c r="W1478" s="68">
        <f t="shared" si="70"/>
        <v>1</v>
      </c>
      <c r="AC1478" s="1" t="str">
        <f t="shared" si="71"/>
        <v>1900</v>
      </c>
    </row>
    <row r="1479" spans="4:29" x14ac:dyDescent="0.25">
      <c r="D1479" s="98" t="str">
        <f t="shared" si="69"/>
        <v/>
      </c>
      <c r="E1479" s="93"/>
      <c r="F1479" s="4"/>
      <c r="G1479" s="4"/>
      <c r="H1479" s="72"/>
      <c r="I1479" s="4"/>
      <c r="J1479" s="72"/>
      <c r="K1479" s="72"/>
      <c r="W1479" s="68">
        <f t="shared" si="70"/>
        <v>1</v>
      </c>
      <c r="AC1479" s="1" t="str">
        <f t="shared" si="71"/>
        <v>1900</v>
      </c>
    </row>
    <row r="1480" spans="4:29" x14ac:dyDescent="0.25">
      <c r="D1480" s="98" t="str">
        <f t="shared" si="69"/>
        <v/>
      </c>
      <c r="E1480" s="93"/>
      <c r="F1480" s="4"/>
      <c r="G1480" s="4"/>
      <c r="H1480" s="72"/>
      <c r="I1480" s="4"/>
      <c r="J1480" s="72"/>
      <c r="K1480" s="72"/>
      <c r="W1480" s="68">
        <f t="shared" si="70"/>
        <v>1</v>
      </c>
      <c r="AC1480" s="1" t="str">
        <f t="shared" si="71"/>
        <v>1900</v>
      </c>
    </row>
    <row r="1481" spans="4:29" x14ac:dyDescent="0.25">
      <c r="D1481" s="98" t="str">
        <f t="shared" si="69"/>
        <v/>
      </c>
      <c r="E1481" s="93"/>
      <c r="F1481" s="4"/>
      <c r="G1481" s="4"/>
      <c r="H1481" s="72"/>
      <c r="I1481" s="4"/>
      <c r="J1481" s="72"/>
      <c r="K1481" s="72"/>
      <c r="W1481" s="68">
        <f t="shared" si="70"/>
        <v>1</v>
      </c>
      <c r="AC1481" s="1" t="str">
        <f t="shared" si="71"/>
        <v>1900</v>
      </c>
    </row>
    <row r="1482" spans="4:29" x14ac:dyDescent="0.25">
      <c r="D1482" s="98" t="str">
        <f t="shared" si="69"/>
        <v/>
      </c>
      <c r="E1482" s="93"/>
      <c r="F1482" s="4"/>
      <c r="G1482" s="4"/>
      <c r="H1482" s="72"/>
      <c r="I1482" s="4"/>
      <c r="J1482" s="72"/>
      <c r="K1482" s="72"/>
      <c r="W1482" s="68">
        <f t="shared" si="70"/>
        <v>1</v>
      </c>
      <c r="AC1482" s="1" t="str">
        <f t="shared" si="71"/>
        <v>1900</v>
      </c>
    </row>
    <row r="1483" spans="4:29" x14ac:dyDescent="0.25">
      <c r="D1483" s="98" t="str">
        <f t="shared" si="69"/>
        <v/>
      </c>
      <c r="E1483" s="93"/>
      <c r="F1483" s="4"/>
      <c r="G1483" s="4"/>
      <c r="H1483" s="72"/>
      <c r="I1483" s="4"/>
      <c r="J1483" s="72"/>
      <c r="K1483" s="72"/>
      <c r="W1483" s="68">
        <f t="shared" si="70"/>
        <v>1</v>
      </c>
      <c r="AC1483" s="1" t="str">
        <f t="shared" si="71"/>
        <v>1900</v>
      </c>
    </row>
    <row r="1484" spans="4:29" x14ac:dyDescent="0.25">
      <c r="D1484" s="98" t="str">
        <f t="shared" si="69"/>
        <v/>
      </c>
      <c r="E1484" s="93"/>
      <c r="F1484" s="4"/>
      <c r="G1484" s="4"/>
      <c r="H1484" s="72"/>
      <c r="I1484" s="4"/>
      <c r="J1484" s="72"/>
      <c r="K1484" s="72"/>
      <c r="W1484" s="68">
        <f t="shared" si="70"/>
        <v>1</v>
      </c>
      <c r="AC1484" s="1" t="str">
        <f t="shared" si="71"/>
        <v>1900</v>
      </c>
    </row>
    <row r="1485" spans="4:29" x14ac:dyDescent="0.25">
      <c r="D1485" s="98" t="str">
        <f t="shared" si="69"/>
        <v/>
      </c>
      <c r="E1485" s="93"/>
      <c r="F1485" s="4"/>
      <c r="G1485" s="4"/>
      <c r="H1485" s="72"/>
      <c r="I1485" s="4"/>
      <c r="J1485" s="72"/>
      <c r="K1485" s="72"/>
      <c r="W1485" s="68">
        <f t="shared" si="70"/>
        <v>1</v>
      </c>
      <c r="AC1485" s="1" t="str">
        <f t="shared" si="71"/>
        <v>1900</v>
      </c>
    </row>
    <row r="1486" spans="4:29" x14ac:dyDescent="0.25">
      <c r="D1486" s="98" t="str">
        <f t="shared" si="69"/>
        <v/>
      </c>
      <c r="E1486" s="93"/>
      <c r="F1486" s="4"/>
      <c r="G1486" s="4"/>
      <c r="H1486" s="72"/>
      <c r="I1486" s="4"/>
      <c r="J1486" s="72"/>
      <c r="K1486" s="72"/>
      <c r="W1486" s="68">
        <f t="shared" si="70"/>
        <v>1</v>
      </c>
      <c r="AC1486" s="1" t="str">
        <f t="shared" si="71"/>
        <v>1900</v>
      </c>
    </row>
    <row r="1487" spans="4:29" x14ac:dyDescent="0.25">
      <c r="D1487" s="98" t="str">
        <f t="shared" si="69"/>
        <v/>
      </c>
      <c r="E1487" s="93"/>
      <c r="F1487" s="4"/>
      <c r="G1487" s="4"/>
      <c r="H1487" s="72"/>
      <c r="I1487" s="4"/>
      <c r="J1487" s="72"/>
      <c r="K1487" s="72"/>
      <c r="W1487" s="68">
        <f t="shared" si="70"/>
        <v>1</v>
      </c>
      <c r="AC1487" s="1" t="str">
        <f t="shared" si="71"/>
        <v>1900</v>
      </c>
    </row>
    <row r="1488" spans="4:29" x14ac:dyDescent="0.25">
      <c r="D1488" s="98" t="str">
        <f t="shared" si="69"/>
        <v/>
      </c>
      <c r="E1488" s="93"/>
      <c r="F1488" s="4"/>
      <c r="G1488" s="4"/>
      <c r="H1488" s="72"/>
      <c r="I1488" s="4"/>
      <c r="J1488" s="72"/>
      <c r="K1488" s="72"/>
      <c r="W1488" s="68">
        <f t="shared" si="70"/>
        <v>1</v>
      </c>
      <c r="AC1488" s="1" t="str">
        <f t="shared" si="71"/>
        <v>1900</v>
      </c>
    </row>
    <row r="1489" spans="4:29" x14ac:dyDescent="0.25">
      <c r="D1489" s="98" t="str">
        <f t="shared" si="69"/>
        <v/>
      </c>
      <c r="E1489" s="93"/>
      <c r="F1489" s="4"/>
      <c r="G1489" s="4"/>
      <c r="H1489" s="72"/>
      <c r="I1489" s="4"/>
      <c r="J1489" s="72"/>
      <c r="K1489" s="72"/>
      <c r="W1489" s="68">
        <f t="shared" si="70"/>
        <v>1</v>
      </c>
      <c r="AC1489" s="1" t="str">
        <f t="shared" si="71"/>
        <v>1900</v>
      </c>
    </row>
    <row r="1490" spans="4:29" x14ac:dyDescent="0.25">
      <c r="D1490" s="98" t="str">
        <f t="shared" si="69"/>
        <v/>
      </c>
      <c r="E1490" s="93"/>
      <c r="F1490" s="4"/>
      <c r="G1490" s="4"/>
      <c r="H1490" s="72"/>
      <c r="I1490" s="4"/>
      <c r="J1490" s="72"/>
      <c r="K1490" s="72"/>
      <c r="W1490" s="68">
        <f t="shared" si="70"/>
        <v>1</v>
      </c>
      <c r="AC1490" s="1" t="str">
        <f t="shared" si="71"/>
        <v>1900</v>
      </c>
    </row>
    <row r="1491" spans="4:29" x14ac:dyDescent="0.25">
      <c r="D1491" s="98" t="str">
        <f t="shared" si="69"/>
        <v/>
      </c>
      <c r="E1491" s="93"/>
      <c r="F1491" s="4"/>
      <c r="G1491" s="4"/>
      <c r="H1491" s="72"/>
      <c r="I1491" s="4"/>
      <c r="J1491" s="72"/>
      <c r="K1491" s="72"/>
      <c r="W1491" s="68">
        <f t="shared" si="70"/>
        <v>1</v>
      </c>
      <c r="AC1491" s="1" t="str">
        <f t="shared" si="71"/>
        <v>1900</v>
      </c>
    </row>
    <row r="1492" spans="4:29" x14ac:dyDescent="0.25">
      <c r="D1492" s="98" t="str">
        <f t="shared" si="69"/>
        <v/>
      </c>
      <c r="E1492" s="93"/>
      <c r="F1492" s="4"/>
      <c r="G1492" s="4"/>
      <c r="H1492" s="72"/>
      <c r="I1492" s="4"/>
      <c r="J1492" s="72"/>
      <c r="K1492" s="72"/>
      <c r="W1492" s="68">
        <f t="shared" si="70"/>
        <v>1</v>
      </c>
      <c r="AC1492" s="1" t="str">
        <f t="shared" si="71"/>
        <v>1900</v>
      </c>
    </row>
    <row r="1493" spans="4:29" x14ac:dyDescent="0.25">
      <c r="D1493" s="98" t="str">
        <f t="shared" si="69"/>
        <v/>
      </c>
      <c r="E1493" s="93"/>
      <c r="F1493" s="4"/>
      <c r="G1493" s="4"/>
      <c r="H1493" s="72"/>
      <c r="I1493" s="4"/>
      <c r="J1493" s="72"/>
      <c r="K1493" s="72"/>
      <c r="W1493" s="68">
        <f t="shared" si="70"/>
        <v>1</v>
      </c>
      <c r="AC1493" s="1" t="str">
        <f t="shared" si="71"/>
        <v>1900</v>
      </c>
    </row>
    <row r="1494" spans="4:29" x14ac:dyDescent="0.25">
      <c r="D1494" s="98" t="str">
        <f t="shared" si="69"/>
        <v/>
      </c>
      <c r="E1494" s="93"/>
      <c r="F1494" s="4"/>
      <c r="G1494" s="4"/>
      <c r="H1494" s="72"/>
      <c r="I1494" s="4"/>
      <c r="J1494" s="72"/>
      <c r="K1494" s="72"/>
      <c r="W1494" s="68">
        <f t="shared" si="70"/>
        <v>1</v>
      </c>
      <c r="AC1494" s="1" t="str">
        <f t="shared" si="71"/>
        <v>1900</v>
      </c>
    </row>
    <row r="1495" spans="4:29" x14ac:dyDescent="0.25">
      <c r="D1495" s="98" t="str">
        <f t="shared" si="69"/>
        <v/>
      </c>
      <c r="E1495" s="93"/>
      <c r="F1495" s="4"/>
      <c r="G1495" s="4"/>
      <c r="H1495" s="72"/>
      <c r="I1495" s="4"/>
      <c r="J1495" s="72"/>
      <c r="K1495" s="72"/>
      <c r="W1495" s="68">
        <f t="shared" si="70"/>
        <v>1</v>
      </c>
      <c r="AC1495" s="1" t="str">
        <f t="shared" si="71"/>
        <v>1900</v>
      </c>
    </row>
    <row r="1496" spans="4:29" x14ac:dyDescent="0.25">
      <c r="D1496" s="98" t="str">
        <f t="shared" si="69"/>
        <v/>
      </c>
      <c r="E1496" s="93"/>
      <c r="F1496" s="4"/>
      <c r="G1496" s="4"/>
      <c r="H1496" s="72"/>
      <c r="I1496" s="4"/>
      <c r="J1496" s="72"/>
      <c r="K1496" s="72"/>
      <c r="W1496" s="68">
        <f t="shared" si="70"/>
        <v>1</v>
      </c>
      <c r="AC1496" s="1" t="str">
        <f t="shared" si="71"/>
        <v>1900</v>
      </c>
    </row>
    <row r="1497" spans="4:29" x14ac:dyDescent="0.25">
      <c r="D1497" s="98" t="str">
        <f t="shared" si="69"/>
        <v/>
      </c>
      <c r="E1497" s="93"/>
      <c r="F1497" s="4"/>
      <c r="G1497" s="4"/>
      <c r="H1497" s="72"/>
      <c r="I1497" s="4"/>
      <c r="J1497" s="72"/>
      <c r="K1497" s="72"/>
      <c r="W1497" s="68">
        <f t="shared" si="70"/>
        <v>1</v>
      </c>
      <c r="AC1497" s="1" t="str">
        <f t="shared" si="71"/>
        <v>1900</v>
      </c>
    </row>
    <row r="1498" spans="4:29" x14ac:dyDescent="0.25">
      <c r="D1498" s="98" t="str">
        <f t="shared" si="69"/>
        <v/>
      </c>
      <c r="E1498" s="93"/>
      <c r="F1498" s="4"/>
      <c r="G1498" s="4"/>
      <c r="H1498" s="72"/>
      <c r="I1498" s="4"/>
      <c r="J1498" s="72"/>
      <c r="K1498" s="72"/>
      <c r="W1498" s="68">
        <f t="shared" si="70"/>
        <v>1</v>
      </c>
      <c r="AC1498" s="1" t="str">
        <f t="shared" si="71"/>
        <v>1900</v>
      </c>
    </row>
    <row r="1499" spans="4:29" x14ac:dyDescent="0.25">
      <c r="D1499" s="98" t="str">
        <f t="shared" si="69"/>
        <v/>
      </c>
      <c r="E1499" s="93"/>
      <c r="F1499" s="4"/>
      <c r="G1499" s="4"/>
      <c r="H1499" s="72"/>
      <c r="I1499" s="4"/>
      <c r="J1499" s="72"/>
      <c r="K1499" s="72"/>
      <c r="W1499" s="68">
        <f t="shared" si="70"/>
        <v>1</v>
      </c>
      <c r="AC1499" s="1" t="str">
        <f t="shared" si="71"/>
        <v>1900</v>
      </c>
    </row>
    <row r="1500" spans="4:29" x14ac:dyDescent="0.25">
      <c r="D1500" s="98" t="str">
        <f t="shared" si="69"/>
        <v/>
      </c>
      <c r="E1500" s="93"/>
      <c r="F1500" s="4"/>
      <c r="G1500" s="4"/>
      <c r="H1500" s="72"/>
      <c r="I1500" s="4"/>
      <c r="J1500" s="72"/>
      <c r="K1500" s="72"/>
      <c r="W1500" s="68">
        <f t="shared" si="70"/>
        <v>1</v>
      </c>
      <c r="AC1500" s="1" t="str">
        <f t="shared" si="71"/>
        <v>1900</v>
      </c>
    </row>
    <row r="1501" spans="4:29" x14ac:dyDescent="0.25">
      <c r="D1501" s="98" t="str">
        <f t="shared" si="69"/>
        <v/>
      </c>
      <c r="E1501" s="93"/>
      <c r="F1501" s="4"/>
      <c r="G1501" s="4"/>
      <c r="H1501" s="72"/>
      <c r="I1501" s="4"/>
      <c r="J1501" s="72"/>
      <c r="K1501" s="72"/>
      <c r="W1501" s="68">
        <f t="shared" si="70"/>
        <v>1</v>
      </c>
      <c r="AC1501" s="1" t="str">
        <f t="shared" si="71"/>
        <v>1900</v>
      </c>
    </row>
    <row r="1502" spans="4:29" x14ac:dyDescent="0.25">
      <c r="D1502" s="98" t="str">
        <f t="shared" si="69"/>
        <v/>
      </c>
      <c r="E1502" s="93"/>
      <c r="F1502" s="4"/>
      <c r="G1502" s="4"/>
      <c r="H1502" s="72"/>
      <c r="I1502" s="4"/>
      <c r="J1502" s="72"/>
      <c r="K1502" s="72"/>
      <c r="W1502" s="68">
        <f t="shared" si="70"/>
        <v>1</v>
      </c>
      <c r="AC1502" s="1" t="str">
        <f t="shared" si="71"/>
        <v>1900</v>
      </c>
    </row>
    <row r="1503" spans="4:29" x14ac:dyDescent="0.25">
      <c r="D1503" s="98" t="str">
        <f t="shared" si="69"/>
        <v/>
      </c>
      <c r="E1503" s="93"/>
      <c r="F1503" s="4"/>
      <c r="G1503" s="4"/>
      <c r="H1503" s="72"/>
      <c r="I1503" s="4"/>
      <c r="J1503" s="72"/>
      <c r="K1503" s="72"/>
      <c r="W1503" s="68">
        <f t="shared" si="70"/>
        <v>1</v>
      </c>
      <c r="AC1503" s="1" t="str">
        <f t="shared" si="71"/>
        <v>1900</v>
      </c>
    </row>
    <row r="1504" spans="4:29" x14ac:dyDescent="0.25">
      <c r="D1504" s="98" t="str">
        <f t="shared" si="69"/>
        <v/>
      </c>
      <c r="E1504" s="93"/>
      <c r="F1504" s="4"/>
      <c r="G1504" s="4"/>
      <c r="H1504" s="72"/>
      <c r="I1504" s="4"/>
      <c r="J1504" s="72"/>
      <c r="K1504" s="72"/>
      <c r="W1504" s="68">
        <f t="shared" si="70"/>
        <v>1</v>
      </c>
      <c r="AC1504" s="1" t="str">
        <f t="shared" si="71"/>
        <v>1900</v>
      </c>
    </row>
    <row r="1505" spans="4:29" x14ac:dyDescent="0.25">
      <c r="D1505" s="98" t="str">
        <f t="shared" si="69"/>
        <v/>
      </c>
      <c r="E1505" s="93"/>
      <c r="F1505" s="4"/>
      <c r="G1505" s="4"/>
      <c r="H1505" s="72"/>
      <c r="I1505" s="4"/>
      <c r="J1505" s="72"/>
      <c r="K1505" s="72"/>
      <c r="W1505" s="68">
        <f t="shared" si="70"/>
        <v>1</v>
      </c>
      <c r="AC1505" s="1" t="str">
        <f t="shared" si="71"/>
        <v>1900</v>
      </c>
    </row>
    <row r="1506" spans="4:29" x14ac:dyDescent="0.25">
      <c r="D1506" s="98" t="str">
        <f t="shared" si="69"/>
        <v/>
      </c>
      <c r="E1506" s="93"/>
      <c r="F1506" s="4"/>
      <c r="G1506" s="4"/>
      <c r="H1506" s="72"/>
      <c r="I1506" s="4"/>
      <c r="J1506" s="72"/>
      <c r="K1506" s="72"/>
      <c r="W1506" s="68">
        <f t="shared" si="70"/>
        <v>1</v>
      </c>
      <c r="AC1506" s="1" t="str">
        <f t="shared" si="71"/>
        <v>1900</v>
      </c>
    </row>
    <row r="1507" spans="4:29" x14ac:dyDescent="0.25">
      <c r="D1507" s="98" t="str">
        <f t="shared" si="69"/>
        <v/>
      </c>
      <c r="E1507" s="93"/>
      <c r="F1507" s="4"/>
      <c r="G1507" s="4"/>
      <c r="H1507" s="72"/>
      <c r="I1507" s="4"/>
      <c r="J1507" s="72"/>
      <c r="K1507" s="72"/>
      <c r="W1507" s="68">
        <f t="shared" si="70"/>
        <v>1</v>
      </c>
      <c r="AC1507" s="1" t="str">
        <f t="shared" si="71"/>
        <v>1900</v>
      </c>
    </row>
    <row r="1508" spans="4:29" x14ac:dyDescent="0.25">
      <c r="D1508" s="98" t="str">
        <f t="shared" si="69"/>
        <v/>
      </c>
      <c r="E1508" s="93"/>
      <c r="F1508" s="4"/>
      <c r="G1508" s="4"/>
      <c r="H1508" s="72"/>
      <c r="I1508" s="4"/>
      <c r="J1508" s="72"/>
      <c r="K1508" s="72"/>
      <c r="W1508" s="68">
        <f t="shared" si="70"/>
        <v>1</v>
      </c>
      <c r="AC1508" s="1" t="str">
        <f t="shared" si="71"/>
        <v>1900</v>
      </c>
    </row>
    <row r="1509" spans="4:29" x14ac:dyDescent="0.25">
      <c r="D1509" s="98" t="str">
        <f t="shared" si="69"/>
        <v/>
      </c>
      <c r="E1509" s="93"/>
      <c r="F1509" s="4"/>
      <c r="G1509" s="4"/>
      <c r="H1509" s="72"/>
      <c r="I1509" s="4"/>
      <c r="J1509" s="72"/>
      <c r="K1509" s="72"/>
      <c r="W1509" s="68">
        <f t="shared" si="70"/>
        <v>1</v>
      </c>
      <c r="AC1509" s="1" t="str">
        <f t="shared" si="71"/>
        <v>1900</v>
      </c>
    </row>
    <row r="1510" spans="4:29" x14ac:dyDescent="0.25">
      <c r="D1510" s="98" t="str">
        <f t="shared" si="69"/>
        <v/>
      </c>
      <c r="E1510" s="93"/>
      <c r="F1510" s="4"/>
      <c r="G1510" s="4"/>
      <c r="H1510" s="72"/>
      <c r="I1510" s="4"/>
      <c r="J1510" s="72"/>
      <c r="K1510" s="72"/>
      <c r="W1510" s="68">
        <f t="shared" si="70"/>
        <v>1</v>
      </c>
      <c r="AC1510" s="1" t="str">
        <f t="shared" si="71"/>
        <v>1900</v>
      </c>
    </row>
    <row r="1511" spans="4:29" x14ac:dyDescent="0.25">
      <c r="D1511" s="98" t="str">
        <f t="shared" si="69"/>
        <v/>
      </c>
      <c r="E1511" s="93"/>
      <c r="F1511" s="4"/>
      <c r="G1511" s="4"/>
      <c r="H1511" s="72"/>
      <c r="I1511" s="4"/>
      <c r="J1511" s="72"/>
      <c r="K1511" s="72"/>
      <c r="W1511" s="68">
        <f t="shared" si="70"/>
        <v>1</v>
      </c>
      <c r="AC1511" s="1" t="str">
        <f t="shared" si="71"/>
        <v>1900</v>
      </c>
    </row>
    <row r="1512" spans="4:29" x14ac:dyDescent="0.25">
      <c r="D1512" s="98" t="str">
        <f t="shared" si="69"/>
        <v/>
      </c>
      <c r="E1512" s="93"/>
      <c r="F1512" s="4"/>
      <c r="G1512" s="4"/>
      <c r="H1512" s="72"/>
      <c r="I1512" s="4"/>
      <c r="J1512" s="72"/>
      <c r="K1512" s="72"/>
      <c r="W1512" s="68">
        <f t="shared" si="70"/>
        <v>1</v>
      </c>
      <c r="AC1512" s="1" t="str">
        <f t="shared" si="71"/>
        <v>1900</v>
      </c>
    </row>
    <row r="1513" spans="4:29" x14ac:dyDescent="0.25">
      <c r="D1513" s="98" t="str">
        <f t="shared" si="69"/>
        <v/>
      </c>
      <c r="E1513" s="93"/>
      <c r="F1513" s="4"/>
      <c r="G1513" s="4"/>
      <c r="H1513" s="72"/>
      <c r="I1513" s="4"/>
      <c r="J1513" s="72"/>
      <c r="K1513" s="72"/>
      <c r="W1513" s="68">
        <f t="shared" si="70"/>
        <v>1</v>
      </c>
      <c r="AC1513" s="1" t="str">
        <f t="shared" si="71"/>
        <v>1900</v>
      </c>
    </row>
    <row r="1514" spans="4:29" x14ac:dyDescent="0.25">
      <c r="D1514" s="98" t="str">
        <f t="shared" si="69"/>
        <v/>
      </c>
      <c r="E1514" s="93"/>
      <c r="F1514" s="4"/>
      <c r="G1514" s="4"/>
      <c r="H1514" s="72"/>
      <c r="I1514" s="4"/>
      <c r="J1514" s="72"/>
      <c r="K1514" s="72"/>
      <c r="W1514" s="68">
        <f t="shared" si="70"/>
        <v>1</v>
      </c>
      <c r="AC1514" s="1" t="str">
        <f t="shared" si="71"/>
        <v>1900</v>
      </c>
    </row>
    <row r="1515" spans="4:29" x14ac:dyDescent="0.25">
      <c r="D1515" s="98" t="str">
        <f t="shared" si="69"/>
        <v/>
      </c>
      <c r="E1515" s="93"/>
      <c r="F1515" s="4"/>
      <c r="G1515" s="4"/>
      <c r="H1515" s="72"/>
      <c r="I1515" s="4"/>
      <c r="J1515" s="72"/>
      <c r="K1515" s="72"/>
      <c r="W1515" s="68">
        <f t="shared" si="70"/>
        <v>1</v>
      </c>
      <c r="AC1515" s="1" t="str">
        <f t="shared" si="71"/>
        <v>1900</v>
      </c>
    </row>
    <row r="1516" spans="4:29" x14ac:dyDescent="0.25">
      <c r="D1516" s="98" t="str">
        <f t="shared" si="69"/>
        <v/>
      </c>
      <c r="E1516" s="93"/>
      <c r="F1516" s="4"/>
      <c r="G1516" s="4"/>
      <c r="H1516" s="72"/>
      <c r="I1516" s="4"/>
      <c r="J1516" s="72"/>
      <c r="K1516" s="72"/>
      <c r="W1516" s="68">
        <f t="shared" si="70"/>
        <v>1</v>
      </c>
      <c r="AC1516" s="1" t="str">
        <f t="shared" si="71"/>
        <v>1900</v>
      </c>
    </row>
    <row r="1517" spans="4:29" x14ac:dyDescent="0.25">
      <c r="D1517" s="98" t="str">
        <f t="shared" si="69"/>
        <v/>
      </c>
      <c r="E1517" s="93"/>
      <c r="F1517" s="4"/>
      <c r="G1517" s="4"/>
      <c r="H1517" s="72"/>
      <c r="I1517" s="4"/>
      <c r="J1517" s="72"/>
      <c r="K1517" s="72"/>
      <c r="W1517" s="68">
        <f t="shared" si="70"/>
        <v>1</v>
      </c>
      <c r="AC1517" s="1" t="str">
        <f t="shared" si="71"/>
        <v>1900</v>
      </c>
    </row>
    <row r="1518" spans="4:29" x14ac:dyDescent="0.25">
      <c r="D1518" s="98" t="str">
        <f t="shared" si="69"/>
        <v/>
      </c>
      <c r="E1518" s="93"/>
      <c r="F1518" s="4"/>
      <c r="G1518" s="4"/>
      <c r="H1518" s="72"/>
      <c r="I1518" s="4"/>
      <c r="J1518" s="72"/>
      <c r="K1518" s="72"/>
      <c r="W1518" s="68">
        <f t="shared" si="70"/>
        <v>1</v>
      </c>
      <c r="AC1518" s="1" t="str">
        <f t="shared" si="71"/>
        <v>1900</v>
      </c>
    </row>
    <row r="1519" spans="4:29" x14ac:dyDescent="0.25">
      <c r="D1519" s="98" t="str">
        <f t="shared" si="69"/>
        <v/>
      </c>
      <c r="E1519" s="93"/>
      <c r="F1519" s="4"/>
      <c r="G1519" s="4"/>
      <c r="H1519" s="72"/>
      <c r="I1519" s="4"/>
      <c r="J1519" s="72"/>
      <c r="K1519" s="72"/>
      <c r="W1519" s="68">
        <f t="shared" si="70"/>
        <v>1</v>
      </c>
      <c r="AC1519" s="1" t="str">
        <f t="shared" si="71"/>
        <v>1900</v>
      </c>
    </row>
    <row r="1520" spans="4:29" x14ac:dyDescent="0.25">
      <c r="D1520" s="98" t="str">
        <f t="shared" si="69"/>
        <v/>
      </c>
      <c r="E1520" s="93"/>
      <c r="F1520" s="4"/>
      <c r="G1520" s="4"/>
      <c r="H1520" s="72"/>
      <c r="I1520" s="4"/>
      <c r="J1520" s="72"/>
      <c r="K1520" s="72"/>
      <c r="W1520" s="68">
        <f t="shared" si="70"/>
        <v>1</v>
      </c>
      <c r="AC1520" s="1" t="str">
        <f t="shared" si="71"/>
        <v>1900</v>
      </c>
    </row>
    <row r="1521" spans="4:29" x14ac:dyDescent="0.25">
      <c r="D1521" s="98" t="str">
        <f t="shared" si="69"/>
        <v/>
      </c>
      <c r="E1521" s="93"/>
      <c r="F1521" s="4"/>
      <c r="G1521" s="4"/>
      <c r="H1521" s="72"/>
      <c r="I1521" s="4"/>
      <c r="J1521" s="72"/>
      <c r="K1521" s="72"/>
      <c r="W1521" s="68">
        <f t="shared" si="70"/>
        <v>1</v>
      </c>
      <c r="AC1521" s="1" t="str">
        <f t="shared" si="71"/>
        <v>1900</v>
      </c>
    </row>
    <row r="1522" spans="4:29" x14ac:dyDescent="0.25">
      <c r="D1522" s="98" t="str">
        <f t="shared" si="69"/>
        <v/>
      </c>
      <c r="E1522" s="93"/>
      <c r="F1522" s="4"/>
      <c r="G1522" s="4"/>
      <c r="H1522" s="72"/>
      <c r="I1522" s="4"/>
      <c r="J1522" s="72"/>
      <c r="K1522" s="72"/>
      <c r="W1522" s="68">
        <f t="shared" si="70"/>
        <v>1</v>
      </c>
      <c r="AC1522" s="1" t="str">
        <f t="shared" si="71"/>
        <v>1900</v>
      </c>
    </row>
    <row r="1523" spans="4:29" x14ac:dyDescent="0.25">
      <c r="D1523" s="98" t="str">
        <f t="shared" si="69"/>
        <v/>
      </c>
      <c r="E1523" s="93"/>
      <c r="F1523" s="4"/>
      <c r="G1523" s="4"/>
      <c r="H1523" s="72"/>
      <c r="I1523" s="4"/>
      <c r="J1523" s="72"/>
      <c r="K1523" s="72"/>
      <c r="W1523" s="68">
        <f t="shared" si="70"/>
        <v>1</v>
      </c>
      <c r="AC1523" s="1" t="str">
        <f t="shared" si="71"/>
        <v>1900</v>
      </c>
    </row>
    <row r="1524" spans="4:29" x14ac:dyDescent="0.25">
      <c r="D1524" s="98" t="str">
        <f t="shared" si="69"/>
        <v/>
      </c>
      <c r="E1524" s="93"/>
      <c r="F1524" s="4"/>
      <c r="G1524" s="4"/>
      <c r="H1524" s="72"/>
      <c r="I1524" s="4"/>
      <c r="J1524" s="72"/>
      <c r="K1524" s="72"/>
      <c r="W1524" s="68">
        <f t="shared" si="70"/>
        <v>1</v>
      </c>
      <c r="AC1524" s="1" t="str">
        <f t="shared" si="71"/>
        <v>1900</v>
      </c>
    </row>
    <row r="1525" spans="4:29" x14ac:dyDescent="0.25">
      <c r="D1525" s="98" t="str">
        <f t="shared" si="69"/>
        <v/>
      </c>
      <c r="E1525" s="93"/>
      <c r="F1525" s="4"/>
      <c r="G1525" s="4"/>
      <c r="H1525" s="72"/>
      <c r="I1525" s="4"/>
      <c r="J1525" s="72"/>
      <c r="K1525" s="72"/>
      <c r="W1525" s="68">
        <f t="shared" si="70"/>
        <v>1</v>
      </c>
      <c r="AC1525" s="1" t="str">
        <f t="shared" si="71"/>
        <v>1900</v>
      </c>
    </row>
    <row r="1526" spans="4:29" x14ac:dyDescent="0.25">
      <c r="D1526" s="98" t="str">
        <f t="shared" si="69"/>
        <v/>
      </c>
      <c r="E1526" s="93"/>
      <c r="F1526" s="4"/>
      <c r="G1526" s="4"/>
      <c r="H1526" s="72"/>
      <c r="I1526" s="4"/>
      <c r="J1526" s="72"/>
      <c r="K1526" s="72"/>
      <c r="W1526" s="68">
        <f t="shared" si="70"/>
        <v>1</v>
      </c>
      <c r="AC1526" s="1" t="str">
        <f t="shared" si="71"/>
        <v>1900</v>
      </c>
    </row>
    <row r="1527" spans="4:29" x14ac:dyDescent="0.25">
      <c r="D1527" s="98" t="str">
        <f t="shared" si="69"/>
        <v/>
      </c>
      <c r="E1527" s="93"/>
      <c r="F1527" s="4"/>
      <c r="G1527" s="4"/>
      <c r="H1527" s="72"/>
      <c r="I1527" s="4"/>
      <c r="J1527" s="72"/>
      <c r="K1527" s="72"/>
      <c r="W1527" s="68">
        <f t="shared" si="70"/>
        <v>1</v>
      </c>
      <c r="AC1527" s="1" t="str">
        <f t="shared" si="71"/>
        <v>1900</v>
      </c>
    </row>
    <row r="1528" spans="4:29" x14ac:dyDescent="0.25">
      <c r="D1528" s="98" t="str">
        <f t="shared" si="69"/>
        <v/>
      </c>
      <c r="E1528" s="93"/>
      <c r="F1528" s="4"/>
      <c r="G1528" s="4"/>
      <c r="H1528" s="72"/>
      <c r="I1528" s="4"/>
      <c r="J1528" s="72"/>
      <c r="K1528" s="72"/>
      <c r="W1528" s="68">
        <f t="shared" si="70"/>
        <v>1</v>
      </c>
      <c r="AC1528" s="1" t="str">
        <f t="shared" si="71"/>
        <v>1900</v>
      </c>
    </row>
    <row r="1529" spans="4:29" x14ac:dyDescent="0.25">
      <c r="D1529" s="98" t="str">
        <f t="shared" si="69"/>
        <v/>
      </c>
      <c r="E1529" s="93"/>
      <c r="F1529" s="4"/>
      <c r="G1529" s="4"/>
      <c r="H1529" s="72"/>
      <c r="I1529" s="4"/>
      <c r="J1529" s="72"/>
      <c r="K1529" s="72"/>
      <c r="W1529" s="68">
        <f t="shared" si="70"/>
        <v>1</v>
      </c>
      <c r="AC1529" s="1" t="str">
        <f t="shared" si="71"/>
        <v>1900</v>
      </c>
    </row>
    <row r="1530" spans="4:29" x14ac:dyDescent="0.25">
      <c r="D1530" s="98" t="str">
        <f t="shared" si="69"/>
        <v/>
      </c>
      <c r="E1530" s="93"/>
      <c r="F1530" s="4"/>
      <c r="G1530" s="4"/>
      <c r="H1530" s="72"/>
      <c r="I1530" s="4"/>
      <c r="J1530" s="72"/>
      <c r="K1530" s="72"/>
      <c r="W1530" s="68">
        <f t="shared" si="70"/>
        <v>1</v>
      </c>
      <c r="AC1530" s="1" t="str">
        <f t="shared" si="71"/>
        <v>1900</v>
      </c>
    </row>
    <row r="1531" spans="4:29" x14ac:dyDescent="0.25">
      <c r="D1531" s="98" t="str">
        <f t="shared" si="69"/>
        <v/>
      </c>
      <c r="E1531" s="93"/>
      <c r="F1531" s="4"/>
      <c r="G1531" s="4"/>
      <c r="H1531" s="72"/>
      <c r="I1531" s="4"/>
      <c r="J1531" s="72"/>
      <c r="K1531" s="72"/>
      <c r="W1531" s="68">
        <f t="shared" si="70"/>
        <v>1</v>
      </c>
      <c r="AC1531" s="1" t="str">
        <f t="shared" si="71"/>
        <v>1900</v>
      </c>
    </row>
    <row r="1532" spans="4:29" x14ac:dyDescent="0.25">
      <c r="D1532" s="98" t="str">
        <f t="shared" si="69"/>
        <v/>
      </c>
      <c r="E1532" s="93"/>
      <c r="F1532" s="4"/>
      <c r="G1532" s="4"/>
      <c r="H1532" s="72"/>
      <c r="I1532" s="4"/>
      <c r="J1532" s="72"/>
      <c r="K1532" s="72"/>
      <c r="W1532" s="68">
        <f t="shared" si="70"/>
        <v>1</v>
      </c>
      <c r="AC1532" s="1" t="str">
        <f t="shared" si="71"/>
        <v>1900</v>
      </c>
    </row>
    <row r="1533" spans="4:29" x14ac:dyDescent="0.25">
      <c r="D1533" s="98" t="str">
        <f t="shared" si="69"/>
        <v/>
      </c>
      <c r="E1533" s="93"/>
      <c r="F1533" s="4"/>
      <c r="G1533" s="4"/>
      <c r="H1533" s="72"/>
      <c r="I1533" s="4"/>
      <c r="J1533" s="72"/>
      <c r="K1533" s="72"/>
      <c r="W1533" s="68">
        <f t="shared" si="70"/>
        <v>1</v>
      </c>
      <c r="AC1533" s="1" t="str">
        <f t="shared" si="71"/>
        <v>1900</v>
      </c>
    </row>
    <row r="1534" spans="4:29" x14ac:dyDescent="0.25">
      <c r="D1534" s="98" t="str">
        <f t="shared" si="69"/>
        <v/>
      </c>
      <c r="E1534" s="93"/>
      <c r="F1534" s="4"/>
      <c r="G1534" s="4"/>
      <c r="H1534" s="72"/>
      <c r="I1534" s="4"/>
      <c r="J1534" s="72"/>
      <c r="K1534" s="72"/>
      <c r="W1534" s="68">
        <f t="shared" si="70"/>
        <v>1</v>
      </c>
      <c r="AC1534" s="1" t="str">
        <f t="shared" si="71"/>
        <v>1900</v>
      </c>
    </row>
    <row r="1535" spans="4:29" x14ac:dyDescent="0.25">
      <c r="D1535" s="98" t="str">
        <f t="shared" si="69"/>
        <v/>
      </c>
      <c r="E1535" s="93"/>
      <c r="F1535" s="4"/>
      <c r="G1535" s="4"/>
      <c r="H1535" s="72"/>
      <c r="I1535" s="4"/>
      <c r="J1535" s="72"/>
      <c r="K1535" s="72"/>
      <c r="W1535" s="68">
        <f t="shared" si="70"/>
        <v>1</v>
      </c>
      <c r="AC1535" s="1" t="str">
        <f t="shared" si="71"/>
        <v>1900</v>
      </c>
    </row>
    <row r="1536" spans="4:29" x14ac:dyDescent="0.25">
      <c r="D1536" s="98" t="str">
        <f t="shared" si="69"/>
        <v/>
      </c>
      <c r="E1536" s="93"/>
      <c r="F1536" s="4"/>
      <c r="G1536" s="4"/>
      <c r="H1536" s="72"/>
      <c r="I1536" s="4"/>
      <c r="J1536" s="72"/>
      <c r="K1536" s="72"/>
      <c r="W1536" s="68">
        <f t="shared" si="70"/>
        <v>1</v>
      </c>
      <c r="AC1536" s="1" t="str">
        <f t="shared" si="71"/>
        <v>1900</v>
      </c>
    </row>
    <row r="1537" spans="4:29" x14ac:dyDescent="0.25">
      <c r="D1537" s="98" t="str">
        <f t="shared" si="69"/>
        <v/>
      </c>
      <c r="E1537" s="93"/>
      <c r="F1537" s="4"/>
      <c r="G1537" s="4"/>
      <c r="H1537" s="72"/>
      <c r="I1537" s="4"/>
      <c r="J1537" s="72"/>
      <c r="K1537" s="72"/>
      <c r="W1537" s="68">
        <f t="shared" si="70"/>
        <v>1</v>
      </c>
      <c r="AC1537" s="1" t="str">
        <f t="shared" si="71"/>
        <v>1900</v>
      </c>
    </row>
    <row r="1538" spans="4:29" x14ac:dyDescent="0.25">
      <c r="D1538" s="98" t="str">
        <f t="shared" si="69"/>
        <v/>
      </c>
      <c r="E1538" s="93"/>
      <c r="F1538" s="4"/>
      <c r="G1538" s="4"/>
      <c r="H1538" s="72"/>
      <c r="I1538" s="4"/>
      <c r="J1538" s="72"/>
      <c r="K1538" s="72"/>
      <c r="W1538" s="68">
        <f t="shared" si="70"/>
        <v>1</v>
      </c>
      <c r="AC1538" s="1" t="str">
        <f t="shared" si="71"/>
        <v>1900</v>
      </c>
    </row>
    <row r="1539" spans="4:29" x14ac:dyDescent="0.25">
      <c r="D1539" s="98" t="str">
        <f t="shared" si="69"/>
        <v/>
      </c>
      <c r="E1539" s="93"/>
      <c r="F1539" s="4"/>
      <c r="G1539" s="4"/>
      <c r="H1539" s="72"/>
      <c r="I1539" s="4"/>
      <c r="J1539" s="72"/>
      <c r="K1539" s="72"/>
      <c r="W1539" s="68">
        <f t="shared" si="70"/>
        <v>1</v>
      </c>
      <c r="AC1539" s="1" t="str">
        <f t="shared" si="71"/>
        <v>1900</v>
      </c>
    </row>
    <row r="1540" spans="4:29" x14ac:dyDescent="0.25">
      <c r="D1540" s="98" t="str">
        <f t="shared" ref="D1540:D1603" si="72">IF(W1540&lt;&gt;$V$1,IF(YEAR(W1540)=YEAR(W1539),D1539+1,1),"")</f>
        <v/>
      </c>
      <c r="E1540" s="93"/>
      <c r="F1540" s="4"/>
      <c r="G1540" s="4"/>
      <c r="H1540" s="72"/>
      <c r="I1540" s="4"/>
      <c r="J1540" s="72"/>
      <c r="K1540" s="72"/>
      <c r="W1540" s="68">
        <f t="shared" ref="W1540:W1603" si="73">IF(CONCATENATE(F1540,F1541,F1542,F1543,F1544,F1545)&lt;&gt;"",IF(AND(E1540&lt;&gt;0,ISNUMBER(E1540)=TRUE),E1540,W1539),$V$1)</f>
        <v>1</v>
      </c>
      <c r="AC1540" s="1" t="str">
        <f t="shared" si="71"/>
        <v>1900</v>
      </c>
    </row>
    <row r="1541" spans="4:29" x14ac:dyDescent="0.25">
      <c r="D1541" s="98" t="str">
        <f t="shared" si="72"/>
        <v/>
      </c>
      <c r="E1541" s="93"/>
      <c r="F1541" s="4"/>
      <c r="G1541" s="4"/>
      <c r="H1541" s="72"/>
      <c r="I1541" s="4"/>
      <c r="J1541" s="72"/>
      <c r="K1541" s="72"/>
      <c r="W1541" s="68">
        <f t="shared" si="73"/>
        <v>1</v>
      </c>
      <c r="AC1541" s="1" t="str">
        <f t="shared" ref="AC1541:AC1604" si="74">YEAR(W1541)&amp;F1541</f>
        <v>1900</v>
      </c>
    </row>
    <row r="1542" spans="4:29" x14ac:dyDescent="0.25">
      <c r="D1542" s="98" t="str">
        <f t="shared" si="72"/>
        <v/>
      </c>
      <c r="E1542" s="93"/>
      <c r="F1542" s="4"/>
      <c r="G1542" s="4"/>
      <c r="H1542" s="72"/>
      <c r="I1542" s="4"/>
      <c r="J1542" s="72"/>
      <c r="K1542" s="72"/>
      <c r="W1542" s="68">
        <f t="shared" si="73"/>
        <v>1</v>
      </c>
      <c r="AC1542" s="1" t="str">
        <f t="shared" si="74"/>
        <v>1900</v>
      </c>
    </row>
    <row r="1543" spans="4:29" x14ac:dyDescent="0.25">
      <c r="D1543" s="98" t="str">
        <f t="shared" si="72"/>
        <v/>
      </c>
      <c r="E1543" s="93"/>
      <c r="F1543" s="4"/>
      <c r="G1543" s="4"/>
      <c r="H1543" s="72"/>
      <c r="I1543" s="4"/>
      <c r="J1543" s="72"/>
      <c r="K1543" s="72"/>
      <c r="W1543" s="68">
        <f t="shared" si="73"/>
        <v>1</v>
      </c>
      <c r="AC1543" s="1" t="str">
        <f t="shared" si="74"/>
        <v>1900</v>
      </c>
    </row>
    <row r="1544" spans="4:29" x14ac:dyDescent="0.25">
      <c r="D1544" s="98" t="str">
        <f t="shared" si="72"/>
        <v/>
      </c>
      <c r="E1544" s="93"/>
      <c r="F1544" s="4"/>
      <c r="G1544" s="4"/>
      <c r="H1544" s="72"/>
      <c r="I1544" s="4"/>
      <c r="J1544" s="72"/>
      <c r="K1544" s="72"/>
      <c r="W1544" s="68">
        <f t="shared" si="73"/>
        <v>1</v>
      </c>
      <c r="AC1544" s="1" t="str">
        <f t="shared" si="74"/>
        <v>1900</v>
      </c>
    </row>
    <row r="1545" spans="4:29" x14ac:dyDescent="0.25">
      <c r="D1545" s="98" t="str">
        <f t="shared" si="72"/>
        <v/>
      </c>
      <c r="E1545" s="93"/>
      <c r="F1545" s="4"/>
      <c r="G1545" s="4"/>
      <c r="H1545" s="72"/>
      <c r="I1545" s="4"/>
      <c r="J1545" s="72"/>
      <c r="K1545" s="72"/>
      <c r="W1545" s="68">
        <f t="shared" si="73"/>
        <v>1</v>
      </c>
      <c r="AC1545" s="1" t="str">
        <f t="shared" si="74"/>
        <v>1900</v>
      </c>
    </row>
    <row r="1546" spans="4:29" x14ac:dyDescent="0.25">
      <c r="D1546" s="98" t="str">
        <f t="shared" si="72"/>
        <v/>
      </c>
      <c r="E1546" s="93"/>
      <c r="F1546" s="4"/>
      <c r="G1546" s="4"/>
      <c r="H1546" s="72"/>
      <c r="I1546" s="4"/>
      <c r="J1546" s="72"/>
      <c r="K1546" s="72"/>
      <c r="W1546" s="68">
        <f t="shared" si="73"/>
        <v>1</v>
      </c>
      <c r="AC1546" s="1" t="str">
        <f t="shared" si="74"/>
        <v>1900</v>
      </c>
    </row>
    <row r="1547" spans="4:29" x14ac:dyDescent="0.25">
      <c r="D1547" s="98" t="str">
        <f t="shared" si="72"/>
        <v/>
      </c>
      <c r="E1547" s="93"/>
      <c r="F1547" s="4"/>
      <c r="G1547" s="4"/>
      <c r="H1547" s="72"/>
      <c r="I1547" s="4"/>
      <c r="J1547" s="72"/>
      <c r="K1547" s="72"/>
      <c r="W1547" s="68">
        <f t="shared" si="73"/>
        <v>1</v>
      </c>
      <c r="AC1547" s="1" t="str">
        <f t="shared" si="74"/>
        <v>1900</v>
      </c>
    </row>
    <row r="1548" spans="4:29" x14ac:dyDescent="0.25">
      <c r="D1548" s="98" t="str">
        <f t="shared" si="72"/>
        <v/>
      </c>
      <c r="E1548" s="93"/>
      <c r="F1548" s="4"/>
      <c r="G1548" s="4"/>
      <c r="H1548" s="72"/>
      <c r="I1548" s="4"/>
      <c r="J1548" s="72"/>
      <c r="K1548" s="72"/>
      <c r="W1548" s="68">
        <f t="shared" si="73"/>
        <v>1</v>
      </c>
      <c r="AC1548" s="1" t="str">
        <f t="shared" si="74"/>
        <v>1900</v>
      </c>
    </row>
    <row r="1549" spans="4:29" x14ac:dyDescent="0.25">
      <c r="D1549" s="98" t="str">
        <f t="shared" si="72"/>
        <v/>
      </c>
      <c r="E1549" s="93"/>
      <c r="F1549" s="4"/>
      <c r="G1549" s="4"/>
      <c r="H1549" s="72"/>
      <c r="I1549" s="4"/>
      <c r="J1549" s="72"/>
      <c r="K1549" s="72"/>
      <c r="W1549" s="68">
        <f t="shared" si="73"/>
        <v>1</v>
      </c>
      <c r="AC1549" s="1" t="str">
        <f t="shared" si="74"/>
        <v>1900</v>
      </c>
    </row>
    <row r="1550" spans="4:29" x14ac:dyDescent="0.25">
      <c r="D1550" s="98" t="str">
        <f t="shared" si="72"/>
        <v/>
      </c>
      <c r="E1550" s="93"/>
      <c r="F1550" s="4"/>
      <c r="G1550" s="4"/>
      <c r="H1550" s="72"/>
      <c r="I1550" s="4"/>
      <c r="J1550" s="72"/>
      <c r="K1550" s="72"/>
      <c r="W1550" s="68">
        <f t="shared" si="73"/>
        <v>1</v>
      </c>
      <c r="AC1550" s="1" t="str">
        <f t="shared" si="74"/>
        <v>1900</v>
      </c>
    </row>
    <row r="1551" spans="4:29" x14ac:dyDescent="0.25">
      <c r="D1551" s="98" t="str">
        <f t="shared" si="72"/>
        <v/>
      </c>
      <c r="E1551" s="93"/>
      <c r="F1551" s="4"/>
      <c r="G1551" s="4"/>
      <c r="H1551" s="72"/>
      <c r="I1551" s="4"/>
      <c r="J1551" s="72"/>
      <c r="K1551" s="72"/>
      <c r="W1551" s="68">
        <f t="shared" si="73"/>
        <v>1</v>
      </c>
      <c r="AC1551" s="1" t="str">
        <f t="shared" si="74"/>
        <v>1900</v>
      </c>
    </row>
    <row r="1552" spans="4:29" x14ac:dyDescent="0.25">
      <c r="D1552" s="98" t="str">
        <f t="shared" si="72"/>
        <v/>
      </c>
      <c r="E1552" s="93"/>
      <c r="F1552" s="4"/>
      <c r="G1552" s="4"/>
      <c r="H1552" s="72"/>
      <c r="I1552" s="4"/>
      <c r="J1552" s="72"/>
      <c r="K1552" s="72"/>
      <c r="W1552" s="68">
        <f t="shared" si="73"/>
        <v>1</v>
      </c>
      <c r="AC1552" s="1" t="str">
        <f t="shared" si="74"/>
        <v>1900</v>
      </c>
    </row>
    <row r="1553" spans="4:29" x14ac:dyDescent="0.25">
      <c r="D1553" s="98" t="str">
        <f t="shared" si="72"/>
        <v/>
      </c>
      <c r="E1553" s="93"/>
      <c r="F1553" s="4"/>
      <c r="G1553" s="4"/>
      <c r="H1553" s="72"/>
      <c r="I1553" s="4"/>
      <c r="J1553" s="72"/>
      <c r="K1553" s="72"/>
      <c r="W1553" s="68">
        <f t="shared" si="73"/>
        <v>1</v>
      </c>
      <c r="AC1553" s="1" t="str">
        <f t="shared" si="74"/>
        <v>1900</v>
      </c>
    </row>
    <row r="1554" spans="4:29" x14ac:dyDescent="0.25">
      <c r="D1554" s="98" t="str">
        <f t="shared" si="72"/>
        <v/>
      </c>
      <c r="E1554" s="93"/>
      <c r="F1554" s="4"/>
      <c r="G1554" s="4"/>
      <c r="H1554" s="72"/>
      <c r="I1554" s="4"/>
      <c r="J1554" s="72"/>
      <c r="K1554" s="72"/>
      <c r="W1554" s="68">
        <f t="shared" si="73"/>
        <v>1</v>
      </c>
      <c r="AC1554" s="1" t="str">
        <f t="shared" si="74"/>
        <v>1900</v>
      </c>
    </row>
    <row r="1555" spans="4:29" x14ac:dyDescent="0.25">
      <c r="D1555" s="98" t="str">
        <f t="shared" si="72"/>
        <v/>
      </c>
      <c r="E1555" s="93"/>
      <c r="F1555" s="4"/>
      <c r="G1555" s="4"/>
      <c r="H1555" s="72"/>
      <c r="I1555" s="4"/>
      <c r="J1555" s="72"/>
      <c r="K1555" s="72"/>
      <c r="W1555" s="68">
        <f t="shared" si="73"/>
        <v>1</v>
      </c>
      <c r="AC1555" s="1" t="str">
        <f t="shared" si="74"/>
        <v>1900</v>
      </c>
    </row>
    <row r="1556" spans="4:29" x14ac:dyDescent="0.25">
      <c r="D1556" s="98" t="str">
        <f t="shared" si="72"/>
        <v/>
      </c>
      <c r="E1556" s="93"/>
      <c r="F1556" s="4"/>
      <c r="G1556" s="4"/>
      <c r="H1556" s="72"/>
      <c r="I1556" s="4"/>
      <c r="J1556" s="72"/>
      <c r="K1556" s="72"/>
      <c r="W1556" s="68">
        <f t="shared" si="73"/>
        <v>1</v>
      </c>
      <c r="AC1556" s="1" t="str">
        <f t="shared" si="74"/>
        <v>1900</v>
      </c>
    </row>
    <row r="1557" spans="4:29" x14ac:dyDescent="0.25">
      <c r="D1557" s="98" t="str">
        <f t="shared" si="72"/>
        <v/>
      </c>
      <c r="E1557" s="93"/>
      <c r="F1557" s="4"/>
      <c r="G1557" s="4"/>
      <c r="H1557" s="72"/>
      <c r="I1557" s="4"/>
      <c r="J1557" s="72"/>
      <c r="K1557" s="72"/>
      <c r="W1557" s="68">
        <f t="shared" si="73"/>
        <v>1</v>
      </c>
      <c r="AC1557" s="1" t="str">
        <f t="shared" si="74"/>
        <v>1900</v>
      </c>
    </row>
    <row r="1558" spans="4:29" x14ac:dyDescent="0.25">
      <c r="D1558" s="98" t="str">
        <f t="shared" si="72"/>
        <v/>
      </c>
      <c r="E1558" s="93"/>
      <c r="F1558" s="4"/>
      <c r="G1558" s="4"/>
      <c r="H1558" s="72"/>
      <c r="I1558" s="4"/>
      <c r="J1558" s="72"/>
      <c r="K1558" s="72"/>
      <c r="W1558" s="68">
        <f t="shared" si="73"/>
        <v>1</v>
      </c>
      <c r="AC1558" s="1" t="str">
        <f t="shared" si="74"/>
        <v>1900</v>
      </c>
    </row>
    <row r="1559" spans="4:29" x14ac:dyDescent="0.25">
      <c r="D1559" s="98" t="str">
        <f t="shared" si="72"/>
        <v/>
      </c>
      <c r="E1559" s="93"/>
      <c r="F1559" s="4"/>
      <c r="G1559" s="4"/>
      <c r="H1559" s="72"/>
      <c r="I1559" s="4"/>
      <c r="J1559" s="72"/>
      <c r="K1559" s="72"/>
      <c r="W1559" s="68">
        <f t="shared" si="73"/>
        <v>1</v>
      </c>
      <c r="AC1559" s="1" t="str">
        <f t="shared" si="74"/>
        <v>1900</v>
      </c>
    </row>
    <row r="1560" spans="4:29" x14ac:dyDescent="0.25">
      <c r="D1560" s="98" t="str">
        <f t="shared" si="72"/>
        <v/>
      </c>
      <c r="E1560" s="93"/>
      <c r="F1560" s="4"/>
      <c r="G1560" s="4"/>
      <c r="H1560" s="72"/>
      <c r="I1560" s="4"/>
      <c r="J1560" s="72"/>
      <c r="K1560" s="72"/>
      <c r="W1560" s="68">
        <f t="shared" si="73"/>
        <v>1</v>
      </c>
      <c r="AC1560" s="1" t="str">
        <f t="shared" si="74"/>
        <v>1900</v>
      </c>
    </row>
    <row r="1561" spans="4:29" x14ac:dyDescent="0.25">
      <c r="D1561" s="98" t="str">
        <f t="shared" si="72"/>
        <v/>
      </c>
      <c r="E1561" s="93"/>
      <c r="F1561" s="4"/>
      <c r="G1561" s="4"/>
      <c r="H1561" s="72"/>
      <c r="I1561" s="4"/>
      <c r="J1561" s="72"/>
      <c r="K1561" s="72"/>
      <c r="W1561" s="68">
        <f t="shared" si="73"/>
        <v>1</v>
      </c>
      <c r="AC1561" s="1" t="str">
        <f t="shared" si="74"/>
        <v>1900</v>
      </c>
    </row>
    <row r="1562" spans="4:29" x14ac:dyDescent="0.25">
      <c r="D1562" s="98" t="str">
        <f t="shared" si="72"/>
        <v/>
      </c>
      <c r="E1562" s="93"/>
      <c r="F1562" s="4"/>
      <c r="G1562" s="4"/>
      <c r="H1562" s="72"/>
      <c r="I1562" s="4"/>
      <c r="J1562" s="72"/>
      <c r="K1562" s="72"/>
      <c r="W1562" s="68">
        <f t="shared" si="73"/>
        <v>1</v>
      </c>
      <c r="AC1562" s="1" t="str">
        <f t="shared" si="74"/>
        <v>1900</v>
      </c>
    </row>
    <row r="1563" spans="4:29" x14ac:dyDescent="0.25">
      <c r="D1563" s="98" t="str">
        <f t="shared" si="72"/>
        <v/>
      </c>
      <c r="E1563" s="93"/>
      <c r="F1563" s="4"/>
      <c r="G1563" s="4"/>
      <c r="H1563" s="72"/>
      <c r="I1563" s="4"/>
      <c r="J1563" s="72"/>
      <c r="K1563" s="72"/>
      <c r="W1563" s="68">
        <f t="shared" si="73"/>
        <v>1</v>
      </c>
      <c r="AC1563" s="1" t="str">
        <f t="shared" si="74"/>
        <v>1900</v>
      </c>
    </row>
    <row r="1564" spans="4:29" x14ac:dyDescent="0.25">
      <c r="D1564" s="98" t="str">
        <f t="shared" si="72"/>
        <v/>
      </c>
      <c r="E1564" s="93"/>
      <c r="F1564" s="4"/>
      <c r="G1564" s="4"/>
      <c r="H1564" s="72"/>
      <c r="I1564" s="4"/>
      <c r="J1564" s="72"/>
      <c r="K1564" s="72"/>
      <c r="W1564" s="68">
        <f t="shared" si="73"/>
        <v>1</v>
      </c>
      <c r="AC1564" s="1" t="str">
        <f t="shared" si="74"/>
        <v>1900</v>
      </c>
    </row>
    <row r="1565" spans="4:29" x14ac:dyDescent="0.25">
      <c r="D1565" s="98" t="str">
        <f t="shared" si="72"/>
        <v/>
      </c>
      <c r="E1565" s="93"/>
      <c r="F1565" s="4"/>
      <c r="G1565" s="4"/>
      <c r="H1565" s="72"/>
      <c r="I1565" s="4"/>
      <c r="J1565" s="72"/>
      <c r="K1565" s="72"/>
      <c r="W1565" s="68">
        <f t="shared" si="73"/>
        <v>1</v>
      </c>
      <c r="AC1565" s="1" t="str">
        <f t="shared" si="74"/>
        <v>1900</v>
      </c>
    </row>
    <row r="1566" spans="4:29" x14ac:dyDescent="0.25">
      <c r="D1566" s="98" t="str">
        <f t="shared" si="72"/>
        <v/>
      </c>
      <c r="E1566" s="93"/>
      <c r="F1566" s="4"/>
      <c r="G1566" s="4"/>
      <c r="H1566" s="72"/>
      <c r="I1566" s="4"/>
      <c r="J1566" s="72"/>
      <c r="K1566" s="72"/>
      <c r="W1566" s="68">
        <f t="shared" si="73"/>
        <v>1</v>
      </c>
      <c r="AC1566" s="1" t="str">
        <f t="shared" si="74"/>
        <v>1900</v>
      </c>
    </row>
    <row r="1567" spans="4:29" x14ac:dyDescent="0.25">
      <c r="D1567" s="98" t="str">
        <f t="shared" si="72"/>
        <v/>
      </c>
      <c r="E1567" s="93"/>
      <c r="F1567" s="4"/>
      <c r="G1567" s="4"/>
      <c r="H1567" s="72"/>
      <c r="I1567" s="4"/>
      <c r="J1567" s="72"/>
      <c r="K1567" s="72"/>
      <c r="W1567" s="68">
        <f t="shared" si="73"/>
        <v>1</v>
      </c>
      <c r="AC1567" s="1" t="str">
        <f t="shared" si="74"/>
        <v>1900</v>
      </c>
    </row>
    <row r="1568" spans="4:29" x14ac:dyDescent="0.25">
      <c r="D1568" s="98" t="str">
        <f t="shared" si="72"/>
        <v/>
      </c>
      <c r="E1568" s="93"/>
      <c r="F1568" s="4"/>
      <c r="G1568" s="4"/>
      <c r="H1568" s="72"/>
      <c r="I1568" s="4"/>
      <c r="J1568" s="72"/>
      <c r="K1568" s="72"/>
      <c r="W1568" s="68">
        <f t="shared" si="73"/>
        <v>1</v>
      </c>
      <c r="AC1568" s="1" t="str">
        <f t="shared" si="74"/>
        <v>1900</v>
      </c>
    </row>
    <row r="1569" spans="4:29" x14ac:dyDescent="0.25">
      <c r="D1569" s="98" t="str">
        <f t="shared" si="72"/>
        <v/>
      </c>
      <c r="E1569" s="93"/>
      <c r="F1569" s="4"/>
      <c r="G1569" s="4"/>
      <c r="H1569" s="72"/>
      <c r="I1569" s="4"/>
      <c r="J1569" s="72"/>
      <c r="K1569" s="72"/>
      <c r="W1569" s="68">
        <f t="shared" si="73"/>
        <v>1</v>
      </c>
      <c r="AC1569" s="1" t="str">
        <f t="shared" si="74"/>
        <v>1900</v>
      </c>
    </row>
    <row r="1570" spans="4:29" x14ac:dyDescent="0.25">
      <c r="D1570" s="98" t="str">
        <f t="shared" si="72"/>
        <v/>
      </c>
      <c r="E1570" s="93"/>
      <c r="F1570" s="4"/>
      <c r="G1570" s="4"/>
      <c r="H1570" s="72"/>
      <c r="I1570" s="4"/>
      <c r="J1570" s="72"/>
      <c r="K1570" s="72"/>
      <c r="W1570" s="68">
        <f t="shared" si="73"/>
        <v>1</v>
      </c>
      <c r="AC1570" s="1" t="str">
        <f t="shared" si="74"/>
        <v>1900</v>
      </c>
    </row>
    <row r="1571" spans="4:29" x14ac:dyDescent="0.25">
      <c r="D1571" s="98" t="str">
        <f t="shared" si="72"/>
        <v/>
      </c>
      <c r="E1571" s="93"/>
      <c r="F1571" s="4"/>
      <c r="G1571" s="4"/>
      <c r="H1571" s="72"/>
      <c r="I1571" s="4"/>
      <c r="J1571" s="72"/>
      <c r="K1571" s="72"/>
      <c r="W1571" s="68">
        <f t="shared" si="73"/>
        <v>1</v>
      </c>
      <c r="AC1571" s="1" t="str">
        <f t="shared" si="74"/>
        <v>1900</v>
      </c>
    </row>
    <row r="1572" spans="4:29" x14ac:dyDescent="0.25">
      <c r="D1572" s="98" t="str">
        <f t="shared" si="72"/>
        <v/>
      </c>
      <c r="E1572" s="93"/>
      <c r="F1572" s="4"/>
      <c r="G1572" s="4"/>
      <c r="H1572" s="72"/>
      <c r="I1572" s="4"/>
      <c r="J1572" s="72"/>
      <c r="K1572" s="72"/>
      <c r="W1572" s="68">
        <f t="shared" si="73"/>
        <v>1</v>
      </c>
      <c r="AC1572" s="1" t="str">
        <f t="shared" si="74"/>
        <v>1900</v>
      </c>
    </row>
    <row r="1573" spans="4:29" x14ac:dyDescent="0.25">
      <c r="D1573" s="98" t="str">
        <f t="shared" si="72"/>
        <v/>
      </c>
      <c r="E1573" s="93"/>
      <c r="F1573" s="4"/>
      <c r="G1573" s="4"/>
      <c r="H1573" s="72"/>
      <c r="I1573" s="4"/>
      <c r="J1573" s="72"/>
      <c r="K1573" s="72"/>
      <c r="W1573" s="68">
        <f t="shared" si="73"/>
        <v>1</v>
      </c>
      <c r="AC1573" s="1" t="str">
        <f t="shared" si="74"/>
        <v>1900</v>
      </c>
    </row>
    <row r="1574" spans="4:29" x14ac:dyDescent="0.25">
      <c r="D1574" s="98" t="str">
        <f t="shared" si="72"/>
        <v/>
      </c>
      <c r="E1574" s="93"/>
      <c r="F1574" s="4"/>
      <c r="G1574" s="4"/>
      <c r="H1574" s="72"/>
      <c r="I1574" s="4"/>
      <c r="J1574" s="72"/>
      <c r="K1574" s="72"/>
      <c r="W1574" s="68">
        <f t="shared" si="73"/>
        <v>1</v>
      </c>
      <c r="AC1574" s="1" t="str">
        <f t="shared" si="74"/>
        <v>1900</v>
      </c>
    </row>
    <row r="1575" spans="4:29" x14ac:dyDescent="0.25">
      <c r="D1575" s="98" t="str">
        <f t="shared" si="72"/>
        <v/>
      </c>
      <c r="E1575" s="93"/>
      <c r="F1575" s="4"/>
      <c r="G1575" s="4"/>
      <c r="H1575" s="72"/>
      <c r="I1575" s="4"/>
      <c r="J1575" s="72"/>
      <c r="K1575" s="72"/>
      <c r="W1575" s="68">
        <f t="shared" si="73"/>
        <v>1</v>
      </c>
      <c r="AC1575" s="1" t="str">
        <f t="shared" si="74"/>
        <v>1900</v>
      </c>
    </row>
    <row r="1576" spans="4:29" x14ac:dyDescent="0.25">
      <c r="D1576" s="98" t="str">
        <f t="shared" si="72"/>
        <v/>
      </c>
      <c r="E1576" s="93"/>
      <c r="F1576" s="4"/>
      <c r="G1576" s="4"/>
      <c r="H1576" s="72"/>
      <c r="I1576" s="4"/>
      <c r="J1576" s="72"/>
      <c r="K1576" s="72"/>
      <c r="W1576" s="68">
        <f t="shared" si="73"/>
        <v>1</v>
      </c>
      <c r="AC1576" s="1" t="str">
        <f t="shared" si="74"/>
        <v>1900</v>
      </c>
    </row>
    <row r="1577" spans="4:29" x14ac:dyDescent="0.25">
      <c r="D1577" s="98" t="str">
        <f t="shared" si="72"/>
        <v/>
      </c>
      <c r="E1577" s="93"/>
      <c r="F1577" s="4"/>
      <c r="G1577" s="4"/>
      <c r="H1577" s="72"/>
      <c r="I1577" s="4"/>
      <c r="J1577" s="72"/>
      <c r="K1577" s="72"/>
      <c r="W1577" s="68">
        <f t="shared" si="73"/>
        <v>1</v>
      </c>
      <c r="AC1577" s="1" t="str">
        <f t="shared" si="74"/>
        <v>1900</v>
      </c>
    </row>
    <row r="1578" spans="4:29" x14ac:dyDescent="0.25">
      <c r="D1578" s="98" t="str">
        <f t="shared" si="72"/>
        <v/>
      </c>
      <c r="E1578" s="93"/>
      <c r="F1578" s="4"/>
      <c r="G1578" s="4"/>
      <c r="H1578" s="72"/>
      <c r="I1578" s="4"/>
      <c r="J1578" s="72"/>
      <c r="K1578" s="72"/>
      <c r="W1578" s="68">
        <f t="shared" si="73"/>
        <v>1</v>
      </c>
      <c r="AC1578" s="1" t="str">
        <f t="shared" si="74"/>
        <v>1900</v>
      </c>
    </row>
    <row r="1579" spans="4:29" x14ac:dyDescent="0.25">
      <c r="D1579" s="98" t="str">
        <f t="shared" si="72"/>
        <v/>
      </c>
      <c r="E1579" s="93"/>
      <c r="F1579" s="4"/>
      <c r="G1579" s="4"/>
      <c r="H1579" s="72"/>
      <c r="I1579" s="4"/>
      <c r="J1579" s="72"/>
      <c r="K1579" s="72"/>
      <c r="W1579" s="68">
        <f t="shared" si="73"/>
        <v>1</v>
      </c>
      <c r="AC1579" s="1" t="str">
        <f t="shared" si="74"/>
        <v>1900</v>
      </c>
    </row>
    <row r="1580" spans="4:29" x14ac:dyDescent="0.25">
      <c r="D1580" s="98" t="str">
        <f t="shared" si="72"/>
        <v/>
      </c>
      <c r="E1580" s="93"/>
      <c r="F1580" s="4"/>
      <c r="G1580" s="4"/>
      <c r="H1580" s="72"/>
      <c r="I1580" s="4"/>
      <c r="J1580" s="72"/>
      <c r="K1580" s="72"/>
      <c r="W1580" s="68">
        <f t="shared" si="73"/>
        <v>1</v>
      </c>
      <c r="AC1580" s="1" t="str">
        <f t="shared" si="74"/>
        <v>1900</v>
      </c>
    </row>
    <row r="1581" spans="4:29" x14ac:dyDescent="0.25">
      <c r="D1581" s="98" t="str">
        <f t="shared" si="72"/>
        <v/>
      </c>
      <c r="E1581" s="93"/>
      <c r="F1581" s="4"/>
      <c r="G1581" s="4"/>
      <c r="H1581" s="72"/>
      <c r="I1581" s="4"/>
      <c r="J1581" s="72"/>
      <c r="K1581" s="72"/>
      <c r="W1581" s="68">
        <f t="shared" si="73"/>
        <v>1</v>
      </c>
      <c r="AC1581" s="1" t="str">
        <f t="shared" si="74"/>
        <v>1900</v>
      </c>
    </row>
    <row r="1582" spans="4:29" x14ac:dyDescent="0.25">
      <c r="D1582" s="98" t="str">
        <f t="shared" si="72"/>
        <v/>
      </c>
      <c r="E1582" s="93"/>
      <c r="F1582" s="4"/>
      <c r="G1582" s="4"/>
      <c r="H1582" s="72"/>
      <c r="I1582" s="4"/>
      <c r="J1582" s="72"/>
      <c r="K1582" s="72"/>
      <c r="W1582" s="68">
        <f t="shared" si="73"/>
        <v>1</v>
      </c>
      <c r="AC1582" s="1" t="str">
        <f t="shared" si="74"/>
        <v>1900</v>
      </c>
    </row>
    <row r="1583" spans="4:29" x14ac:dyDescent="0.25">
      <c r="D1583" s="98" t="str">
        <f t="shared" si="72"/>
        <v/>
      </c>
      <c r="E1583" s="93"/>
      <c r="F1583" s="4"/>
      <c r="G1583" s="4"/>
      <c r="H1583" s="72"/>
      <c r="I1583" s="4"/>
      <c r="J1583" s="72"/>
      <c r="K1583" s="72"/>
      <c r="W1583" s="68">
        <f t="shared" si="73"/>
        <v>1</v>
      </c>
      <c r="AC1583" s="1" t="str">
        <f t="shared" si="74"/>
        <v>1900</v>
      </c>
    </row>
    <row r="1584" spans="4:29" x14ac:dyDescent="0.25">
      <c r="D1584" s="98" t="str">
        <f t="shared" si="72"/>
        <v/>
      </c>
      <c r="E1584" s="93"/>
      <c r="F1584" s="4"/>
      <c r="G1584" s="4"/>
      <c r="H1584" s="72"/>
      <c r="I1584" s="4"/>
      <c r="J1584" s="72"/>
      <c r="K1584" s="72"/>
      <c r="W1584" s="68">
        <f t="shared" si="73"/>
        <v>1</v>
      </c>
      <c r="AC1584" s="1" t="str">
        <f t="shared" si="74"/>
        <v>1900</v>
      </c>
    </row>
    <row r="1585" spans="4:29" x14ac:dyDescent="0.25">
      <c r="D1585" s="98" t="str">
        <f t="shared" si="72"/>
        <v/>
      </c>
      <c r="E1585" s="93"/>
      <c r="F1585" s="4"/>
      <c r="G1585" s="4"/>
      <c r="H1585" s="72"/>
      <c r="I1585" s="4"/>
      <c r="J1585" s="72"/>
      <c r="K1585" s="72"/>
      <c r="W1585" s="68">
        <f t="shared" si="73"/>
        <v>1</v>
      </c>
      <c r="AC1585" s="1" t="str">
        <f t="shared" si="74"/>
        <v>1900</v>
      </c>
    </row>
    <row r="1586" spans="4:29" x14ac:dyDescent="0.25">
      <c r="D1586" s="98" t="str">
        <f t="shared" si="72"/>
        <v/>
      </c>
      <c r="E1586" s="93"/>
      <c r="F1586" s="4"/>
      <c r="G1586" s="4"/>
      <c r="H1586" s="72"/>
      <c r="I1586" s="4"/>
      <c r="J1586" s="72"/>
      <c r="K1586" s="72"/>
      <c r="W1586" s="68">
        <f t="shared" si="73"/>
        <v>1</v>
      </c>
      <c r="AC1586" s="1" t="str">
        <f t="shared" si="74"/>
        <v>1900</v>
      </c>
    </row>
    <row r="1587" spans="4:29" x14ac:dyDescent="0.25">
      <c r="D1587" s="98" t="str">
        <f t="shared" si="72"/>
        <v/>
      </c>
      <c r="E1587" s="93"/>
      <c r="F1587" s="4"/>
      <c r="G1587" s="4"/>
      <c r="H1587" s="72"/>
      <c r="I1587" s="4"/>
      <c r="J1587" s="72"/>
      <c r="K1587" s="72"/>
      <c r="W1587" s="68">
        <f t="shared" si="73"/>
        <v>1</v>
      </c>
      <c r="AC1587" s="1" t="str">
        <f t="shared" si="74"/>
        <v>1900</v>
      </c>
    </row>
    <row r="1588" spans="4:29" x14ac:dyDescent="0.25">
      <c r="D1588" s="98" t="str">
        <f t="shared" si="72"/>
        <v/>
      </c>
      <c r="E1588" s="93"/>
      <c r="F1588" s="4"/>
      <c r="G1588" s="4"/>
      <c r="H1588" s="72"/>
      <c r="I1588" s="4"/>
      <c r="J1588" s="72"/>
      <c r="K1588" s="72"/>
      <c r="W1588" s="68">
        <f t="shared" si="73"/>
        <v>1</v>
      </c>
      <c r="AC1588" s="1" t="str">
        <f t="shared" si="74"/>
        <v>1900</v>
      </c>
    </row>
    <row r="1589" spans="4:29" x14ac:dyDescent="0.25">
      <c r="D1589" s="98" t="str">
        <f t="shared" si="72"/>
        <v/>
      </c>
      <c r="E1589" s="93"/>
      <c r="F1589" s="4"/>
      <c r="G1589" s="4"/>
      <c r="H1589" s="72"/>
      <c r="I1589" s="4"/>
      <c r="J1589" s="72"/>
      <c r="K1589" s="72"/>
      <c r="W1589" s="68">
        <f t="shared" si="73"/>
        <v>1</v>
      </c>
      <c r="AC1589" s="1" t="str">
        <f t="shared" si="74"/>
        <v>1900</v>
      </c>
    </row>
    <row r="1590" spans="4:29" x14ac:dyDescent="0.25">
      <c r="D1590" s="98" t="str">
        <f t="shared" si="72"/>
        <v/>
      </c>
      <c r="E1590" s="93"/>
      <c r="F1590" s="4"/>
      <c r="G1590" s="4"/>
      <c r="H1590" s="72"/>
      <c r="I1590" s="4"/>
      <c r="J1590" s="72"/>
      <c r="K1590" s="72"/>
      <c r="W1590" s="68">
        <f t="shared" si="73"/>
        <v>1</v>
      </c>
      <c r="AC1590" s="1" t="str">
        <f t="shared" si="74"/>
        <v>1900</v>
      </c>
    </row>
    <row r="1591" spans="4:29" x14ac:dyDescent="0.25">
      <c r="D1591" s="98" t="str">
        <f t="shared" si="72"/>
        <v/>
      </c>
      <c r="E1591" s="93"/>
      <c r="F1591" s="4"/>
      <c r="G1591" s="4"/>
      <c r="H1591" s="72"/>
      <c r="I1591" s="4"/>
      <c r="J1591" s="72"/>
      <c r="K1591" s="72"/>
      <c r="W1591" s="68">
        <f t="shared" si="73"/>
        <v>1</v>
      </c>
      <c r="AC1591" s="1" t="str">
        <f t="shared" si="74"/>
        <v>1900</v>
      </c>
    </row>
    <row r="1592" spans="4:29" x14ac:dyDescent="0.25">
      <c r="D1592" s="98" t="str">
        <f t="shared" si="72"/>
        <v/>
      </c>
      <c r="E1592" s="93"/>
      <c r="F1592" s="4"/>
      <c r="G1592" s="4"/>
      <c r="H1592" s="72"/>
      <c r="I1592" s="4"/>
      <c r="J1592" s="72"/>
      <c r="K1592" s="72"/>
      <c r="W1592" s="68">
        <f t="shared" si="73"/>
        <v>1</v>
      </c>
      <c r="AC1592" s="1" t="str">
        <f t="shared" si="74"/>
        <v>1900</v>
      </c>
    </row>
    <row r="1593" spans="4:29" x14ac:dyDescent="0.25">
      <c r="D1593" s="98" t="str">
        <f t="shared" si="72"/>
        <v/>
      </c>
      <c r="E1593" s="93"/>
      <c r="F1593" s="4"/>
      <c r="G1593" s="4"/>
      <c r="H1593" s="72"/>
      <c r="I1593" s="4"/>
      <c r="J1593" s="72"/>
      <c r="K1593" s="72"/>
      <c r="W1593" s="68">
        <f t="shared" si="73"/>
        <v>1</v>
      </c>
      <c r="AC1593" s="1" t="str">
        <f t="shared" si="74"/>
        <v>1900</v>
      </c>
    </row>
    <row r="1594" spans="4:29" x14ac:dyDescent="0.25">
      <c r="D1594" s="98" t="str">
        <f t="shared" si="72"/>
        <v/>
      </c>
      <c r="E1594" s="93"/>
      <c r="F1594" s="4"/>
      <c r="G1594" s="4"/>
      <c r="H1594" s="72"/>
      <c r="I1594" s="4"/>
      <c r="J1594" s="72"/>
      <c r="K1594" s="72"/>
      <c r="W1594" s="68">
        <f t="shared" si="73"/>
        <v>1</v>
      </c>
      <c r="AC1594" s="1" t="str">
        <f t="shared" si="74"/>
        <v>1900</v>
      </c>
    </row>
    <row r="1595" spans="4:29" x14ac:dyDescent="0.25">
      <c r="D1595" s="98" t="str">
        <f t="shared" si="72"/>
        <v/>
      </c>
      <c r="E1595" s="93"/>
      <c r="F1595" s="4"/>
      <c r="G1595" s="4"/>
      <c r="H1595" s="72"/>
      <c r="I1595" s="4"/>
      <c r="J1595" s="72"/>
      <c r="K1595" s="72"/>
      <c r="W1595" s="68">
        <f t="shared" si="73"/>
        <v>1</v>
      </c>
      <c r="AC1595" s="1" t="str">
        <f t="shared" si="74"/>
        <v>1900</v>
      </c>
    </row>
    <row r="1596" spans="4:29" x14ac:dyDescent="0.25">
      <c r="D1596" s="98" t="str">
        <f t="shared" si="72"/>
        <v/>
      </c>
      <c r="E1596" s="93"/>
      <c r="F1596" s="4"/>
      <c r="G1596" s="4"/>
      <c r="H1596" s="72"/>
      <c r="I1596" s="4"/>
      <c r="J1596" s="72"/>
      <c r="K1596" s="72"/>
      <c r="W1596" s="68">
        <f t="shared" si="73"/>
        <v>1</v>
      </c>
      <c r="AC1596" s="1" t="str">
        <f t="shared" si="74"/>
        <v>1900</v>
      </c>
    </row>
    <row r="1597" spans="4:29" x14ac:dyDescent="0.25">
      <c r="D1597" s="98" t="str">
        <f t="shared" si="72"/>
        <v/>
      </c>
      <c r="E1597" s="93"/>
      <c r="F1597" s="4"/>
      <c r="G1597" s="4"/>
      <c r="H1597" s="72"/>
      <c r="I1597" s="4"/>
      <c r="J1597" s="72"/>
      <c r="K1597" s="72"/>
      <c r="W1597" s="68">
        <f t="shared" si="73"/>
        <v>1</v>
      </c>
      <c r="AC1597" s="1" t="str">
        <f t="shared" si="74"/>
        <v>1900</v>
      </c>
    </row>
    <row r="1598" spans="4:29" x14ac:dyDescent="0.25">
      <c r="D1598" s="98" t="str">
        <f t="shared" si="72"/>
        <v/>
      </c>
      <c r="E1598" s="93"/>
      <c r="F1598" s="4"/>
      <c r="G1598" s="4"/>
      <c r="H1598" s="72"/>
      <c r="I1598" s="4"/>
      <c r="J1598" s="72"/>
      <c r="K1598" s="72"/>
      <c r="W1598" s="68">
        <f t="shared" si="73"/>
        <v>1</v>
      </c>
      <c r="AC1598" s="1" t="str">
        <f t="shared" si="74"/>
        <v>1900</v>
      </c>
    </row>
    <row r="1599" spans="4:29" x14ac:dyDescent="0.25">
      <c r="D1599" s="98" t="str">
        <f t="shared" si="72"/>
        <v/>
      </c>
      <c r="E1599" s="93"/>
      <c r="F1599" s="4"/>
      <c r="G1599" s="4"/>
      <c r="H1599" s="72"/>
      <c r="I1599" s="4"/>
      <c r="J1599" s="72"/>
      <c r="K1599" s="72"/>
      <c r="W1599" s="68">
        <f t="shared" si="73"/>
        <v>1</v>
      </c>
      <c r="AC1599" s="1" t="str">
        <f t="shared" si="74"/>
        <v>1900</v>
      </c>
    </row>
    <row r="1600" spans="4:29" x14ac:dyDescent="0.25">
      <c r="D1600" s="98" t="str">
        <f t="shared" si="72"/>
        <v/>
      </c>
      <c r="E1600" s="93"/>
      <c r="F1600" s="4"/>
      <c r="G1600" s="4"/>
      <c r="H1600" s="72"/>
      <c r="I1600" s="4"/>
      <c r="J1600" s="72"/>
      <c r="K1600" s="72"/>
      <c r="W1600" s="68">
        <f t="shared" si="73"/>
        <v>1</v>
      </c>
      <c r="AC1600" s="1" t="str">
        <f t="shared" si="74"/>
        <v>1900</v>
      </c>
    </row>
    <row r="1601" spans="4:29" x14ac:dyDescent="0.25">
      <c r="D1601" s="98" t="str">
        <f t="shared" si="72"/>
        <v/>
      </c>
      <c r="E1601" s="93"/>
      <c r="F1601" s="4"/>
      <c r="G1601" s="4"/>
      <c r="H1601" s="72"/>
      <c r="I1601" s="4"/>
      <c r="J1601" s="72"/>
      <c r="K1601" s="72"/>
      <c r="W1601" s="68">
        <f t="shared" si="73"/>
        <v>1</v>
      </c>
      <c r="AC1601" s="1" t="str">
        <f t="shared" si="74"/>
        <v>1900</v>
      </c>
    </row>
    <row r="1602" spans="4:29" x14ac:dyDescent="0.25">
      <c r="D1602" s="98" t="str">
        <f t="shared" si="72"/>
        <v/>
      </c>
      <c r="E1602" s="93"/>
      <c r="F1602" s="4"/>
      <c r="G1602" s="4"/>
      <c r="H1602" s="72"/>
      <c r="I1602" s="4"/>
      <c r="J1602" s="72"/>
      <c r="K1602" s="72"/>
      <c r="W1602" s="68">
        <f t="shared" si="73"/>
        <v>1</v>
      </c>
      <c r="AC1602" s="1" t="str">
        <f t="shared" si="74"/>
        <v>1900</v>
      </c>
    </row>
    <row r="1603" spans="4:29" x14ac:dyDescent="0.25">
      <c r="D1603" s="98" t="str">
        <f t="shared" si="72"/>
        <v/>
      </c>
      <c r="E1603" s="93"/>
      <c r="F1603" s="4"/>
      <c r="G1603" s="4"/>
      <c r="H1603" s="72"/>
      <c r="I1603" s="4"/>
      <c r="J1603" s="72"/>
      <c r="K1603" s="72"/>
      <c r="W1603" s="68">
        <f t="shared" si="73"/>
        <v>1</v>
      </c>
      <c r="AC1603" s="1" t="str">
        <f t="shared" si="74"/>
        <v>1900</v>
      </c>
    </row>
    <row r="1604" spans="4:29" x14ac:dyDescent="0.25">
      <c r="D1604" s="98" t="str">
        <f t="shared" ref="D1604:D1667" si="75">IF(W1604&lt;&gt;$V$1,IF(YEAR(W1604)=YEAR(W1603),D1603+1,1),"")</f>
        <v/>
      </c>
      <c r="E1604" s="93"/>
      <c r="F1604" s="4"/>
      <c r="G1604" s="4"/>
      <c r="H1604" s="72"/>
      <c r="I1604" s="4"/>
      <c r="J1604" s="72"/>
      <c r="K1604" s="72"/>
      <c r="W1604" s="68">
        <f t="shared" ref="W1604:W1667" si="76">IF(CONCATENATE(F1604,F1605,F1606,F1607,F1608,F1609)&lt;&gt;"",IF(AND(E1604&lt;&gt;0,ISNUMBER(E1604)=TRUE),E1604,W1603),$V$1)</f>
        <v>1</v>
      </c>
      <c r="AC1604" s="1" t="str">
        <f t="shared" si="74"/>
        <v>1900</v>
      </c>
    </row>
    <row r="1605" spans="4:29" x14ac:dyDescent="0.25">
      <c r="D1605" s="98" t="str">
        <f t="shared" si="75"/>
        <v/>
      </c>
      <c r="E1605" s="93"/>
      <c r="F1605" s="4"/>
      <c r="G1605" s="4"/>
      <c r="H1605" s="72"/>
      <c r="I1605" s="4"/>
      <c r="J1605" s="72"/>
      <c r="K1605" s="72"/>
      <c r="W1605" s="68">
        <f t="shared" si="76"/>
        <v>1</v>
      </c>
      <c r="AC1605" s="1" t="str">
        <f t="shared" ref="AC1605:AC1668" si="77">YEAR(W1605)&amp;F1605</f>
        <v>1900</v>
      </c>
    </row>
    <row r="1606" spans="4:29" x14ac:dyDescent="0.25">
      <c r="D1606" s="98" t="str">
        <f t="shared" si="75"/>
        <v/>
      </c>
      <c r="E1606" s="93"/>
      <c r="F1606" s="4"/>
      <c r="G1606" s="4"/>
      <c r="H1606" s="72"/>
      <c r="I1606" s="4"/>
      <c r="J1606" s="72"/>
      <c r="K1606" s="72"/>
      <c r="W1606" s="68">
        <f t="shared" si="76"/>
        <v>1</v>
      </c>
      <c r="AC1606" s="1" t="str">
        <f t="shared" si="77"/>
        <v>1900</v>
      </c>
    </row>
    <row r="1607" spans="4:29" x14ac:dyDescent="0.25">
      <c r="D1607" s="98" t="str">
        <f t="shared" si="75"/>
        <v/>
      </c>
      <c r="E1607" s="93"/>
      <c r="F1607" s="4"/>
      <c r="G1607" s="4"/>
      <c r="H1607" s="72"/>
      <c r="I1607" s="4"/>
      <c r="J1607" s="72"/>
      <c r="K1607" s="72"/>
      <c r="W1607" s="68">
        <f t="shared" si="76"/>
        <v>1</v>
      </c>
      <c r="AC1607" s="1" t="str">
        <f t="shared" si="77"/>
        <v>1900</v>
      </c>
    </row>
    <row r="1608" spans="4:29" x14ac:dyDescent="0.25">
      <c r="D1608" s="98" t="str">
        <f t="shared" si="75"/>
        <v/>
      </c>
      <c r="E1608" s="93"/>
      <c r="F1608" s="4"/>
      <c r="G1608" s="4"/>
      <c r="H1608" s="72"/>
      <c r="I1608" s="4"/>
      <c r="J1608" s="72"/>
      <c r="K1608" s="72"/>
      <c r="W1608" s="68">
        <f t="shared" si="76"/>
        <v>1</v>
      </c>
      <c r="AC1608" s="1" t="str">
        <f t="shared" si="77"/>
        <v>1900</v>
      </c>
    </row>
    <row r="1609" spans="4:29" x14ac:dyDescent="0.25">
      <c r="D1609" s="98" t="str">
        <f t="shared" si="75"/>
        <v/>
      </c>
      <c r="E1609" s="93"/>
      <c r="F1609" s="4"/>
      <c r="G1609" s="4"/>
      <c r="H1609" s="72"/>
      <c r="I1609" s="4"/>
      <c r="J1609" s="72"/>
      <c r="K1609" s="72"/>
      <c r="W1609" s="68">
        <f t="shared" si="76"/>
        <v>1</v>
      </c>
      <c r="AC1609" s="1" t="str">
        <f t="shared" si="77"/>
        <v>1900</v>
      </c>
    </row>
    <row r="1610" spans="4:29" x14ac:dyDescent="0.25">
      <c r="D1610" s="98" t="str">
        <f t="shared" si="75"/>
        <v/>
      </c>
      <c r="E1610" s="93"/>
      <c r="F1610" s="4"/>
      <c r="G1610" s="4"/>
      <c r="H1610" s="72"/>
      <c r="I1610" s="4"/>
      <c r="J1610" s="72"/>
      <c r="K1610" s="72"/>
      <c r="W1610" s="68">
        <f t="shared" si="76"/>
        <v>1</v>
      </c>
      <c r="AC1610" s="1" t="str">
        <f t="shared" si="77"/>
        <v>1900</v>
      </c>
    </row>
    <row r="1611" spans="4:29" x14ac:dyDescent="0.25">
      <c r="D1611" s="98" t="str">
        <f t="shared" si="75"/>
        <v/>
      </c>
      <c r="E1611" s="93"/>
      <c r="F1611" s="4"/>
      <c r="G1611" s="4"/>
      <c r="H1611" s="72"/>
      <c r="I1611" s="4"/>
      <c r="J1611" s="72"/>
      <c r="K1611" s="72"/>
      <c r="W1611" s="68">
        <f t="shared" si="76"/>
        <v>1</v>
      </c>
      <c r="AC1611" s="1" t="str">
        <f t="shared" si="77"/>
        <v>1900</v>
      </c>
    </row>
    <row r="1612" spans="4:29" x14ac:dyDescent="0.25">
      <c r="D1612" s="98" t="str">
        <f t="shared" si="75"/>
        <v/>
      </c>
      <c r="E1612" s="93"/>
      <c r="F1612" s="4"/>
      <c r="G1612" s="4"/>
      <c r="H1612" s="72"/>
      <c r="I1612" s="4"/>
      <c r="J1612" s="72"/>
      <c r="K1612" s="72"/>
      <c r="W1612" s="68">
        <f t="shared" si="76"/>
        <v>1</v>
      </c>
      <c r="AC1612" s="1" t="str">
        <f t="shared" si="77"/>
        <v>1900</v>
      </c>
    </row>
    <row r="1613" spans="4:29" x14ac:dyDescent="0.25">
      <c r="D1613" s="98" t="str">
        <f t="shared" si="75"/>
        <v/>
      </c>
      <c r="E1613" s="93"/>
      <c r="F1613" s="4"/>
      <c r="G1613" s="4"/>
      <c r="H1613" s="72"/>
      <c r="I1613" s="4"/>
      <c r="J1613" s="72"/>
      <c r="K1613" s="72"/>
      <c r="W1613" s="68">
        <f t="shared" si="76"/>
        <v>1</v>
      </c>
      <c r="AC1613" s="1" t="str">
        <f t="shared" si="77"/>
        <v>1900</v>
      </c>
    </row>
    <row r="1614" spans="4:29" x14ac:dyDescent="0.25">
      <c r="D1614" s="98" t="str">
        <f t="shared" si="75"/>
        <v/>
      </c>
      <c r="E1614" s="93"/>
      <c r="F1614" s="4"/>
      <c r="G1614" s="4"/>
      <c r="H1614" s="72"/>
      <c r="I1614" s="4"/>
      <c r="J1614" s="72"/>
      <c r="K1614" s="72"/>
      <c r="W1614" s="68">
        <f t="shared" si="76"/>
        <v>1</v>
      </c>
      <c r="AC1614" s="1" t="str">
        <f t="shared" si="77"/>
        <v>1900</v>
      </c>
    </row>
    <row r="1615" spans="4:29" x14ac:dyDescent="0.25">
      <c r="D1615" s="98" t="str">
        <f t="shared" si="75"/>
        <v/>
      </c>
      <c r="E1615" s="93"/>
      <c r="F1615" s="4"/>
      <c r="G1615" s="4"/>
      <c r="H1615" s="72"/>
      <c r="I1615" s="4"/>
      <c r="J1615" s="72"/>
      <c r="K1615" s="72"/>
      <c r="W1615" s="68">
        <f t="shared" si="76"/>
        <v>1</v>
      </c>
      <c r="AC1615" s="1" t="str">
        <f t="shared" si="77"/>
        <v>1900</v>
      </c>
    </row>
    <row r="1616" spans="4:29" x14ac:dyDescent="0.25">
      <c r="D1616" s="98" t="str">
        <f t="shared" si="75"/>
        <v/>
      </c>
      <c r="E1616" s="93"/>
      <c r="F1616" s="4"/>
      <c r="G1616" s="4"/>
      <c r="H1616" s="72"/>
      <c r="I1616" s="4"/>
      <c r="J1616" s="72"/>
      <c r="K1616" s="72"/>
      <c r="W1616" s="68">
        <f t="shared" si="76"/>
        <v>1</v>
      </c>
      <c r="AC1616" s="1" t="str">
        <f t="shared" si="77"/>
        <v>1900</v>
      </c>
    </row>
    <row r="1617" spans="4:29" x14ac:dyDescent="0.25">
      <c r="D1617" s="98" t="str">
        <f t="shared" si="75"/>
        <v/>
      </c>
      <c r="E1617" s="93"/>
      <c r="F1617" s="4"/>
      <c r="G1617" s="4"/>
      <c r="H1617" s="72"/>
      <c r="I1617" s="4"/>
      <c r="J1617" s="72"/>
      <c r="K1617" s="72"/>
      <c r="W1617" s="68">
        <f t="shared" si="76"/>
        <v>1</v>
      </c>
      <c r="AC1617" s="1" t="str">
        <f t="shared" si="77"/>
        <v>1900</v>
      </c>
    </row>
    <row r="1618" spans="4:29" x14ac:dyDescent="0.25">
      <c r="D1618" s="98" t="str">
        <f t="shared" si="75"/>
        <v/>
      </c>
      <c r="E1618" s="93"/>
      <c r="F1618" s="4"/>
      <c r="G1618" s="4"/>
      <c r="H1618" s="72"/>
      <c r="I1618" s="4"/>
      <c r="J1618" s="72"/>
      <c r="K1618" s="72"/>
      <c r="W1618" s="68">
        <f t="shared" si="76"/>
        <v>1</v>
      </c>
      <c r="AC1618" s="1" t="str">
        <f t="shared" si="77"/>
        <v>1900</v>
      </c>
    </row>
    <row r="1619" spans="4:29" x14ac:dyDescent="0.25">
      <c r="D1619" s="98" t="str">
        <f t="shared" si="75"/>
        <v/>
      </c>
      <c r="E1619" s="93"/>
      <c r="F1619" s="4"/>
      <c r="G1619" s="4"/>
      <c r="H1619" s="72"/>
      <c r="I1619" s="4"/>
      <c r="J1619" s="72"/>
      <c r="K1619" s="72"/>
      <c r="W1619" s="68">
        <f t="shared" si="76"/>
        <v>1</v>
      </c>
      <c r="AC1619" s="1" t="str">
        <f t="shared" si="77"/>
        <v>1900</v>
      </c>
    </row>
    <row r="1620" spans="4:29" x14ac:dyDescent="0.25">
      <c r="D1620" s="98" t="str">
        <f t="shared" si="75"/>
        <v/>
      </c>
      <c r="E1620" s="93"/>
      <c r="F1620" s="4"/>
      <c r="G1620" s="4"/>
      <c r="H1620" s="72"/>
      <c r="I1620" s="4"/>
      <c r="J1620" s="72"/>
      <c r="K1620" s="72"/>
      <c r="W1620" s="68">
        <f t="shared" si="76"/>
        <v>1</v>
      </c>
      <c r="AC1620" s="1" t="str">
        <f t="shared" si="77"/>
        <v>1900</v>
      </c>
    </row>
    <row r="1621" spans="4:29" x14ac:dyDescent="0.25">
      <c r="D1621" s="98" t="str">
        <f t="shared" si="75"/>
        <v/>
      </c>
      <c r="E1621" s="93"/>
      <c r="F1621" s="4"/>
      <c r="G1621" s="4"/>
      <c r="H1621" s="72"/>
      <c r="I1621" s="4"/>
      <c r="J1621" s="72"/>
      <c r="K1621" s="72"/>
      <c r="W1621" s="68">
        <f t="shared" si="76"/>
        <v>1</v>
      </c>
      <c r="AC1621" s="1" t="str">
        <f t="shared" si="77"/>
        <v>1900</v>
      </c>
    </row>
    <row r="1622" spans="4:29" x14ac:dyDescent="0.25">
      <c r="D1622" s="98" t="str">
        <f t="shared" si="75"/>
        <v/>
      </c>
      <c r="E1622" s="93"/>
      <c r="F1622" s="4"/>
      <c r="G1622" s="4"/>
      <c r="H1622" s="72"/>
      <c r="I1622" s="4"/>
      <c r="J1622" s="72"/>
      <c r="K1622" s="72"/>
      <c r="W1622" s="68">
        <f t="shared" si="76"/>
        <v>1</v>
      </c>
      <c r="AC1622" s="1" t="str">
        <f t="shared" si="77"/>
        <v>1900</v>
      </c>
    </row>
    <row r="1623" spans="4:29" x14ac:dyDescent="0.25">
      <c r="D1623" s="98" t="str">
        <f t="shared" si="75"/>
        <v/>
      </c>
      <c r="E1623" s="93"/>
      <c r="F1623" s="4"/>
      <c r="G1623" s="4"/>
      <c r="H1623" s="72"/>
      <c r="I1623" s="4"/>
      <c r="J1623" s="72"/>
      <c r="K1623" s="72"/>
      <c r="W1623" s="68">
        <f t="shared" si="76"/>
        <v>1</v>
      </c>
      <c r="AC1623" s="1" t="str">
        <f t="shared" si="77"/>
        <v>1900</v>
      </c>
    </row>
    <row r="1624" spans="4:29" x14ac:dyDescent="0.25">
      <c r="D1624" s="98" t="str">
        <f t="shared" si="75"/>
        <v/>
      </c>
      <c r="E1624" s="93"/>
      <c r="F1624" s="4"/>
      <c r="G1624" s="4"/>
      <c r="H1624" s="72"/>
      <c r="I1624" s="4"/>
      <c r="J1624" s="72"/>
      <c r="K1624" s="72"/>
      <c r="W1624" s="68">
        <f t="shared" si="76"/>
        <v>1</v>
      </c>
      <c r="AC1624" s="1" t="str">
        <f t="shared" si="77"/>
        <v>1900</v>
      </c>
    </row>
    <row r="1625" spans="4:29" x14ac:dyDescent="0.25">
      <c r="D1625" s="98" t="str">
        <f t="shared" si="75"/>
        <v/>
      </c>
      <c r="E1625" s="93"/>
      <c r="F1625" s="4"/>
      <c r="G1625" s="4"/>
      <c r="H1625" s="72"/>
      <c r="I1625" s="4"/>
      <c r="J1625" s="72"/>
      <c r="K1625" s="72"/>
      <c r="W1625" s="68">
        <f t="shared" si="76"/>
        <v>1</v>
      </c>
      <c r="AC1625" s="1" t="str">
        <f t="shared" si="77"/>
        <v>1900</v>
      </c>
    </row>
    <row r="1626" spans="4:29" x14ac:dyDescent="0.25">
      <c r="D1626" s="98" t="str">
        <f t="shared" si="75"/>
        <v/>
      </c>
      <c r="E1626" s="93"/>
      <c r="F1626" s="4"/>
      <c r="G1626" s="4"/>
      <c r="H1626" s="72"/>
      <c r="I1626" s="4"/>
      <c r="J1626" s="72"/>
      <c r="K1626" s="72"/>
      <c r="W1626" s="68">
        <f t="shared" si="76"/>
        <v>1</v>
      </c>
      <c r="AC1626" s="1" t="str">
        <f t="shared" si="77"/>
        <v>1900</v>
      </c>
    </row>
    <row r="1627" spans="4:29" x14ac:dyDescent="0.25">
      <c r="D1627" s="98" t="str">
        <f t="shared" si="75"/>
        <v/>
      </c>
      <c r="E1627" s="93"/>
      <c r="F1627" s="4"/>
      <c r="G1627" s="4"/>
      <c r="H1627" s="72"/>
      <c r="I1627" s="4"/>
      <c r="J1627" s="72"/>
      <c r="K1627" s="72"/>
      <c r="W1627" s="68">
        <f t="shared" si="76"/>
        <v>1</v>
      </c>
      <c r="AC1627" s="1" t="str">
        <f t="shared" si="77"/>
        <v>1900</v>
      </c>
    </row>
    <row r="1628" spans="4:29" x14ac:dyDescent="0.25">
      <c r="D1628" s="98" t="str">
        <f t="shared" si="75"/>
        <v/>
      </c>
      <c r="E1628" s="93"/>
      <c r="F1628" s="4"/>
      <c r="G1628" s="4"/>
      <c r="H1628" s="72"/>
      <c r="I1628" s="4"/>
      <c r="J1628" s="72"/>
      <c r="K1628" s="72"/>
      <c r="W1628" s="68">
        <f t="shared" si="76"/>
        <v>1</v>
      </c>
      <c r="AC1628" s="1" t="str">
        <f t="shared" si="77"/>
        <v>1900</v>
      </c>
    </row>
    <row r="1629" spans="4:29" x14ac:dyDescent="0.25">
      <c r="D1629" s="98" t="str">
        <f t="shared" si="75"/>
        <v/>
      </c>
      <c r="E1629" s="93"/>
      <c r="F1629" s="4"/>
      <c r="G1629" s="4"/>
      <c r="H1629" s="72"/>
      <c r="I1629" s="4"/>
      <c r="J1629" s="72"/>
      <c r="K1629" s="72"/>
      <c r="W1629" s="68">
        <f t="shared" si="76"/>
        <v>1</v>
      </c>
      <c r="AC1629" s="1" t="str">
        <f t="shared" si="77"/>
        <v>1900</v>
      </c>
    </row>
    <row r="1630" spans="4:29" x14ac:dyDescent="0.25">
      <c r="D1630" s="98" t="str">
        <f t="shared" si="75"/>
        <v/>
      </c>
      <c r="E1630" s="93"/>
      <c r="F1630" s="4"/>
      <c r="G1630" s="4"/>
      <c r="H1630" s="72"/>
      <c r="I1630" s="4"/>
      <c r="J1630" s="72"/>
      <c r="K1630" s="72"/>
      <c r="W1630" s="68">
        <f t="shared" si="76"/>
        <v>1</v>
      </c>
      <c r="AC1630" s="1" t="str">
        <f t="shared" si="77"/>
        <v>1900</v>
      </c>
    </row>
    <row r="1631" spans="4:29" x14ac:dyDescent="0.25">
      <c r="D1631" s="98" t="str">
        <f t="shared" si="75"/>
        <v/>
      </c>
      <c r="E1631" s="93"/>
      <c r="F1631" s="4"/>
      <c r="G1631" s="4"/>
      <c r="H1631" s="72"/>
      <c r="I1631" s="4"/>
      <c r="J1631" s="72"/>
      <c r="K1631" s="72"/>
      <c r="W1631" s="68">
        <f t="shared" si="76"/>
        <v>1</v>
      </c>
      <c r="AC1631" s="1" t="str">
        <f t="shared" si="77"/>
        <v>1900</v>
      </c>
    </row>
    <row r="1632" spans="4:29" x14ac:dyDescent="0.25">
      <c r="D1632" s="98" t="str">
        <f t="shared" si="75"/>
        <v/>
      </c>
      <c r="E1632" s="93"/>
      <c r="F1632" s="4"/>
      <c r="G1632" s="4"/>
      <c r="H1632" s="72"/>
      <c r="I1632" s="4"/>
      <c r="J1632" s="72"/>
      <c r="K1632" s="72"/>
      <c r="W1632" s="68">
        <f t="shared" si="76"/>
        <v>1</v>
      </c>
      <c r="AC1632" s="1" t="str">
        <f t="shared" si="77"/>
        <v>1900</v>
      </c>
    </row>
    <row r="1633" spans="4:29" x14ac:dyDescent="0.25">
      <c r="D1633" s="98" t="str">
        <f t="shared" si="75"/>
        <v/>
      </c>
      <c r="E1633" s="93"/>
      <c r="F1633" s="4"/>
      <c r="G1633" s="4"/>
      <c r="H1633" s="72"/>
      <c r="I1633" s="4"/>
      <c r="J1633" s="72"/>
      <c r="K1633" s="72"/>
      <c r="W1633" s="68">
        <f t="shared" si="76"/>
        <v>1</v>
      </c>
      <c r="AC1633" s="1" t="str">
        <f t="shared" si="77"/>
        <v>1900</v>
      </c>
    </row>
    <row r="1634" spans="4:29" x14ac:dyDescent="0.25">
      <c r="D1634" s="98" t="str">
        <f t="shared" si="75"/>
        <v/>
      </c>
      <c r="E1634" s="93"/>
      <c r="F1634" s="4"/>
      <c r="G1634" s="4"/>
      <c r="H1634" s="72"/>
      <c r="I1634" s="4"/>
      <c r="J1634" s="72"/>
      <c r="K1634" s="72"/>
      <c r="W1634" s="68">
        <f t="shared" si="76"/>
        <v>1</v>
      </c>
      <c r="AC1634" s="1" t="str">
        <f t="shared" si="77"/>
        <v>1900</v>
      </c>
    </row>
    <row r="1635" spans="4:29" x14ac:dyDescent="0.25">
      <c r="D1635" s="98" t="str">
        <f t="shared" si="75"/>
        <v/>
      </c>
      <c r="E1635" s="93"/>
      <c r="F1635" s="4"/>
      <c r="G1635" s="4"/>
      <c r="H1635" s="72"/>
      <c r="I1635" s="4"/>
      <c r="J1635" s="72"/>
      <c r="K1635" s="72"/>
      <c r="W1635" s="68">
        <f t="shared" si="76"/>
        <v>1</v>
      </c>
      <c r="AC1635" s="1" t="str">
        <f t="shared" si="77"/>
        <v>1900</v>
      </c>
    </row>
    <row r="1636" spans="4:29" x14ac:dyDescent="0.25">
      <c r="D1636" s="98" t="str">
        <f t="shared" si="75"/>
        <v/>
      </c>
      <c r="E1636" s="93"/>
      <c r="F1636" s="4"/>
      <c r="G1636" s="4"/>
      <c r="H1636" s="72"/>
      <c r="I1636" s="4"/>
      <c r="J1636" s="72"/>
      <c r="K1636" s="72"/>
      <c r="W1636" s="68">
        <f t="shared" si="76"/>
        <v>1</v>
      </c>
      <c r="AC1636" s="1" t="str">
        <f t="shared" si="77"/>
        <v>1900</v>
      </c>
    </row>
    <row r="1637" spans="4:29" x14ac:dyDescent="0.25">
      <c r="D1637" s="98" t="str">
        <f t="shared" si="75"/>
        <v/>
      </c>
      <c r="E1637" s="93"/>
      <c r="F1637" s="4"/>
      <c r="G1637" s="4"/>
      <c r="H1637" s="72"/>
      <c r="I1637" s="4"/>
      <c r="J1637" s="72"/>
      <c r="K1637" s="72"/>
      <c r="W1637" s="68">
        <f t="shared" si="76"/>
        <v>1</v>
      </c>
      <c r="AC1637" s="1" t="str">
        <f t="shared" si="77"/>
        <v>1900</v>
      </c>
    </row>
    <row r="1638" spans="4:29" x14ac:dyDescent="0.25">
      <c r="D1638" s="98" t="str">
        <f t="shared" si="75"/>
        <v/>
      </c>
      <c r="E1638" s="93"/>
      <c r="F1638" s="4"/>
      <c r="G1638" s="4"/>
      <c r="H1638" s="72"/>
      <c r="I1638" s="4"/>
      <c r="J1638" s="72"/>
      <c r="K1638" s="72"/>
      <c r="W1638" s="68">
        <f t="shared" si="76"/>
        <v>1</v>
      </c>
      <c r="AC1638" s="1" t="str">
        <f t="shared" si="77"/>
        <v>1900</v>
      </c>
    </row>
    <row r="1639" spans="4:29" x14ac:dyDescent="0.25">
      <c r="D1639" s="98" t="str">
        <f t="shared" si="75"/>
        <v/>
      </c>
      <c r="E1639" s="93"/>
      <c r="F1639" s="4"/>
      <c r="G1639" s="4"/>
      <c r="H1639" s="72"/>
      <c r="I1639" s="4"/>
      <c r="J1639" s="72"/>
      <c r="K1639" s="72"/>
      <c r="W1639" s="68">
        <f t="shared" si="76"/>
        <v>1</v>
      </c>
      <c r="AC1639" s="1" t="str">
        <f t="shared" si="77"/>
        <v>1900</v>
      </c>
    </row>
    <row r="1640" spans="4:29" x14ac:dyDescent="0.25">
      <c r="D1640" s="98" t="str">
        <f t="shared" si="75"/>
        <v/>
      </c>
      <c r="E1640" s="93"/>
      <c r="F1640" s="4"/>
      <c r="G1640" s="4"/>
      <c r="H1640" s="72"/>
      <c r="I1640" s="4"/>
      <c r="J1640" s="72"/>
      <c r="K1640" s="72"/>
      <c r="W1640" s="68">
        <f t="shared" si="76"/>
        <v>1</v>
      </c>
      <c r="AC1640" s="1" t="str">
        <f t="shared" si="77"/>
        <v>1900</v>
      </c>
    </row>
    <row r="1641" spans="4:29" x14ac:dyDescent="0.25">
      <c r="D1641" s="98" t="str">
        <f t="shared" si="75"/>
        <v/>
      </c>
      <c r="E1641" s="93"/>
      <c r="F1641" s="4"/>
      <c r="G1641" s="4"/>
      <c r="H1641" s="72"/>
      <c r="I1641" s="4"/>
      <c r="J1641" s="72"/>
      <c r="K1641" s="72"/>
      <c r="W1641" s="68">
        <f t="shared" si="76"/>
        <v>1</v>
      </c>
      <c r="AC1641" s="1" t="str">
        <f t="shared" si="77"/>
        <v>1900</v>
      </c>
    </row>
    <row r="1642" spans="4:29" x14ac:dyDescent="0.25">
      <c r="D1642" s="98" t="str">
        <f t="shared" si="75"/>
        <v/>
      </c>
      <c r="E1642" s="93"/>
      <c r="F1642" s="4"/>
      <c r="G1642" s="4"/>
      <c r="H1642" s="72"/>
      <c r="I1642" s="4"/>
      <c r="J1642" s="72"/>
      <c r="K1642" s="72"/>
      <c r="W1642" s="68">
        <f t="shared" si="76"/>
        <v>1</v>
      </c>
      <c r="AC1642" s="1" t="str">
        <f t="shared" si="77"/>
        <v>1900</v>
      </c>
    </row>
    <row r="1643" spans="4:29" x14ac:dyDescent="0.25">
      <c r="D1643" s="98" t="str">
        <f t="shared" si="75"/>
        <v/>
      </c>
      <c r="E1643" s="93"/>
      <c r="F1643" s="4"/>
      <c r="G1643" s="4"/>
      <c r="H1643" s="72"/>
      <c r="I1643" s="4"/>
      <c r="J1643" s="72"/>
      <c r="K1643" s="72"/>
      <c r="W1643" s="68">
        <f t="shared" si="76"/>
        <v>1</v>
      </c>
      <c r="AC1643" s="1" t="str">
        <f t="shared" si="77"/>
        <v>1900</v>
      </c>
    </row>
    <row r="1644" spans="4:29" x14ac:dyDescent="0.25">
      <c r="D1644" s="98" t="str">
        <f t="shared" si="75"/>
        <v/>
      </c>
      <c r="E1644" s="93"/>
      <c r="F1644" s="4"/>
      <c r="G1644" s="4"/>
      <c r="H1644" s="72"/>
      <c r="I1644" s="4"/>
      <c r="J1644" s="72"/>
      <c r="K1644" s="72"/>
      <c r="W1644" s="68">
        <f t="shared" si="76"/>
        <v>1</v>
      </c>
      <c r="AC1644" s="1" t="str">
        <f t="shared" si="77"/>
        <v>1900</v>
      </c>
    </row>
    <row r="1645" spans="4:29" x14ac:dyDescent="0.25">
      <c r="D1645" s="98" t="str">
        <f t="shared" si="75"/>
        <v/>
      </c>
      <c r="E1645" s="93"/>
      <c r="F1645" s="4"/>
      <c r="G1645" s="4"/>
      <c r="H1645" s="72"/>
      <c r="I1645" s="4"/>
      <c r="J1645" s="72"/>
      <c r="K1645" s="72"/>
      <c r="W1645" s="68">
        <f t="shared" si="76"/>
        <v>1</v>
      </c>
      <c r="AC1645" s="1" t="str">
        <f t="shared" si="77"/>
        <v>1900</v>
      </c>
    </row>
    <row r="1646" spans="4:29" x14ac:dyDescent="0.25">
      <c r="D1646" s="98" t="str">
        <f t="shared" si="75"/>
        <v/>
      </c>
      <c r="E1646" s="93"/>
      <c r="F1646" s="4"/>
      <c r="G1646" s="4"/>
      <c r="H1646" s="72"/>
      <c r="I1646" s="4"/>
      <c r="J1646" s="72"/>
      <c r="K1646" s="72"/>
      <c r="W1646" s="68">
        <f t="shared" si="76"/>
        <v>1</v>
      </c>
      <c r="AC1646" s="1" t="str">
        <f t="shared" si="77"/>
        <v>1900</v>
      </c>
    </row>
    <row r="1647" spans="4:29" x14ac:dyDescent="0.25">
      <c r="D1647" s="98" t="str">
        <f t="shared" si="75"/>
        <v/>
      </c>
      <c r="E1647" s="93"/>
      <c r="F1647" s="4"/>
      <c r="G1647" s="4"/>
      <c r="H1647" s="72"/>
      <c r="I1647" s="4"/>
      <c r="J1647" s="72"/>
      <c r="K1647" s="72"/>
      <c r="W1647" s="68">
        <f t="shared" si="76"/>
        <v>1</v>
      </c>
      <c r="AC1647" s="1" t="str">
        <f t="shared" si="77"/>
        <v>1900</v>
      </c>
    </row>
    <row r="1648" spans="4:29" x14ac:dyDescent="0.25">
      <c r="D1648" s="98" t="str">
        <f t="shared" si="75"/>
        <v/>
      </c>
      <c r="E1648" s="93"/>
      <c r="F1648" s="4"/>
      <c r="G1648" s="4"/>
      <c r="H1648" s="72"/>
      <c r="I1648" s="4"/>
      <c r="J1648" s="72"/>
      <c r="K1648" s="72"/>
      <c r="W1648" s="68">
        <f t="shared" si="76"/>
        <v>1</v>
      </c>
      <c r="AC1648" s="1" t="str">
        <f t="shared" si="77"/>
        <v>1900</v>
      </c>
    </row>
    <row r="1649" spans="4:29" x14ac:dyDescent="0.25">
      <c r="D1649" s="98" t="str">
        <f t="shared" si="75"/>
        <v/>
      </c>
      <c r="E1649" s="93"/>
      <c r="F1649" s="4"/>
      <c r="G1649" s="4"/>
      <c r="H1649" s="72"/>
      <c r="I1649" s="4"/>
      <c r="J1649" s="72"/>
      <c r="K1649" s="72"/>
      <c r="W1649" s="68">
        <f t="shared" si="76"/>
        <v>1</v>
      </c>
      <c r="AC1649" s="1" t="str">
        <f t="shared" si="77"/>
        <v>1900</v>
      </c>
    </row>
    <row r="1650" spans="4:29" x14ac:dyDescent="0.25">
      <c r="D1650" s="98" t="str">
        <f t="shared" si="75"/>
        <v/>
      </c>
      <c r="E1650" s="93"/>
      <c r="F1650" s="4"/>
      <c r="G1650" s="4"/>
      <c r="H1650" s="72"/>
      <c r="I1650" s="4"/>
      <c r="J1650" s="72"/>
      <c r="K1650" s="72"/>
      <c r="W1650" s="68">
        <f t="shared" si="76"/>
        <v>1</v>
      </c>
      <c r="AC1650" s="1" t="str">
        <f t="shared" si="77"/>
        <v>1900</v>
      </c>
    </row>
    <row r="1651" spans="4:29" x14ac:dyDescent="0.25">
      <c r="D1651" s="98" t="str">
        <f t="shared" si="75"/>
        <v/>
      </c>
      <c r="E1651" s="93"/>
      <c r="F1651" s="4"/>
      <c r="G1651" s="4"/>
      <c r="H1651" s="72"/>
      <c r="I1651" s="4"/>
      <c r="J1651" s="72"/>
      <c r="K1651" s="72"/>
      <c r="W1651" s="68">
        <f t="shared" si="76"/>
        <v>1</v>
      </c>
      <c r="AC1651" s="1" t="str">
        <f t="shared" si="77"/>
        <v>1900</v>
      </c>
    </row>
    <row r="1652" spans="4:29" x14ac:dyDescent="0.25">
      <c r="D1652" s="98" t="str">
        <f t="shared" si="75"/>
        <v/>
      </c>
      <c r="E1652" s="93"/>
      <c r="F1652" s="4"/>
      <c r="G1652" s="4"/>
      <c r="H1652" s="72"/>
      <c r="I1652" s="4"/>
      <c r="J1652" s="72"/>
      <c r="K1652" s="72"/>
      <c r="W1652" s="68">
        <f t="shared" si="76"/>
        <v>1</v>
      </c>
      <c r="AC1652" s="1" t="str">
        <f t="shared" si="77"/>
        <v>1900</v>
      </c>
    </row>
    <row r="1653" spans="4:29" x14ac:dyDescent="0.25">
      <c r="D1653" s="98" t="str">
        <f t="shared" si="75"/>
        <v/>
      </c>
      <c r="E1653" s="93"/>
      <c r="F1653" s="4"/>
      <c r="G1653" s="4"/>
      <c r="H1653" s="72"/>
      <c r="I1653" s="4"/>
      <c r="J1653" s="72"/>
      <c r="K1653" s="72"/>
      <c r="W1653" s="68">
        <f t="shared" si="76"/>
        <v>1</v>
      </c>
      <c r="AC1653" s="1" t="str">
        <f t="shared" si="77"/>
        <v>1900</v>
      </c>
    </row>
    <row r="1654" spans="4:29" x14ac:dyDescent="0.25">
      <c r="D1654" s="98" t="str">
        <f t="shared" si="75"/>
        <v/>
      </c>
      <c r="E1654" s="93"/>
      <c r="F1654" s="4"/>
      <c r="G1654" s="4"/>
      <c r="H1654" s="72"/>
      <c r="I1654" s="4"/>
      <c r="J1654" s="72"/>
      <c r="K1654" s="72"/>
      <c r="W1654" s="68">
        <f t="shared" si="76"/>
        <v>1</v>
      </c>
      <c r="AC1654" s="1" t="str">
        <f t="shared" si="77"/>
        <v>1900</v>
      </c>
    </row>
    <row r="1655" spans="4:29" x14ac:dyDescent="0.25">
      <c r="D1655" s="98" t="str">
        <f t="shared" si="75"/>
        <v/>
      </c>
      <c r="E1655" s="93"/>
      <c r="F1655" s="4"/>
      <c r="G1655" s="4"/>
      <c r="H1655" s="72"/>
      <c r="I1655" s="4"/>
      <c r="J1655" s="72"/>
      <c r="K1655" s="72"/>
      <c r="W1655" s="68">
        <f t="shared" si="76"/>
        <v>1</v>
      </c>
      <c r="AC1655" s="1" t="str">
        <f t="shared" si="77"/>
        <v>1900</v>
      </c>
    </row>
    <row r="1656" spans="4:29" x14ac:dyDescent="0.25">
      <c r="D1656" s="98" t="str">
        <f t="shared" si="75"/>
        <v/>
      </c>
      <c r="E1656" s="93"/>
      <c r="F1656" s="4"/>
      <c r="G1656" s="4"/>
      <c r="H1656" s="72"/>
      <c r="I1656" s="4"/>
      <c r="J1656" s="72"/>
      <c r="K1656" s="72"/>
      <c r="W1656" s="68">
        <f t="shared" si="76"/>
        <v>1</v>
      </c>
      <c r="AC1656" s="1" t="str">
        <f t="shared" si="77"/>
        <v>1900</v>
      </c>
    </row>
    <row r="1657" spans="4:29" x14ac:dyDescent="0.25">
      <c r="D1657" s="98" t="str">
        <f t="shared" si="75"/>
        <v/>
      </c>
      <c r="E1657" s="93"/>
      <c r="F1657" s="4"/>
      <c r="G1657" s="4"/>
      <c r="H1657" s="72"/>
      <c r="I1657" s="4"/>
      <c r="J1657" s="72"/>
      <c r="K1657" s="72"/>
      <c r="W1657" s="68">
        <f t="shared" si="76"/>
        <v>1</v>
      </c>
      <c r="AC1657" s="1" t="str">
        <f t="shared" si="77"/>
        <v>1900</v>
      </c>
    </row>
    <row r="1658" spans="4:29" x14ac:dyDescent="0.25">
      <c r="D1658" s="98" t="str">
        <f t="shared" si="75"/>
        <v/>
      </c>
      <c r="E1658" s="93"/>
      <c r="F1658" s="4"/>
      <c r="G1658" s="4"/>
      <c r="H1658" s="72"/>
      <c r="I1658" s="4"/>
      <c r="J1658" s="72"/>
      <c r="K1658" s="72"/>
      <c r="W1658" s="68">
        <f t="shared" si="76"/>
        <v>1</v>
      </c>
      <c r="AC1658" s="1" t="str">
        <f t="shared" si="77"/>
        <v>1900</v>
      </c>
    </row>
    <row r="1659" spans="4:29" x14ac:dyDescent="0.25">
      <c r="D1659" s="98" t="str">
        <f t="shared" si="75"/>
        <v/>
      </c>
      <c r="E1659" s="93"/>
      <c r="F1659" s="4"/>
      <c r="G1659" s="4"/>
      <c r="H1659" s="72"/>
      <c r="I1659" s="4"/>
      <c r="J1659" s="72"/>
      <c r="K1659" s="72"/>
      <c r="W1659" s="68">
        <f t="shared" si="76"/>
        <v>1</v>
      </c>
      <c r="AC1659" s="1" t="str">
        <f t="shared" si="77"/>
        <v>1900</v>
      </c>
    </row>
    <row r="1660" spans="4:29" x14ac:dyDescent="0.25">
      <c r="D1660" s="98" t="str">
        <f t="shared" si="75"/>
        <v/>
      </c>
      <c r="E1660" s="93"/>
      <c r="F1660" s="4"/>
      <c r="G1660" s="4"/>
      <c r="H1660" s="72"/>
      <c r="I1660" s="4"/>
      <c r="J1660" s="72"/>
      <c r="K1660" s="72"/>
      <c r="W1660" s="68">
        <f t="shared" si="76"/>
        <v>1</v>
      </c>
      <c r="AC1660" s="1" t="str">
        <f t="shared" si="77"/>
        <v>1900</v>
      </c>
    </row>
    <row r="1661" spans="4:29" x14ac:dyDescent="0.25">
      <c r="D1661" s="98" t="str">
        <f t="shared" si="75"/>
        <v/>
      </c>
      <c r="E1661" s="93"/>
      <c r="F1661" s="4"/>
      <c r="G1661" s="4"/>
      <c r="H1661" s="72"/>
      <c r="I1661" s="4"/>
      <c r="J1661" s="72"/>
      <c r="K1661" s="72"/>
      <c r="W1661" s="68">
        <f t="shared" si="76"/>
        <v>1</v>
      </c>
      <c r="AC1661" s="1" t="str">
        <f t="shared" si="77"/>
        <v>1900</v>
      </c>
    </row>
    <row r="1662" spans="4:29" x14ac:dyDescent="0.25">
      <c r="D1662" s="98" t="str">
        <f t="shared" si="75"/>
        <v/>
      </c>
      <c r="E1662" s="93"/>
      <c r="F1662" s="4"/>
      <c r="G1662" s="4"/>
      <c r="H1662" s="72"/>
      <c r="I1662" s="4"/>
      <c r="J1662" s="72"/>
      <c r="K1662" s="72"/>
      <c r="W1662" s="68">
        <f t="shared" si="76"/>
        <v>1</v>
      </c>
      <c r="AC1662" s="1" t="str">
        <f t="shared" si="77"/>
        <v>1900</v>
      </c>
    </row>
    <row r="1663" spans="4:29" x14ac:dyDescent="0.25">
      <c r="D1663" s="98" t="str">
        <f t="shared" si="75"/>
        <v/>
      </c>
      <c r="E1663" s="93"/>
      <c r="F1663" s="4"/>
      <c r="G1663" s="4"/>
      <c r="H1663" s="72"/>
      <c r="I1663" s="4"/>
      <c r="J1663" s="72"/>
      <c r="K1663" s="72"/>
      <c r="W1663" s="68">
        <f t="shared" si="76"/>
        <v>1</v>
      </c>
      <c r="AC1663" s="1" t="str">
        <f t="shared" si="77"/>
        <v>1900</v>
      </c>
    </row>
    <row r="1664" spans="4:29" x14ac:dyDescent="0.25">
      <c r="D1664" s="98" t="str">
        <f t="shared" si="75"/>
        <v/>
      </c>
      <c r="E1664" s="93"/>
      <c r="F1664" s="4"/>
      <c r="G1664" s="4"/>
      <c r="H1664" s="72"/>
      <c r="I1664" s="4"/>
      <c r="J1664" s="72"/>
      <c r="K1664" s="72"/>
      <c r="W1664" s="68">
        <f t="shared" si="76"/>
        <v>1</v>
      </c>
      <c r="AC1664" s="1" t="str">
        <f t="shared" si="77"/>
        <v>1900</v>
      </c>
    </row>
    <row r="1665" spans="4:29" x14ac:dyDescent="0.25">
      <c r="D1665" s="98" t="str">
        <f t="shared" si="75"/>
        <v/>
      </c>
      <c r="E1665" s="93"/>
      <c r="F1665" s="4"/>
      <c r="G1665" s="4"/>
      <c r="H1665" s="72"/>
      <c r="I1665" s="4"/>
      <c r="J1665" s="72"/>
      <c r="K1665" s="72"/>
      <c r="W1665" s="68">
        <f t="shared" si="76"/>
        <v>1</v>
      </c>
      <c r="AC1665" s="1" t="str">
        <f t="shared" si="77"/>
        <v>1900</v>
      </c>
    </row>
    <row r="1666" spans="4:29" x14ac:dyDescent="0.25">
      <c r="D1666" s="98" t="str">
        <f t="shared" si="75"/>
        <v/>
      </c>
      <c r="E1666" s="93"/>
      <c r="F1666" s="4"/>
      <c r="G1666" s="4"/>
      <c r="H1666" s="72"/>
      <c r="I1666" s="4"/>
      <c r="J1666" s="72"/>
      <c r="K1666" s="72"/>
      <c r="W1666" s="68">
        <f t="shared" si="76"/>
        <v>1</v>
      </c>
      <c r="AC1666" s="1" t="str">
        <f t="shared" si="77"/>
        <v>1900</v>
      </c>
    </row>
    <row r="1667" spans="4:29" x14ac:dyDescent="0.25">
      <c r="D1667" s="98" t="str">
        <f t="shared" si="75"/>
        <v/>
      </c>
      <c r="E1667" s="93"/>
      <c r="F1667" s="4"/>
      <c r="G1667" s="4"/>
      <c r="H1667" s="72"/>
      <c r="I1667" s="4"/>
      <c r="J1667" s="72"/>
      <c r="K1667" s="72"/>
      <c r="W1667" s="68">
        <f t="shared" si="76"/>
        <v>1</v>
      </c>
      <c r="AC1667" s="1" t="str">
        <f t="shared" si="77"/>
        <v>1900</v>
      </c>
    </row>
    <row r="1668" spans="4:29" x14ac:dyDescent="0.25">
      <c r="D1668" s="98" t="str">
        <f t="shared" ref="D1668:D1731" si="78">IF(W1668&lt;&gt;$V$1,IF(YEAR(W1668)=YEAR(W1667),D1667+1,1),"")</f>
        <v/>
      </c>
      <c r="E1668" s="93"/>
      <c r="F1668" s="4"/>
      <c r="G1668" s="4"/>
      <c r="H1668" s="72"/>
      <c r="I1668" s="4"/>
      <c r="J1668" s="72"/>
      <c r="K1668" s="72"/>
      <c r="W1668" s="68">
        <f t="shared" ref="W1668:W1731" si="79">IF(CONCATENATE(F1668,F1669,F1670,F1671,F1672,F1673)&lt;&gt;"",IF(AND(E1668&lt;&gt;0,ISNUMBER(E1668)=TRUE),E1668,W1667),$V$1)</f>
        <v>1</v>
      </c>
      <c r="AC1668" s="1" t="str">
        <f t="shared" si="77"/>
        <v>1900</v>
      </c>
    </row>
    <row r="1669" spans="4:29" x14ac:dyDescent="0.25">
      <c r="D1669" s="98" t="str">
        <f t="shared" si="78"/>
        <v/>
      </c>
      <c r="E1669" s="93"/>
      <c r="F1669" s="4"/>
      <c r="G1669" s="4"/>
      <c r="H1669" s="72"/>
      <c r="I1669" s="4"/>
      <c r="J1669" s="72"/>
      <c r="K1669" s="72"/>
      <c r="W1669" s="68">
        <f t="shared" si="79"/>
        <v>1</v>
      </c>
      <c r="AC1669" s="1" t="str">
        <f t="shared" ref="AC1669:AC1732" si="80">YEAR(W1669)&amp;F1669</f>
        <v>1900</v>
      </c>
    </row>
    <row r="1670" spans="4:29" x14ac:dyDescent="0.25">
      <c r="D1670" s="98" t="str">
        <f t="shared" si="78"/>
        <v/>
      </c>
      <c r="E1670" s="93"/>
      <c r="F1670" s="4"/>
      <c r="G1670" s="4"/>
      <c r="H1670" s="72"/>
      <c r="I1670" s="4"/>
      <c r="J1670" s="72"/>
      <c r="K1670" s="72"/>
      <c r="W1670" s="68">
        <f t="shared" si="79"/>
        <v>1</v>
      </c>
      <c r="AC1670" s="1" t="str">
        <f t="shared" si="80"/>
        <v>1900</v>
      </c>
    </row>
    <row r="1671" spans="4:29" x14ac:dyDescent="0.25">
      <c r="D1671" s="98" t="str">
        <f t="shared" si="78"/>
        <v/>
      </c>
      <c r="E1671" s="93"/>
      <c r="F1671" s="4"/>
      <c r="G1671" s="4"/>
      <c r="H1671" s="72"/>
      <c r="I1671" s="4"/>
      <c r="J1671" s="72"/>
      <c r="K1671" s="72"/>
      <c r="W1671" s="68">
        <f t="shared" si="79"/>
        <v>1</v>
      </c>
      <c r="AC1671" s="1" t="str">
        <f t="shared" si="80"/>
        <v>1900</v>
      </c>
    </row>
    <row r="1672" spans="4:29" x14ac:dyDescent="0.25">
      <c r="D1672" s="98" t="str">
        <f t="shared" si="78"/>
        <v/>
      </c>
      <c r="E1672" s="93"/>
      <c r="F1672" s="4"/>
      <c r="G1672" s="4"/>
      <c r="H1672" s="72"/>
      <c r="I1672" s="4"/>
      <c r="J1672" s="72"/>
      <c r="K1672" s="72"/>
      <c r="W1672" s="68">
        <f t="shared" si="79"/>
        <v>1</v>
      </c>
      <c r="AC1672" s="1" t="str">
        <f t="shared" si="80"/>
        <v>1900</v>
      </c>
    </row>
    <row r="1673" spans="4:29" x14ac:dyDescent="0.25">
      <c r="D1673" s="98" t="str">
        <f t="shared" si="78"/>
        <v/>
      </c>
      <c r="E1673" s="93"/>
      <c r="F1673" s="4"/>
      <c r="G1673" s="4"/>
      <c r="H1673" s="72"/>
      <c r="I1673" s="4"/>
      <c r="J1673" s="72"/>
      <c r="K1673" s="72"/>
      <c r="W1673" s="68">
        <f t="shared" si="79"/>
        <v>1</v>
      </c>
      <c r="AC1673" s="1" t="str">
        <f t="shared" si="80"/>
        <v>1900</v>
      </c>
    </row>
    <row r="1674" spans="4:29" x14ac:dyDescent="0.25">
      <c r="D1674" s="98" t="str">
        <f t="shared" si="78"/>
        <v/>
      </c>
      <c r="E1674" s="93"/>
      <c r="F1674" s="4"/>
      <c r="G1674" s="4"/>
      <c r="H1674" s="72"/>
      <c r="I1674" s="4"/>
      <c r="J1674" s="72"/>
      <c r="K1674" s="72"/>
      <c r="W1674" s="68">
        <f t="shared" si="79"/>
        <v>1</v>
      </c>
      <c r="AC1674" s="1" t="str">
        <f t="shared" si="80"/>
        <v>1900</v>
      </c>
    </row>
    <row r="1675" spans="4:29" x14ac:dyDescent="0.25">
      <c r="D1675" s="98" t="str">
        <f t="shared" si="78"/>
        <v/>
      </c>
      <c r="E1675" s="93"/>
      <c r="F1675" s="4"/>
      <c r="G1675" s="4"/>
      <c r="H1675" s="72"/>
      <c r="I1675" s="4"/>
      <c r="J1675" s="72"/>
      <c r="K1675" s="72"/>
      <c r="W1675" s="68">
        <f t="shared" si="79"/>
        <v>1</v>
      </c>
      <c r="AC1675" s="1" t="str">
        <f t="shared" si="80"/>
        <v>1900</v>
      </c>
    </row>
    <row r="1676" spans="4:29" x14ac:dyDescent="0.25">
      <c r="D1676" s="98" t="str">
        <f t="shared" si="78"/>
        <v/>
      </c>
      <c r="E1676" s="93"/>
      <c r="F1676" s="4"/>
      <c r="G1676" s="4"/>
      <c r="H1676" s="72"/>
      <c r="I1676" s="4"/>
      <c r="J1676" s="72"/>
      <c r="K1676" s="72"/>
      <c r="W1676" s="68">
        <f t="shared" si="79"/>
        <v>1</v>
      </c>
      <c r="AC1676" s="1" t="str">
        <f t="shared" si="80"/>
        <v>1900</v>
      </c>
    </row>
    <row r="1677" spans="4:29" x14ac:dyDescent="0.25">
      <c r="D1677" s="98" t="str">
        <f t="shared" si="78"/>
        <v/>
      </c>
      <c r="E1677" s="93"/>
      <c r="F1677" s="4"/>
      <c r="G1677" s="4"/>
      <c r="H1677" s="72"/>
      <c r="I1677" s="4"/>
      <c r="J1677" s="72"/>
      <c r="K1677" s="72"/>
      <c r="W1677" s="68">
        <f t="shared" si="79"/>
        <v>1</v>
      </c>
      <c r="AC1677" s="1" t="str">
        <f t="shared" si="80"/>
        <v>1900</v>
      </c>
    </row>
    <row r="1678" spans="4:29" x14ac:dyDescent="0.25">
      <c r="D1678" s="98" t="str">
        <f t="shared" si="78"/>
        <v/>
      </c>
      <c r="E1678" s="93"/>
      <c r="F1678" s="4"/>
      <c r="G1678" s="4"/>
      <c r="H1678" s="72"/>
      <c r="I1678" s="4"/>
      <c r="J1678" s="72"/>
      <c r="K1678" s="72"/>
      <c r="W1678" s="68">
        <f t="shared" si="79"/>
        <v>1</v>
      </c>
      <c r="AC1678" s="1" t="str">
        <f t="shared" si="80"/>
        <v>1900</v>
      </c>
    </row>
    <row r="1679" spans="4:29" x14ac:dyDescent="0.25">
      <c r="D1679" s="98" t="str">
        <f t="shared" si="78"/>
        <v/>
      </c>
      <c r="E1679" s="93"/>
      <c r="F1679" s="4"/>
      <c r="G1679" s="4"/>
      <c r="H1679" s="72"/>
      <c r="I1679" s="4"/>
      <c r="J1679" s="72"/>
      <c r="K1679" s="72"/>
      <c r="W1679" s="68">
        <f t="shared" si="79"/>
        <v>1</v>
      </c>
      <c r="AC1679" s="1" t="str">
        <f t="shared" si="80"/>
        <v>1900</v>
      </c>
    </row>
    <row r="1680" spans="4:29" x14ac:dyDescent="0.25">
      <c r="D1680" s="98" t="str">
        <f t="shared" si="78"/>
        <v/>
      </c>
      <c r="E1680" s="93"/>
      <c r="F1680" s="4"/>
      <c r="G1680" s="4"/>
      <c r="H1680" s="72"/>
      <c r="I1680" s="4"/>
      <c r="J1680" s="72"/>
      <c r="K1680" s="72"/>
      <c r="W1680" s="68">
        <f t="shared" si="79"/>
        <v>1</v>
      </c>
      <c r="AC1680" s="1" t="str">
        <f t="shared" si="80"/>
        <v>1900</v>
      </c>
    </row>
    <row r="1681" spans="4:29" x14ac:dyDescent="0.25">
      <c r="D1681" s="98" t="str">
        <f t="shared" si="78"/>
        <v/>
      </c>
      <c r="E1681" s="93"/>
      <c r="F1681" s="4"/>
      <c r="G1681" s="4"/>
      <c r="H1681" s="72"/>
      <c r="I1681" s="4"/>
      <c r="J1681" s="72"/>
      <c r="K1681" s="72"/>
      <c r="W1681" s="68">
        <f t="shared" si="79"/>
        <v>1</v>
      </c>
      <c r="AC1681" s="1" t="str">
        <f t="shared" si="80"/>
        <v>1900</v>
      </c>
    </row>
    <row r="1682" spans="4:29" x14ac:dyDescent="0.25">
      <c r="D1682" s="98" t="str">
        <f t="shared" si="78"/>
        <v/>
      </c>
      <c r="E1682" s="93"/>
      <c r="F1682" s="4"/>
      <c r="G1682" s="4"/>
      <c r="H1682" s="72"/>
      <c r="I1682" s="4"/>
      <c r="J1682" s="72"/>
      <c r="K1682" s="72"/>
      <c r="W1682" s="68">
        <f t="shared" si="79"/>
        <v>1</v>
      </c>
      <c r="AC1682" s="1" t="str">
        <f t="shared" si="80"/>
        <v>1900</v>
      </c>
    </row>
    <row r="1683" spans="4:29" x14ac:dyDescent="0.25">
      <c r="D1683" s="98" t="str">
        <f t="shared" si="78"/>
        <v/>
      </c>
      <c r="E1683" s="93"/>
      <c r="F1683" s="4"/>
      <c r="G1683" s="4"/>
      <c r="H1683" s="72"/>
      <c r="I1683" s="4"/>
      <c r="J1683" s="72"/>
      <c r="K1683" s="72"/>
      <c r="W1683" s="68">
        <f t="shared" si="79"/>
        <v>1</v>
      </c>
      <c r="AC1683" s="1" t="str">
        <f t="shared" si="80"/>
        <v>1900</v>
      </c>
    </row>
    <row r="1684" spans="4:29" x14ac:dyDescent="0.25">
      <c r="D1684" s="98" t="str">
        <f t="shared" si="78"/>
        <v/>
      </c>
      <c r="E1684" s="93"/>
      <c r="F1684" s="4"/>
      <c r="G1684" s="4"/>
      <c r="H1684" s="72"/>
      <c r="I1684" s="4"/>
      <c r="J1684" s="72"/>
      <c r="K1684" s="72"/>
      <c r="W1684" s="68">
        <f t="shared" si="79"/>
        <v>1</v>
      </c>
      <c r="AC1684" s="1" t="str">
        <f t="shared" si="80"/>
        <v>1900</v>
      </c>
    </row>
    <row r="1685" spans="4:29" x14ac:dyDescent="0.25">
      <c r="D1685" s="98" t="str">
        <f t="shared" si="78"/>
        <v/>
      </c>
      <c r="E1685" s="93"/>
      <c r="F1685" s="4"/>
      <c r="G1685" s="4"/>
      <c r="H1685" s="72"/>
      <c r="I1685" s="4"/>
      <c r="J1685" s="72"/>
      <c r="K1685" s="72"/>
      <c r="W1685" s="68">
        <f t="shared" si="79"/>
        <v>1</v>
      </c>
      <c r="AC1685" s="1" t="str">
        <f t="shared" si="80"/>
        <v>1900</v>
      </c>
    </row>
    <row r="1686" spans="4:29" x14ac:dyDescent="0.25">
      <c r="D1686" s="98" t="str">
        <f t="shared" si="78"/>
        <v/>
      </c>
      <c r="E1686" s="93"/>
      <c r="F1686" s="4"/>
      <c r="G1686" s="4"/>
      <c r="H1686" s="72"/>
      <c r="I1686" s="4"/>
      <c r="J1686" s="72"/>
      <c r="K1686" s="72"/>
      <c r="W1686" s="68">
        <f t="shared" si="79"/>
        <v>1</v>
      </c>
      <c r="AC1686" s="1" t="str">
        <f t="shared" si="80"/>
        <v>1900</v>
      </c>
    </row>
    <row r="1687" spans="4:29" x14ac:dyDescent="0.25">
      <c r="D1687" s="98" t="str">
        <f t="shared" si="78"/>
        <v/>
      </c>
      <c r="E1687" s="93"/>
      <c r="F1687" s="4"/>
      <c r="G1687" s="4"/>
      <c r="H1687" s="72"/>
      <c r="I1687" s="4"/>
      <c r="J1687" s="72"/>
      <c r="K1687" s="72"/>
      <c r="W1687" s="68">
        <f t="shared" si="79"/>
        <v>1</v>
      </c>
      <c r="AC1687" s="1" t="str">
        <f t="shared" si="80"/>
        <v>1900</v>
      </c>
    </row>
    <row r="1688" spans="4:29" x14ac:dyDescent="0.25">
      <c r="D1688" s="98" t="str">
        <f t="shared" si="78"/>
        <v/>
      </c>
      <c r="E1688" s="93"/>
      <c r="F1688" s="4"/>
      <c r="G1688" s="4"/>
      <c r="H1688" s="72"/>
      <c r="I1688" s="4"/>
      <c r="J1688" s="72"/>
      <c r="K1688" s="72"/>
      <c r="W1688" s="68">
        <f t="shared" si="79"/>
        <v>1</v>
      </c>
      <c r="AC1688" s="1" t="str">
        <f t="shared" si="80"/>
        <v>1900</v>
      </c>
    </row>
    <row r="1689" spans="4:29" x14ac:dyDescent="0.25">
      <c r="D1689" s="98" t="str">
        <f t="shared" si="78"/>
        <v/>
      </c>
      <c r="E1689" s="93"/>
      <c r="F1689" s="4"/>
      <c r="G1689" s="4"/>
      <c r="H1689" s="72"/>
      <c r="I1689" s="4"/>
      <c r="J1689" s="72"/>
      <c r="K1689" s="72"/>
      <c r="W1689" s="68">
        <f t="shared" si="79"/>
        <v>1</v>
      </c>
      <c r="AC1689" s="1" t="str">
        <f t="shared" si="80"/>
        <v>1900</v>
      </c>
    </row>
    <row r="1690" spans="4:29" x14ac:dyDescent="0.25">
      <c r="D1690" s="98" t="str">
        <f t="shared" si="78"/>
        <v/>
      </c>
      <c r="E1690" s="93"/>
      <c r="F1690" s="4"/>
      <c r="G1690" s="4"/>
      <c r="H1690" s="72"/>
      <c r="I1690" s="4"/>
      <c r="J1690" s="72"/>
      <c r="K1690" s="72"/>
      <c r="W1690" s="68">
        <f t="shared" si="79"/>
        <v>1</v>
      </c>
      <c r="AC1690" s="1" t="str">
        <f t="shared" si="80"/>
        <v>1900</v>
      </c>
    </row>
    <row r="1691" spans="4:29" x14ac:dyDescent="0.25">
      <c r="D1691" s="98" t="str">
        <f t="shared" si="78"/>
        <v/>
      </c>
      <c r="E1691" s="93"/>
      <c r="F1691" s="4"/>
      <c r="G1691" s="4"/>
      <c r="H1691" s="72"/>
      <c r="I1691" s="4"/>
      <c r="J1691" s="72"/>
      <c r="K1691" s="72"/>
      <c r="W1691" s="68">
        <f t="shared" si="79"/>
        <v>1</v>
      </c>
      <c r="AC1691" s="1" t="str">
        <f t="shared" si="80"/>
        <v>1900</v>
      </c>
    </row>
    <row r="1692" spans="4:29" x14ac:dyDescent="0.25">
      <c r="D1692" s="98" t="str">
        <f t="shared" si="78"/>
        <v/>
      </c>
      <c r="E1692" s="93"/>
      <c r="F1692" s="4"/>
      <c r="G1692" s="4"/>
      <c r="H1692" s="72"/>
      <c r="I1692" s="4"/>
      <c r="J1692" s="72"/>
      <c r="K1692" s="72"/>
      <c r="W1692" s="68">
        <f t="shared" si="79"/>
        <v>1</v>
      </c>
      <c r="AC1692" s="1" t="str">
        <f t="shared" si="80"/>
        <v>1900</v>
      </c>
    </row>
    <row r="1693" spans="4:29" x14ac:dyDescent="0.25">
      <c r="D1693" s="98" t="str">
        <f t="shared" si="78"/>
        <v/>
      </c>
      <c r="E1693" s="93"/>
      <c r="F1693" s="4"/>
      <c r="G1693" s="4"/>
      <c r="H1693" s="72"/>
      <c r="I1693" s="4"/>
      <c r="J1693" s="72"/>
      <c r="K1693" s="72"/>
      <c r="W1693" s="68">
        <f t="shared" si="79"/>
        <v>1</v>
      </c>
      <c r="AC1693" s="1" t="str">
        <f t="shared" si="80"/>
        <v>1900</v>
      </c>
    </row>
    <row r="1694" spans="4:29" x14ac:dyDescent="0.25">
      <c r="D1694" s="98" t="str">
        <f t="shared" si="78"/>
        <v/>
      </c>
      <c r="E1694" s="93"/>
      <c r="F1694" s="4"/>
      <c r="G1694" s="4"/>
      <c r="H1694" s="72"/>
      <c r="I1694" s="4"/>
      <c r="J1694" s="72"/>
      <c r="K1694" s="72"/>
      <c r="W1694" s="68">
        <f t="shared" si="79"/>
        <v>1</v>
      </c>
      <c r="AC1694" s="1" t="str">
        <f t="shared" si="80"/>
        <v>1900</v>
      </c>
    </row>
    <row r="1695" spans="4:29" x14ac:dyDescent="0.25">
      <c r="D1695" s="98" t="str">
        <f t="shared" si="78"/>
        <v/>
      </c>
      <c r="E1695" s="93"/>
      <c r="F1695" s="4"/>
      <c r="G1695" s="4"/>
      <c r="H1695" s="72"/>
      <c r="I1695" s="4"/>
      <c r="J1695" s="72"/>
      <c r="K1695" s="72"/>
      <c r="W1695" s="68">
        <f t="shared" si="79"/>
        <v>1</v>
      </c>
      <c r="AC1695" s="1" t="str">
        <f t="shared" si="80"/>
        <v>1900</v>
      </c>
    </row>
    <row r="1696" spans="4:29" x14ac:dyDescent="0.25">
      <c r="D1696" s="98" t="str">
        <f t="shared" si="78"/>
        <v/>
      </c>
      <c r="E1696" s="93"/>
      <c r="F1696" s="4"/>
      <c r="G1696" s="4"/>
      <c r="H1696" s="72"/>
      <c r="I1696" s="4"/>
      <c r="J1696" s="72"/>
      <c r="K1696" s="72"/>
      <c r="W1696" s="68">
        <f t="shared" si="79"/>
        <v>1</v>
      </c>
      <c r="AC1696" s="1" t="str">
        <f t="shared" si="80"/>
        <v>1900</v>
      </c>
    </row>
    <row r="1697" spans="4:29" x14ac:dyDescent="0.25">
      <c r="D1697" s="98" t="str">
        <f t="shared" si="78"/>
        <v/>
      </c>
      <c r="E1697" s="93"/>
      <c r="F1697" s="4"/>
      <c r="G1697" s="4"/>
      <c r="H1697" s="72"/>
      <c r="I1697" s="4"/>
      <c r="J1697" s="72"/>
      <c r="K1697" s="72"/>
      <c r="W1697" s="68">
        <f t="shared" si="79"/>
        <v>1</v>
      </c>
      <c r="AC1697" s="1" t="str">
        <f t="shared" si="80"/>
        <v>1900</v>
      </c>
    </row>
    <row r="1698" spans="4:29" x14ac:dyDescent="0.25">
      <c r="D1698" s="98" t="str">
        <f t="shared" si="78"/>
        <v/>
      </c>
      <c r="E1698" s="93"/>
      <c r="F1698" s="4"/>
      <c r="G1698" s="4"/>
      <c r="H1698" s="72"/>
      <c r="I1698" s="4"/>
      <c r="J1698" s="72"/>
      <c r="K1698" s="72"/>
      <c r="W1698" s="68">
        <f t="shared" si="79"/>
        <v>1</v>
      </c>
      <c r="AC1698" s="1" t="str">
        <f t="shared" si="80"/>
        <v>1900</v>
      </c>
    </row>
    <row r="1699" spans="4:29" x14ac:dyDescent="0.25">
      <c r="D1699" s="98" t="str">
        <f t="shared" si="78"/>
        <v/>
      </c>
      <c r="E1699" s="93"/>
      <c r="F1699" s="4"/>
      <c r="G1699" s="4"/>
      <c r="H1699" s="72"/>
      <c r="I1699" s="4"/>
      <c r="J1699" s="72"/>
      <c r="K1699" s="72"/>
      <c r="W1699" s="68">
        <f t="shared" si="79"/>
        <v>1</v>
      </c>
      <c r="AC1699" s="1" t="str">
        <f t="shared" si="80"/>
        <v>1900</v>
      </c>
    </row>
    <row r="1700" spans="4:29" x14ac:dyDescent="0.25">
      <c r="D1700" s="98" t="str">
        <f t="shared" si="78"/>
        <v/>
      </c>
      <c r="E1700" s="93"/>
      <c r="F1700" s="4"/>
      <c r="G1700" s="4"/>
      <c r="H1700" s="72"/>
      <c r="I1700" s="4"/>
      <c r="J1700" s="72"/>
      <c r="K1700" s="72"/>
      <c r="W1700" s="68">
        <f t="shared" si="79"/>
        <v>1</v>
      </c>
      <c r="AC1700" s="1" t="str">
        <f t="shared" si="80"/>
        <v>1900</v>
      </c>
    </row>
    <row r="1701" spans="4:29" x14ac:dyDescent="0.25">
      <c r="D1701" s="98" t="str">
        <f t="shared" si="78"/>
        <v/>
      </c>
      <c r="E1701" s="93"/>
      <c r="F1701" s="4"/>
      <c r="G1701" s="4"/>
      <c r="H1701" s="72"/>
      <c r="I1701" s="4"/>
      <c r="J1701" s="72"/>
      <c r="K1701" s="72"/>
      <c r="W1701" s="68">
        <f t="shared" si="79"/>
        <v>1</v>
      </c>
      <c r="AC1701" s="1" t="str">
        <f t="shared" si="80"/>
        <v>1900</v>
      </c>
    </row>
    <row r="1702" spans="4:29" x14ac:dyDescent="0.25">
      <c r="D1702" s="98" t="str">
        <f t="shared" si="78"/>
        <v/>
      </c>
      <c r="E1702" s="93"/>
      <c r="F1702" s="4"/>
      <c r="G1702" s="4"/>
      <c r="H1702" s="72"/>
      <c r="I1702" s="4"/>
      <c r="J1702" s="72"/>
      <c r="K1702" s="72"/>
      <c r="W1702" s="68">
        <f t="shared" si="79"/>
        <v>1</v>
      </c>
      <c r="AC1702" s="1" t="str">
        <f t="shared" si="80"/>
        <v>1900</v>
      </c>
    </row>
    <row r="1703" spans="4:29" x14ac:dyDescent="0.25">
      <c r="D1703" s="98" t="str">
        <f t="shared" si="78"/>
        <v/>
      </c>
      <c r="E1703" s="93"/>
      <c r="F1703" s="4"/>
      <c r="G1703" s="4"/>
      <c r="H1703" s="72"/>
      <c r="I1703" s="4"/>
      <c r="J1703" s="72"/>
      <c r="K1703" s="72"/>
      <c r="W1703" s="68">
        <f t="shared" si="79"/>
        <v>1</v>
      </c>
      <c r="AC1703" s="1" t="str">
        <f t="shared" si="80"/>
        <v>1900</v>
      </c>
    </row>
    <row r="1704" spans="4:29" x14ac:dyDescent="0.25">
      <c r="D1704" s="98" t="str">
        <f t="shared" si="78"/>
        <v/>
      </c>
      <c r="E1704" s="93"/>
      <c r="F1704" s="4"/>
      <c r="G1704" s="4"/>
      <c r="H1704" s="72"/>
      <c r="I1704" s="4"/>
      <c r="J1704" s="72"/>
      <c r="K1704" s="72"/>
      <c r="W1704" s="68">
        <f t="shared" si="79"/>
        <v>1</v>
      </c>
      <c r="AC1704" s="1" t="str">
        <f t="shared" si="80"/>
        <v>1900</v>
      </c>
    </row>
    <row r="1705" spans="4:29" x14ac:dyDescent="0.25">
      <c r="D1705" s="98" t="str">
        <f t="shared" si="78"/>
        <v/>
      </c>
      <c r="E1705" s="93"/>
      <c r="F1705" s="4"/>
      <c r="G1705" s="4"/>
      <c r="H1705" s="72"/>
      <c r="I1705" s="4"/>
      <c r="J1705" s="72"/>
      <c r="K1705" s="72"/>
      <c r="W1705" s="68">
        <f t="shared" si="79"/>
        <v>1</v>
      </c>
      <c r="AC1705" s="1" t="str">
        <f t="shared" si="80"/>
        <v>1900</v>
      </c>
    </row>
    <row r="1706" spans="4:29" x14ac:dyDescent="0.25">
      <c r="D1706" s="98" t="str">
        <f t="shared" si="78"/>
        <v/>
      </c>
      <c r="E1706" s="93"/>
      <c r="F1706" s="4"/>
      <c r="G1706" s="4"/>
      <c r="H1706" s="72"/>
      <c r="I1706" s="4"/>
      <c r="J1706" s="72"/>
      <c r="K1706" s="72"/>
      <c r="W1706" s="68">
        <f t="shared" si="79"/>
        <v>1</v>
      </c>
      <c r="AC1706" s="1" t="str">
        <f t="shared" si="80"/>
        <v>1900</v>
      </c>
    </row>
    <row r="1707" spans="4:29" x14ac:dyDescent="0.25">
      <c r="D1707" s="98" t="str">
        <f t="shared" si="78"/>
        <v/>
      </c>
      <c r="E1707" s="93"/>
      <c r="F1707" s="4"/>
      <c r="G1707" s="4"/>
      <c r="H1707" s="72"/>
      <c r="I1707" s="4"/>
      <c r="J1707" s="72"/>
      <c r="K1707" s="72"/>
      <c r="W1707" s="68">
        <f t="shared" si="79"/>
        <v>1</v>
      </c>
      <c r="AC1707" s="1" t="str">
        <f t="shared" si="80"/>
        <v>1900</v>
      </c>
    </row>
    <row r="1708" spans="4:29" x14ac:dyDescent="0.25">
      <c r="D1708" s="98" t="str">
        <f t="shared" si="78"/>
        <v/>
      </c>
      <c r="E1708" s="93"/>
      <c r="F1708" s="4"/>
      <c r="G1708" s="4"/>
      <c r="H1708" s="72"/>
      <c r="I1708" s="4"/>
      <c r="J1708" s="72"/>
      <c r="K1708" s="72"/>
      <c r="W1708" s="68">
        <f t="shared" si="79"/>
        <v>1</v>
      </c>
      <c r="AC1708" s="1" t="str">
        <f t="shared" si="80"/>
        <v>1900</v>
      </c>
    </row>
    <row r="1709" spans="4:29" x14ac:dyDescent="0.25">
      <c r="D1709" s="98" t="str">
        <f t="shared" si="78"/>
        <v/>
      </c>
      <c r="E1709" s="93"/>
      <c r="F1709" s="4"/>
      <c r="G1709" s="4"/>
      <c r="H1709" s="72"/>
      <c r="I1709" s="4"/>
      <c r="J1709" s="72"/>
      <c r="K1709" s="72"/>
      <c r="W1709" s="68">
        <f t="shared" si="79"/>
        <v>1</v>
      </c>
      <c r="AC1709" s="1" t="str">
        <f t="shared" si="80"/>
        <v>1900</v>
      </c>
    </row>
    <row r="1710" spans="4:29" x14ac:dyDescent="0.25">
      <c r="D1710" s="98" t="str">
        <f t="shared" si="78"/>
        <v/>
      </c>
      <c r="E1710" s="93"/>
      <c r="F1710" s="4"/>
      <c r="G1710" s="4"/>
      <c r="H1710" s="72"/>
      <c r="I1710" s="4"/>
      <c r="J1710" s="72"/>
      <c r="K1710" s="72"/>
      <c r="W1710" s="68">
        <f t="shared" si="79"/>
        <v>1</v>
      </c>
      <c r="AC1710" s="1" t="str">
        <f t="shared" si="80"/>
        <v>1900</v>
      </c>
    </row>
    <row r="1711" spans="4:29" x14ac:dyDescent="0.25">
      <c r="D1711" s="98" t="str">
        <f t="shared" si="78"/>
        <v/>
      </c>
      <c r="E1711" s="93"/>
      <c r="F1711" s="4"/>
      <c r="G1711" s="4"/>
      <c r="H1711" s="72"/>
      <c r="I1711" s="4"/>
      <c r="J1711" s="72"/>
      <c r="K1711" s="72"/>
      <c r="W1711" s="68">
        <f t="shared" si="79"/>
        <v>1</v>
      </c>
      <c r="AC1711" s="1" t="str">
        <f t="shared" si="80"/>
        <v>1900</v>
      </c>
    </row>
    <row r="1712" spans="4:29" x14ac:dyDescent="0.25">
      <c r="D1712" s="98" t="str">
        <f t="shared" si="78"/>
        <v/>
      </c>
      <c r="E1712" s="93"/>
      <c r="F1712" s="4"/>
      <c r="G1712" s="4"/>
      <c r="H1712" s="72"/>
      <c r="I1712" s="4"/>
      <c r="J1712" s="72"/>
      <c r="K1712" s="72"/>
      <c r="W1712" s="68">
        <f t="shared" si="79"/>
        <v>1</v>
      </c>
      <c r="AC1712" s="1" t="str">
        <f t="shared" si="80"/>
        <v>1900</v>
      </c>
    </row>
    <row r="1713" spans="4:29" x14ac:dyDescent="0.25">
      <c r="D1713" s="98" t="str">
        <f t="shared" si="78"/>
        <v/>
      </c>
      <c r="E1713" s="93"/>
      <c r="F1713" s="4"/>
      <c r="G1713" s="4"/>
      <c r="H1713" s="72"/>
      <c r="I1713" s="4"/>
      <c r="J1713" s="72"/>
      <c r="K1713" s="72"/>
      <c r="W1713" s="68">
        <f t="shared" si="79"/>
        <v>1</v>
      </c>
      <c r="AC1713" s="1" t="str">
        <f t="shared" si="80"/>
        <v>1900</v>
      </c>
    </row>
    <row r="1714" spans="4:29" x14ac:dyDescent="0.25">
      <c r="D1714" s="98" t="str">
        <f t="shared" si="78"/>
        <v/>
      </c>
      <c r="E1714" s="93"/>
      <c r="F1714" s="4"/>
      <c r="G1714" s="4"/>
      <c r="H1714" s="72"/>
      <c r="I1714" s="4"/>
      <c r="J1714" s="72"/>
      <c r="K1714" s="72"/>
      <c r="W1714" s="68">
        <f t="shared" si="79"/>
        <v>1</v>
      </c>
      <c r="AC1714" s="1" t="str">
        <f t="shared" si="80"/>
        <v>1900</v>
      </c>
    </row>
    <row r="1715" spans="4:29" x14ac:dyDescent="0.25">
      <c r="D1715" s="98" t="str">
        <f t="shared" si="78"/>
        <v/>
      </c>
      <c r="E1715" s="93"/>
      <c r="F1715" s="4"/>
      <c r="G1715" s="4"/>
      <c r="H1715" s="72"/>
      <c r="I1715" s="4"/>
      <c r="J1715" s="72"/>
      <c r="K1715" s="72"/>
      <c r="W1715" s="68">
        <f t="shared" si="79"/>
        <v>1</v>
      </c>
      <c r="AC1715" s="1" t="str">
        <f t="shared" si="80"/>
        <v>1900</v>
      </c>
    </row>
    <row r="1716" spans="4:29" x14ac:dyDescent="0.25">
      <c r="D1716" s="98" t="str">
        <f t="shared" si="78"/>
        <v/>
      </c>
      <c r="E1716" s="93"/>
      <c r="F1716" s="4"/>
      <c r="G1716" s="4"/>
      <c r="H1716" s="72"/>
      <c r="I1716" s="4"/>
      <c r="J1716" s="72"/>
      <c r="K1716" s="72"/>
      <c r="W1716" s="68">
        <f t="shared" si="79"/>
        <v>1</v>
      </c>
      <c r="AC1716" s="1" t="str">
        <f t="shared" si="80"/>
        <v>1900</v>
      </c>
    </row>
    <row r="1717" spans="4:29" x14ac:dyDescent="0.25">
      <c r="D1717" s="98" t="str">
        <f t="shared" si="78"/>
        <v/>
      </c>
      <c r="E1717" s="93"/>
      <c r="F1717" s="4"/>
      <c r="G1717" s="4"/>
      <c r="H1717" s="72"/>
      <c r="I1717" s="4"/>
      <c r="J1717" s="72"/>
      <c r="K1717" s="72"/>
      <c r="W1717" s="68">
        <f t="shared" si="79"/>
        <v>1</v>
      </c>
      <c r="AC1717" s="1" t="str">
        <f t="shared" si="80"/>
        <v>1900</v>
      </c>
    </row>
    <row r="1718" spans="4:29" x14ac:dyDescent="0.25">
      <c r="D1718" s="98" t="str">
        <f t="shared" si="78"/>
        <v/>
      </c>
      <c r="E1718" s="93"/>
      <c r="F1718" s="4"/>
      <c r="G1718" s="4"/>
      <c r="H1718" s="72"/>
      <c r="I1718" s="4"/>
      <c r="J1718" s="72"/>
      <c r="K1718" s="72"/>
      <c r="W1718" s="68">
        <f t="shared" si="79"/>
        <v>1</v>
      </c>
      <c r="AC1718" s="1" t="str">
        <f t="shared" si="80"/>
        <v>1900</v>
      </c>
    </row>
    <row r="1719" spans="4:29" x14ac:dyDescent="0.25">
      <c r="D1719" s="98" t="str">
        <f t="shared" si="78"/>
        <v/>
      </c>
      <c r="E1719" s="93"/>
      <c r="F1719" s="4"/>
      <c r="G1719" s="4"/>
      <c r="H1719" s="72"/>
      <c r="I1719" s="4"/>
      <c r="J1719" s="72"/>
      <c r="K1719" s="72"/>
      <c r="W1719" s="68">
        <f t="shared" si="79"/>
        <v>1</v>
      </c>
      <c r="AC1719" s="1" t="str">
        <f t="shared" si="80"/>
        <v>1900</v>
      </c>
    </row>
    <row r="1720" spans="4:29" x14ac:dyDescent="0.25">
      <c r="D1720" s="98" t="str">
        <f t="shared" si="78"/>
        <v/>
      </c>
      <c r="E1720" s="93"/>
      <c r="F1720" s="4"/>
      <c r="G1720" s="4"/>
      <c r="H1720" s="72"/>
      <c r="I1720" s="4"/>
      <c r="J1720" s="72"/>
      <c r="K1720" s="72"/>
      <c r="W1720" s="68">
        <f t="shared" si="79"/>
        <v>1</v>
      </c>
      <c r="AC1720" s="1" t="str">
        <f t="shared" si="80"/>
        <v>1900</v>
      </c>
    </row>
    <row r="1721" spans="4:29" x14ac:dyDescent="0.25">
      <c r="D1721" s="98" t="str">
        <f t="shared" si="78"/>
        <v/>
      </c>
      <c r="E1721" s="93"/>
      <c r="F1721" s="4"/>
      <c r="G1721" s="4"/>
      <c r="H1721" s="72"/>
      <c r="I1721" s="4"/>
      <c r="J1721" s="72"/>
      <c r="K1721" s="72"/>
      <c r="W1721" s="68">
        <f t="shared" si="79"/>
        <v>1</v>
      </c>
      <c r="AC1721" s="1" t="str">
        <f t="shared" si="80"/>
        <v>1900</v>
      </c>
    </row>
    <row r="1722" spans="4:29" x14ac:dyDescent="0.25">
      <c r="D1722" s="98" t="str">
        <f t="shared" si="78"/>
        <v/>
      </c>
      <c r="E1722" s="93"/>
      <c r="F1722" s="4"/>
      <c r="G1722" s="4"/>
      <c r="H1722" s="72"/>
      <c r="I1722" s="4"/>
      <c r="J1722" s="72"/>
      <c r="K1722" s="72"/>
      <c r="W1722" s="68">
        <f t="shared" si="79"/>
        <v>1</v>
      </c>
      <c r="AC1722" s="1" t="str">
        <f t="shared" si="80"/>
        <v>1900</v>
      </c>
    </row>
    <row r="1723" spans="4:29" x14ac:dyDescent="0.25">
      <c r="D1723" s="98" t="str">
        <f t="shared" si="78"/>
        <v/>
      </c>
      <c r="E1723" s="93"/>
      <c r="F1723" s="4"/>
      <c r="G1723" s="4"/>
      <c r="H1723" s="72"/>
      <c r="I1723" s="4"/>
      <c r="J1723" s="72"/>
      <c r="K1723" s="72"/>
      <c r="W1723" s="68">
        <f t="shared" si="79"/>
        <v>1</v>
      </c>
      <c r="AC1723" s="1" t="str">
        <f t="shared" si="80"/>
        <v>1900</v>
      </c>
    </row>
    <row r="1724" spans="4:29" x14ac:dyDescent="0.25">
      <c r="D1724" s="98" t="str">
        <f t="shared" si="78"/>
        <v/>
      </c>
      <c r="E1724" s="93"/>
      <c r="F1724" s="4"/>
      <c r="G1724" s="4"/>
      <c r="H1724" s="72"/>
      <c r="I1724" s="4"/>
      <c r="J1724" s="72"/>
      <c r="K1724" s="72"/>
      <c r="W1724" s="68">
        <f t="shared" si="79"/>
        <v>1</v>
      </c>
      <c r="AC1724" s="1" t="str">
        <f t="shared" si="80"/>
        <v>1900</v>
      </c>
    </row>
    <row r="1725" spans="4:29" x14ac:dyDescent="0.25">
      <c r="D1725" s="98" t="str">
        <f t="shared" si="78"/>
        <v/>
      </c>
      <c r="E1725" s="93"/>
      <c r="F1725" s="4"/>
      <c r="G1725" s="4"/>
      <c r="H1725" s="72"/>
      <c r="I1725" s="4"/>
      <c r="J1725" s="72"/>
      <c r="K1725" s="72"/>
      <c r="W1725" s="68">
        <f t="shared" si="79"/>
        <v>1</v>
      </c>
      <c r="AC1725" s="1" t="str">
        <f t="shared" si="80"/>
        <v>1900</v>
      </c>
    </row>
    <row r="1726" spans="4:29" x14ac:dyDescent="0.25">
      <c r="D1726" s="98" t="str">
        <f t="shared" si="78"/>
        <v/>
      </c>
      <c r="E1726" s="93"/>
      <c r="F1726" s="4"/>
      <c r="G1726" s="4"/>
      <c r="H1726" s="72"/>
      <c r="I1726" s="4"/>
      <c r="J1726" s="72"/>
      <c r="K1726" s="72"/>
      <c r="W1726" s="68">
        <f t="shared" si="79"/>
        <v>1</v>
      </c>
      <c r="AC1726" s="1" t="str">
        <f t="shared" si="80"/>
        <v>1900</v>
      </c>
    </row>
    <row r="1727" spans="4:29" x14ac:dyDescent="0.25">
      <c r="D1727" s="98" t="str">
        <f t="shared" si="78"/>
        <v/>
      </c>
      <c r="E1727" s="93"/>
      <c r="F1727" s="4"/>
      <c r="G1727" s="4"/>
      <c r="H1727" s="72"/>
      <c r="I1727" s="4"/>
      <c r="J1727" s="72"/>
      <c r="K1727" s="72"/>
      <c r="W1727" s="68">
        <f t="shared" si="79"/>
        <v>1</v>
      </c>
      <c r="AC1727" s="1" t="str">
        <f t="shared" si="80"/>
        <v>1900</v>
      </c>
    </row>
    <row r="1728" spans="4:29" x14ac:dyDescent="0.25">
      <c r="D1728" s="98" t="str">
        <f t="shared" si="78"/>
        <v/>
      </c>
      <c r="E1728" s="93"/>
      <c r="F1728" s="4"/>
      <c r="G1728" s="4"/>
      <c r="H1728" s="72"/>
      <c r="I1728" s="4"/>
      <c r="J1728" s="72"/>
      <c r="K1728" s="72"/>
      <c r="W1728" s="68">
        <f t="shared" si="79"/>
        <v>1</v>
      </c>
      <c r="AC1728" s="1" t="str">
        <f t="shared" si="80"/>
        <v>1900</v>
      </c>
    </row>
    <row r="1729" spans="4:29" x14ac:dyDescent="0.25">
      <c r="D1729" s="98" t="str">
        <f t="shared" si="78"/>
        <v/>
      </c>
      <c r="E1729" s="93"/>
      <c r="F1729" s="4"/>
      <c r="G1729" s="4"/>
      <c r="H1729" s="72"/>
      <c r="I1729" s="4"/>
      <c r="J1729" s="72"/>
      <c r="K1729" s="72"/>
      <c r="W1729" s="68">
        <f t="shared" si="79"/>
        <v>1</v>
      </c>
      <c r="AC1729" s="1" t="str">
        <f t="shared" si="80"/>
        <v>1900</v>
      </c>
    </row>
    <row r="1730" spans="4:29" x14ac:dyDescent="0.25">
      <c r="D1730" s="98" t="str">
        <f t="shared" si="78"/>
        <v/>
      </c>
      <c r="E1730" s="93"/>
      <c r="F1730" s="4"/>
      <c r="G1730" s="4"/>
      <c r="H1730" s="72"/>
      <c r="I1730" s="4"/>
      <c r="J1730" s="72"/>
      <c r="K1730" s="72"/>
      <c r="W1730" s="68">
        <f t="shared" si="79"/>
        <v>1</v>
      </c>
      <c r="AC1730" s="1" t="str">
        <f t="shared" si="80"/>
        <v>1900</v>
      </c>
    </row>
    <row r="1731" spans="4:29" x14ac:dyDescent="0.25">
      <c r="D1731" s="98" t="str">
        <f t="shared" si="78"/>
        <v/>
      </c>
      <c r="E1731" s="93"/>
      <c r="F1731" s="4"/>
      <c r="G1731" s="4"/>
      <c r="H1731" s="72"/>
      <c r="I1731" s="4"/>
      <c r="J1731" s="72"/>
      <c r="K1731" s="72"/>
      <c r="W1731" s="68">
        <f t="shared" si="79"/>
        <v>1</v>
      </c>
      <c r="AC1731" s="1" t="str">
        <f t="shared" si="80"/>
        <v>1900</v>
      </c>
    </row>
    <row r="1732" spans="4:29" x14ac:dyDescent="0.25">
      <c r="D1732" s="98" t="str">
        <f t="shared" ref="D1732:D1795" si="81">IF(W1732&lt;&gt;$V$1,IF(YEAR(W1732)=YEAR(W1731),D1731+1,1),"")</f>
        <v/>
      </c>
      <c r="E1732" s="93"/>
      <c r="F1732" s="4"/>
      <c r="G1732" s="4"/>
      <c r="H1732" s="72"/>
      <c r="I1732" s="4"/>
      <c r="J1732" s="72"/>
      <c r="K1732" s="72"/>
      <c r="W1732" s="68">
        <f t="shared" ref="W1732:W1795" si="82">IF(CONCATENATE(F1732,F1733,F1734,F1735,F1736,F1737)&lt;&gt;"",IF(AND(E1732&lt;&gt;0,ISNUMBER(E1732)=TRUE),E1732,W1731),$V$1)</f>
        <v>1</v>
      </c>
      <c r="AC1732" s="1" t="str">
        <f t="shared" si="80"/>
        <v>1900</v>
      </c>
    </row>
    <row r="1733" spans="4:29" x14ac:dyDescent="0.25">
      <c r="D1733" s="98" t="str">
        <f t="shared" si="81"/>
        <v/>
      </c>
      <c r="E1733" s="93"/>
      <c r="F1733" s="4"/>
      <c r="G1733" s="4"/>
      <c r="H1733" s="72"/>
      <c r="I1733" s="4"/>
      <c r="J1733" s="72"/>
      <c r="K1733" s="72"/>
      <c r="W1733" s="68">
        <f t="shared" si="82"/>
        <v>1</v>
      </c>
      <c r="AC1733" s="1" t="str">
        <f t="shared" ref="AC1733:AC1796" si="83">YEAR(W1733)&amp;F1733</f>
        <v>1900</v>
      </c>
    </row>
    <row r="1734" spans="4:29" x14ac:dyDescent="0.25">
      <c r="D1734" s="98" t="str">
        <f t="shared" si="81"/>
        <v/>
      </c>
      <c r="E1734" s="93"/>
      <c r="F1734" s="4"/>
      <c r="G1734" s="4"/>
      <c r="H1734" s="72"/>
      <c r="I1734" s="4"/>
      <c r="J1734" s="72"/>
      <c r="K1734" s="72"/>
      <c r="W1734" s="68">
        <f t="shared" si="82"/>
        <v>1</v>
      </c>
      <c r="AC1734" s="1" t="str">
        <f t="shared" si="83"/>
        <v>1900</v>
      </c>
    </row>
    <row r="1735" spans="4:29" x14ac:dyDescent="0.25">
      <c r="D1735" s="98" t="str">
        <f t="shared" si="81"/>
        <v/>
      </c>
      <c r="E1735" s="93"/>
      <c r="F1735" s="4"/>
      <c r="G1735" s="4"/>
      <c r="H1735" s="72"/>
      <c r="I1735" s="4"/>
      <c r="J1735" s="72"/>
      <c r="K1735" s="72"/>
      <c r="W1735" s="68">
        <f t="shared" si="82"/>
        <v>1</v>
      </c>
      <c r="AC1735" s="1" t="str">
        <f t="shared" si="83"/>
        <v>1900</v>
      </c>
    </row>
    <row r="1736" spans="4:29" x14ac:dyDescent="0.25">
      <c r="D1736" s="98" t="str">
        <f t="shared" si="81"/>
        <v/>
      </c>
      <c r="E1736" s="93"/>
      <c r="F1736" s="4"/>
      <c r="G1736" s="4"/>
      <c r="H1736" s="72"/>
      <c r="I1736" s="4"/>
      <c r="J1736" s="72"/>
      <c r="K1736" s="72"/>
      <c r="W1736" s="68">
        <f t="shared" si="82"/>
        <v>1</v>
      </c>
      <c r="AC1736" s="1" t="str">
        <f t="shared" si="83"/>
        <v>1900</v>
      </c>
    </row>
    <row r="1737" spans="4:29" x14ac:dyDescent="0.25">
      <c r="D1737" s="98" t="str">
        <f t="shared" si="81"/>
        <v/>
      </c>
      <c r="E1737" s="93"/>
      <c r="F1737" s="4"/>
      <c r="G1737" s="4"/>
      <c r="H1737" s="72"/>
      <c r="I1737" s="4"/>
      <c r="J1737" s="72"/>
      <c r="K1737" s="72"/>
      <c r="W1737" s="68">
        <f t="shared" si="82"/>
        <v>1</v>
      </c>
      <c r="AC1737" s="1" t="str">
        <f t="shared" si="83"/>
        <v>1900</v>
      </c>
    </row>
    <row r="1738" spans="4:29" x14ac:dyDescent="0.25">
      <c r="D1738" s="98" t="str">
        <f t="shared" si="81"/>
        <v/>
      </c>
      <c r="E1738" s="93"/>
      <c r="F1738" s="4"/>
      <c r="G1738" s="4"/>
      <c r="H1738" s="72"/>
      <c r="I1738" s="4"/>
      <c r="J1738" s="72"/>
      <c r="K1738" s="72"/>
      <c r="W1738" s="68">
        <f t="shared" si="82"/>
        <v>1</v>
      </c>
      <c r="AC1738" s="1" t="str">
        <f t="shared" si="83"/>
        <v>1900</v>
      </c>
    </row>
    <row r="1739" spans="4:29" x14ac:dyDescent="0.25">
      <c r="D1739" s="98" t="str">
        <f t="shared" si="81"/>
        <v/>
      </c>
      <c r="E1739" s="93"/>
      <c r="F1739" s="4"/>
      <c r="G1739" s="4"/>
      <c r="H1739" s="72"/>
      <c r="I1739" s="4"/>
      <c r="J1739" s="72"/>
      <c r="K1739" s="72"/>
      <c r="W1739" s="68">
        <f t="shared" si="82"/>
        <v>1</v>
      </c>
      <c r="AC1739" s="1" t="str">
        <f t="shared" si="83"/>
        <v>1900</v>
      </c>
    </row>
    <row r="1740" spans="4:29" x14ac:dyDescent="0.25">
      <c r="D1740" s="98" t="str">
        <f t="shared" si="81"/>
        <v/>
      </c>
      <c r="E1740" s="93"/>
      <c r="F1740" s="4"/>
      <c r="G1740" s="4"/>
      <c r="H1740" s="72"/>
      <c r="I1740" s="4"/>
      <c r="J1740" s="72"/>
      <c r="K1740" s="72"/>
      <c r="W1740" s="68">
        <f t="shared" si="82"/>
        <v>1</v>
      </c>
      <c r="AC1740" s="1" t="str">
        <f t="shared" si="83"/>
        <v>1900</v>
      </c>
    </row>
    <row r="1741" spans="4:29" x14ac:dyDescent="0.25">
      <c r="D1741" s="98" t="str">
        <f t="shared" si="81"/>
        <v/>
      </c>
      <c r="E1741" s="93"/>
      <c r="F1741" s="4"/>
      <c r="G1741" s="4"/>
      <c r="H1741" s="72"/>
      <c r="I1741" s="4"/>
      <c r="J1741" s="72"/>
      <c r="K1741" s="72"/>
      <c r="W1741" s="68">
        <f t="shared" si="82"/>
        <v>1</v>
      </c>
      <c r="AC1741" s="1" t="str">
        <f t="shared" si="83"/>
        <v>1900</v>
      </c>
    </row>
    <row r="1742" spans="4:29" x14ac:dyDescent="0.25">
      <c r="D1742" s="98" t="str">
        <f t="shared" si="81"/>
        <v/>
      </c>
      <c r="E1742" s="93"/>
      <c r="F1742" s="4"/>
      <c r="G1742" s="4"/>
      <c r="H1742" s="72"/>
      <c r="I1742" s="4"/>
      <c r="J1742" s="72"/>
      <c r="K1742" s="72"/>
      <c r="W1742" s="68">
        <f t="shared" si="82"/>
        <v>1</v>
      </c>
      <c r="AC1742" s="1" t="str">
        <f t="shared" si="83"/>
        <v>1900</v>
      </c>
    </row>
    <row r="1743" spans="4:29" x14ac:dyDescent="0.25">
      <c r="D1743" s="98" t="str">
        <f t="shared" si="81"/>
        <v/>
      </c>
      <c r="E1743" s="93"/>
      <c r="F1743" s="4"/>
      <c r="G1743" s="4"/>
      <c r="H1743" s="72"/>
      <c r="I1743" s="4"/>
      <c r="J1743" s="72"/>
      <c r="K1743" s="72"/>
      <c r="W1743" s="68">
        <f t="shared" si="82"/>
        <v>1</v>
      </c>
      <c r="AC1743" s="1" t="str">
        <f t="shared" si="83"/>
        <v>1900</v>
      </c>
    </row>
    <row r="1744" spans="4:29" x14ac:dyDescent="0.25">
      <c r="D1744" s="98" t="str">
        <f t="shared" si="81"/>
        <v/>
      </c>
      <c r="E1744" s="93"/>
      <c r="F1744" s="4"/>
      <c r="G1744" s="4"/>
      <c r="H1744" s="72"/>
      <c r="I1744" s="4"/>
      <c r="J1744" s="72"/>
      <c r="K1744" s="72"/>
      <c r="W1744" s="68">
        <f t="shared" si="82"/>
        <v>1</v>
      </c>
      <c r="AC1744" s="1" t="str">
        <f t="shared" si="83"/>
        <v>1900</v>
      </c>
    </row>
    <row r="1745" spans="4:29" x14ac:dyDescent="0.25">
      <c r="D1745" s="98" t="str">
        <f t="shared" si="81"/>
        <v/>
      </c>
      <c r="E1745" s="93"/>
      <c r="F1745" s="4"/>
      <c r="G1745" s="4"/>
      <c r="H1745" s="72"/>
      <c r="I1745" s="4"/>
      <c r="J1745" s="72"/>
      <c r="K1745" s="72"/>
      <c r="W1745" s="68">
        <f t="shared" si="82"/>
        <v>1</v>
      </c>
      <c r="AC1745" s="1" t="str">
        <f t="shared" si="83"/>
        <v>1900</v>
      </c>
    </row>
    <row r="1746" spans="4:29" x14ac:dyDescent="0.25">
      <c r="D1746" s="98" t="str">
        <f t="shared" si="81"/>
        <v/>
      </c>
      <c r="E1746" s="93"/>
      <c r="F1746" s="4"/>
      <c r="G1746" s="4"/>
      <c r="H1746" s="72"/>
      <c r="I1746" s="4"/>
      <c r="J1746" s="72"/>
      <c r="K1746" s="72"/>
      <c r="W1746" s="68">
        <f t="shared" si="82"/>
        <v>1</v>
      </c>
      <c r="AC1746" s="1" t="str">
        <f t="shared" si="83"/>
        <v>1900</v>
      </c>
    </row>
    <row r="1747" spans="4:29" x14ac:dyDescent="0.25">
      <c r="D1747" s="98" t="str">
        <f t="shared" si="81"/>
        <v/>
      </c>
      <c r="E1747" s="93"/>
      <c r="F1747" s="4"/>
      <c r="G1747" s="4"/>
      <c r="H1747" s="72"/>
      <c r="I1747" s="4"/>
      <c r="J1747" s="72"/>
      <c r="K1747" s="72"/>
      <c r="W1747" s="68">
        <f t="shared" si="82"/>
        <v>1</v>
      </c>
      <c r="AC1747" s="1" t="str">
        <f t="shared" si="83"/>
        <v>1900</v>
      </c>
    </row>
    <row r="1748" spans="4:29" x14ac:dyDescent="0.25">
      <c r="D1748" s="98" t="str">
        <f t="shared" si="81"/>
        <v/>
      </c>
      <c r="E1748" s="93"/>
      <c r="F1748" s="4"/>
      <c r="G1748" s="4"/>
      <c r="H1748" s="72"/>
      <c r="I1748" s="4"/>
      <c r="J1748" s="72"/>
      <c r="K1748" s="72"/>
      <c r="W1748" s="68">
        <f t="shared" si="82"/>
        <v>1</v>
      </c>
      <c r="AC1748" s="1" t="str">
        <f t="shared" si="83"/>
        <v>1900</v>
      </c>
    </row>
    <row r="1749" spans="4:29" x14ac:dyDescent="0.25">
      <c r="D1749" s="98" t="str">
        <f t="shared" si="81"/>
        <v/>
      </c>
      <c r="E1749" s="93"/>
      <c r="F1749" s="4"/>
      <c r="G1749" s="4"/>
      <c r="H1749" s="72"/>
      <c r="I1749" s="4"/>
      <c r="J1749" s="72"/>
      <c r="K1749" s="72"/>
      <c r="W1749" s="68">
        <f t="shared" si="82"/>
        <v>1</v>
      </c>
      <c r="AC1749" s="1" t="str">
        <f t="shared" si="83"/>
        <v>1900</v>
      </c>
    </row>
    <row r="1750" spans="4:29" x14ac:dyDescent="0.25">
      <c r="D1750" s="98" t="str">
        <f t="shared" si="81"/>
        <v/>
      </c>
      <c r="E1750" s="93"/>
      <c r="F1750" s="4"/>
      <c r="G1750" s="4"/>
      <c r="H1750" s="72"/>
      <c r="I1750" s="4"/>
      <c r="J1750" s="72"/>
      <c r="K1750" s="72"/>
      <c r="W1750" s="68">
        <f t="shared" si="82"/>
        <v>1</v>
      </c>
      <c r="AC1750" s="1" t="str">
        <f t="shared" si="83"/>
        <v>1900</v>
      </c>
    </row>
    <row r="1751" spans="4:29" x14ac:dyDescent="0.25">
      <c r="D1751" s="98" t="str">
        <f t="shared" si="81"/>
        <v/>
      </c>
      <c r="E1751" s="93"/>
      <c r="F1751" s="4"/>
      <c r="G1751" s="4"/>
      <c r="H1751" s="72"/>
      <c r="I1751" s="4"/>
      <c r="J1751" s="72"/>
      <c r="K1751" s="72"/>
      <c r="W1751" s="68">
        <f t="shared" si="82"/>
        <v>1</v>
      </c>
      <c r="AC1751" s="1" t="str">
        <f t="shared" si="83"/>
        <v>1900</v>
      </c>
    </row>
    <row r="1752" spans="4:29" x14ac:dyDescent="0.25">
      <c r="D1752" s="98" t="str">
        <f t="shared" si="81"/>
        <v/>
      </c>
      <c r="E1752" s="93"/>
      <c r="F1752" s="4"/>
      <c r="G1752" s="4"/>
      <c r="H1752" s="72"/>
      <c r="I1752" s="4"/>
      <c r="J1752" s="72"/>
      <c r="K1752" s="72"/>
      <c r="W1752" s="68">
        <f t="shared" si="82"/>
        <v>1</v>
      </c>
      <c r="AC1752" s="1" t="str">
        <f t="shared" si="83"/>
        <v>1900</v>
      </c>
    </row>
    <row r="1753" spans="4:29" x14ac:dyDescent="0.25">
      <c r="D1753" s="98" t="str">
        <f t="shared" si="81"/>
        <v/>
      </c>
      <c r="E1753" s="93"/>
      <c r="F1753" s="4"/>
      <c r="G1753" s="4"/>
      <c r="H1753" s="72"/>
      <c r="I1753" s="4"/>
      <c r="J1753" s="72"/>
      <c r="K1753" s="72"/>
      <c r="W1753" s="68">
        <f t="shared" si="82"/>
        <v>1</v>
      </c>
      <c r="AC1753" s="1" t="str">
        <f t="shared" si="83"/>
        <v>1900</v>
      </c>
    </row>
    <row r="1754" spans="4:29" x14ac:dyDescent="0.25">
      <c r="D1754" s="98" t="str">
        <f t="shared" si="81"/>
        <v/>
      </c>
      <c r="E1754" s="93"/>
      <c r="F1754" s="4"/>
      <c r="G1754" s="4"/>
      <c r="H1754" s="72"/>
      <c r="I1754" s="4"/>
      <c r="J1754" s="72"/>
      <c r="K1754" s="72"/>
      <c r="W1754" s="68">
        <f t="shared" si="82"/>
        <v>1</v>
      </c>
      <c r="AC1754" s="1" t="str">
        <f t="shared" si="83"/>
        <v>1900</v>
      </c>
    </row>
    <row r="1755" spans="4:29" x14ac:dyDescent="0.25">
      <c r="D1755" s="98" t="str">
        <f t="shared" si="81"/>
        <v/>
      </c>
      <c r="E1755" s="93"/>
      <c r="F1755" s="4"/>
      <c r="G1755" s="4"/>
      <c r="H1755" s="72"/>
      <c r="I1755" s="4"/>
      <c r="J1755" s="72"/>
      <c r="K1755" s="72"/>
      <c r="W1755" s="68">
        <f t="shared" si="82"/>
        <v>1</v>
      </c>
      <c r="AC1755" s="1" t="str">
        <f t="shared" si="83"/>
        <v>1900</v>
      </c>
    </row>
    <row r="1756" spans="4:29" x14ac:dyDescent="0.25">
      <c r="D1756" s="98" t="str">
        <f t="shared" si="81"/>
        <v/>
      </c>
      <c r="E1756" s="93"/>
      <c r="F1756" s="4"/>
      <c r="G1756" s="4"/>
      <c r="H1756" s="72"/>
      <c r="I1756" s="4"/>
      <c r="J1756" s="72"/>
      <c r="K1756" s="72"/>
      <c r="W1756" s="68">
        <f t="shared" si="82"/>
        <v>1</v>
      </c>
      <c r="AC1756" s="1" t="str">
        <f t="shared" si="83"/>
        <v>1900</v>
      </c>
    </row>
    <row r="1757" spans="4:29" x14ac:dyDescent="0.25">
      <c r="D1757" s="98" t="str">
        <f t="shared" si="81"/>
        <v/>
      </c>
      <c r="E1757" s="93"/>
      <c r="F1757" s="4"/>
      <c r="G1757" s="4"/>
      <c r="H1757" s="72"/>
      <c r="I1757" s="4"/>
      <c r="J1757" s="72"/>
      <c r="K1757" s="72"/>
      <c r="W1757" s="68">
        <f t="shared" si="82"/>
        <v>1</v>
      </c>
      <c r="AC1757" s="1" t="str">
        <f t="shared" si="83"/>
        <v>1900</v>
      </c>
    </row>
    <row r="1758" spans="4:29" x14ac:dyDescent="0.25">
      <c r="D1758" s="98" t="str">
        <f t="shared" si="81"/>
        <v/>
      </c>
      <c r="E1758" s="93"/>
      <c r="F1758" s="4"/>
      <c r="G1758" s="4"/>
      <c r="H1758" s="72"/>
      <c r="I1758" s="4"/>
      <c r="J1758" s="72"/>
      <c r="K1758" s="72"/>
      <c r="W1758" s="68">
        <f t="shared" si="82"/>
        <v>1</v>
      </c>
      <c r="AC1758" s="1" t="str">
        <f t="shared" si="83"/>
        <v>1900</v>
      </c>
    </row>
    <row r="1759" spans="4:29" x14ac:dyDescent="0.25">
      <c r="D1759" s="98" t="str">
        <f t="shared" si="81"/>
        <v/>
      </c>
      <c r="E1759" s="93"/>
      <c r="F1759" s="4"/>
      <c r="G1759" s="4"/>
      <c r="H1759" s="72"/>
      <c r="I1759" s="4"/>
      <c r="J1759" s="72"/>
      <c r="K1759" s="72"/>
      <c r="W1759" s="68">
        <f t="shared" si="82"/>
        <v>1</v>
      </c>
      <c r="AC1759" s="1" t="str">
        <f t="shared" si="83"/>
        <v>1900</v>
      </c>
    </row>
    <row r="1760" spans="4:29" x14ac:dyDescent="0.25">
      <c r="D1760" s="98" t="str">
        <f t="shared" si="81"/>
        <v/>
      </c>
      <c r="E1760" s="93"/>
      <c r="F1760" s="4"/>
      <c r="G1760" s="4"/>
      <c r="H1760" s="72"/>
      <c r="I1760" s="4"/>
      <c r="J1760" s="72"/>
      <c r="K1760" s="72"/>
      <c r="W1760" s="68">
        <f t="shared" si="82"/>
        <v>1</v>
      </c>
      <c r="AC1760" s="1" t="str">
        <f t="shared" si="83"/>
        <v>1900</v>
      </c>
    </row>
    <row r="1761" spans="4:29" x14ac:dyDescent="0.25">
      <c r="D1761" s="98" t="str">
        <f t="shared" si="81"/>
        <v/>
      </c>
      <c r="E1761" s="93"/>
      <c r="F1761" s="4"/>
      <c r="G1761" s="4"/>
      <c r="H1761" s="72"/>
      <c r="I1761" s="4"/>
      <c r="J1761" s="72"/>
      <c r="K1761" s="72"/>
      <c r="W1761" s="68">
        <f t="shared" si="82"/>
        <v>1</v>
      </c>
      <c r="AC1761" s="1" t="str">
        <f t="shared" si="83"/>
        <v>1900</v>
      </c>
    </row>
    <row r="1762" spans="4:29" x14ac:dyDescent="0.25">
      <c r="D1762" s="98" t="str">
        <f t="shared" si="81"/>
        <v/>
      </c>
      <c r="E1762" s="93"/>
      <c r="F1762" s="4"/>
      <c r="G1762" s="4"/>
      <c r="H1762" s="72"/>
      <c r="I1762" s="4"/>
      <c r="J1762" s="72"/>
      <c r="K1762" s="72"/>
      <c r="W1762" s="68">
        <f t="shared" si="82"/>
        <v>1</v>
      </c>
      <c r="AC1762" s="1" t="str">
        <f t="shared" si="83"/>
        <v>1900</v>
      </c>
    </row>
    <row r="1763" spans="4:29" x14ac:dyDescent="0.25">
      <c r="D1763" s="98" t="str">
        <f t="shared" si="81"/>
        <v/>
      </c>
      <c r="E1763" s="93"/>
      <c r="F1763" s="4"/>
      <c r="G1763" s="4"/>
      <c r="H1763" s="72"/>
      <c r="I1763" s="4"/>
      <c r="J1763" s="72"/>
      <c r="K1763" s="72"/>
      <c r="W1763" s="68">
        <f t="shared" si="82"/>
        <v>1</v>
      </c>
      <c r="AC1763" s="1" t="str">
        <f t="shared" si="83"/>
        <v>1900</v>
      </c>
    </row>
    <row r="1764" spans="4:29" x14ac:dyDescent="0.25">
      <c r="D1764" s="98" t="str">
        <f t="shared" si="81"/>
        <v/>
      </c>
      <c r="E1764" s="93"/>
      <c r="F1764" s="4"/>
      <c r="G1764" s="4"/>
      <c r="H1764" s="72"/>
      <c r="I1764" s="4"/>
      <c r="J1764" s="72"/>
      <c r="K1764" s="72"/>
      <c r="W1764" s="68">
        <f t="shared" si="82"/>
        <v>1</v>
      </c>
      <c r="AC1764" s="1" t="str">
        <f t="shared" si="83"/>
        <v>1900</v>
      </c>
    </row>
    <row r="1765" spans="4:29" x14ac:dyDescent="0.25">
      <c r="D1765" s="98" t="str">
        <f t="shared" si="81"/>
        <v/>
      </c>
      <c r="E1765" s="93"/>
      <c r="F1765" s="4"/>
      <c r="G1765" s="4"/>
      <c r="H1765" s="72"/>
      <c r="I1765" s="4"/>
      <c r="J1765" s="72"/>
      <c r="K1765" s="72"/>
      <c r="W1765" s="68">
        <f t="shared" si="82"/>
        <v>1</v>
      </c>
      <c r="AC1765" s="1" t="str">
        <f t="shared" si="83"/>
        <v>1900</v>
      </c>
    </row>
    <row r="1766" spans="4:29" x14ac:dyDescent="0.25">
      <c r="D1766" s="98" t="str">
        <f t="shared" si="81"/>
        <v/>
      </c>
      <c r="E1766" s="93"/>
      <c r="F1766" s="4"/>
      <c r="G1766" s="4"/>
      <c r="H1766" s="72"/>
      <c r="I1766" s="4"/>
      <c r="J1766" s="72"/>
      <c r="K1766" s="72"/>
      <c r="W1766" s="68">
        <f t="shared" si="82"/>
        <v>1</v>
      </c>
      <c r="AC1766" s="1" t="str">
        <f t="shared" si="83"/>
        <v>1900</v>
      </c>
    </row>
    <row r="1767" spans="4:29" x14ac:dyDescent="0.25">
      <c r="D1767" s="98" t="str">
        <f t="shared" si="81"/>
        <v/>
      </c>
      <c r="E1767" s="93"/>
      <c r="F1767" s="4"/>
      <c r="G1767" s="4"/>
      <c r="H1767" s="72"/>
      <c r="I1767" s="4"/>
      <c r="J1767" s="72"/>
      <c r="K1767" s="72"/>
      <c r="W1767" s="68">
        <f t="shared" si="82"/>
        <v>1</v>
      </c>
      <c r="AC1767" s="1" t="str">
        <f t="shared" si="83"/>
        <v>1900</v>
      </c>
    </row>
    <row r="1768" spans="4:29" x14ac:dyDescent="0.25">
      <c r="D1768" s="98" t="str">
        <f t="shared" si="81"/>
        <v/>
      </c>
      <c r="E1768" s="93"/>
      <c r="F1768" s="4"/>
      <c r="G1768" s="4"/>
      <c r="H1768" s="72"/>
      <c r="I1768" s="4"/>
      <c r="J1768" s="72"/>
      <c r="K1768" s="72"/>
      <c r="W1768" s="68">
        <f t="shared" si="82"/>
        <v>1</v>
      </c>
      <c r="AC1768" s="1" t="str">
        <f t="shared" si="83"/>
        <v>1900</v>
      </c>
    </row>
    <row r="1769" spans="4:29" x14ac:dyDescent="0.25">
      <c r="D1769" s="98" t="str">
        <f t="shared" si="81"/>
        <v/>
      </c>
      <c r="E1769" s="93"/>
      <c r="F1769" s="4"/>
      <c r="G1769" s="4"/>
      <c r="H1769" s="72"/>
      <c r="I1769" s="4"/>
      <c r="J1769" s="72"/>
      <c r="K1769" s="72"/>
      <c r="W1769" s="68">
        <f t="shared" si="82"/>
        <v>1</v>
      </c>
      <c r="AC1769" s="1" t="str">
        <f t="shared" si="83"/>
        <v>1900</v>
      </c>
    </row>
    <row r="1770" spans="4:29" x14ac:dyDescent="0.25">
      <c r="D1770" s="98" t="str">
        <f t="shared" si="81"/>
        <v/>
      </c>
      <c r="E1770" s="93"/>
      <c r="F1770" s="4"/>
      <c r="G1770" s="4"/>
      <c r="H1770" s="72"/>
      <c r="I1770" s="4"/>
      <c r="J1770" s="72"/>
      <c r="K1770" s="72"/>
      <c r="W1770" s="68">
        <f t="shared" si="82"/>
        <v>1</v>
      </c>
      <c r="AC1770" s="1" t="str">
        <f t="shared" si="83"/>
        <v>1900</v>
      </c>
    </row>
    <row r="1771" spans="4:29" x14ac:dyDescent="0.25">
      <c r="D1771" s="98" t="str">
        <f t="shared" si="81"/>
        <v/>
      </c>
      <c r="E1771" s="93"/>
      <c r="F1771" s="4"/>
      <c r="G1771" s="4"/>
      <c r="H1771" s="72"/>
      <c r="I1771" s="4"/>
      <c r="J1771" s="72"/>
      <c r="K1771" s="72"/>
      <c r="W1771" s="68">
        <f t="shared" si="82"/>
        <v>1</v>
      </c>
      <c r="AC1771" s="1" t="str">
        <f t="shared" si="83"/>
        <v>1900</v>
      </c>
    </row>
    <row r="1772" spans="4:29" x14ac:dyDescent="0.25">
      <c r="D1772" s="98" t="str">
        <f t="shared" si="81"/>
        <v/>
      </c>
      <c r="E1772" s="93"/>
      <c r="F1772" s="4"/>
      <c r="G1772" s="4"/>
      <c r="H1772" s="72"/>
      <c r="I1772" s="4"/>
      <c r="J1772" s="72"/>
      <c r="K1772" s="72"/>
      <c r="W1772" s="68">
        <f t="shared" si="82"/>
        <v>1</v>
      </c>
      <c r="AC1772" s="1" t="str">
        <f t="shared" si="83"/>
        <v>1900</v>
      </c>
    </row>
    <row r="1773" spans="4:29" x14ac:dyDescent="0.25">
      <c r="D1773" s="98" t="str">
        <f t="shared" si="81"/>
        <v/>
      </c>
      <c r="E1773" s="93"/>
      <c r="F1773" s="4"/>
      <c r="G1773" s="4"/>
      <c r="H1773" s="72"/>
      <c r="I1773" s="4"/>
      <c r="J1773" s="72"/>
      <c r="K1773" s="72"/>
      <c r="W1773" s="68">
        <f t="shared" si="82"/>
        <v>1</v>
      </c>
      <c r="AC1773" s="1" t="str">
        <f t="shared" si="83"/>
        <v>1900</v>
      </c>
    </row>
    <row r="1774" spans="4:29" x14ac:dyDescent="0.25">
      <c r="D1774" s="98" t="str">
        <f t="shared" si="81"/>
        <v/>
      </c>
      <c r="E1774" s="93"/>
      <c r="F1774" s="4"/>
      <c r="G1774" s="4"/>
      <c r="H1774" s="72"/>
      <c r="I1774" s="4"/>
      <c r="J1774" s="72"/>
      <c r="K1774" s="72"/>
      <c r="W1774" s="68">
        <f t="shared" si="82"/>
        <v>1</v>
      </c>
      <c r="AC1774" s="1" t="str">
        <f t="shared" si="83"/>
        <v>1900</v>
      </c>
    </row>
    <row r="1775" spans="4:29" x14ac:dyDescent="0.25">
      <c r="D1775" s="98" t="str">
        <f t="shared" si="81"/>
        <v/>
      </c>
      <c r="E1775" s="93"/>
      <c r="F1775" s="4"/>
      <c r="G1775" s="4"/>
      <c r="H1775" s="72"/>
      <c r="I1775" s="4"/>
      <c r="J1775" s="72"/>
      <c r="K1775" s="72"/>
      <c r="W1775" s="68">
        <f t="shared" si="82"/>
        <v>1</v>
      </c>
      <c r="AC1775" s="1" t="str">
        <f t="shared" si="83"/>
        <v>1900</v>
      </c>
    </row>
    <row r="1776" spans="4:29" x14ac:dyDescent="0.25">
      <c r="D1776" s="98" t="str">
        <f t="shared" si="81"/>
        <v/>
      </c>
      <c r="E1776" s="93"/>
      <c r="F1776" s="4"/>
      <c r="G1776" s="4"/>
      <c r="H1776" s="72"/>
      <c r="I1776" s="4"/>
      <c r="J1776" s="72"/>
      <c r="K1776" s="72"/>
      <c r="W1776" s="68">
        <f t="shared" si="82"/>
        <v>1</v>
      </c>
      <c r="AC1776" s="1" t="str">
        <f t="shared" si="83"/>
        <v>1900</v>
      </c>
    </row>
    <row r="1777" spans="4:29" x14ac:dyDescent="0.25">
      <c r="D1777" s="98" t="str">
        <f t="shared" si="81"/>
        <v/>
      </c>
      <c r="E1777" s="93"/>
      <c r="F1777" s="4"/>
      <c r="G1777" s="4"/>
      <c r="H1777" s="72"/>
      <c r="I1777" s="4"/>
      <c r="J1777" s="72"/>
      <c r="K1777" s="72"/>
      <c r="W1777" s="68">
        <f t="shared" si="82"/>
        <v>1</v>
      </c>
      <c r="AC1777" s="1" t="str">
        <f t="shared" si="83"/>
        <v>1900</v>
      </c>
    </row>
    <row r="1778" spans="4:29" x14ac:dyDescent="0.25">
      <c r="D1778" s="98" t="str">
        <f t="shared" si="81"/>
        <v/>
      </c>
      <c r="E1778" s="93"/>
      <c r="F1778" s="4"/>
      <c r="G1778" s="4"/>
      <c r="H1778" s="72"/>
      <c r="I1778" s="4"/>
      <c r="J1778" s="72"/>
      <c r="K1778" s="72"/>
      <c r="W1778" s="68">
        <f t="shared" si="82"/>
        <v>1</v>
      </c>
      <c r="AC1778" s="1" t="str">
        <f t="shared" si="83"/>
        <v>1900</v>
      </c>
    </row>
    <row r="1779" spans="4:29" x14ac:dyDescent="0.25">
      <c r="D1779" s="98" t="str">
        <f t="shared" si="81"/>
        <v/>
      </c>
      <c r="E1779" s="93"/>
      <c r="F1779" s="4"/>
      <c r="G1779" s="4"/>
      <c r="H1779" s="72"/>
      <c r="I1779" s="4"/>
      <c r="J1779" s="72"/>
      <c r="K1779" s="72"/>
      <c r="W1779" s="68">
        <f t="shared" si="82"/>
        <v>1</v>
      </c>
      <c r="AC1779" s="1" t="str">
        <f t="shared" si="83"/>
        <v>1900</v>
      </c>
    </row>
    <row r="1780" spans="4:29" x14ac:dyDescent="0.25">
      <c r="D1780" s="98" t="str">
        <f t="shared" si="81"/>
        <v/>
      </c>
      <c r="E1780" s="93"/>
      <c r="F1780" s="4"/>
      <c r="G1780" s="4"/>
      <c r="H1780" s="72"/>
      <c r="I1780" s="4"/>
      <c r="J1780" s="72"/>
      <c r="K1780" s="72"/>
      <c r="W1780" s="68">
        <f t="shared" si="82"/>
        <v>1</v>
      </c>
      <c r="AC1780" s="1" t="str">
        <f t="shared" si="83"/>
        <v>1900</v>
      </c>
    </row>
    <row r="1781" spans="4:29" x14ac:dyDescent="0.25">
      <c r="D1781" s="98" t="str">
        <f t="shared" si="81"/>
        <v/>
      </c>
      <c r="E1781" s="93"/>
      <c r="F1781" s="4"/>
      <c r="G1781" s="4"/>
      <c r="H1781" s="72"/>
      <c r="I1781" s="4"/>
      <c r="J1781" s="72"/>
      <c r="K1781" s="72"/>
      <c r="W1781" s="68">
        <f t="shared" si="82"/>
        <v>1</v>
      </c>
      <c r="AC1781" s="1" t="str">
        <f t="shared" si="83"/>
        <v>1900</v>
      </c>
    </row>
    <row r="1782" spans="4:29" x14ac:dyDescent="0.25">
      <c r="D1782" s="98" t="str">
        <f t="shared" si="81"/>
        <v/>
      </c>
      <c r="E1782" s="93"/>
      <c r="F1782" s="4"/>
      <c r="G1782" s="4"/>
      <c r="H1782" s="72"/>
      <c r="I1782" s="4"/>
      <c r="J1782" s="72"/>
      <c r="K1782" s="72"/>
      <c r="W1782" s="68">
        <f t="shared" si="82"/>
        <v>1</v>
      </c>
      <c r="AC1782" s="1" t="str">
        <f t="shared" si="83"/>
        <v>1900</v>
      </c>
    </row>
    <row r="1783" spans="4:29" x14ac:dyDescent="0.25">
      <c r="D1783" s="98" t="str">
        <f t="shared" si="81"/>
        <v/>
      </c>
      <c r="E1783" s="93"/>
      <c r="F1783" s="4"/>
      <c r="G1783" s="4"/>
      <c r="H1783" s="72"/>
      <c r="I1783" s="4"/>
      <c r="J1783" s="72"/>
      <c r="K1783" s="72"/>
      <c r="W1783" s="68">
        <f t="shared" si="82"/>
        <v>1</v>
      </c>
      <c r="AC1783" s="1" t="str">
        <f t="shared" si="83"/>
        <v>1900</v>
      </c>
    </row>
    <row r="1784" spans="4:29" x14ac:dyDescent="0.25">
      <c r="D1784" s="98" t="str">
        <f t="shared" si="81"/>
        <v/>
      </c>
      <c r="E1784" s="93"/>
      <c r="F1784" s="4"/>
      <c r="G1784" s="4"/>
      <c r="H1784" s="72"/>
      <c r="I1784" s="4"/>
      <c r="J1784" s="72"/>
      <c r="K1784" s="72"/>
      <c r="W1784" s="68">
        <f t="shared" si="82"/>
        <v>1</v>
      </c>
      <c r="AC1784" s="1" t="str">
        <f t="shared" si="83"/>
        <v>1900</v>
      </c>
    </row>
    <row r="1785" spans="4:29" x14ac:dyDescent="0.25">
      <c r="D1785" s="98" t="str">
        <f t="shared" si="81"/>
        <v/>
      </c>
      <c r="E1785" s="93"/>
      <c r="F1785" s="4"/>
      <c r="G1785" s="4"/>
      <c r="H1785" s="72"/>
      <c r="I1785" s="4"/>
      <c r="J1785" s="72"/>
      <c r="K1785" s="72"/>
      <c r="W1785" s="68">
        <f t="shared" si="82"/>
        <v>1</v>
      </c>
      <c r="AC1785" s="1" t="str">
        <f t="shared" si="83"/>
        <v>1900</v>
      </c>
    </row>
    <row r="1786" spans="4:29" x14ac:dyDescent="0.25">
      <c r="D1786" s="98" t="str">
        <f t="shared" si="81"/>
        <v/>
      </c>
      <c r="E1786" s="93"/>
      <c r="F1786" s="4"/>
      <c r="G1786" s="4"/>
      <c r="H1786" s="72"/>
      <c r="I1786" s="4"/>
      <c r="J1786" s="72"/>
      <c r="K1786" s="72"/>
      <c r="W1786" s="68">
        <f t="shared" si="82"/>
        <v>1</v>
      </c>
      <c r="AC1786" s="1" t="str">
        <f t="shared" si="83"/>
        <v>1900</v>
      </c>
    </row>
    <row r="1787" spans="4:29" x14ac:dyDescent="0.25">
      <c r="D1787" s="98" t="str">
        <f t="shared" si="81"/>
        <v/>
      </c>
      <c r="E1787" s="93"/>
      <c r="F1787" s="4"/>
      <c r="G1787" s="4"/>
      <c r="H1787" s="72"/>
      <c r="I1787" s="4"/>
      <c r="J1787" s="72"/>
      <c r="K1787" s="72"/>
      <c r="W1787" s="68">
        <f t="shared" si="82"/>
        <v>1</v>
      </c>
      <c r="AC1787" s="1" t="str">
        <f t="shared" si="83"/>
        <v>1900</v>
      </c>
    </row>
    <row r="1788" spans="4:29" x14ac:dyDescent="0.25">
      <c r="D1788" s="98" t="str">
        <f t="shared" si="81"/>
        <v/>
      </c>
      <c r="E1788" s="93"/>
      <c r="F1788" s="4"/>
      <c r="G1788" s="4"/>
      <c r="H1788" s="72"/>
      <c r="I1788" s="4"/>
      <c r="J1788" s="72"/>
      <c r="K1788" s="72"/>
      <c r="W1788" s="68">
        <f t="shared" si="82"/>
        <v>1</v>
      </c>
      <c r="AC1788" s="1" t="str">
        <f t="shared" si="83"/>
        <v>1900</v>
      </c>
    </row>
    <row r="1789" spans="4:29" x14ac:dyDescent="0.25">
      <c r="D1789" s="98" t="str">
        <f t="shared" si="81"/>
        <v/>
      </c>
      <c r="E1789" s="93"/>
      <c r="F1789" s="4"/>
      <c r="G1789" s="4"/>
      <c r="H1789" s="72"/>
      <c r="I1789" s="4"/>
      <c r="J1789" s="72"/>
      <c r="K1789" s="72"/>
      <c r="W1789" s="68">
        <f t="shared" si="82"/>
        <v>1</v>
      </c>
      <c r="AC1789" s="1" t="str">
        <f t="shared" si="83"/>
        <v>1900</v>
      </c>
    </row>
    <row r="1790" spans="4:29" x14ac:dyDescent="0.25">
      <c r="D1790" s="98" t="str">
        <f t="shared" si="81"/>
        <v/>
      </c>
      <c r="E1790" s="93"/>
      <c r="F1790" s="4"/>
      <c r="G1790" s="4"/>
      <c r="H1790" s="72"/>
      <c r="I1790" s="4"/>
      <c r="J1790" s="72"/>
      <c r="K1790" s="72"/>
      <c r="W1790" s="68">
        <f t="shared" si="82"/>
        <v>1</v>
      </c>
      <c r="AC1790" s="1" t="str">
        <f t="shared" si="83"/>
        <v>1900</v>
      </c>
    </row>
    <row r="1791" spans="4:29" x14ac:dyDescent="0.25">
      <c r="D1791" s="98" t="str">
        <f t="shared" si="81"/>
        <v/>
      </c>
      <c r="E1791" s="93"/>
      <c r="F1791" s="4"/>
      <c r="G1791" s="4"/>
      <c r="H1791" s="72"/>
      <c r="I1791" s="4"/>
      <c r="J1791" s="72"/>
      <c r="K1791" s="72"/>
      <c r="W1791" s="68">
        <f t="shared" si="82"/>
        <v>1</v>
      </c>
      <c r="AC1791" s="1" t="str">
        <f t="shared" si="83"/>
        <v>1900</v>
      </c>
    </row>
    <row r="1792" spans="4:29" x14ac:dyDescent="0.25">
      <c r="D1792" s="98" t="str">
        <f t="shared" si="81"/>
        <v/>
      </c>
      <c r="E1792" s="93"/>
      <c r="F1792" s="4"/>
      <c r="G1792" s="4"/>
      <c r="H1792" s="72"/>
      <c r="I1792" s="4"/>
      <c r="J1792" s="72"/>
      <c r="K1792" s="72"/>
      <c r="W1792" s="68">
        <f t="shared" si="82"/>
        <v>1</v>
      </c>
      <c r="AC1792" s="1" t="str">
        <f t="shared" si="83"/>
        <v>1900</v>
      </c>
    </row>
    <row r="1793" spans="4:29" x14ac:dyDescent="0.25">
      <c r="D1793" s="98" t="str">
        <f t="shared" si="81"/>
        <v/>
      </c>
      <c r="E1793" s="93"/>
      <c r="F1793" s="4"/>
      <c r="G1793" s="4"/>
      <c r="H1793" s="72"/>
      <c r="I1793" s="4"/>
      <c r="J1793" s="72"/>
      <c r="K1793" s="72"/>
      <c r="W1793" s="68">
        <f t="shared" si="82"/>
        <v>1</v>
      </c>
      <c r="AC1793" s="1" t="str">
        <f t="shared" si="83"/>
        <v>1900</v>
      </c>
    </row>
    <row r="1794" spans="4:29" x14ac:dyDescent="0.25">
      <c r="D1794" s="98" t="str">
        <f t="shared" si="81"/>
        <v/>
      </c>
      <c r="E1794" s="93"/>
      <c r="F1794" s="4"/>
      <c r="G1794" s="4"/>
      <c r="H1794" s="72"/>
      <c r="I1794" s="4"/>
      <c r="J1794" s="72"/>
      <c r="K1794" s="72"/>
      <c r="W1794" s="68">
        <f t="shared" si="82"/>
        <v>1</v>
      </c>
      <c r="AC1794" s="1" t="str">
        <f t="shared" si="83"/>
        <v>1900</v>
      </c>
    </row>
    <row r="1795" spans="4:29" x14ac:dyDescent="0.25">
      <c r="D1795" s="98" t="str">
        <f t="shared" si="81"/>
        <v/>
      </c>
      <c r="E1795" s="93"/>
      <c r="F1795" s="4"/>
      <c r="G1795" s="4"/>
      <c r="H1795" s="72"/>
      <c r="I1795" s="4"/>
      <c r="J1795" s="72"/>
      <c r="K1795" s="72"/>
      <c r="W1795" s="68">
        <f t="shared" si="82"/>
        <v>1</v>
      </c>
      <c r="AC1795" s="1" t="str">
        <f t="shared" si="83"/>
        <v>1900</v>
      </c>
    </row>
    <row r="1796" spans="4:29" x14ac:dyDescent="0.25">
      <c r="D1796" s="98" t="str">
        <f t="shared" ref="D1796:D1859" si="84">IF(W1796&lt;&gt;$V$1,IF(YEAR(W1796)=YEAR(W1795),D1795+1,1),"")</f>
        <v/>
      </c>
      <c r="E1796" s="93"/>
      <c r="F1796" s="4"/>
      <c r="G1796" s="4"/>
      <c r="H1796" s="72"/>
      <c r="I1796" s="4"/>
      <c r="J1796" s="72"/>
      <c r="K1796" s="72"/>
      <c r="W1796" s="68">
        <f t="shared" ref="W1796:W1859" si="85">IF(CONCATENATE(F1796,F1797,F1798,F1799,F1800,F1801)&lt;&gt;"",IF(AND(E1796&lt;&gt;0,ISNUMBER(E1796)=TRUE),E1796,W1795),$V$1)</f>
        <v>1</v>
      </c>
      <c r="AC1796" s="1" t="str">
        <f t="shared" si="83"/>
        <v>1900</v>
      </c>
    </row>
    <row r="1797" spans="4:29" x14ac:dyDescent="0.25">
      <c r="D1797" s="98" t="str">
        <f t="shared" si="84"/>
        <v/>
      </c>
      <c r="E1797" s="93"/>
      <c r="F1797" s="4"/>
      <c r="G1797" s="4"/>
      <c r="H1797" s="72"/>
      <c r="I1797" s="4"/>
      <c r="J1797" s="72"/>
      <c r="K1797" s="72"/>
      <c r="W1797" s="68">
        <f t="shared" si="85"/>
        <v>1</v>
      </c>
      <c r="AC1797" s="1" t="str">
        <f t="shared" ref="AC1797:AC1860" si="86">YEAR(W1797)&amp;F1797</f>
        <v>1900</v>
      </c>
    </row>
    <row r="1798" spans="4:29" x14ac:dyDescent="0.25">
      <c r="D1798" s="98" t="str">
        <f t="shared" si="84"/>
        <v/>
      </c>
      <c r="E1798" s="93"/>
      <c r="F1798" s="4"/>
      <c r="G1798" s="4"/>
      <c r="H1798" s="72"/>
      <c r="I1798" s="4"/>
      <c r="J1798" s="72"/>
      <c r="K1798" s="72"/>
      <c r="W1798" s="68">
        <f t="shared" si="85"/>
        <v>1</v>
      </c>
      <c r="AC1798" s="1" t="str">
        <f t="shared" si="86"/>
        <v>1900</v>
      </c>
    </row>
    <row r="1799" spans="4:29" x14ac:dyDescent="0.25">
      <c r="D1799" s="98" t="str">
        <f t="shared" si="84"/>
        <v/>
      </c>
      <c r="E1799" s="93"/>
      <c r="F1799" s="4"/>
      <c r="G1799" s="4"/>
      <c r="H1799" s="72"/>
      <c r="I1799" s="4"/>
      <c r="J1799" s="72"/>
      <c r="K1799" s="72"/>
      <c r="W1799" s="68">
        <f t="shared" si="85"/>
        <v>1</v>
      </c>
      <c r="AC1799" s="1" t="str">
        <f t="shared" si="86"/>
        <v>1900</v>
      </c>
    </row>
    <row r="1800" spans="4:29" x14ac:dyDescent="0.25">
      <c r="D1800" s="98" t="str">
        <f t="shared" si="84"/>
        <v/>
      </c>
      <c r="E1800" s="93"/>
      <c r="F1800" s="4"/>
      <c r="G1800" s="4"/>
      <c r="H1800" s="72"/>
      <c r="I1800" s="4"/>
      <c r="J1800" s="72"/>
      <c r="K1800" s="72"/>
      <c r="W1800" s="68">
        <f t="shared" si="85"/>
        <v>1</v>
      </c>
      <c r="AC1800" s="1" t="str">
        <f t="shared" si="86"/>
        <v>1900</v>
      </c>
    </row>
    <row r="1801" spans="4:29" x14ac:dyDescent="0.25">
      <c r="D1801" s="98" t="str">
        <f t="shared" si="84"/>
        <v/>
      </c>
      <c r="E1801" s="93"/>
      <c r="F1801" s="4"/>
      <c r="G1801" s="4"/>
      <c r="H1801" s="72"/>
      <c r="I1801" s="4"/>
      <c r="J1801" s="72"/>
      <c r="K1801" s="72"/>
      <c r="W1801" s="68">
        <f t="shared" si="85"/>
        <v>1</v>
      </c>
      <c r="AC1801" s="1" t="str">
        <f t="shared" si="86"/>
        <v>1900</v>
      </c>
    </row>
    <row r="1802" spans="4:29" x14ac:dyDescent="0.25">
      <c r="D1802" s="98" t="str">
        <f t="shared" si="84"/>
        <v/>
      </c>
      <c r="E1802" s="93"/>
      <c r="F1802" s="4"/>
      <c r="G1802" s="4"/>
      <c r="H1802" s="72"/>
      <c r="I1802" s="4"/>
      <c r="J1802" s="72"/>
      <c r="K1802" s="72"/>
      <c r="W1802" s="68">
        <f t="shared" si="85"/>
        <v>1</v>
      </c>
      <c r="AC1802" s="1" t="str">
        <f t="shared" si="86"/>
        <v>1900</v>
      </c>
    </row>
    <row r="1803" spans="4:29" x14ac:dyDescent="0.25">
      <c r="D1803" s="98" t="str">
        <f t="shared" si="84"/>
        <v/>
      </c>
      <c r="E1803" s="93"/>
      <c r="F1803" s="4"/>
      <c r="G1803" s="4"/>
      <c r="H1803" s="72"/>
      <c r="I1803" s="4"/>
      <c r="J1803" s="72"/>
      <c r="K1803" s="72"/>
      <c r="W1803" s="68">
        <f t="shared" si="85"/>
        <v>1</v>
      </c>
      <c r="AC1803" s="1" t="str">
        <f t="shared" si="86"/>
        <v>1900</v>
      </c>
    </row>
    <row r="1804" spans="4:29" x14ac:dyDescent="0.25">
      <c r="D1804" s="98" t="str">
        <f t="shared" si="84"/>
        <v/>
      </c>
      <c r="E1804" s="93"/>
      <c r="F1804" s="4"/>
      <c r="G1804" s="4"/>
      <c r="H1804" s="72"/>
      <c r="I1804" s="4"/>
      <c r="J1804" s="72"/>
      <c r="K1804" s="72"/>
      <c r="W1804" s="68">
        <f t="shared" si="85"/>
        <v>1</v>
      </c>
      <c r="AC1804" s="1" t="str">
        <f t="shared" si="86"/>
        <v>1900</v>
      </c>
    </row>
    <row r="1805" spans="4:29" x14ac:dyDescent="0.25">
      <c r="D1805" s="98" t="str">
        <f t="shared" si="84"/>
        <v/>
      </c>
      <c r="E1805" s="93"/>
      <c r="F1805" s="4"/>
      <c r="G1805" s="4"/>
      <c r="H1805" s="72"/>
      <c r="I1805" s="4"/>
      <c r="J1805" s="72"/>
      <c r="K1805" s="72"/>
      <c r="W1805" s="68">
        <f t="shared" si="85"/>
        <v>1</v>
      </c>
      <c r="AC1805" s="1" t="str">
        <f t="shared" si="86"/>
        <v>1900</v>
      </c>
    </row>
    <row r="1806" spans="4:29" x14ac:dyDescent="0.25">
      <c r="D1806" s="98" t="str">
        <f t="shared" si="84"/>
        <v/>
      </c>
      <c r="E1806" s="93"/>
      <c r="F1806" s="4"/>
      <c r="G1806" s="4"/>
      <c r="H1806" s="72"/>
      <c r="I1806" s="4"/>
      <c r="J1806" s="72"/>
      <c r="K1806" s="72"/>
      <c r="W1806" s="68">
        <f t="shared" si="85"/>
        <v>1</v>
      </c>
      <c r="AC1806" s="1" t="str">
        <f t="shared" si="86"/>
        <v>1900</v>
      </c>
    </row>
    <row r="1807" spans="4:29" x14ac:dyDescent="0.25">
      <c r="D1807" s="98" t="str">
        <f t="shared" si="84"/>
        <v/>
      </c>
      <c r="E1807" s="93"/>
      <c r="F1807" s="4"/>
      <c r="G1807" s="4"/>
      <c r="H1807" s="72"/>
      <c r="I1807" s="4"/>
      <c r="J1807" s="72"/>
      <c r="K1807" s="72"/>
      <c r="W1807" s="68">
        <f t="shared" si="85"/>
        <v>1</v>
      </c>
      <c r="AC1807" s="1" t="str">
        <f t="shared" si="86"/>
        <v>1900</v>
      </c>
    </row>
    <row r="1808" spans="4:29" x14ac:dyDescent="0.25">
      <c r="D1808" s="98" t="str">
        <f t="shared" si="84"/>
        <v/>
      </c>
      <c r="E1808" s="93"/>
      <c r="F1808" s="4"/>
      <c r="G1808" s="4"/>
      <c r="H1808" s="72"/>
      <c r="I1808" s="4"/>
      <c r="J1808" s="72"/>
      <c r="K1808" s="72"/>
      <c r="W1808" s="68">
        <f t="shared" si="85"/>
        <v>1</v>
      </c>
      <c r="AC1808" s="1" t="str">
        <f t="shared" si="86"/>
        <v>1900</v>
      </c>
    </row>
    <row r="1809" spans="4:29" x14ac:dyDescent="0.25">
      <c r="D1809" s="98" t="str">
        <f t="shared" si="84"/>
        <v/>
      </c>
      <c r="E1809" s="93"/>
      <c r="F1809" s="4"/>
      <c r="G1809" s="4"/>
      <c r="H1809" s="72"/>
      <c r="I1809" s="4"/>
      <c r="J1809" s="72"/>
      <c r="K1809" s="72"/>
      <c r="W1809" s="68">
        <f t="shared" si="85"/>
        <v>1</v>
      </c>
      <c r="AC1809" s="1" t="str">
        <f t="shared" si="86"/>
        <v>1900</v>
      </c>
    </row>
    <row r="1810" spans="4:29" x14ac:dyDescent="0.25">
      <c r="D1810" s="98" t="str">
        <f t="shared" si="84"/>
        <v/>
      </c>
      <c r="E1810" s="93"/>
      <c r="F1810" s="4"/>
      <c r="G1810" s="4"/>
      <c r="H1810" s="72"/>
      <c r="I1810" s="4"/>
      <c r="J1810" s="72"/>
      <c r="K1810" s="72"/>
      <c r="W1810" s="68">
        <f t="shared" si="85"/>
        <v>1</v>
      </c>
      <c r="AC1810" s="1" t="str">
        <f t="shared" si="86"/>
        <v>1900</v>
      </c>
    </row>
    <row r="1811" spans="4:29" x14ac:dyDescent="0.25">
      <c r="D1811" s="98" t="str">
        <f t="shared" si="84"/>
        <v/>
      </c>
      <c r="E1811" s="93"/>
      <c r="F1811" s="4"/>
      <c r="G1811" s="4"/>
      <c r="H1811" s="72"/>
      <c r="I1811" s="4"/>
      <c r="J1811" s="72"/>
      <c r="K1811" s="72"/>
      <c r="W1811" s="68">
        <f t="shared" si="85"/>
        <v>1</v>
      </c>
      <c r="AC1811" s="1" t="str">
        <f t="shared" si="86"/>
        <v>1900</v>
      </c>
    </row>
    <row r="1812" spans="4:29" x14ac:dyDescent="0.25">
      <c r="D1812" s="98" t="str">
        <f t="shared" si="84"/>
        <v/>
      </c>
      <c r="E1812" s="93"/>
      <c r="F1812" s="4"/>
      <c r="G1812" s="4"/>
      <c r="H1812" s="72"/>
      <c r="I1812" s="4"/>
      <c r="J1812" s="72"/>
      <c r="K1812" s="72"/>
      <c r="W1812" s="68">
        <f t="shared" si="85"/>
        <v>1</v>
      </c>
      <c r="AC1812" s="1" t="str">
        <f t="shared" si="86"/>
        <v>1900</v>
      </c>
    </row>
    <row r="1813" spans="4:29" x14ac:dyDescent="0.25">
      <c r="D1813" s="98" t="str">
        <f t="shared" si="84"/>
        <v/>
      </c>
      <c r="E1813" s="93"/>
      <c r="F1813" s="4"/>
      <c r="G1813" s="4"/>
      <c r="H1813" s="72"/>
      <c r="I1813" s="4"/>
      <c r="J1813" s="72"/>
      <c r="K1813" s="72"/>
      <c r="W1813" s="68">
        <f t="shared" si="85"/>
        <v>1</v>
      </c>
      <c r="AC1813" s="1" t="str">
        <f t="shared" si="86"/>
        <v>1900</v>
      </c>
    </row>
    <row r="1814" spans="4:29" x14ac:dyDescent="0.25">
      <c r="D1814" s="98" t="str">
        <f t="shared" si="84"/>
        <v/>
      </c>
      <c r="E1814" s="93"/>
      <c r="F1814" s="4"/>
      <c r="G1814" s="4"/>
      <c r="H1814" s="72"/>
      <c r="I1814" s="4"/>
      <c r="J1814" s="72"/>
      <c r="K1814" s="72"/>
      <c r="W1814" s="68">
        <f t="shared" si="85"/>
        <v>1</v>
      </c>
      <c r="AC1814" s="1" t="str">
        <f t="shared" si="86"/>
        <v>1900</v>
      </c>
    </row>
    <row r="1815" spans="4:29" x14ac:dyDescent="0.25">
      <c r="D1815" s="98" t="str">
        <f t="shared" si="84"/>
        <v/>
      </c>
      <c r="E1815" s="93"/>
      <c r="F1815" s="4"/>
      <c r="G1815" s="4"/>
      <c r="H1815" s="72"/>
      <c r="I1815" s="4"/>
      <c r="J1815" s="72"/>
      <c r="K1815" s="72"/>
      <c r="W1815" s="68">
        <f t="shared" si="85"/>
        <v>1</v>
      </c>
      <c r="AC1815" s="1" t="str">
        <f t="shared" si="86"/>
        <v>1900</v>
      </c>
    </row>
    <row r="1816" spans="4:29" x14ac:dyDescent="0.25">
      <c r="D1816" s="98" t="str">
        <f t="shared" si="84"/>
        <v/>
      </c>
      <c r="E1816" s="93"/>
      <c r="F1816" s="4"/>
      <c r="G1816" s="4"/>
      <c r="H1816" s="72"/>
      <c r="I1816" s="4"/>
      <c r="J1816" s="72"/>
      <c r="K1816" s="72"/>
      <c r="W1816" s="68">
        <f t="shared" si="85"/>
        <v>1</v>
      </c>
      <c r="AC1816" s="1" t="str">
        <f t="shared" si="86"/>
        <v>1900</v>
      </c>
    </row>
    <row r="1817" spans="4:29" x14ac:dyDescent="0.25">
      <c r="D1817" s="98" t="str">
        <f t="shared" si="84"/>
        <v/>
      </c>
      <c r="E1817" s="93"/>
      <c r="F1817" s="4"/>
      <c r="G1817" s="4"/>
      <c r="H1817" s="72"/>
      <c r="I1817" s="4"/>
      <c r="J1817" s="72"/>
      <c r="K1817" s="72"/>
      <c r="W1817" s="68">
        <f t="shared" si="85"/>
        <v>1</v>
      </c>
      <c r="AC1817" s="1" t="str">
        <f t="shared" si="86"/>
        <v>1900</v>
      </c>
    </row>
    <row r="1818" spans="4:29" x14ac:dyDescent="0.25">
      <c r="D1818" s="98" t="str">
        <f t="shared" si="84"/>
        <v/>
      </c>
      <c r="E1818" s="93"/>
      <c r="F1818" s="4"/>
      <c r="G1818" s="4"/>
      <c r="H1818" s="72"/>
      <c r="I1818" s="4"/>
      <c r="J1818" s="72"/>
      <c r="K1818" s="72"/>
      <c r="W1818" s="68">
        <f t="shared" si="85"/>
        <v>1</v>
      </c>
      <c r="AC1818" s="1" t="str">
        <f t="shared" si="86"/>
        <v>1900</v>
      </c>
    </row>
    <row r="1819" spans="4:29" x14ac:dyDescent="0.25">
      <c r="D1819" s="98" t="str">
        <f t="shared" si="84"/>
        <v/>
      </c>
      <c r="E1819" s="93"/>
      <c r="F1819" s="4"/>
      <c r="G1819" s="4"/>
      <c r="H1819" s="72"/>
      <c r="I1819" s="4"/>
      <c r="J1819" s="72"/>
      <c r="K1819" s="72"/>
      <c r="W1819" s="68">
        <f t="shared" si="85"/>
        <v>1</v>
      </c>
      <c r="AC1819" s="1" t="str">
        <f t="shared" si="86"/>
        <v>1900</v>
      </c>
    </row>
    <row r="1820" spans="4:29" x14ac:dyDescent="0.25">
      <c r="D1820" s="98" t="str">
        <f t="shared" si="84"/>
        <v/>
      </c>
      <c r="E1820" s="93"/>
      <c r="F1820" s="4"/>
      <c r="G1820" s="4"/>
      <c r="H1820" s="72"/>
      <c r="I1820" s="4"/>
      <c r="J1820" s="72"/>
      <c r="K1820" s="72"/>
      <c r="W1820" s="68">
        <f t="shared" si="85"/>
        <v>1</v>
      </c>
      <c r="AC1820" s="1" t="str">
        <f t="shared" si="86"/>
        <v>1900</v>
      </c>
    </row>
    <row r="1821" spans="4:29" x14ac:dyDescent="0.25">
      <c r="D1821" s="98" t="str">
        <f t="shared" si="84"/>
        <v/>
      </c>
      <c r="E1821" s="93"/>
      <c r="F1821" s="4"/>
      <c r="G1821" s="4"/>
      <c r="H1821" s="72"/>
      <c r="I1821" s="4"/>
      <c r="J1821" s="72"/>
      <c r="K1821" s="72"/>
      <c r="W1821" s="68">
        <f t="shared" si="85"/>
        <v>1</v>
      </c>
      <c r="AC1821" s="1" t="str">
        <f t="shared" si="86"/>
        <v>1900</v>
      </c>
    </row>
    <row r="1822" spans="4:29" x14ac:dyDescent="0.25">
      <c r="D1822" s="98" t="str">
        <f t="shared" si="84"/>
        <v/>
      </c>
      <c r="E1822" s="93"/>
      <c r="F1822" s="4"/>
      <c r="G1822" s="4"/>
      <c r="H1822" s="72"/>
      <c r="I1822" s="4"/>
      <c r="J1822" s="72"/>
      <c r="K1822" s="72"/>
      <c r="W1822" s="68">
        <f t="shared" si="85"/>
        <v>1</v>
      </c>
      <c r="AC1822" s="1" t="str">
        <f t="shared" si="86"/>
        <v>1900</v>
      </c>
    </row>
    <row r="1823" spans="4:29" x14ac:dyDescent="0.25">
      <c r="D1823" s="98" t="str">
        <f t="shared" si="84"/>
        <v/>
      </c>
      <c r="E1823" s="93"/>
      <c r="F1823" s="4"/>
      <c r="G1823" s="4"/>
      <c r="H1823" s="72"/>
      <c r="I1823" s="4"/>
      <c r="J1823" s="72"/>
      <c r="K1823" s="72"/>
      <c r="W1823" s="68">
        <f t="shared" si="85"/>
        <v>1</v>
      </c>
      <c r="AC1823" s="1" t="str">
        <f t="shared" si="86"/>
        <v>1900</v>
      </c>
    </row>
    <row r="1824" spans="4:29" x14ac:dyDescent="0.25">
      <c r="D1824" s="98" t="str">
        <f t="shared" si="84"/>
        <v/>
      </c>
      <c r="E1824" s="93"/>
      <c r="F1824" s="4"/>
      <c r="G1824" s="4"/>
      <c r="H1824" s="72"/>
      <c r="I1824" s="4"/>
      <c r="J1824" s="72"/>
      <c r="K1824" s="72"/>
      <c r="W1824" s="68">
        <f t="shared" si="85"/>
        <v>1</v>
      </c>
      <c r="AC1824" s="1" t="str">
        <f t="shared" si="86"/>
        <v>1900</v>
      </c>
    </row>
    <row r="1825" spans="4:29" x14ac:dyDescent="0.25">
      <c r="D1825" s="98" t="str">
        <f t="shared" si="84"/>
        <v/>
      </c>
      <c r="E1825" s="93"/>
      <c r="F1825" s="4"/>
      <c r="G1825" s="4"/>
      <c r="H1825" s="72"/>
      <c r="I1825" s="4"/>
      <c r="J1825" s="72"/>
      <c r="K1825" s="72"/>
      <c r="W1825" s="68">
        <f t="shared" si="85"/>
        <v>1</v>
      </c>
      <c r="AC1825" s="1" t="str">
        <f t="shared" si="86"/>
        <v>1900</v>
      </c>
    </row>
    <row r="1826" spans="4:29" x14ac:dyDescent="0.25">
      <c r="D1826" s="98" t="str">
        <f t="shared" si="84"/>
        <v/>
      </c>
      <c r="E1826" s="93"/>
      <c r="F1826" s="4"/>
      <c r="G1826" s="4"/>
      <c r="H1826" s="72"/>
      <c r="I1826" s="4"/>
      <c r="J1826" s="72"/>
      <c r="K1826" s="72"/>
      <c r="W1826" s="68">
        <f t="shared" si="85"/>
        <v>1</v>
      </c>
      <c r="AC1826" s="1" t="str">
        <f t="shared" si="86"/>
        <v>1900</v>
      </c>
    </row>
    <row r="1827" spans="4:29" x14ac:dyDescent="0.25">
      <c r="D1827" s="98" t="str">
        <f t="shared" si="84"/>
        <v/>
      </c>
      <c r="E1827" s="93"/>
      <c r="F1827" s="4"/>
      <c r="G1827" s="4"/>
      <c r="H1827" s="72"/>
      <c r="I1827" s="4"/>
      <c r="J1827" s="72"/>
      <c r="K1827" s="72"/>
      <c r="W1827" s="68">
        <f t="shared" si="85"/>
        <v>1</v>
      </c>
      <c r="AC1827" s="1" t="str">
        <f t="shared" si="86"/>
        <v>1900</v>
      </c>
    </row>
    <row r="1828" spans="4:29" x14ac:dyDescent="0.25">
      <c r="D1828" s="98" t="str">
        <f t="shared" si="84"/>
        <v/>
      </c>
      <c r="E1828" s="93"/>
      <c r="F1828" s="4"/>
      <c r="G1828" s="4"/>
      <c r="H1828" s="72"/>
      <c r="I1828" s="4"/>
      <c r="J1828" s="72"/>
      <c r="K1828" s="72"/>
      <c r="W1828" s="68">
        <f t="shared" si="85"/>
        <v>1</v>
      </c>
      <c r="AC1828" s="1" t="str">
        <f t="shared" si="86"/>
        <v>1900</v>
      </c>
    </row>
    <row r="1829" spans="4:29" x14ac:dyDescent="0.25">
      <c r="D1829" s="98" t="str">
        <f t="shared" si="84"/>
        <v/>
      </c>
      <c r="E1829" s="93"/>
      <c r="F1829" s="4"/>
      <c r="G1829" s="4"/>
      <c r="H1829" s="72"/>
      <c r="I1829" s="4"/>
      <c r="J1829" s="72"/>
      <c r="K1829" s="72"/>
      <c r="W1829" s="68">
        <f t="shared" si="85"/>
        <v>1</v>
      </c>
      <c r="AC1829" s="1" t="str">
        <f t="shared" si="86"/>
        <v>1900</v>
      </c>
    </row>
    <row r="1830" spans="4:29" x14ac:dyDescent="0.25">
      <c r="D1830" s="98" t="str">
        <f t="shared" si="84"/>
        <v/>
      </c>
      <c r="E1830" s="93"/>
      <c r="F1830" s="4"/>
      <c r="G1830" s="4"/>
      <c r="H1830" s="72"/>
      <c r="I1830" s="4"/>
      <c r="J1830" s="72"/>
      <c r="K1830" s="72"/>
      <c r="W1830" s="68">
        <f t="shared" si="85"/>
        <v>1</v>
      </c>
      <c r="AC1830" s="1" t="str">
        <f t="shared" si="86"/>
        <v>1900</v>
      </c>
    </row>
    <row r="1831" spans="4:29" x14ac:dyDescent="0.25">
      <c r="D1831" s="98" t="str">
        <f t="shared" si="84"/>
        <v/>
      </c>
      <c r="E1831" s="93"/>
      <c r="F1831" s="4"/>
      <c r="G1831" s="4"/>
      <c r="H1831" s="72"/>
      <c r="I1831" s="4"/>
      <c r="J1831" s="72"/>
      <c r="K1831" s="72"/>
      <c r="W1831" s="68">
        <f t="shared" si="85"/>
        <v>1</v>
      </c>
      <c r="AC1831" s="1" t="str">
        <f t="shared" si="86"/>
        <v>1900</v>
      </c>
    </row>
    <row r="1832" spans="4:29" x14ac:dyDescent="0.25">
      <c r="D1832" s="98" t="str">
        <f t="shared" si="84"/>
        <v/>
      </c>
      <c r="E1832" s="93"/>
      <c r="F1832" s="4"/>
      <c r="G1832" s="4"/>
      <c r="H1832" s="72"/>
      <c r="I1832" s="4"/>
      <c r="J1832" s="72"/>
      <c r="K1832" s="72"/>
      <c r="W1832" s="68">
        <f t="shared" si="85"/>
        <v>1</v>
      </c>
      <c r="AC1832" s="1" t="str">
        <f t="shared" si="86"/>
        <v>1900</v>
      </c>
    </row>
    <row r="1833" spans="4:29" x14ac:dyDescent="0.25">
      <c r="D1833" s="98" t="str">
        <f t="shared" si="84"/>
        <v/>
      </c>
      <c r="E1833" s="93"/>
      <c r="F1833" s="4"/>
      <c r="G1833" s="4"/>
      <c r="H1833" s="72"/>
      <c r="I1833" s="4"/>
      <c r="J1833" s="72"/>
      <c r="K1833" s="72"/>
      <c r="W1833" s="68">
        <f t="shared" si="85"/>
        <v>1</v>
      </c>
      <c r="AC1833" s="1" t="str">
        <f t="shared" si="86"/>
        <v>1900</v>
      </c>
    </row>
    <row r="1834" spans="4:29" x14ac:dyDescent="0.25">
      <c r="D1834" s="98" t="str">
        <f t="shared" si="84"/>
        <v/>
      </c>
      <c r="E1834" s="93"/>
      <c r="F1834" s="4"/>
      <c r="G1834" s="4"/>
      <c r="H1834" s="72"/>
      <c r="I1834" s="4"/>
      <c r="J1834" s="72"/>
      <c r="K1834" s="72"/>
      <c r="W1834" s="68">
        <f t="shared" si="85"/>
        <v>1</v>
      </c>
      <c r="AC1834" s="1" t="str">
        <f t="shared" si="86"/>
        <v>1900</v>
      </c>
    </row>
    <row r="1835" spans="4:29" x14ac:dyDescent="0.25">
      <c r="D1835" s="98" t="str">
        <f t="shared" si="84"/>
        <v/>
      </c>
      <c r="E1835" s="93"/>
      <c r="F1835" s="4"/>
      <c r="G1835" s="4"/>
      <c r="H1835" s="72"/>
      <c r="I1835" s="4"/>
      <c r="J1835" s="72"/>
      <c r="K1835" s="72"/>
      <c r="W1835" s="68">
        <f t="shared" si="85"/>
        <v>1</v>
      </c>
      <c r="AC1835" s="1" t="str">
        <f t="shared" si="86"/>
        <v>1900</v>
      </c>
    </row>
    <row r="1836" spans="4:29" x14ac:dyDescent="0.25">
      <c r="D1836" s="98" t="str">
        <f t="shared" si="84"/>
        <v/>
      </c>
      <c r="E1836" s="93"/>
      <c r="F1836" s="4"/>
      <c r="G1836" s="4"/>
      <c r="H1836" s="72"/>
      <c r="I1836" s="4"/>
      <c r="J1836" s="72"/>
      <c r="K1836" s="72"/>
      <c r="W1836" s="68">
        <f t="shared" si="85"/>
        <v>1</v>
      </c>
      <c r="AC1836" s="1" t="str">
        <f t="shared" si="86"/>
        <v>1900</v>
      </c>
    </row>
    <row r="1837" spans="4:29" x14ac:dyDescent="0.25">
      <c r="D1837" s="98" t="str">
        <f t="shared" si="84"/>
        <v/>
      </c>
      <c r="E1837" s="93"/>
      <c r="F1837" s="4"/>
      <c r="G1837" s="4"/>
      <c r="H1837" s="72"/>
      <c r="I1837" s="4"/>
      <c r="J1837" s="72"/>
      <c r="K1837" s="72"/>
      <c r="W1837" s="68">
        <f t="shared" si="85"/>
        <v>1</v>
      </c>
      <c r="AC1837" s="1" t="str">
        <f t="shared" si="86"/>
        <v>1900</v>
      </c>
    </row>
    <row r="1838" spans="4:29" x14ac:dyDescent="0.25">
      <c r="D1838" s="98" t="str">
        <f t="shared" si="84"/>
        <v/>
      </c>
      <c r="E1838" s="93"/>
      <c r="F1838" s="4"/>
      <c r="G1838" s="4"/>
      <c r="H1838" s="72"/>
      <c r="I1838" s="4"/>
      <c r="J1838" s="72"/>
      <c r="K1838" s="72"/>
      <c r="W1838" s="68">
        <f t="shared" si="85"/>
        <v>1</v>
      </c>
      <c r="AC1838" s="1" t="str">
        <f t="shared" si="86"/>
        <v>1900</v>
      </c>
    </row>
    <row r="1839" spans="4:29" x14ac:dyDescent="0.25">
      <c r="D1839" s="98" t="str">
        <f t="shared" si="84"/>
        <v/>
      </c>
      <c r="E1839" s="93"/>
      <c r="F1839" s="4"/>
      <c r="G1839" s="4"/>
      <c r="H1839" s="72"/>
      <c r="I1839" s="4"/>
      <c r="J1839" s="72"/>
      <c r="K1839" s="72"/>
      <c r="W1839" s="68">
        <f t="shared" si="85"/>
        <v>1</v>
      </c>
      <c r="AC1839" s="1" t="str">
        <f t="shared" si="86"/>
        <v>1900</v>
      </c>
    </row>
    <row r="1840" spans="4:29" x14ac:dyDescent="0.25">
      <c r="D1840" s="98" t="str">
        <f t="shared" si="84"/>
        <v/>
      </c>
      <c r="E1840" s="93"/>
      <c r="F1840" s="4"/>
      <c r="G1840" s="4"/>
      <c r="H1840" s="72"/>
      <c r="I1840" s="4"/>
      <c r="J1840" s="72"/>
      <c r="K1840" s="72"/>
      <c r="W1840" s="68">
        <f t="shared" si="85"/>
        <v>1</v>
      </c>
      <c r="AC1840" s="1" t="str">
        <f t="shared" si="86"/>
        <v>1900</v>
      </c>
    </row>
    <row r="1841" spans="4:29" x14ac:dyDescent="0.25">
      <c r="D1841" s="98" t="str">
        <f t="shared" si="84"/>
        <v/>
      </c>
      <c r="E1841" s="93"/>
      <c r="F1841" s="4"/>
      <c r="G1841" s="4"/>
      <c r="H1841" s="72"/>
      <c r="I1841" s="4"/>
      <c r="J1841" s="72"/>
      <c r="K1841" s="72"/>
      <c r="W1841" s="68">
        <f t="shared" si="85"/>
        <v>1</v>
      </c>
      <c r="AC1841" s="1" t="str">
        <f t="shared" si="86"/>
        <v>1900</v>
      </c>
    </row>
    <row r="1842" spans="4:29" x14ac:dyDescent="0.25">
      <c r="D1842" s="98" t="str">
        <f t="shared" si="84"/>
        <v/>
      </c>
      <c r="E1842" s="93"/>
      <c r="F1842" s="4"/>
      <c r="G1842" s="4"/>
      <c r="H1842" s="72"/>
      <c r="I1842" s="4"/>
      <c r="J1842" s="72"/>
      <c r="K1842" s="72"/>
      <c r="W1842" s="68">
        <f t="shared" si="85"/>
        <v>1</v>
      </c>
      <c r="AC1842" s="1" t="str">
        <f t="shared" si="86"/>
        <v>1900</v>
      </c>
    </row>
    <row r="1843" spans="4:29" x14ac:dyDescent="0.25">
      <c r="D1843" s="98" t="str">
        <f t="shared" si="84"/>
        <v/>
      </c>
      <c r="E1843" s="93"/>
      <c r="F1843" s="4"/>
      <c r="G1843" s="4"/>
      <c r="H1843" s="72"/>
      <c r="I1843" s="4"/>
      <c r="J1843" s="72"/>
      <c r="K1843" s="72"/>
      <c r="W1843" s="68">
        <f t="shared" si="85"/>
        <v>1</v>
      </c>
      <c r="AC1843" s="1" t="str">
        <f t="shared" si="86"/>
        <v>1900</v>
      </c>
    </row>
    <row r="1844" spans="4:29" x14ac:dyDescent="0.25">
      <c r="D1844" s="98" t="str">
        <f t="shared" si="84"/>
        <v/>
      </c>
      <c r="E1844" s="93"/>
      <c r="F1844" s="4"/>
      <c r="G1844" s="4"/>
      <c r="H1844" s="72"/>
      <c r="I1844" s="4"/>
      <c r="J1844" s="72"/>
      <c r="K1844" s="72"/>
      <c r="W1844" s="68">
        <f t="shared" si="85"/>
        <v>1</v>
      </c>
      <c r="AC1844" s="1" t="str">
        <f t="shared" si="86"/>
        <v>1900</v>
      </c>
    </row>
    <row r="1845" spans="4:29" x14ac:dyDescent="0.25">
      <c r="D1845" s="98" t="str">
        <f t="shared" si="84"/>
        <v/>
      </c>
      <c r="E1845" s="93"/>
      <c r="F1845" s="4"/>
      <c r="G1845" s="4"/>
      <c r="H1845" s="72"/>
      <c r="I1845" s="4"/>
      <c r="J1845" s="72"/>
      <c r="K1845" s="72"/>
      <c r="W1845" s="68">
        <f t="shared" si="85"/>
        <v>1</v>
      </c>
      <c r="AC1845" s="1" t="str">
        <f t="shared" si="86"/>
        <v>1900</v>
      </c>
    </row>
    <row r="1846" spans="4:29" x14ac:dyDescent="0.25">
      <c r="D1846" s="98" t="str">
        <f t="shared" si="84"/>
        <v/>
      </c>
      <c r="E1846" s="93"/>
      <c r="F1846" s="4"/>
      <c r="G1846" s="4"/>
      <c r="H1846" s="72"/>
      <c r="I1846" s="4"/>
      <c r="J1846" s="72"/>
      <c r="K1846" s="72"/>
      <c r="W1846" s="68">
        <f t="shared" si="85"/>
        <v>1</v>
      </c>
      <c r="AC1846" s="1" t="str">
        <f t="shared" si="86"/>
        <v>1900</v>
      </c>
    </row>
    <row r="1847" spans="4:29" x14ac:dyDescent="0.25">
      <c r="D1847" s="98" t="str">
        <f t="shared" si="84"/>
        <v/>
      </c>
      <c r="E1847" s="93"/>
      <c r="F1847" s="4"/>
      <c r="G1847" s="4"/>
      <c r="H1847" s="72"/>
      <c r="I1847" s="4"/>
      <c r="J1847" s="72"/>
      <c r="K1847" s="72"/>
      <c r="W1847" s="68">
        <f t="shared" si="85"/>
        <v>1</v>
      </c>
      <c r="AC1847" s="1" t="str">
        <f t="shared" si="86"/>
        <v>1900</v>
      </c>
    </row>
    <row r="1848" spans="4:29" x14ac:dyDescent="0.25">
      <c r="D1848" s="98" t="str">
        <f t="shared" si="84"/>
        <v/>
      </c>
      <c r="E1848" s="93"/>
      <c r="F1848" s="4"/>
      <c r="G1848" s="4"/>
      <c r="H1848" s="72"/>
      <c r="I1848" s="4"/>
      <c r="J1848" s="72"/>
      <c r="K1848" s="72"/>
      <c r="W1848" s="68">
        <f t="shared" si="85"/>
        <v>1</v>
      </c>
      <c r="AC1848" s="1" t="str">
        <f t="shared" si="86"/>
        <v>1900</v>
      </c>
    </row>
    <row r="1849" spans="4:29" x14ac:dyDescent="0.25">
      <c r="D1849" s="98" t="str">
        <f t="shared" si="84"/>
        <v/>
      </c>
      <c r="E1849" s="93"/>
      <c r="F1849" s="4"/>
      <c r="G1849" s="4"/>
      <c r="H1849" s="72"/>
      <c r="I1849" s="4"/>
      <c r="J1849" s="72"/>
      <c r="K1849" s="72"/>
      <c r="W1849" s="68">
        <f t="shared" si="85"/>
        <v>1</v>
      </c>
      <c r="AC1849" s="1" t="str">
        <f t="shared" si="86"/>
        <v>1900</v>
      </c>
    </row>
    <row r="1850" spans="4:29" x14ac:dyDescent="0.25">
      <c r="D1850" s="98" t="str">
        <f t="shared" si="84"/>
        <v/>
      </c>
      <c r="E1850" s="93"/>
      <c r="F1850" s="4"/>
      <c r="G1850" s="4"/>
      <c r="H1850" s="72"/>
      <c r="I1850" s="4"/>
      <c r="J1850" s="72"/>
      <c r="K1850" s="72"/>
      <c r="W1850" s="68">
        <f t="shared" si="85"/>
        <v>1</v>
      </c>
      <c r="AC1850" s="1" t="str">
        <f t="shared" si="86"/>
        <v>1900</v>
      </c>
    </row>
    <row r="1851" spans="4:29" x14ac:dyDescent="0.25">
      <c r="D1851" s="98" t="str">
        <f t="shared" si="84"/>
        <v/>
      </c>
      <c r="E1851" s="93"/>
      <c r="F1851" s="4"/>
      <c r="G1851" s="4"/>
      <c r="H1851" s="72"/>
      <c r="I1851" s="4"/>
      <c r="J1851" s="72"/>
      <c r="K1851" s="72"/>
      <c r="W1851" s="68">
        <f t="shared" si="85"/>
        <v>1</v>
      </c>
      <c r="AC1851" s="1" t="str">
        <f t="shared" si="86"/>
        <v>1900</v>
      </c>
    </row>
    <row r="1852" spans="4:29" x14ac:dyDescent="0.25">
      <c r="D1852" s="98" t="str">
        <f t="shared" si="84"/>
        <v/>
      </c>
      <c r="E1852" s="93"/>
      <c r="F1852" s="4"/>
      <c r="G1852" s="4"/>
      <c r="H1852" s="72"/>
      <c r="I1852" s="4"/>
      <c r="J1852" s="72"/>
      <c r="K1852" s="72"/>
      <c r="W1852" s="68">
        <f t="shared" si="85"/>
        <v>1</v>
      </c>
      <c r="AC1852" s="1" t="str">
        <f t="shared" si="86"/>
        <v>1900</v>
      </c>
    </row>
    <row r="1853" spans="4:29" x14ac:dyDescent="0.25">
      <c r="D1853" s="98" t="str">
        <f t="shared" si="84"/>
        <v/>
      </c>
      <c r="E1853" s="93"/>
      <c r="F1853" s="4"/>
      <c r="G1853" s="4"/>
      <c r="H1853" s="72"/>
      <c r="I1853" s="4"/>
      <c r="J1853" s="72"/>
      <c r="K1853" s="72"/>
      <c r="W1853" s="68">
        <f t="shared" si="85"/>
        <v>1</v>
      </c>
      <c r="AC1853" s="1" t="str">
        <f t="shared" si="86"/>
        <v>1900</v>
      </c>
    </row>
    <row r="1854" spans="4:29" x14ac:dyDescent="0.25">
      <c r="D1854" s="98" t="str">
        <f t="shared" si="84"/>
        <v/>
      </c>
      <c r="E1854" s="93"/>
      <c r="F1854" s="4"/>
      <c r="G1854" s="4"/>
      <c r="H1854" s="72"/>
      <c r="I1854" s="4"/>
      <c r="J1854" s="72"/>
      <c r="K1854" s="72"/>
      <c r="W1854" s="68">
        <f t="shared" si="85"/>
        <v>1</v>
      </c>
      <c r="AC1854" s="1" t="str">
        <f t="shared" si="86"/>
        <v>1900</v>
      </c>
    </row>
    <row r="1855" spans="4:29" x14ac:dyDescent="0.25">
      <c r="D1855" s="98" t="str">
        <f t="shared" si="84"/>
        <v/>
      </c>
      <c r="E1855" s="93"/>
      <c r="F1855" s="4"/>
      <c r="G1855" s="4"/>
      <c r="H1855" s="72"/>
      <c r="I1855" s="4"/>
      <c r="J1855" s="72"/>
      <c r="K1855" s="72"/>
      <c r="W1855" s="68">
        <f t="shared" si="85"/>
        <v>1</v>
      </c>
      <c r="AC1855" s="1" t="str">
        <f t="shared" si="86"/>
        <v>1900</v>
      </c>
    </row>
    <row r="1856" spans="4:29" x14ac:dyDescent="0.25">
      <c r="D1856" s="98" t="str">
        <f t="shared" si="84"/>
        <v/>
      </c>
      <c r="E1856" s="93"/>
      <c r="F1856" s="4"/>
      <c r="G1856" s="4"/>
      <c r="H1856" s="72"/>
      <c r="I1856" s="4"/>
      <c r="J1856" s="72"/>
      <c r="K1856" s="72"/>
      <c r="W1856" s="68">
        <f t="shared" si="85"/>
        <v>1</v>
      </c>
      <c r="AC1856" s="1" t="str">
        <f t="shared" si="86"/>
        <v>1900</v>
      </c>
    </row>
    <row r="1857" spans="4:29" x14ac:dyDescent="0.25">
      <c r="D1857" s="98" t="str">
        <f t="shared" si="84"/>
        <v/>
      </c>
      <c r="E1857" s="93"/>
      <c r="F1857" s="4"/>
      <c r="G1857" s="4"/>
      <c r="H1857" s="72"/>
      <c r="I1857" s="4"/>
      <c r="J1857" s="72"/>
      <c r="K1857" s="72"/>
      <c r="W1857" s="68">
        <f t="shared" si="85"/>
        <v>1</v>
      </c>
      <c r="AC1857" s="1" t="str">
        <f t="shared" si="86"/>
        <v>1900</v>
      </c>
    </row>
    <row r="1858" spans="4:29" x14ac:dyDescent="0.25">
      <c r="D1858" s="98" t="str">
        <f t="shared" si="84"/>
        <v/>
      </c>
      <c r="E1858" s="93"/>
      <c r="F1858" s="4"/>
      <c r="G1858" s="4"/>
      <c r="H1858" s="72"/>
      <c r="I1858" s="4"/>
      <c r="J1858" s="72"/>
      <c r="K1858" s="72"/>
      <c r="W1858" s="68">
        <f t="shared" si="85"/>
        <v>1</v>
      </c>
      <c r="AC1858" s="1" t="str">
        <f t="shared" si="86"/>
        <v>1900</v>
      </c>
    </row>
    <row r="1859" spans="4:29" x14ac:dyDescent="0.25">
      <c r="D1859" s="98" t="str">
        <f t="shared" si="84"/>
        <v/>
      </c>
      <c r="E1859" s="93"/>
      <c r="F1859" s="4"/>
      <c r="G1859" s="4"/>
      <c r="H1859" s="72"/>
      <c r="I1859" s="4"/>
      <c r="J1859" s="72"/>
      <c r="K1859" s="72"/>
      <c r="W1859" s="68">
        <f t="shared" si="85"/>
        <v>1</v>
      </c>
      <c r="AC1859" s="1" t="str">
        <f t="shared" si="86"/>
        <v>1900</v>
      </c>
    </row>
    <row r="1860" spans="4:29" x14ac:dyDescent="0.25">
      <c r="D1860" s="98" t="str">
        <f t="shared" ref="D1860:D1923" si="87">IF(W1860&lt;&gt;$V$1,IF(YEAR(W1860)=YEAR(W1859),D1859+1,1),"")</f>
        <v/>
      </c>
      <c r="E1860" s="93"/>
      <c r="F1860" s="4"/>
      <c r="G1860" s="4"/>
      <c r="H1860" s="72"/>
      <c r="I1860" s="4"/>
      <c r="J1860" s="72"/>
      <c r="K1860" s="72"/>
      <c r="W1860" s="68">
        <f t="shared" ref="W1860:W1923" si="88">IF(CONCATENATE(F1860,F1861,F1862,F1863,F1864,F1865)&lt;&gt;"",IF(AND(E1860&lt;&gt;0,ISNUMBER(E1860)=TRUE),E1860,W1859),$V$1)</f>
        <v>1</v>
      </c>
      <c r="AC1860" s="1" t="str">
        <f t="shared" si="86"/>
        <v>1900</v>
      </c>
    </row>
    <row r="1861" spans="4:29" x14ac:dyDescent="0.25">
      <c r="D1861" s="98" t="str">
        <f t="shared" si="87"/>
        <v/>
      </c>
      <c r="E1861" s="93"/>
      <c r="F1861" s="4"/>
      <c r="G1861" s="4"/>
      <c r="H1861" s="72"/>
      <c r="I1861" s="4"/>
      <c r="J1861" s="72"/>
      <c r="K1861" s="72"/>
      <c r="W1861" s="68">
        <f t="shared" si="88"/>
        <v>1</v>
      </c>
      <c r="AC1861" s="1" t="str">
        <f t="shared" ref="AC1861:AC1924" si="89">YEAR(W1861)&amp;F1861</f>
        <v>1900</v>
      </c>
    </row>
    <row r="1862" spans="4:29" x14ac:dyDescent="0.25">
      <c r="D1862" s="98" t="str">
        <f t="shared" si="87"/>
        <v/>
      </c>
      <c r="E1862" s="93"/>
      <c r="F1862" s="4"/>
      <c r="G1862" s="4"/>
      <c r="H1862" s="72"/>
      <c r="I1862" s="4"/>
      <c r="J1862" s="72"/>
      <c r="K1862" s="72"/>
      <c r="W1862" s="68">
        <f t="shared" si="88"/>
        <v>1</v>
      </c>
      <c r="AC1862" s="1" t="str">
        <f t="shared" si="89"/>
        <v>1900</v>
      </c>
    </row>
    <row r="1863" spans="4:29" x14ac:dyDescent="0.25">
      <c r="D1863" s="98" t="str">
        <f t="shared" si="87"/>
        <v/>
      </c>
      <c r="E1863" s="93"/>
      <c r="F1863" s="4"/>
      <c r="G1863" s="4"/>
      <c r="H1863" s="72"/>
      <c r="I1863" s="4"/>
      <c r="J1863" s="72"/>
      <c r="K1863" s="72"/>
      <c r="W1863" s="68">
        <f t="shared" si="88"/>
        <v>1</v>
      </c>
      <c r="AC1863" s="1" t="str">
        <f t="shared" si="89"/>
        <v>1900</v>
      </c>
    </row>
    <row r="1864" spans="4:29" x14ac:dyDescent="0.25">
      <c r="D1864" s="98" t="str">
        <f t="shared" si="87"/>
        <v/>
      </c>
      <c r="E1864" s="93"/>
      <c r="F1864" s="4"/>
      <c r="G1864" s="4"/>
      <c r="H1864" s="72"/>
      <c r="I1864" s="4"/>
      <c r="J1864" s="72"/>
      <c r="K1864" s="72"/>
      <c r="W1864" s="68">
        <f t="shared" si="88"/>
        <v>1</v>
      </c>
      <c r="AC1864" s="1" t="str">
        <f t="shared" si="89"/>
        <v>1900</v>
      </c>
    </row>
    <row r="1865" spans="4:29" x14ac:dyDescent="0.25">
      <c r="D1865" s="98" t="str">
        <f t="shared" si="87"/>
        <v/>
      </c>
      <c r="E1865" s="93"/>
      <c r="F1865" s="4"/>
      <c r="G1865" s="4"/>
      <c r="H1865" s="72"/>
      <c r="I1865" s="4"/>
      <c r="J1865" s="72"/>
      <c r="K1865" s="72"/>
      <c r="W1865" s="68">
        <f t="shared" si="88"/>
        <v>1</v>
      </c>
      <c r="AC1865" s="1" t="str">
        <f t="shared" si="89"/>
        <v>1900</v>
      </c>
    </row>
    <row r="1866" spans="4:29" x14ac:dyDescent="0.25">
      <c r="D1866" s="98" t="str">
        <f t="shared" si="87"/>
        <v/>
      </c>
      <c r="E1866" s="93"/>
      <c r="F1866" s="4"/>
      <c r="G1866" s="4"/>
      <c r="H1866" s="72"/>
      <c r="I1866" s="4"/>
      <c r="J1866" s="72"/>
      <c r="K1866" s="72"/>
      <c r="W1866" s="68">
        <f t="shared" si="88"/>
        <v>1</v>
      </c>
      <c r="AC1866" s="1" t="str">
        <f t="shared" si="89"/>
        <v>1900</v>
      </c>
    </row>
    <row r="1867" spans="4:29" x14ac:dyDescent="0.25">
      <c r="D1867" s="98" t="str">
        <f t="shared" si="87"/>
        <v/>
      </c>
      <c r="E1867" s="93"/>
      <c r="F1867" s="4"/>
      <c r="G1867" s="4"/>
      <c r="H1867" s="72"/>
      <c r="I1867" s="4"/>
      <c r="J1867" s="72"/>
      <c r="K1867" s="72"/>
      <c r="W1867" s="68">
        <f t="shared" si="88"/>
        <v>1</v>
      </c>
      <c r="AC1867" s="1" t="str">
        <f t="shared" si="89"/>
        <v>1900</v>
      </c>
    </row>
    <row r="1868" spans="4:29" x14ac:dyDescent="0.25">
      <c r="D1868" s="98" t="str">
        <f t="shared" si="87"/>
        <v/>
      </c>
      <c r="E1868" s="93"/>
      <c r="F1868" s="4"/>
      <c r="G1868" s="4"/>
      <c r="H1868" s="72"/>
      <c r="I1868" s="4"/>
      <c r="J1868" s="72"/>
      <c r="K1868" s="72"/>
      <c r="W1868" s="68">
        <f t="shared" si="88"/>
        <v>1</v>
      </c>
      <c r="AC1868" s="1" t="str">
        <f t="shared" si="89"/>
        <v>1900</v>
      </c>
    </row>
    <row r="1869" spans="4:29" x14ac:dyDescent="0.25">
      <c r="D1869" s="98" t="str">
        <f t="shared" si="87"/>
        <v/>
      </c>
      <c r="E1869" s="93"/>
      <c r="F1869" s="4"/>
      <c r="G1869" s="4"/>
      <c r="H1869" s="72"/>
      <c r="I1869" s="4"/>
      <c r="J1869" s="72"/>
      <c r="K1869" s="72"/>
      <c r="W1869" s="68">
        <f t="shared" si="88"/>
        <v>1</v>
      </c>
      <c r="AC1869" s="1" t="str">
        <f t="shared" si="89"/>
        <v>1900</v>
      </c>
    </row>
    <row r="1870" spans="4:29" x14ac:dyDescent="0.25">
      <c r="D1870" s="98" t="str">
        <f t="shared" si="87"/>
        <v/>
      </c>
      <c r="E1870" s="93"/>
      <c r="F1870" s="4"/>
      <c r="G1870" s="4"/>
      <c r="H1870" s="72"/>
      <c r="I1870" s="4"/>
      <c r="J1870" s="72"/>
      <c r="K1870" s="72"/>
      <c r="W1870" s="68">
        <f t="shared" si="88"/>
        <v>1</v>
      </c>
      <c r="AC1870" s="1" t="str">
        <f t="shared" si="89"/>
        <v>1900</v>
      </c>
    </row>
    <row r="1871" spans="4:29" x14ac:dyDescent="0.25">
      <c r="D1871" s="98" t="str">
        <f t="shared" si="87"/>
        <v/>
      </c>
      <c r="E1871" s="93"/>
      <c r="F1871" s="4"/>
      <c r="G1871" s="4"/>
      <c r="H1871" s="72"/>
      <c r="I1871" s="4"/>
      <c r="J1871" s="72"/>
      <c r="K1871" s="72"/>
      <c r="W1871" s="68">
        <f t="shared" si="88"/>
        <v>1</v>
      </c>
      <c r="AC1871" s="1" t="str">
        <f t="shared" si="89"/>
        <v>1900</v>
      </c>
    </row>
    <row r="1872" spans="4:29" x14ac:dyDescent="0.25">
      <c r="D1872" s="98" t="str">
        <f t="shared" si="87"/>
        <v/>
      </c>
      <c r="E1872" s="93"/>
      <c r="F1872" s="4"/>
      <c r="G1872" s="4"/>
      <c r="H1872" s="72"/>
      <c r="I1872" s="4"/>
      <c r="J1872" s="72"/>
      <c r="K1872" s="72"/>
      <c r="W1872" s="68">
        <f t="shared" si="88"/>
        <v>1</v>
      </c>
      <c r="AC1872" s="1" t="str">
        <f t="shared" si="89"/>
        <v>1900</v>
      </c>
    </row>
    <row r="1873" spans="4:29" x14ac:dyDescent="0.25">
      <c r="D1873" s="98" t="str">
        <f t="shared" si="87"/>
        <v/>
      </c>
      <c r="E1873" s="93"/>
      <c r="F1873" s="4"/>
      <c r="G1873" s="4"/>
      <c r="H1873" s="72"/>
      <c r="I1873" s="4"/>
      <c r="J1873" s="72"/>
      <c r="K1873" s="72"/>
      <c r="W1873" s="68">
        <f t="shared" si="88"/>
        <v>1</v>
      </c>
      <c r="AC1873" s="1" t="str">
        <f t="shared" si="89"/>
        <v>1900</v>
      </c>
    </row>
    <row r="1874" spans="4:29" x14ac:dyDescent="0.25">
      <c r="D1874" s="98" t="str">
        <f t="shared" si="87"/>
        <v/>
      </c>
      <c r="E1874" s="93"/>
      <c r="F1874" s="4"/>
      <c r="G1874" s="4"/>
      <c r="H1874" s="72"/>
      <c r="I1874" s="4"/>
      <c r="J1874" s="72"/>
      <c r="K1874" s="72"/>
      <c r="W1874" s="68">
        <f t="shared" si="88"/>
        <v>1</v>
      </c>
      <c r="AC1874" s="1" t="str">
        <f t="shared" si="89"/>
        <v>1900</v>
      </c>
    </row>
    <row r="1875" spans="4:29" x14ac:dyDescent="0.25">
      <c r="D1875" s="98" t="str">
        <f t="shared" si="87"/>
        <v/>
      </c>
      <c r="E1875" s="93"/>
      <c r="F1875" s="4"/>
      <c r="G1875" s="4"/>
      <c r="H1875" s="72"/>
      <c r="I1875" s="4"/>
      <c r="J1875" s="72"/>
      <c r="K1875" s="72"/>
      <c r="W1875" s="68">
        <f t="shared" si="88"/>
        <v>1</v>
      </c>
      <c r="AC1875" s="1" t="str">
        <f t="shared" si="89"/>
        <v>1900</v>
      </c>
    </row>
    <row r="1876" spans="4:29" x14ac:dyDescent="0.25">
      <c r="D1876" s="98" t="str">
        <f t="shared" si="87"/>
        <v/>
      </c>
      <c r="E1876" s="93"/>
      <c r="F1876" s="4"/>
      <c r="G1876" s="4"/>
      <c r="H1876" s="72"/>
      <c r="I1876" s="4"/>
      <c r="J1876" s="72"/>
      <c r="K1876" s="72"/>
      <c r="W1876" s="68">
        <f t="shared" si="88"/>
        <v>1</v>
      </c>
      <c r="AC1876" s="1" t="str">
        <f t="shared" si="89"/>
        <v>1900</v>
      </c>
    </row>
    <row r="1877" spans="4:29" x14ac:dyDescent="0.25">
      <c r="D1877" s="98" t="str">
        <f t="shared" si="87"/>
        <v/>
      </c>
      <c r="E1877" s="93"/>
      <c r="F1877" s="4"/>
      <c r="G1877" s="4"/>
      <c r="H1877" s="72"/>
      <c r="I1877" s="4"/>
      <c r="J1877" s="72"/>
      <c r="K1877" s="72"/>
      <c r="W1877" s="68">
        <f t="shared" si="88"/>
        <v>1</v>
      </c>
      <c r="AC1877" s="1" t="str">
        <f t="shared" si="89"/>
        <v>1900</v>
      </c>
    </row>
    <row r="1878" spans="4:29" x14ac:dyDescent="0.25">
      <c r="D1878" s="98" t="str">
        <f t="shared" si="87"/>
        <v/>
      </c>
      <c r="E1878" s="93"/>
      <c r="F1878" s="4"/>
      <c r="G1878" s="4"/>
      <c r="H1878" s="72"/>
      <c r="I1878" s="4"/>
      <c r="J1878" s="72"/>
      <c r="K1878" s="72"/>
      <c r="W1878" s="68">
        <f t="shared" si="88"/>
        <v>1</v>
      </c>
      <c r="AC1878" s="1" t="str">
        <f t="shared" si="89"/>
        <v>1900</v>
      </c>
    </row>
    <row r="1879" spans="4:29" x14ac:dyDescent="0.25">
      <c r="D1879" s="98" t="str">
        <f t="shared" si="87"/>
        <v/>
      </c>
      <c r="E1879" s="93"/>
      <c r="F1879" s="4"/>
      <c r="G1879" s="4"/>
      <c r="H1879" s="72"/>
      <c r="I1879" s="4"/>
      <c r="J1879" s="72"/>
      <c r="K1879" s="72"/>
      <c r="W1879" s="68">
        <f t="shared" si="88"/>
        <v>1</v>
      </c>
      <c r="AC1879" s="1" t="str">
        <f t="shared" si="89"/>
        <v>1900</v>
      </c>
    </row>
    <row r="1880" spans="4:29" x14ac:dyDescent="0.25">
      <c r="D1880" s="98" t="str">
        <f t="shared" si="87"/>
        <v/>
      </c>
      <c r="E1880" s="93"/>
      <c r="F1880" s="4"/>
      <c r="G1880" s="4"/>
      <c r="H1880" s="72"/>
      <c r="I1880" s="4"/>
      <c r="J1880" s="72"/>
      <c r="K1880" s="72"/>
      <c r="W1880" s="68">
        <f t="shared" si="88"/>
        <v>1</v>
      </c>
      <c r="AC1880" s="1" t="str">
        <f t="shared" si="89"/>
        <v>1900</v>
      </c>
    </row>
    <row r="1881" spans="4:29" x14ac:dyDescent="0.25">
      <c r="D1881" s="98" t="str">
        <f t="shared" si="87"/>
        <v/>
      </c>
      <c r="E1881" s="93"/>
      <c r="F1881" s="4"/>
      <c r="G1881" s="4"/>
      <c r="H1881" s="72"/>
      <c r="I1881" s="4"/>
      <c r="J1881" s="72"/>
      <c r="K1881" s="72"/>
      <c r="W1881" s="68">
        <f t="shared" si="88"/>
        <v>1</v>
      </c>
      <c r="AC1881" s="1" t="str">
        <f t="shared" si="89"/>
        <v>1900</v>
      </c>
    </row>
    <row r="1882" spans="4:29" x14ac:dyDescent="0.25">
      <c r="D1882" s="98" t="str">
        <f t="shared" si="87"/>
        <v/>
      </c>
      <c r="E1882" s="93"/>
      <c r="F1882" s="4"/>
      <c r="G1882" s="4"/>
      <c r="H1882" s="72"/>
      <c r="I1882" s="4"/>
      <c r="J1882" s="72"/>
      <c r="K1882" s="72"/>
      <c r="W1882" s="68">
        <f t="shared" si="88"/>
        <v>1</v>
      </c>
      <c r="AC1882" s="1" t="str">
        <f t="shared" si="89"/>
        <v>1900</v>
      </c>
    </row>
    <row r="1883" spans="4:29" x14ac:dyDescent="0.25">
      <c r="D1883" s="98" t="str">
        <f t="shared" si="87"/>
        <v/>
      </c>
      <c r="E1883" s="93"/>
      <c r="F1883" s="4"/>
      <c r="G1883" s="4"/>
      <c r="H1883" s="72"/>
      <c r="I1883" s="4"/>
      <c r="J1883" s="72"/>
      <c r="K1883" s="72"/>
      <c r="W1883" s="68">
        <f t="shared" si="88"/>
        <v>1</v>
      </c>
      <c r="AC1883" s="1" t="str">
        <f t="shared" si="89"/>
        <v>1900</v>
      </c>
    </row>
    <row r="1884" spans="4:29" x14ac:dyDescent="0.25">
      <c r="D1884" s="98" t="str">
        <f t="shared" si="87"/>
        <v/>
      </c>
      <c r="E1884" s="93"/>
      <c r="F1884" s="4"/>
      <c r="G1884" s="4"/>
      <c r="H1884" s="72"/>
      <c r="I1884" s="4"/>
      <c r="J1884" s="72"/>
      <c r="K1884" s="72"/>
      <c r="W1884" s="68">
        <f t="shared" si="88"/>
        <v>1</v>
      </c>
      <c r="AC1884" s="1" t="str">
        <f t="shared" si="89"/>
        <v>1900</v>
      </c>
    </row>
    <row r="1885" spans="4:29" x14ac:dyDescent="0.25">
      <c r="D1885" s="98" t="str">
        <f t="shared" si="87"/>
        <v/>
      </c>
      <c r="E1885" s="93"/>
      <c r="F1885" s="4"/>
      <c r="G1885" s="4"/>
      <c r="H1885" s="72"/>
      <c r="I1885" s="4"/>
      <c r="J1885" s="72"/>
      <c r="K1885" s="72"/>
      <c r="W1885" s="68">
        <f t="shared" si="88"/>
        <v>1</v>
      </c>
      <c r="AC1885" s="1" t="str">
        <f t="shared" si="89"/>
        <v>1900</v>
      </c>
    </row>
    <row r="1886" spans="4:29" x14ac:dyDescent="0.25">
      <c r="D1886" s="98" t="str">
        <f t="shared" si="87"/>
        <v/>
      </c>
      <c r="E1886" s="93"/>
      <c r="F1886" s="4"/>
      <c r="G1886" s="4"/>
      <c r="H1886" s="72"/>
      <c r="I1886" s="4"/>
      <c r="J1886" s="72"/>
      <c r="K1886" s="72"/>
      <c r="W1886" s="68">
        <f t="shared" si="88"/>
        <v>1</v>
      </c>
      <c r="AC1886" s="1" t="str">
        <f t="shared" si="89"/>
        <v>1900</v>
      </c>
    </row>
    <row r="1887" spans="4:29" x14ac:dyDescent="0.25">
      <c r="D1887" s="98" t="str">
        <f t="shared" si="87"/>
        <v/>
      </c>
      <c r="E1887" s="93"/>
      <c r="F1887" s="4"/>
      <c r="G1887" s="4"/>
      <c r="H1887" s="72"/>
      <c r="I1887" s="4"/>
      <c r="J1887" s="72"/>
      <c r="K1887" s="72"/>
      <c r="W1887" s="68">
        <f t="shared" si="88"/>
        <v>1</v>
      </c>
      <c r="AC1887" s="1" t="str">
        <f t="shared" si="89"/>
        <v>1900</v>
      </c>
    </row>
    <row r="1888" spans="4:29" x14ac:dyDescent="0.25">
      <c r="D1888" s="98" t="str">
        <f t="shared" si="87"/>
        <v/>
      </c>
      <c r="E1888" s="93"/>
      <c r="F1888" s="4"/>
      <c r="G1888" s="4"/>
      <c r="H1888" s="72"/>
      <c r="I1888" s="4"/>
      <c r="J1888" s="72"/>
      <c r="K1888" s="72"/>
      <c r="W1888" s="68">
        <f t="shared" si="88"/>
        <v>1</v>
      </c>
      <c r="AC1888" s="1" t="str">
        <f t="shared" si="89"/>
        <v>1900</v>
      </c>
    </row>
    <row r="1889" spans="4:29" x14ac:dyDescent="0.25">
      <c r="D1889" s="98" t="str">
        <f t="shared" si="87"/>
        <v/>
      </c>
      <c r="E1889" s="93"/>
      <c r="F1889" s="4"/>
      <c r="G1889" s="4"/>
      <c r="H1889" s="72"/>
      <c r="I1889" s="4"/>
      <c r="J1889" s="72"/>
      <c r="K1889" s="72"/>
      <c r="W1889" s="68">
        <f t="shared" si="88"/>
        <v>1</v>
      </c>
      <c r="AC1889" s="1" t="str">
        <f t="shared" si="89"/>
        <v>1900</v>
      </c>
    </row>
    <row r="1890" spans="4:29" x14ac:dyDescent="0.25">
      <c r="D1890" s="98" t="str">
        <f t="shared" si="87"/>
        <v/>
      </c>
      <c r="E1890" s="93"/>
      <c r="F1890" s="4"/>
      <c r="G1890" s="4"/>
      <c r="H1890" s="72"/>
      <c r="I1890" s="4"/>
      <c r="J1890" s="72"/>
      <c r="K1890" s="72"/>
      <c r="W1890" s="68">
        <f t="shared" si="88"/>
        <v>1</v>
      </c>
      <c r="AC1890" s="1" t="str">
        <f t="shared" si="89"/>
        <v>1900</v>
      </c>
    </row>
    <row r="1891" spans="4:29" x14ac:dyDescent="0.25">
      <c r="D1891" s="98" t="str">
        <f t="shared" si="87"/>
        <v/>
      </c>
      <c r="E1891" s="93"/>
      <c r="F1891" s="4"/>
      <c r="G1891" s="4"/>
      <c r="H1891" s="72"/>
      <c r="I1891" s="4"/>
      <c r="J1891" s="72"/>
      <c r="K1891" s="72"/>
      <c r="W1891" s="68">
        <f t="shared" si="88"/>
        <v>1</v>
      </c>
      <c r="AC1891" s="1" t="str">
        <f t="shared" si="89"/>
        <v>1900</v>
      </c>
    </row>
    <row r="1892" spans="4:29" x14ac:dyDescent="0.25">
      <c r="D1892" s="98" t="str">
        <f t="shared" si="87"/>
        <v/>
      </c>
      <c r="E1892" s="93"/>
      <c r="F1892" s="4"/>
      <c r="G1892" s="4"/>
      <c r="H1892" s="72"/>
      <c r="I1892" s="4"/>
      <c r="J1892" s="72"/>
      <c r="K1892" s="72"/>
      <c r="W1892" s="68">
        <f t="shared" si="88"/>
        <v>1</v>
      </c>
      <c r="AC1892" s="1" t="str">
        <f t="shared" si="89"/>
        <v>1900</v>
      </c>
    </row>
    <row r="1893" spans="4:29" x14ac:dyDescent="0.25">
      <c r="D1893" s="98" t="str">
        <f t="shared" si="87"/>
        <v/>
      </c>
      <c r="E1893" s="93"/>
      <c r="F1893" s="4"/>
      <c r="G1893" s="4"/>
      <c r="H1893" s="72"/>
      <c r="I1893" s="4"/>
      <c r="J1893" s="72"/>
      <c r="K1893" s="72"/>
      <c r="W1893" s="68">
        <f t="shared" si="88"/>
        <v>1</v>
      </c>
      <c r="AC1893" s="1" t="str">
        <f t="shared" si="89"/>
        <v>1900</v>
      </c>
    </row>
    <row r="1894" spans="4:29" x14ac:dyDescent="0.25">
      <c r="D1894" s="98" t="str">
        <f t="shared" si="87"/>
        <v/>
      </c>
      <c r="E1894" s="93"/>
      <c r="F1894" s="4"/>
      <c r="G1894" s="4"/>
      <c r="H1894" s="72"/>
      <c r="I1894" s="4"/>
      <c r="J1894" s="72"/>
      <c r="K1894" s="72"/>
      <c r="W1894" s="68">
        <f t="shared" si="88"/>
        <v>1</v>
      </c>
      <c r="AC1894" s="1" t="str">
        <f t="shared" si="89"/>
        <v>1900</v>
      </c>
    </row>
    <row r="1895" spans="4:29" x14ac:dyDescent="0.25">
      <c r="D1895" s="98" t="str">
        <f t="shared" si="87"/>
        <v/>
      </c>
      <c r="E1895" s="93"/>
      <c r="F1895" s="4"/>
      <c r="G1895" s="4"/>
      <c r="H1895" s="72"/>
      <c r="I1895" s="4"/>
      <c r="J1895" s="72"/>
      <c r="K1895" s="72"/>
      <c r="W1895" s="68">
        <f t="shared" si="88"/>
        <v>1</v>
      </c>
      <c r="AC1895" s="1" t="str">
        <f t="shared" si="89"/>
        <v>1900</v>
      </c>
    </row>
    <row r="1896" spans="4:29" x14ac:dyDescent="0.25">
      <c r="D1896" s="98" t="str">
        <f t="shared" si="87"/>
        <v/>
      </c>
      <c r="E1896" s="93"/>
      <c r="F1896" s="4"/>
      <c r="G1896" s="4"/>
      <c r="H1896" s="72"/>
      <c r="I1896" s="4"/>
      <c r="J1896" s="72"/>
      <c r="K1896" s="72"/>
      <c r="W1896" s="68">
        <f t="shared" si="88"/>
        <v>1</v>
      </c>
      <c r="AC1896" s="1" t="str">
        <f t="shared" si="89"/>
        <v>1900</v>
      </c>
    </row>
    <row r="1897" spans="4:29" x14ac:dyDescent="0.25">
      <c r="D1897" s="98" t="str">
        <f t="shared" si="87"/>
        <v/>
      </c>
      <c r="E1897" s="93"/>
      <c r="F1897" s="4"/>
      <c r="G1897" s="4"/>
      <c r="H1897" s="72"/>
      <c r="I1897" s="4"/>
      <c r="J1897" s="72"/>
      <c r="K1897" s="72"/>
      <c r="W1897" s="68">
        <f t="shared" si="88"/>
        <v>1</v>
      </c>
      <c r="AC1897" s="1" t="str">
        <f t="shared" si="89"/>
        <v>1900</v>
      </c>
    </row>
    <row r="1898" spans="4:29" x14ac:dyDescent="0.25">
      <c r="D1898" s="98" t="str">
        <f t="shared" si="87"/>
        <v/>
      </c>
      <c r="E1898" s="93"/>
      <c r="F1898" s="4"/>
      <c r="G1898" s="4"/>
      <c r="H1898" s="72"/>
      <c r="I1898" s="4"/>
      <c r="J1898" s="72"/>
      <c r="K1898" s="72"/>
      <c r="W1898" s="68">
        <f t="shared" si="88"/>
        <v>1</v>
      </c>
      <c r="AC1898" s="1" t="str">
        <f t="shared" si="89"/>
        <v>1900</v>
      </c>
    </row>
    <row r="1899" spans="4:29" x14ac:dyDescent="0.25">
      <c r="D1899" s="98" t="str">
        <f t="shared" si="87"/>
        <v/>
      </c>
      <c r="E1899" s="93"/>
      <c r="F1899" s="4"/>
      <c r="G1899" s="4"/>
      <c r="H1899" s="72"/>
      <c r="I1899" s="4"/>
      <c r="J1899" s="72"/>
      <c r="K1899" s="72"/>
      <c r="W1899" s="68">
        <f t="shared" si="88"/>
        <v>1</v>
      </c>
      <c r="AC1899" s="1" t="str">
        <f t="shared" si="89"/>
        <v>1900</v>
      </c>
    </row>
    <row r="1900" spans="4:29" x14ac:dyDescent="0.25">
      <c r="D1900" s="98" t="str">
        <f t="shared" si="87"/>
        <v/>
      </c>
      <c r="E1900" s="93"/>
      <c r="F1900" s="4"/>
      <c r="G1900" s="4"/>
      <c r="H1900" s="72"/>
      <c r="I1900" s="4"/>
      <c r="J1900" s="72"/>
      <c r="K1900" s="72"/>
      <c r="W1900" s="68">
        <f t="shared" si="88"/>
        <v>1</v>
      </c>
      <c r="AC1900" s="1" t="str">
        <f t="shared" si="89"/>
        <v>1900</v>
      </c>
    </row>
    <row r="1901" spans="4:29" x14ac:dyDescent="0.25">
      <c r="D1901" s="98" t="str">
        <f t="shared" si="87"/>
        <v/>
      </c>
      <c r="E1901" s="93"/>
      <c r="F1901" s="4"/>
      <c r="G1901" s="4"/>
      <c r="H1901" s="72"/>
      <c r="I1901" s="4"/>
      <c r="J1901" s="72"/>
      <c r="K1901" s="72"/>
      <c r="W1901" s="68">
        <f t="shared" si="88"/>
        <v>1</v>
      </c>
      <c r="AC1901" s="1" t="str">
        <f t="shared" si="89"/>
        <v>1900</v>
      </c>
    </row>
    <row r="1902" spans="4:29" x14ac:dyDescent="0.25">
      <c r="D1902" s="98" t="str">
        <f t="shared" si="87"/>
        <v/>
      </c>
      <c r="E1902" s="93"/>
      <c r="F1902" s="4"/>
      <c r="G1902" s="4"/>
      <c r="H1902" s="72"/>
      <c r="I1902" s="4"/>
      <c r="J1902" s="72"/>
      <c r="K1902" s="72"/>
      <c r="W1902" s="68">
        <f t="shared" si="88"/>
        <v>1</v>
      </c>
      <c r="AC1902" s="1" t="str">
        <f t="shared" si="89"/>
        <v>1900</v>
      </c>
    </row>
    <row r="1903" spans="4:29" x14ac:dyDescent="0.25">
      <c r="D1903" s="98" t="str">
        <f t="shared" si="87"/>
        <v/>
      </c>
      <c r="E1903" s="93"/>
      <c r="F1903" s="4"/>
      <c r="G1903" s="4"/>
      <c r="H1903" s="72"/>
      <c r="I1903" s="4"/>
      <c r="J1903" s="72"/>
      <c r="K1903" s="72"/>
      <c r="W1903" s="68">
        <f t="shared" si="88"/>
        <v>1</v>
      </c>
      <c r="AC1903" s="1" t="str">
        <f t="shared" si="89"/>
        <v>1900</v>
      </c>
    </row>
    <row r="1904" spans="4:29" x14ac:dyDescent="0.25">
      <c r="D1904" s="98" t="str">
        <f t="shared" si="87"/>
        <v/>
      </c>
      <c r="E1904" s="93"/>
      <c r="F1904" s="4"/>
      <c r="G1904" s="4"/>
      <c r="H1904" s="72"/>
      <c r="I1904" s="4"/>
      <c r="J1904" s="72"/>
      <c r="K1904" s="72"/>
      <c r="W1904" s="68">
        <f t="shared" si="88"/>
        <v>1</v>
      </c>
      <c r="AC1904" s="1" t="str">
        <f t="shared" si="89"/>
        <v>1900</v>
      </c>
    </row>
    <row r="1905" spans="4:29" x14ac:dyDescent="0.25">
      <c r="D1905" s="98" t="str">
        <f t="shared" si="87"/>
        <v/>
      </c>
      <c r="E1905" s="93"/>
      <c r="F1905" s="4"/>
      <c r="G1905" s="4"/>
      <c r="H1905" s="72"/>
      <c r="I1905" s="4"/>
      <c r="J1905" s="72"/>
      <c r="K1905" s="72"/>
      <c r="W1905" s="68">
        <f t="shared" si="88"/>
        <v>1</v>
      </c>
      <c r="AC1905" s="1" t="str">
        <f t="shared" si="89"/>
        <v>1900</v>
      </c>
    </row>
    <row r="1906" spans="4:29" x14ac:dyDescent="0.25">
      <c r="D1906" s="98" t="str">
        <f t="shared" si="87"/>
        <v/>
      </c>
      <c r="E1906" s="93"/>
      <c r="F1906" s="4"/>
      <c r="G1906" s="4"/>
      <c r="H1906" s="72"/>
      <c r="I1906" s="4"/>
      <c r="J1906" s="72"/>
      <c r="K1906" s="72"/>
      <c r="W1906" s="68">
        <f t="shared" si="88"/>
        <v>1</v>
      </c>
      <c r="AC1906" s="1" t="str">
        <f t="shared" si="89"/>
        <v>1900</v>
      </c>
    </row>
    <row r="1907" spans="4:29" x14ac:dyDescent="0.25">
      <c r="D1907" s="98" t="str">
        <f t="shared" si="87"/>
        <v/>
      </c>
      <c r="E1907" s="93"/>
      <c r="F1907" s="4"/>
      <c r="G1907" s="4"/>
      <c r="H1907" s="72"/>
      <c r="I1907" s="4"/>
      <c r="J1907" s="72"/>
      <c r="K1907" s="72"/>
      <c r="W1907" s="68">
        <f t="shared" si="88"/>
        <v>1</v>
      </c>
      <c r="AC1907" s="1" t="str">
        <f t="shared" si="89"/>
        <v>1900</v>
      </c>
    </row>
    <row r="1908" spans="4:29" x14ac:dyDescent="0.25">
      <c r="D1908" s="98" t="str">
        <f t="shared" si="87"/>
        <v/>
      </c>
      <c r="E1908" s="93"/>
      <c r="F1908" s="4"/>
      <c r="G1908" s="4"/>
      <c r="H1908" s="72"/>
      <c r="I1908" s="4"/>
      <c r="J1908" s="72"/>
      <c r="K1908" s="72"/>
      <c r="W1908" s="68">
        <f t="shared" si="88"/>
        <v>1</v>
      </c>
      <c r="AC1908" s="1" t="str">
        <f t="shared" si="89"/>
        <v>1900</v>
      </c>
    </row>
    <row r="1909" spans="4:29" x14ac:dyDescent="0.25">
      <c r="D1909" s="98" t="str">
        <f t="shared" si="87"/>
        <v/>
      </c>
      <c r="E1909" s="93"/>
      <c r="F1909" s="4"/>
      <c r="G1909" s="4"/>
      <c r="H1909" s="72"/>
      <c r="I1909" s="4"/>
      <c r="J1909" s="72"/>
      <c r="K1909" s="72"/>
      <c r="W1909" s="68">
        <f t="shared" si="88"/>
        <v>1</v>
      </c>
      <c r="AC1909" s="1" t="str">
        <f t="shared" si="89"/>
        <v>1900</v>
      </c>
    </row>
    <row r="1910" spans="4:29" x14ac:dyDescent="0.25">
      <c r="D1910" s="98" t="str">
        <f t="shared" si="87"/>
        <v/>
      </c>
      <c r="E1910" s="93"/>
      <c r="F1910" s="4"/>
      <c r="G1910" s="4"/>
      <c r="H1910" s="72"/>
      <c r="I1910" s="4"/>
      <c r="J1910" s="72"/>
      <c r="K1910" s="72"/>
      <c r="W1910" s="68">
        <f t="shared" si="88"/>
        <v>1</v>
      </c>
      <c r="AC1910" s="1" t="str">
        <f t="shared" si="89"/>
        <v>1900</v>
      </c>
    </row>
    <row r="1911" spans="4:29" x14ac:dyDescent="0.25">
      <c r="D1911" s="98" t="str">
        <f t="shared" si="87"/>
        <v/>
      </c>
      <c r="E1911" s="93"/>
      <c r="F1911" s="4"/>
      <c r="G1911" s="4"/>
      <c r="H1911" s="72"/>
      <c r="I1911" s="4"/>
      <c r="J1911" s="72"/>
      <c r="K1911" s="72"/>
      <c r="W1911" s="68">
        <f t="shared" si="88"/>
        <v>1</v>
      </c>
      <c r="AC1911" s="1" t="str">
        <f t="shared" si="89"/>
        <v>1900</v>
      </c>
    </row>
    <row r="1912" spans="4:29" x14ac:dyDescent="0.25">
      <c r="D1912" s="98" t="str">
        <f t="shared" si="87"/>
        <v/>
      </c>
      <c r="E1912" s="93"/>
      <c r="F1912" s="4"/>
      <c r="G1912" s="4"/>
      <c r="H1912" s="72"/>
      <c r="I1912" s="4"/>
      <c r="J1912" s="72"/>
      <c r="K1912" s="72"/>
      <c r="W1912" s="68">
        <f t="shared" si="88"/>
        <v>1</v>
      </c>
      <c r="AC1912" s="1" t="str">
        <f t="shared" si="89"/>
        <v>1900</v>
      </c>
    </row>
    <row r="1913" spans="4:29" x14ac:dyDescent="0.25">
      <c r="D1913" s="98" t="str">
        <f t="shared" si="87"/>
        <v/>
      </c>
      <c r="E1913" s="93"/>
      <c r="F1913" s="4"/>
      <c r="G1913" s="4"/>
      <c r="H1913" s="72"/>
      <c r="I1913" s="4"/>
      <c r="J1913" s="72"/>
      <c r="K1913" s="72"/>
      <c r="W1913" s="68">
        <f t="shared" si="88"/>
        <v>1</v>
      </c>
      <c r="AC1913" s="1" t="str">
        <f t="shared" si="89"/>
        <v>1900</v>
      </c>
    </row>
    <row r="1914" spans="4:29" x14ac:dyDescent="0.25">
      <c r="D1914" s="98" t="str">
        <f t="shared" si="87"/>
        <v/>
      </c>
      <c r="E1914" s="93"/>
      <c r="F1914" s="4"/>
      <c r="G1914" s="4"/>
      <c r="H1914" s="72"/>
      <c r="I1914" s="4"/>
      <c r="J1914" s="72"/>
      <c r="K1914" s="72"/>
      <c r="W1914" s="68">
        <f t="shared" si="88"/>
        <v>1</v>
      </c>
      <c r="AC1914" s="1" t="str">
        <f t="shared" si="89"/>
        <v>1900</v>
      </c>
    </row>
    <row r="1915" spans="4:29" x14ac:dyDescent="0.25">
      <c r="D1915" s="98" t="str">
        <f t="shared" si="87"/>
        <v/>
      </c>
      <c r="E1915" s="93"/>
      <c r="F1915" s="4"/>
      <c r="G1915" s="4"/>
      <c r="H1915" s="72"/>
      <c r="I1915" s="4"/>
      <c r="J1915" s="72"/>
      <c r="K1915" s="72"/>
      <c r="W1915" s="68">
        <f t="shared" si="88"/>
        <v>1</v>
      </c>
      <c r="AC1915" s="1" t="str">
        <f t="shared" si="89"/>
        <v>1900</v>
      </c>
    </row>
    <row r="1916" spans="4:29" x14ac:dyDescent="0.25">
      <c r="D1916" s="98" t="str">
        <f t="shared" si="87"/>
        <v/>
      </c>
      <c r="E1916" s="93"/>
      <c r="F1916" s="4"/>
      <c r="G1916" s="4"/>
      <c r="H1916" s="72"/>
      <c r="I1916" s="4"/>
      <c r="J1916" s="72"/>
      <c r="K1916" s="72"/>
      <c r="W1916" s="68">
        <f t="shared" si="88"/>
        <v>1</v>
      </c>
      <c r="AC1916" s="1" t="str">
        <f t="shared" si="89"/>
        <v>1900</v>
      </c>
    </row>
    <row r="1917" spans="4:29" x14ac:dyDescent="0.25">
      <c r="D1917" s="98" t="str">
        <f t="shared" si="87"/>
        <v/>
      </c>
      <c r="E1917" s="93"/>
      <c r="F1917" s="4"/>
      <c r="G1917" s="4"/>
      <c r="H1917" s="72"/>
      <c r="I1917" s="4"/>
      <c r="J1917" s="72"/>
      <c r="K1917" s="72"/>
      <c r="W1917" s="68">
        <f t="shared" si="88"/>
        <v>1</v>
      </c>
      <c r="AC1917" s="1" t="str">
        <f t="shared" si="89"/>
        <v>1900</v>
      </c>
    </row>
    <row r="1918" spans="4:29" x14ac:dyDescent="0.25">
      <c r="D1918" s="98" t="str">
        <f t="shared" si="87"/>
        <v/>
      </c>
      <c r="E1918" s="93"/>
      <c r="F1918" s="4"/>
      <c r="G1918" s="4"/>
      <c r="H1918" s="72"/>
      <c r="I1918" s="4"/>
      <c r="J1918" s="72"/>
      <c r="K1918" s="72"/>
      <c r="W1918" s="68">
        <f t="shared" si="88"/>
        <v>1</v>
      </c>
      <c r="AC1918" s="1" t="str">
        <f t="shared" si="89"/>
        <v>1900</v>
      </c>
    </row>
    <row r="1919" spans="4:29" x14ac:dyDescent="0.25">
      <c r="D1919" s="98" t="str">
        <f t="shared" si="87"/>
        <v/>
      </c>
      <c r="E1919" s="93"/>
      <c r="F1919" s="4"/>
      <c r="G1919" s="4"/>
      <c r="H1919" s="72"/>
      <c r="I1919" s="4"/>
      <c r="J1919" s="72"/>
      <c r="K1919" s="72"/>
      <c r="W1919" s="68">
        <f t="shared" si="88"/>
        <v>1</v>
      </c>
      <c r="AC1919" s="1" t="str">
        <f t="shared" si="89"/>
        <v>1900</v>
      </c>
    </row>
    <row r="1920" spans="4:29" x14ac:dyDescent="0.25">
      <c r="D1920" s="98" t="str">
        <f t="shared" si="87"/>
        <v/>
      </c>
      <c r="E1920" s="93"/>
      <c r="F1920" s="4"/>
      <c r="G1920" s="4"/>
      <c r="H1920" s="72"/>
      <c r="I1920" s="4"/>
      <c r="J1920" s="72"/>
      <c r="K1920" s="72"/>
      <c r="W1920" s="68">
        <f t="shared" si="88"/>
        <v>1</v>
      </c>
      <c r="AC1920" s="1" t="str">
        <f t="shared" si="89"/>
        <v>1900</v>
      </c>
    </row>
    <row r="1921" spans="4:29" x14ac:dyDescent="0.25">
      <c r="D1921" s="98" t="str">
        <f t="shared" si="87"/>
        <v/>
      </c>
      <c r="E1921" s="93"/>
      <c r="F1921" s="4"/>
      <c r="G1921" s="4"/>
      <c r="H1921" s="72"/>
      <c r="I1921" s="4"/>
      <c r="J1921" s="72"/>
      <c r="K1921" s="72"/>
      <c r="W1921" s="68">
        <f t="shared" si="88"/>
        <v>1</v>
      </c>
      <c r="AC1921" s="1" t="str">
        <f t="shared" si="89"/>
        <v>1900</v>
      </c>
    </row>
    <row r="1922" spans="4:29" x14ac:dyDescent="0.25">
      <c r="D1922" s="98" t="str">
        <f t="shared" si="87"/>
        <v/>
      </c>
      <c r="E1922" s="93"/>
      <c r="F1922" s="4"/>
      <c r="G1922" s="4"/>
      <c r="H1922" s="72"/>
      <c r="I1922" s="4"/>
      <c r="J1922" s="72"/>
      <c r="K1922" s="72"/>
      <c r="W1922" s="68">
        <f t="shared" si="88"/>
        <v>1</v>
      </c>
      <c r="AC1922" s="1" t="str">
        <f t="shared" si="89"/>
        <v>1900</v>
      </c>
    </row>
    <row r="1923" spans="4:29" x14ac:dyDescent="0.25">
      <c r="D1923" s="98" t="str">
        <f t="shared" si="87"/>
        <v/>
      </c>
      <c r="E1923" s="93"/>
      <c r="F1923" s="4"/>
      <c r="G1923" s="4"/>
      <c r="H1923" s="72"/>
      <c r="I1923" s="4"/>
      <c r="J1923" s="72"/>
      <c r="K1923" s="72"/>
      <c r="W1923" s="68">
        <f t="shared" si="88"/>
        <v>1</v>
      </c>
      <c r="AC1923" s="1" t="str">
        <f t="shared" si="89"/>
        <v>1900</v>
      </c>
    </row>
    <row r="1924" spans="4:29" x14ac:dyDescent="0.25">
      <c r="D1924" s="98" t="str">
        <f t="shared" ref="D1924:D1987" si="90">IF(W1924&lt;&gt;$V$1,IF(YEAR(W1924)=YEAR(W1923),D1923+1,1),"")</f>
        <v/>
      </c>
      <c r="E1924" s="93"/>
      <c r="F1924" s="4"/>
      <c r="G1924" s="4"/>
      <c r="H1924" s="72"/>
      <c r="I1924" s="4"/>
      <c r="J1924" s="72"/>
      <c r="K1924" s="72"/>
      <c r="W1924" s="68">
        <f t="shared" ref="W1924:W1987" si="91">IF(CONCATENATE(F1924,F1925,F1926,F1927,F1928,F1929)&lt;&gt;"",IF(AND(E1924&lt;&gt;0,ISNUMBER(E1924)=TRUE),E1924,W1923),$V$1)</f>
        <v>1</v>
      </c>
      <c r="AC1924" s="1" t="str">
        <f t="shared" si="89"/>
        <v>1900</v>
      </c>
    </row>
    <row r="1925" spans="4:29" x14ac:dyDescent="0.25">
      <c r="D1925" s="98" t="str">
        <f t="shared" si="90"/>
        <v/>
      </c>
      <c r="E1925" s="93"/>
      <c r="F1925" s="4"/>
      <c r="G1925" s="4"/>
      <c r="H1925" s="72"/>
      <c r="I1925" s="4"/>
      <c r="J1925" s="72"/>
      <c r="K1925" s="72"/>
      <c r="W1925" s="68">
        <f t="shared" si="91"/>
        <v>1</v>
      </c>
      <c r="AC1925" s="1" t="str">
        <f t="shared" ref="AC1925:AC1988" si="92">YEAR(W1925)&amp;F1925</f>
        <v>1900</v>
      </c>
    </row>
    <row r="1926" spans="4:29" x14ac:dyDescent="0.25">
      <c r="D1926" s="98" t="str">
        <f t="shared" si="90"/>
        <v/>
      </c>
      <c r="E1926" s="93"/>
      <c r="F1926" s="4"/>
      <c r="G1926" s="4"/>
      <c r="H1926" s="72"/>
      <c r="I1926" s="4"/>
      <c r="J1926" s="72"/>
      <c r="K1926" s="72"/>
      <c r="W1926" s="68">
        <f t="shared" si="91"/>
        <v>1</v>
      </c>
      <c r="AC1926" s="1" t="str">
        <f t="shared" si="92"/>
        <v>1900</v>
      </c>
    </row>
    <row r="1927" spans="4:29" x14ac:dyDescent="0.25">
      <c r="D1927" s="98" t="str">
        <f t="shared" si="90"/>
        <v/>
      </c>
      <c r="E1927" s="93"/>
      <c r="F1927" s="4"/>
      <c r="G1927" s="4"/>
      <c r="H1927" s="72"/>
      <c r="I1927" s="4"/>
      <c r="J1927" s="72"/>
      <c r="K1927" s="72"/>
      <c r="W1927" s="68">
        <f t="shared" si="91"/>
        <v>1</v>
      </c>
      <c r="AC1927" s="1" t="str">
        <f t="shared" si="92"/>
        <v>1900</v>
      </c>
    </row>
    <row r="1928" spans="4:29" x14ac:dyDescent="0.25">
      <c r="D1928" s="98" t="str">
        <f t="shared" si="90"/>
        <v/>
      </c>
      <c r="E1928" s="93"/>
      <c r="F1928" s="4"/>
      <c r="G1928" s="4"/>
      <c r="H1928" s="72"/>
      <c r="I1928" s="4"/>
      <c r="J1928" s="72"/>
      <c r="K1928" s="72"/>
      <c r="W1928" s="68">
        <f t="shared" si="91"/>
        <v>1</v>
      </c>
      <c r="AC1928" s="1" t="str">
        <f t="shared" si="92"/>
        <v>1900</v>
      </c>
    </row>
    <row r="1929" spans="4:29" x14ac:dyDescent="0.25">
      <c r="D1929" s="98" t="str">
        <f t="shared" si="90"/>
        <v/>
      </c>
      <c r="E1929" s="93"/>
      <c r="F1929" s="4"/>
      <c r="G1929" s="4"/>
      <c r="H1929" s="72"/>
      <c r="I1929" s="4"/>
      <c r="J1929" s="72"/>
      <c r="K1929" s="72"/>
      <c r="W1929" s="68">
        <f t="shared" si="91"/>
        <v>1</v>
      </c>
      <c r="AC1929" s="1" t="str">
        <f t="shared" si="92"/>
        <v>1900</v>
      </c>
    </row>
    <row r="1930" spans="4:29" x14ac:dyDescent="0.25">
      <c r="D1930" s="98" t="str">
        <f t="shared" si="90"/>
        <v/>
      </c>
      <c r="E1930" s="93"/>
      <c r="F1930" s="4"/>
      <c r="G1930" s="4"/>
      <c r="H1930" s="72"/>
      <c r="I1930" s="4"/>
      <c r="J1930" s="72"/>
      <c r="K1930" s="72"/>
      <c r="W1930" s="68">
        <f t="shared" si="91"/>
        <v>1</v>
      </c>
      <c r="AC1930" s="1" t="str">
        <f t="shared" si="92"/>
        <v>1900</v>
      </c>
    </row>
    <row r="1931" spans="4:29" x14ac:dyDescent="0.25">
      <c r="D1931" s="98" t="str">
        <f t="shared" si="90"/>
        <v/>
      </c>
      <c r="E1931" s="93"/>
      <c r="F1931" s="4"/>
      <c r="G1931" s="4"/>
      <c r="H1931" s="72"/>
      <c r="I1931" s="4"/>
      <c r="J1931" s="72"/>
      <c r="K1931" s="72"/>
      <c r="W1931" s="68">
        <f t="shared" si="91"/>
        <v>1</v>
      </c>
      <c r="AC1931" s="1" t="str">
        <f t="shared" si="92"/>
        <v>1900</v>
      </c>
    </row>
    <row r="1932" spans="4:29" x14ac:dyDescent="0.25">
      <c r="D1932" s="98" t="str">
        <f t="shared" si="90"/>
        <v/>
      </c>
      <c r="E1932" s="93"/>
      <c r="F1932" s="4"/>
      <c r="G1932" s="4"/>
      <c r="H1932" s="72"/>
      <c r="I1932" s="4"/>
      <c r="J1932" s="72"/>
      <c r="K1932" s="72"/>
      <c r="W1932" s="68">
        <f t="shared" si="91"/>
        <v>1</v>
      </c>
      <c r="AC1932" s="1" t="str">
        <f t="shared" si="92"/>
        <v>1900</v>
      </c>
    </row>
    <row r="1933" spans="4:29" x14ac:dyDescent="0.25">
      <c r="D1933" s="98" t="str">
        <f t="shared" si="90"/>
        <v/>
      </c>
      <c r="E1933" s="93"/>
      <c r="F1933" s="4"/>
      <c r="G1933" s="4"/>
      <c r="H1933" s="72"/>
      <c r="I1933" s="4"/>
      <c r="J1933" s="72"/>
      <c r="K1933" s="72"/>
      <c r="W1933" s="68">
        <f t="shared" si="91"/>
        <v>1</v>
      </c>
      <c r="AC1933" s="1" t="str">
        <f t="shared" si="92"/>
        <v>1900</v>
      </c>
    </row>
    <row r="1934" spans="4:29" x14ac:dyDescent="0.25">
      <c r="D1934" s="98" t="str">
        <f t="shared" si="90"/>
        <v/>
      </c>
      <c r="E1934" s="93"/>
      <c r="F1934" s="4"/>
      <c r="G1934" s="4"/>
      <c r="H1934" s="72"/>
      <c r="I1934" s="4"/>
      <c r="J1934" s="72"/>
      <c r="K1934" s="72"/>
      <c r="W1934" s="68">
        <f t="shared" si="91"/>
        <v>1</v>
      </c>
      <c r="AC1934" s="1" t="str">
        <f t="shared" si="92"/>
        <v>1900</v>
      </c>
    </row>
    <row r="1935" spans="4:29" x14ac:dyDescent="0.25">
      <c r="D1935" s="98" t="str">
        <f t="shared" si="90"/>
        <v/>
      </c>
      <c r="E1935" s="93"/>
      <c r="F1935" s="4"/>
      <c r="G1935" s="4"/>
      <c r="H1935" s="72"/>
      <c r="I1935" s="4"/>
      <c r="J1935" s="72"/>
      <c r="K1935" s="72"/>
      <c r="W1935" s="68">
        <f t="shared" si="91"/>
        <v>1</v>
      </c>
      <c r="AC1935" s="1" t="str">
        <f t="shared" si="92"/>
        <v>1900</v>
      </c>
    </row>
    <row r="1936" spans="4:29" x14ac:dyDescent="0.25">
      <c r="D1936" s="98" t="str">
        <f t="shared" si="90"/>
        <v/>
      </c>
      <c r="E1936" s="93"/>
      <c r="F1936" s="4"/>
      <c r="G1936" s="4"/>
      <c r="H1936" s="72"/>
      <c r="I1936" s="4"/>
      <c r="J1936" s="72"/>
      <c r="K1936" s="72"/>
      <c r="W1936" s="68">
        <f t="shared" si="91"/>
        <v>1</v>
      </c>
      <c r="AC1936" s="1" t="str">
        <f t="shared" si="92"/>
        <v>1900</v>
      </c>
    </row>
    <row r="1937" spans="4:29" x14ac:dyDescent="0.25">
      <c r="D1937" s="98" t="str">
        <f t="shared" si="90"/>
        <v/>
      </c>
      <c r="E1937" s="93"/>
      <c r="F1937" s="4"/>
      <c r="G1937" s="4"/>
      <c r="H1937" s="72"/>
      <c r="I1937" s="4"/>
      <c r="J1937" s="72"/>
      <c r="K1937" s="72"/>
      <c r="W1937" s="68">
        <f t="shared" si="91"/>
        <v>1</v>
      </c>
      <c r="AC1937" s="1" t="str">
        <f t="shared" si="92"/>
        <v>1900</v>
      </c>
    </row>
    <row r="1938" spans="4:29" x14ac:dyDescent="0.25">
      <c r="D1938" s="98" t="str">
        <f t="shared" si="90"/>
        <v/>
      </c>
      <c r="E1938" s="93"/>
      <c r="F1938" s="4"/>
      <c r="G1938" s="4"/>
      <c r="H1938" s="72"/>
      <c r="I1938" s="4"/>
      <c r="J1938" s="72"/>
      <c r="K1938" s="72"/>
      <c r="W1938" s="68">
        <f t="shared" si="91"/>
        <v>1</v>
      </c>
      <c r="AC1938" s="1" t="str">
        <f t="shared" si="92"/>
        <v>1900</v>
      </c>
    </row>
    <row r="1939" spans="4:29" x14ac:dyDescent="0.25">
      <c r="D1939" s="98" t="str">
        <f t="shared" si="90"/>
        <v/>
      </c>
      <c r="E1939" s="93"/>
      <c r="F1939" s="4"/>
      <c r="G1939" s="4"/>
      <c r="H1939" s="72"/>
      <c r="I1939" s="4"/>
      <c r="J1939" s="72"/>
      <c r="K1939" s="72"/>
      <c r="W1939" s="68">
        <f t="shared" si="91"/>
        <v>1</v>
      </c>
      <c r="AC1939" s="1" t="str">
        <f t="shared" si="92"/>
        <v>1900</v>
      </c>
    </row>
    <row r="1940" spans="4:29" x14ac:dyDescent="0.25">
      <c r="D1940" s="98" t="str">
        <f t="shared" si="90"/>
        <v/>
      </c>
      <c r="E1940" s="93"/>
      <c r="F1940" s="4"/>
      <c r="G1940" s="4"/>
      <c r="H1940" s="72"/>
      <c r="I1940" s="4"/>
      <c r="J1940" s="72"/>
      <c r="K1940" s="72"/>
      <c r="W1940" s="68">
        <f t="shared" si="91"/>
        <v>1</v>
      </c>
      <c r="AC1940" s="1" t="str">
        <f t="shared" si="92"/>
        <v>1900</v>
      </c>
    </row>
    <row r="1941" spans="4:29" x14ac:dyDescent="0.25">
      <c r="D1941" s="98" t="str">
        <f t="shared" si="90"/>
        <v/>
      </c>
      <c r="E1941" s="93"/>
      <c r="F1941" s="4"/>
      <c r="G1941" s="4"/>
      <c r="H1941" s="72"/>
      <c r="I1941" s="4"/>
      <c r="J1941" s="72"/>
      <c r="K1941" s="72"/>
      <c r="W1941" s="68">
        <f t="shared" si="91"/>
        <v>1</v>
      </c>
      <c r="AC1941" s="1" t="str">
        <f t="shared" si="92"/>
        <v>1900</v>
      </c>
    </row>
    <row r="1942" spans="4:29" x14ac:dyDescent="0.25">
      <c r="D1942" s="98" t="str">
        <f t="shared" si="90"/>
        <v/>
      </c>
      <c r="E1942" s="93"/>
      <c r="F1942" s="4"/>
      <c r="G1942" s="4"/>
      <c r="H1942" s="72"/>
      <c r="I1942" s="4"/>
      <c r="J1942" s="72"/>
      <c r="K1942" s="72"/>
      <c r="W1942" s="68">
        <f t="shared" si="91"/>
        <v>1</v>
      </c>
      <c r="AC1942" s="1" t="str">
        <f t="shared" si="92"/>
        <v>1900</v>
      </c>
    </row>
    <row r="1943" spans="4:29" x14ac:dyDescent="0.25">
      <c r="D1943" s="98" t="str">
        <f t="shared" si="90"/>
        <v/>
      </c>
      <c r="E1943" s="93"/>
      <c r="F1943" s="4"/>
      <c r="G1943" s="4"/>
      <c r="H1943" s="72"/>
      <c r="I1943" s="4"/>
      <c r="J1943" s="72"/>
      <c r="K1943" s="72"/>
      <c r="W1943" s="68">
        <f t="shared" si="91"/>
        <v>1</v>
      </c>
      <c r="AC1943" s="1" t="str">
        <f t="shared" si="92"/>
        <v>1900</v>
      </c>
    </row>
    <row r="1944" spans="4:29" x14ac:dyDescent="0.25">
      <c r="D1944" s="98" t="str">
        <f t="shared" si="90"/>
        <v/>
      </c>
      <c r="E1944" s="93"/>
      <c r="F1944" s="4"/>
      <c r="G1944" s="4"/>
      <c r="H1944" s="72"/>
      <c r="I1944" s="4"/>
      <c r="J1944" s="72"/>
      <c r="K1944" s="72"/>
      <c r="W1944" s="68">
        <f t="shared" si="91"/>
        <v>1</v>
      </c>
      <c r="AC1944" s="1" t="str">
        <f t="shared" si="92"/>
        <v>1900</v>
      </c>
    </row>
    <row r="1945" spans="4:29" x14ac:dyDescent="0.25">
      <c r="D1945" s="98" t="str">
        <f t="shared" si="90"/>
        <v/>
      </c>
      <c r="E1945" s="93"/>
      <c r="F1945" s="4"/>
      <c r="G1945" s="4"/>
      <c r="H1945" s="72"/>
      <c r="I1945" s="4"/>
      <c r="J1945" s="72"/>
      <c r="K1945" s="72"/>
      <c r="W1945" s="68">
        <f t="shared" si="91"/>
        <v>1</v>
      </c>
      <c r="AC1945" s="1" t="str">
        <f t="shared" si="92"/>
        <v>1900</v>
      </c>
    </row>
    <row r="1946" spans="4:29" x14ac:dyDescent="0.25">
      <c r="D1946" s="98" t="str">
        <f t="shared" si="90"/>
        <v/>
      </c>
      <c r="E1946" s="93"/>
      <c r="F1946" s="4"/>
      <c r="G1946" s="4"/>
      <c r="H1946" s="72"/>
      <c r="I1946" s="4"/>
      <c r="J1946" s="72"/>
      <c r="K1946" s="72"/>
      <c r="W1946" s="68">
        <f t="shared" si="91"/>
        <v>1</v>
      </c>
      <c r="AC1946" s="1" t="str">
        <f t="shared" si="92"/>
        <v>1900</v>
      </c>
    </row>
    <row r="1947" spans="4:29" x14ac:dyDescent="0.25">
      <c r="D1947" s="98" t="str">
        <f t="shared" si="90"/>
        <v/>
      </c>
      <c r="E1947" s="93"/>
      <c r="F1947" s="4"/>
      <c r="G1947" s="4"/>
      <c r="H1947" s="72"/>
      <c r="I1947" s="4"/>
      <c r="J1947" s="72"/>
      <c r="K1947" s="72"/>
      <c r="W1947" s="68">
        <f t="shared" si="91"/>
        <v>1</v>
      </c>
      <c r="AC1947" s="1" t="str">
        <f t="shared" si="92"/>
        <v>1900</v>
      </c>
    </row>
    <row r="1948" spans="4:29" x14ac:dyDescent="0.25">
      <c r="D1948" s="98" t="str">
        <f t="shared" si="90"/>
        <v/>
      </c>
      <c r="E1948" s="93"/>
      <c r="F1948" s="4"/>
      <c r="G1948" s="4"/>
      <c r="H1948" s="72"/>
      <c r="I1948" s="4"/>
      <c r="J1948" s="72"/>
      <c r="K1948" s="72"/>
      <c r="W1948" s="68">
        <f t="shared" si="91"/>
        <v>1</v>
      </c>
      <c r="AC1948" s="1" t="str">
        <f t="shared" si="92"/>
        <v>1900</v>
      </c>
    </row>
    <row r="1949" spans="4:29" x14ac:dyDescent="0.25">
      <c r="D1949" s="98" t="str">
        <f t="shared" si="90"/>
        <v/>
      </c>
      <c r="E1949" s="93"/>
      <c r="F1949" s="4"/>
      <c r="G1949" s="4"/>
      <c r="H1949" s="72"/>
      <c r="I1949" s="4"/>
      <c r="J1949" s="72"/>
      <c r="K1949" s="72"/>
      <c r="W1949" s="68">
        <f t="shared" si="91"/>
        <v>1</v>
      </c>
      <c r="AC1949" s="1" t="str">
        <f t="shared" si="92"/>
        <v>1900</v>
      </c>
    </row>
    <row r="1950" spans="4:29" x14ac:dyDescent="0.25">
      <c r="D1950" s="98" t="str">
        <f t="shared" si="90"/>
        <v/>
      </c>
      <c r="E1950" s="93"/>
      <c r="F1950" s="4"/>
      <c r="G1950" s="4"/>
      <c r="H1950" s="72"/>
      <c r="I1950" s="4"/>
      <c r="J1950" s="72"/>
      <c r="K1950" s="72"/>
      <c r="W1950" s="68">
        <f t="shared" si="91"/>
        <v>1</v>
      </c>
      <c r="AC1950" s="1" t="str">
        <f t="shared" si="92"/>
        <v>1900</v>
      </c>
    </row>
    <row r="1951" spans="4:29" x14ac:dyDescent="0.25">
      <c r="D1951" s="98" t="str">
        <f t="shared" si="90"/>
        <v/>
      </c>
      <c r="E1951" s="93"/>
      <c r="F1951" s="4"/>
      <c r="G1951" s="4"/>
      <c r="H1951" s="72"/>
      <c r="I1951" s="4"/>
      <c r="J1951" s="72"/>
      <c r="K1951" s="72"/>
      <c r="W1951" s="68">
        <f t="shared" si="91"/>
        <v>1</v>
      </c>
      <c r="AC1951" s="1" t="str">
        <f t="shared" si="92"/>
        <v>1900</v>
      </c>
    </row>
    <row r="1952" spans="4:29" x14ac:dyDescent="0.25">
      <c r="D1952" s="98" t="str">
        <f t="shared" si="90"/>
        <v/>
      </c>
      <c r="E1952" s="93"/>
      <c r="F1952" s="4"/>
      <c r="G1952" s="4"/>
      <c r="H1952" s="72"/>
      <c r="I1952" s="4"/>
      <c r="J1952" s="72"/>
      <c r="K1952" s="72"/>
      <c r="W1952" s="68">
        <f t="shared" si="91"/>
        <v>1</v>
      </c>
      <c r="AC1952" s="1" t="str">
        <f t="shared" si="92"/>
        <v>1900</v>
      </c>
    </row>
    <row r="1953" spans="4:29" x14ac:dyDescent="0.25">
      <c r="D1953" s="98" t="str">
        <f t="shared" si="90"/>
        <v/>
      </c>
      <c r="E1953" s="93"/>
      <c r="F1953" s="4"/>
      <c r="G1953" s="4"/>
      <c r="H1953" s="72"/>
      <c r="I1953" s="4"/>
      <c r="J1953" s="72"/>
      <c r="K1953" s="72"/>
      <c r="W1953" s="68">
        <f t="shared" si="91"/>
        <v>1</v>
      </c>
      <c r="AC1953" s="1" t="str">
        <f t="shared" si="92"/>
        <v>1900</v>
      </c>
    </row>
    <row r="1954" spans="4:29" x14ac:dyDescent="0.25">
      <c r="D1954" s="98" t="str">
        <f t="shared" si="90"/>
        <v/>
      </c>
      <c r="E1954" s="93"/>
      <c r="F1954" s="4"/>
      <c r="G1954" s="4"/>
      <c r="H1954" s="72"/>
      <c r="I1954" s="4"/>
      <c r="J1954" s="72"/>
      <c r="K1954" s="72"/>
      <c r="W1954" s="68">
        <f t="shared" si="91"/>
        <v>1</v>
      </c>
      <c r="AC1954" s="1" t="str">
        <f t="shared" si="92"/>
        <v>1900</v>
      </c>
    </row>
    <row r="1955" spans="4:29" x14ac:dyDescent="0.25">
      <c r="D1955" s="98" t="str">
        <f t="shared" si="90"/>
        <v/>
      </c>
      <c r="E1955" s="93"/>
      <c r="F1955" s="4"/>
      <c r="G1955" s="4"/>
      <c r="H1955" s="72"/>
      <c r="I1955" s="4"/>
      <c r="J1955" s="72"/>
      <c r="K1955" s="72"/>
      <c r="W1955" s="68">
        <f t="shared" si="91"/>
        <v>1</v>
      </c>
      <c r="AC1955" s="1" t="str">
        <f t="shared" si="92"/>
        <v>1900</v>
      </c>
    </row>
    <row r="1956" spans="4:29" x14ac:dyDescent="0.25">
      <c r="D1956" s="98" t="str">
        <f t="shared" si="90"/>
        <v/>
      </c>
      <c r="E1956" s="93"/>
      <c r="F1956" s="4"/>
      <c r="G1956" s="4"/>
      <c r="H1956" s="72"/>
      <c r="I1956" s="4"/>
      <c r="J1956" s="72"/>
      <c r="K1956" s="72"/>
      <c r="W1956" s="68">
        <f t="shared" si="91"/>
        <v>1</v>
      </c>
      <c r="AC1956" s="1" t="str">
        <f t="shared" si="92"/>
        <v>1900</v>
      </c>
    </row>
    <row r="1957" spans="4:29" x14ac:dyDescent="0.25">
      <c r="D1957" s="98" t="str">
        <f t="shared" si="90"/>
        <v/>
      </c>
      <c r="E1957" s="93"/>
      <c r="F1957" s="4"/>
      <c r="G1957" s="4"/>
      <c r="H1957" s="72"/>
      <c r="I1957" s="4"/>
      <c r="J1957" s="72"/>
      <c r="K1957" s="72"/>
      <c r="W1957" s="68">
        <f t="shared" si="91"/>
        <v>1</v>
      </c>
      <c r="AC1957" s="1" t="str">
        <f t="shared" si="92"/>
        <v>1900</v>
      </c>
    </row>
    <row r="1958" spans="4:29" x14ac:dyDescent="0.25">
      <c r="D1958" s="98" t="str">
        <f t="shared" si="90"/>
        <v/>
      </c>
      <c r="E1958" s="93"/>
      <c r="F1958" s="4"/>
      <c r="G1958" s="4"/>
      <c r="H1958" s="72"/>
      <c r="I1958" s="4"/>
      <c r="J1958" s="72"/>
      <c r="K1958" s="72"/>
      <c r="W1958" s="68">
        <f t="shared" si="91"/>
        <v>1</v>
      </c>
      <c r="AC1958" s="1" t="str">
        <f t="shared" si="92"/>
        <v>1900</v>
      </c>
    </row>
    <row r="1959" spans="4:29" x14ac:dyDescent="0.25">
      <c r="D1959" s="98" t="str">
        <f t="shared" si="90"/>
        <v/>
      </c>
      <c r="E1959" s="93"/>
      <c r="F1959" s="4"/>
      <c r="G1959" s="4"/>
      <c r="H1959" s="72"/>
      <c r="I1959" s="4"/>
      <c r="J1959" s="72"/>
      <c r="K1959" s="72"/>
      <c r="W1959" s="68">
        <f t="shared" si="91"/>
        <v>1</v>
      </c>
      <c r="AC1959" s="1" t="str">
        <f t="shared" si="92"/>
        <v>1900</v>
      </c>
    </row>
    <row r="1960" spans="4:29" x14ac:dyDescent="0.25">
      <c r="D1960" s="98" t="str">
        <f t="shared" si="90"/>
        <v/>
      </c>
      <c r="E1960" s="93"/>
      <c r="F1960" s="4"/>
      <c r="G1960" s="4"/>
      <c r="H1960" s="72"/>
      <c r="I1960" s="4"/>
      <c r="J1960" s="72"/>
      <c r="K1960" s="72"/>
      <c r="W1960" s="68">
        <f t="shared" si="91"/>
        <v>1</v>
      </c>
      <c r="AC1960" s="1" t="str">
        <f t="shared" si="92"/>
        <v>1900</v>
      </c>
    </row>
    <row r="1961" spans="4:29" x14ac:dyDescent="0.25">
      <c r="D1961" s="98" t="str">
        <f t="shared" si="90"/>
        <v/>
      </c>
      <c r="E1961" s="93"/>
      <c r="F1961" s="4"/>
      <c r="G1961" s="4"/>
      <c r="H1961" s="72"/>
      <c r="I1961" s="4"/>
      <c r="J1961" s="72"/>
      <c r="K1961" s="72"/>
      <c r="W1961" s="68">
        <f t="shared" si="91"/>
        <v>1</v>
      </c>
      <c r="AC1961" s="1" t="str">
        <f t="shared" si="92"/>
        <v>1900</v>
      </c>
    </row>
    <row r="1962" spans="4:29" x14ac:dyDescent="0.25">
      <c r="D1962" s="98" t="str">
        <f t="shared" si="90"/>
        <v/>
      </c>
      <c r="E1962" s="93"/>
      <c r="F1962" s="4"/>
      <c r="G1962" s="4"/>
      <c r="H1962" s="72"/>
      <c r="I1962" s="4"/>
      <c r="J1962" s="72"/>
      <c r="K1962" s="72"/>
      <c r="W1962" s="68">
        <f t="shared" si="91"/>
        <v>1</v>
      </c>
      <c r="AC1962" s="1" t="str">
        <f t="shared" si="92"/>
        <v>1900</v>
      </c>
    </row>
    <row r="1963" spans="4:29" x14ac:dyDescent="0.25">
      <c r="D1963" s="98" t="str">
        <f t="shared" si="90"/>
        <v/>
      </c>
      <c r="E1963" s="93"/>
      <c r="F1963" s="4"/>
      <c r="G1963" s="4"/>
      <c r="H1963" s="72"/>
      <c r="I1963" s="4"/>
      <c r="J1963" s="72"/>
      <c r="K1963" s="72"/>
      <c r="W1963" s="68">
        <f t="shared" si="91"/>
        <v>1</v>
      </c>
      <c r="AC1963" s="1" t="str">
        <f t="shared" si="92"/>
        <v>1900</v>
      </c>
    </row>
    <row r="1964" spans="4:29" x14ac:dyDescent="0.25">
      <c r="D1964" s="98" t="str">
        <f t="shared" si="90"/>
        <v/>
      </c>
      <c r="E1964" s="93"/>
      <c r="F1964" s="4"/>
      <c r="G1964" s="4"/>
      <c r="H1964" s="72"/>
      <c r="I1964" s="4"/>
      <c r="J1964" s="72"/>
      <c r="K1964" s="72"/>
      <c r="W1964" s="68">
        <f t="shared" si="91"/>
        <v>1</v>
      </c>
      <c r="AC1964" s="1" t="str">
        <f t="shared" si="92"/>
        <v>1900</v>
      </c>
    </row>
    <row r="1965" spans="4:29" x14ac:dyDescent="0.25">
      <c r="D1965" s="98" t="str">
        <f t="shared" si="90"/>
        <v/>
      </c>
      <c r="E1965" s="93"/>
      <c r="F1965" s="4"/>
      <c r="G1965" s="4"/>
      <c r="H1965" s="72"/>
      <c r="I1965" s="4"/>
      <c r="J1965" s="72"/>
      <c r="K1965" s="72"/>
      <c r="W1965" s="68">
        <f t="shared" si="91"/>
        <v>1</v>
      </c>
      <c r="AC1965" s="1" t="str">
        <f t="shared" si="92"/>
        <v>1900</v>
      </c>
    </row>
    <row r="1966" spans="4:29" x14ac:dyDescent="0.25">
      <c r="D1966" s="98" t="str">
        <f t="shared" si="90"/>
        <v/>
      </c>
      <c r="E1966" s="93"/>
      <c r="F1966" s="4"/>
      <c r="G1966" s="4"/>
      <c r="H1966" s="72"/>
      <c r="I1966" s="4"/>
      <c r="J1966" s="72"/>
      <c r="K1966" s="72"/>
      <c r="W1966" s="68">
        <f t="shared" si="91"/>
        <v>1</v>
      </c>
      <c r="AC1966" s="1" t="str">
        <f t="shared" si="92"/>
        <v>1900</v>
      </c>
    </row>
    <row r="1967" spans="4:29" x14ac:dyDescent="0.25">
      <c r="D1967" s="98" t="str">
        <f t="shared" si="90"/>
        <v/>
      </c>
      <c r="E1967" s="93"/>
      <c r="F1967" s="4"/>
      <c r="G1967" s="4"/>
      <c r="H1967" s="72"/>
      <c r="I1967" s="4"/>
      <c r="J1967" s="72"/>
      <c r="K1967" s="72"/>
      <c r="W1967" s="68">
        <f t="shared" si="91"/>
        <v>1</v>
      </c>
      <c r="AC1967" s="1" t="str">
        <f t="shared" si="92"/>
        <v>1900</v>
      </c>
    </row>
    <row r="1968" spans="4:29" x14ac:dyDescent="0.25">
      <c r="D1968" s="98" t="str">
        <f t="shared" si="90"/>
        <v/>
      </c>
      <c r="E1968" s="93"/>
      <c r="F1968" s="4"/>
      <c r="G1968" s="4"/>
      <c r="H1968" s="72"/>
      <c r="I1968" s="4"/>
      <c r="J1968" s="72"/>
      <c r="K1968" s="72"/>
      <c r="W1968" s="68">
        <f t="shared" si="91"/>
        <v>1</v>
      </c>
      <c r="AC1968" s="1" t="str">
        <f t="shared" si="92"/>
        <v>1900</v>
      </c>
    </row>
    <row r="1969" spans="4:29" x14ac:dyDescent="0.25">
      <c r="D1969" s="98" t="str">
        <f t="shared" si="90"/>
        <v/>
      </c>
      <c r="E1969" s="93"/>
      <c r="F1969" s="4"/>
      <c r="G1969" s="4"/>
      <c r="H1969" s="72"/>
      <c r="I1969" s="4"/>
      <c r="J1969" s="72"/>
      <c r="K1969" s="72"/>
      <c r="W1969" s="68">
        <f t="shared" si="91"/>
        <v>1</v>
      </c>
      <c r="AC1969" s="1" t="str">
        <f t="shared" si="92"/>
        <v>1900</v>
      </c>
    </row>
    <row r="1970" spans="4:29" x14ac:dyDescent="0.25">
      <c r="D1970" s="98" t="str">
        <f t="shared" si="90"/>
        <v/>
      </c>
      <c r="E1970" s="93"/>
      <c r="F1970" s="4"/>
      <c r="G1970" s="4"/>
      <c r="H1970" s="72"/>
      <c r="I1970" s="4"/>
      <c r="J1970" s="72"/>
      <c r="K1970" s="72"/>
      <c r="W1970" s="68">
        <f t="shared" si="91"/>
        <v>1</v>
      </c>
      <c r="AC1970" s="1" t="str">
        <f t="shared" si="92"/>
        <v>1900</v>
      </c>
    </row>
    <row r="1971" spans="4:29" x14ac:dyDescent="0.25">
      <c r="D1971" s="98" t="str">
        <f t="shared" si="90"/>
        <v/>
      </c>
      <c r="E1971" s="93"/>
      <c r="F1971" s="4"/>
      <c r="G1971" s="4"/>
      <c r="H1971" s="72"/>
      <c r="I1971" s="4"/>
      <c r="J1971" s="72"/>
      <c r="K1971" s="72"/>
      <c r="W1971" s="68">
        <f t="shared" si="91"/>
        <v>1</v>
      </c>
      <c r="AC1971" s="1" t="str">
        <f t="shared" si="92"/>
        <v>1900</v>
      </c>
    </row>
    <row r="1972" spans="4:29" x14ac:dyDescent="0.25">
      <c r="D1972" s="98" t="str">
        <f t="shared" si="90"/>
        <v/>
      </c>
      <c r="E1972" s="93"/>
      <c r="F1972" s="4"/>
      <c r="G1972" s="4"/>
      <c r="H1972" s="72"/>
      <c r="I1972" s="4"/>
      <c r="J1972" s="72"/>
      <c r="K1972" s="72"/>
      <c r="W1972" s="68">
        <f t="shared" si="91"/>
        <v>1</v>
      </c>
      <c r="AC1972" s="1" t="str">
        <f t="shared" si="92"/>
        <v>1900</v>
      </c>
    </row>
    <row r="1973" spans="4:29" x14ac:dyDescent="0.25">
      <c r="D1973" s="98" t="str">
        <f t="shared" si="90"/>
        <v/>
      </c>
      <c r="E1973" s="93"/>
      <c r="F1973" s="4"/>
      <c r="G1973" s="4"/>
      <c r="H1973" s="72"/>
      <c r="I1973" s="4"/>
      <c r="J1973" s="72"/>
      <c r="K1973" s="72"/>
      <c r="W1973" s="68">
        <f t="shared" si="91"/>
        <v>1</v>
      </c>
      <c r="AC1973" s="1" t="str">
        <f t="shared" si="92"/>
        <v>1900</v>
      </c>
    </row>
    <row r="1974" spans="4:29" x14ac:dyDescent="0.25">
      <c r="D1974" s="98" t="str">
        <f t="shared" si="90"/>
        <v/>
      </c>
      <c r="E1974" s="93"/>
      <c r="F1974" s="4"/>
      <c r="G1974" s="4"/>
      <c r="H1974" s="72"/>
      <c r="I1974" s="4"/>
      <c r="J1974" s="72"/>
      <c r="K1974" s="72"/>
      <c r="W1974" s="68">
        <f t="shared" si="91"/>
        <v>1</v>
      </c>
      <c r="AC1974" s="1" t="str">
        <f t="shared" si="92"/>
        <v>1900</v>
      </c>
    </row>
    <row r="1975" spans="4:29" x14ac:dyDescent="0.25">
      <c r="D1975" s="98" t="str">
        <f t="shared" si="90"/>
        <v/>
      </c>
      <c r="E1975" s="93"/>
      <c r="F1975" s="4"/>
      <c r="G1975" s="4"/>
      <c r="H1975" s="72"/>
      <c r="I1975" s="4"/>
      <c r="J1975" s="72"/>
      <c r="K1975" s="72"/>
      <c r="W1975" s="68">
        <f t="shared" si="91"/>
        <v>1</v>
      </c>
      <c r="AC1975" s="1" t="str">
        <f t="shared" si="92"/>
        <v>1900</v>
      </c>
    </row>
    <row r="1976" spans="4:29" x14ac:dyDescent="0.25">
      <c r="D1976" s="98" t="str">
        <f t="shared" si="90"/>
        <v/>
      </c>
      <c r="E1976" s="93"/>
      <c r="F1976" s="4"/>
      <c r="G1976" s="4"/>
      <c r="H1976" s="72"/>
      <c r="I1976" s="4"/>
      <c r="J1976" s="72"/>
      <c r="K1976" s="72"/>
      <c r="W1976" s="68">
        <f t="shared" si="91"/>
        <v>1</v>
      </c>
      <c r="AC1976" s="1" t="str">
        <f t="shared" si="92"/>
        <v>1900</v>
      </c>
    </row>
    <row r="1977" spans="4:29" x14ac:dyDescent="0.25">
      <c r="D1977" s="98" t="str">
        <f t="shared" si="90"/>
        <v/>
      </c>
      <c r="E1977" s="93"/>
      <c r="F1977" s="4"/>
      <c r="G1977" s="4"/>
      <c r="H1977" s="72"/>
      <c r="I1977" s="4"/>
      <c r="J1977" s="72"/>
      <c r="K1977" s="72"/>
      <c r="W1977" s="68">
        <f t="shared" si="91"/>
        <v>1</v>
      </c>
      <c r="AC1977" s="1" t="str">
        <f t="shared" si="92"/>
        <v>1900</v>
      </c>
    </row>
    <row r="1978" spans="4:29" x14ac:dyDescent="0.25">
      <c r="D1978" s="98" t="str">
        <f t="shared" si="90"/>
        <v/>
      </c>
      <c r="E1978" s="93"/>
      <c r="F1978" s="4"/>
      <c r="G1978" s="4"/>
      <c r="H1978" s="72"/>
      <c r="I1978" s="4"/>
      <c r="J1978" s="72"/>
      <c r="K1978" s="72"/>
      <c r="W1978" s="68">
        <f t="shared" si="91"/>
        <v>1</v>
      </c>
      <c r="AC1978" s="1" t="str">
        <f t="shared" si="92"/>
        <v>1900</v>
      </c>
    </row>
    <row r="1979" spans="4:29" x14ac:dyDescent="0.25">
      <c r="D1979" s="98" t="str">
        <f t="shared" si="90"/>
        <v/>
      </c>
      <c r="E1979" s="93"/>
      <c r="F1979" s="4"/>
      <c r="G1979" s="4"/>
      <c r="H1979" s="72"/>
      <c r="I1979" s="4"/>
      <c r="J1979" s="72"/>
      <c r="K1979" s="72"/>
      <c r="W1979" s="68">
        <f t="shared" si="91"/>
        <v>1</v>
      </c>
      <c r="AC1979" s="1" t="str">
        <f t="shared" si="92"/>
        <v>1900</v>
      </c>
    </row>
    <row r="1980" spans="4:29" x14ac:dyDescent="0.25">
      <c r="D1980" s="98" t="str">
        <f t="shared" si="90"/>
        <v/>
      </c>
      <c r="E1980" s="93"/>
      <c r="F1980" s="4"/>
      <c r="G1980" s="4"/>
      <c r="H1980" s="72"/>
      <c r="I1980" s="4"/>
      <c r="J1980" s="72"/>
      <c r="K1980" s="72"/>
      <c r="W1980" s="68">
        <f t="shared" si="91"/>
        <v>1</v>
      </c>
      <c r="AC1980" s="1" t="str">
        <f t="shared" si="92"/>
        <v>1900</v>
      </c>
    </row>
    <row r="1981" spans="4:29" x14ac:dyDescent="0.25">
      <c r="D1981" s="98" t="str">
        <f t="shared" si="90"/>
        <v/>
      </c>
      <c r="E1981" s="93"/>
      <c r="F1981" s="4"/>
      <c r="G1981" s="4"/>
      <c r="H1981" s="72"/>
      <c r="I1981" s="4"/>
      <c r="J1981" s="72"/>
      <c r="K1981" s="72"/>
      <c r="W1981" s="68">
        <f t="shared" si="91"/>
        <v>1</v>
      </c>
      <c r="AC1981" s="1" t="str">
        <f t="shared" si="92"/>
        <v>1900</v>
      </c>
    </row>
    <row r="1982" spans="4:29" x14ac:dyDescent="0.25">
      <c r="D1982" s="98" t="str">
        <f t="shared" si="90"/>
        <v/>
      </c>
      <c r="E1982" s="93"/>
      <c r="F1982" s="4"/>
      <c r="G1982" s="4"/>
      <c r="H1982" s="72"/>
      <c r="I1982" s="4"/>
      <c r="J1982" s="72"/>
      <c r="K1982" s="72"/>
      <c r="W1982" s="68">
        <f t="shared" si="91"/>
        <v>1</v>
      </c>
      <c r="AC1982" s="1" t="str">
        <f t="shared" si="92"/>
        <v>1900</v>
      </c>
    </row>
    <row r="1983" spans="4:29" x14ac:dyDescent="0.25">
      <c r="D1983" s="98" t="str">
        <f t="shared" si="90"/>
        <v/>
      </c>
      <c r="E1983" s="93"/>
      <c r="F1983" s="4"/>
      <c r="G1983" s="4"/>
      <c r="H1983" s="72"/>
      <c r="I1983" s="4"/>
      <c r="J1983" s="72"/>
      <c r="K1983" s="72"/>
      <c r="W1983" s="68">
        <f t="shared" si="91"/>
        <v>1</v>
      </c>
      <c r="AC1983" s="1" t="str">
        <f t="shared" si="92"/>
        <v>1900</v>
      </c>
    </row>
    <row r="1984" spans="4:29" x14ac:dyDescent="0.25">
      <c r="D1984" s="98" t="str">
        <f t="shared" si="90"/>
        <v/>
      </c>
      <c r="E1984" s="93"/>
      <c r="F1984" s="4"/>
      <c r="G1984" s="4"/>
      <c r="H1984" s="72"/>
      <c r="I1984" s="4"/>
      <c r="J1984" s="72"/>
      <c r="K1984" s="72"/>
      <c r="W1984" s="68">
        <f t="shared" si="91"/>
        <v>1</v>
      </c>
      <c r="AC1984" s="1" t="str">
        <f t="shared" si="92"/>
        <v>1900</v>
      </c>
    </row>
    <row r="1985" spans="4:29" x14ac:dyDescent="0.25">
      <c r="D1985" s="98" t="str">
        <f t="shared" si="90"/>
        <v/>
      </c>
      <c r="E1985" s="93"/>
      <c r="F1985" s="4"/>
      <c r="G1985" s="4"/>
      <c r="H1985" s="72"/>
      <c r="I1985" s="4"/>
      <c r="J1985" s="72"/>
      <c r="K1985" s="72"/>
      <c r="W1985" s="68">
        <f t="shared" si="91"/>
        <v>1</v>
      </c>
      <c r="AC1985" s="1" t="str">
        <f t="shared" si="92"/>
        <v>1900</v>
      </c>
    </row>
    <row r="1986" spans="4:29" x14ac:dyDescent="0.25">
      <c r="D1986" s="98" t="str">
        <f t="shared" si="90"/>
        <v/>
      </c>
      <c r="E1986" s="93"/>
      <c r="F1986" s="4"/>
      <c r="G1986" s="4"/>
      <c r="H1986" s="72"/>
      <c r="I1986" s="4"/>
      <c r="J1986" s="72"/>
      <c r="K1986" s="72"/>
      <c r="W1986" s="68">
        <f t="shared" si="91"/>
        <v>1</v>
      </c>
      <c r="AC1986" s="1" t="str">
        <f t="shared" si="92"/>
        <v>1900</v>
      </c>
    </row>
    <row r="1987" spans="4:29" x14ac:dyDescent="0.25">
      <c r="D1987" s="98" t="str">
        <f t="shared" si="90"/>
        <v/>
      </c>
      <c r="E1987" s="93"/>
      <c r="F1987" s="4"/>
      <c r="G1987" s="4"/>
      <c r="H1987" s="72"/>
      <c r="I1987" s="4"/>
      <c r="J1987" s="72"/>
      <c r="K1987" s="72"/>
      <c r="W1987" s="68">
        <f t="shared" si="91"/>
        <v>1</v>
      </c>
      <c r="AC1987" s="1" t="str">
        <f t="shared" si="92"/>
        <v>1900</v>
      </c>
    </row>
    <row r="1988" spans="4:29" x14ac:dyDescent="0.25">
      <c r="D1988" s="98" t="str">
        <f t="shared" ref="D1988:D2051" si="93">IF(W1988&lt;&gt;$V$1,IF(YEAR(W1988)=YEAR(W1987),D1987+1,1),"")</f>
        <v/>
      </c>
      <c r="E1988" s="93"/>
      <c r="F1988" s="4"/>
      <c r="G1988" s="4"/>
      <c r="H1988" s="72"/>
      <c r="I1988" s="4"/>
      <c r="J1988" s="72"/>
      <c r="K1988" s="72"/>
      <c r="W1988" s="68">
        <f t="shared" ref="W1988:W2051" si="94">IF(CONCATENATE(F1988,F1989,F1990,F1991,F1992,F1993)&lt;&gt;"",IF(AND(E1988&lt;&gt;0,ISNUMBER(E1988)=TRUE),E1988,W1987),$V$1)</f>
        <v>1</v>
      </c>
      <c r="AC1988" s="1" t="str">
        <f t="shared" si="92"/>
        <v>1900</v>
      </c>
    </row>
    <row r="1989" spans="4:29" x14ac:dyDescent="0.25">
      <c r="D1989" s="98" t="str">
        <f t="shared" si="93"/>
        <v/>
      </c>
      <c r="E1989" s="93"/>
      <c r="F1989" s="4"/>
      <c r="G1989" s="4"/>
      <c r="H1989" s="72"/>
      <c r="I1989" s="4"/>
      <c r="J1989" s="72"/>
      <c r="K1989" s="72"/>
      <c r="W1989" s="68">
        <f t="shared" si="94"/>
        <v>1</v>
      </c>
      <c r="AC1989" s="1" t="str">
        <f t="shared" ref="AC1989:AC2052" si="95">YEAR(W1989)&amp;F1989</f>
        <v>1900</v>
      </c>
    </row>
    <row r="1990" spans="4:29" x14ac:dyDescent="0.25">
      <c r="D1990" s="98" t="str">
        <f t="shared" si="93"/>
        <v/>
      </c>
      <c r="E1990" s="93"/>
      <c r="F1990" s="4"/>
      <c r="G1990" s="4"/>
      <c r="H1990" s="72"/>
      <c r="I1990" s="4"/>
      <c r="J1990" s="72"/>
      <c r="K1990" s="72"/>
      <c r="W1990" s="68">
        <f t="shared" si="94"/>
        <v>1</v>
      </c>
      <c r="AC1990" s="1" t="str">
        <f t="shared" si="95"/>
        <v>1900</v>
      </c>
    </row>
    <row r="1991" spans="4:29" x14ac:dyDescent="0.25">
      <c r="D1991" s="98" t="str">
        <f t="shared" si="93"/>
        <v/>
      </c>
      <c r="E1991" s="93"/>
      <c r="F1991" s="4"/>
      <c r="G1991" s="4"/>
      <c r="H1991" s="72"/>
      <c r="I1991" s="4"/>
      <c r="J1991" s="72"/>
      <c r="K1991" s="72"/>
      <c r="W1991" s="68">
        <f t="shared" si="94"/>
        <v>1</v>
      </c>
      <c r="AC1991" s="1" t="str">
        <f t="shared" si="95"/>
        <v>1900</v>
      </c>
    </row>
    <row r="1992" spans="4:29" x14ac:dyDescent="0.25">
      <c r="D1992" s="98" t="str">
        <f t="shared" si="93"/>
        <v/>
      </c>
      <c r="E1992" s="93"/>
      <c r="F1992" s="4"/>
      <c r="G1992" s="4"/>
      <c r="H1992" s="72"/>
      <c r="I1992" s="4"/>
      <c r="J1992" s="72"/>
      <c r="K1992" s="72"/>
      <c r="W1992" s="68">
        <f t="shared" si="94"/>
        <v>1</v>
      </c>
      <c r="AC1992" s="1" t="str">
        <f t="shared" si="95"/>
        <v>1900</v>
      </c>
    </row>
    <row r="1993" spans="4:29" x14ac:dyDescent="0.25">
      <c r="D1993" s="98" t="str">
        <f t="shared" si="93"/>
        <v/>
      </c>
      <c r="E1993" s="93"/>
      <c r="F1993" s="4"/>
      <c r="G1993" s="4"/>
      <c r="H1993" s="72"/>
      <c r="I1993" s="4"/>
      <c r="J1993" s="72"/>
      <c r="K1993" s="72"/>
      <c r="W1993" s="68">
        <f t="shared" si="94"/>
        <v>1</v>
      </c>
      <c r="AC1993" s="1" t="str">
        <f t="shared" si="95"/>
        <v>1900</v>
      </c>
    </row>
    <row r="1994" spans="4:29" x14ac:dyDescent="0.25">
      <c r="D1994" s="98" t="str">
        <f t="shared" si="93"/>
        <v/>
      </c>
      <c r="E1994" s="93"/>
      <c r="F1994" s="4"/>
      <c r="G1994" s="4"/>
      <c r="H1994" s="72"/>
      <c r="I1994" s="4"/>
      <c r="J1994" s="72"/>
      <c r="K1994" s="72"/>
      <c r="W1994" s="68">
        <f t="shared" si="94"/>
        <v>1</v>
      </c>
      <c r="AC1994" s="1" t="str">
        <f t="shared" si="95"/>
        <v>1900</v>
      </c>
    </row>
    <row r="1995" spans="4:29" x14ac:dyDescent="0.25">
      <c r="D1995" s="98" t="str">
        <f t="shared" si="93"/>
        <v/>
      </c>
      <c r="E1995" s="93"/>
      <c r="F1995" s="4"/>
      <c r="G1995" s="4"/>
      <c r="H1995" s="72"/>
      <c r="I1995" s="4"/>
      <c r="J1995" s="72"/>
      <c r="K1995" s="72"/>
      <c r="W1995" s="68">
        <f t="shared" si="94"/>
        <v>1</v>
      </c>
      <c r="AC1995" s="1" t="str">
        <f t="shared" si="95"/>
        <v>1900</v>
      </c>
    </row>
    <row r="1996" spans="4:29" x14ac:dyDescent="0.25">
      <c r="D1996" s="98" t="str">
        <f t="shared" si="93"/>
        <v/>
      </c>
      <c r="E1996" s="93"/>
      <c r="F1996" s="4"/>
      <c r="G1996" s="4"/>
      <c r="H1996" s="72"/>
      <c r="I1996" s="4"/>
      <c r="J1996" s="72"/>
      <c r="K1996" s="72"/>
      <c r="W1996" s="68">
        <f t="shared" si="94"/>
        <v>1</v>
      </c>
      <c r="AC1996" s="1" t="str">
        <f t="shared" si="95"/>
        <v>1900</v>
      </c>
    </row>
    <row r="1997" spans="4:29" x14ac:dyDescent="0.25">
      <c r="D1997" s="98" t="str">
        <f t="shared" si="93"/>
        <v/>
      </c>
      <c r="E1997" s="93"/>
      <c r="F1997" s="4"/>
      <c r="G1997" s="4"/>
      <c r="H1997" s="72"/>
      <c r="I1997" s="4"/>
      <c r="J1997" s="72"/>
      <c r="K1997" s="72"/>
      <c r="W1997" s="68">
        <f t="shared" si="94"/>
        <v>1</v>
      </c>
      <c r="AC1997" s="1" t="str">
        <f t="shared" si="95"/>
        <v>1900</v>
      </c>
    </row>
    <row r="1998" spans="4:29" x14ac:dyDescent="0.25">
      <c r="D1998" s="98" t="str">
        <f t="shared" si="93"/>
        <v/>
      </c>
      <c r="E1998" s="93"/>
      <c r="F1998" s="4"/>
      <c r="G1998" s="4"/>
      <c r="H1998" s="72"/>
      <c r="I1998" s="4"/>
      <c r="J1998" s="72"/>
      <c r="K1998" s="72"/>
      <c r="W1998" s="68">
        <f t="shared" si="94"/>
        <v>1</v>
      </c>
      <c r="AC1998" s="1" t="str">
        <f t="shared" si="95"/>
        <v>1900</v>
      </c>
    </row>
    <row r="1999" spans="4:29" x14ac:dyDescent="0.25">
      <c r="D1999" s="98" t="str">
        <f t="shared" si="93"/>
        <v/>
      </c>
      <c r="E1999" s="93"/>
      <c r="F1999" s="4"/>
      <c r="G1999" s="4"/>
      <c r="H1999" s="72"/>
      <c r="I1999" s="4"/>
      <c r="J1999" s="72"/>
      <c r="K1999" s="72"/>
      <c r="W1999" s="68">
        <f t="shared" si="94"/>
        <v>1</v>
      </c>
      <c r="AC1999" s="1" t="str">
        <f t="shared" si="95"/>
        <v>1900</v>
      </c>
    </row>
    <row r="2000" spans="4:29" x14ac:dyDescent="0.25">
      <c r="D2000" s="98" t="str">
        <f t="shared" si="93"/>
        <v/>
      </c>
      <c r="E2000" s="93"/>
      <c r="F2000" s="4"/>
      <c r="G2000" s="4"/>
      <c r="H2000" s="72"/>
      <c r="I2000" s="4"/>
      <c r="J2000" s="72"/>
      <c r="K2000" s="72"/>
      <c r="W2000" s="68">
        <f t="shared" si="94"/>
        <v>1</v>
      </c>
      <c r="AC2000" s="1" t="str">
        <f t="shared" si="95"/>
        <v>1900</v>
      </c>
    </row>
    <row r="2001" spans="4:29" x14ac:dyDescent="0.25">
      <c r="D2001" s="98" t="str">
        <f t="shared" si="93"/>
        <v/>
      </c>
      <c r="E2001" s="93"/>
      <c r="F2001" s="4"/>
      <c r="G2001" s="4"/>
      <c r="H2001" s="72"/>
      <c r="I2001" s="4"/>
      <c r="J2001" s="72"/>
      <c r="K2001" s="72"/>
      <c r="W2001" s="68">
        <f t="shared" si="94"/>
        <v>1</v>
      </c>
      <c r="AC2001" s="1" t="str">
        <f t="shared" si="95"/>
        <v>1900</v>
      </c>
    </row>
    <row r="2002" spans="4:29" x14ac:dyDescent="0.25">
      <c r="D2002" s="98" t="str">
        <f t="shared" si="93"/>
        <v/>
      </c>
      <c r="E2002" s="93"/>
      <c r="F2002" s="4"/>
      <c r="G2002" s="4"/>
      <c r="H2002" s="72"/>
      <c r="I2002" s="4"/>
      <c r="J2002" s="72"/>
      <c r="K2002" s="72"/>
      <c r="W2002" s="68">
        <f t="shared" si="94"/>
        <v>1</v>
      </c>
      <c r="AC2002" s="1" t="str">
        <f t="shared" si="95"/>
        <v>1900</v>
      </c>
    </row>
    <row r="2003" spans="4:29" x14ac:dyDescent="0.25">
      <c r="D2003" s="98" t="str">
        <f t="shared" si="93"/>
        <v/>
      </c>
      <c r="E2003" s="93"/>
      <c r="F2003" s="4"/>
      <c r="G2003" s="4"/>
      <c r="H2003" s="72"/>
      <c r="I2003" s="4"/>
      <c r="J2003" s="72"/>
      <c r="K2003" s="72"/>
      <c r="W2003" s="68">
        <f t="shared" si="94"/>
        <v>1</v>
      </c>
      <c r="AC2003" s="1" t="str">
        <f t="shared" si="95"/>
        <v>1900</v>
      </c>
    </row>
    <row r="2004" spans="4:29" x14ac:dyDescent="0.25">
      <c r="D2004" s="98" t="str">
        <f t="shared" si="93"/>
        <v/>
      </c>
      <c r="E2004" s="93"/>
      <c r="F2004" s="4"/>
      <c r="G2004" s="4"/>
      <c r="H2004" s="72"/>
      <c r="I2004" s="4"/>
      <c r="J2004" s="72"/>
      <c r="K2004" s="72"/>
      <c r="W2004" s="68">
        <f t="shared" si="94"/>
        <v>1</v>
      </c>
      <c r="AC2004" s="1" t="str">
        <f t="shared" si="95"/>
        <v>1900</v>
      </c>
    </row>
    <row r="2005" spans="4:29" x14ac:dyDescent="0.25">
      <c r="D2005" s="98" t="str">
        <f t="shared" si="93"/>
        <v/>
      </c>
      <c r="E2005" s="93"/>
      <c r="F2005" s="4"/>
      <c r="G2005" s="4"/>
      <c r="H2005" s="72"/>
      <c r="I2005" s="4"/>
      <c r="J2005" s="72"/>
      <c r="K2005" s="72"/>
      <c r="W2005" s="68">
        <f t="shared" si="94"/>
        <v>1</v>
      </c>
      <c r="AC2005" s="1" t="str">
        <f t="shared" si="95"/>
        <v>1900</v>
      </c>
    </row>
    <row r="2006" spans="4:29" x14ac:dyDescent="0.25">
      <c r="D2006" s="98" t="str">
        <f t="shared" si="93"/>
        <v/>
      </c>
      <c r="E2006" s="93"/>
      <c r="F2006" s="4"/>
      <c r="G2006" s="4"/>
      <c r="H2006" s="72"/>
      <c r="I2006" s="4"/>
      <c r="J2006" s="72"/>
      <c r="K2006" s="72"/>
      <c r="W2006" s="68">
        <f t="shared" si="94"/>
        <v>1</v>
      </c>
      <c r="AC2006" s="1" t="str">
        <f t="shared" si="95"/>
        <v>1900</v>
      </c>
    </row>
    <row r="2007" spans="4:29" x14ac:dyDescent="0.25">
      <c r="D2007" s="98" t="str">
        <f t="shared" si="93"/>
        <v/>
      </c>
      <c r="E2007" s="93"/>
      <c r="F2007" s="4"/>
      <c r="G2007" s="4"/>
      <c r="H2007" s="72"/>
      <c r="I2007" s="4"/>
      <c r="J2007" s="72"/>
      <c r="K2007" s="72"/>
      <c r="W2007" s="68">
        <f t="shared" si="94"/>
        <v>1</v>
      </c>
      <c r="AC2007" s="1" t="str">
        <f t="shared" si="95"/>
        <v>1900</v>
      </c>
    </row>
    <row r="2008" spans="4:29" x14ac:dyDescent="0.25">
      <c r="D2008" s="98" t="str">
        <f t="shared" si="93"/>
        <v/>
      </c>
      <c r="E2008" s="93"/>
      <c r="F2008" s="4"/>
      <c r="G2008" s="4"/>
      <c r="H2008" s="72"/>
      <c r="I2008" s="4"/>
      <c r="J2008" s="72"/>
      <c r="K2008" s="72"/>
      <c r="W2008" s="68">
        <f t="shared" si="94"/>
        <v>1</v>
      </c>
      <c r="AC2008" s="1" t="str">
        <f t="shared" si="95"/>
        <v>1900</v>
      </c>
    </row>
    <row r="2009" spans="4:29" x14ac:dyDescent="0.25">
      <c r="D2009" s="98" t="str">
        <f t="shared" si="93"/>
        <v/>
      </c>
      <c r="E2009" s="93"/>
      <c r="F2009" s="4"/>
      <c r="G2009" s="4"/>
      <c r="H2009" s="72"/>
      <c r="I2009" s="4"/>
      <c r="J2009" s="72"/>
      <c r="K2009" s="72"/>
      <c r="W2009" s="68">
        <f t="shared" si="94"/>
        <v>1</v>
      </c>
      <c r="AC2009" s="1" t="str">
        <f t="shared" si="95"/>
        <v>1900</v>
      </c>
    </row>
    <row r="2010" spans="4:29" x14ac:dyDescent="0.25">
      <c r="D2010" s="98" t="str">
        <f t="shared" si="93"/>
        <v/>
      </c>
      <c r="E2010" s="93"/>
      <c r="F2010" s="4"/>
      <c r="G2010" s="4"/>
      <c r="H2010" s="72"/>
      <c r="I2010" s="4"/>
      <c r="J2010" s="72"/>
      <c r="K2010" s="72"/>
      <c r="W2010" s="68">
        <f t="shared" si="94"/>
        <v>1</v>
      </c>
      <c r="AC2010" s="1" t="str">
        <f t="shared" si="95"/>
        <v>1900</v>
      </c>
    </row>
    <row r="2011" spans="4:29" x14ac:dyDescent="0.25">
      <c r="D2011" s="98" t="str">
        <f t="shared" si="93"/>
        <v/>
      </c>
      <c r="E2011" s="93"/>
      <c r="F2011" s="4"/>
      <c r="G2011" s="4"/>
      <c r="H2011" s="72"/>
      <c r="I2011" s="4"/>
      <c r="J2011" s="72"/>
      <c r="K2011" s="72"/>
      <c r="W2011" s="68">
        <f t="shared" si="94"/>
        <v>1</v>
      </c>
      <c r="AC2011" s="1" t="str">
        <f t="shared" si="95"/>
        <v>1900</v>
      </c>
    </row>
    <row r="2012" spans="4:29" x14ac:dyDescent="0.25">
      <c r="D2012" s="98" t="str">
        <f t="shared" si="93"/>
        <v/>
      </c>
      <c r="E2012" s="93"/>
      <c r="F2012" s="4"/>
      <c r="G2012" s="4"/>
      <c r="H2012" s="72"/>
      <c r="I2012" s="4"/>
      <c r="J2012" s="72"/>
      <c r="K2012" s="72"/>
      <c r="W2012" s="68">
        <f t="shared" si="94"/>
        <v>1</v>
      </c>
      <c r="AC2012" s="1" t="str">
        <f t="shared" si="95"/>
        <v>1900</v>
      </c>
    </row>
    <row r="2013" spans="4:29" x14ac:dyDescent="0.25">
      <c r="D2013" s="98" t="str">
        <f t="shared" si="93"/>
        <v/>
      </c>
      <c r="E2013" s="93"/>
      <c r="F2013" s="4"/>
      <c r="G2013" s="4"/>
      <c r="H2013" s="72"/>
      <c r="I2013" s="4"/>
      <c r="J2013" s="72"/>
      <c r="K2013" s="72"/>
      <c r="W2013" s="68">
        <f t="shared" si="94"/>
        <v>1</v>
      </c>
      <c r="AC2013" s="1" t="str">
        <f t="shared" si="95"/>
        <v>1900</v>
      </c>
    </row>
    <row r="2014" spans="4:29" x14ac:dyDescent="0.25">
      <c r="D2014" s="98" t="str">
        <f t="shared" si="93"/>
        <v/>
      </c>
      <c r="E2014" s="93"/>
      <c r="F2014" s="4"/>
      <c r="G2014" s="4"/>
      <c r="H2014" s="72"/>
      <c r="I2014" s="4"/>
      <c r="J2014" s="72"/>
      <c r="K2014" s="72"/>
      <c r="W2014" s="68">
        <f t="shared" si="94"/>
        <v>1</v>
      </c>
      <c r="AC2014" s="1" t="str">
        <f t="shared" si="95"/>
        <v>1900</v>
      </c>
    </row>
    <row r="2015" spans="4:29" x14ac:dyDescent="0.25">
      <c r="D2015" s="98" t="str">
        <f t="shared" si="93"/>
        <v/>
      </c>
      <c r="E2015" s="93"/>
      <c r="F2015" s="4"/>
      <c r="G2015" s="4"/>
      <c r="H2015" s="72"/>
      <c r="I2015" s="4"/>
      <c r="J2015" s="72"/>
      <c r="K2015" s="72"/>
      <c r="W2015" s="68">
        <f t="shared" si="94"/>
        <v>1</v>
      </c>
      <c r="AC2015" s="1" t="str">
        <f t="shared" si="95"/>
        <v>1900</v>
      </c>
    </row>
    <row r="2016" spans="4:29" x14ac:dyDescent="0.25">
      <c r="D2016" s="98" t="str">
        <f t="shared" si="93"/>
        <v/>
      </c>
      <c r="E2016" s="93"/>
      <c r="F2016" s="4"/>
      <c r="G2016" s="4"/>
      <c r="H2016" s="72"/>
      <c r="I2016" s="4"/>
      <c r="J2016" s="72"/>
      <c r="K2016" s="72"/>
      <c r="W2016" s="68">
        <f t="shared" si="94"/>
        <v>1</v>
      </c>
      <c r="AC2016" s="1" t="str">
        <f t="shared" si="95"/>
        <v>1900</v>
      </c>
    </row>
    <row r="2017" spans="4:29" x14ac:dyDescent="0.25">
      <c r="D2017" s="98" t="str">
        <f t="shared" si="93"/>
        <v/>
      </c>
      <c r="E2017" s="93"/>
      <c r="F2017" s="4"/>
      <c r="G2017" s="4"/>
      <c r="H2017" s="72"/>
      <c r="I2017" s="4"/>
      <c r="J2017" s="72"/>
      <c r="K2017" s="72"/>
      <c r="W2017" s="68">
        <f t="shared" si="94"/>
        <v>1</v>
      </c>
      <c r="AC2017" s="1" t="str">
        <f t="shared" si="95"/>
        <v>1900</v>
      </c>
    </row>
    <row r="2018" spans="4:29" x14ac:dyDescent="0.25">
      <c r="D2018" s="98" t="str">
        <f t="shared" si="93"/>
        <v/>
      </c>
      <c r="E2018" s="93"/>
      <c r="F2018" s="4"/>
      <c r="G2018" s="4"/>
      <c r="H2018" s="72"/>
      <c r="I2018" s="4"/>
      <c r="J2018" s="72"/>
      <c r="K2018" s="72"/>
      <c r="W2018" s="68">
        <f t="shared" si="94"/>
        <v>1</v>
      </c>
      <c r="AC2018" s="1" t="str">
        <f t="shared" si="95"/>
        <v>1900</v>
      </c>
    </row>
    <row r="2019" spans="4:29" x14ac:dyDescent="0.25">
      <c r="D2019" s="98" t="str">
        <f t="shared" si="93"/>
        <v/>
      </c>
      <c r="E2019" s="93"/>
      <c r="F2019" s="4"/>
      <c r="G2019" s="4"/>
      <c r="H2019" s="72"/>
      <c r="I2019" s="4"/>
      <c r="J2019" s="72"/>
      <c r="K2019" s="72"/>
      <c r="W2019" s="68">
        <f t="shared" si="94"/>
        <v>1</v>
      </c>
      <c r="AC2019" s="1" t="str">
        <f t="shared" si="95"/>
        <v>1900</v>
      </c>
    </row>
    <row r="2020" spans="4:29" x14ac:dyDescent="0.25">
      <c r="D2020" s="98" t="str">
        <f t="shared" si="93"/>
        <v/>
      </c>
      <c r="E2020" s="93"/>
      <c r="F2020" s="4"/>
      <c r="G2020" s="4"/>
      <c r="H2020" s="72"/>
      <c r="I2020" s="4"/>
      <c r="J2020" s="72"/>
      <c r="K2020" s="72"/>
      <c r="W2020" s="68">
        <f t="shared" si="94"/>
        <v>1</v>
      </c>
      <c r="AC2020" s="1" t="str">
        <f t="shared" si="95"/>
        <v>1900</v>
      </c>
    </row>
    <row r="2021" spans="4:29" x14ac:dyDescent="0.25">
      <c r="D2021" s="98" t="str">
        <f t="shared" si="93"/>
        <v/>
      </c>
      <c r="E2021" s="93"/>
      <c r="F2021" s="4"/>
      <c r="G2021" s="4"/>
      <c r="H2021" s="72"/>
      <c r="I2021" s="4"/>
      <c r="J2021" s="72"/>
      <c r="K2021" s="72"/>
      <c r="W2021" s="68">
        <f t="shared" si="94"/>
        <v>1</v>
      </c>
      <c r="AC2021" s="1" t="str">
        <f t="shared" si="95"/>
        <v>1900</v>
      </c>
    </row>
    <row r="2022" spans="4:29" x14ac:dyDescent="0.25">
      <c r="D2022" s="98" t="str">
        <f t="shared" si="93"/>
        <v/>
      </c>
      <c r="E2022" s="93"/>
      <c r="F2022" s="4"/>
      <c r="G2022" s="4"/>
      <c r="H2022" s="72"/>
      <c r="I2022" s="4"/>
      <c r="J2022" s="72"/>
      <c r="K2022" s="72"/>
      <c r="W2022" s="68">
        <f t="shared" si="94"/>
        <v>1</v>
      </c>
      <c r="AC2022" s="1" t="str">
        <f t="shared" si="95"/>
        <v>1900</v>
      </c>
    </row>
    <row r="2023" spans="4:29" x14ac:dyDescent="0.25">
      <c r="D2023" s="98" t="str">
        <f t="shared" si="93"/>
        <v/>
      </c>
      <c r="E2023" s="93"/>
      <c r="F2023" s="4"/>
      <c r="G2023" s="4"/>
      <c r="H2023" s="72"/>
      <c r="I2023" s="4"/>
      <c r="J2023" s="72"/>
      <c r="K2023" s="72"/>
      <c r="W2023" s="68">
        <f t="shared" si="94"/>
        <v>1</v>
      </c>
      <c r="AC2023" s="1" t="str">
        <f t="shared" si="95"/>
        <v>1900</v>
      </c>
    </row>
    <row r="2024" spans="4:29" x14ac:dyDescent="0.25">
      <c r="D2024" s="98" t="str">
        <f t="shared" si="93"/>
        <v/>
      </c>
      <c r="E2024" s="93"/>
      <c r="F2024" s="4"/>
      <c r="G2024" s="4"/>
      <c r="H2024" s="72"/>
      <c r="I2024" s="4"/>
      <c r="J2024" s="72"/>
      <c r="K2024" s="72"/>
      <c r="W2024" s="68">
        <f t="shared" si="94"/>
        <v>1</v>
      </c>
      <c r="AC2024" s="1" t="str">
        <f t="shared" si="95"/>
        <v>1900</v>
      </c>
    </row>
    <row r="2025" spans="4:29" x14ac:dyDescent="0.25">
      <c r="D2025" s="98" t="str">
        <f t="shared" si="93"/>
        <v/>
      </c>
      <c r="E2025" s="93"/>
      <c r="F2025" s="4"/>
      <c r="G2025" s="4"/>
      <c r="H2025" s="72"/>
      <c r="I2025" s="4"/>
      <c r="J2025" s="72"/>
      <c r="K2025" s="72"/>
      <c r="W2025" s="68">
        <f t="shared" si="94"/>
        <v>1</v>
      </c>
      <c r="AC2025" s="1" t="str">
        <f t="shared" si="95"/>
        <v>1900</v>
      </c>
    </row>
    <row r="2026" spans="4:29" x14ac:dyDescent="0.25">
      <c r="D2026" s="98" t="str">
        <f t="shared" si="93"/>
        <v/>
      </c>
      <c r="E2026" s="93"/>
      <c r="F2026" s="4"/>
      <c r="G2026" s="4"/>
      <c r="H2026" s="72"/>
      <c r="I2026" s="4"/>
      <c r="J2026" s="72"/>
      <c r="K2026" s="72"/>
      <c r="W2026" s="68">
        <f t="shared" si="94"/>
        <v>1</v>
      </c>
      <c r="AC2026" s="1" t="str">
        <f t="shared" si="95"/>
        <v>1900</v>
      </c>
    </row>
    <row r="2027" spans="4:29" x14ac:dyDescent="0.25">
      <c r="D2027" s="98" t="str">
        <f t="shared" si="93"/>
        <v/>
      </c>
      <c r="E2027" s="93"/>
      <c r="F2027" s="4"/>
      <c r="G2027" s="4"/>
      <c r="H2027" s="72"/>
      <c r="I2027" s="4"/>
      <c r="J2027" s="72"/>
      <c r="K2027" s="72"/>
      <c r="W2027" s="68">
        <f t="shared" si="94"/>
        <v>1</v>
      </c>
      <c r="AC2027" s="1" t="str">
        <f t="shared" si="95"/>
        <v>1900</v>
      </c>
    </row>
    <row r="2028" spans="4:29" x14ac:dyDescent="0.25">
      <c r="D2028" s="98" t="str">
        <f t="shared" si="93"/>
        <v/>
      </c>
      <c r="E2028" s="93"/>
      <c r="F2028" s="4"/>
      <c r="G2028" s="4"/>
      <c r="H2028" s="72"/>
      <c r="I2028" s="4"/>
      <c r="J2028" s="72"/>
      <c r="K2028" s="72"/>
      <c r="W2028" s="68">
        <f t="shared" si="94"/>
        <v>1</v>
      </c>
      <c r="AC2028" s="1" t="str">
        <f t="shared" si="95"/>
        <v>1900</v>
      </c>
    </row>
    <row r="2029" spans="4:29" x14ac:dyDescent="0.25">
      <c r="D2029" s="98" t="str">
        <f t="shared" si="93"/>
        <v/>
      </c>
      <c r="E2029" s="93"/>
      <c r="F2029" s="4"/>
      <c r="G2029" s="4"/>
      <c r="H2029" s="72"/>
      <c r="I2029" s="4"/>
      <c r="J2029" s="72"/>
      <c r="K2029" s="72"/>
      <c r="W2029" s="68">
        <f t="shared" si="94"/>
        <v>1</v>
      </c>
      <c r="AC2029" s="1" t="str">
        <f t="shared" si="95"/>
        <v>1900</v>
      </c>
    </row>
    <row r="2030" spans="4:29" x14ac:dyDescent="0.25">
      <c r="D2030" s="98" t="str">
        <f t="shared" si="93"/>
        <v/>
      </c>
      <c r="E2030" s="93"/>
      <c r="F2030" s="4"/>
      <c r="G2030" s="4"/>
      <c r="H2030" s="72"/>
      <c r="I2030" s="4"/>
      <c r="J2030" s="72"/>
      <c r="K2030" s="72"/>
      <c r="W2030" s="68">
        <f t="shared" si="94"/>
        <v>1</v>
      </c>
      <c r="AC2030" s="1" t="str">
        <f t="shared" si="95"/>
        <v>1900</v>
      </c>
    </row>
    <row r="2031" spans="4:29" x14ac:dyDescent="0.25">
      <c r="D2031" s="98" t="str">
        <f t="shared" si="93"/>
        <v/>
      </c>
      <c r="E2031" s="93"/>
      <c r="F2031" s="4"/>
      <c r="G2031" s="4"/>
      <c r="H2031" s="72"/>
      <c r="I2031" s="4"/>
      <c r="J2031" s="72"/>
      <c r="K2031" s="72"/>
      <c r="W2031" s="68">
        <f t="shared" si="94"/>
        <v>1</v>
      </c>
      <c r="AC2031" s="1" t="str">
        <f t="shared" si="95"/>
        <v>1900</v>
      </c>
    </row>
    <row r="2032" spans="4:29" x14ac:dyDescent="0.25">
      <c r="D2032" s="98" t="str">
        <f t="shared" si="93"/>
        <v/>
      </c>
      <c r="E2032" s="93"/>
      <c r="F2032" s="4"/>
      <c r="G2032" s="4"/>
      <c r="H2032" s="72"/>
      <c r="I2032" s="4"/>
      <c r="J2032" s="72"/>
      <c r="K2032" s="72"/>
      <c r="W2032" s="68">
        <f t="shared" si="94"/>
        <v>1</v>
      </c>
      <c r="AC2032" s="1" t="str">
        <f t="shared" si="95"/>
        <v>1900</v>
      </c>
    </row>
    <row r="2033" spans="4:29" x14ac:dyDescent="0.25">
      <c r="D2033" s="98" t="str">
        <f t="shared" si="93"/>
        <v/>
      </c>
      <c r="E2033" s="93"/>
      <c r="F2033" s="4"/>
      <c r="G2033" s="4"/>
      <c r="H2033" s="72"/>
      <c r="I2033" s="4"/>
      <c r="J2033" s="72"/>
      <c r="K2033" s="72"/>
      <c r="W2033" s="68">
        <f t="shared" si="94"/>
        <v>1</v>
      </c>
      <c r="AC2033" s="1" t="str">
        <f t="shared" si="95"/>
        <v>1900</v>
      </c>
    </row>
    <row r="2034" spans="4:29" x14ac:dyDescent="0.25">
      <c r="D2034" s="98" t="str">
        <f t="shared" si="93"/>
        <v/>
      </c>
      <c r="E2034" s="93"/>
      <c r="F2034" s="4"/>
      <c r="G2034" s="4"/>
      <c r="H2034" s="72"/>
      <c r="I2034" s="4"/>
      <c r="J2034" s="72"/>
      <c r="K2034" s="72"/>
      <c r="W2034" s="68">
        <f t="shared" si="94"/>
        <v>1</v>
      </c>
      <c r="AC2034" s="1" t="str">
        <f t="shared" si="95"/>
        <v>1900</v>
      </c>
    </row>
    <row r="2035" spans="4:29" x14ac:dyDescent="0.25">
      <c r="D2035" s="98" t="str">
        <f t="shared" si="93"/>
        <v/>
      </c>
      <c r="E2035" s="93"/>
      <c r="F2035" s="4"/>
      <c r="G2035" s="4"/>
      <c r="H2035" s="72"/>
      <c r="I2035" s="4"/>
      <c r="J2035" s="72"/>
      <c r="K2035" s="72"/>
      <c r="W2035" s="68">
        <f t="shared" si="94"/>
        <v>1</v>
      </c>
      <c r="AC2035" s="1" t="str">
        <f t="shared" si="95"/>
        <v>1900</v>
      </c>
    </row>
    <row r="2036" spans="4:29" x14ac:dyDescent="0.25">
      <c r="D2036" s="98" t="str">
        <f t="shared" si="93"/>
        <v/>
      </c>
      <c r="E2036" s="93"/>
      <c r="F2036" s="4"/>
      <c r="G2036" s="4"/>
      <c r="H2036" s="72"/>
      <c r="I2036" s="4"/>
      <c r="J2036" s="72"/>
      <c r="K2036" s="72"/>
      <c r="W2036" s="68">
        <f t="shared" si="94"/>
        <v>1</v>
      </c>
      <c r="AC2036" s="1" t="str">
        <f t="shared" si="95"/>
        <v>1900</v>
      </c>
    </row>
    <row r="2037" spans="4:29" x14ac:dyDescent="0.25">
      <c r="D2037" s="98" t="str">
        <f t="shared" si="93"/>
        <v/>
      </c>
      <c r="E2037" s="93"/>
      <c r="F2037" s="4"/>
      <c r="G2037" s="4"/>
      <c r="H2037" s="72"/>
      <c r="I2037" s="4"/>
      <c r="J2037" s="72"/>
      <c r="K2037" s="72"/>
      <c r="W2037" s="68">
        <f t="shared" si="94"/>
        <v>1</v>
      </c>
      <c r="AC2037" s="1" t="str">
        <f t="shared" si="95"/>
        <v>1900</v>
      </c>
    </row>
    <row r="2038" spans="4:29" x14ac:dyDescent="0.25">
      <c r="D2038" s="98" t="str">
        <f t="shared" si="93"/>
        <v/>
      </c>
      <c r="E2038" s="93"/>
      <c r="F2038" s="4"/>
      <c r="G2038" s="4"/>
      <c r="H2038" s="72"/>
      <c r="I2038" s="4"/>
      <c r="J2038" s="72"/>
      <c r="K2038" s="72"/>
      <c r="W2038" s="68">
        <f t="shared" si="94"/>
        <v>1</v>
      </c>
      <c r="AC2038" s="1" t="str">
        <f t="shared" si="95"/>
        <v>1900</v>
      </c>
    </row>
    <row r="2039" spans="4:29" x14ac:dyDescent="0.25">
      <c r="D2039" s="98" t="str">
        <f t="shared" si="93"/>
        <v/>
      </c>
      <c r="E2039" s="93"/>
      <c r="F2039" s="4"/>
      <c r="G2039" s="4"/>
      <c r="H2039" s="72"/>
      <c r="I2039" s="4"/>
      <c r="J2039" s="72"/>
      <c r="K2039" s="72"/>
      <c r="W2039" s="68">
        <f t="shared" si="94"/>
        <v>1</v>
      </c>
      <c r="AC2039" s="1" t="str">
        <f t="shared" si="95"/>
        <v>1900</v>
      </c>
    </row>
    <row r="2040" spans="4:29" x14ac:dyDescent="0.25">
      <c r="D2040" s="98" t="str">
        <f t="shared" si="93"/>
        <v/>
      </c>
      <c r="E2040" s="93"/>
      <c r="F2040" s="4"/>
      <c r="G2040" s="4"/>
      <c r="H2040" s="72"/>
      <c r="I2040" s="4"/>
      <c r="J2040" s="72"/>
      <c r="K2040" s="72"/>
      <c r="W2040" s="68">
        <f t="shared" si="94"/>
        <v>1</v>
      </c>
      <c r="AC2040" s="1" t="str">
        <f t="shared" si="95"/>
        <v>1900</v>
      </c>
    </row>
    <row r="2041" spans="4:29" x14ac:dyDescent="0.25">
      <c r="D2041" s="98" t="str">
        <f t="shared" si="93"/>
        <v/>
      </c>
      <c r="E2041" s="93"/>
      <c r="F2041" s="4"/>
      <c r="G2041" s="4"/>
      <c r="H2041" s="72"/>
      <c r="I2041" s="4"/>
      <c r="J2041" s="72"/>
      <c r="K2041" s="72"/>
      <c r="W2041" s="68">
        <f t="shared" si="94"/>
        <v>1</v>
      </c>
      <c r="AC2041" s="1" t="str">
        <f t="shared" si="95"/>
        <v>1900</v>
      </c>
    </row>
    <row r="2042" spans="4:29" x14ac:dyDescent="0.25">
      <c r="D2042" s="98" t="str">
        <f t="shared" si="93"/>
        <v/>
      </c>
      <c r="E2042" s="93"/>
      <c r="F2042" s="4"/>
      <c r="G2042" s="4"/>
      <c r="H2042" s="72"/>
      <c r="I2042" s="4"/>
      <c r="J2042" s="72"/>
      <c r="K2042" s="72"/>
      <c r="W2042" s="68">
        <f t="shared" si="94"/>
        <v>1</v>
      </c>
      <c r="AC2042" s="1" t="str">
        <f t="shared" si="95"/>
        <v>1900</v>
      </c>
    </row>
    <row r="2043" spans="4:29" x14ac:dyDescent="0.25">
      <c r="D2043" s="98" t="str">
        <f t="shared" si="93"/>
        <v/>
      </c>
      <c r="E2043" s="93"/>
      <c r="F2043" s="4"/>
      <c r="G2043" s="4"/>
      <c r="H2043" s="72"/>
      <c r="I2043" s="4"/>
      <c r="J2043" s="72"/>
      <c r="K2043" s="72"/>
      <c r="W2043" s="68">
        <f t="shared" si="94"/>
        <v>1</v>
      </c>
      <c r="AC2043" s="1" t="str">
        <f t="shared" si="95"/>
        <v>1900</v>
      </c>
    </row>
    <row r="2044" spans="4:29" x14ac:dyDescent="0.25">
      <c r="D2044" s="98" t="str">
        <f t="shared" si="93"/>
        <v/>
      </c>
      <c r="E2044" s="93"/>
      <c r="F2044" s="4"/>
      <c r="G2044" s="4"/>
      <c r="H2044" s="72"/>
      <c r="I2044" s="4"/>
      <c r="J2044" s="72"/>
      <c r="K2044" s="72"/>
      <c r="W2044" s="68">
        <f t="shared" si="94"/>
        <v>1</v>
      </c>
      <c r="AC2044" s="1" t="str">
        <f t="shared" si="95"/>
        <v>1900</v>
      </c>
    </row>
    <row r="2045" spans="4:29" x14ac:dyDescent="0.25">
      <c r="D2045" s="98" t="str">
        <f t="shared" si="93"/>
        <v/>
      </c>
      <c r="E2045" s="93"/>
      <c r="F2045" s="4"/>
      <c r="G2045" s="4"/>
      <c r="H2045" s="72"/>
      <c r="I2045" s="4"/>
      <c r="J2045" s="72"/>
      <c r="K2045" s="72"/>
      <c r="W2045" s="68">
        <f t="shared" si="94"/>
        <v>1</v>
      </c>
      <c r="AC2045" s="1" t="str">
        <f t="shared" si="95"/>
        <v>1900</v>
      </c>
    </row>
    <row r="2046" spans="4:29" x14ac:dyDescent="0.25">
      <c r="D2046" s="98" t="str">
        <f t="shared" si="93"/>
        <v/>
      </c>
      <c r="E2046" s="93"/>
      <c r="F2046" s="4"/>
      <c r="G2046" s="4"/>
      <c r="H2046" s="72"/>
      <c r="I2046" s="4"/>
      <c r="J2046" s="72"/>
      <c r="K2046" s="72"/>
      <c r="W2046" s="68">
        <f t="shared" si="94"/>
        <v>1</v>
      </c>
      <c r="AC2046" s="1" t="str">
        <f t="shared" si="95"/>
        <v>1900</v>
      </c>
    </row>
    <row r="2047" spans="4:29" x14ac:dyDescent="0.25">
      <c r="D2047" s="98" t="str">
        <f t="shared" si="93"/>
        <v/>
      </c>
      <c r="E2047" s="93"/>
      <c r="F2047" s="4"/>
      <c r="G2047" s="4"/>
      <c r="H2047" s="72"/>
      <c r="I2047" s="4"/>
      <c r="J2047" s="72"/>
      <c r="K2047" s="72"/>
      <c r="W2047" s="68">
        <f t="shared" si="94"/>
        <v>1</v>
      </c>
      <c r="AC2047" s="1" t="str">
        <f t="shared" si="95"/>
        <v>1900</v>
      </c>
    </row>
    <row r="2048" spans="4:29" x14ac:dyDescent="0.25">
      <c r="D2048" s="98" t="str">
        <f t="shared" si="93"/>
        <v/>
      </c>
      <c r="E2048" s="93"/>
      <c r="F2048" s="4"/>
      <c r="G2048" s="4"/>
      <c r="H2048" s="72"/>
      <c r="I2048" s="4"/>
      <c r="J2048" s="72"/>
      <c r="K2048" s="72"/>
      <c r="W2048" s="68">
        <f t="shared" si="94"/>
        <v>1</v>
      </c>
      <c r="AC2048" s="1" t="str">
        <f t="shared" si="95"/>
        <v>1900</v>
      </c>
    </row>
    <row r="2049" spans="4:29" x14ac:dyDescent="0.25">
      <c r="D2049" s="98" t="str">
        <f t="shared" si="93"/>
        <v/>
      </c>
      <c r="E2049" s="93"/>
      <c r="F2049" s="4"/>
      <c r="G2049" s="4"/>
      <c r="H2049" s="72"/>
      <c r="I2049" s="4"/>
      <c r="J2049" s="72"/>
      <c r="K2049" s="72"/>
      <c r="W2049" s="68">
        <f t="shared" si="94"/>
        <v>1</v>
      </c>
      <c r="AC2049" s="1" t="str">
        <f t="shared" si="95"/>
        <v>1900</v>
      </c>
    </row>
    <row r="2050" spans="4:29" x14ac:dyDescent="0.25">
      <c r="D2050" s="98" t="str">
        <f t="shared" si="93"/>
        <v/>
      </c>
      <c r="E2050" s="93"/>
      <c r="F2050" s="4"/>
      <c r="G2050" s="4"/>
      <c r="H2050" s="72"/>
      <c r="I2050" s="4"/>
      <c r="J2050" s="72"/>
      <c r="K2050" s="72"/>
      <c r="W2050" s="68">
        <f t="shared" si="94"/>
        <v>1</v>
      </c>
      <c r="AC2050" s="1" t="str">
        <f t="shared" si="95"/>
        <v>1900</v>
      </c>
    </row>
    <row r="2051" spans="4:29" x14ac:dyDescent="0.25">
      <c r="D2051" s="98" t="str">
        <f t="shared" si="93"/>
        <v/>
      </c>
      <c r="E2051" s="93"/>
      <c r="F2051" s="4"/>
      <c r="G2051" s="4"/>
      <c r="H2051" s="72"/>
      <c r="I2051" s="4"/>
      <c r="J2051" s="72"/>
      <c r="K2051" s="72"/>
      <c r="W2051" s="68">
        <f t="shared" si="94"/>
        <v>1</v>
      </c>
      <c r="AC2051" s="1" t="str">
        <f t="shared" si="95"/>
        <v>1900</v>
      </c>
    </row>
    <row r="2052" spans="4:29" x14ac:dyDescent="0.25">
      <c r="D2052" s="98" t="str">
        <f t="shared" ref="D2052:D2115" si="96">IF(W2052&lt;&gt;$V$1,IF(YEAR(W2052)=YEAR(W2051),D2051+1,1),"")</f>
        <v/>
      </c>
      <c r="E2052" s="93"/>
      <c r="F2052" s="4"/>
      <c r="G2052" s="4"/>
      <c r="H2052" s="72"/>
      <c r="I2052" s="4"/>
      <c r="J2052" s="72"/>
      <c r="K2052" s="72"/>
      <c r="W2052" s="68">
        <f t="shared" ref="W2052:W2115" si="97">IF(CONCATENATE(F2052,F2053,F2054,F2055,F2056,F2057)&lt;&gt;"",IF(AND(E2052&lt;&gt;0,ISNUMBER(E2052)=TRUE),E2052,W2051),$V$1)</f>
        <v>1</v>
      </c>
      <c r="AC2052" s="1" t="str">
        <f t="shared" si="95"/>
        <v>1900</v>
      </c>
    </row>
    <row r="2053" spans="4:29" x14ac:dyDescent="0.25">
      <c r="D2053" s="98" t="str">
        <f t="shared" si="96"/>
        <v/>
      </c>
      <c r="E2053" s="93"/>
      <c r="F2053" s="4"/>
      <c r="G2053" s="4"/>
      <c r="H2053" s="72"/>
      <c r="I2053" s="4"/>
      <c r="J2053" s="72"/>
      <c r="K2053" s="72"/>
      <c r="W2053" s="68">
        <f t="shared" si="97"/>
        <v>1</v>
      </c>
      <c r="AC2053" s="1" t="str">
        <f t="shared" ref="AC2053:AC2116" si="98">YEAR(W2053)&amp;F2053</f>
        <v>1900</v>
      </c>
    </row>
    <row r="2054" spans="4:29" x14ac:dyDescent="0.25">
      <c r="D2054" s="98" t="str">
        <f t="shared" si="96"/>
        <v/>
      </c>
      <c r="E2054" s="93"/>
      <c r="F2054" s="4"/>
      <c r="G2054" s="4"/>
      <c r="H2054" s="72"/>
      <c r="I2054" s="4"/>
      <c r="J2054" s="72"/>
      <c r="K2054" s="72"/>
      <c r="W2054" s="68">
        <f t="shared" si="97"/>
        <v>1</v>
      </c>
      <c r="AC2054" s="1" t="str">
        <f t="shared" si="98"/>
        <v>1900</v>
      </c>
    </row>
    <row r="2055" spans="4:29" x14ac:dyDescent="0.25">
      <c r="D2055" s="98" t="str">
        <f t="shared" si="96"/>
        <v/>
      </c>
      <c r="E2055" s="93"/>
      <c r="F2055" s="4"/>
      <c r="G2055" s="4"/>
      <c r="H2055" s="72"/>
      <c r="I2055" s="4"/>
      <c r="J2055" s="72"/>
      <c r="K2055" s="72"/>
      <c r="W2055" s="68">
        <f t="shared" si="97"/>
        <v>1</v>
      </c>
      <c r="AC2055" s="1" t="str">
        <f t="shared" si="98"/>
        <v>1900</v>
      </c>
    </row>
    <row r="2056" spans="4:29" x14ac:dyDescent="0.25">
      <c r="D2056" s="98" t="str">
        <f t="shared" si="96"/>
        <v/>
      </c>
      <c r="E2056" s="93"/>
      <c r="F2056" s="4"/>
      <c r="G2056" s="4"/>
      <c r="H2056" s="72"/>
      <c r="I2056" s="4"/>
      <c r="J2056" s="72"/>
      <c r="K2056" s="72"/>
      <c r="W2056" s="68">
        <f t="shared" si="97"/>
        <v>1</v>
      </c>
      <c r="AC2056" s="1" t="str">
        <f t="shared" si="98"/>
        <v>1900</v>
      </c>
    </row>
    <row r="2057" spans="4:29" x14ac:dyDescent="0.25">
      <c r="D2057" s="98" t="str">
        <f t="shared" si="96"/>
        <v/>
      </c>
      <c r="E2057" s="93"/>
      <c r="F2057" s="4"/>
      <c r="G2057" s="4"/>
      <c r="H2057" s="72"/>
      <c r="I2057" s="4"/>
      <c r="J2057" s="72"/>
      <c r="K2057" s="72"/>
      <c r="W2057" s="68">
        <f t="shared" si="97"/>
        <v>1</v>
      </c>
      <c r="AC2057" s="1" t="str">
        <f t="shared" si="98"/>
        <v>1900</v>
      </c>
    </row>
    <row r="2058" spans="4:29" x14ac:dyDescent="0.25">
      <c r="D2058" s="98" t="str">
        <f t="shared" si="96"/>
        <v/>
      </c>
      <c r="E2058" s="93"/>
      <c r="F2058" s="4"/>
      <c r="G2058" s="4"/>
      <c r="H2058" s="72"/>
      <c r="I2058" s="4"/>
      <c r="J2058" s="72"/>
      <c r="K2058" s="72"/>
      <c r="W2058" s="68">
        <f t="shared" si="97"/>
        <v>1</v>
      </c>
      <c r="AC2058" s="1" t="str">
        <f t="shared" si="98"/>
        <v>1900</v>
      </c>
    </row>
    <row r="2059" spans="4:29" x14ac:dyDescent="0.25">
      <c r="D2059" s="98" t="str">
        <f t="shared" si="96"/>
        <v/>
      </c>
      <c r="E2059" s="93"/>
      <c r="F2059" s="4"/>
      <c r="G2059" s="4"/>
      <c r="H2059" s="72"/>
      <c r="I2059" s="4"/>
      <c r="J2059" s="72"/>
      <c r="K2059" s="72"/>
      <c r="W2059" s="68">
        <f t="shared" si="97"/>
        <v>1</v>
      </c>
      <c r="AC2059" s="1" t="str">
        <f t="shared" si="98"/>
        <v>1900</v>
      </c>
    </row>
    <row r="2060" spans="4:29" x14ac:dyDescent="0.25">
      <c r="D2060" s="98" t="str">
        <f t="shared" si="96"/>
        <v/>
      </c>
      <c r="E2060" s="93"/>
      <c r="F2060" s="4"/>
      <c r="G2060" s="4"/>
      <c r="H2060" s="72"/>
      <c r="I2060" s="4"/>
      <c r="J2060" s="72"/>
      <c r="K2060" s="72"/>
      <c r="W2060" s="68">
        <f t="shared" si="97"/>
        <v>1</v>
      </c>
      <c r="AC2060" s="1" t="str">
        <f t="shared" si="98"/>
        <v>1900</v>
      </c>
    </row>
    <row r="2061" spans="4:29" x14ac:dyDescent="0.25">
      <c r="D2061" s="98" t="str">
        <f t="shared" si="96"/>
        <v/>
      </c>
      <c r="E2061" s="93"/>
      <c r="F2061" s="4"/>
      <c r="G2061" s="4"/>
      <c r="H2061" s="72"/>
      <c r="I2061" s="4"/>
      <c r="J2061" s="72"/>
      <c r="K2061" s="72"/>
      <c r="W2061" s="68">
        <f t="shared" si="97"/>
        <v>1</v>
      </c>
      <c r="AC2061" s="1" t="str">
        <f t="shared" si="98"/>
        <v>1900</v>
      </c>
    </row>
    <row r="2062" spans="4:29" x14ac:dyDescent="0.25">
      <c r="D2062" s="98" t="str">
        <f t="shared" si="96"/>
        <v/>
      </c>
      <c r="E2062" s="93"/>
      <c r="F2062" s="4"/>
      <c r="G2062" s="4"/>
      <c r="H2062" s="72"/>
      <c r="I2062" s="4"/>
      <c r="J2062" s="72"/>
      <c r="K2062" s="72"/>
      <c r="W2062" s="68">
        <f t="shared" si="97"/>
        <v>1</v>
      </c>
      <c r="AC2062" s="1" t="str">
        <f t="shared" si="98"/>
        <v>1900</v>
      </c>
    </row>
    <row r="2063" spans="4:29" x14ac:dyDescent="0.25">
      <c r="D2063" s="98" t="str">
        <f t="shared" si="96"/>
        <v/>
      </c>
      <c r="E2063" s="93"/>
      <c r="F2063" s="4"/>
      <c r="G2063" s="4"/>
      <c r="H2063" s="72"/>
      <c r="I2063" s="4"/>
      <c r="J2063" s="72"/>
      <c r="K2063" s="72"/>
      <c r="W2063" s="68">
        <f t="shared" si="97"/>
        <v>1</v>
      </c>
      <c r="AC2063" s="1" t="str">
        <f t="shared" si="98"/>
        <v>1900</v>
      </c>
    </row>
    <row r="2064" spans="4:29" x14ac:dyDescent="0.25">
      <c r="D2064" s="98" t="str">
        <f t="shared" si="96"/>
        <v/>
      </c>
      <c r="E2064" s="93"/>
      <c r="F2064" s="4"/>
      <c r="G2064" s="4"/>
      <c r="H2064" s="72"/>
      <c r="I2064" s="4"/>
      <c r="J2064" s="72"/>
      <c r="K2064" s="72"/>
      <c r="W2064" s="68">
        <f t="shared" si="97"/>
        <v>1</v>
      </c>
      <c r="AC2064" s="1" t="str">
        <f t="shared" si="98"/>
        <v>1900</v>
      </c>
    </row>
    <row r="2065" spans="4:29" x14ac:dyDescent="0.25">
      <c r="D2065" s="98" t="str">
        <f t="shared" si="96"/>
        <v/>
      </c>
      <c r="E2065" s="93"/>
      <c r="F2065" s="4"/>
      <c r="G2065" s="4"/>
      <c r="H2065" s="72"/>
      <c r="I2065" s="4"/>
      <c r="J2065" s="72"/>
      <c r="K2065" s="72"/>
      <c r="W2065" s="68">
        <f t="shared" si="97"/>
        <v>1</v>
      </c>
      <c r="AC2065" s="1" t="str">
        <f t="shared" si="98"/>
        <v>1900</v>
      </c>
    </row>
    <row r="2066" spans="4:29" x14ac:dyDescent="0.25">
      <c r="D2066" s="98" t="str">
        <f t="shared" si="96"/>
        <v/>
      </c>
      <c r="E2066" s="93"/>
      <c r="F2066" s="4"/>
      <c r="G2066" s="4"/>
      <c r="H2066" s="72"/>
      <c r="I2066" s="4"/>
      <c r="J2066" s="72"/>
      <c r="K2066" s="72"/>
      <c r="W2066" s="68">
        <f t="shared" si="97"/>
        <v>1</v>
      </c>
      <c r="AC2066" s="1" t="str">
        <f t="shared" si="98"/>
        <v>1900</v>
      </c>
    </row>
    <row r="2067" spans="4:29" x14ac:dyDescent="0.25">
      <c r="D2067" s="98" t="str">
        <f t="shared" si="96"/>
        <v/>
      </c>
      <c r="E2067" s="93"/>
      <c r="F2067" s="4"/>
      <c r="G2067" s="4"/>
      <c r="H2067" s="72"/>
      <c r="I2067" s="4"/>
      <c r="J2067" s="72"/>
      <c r="K2067" s="72"/>
      <c r="W2067" s="68">
        <f t="shared" si="97"/>
        <v>1</v>
      </c>
      <c r="AC2067" s="1" t="str">
        <f t="shared" si="98"/>
        <v>1900</v>
      </c>
    </row>
    <row r="2068" spans="4:29" x14ac:dyDescent="0.25">
      <c r="D2068" s="98" t="str">
        <f t="shared" si="96"/>
        <v/>
      </c>
      <c r="E2068" s="93"/>
      <c r="F2068" s="4"/>
      <c r="G2068" s="4"/>
      <c r="H2068" s="72"/>
      <c r="I2068" s="4"/>
      <c r="J2068" s="72"/>
      <c r="K2068" s="72"/>
      <c r="W2068" s="68">
        <f t="shared" si="97"/>
        <v>1</v>
      </c>
      <c r="AC2068" s="1" t="str">
        <f t="shared" si="98"/>
        <v>1900</v>
      </c>
    </row>
    <row r="2069" spans="4:29" x14ac:dyDescent="0.25">
      <c r="D2069" s="98" t="str">
        <f t="shared" si="96"/>
        <v/>
      </c>
      <c r="E2069" s="93"/>
      <c r="F2069" s="4"/>
      <c r="G2069" s="4"/>
      <c r="H2069" s="72"/>
      <c r="I2069" s="4"/>
      <c r="J2069" s="72"/>
      <c r="K2069" s="72"/>
      <c r="W2069" s="68">
        <f t="shared" si="97"/>
        <v>1</v>
      </c>
      <c r="AC2069" s="1" t="str">
        <f t="shared" si="98"/>
        <v>1900</v>
      </c>
    </row>
    <row r="2070" spans="4:29" x14ac:dyDescent="0.25">
      <c r="D2070" s="98" t="str">
        <f t="shared" si="96"/>
        <v/>
      </c>
      <c r="E2070" s="93"/>
      <c r="F2070" s="4"/>
      <c r="G2070" s="4"/>
      <c r="H2070" s="72"/>
      <c r="I2070" s="4"/>
      <c r="J2070" s="72"/>
      <c r="K2070" s="72"/>
      <c r="W2070" s="68">
        <f t="shared" si="97"/>
        <v>1</v>
      </c>
      <c r="AC2070" s="1" t="str">
        <f t="shared" si="98"/>
        <v>1900</v>
      </c>
    </row>
    <row r="2071" spans="4:29" x14ac:dyDescent="0.25">
      <c r="D2071" s="98" t="str">
        <f t="shared" si="96"/>
        <v/>
      </c>
      <c r="E2071" s="93"/>
      <c r="F2071" s="4"/>
      <c r="G2071" s="4"/>
      <c r="H2071" s="72"/>
      <c r="I2071" s="4"/>
      <c r="J2071" s="72"/>
      <c r="K2071" s="72"/>
      <c r="W2071" s="68">
        <f t="shared" si="97"/>
        <v>1</v>
      </c>
      <c r="AC2071" s="1" t="str">
        <f t="shared" si="98"/>
        <v>1900</v>
      </c>
    </row>
    <row r="2072" spans="4:29" x14ac:dyDescent="0.25">
      <c r="D2072" s="98" t="str">
        <f t="shared" si="96"/>
        <v/>
      </c>
      <c r="E2072" s="93"/>
      <c r="F2072" s="4"/>
      <c r="G2072" s="4"/>
      <c r="H2072" s="72"/>
      <c r="I2072" s="4"/>
      <c r="J2072" s="72"/>
      <c r="K2072" s="72"/>
      <c r="W2072" s="68">
        <f t="shared" si="97"/>
        <v>1</v>
      </c>
      <c r="AC2072" s="1" t="str">
        <f t="shared" si="98"/>
        <v>1900</v>
      </c>
    </row>
    <row r="2073" spans="4:29" x14ac:dyDescent="0.25">
      <c r="D2073" s="98" t="str">
        <f t="shared" si="96"/>
        <v/>
      </c>
      <c r="E2073" s="93"/>
      <c r="F2073" s="4"/>
      <c r="G2073" s="4"/>
      <c r="H2073" s="72"/>
      <c r="I2073" s="4"/>
      <c r="J2073" s="72"/>
      <c r="K2073" s="72"/>
      <c r="W2073" s="68">
        <f t="shared" si="97"/>
        <v>1</v>
      </c>
      <c r="AC2073" s="1" t="str">
        <f t="shared" si="98"/>
        <v>1900</v>
      </c>
    </row>
    <row r="2074" spans="4:29" x14ac:dyDescent="0.25">
      <c r="D2074" s="98" t="str">
        <f t="shared" si="96"/>
        <v/>
      </c>
      <c r="E2074" s="93"/>
      <c r="F2074" s="4"/>
      <c r="G2074" s="4"/>
      <c r="H2074" s="72"/>
      <c r="I2074" s="4"/>
      <c r="J2074" s="72"/>
      <c r="K2074" s="72"/>
      <c r="W2074" s="68">
        <f t="shared" si="97"/>
        <v>1</v>
      </c>
      <c r="AC2074" s="1" t="str">
        <f t="shared" si="98"/>
        <v>1900</v>
      </c>
    </row>
    <row r="2075" spans="4:29" x14ac:dyDescent="0.25">
      <c r="D2075" s="98" t="str">
        <f t="shared" si="96"/>
        <v/>
      </c>
      <c r="E2075" s="93"/>
      <c r="F2075" s="4"/>
      <c r="G2075" s="4"/>
      <c r="H2075" s="72"/>
      <c r="I2075" s="4"/>
      <c r="J2075" s="72"/>
      <c r="K2075" s="72"/>
      <c r="W2075" s="68">
        <f t="shared" si="97"/>
        <v>1</v>
      </c>
      <c r="AC2075" s="1" t="str">
        <f t="shared" si="98"/>
        <v>1900</v>
      </c>
    </row>
    <row r="2076" spans="4:29" x14ac:dyDescent="0.25">
      <c r="D2076" s="98" t="str">
        <f t="shared" si="96"/>
        <v/>
      </c>
      <c r="E2076" s="93"/>
      <c r="F2076" s="4"/>
      <c r="G2076" s="4"/>
      <c r="H2076" s="72"/>
      <c r="I2076" s="4"/>
      <c r="J2076" s="72"/>
      <c r="K2076" s="72"/>
      <c r="W2076" s="68">
        <f t="shared" si="97"/>
        <v>1</v>
      </c>
      <c r="AC2076" s="1" t="str">
        <f t="shared" si="98"/>
        <v>1900</v>
      </c>
    </row>
    <row r="2077" spans="4:29" x14ac:dyDescent="0.25">
      <c r="D2077" s="98" t="str">
        <f t="shared" si="96"/>
        <v/>
      </c>
      <c r="E2077" s="93"/>
      <c r="F2077" s="4"/>
      <c r="G2077" s="4"/>
      <c r="H2077" s="72"/>
      <c r="I2077" s="4"/>
      <c r="J2077" s="72"/>
      <c r="K2077" s="72"/>
      <c r="W2077" s="68">
        <f t="shared" si="97"/>
        <v>1</v>
      </c>
      <c r="AC2077" s="1" t="str">
        <f t="shared" si="98"/>
        <v>1900</v>
      </c>
    </row>
    <row r="2078" spans="4:29" x14ac:dyDescent="0.25">
      <c r="D2078" s="98" t="str">
        <f t="shared" si="96"/>
        <v/>
      </c>
      <c r="E2078" s="93"/>
      <c r="F2078" s="4"/>
      <c r="G2078" s="4"/>
      <c r="H2078" s="72"/>
      <c r="I2078" s="4"/>
      <c r="J2078" s="72"/>
      <c r="K2078" s="72"/>
      <c r="W2078" s="68">
        <f t="shared" si="97"/>
        <v>1</v>
      </c>
      <c r="AC2078" s="1" t="str">
        <f t="shared" si="98"/>
        <v>1900</v>
      </c>
    </row>
    <row r="2079" spans="4:29" x14ac:dyDescent="0.25">
      <c r="D2079" s="98" t="str">
        <f t="shared" si="96"/>
        <v/>
      </c>
      <c r="E2079" s="93"/>
      <c r="F2079" s="4"/>
      <c r="G2079" s="4"/>
      <c r="H2079" s="72"/>
      <c r="I2079" s="4"/>
      <c r="J2079" s="72"/>
      <c r="K2079" s="72"/>
      <c r="W2079" s="68">
        <f t="shared" si="97"/>
        <v>1</v>
      </c>
      <c r="AC2079" s="1" t="str">
        <f t="shared" si="98"/>
        <v>1900</v>
      </c>
    </row>
    <row r="2080" spans="4:29" x14ac:dyDescent="0.25">
      <c r="D2080" s="98" t="str">
        <f t="shared" si="96"/>
        <v/>
      </c>
      <c r="E2080" s="93"/>
      <c r="F2080" s="4"/>
      <c r="G2080" s="4"/>
      <c r="H2080" s="72"/>
      <c r="I2080" s="4"/>
      <c r="J2080" s="72"/>
      <c r="K2080" s="72"/>
      <c r="W2080" s="68">
        <f t="shared" si="97"/>
        <v>1</v>
      </c>
      <c r="AC2080" s="1" t="str">
        <f t="shared" si="98"/>
        <v>1900</v>
      </c>
    </row>
    <row r="2081" spans="4:29" x14ac:dyDescent="0.25">
      <c r="D2081" s="98" t="str">
        <f t="shared" si="96"/>
        <v/>
      </c>
      <c r="E2081" s="93"/>
      <c r="F2081" s="4"/>
      <c r="G2081" s="4"/>
      <c r="H2081" s="72"/>
      <c r="I2081" s="4"/>
      <c r="J2081" s="72"/>
      <c r="K2081" s="72"/>
      <c r="W2081" s="68">
        <f t="shared" si="97"/>
        <v>1</v>
      </c>
      <c r="AC2081" s="1" t="str">
        <f t="shared" si="98"/>
        <v>1900</v>
      </c>
    </row>
    <row r="2082" spans="4:29" x14ac:dyDescent="0.25">
      <c r="D2082" s="98" t="str">
        <f t="shared" si="96"/>
        <v/>
      </c>
      <c r="E2082" s="93"/>
      <c r="F2082" s="4"/>
      <c r="G2082" s="4"/>
      <c r="H2082" s="72"/>
      <c r="I2082" s="4"/>
      <c r="J2082" s="72"/>
      <c r="K2082" s="72"/>
      <c r="W2082" s="68">
        <f t="shared" si="97"/>
        <v>1</v>
      </c>
      <c r="AC2082" s="1" t="str">
        <f t="shared" si="98"/>
        <v>1900</v>
      </c>
    </row>
    <row r="2083" spans="4:29" x14ac:dyDescent="0.25">
      <c r="D2083" s="98" t="str">
        <f t="shared" si="96"/>
        <v/>
      </c>
      <c r="E2083" s="93"/>
      <c r="F2083" s="4"/>
      <c r="G2083" s="4"/>
      <c r="H2083" s="72"/>
      <c r="I2083" s="4"/>
      <c r="J2083" s="72"/>
      <c r="K2083" s="72"/>
      <c r="W2083" s="68">
        <f t="shared" si="97"/>
        <v>1</v>
      </c>
      <c r="AC2083" s="1" t="str">
        <f t="shared" si="98"/>
        <v>1900</v>
      </c>
    </row>
    <row r="2084" spans="4:29" x14ac:dyDescent="0.25">
      <c r="D2084" s="98" t="str">
        <f t="shared" si="96"/>
        <v/>
      </c>
      <c r="E2084" s="93"/>
      <c r="F2084" s="4"/>
      <c r="G2084" s="4"/>
      <c r="H2084" s="72"/>
      <c r="I2084" s="4"/>
      <c r="J2084" s="72"/>
      <c r="K2084" s="72"/>
      <c r="W2084" s="68">
        <f t="shared" si="97"/>
        <v>1</v>
      </c>
      <c r="AC2084" s="1" t="str">
        <f t="shared" si="98"/>
        <v>1900</v>
      </c>
    </row>
    <row r="2085" spans="4:29" x14ac:dyDescent="0.25">
      <c r="D2085" s="98" t="str">
        <f t="shared" si="96"/>
        <v/>
      </c>
      <c r="E2085" s="93"/>
      <c r="F2085" s="4"/>
      <c r="G2085" s="4"/>
      <c r="H2085" s="72"/>
      <c r="I2085" s="4"/>
      <c r="J2085" s="72"/>
      <c r="K2085" s="72"/>
      <c r="W2085" s="68">
        <f t="shared" si="97"/>
        <v>1</v>
      </c>
      <c r="AC2085" s="1" t="str">
        <f t="shared" si="98"/>
        <v>1900</v>
      </c>
    </row>
    <row r="2086" spans="4:29" x14ac:dyDescent="0.25">
      <c r="D2086" s="98" t="str">
        <f t="shared" si="96"/>
        <v/>
      </c>
      <c r="E2086" s="93"/>
      <c r="F2086" s="4"/>
      <c r="G2086" s="4"/>
      <c r="H2086" s="72"/>
      <c r="I2086" s="4"/>
      <c r="J2086" s="72"/>
      <c r="K2086" s="72"/>
      <c r="W2086" s="68">
        <f t="shared" si="97"/>
        <v>1</v>
      </c>
      <c r="AC2086" s="1" t="str">
        <f t="shared" si="98"/>
        <v>1900</v>
      </c>
    </row>
    <row r="2087" spans="4:29" x14ac:dyDescent="0.25">
      <c r="D2087" s="98" t="str">
        <f t="shared" si="96"/>
        <v/>
      </c>
      <c r="E2087" s="93"/>
      <c r="F2087" s="4"/>
      <c r="G2087" s="4"/>
      <c r="H2087" s="72"/>
      <c r="I2087" s="4"/>
      <c r="J2087" s="72"/>
      <c r="K2087" s="72"/>
      <c r="W2087" s="68">
        <f t="shared" si="97"/>
        <v>1</v>
      </c>
      <c r="AC2087" s="1" t="str">
        <f t="shared" si="98"/>
        <v>1900</v>
      </c>
    </row>
    <row r="2088" spans="4:29" x14ac:dyDescent="0.25">
      <c r="D2088" s="98" t="str">
        <f t="shared" si="96"/>
        <v/>
      </c>
      <c r="E2088" s="93"/>
      <c r="F2088" s="4"/>
      <c r="G2088" s="4"/>
      <c r="H2088" s="72"/>
      <c r="I2088" s="4"/>
      <c r="J2088" s="72"/>
      <c r="K2088" s="72"/>
      <c r="W2088" s="68">
        <f t="shared" si="97"/>
        <v>1</v>
      </c>
      <c r="AC2088" s="1" t="str">
        <f t="shared" si="98"/>
        <v>1900</v>
      </c>
    </row>
    <row r="2089" spans="4:29" x14ac:dyDescent="0.25">
      <c r="D2089" s="98" t="str">
        <f t="shared" si="96"/>
        <v/>
      </c>
      <c r="E2089" s="93"/>
      <c r="F2089" s="4"/>
      <c r="G2089" s="4"/>
      <c r="H2089" s="72"/>
      <c r="I2089" s="4"/>
      <c r="J2089" s="72"/>
      <c r="K2089" s="72"/>
      <c r="W2089" s="68">
        <f t="shared" si="97"/>
        <v>1</v>
      </c>
      <c r="AC2089" s="1" t="str">
        <f t="shared" si="98"/>
        <v>1900</v>
      </c>
    </row>
    <row r="2090" spans="4:29" x14ac:dyDescent="0.25">
      <c r="D2090" s="98" t="str">
        <f t="shared" si="96"/>
        <v/>
      </c>
      <c r="E2090" s="93"/>
      <c r="F2090" s="4"/>
      <c r="G2090" s="4"/>
      <c r="H2090" s="72"/>
      <c r="I2090" s="4"/>
      <c r="J2090" s="72"/>
      <c r="K2090" s="72"/>
      <c r="W2090" s="68">
        <f t="shared" si="97"/>
        <v>1</v>
      </c>
      <c r="AC2090" s="1" t="str">
        <f t="shared" si="98"/>
        <v>1900</v>
      </c>
    </row>
    <row r="2091" spans="4:29" x14ac:dyDescent="0.25">
      <c r="D2091" s="98" t="str">
        <f t="shared" si="96"/>
        <v/>
      </c>
      <c r="E2091" s="93"/>
      <c r="F2091" s="4"/>
      <c r="G2091" s="4"/>
      <c r="H2091" s="72"/>
      <c r="I2091" s="4"/>
      <c r="J2091" s="72"/>
      <c r="K2091" s="72"/>
      <c r="W2091" s="68">
        <f t="shared" si="97"/>
        <v>1</v>
      </c>
      <c r="AC2091" s="1" t="str">
        <f t="shared" si="98"/>
        <v>1900</v>
      </c>
    </row>
    <row r="2092" spans="4:29" x14ac:dyDescent="0.25">
      <c r="D2092" s="98" t="str">
        <f t="shared" si="96"/>
        <v/>
      </c>
      <c r="E2092" s="93"/>
      <c r="F2092" s="4"/>
      <c r="G2092" s="4"/>
      <c r="H2092" s="72"/>
      <c r="I2092" s="4"/>
      <c r="J2092" s="72"/>
      <c r="K2092" s="72"/>
      <c r="W2092" s="68">
        <f t="shared" si="97"/>
        <v>1</v>
      </c>
      <c r="AC2092" s="1" t="str">
        <f t="shared" si="98"/>
        <v>1900</v>
      </c>
    </row>
    <row r="2093" spans="4:29" x14ac:dyDescent="0.25">
      <c r="D2093" s="98" t="str">
        <f t="shared" si="96"/>
        <v/>
      </c>
      <c r="E2093" s="93"/>
      <c r="F2093" s="4"/>
      <c r="G2093" s="4"/>
      <c r="H2093" s="72"/>
      <c r="I2093" s="4"/>
      <c r="J2093" s="72"/>
      <c r="K2093" s="72"/>
      <c r="W2093" s="68">
        <f t="shared" si="97"/>
        <v>1</v>
      </c>
      <c r="AC2093" s="1" t="str">
        <f t="shared" si="98"/>
        <v>1900</v>
      </c>
    </row>
    <row r="2094" spans="4:29" x14ac:dyDescent="0.25">
      <c r="D2094" s="98" t="str">
        <f t="shared" si="96"/>
        <v/>
      </c>
      <c r="E2094" s="93"/>
      <c r="F2094" s="4"/>
      <c r="G2094" s="4"/>
      <c r="H2094" s="72"/>
      <c r="I2094" s="4"/>
      <c r="J2094" s="72"/>
      <c r="K2094" s="72"/>
      <c r="W2094" s="68">
        <f t="shared" si="97"/>
        <v>1</v>
      </c>
      <c r="AC2094" s="1" t="str">
        <f t="shared" si="98"/>
        <v>1900</v>
      </c>
    </row>
    <row r="2095" spans="4:29" x14ac:dyDescent="0.25">
      <c r="D2095" s="98" t="str">
        <f t="shared" si="96"/>
        <v/>
      </c>
      <c r="E2095" s="93"/>
      <c r="F2095" s="4"/>
      <c r="G2095" s="4"/>
      <c r="H2095" s="72"/>
      <c r="I2095" s="4"/>
      <c r="J2095" s="72"/>
      <c r="K2095" s="72"/>
      <c r="W2095" s="68">
        <f t="shared" si="97"/>
        <v>1</v>
      </c>
      <c r="AC2095" s="1" t="str">
        <f t="shared" si="98"/>
        <v>1900</v>
      </c>
    </row>
    <row r="2096" spans="4:29" x14ac:dyDescent="0.25">
      <c r="D2096" s="98" t="str">
        <f t="shared" si="96"/>
        <v/>
      </c>
      <c r="E2096" s="93"/>
      <c r="F2096" s="4"/>
      <c r="G2096" s="4"/>
      <c r="H2096" s="72"/>
      <c r="I2096" s="4"/>
      <c r="J2096" s="72"/>
      <c r="K2096" s="72"/>
      <c r="W2096" s="68">
        <f t="shared" si="97"/>
        <v>1</v>
      </c>
      <c r="AC2096" s="1" t="str">
        <f t="shared" si="98"/>
        <v>1900</v>
      </c>
    </row>
    <row r="2097" spans="4:29" x14ac:dyDescent="0.25">
      <c r="D2097" s="98" t="str">
        <f t="shared" si="96"/>
        <v/>
      </c>
      <c r="E2097" s="93"/>
      <c r="F2097" s="4"/>
      <c r="G2097" s="4"/>
      <c r="H2097" s="72"/>
      <c r="I2097" s="4"/>
      <c r="J2097" s="72"/>
      <c r="K2097" s="72"/>
      <c r="W2097" s="68">
        <f t="shared" si="97"/>
        <v>1</v>
      </c>
      <c r="AC2097" s="1" t="str">
        <f t="shared" si="98"/>
        <v>1900</v>
      </c>
    </row>
    <row r="2098" spans="4:29" x14ac:dyDescent="0.25">
      <c r="D2098" s="98" t="str">
        <f t="shared" si="96"/>
        <v/>
      </c>
      <c r="E2098" s="93"/>
      <c r="F2098" s="4"/>
      <c r="G2098" s="4"/>
      <c r="H2098" s="72"/>
      <c r="I2098" s="4"/>
      <c r="J2098" s="72"/>
      <c r="K2098" s="72"/>
      <c r="W2098" s="68">
        <f t="shared" si="97"/>
        <v>1</v>
      </c>
      <c r="AC2098" s="1" t="str">
        <f t="shared" si="98"/>
        <v>1900</v>
      </c>
    </row>
    <row r="2099" spans="4:29" x14ac:dyDescent="0.25">
      <c r="D2099" s="98" t="str">
        <f t="shared" si="96"/>
        <v/>
      </c>
      <c r="E2099" s="93"/>
      <c r="F2099" s="4"/>
      <c r="G2099" s="4"/>
      <c r="H2099" s="72"/>
      <c r="I2099" s="4"/>
      <c r="J2099" s="72"/>
      <c r="K2099" s="72"/>
      <c r="W2099" s="68">
        <f t="shared" si="97"/>
        <v>1</v>
      </c>
      <c r="AC2099" s="1" t="str">
        <f t="shared" si="98"/>
        <v>1900</v>
      </c>
    </row>
    <row r="2100" spans="4:29" x14ac:dyDescent="0.25">
      <c r="D2100" s="98" t="str">
        <f t="shared" si="96"/>
        <v/>
      </c>
      <c r="E2100" s="93"/>
      <c r="F2100" s="4"/>
      <c r="G2100" s="4"/>
      <c r="H2100" s="72"/>
      <c r="I2100" s="4"/>
      <c r="J2100" s="72"/>
      <c r="K2100" s="72"/>
      <c r="W2100" s="68">
        <f t="shared" si="97"/>
        <v>1</v>
      </c>
      <c r="AC2100" s="1" t="str">
        <f t="shared" si="98"/>
        <v>1900</v>
      </c>
    </row>
    <row r="2101" spans="4:29" x14ac:dyDescent="0.25">
      <c r="D2101" s="98" t="str">
        <f t="shared" si="96"/>
        <v/>
      </c>
      <c r="E2101" s="93"/>
      <c r="F2101" s="4"/>
      <c r="G2101" s="4"/>
      <c r="H2101" s="72"/>
      <c r="I2101" s="4"/>
      <c r="J2101" s="72"/>
      <c r="K2101" s="72"/>
      <c r="W2101" s="68">
        <f t="shared" si="97"/>
        <v>1</v>
      </c>
      <c r="AC2101" s="1" t="str">
        <f t="shared" si="98"/>
        <v>1900</v>
      </c>
    </row>
    <row r="2102" spans="4:29" x14ac:dyDescent="0.25">
      <c r="D2102" s="98" t="str">
        <f t="shared" si="96"/>
        <v/>
      </c>
      <c r="E2102" s="93"/>
      <c r="F2102" s="4"/>
      <c r="G2102" s="4"/>
      <c r="H2102" s="72"/>
      <c r="I2102" s="4"/>
      <c r="J2102" s="72"/>
      <c r="K2102" s="72"/>
      <c r="W2102" s="68">
        <f t="shared" si="97"/>
        <v>1</v>
      </c>
      <c r="AC2102" s="1" t="str">
        <f t="shared" si="98"/>
        <v>1900</v>
      </c>
    </row>
    <row r="2103" spans="4:29" x14ac:dyDescent="0.25">
      <c r="D2103" s="98" t="str">
        <f t="shared" si="96"/>
        <v/>
      </c>
      <c r="E2103" s="93"/>
      <c r="F2103" s="4"/>
      <c r="G2103" s="4"/>
      <c r="H2103" s="72"/>
      <c r="I2103" s="4"/>
      <c r="J2103" s="72"/>
      <c r="K2103" s="72"/>
      <c r="W2103" s="68">
        <f t="shared" si="97"/>
        <v>1</v>
      </c>
      <c r="AC2103" s="1" t="str">
        <f t="shared" si="98"/>
        <v>1900</v>
      </c>
    </row>
    <row r="2104" spans="4:29" x14ac:dyDescent="0.25">
      <c r="D2104" s="98" t="str">
        <f t="shared" si="96"/>
        <v/>
      </c>
      <c r="E2104" s="93"/>
      <c r="F2104" s="4"/>
      <c r="G2104" s="4"/>
      <c r="H2104" s="72"/>
      <c r="I2104" s="4"/>
      <c r="J2104" s="72"/>
      <c r="K2104" s="72"/>
      <c r="W2104" s="68">
        <f t="shared" si="97"/>
        <v>1</v>
      </c>
      <c r="AC2104" s="1" t="str">
        <f t="shared" si="98"/>
        <v>1900</v>
      </c>
    </row>
    <row r="2105" spans="4:29" x14ac:dyDescent="0.25">
      <c r="D2105" s="98" t="str">
        <f t="shared" si="96"/>
        <v/>
      </c>
      <c r="E2105" s="93"/>
      <c r="F2105" s="4"/>
      <c r="G2105" s="4"/>
      <c r="H2105" s="72"/>
      <c r="I2105" s="4"/>
      <c r="J2105" s="72"/>
      <c r="K2105" s="72"/>
      <c r="W2105" s="68">
        <f t="shared" si="97"/>
        <v>1</v>
      </c>
      <c r="AC2105" s="1" t="str">
        <f t="shared" si="98"/>
        <v>1900</v>
      </c>
    </row>
    <row r="2106" spans="4:29" x14ac:dyDescent="0.25">
      <c r="D2106" s="98" t="str">
        <f t="shared" si="96"/>
        <v/>
      </c>
      <c r="E2106" s="93"/>
      <c r="F2106" s="4"/>
      <c r="G2106" s="4"/>
      <c r="H2106" s="72"/>
      <c r="I2106" s="4"/>
      <c r="J2106" s="72"/>
      <c r="K2106" s="72"/>
      <c r="W2106" s="68">
        <f t="shared" si="97"/>
        <v>1</v>
      </c>
      <c r="AC2106" s="1" t="str">
        <f t="shared" si="98"/>
        <v>1900</v>
      </c>
    </row>
    <row r="2107" spans="4:29" x14ac:dyDescent="0.25">
      <c r="D2107" s="98" t="str">
        <f t="shared" si="96"/>
        <v/>
      </c>
      <c r="E2107" s="93"/>
      <c r="F2107" s="4"/>
      <c r="G2107" s="4"/>
      <c r="H2107" s="72"/>
      <c r="I2107" s="4"/>
      <c r="J2107" s="72"/>
      <c r="K2107" s="72"/>
      <c r="W2107" s="68">
        <f t="shared" si="97"/>
        <v>1</v>
      </c>
      <c r="AC2107" s="1" t="str">
        <f t="shared" si="98"/>
        <v>1900</v>
      </c>
    </row>
    <row r="2108" spans="4:29" x14ac:dyDescent="0.25">
      <c r="D2108" s="98" t="str">
        <f t="shared" si="96"/>
        <v/>
      </c>
      <c r="E2108" s="93"/>
      <c r="F2108" s="4"/>
      <c r="G2108" s="4"/>
      <c r="H2108" s="72"/>
      <c r="I2108" s="4"/>
      <c r="J2108" s="72"/>
      <c r="K2108" s="72"/>
      <c r="W2108" s="68">
        <f t="shared" si="97"/>
        <v>1</v>
      </c>
      <c r="AC2108" s="1" t="str">
        <f t="shared" si="98"/>
        <v>1900</v>
      </c>
    </row>
    <row r="2109" spans="4:29" x14ac:dyDescent="0.25">
      <c r="D2109" s="98" t="str">
        <f t="shared" si="96"/>
        <v/>
      </c>
      <c r="E2109" s="93"/>
      <c r="F2109" s="4"/>
      <c r="G2109" s="4"/>
      <c r="H2109" s="72"/>
      <c r="I2109" s="4"/>
      <c r="J2109" s="72"/>
      <c r="K2109" s="72"/>
      <c r="W2109" s="68">
        <f t="shared" si="97"/>
        <v>1</v>
      </c>
      <c r="AC2109" s="1" t="str">
        <f t="shared" si="98"/>
        <v>1900</v>
      </c>
    </row>
    <row r="2110" spans="4:29" x14ac:dyDescent="0.25">
      <c r="D2110" s="98" t="str">
        <f t="shared" si="96"/>
        <v/>
      </c>
      <c r="E2110" s="93"/>
      <c r="F2110" s="4"/>
      <c r="G2110" s="4"/>
      <c r="H2110" s="72"/>
      <c r="I2110" s="4"/>
      <c r="J2110" s="72"/>
      <c r="K2110" s="72"/>
      <c r="W2110" s="68">
        <f t="shared" si="97"/>
        <v>1</v>
      </c>
      <c r="AC2110" s="1" t="str">
        <f t="shared" si="98"/>
        <v>1900</v>
      </c>
    </row>
    <row r="2111" spans="4:29" x14ac:dyDescent="0.25">
      <c r="D2111" s="98" t="str">
        <f t="shared" si="96"/>
        <v/>
      </c>
      <c r="E2111" s="93"/>
      <c r="F2111" s="4"/>
      <c r="G2111" s="4"/>
      <c r="H2111" s="72"/>
      <c r="I2111" s="4"/>
      <c r="J2111" s="72"/>
      <c r="K2111" s="72"/>
      <c r="W2111" s="68">
        <f t="shared" si="97"/>
        <v>1</v>
      </c>
      <c r="AC2111" s="1" t="str">
        <f t="shared" si="98"/>
        <v>1900</v>
      </c>
    </row>
    <row r="2112" spans="4:29" x14ac:dyDescent="0.25">
      <c r="D2112" s="98" t="str">
        <f t="shared" si="96"/>
        <v/>
      </c>
      <c r="E2112" s="93"/>
      <c r="F2112" s="4"/>
      <c r="G2112" s="4"/>
      <c r="H2112" s="72"/>
      <c r="I2112" s="4"/>
      <c r="J2112" s="72"/>
      <c r="K2112" s="72"/>
      <c r="W2112" s="68">
        <f t="shared" si="97"/>
        <v>1</v>
      </c>
      <c r="AC2112" s="1" t="str">
        <f t="shared" si="98"/>
        <v>1900</v>
      </c>
    </row>
    <row r="2113" spans="4:29" x14ac:dyDescent="0.25">
      <c r="D2113" s="98" t="str">
        <f t="shared" si="96"/>
        <v/>
      </c>
      <c r="E2113" s="93"/>
      <c r="F2113" s="4"/>
      <c r="G2113" s="4"/>
      <c r="H2113" s="72"/>
      <c r="I2113" s="4"/>
      <c r="J2113" s="72"/>
      <c r="K2113" s="72"/>
      <c r="W2113" s="68">
        <f t="shared" si="97"/>
        <v>1</v>
      </c>
      <c r="AC2113" s="1" t="str">
        <f t="shared" si="98"/>
        <v>1900</v>
      </c>
    </row>
    <row r="2114" spans="4:29" x14ac:dyDescent="0.25">
      <c r="D2114" s="98" t="str">
        <f t="shared" si="96"/>
        <v/>
      </c>
      <c r="E2114" s="93"/>
      <c r="F2114" s="4"/>
      <c r="G2114" s="4"/>
      <c r="H2114" s="72"/>
      <c r="I2114" s="4"/>
      <c r="J2114" s="72"/>
      <c r="K2114" s="72"/>
      <c r="W2114" s="68">
        <f t="shared" si="97"/>
        <v>1</v>
      </c>
      <c r="AC2114" s="1" t="str">
        <f t="shared" si="98"/>
        <v>1900</v>
      </c>
    </row>
    <row r="2115" spans="4:29" x14ac:dyDescent="0.25">
      <c r="D2115" s="98" t="str">
        <f t="shared" si="96"/>
        <v/>
      </c>
      <c r="E2115" s="93"/>
      <c r="F2115" s="4"/>
      <c r="G2115" s="4"/>
      <c r="H2115" s="72"/>
      <c r="I2115" s="4"/>
      <c r="J2115" s="72"/>
      <c r="K2115" s="72"/>
      <c r="W2115" s="68">
        <f t="shared" si="97"/>
        <v>1</v>
      </c>
      <c r="AC2115" s="1" t="str">
        <f t="shared" si="98"/>
        <v>1900</v>
      </c>
    </row>
    <row r="2116" spans="4:29" x14ac:dyDescent="0.25">
      <c r="D2116" s="98" t="str">
        <f t="shared" ref="D2116:D2179" si="99">IF(W2116&lt;&gt;$V$1,IF(YEAR(W2116)=YEAR(W2115),D2115+1,1),"")</f>
        <v/>
      </c>
      <c r="E2116" s="93"/>
      <c r="F2116" s="4"/>
      <c r="G2116" s="4"/>
      <c r="H2116" s="72"/>
      <c r="I2116" s="4"/>
      <c r="J2116" s="72"/>
      <c r="K2116" s="72"/>
      <c r="W2116" s="68">
        <f t="shared" ref="W2116:W2179" si="100">IF(CONCATENATE(F2116,F2117,F2118,F2119,F2120,F2121)&lt;&gt;"",IF(AND(E2116&lt;&gt;0,ISNUMBER(E2116)=TRUE),E2116,W2115),$V$1)</f>
        <v>1</v>
      </c>
      <c r="AC2116" s="1" t="str">
        <f t="shared" si="98"/>
        <v>1900</v>
      </c>
    </row>
    <row r="2117" spans="4:29" x14ac:dyDescent="0.25">
      <c r="D2117" s="98" t="str">
        <f t="shared" si="99"/>
        <v/>
      </c>
      <c r="E2117" s="93"/>
      <c r="F2117" s="4"/>
      <c r="G2117" s="4"/>
      <c r="H2117" s="72"/>
      <c r="I2117" s="4"/>
      <c r="J2117" s="72"/>
      <c r="K2117" s="72"/>
      <c r="W2117" s="68">
        <f t="shared" si="100"/>
        <v>1</v>
      </c>
      <c r="AC2117" s="1" t="str">
        <f t="shared" ref="AC2117:AC2180" si="101">YEAR(W2117)&amp;F2117</f>
        <v>1900</v>
      </c>
    </row>
    <row r="2118" spans="4:29" x14ac:dyDescent="0.25">
      <c r="D2118" s="98" t="str">
        <f t="shared" si="99"/>
        <v/>
      </c>
      <c r="E2118" s="93"/>
      <c r="F2118" s="4"/>
      <c r="G2118" s="4"/>
      <c r="H2118" s="72"/>
      <c r="I2118" s="4"/>
      <c r="J2118" s="72"/>
      <c r="K2118" s="72"/>
      <c r="W2118" s="68">
        <f t="shared" si="100"/>
        <v>1</v>
      </c>
      <c r="AC2118" s="1" t="str">
        <f t="shared" si="101"/>
        <v>1900</v>
      </c>
    </row>
    <row r="2119" spans="4:29" x14ac:dyDescent="0.25">
      <c r="D2119" s="98" t="str">
        <f t="shared" si="99"/>
        <v/>
      </c>
      <c r="E2119" s="93"/>
      <c r="F2119" s="4"/>
      <c r="G2119" s="4"/>
      <c r="H2119" s="72"/>
      <c r="I2119" s="4"/>
      <c r="J2119" s="72"/>
      <c r="K2119" s="72"/>
      <c r="W2119" s="68">
        <f t="shared" si="100"/>
        <v>1</v>
      </c>
      <c r="AC2119" s="1" t="str">
        <f t="shared" si="101"/>
        <v>1900</v>
      </c>
    </row>
    <row r="2120" spans="4:29" x14ac:dyDescent="0.25">
      <c r="D2120" s="98" t="str">
        <f t="shared" si="99"/>
        <v/>
      </c>
      <c r="E2120" s="93"/>
      <c r="F2120" s="4"/>
      <c r="G2120" s="4"/>
      <c r="H2120" s="72"/>
      <c r="I2120" s="4"/>
      <c r="J2120" s="72"/>
      <c r="K2120" s="72"/>
      <c r="W2120" s="68">
        <f t="shared" si="100"/>
        <v>1</v>
      </c>
      <c r="AC2120" s="1" t="str">
        <f t="shared" si="101"/>
        <v>1900</v>
      </c>
    </row>
    <row r="2121" spans="4:29" x14ac:dyDescent="0.25">
      <c r="D2121" s="98" t="str">
        <f t="shared" si="99"/>
        <v/>
      </c>
      <c r="E2121" s="93"/>
      <c r="F2121" s="4"/>
      <c r="G2121" s="4"/>
      <c r="H2121" s="72"/>
      <c r="I2121" s="4"/>
      <c r="J2121" s="72"/>
      <c r="K2121" s="72"/>
      <c r="W2121" s="68">
        <f t="shared" si="100"/>
        <v>1</v>
      </c>
      <c r="AC2121" s="1" t="str">
        <f t="shared" si="101"/>
        <v>1900</v>
      </c>
    </row>
    <row r="2122" spans="4:29" x14ac:dyDescent="0.25">
      <c r="D2122" s="98" t="str">
        <f t="shared" si="99"/>
        <v/>
      </c>
      <c r="E2122" s="93"/>
      <c r="F2122" s="4"/>
      <c r="G2122" s="4"/>
      <c r="H2122" s="72"/>
      <c r="I2122" s="4"/>
      <c r="J2122" s="72"/>
      <c r="K2122" s="72"/>
      <c r="W2122" s="68">
        <f t="shared" si="100"/>
        <v>1</v>
      </c>
      <c r="AC2122" s="1" t="str">
        <f t="shared" si="101"/>
        <v>1900</v>
      </c>
    </row>
    <row r="2123" spans="4:29" x14ac:dyDescent="0.25">
      <c r="D2123" s="98" t="str">
        <f t="shared" si="99"/>
        <v/>
      </c>
      <c r="E2123" s="93"/>
      <c r="F2123" s="4"/>
      <c r="G2123" s="4"/>
      <c r="H2123" s="72"/>
      <c r="I2123" s="4"/>
      <c r="J2123" s="72"/>
      <c r="K2123" s="72"/>
      <c r="W2123" s="68">
        <f t="shared" si="100"/>
        <v>1</v>
      </c>
      <c r="AC2123" s="1" t="str">
        <f t="shared" si="101"/>
        <v>1900</v>
      </c>
    </row>
    <row r="2124" spans="4:29" x14ac:dyDescent="0.25">
      <c r="D2124" s="98" t="str">
        <f t="shared" si="99"/>
        <v/>
      </c>
      <c r="E2124" s="93"/>
      <c r="F2124" s="4"/>
      <c r="G2124" s="4"/>
      <c r="H2124" s="72"/>
      <c r="I2124" s="4"/>
      <c r="J2124" s="72"/>
      <c r="K2124" s="72"/>
      <c r="W2124" s="68">
        <f t="shared" si="100"/>
        <v>1</v>
      </c>
      <c r="AC2124" s="1" t="str">
        <f t="shared" si="101"/>
        <v>1900</v>
      </c>
    </row>
    <row r="2125" spans="4:29" x14ac:dyDescent="0.25">
      <c r="D2125" s="98" t="str">
        <f t="shared" si="99"/>
        <v/>
      </c>
      <c r="E2125" s="93"/>
      <c r="F2125" s="4"/>
      <c r="G2125" s="4"/>
      <c r="H2125" s="72"/>
      <c r="I2125" s="4"/>
      <c r="J2125" s="72"/>
      <c r="K2125" s="72"/>
      <c r="W2125" s="68">
        <f t="shared" si="100"/>
        <v>1</v>
      </c>
      <c r="AC2125" s="1" t="str">
        <f t="shared" si="101"/>
        <v>1900</v>
      </c>
    </row>
    <row r="2126" spans="4:29" x14ac:dyDescent="0.25">
      <c r="D2126" s="98" t="str">
        <f t="shared" si="99"/>
        <v/>
      </c>
      <c r="E2126" s="93"/>
      <c r="F2126" s="4"/>
      <c r="G2126" s="4"/>
      <c r="H2126" s="72"/>
      <c r="I2126" s="4"/>
      <c r="J2126" s="72"/>
      <c r="K2126" s="72"/>
      <c r="W2126" s="68">
        <f t="shared" si="100"/>
        <v>1</v>
      </c>
      <c r="AC2126" s="1" t="str">
        <f t="shared" si="101"/>
        <v>1900</v>
      </c>
    </row>
    <row r="2127" spans="4:29" x14ac:dyDescent="0.25">
      <c r="D2127" s="98" t="str">
        <f t="shared" si="99"/>
        <v/>
      </c>
      <c r="E2127" s="93"/>
      <c r="F2127" s="4"/>
      <c r="G2127" s="4"/>
      <c r="H2127" s="72"/>
      <c r="I2127" s="4"/>
      <c r="J2127" s="72"/>
      <c r="K2127" s="72"/>
      <c r="W2127" s="68">
        <f t="shared" si="100"/>
        <v>1</v>
      </c>
      <c r="AC2127" s="1" t="str">
        <f t="shared" si="101"/>
        <v>1900</v>
      </c>
    </row>
    <row r="2128" spans="4:29" x14ac:dyDescent="0.25">
      <c r="D2128" s="98" t="str">
        <f t="shared" si="99"/>
        <v/>
      </c>
      <c r="E2128" s="93"/>
      <c r="F2128" s="4"/>
      <c r="G2128" s="4"/>
      <c r="H2128" s="72"/>
      <c r="I2128" s="4"/>
      <c r="J2128" s="72"/>
      <c r="K2128" s="72"/>
      <c r="W2128" s="68">
        <f t="shared" si="100"/>
        <v>1</v>
      </c>
      <c r="AC2128" s="1" t="str">
        <f t="shared" si="101"/>
        <v>1900</v>
      </c>
    </row>
    <row r="2129" spans="4:29" x14ac:dyDescent="0.25">
      <c r="D2129" s="98" t="str">
        <f t="shared" si="99"/>
        <v/>
      </c>
      <c r="E2129" s="93"/>
      <c r="F2129" s="4"/>
      <c r="G2129" s="4"/>
      <c r="H2129" s="72"/>
      <c r="I2129" s="4"/>
      <c r="J2129" s="72"/>
      <c r="K2129" s="72"/>
      <c r="W2129" s="68">
        <f t="shared" si="100"/>
        <v>1</v>
      </c>
      <c r="AC2129" s="1" t="str">
        <f t="shared" si="101"/>
        <v>1900</v>
      </c>
    </row>
    <row r="2130" spans="4:29" x14ac:dyDescent="0.25">
      <c r="D2130" s="98" t="str">
        <f t="shared" si="99"/>
        <v/>
      </c>
      <c r="E2130" s="93"/>
      <c r="F2130" s="4"/>
      <c r="G2130" s="4"/>
      <c r="H2130" s="72"/>
      <c r="I2130" s="4"/>
      <c r="J2130" s="72"/>
      <c r="K2130" s="72"/>
      <c r="W2130" s="68">
        <f t="shared" si="100"/>
        <v>1</v>
      </c>
      <c r="AC2130" s="1" t="str">
        <f t="shared" si="101"/>
        <v>1900</v>
      </c>
    </row>
    <row r="2131" spans="4:29" x14ac:dyDescent="0.25">
      <c r="D2131" s="98" t="str">
        <f t="shared" si="99"/>
        <v/>
      </c>
      <c r="E2131" s="93"/>
      <c r="F2131" s="4"/>
      <c r="G2131" s="4"/>
      <c r="H2131" s="72"/>
      <c r="I2131" s="4"/>
      <c r="J2131" s="72"/>
      <c r="K2131" s="72"/>
      <c r="W2131" s="68">
        <f t="shared" si="100"/>
        <v>1</v>
      </c>
      <c r="AC2131" s="1" t="str">
        <f t="shared" si="101"/>
        <v>1900</v>
      </c>
    </row>
    <row r="2132" spans="4:29" x14ac:dyDescent="0.25">
      <c r="D2132" s="98" t="str">
        <f t="shared" si="99"/>
        <v/>
      </c>
      <c r="E2132" s="93"/>
      <c r="F2132" s="4"/>
      <c r="G2132" s="4"/>
      <c r="H2132" s="72"/>
      <c r="I2132" s="4"/>
      <c r="J2132" s="72"/>
      <c r="K2132" s="72"/>
      <c r="W2132" s="68">
        <f t="shared" si="100"/>
        <v>1</v>
      </c>
      <c r="AC2132" s="1" t="str">
        <f t="shared" si="101"/>
        <v>1900</v>
      </c>
    </row>
    <row r="2133" spans="4:29" x14ac:dyDescent="0.25">
      <c r="D2133" s="98" t="str">
        <f t="shared" si="99"/>
        <v/>
      </c>
      <c r="E2133" s="93"/>
      <c r="F2133" s="4"/>
      <c r="G2133" s="4"/>
      <c r="H2133" s="72"/>
      <c r="I2133" s="4"/>
      <c r="J2133" s="72"/>
      <c r="K2133" s="72"/>
      <c r="W2133" s="68">
        <f t="shared" si="100"/>
        <v>1</v>
      </c>
      <c r="AC2133" s="1" t="str">
        <f t="shared" si="101"/>
        <v>1900</v>
      </c>
    </row>
    <row r="2134" spans="4:29" x14ac:dyDescent="0.25">
      <c r="D2134" s="98" t="str">
        <f t="shared" si="99"/>
        <v/>
      </c>
      <c r="E2134" s="93"/>
      <c r="F2134" s="4"/>
      <c r="G2134" s="4"/>
      <c r="H2134" s="72"/>
      <c r="I2134" s="4"/>
      <c r="J2134" s="72"/>
      <c r="K2134" s="72"/>
      <c r="W2134" s="68">
        <f t="shared" si="100"/>
        <v>1</v>
      </c>
      <c r="AC2134" s="1" t="str">
        <f t="shared" si="101"/>
        <v>1900</v>
      </c>
    </row>
    <row r="2135" spans="4:29" x14ac:dyDescent="0.25">
      <c r="D2135" s="98" t="str">
        <f t="shared" si="99"/>
        <v/>
      </c>
      <c r="E2135" s="93"/>
      <c r="F2135" s="4"/>
      <c r="G2135" s="4"/>
      <c r="H2135" s="72"/>
      <c r="I2135" s="4"/>
      <c r="J2135" s="72"/>
      <c r="K2135" s="72"/>
      <c r="W2135" s="68">
        <f t="shared" si="100"/>
        <v>1</v>
      </c>
      <c r="AC2135" s="1" t="str">
        <f t="shared" si="101"/>
        <v>1900</v>
      </c>
    </row>
    <row r="2136" spans="4:29" x14ac:dyDescent="0.25">
      <c r="D2136" s="98" t="str">
        <f t="shared" si="99"/>
        <v/>
      </c>
      <c r="E2136" s="93"/>
      <c r="F2136" s="4"/>
      <c r="G2136" s="4"/>
      <c r="H2136" s="72"/>
      <c r="I2136" s="4"/>
      <c r="J2136" s="72"/>
      <c r="K2136" s="72"/>
      <c r="W2136" s="68">
        <f t="shared" si="100"/>
        <v>1</v>
      </c>
      <c r="AC2136" s="1" t="str">
        <f t="shared" si="101"/>
        <v>1900</v>
      </c>
    </row>
    <row r="2137" spans="4:29" x14ac:dyDescent="0.25">
      <c r="D2137" s="98" t="str">
        <f t="shared" si="99"/>
        <v/>
      </c>
      <c r="E2137" s="93"/>
      <c r="F2137" s="4"/>
      <c r="G2137" s="4"/>
      <c r="H2137" s="72"/>
      <c r="I2137" s="4"/>
      <c r="J2137" s="72"/>
      <c r="K2137" s="72"/>
      <c r="W2137" s="68">
        <f t="shared" si="100"/>
        <v>1</v>
      </c>
      <c r="AC2137" s="1" t="str">
        <f t="shared" si="101"/>
        <v>1900</v>
      </c>
    </row>
    <row r="2138" spans="4:29" x14ac:dyDescent="0.25">
      <c r="D2138" s="98" t="str">
        <f t="shared" si="99"/>
        <v/>
      </c>
      <c r="E2138" s="93"/>
      <c r="F2138" s="4"/>
      <c r="G2138" s="4"/>
      <c r="H2138" s="72"/>
      <c r="I2138" s="4"/>
      <c r="J2138" s="72"/>
      <c r="K2138" s="72"/>
      <c r="W2138" s="68">
        <f t="shared" si="100"/>
        <v>1</v>
      </c>
      <c r="AC2138" s="1" t="str">
        <f t="shared" si="101"/>
        <v>1900</v>
      </c>
    </row>
    <row r="2139" spans="4:29" x14ac:dyDescent="0.25">
      <c r="D2139" s="98" t="str">
        <f t="shared" si="99"/>
        <v/>
      </c>
      <c r="E2139" s="93"/>
      <c r="F2139" s="4"/>
      <c r="G2139" s="4"/>
      <c r="H2139" s="72"/>
      <c r="I2139" s="4"/>
      <c r="J2139" s="72"/>
      <c r="K2139" s="72"/>
      <c r="W2139" s="68">
        <f t="shared" si="100"/>
        <v>1</v>
      </c>
      <c r="AC2139" s="1" t="str">
        <f t="shared" si="101"/>
        <v>1900</v>
      </c>
    </row>
    <row r="2140" spans="4:29" x14ac:dyDescent="0.25">
      <c r="D2140" s="98" t="str">
        <f t="shared" si="99"/>
        <v/>
      </c>
      <c r="E2140" s="93"/>
      <c r="F2140" s="4"/>
      <c r="G2140" s="4"/>
      <c r="H2140" s="72"/>
      <c r="I2140" s="4"/>
      <c r="J2140" s="72"/>
      <c r="K2140" s="72"/>
      <c r="W2140" s="68">
        <f t="shared" si="100"/>
        <v>1</v>
      </c>
      <c r="AC2140" s="1" t="str">
        <f t="shared" si="101"/>
        <v>1900</v>
      </c>
    </row>
    <row r="2141" spans="4:29" x14ac:dyDescent="0.25">
      <c r="D2141" s="98" t="str">
        <f t="shared" si="99"/>
        <v/>
      </c>
      <c r="E2141" s="93"/>
      <c r="F2141" s="4"/>
      <c r="G2141" s="4"/>
      <c r="H2141" s="72"/>
      <c r="I2141" s="4"/>
      <c r="J2141" s="72"/>
      <c r="K2141" s="72"/>
      <c r="W2141" s="68">
        <f t="shared" si="100"/>
        <v>1</v>
      </c>
      <c r="AC2141" s="1" t="str">
        <f t="shared" si="101"/>
        <v>1900</v>
      </c>
    </row>
    <row r="2142" spans="4:29" x14ac:dyDescent="0.25">
      <c r="D2142" s="98" t="str">
        <f t="shared" si="99"/>
        <v/>
      </c>
      <c r="E2142" s="93"/>
      <c r="F2142" s="4"/>
      <c r="G2142" s="4"/>
      <c r="H2142" s="72"/>
      <c r="I2142" s="4"/>
      <c r="J2142" s="72"/>
      <c r="K2142" s="72"/>
      <c r="W2142" s="68">
        <f t="shared" si="100"/>
        <v>1</v>
      </c>
      <c r="AC2142" s="1" t="str">
        <f t="shared" si="101"/>
        <v>1900</v>
      </c>
    </row>
    <row r="2143" spans="4:29" x14ac:dyDescent="0.25">
      <c r="D2143" s="98" t="str">
        <f t="shared" si="99"/>
        <v/>
      </c>
      <c r="E2143" s="93"/>
      <c r="F2143" s="4"/>
      <c r="G2143" s="4"/>
      <c r="H2143" s="72"/>
      <c r="I2143" s="4"/>
      <c r="J2143" s="72"/>
      <c r="K2143" s="72"/>
      <c r="W2143" s="68">
        <f t="shared" si="100"/>
        <v>1</v>
      </c>
      <c r="AC2143" s="1" t="str">
        <f t="shared" si="101"/>
        <v>1900</v>
      </c>
    </row>
    <row r="2144" spans="4:29" x14ac:dyDescent="0.25">
      <c r="D2144" s="98" t="str">
        <f t="shared" si="99"/>
        <v/>
      </c>
      <c r="E2144" s="93"/>
      <c r="F2144" s="4"/>
      <c r="G2144" s="4"/>
      <c r="H2144" s="72"/>
      <c r="I2144" s="4"/>
      <c r="J2144" s="72"/>
      <c r="K2144" s="72"/>
      <c r="W2144" s="68">
        <f t="shared" si="100"/>
        <v>1</v>
      </c>
      <c r="AC2144" s="1" t="str">
        <f t="shared" si="101"/>
        <v>1900</v>
      </c>
    </row>
    <row r="2145" spans="4:29" x14ac:dyDescent="0.25">
      <c r="D2145" s="98" t="str">
        <f t="shared" si="99"/>
        <v/>
      </c>
      <c r="E2145" s="93"/>
      <c r="F2145" s="4"/>
      <c r="G2145" s="4"/>
      <c r="H2145" s="72"/>
      <c r="I2145" s="4"/>
      <c r="J2145" s="72"/>
      <c r="K2145" s="72"/>
      <c r="W2145" s="68">
        <f t="shared" si="100"/>
        <v>1</v>
      </c>
      <c r="AC2145" s="1" t="str">
        <f t="shared" si="101"/>
        <v>1900</v>
      </c>
    </row>
    <row r="2146" spans="4:29" x14ac:dyDescent="0.25">
      <c r="D2146" s="98" t="str">
        <f t="shared" si="99"/>
        <v/>
      </c>
      <c r="E2146" s="93"/>
      <c r="F2146" s="4"/>
      <c r="G2146" s="4"/>
      <c r="H2146" s="72"/>
      <c r="I2146" s="4"/>
      <c r="J2146" s="72"/>
      <c r="K2146" s="72"/>
      <c r="W2146" s="68">
        <f t="shared" si="100"/>
        <v>1</v>
      </c>
      <c r="AC2146" s="1" t="str">
        <f t="shared" si="101"/>
        <v>1900</v>
      </c>
    </row>
    <row r="2147" spans="4:29" x14ac:dyDescent="0.25">
      <c r="D2147" s="98" t="str">
        <f t="shared" si="99"/>
        <v/>
      </c>
      <c r="E2147" s="93"/>
      <c r="F2147" s="4"/>
      <c r="G2147" s="4"/>
      <c r="H2147" s="72"/>
      <c r="I2147" s="4"/>
      <c r="J2147" s="72"/>
      <c r="K2147" s="72"/>
      <c r="W2147" s="68">
        <f t="shared" si="100"/>
        <v>1</v>
      </c>
      <c r="AC2147" s="1" t="str">
        <f t="shared" si="101"/>
        <v>1900</v>
      </c>
    </row>
    <row r="2148" spans="4:29" x14ac:dyDescent="0.25">
      <c r="D2148" s="98" t="str">
        <f t="shared" si="99"/>
        <v/>
      </c>
      <c r="E2148" s="93"/>
      <c r="F2148" s="4"/>
      <c r="G2148" s="4"/>
      <c r="H2148" s="72"/>
      <c r="I2148" s="4"/>
      <c r="J2148" s="72"/>
      <c r="K2148" s="72"/>
      <c r="W2148" s="68">
        <f t="shared" si="100"/>
        <v>1</v>
      </c>
      <c r="AC2148" s="1" t="str">
        <f t="shared" si="101"/>
        <v>1900</v>
      </c>
    </row>
    <row r="2149" spans="4:29" x14ac:dyDescent="0.25">
      <c r="D2149" s="98" t="str">
        <f t="shared" si="99"/>
        <v/>
      </c>
      <c r="E2149" s="93"/>
      <c r="F2149" s="4"/>
      <c r="G2149" s="4"/>
      <c r="H2149" s="72"/>
      <c r="I2149" s="4"/>
      <c r="J2149" s="72"/>
      <c r="K2149" s="72"/>
      <c r="W2149" s="68">
        <f t="shared" si="100"/>
        <v>1</v>
      </c>
      <c r="AC2149" s="1" t="str">
        <f t="shared" si="101"/>
        <v>1900</v>
      </c>
    </row>
    <row r="2150" spans="4:29" x14ac:dyDescent="0.25">
      <c r="D2150" s="98" t="str">
        <f t="shared" si="99"/>
        <v/>
      </c>
      <c r="E2150" s="93"/>
      <c r="F2150" s="4"/>
      <c r="G2150" s="4"/>
      <c r="H2150" s="72"/>
      <c r="I2150" s="4"/>
      <c r="J2150" s="72"/>
      <c r="K2150" s="72"/>
      <c r="W2150" s="68">
        <f t="shared" si="100"/>
        <v>1</v>
      </c>
      <c r="AC2150" s="1" t="str">
        <f t="shared" si="101"/>
        <v>1900</v>
      </c>
    </row>
    <row r="2151" spans="4:29" x14ac:dyDescent="0.25">
      <c r="D2151" s="98" t="str">
        <f t="shared" si="99"/>
        <v/>
      </c>
      <c r="E2151" s="93"/>
      <c r="F2151" s="4"/>
      <c r="G2151" s="4"/>
      <c r="H2151" s="72"/>
      <c r="I2151" s="4"/>
      <c r="J2151" s="72"/>
      <c r="K2151" s="72"/>
      <c r="W2151" s="68">
        <f t="shared" si="100"/>
        <v>1</v>
      </c>
      <c r="AC2151" s="1" t="str">
        <f t="shared" si="101"/>
        <v>1900</v>
      </c>
    </row>
    <row r="2152" spans="4:29" x14ac:dyDescent="0.25">
      <c r="D2152" s="98" t="str">
        <f t="shared" si="99"/>
        <v/>
      </c>
      <c r="E2152" s="93"/>
      <c r="F2152" s="4"/>
      <c r="G2152" s="4"/>
      <c r="H2152" s="72"/>
      <c r="I2152" s="4"/>
      <c r="J2152" s="72"/>
      <c r="K2152" s="72"/>
      <c r="W2152" s="68">
        <f t="shared" si="100"/>
        <v>1</v>
      </c>
      <c r="AC2152" s="1" t="str">
        <f t="shared" si="101"/>
        <v>1900</v>
      </c>
    </row>
    <row r="2153" spans="4:29" x14ac:dyDescent="0.25">
      <c r="D2153" s="98" t="str">
        <f t="shared" si="99"/>
        <v/>
      </c>
      <c r="E2153" s="93"/>
      <c r="F2153" s="4"/>
      <c r="G2153" s="4"/>
      <c r="H2153" s="72"/>
      <c r="I2153" s="4"/>
      <c r="J2153" s="72"/>
      <c r="K2153" s="72"/>
      <c r="W2153" s="68">
        <f t="shared" si="100"/>
        <v>1</v>
      </c>
      <c r="AC2153" s="1" t="str">
        <f t="shared" si="101"/>
        <v>1900</v>
      </c>
    </row>
    <row r="2154" spans="4:29" x14ac:dyDescent="0.25">
      <c r="D2154" s="98" t="str">
        <f t="shared" si="99"/>
        <v/>
      </c>
      <c r="E2154" s="93"/>
      <c r="F2154" s="4"/>
      <c r="G2154" s="4"/>
      <c r="H2154" s="72"/>
      <c r="I2154" s="4"/>
      <c r="J2154" s="72"/>
      <c r="K2154" s="72"/>
      <c r="W2154" s="68">
        <f t="shared" si="100"/>
        <v>1</v>
      </c>
      <c r="AC2154" s="1" t="str">
        <f t="shared" si="101"/>
        <v>1900</v>
      </c>
    </row>
    <row r="2155" spans="4:29" x14ac:dyDescent="0.25">
      <c r="D2155" s="98" t="str">
        <f t="shared" si="99"/>
        <v/>
      </c>
      <c r="E2155" s="93"/>
      <c r="F2155" s="4"/>
      <c r="G2155" s="4"/>
      <c r="H2155" s="72"/>
      <c r="I2155" s="4"/>
      <c r="J2155" s="72"/>
      <c r="K2155" s="72"/>
      <c r="W2155" s="68">
        <f t="shared" si="100"/>
        <v>1</v>
      </c>
      <c r="AC2155" s="1" t="str">
        <f t="shared" si="101"/>
        <v>1900</v>
      </c>
    </row>
    <row r="2156" spans="4:29" x14ac:dyDescent="0.25">
      <c r="D2156" s="98" t="str">
        <f t="shared" si="99"/>
        <v/>
      </c>
      <c r="E2156" s="93"/>
      <c r="F2156" s="4"/>
      <c r="G2156" s="4"/>
      <c r="H2156" s="72"/>
      <c r="I2156" s="4"/>
      <c r="J2156" s="72"/>
      <c r="K2156" s="72"/>
      <c r="W2156" s="68">
        <f t="shared" si="100"/>
        <v>1</v>
      </c>
      <c r="AC2156" s="1" t="str">
        <f t="shared" si="101"/>
        <v>1900</v>
      </c>
    </row>
    <row r="2157" spans="4:29" x14ac:dyDescent="0.25">
      <c r="D2157" s="98" t="str">
        <f t="shared" si="99"/>
        <v/>
      </c>
      <c r="E2157" s="93"/>
      <c r="F2157" s="4"/>
      <c r="G2157" s="4"/>
      <c r="H2157" s="72"/>
      <c r="I2157" s="4"/>
      <c r="J2157" s="72"/>
      <c r="K2157" s="72"/>
      <c r="W2157" s="68">
        <f t="shared" si="100"/>
        <v>1</v>
      </c>
      <c r="AC2157" s="1" t="str">
        <f t="shared" si="101"/>
        <v>1900</v>
      </c>
    </row>
    <row r="2158" spans="4:29" x14ac:dyDescent="0.25">
      <c r="D2158" s="98" t="str">
        <f t="shared" si="99"/>
        <v/>
      </c>
      <c r="E2158" s="93"/>
      <c r="F2158" s="4"/>
      <c r="G2158" s="4"/>
      <c r="H2158" s="72"/>
      <c r="I2158" s="4"/>
      <c r="J2158" s="72"/>
      <c r="K2158" s="72"/>
      <c r="W2158" s="68">
        <f t="shared" si="100"/>
        <v>1</v>
      </c>
      <c r="AC2158" s="1" t="str">
        <f t="shared" si="101"/>
        <v>1900</v>
      </c>
    </row>
    <row r="2159" spans="4:29" x14ac:dyDescent="0.25">
      <c r="D2159" s="98" t="str">
        <f t="shared" si="99"/>
        <v/>
      </c>
      <c r="E2159" s="93"/>
      <c r="F2159" s="4"/>
      <c r="G2159" s="4"/>
      <c r="H2159" s="72"/>
      <c r="I2159" s="4"/>
      <c r="J2159" s="72"/>
      <c r="K2159" s="72"/>
      <c r="W2159" s="68">
        <f t="shared" si="100"/>
        <v>1</v>
      </c>
      <c r="AC2159" s="1" t="str">
        <f t="shared" si="101"/>
        <v>1900</v>
      </c>
    </row>
    <row r="2160" spans="4:29" x14ac:dyDescent="0.25">
      <c r="D2160" s="98" t="str">
        <f t="shared" si="99"/>
        <v/>
      </c>
      <c r="E2160" s="93"/>
      <c r="F2160" s="4"/>
      <c r="G2160" s="4"/>
      <c r="H2160" s="72"/>
      <c r="I2160" s="4"/>
      <c r="J2160" s="72"/>
      <c r="K2160" s="72"/>
      <c r="W2160" s="68">
        <f t="shared" si="100"/>
        <v>1</v>
      </c>
      <c r="AC2160" s="1" t="str">
        <f t="shared" si="101"/>
        <v>1900</v>
      </c>
    </row>
    <row r="2161" spans="4:29" x14ac:dyDescent="0.25">
      <c r="D2161" s="98" t="str">
        <f t="shared" si="99"/>
        <v/>
      </c>
      <c r="E2161" s="93"/>
      <c r="F2161" s="4"/>
      <c r="G2161" s="4"/>
      <c r="H2161" s="72"/>
      <c r="I2161" s="4"/>
      <c r="J2161" s="72"/>
      <c r="K2161" s="72"/>
      <c r="W2161" s="68">
        <f t="shared" si="100"/>
        <v>1</v>
      </c>
      <c r="AC2161" s="1" t="str">
        <f t="shared" si="101"/>
        <v>1900</v>
      </c>
    </row>
    <row r="2162" spans="4:29" x14ac:dyDescent="0.25">
      <c r="D2162" s="98" t="str">
        <f t="shared" si="99"/>
        <v/>
      </c>
      <c r="E2162" s="93"/>
      <c r="F2162" s="4"/>
      <c r="G2162" s="4"/>
      <c r="H2162" s="72"/>
      <c r="I2162" s="4"/>
      <c r="J2162" s="72"/>
      <c r="K2162" s="72"/>
      <c r="W2162" s="68">
        <f t="shared" si="100"/>
        <v>1</v>
      </c>
      <c r="AC2162" s="1" t="str">
        <f t="shared" si="101"/>
        <v>1900</v>
      </c>
    </row>
    <row r="2163" spans="4:29" x14ac:dyDescent="0.25">
      <c r="D2163" s="98" t="str">
        <f t="shared" si="99"/>
        <v/>
      </c>
      <c r="E2163" s="93"/>
      <c r="F2163" s="4"/>
      <c r="G2163" s="4"/>
      <c r="H2163" s="72"/>
      <c r="I2163" s="4"/>
      <c r="J2163" s="72"/>
      <c r="K2163" s="72"/>
      <c r="W2163" s="68">
        <f t="shared" si="100"/>
        <v>1</v>
      </c>
      <c r="AC2163" s="1" t="str">
        <f t="shared" si="101"/>
        <v>1900</v>
      </c>
    </row>
    <row r="2164" spans="4:29" x14ac:dyDescent="0.25">
      <c r="D2164" s="98" t="str">
        <f t="shared" si="99"/>
        <v/>
      </c>
      <c r="E2164" s="93"/>
      <c r="F2164" s="4"/>
      <c r="G2164" s="4"/>
      <c r="H2164" s="72"/>
      <c r="I2164" s="4"/>
      <c r="J2164" s="72"/>
      <c r="K2164" s="72"/>
      <c r="W2164" s="68">
        <f t="shared" si="100"/>
        <v>1</v>
      </c>
      <c r="AC2164" s="1" t="str">
        <f t="shared" si="101"/>
        <v>1900</v>
      </c>
    </row>
    <row r="2165" spans="4:29" x14ac:dyDescent="0.25">
      <c r="D2165" s="98" t="str">
        <f t="shared" si="99"/>
        <v/>
      </c>
      <c r="E2165" s="93"/>
      <c r="F2165" s="4"/>
      <c r="G2165" s="4"/>
      <c r="H2165" s="72"/>
      <c r="I2165" s="4"/>
      <c r="J2165" s="72"/>
      <c r="K2165" s="72"/>
      <c r="W2165" s="68">
        <f t="shared" si="100"/>
        <v>1</v>
      </c>
      <c r="AC2165" s="1" t="str">
        <f t="shared" si="101"/>
        <v>1900</v>
      </c>
    </row>
    <row r="2166" spans="4:29" x14ac:dyDescent="0.25">
      <c r="D2166" s="98" t="str">
        <f t="shared" si="99"/>
        <v/>
      </c>
      <c r="E2166" s="93"/>
      <c r="F2166" s="4"/>
      <c r="G2166" s="4"/>
      <c r="H2166" s="72"/>
      <c r="I2166" s="4"/>
      <c r="J2166" s="72"/>
      <c r="K2166" s="72"/>
      <c r="W2166" s="68">
        <f t="shared" si="100"/>
        <v>1</v>
      </c>
      <c r="AC2166" s="1" t="str">
        <f t="shared" si="101"/>
        <v>1900</v>
      </c>
    </row>
    <row r="2167" spans="4:29" x14ac:dyDescent="0.25">
      <c r="D2167" s="98" t="str">
        <f t="shared" si="99"/>
        <v/>
      </c>
      <c r="E2167" s="93"/>
      <c r="F2167" s="4"/>
      <c r="G2167" s="4"/>
      <c r="H2167" s="72"/>
      <c r="I2167" s="4"/>
      <c r="J2167" s="72"/>
      <c r="K2167" s="72"/>
      <c r="W2167" s="68">
        <f t="shared" si="100"/>
        <v>1</v>
      </c>
      <c r="AC2167" s="1" t="str">
        <f t="shared" si="101"/>
        <v>1900</v>
      </c>
    </row>
    <row r="2168" spans="4:29" x14ac:dyDescent="0.25">
      <c r="D2168" s="98" t="str">
        <f t="shared" si="99"/>
        <v/>
      </c>
      <c r="E2168" s="93"/>
      <c r="F2168" s="4"/>
      <c r="G2168" s="4"/>
      <c r="H2168" s="72"/>
      <c r="I2168" s="4"/>
      <c r="J2168" s="72"/>
      <c r="K2168" s="72"/>
      <c r="W2168" s="68">
        <f t="shared" si="100"/>
        <v>1</v>
      </c>
      <c r="AC2168" s="1" t="str">
        <f t="shared" si="101"/>
        <v>1900</v>
      </c>
    </row>
    <row r="2169" spans="4:29" x14ac:dyDescent="0.25">
      <c r="D2169" s="98" t="str">
        <f t="shared" si="99"/>
        <v/>
      </c>
      <c r="E2169" s="93"/>
      <c r="F2169" s="4"/>
      <c r="G2169" s="4"/>
      <c r="H2169" s="72"/>
      <c r="I2169" s="4"/>
      <c r="J2169" s="72"/>
      <c r="K2169" s="72"/>
      <c r="W2169" s="68">
        <f t="shared" si="100"/>
        <v>1</v>
      </c>
      <c r="AC2169" s="1" t="str">
        <f t="shared" si="101"/>
        <v>1900</v>
      </c>
    </row>
    <row r="2170" spans="4:29" x14ac:dyDescent="0.25">
      <c r="D2170" s="98" t="str">
        <f t="shared" si="99"/>
        <v/>
      </c>
      <c r="E2170" s="93"/>
      <c r="F2170" s="4"/>
      <c r="G2170" s="4"/>
      <c r="H2170" s="72"/>
      <c r="I2170" s="4"/>
      <c r="J2170" s="72"/>
      <c r="K2170" s="72"/>
      <c r="W2170" s="68">
        <f t="shared" si="100"/>
        <v>1</v>
      </c>
      <c r="AC2170" s="1" t="str">
        <f t="shared" si="101"/>
        <v>1900</v>
      </c>
    </row>
    <row r="2171" spans="4:29" x14ac:dyDescent="0.25">
      <c r="D2171" s="98" t="str">
        <f t="shared" si="99"/>
        <v/>
      </c>
      <c r="E2171" s="93"/>
      <c r="F2171" s="4"/>
      <c r="G2171" s="4"/>
      <c r="H2171" s="72"/>
      <c r="I2171" s="4"/>
      <c r="J2171" s="72"/>
      <c r="K2171" s="72"/>
      <c r="W2171" s="68">
        <f t="shared" si="100"/>
        <v>1</v>
      </c>
      <c r="AC2171" s="1" t="str">
        <f t="shared" si="101"/>
        <v>1900</v>
      </c>
    </row>
    <row r="2172" spans="4:29" x14ac:dyDescent="0.25">
      <c r="D2172" s="98" t="str">
        <f t="shared" si="99"/>
        <v/>
      </c>
      <c r="E2172" s="93"/>
      <c r="F2172" s="4"/>
      <c r="G2172" s="4"/>
      <c r="H2172" s="72"/>
      <c r="I2172" s="4"/>
      <c r="J2172" s="72"/>
      <c r="K2172" s="72"/>
      <c r="W2172" s="68">
        <f t="shared" si="100"/>
        <v>1</v>
      </c>
      <c r="AC2172" s="1" t="str">
        <f t="shared" si="101"/>
        <v>1900</v>
      </c>
    </row>
    <row r="2173" spans="4:29" x14ac:dyDescent="0.25">
      <c r="D2173" s="98" t="str">
        <f t="shared" si="99"/>
        <v/>
      </c>
      <c r="E2173" s="93"/>
      <c r="F2173" s="4"/>
      <c r="G2173" s="4"/>
      <c r="H2173" s="72"/>
      <c r="I2173" s="4"/>
      <c r="J2173" s="72"/>
      <c r="K2173" s="72"/>
      <c r="W2173" s="68">
        <f t="shared" si="100"/>
        <v>1</v>
      </c>
      <c r="AC2173" s="1" t="str">
        <f t="shared" si="101"/>
        <v>1900</v>
      </c>
    </row>
    <row r="2174" spans="4:29" x14ac:dyDescent="0.25">
      <c r="D2174" s="98" t="str">
        <f t="shared" si="99"/>
        <v/>
      </c>
      <c r="E2174" s="93"/>
      <c r="F2174" s="4"/>
      <c r="G2174" s="4"/>
      <c r="H2174" s="72"/>
      <c r="I2174" s="4"/>
      <c r="J2174" s="72"/>
      <c r="K2174" s="72"/>
      <c r="W2174" s="68">
        <f t="shared" si="100"/>
        <v>1</v>
      </c>
      <c r="AC2174" s="1" t="str">
        <f t="shared" si="101"/>
        <v>1900</v>
      </c>
    </row>
    <row r="2175" spans="4:29" x14ac:dyDescent="0.25">
      <c r="D2175" s="98" t="str">
        <f t="shared" si="99"/>
        <v/>
      </c>
      <c r="E2175" s="93"/>
      <c r="F2175" s="4"/>
      <c r="G2175" s="4"/>
      <c r="H2175" s="72"/>
      <c r="I2175" s="4"/>
      <c r="J2175" s="72"/>
      <c r="K2175" s="72"/>
      <c r="W2175" s="68">
        <f t="shared" si="100"/>
        <v>1</v>
      </c>
      <c r="AC2175" s="1" t="str">
        <f t="shared" si="101"/>
        <v>1900</v>
      </c>
    </row>
    <row r="2176" spans="4:29" x14ac:dyDescent="0.25">
      <c r="D2176" s="98" t="str">
        <f t="shared" si="99"/>
        <v/>
      </c>
      <c r="E2176" s="93"/>
      <c r="F2176" s="4"/>
      <c r="G2176" s="4"/>
      <c r="H2176" s="72"/>
      <c r="I2176" s="4"/>
      <c r="J2176" s="72"/>
      <c r="K2176" s="72"/>
      <c r="W2176" s="68">
        <f t="shared" si="100"/>
        <v>1</v>
      </c>
      <c r="AC2176" s="1" t="str">
        <f t="shared" si="101"/>
        <v>1900</v>
      </c>
    </row>
    <row r="2177" spans="4:29" x14ac:dyDescent="0.25">
      <c r="D2177" s="98" t="str">
        <f t="shared" si="99"/>
        <v/>
      </c>
      <c r="E2177" s="93"/>
      <c r="F2177" s="4"/>
      <c r="G2177" s="4"/>
      <c r="H2177" s="72"/>
      <c r="I2177" s="4"/>
      <c r="J2177" s="72"/>
      <c r="K2177" s="72"/>
      <c r="W2177" s="68">
        <f t="shared" si="100"/>
        <v>1</v>
      </c>
      <c r="AC2177" s="1" t="str">
        <f t="shared" si="101"/>
        <v>1900</v>
      </c>
    </row>
    <row r="2178" spans="4:29" x14ac:dyDescent="0.25">
      <c r="D2178" s="98" t="str">
        <f t="shared" si="99"/>
        <v/>
      </c>
      <c r="E2178" s="93"/>
      <c r="F2178" s="4"/>
      <c r="G2178" s="4"/>
      <c r="H2178" s="72"/>
      <c r="I2178" s="4"/>
      <c r="J2178" s="72"/>
      <c r="K2178" s="72"/>
      <c r="W2178" s="68">
        <f t="shared" si="100"/>
        <v>1</v>
      </c>
      <c r="AC2178" s="1" t="str">
        <f t="shared" si="101"/>
        <v>1900</v>
      </c>
    </row>
    <row r="2179" spans="4:29" x14ac:dyDescent="0.25">
      <c r="D2179" s="98" t="str">
        <f t="shared" si="99"/>
        <v/>
      </c>
      <c r="E2179" s="93"/>
      <c r="F2179" s="4"/>
      <c r="G2179" s="4"/>
      <c r="H2179" s="72"/>
      <c r="I2179" s="4"/>
      <c r="J2179" s="72"/>
      <c r="K2179" s="72"/>
      <c r="W2179" s="68">
        <f t="shared" si="100"/>
        <v>1</v>
      </c>
      <c r="AC2179" s="1" t="str">
        <f t="shared" si="101"/>
        <v>1900</v>
      </c>
    </row>
    <row r="2180" spans="4:29" x14ac:dyDescent="0.25">
      <c r="D2180" s="98" t="str">
        <f t="shared" ref="D2180:D2243" si="102">IF(W2180&lt;&gt;$V$1,IF(YEAR(W2180)=YEAR(W2179),D2179+1,1),"")</f>
        <v/>
      </c>
      <c r="E2180" s="93"/>
      <c r="F2180" s="4"/>
      <c r="G2180" s="4"/>
      <c r="H2180" s="72"/>
      <c r="I2180" s="4"/>
      <c r="J2180" s="72"/>
      <c r="K2180" s="72"/>
      <c r="W2180" s="68">
        <f t="shared" ref="W2180:W2243" si="103">IF(CONCATENATE(F2180,F2181,F2182,F2183,F2184,F2185)&lt;&gt;"",IF(AND(E2180&lt;&gt;0,ISNUMBER(E2180)=TRUE),E2180,W2179),$V$1)</f>
        <v>1</v>
      </c>
      <c r="AC2180" s="1" t="str">
        <f t="shared" si="101"/>
        <v>1900</v>
      </c>
    </row>
    <row r="2181" spans="4:29" x14ac:dyDescent="0.25">
      <c r="D2181" s="98" t="str">
        <f t="shared" si="102"/>
        <v/>
      </c>
      <c r="E2181" s="93"/>
      <c r="F2181" s="4"/>
      <c r="G2181" s="4"/>
      <c r="H2181" s="72"/>
      <c r="I2181" s="4"/>
      <c r="J2181" s="72"/>
      <c r="K2181" s="72"/>
      <c r="W2181" s="68">
        <f t="shared" si="103"/>
        <v>1</v>
      </c>
      <c r="AC2181" s="1" t="str">
        <f t="shared" ref="AC2181:AC2244" si="104">YEAR(W2181)&amp;F2181</f>
        <v>1900</v>
      </c>
    </row>
    <row r="2182" spans="4:29" x14ac:dyDescent="0.25">
      <c r="D2182" s="98" t="str">
        <f t="shared" si="102"/>
        <v/>
      </c>
      <c r="E2182" s="93"/>
      <c r="F2182" s="4"/>
      <c r="G2182" s="4"/>
      <c r="H2182" s="72"/>
      <c r="I2182" s="4"/>
      <c r="J2182" s="72"/>
      <c r="K2182" s="72"/>
      <c r="W2182" s="68">
        <f t="shared" si="103"/>
        <v>1</v>
      </c>
      <c r="AC2182" s="1" t="str">
        <f t="shared" si="104"/>
        <v>1900</v>
      </c>
    </row>
    <row r="2183" spans="4:29" x14ac:dyDescent="0.25">
      <c r="D2183" s="98" t="str">
        <f t="shared" si="102"/>
        <v/>
      </c>
      <c r="E2183" s="93"/>
      <c r="F2183" s="4"/>
      <c r="G2183" s="4"/>
      <c r="H2183" s="72"/>
      <c r="I2183" s="4"/>
      <c r="J2183" s="72"/>
      <c r="K2183" s="72"/>
      <c r="W2183" s="68">
        <f t="shared" si="103"/>
        <v>1</v>
      </c>
      <c r="AC2183" s="1" t="str">
        <f t="shared" si="104"/>
        <v>1900</v>
      </c>
    </row>
    <row r="2184" spans="4:29" x14ac:dyDescent="0.25">
      <c r="D2184" s="98" t="str">
        <f t="shared" si="102"/>
        <v/>
      </c>
      <c r="E2184" s="93"/>
      <c r="F2184" s="4"/>
      <c r="G2184" s="4"/>
      <c r="H2184" s="72"/>
      <c r="I2184" s="4"/>
      <c r="J2184" s="72"/>
      <c r="K2184" s="72"/>
      <c r="W2184" s="68">
        <f t="shared" si="103"/>
        <v>1</v>
      </c>
      <c r="AC2184" s="1" t="str">
        <f t="shared" si="104"/>
        <v>1900</v>
      </c>
    </row>
    <row r="2185" spans="4:29" x14ac:dyDescent="0.25">
      <c r="D2185" s="98" t="str">
        <f t="shared" si="102"/>
        <v/>
      </c>
      <c r="E2185" s="93"/>
      <c r="F2185" s="4"/>
      <c r="G2185" s="4"/>
      <c r="H2185" s="72"/>
      <c r="I2185" s="4"/>
      <c r="J2185" s="72"/>
      <c r="K2185" s="72"/>
      <c r="W2185" s="68">
        <f t="shared" si="103"/>
        <v>1</v>
      </c>
      <c r="AC2185" s="1" t="str">
        <f t="shared" si="104"/>
        <v>1900</v>
      </c>
    </row>
    <row r="2186" spans="4:29" x14ac:dyDescent="0.25">
      <c r="D2186" s="98" t="str">
        <f t="shared" si="102"/>
        <v/>
      </c>
      <c r="E2186" s="93"/>
      <c r="F2186" s="4"/>
      <c r="G2186" s="4"/>
      <c r="H2186" s="72"/>
      <c r="I2186" s="4"/>
      <c r="J2186" s="72"/>
      <c r="K2186" s="72"/>
      <c r="W2186" s="68">
        <f t="shared" si="103"/>
        <v>1</v>
      </c>
      <c r="AC2186" s="1" t="str">
        <f t="shared" si="104"/>
        <v>1900</v>
      </c>
    </row>
    <row r="2187" spans="4:29" x14ac:dyDescent="0.25">
      <c r="D2187" s="98" t="str">
        <f t="shared" si="102"/>
        <v/>
      </c>
      <c r="E2187" s="93"/>
      <c r="F2187" s="4"/>
      <c r="G2187" s="4"/>
      <c r="H2187" s="72"/>
      <c r="I2187" s="4"/>
      <c r="J2187" s="72"/>
      <c r="K2187" s="72"/>
      <c r="W2187" s="68">
        <f t="shared" si="103"/>
        <v>1</v>
      </c>
      <c r="AC2187" s="1" t="str">
        <f t="shared" si="104"/>
        <v>1900</v>
      </c>
    </row>
    <row r="2188" spans="4:29" x14ac:dyDescent="0.25">
      <c r="D2188" s="98" t="str">
        <f t="shared" si="102"/>
        <v/>
      </c>
      <c r="E2188" s="93"/>
      <c r="F2188" s="4"/>
      <c r="G2188" s="4"/>
      <c r="H2188" s="72"/>
      <c r="I2188" s="4"/>
      <c r="J2188" s="72"/>
      <c r="K2188" s="72"/>
      <c r="W2188" s="68">
        <f t="shared" si="103"/>
        <v>1</v>
      </c>
      <c r="AC2188" s="1" t="str">
        <f t="shared" si="104"/>
        <v>1900</v>
      </c>
    </row>
    <row r="2189" spans="4:29" x14ac:dyDescent="0.25">
      <c r="D2189" s="98" t="str">
        <f t="shared" si="102"/>
        <v/>
      </c>
      <c r="E2189" s="93"/>
      <c r="F2189" s="4"/>
      <c r="G2189" s="4"/>
      <c r="H2189" s="72"/>
      <c r="I2189" s="4"/>
      <c r="J2189" s="72"/>
      <c r="K2189" s="72"/>
      <c r="W2189" s="68">
        <f t="shared" si="103"/>
        <v>1</v>
      </c>
      <c r="AC2189" s="1" t="str">
        <f t="shared" si="104"/>
        <v>1900</v>
      </c>
    </row>
    <row r="2190" spans="4:29" x14ac:dyDescent="0.25">
      <c r="D2190" s="98" t="str">
        <f t="shared" si="102"/>
        <v/>
      </c>
      <c r="E2190" s="93"/>
      <c r="F2190" s="4"/>
      <c r="G2190" s="4"/>
      <c r="H2190" s="72"/>
      <c r="I2190" s="4"/>
      <c r="J2190" s="72"/>
      <c r="K2190" s="72"/>
      <c r="W2190" s="68">
        <f t="shared" si="103"/>
        <v>1</v>
      </c>
      <c r="AC2190" s="1" t="str">
        <f t="shared" si="104"/>
        <v>1900</v>
      </c>
    </row>
    <row r="2191" spans="4:29" x14ac:dyDescent="0.25">
      <c r="D2191" s="98" t="str">
        <f t="shared" si="102"/>
        <v/>
      </c>
      <c r="E2191" s="93"/>
      <c r="F2191" s="4"/>
      <c r="G2191" s="4"/>
      <c r="H2191" s="72"/>
      <c r="I2191" s="4"/>
      <c r="J2191" s="72"/>
      <c r="K2191" s="72"/>
      <c r="W2191" s="68">
        <f t="shared" si="103"/>
        <v>1</v>
      </c>
      <c r="AC2191" s="1" t="str">
        <f t="shared" si="104"/>
        <v>1900</v>
      </c>
    </row>
    <row r="2192" spans="4:29" x14ac:dyDescent="0.25">
      <c r="D2192" s="98" t="str">
        <f t="shared" si="102"/>
        <v/>
      </c>
      <c r="E2192" s="93"/>
      <c r="F2192" s="4"/>
      <c r="G2192" s="4"/>
      <c r="H2192" s="72"/>
      <c r="I2192" s="4"/>
      <c r="J2192" s="72"/>
      <c r="K2192" s="72"/>
      <c r="W2192" s="68">
        <f t="shared" si="103"/>
        <v>1</v>
      </c>
      <c r="AC2192" s="1" t="str">
        <f t="shared" si="104"/>
        <v>1900</v>
      </c>
    </row>
    <row r="2193" spans="4:29" x14ac:dyDescent="0.25">
      <c r="D2193" s="98" t="str">
        <f t="shared" si="102"/>
        <v/>
      </c>
      <c r="E2193" s="93"/>
      <c r="F2193" s="4"/>
      <c r="G2193" s="4"/>
      <c r="H2193" s="72"/>
      <c r="I2193" s="4"/>
      <c r="J2193" s="72"/>
      <c r="K2193" s="72"/>
      <c r="W2193" s="68">
        <f t="shared" si="103"/>
        <v>1</v>
      </c>
      <c r="AC2193" s="1" t="str">
        <f t="shared" si="104"/>
        <v>1900</v>
      </c>
    </row>
    <row r="2194" spans="4:29" x14ac:dyDescent="0.25">
      <c r="D2194" s="98" t="str">
        <f t="shared" si="102"/>
        <v/>
      </c>
      <c r="E2194" s="93"/>
      <c r="F2194" s="4"/>
      <c r="G2194" s="4"/>
      <c r="H2194" s="72"/>
      <c r="I2194" s="4"/>
      <c r="J2194" s="72"/>
      <c r="K2194" s="72"/>
      <c r="W2194" s="68">
        <f t="shared" si="103"/>
        <v>1</v>
      </c>
      <c r="AC2194" s="1" t="str">
        <f t="shared" si="104"/>
        <v>1900</v>
      </c>
    </row>
    <row r="2195" spans="4:29" x14ac:dyDescent="0.25">
      <c r="D2195" s="98" t="str">
        <f t="shared" si="102"/>
        <v/>
      </c>
      <c r="E2195" s="93"/>
      <c r="F2195" s="4"/>
      <c r="G2195" s="4"/>
      <c r="H2195" s="72"/>
      <c r="I2195" s="4"/>
      <c r="J2195" s="72"/>
      <c r="K2195" s="72"/>
      <c r="W2195" s="68">
        <f t="shared" si="103"/>
        <v>1</v>
      </c>
      <c r="AC2195" s="1" t="str">
        <f t="shared" si="104"/>
        <v>1900</v>
      </c>
    </row>
    <row r="2196" spans="4:29" x14ac:dyDescent="0.25">
      <c r="D2196" s="98" t="str">
        <f t="shared" si="102"/>
        <v/>
      </c>
      <c r="E2196" s="93"/>
      <c r="F2196" s="4"/>
      <c r="G2196" s="4"/>
      <c r="H2196" s="72"/>
      <c r="I2196" s="4"/>
      <c r="J2196" s="72"/>
      <c r="K2196" s="72"/>
      <c r="W2196" s="68">
        <f t="shared" si="103"/>
        <v>1</v>
      </c>
      <c r="AC2196" s="1" t="str">
        <f t="shared" si="104"/>
        <v>1900</v>
      </c>
    </row>
    <row r="2197" spans="4:29" x14ac:dyDescent="0.25">
      <c r="D2197" s="98" t="str">
        <f t="shared" si="102"/>
        <v/>
      </c>
      <c r="E2197" s="93"/>
      <c r="F2197" s="4"/>
      <c r="G2197" s="4"/>
      <c r="H2197" s="72"/>
      <c r="I2197" s="4"/>
      <c r="J2197" s="72"/>
      <c r="K2197" s="72"/>
      <c r="W2197" s="68">
        <f t="shared" si="103"/>
        <v>1</v>
      </c>
      <c r="AC2197" s="1" t="str">
        <f t="shared" si="104"/>
        <v>1900</v>
      </c>
    </row>
    <row r="2198" spans="4:29" x14ac:dyDescent="0.25">
      <c r="D2198" s="98" t="str">
        <f t="shared" si="102"/>
        <v/>
      </c>
      <c r="E2198" s="93"/>
      <c r="F2198" s="4"/>
      <c r="G2198" s="4"/>
      <c r="H2198" s="72"/>
      <c r="I2198" s="4"/>
      <c r="J2198" s="72"/>
      <c r="K2198" s="72"/>
      <c r="W2198" s="68">
        <f t="shared" si="103"/>
        <v>1</v>
      </c>
      <c r="AC2198" s="1" t="str">
        <f t="shared" si="104"/>
        <v>1900</v>
      </c>
    </row>
    <row r="2199" spans="4:29" x14ac:dyDescent="0.25">
      <c r="D2199" s="98" t="str">
        <f t="shared" si="102"/>
        <v/>
      </c>
      <c r="E2199" s="93"/>
      <c r="F2199" s="4"/>
      <c r="G2199" s="4"/>
      <c r="H2199" s="72"/>
      <c r="I2199" s="4"/>
      <c r="J2199" s="72"/>
      <c r="K2199" s="72"/>
      <c r="W2199" s="68">
        <f t="shared" si="103"/>
        <v>1</v>
      </c>
      <c r="AC2199" s="1" t="str">
        <f t="shared" si="104"/>
        <v>1900</v>
      </c>
    </row>
    <row r="2200" spans="4:29" x14ac:dyDescent="0.25">
      <c r="D2200" s="98" t="str">
        <f t="shared" si="102"/>
        <v/>
      </c>
      <c r="E2200" s="93"/>
      <c r="F2200" s="4"/>
      <c r="G2200" s="4"/>
      <c r="H2200" s="72"/>
      <c r="I2200" s="4"/>
      <c r="J2200" s="72"/>
      <c r="K2200" s="72"/>
      <c r="W2200" s="68">
        <f t="shared" si="103"/>
        <v>1</v>
      </c>
      <c r="AC2200" s="1" t="str">
        <f t="shared" si="104"/>
        <v>1900</v>
      </c>
    </row>
    <row r="2201" spans="4:29" x14ac:dyDescent="0.25">
      <c r="D2201" s="98" t="str">
        <f t="shared" si="102"/>
        <v/>
      </c>
      <c r="E2201" s="93"/>
      <c r="F2201" s="4"/>
      <c r="G2201" s="4"/>
      <c r="H2201" s="72"/>
      <c r="I2201" s="4"/>
      <c r="J2201" s="72"/>
      <c r="K2201" s="72"/>
      <c r="W2201" s="68">
        <f t="shared" si="103"/>
        <v>1</v>
      </c>
      <c r="AC2201" s="1" t="str">
        <f t="shared" si="104"/>
        <v>1900</v>
      </c>
    </row>
    <row r="2202" spans="4:29" x14ac:dyDescent="0.25">
      <c r="D2202" s="98" t="str">
        <f t="shared" si="102"/>
        <v/>
      </c>
      <c r="E2202" s="93"/>
      <c r="F2202" s="4"/>
      <c r="G2202" s="4"/>
      <c r="H2202" s="72"/>
      <c r="I2202" s="4"/>
      <c r="J2202" s="72"/>
      <c r="K2202" s="72"/>
      <c r="W2202" s="68">
        <f t="shared" si="103"/>
        <v>1</v>
      </c>
      <c r="AC2202" s="1" t="str">
        <f t="shared" si="104"/>
        <v>1900</v>
      </c>
    </row>
    <row r="2203" spans="4:29" x14ac:dyDescent="0.25">
      <c r="D2203" s="98" t="str">
        <f t="shared" si="102"/>
        <v/>
      </c>
      <c r="E2203" s="93"/>
      <c r="F2203" s="4"/>
      <c r="G2203" s="4"/>
      <c r="H2203" s="72"/>
      <c r="I2203" s="4"/>
      <c r="J2203" s="72"/>
      <c r="K2203" s="72"/>
      <c r="W2203" s="68">
        <f t="shared" si="103"/>
        <v>1</v>
      </c>
      <c r="AC2203" s="1" t="str">
        <f t="shared" si="104"/>
        <v>1900</v>
      </c>
    </row>
    <row r="2204" spans="4:29" x14ac:dyDescent="0.25">
      <c r="D2204" s="98" t="str">
        <f t="shared" si="102"/>
        <v/>
      </c>
      <c r="E2204" s="93"/>
      <c r="F2204" s="4"/>
      <c r="G2204" s="4"/>
      <c r="H2204" s="72"/>
      <c r="I2204" s="4"/>
      <c r="J2204" s="72"/>
      <c r="K2204" s="72"/>
      <c r="W2204" s="68">
        <f t="shared" si="103"/>
        <v>1</v>
      </c>
      <c r="AC2204" s="1" t="str">
        <f t="shared" si="104"/>
        <v>1900</v>
      </c>
    </row>
    <row r="2205" spans="4:29" x14ac:dyDescent="0.25">
      <c r="D2205" s="98" t="str">
        <f t="shared" si="102"/>
        <v/>
      </c>
      <c r="E2205" s="93"/>
      <c r="F2205" s="4"/>
      <c r="G2205" s="4"/>
      <c r="H2205" s="72"/>
      <c r="I2205" s="4"/>
      <c r="J2205" s="72"/>
      <c r="K2205" s="72"/>
      <c r="W2205" s="68">
        <f t="shared" si="103"/>
        <v>1</v>
      </c>
      <c r="AC2205" s="1" t="str">
        <f t="shared" si="104"/>
        <v>1900</v>
      </c>
    </row>
    <row r="2206" spans="4:29" x14ac:dyDescent="0.25">
      <c r="D2206" s="98" t="str">
        <f t="shared" si="102"/>
        <v/>
      </c>
      <c r="E2206" s="93"/>
      <c r="F2206" s="4"/>
      <c r="G2206" s="4"/>
      <c r="H2206" s="72"/>
      <c r="I2206" s="4"/>
      <c r="J2206" s="72"/>
      <c r="K2206" s="72"/>
      <c r="W2206" s="68">
        <f t="shared" si="103"/>
        <v>1</v>
      </c>
      <c r="AC2206" s="1" t="str">
        <f t="shared" si="104"/>
        <v>1900</v>
      </c>
    </row>
    <row r="2207" spans="4:29" x14ac:dyDescent="0.25">
      <c r="D2207" s="98" t="str">
        <f t="shared" si="102"/>
        <v/>
      </c>
      <c r="E2207" s="93"/>
      <c r="F2207" s="4"/>
      <c r="G2207" s="4"/>
      <c r="H2207" s="72"/>
      <c r="I2207" s="4"/>
      <c r="J2207" s="72"/>
      <c r="K2207" s="72"/>
      <c r="W2207" s="68">
        <f t="shared" si="103"/>
        <v>1</v>
      </c>
      <c r="AC2207" s="1" t="str">
        <f t="shared" si="104"/>
        <v>1900</v>
      </c>
    </row>
    <row r="2208" spans="4:29" x14ac:dyDescent="0.25">
      <c r="D2208" s="98" t="str">
        <f t="shared" si="102"/>
        <v/>
      </c>
      <c r="E2208" s="93"/>
      <c r="F2208" s="4"/>
      <c r="G2208" s="4"/>
      <c r="H2208" s="72"/>
      <c r="I2208" s="4"/>
      <c r="J2208" s="72"/>
      <c r="K2208" s="72"/>
      <c r="W2208" s="68">
        <f t="shared" si="103"/>
        <v>1</v>
      </c>
      <c r="AC2208" s="1" t="str">
        <f t="shared" si="104"/>
        <v>1900</v>
      </c>
    </row>
    <row r="2209" spans="4:29" x14ac:dyDescent="0.25">
      <c r="D2209" s="98" t="str">
        <f t="shared" si="102"/>
        <v/>
      </c>
      <c r="E2209" s="93"/>
      <c r="F2209" s="4"/>
      <c r="G2209" s="4"/>
      <c r="H2209" s="72"/>
      <c r="I2209" s="4"/>
      <c r="J2209" s="72"/>
      <c r="K2209" s="72"/>
      <c r="W2209" s="68">
        <f t="shared" si="103"/>
        <v>1</v>
      </c>
      <c r="AC2209" s="1" t="str">
        <f t="shared" si="104"/>
        <v>1900</v>
      </c>
    </row>
    <row r="2210" spans="4:29" x14ac:dyDescent="0.25">
      <c r="D2210" s="98" t="str">
        <f t="shared" si="102"/>
        <v/>
      </c>
      <c r="E2210" s="93"/>
      <c r="F2210" s="4"/>
      <c r="G2210" s="4"/>
      <c r="H2210" s="72"/>
      <c r="I2210" s="4"/>
      <c r="J2210" s="72"/>
      <c r="K2210" s="72"/>
      <c r="W2210" s="68">
        <f t="shared" si="103"/>
        <v>1</v>
      </c>
      <c r="AC2210" s="1" t="str">
        <f t="shared" si="104"/>
        <v>1900</v>
      </c>
    </row>
    <row r="2211" spans="4:29" x14ac:dyDescent="0.25">
      <c r="D2211" s="98" t="str">
        <f t="shared" si="102"/>
        <v/>
      </c>
      <c r="E2211" s="93"/>
      <c r="F2211" s="4"/>
      <c r="G2211" s="4"/>
      <c r="H2211" s="72"/>
      <c r="I2211" s="4"/>
      <c r="J2211" s="72"/>
      <c r="K2211" s="72"/>
      <c r="W2211" s="68">
        <f t="shared" si="103"/>
        <v>1</v>
      </c>
      <c r="AC2211" s="1" t="str">
        <f t="shared" si="104"/>
        <v>1900</v>
      </c>
    </row>
    <row r="2212" spans="4:29" x14ac:dyDescent="0.25">
      <c r="D2212" s="98" t="str">
        <f t="shared" si="102"/>
        <v/>
      </c>
      <c r="E2212" s="93"/>
      <c r="F2212" s="4"/>
      <c r="G2212" s="4"/>
      <c r="H2212" s="72"/>
      <c r="I2212" s="4"/>
      <c r="J2212" s="72"/>
      <c r="K2212" s="72"/>
      <c r="W2212" s="68">
        <f t="shared" si="103"/>
        <v>1</v>
      </c>
      <c r="AC2212" s="1" t="str">
        <f t="shared" si="104"/>
        <v>1900</v>
      </c>
    </row>
    <row r="2213" spans="4:29" x14ac:dyDescent="0.25">
      <c r="D2213" s="98" t="str">
        <f t="shared" si="102"/>
        <v/>
      </c>
      <c r="E2213" s="93"/>
      <c r="F2213" s="4"/>
      <c r="G2213" s="4"/>
      <c r="H2213" s="72"/>
      <c r="I2213" s="4"/>
      <c r="J2213" s="72"/>
      <c r="K2213" s="72"/>
      <c r="W2213" s="68">
        <f t="shared" si="103"/>
        <v>1</v>
      </c>
      <c r="AC2213" s="1" t="str">
        <f t="shared" si="104"/>
        <v>1900</v>
      </c>
    </row>
    <row r="2214" spans="4:29" x14ac:dyDescent="0.25">
      <c r="D2214" s="98" t="str">
        <f t="shared" si="102"/>
        <v/>
      </c>
      <c r="E2214" s="93"/>
      <c r="F2214" s="4"/>
      <c r="G2214" s="4"/>
      <c r="H2214" s="72"/>
      <c r="I2214" s="4"/>
      <c r="J2214" s="72"/>
      <c r="K2214" s="72"/>
      <c r="W2214" s="68">
        <f t="shared" si="103"/>
        <v>1</v>
      </c>
      <c r="AC2214" s="1" t="str">
        <f t="shared" si="104"/>
        <v>1900</v>
      </c>
    </row>
    <row r="2215" spans="4:29" x14ac:dyDescent="0.25">
      <c r="D2215" s="98" t="str">
        <f t="shared" si="102"/>
        <v/>
      </c>
      <c r="E2215" s="93"/>
      <c r="F2215" s="4"/>
      <c r="G2215" s="4"/>
      <c r="H2215" s="72"/>
      <c r="I2215" s="4"/>
      <c r="J2215" s="72"/>
      <c r="K2215" s="72"/>
      <c r="W2215" s="68">
        <f t="shared" si="103"/>
        <v>1</v>
      </c>
      <c r="AC2215" s="1" t="str">
        <f t="shared" si="104"/>
        <v>1900</v>
      </c>
    </row>
    <row r="2216" spans="4:29" x14ac:dyDescent="0.25">
      <c r="D2216" s="98" t="str">
        <f t="shared" si="102"/>
        <v/>
      </c>
      <c r="E2216" s="93"/>
      <c r="F2216" s="4"/>
      <c r="G2216" s="4"/>
      <c r="H2216" s="72"/>
      <c r="I2216" s="4"/>
      <c r="J2216" s="72"/>
      <c r="K2216" s="72"/>
      <c r="W2216" s="68">
        <f t="shared" si="103"/>
        <v>1</v>
      </c>
      <c r="AC2216" s="1" t="str">
        <f t="shared" si="104"/>
        <v>1900</v>
      </c>
    </row>
    <row r="2217" spans="4:29" x14ac:dyDescent="0.25">
      <c r="D2217" s="98" t="str">
        <f t="shared" si="102"/>
        <v/>
      </c>
      <c r="E2217" s="93"/>
      <c r="F2217" s="4"/>
      <c r="G2217" s="4"/>
      <c r="H2217" s="72"/>
      <c r="I2217" s="4"/>
      <c r="J2217" s="72"/>
      <c r="K2217" s="72"/>
      <c r="W2217" s="68">
        <f t="shared" si="103"/>
        <v>1</v>
      </c>
      <c r="AC2217" s="1" t="str">
        <f t="shared" si="104"/>
        <v>1900</v>
      </c>
    </row>
    <row r="2218" spans="4:29" x14ac:dyDescent="0.25">
      <c r="D2218" s="98" t="str">
        <f t="shared" si="102"/>
        <v/>
      </c>
      <c r="E2218" s="93"/>
      <c r="F2218" s="4"/>
      <c r="G2218" s="4"/>
      <c r="H2218" s="72"/>
      <c r="I2218" s="4"/>
      <c r="J2218" s="72"/>
      <c r="K2218" s="72"/>
      <c r="W2218" s="68">
        <f t="shared" si="103"/>
        <v>1</v>
      </c>
      <c r="AC2218" s="1" t="str">
        <f t="shared" si="104"/>
        <v>1900</v>
      </c>
    </row>
    <row r="2219" spans="4:29" x14ac:dyDescent="0.25">
      <c r="D2219" s="98" t="str">
        <f t="shared" si="102"/>
        <v/>
      </c>
      <c r="E2219" s="93"/>
      <c r="F2219" s="4"/>
      <c r="G2219" s="4"/>
      <c r="H2219" s="72"/>
      <c r="I2219" s="4"/>
      <c r="J2219" s="72"/>
      <c r="K2219" s="72"/>
      <c r="W2219" s="68">
        <f t="shared" si="103"/>
        <v>1</v>
      </c>
      <c r="AC2219" s="1" t="str">
        <f t="shared" si="104"/>
        <v>1900</v>
      </c>
    </row>
    <row r="2220" spans="4:29" x14ac:dyDescent="0.25">
      <c r="D2220" s="98" t="str">
        <f t="shared" si="102"/>
        <v/>
      </c>
      <c r="E2220" s="93"/>
      <c r="F2220" s="4"/>
      <c r="G2220" s="4"/>
      <c r="H2220" s="72"/>
      <c r="I2220" s="4"/>
      <c r="J2220" s="72"/>
      <c r="K2220" s="72"/>
      <c r="W2220" s="68">
        <f t="shared" si="103"/>
        <v>1</v>
      </c>
      <c r="AC2220" s="1" t="str">
        <f t="shared" si="104"/>
        <v>1900</v>
      </c>
    </row>
    <row r="2221" spans="4:29" x14ac:dyDescent="0.25">
      <c r="D2221" s="98" t="str">
        <f t="shared" si="102"/>
        <v/>
      </c>
      <c r="E2221" s="93"/>
      <c r="F2221" s="4"/>
      <c r="G2221" s="4"/>
      <c r="H2221" s="72"/>
      <c r="I2221" s="4"/>
      <c r="J2221" s="72"/>
      <c r="K2221" s="72"/>
      <c r="W2221" s="68">
        <f t="shared" si="103"/>
        <v>1</v>
      </c>
      <c r="AC2221" s="1" t="str">
        <f t="shared" si="104"/>
        <v>1900</v>
      </c>
    </row>
    <row r="2222" spans="4:29" x14ac:dyDescent="0.25">
      <c r="D2222" s="98" t="str">
        <f t="shared" si="102"/>
        <v/>
      </c>
      <c r="E2222" s="93"/>
      <c r="F2222" s="4"/>
      <c r="G2222" s="4"/>
      <c r="H2222" s="72"/>
      <c r="I2222" s="4"/>
      <c r="J2222" s="72"/>
      <c r="K2222" s="72"/>
      <c r="W2222" s="68">
        <f t="shared" si="103"/>
        <v>1</v>
      </c>
      <c r="AC2222" s="1" t="str">
        <f t="shared" si="104"/>
        <v>1900</v>
      </c>
    </row>
    <row r="2223" spans="4:29" x14ac:dyDescent="0.25">
      <c r="D2223" s="98" t="str">
        <f t="shared" si="102"/>
        <v/>
      </c>
      <c r="E2223" s="93"/>
      <c r="F2223" s="4"/>
      <c r="G2223" s="4"/>
      <c r="H2223" s="72"/>
      <c r="I2223" s="4"/>
      <c r="J2223" s="72"/>
      <c r="K2223" s="72"/>
      <c r="W2223" s="68">
        <f t="shared" si="103"/>
        <v>1</v>
      </c>
      <c r="AC2223" s="1" t="str">
        <f t="shared" si="104"/>
        <v>1900</v>
      </c>
    </row>
    <row r="2224" spans="4:29" x14ac:dyDescent="0.25">
      <c r="D2224" s="98" t="str">
        <f t="shared" si="102"/>
        <v/>
      </c>
      <c r="E2224" s="93"/>
      <c r="F2224" s="4"/>
      <c r="G2224" s="4"/>
      <c r="H2224" s="72"/>
      <c r="I2224" s="4"/>
      <c r="J2224" s="72"/>
      <c r="K2224" s="72"/>
      <c r="W2224" s="68">
        <f t="shared" si="103"/>
        <v>1</v>
      </c>
      <c r="AC2224" s="1" t="str">
        <f t="shared" si="104"/>
        <v>1900</v>
      </c>
    </row>
    <row r="2225" spans="4:29" x14ac:dyDescent="0.25">
      <c r="D2225" s="98" t="str">
        <f t="shared" si="102"/>
        <v/>
      </c>
      <c r="E2225" s="93"/>
      <c r="F2225" s="4"/>
      <c r="G2225" s="4"/>
      <c r="H2225" s="72"/>
      <c r="I2225" s="4"/>
      <c r="J2225" s="72"/>
      <c r="K2225" s="72"/>
      <c r="W2225" s="68">
        <f t="shared" si="103"/>
        <v>1</v>
      </c>
      <c r="AC2225" s="1" t="str">
        <f t="shared" si="104"/>
        <v>1900</v>
      </c>
    </row>
    <row r="2226" spans="4:29" x14ac:dyDescent="0.25">
      <c r="D2226" s="98" t="str">
        <f t="shared" si="102"/>
        <v/>
      </c>
      <c r="E2226" s="93"/>
      <c r="F2226" s="4"/>
      <c r="G2226" s="4"/>
      <c r="H2226" s="72"/>
      <c r="I2226" s="4"/>
      <c r="J2226" s="72"/>
      <c r="K2226" s="72"/>
      <c r="W2226" s="68">
        <f t="shared" si="103"/>
        <v>1</v>
      </c>
      <c r="AC2226" s="1" t="str">
        <f t="shared" si="104"/>
        <v>1900</v>
      </c>
    </row>
    <row r="2227" spans="4:29" x14ac:dyDescent="0.25">
      <c r="D2227" s="98" t="str">
        <f t="shared" si="102"/>
        <v/>
      </c>
      <c r="E2227" s="93"/>
      <c r="F2227" s="4"/>
      <c r="G2227" s="4"/>
      <c r="H2227" s="72"/>
      <c r="I2227" s="4"/>
      <c r="J2227" s="72"/>
      <c r="K2227" s="72"/>
      <c r="W2227" s="68">
        <f t="shared" si="103"/>
        <v>1</v>
      </c>
      <c r="AC2227" s="1" t="str">
        <f t="shared" si="104"/>
        <v>1900</v>
      </c>
    </row>
    <row r="2228" spans="4:29" x14ac:dyDescent="0.25">
      <c r="D2228" s="98" t="str">
        <f t="shared" si="102"/>
        <v/>
      </c>
      <c r="E2228" s="93"/>
      <c r="F2228" s="4"/>
      <c r="G2228" s="4"/>
      <c r="H2228" s="72"/>
      <c r="I2228" s="4"/>
      <c r="J2228" s="72"/>
      <c r="K2228" s="72"/>
      <c r="W2228" s="68">
        <f t="shared" si="103"/>
        <v>1</v>
      </c>
      <c r="AC2228" s="1" t="str">
        <f t="shared" si="104"/>
        <v>1900</v>
      </c>
    </row>
    <row r="2229" spans="4:29" x14ac:dyDescent="0.25">
      <c r="D2229" s="98" t="str">
        <f t="shared" si="102"/>
        <v/>
      </c>
      <c r="E2229" s="93"/>
      <c r="F2229" s="4"/>
      <c r="G2229" s="4"/>
      <c r="H2229" s="72"/>
      <c r="I2229" s="4"/>
      <c r="J2229" s="72"/>
      <c r="K2229" s="72"/>
      <c r="W2229" s="68">
        <f t="shared" si="103"/>
        <v>1</v>
      </c>
      <c r="AC2229" s="1" t="str">
        <f t="shared" si="104"/>
        <v>1900</v>
      </c>
    </row>
    <row r="2230" spans="4:29" x14ac:dyDescent="0.25">
      <c r="D2230" s="98" t="str">
        <f t="shared" si="102"/>
        <v/>
      </c>
      <c r="E2230" s="93"/>
      <c r="F2230" s="4"/>
      <c r="G2230" s="4"/>
      <c r="H2230" s="72"/>
      <c r="I2230" s="4"/>
      <c r="J2230" s="72"/>
      <c r="K2230" s="72"/>
      <c r="W2230" s="68">
        <f t="shared" si="103"/>
        <v>1</v>
      </c>
      <c r="AC2230" s="1" t="str">
        <f t="shared" si="104"/>
        <v>1900</v>
      </c>
    </row>
    <row r="2231" spans="4:29" x14ac:dyDescent="0.25">
      <c r="D2231" s="98" t="str">
        <f t="shared" si="102"/>
        <v/>
      </c>
      <c r="E2231" s="93"/>
      <c r="F2231" s="4"/>
      <c r="G2231" s="4"/>
      <c r="H2231" s="72"/>
      <c r="I2231" s="4"/>
      <c r="J2231" s="72"/>
      <c r="K2231" s="72"/>
      <c r="W2231" s="68">
        <f t="shared" si="103"/>
        <v>1</v>
      </c>
      <c r="AC2231" s="1" t="str">
        <f t="shared" si="104"/>
        <v>1900</v>
      </c>
    </row>
    <row r="2232" spans="4:29" x14ac:dyDescent="0.25">
      <c r="D2232" s="98" t="str">
        <f t="shared" si="102"/>
        <v/>
      </c>
      <c r="E2232" s="93"/>
      <c r="F2232" s="4"/>
      <c r="G2232" s="4"/>
      <c r="H2232" s="72"/>
      <c r="I2232" s="4"/>
      <c r="J2232" s="72"/>
      <c r="K2232" s="72"/>
      <c r="W2232" s="68">
        <f t="shared" si="103"/>
        <v>1</v>
      </c>
      <c r="AC2232" s="1" t="str">
        <f t="shared" si="104"/>
        <v>1900</v>
      </c>
    </row>
    <row r="2233" spans="4:29" x14ac:dyDescent="0.25">
      <c r="D2233" s="98" t="str">
        <f t="shared" si="102"/>
        <v/>
      </c>
      <c r="E2233" s="93"/>
      <c r="F2233" s="4"/>
      <c r="G2233" s="4"/>
      <c r="H2233" s="72"/>
      <c r="I2233" s="4"/>
      <c r="J2233" s="72"/>
      <c r="K2233" s="72"/>
      <c r="W2233" s="68">
        <f t="shared" si="103"/>
        <v>1</v>
      </c>
      <c r="AC2233" s="1" t="str">
        <f t="shared" si="104"/>
        <v>1900</v>
      </c>
    </row>
    <row r="2234" spans="4:29" x14ac:dyDescent="0.25">
      <c r="D2234" s="98" t="str">
        <f t="shared" si="102"/>
        <v/>
      </c>
      <c r="E2234" s="93"/>
      <c r="F2234" s="4"/>
      <c r="G2234" s="4"/>
      <c r="H2234" s="72"/>
      <c r="I2234" s="4"/>
      <c r="J2234" s="72"/>
      <c r="K2234" s="72"/>
      <c r="W2234" s="68">
        <f t="shared" si="103"/>
        <v>1</v>
      </c>
      <c r="AC2234" s="1" t="str">
        <f t="shared" si="104"/>
        <v>1900</v>
      </c>
    </row>
    <row r="2235" spans="4:29" x14ac:dyDescent="0.25">
      <c r="D2235" s="98" t="str">
        <f t="shared" si="102"/>
        <v/>
      </c>
      <c r="E2235" s="93"/>
      <c r="F2235" s="4"/>
      <c r="G2235" s="4"/>
      <c r="H2235" s="72"/>
      <c r="I2235" s="4"/>
      <c r="J2235" s="72"/>
      <c r="K2235" s="72"/>
      <c r="W2235" s="68">
        <f t="shared" si="103"/>
        <v>1</v>
      </c>
      <c r="AC2235" s="1" t="str">
        <f t="shared" si="104"/>
        <v>1900</v>
      </c>
    </row>
    <row r="2236" spans="4:29" x14ac:dyDescent="0.25">
      <c r="D2236" s="98" t="str">
        <f t="shared" si="102"/>
        <v/>
      </c>
      <c r="E2236" s="93"/>
      <c r="F2236" s="4"/>
      <c r="G2236" s="4"/>
      <c r="H2236" s="72"/>
      <c r="I2236" s="4"/>
      <c r="J2236" s="72"/>
      <c r="K2236" s="72"/>
      <c r="W2236" s="68">
        <f t="shared" si="103"/>
        <v>1</v>
      </c>
      <c r="AC2236" s="1" t="str">
        <f t="shared" si="104"/>
        <v>1900</v>
      </c>
    </row>
    <row r="2237" spans="4:29" x14ac:dyDescent="0.25">
      <c r="D2237" s="98" t="str">
        <f t="shared" si="102"/>
        <v/>
      </c>
      <c r="E2237" s="93"/>
      <c r="F2237" s="4"/>
      <c r="G2237" s="4"/>
      <c r="H2237" s="72"/>
      <c r="I2237" s="4"/>
      <c r="J2237" s="72"/>
      <c r="K2237" s="72"/>
      <c r="W2237" s="68">
        <f t="shared" si="103"/>
        <v>1</v>
      </c>
      <c r="AC2237" s="1" t="str">
        <f t="shared" si="104"/>
        <v>1900</v>
      </c>
    </row>
    <row r="2238" spans="4:29" x14ac:dyDescent="0.25">
      <c r="D2238" s="98" t="str">
        <f t="shared" si="102"/>
        <v/>
      </c>
      <c r="E2238" s="93"/>
      <c r="F2238" s="4"/>
      <c r="G2238" s="4"/>
      <c r="H2238" s="72"/>
      <c r="I2238" s="4"/>
      <c r="J2238" s="72"/>
      <c r="K2238" s="72"/>
      <c r="W2238" s="68">
        <f t="shared" si="103"/>
        <v>1</v>
      </c>
      <c r="AC2238" s="1" t="str">
        <f t="shared" si="104"/>
        <v>1900</v>
      </c>
    </row>
    <row r="2239" spans="4:29" x14ac:dyDescent="0.25">
      <c r="D2239" s="98" t="str">
        <f t="shared" si="102"/>
        <v/>
      </c>
      <c r="E2239" s="93"/>
      <c r="F2239" s="4"/>
      <c r="G2239" s="4"/>
      <c r="H2239" s="72"/>
      <c r="I2239" s="4"/>
      <c r="J2239" s="72"/>
      <c r="K2239" s="72"/>
      <c r="W2239" s="68">
        <f t="shared" si="103"/>
        <v>1</v>
      </c>
      <c r="AC2239" s="1" t="str">
        <f t="shared" si="104"/>
        <v>1900</v>
      </c>
    </row>
    <row r="2240" spans="4:29" x14ac:dyDescent="0.25">
      <c r="D2240" s="98" t="str">
        <f t="shared" si="102"/>
        <v/>
      </c>
      <c r="E2240" s="93"/>
      <c r="F2240" s="4"/>
      <c r="G2240" s="4"/>
      <c r="H2240" s="72"/>
      <c r="I2240" s="4"/>
      <c r="J2240" s="72"/>
      <c r="K2240" s="72"/>
      <c r="W2240" s="68">
        <f t="shared" si="103"/>
        <v>1</v>
      </c>
      <c r="AC2240" s="1" t="str">
        <f t="shared" si="104"/>
        <v>1900</v>
      </c>
    </row>
    <row r="2241" spans="4:29" x14ac:dyDescent="0.25">
      <c r="D2241" s="98" t="str">
        <f t="shared" si="102"/>
        <v/>
      </c>
      <c r="E2241" s="93"/>
      <c r="F2241" s="4"/>
      <c r="G2241" s="4"/>
      <c r="H2241" s="72"/>
      <c r="I2241" s="4"/>
      <c r="J2241" s="72"/>
      <c r="K2241" s="72"/>
      <c r="W2241" s="68">
        <f t="shared" si="103"/>
        <v>1</v>
      </c>
      <c r="AC2241" s="1" t="str">
        <f t="shared" si="104"/>
        <v>1900</v>
      </c>
    </row>
    <row r="2242" spans="4:29" x14ac:dyDescent="0.25">
      <c r="D2242" s="98" t="str">
        <f t="shared" si="102"/>
        <v/>
      </c>
      <c r="E2242" s="93"/>
      <c r="F2242" s="4"/>
      <c r="G2242" s="4"/>
      <c r="H2242" s="72"/>
      <c r="I2242" s="4"/>
      <c r="J2242" s="72"/>
      <c r="K2242" s="72"/>
      <c r="W2242" s="68">
        <f t="shared" si="103"/>
        <v>1</v>
      </c>
      <c r="AC2242" s="1" t="str">
        <f t="shared" si="104"/>
        <v>1900</v>
      </c>
    </row>
    <row r="2243" spans="4:29" x14ac:dyDescent="0.25">
      <c r="D2243" s="98" t="str">
        <f t="shared" si="102"/>
        <v/>
      </c>
      <c r="E2243" s="93"/>
      <c r="F2243" s="4"/>
      <c r="G2243" s="4"/>
      <c r="H2243" s="72"/>
      <c r="I2243" s="4"/>
      <c r="J2243" s="72"/>
      <c r="K2243" s="72"/>
      <c r="W2243" s="68">
        <f t="shared" si="103"/>
        <v>1</v>
      </c>
      <c r="AC2243" s="1" t="str">
        <f t="shared" si="104"/>
        <v>1900</v>
      </c>
    </row>
    <row r="2244" spans="4:29" x14ac:dyDescent="0.25">
      <c r="D2244" s="98" t="str">
        <f t="shared" ref="D2244:D2307" si="105">IF(W2244&lt;&gt;$V$1,IF(YEAR(W2244)=YEAR(W2243),D2243+1,1),"")</f>
        <v/>
      </c>
      <c r="E2244" s="93"/>
      <c r="F2244" s="4"/>
      <c r="G2244" s="4"/>
      <c r="H2244" s="72"/>
      <c r="I2244" s="4"/>
      <c r="J2244" s="72"/>
      <c r="K2244" s="72"/>
      <c r="W2244" s="68">
        <f t="shared" ref="W2244:W2307" si="106">IF(CONCATENATE(F2244,F2245,F2246,F2247,F2248,F2249)&lt;&gt;"",IF(AND(E2244&lt;&gt;0,ISNUMBER(E2244)=TRUE),E2244,W2243),$V$1)</f>
        <v>1</v>
      </c>
      <c r="AC2244" s="1" t="str">
        <f t="shared" si="104"/>
        <v>1900</v>
      </c>
    </row>
    <row r="2245" spans="4:29" x14ac:dyDescent="0.25">
      <c r="D2245" s="98" t="str">
        <f t="shared" si="105"/>
        <v/>
      </c>
      <c r="E2245" s="93"/>
      <c r="F2245" s="4"/>
      <c r="G2245" s="4"/>
      <c r="H2245" s="72"/>
      <c r="I2245" s="4"/>
      <c r="J2245" s="72"/>
      <c r="K2245" s="72"/>
      <c r="W2245" s="68">
        <f t="shared" si="106"/>
        <v>1</v>
      </c>
      <c r="AC2245" s="1" t="str">
        <f t="shared" ref="AC2245:AC2308" si="107">YEAR(W2245)&amp;F2245</f>
        <v>1900</v>
      </c>
    </row>
    <row r="2246" spans="4:29" x14ac:dyDescent="0.25">
      <c r="D2246" s="98" t="str">
        <f t="shared" si="105"/>
        <v/>
      </c>
      <c r="E2246" s="93"/>
      <c r="F2246" s="4"/>
      <c r="G2246" s="4"/>
      <c r="H2246" s="72"/>
      <c r="I2246" s="4"/>
      <c r="J2246" s="72"/>
      <c r="K2246" s="72"/>
      <c r="W2246" s="68">
        <f t="shared" si="106"/>
        <v>1</v>
      </c>
      <c r="AC2246" s="1" t="str">
        <f t="shared" si="107"/>
        <v>1900</v>
      </c>
    </row>
    <row r="2247" spans="4:29" x14ac:dyDescent="0.25">
      <c r="D2247" s="98" t="str">
        <f t="shared" si="105"/>
        <v/>
      </c>
      <c r="E2247" s="93"/>
      <c r="F2247" s="4"/>
      <c r="G2247" s="4"/>
      <c r="H2247" s="72"/>
      <c r="I2247" s="4"/>
      <c r="J2247" s="72"/>
      <c r="K2247" s="72"/>
      <c r="W2247" s="68">
        <f t="shared" si="106"/>
        <v>1</v>
      </c>
      <c r="AC2247" s="1" t="str">
        <f t="shared" si="107"/>
        <v>1900</v>
      </c>
    </row>
    <row r="2248" spans="4:29" x14ac:dyDescent="0.25">
      <c r="D2248" s="98" t="str">
        <f t="shared" si="105"/>
        <v/>
      </c>
      <c r="E2248" s="93"/>
      <c r="F2248" s="4"/>
      <c r="G2248" s="4"/>
      <c r="H2248" s="72"/>
      <c r="I2248" s="4"/>
      <c r="J2248" s="72"/>
      <c r="K2248" s="72"/>
      <c r="W2248" s="68">
        <f t="shared" si="106"/>
        <v>1</v>
      </c>
      <c r="AC2248" s="1" t="str">
        <f t="shared" si="107"/>
        <v>1900</v>
      </c>
    </row>
    <row r="2249" spans="4:29" x14ac:dyDescent="0.25">
      <c r="D2249" s="98" t="str">
        <f t="shared" si="105"/>
        <v/>
      </c>
      <c r="E2249" s="93"/>
      <c r="F2249" s="4"/>
      <c r="G2249" s="4"/>
      <c r="H2249" s="72"/>
      <c r="I2249" s="4"/>
      <c r="J2249" s="72"/>
      <c r="K2249" s="72"/>
      <c r="W2249" s="68">
        <f t="shared" si="106"/>
        <v>1</v>
      </c>
      <c r="AC2249" s="1" t="str">
        <f t="shared" si="107"/>
        <v>1900</v>
      </c>
    </row>
    <row r="2250" spans="4:29" x14ac:dyDescent="0.25">
      <c r="D2250" s="98" t="str">
        <f t="shared" si="105"/>
        <v/>
      </c>
      <c r="E2250" s="93"/>
      <c r="F2250" s="4"/>
      <c r="G2250" s="4"/>
      <c r="H2250" s="72"/>
      <c r="I2250" s="4"/>
      <c r="J2250" s="72"/>
      <c r="K2250" s="72"/>
      <c r="W2250" s="68">
        <f t="shared" si="106"/>
        <v>1</v>
      </c>
      <c r="AC2250" s="1" t="str">
        <f t="shared" si="107"/>
        <v>1900</v>
      </c>
    </row>
    <row r="2251" spans="4:29" x14ac:dyDescent="0.25">
      <c r="D2251" s="98" t="str">
        <f t="shared" si="105"/>
        <v/>
      </c>
      <c r="E2251" s="93"/>
      <c r="F2251" s="4"/>
      <c r="G2251" s="4"/>
      <c r="H2251" s="72"/>
      <c r="I2251" s="4"/>
      <c r="J2251" s="72"/>
      <c r="K2251" s="72"/>
      <c r="W2251" s="68">
        <f t="shared" si="106"/>
        <v>1</v>
      </c>
      <c r="AC2251" s="1" t="str">
        <f t="shared" si="107"/>
        <v>1900</v>
      </c>
    </row>
    <row r="2252" spans="4:29" x14ac:dyDescent="0.25">
      <c r="D2252" s="98" t="str">
        <f t="shared" si="105"/>
        <v/>
      </c>
      <c r="E2252" s="93"/>
      <c r="F2252" s="4"/>
      <c r="G2252" s="4"/>
      <c r="H2252" s="72"/>
      <c r="I2252" s="4"/>
      <c r="J2252" s="72"/>
      <c r="K2252" s="72"/>
      <c r="W2252" s="68">
        <f t="shared" si="106"/>
        <v>1</v>
      </c>
      <c r="AC2252" s="1" t="str">
        <f t="shared" si="107"/>
        <v>1900</v>
      </c>
    </row>
    <row r="2253" spans="4:29" x14ac:dyDescent="0.25">
      <c r="D2253" s="98" t="str">
        <f t="shared" si="105"/>
        <v/>
      </c>
      <c r="E2253" s="93"/>
      <c r="F2253" s="4"/>
      <c r="G2253" s="4"/>
      <c r="H2253" s="72"/>
      <c r="I2253" s="4"/>
      <c r="J2253" s="72"/>
      <c r="K2253" s="72"/>
      <c r="W2253" s="68">
        <f t="shared" si="106"/>
        <v>1</v>
      </c>
      <c r="AC2253" s="1" t="str">
        <f t="shared" si="107"/>
        <v>1900</v>
      </c>
    </row>
    <row r="2254" spans="4:29" x14ac:dyDescent="0.25">
      <c r="D2254" s="98" t="str">
        <f t="shared" si="105"/>
        <v/>
      </c>
      <c r="E2254" s="93"/>
      <c r="F2254" s="4"/>
      <c r="G2254" s="4"/>
      <c r="H2254" s="72"/>
      <c r="I2254" s="4"/>
      <c r="J2254" s="72"/>
      <c r="K2254" s="72"/>
      <c r="W2254" s="68">
        <f t="shared" si="106"/>
        <v>1</v>
      </c>
      <c r="AC2254" s="1" t="str">
        <f t="shared" si="107"/>
        <v>1900</v>
      </c>
    </row>
    <row r="2255" spans="4:29" x14ac:dyDescent="0.25">
      <c r="D2255" s="98" t="str">
        <f t="shared" si="105"/>
        <v/>
      </c>
      <c r="E2255" s="93"/>
      <c r="F2255" s="4"/>
      <c r="G2255" s="4"/>
      <c r="H2255" s="72"/>
      <c r="I2255" s="4"/>
      <c r="J2255" s="72"/>
      <c r="K2255" s="72"/>
      <c r="W2255" s="68">
        <f t="shared" si="106"/>
        <v>1</v>
      </c>
      <c r="AC2255" s="1" t="str">
        <f t="shared" si="107"/>
        <v>1900</v>
      </c>
    </row>
    <row r="2256" spans="4:29" x14ac:dyDescent="0.25">
      <c r="D2256" s="98" t="str">
        <f t="shared" si="105"/>
        <v/>
      </c>
      <c r="E2256" s="93"/>
      <c r="F2256" s="4"/>
      <c r="G2256" s="4"/>
      <c r="H2256" s="72"/>
      <c r="I2256" s="4"/>
      <c r="J2256" s="72"/>
      <c r="K2256" s="72"/>
      <c r="W2256" s="68">
        <f t="shared" si="106"/>
        <v>1</v>
      </c>
      <c r="AC2256" s="1" t="str">
        <f t="shared" si="107"/>
        <v>1900</v>
      </c>
    </row>
    <row r="2257" spans="4:29" x14ac:dyDescent="0.25">
      <c r="D2257" s="98" t="str">
        <f t="shared" si="105"/>
        <v/>
      </c>
      <c r="E2257" s="93"/>
      <c r="F2257" s="4"/>
      <c r="G2257" s="4"/>
      <c r="H2257" s="72"/>
      <c r="I2257" s="4"/>
      <c r="J2257" s="72"/>
      <c r="K2257" s="72"/>
      <c r="W2257" s="68">
        <f t="shared" si="106"/>
        <v>1</v>
      </c>
      <c r="AC2257" s="1" t="str">
        <f t="shared" si="107"/>
        <v>1900</v>
      </c>
    </row>
    <row r="2258" spans="4:29" x14ac:dyDescent="0.25">
      <c r="D2258" s="98" t="str">
        <f t="shared" si="105"/>
        <v/>
      </c>
      <c r="E2258" s="93"/>
      <c r="F2258" s="4"/>
      <c r="G2258" s="4"/>
      <c r="H2258" s="72"/>
      <c r="I2258" s="4"/>
      <c r="J2258" s="72"/>
      <c r="K2258" s="72"/>
      <c r="W2258" s="68">
        <f t="shared" si="106"/>
        <v>1</v>
      </c>
      <c r="AC2258" s="1" t="str">
        <f t="shared" si="107"/>
        <v>1900</v>
      </c>
    </row>
    <row r="2259" spans="4:29" x14ac:dyDescent="0.25">
      <c r="D2259" s="98" t="str">
        <f t="shared" si="105"/>
        <v/>
      </c>
      <c r="E2259" s="93"/>
      <c r="F2259" s="4"/>
      <c r="G2259" s="4"/>
      <c r="H2259" s="72"/>
      <c r="I2259" s="4"/>
      <c r="J2259" s="72"/>
      <c r="K2259" s="72"/>
      <c r="W2259" s="68">
        <f t="shared" si="106"/>
        <v>1</v>
      </c>
      <c r="AC2259" s="1" t="str">
        <f t="shared" si="107"/>
        <v>1900</v>
      </c>
    </row>
    <row r="2260" spans="4:29" x14ac:dyDescent="0.25">
      <c r="D2260" s="98" t="str">
        <f t="shared" si="105"/>
        <v/>
      </c>
      <c r="E2260" s="93"/>
      <c r="F2260" s="4"/>
      <c r="G2260" s="4"/>
      <c r="H2260" s="72"/>
      <c r="I2260" s="4"/>
      <c r="J2260" s="72"/>
      <c r="K2260" s="72"/>
      <c r="W2260" s="68">
        <f t="shared" si="106"/>
        <v>1</v>
      </c>
      <c r="AC2260" s="1" t="str">
        <f t="shared" si="107"/>
        <v>1900</v>
      </c>
    </row>
    <row r="2261" spans="4:29" x14ac:dyDescent="0.25">
      <c r="D2261" s="98" t="str">
        <f t="shared" si="105"/>
        <v/>
      </c>
      <c r="E2261" s="93"/>
      <c r="F2261" s="4"/>
      <c r="G2261" s="4"/>
      <c r="H2261" s="72"/>
      <c r="I2261" s="4"/>
      <c r="J2261" s="72"/>
      <c r="K2261" s="72"/>
      <c r="W2261" s="68">
        <f t="shared" si="106"/>
        <v>1</v>
      </c>
      <c r="AC2261" s="1" t="str">
        <f t="shared" si="107"/>
        <v>1900</v>
      </c>
    </row>
    <row r="2262" spans="4:29" x14ac:dyDescent="0.25">
      <c r="D2262" s="98" t="str">
        <f t="shared" si="105"/>
        <v/>
      </c>
      <c r="E2262" s="93"/>
      <c r="F2262" s="4"/>
      <c r="G2262" s="4"/>
      <c r="H2262" s="72"/>
      <c r="I2262" s="4"/>
      <c r="J2262" s="72"/>
      <c r="K2262" s="72"/>
      <c r="W2262" s="68">
        <f t="shared" si="106"/>
        <v>1</v>
      </c>
      <c r="AC2262" s="1" t="str">
        <f t="shared" si="107"/>
        <v>1900</v>
      </c>
    </row>
    <row r="2263" spans="4:29" x14ac:dyDescent="0.25">
      <c r="D2263" s="98" t="str">
        <f t="shared" si="105"/>
        <v/>
      </c>
      <c r="E2263" s="93"/>
      <c r="F2263" s="4"/>
      <c r="G2263" s="4"/>
      <c r="H2263" s="72"/>
      <c r="I2263" s="4"/>
      <c r="J2263" s="72"/>
      <c r="K2263" s="72"/>
      <c r="W2263" s="68">
        <f t="shared" si="106"/>
        <v>1</v>
      </c>
      <c r="AC2263" s="1" t="str">
        <f t="shared" si="107"/>
        <v>1900</v>
      </c>
    </row>
    <row r="2264" spans="4:29" x14ac:dyDescent="0.25">
      <c r="D2264" s="98" t="str">
        <f t="shared" si="105"/>
        <v/>
      </c>
      <c r="E2264" s="93"/>
      <c r="F2264" s="4"/>
      <c r="G2264" s="4"/>
      <c r="H2264" s="72"/>
      <c r="I2264" s="4"/>
      <c r="J2264" s="72"/>
      <c r="K2264" s="72"/>
      <c r="W2264" s="68">
        <f t="shared" si="106"/>
        <v>1</v>
      </c>
      <c r="AC2264" s="1" t="str">
        <f t="shared" si="107"/>
        <v>1900</v>
      </c>
    </row>
    <row r="2265" spans="4:29" x14ac:dyDescent="0.25">
      <c r="D2265" s="98" t="str">
        <f t="shared" si="105"/>
        <v/>
      </c>
      <c r="E2265" s="93"/>
      <c r="F2265" s="4"/>
      <c r="G2265" s="4"/>
      <c r="H2265" s="72"/>
      <c r="I2265" s="4"/>
      <c r="J2265" s="72"/>
      <c r="K2265" s="72"/>
      <c r="W2265" s="68">
        <f t="shared" si="106"/>
        <v>1</v>
      </c>
      <c r="AC2265" s="1" t="str">
        <f t="shared" si="107"/>
        <v>1900</v>
      </c>
    </row>
    <row r="2266" spans="4:29" x14ac:dyDescent="0.25">
      <c r="D2266" s="98" t="str">
        <f t="shared" si="105"/>
        <v/>
      </c>
      <c r="E2266" s="93"/>
      <c r="F2266" s="4"/>
      <c r="G2266" s="4"/>
      <c r="H2266" s="72"/>
      <c r="I2266" s="4"/>
      <c r="J2266" s="72"/>
      <c r="K2266" s="72"/>
      <c r="W2266" s="68">
        <f t="shared" si="106"/>
        <v>1</v>
      </c>
      <c r="AC2266" s="1" t="str">
        <f t="shared" si="107"/>
        <v>1900</v>
      </c>
    </row>
    <row r="2267" spans="4:29" x14ac:dyDescent="0.25">
      <c r="D2267" s="98" t="str">
        <f t="shared" si="105"/>
        <v/>
      </c>
      <c r="E2267" s="93"/>
      <c r="F2267" s="4"/>
      <c r="G2267" s="4"/>
      <c r="H2267" s="72"/>
      <c r="I2267" s="4"/>
      <c r="J2267" s="72"/>
      <c r="K2267" s="72"/>
      <c r="W2267" s="68">
        <f t="shared" si="106"/>
        <v>1</v>
      </c>
      <c r="AC2267" s="1" t="str">
        <f t="shared" si="107"/>
        <v>1900</v>
      </c>
    </row>
    <row r="2268" spans="4:29" x14ac:dyDescent="0.25">
      <c r="D2268" s="98" t="str">
        <f t="shared" si="105"/>
        <v/>
      </c>
      <c r="E2268" s="93"/>
      <c r="F2268" s="4"/>
      <c r="G2268" s="4"/>
      <c r="H2268" s="72"/>
      <c r="I2268" s="4"/>
      <c r="J2268" s="72"/>
      <c r="K2268" s="72"/>
      <c r="W2268" s="68">
        <f t="shared" si="106"/>
        <v>1</v>
      </c>
      <c r="AC2268" s="1" t="str">
        <f t="shared" si="107"/>
        <v>1900</v>
      </c>
    </row>
    <row r="2269" spans="4:29" x14ac:dyDescent="0.25">
      <c r="D2269" s="98" t="str">
        <f t="shared" si="105"/>
        <v/>
      </c>
      <c r="E2269" s="93"/>
      <c r="F2269" s="4"/>
      <c r="G2269" s="4"/>
      <c r="H2269" s="72"/>
      <c r="I2269" s="4"/>
      <c r="J2269" s="72"/>
      <c r="K2269" s="72"/>
      <c r="W2269" s="68">
        <f t="shared" si="106"/>
        <v>1</v>
      </c>
      <c r="AC2269" s="1" t="str">
        <f t="shared" si="107"/>
        <v>1900</v>
      </c>
    </row>
    <row r="2270" spans="4:29" x14ac:dyDescent="0.25">
      <c r="D2270" s="98" t="str">
        <f t="shared" si="105"/>
        <v/>
      </c>
      <c r="E2270" s="93"/>
      <c r="F2270" s="4"/>
      <c r="G2270" s="4"/>
      <c r="H2270" s="72"/>
      <c r="I2270" s="4"/>
      <c r="J2270" s="72"/>
      <c r="K2270" s="72"/>
      <c r="W2270" s="68">
        <f t="shared" si="106"/>
        <v>1</v>
      </c>
      <c r="AC2270" s="1" t="str">
        <f t="shared" si="107"/>
        <v>1900</v>
      </c>
    </row>
    <row r="2271" spans="4:29" x14ac:dyDescent="0.25">
      <c r="D2271" s="98" t="str">
        <f t="shared" si="105"/>
        <v/>
      </c>
      <c r="E2271" s="93"/>
      <c r="F2271" s="4"/>
      <c r="G2271" s="4"/>
      <c r="H2271" s="72"/>
      <c r="I2271" s="4"/>
      <c r="J2271" s="72"/>
      <c r="K2271" s="72"/>
      <c r="W2271" s="68">
        <f t="shared" si="106"/>
        <v>1</v>
      </c>
      <c r="AC2271" s="1" t="str">
        <f t="shared" si="107"/>
        <v>1900</v>
      </c>
    </row>
    <row r="2272" spans="4:29" x14ac:dyDescent="0.25">
      <c r="D2272" s="98" t="str">
        <f t="shared" si="105"/>
        <v/>
      </c>
      <c r="E2272" s="93"/>
      <c r="F2272" s="4"/>
      <c r="G2272" s="4"/>
      <c r="H2272" s="72"/>
      <c r="I2272" s="4"/>
      <c r="J2272" s="72"/>
      <c r="K2272" s="72"/>
      <c r="W2272" s="68">
        <f t="shared" si="106"/>
        <v>1</v>
      </c>
      <c r="AC2272" s="1" t="str">
        <f t="shared" si="107"/>
        <v>1900</v>
      </c>
    </row>
    <row r="2273" spans="4:29" x14ac:dyDescent="0.25">
      <c r="D2273" s="98" t="str">
        <f t="shared" si="105"/>
        <v/>
      </c>
      <c r="E2273" s="93"/>
      <c r="F2273" s="4"/>
      <c r="G2273" s="4"/>
      <c r="H2273" s="72"/>
      <c r="I2273" s="4"/>
      <c r="J2273" s="72"/>
      <c r="K2273" s="72"/>
      <c r="W2273" s="68">
        <f t="shared" si="106"/>
        <v>1</v>
      </c>
      <c r="AC2273" s="1" t="str">
        <f t="shared" si="107"/>
        <v>1900</v>
      </c>
    </row>
    <row r="2274" spans="4:29" x14ac:dyDescent="0.25">
      <c r="D2274" s="98" t="str">
        <f t="shared" si="105"/>
        <v/>
      </c>
      <c r="E2274" s="93"/>
      <c r="F2274" s="4"/>
      <c r="G2274" s="4"/>
      <c r="H2274" s="72"/>
      <c r="I2274" s="4"/>
      <c r="J2274" s="72"/>
      <c r="K2274" s="72"/>
      <c r="W2274" s="68">
        <f t="shared" si="106"/>
        <v>1</v>
      </c>
      <c r="AC2274" s="1" t="str">
        <f t="shared" si="107"/>
        <v>1900</v>
      </c>
    </row>
    <row r="2275" spans="4:29" x14ac:dyDescent="0.25">
      <c r="D2275" s="98" t="str">
        <f t="shared" si="105"/>
        <v/>
      </c>
      <c r="E2275" s="93"/>
      <c r="F2275" s="4"/>
      <c r="G2275" s="4"/>
      <c r="H2275" s="72"/>
      <c r="I2275" s="4"/>
      <c r="J2275" s="72"/>
      <c r="K2275" s="72"/>
      <c r="W2275" s="68">
        <f t="shared" si="106"/>
        <v>1</v>
      </c>
      <c r="AC2275" s="1" t="str">
        <f t="shared" si="107"/>
        <v>1900</v>
      </c>
    </row>
    <row r="2276" spans="4:29" x14ac:dyDescent="0.25">
      <c r="D2276" s="98" t="str">
        <f t="shared" si="105"/>
        <v/>
      </c>
      <c r="E2276" s="93"/>
      <c r="F2276" s="4"/>
      <c r="G2276" s="4"/>
      <c r="H2276" s="72"/>
      <c r="I2276" s="4"/>
      <c r="J2276" s="72"/>
      <c r="K2276" s="72"/>
      <c r="W2276" s="68">
        <f t="shared" si="106"/>
        <v>1</v>
      </c>
      <c r="AC2276" s="1" t="str">
        <f t="shared" si="107"/>
        <v>1900</v>
      </c>
    </row>
    <row r="2277" spans="4:29" x14ac:dyDescent="0.25">
      <c r="D2277" s="98" t="str">
        <f t="shared" si="105"/>
        <v/>
      </c>
      <c r="E2277" s="93"/>
      <c r="F2277" s="4"/>
      <c r="G2277" s="4"/>
      <c r="H2277" s="72"/>
      <c r="I2277" s="4"/>
      <c r="J2277" s="72"/>
      <c r="K2277" s="72"/>
      <c r="W2277" s="68">
        <f t="shared" si="106"/>
        <v>1</v>
      </c>
      <c r="AC2277" s="1" t="str">
        <f t="shared" si="107"/>
        <v>1900</v>
      </c>
    </row>
    <row r="2278" spans="4:29" x14ac:dyDescent="0.25">
      <c r="D2278" s="98" t="str">
        <f t="shared" si="105"/>
        <v/>
      </c>
      <c r="E2278" s="93"/>
      <c r="F2278" s="4"/>
      <c r="G2278" s="4"/>
      <c r="H2278" s="72"/>
      <c r="I2278" s="4"/>
      <c r="J2278" s="72"/>
      <c r="K2278" s="72"/>
      <c r="W2278" s="68">
        <f t="shared" si="106"/>
        <v>1</v>
      </c>
      <c r="AC2278" s="1" t="str">
        <f t="shared" si="107"/>
        <v>1900</v>
      </c>
    </row>
    <row r="2279" spans="4:29" x14ac:dyDescent="0.25">
      <c r="D2279" s="98" t="str">
        <f t="shared" si="105"/>
        <v/>
      </c>
      <c r="E2279" s="93"/>
      <c r="F2279" s="4"/>
      <c r="G2279" s="4"/>
      <c r="H2279" s="72"/>
      <c r="I2279" s="4"/>
      <c r="J2279" s="72"/>
      <c r="K2279" s="72"/>
      <c r="W2279" s="68">
        <f t="shared" si="106"/>
        <v>1</v>
      </c>
      <c r="AC2279" s="1" t="str">
        <f t="shared" si="107"/>
        <v>1900</v>
      </c>
    </row>
    <row r="2280" spans="4:29" x14ac:dyDescent="0.25">
      <c r="D2280" s="98" t="str">
        <f t="shared" si="105"/>
        <v/>
      </c>
      <c r="E2280" s="93"/>
      <c r="F2280" s="4"/>
      <c r="G2280" s="4"/>
      <c r="H2280" s="72"/>
      <c r="I2280" s="4"/>
      <c r="J2280" s="72"/>
      <c r="K2280" s="72"/>
      <c r="W2280" s="68">
        <f t="shared" si="106"/>
        <v>1</v>
      </c>
      <c r="AC2280" s="1" t="str">
        <f t="shared" si="107"/>
        <v>1900</v>
      </c>
    </row>
    <row r="2281" spans="4:29" x14ac:dyDescent="0.25">
      <c r="D2281" s="98" t="str">
        <f t="shared" si="105"/>
        <v/>
      </c>
      <c r="E2281" s="93"/>
      <c r="F2281" s="4"/>
      <c r="G2281" s="4"/>
      <c r="H2281" s="72"/>
      <c r="I2281" s="4"/>
      <c r="J2281" s="72"/>
      <c r="K2281" s="72"/>
      <c r="W2281" s="68">
        <f t="shared" si="106"/>
        <v>1</v>
      </c>
      <c r="AC2281" s="1" t="str">
        <f t="shared" si="107"/>
        <v>1900</v>
      </c>
    </row>
    <row r="2282" spans="4:29" x14ac:dyDescent="0.25">
      <c r="D2282" s="98" t="str">
        <f t="shared" si="105"/>
        <v/>
      </c>
      <c r="E2282" s="93"/>
      <c r="F2282" s="4"/>
      <c r="G2282" s="4"/>
      <c r="H2282" s="72"/>
      <c r="I2282" s="4"/>
      <c r="J2282" s="72"/>
      <c r="K2282" s="72"/>
      <c r="W2282" s="68">
        <f t="shared" si="106"/>
        <v>1</v>
      </c>
      <c r="AC2282" s="1" t="str">
        <f t="shared" si="107"/>
        <v>1900</v>
      </c>
    </row>
    <row r="2283" spans="4:29" x14ac:dyDescent="0.25">
      <c r="D2283" s="98" t="str">
        <f t="shared" si="105"/>
        <v/>
      </c>
      <c r="E2283" s="93"/>
      <c r="F2283" s="4"/>
      <c r="G2283" s="4"/>
      <c r="H2283" s="72"/>
      <c r="I2283" s="4"/>
      <c r="J2283" s="72"/>
      <c r="K2283" s="72"/>
      <c r="W2283" s="68">
        <f t="shared" si="106"/>
        <v>1</v>
      </c>
      <c r="AC2283" s="1" t="str">
        <f t="shared" si="107"/>
        <v>1900</v>
      </c>
    </row>
    <row r="2284" spans="4:29" x14ac:dyDescent="0.25">
      <c r="D2284" s="98" t="str">
        <f t="shared" si="105"/>
        <v/>
      </c>
      <c r="E2284" s="93"/>
      <c r="F2284" s="4"/>
      <c r="G2284" s="4"/>
      <c r="H2284" s="72"/>
      <c r="I2284" s="4"/>
      <c r="J2284" s="72"/>
      <c r="K2284" s="72"/>
      <c r="W2284" s="68">
        <f t="shared" si="106"/>
        <v>1</v>
      </c>
      <c r="AC2284" s="1" t="str">
        <f t="shared" si="107"/>
        <v>1900</v>
      </c>
    </row>
    <row r="2285" spans="4:29" x14ac:dyDescent="0.25">
      <c r="D2285" s="98" t="str">
        <f t="shared" si="105"/>
        <v/>
      </c>
      <c r="E2285" s="93"/>
      <c r="F2285" s="4"/>
      <c r="G2285" s="4"/>
      <c r="H2285" s="72"/>
      <c r="I2285" s="4"/>
      <c r="J2285" s="72"/>
      <c r="K2285" s="72"/>
      <c r="W2285" s="68">
        <f t="shared" si="106"/>
        <v>1</v>
      </c>
      <c r="AC2285" s="1" t="str">
        <f t="shared" si="107"/>
        <v>1900</v>
      </c>
    </row>
    <row r="2286" spans="4:29" x14ac:dyDescent="0.25">
      <c r="D2286" s="98" t="str">
        <f t="shared" si="105"/>
        <v/>
      </c>
      <c r="E2286" s="93"/>
      <c r="F2286" s="4"/>
      <c r="G2286" s="4"/>
      <c r="H2286" s="72"/>
      <c r="I2286" s="4"/>
      <c r="J2286" s="72"/>
      <c r="K2286" s="72"/>
      <c r="W2286" s="68">
        <f t="shared" si="106"/>
        <v>1</v>
      </c>
      <c r="AC2286" s="1" t="str">
        <f t="shared" si="107"/>
        <v>1900</v>
      </c>
    </row>
    <row r="2287" spans="4:29" x14ac:dyDescent="0.25">
      <c r="D2287" s="98" t="str">
        <f t="shared" si="105"/>
        <v/>
      </c>
      <c r="E2287" s="93"/>
      <c r="F2287" s="4"/>
      <c r="G2287" s="4"/>
      <c r="H2287" s="72"/>
      <c r="I2287" s="4"/>
      <c r="J2287" s="72"/>
      <c r="K2287" s="72"/>
      <c r="W2287" s="68">
        <f t="shared" si="106"/>
        <v>1</v>
      </c>
      <c r="AC2287" s="1" t="str">
        <f t="shared" si="107"/>
        <v>1900</v>
      </c>
    </row>
    <row r="2288" spans="4:29" x14ac:dyDescent="0.25">
      <c r="D2288" s="98" t="str">
        <f t="shared" si="105"/>
        <v/>
      </c>
      <c r="E2288" s="93"/>
      <c r="F2288" s="4"/>
      <c r="G2288" s="4"/>
      <c r="H2288" s="72"/>
      <c r="I2288" s="4"/>
      <c r="J2288" s="72"/>
      <c r="K2288" s="72"/>
      <c r="W2288" s="68">
        <f t="shared" si="106"/>
        <v>1</v>
      </c>
      <c r="AC2288" s="1" t="str">
        <f t="shared" si="107"/>
        <v>1900</v>
      </c>
    </row>
    <row r="2289" spans="4:29" x14ac:dyDescent="0.25">
      <c r="D2289" s="98" t="str">
        <f t="shared" si="105"/>
        <v/>
      </c>
      <c r="E2289" s="93"/>
      <c r="F2289" s="4"/>
      <c r="G2289" s="4"/>
      <c r="H2289" s="72"/>
      <c r="I2289" s="4"/>
      <c r="J2289" s="72"/>
      <c r="K2289" s="72"/>
      <c r="W2289" s="68">
        <f t="shared" si="106"/>
        <v>1</v>
      </c>
      <c r="AC2289" s="1" t="str">
        <f t="shared" si="107"/>
        <v>1900</v>
      </c>
    </row>
    <row r="2290" spans="4:29" x14ac:dyDescent="0.25">
      <c r="D2290" s="98" t="str">
        <f t="shared" si="105"/>
        <v/>
      </c>
      <c r="E2290" s="93"/>
      <c r="F2290" s="4"/>
      <c r="G2290" s="4"/>
      <c r="H2290" s="72"/>
      <c r="I2290" s="4"/>
      <c r="J2290" s="72"/>
      <c r="K2290" s="72"/>
      <c r="W2290" s="68">
        <f t="shared" si="106"/>
        <v>1</v>
      </c>
      <c r="AC2290" s="1" t="str">
        <f t="shared" si="107"/>
        <v>1900</v>
      </c>
    </row>
    <row r="2291" spans="4:29" x14ac:dyDescent="0.25">
      <c r="D2291" s="98" t="str">
        <f t="shared" si="105"/>
        <v/>
      </c>
      <c r="E2291" s="93"/>
      <c r="F2291" s="4"/>
      <c r="G2291" s="4"/>
      <c r="H2291" s="72"/>
      <c r="I2291" s="4"/>
      <c r="J2291" s="72"/>
      <c r="K2291" s="72"/>
      <c r="W2291" s="68">
        <f t="shared" si="106"/>
        <v>1</v>
      </c>
      <c r="AC2291" s="1" t="str">
        <f t="shared" si="107"/>
        <v>1900</v>
      </c>
    </row>
    <row r="2292" spans="4:29" x14ac:dyDescent="0.25">
      <c r="D2292" s="98" t="str">
        <f t="shared" si="105"/>
        <v/>
      </c>
      <c r="E2292" s="93"/>
      <c r="F2292" s="4"/>
      <c r="G2292" s="4"/>
      <c r="H2292" s="72"/>
      <c r="I2292" s="4"/>
      <c r="J2292" s="72"/>
      <c r="K2292" s="72"/>
      <c r="W2292" s="68">
        <f t="shared" si="106"/>
        <v>1</v>
      </c>
      <c r="AC2292" s="1" t="str">
        <f t="shared" si="107"/>
        <v>1900</v>
      </c>
    </row>
    <row r="2293" spans="4:29" x14ac:dyDescent="0.25">
      <c r="D2293" s="98" t="str">
        <f t="shared" si="105"/>
        <v/>
      </c>
      <c r="E2293" s="93"/>
      <c r="F2293" s="4"/>
      <c r="G2293" s="4"/>
      <c r="H2293" s="72"/>
      <c r="I2293" s="4"/>
      <c r="J2293" s="72"/>
      <c r="K2293" s="72"/>
      <c r="W2293" s="68">
        <f t="shared" si="106"/>
        <v>1</v>
      </c>
      <c r="AC2293" s="1" t="str">
        <f t="shared" si="107"/>
        <v>1900</v>
      </c>
    </row>
    <row r="2294" spans="4:29" x14ac:dyDescent="0.25">
      <c r="D2294" s="98" t="str">
        <f t="shared" si="105"/>
        <v/>
      </c>
      <c r="E2294" s="93"/>
      <c r="F2294" s="4"/>
      <c r="G2294" s="4"/>
      <c r="H2294" s="72"/>
      <c r="I2294" s="4"/>
      <c r="J2294" s="72"/>
      <c r="K2294" s="72"/>
      <c r="W2294" s="68">
        <f t="shared" si="106"/>
        <v>1</v>
      </c>
      <c r="AC2294" s="1" t="str">
        <f t="shared" si="107"/>
        <v>1900</v>
      </c>
    </row>
    <row r="2295" spans="4:29" x14ac:dyDescent="0.25">
      <c r="D2295" s="98" t="str">
        <f t="shared" si="105"/>
        <v/>
      </c>
      <c r="E2295" s="93"/>
      <c r="F2295" s="4"/>
      <c r="G2295" s="4"/>
      <c r="H2295" s="72"/>
      <c r="I2295" s="4"/>
      <c r="J2295" s="72"/>
      <c r="K2295" s="72"/>
      <c r="W2295" s="68">
        <f t="shared" si="106"/>
        <v>1</v>
      </c>
      <c r="AC2295" s="1" t="str">
        <f t="shared" si="107"/>
        <v>1900</v>
      </c>
    </row>
    <row r="2296" spans="4:29" x14ac:dyDescent="0.25">
      <c r="D2296" s="98" t="str">
        <f t="shared" si="105"/>
        <v/>
      </c>
      <c r="E2296" s="93"/>
      <c r="F2296" s="4"/>
      <c r="G2296" s="4"/>
      <c r="H2296" s="72"/>
      <c r="I2296" s="4"/>
      <c r="J2296" s="72"/>
      <c r="K2296" s="72"/>
      <c r="W2296" s="68">
        <f t="shared" si="106"/>
        <v>1</v>
      </c>
      <c r="AC2296" s="1" t="str">
        <f t="shared" si="107"/>
        <v>1900</v>
      </c>
    </row>
    <row r="2297" spans="4:29" x14ac:dyDescent="0.25">
      <c r="D2297" s="98" t="str">
        <f t="shared" si="105"/>
        <v/>
      </c>
      <c r="E2297" s="93"/>
      <c r="F2297" s="4"/>
      <c r="G2297" s="4"/>
      <c r="H2297" s="72"/>
      <c r="I2297" s="4"/>
      <c r="J2297" s="72"/>
      <c r="K2297" s="72"/>
      <c r="W2297" s="68">
        <f t="shared" si="106"/>
        <v>1</v>
      </c>
      <c r="AC2297" s="1" t="str">
        <f t="shared" si="107"/>
        <v>1900</v>
      </c>
    </row>
    <row r="2298" spans="4:29" x14ac:dyDescent="0.25">
      <c r="D2298" s="98" t="str">
        <f t="shared" si="105"/>
        <v/>
      </c>
      <c r="E2298" s="93"/>
      <c r="F2298" s="4"/>
      <c r="G2298" s="4"/>
      <c r="H2298" s="72"/>
      <c r="I2298" s="4"/>
      <c r="J2298" s="72"/>
      <c r="K2298" s="72"/>
      <c r="W2298" s="68">
        <f t="shared" si="106"/>
        <v>1</v>
      </c>
      <c r="AC2298" s="1" t="str">
        <f t="shared" si="107"/>
        <v>1900</v>
      </c>
    </row>
    <row r="2299" spans="4:29" x14ac:dyDescent="0.25">
      <c r="D2299" s="98" t="str">
        <f t="shared" si="105"/>
        <v/>
      </c>
      <c r="E2299" s="93"/>
      <c r="F2299" s="4"/>
      <c r="G2299" s="4"/>
      <c r="H2299" s="72"/>
      <c r="I2299" s="4"/>
      <c r="J2299" s="72"/>
      <c r="K2299" s="72"/>
      <c r="W2299" s="68">
        <f t="shared" si="106"/>
        <v>1</v>
      </c>
      <c r="AC2299" s="1" t="str">
        <f t="shared" si="107"/>
        <v>1900</v>
      </c>
    </row>
    <row r="2300" spans="4:29" x14ac:dyDescent="0.25">
      <c r="D2300" s="98" t="str">
        <f t="shared" si="105"/>
        <v/>
      </c>
      <c r="E2300" s="93"/>
      <c r="F2300" s="4"/>
      <c r="G2300" s="4"/>
      <c r="H2300" s="72"/>
      <c r="I2300" s="4"/>
      <c r="J2300" s="72"/>
      <c r="K2300" s="72"/>
      <c r="W2300" s="68">
        <f t="shared" si="106"/>
        <v>1</v>
      </c>
      <c r="AC2300" s="1" t="str">
        <f t="shared" si="107"/>
        <v>1900</v>
      </c>
    </row>
    <row r="2301" spans="4:29" x14ac:dyDescent="0.25">
      <c r="D2301" s="98" t="str">
        <f t="shared" si="105"/>
        <v/>
      </c>
      <c r="E2301" s="93"/>
      <c r="F2301" s="4"/>
      <c r="G2301" s="4"/>
      <c r="H2301" s="72"/>
      <c r="I2301" s="4"/>
      <c r="J2301" s="72"/>
      <c r="K2301" s="72"/>
      <c r="W2301" s="68">
        <f t="shared" si="106"/>
        <v>1</v>
      </c>
      <c r="AC2301" s="1" t="str">
        <f t="shared" si="107"/>
        <v>1900</v>
      </c>
    </row>
    <row r="2302" spans="4:29" x14ac:dyDescent="0.25">
      <c r="D2302" s="98" t="str">
        <f t="shared" si="105"/>
        <v/>
      </c>
      <c r="E2302" s="93"/>
      <c r="F2302" s="4"/>
      <c r="G2302" s="4"/>
      <c r="H2302" s="72"/>
      <c r="I2302" s="4"/>
      <c r="J2302" s="72"/>
      <c r="K2302" s="72"/>
      <c r="W2302" s="68">
        <f t="shared" si="106"/>
        <v>1</v>
      </c>
      <c r="AC2302" s="1" t="str">
        <f t="shared" si="107"/>
        <v>1900</v>
      </c>
    </row>
    <row r="2303" spans="4:29" x14ac:dyDescent="0.25">
      <c r="D2303" s="98" t="str">
        <f t="shared" si="105"/>
        <v/>
      </c>
      <c r="E2303" s="93"/>
      <c r="F2303" s="4"/>
      <c r="G2303" s="4"/>
      <c r="H2303" s="72"/>
      <c r="I2303" s="4"/>
      <c r="J2303" s="72"/>
      <c r="K2303" s="72"/>
      <c r="W2303" s="68">
        <f t="shared" si="106"/>
        <v>1</v>
      </c>
      <c r="AC2303" s="1" t="str">
        <f t="shared" si="107"/>
        <v>1900</v>
      </c>
    </row>
    <row r="2304" spans="4:29" x14ac:dyDescent="0.25">
      <c r="D2304" s="98" t="str">
        <f t="shared" si="105"/>
        <v/>
      </c>
      <c r="E2304" s="93"/>
      <c r="F2304" s="4"/>
      <c r="G2304" s="4"/>
      <c r="H2304" s="72"/>
      <c r="I2304" s="4"/>
      <c r="J2304" s="72"/>
      <c r="K2304" s="72"/>
      <c r="W2304" s="68">
        <f t="shared" si="106"/>
        <v>1</v>
      </c>
      <c r="AC2304" s="1" t="str">
        <f t="shared" si="107"/>
        <v>1900</v>
      </c>
    </row>
    <row r="2305" spans="4:29" x14ac:dyDescent="0.25">
      <c r="D2305" s="98" t="str">
        <f t="shared" si="105"/>
        <v/>
      </c>
      <c r="E2305" s="93"/>
      <c r="F2305" s="4"/>
      <c r="G2305" s="4"/>
      <c r="H2305" s="72"/>
      <c r="I2305" s="4"/>
      <c r="J2305" s="72"/>
      <c r="K2305" s="72"/>
      <c r="W2305" s="68">
        <f t="shared" si="106"/>
        <v>1</v>
      </c>
      <c r="AC2305" s="1" t="str">
        <f t="shared" si="107"/>
        <v>1900</v>
      </c>
    </row>
    <row r="2306" spans="4:29" x14ac:dyDescent="0.25">
      <c r="D2306" s="98" t="str">
        <f t="shared" si="105"/>
        <v/>
      </c>
      <c r="E2306" s="93"/>
      <c r="F2306" s="4"/>
      <c r="G2306" s="4"/>
      <c r="H2306" s="72"/>
      <c r="I2306" s="4"/>
      <c r="J2306" s="72"/>
      <c r="K2306" s="72"/>
      <c r="W2306" s="68">
        <f t="shared" si="106"/>
        <v>1</v>
      </c>
      <c r="AC2306" s="1" t="str">
        <f t="shared" si="107"/>
        <v>1900</v>
      </c>
    </row>
    <row r="2307" spans="4:29" x14ac:dyDescent="0.25">
      <c r="D2307" s="98" t="str">
        <f t="shared" si="105"/>
        <v/>
      </c>
      <c r="E2307" s="93"/>
      <c r="F2307" s="4"/>
      <c r="G2307" s="4"/>
      <c r="H2307" s="72"/>
      <c r="I2307" s="4"/>
      <c r="J2307" s="72"/>
      <c r="K2307" s="72"/>
      <c r="W2307" s="68">
        <f t="shared" si="106"/>
        <v>1</v>
      </c>
      <c r="AC2307" s="1" t="str">
        <f t="shared" si="107"/>
        <v>1900</v>
      </c>
    </row>
    <row r="2308" spans="4:29" x14ac:dyDescent="0.25">
      <c r="D2308" s="98" t="str">
        <f t="shared" ref="D2308:D2371" si="108">IF(W2308&lt;&gt;$V$1,IF(YEAR(W2308)=YEAR(W2307),D2307+1,1),"")</f>
        <v/>
      </c>
      <c r="E2308" s="93"/>
      <c r="F2308" s="4"/>
      <c r="G2308" s="4"/>
      <c r="H2308" s="72"/>
      <c r="I2308" s="4"/>
      <c r="J2308" s="72"/>
      <c r="K2308" s="72"/>
      <c r="W2308" s="68">
        <f t="shared" ref="W2308:W2371" si="109">IF(CONCATENATE(F2308,F2309,F2310,F2311,F2312,F2313)&lt;&gt;"",IF(AND(E2308&lt;&gt;0,ISNUMBER(E2308)=TRUE),E2308,W2307),$V$1)</f>
        <v>1</v>
      </c>
      <c r="AC2308" s="1" t="str">
        <f t="shared" si="107"/>
        <v>1900</v>
      </c>
    </row>
    <row r="2309" spans="4:29" x14ac:dyDescent="0.25">
      <c r="D2309" s="98" t="str">
        <f t="shared" si="108"/>
        <v/>
      </c>
      <c r="E2309" s="93"/>
      <c r="F2309" s="4"/>
      <c r="G2309" s="4"/>
      <c r="H2309" s="72"/>
      <c r="I2309" s="4"/>
      <c r="J2309" s="72"/>
      <c r="K2309" s="72"/>
      <c r="W2309" s="68">
        <f t="shared" si="109"/>
        <v>1</v>
      </c>
      <c r="AC2309" s="1" t="str">
        <f t="shared" ref="AC2309:AC2372" si="110">YEAR(W2309)&amp;F2309</f>
        <v>1900</v>
      </c>
    </row>
    <row r="2310" spans="4:29" x14ac:dyDescent="0.25">
      <c r="D2310" s="98" t="str">
        <f t="shared" si="108"/>
        <v/>
      </c>
      <c r="E2310" s="93"/>
      <c r="F2310" s="4"/>
      <c r="G2310" s="4"/>
      <c r="H2310" s="72"/>
      <c r="I2310" s="4"/>
      <c r="J2310" s="72"/>
      <c r="K2310" s="72"/>
      <c r="W2310" s="68">
        <f t="shared" si="109"/>
        <v>1</v>
      </c>
      <c r="AC2310" s="1" t="str">
        <f t="shared" si="110"/>
        <v>1900</v>
      </c>
    </row>
    <row r="2311" spans="4:29" x14ac:dyDescent="0.25">
      <c r="D2311" s="98" t="str">
        <f t="shared" si="108"/>
        <v/>
      </c>
      <c r="E2311" s="93"/>
      <c r="F2311" s="4"/>
      <c r="G2311" s="4"/>
      <c r="H2311" s="72"/>
      <c r="I2311" s="4"/>
      <c r="J2311" s="72"/>
      <c r="K2311" s="72"/>
      <c r="W2311" s="68">
        <f t="shared" si="109"/>
        <v>1</v>
      </c>
      <c r="AC2311" s="1" t="str">
        <f t="shared" si="110"/>
        <v>1900</v>
      </c>
    </row>
    <row r="2312" spans="4:29" x14ac:dyDescent="0.25">
      <c r="D2312" s="98" t="str">
        <f t="shared" si="108"/>
        <v/>
      </c>
      <c r="E2312" s="93"/>
      <c r="F2312" s="4"/>
      <c r="G2312" s="4"/>
      <c r="H2312" s="72"/>
      <c r="I2312" s="4"/>
      <c r="J2312" s="72"/>
      <c r="K2312" s="72"/>
      <c r="W2312" s="68">
        <f t="shared" si="109"/>
        <v>1</v>
      </c>
      <c r="AC2312" s="1" t="str">
        <f t="shared" si="110"/>
        <v>1900</v>
      </c>
    </row>
    <row r="2313" spans="4:29" x14ac:dyDescent="0.25">
      <c r="D2313" s="98" t="str">
        <f t="shared" si="108"/>
        <v/>
      </c>
      <c r="E2313" s="93"/>
      <c r="F2313" s="4"/>
      <c r="G2313" s="4"/>
      <c r="H2313" s="72"/>
      <c r="I2313" s="4"/>
      <c r="J2313" s="72"/>
      <c r="K2313" s="72"/>
      <c r="W2313" s="68">
        <f t="shared" si="109"/>
        <v>1</v>
      </c>
      <c r="AC2313" s="1" t="str">
        <f t="shared" si="110"/>
        <v>1900</v>
      </c>
    </row>
    <row r="2314" spans="4:29" x14ac:dyDescent="0.25">
      <c r="D2314" s="98" t="str">
        <f t="shared" si="108"/>
        <v/>
      </c>
      <c r="E2314" s="93"/>
      <c r="F2314" s="4"/>
      <c r="G2314" s="4"/>
      <c r="H2314" s="72"/>
      <c r="I2314" s="4"/>
      <c r="J2314" s="72"/>
      <c r="K2314" s="72"/>
      <c r="W2314" s="68">
        <f t="shared" si="109"/>
        <v>1</v>
      </c>
      <c r="AC2314" s="1" t="str">
        <f t="shared" si="110"/>
        <v>1900</v>
      </c>
    </row>
    <row r="2315" spans="4:29" x14ac:dyDescent="0.25">
      <c r="D2315" s="98" t="str">
        <f t="shared" si="108"/>
        <v/>
      </c>
      <c r="E2315" s="93"/>
      <c r="F2315" s="4"/>
      <c r="G2315" s="4"/>
      <c r="H2315" s="72"/>
      <c r="I2315" s="4"/>
      <c r="J2315" s="72"/>
      <c r="K2315" s="72"/>
      <c r="W2315" s="68">
        <f t="shared" si="109"/>
        <v>1</v>
      </c>
      <c r="AC2315" s="1" t="str">
        <f t="shared" si="110"/>
        <v>1900</v>
      </c>
    </row>
    <row r="2316" spans="4:29" x14ac:dyDescent="0.25">
      <c r="D2316" s="98" t="str">
        <f t="shared" si="108"/>
        <v/>
      </c>
      <c r="E2316" s="93"/>
      <c r="F2316" s="4"/>
      <c r="G2316" s="4"/>
      <c r="H2316" s="72"/>
      <c r="I2316" s="4"/>
      <c r="J2316" s="72"/>
      <c r="K2316" s="72"/>
      <c r="W2316" s="68">
        <f t="shared" si="109"/>
        <v>1</v>
      </c>
      <c r="AC2316" s="1" t="str">
        <f t="shared" si="110"/>
        <v>1900</v>
      </c>
    </row>
    <row r="2317" spans="4:29" x14ac:dyDescent="0.25">
      <c r="D2317" s="98" t="str">
        <f t="shared" si="108"/>
        <v/>
      </c>
      <c r="E2317" s="93"/>
      <c r="F2317" s="4"/>
      <c r="G2317" s="4"/>
      <c r="H2317" s="72"/>
      <c r="I2317" s="4"/>
      <c r="J2317" s="72"/>
      <c r="K2317" s="72"/>
      <c r="W2317" s="68">
        <f t="shared" si="109"/>
        <v>1</v>
      </c>
      <c r="AC2317" s="1" t="str">
        <f t="shared" si="110"/>
        <v>1900</v>
      </c>
    </row>
    <row r="2318" spans="4:29" x14ac:dyDescent="0.25">
      <c r="D2318" s="98" t="str">
        <f t="shared" si="108"/>
        <v/>
      </c>
      <c r="E2318" s="93"/>
      <c r="F2318" s="4"/>
      <c r="G2318" s="4"/>
      <c r="H2318" s="72"/>
      <c r="I2318" s="4"/>
      <c r="J2318" s="72"/>
      <c r="K2318" s="72"/>
      <c r="W2318" s="68">
        <f t="shared" si="109"/>
        <v>1</v>
      </c>
      <c r="AC2318" s="1" t="str">
        <f t="shared" si="110"/>
        <v>1900</v>
      </c>
    </row>
    <row r="2319" spans="4:29" x14ac:dyDescent="0.25">
      <c r="D2319" s="98" t="str">
        <f t="shared" si="108"/>
        <v/>
      </c>
      <c r="E2319" s="93"/>
      <c r="F2319" s="4"/>
      <c r="G2319" s="4"/>
      <c r="H2319" s="72"/>
      <c r="I2319" s="4"/>
      <c r="J2319" s="72"/>
      <c r="K2319" s="72"/>
      <c r="W2319" s="68">
        <f t="shared" si="109"/>
        <v>1</v>
      </c>
      <c r="AC2319" s="1" t="str">
        <f t="shared" si="110"/>
        <v>1900</v>
      </c>
    </row>
    <row r="2320" spans="4:29" x14ac:dyDescent="0.25">
      <c r="D2320" s="98" t="str">
        <f t="shared" si="108"/>
        <v/>
      </c>
      <c r="E2320" s="93"/>
      <c r="F2320" s="4"/>
      <c r="G2320" s="4"/>
      <c r="H2320" s="72"/>
      <c r="I2320" s="4"/>
      <c r="J2320" s="72"/>
      <c r="K2320" s="72"/>
      <c r="W2320" s="68">
        <f t="shared" si="109"/>
        <v>1</v>
      </c>
      <c r="AC2320" s="1" t="str">
        <f t="shared" si="110"/>
        <v>1900</v>
      </c>
    </row>
    <row r="2321" spans="4:29" x14ac:dyDescent="0.25">
      <c r="D2321" s="98" t="str">
        <f t="shared" si="108"/>
        <v/>
      </c>
      <c r="E2321" s="93"/>
      <c r="F2321" s="4"/>
      <c r="G2321" s="4"/>
      <c r="H2321" s="72"/>
      <c r="I2321" s="4"/>
      <c r="J2321" s="72"/>
      <c r="K2321" s="72"/>
      <c r="W2321" s="68">
        <f t="shared" si="109"/>
        <v>1</v>
      </c>
      <c r="AC2321" s="1" t="str">
        <f t="shared" si="110"/>
        <v>1900</v>
      </c>
    </row>
    <row r="2322" spans="4:29" x14ac:dyDescent="0.25">
      <c r="D2322" s="98" t="str">
        <f t="shared" si="108"/>
        <v/>
      </c>
      <c r="E2322" s="93"/>
      <c r="F2322" s="4"/>
      <c r="G2322" s="4"/>
      <c r="H2322" s="72"/>
      <c r="I2322" s="4"/>
      <c r="J2322" s="72"/>
      <c r="K2322" s="72"/>
      <c r="W2322" s="68">
        <f t="shared" si="109"/>
        <v>1</v>
      </c>
      <c r="AC2322" s="1" t="str">
        <f t="shared" si="110"/>
        <v>1900</v>
      </c>
    </row>
    <row r="2323" spans="4:29" x14ac:dyDescent="0.25">
      <c r="D2323" s="98" t="str">
        <f t="shared" si="108"/>
        <v/>
      </c>
      <c r="E2323" s="93"/>
      <c r="F2323" s="4"/>
      <c r="G2323" s="4"/>
      <c r="H2323" s="72"/>
      <c r="I2323" s="4"/>
      <c r="J2323" s="72"/>
      <c r="K2323" s="72"/>
      <c r="W2323" s="68">
        <f t="shared" si="109"/>
        <v>1</v>
      </c>
      <c r="AC2323" s="1" t="str">
        <f t="shared" si="110"/>
        <v>1900</v>
      </c>
    </row>
    <row r="2324" spans="4:29" x14ac:dyDescent="0.25">
      <c r="D2324" s="98" t="str">
        <f t="shared" si="108"/>
        <v/>
      </c>
      <c r="E2324" s="93"/>
      <c r="F2324" s="4"/>
      <c r="G2324" s="4"/>
      <c r="H2324" s="72"/>
      <c r="I2324" s="4"/>
      <c r="J2324" s="72"/>
      <c r="K2324" s="72"/>
      <c r="W2324" s="68">
        <f t="shared" si="109"/>
        <v>1</v>
      </c>
      <c r="AC2324" s="1" t="str">
        <f t="shared" si="110"/>
        <v>1900</v>
      </c>
    </row>
    <row r="2325" spans="4:29" x14ac:dyDescent="0.25">
      <c r="D2325" s="98" t="str">
        <f t="shared" si="108"/>
        <v/>
      </c>
      <c r="E2325" s="93"/>
      <c r="F2325" s="4"/>
      <c r="G2325" s="4"/>
      <c r="H2325" s="72"/>
      <c r="I2325" s="4"/>
      <c r="J2325" s="72"/>
      <c r="K2325" s="72"/>
      <c r="W2325" s="68">
        <f t="shared" si="109"/>
        <v>1</v>
      </c>
      <c r="AC2325" s="1" t="str">
        <f t="shared" si="110"/>
        <v>1900</v>
      </c>
    </row>
    <row r="2326" spans="4:29" x14ac:dyDescent="0.25">
      <c r="D2326" s="98" t="str">
        <f t="shared" si="108"/>
        <v/>
      </c>
      <c r="E2326" s="93"/>
      <c r="F2326" s="4"/>
      <c r="G2326" s="4"/>
      <c r="H2326" s="72"/>
      <c r="I2326" s="4"/>
      <c r="J2326" s="72"/>
      <c r="K2326" s="72"/>
      <c r="W2326" s="68">
        <f t="shared" si="109"/>
        <v>1</v>
      </c>
      <c r="AC2326" s="1" t="str">
        <f t="shared" si="110"/>
        <v>1900</v>
      </c>
    </row>
    <row r="2327" spans="4:29" x14ac:dyDescent="0.25">
      <c r="D2327" s="98" t="str">
        <f t="shared" si="108"/>
        <v/>
      </c>
      <c r="E2327" s="93"/>
      <c r="F2327" s="4"/>
      <c r="G2327" s="4"/>
      <c r="H2327" s="72"/>
      <c r="I2327" s="4"/>
      <c r="J2327" s="72"/>
      <c r="K2327" s="72"/>
      <c r="W2327" s="68">
        <f t="shared" si="109"/>
        <v>1</v>
      </c>
      <c r="AC2327" s="1" t="str">
        <f t="shared" si="110"/>
        <v>1900</v>
      </c>
    </row>
    <row r="2328" spans="4:29" x14ac:dyDescent="0.25">
      <c r="D2328" s="98" t="str">
        <f t="shared" si="108"/>
        <v/>
      </c>
      <c r="E2328" s="93"/>
      <c r="F2328" s="4"/>
      <c r="G2328" s="4"/>
      <c r="H2328" s="72"/>
      <c r="I2328" s="4"/>
      <c r="J2328" s="72"/>
      <c r="K2328" s="72"/>
      <c r="W2328" s="68">
        <f t="shared" si="109"/>
        <v>1</v>
      </c>
      <c r="AC2328" s="1" t="str">
        <f t="shared" si="110"/>
        <v>1900</v>
      </c>
    </row>
    <row r="2329" spans="4:29" x14ac:dyDescent="0.25">
      <c r="D2329" s="98" t="str">
        <f t="shared" si="108"/>
        <v/>
      </c>
      <c r="E2329" s="93"/>
      <c r="F2329" s="4"/>
      <c r="G2329" s="4"/>
      <c r="H2329" s="72"/>
      <c r="I2329" s="4"/>
      <c r="J2329" s="72"/>
      <c r="K2329" s="72"/>
      <c r="W2329" s="68">
        <f t="shared" si="109"/>
        <v>1</v>
      </c>
      <c r="AC2329" s="1" t="str">
        <f t="shared" si="110"/>
        <v>1900</v>
      </c>
    </row>
    <row r="2330" spans="4:29" x14ac:dyDescent="0.25">
      <c r="D2330" s="98" t="str">
        <f t="shared" si="108"/>
        <v/>
      </c>
      <c r="E2330" s="93"/>
      <c r="F2330" s="4"/>
      <c r="G2330" s="4"/>
      <c r="H2330" s="72"/>
      <c r="I2330" s="4"/>
      <c r="J2330" s="72"/>
      <c r="K2330" s="72"/>
      <c r="W2330" s="68">
        <f t="shared" si="109"/>
        <v>1</v>
      </c>
      <c r="AC2330" s="1" t="str">
        <f t="shared" si="110"/>
        <v>1900</v>
      </c>
    </row>
    <row r="2331" spans="4:29" x14ac:dyDescent="0.25">
      <c r="D2331" s="98" t="str">
        <f t="shared" si="108"/>
        <v/>
      </c>
      <c r="E2331" s="93"/>
      <c r="F2331" s="4"/>
      <c r="G2331" s="4"/>
      <c r="H2331" s="72"/>
      <c r="I2331" s="4"/>
      <c r="J2331" s="72"/>
      <c r="K2331" s="72"/>
      <c r="W2331" s="68">
        <f t="shared" si="109"/>
        <v>1</v>
      </c>
      <c r="AC2331" s="1" t="str">
        <f t="shared" si="110"/>
        <v>1900</v>
      </c>
    </row>
    <row r="2332" spans="4:29" x14ac:dyDescent="0.25">
      <c r="D2332" s="98" t="str">
        <f t="shared" si="108"/>
        <v/>
      </c>
      <c r="E2332" s="93"/>
      <c r="F2332" s="4"/>
      <c r="G2332" s="4"/>
      <c r="H2332" s="72"/>
      <c r="I2332" s="4"/>
      <c r="J2332" s="72"/>
      <c r="K2332" s="72"/>
      <c r="W2332" s="68">
        <f t="shared" si="109"/>
        <v>1</v>
      </c>
      <c r="AC2332" s="1" t="str">
        <f t="shared" si="110"/>
        <v>1900</v>
      </c>
    </row>
    <row r="2333" spans="4:29" x14ac:dyDescent="0.25">
      <c r="D2333" s="98" t="str">
        <f t="shared" si="108"/>
        <v/>
      </c>
      <c r="E2333" s="93"/>
      <c r="F2333" s="4"/>
      <c r="G2333" s="4"/>
      <c r="H2333" s="72"/>
      <c r="I2333" s="4"/>
      <c r="J2333" s="72"/>
      <c r="K2333" s="72"/>
      <c r="W2333" s="68">
        <f t="shared" si="109"/>
        <v>1</v>
      </c>
      <c r="AC2333" s="1" t="str">
        <f t="shared" si="110"/>
        <v>1900</v>
      </c>
    </row>
    <row r="2334" spans="4:29" x14ac:dyDescent="0.25">
      <c r="D2334" s="98" t="str">
        <f t="shared" si="108"/>
        <v/>
      </c>
      <c r="E2334" s="93"/>
      <c r="F2334" s="4"/>
      <c r="G2334" s="4"/>
      <c r="H2334" s="72"/>
      <c r="I2334" s="4"/>
      <c r="J2334" s="72"/>
      <c r="K2334" s="72"/>
      <c r="W2334" s="68">
        <f t="shared" si="109"/>
        <v>1</v>
      </c>
      <c r="AC2334" s="1" t="str">
        <f t="shared" si="110"/>
        <v>1900</v>
      </c>
    </row>
    <row r="2335" spans="4:29" x14ac:dyDescent="0.25">
      <c r="D2335" s="98" t="str">
        <f t="shared" si="108"/>
        <v/>
      </c>
      <c r="E2335" s="93"/>
      <c r="F2335" s="4"/>
      <c r="G2335" s="4"/>
      <c r="H2335" s="72"/>
      <c r="I2335" s="4"/>
      <c r="J2335" s="72"/>
      <c r="K2335" s="72"/>
      <c r="W2335" s="68">
        <f t="shared" si="109"/>
        <v>1</v>
      </c>
      <c r="AC2335" s="1" t="str">
        <f t="shared" si="110"/>
        <v>1900</v>
      </c>
    </row>
    <row r="2336" spans="4:29" x14ac:dyDescent="0.25">
      <c r="D2336" s="98" t="str">
        <f t="shared" si="108"/>
        <v/>
      </c>
      <c r="E2336" s="93"/>
      <c r="F2336" s="4"/>
      <c r="G2336" s="4"/>
      <c r="H2336" s="72"/>
      <c r="I2336" s="4"/>
      <c r="J2336" s="72"/>
      <c r="K2336" s="72"/>
      <c r="W2336" s="68">
        <f t="shared" si="109"/>
        <v>1</v>
      </c>
      <c r="AC2336" s="1" t="str">
        <f t="shared" si="110"/>
        <v>1900</v>
      </c>
    </row>
    <row r="2337" spans="4:29" x14ac:dyDescent="0.25">
      <c r="D2337" s="98" t="str">
        <f t="shared" si="108"/>
        <v/>
      </c>
      <c r="E2337" s="93"/>
      <c r="F2337" s="4"/>
      <c r="G2337" s="4"/>
      <c r="H2337" s="72"/>
      <c r="I2337" s="4"/>
      <c r="J2337" s="72"/>
      <c r="K2337" s="72"/>
      <c r="W2337" s="68">
        <f t="shared" si="109"/>
        <v>1</v>
      </c>
      <c r="AC2337" s="1" t="str">
        <f t="shared" si="110"/>
        <v>1900</v>
      </c>
    </row>
    <row r="2338" spans="4:29" x14ac:dyDescent="0.25">
      <c r="D2338" s="98" t="str">
        <f t="shared" si="108"/>
        <v/>
      </c>
      <c r="E2338" s="93"/>
      <c r="F2338" s="4"/>
      <c r="G2338" s="4"/>
      <c r="H2338" s="72"/>
      <c r="I2338" s="4"/>
      <c r="J2338" s="72"/>
      <c r="K2338" s="72"/>
      <c r="W2338" s="68">
        <f t="shared" si="109"/>
        <v>1</v>
      </c>
      <c r="AC2338" s="1" t="str">
        <f t="shared" si="110"/>
        <v>1900</v>
      </c>
    </row>
    <row r="2339" spans="4:29" x14ac:dyDescent="0.25">
      <c r="D2339" s="98" t="str">
        <f t="shared" si="108"/>
        <v/>
      </c>
      <c r="E2339" s="93"/>
      <c r="F2339" s="4"/>
      <c r="G2339" s="4"/>
      <c r="H2339" s="72"/>
      <c r="I2339" s="4"/>
      <c r="J2339" s="72"/>
      <c r="K2339" s="72"/>
      <c r="W2339" s="68">
        <f t="shared" si="109"/>
        <v>1</v>
      </c>
      <c r="AC2339" s="1" t="str">
        <f t="shared" si="110"/>
        <v>1900</v>
      </c>
    </row>
    <row r="2340" spans="4:29" x14ac:dyDescent="0.25">
      <c r="D2340" s="98" t="str">
        <f t="shared" si="108"/>
        <v/>
      </c>
      <c r="E2340" s="93"/>
      <c r="F2340" s="4"/>
      <c r="G2340" s="4"/>
      <c r="H2340" s="72"/>
      <c r="I2340" s="4"/>
      <c r="J2340" s="72"/>
      <c r="K2340" s="72"/>
      <c r="W2340" s="68">
        <f t="shared" si="109"/>
        <v>1</v>
      </c>
      <c r="AC2340" s="1" t="str">
        <f t="shared" si="110"/>
        <v>1900</v>
      </c>
    </row>
    <row r="2341" spans="4:29" x14ac:dyDescent="0.25">
      <c r="D2341" s="98" t="str">
        <f t="shared" si="108"/>
        <v/>
      </c>
      <c r="E2341" s="93"/>
      <c r="F2341" s="4"/>
      <c r="G2341" s="4"/>
      <c r="H2341" s="72"/>
      <c r="I2341" s="4"/>
      <c r="J2341" s="72"/>
      <c r="K2341" s="72"/>
      <c r="W2341" s="68">
        <f t="shared" si="109"/>
        <v>1</v>
      </c>
      <c r="AC2341" s="1" t="str">
        <f t="shared" si="110"/>
        <v>1900</v>
      </c>
    </row>
    <row r="2342" spans="4:29" x14ac:dyDescent="0.25">
      <c r="D2342" s="98" t="str">
        <f t="shared" si="108"/>
        <v/>
      </c>
      <c r="E2342" s="93"/>
      <c r="F2342" s="4"/>
      <c r="G2342" s="4"/>
      <c r="H2342" s="72"/>
      <c r="I2342" s="4"/>
      <c r="J2342" s="72"/>
      <c r="K2342" s="72"/>
      <c r="W2342" s="68">
        <f t="shared" si="109"/>
        <v>1</v>
      </c>
      <c r="AC2342" s="1" t="str">
        <f t="shared" si="110"/>
        <v>1900</v>
      </c>
    </row>
    <row r="2343" spans="4:29" x14ac:dyDescent="0.25">
      <c r="D2343" s="98" t="str">
        <f t="shared" si="108"/>
        <v/>
      </c>
      <c r="E2343" s="93"/>
      <c r="F2343" s="4"/>
      <c r="G2343" s="4"/>
      <c r="H2343" s="72"/>
      <c r="I2343" s="4"/>
      <c r="J2343" s="72"/>
      <c r="K2343" s="72"/>
      <c r="W2343" s="68">
        <f t="shared" si="109"/>
        <v>1</v>
      </c>
      <c r="AC2343" s="1" t="str">
        <f t="shared" si="110"/>
        <v>1900</v>
      </c>
    </row>
    <row r="2344" spans="4:29" x14ac:dyDescent="0.25">
      <c r="D2344" s="98" t="str">
        <f t="shared" si="108"/>
        <v/>
      </c>
      <c r="E2344" s="93"/>
      <c r="F2344" s="4"/>
      <c r="G2344" s="4"/>
      <c r="H2344" s="72"/>
      <c r="I2344" s="4"/>
      <c r="J2344" s="72"/>
      <c r="K2344" s="72"/>
      <c r="W2344" s="68">
        <f t="shared" si="109"/>
        <v>1</v>
      </c>
      <c r="AC2344" s="1" t="str">
        <f t="shared" si="110"/>
        <v>1900</v>
      </c>
    </row>
    <row r="2345" spans="4:29" x14ac:dyDescent="0.25">
      <c r="D2345" s="98" t="str">
        <f t="shared" si="108"/>
        <v/>
      </c>
      <c r="E2345" s="93"/>
      <c r="F2345" s="4"/>
      <c r="G2345" s="4"/>
      <c r="H2345" s="72"/>
      <c r="I2345" s="4"/>
      <c r="J2345" s="72"/>
      <c r="K2345" s="72"/>
      <c r="W2345" s="68">
        <f t="shared" si="109"/>
        <v>1</v>
      </c>
      <c r="AC2345" s="1" t="str">
        <f t="shared" si="110"/>
        <v>1900</v>
      </c>
    </row>
    <row r="2346" spans="4:29" x14ac:dyDescent="0.25">
      <c r="D2346" s="98" t="str">
        <f t="shared" si="108"/>
        <v/>
      </c>
      <c r="E2346" s="93"/>
      <c r="F2346" s="4"/>
      <c r="G2346" s="4"/>
      <c r="H2346" s="72"/>
      <c r="I2346" s="4"/>
      <c r="J2346" s="72"/>
      <c r="K2346" s="72"/>
      <c r="W2346" s="68">
        <f t="shared" si="109"/>
        <v>1</v>
      </c>
      <c r="AC2346" s="1" t="str">
        <f t="shared" si="110"/>
        <v>1900</v>
      </c>
    </row>
    <row r="2347" spans="4:29" x14ac:dyDescent="0.25">
      <c r="D2347" s="98" t="str">
        <f t="shared" si="108"/>
        <v/>
      </c>
      <c r="E2347" s="93"/>
      <c r="F2347" s="4"/>
      <c r="G2347" s="4"/>
      <c r="H2347" s="72"/>
      <c r="I2347" s="4"/>
      <c r="J2347" s="72"/>
      <c r="K2347" s="72"/>
      <c r="W2347" s="68">
        <f t="shared" si="109"/>
        <v>1</v>
      </c>
      <c r="AC2347" s="1" t="str">
        <f t="shared" si="110"/>
        <v>1900</v>
      </c>
    </row>
    <row r="2348" spans="4:29" x14ac:dyDescent="0.25">
      <c r="D2348" s="98" t="str">
        <f t="shared" si="108"/>
        <v/>
      </c>
      <c r="E2348" s="93"/>
      <c r="F2348" s="4"/>
      <c r="G2348" s="4"/>
      <c r="H2348" s="72"/>
      <c r="I2348" s="4"/>
      <c r="J2348" s="72"/>
      <c r="K2348" s="72"/>
      <c r="W2348" s="68">
        <f t="shared" si="109"/>
        <v>1</v>
      </c>
      <c r="AC2348" s="1" t="str">
        <f t="shared" si="110"/>
        <v>1900</v>
      </c>
    </row>
    <row r="2349" spans="4:29" x14ac:dyDescent="0.25">
      <c r="D2349" s="98" t="str">
        <f t="shared" si="108"/>
        <v/>
      </c>
      <c r="E2349" s="93"/>
      <c r="F2349" s="4"/>
      <c r="G2349" s="4"/>
      <c r="H2349" s="72"/>
      <c r="I2349" s="4"/>
      <c r="J2349" s="72"/>
      <c r="K2349" s="72"/>
      <c r="W2349" s="68">
        <f t="shared" si="109"/>
        <v>1</v>
      </c>
      <c r="AC2349" s="1" t="str">
        <f t="shared" si="110"/>
        <v>1900</v>
      </c>
    </row>
    <row r="2350" spans="4:29" x14ac:dyDescent="0.25">
      <c r="D2350" s="98" t="str">
        <f t="shared" si="108"/>
        <v/>
      </c>
      <c r="E2350" s="93"/>
      <c r="F2350" s="4"/>
      <c r="G2350" s="4"/>
      <c r="H2350" s="72"/>
      <c r="I2350" s="4"/>
      <c r="J2350" s="72"/>
      <c r="K2350" s="72"/>
      <c r="W2350" s="68">
        <f t="shared" si="109"/>
        <v>1</v>
      </c>
      <c r="AC2350" s="1" t="str">
        <f t="shared" si="110"/>
        <v>1900</v>
      </c>
    </row>
    <row r="2351" spans="4:29" x14ac:dyDescent="0.25">
      <c r="D2351" s="98" t="str">
        <f t="shared" si="108"/>
        <v/>
      </c>
      <c r="E2351" s="93"/>
      <c r="F2351" s="4"/>
      <c r="G2351" s="4"/>
      <c r="H2351" s="72"/>
      <c r="I2351" s="4"/>
      <c r="J2351" s="72"/>
      <c r="K2351" s="72"/>
      <c r="W2351" s="68">
        <f t="shared" si="109"/>
        <v>1</v>
      </c>
      <c r="AC2351" s="1" t="str">
        <f t="shared" si="110"/>
        <v>1900</v>
      </c>
    </row>
    <row r="2352" spans="4:29" x14ac:dyDescent="0.25">
      <c r="D2352" s="98" t="str">
        <f t="shared" si="108"/>
        <v/>
      </c>
      <c r="E2352" s="93"/>
      <c r="F2352" s="4"/>
      <c r="G2352" s="4"/>
      <c r="H2352" s="72"/>
      <c r="I2352" s="4"/>
      <c r="J2352" s="72"/>
      <c r="K2352" s="72"/>
      <c r="W2352" s="68">
        <f t="shared" si="109"/>
        <v>1</v>
      </c>
      <c r="AC2352" s="1" t="str">
        <f t="shared" si="110"/>
        <v>1900</v>
      </c>
    </row>
    <row r="2353" spans="4:29" x14ac:dyDescent="0.25">
      <c r="D2353" s="98" t="str">
        <f t="shared" si="108"/>
        <v/>
      </c>
      <c r="E2353" s="93"/>
      <c r="F2353" s="4"/>
      <c r="G2353" s="4"/>
      <c r="H2353" s="72"/>
      <c r="I2353" s="4"/>
      <c r="J2353" s="72"/>
      <c r="K2353" s="72"/>
      <c r="W2353" s="68">
        <f t="shared" si="109"/>
        <v>1</v>
      </c>
      <c r="AC2353" s="1" t="str">
        <f t="shared" si="110"/>
        <v>1900</v>
      </c>
    </row>
    <row r="2354" spans="4:29" x14ac:dyDescent="0.25">
      <c r="D2354" s="98" t="str">
        <f t="shared" si="108"/>
        <v/>
      </c>
      <c r="E2354" s="93"/>
      <c r="F2354" s="4"/>
      <c r="G2354" s="4"/>
      <c r="H2354" s="72"/>
      <c r="I2354" s="4"/>
      <c r="J2354" s="72"/>
      <c r="K2354" s="72"/>
      <c r="W2354" s="68">
        <f t="shared" si="109"/>
        <v>1</v>
      </c>
      <c r="AC2354" s="1" t="str">
        <f t="shared" si="110"/>
        <v>1900</v>
      </c>
    </row>
    <row r="2355" spans="4:29" x14ac:dyDescent="0.25">
      <c r="D2355" s="98" t="str">
        <f t="shared" si="108"/>
        <v/>
      </c>
      <c r="E2355" s="93"/>
      <c r="F2355" s="4"/>
      <c r="G2355" s="4"/>
      <c r="H2355" s="72"/>
      <c r="I2355" s="4"/>
      <c r="J2355" s="72"/>
      <c r="K2355" s="72"/>
      <c r="W2355" s="68">
        <f t="shared" si="109"/>
        <v>1</v>
      </c>
      <c r="AC2355" s="1" t="str">
        <f t="shared" si="110"/>
        <v>1900</v>
      </c>
    </row>
    <row r="2356" spans="4:29" x14ac:dyDescent="0.25">
      <c r="D2356" s="98" t="str">
        <f t="shared" si="108"/>
        <v/>
      </c>
      <c r="E2356" s="93"/>
      <c r="F2356" s="4"/>
      <c r="G2356" s="4"/>
      <c r="H2356" s="72"/>
      <c r="I2356" s="4"/>
      <c r="J2356" s="72"/>
      <c r="K2356" s="72"/>
      <c r="W2356" s="68">
        <f t="shared" si="109"/>
        <v>1</v>
      </c>
      <c r="AC2356" s="1" t="str">
        <f t="shared" si="110"/>
        <v>1900</v>
      </c>
    </row>
    <row r="2357" spans="4:29" x14ac:dyDescent="0.25">
      <c r="D2357" s="98" t="str">
        <f t="shared" si="108"/>
        <v/>
      </c>
      <c r="E2357" s="93"/>
      <c r="F2357" s="4"/>
      <c r="G2357" s="4"/>
      <c r="H2357" s="72"/>
      <c r="I2357" s="4"/>
      <c r="J2357" s="72"/>
      <c r="K2357" s="72"/>
      <c r="W2357" s="68">
        <f t="shared" si="109"/>
        <v>1</v>
      </c>
      <c r="AC2357" s="1" t="str">
        <f t="shared" si="110"/>
        <v>1900</v>
      </c>
    </row>
    <row r="2358" spans="4:29" x14ac:dyDescent="0.25">
      <c r="D2358" s="98" t="str">
        <f t="shared" si="108"/>
        <v/>
      </c>
      <c r="E2358" s="93"/>
      <c r="F2358" s="4"/>
      <c r="G2358" s="4"/>
      <c r="H2358" s="72"/>
      <c r="I2358" s="4"/>
      <c r="J2358" s="72"/>
      <c r="K2358" s="72"/>
      <c r="W2358" s="68">
        <f t="shared" si="109"/>
        <v>1</v>
      </c>
      <c r="AC2358" s="1" t="str">
        <f t="shared" si="110"/>
        <v>1900</v>
      </c>
    </row>
    <row r="2359" spans="4:29" x14ac:dyDescent="0.25">
      <c r="D2359" s="98" t="str">
        <f t="shared" si="108"/>
        <v/>
      </c>
      <c r="E2359" s="93"/>
      <c r="F2359" s="4"/>
      <c r="G2359" s="4"/>
      <c r="H2359" s="72"/>
      <c r="I2359" s="4"/>
      <c r="J2359" s="72"/>
      <c r="K2359" s="72"/>
      <c r="W2359" s="68">
        <f t="shared" si="109"/>
        <v>1</v>
      </c>
      <c r="AC2359" s="1" t="str">
        <f t="shared" si="110"/>
        <v>1900</v>
      </c>
    </row>
    <row r="2360" spans="4:29" x14ac:dyDescent="0.25">
      <c r="D2360" s="98" t="str">
        <f t="shared" si="108"/>
        <v/>
      </c>
      <c r="E2360" s="93"/>
      <c r="F2360" s="4"/>
      <c r="G2360" s="4"/>
      <c r="H2360" s="72"/>
      <c r="I2360" s="4"/>
      <c r="J2360" s="72"/>
      <c r="K2360" s="72"/>
      <c r="W2360" s="68">
        <f t="shared" si="109"/>
        <v>1</v>
      </c>
      <c r="AC2360" s="1" t="str">
        <f t="shared" si="110"/>
        <v>1900</v>
      </c>
    </row>
    <row r="2361" spans="4:29" x14ac:dyDescent="0.25">
      <c r="D2361" s="98" t="str">
        <f t="shared" si="108"/>
        <v/>
      </c>
      <c r="E2361" s="93"/>
      <c r="F2361" s="4"/>
      <c r="G2361" s="4"/>
      <c r="H2361" s="72"/>
      <c r="I2361" s="4"/>
      <c r="J2361" s="72"/>
      <c r="K2361" s="72"/>
      <c r="W2361" s="68">
        <f t="shared" si="109"/>
        <v>1</v>
      </c>
      <c r="AC2361" s="1" t="str">
        <f t="shared" si="110"/>
        <v>1900</v>
      </c>
    </row>
    <row r="2362" spans="4:29" x14ac:dyDescent="0.25">
      <c r="D2362" s="98" t="str">
        <f t="shared" si="108"/>
        <v/>
      </c>
      <c r="E2362" s="93"/>
      <c r="F2362" s="4"/>
      <c r="G2362" s="4"/>
      <c r="H2362" s="72"/>
      <c r="I2362" s="4"/>
      <c r="J2362" s="72"/>
      <c r="K2362" s="72"/>
      <c r="W2362" s="68">
        <f t="shared" si="109"/>
        <v>1</v>
      </c>
      <c r="AC2362" s="1" t="str">
        <f t="shared" si="110"/>
        <v>1900</v>
      </c>
    </row>
    <row r="2363" spans="4:29" x14ac:dyDescent="0.25">
      <c r="D2363" s="98" t="str">
        <f t="shared" si="108"/>
        <v/>
      </c>
      <c r="E2363" s="93"/>
      <c r="F2363" s="4"/>
      <c r="G2363" s="4"/>
      <c r="H2363" s="72"/>
      <c r="I2363" s="4"/>
      <c r="J2363" s="72"/>
      <c r="K2363" s="72"/>
      <c r="W2363" s="68">
        <f t="shared" si="109"/>
        <v>1</v>
      </c>
      <c r="AC2363" s="1" t="str">
        <f t="shared" si="110"/>
        <v>1900</v>
      </c>
    </row>
    <row r="2364" spans="4:29" x14ac:dyDescent="0.25">
      <c r="D2364" s="98" t="str">
        <f t="shared" si="108"/>
        <v/>
      </c>
      <c r="E2364" s="93"/>
      <c r="F2364" s="4"/>
      <c r="G2364" s="4"/>
      <c r="H2364" s="72"/>
      <c r="I2364" s="4"/>
      <c r="J2364" s="72"/>
      <c r="K2364" s="72"/>
      <c r="W2364" s="68">
        <f t="shared" si="109"/>
        <v>1</v>
      </c>
      <c r="AC2364" s="1" t="str">
        <f t="shared" si="110"/>
        <v>1900</v>
      </c>
    </row>
    <row r="2365" spans="4:29" x14ac:dyDescent="0.25">
      <c r="D2365" s="98" t="str">
        <f t="shared" si="108"/>
        <v/>
      </c>
      <c r="E2365" s="93"/>
      <c r="F2365" s="4"/>
      <c r="G2365" s="4"/>
      <c r="H2365" s="72"/>
      <c r="I2365" s="4"/>
      <c r="J2365" s="72"/>
      <c r="K2365" s="72"/>
      <c r="W2365" s="68">
        <f t="shared" si="109"/>
        <v>1</v>
      </c>
      <c r="AC2365" s="1" t="str">
        <f t="shared" si="110"/>
        <v>1900</v>
      </c>
    </row>
    <row r="2366" spans="4:29" x14ac:dyDescent="0.25">
      <c r="D2366" s="98" t="str">
        <f t="shared" si="108"/>
        <v/>
      </c>
      <c r="E2366" s="93"/>
      <c r="F2366" s="4"/>
      <c r="G2366" s="4"/>
      <c r="H2366" s="72"/>
      <c r="I2366" s="4"/>
      <c r="J2366" s="72"/>
      <c r="K2366" s="72"/>
      <c r="W2366" s="68">
        <f t="shared" si="109"/>
        <v>1</v>
      </c>
      <c r="AC2366" s="1" t="str">
        <f t="shared" si="110"/>
        <v>1900</v>
      </c>
    </row>
    <row r="2367" spans="4:29" x14ac:dyDescent="0.25">
      <c r="D2367" s="98" t="str">
        <f t="shared" si="108"/>
        <v/>
      </c>
      <c r="E2367" s="93"/>
      <c r="F2367" s="4"/>
      <c r="G2367" s="4"/>
      <c r="H2367" s="72"/>
      <c r="I2367" s="4"/>
      <c r="J2367" s="72"/>
      <c r="K2367" s="72"/>
      <c r="W2367" s="68">
        <f t="shared" si="109"/>
        <v>1</v>
      </c>
      <c r="AC2367" s="1" t="str">
        <f t="shared" si="110"/>
        <v>1900</v>
      </c>
    </row>
    <row r="2368" spans="4:29" x14ac:dyDescent="0.25">
      <c r="D2368" s="98" t="str">
        <f t="shared" si="108"/>
        <v/>
      </c>
      <c r="E2368" s="93"/>
      <c r="F2368" s="4"/>
      <c r="G2368" s="4"/>
      <c r="H2368" s="72"/>
      <c r="I2368" s="4"/>
      <c r="J2368" s="72"/>
      <c r="K2368" s="72"/>
      <c r="W2368" s="68">
        <f t="shared" si="109"/>
        <v>1</v>
      </c>
      <c r="AC2368" s="1" t="str">
        <f t="shared" si="110"/>
        <v>1900</v>
      </c>
    </row>
    <row r="2369" spans="4:29" x14ac:dyDescent="0.25">
      <c r="D2369" s="98" t="str">
        <f t="shared" si="108"/>
        <v/>
      </c>
      <c r="E2369" s="93"/>
      <c r="F2369" s="4"/>
      <c r="G2369" s="4"/>
      <c r="H2369" s="72"/>
      <c r="I2369" s="4"/>
      <c r="J2369" s="72"/>
      <c r="K2369" s="72"/>
      <c r="W2369" s="68">
        <f t="shared" si="109"/>
        <v>1</v>
      </c>
      <c r="AC2369" s="1" t="str">
        <f t="shared" si="110"/>
        <v>1900</v>
      </c>
    </row>
    <row r="2370" spans="4:29" x14ac:dyDescent="0.25">
      <c r="D2370" s="98" t="str">
        <f t="shared" si="108"/>
        <v/>
      </c>
      <c r="E2370" s="93"/>
      <c r="F2370" s="4"/>
      <c r="G2370" s="4"/>
      <c r="H2370" s="72"/>
      <c r="I2370" s="4"/>
      <c r="J2370" s="72"/>
      <c r="K2370" s="72"/>
      <c r="W2370" s="68">
        <f t="shared" si="109"/>
        <v>1</v>
      </c>
      <c r="AC2370" s="1" t="str">
        <f t="shared" si="110"/>
        <v>1900</v>
      </c>
    </row>
    <row r="2371" spans="4:29" x14ac:dyDescent="0.25">
      <c r="D2371" s="98" t="str">
        <f t="shared" si="108"/>
        <v/>
      </c>
      <c r="E2371" s="93"/>
      <c r="F2371" s="4"/>
      <c r="G2371" s="4"/>
      <c r="H2371" s="72"/>
      <c r="I2371" s="4"/>
      <c r="J2371" s="72"/>
      <c r="K2371" s="72"/>
      <c r="W2371" s="68">
        <f t="shared" si="109"/>
        <v>1</v>
      </c>
      <c r="AC2371" s="1" t="str">
        <f t="shared" si="110"/>
        <v>1900</v>
      </c>
    </row>
    <row r="2372" spans="4:29" x14ac:dyDescent="0.25">
      <c r="D2372" s="98" t="str">
        <f t="shared" ref="D2372:D2435" si="111">IF(W2372&lt;&gt;$V$1,IF(YEAR(W2372)=YEAR(W2371),D2371+1,1),"")</f>
        <v/>
      </c>
      <c r="E2372" s="93"/>
      <c r="F2372" s="4"/>
      <c r="G2372" s="4"/>
      <c r="H2372" s="72"/>
      <c r="I2372" s="4"/>
      <c r="J2372" s="72"/>
      <c r="K2372" s="72"/>
      <c r="W2372" s="68">
        <f t="shared" ref="W2372:W2435" si="112">IF(CONCATENATE(F2372,F2373,F2374,F2375,F2376,F2377)&lt;&gt;"",IF(AND(E2372&lt;&gt;0,ISNUMBER(E2372)=TRUE),E2372,W2371),$V$1)</f>
        <v>1</v>
      </c>
      <c r="AC2372" s="1" t="str">
        <f t="shared" si="110"/>
        <v>1900</v>
      </c>
    </row>
    <row r="2373" spans="4:29" x14ac:dyDescent="0.25">
      <c r="D2373" s="98" t="str">
        <f t="shared" si="111"/>
        <v/>
      </c>
      <c r="E2373" s="93"/>
      <c r="F2373" s="4"/>
      <c r="G2373" s="4"/>
      <c r="H2373" s="72"/>
      <c r="I2373" s="4"/>
      <c r="J2373" s="72"/>
      <c r="K2373" s="72"/>
      <c r="W2373" s="68">
        <f t="shared" si="112"/>
        <v>1</v>
      </c>
      <c r="AC2373" s="1" t="str">
        <f t="shared" ref="AC2373:AC2436" si="113">YEAR(W2373)&amp;F2373</f>
        <v>1900</v>
      </c>
    </row>
    <row r="2374" spans="4:29" x14ac:dyDescent="0.25">
      <c r="D2374" s="98" t="str">
        <f t="shared" si="111"/>
        <v/>
      </c>
      <c r="E2374" s="93"/>
      <c r="F2374" s="4"/>
      <c r="G2374" s="4"/>
      <c r="H2374" s="72"/>
      <c r="I2374" s="4"/>
      <c r="J2374" s="72"/>
      <c r="K2374" s="72"/>
      <c r="W2374" s="68">
        <f t="shared" si="112"/>
        <v>1</v>
      </c>
      <c r="AC2374" s="1" t="str">
        <f t="shared" si="113"/>
        <v>1900</v>
      </c>
    </row>
    <row r="2375" spans="4:29" x14ac:dyDescent="0.25">
      <c r="D2375" s="98" t="str">
        <f t="shared" si="111"/>
        <v/>
      </c>
      <c r="E2375" s="93"/>
      <c r="F2375" s="4"/>
      <c r="G2375" s="4"/>
      <c r="H2375" s="72"/>
      <c r="I2375" s="4"/>
      <c r="J2375" s="72"/>
      <c r="K2375" s="72"/>
      <c r="W2375" s="68">
        <f t="shared" si="112"/>
        <v>1</v>
      </c>
      <c r="AC2375" s="1" t="str">
        <f t="shared" si="113"/>
        <v>1900</v>
      </c>
    </row>
    <row r="2376" spans="4:29" x14ac:dyDescent="0.25">
      <c r="D2376" s="98" t="str">
        <f t="shared" si="111"/>
        <v/>
      </c>
      <c r="E2376" s="93"/>
      <c r="F2376" s="4"/>
      <c r="G2376" s="4"/>
      <c r="H2376" s="72"/>
      <c r="I2376" s="4"/>
      <c r="J2376" s="72"/>
      <c r="K2376" s="72"/>
      <c r="W2376" s="68">
        <f t="shared" si="112"/>
        <v>1</v>
      </c>
      <c r="AC2376" s="1" t="str">
        <f t="shared" si="113"/>
        <v>1900</v>
      </c>
    </row>
    <row r="2377" spans="4:29" x14ac:dyDescent="0.25">
      <c r="D2377" s="98" t="str">
        <f t="shared" si="111"/>
        <v/>
      </c>
      <c r="E2377" s="93"/>
      <c r="F2377" s="4"/>
      <c r="G2377" s="4"/>
      <c r="H2377" s="72"/>
      <c r="I2377" s="4"/>
      <c r="J2377" s="72"/>
      <c r="K2377" s="72"/>
      <c r="W2377" s="68">
        <f t="shared" si="112"/>
        <v>1</v>
      </c>
      <c r="AC2377" s="1" t="str">
        <f t="shared" si="113"/>
        <v>1900</v>
      </c>
    </row>
    <row r="2378" spans="4:29" x14ac:dyDescent="0.25">
      <c r="D2378" s="98" t="str">
        <f t="shared" si="111"/>
        <v/>
      </c>
      <c r="E2378" s="93"/>
      <c r="F2378" s="4"/>
      <c r="G2378" s="4"/>
      <c r="H2378" s="72"/>
      <c r="I2378" s="4"/>
      <c r="J2378" s="72"/>
      <c r="K2378" s="72"/>
      <c r="W2378" s="68">
        <f t="shared" si="112"/>
        <v>1</v>
      </c>
      <c r="AC2378" s="1" t="str">
        <f t="shared" si="113"/>
        <v>1900</v>
      </c>
    </row>
    <row r="2379" spans="4:29" x14ac:dyDescent="0.25">
      <c r="D2379" s="98" t="str">
        <f t="shared" si="111"/>
        <v/>
      </c>
      <c r="E2379" s="93"/>
      <c r="F2379" s="4"/>
      <c r="G2379" s="4"/>
      <c r="H2379" s="72"/>
      <c r="I2379" s="4"/>
      <c r="J2379" s="72"/>
      <c r="K2379" s="72"/>
      <c r="W2379" s="68">
        <f t="shared" si="112"/>
        <v>1</v>
      </c>
      <c r="AC2379" s="1" t="str">
        <f t="shared" si="113"/>
        <v>1900</v>
      </c>
    </row>
    <row r="2380" spans="4:29" x14ac:dyDescent="0.25">
      <c r="D2380" s="98" t="str">
        <f t="shared" si="111"/>
        <v/>
      </c>
      <c r="E2380" s="93"/>
      <c r="F2380" s="4"/>
      <c r="G2380" s="4"/>
      <c r="H2380" s="72"/>
      <c r="I2380" s="4"/>
      <c r="J2380" s="72"/>
      <c r="K2380" s="72"/>
      <c r="W2380" s="68">
        <f t="shared" si="112"/>
        <v>1</v>
      </c>
      <c r="AC2380" s="1" t="str">
        <f t="shared" si="113"/>
        <v>1900</v>
      </c>
    </row>
    <row r="2381" spans="4:29" x14ac:dyDescent="0.25">
      <c r="D2381" s="98" t="str">
        <f t="shared" si="111"/>
        <v/>
      </c>
      <c r="E2381" s="93"/>
      <c r="F2381" s="4"/>
      <c r="G2381" s="4"/>
      <c r="H2381" s="72"/>
      <c r="I2381" s="4"/>
      <c r="J2381" s="72"/>
      <c r="K2381" s="72"/>
      <c r="W2381" s="68">
        <f t="shared" si="112"/>
        <v>1</v>
      </c>
      <c r="AC2381" s="1" t="str">
        <f t="shared" si="113"/>
        <v>1900</v>
      </c>
    </row>
    <row r="2382" spans="4:29" x14ac:dyDescent="0.25">
      <c r="D2382" s="98" t="str">
        <f t="shared" si="111"/>
        <v/>
      </c>
      <c r="E2382" s="93"/>
      <c r="F2382" s="4"/>
      <c r="G2382" s="4"/>
      <c r="H2382" s="72"/>
      <c r="I2382" s="4"/>
      <c r="J2382" s="72"/>
      <c r="K2382" s="72"/>
      <c r="W2382" s="68">
        <f t="shared" si="112"/>
        <v>1</v>
      </c>
      <c r="AC2382" s="1" t="str">
        <f t="shared" si="113"/>
        <v>1900</v>
      </c>
    </row>
    <row r="2383" spans="4:29" x14ac:dyDescent="0.25">
      <c r="D2383" s="98" t="str">
        <f t="shared" si="111"/>
        <v/>
      </c>
      <c r="E2383" s="93"/>
      <c r="F2383" s="4"/>
      <c r="G2383" s="4"/>
      <c r="H2383" s="72"/>
      <c r="I2383" s="4"/>
      <c r="J2383" s="72"/>
      <c r="K2383" s="72"/>
      <c r="W2383" s="68">
        <f t="shared" si="112"/>
        <v>1</v>
      </c>
      <c r="AC2383" s="1" t="str">
        <f t="shared" si="113"/>
        <v>1900</v>
      </c>
    </row>
    <row r="2384" spans="4:29" x14ac:dyDescent="0.25">
      <c r="D2384" s="98" t="str">
        <f t="shared" si="111"/>
        <v/>
      </c>
      <c r="E2384" s="93"/>
      <c r="F2384" s="4"/>
      <c r="G2384" s="4"/>
      <c r="H2384" s="72"/>
      <c r="I2384" s="4"/>
      <c r="J2384" s="72"/>
      <c r="K2384" s="72"/>
      <c r="W2384" s="68">
        <f t="shared" si="112"/>
        <v>1</v>
      </c>
      <c r="AC2384" s="1" t="str">
        <f t="shared" si="113"/>
        <v>1900</v>
      </c>
    </row>
    <row r="2385" spans="4:29" x14ac:dyDescent="0.25">
      <c r="D2385" s="98" t="str">
        <f t="shared" si="111"/>
        <v/>
      </c>
      <c r="E2385" s="93"/>
      <c r="F2385" s="4"/>
      <c r="G2385" s="4"/>
      <c r="H2385" s="72"/>
      <c r="I2385" s="4"/>
      <c r="J2385" s="72"/>
      <c r="K2385" s="72"/>
      <c r="W2385" s="68">
        <f t="shared" si="112"/>
        <v>1</v>
      </c>
      <c r="AC2385" s="1" t="str">
        <f t="shared" si="113"/>
        <v>1900</v>
      </c>
    </row>
    <row r="2386" spans="4:29" x14ac:dyDescent="0.25">
      <c r="D2386" s="98" t="str">
        <f t="shared" si="111"/>
        <v/>
      </c>
      <c r="E2386" s="93"/>
      <c r="F2386" s="4"/>
      <c r="G2386" s="4"/>
      <c r="H2386" s="72"/>
      <c r="I2386" s="4"/>
      <c r="J2386" s="72"/>
      <c r="K2386" s="72"/>
      <c r="W2386" s="68">
        <f t="shared" si="112"/>
        <v>1</v>
      </c>
      <c r="AC2386" s="1" t="str">
        <f t="shared" si="113"/>
        <v>1900</v>
      </c>
    </row>
    <row r="2387" spans="4:29" x14ac:dyDescent="0.25">
      <c r="D2387" s="98" t="str">
        <f t="shared" si="111"/>
        <v/>
      </c>
      <c r="E2387" s="93"/>
      <c r="F2387" s="4"/>
      <c r="G2387" s="4"/>
      <c r="H2387" s="72"/>
      <c r="I2387" s="4"/>
      <c r="J2387" s="72"/>
      <c r="K2387" s="72"/>
      <c r="W2387" s="68">
        <f t="shared" si="112"/>
        <v>1</v>
      </c>
      <c r="AC2387" s="1" t="str">
        <f t="shared" si="113"/>
        <v>1900</v>
      </c>
    </row>
    <row r="2388" spans="4:29" x14ac:dyDescent="0.25">
      <c r="D2388" s="98" t="str">
        <f t="shared" si="111"/>
        <v/>
      </c>
      <c r="E2388" s="93"/>
      <c r="F2388" s="4"/>
      <c r="G2388" s="4"/>
      <c r="H2388" s="72"/>
      <c r="I2388" s="4"/>
      <c r="J2388" s="72"/>
      <c r="K2388" s="72"/>
      <c r="W2388" s="68">
        <f t="shared" si="112"/>
        <v>1</v>
      </c>
      <c r="AC2388" s="1" t="str">
        <f t="shared" si="113"/>
        <v>1900</v>
      </c>
    </row>
    <row r="2389" spans="4:29" x14ac:dyDescent="0.25">
      <c r="D2389" s="98" t="str">
        <f t="shared" si="111"/>
        <v/>
      </c>
      <c r="E2389" s="93"/>
      <c r="F2389" s="4"/>
      <c r="G2389" s="4"/>
      <c r="H2389" s="72"/>
      <c r="I2389" s="4"/>
      <c r="J2389" s="72"/>
      <c r="K2389" s="72"/>
      <c r="W2389" s="68">
        <f t="shared" si="112"/>
        <v>1</v>
      </c>
      <c r="AC2389" s="1" t="str">
        <f t="shared" si="113"/>
        <v>1900</v>
      </c>
    </row>
    <row r="2390" spans="4:29" x14ac:dyDescent="0.25">
      <c r="D2390" s="98" t="str">
        <f t="shared" si="111"/>
        <v/>
      </c>
      <c r="E2390" s="93"/>
      <c r="F2390" s="4"/>
      <c r="G2390" s="4"/>
      <c r="H2390" s="72"/>
      <c r="I2390" s="4"/>
      <c r="J2390" s="72"/>
      <c r="K2390" s="72"/>
      <c r="W2390" s="68">
        <f t="shared" si="112"/>
        <v>1</v>
      </c>
      <c r="AC2390" s="1" t="str">
        <f t="shared" si="113"/>
        <v>1900</v>
      </c>
    </row>
    <row r="2391" spans="4:29" x14ac:dyDescent="0.25">
      <c r="D2391" s="98" t="str">
        <f t="shared" si="111"/>
        <v/>
      </c>
      <c r="E2391" s="93"/>
      <c r="F2391" s="4"/>
      <c r="G2391" s="4"/>
      <c r="H2391" s="72"/>
      <c r="I2391" s="4"/>
      <c r="J2391" s="72"/>
      <c r="K2391" s="72"/>
      <c r="W2391" s="68">
        <f t="shared" si="112"/>
        <v>1</v>
      </c>
      <c r="AC2391" s="1" t="str">
        <f t="shared" si="113"/>
        <v>1900</v>
      </c>
    </row>
    <row r="2392" spans="4:29" x14ac:dyDescent="0.25">
      <c r="D2392" s="98" t="str">
        <f t="shared" si="111"/>
        <v/>
      </c>
      <c r="E2392" s="93"/>
      <c r="F2392" s="4"/>
      <c r="G2392" s="4"/>
      <c r="H2392" s="72"/>
      <c r="I2392" s="4"/>
      <c r="J2392" s="72"/>
      <c r="K2392" s="72"/>
      <c r="W2392" s="68">
        <f t="shared" si="112"/>
        <v>1</v>
      </c>
      <c r="AC2392" s="1" t="str">
        <f t="shared" si="113"/>
        <v>1900</v>
      </c>
    </row>
    <row r="2393" spans="4:29" x14ac:dyDescent="0.25">
      <c r="D2393" s="98" t="str">
        <f t="shared" si="111"/>
        <v/>
      </c>
      <c r="E2393" s="93"/>
      <c r="F2393" s="4"/>
      <c r="G2393" s="4"/>
      <c r="H2393" s="72"/>
      <c r="I2393" s="4"/>
      <c r="J2393" s="72"/>
      <c r="K2393" s="72"/>
      <c r="W2393" s="68">
        <f t="shared" si="112"/>
        <v>1</v>
      </c>
      <c r="AC2393" s="1" t="str">
        <f t="shared" si="113"/>
        <v>1900</v>
      </c>
    </row>
    <row r="2394" spans="4:29" x14ac:dyDescent="0.25">
      <c r="D2394" s="98" t="str">
        <f t="shared" si="111"/>
        <v/>
      </c>
      <c r="E2394" s="93"/>
      <c r="F2394" s="4"/>
      <c r="G2394" s="4"/>
      <c r="H2394" s="72"/>
      <c r="I2394" s="4"/>
      <c r="J2394" s="72"/>
      <c r="K2394" s="72"/>
      <c r="W2394" s="68">
        <f t="shared" si="112"/>
        <v>1</v>
      </c>
      <c r="AC2394" s="1" t="str">
        <f t="shared" si="113"/>
        <v>1900</v>
      </c>
    </row>
    <row r="2395" spans="4:29" x14ac:dyDescent="0.25">
      <c r="D2395" s="98" t="str">
        <f t="shared" si="111"/>
        <v/>
      </c>
      <c r="E2395" s="93"/>
      <c r="F2395" s="4"/>
      <c r="G2395" s="4"/>
      <c r="H2395" s="72"/>
      <c r="I2395" s="4"/>
      <c r="J2395" s="72"/>
      <c r="K2395" s="72"/>
      <c r="W2395" s="68">
        <f t="shared" si="112"/>
        <v>1</v>
      </c>
      <c r="AC2395" s="1" t="str">
        <f t="shared" si="113"/>
        <v>1900</v>
      </c>
    </row>
    <row r="2396" spans="4:29" x14ac:dyDescent="0.25">
      <c r="D2396" s="98" t="str">
        <f t="shared" si="111"/>
        <v/>
      </c>
      <c r="E2396" s="93"/>
      <c r="F2396" s="4"/>
      <c r="G2396" s="4"/>
      <c r="H2396" s="72"/>
      <c r="I2396" s="4"/>
      <c r="J2396" s="72"/>
      <c r="K2396" s="72"/>
      <c r="W2396" s="68">
        <f t="shared" si="112"/>
        <v>1</v>
      </c>
      <c r="AC2396" s="1" t="str">
        <f t="shared" si="113"/>
        <v>1900</v>
      </c>
    </row>
    <row r="2397" spans="4:29" x14ac:dyDescent="0.25">
      <c r="D2397" s="98" t="str">
        <f t="shared" si="111"/>
        <v/>
      </c>
      <c r="E2397" s="93"/>
      <c r="F2397" s="4"/>
      <c r="G2397" s="4"/>
      <c r="H2397" s="72"/>
      <c r="I2397" s="4"/>
      <c r="J2397" s="72"/>
      <c r="K2397" s="72"/>
      <c r="W2397" s="68">
        <f t="shared" si="112"/>
        <v>1</v>
      </c>
      <c r="AC2397" s="1" t="str">
        <f t="shared" si="113"/>
        <v>1900</v>
      </c>
    </row>
    <row r="2398" spans="4:29" x14ac:dyDescent="0.25">
      <c r="D2398" s="98" t="str">
        <f t="shared" si="111"/>
        <v/>
      </c>
      <c r="E2398" s="93"/>
      <c r="F2398" s="4"/>
      <c r="G2398" s="4"/>
      <c r="H2398" s="72"/>
      <c r="I2398" s="4"/>
      <c r="J2398" s="72"/>
      <c r="K2398" s="72"/>
      <c r="W2398" s="68">
        <f t="shared" si="112"/>
        <v>1</v>
      </c>
      <c r="AC2398" s="1" t="str">
        <f t="shared" si="113"/>
        <v>1900</v>
      </c>
    </row>
    <row r="2399" spans="4:29" x14ac:dyDescent="0.25">
      <c r="D2399" s="98" t="str">
        <f t="shared" si="111"/>
        <v/>
      </c>
      <c r="E2399" s="93"/>
      <c r="F2399" s="4"/>
      <c r="G2399" s="4"/>
      <c r="H2399" s="72"/>
      <c r="I2399" s="4"/>
      <c r="J2399" s="72"/>
      <c r="K2399" s="72"/>
      <c r="W2399" s="68">
        <f t="shared" si="112"/>
        <v>1</v>
      </c>
      <c r="AC2399" s="1" t="str">
        <f t="shared" si="113"/>
        <v>1900</v>
      </c>
    </row>
    <row r="2400" spans="4:29" x14ac:dyDescent="0.25">
      <c r="D2400" s="98" t="str">
        <f t="shared" si="111"/>
        <v/>
      </c>
      <c r="E2400" s="93"/>
      <c r="F2400" s="4"/>
      <c r="G2400" s="4"/>
      <c r="H2400" s="72"/>
      <c r="I2400" s="4"/>
      <c r="J2400" s="72"/>
      <c r="K2400" s="72"/>
      <c r="W2400" s="68">
        <f t="shared" si="112"/>
        <v>1</v>
      </c>
      <c r="AC2400" s="1" t="str">
        <f t="shared" si="113"/>
        <v>1900</v>
      </c>
    </row>
    <row r="2401" spans="4:29" x14ac:dyDescent="0.25">
      <c r="D2401" s="98" t="str">
        <f t="shared" si="111"/>
        <v/>
      </c>
      <c r="E2401" s="93"/>
      <c r="F2401" s="4"/>
      <c r="G2401" s="4"/>
      <c r="H2401" s="72"/>
      <c r="I2401" s="4"/>
      <c r="J2401" s="72"/>
      <c r="K2401" s="72"/>
      <c r="W2401" s="68">
        <f t="shared" si="112"/>
        <v>1</v>
      </c>
      <c r="AC2401" s="1" t="str">
        <f t="shared" si="113"/>
        <v>1900</v>
      </c>
    </row>
    <row r="2402" spans="4:29" x14ac:dyDescent="0.25">
      <c r="D2402" s="98" t="str">
        <f t="shared" si="111"/>
        <v/>
      </c>
      <c r="E2402" s="93"/>
      <c r="F2402" s="4"/>
      <c r="G2402" s="4"/>
      <c r="H2402" s="72"/>
      <c r="I2402" s="4"/>
      <c r="J2402" s="72"/>
      <c r="K2402" s="72"/>
      <c r="W2402" s="68">
        <f t="shared" si="112"/>
        <v>1</v>
      </c>
      <c r="AC2402" s="1" t="str">
        <f t="shared" si="113"/>
        <v>1900</v>
      </c>
    </row>
    <row r="2403" spans="4:29" x14ac:dyDescent="0.25">
      <c r="D2403" s="98" t="str">
        <f t="shared" si="111"/>
        <v/>
      </c>
      <c r="E2403" s="93"/>
      <c r="F2403" s="4"/>
      <c r="G2403" s="4"/>
      <c r="H2403" s="72"/>
      <c r="I2403" s="4"/>
      <c r="J2403" s="72"/>
      <c r="K2403" s="72"/>
      <c r="W2403" s="68">
        <f t="shared" si="112"/>
        <v>1</v>
      </c>
      <c r="AC2403" s="1" t="str">
        <f t="shared" si="113"/>
        <v>1900</v>
      </c>
    </row>
    <row r="2404" spans="4:29" x14ac:dyDescent="0.25">
      <c r="D2404" s="98" t="str">
        <f t="shared" si="111"/>
        <v/>
      </c>
      <c r="E2404" s="93"/>
      <c r="F2404" s="4"/>
      <c r="G2404" s="4"/>
      <c r="H2404" s="72"/>
      <c r="I2404" s="4"/>
      <c r="J2404" s="72"/>
      <c r="K2404" s="72"/>
      <c r="W2404" s="68">
        <f t="shared" si="112"/>
        <v>1</v>
      </c>
      <c r="AC2404" s="1" t="str">
        <f t="shared" si="113"/>
        <v>1900</v>
      </c>
    </row>
    <row r="2405" spans="4:29" x14ac:dyDescent="0.25">
      <c r="D2405" s="98" t="str">
        <f t="shared" si="111"/>
        <v/>
      </c>
      <c r="E2405" s="93"/>
      <c r="F2405" s="4"/>
      <c r="G2405" s="4"/>
      <c r="H2405" s="72"/>
      <c r="I2405" s="4"/>
      <c r="J2405" s="72"/>
      <c r="K2405" s="72"/>
      <c r="W2405" s="68">
        <f t="shared" si="112"/>
        <v>1</v>
      </c>
      <c r="AC2405" s="1" t="str">
        <f t="shared" si="113"/>
        <v>1900</v>
      </c>
    </row>
    <row r="2406" spans="4:29" x14ac:dyDescent="0.25">
      <c r="D2406" s="98" t="str">
        <f t="shared" si="111"/>
        <v/>
      </c>
      <c r="E2406" s="93"/>
      <c r="F2406" s="4"/>
      <c r="G2406" s="4"/>
      <c r="H2406" s="72"/>
      <c r="I2406" s="4"/>
      <c r="J2406" s="72"/>
      <c r="K2406" s="72"/>
      <c r="W2406" s="68">
        <f t="shared" si="112"/>
        <v>1</v>
      </c>
      <c r="AC2406" s="1" t="str">
        <f t="shared" si="113"/>
        <v>1900</v>
      </c>
    </row>
    <row r="2407" spans="4:29" x14ac:dyDescent="0.25">
      <c r="D2407" s="98" t="str">
        <f t="shared" si="111"/>
        <v/>
      </c>
      <c r="E2407" s="93"/>
      <c r="F2407" s="4"/>
      <c r="G2407" s="4"/>
      <c r="H2407" s="72"/>
      <c r="I2407" s="4"/>
      <c r="J2407" s="72"/>
      <c r="K2407" s="72"/>
      <c r="W2407" s="68">
        <f t="shared" si="112"/>
        <v>1</v>
      </c>
      <c r="AC2407" s="1" t="str">
        <f t="shared" si="113"/>
        <v>1900</v>
      </c>
    </row>
    <row r="2408" spans="4:29" x14ac:dyDescent="0.25">
      <c r="D2408" s="98" t="str">
        <f t="shared" si="111"/>
        <v/>
      </c>
      <c r="E2408" s="93"/>
      <c r="F2408" s="4"/>
      <c r="G2408" s="4"/>
      <c r="H2408" s="72"/>
      <c r="I2408" s="4"/>
      <c r="J2408" s="72"/>
      <c r="K2408" s="72"/>
      <c r="W2408" s="68">
        <f t="shared" si="112"/>
        <v>1</v>
      </c>
      <c r="AC2408" s="1" t="str">
        <f t="shared" si="113"/>
        <v>1900</v>
      </c>
    </row>
    <row r="2409" spans="4:29" x14ac:dyDescent="0.25">
      <c r="D2409" s="98" t="str">
        <f t="shared" si="111"/>
        <v/>
      </c>
      <c r="E2409" s="93"/>
      <c r="F2409" s="4"/>
      <c r="G2409" s="4"/>
      <c r="H2409" s="72"/>
      <c r="I2409" s="4"/>
      <c r="J2409" s="72"/>
      <c r="K2409" s="72"/>
      <c r="W2409" s="68">
        <f t="shared" si="112"/>
        <v>1</v>
      </c>
      <c r="AC2409" s="1" t="str">
        <f t="shared" si="113"/>
        <v>1900</v>
      </c>
    </row>
    <row r="2410" spans="4:29" x14ac:dyDescent="0.25">
      <c r="D2410" s="98" t="str">
        <f t="shared" si="111"/>
        <v/>
      </c>
      <c r="E2410" s="93"/>
      <c r="F2410" s="4"/>
      <c r="G2410" s="4"/>
      <c r="H2410" s="72"/>
      <c r="I2410" s="4"/>
      <c r="J2410" s="72"/>
      <c r="K2410" s="72"/>
      <c r="W2410" s="68">
        <f t="shared" si="112"/>
        <v>1</v>
      </c>
      <c r="AC2410" s="1" t="str">
        <f t="shared" si="113"/>
        <v>1900</v>
      </c>
    </row>
    <row r="2411" spans="4:29" x14ac:dyDescent="0.25">
      <c r="D2411" s="98" t="str">
        <f t="shared" si="111"/>
        <v/>
      </c>
      <c r="E2411" s="93"/>
      <c r="F2411" s="4"/>
      <c r="G2411" s="4"/>
      <c r="H2411" s="72"/>
      <c r="I2411" s="4"/>
      <c r="J2411" s="72"/>
      <c r="K2411" s="72"/>
      <c r="W2411" s="68">
        <f t="shared" si="112"/>
        <v>1</v>
      </c>
      <c r="AC2411" s="1" t="str">
        <f t="shared" si="113"/>
        <v>1900</v>
      </c>
    </row>
    <row r="2412" spans="4:29" x14ac:dyDescent="0.25">
      <c r="D2412" s="98" t="str">
        <f t="shared" si="111"/>
        <v/>
      </c>
      <c r="E2412" s="93"/>
      <c r="F2412" s="4"/>
      <c r="G2412" s="4"/>
      <c r="H2412" s="72"/>
      <c r="I2412" s="4"/>
      <c r="J2412" s="72"/>
      <c r="K2412" s="72"/>
      <c r="W2412" s="68">
        <f t="shared" si="112"/>
        <v>1</v>
      </c>
      <c r="AC2412" s="1" t="str">
        <f t="shared" si="113"/>
        <v>1900</v>
      </c>
    </row>
    <row r="2413" spans="4:29" x14ac:dyDescent="0.25">
      <c r="D2413" s="98" t="str">
        <f t="shared" si="111"/>
        <v/>
      </c>
      <c r="E2413" s="93"/>
      <c r="F2413" s="4"/>
      <c r="G2413" s="4"/>
      <c r="H2413" s="72"/>
      <c r="I2413" s="4"/>
      <c r="J2413" s="72"/>
      <c r="K2413" s="72"/>
      <c r="W2413" s="68">
        <f t="shared" si="112"/>
        <v>1</v>
      </c>
      <c r="AC2413" s="1" t="str">
        <f t="shared" si="113"/>
        <v>1900</v>
      </c>
    </row>
    <row r="2414" spans="4:29" x14ac:dyDescent="0.25">
      <c r="D2414" s="98" t="str">
        <f t="shared" si="111"/>
        <v/>
      </c>
      <c r="E2414" s="93"/>
      <c r="F2414" s="4"/>
      <c r="G2414" s="4"/>
      <c r="H2414" s="72"/>
      <c r="I2414" s="4"/>
      <c r="J2414" s="72"/>
      <c r="K2414" s="72"/>
      <c r="W2414" s="68">
        <f t="shared" si="112"/>
        <v>1</v>
      </c>
      <c r="AC2414" s="1" t="str">
        <f t="shared" si="113"/>
        <v>1900</v>
      </c>
    </row>
    <row r="2415" spans="4:29" x14ac:dyDescent="0.25">
      <c r="D2415" s="98" t="str">
        <f t="shared" si="111"/>
        <v/>
      </c>
      <c r="E2415" s="93"/>
      <c r="F2415" s="4"/>
      <c r="G2415" s="4"/>
      <c r="H2415" s="72"/>
      <c r="I2415" s="4"/>
      <c r="J2415" s="72"/>
      <c r="K2415" s="72"/>
      <c r="W2415" s="68">
        <f t="shared" si="112"/>
        <v>1</v>
      </c>
      <c r="AC2415" s="1" t="str">
        <f t="shared" si="113"/>
        <v>1900</v>
      </c>
    </row>
    <row r="2416" spans="4:29" x14ac:dyDescent="0.25">
      <c r="D2416" s="98" t="str">
        <f t="shared" si="111"/>
        <v/>
      </c>
      <c r="E2416" s="93"/>
      <c r="F2416" s="4"/>
      <c r="G2416" s="4"/>
      <c r="H2416" s="72"/>
      <c r="I2416" s="4"/>
      <c r="J2416" s="72"/>
      <c r="K2416" s="72"/>
      <c r="W2416" s="68">
        <f t="shared" si="112"/>
        <v>1</v>
      </c>
      <c r="AC2416" s="1" t="str">
        <f t="shared" si="113"/>
        <v>1900</v>
      </c>
    </row>
    <row r="2417" spans="4:29" x14ac:dyDescent="0.25">
      <c r="D2417" s="98" t="str">
        <f t="shared" si="111"/>
        <v/>
      </c>
      <c r="E2417" s="93"/>
      <c r="F2417" s="4"/>
      <c r="G2417" s="4"/>
      <c r="H2417" s="72"/>
      <c r="I2417" s="4"/>
      <c r="J2417" s="72"/>
      <c r="K2417" s="72"/>
      <c r="W2417" s="68">
        <f t="shared" si="112"/>
        <v>1</v>
      </c>
      <c r="AC2417" s="1" t="str">
        <f t="shared" si="113"/>
        <v>1900</v>
      </c>
    </row>
    <row r="2418" spans="4:29" x14ac:dyDescent="0.25">
      <c r="D2418" s="98" t="str">
        <f t="shared" si="111"/>
        <v/>
      </c>
      <c r="E2418" s="93"/>
      <c r="F2418" s="4"/>
      <c r="G2418" s="4"/>
      <c r="H2418" s="72"/>
      <c r="I2418" s="4"/>
      <c r="J2418" s="72"/>
      <c r="K2418" s="72"/>
      <c r="W2418" s="68">
        <f t="shared" si="112"/>
        <v>1</v>
      </c>
      <c r="AC2418" s="1" t="str">
        <f t="shared" si="113"/>
        <v>1900</v>
      </c>
    </row>
    <row r="2419" spans="4:29" x14ac:dyDescent="0.25">
      <c r="D2419" s="98" t="str">
        <f t="shared" si="111"/>
        <v/>
      </c>
      <c r="E2419" s="93"/>
      <c r="F2419" s="4"/>
      <c r="G2419" s="4"/>
      <c r="H2419" s="72"/>
      <c r="I2419" s="4"/>
      <c r="J2419" s="72"/>
      <c r="K2419" s="72"/>
      <c r="W2419" s="68">
        <f t="shared" si="112"/>
        <v>1</v>
      </c>
      <c r="AC2419" s="1" t="str">
        <f t="shared" si="113"/>
        <v>1900</v>
      </c>
    </row>
    <row r="2420" spans="4:29" x14ac:dyDescent="0.25">
      <c r="D2420" s="98" t="str">
        <f t="shared" si="111"/>
        <v/>
      </c>
      <c r="E2420" s="93"/>
      <c r="F2420" s="4"/>
      <c r="G2420" s="4"/>
      <c r="H2420" s="72"/>
      <c r="I2420" s="4"/>
      <c r="J2420" s="72"/>
      <c r="K2420" s="72"/>
      <c r="W2420" s="68">
        <f t="shared" si="112"/>
        <v>1</v>
      </c>
      <c r="AC2420" s="1" t="str">
        <f t="shared" si="113"/>
        <v>1900</v>
      </c>
    </row>
    <row r="2421" spans="4:29" x14ac:dyDescent="0.25">
      <c r="D2421" s="98" t="str">
        <f t="shared" si="111"/>
        <v/>
      </c>
      <c r="E2421" s="93"/>
      <c r="F2421" s="4"/>
      <c r="G2421" s="4"/>
      <c r="H2421" s="72"/>
      <c r="I2421" s="4"/>
      <c r="J2421" s="72"/>
      <c r="K2421" s="72"/>
      <c r="W2421" s="68">
        <f t="shared" si="112"/>
        <v>1</v>
      </c>
      <c r="AC2421" s="1" t="str">
        <f t="shared" si="113"/>
        <v>1900</v>
      </c>
    </row>
    <row r="2422" spans="4:29" x14ac:dyDescent="0.25">
      <c r="D2422" s="98" t="str">
        <f t="shared" si="111"/>
        <v/>
      </c>
      <c r="E2422" s="93"/>
      <c r="F2422" s="4"/>
      <c r="G2422" s="4"/>
      <c r="H2422" s="72"/>
      <c r="I2422" s="4"/>
      <c r="J2422" s="72"/>
      <c r="K2422" s="72"/>
      <c r="W2422" s="68">
        <f t="shared" si="112"/>
        <v>1</v>
      </c>
      <c r="AC2422" s="1" t="str">
        <f t="shared" si="113"/>
        <v>1900</v>
      </c>
    </row>
    <row r="2423" spans="4:29" x14ac:dyDescent="0.25">
      <c r="D2423" s="98" t="str">
        <f t="shared" si="111"/>
        <v/>
      </c>
      <c r="E2423" s="93"/>
      <c r="F2423" s="4"/>
      <c r="G2423" s="4"/>
      <c r="H2423" s="72"/>
      <c r="I2423" s="4"/>
      <c r="J2423" s="72"/>
      <c r="K2423" s="72"/>
      <c r="W2423" s="68">
        <f t="shared" si="112"/>
        <v>1</v>
      </c>
      <c r="AC2423" s="1" t="str">
        <f t="shared" si="113"/>
        <v>1900</v>
      </c>
    </row>
    <row r="2424" spans="4:29" x14ac:dyDescent="0.25">
      <c r="D2424" s="98" t="str">
        <f t="shared" si="111"/>
        <v/>
      </c>
      <c r="E2424" s="93"/>
      <c r="F2424" s="4"/>
      <c r="G2424" s="4"/>
      <c r="H2424" s="72"/>
      <c r="I2424" s="4"/>
      <c r="J2424" s="72"/>
      <c r="K2424" s="72"/>
      <c r="W2424" s="68">
        <f t="shared" si="112"/>
        <v>1</v>
      </c>
      <c r="AC2424" s="1" t="str">
        <f t="shared" si="113"/>
        <v>1900</v>
      </c>
    </row>
    <row r="2425" spans="4:29" x14ac:dyDescent="0.25">
      <c r="D2425" s="98" t="str">
        <f t="shared" si="111"/>
        <v/>
      </c>
      <c r="E2425" s="93"/>
      <c r="F2425" s="4"/>
      <c r="G2425" s="4"/>
      <c r="H2425" s="72"/>
      <c r="I2425" s="4"/>
      <c r="J2425" s="72"/>
      <c r="K2425" s="72"/>
      <c r="W2425" s="68">
        <f t="shared" si="112"/>
        <v>1</v>
      </c>
      <c r="AC2425" s="1" t="str">
        <f t="shared" si="113"/>
        <v>1900</v>
      </c>
    </row>
    <row r="2426" spans="4:29" x14ac:dyDescent="0.25">
      <c r="D2426" s="98" t="str">
        <f t="shared" si="111"/>
        <v/>
      </c>
      <c r="E2426" s="93"/>
      <c r="F2426" s="4"/>
      <c r="G2426" s="4"/>
      <c r="H2426" s="72"/>
      <c r="I2426" s="4"/>
      <c r="J2426" s="72"/>
      <c r="K2426" s="72"/>
      <c r="W2426" s="68">
        <f t="shared" si="112"/>
        <v>1</v>
      </c>
      <c r="AC2426" s="1" t="str">
        <f t="shared" si="113"/>
        <v>1900</v>
      </c>
    </row>
    <row r="2427" spans="4:29" x14ac:dyDescent="0.25">
      <c r="D2427" s="98" t="str">
        <f t="shared" si="111"/>
        <v/>
      </c>
      <c r="E2427" s="93"/>
      <c r="F2427" s="4"/>
      <c r="G2427" s="4"/>
      <c r="H2427" s="72"/>
      <c r="I2427" s="4"/>
      <c r="J2427" s="72"/>
      <c r="K2427" s="72"/>
      <c r="W2427" s="68">
        <f t="shared" si="112"/>
        <v>1</v>
      </c>
      <c r="AC2427" s="1" t="str">
        <f t="shared" si="113"/>
        <v>1900</v>
      </c>
    </row>
    <row r="2428" spans="4:29" x14ac:dyDescent="0.25">
      <c r="D2428" s="98" t="str">
        <f t="shared" si="111"/>
        <v/>
      </c>
      <c r="E2428" s="93"/>
      <c r="F2428" s="4"/>
      <c r="G2428" s="4"/>
      <c r="H2428" s="72"/>
      <c r="I2428" s="4"/>
      <c r="J2428" s="72"/>
      <c r="K2428" s="72"/>
      <c r="W2428" s="68">
        <f t="shared" si="112"/>
        <v>1</v>
      </c>
      <c r="AC2428" s="1" t="str">
        <f t="shared" si="113"/>
        <v>1900</v>
      </c>
    </row>
    <row r="2429" spans="4:29" x14ac:dyDescent="0.25">
      <c r="D2429" s="98" t="str">
        <f t="shared" si="111"/>
        <v/>
      </c>
      <c r="E2429" s="93"/>
      <c r="F2429" s="4"/>
      <c r="G2429" s="4"/>
      <c r="H2429" s="72"/>
      <c r="I2429" s="4"/>
      <c r="J2429" s="72"/>
      <c r="K2429" s="72"/>
      <c r="W2429" s="68">
        <f t="shared" si="112"/>
        <v>1</v>
      </c>
      <c r="AC2429" s="1" t="str">
        <f t="shared" si="113"/>
        <v>1900</v>
      </c>
    </row>
    <row r="2430" spans="4:29" x14ac:dyDescent="0.25">
      <c r="D2430" s="98" t="str">
        <f t="shared" si="111"/>
        <v/>
      </c>
      <c r="E2430" s="93"/>
      <c r="F2430" s="4"/>
      <c r="G2430" s="4"/>
      <c r="H2430" s="72"/>
      <c r="I2430" s="4"/>
      <c r="J2430" s="72"/>
      <c r="K2430" s="72"/>
      <c r="W2430" s="68">
        <f t="shared" si="112"/>
        <v>1</v>
      </c>
      <c r="AC2430" s="1" t="str">
        <f t="shared" si="113"/>
        <v>1900</v>
      </c>
    </row>
    <row r="2431" spans="4:29" x14ac:dyDescent="0.25">
      <c r="D2431" s="98" t="str">
        <f t="shared" si="111"/>
        <v/>
      </c>
      <c r="E2431" s="93"/>
      <c r="F2431" s="4"/>
      <c r="G2431" s="4"/>
      <c r="H2431" s="72"/>
      <c r="I2431" s="4"/>
      <c r="J2431" s="72"/>
      <c r="K2431" s="72"/>
      <c r="W2431" s="68">
        <f t="shared" si="112"/>
        <v>1</v>
      </c>
      <c r="AC2431" s="1" t="str">
        <f t="shared" si="113"/>
        <v>1900</v>
      </c>
    </row>
    <row r="2432" spans="4:29" x14ac:dyDescent="0.25">
      <c r="D2432" s="98" t="str">
        <f t="shared" si="111"/>
        <v/>
      </c>
      <c r="E2432" s="93"/>
      <c r="F2432" s="4"/>
      <c r="G2432" s="4"/>
      <c r="H2432" s="72"/>
      <c r="I2432" s="4"/>
      <c r="J2432" s="72"/>
      <c r="K2432" s="72"/>
      <c r="W2432" s="68">
        <f t="shared" si="112"/>
        <v>1</v>
      </c>
      <c r="AC2432" s="1" t="str">
        <f t="shared" si="113"/>
        <v>1900</v>
      </c>
    </row>
    <row r="2433" spans="4:29" x14ac:dyDescent="0.25">
      <c r="D2433" s="98" t="str">
        <f t="shared" si="111"/>
        <v/>
      </c>
      <c r="E2433" s="93"/>
      <c r="F2433" s="4"/>
      <c r="G2433" s="4"/>
      <c r="H2433" s="72"/>
      <c r="I2433" s="4"/>
      <c r="J2433" s="72"/>
      <c r="K2433" s="72"/>
      <c r="W2433" s="68">
        <f t="shared" si="112"/>
        <v>1</v>
      </c>
      <c r="AC2433" s="1" t="str">
        <f t="shared" si="113"/>
        <v>1900</v>
      </c>
    </row>
    <row r="2434" spans="4:29" x14ac:dyDescent="0.25">
      <c r="D2434" s="98" t="str">
        <f t="shared" si="111"/>
        <v/>
      </c>
      <c r="E2434" s="93"/>
      <c r="F2434" s="4"/>
      <c r="G2434" s="4"/>
      <c r="H2434" s="72"/>
      <c r="I2434" s="4"/>
      <c r="J2434" s="72"/>
      <c r="K2434" s="72"/>
      <c r="W2434" s="68">
        <f t="shared" si="112"/>
        <v>1</v>
      </c>
      <c r="AC2434" s="1" t="str">
        <f t="shared" si="113"/>
        <v>1900</v>
      </c>
    </row>
    <row r="2435" spans="4:29" x14ac:dyDescent="0.25">
      <c r="D2435" s="98" t="str">
        <f t="shared" si="111"/>
        <v/>
      </c>
      <c r="E2435" s="93"/>
      <c r="F2435" s="4"/>
      <c r="G2435" s="4"/>
      <c r="H2435" s="72"/>
      <c r="I2435" s="4"/>
      <c r="J2435" s="72"/>
      <c r="K2435" s="72"/>
      <c r="W2435" s="68">
        <f t="shared" si="112"/>
        <v>1</v>
      </c>
      <c r="AC2435" s="1" t="str">
        <f t="shared" si="113"/>
        <v>1900</v>
      </c>
    </row>
    <row r="2436" spans="4:29" x14ac:dyDescent="0.25">
      <c r="D2436" s="98" t="str">
        <f t="shared" ref="D2436:D2499" si="114">IF(W2436&lt;&gt;$V$1,IF(YEAR(W2436)=YEAR(W2435),D2435+1,1),"")</f>
        <v/>
      </c>
      <c r="E2436" s="93"/>
      <c r="F2436" s="4"/>
      <c r="G2436" s="4"/>
      <c r="H2436" s="72"/>
      <c r="I2436" s="4"/>
      <c r="J2436" s="72"/>
      <c r="K2436" s="72"/>
      <c r="W2436" s="68">
        <f t="shared" ref="W2436:W2499" si="115">IF(CONCATENATE(F2436,F2437,F2438,F2439,F2440,F2441)&lt;&gt;"",IF(AND(E2436&lt;&gt;0,ISNUMBER(E2436)=TRUE),E2436,W2435),$V$1)</f>
        <v>1</v>
      </c>
      <c r="AC2436" s="1" t="str">
        <f t="shared" si="113"/>
        <v>1900</v>
      </c>
    </row>
    <row r="2437" spans="4:29" x14ac:dyDescent="0.25">
      <c r="D2437" s="98" t="str">
        <f t="shared" si="114"/>
        <v/>
      </c>
      <c r="E2437" s="93"/>
      <c r="F2437" s="4"/>
      <c r="G2437" s="4"/>
      <c r="H2437" s="72"/>
      <c r="I2437" s="4"/>
      <c r="J2437" s="72"/>
      <c r="K2437" s="72"/>
      <c r="W2437" s="68">
        <f t="shared" si="115"/>
        <v>1</v>
      </c>
      <c r="AC2437" s="1" t="str">
        <f t="shared" ref="AC2437:AC2500" si="116">YEAR(W2437)&amp;F2437</f>
        <v>1900</v>
      </c>
    </row>
    <row r="2438" spans="4:29" x14ac:dyDescent="0.25">
      <c r="D2438" s="98" t="str">
        <f t="shared" si="114"/>
        <v/>
      </c>
      <c r="E2438" s="93"/>
      <c r="F2438" s="4"/>
      <c r="G2438" s="4"/>
      <c r="H2438" s="72"/>
      <c r="I2438" s="4"/>
      <c r="J2438" s="72"/>
      <c r="K2438" s="72"/>
      <c r="W2438" s="68">
        <f t="shared" si="115"/>
        <v>1</v>
      </c>
      <c r="AC2438" s="1" t="str">
        <f t="shared" si="116"/>
        <v>1900</v>
      </c>
    </row>
    <row r="2439" spans="4:29" x14ac:dyDescent="0.25">
      <c r="D2439" s="98" t="str">
        <f t="shared" si="114"/>
        <v/>
      </c>
      <c r="E2439" s="93"/>
      <c r="F2439" s="4"/>
      <c r="G2439" s="4"/>
      <c r="H2439" s="72"/>
      <c r="I2439" s="4"/>
      <c r="J2439" s="72"/>
      <c r="K2439" s="72"/>
      <c r="W2439" s="68">
        <f t="shared" si="115"/>
        <v>1</v>
      </c>
      <c r="AC2439" s="1" t="str">
        <f t="shared" si="116"/>
        <v>1900</v>
      </c>
    </row>
    <row r="2440" spans="4:29" x14ac:dyDescent="0.25">
      <c r="D2440" s="98" t="str">
        <f t="shared" si="114"/>
        <v/>
      </c>
      <c r="E2440" s="93"/>
      <c r="F2440" s="4"/>
      <c r="G2440" s="4"/>
      <c r="H2440" s="72"/>
      <c r="I2440" s="4"/>
      <c r="J2440" s="72"/>
      <c r="K2440" s="72"/>
      <c r="W2440" s="68">
        <f t="shared" si="115"/>
        <v>1</v>
      </c>
      <c r="AC2440" s="1" t="str">
        <f t="shared" si="116"/>
        <v>1900</v>
      </c>
    </row>
    <row r="2441" spans="4:29" x14ac:dyDescent="0.25">
      <c r="D2441" s="98" t="str">
        <f t="shared" si="114"/>
        <v/>
      </c>
      <c r="E2441" s="93"/>
      <c r="F2441" s="4"/>
      <c r="G2441" s="4"/>
      <c r="H2441" s="72"/>
      <c r="I2441" s="4"/>
      <c r="J2441" s="72"/>
      <c r="K2441" s="72"/>
      <c r="W2441" s="68">
        <f t="shared" si="115"/>
        <v>1</v>
      </c>
      <c r="AC2441" s="1" t="str">
        <f t="shared" si="116"/>
        <v>1900</v>
      </c>
    </row>
    <row r="2442" spans="4:29" x14ac:dyDescent="0.25">
      <c r="D2442" s="98" t="str">
        <f t="shared" si="114"/>
        <v/>
      </c>
      <c r="E2442" s="93"/>
      <c r="F2442" s="4"/>
      <c r="G2442" s="4"/>
      <c r="H2442" s="72"/>
      <c r="I2442" s="4"/>
      <c r="J2442" s="72"/>
      <c r="K2442" s="72"/>
      <c r="W2442" s="68">
        <f t="shared" si="115"/>
        <v>1</v>
      </c>
      <c r="AC2442" s="1" t="str">
        <f t="shared" si="116"/>
        <v>1900</v>
      </c>
    </row>
    <row r="2443" spans="4:29" x14ac:dyDescent="0.25">
      <c r="D2443" s="98" t="str">
        <f t="shared" si="114"/>
        <v/>
      </c>
      <c r="E2443" s="93"/>
      <c r="F2443" s="4"/>
      <c r="G2443" s="4"/>
      <c r="H2443" s="72"/>
      <c r="I2443" s="4"/>
      <c r="J2443" s="72"/>
      <c r="K2443" s="72"/>
      <c r="W2443" s="68">
        <f t="shared" si="115"/>
        <v>1</v>
      </c>
      <c r="AC2443" s="1" t="str">
        <f t="shared" si="116"/>
        <v>1900</v>
      </c>
    </row>
    <row r="2444" spans="4:29" x14ac:dyDescent="0.25">
      <c r="D2444" s="98" t="str">
        <f t="shared" si="114"/>
        <v/>
      </c>
      <c r="E2444" s="93"/>
      <c r="F2444" s="4"/>
      <c r="G2444" s="4"/>
      <c r="H2444" s="72"/>
      <c r="I2444" s="4"/>
      <c r="J2444" s="72"/>
      <c r="K2444" s="72"/>
      <c r="W2444" s="68">
        <f t="shared" si="115"/>
        <v>1</v>
      </c>
      <c r="AC2444" s="1" t="str">
        <f t="shared" si="116"/>
        <v>1900</v>
      </c>
    </row>
    <row r="2445" spans="4:29" x14ac:dyDescent="0.25">
      <c r="D2445" s="98" t="str">
        <f t="shared" si="114"/>
        <v/>
      </c>
      <c r="E2445" s="93"/>
      <c r="F2445" s="4"/>
      <c r="G2445" s="4"/>
      <c r="H2445" s="72"/>
      <c r="I2445" s="4"/>
      <c r="J2445" s="72"/>
      <c r="K2445" s="72"/>
      <c r="W2445" s="68">
        <f t="shared" si="115"/>
        <v>1</v>
      </c>
      <c r="AC2445" s="1" t="str">
        <f t="shared" si="116"/>
        <v>1900</v>
      </c>
    </row>
    <row r="2446" spans="4:29" x14ac:dyDescent="0.25">
      <c r="D2446" s="98" t="str">
        <f t="shared" si="114"/>
        <v/>
      </c>
      <c r="E2446" s="93"/>
      <c r="F2446" s="4"/>
      <c r="G2446" s="4"/>
      <c r="H2446" s="72"/>
      <c r="I2446" s="4"/>
      <c r="J2446" s="72"/>
      <c r="K2446" s="72"/>
      <c r="W2446" s="68">
        <f t="shared" si="115"/>
        <v>1</v>
      </c>
      <c r="AC2446" s="1" t="str">
        <f t="shared" si="116"/>
        <v>1900</v>
      </c>
    </row>
    <row r="2447" spans="4:29" x14ac:dyDescent="0.25">
      <c r="D2447" s="98" t="str">
        <f t="shared" si="114"/>
        <v/>
      </c>
      <c r="E2447" s="93"/>
      <c r="F2447" s="4"/>
      <c r="G2447" s="4"/>
      <c r="H2447" s="72"/>
      <c r="I2447" s="4"/>
      <c r="J2447" s="72"/>
      <c r="K2447" s="72"/>
      <c r="W2447" s="68">
        <f t="shared" si="115"/>
        <v>1</v>
      </c>
      <c r="AC2447" s="1" t="str">
        <f t="shared" si="116"/>
        <v>1900</v>
      </c>
    </row>
    <row r="2448" spans="4:29" x14ac:dyDescent="0.25">
      <c r="D2448" s="98" t="str">
        <f t="shared" si="114"/>
        <v/>
      </c>
      <c r="E2448" s="93"/>
      <c r="F2448" s="4"/>
      <c r="G2448" s="4"/>
      <c r="H2448" s="72"/>
      <c r="I2448" s="4"/>
      <c r="J2448" s="72"/>
      <c r="K2448" s="72"/>
      <c r="W2448" s="68">
        <f t="shared" si="115"/>
        <v>1</v>
      </c>
      <c r="AC2448" s="1" t="str">
        <f t="shared" si="116"/>
        <v>1900</v>
      </c>
    </row>
    <row r="2449" spans="4:29" x14ac:dyDescent="0.25">
      <c r="D2449" s="98" t="str">
        <f t="shared" si="114"/>
        <v/>
      </c>
      <c r="E2449" s="93"/>
      <c r="F2449" s="4"/>
      <c r="G2449" s="4"/>
      <c r="H2449" s="72"/>
      <c r="I2449" s="4"/>
      <c r="J2449" s="72"/>
      <c r="K2449" s="72"/>
      <c r="W2449" s="68">
        <f t="shared" si="115"/>
        <v>1</v>
      </c>
      <c r="AC2449" s="1" t="str">
        <f t="shared" si="116"/>
        <v>1900</v>
      </c>
    </row>
    <row r="2450" spans="4:29" x14ac:dyDescent="0.25">
      <c r="D2450" s="98" t="str">
        <f t="shared" si="114"/>
        <v/>
      </c>
      <c r="E2450" s="93"/>
      <c r="F2450" s="4"/>
      <c r="G2450" s="4"/>
      <c r="H2450" s="72"/>
      <c r="I2450" s="4"/>
      <c r="J2450" s="72"/>
      <c r="K2450" s="72"/>
      <c r="W2450" s="68">
        <f t="shared" si="115"/>
        <v>1</v>
      </c>
      <c r="AC2450" s="1" t="str">
        <f t="shared" si="116"/>
        <v>1900</v>
      </c>
    </row>
    <row r="2451" spans="4:29" x14ac:dyDescent="0.25">
      <c r="D2451" s="98" t="str">
        <f t="shared" si="114"/>
        <v/>
      </c>
      <c r="E2451" s="93"/>
      <c r="F2451" s="4"/>
      <c r="G2451" s="4"/>
      <c r="H2451" s="72"/>
      <c r="I2451" s="4"/>
      <c r="J2451" s="72"/>
      <c r="K2451" s="72"/>
      <c r="W2451" s="68">
        <f t="shared" si="115"/>
        <v>1</v>
      </c>
      <c r="AC2451" s="1" t="str">
        <f t="shared" si="116"/>
        <v>1900</v>
      </c>
    </row>
    <row r="2452" spans="4:29" x14ac:dyDescent="0.25">
      <c r="D2452" s="98" t="str">
        <f t="shared" si="114"/>
        <v/>
      </c>
      <c r="E2452" s="93"/>
      <c r="F2452" s="4"/>
      <c r="G2452" s="4"/>
      <c r="H2452" s="72"/>
      <c r="I2452" s="4"/>
      <c r="J2452" s="72"/>
      <c r="K2452" s="72"/>
      <c r="W2452" s="68">
        <f t="shared" si="115"/>
        <v>1</v>
      </c>
      <c r="AC2452" s="1" t="str">
        <f t="shared" si="116"/>
        <v>1900</v>
      </c>
    </row>
    <row r="2453" spans="4:29" x14ac:dyDescent="0.25">
      <c r="D2453" s="98" t="str">
        <f t="shared" si="114"/>
        <v/>
      </c>
      <c r="E2453" s="93"/>
      <c r="F2453" s="4"/>
      <c r="G2453" s="4"/>
      <c r="H2453" s="72"/>
      <c r="I2453" s="4"/>
      <c r="J2453" s="72"/>
      <c r="K2453" s="72"/>
      <c r="W2453" s="68">
        <f t="shared" si="115"/>
        <v>1</v>
      </c>
      <c r="AC2453" s="1" t="str">
        <f t="shared" si="116"/>
        <v>1900</v>
      </c>
    </row>
    <row r="2454" spans="4:29" x14ac:dyDescent="0.25">
      <c r="D2454" s="98" t="str">
        <f t="shared" si="114"/>
        <v/>
      </c>
      <c r="E2454" s="93"/>
      <c r="F2454" s="4"/>
      <c r="G2454" s="4"/>
      <c r="H2454" s="72"/>
      <c r="I2454" s="4"/>
      <c r="J2454" s="72"/>
      <c r="K2454" s="72"/>
      <c r="W2454" s="68">
        <f t="shared" si="115"/>
        <v>1</v>
      </c>
      <c r="AC2454" s="1" t="str">
        <f t="shared" si="116"/>
        <v>1900</v>
      </c>
    </row>
    <row r="2455" spans="4:29" x14ac:dyDescent="0.25">
      <c r="D2455" s="98" t="str">
        <f t="shared" si="114"/>
        <v/>
      </c>
      <c r="E2455" s="93"/>
      <c r="F2455" s="4"/>
      <c r="G2455" s="4"/>
      <c r="H2455" s="72"/>
      <c r="I2455" s="4"/>
      <c r="J2455" s="72"/>
      <c r="K2455" s="72"/>
      <c r="W2455" s="68">
        <f t="shared" si="115"/>
        <v>1</v>
      </c>
      <c r="AC2455" s="1" t="str">
        <f t="shared" si="116"/>
        <v>1900</v>
      </c>
    </row>
    <row r="2456" spans="4:29" x14ac:dyDescent="0.25">
      <c r="D2456" s="98" t="str">
        <f t="shared" si="114"/>
        <v/>
      </c>
      <c r="E2456" s="93"/>
      <c r="F2456" s="4"/>
      <c r="G2456" s="4"/>
      <c r="H2456" s="72"/>
      <c r="I2456" s="4"/>
      <c r="J2456" s="72"/>
      <c r="K2456" s="72"/>
      <c r="W2456" s="68">
        <f t="shared" si="115"/>
        <v>1</v>
      </c>
      <c r="AC2456" s="1" t="str">
        <f t="shared" si="116"/>
        <v>1900</v>
      </c>
    </row>
    <row r="2457" spans="4:29" x14ac:dyDescent="0.25">
      <c r="D2457" s="98" t="str">
        <f t="shared" si="114"/>
        <v/>
      </c>
      <c r="E2457" s="93"/>
      <c r="F2457" s="4"/>
      <c r="G2457" s="4"/>
      <c r="H2457" s="72"/>
      <c r="I2457" s="4"/>
      <c r="J2457" s="72"/>
      <c r="K2457" s="72"/>
      <c r="W2457" s="68">
        <f t="shared" si="115"/>
        <v>1</v>
      </c>
      <c r="AC2457" s="1" t="str">
        <f t="shared" si="116"/>
        <v>1900</v>
      </c>
    </row>
    <row r="2458" spans="4:29" x14ac:dyDescent="0.25">
      <c r="D2458" s="98" t="str">
        <f t="shared" si="114"/>
        <v/>
      </c>
      <c r="E2458" s="93"/>
      <c r="F2458" s="4"/>
      <c r="G2458" s="4"/>
      <c r="H2458" s="72"/>
      <c r="I2458" s="4"/>
      <c r="J2458" s="72"/>
      <c r="K2458" s="72"/>
      <c r="W2458" s="68">
        <f t="shared" si="115"/>
        <v>1</v>
      </c>
      <c r="AC2458" s="1" t="str">
        <f t="shared" si="116"/>
        <v>1900</v>
      </c>
    </row>
    <row r="2459" spans="4:29" x14ac:dyDescent="0.25">
      <c r="D2459" s="98" t="str">
        <f t="shared" si="114"/>
        <v/>
      </c>
      <c r="E2459" s="93"/>
      <c r="F2459" s="4"/>
      <c r="G2459" s="4"/>
      <c r="H2459" s="72"/>
      <c r="I2459" s="4"/>
      <c r="J2459" s="72"/>
      <c r="K2459" s="72"/>
      <c r="W2459" s="68">
        <f t="shared" si="115"/>
        <v>1</v>
      </c>
      <c r="AC2459" s="1" t="str">
        <f t="shared" si="116"/>
        <v>1900</v>
      </c>
    </row>
    <row r="2460" spans="4:29" x14ac:dyDescent="0.25">
      <c r="D2460" s="98" t="str">
        <f t="shared" si="114"/>
        <v/>
      </c>
      <c r="E2460" s="93"/>
      <c r="F2460" s="4"/>
      <c r="G2460" s="4"/>
      <c r="H2460" s="72"/>
      <c r="I2460" s="4"/>
      <c r="J2460" s="72"/>
      <c r="K2460" s="72"/>
      <c r="W2460" s="68">
        <f t="shared" si="115"/>
        <v>1</v>
      </c>
      <c r="AC2460" s="1" t="str">
        <f t="shared" si="116"/>
        <v>1900</v>
      </c>
    </row>
    <row r="2461" spans="4:29" x14ac:dyDescent="0.25">
      <c r="D2461" s="98" t="str">
        <f t="shared" si="114"/>
        <v/>
      </c>
      <c r="E2461" s="93"/>
      <c r="F2461" s="4"/>
      <c r="G2461" s="4"/>
      <c r="H2461" s="72"/>
      <c r="I2461" s="4"/>
      <c r="J2461" s="72"/>
      <c r="K2461" s="72"/>
      <c r="W2461" s="68">
        <f t="shared" si="115"/>
        <v>1</v>
      </c>
      <c r="AC2461" s="1" t="str">
        <f t="shared" si="116"/>
        <v>1900</v>
      </c>
    </row>
    <row r="2462" spans="4:29" x14ac:dyDescent="0.25">
      <c r="D2462" s="98" t="str">
        <f t="shared" si="114"/>
        <v/>
      </c>
      <c r="E2462" s="93"/>
      <c r="F2462" s="4"/>
      <c r="G2462" s="4"/>
      <c r="H2462" s="72"/>
      <c r="I2462" s="4"/>
      <c r="J2462" s="72"/>
      <c r="K2462" s="72"/>
      <c r="W2462" s="68">
        <f t="shared" si="115"/>
        <v>1</v>
      </c>
      <c r="AC2462" s="1" t="str">
        <f t="shared" si="116"/>
        <v>1900</v>
      </c>
    </row>
    <row r="2463" spans="4:29" x14ac:dyDescent="0.25">
      <c r="D2463" s="98" t="str">
        <f t="shared" si="114"/>
        <v/>
      </c>
      <c r="E2463" s="93"/>
      <c r="F2463" s="4"/>
      <c r="G2463" s="4"/>
      <c r="H2463" s="72"/>
      <c r="I2463" s="4"/>
      <c r="J2463" s="72"/>
      <c r="K2463" s="72"/>
      <c r="W2463" s="68">
        <f t="shared" si="115"/>
        <v>1</v>
      </c>
      <c r="AC2463" s="1" t="str">
        <f t="shared" si="116"/>
        <v>1900</v>
      </c>
    </row>
    <row r="2464" spans="4:29" x14ac:dyDescent="0.25">
      <c r="D2464" s="98" t="str">
        <f t="shared" si="114"/>
        <v/>
      </c>
      <c r="E2464" s="93"/>
      <c r="F2464" s="4"/>
      <c r="G2464" s="4"/>
      <c r="H2464" s="72"/>
      <c r="I2464" s="4"/>
      <c r="J2464" s="72"/>
      <c r="K2464" s="72"/>
      <c r="W2464" s="68">
        <f t="shared" si="115"/>
        <v>1</v>
      </c>
      <c r="AC2464" s="1" t="str">
        <f t="shared" si="116"/>
        <v>1900</v>
      </c>
    </row>
    <row r="2465" spans="4:29" x14ac:dyDescent="0.25">
      <c r="D2465" s="98" t="str">
        <f t="shared" si="114"/>
        <v/>
      </c>
      <c r="E2465" s="93"/>
      <c r="F2465" s="4"/>
      <c r="G2465" s="4"/>
      <c r="H2465" s="72"/>
      <c r="I2465" s="4"/>
      <c r="J2465" s="72"/>
      <c r="K2465" s="72"/>
      <c r="W2465" s="68">
        <f t="shared" si="115"/>
        <v>1</v>
      </c>
      <c r="AC2465" s="1" t="str">
        <f t="shared" si="116"/>
        <v>1900</v>
      </c>
    </row>
    <row r="2466" spans="4:29" x14ac:dyDescent="0.25">
      <c r="D2466" s="98" t="str">
        <f t="shared" si="114"/>
        <v/>
      </c>
      <c r="E2466" s="93"/>
      <c r="F2466" s="4"/>
      <c r="G2466" s="4"/>
      <c r="H2466" s="72"/>
      <c r="I2466" s="4"/>
      <c r="J2466" s="72"/>
      <c r="K2466" s="72"/>
      <c r="W2466" s="68">
        <f t="shared" si="115"/>
        <v>1</v>
      </c>
      <c r="AC2466" s="1" t="str">
        <f t="shared" si="116"/>
        <v>1900</v>
      </c>
    </row>
    <row r="2467" spans="4:29" x14ac:dyDescent="0.25">
      <c r="D2467" s="98" t="str">
        <f t="shared" si="114"/>
        <v/>
      </c>
      <c r="E2467" s="93"/>
      <c r="F2467" s="4"/>
      <c r="G2467" s="4"/>
      <c r="H2467" s="72"/>
      <c r="I2467" s="4"/>
      <c r="J2467" s="72"/>
      <c r="K2467" s="72"/>
      <c r="W2467" s="68">
        <f t="shared" si="115"/>
        <v>1</v>
      </c>
      <c r="AC2467" s="1" t="str">
        <f t="shared" si="116"/>
        <v>1900</v>
      </c>
    </row>
    <row r="2468" spans="4:29" x14ac:dyDescent="0.25">
      <c r="D2468" s="98" t="str">
        <f t="shared" si="114"/>
        <v/>
      </c>
      <c r="E2468" s="93"/>
      <c r="F2468" s="4"/>
      <c r="G2468" s="4"/>
      <c r="H2468" s="72"/>
      <c r="I2468" s="4"/>
      <c r="J2468" s="72"/>
      <c r="K2468" s="72"/>
      <c r="W2468" s="68">
        <f t="shared" si="115"/>
        <v>1</v>
      </c>
      <c r="AC2468" s="1" t="str">
        <f t="shared" si="116"/>
        <v>1900</v>
      </c>
    </row>
    <row r="2469" spans="4:29" x14ac:dyDescent="0.25">
      <c r="D2469" s="98" t="str">
        <f t="shared" si="114"/>
        <v/>
      </c>
      <c r="E2469" s="93"/>
      <c r="F2469" s="4"/>
      <c r="G2469" s="4"/>
      <c r="H2469" s="72"/>
      <c r="I2469" s="4"/>
      <c r="J2469" s="72"/>
      <c r="K2469" s="72"/>
      <c r="W2469" s="68">
        <f t="shared" si="115"/>
        <v>1</v>
      </c>
      <c r="AC2469" s="1" t="str">
        <f t="shared" si="116"/>
        <v>1900</v>
      </c>
    </row>
    <row r="2470" spans="4:29" x14ac:dyDescent="0.25">
      <c r="D2470" s="98" t="str">
        <f t="shared" si="114"/>
        <v/>
      </c>
      <c r="E2470" s="93"/>
      <c r="F2470" s="4"/>
      <c r="G2470" s="4"/>
      <c r="H2470" s="72"/>
      <c r="I2470" s="4"/>
      <c r="J2470" s="72"/>
      <c r="K2470" s="72"/>
      <c r="W2470" s="68">
        <f t="shared" si="115"/>
        <v>1</v>
      </c>
      <c r="AC2470" s="1" t="str">
        <f t="shared" si="116"/>
        <v>1900</v>
      </c>
    </row>
    <row r="2471" spans="4:29" x14ac:dyDescent="0.25">
      <c r="D2471" s="98" t="str">
        <f t="shared" si="114"/>
        <v/>
      </c>
      <c r="E2471" s="93"/>
      <c r="F2471" s="4"/>
      <c r="G2471" s="4"/>
      <c r="H2471" s="72"/>
      <c r="I2471" s="4"/>
      <c r="J2471" s="72"/>
      <c r="K2471" s="72"/>
      <c r="W2471" s="68">
        <f t="shared" si="115"/>
        <v>1</v>
      </c>
      <c r="AC2471" s="1" t="str">
        <f t="shared" si="116"/>
        <v>1900</v>
      </c>
    </row>
    <row r="2472" spans="4:29" x14ac:dyDescent="0.25">
      <c r="D2472" s="98" t="str">
        <f t="shared" si="114"/>
        <v/>
      </c>
      <c r="E2472" s="93"/>
      <c r="F2472" s="4"/>
      <c r="G2472" s="4"/>
      <c r="H2472" s="72"/>
      <c r="I2472" s="4"/>
      <c r="J2472" s="72"/>
      <c r="K2472" s="72"/>
      <c r="W2472" s="68">
        <f t="shared" si="115"/>
        <v>1</v>
      </c>
      <c r="AC2472" s="1" t="str">
        <f t="shared" si="116"/>
        <v>1900</v>
      </c>
    </row>
    <row r="2473" spans="4:29" x14ac:dyDescent="0.25">
      <c r="D2473" s="98" t="str">
        <f t="shared" si="114"/>
        <v/>
      </c>
      <c r="E2473" s="93"/>
      <c r="F2473" s="4"/>
      <c r="G2473" s="4"/>
      <c r="H2473" s="72"/>
      <c r="I2473" s="4"/>
      <c r="J2473" s="72"/>
      <c r="K2473" s="72"/>
      <c r="W2473" s="68">
        <f t="shared" si="115"/>
        <v>1</v>
      </c>
      <c r="AC2473" s="1" t="str">
        <f t="shared" si="116"/>
        <v>1900</v>
      </c>
    </row>
    <row r="2474" spans="4:29" x14ac:dyDescent="0.25">
      <c r="D2474" s="98" t="str">
        <f t="shared" si="114"/>
        <v/>
      </c>
      <c r="E2474" s="93"/>
      <c r="F2474" s="4"/>
      <c r="G2474" s="4"/>
      <c r="H2474" s="72"/>
      <c r="I2474" s="4"/>
      <c r="J2474" s="72"/>
      <c r="K2474" s="72"/>
      <c r="W2474" s="68">
        <f t="shared" si="115"/>
        <v>1</v>
      </c>
      <c r="AC2474" s="1" t="str">
        <f t="shared" si="116"/>
        <v>1900</v>
      </c>
    </row>
    <row r="2475" spans="4:29" x14ac:dyDescent="0.25">
      <c r="D2475" s="98" t="str">
        <f t="shared" si="114"/>
        <v/>
      </c>
      <c r="E2475" s="93"/>
      <c r="F2475" s="4"/>
      <c r="G2475" s="4"/>
      <c r="H2475" s="72"/>
      <c r="I2475" s="4"/>
      <c r="J2475" s="72"/>
      <c r="K2475" s="72"/>
      <c r="W2475" s="68">
        <f t="shared" si="115"/>
        <v>1</v>
      </c>
      <c r="AC2475" s="1" t="str">
        <f t="shared" si="116"/>
        <v>1900</v>
      </c>
    </row>
    <row r="2476" spans="4:29" x14ac:dyDescent="0.25">
      <c r="D2476" s="98" t="str">
        <f t="shared" si="114"/>
        <v/>
      </c>
      <c r="E2476" s="93"/>
      <c r="F2476" s="4"/>
      <c r="G2476" s="4"/>
      <c r="H2476" s="72"/>
      <c r="I2476" s="4"/>
      <c r="J2476" s="72"/>
      <c r="K2476" s="72"/>
      <c r="W2476" s="68">
        <f t="shared" si="115"/>
        <v>1</v>
      </c>
      <c r="AC2476" s="1" t="str">
        <f t="shared" si="116"/>
        <v>1900</v>
      </c>
    </row>
    <row r="2477" spans="4:29" x14ac:dyDescent="0.25">
      <c r="D2477" s="98" t="str">
        <f t="shared" si="114"/>
        <v/>
      </c>
      <c r="E2477" s="93"/>
      <c r="F2477" s="4"/>
      <c r="G2477" s="4"/>
      <c r="H2477" s="72"/>
      <c r="I2477" s="4"/>
      <c r="J2477" s="72"/>
      <c r="K2477" s="72"/>
      <c r="W2477" s="68">
        <f t="shared" si="115"/>
        <v>1</v>
      </c>
      <c r="AC2477" s="1" t="str">
        <f t="shared" si="116"/>
        <v>1900</v>
      </c>
    </row>
    <row r="2478" spans="4:29" x14ac:dyDescent="0.25">
      <c r="D2478" s="98" t="str">
        <f t="shared" si="114"/>
        <v/>
      </c>
      <c r="E2478" s="93"/>
      <c r="F2478" s="4"/>
      <c r="G2478" s="4"/>
      <c r="H2478" s="72"/>
      <c r="I2478" s="4"/>
      <c r="J2478" s="72"/>
      <c r="K2478" s="72"/>
      <c r="W2478" s="68">
        <f t="shared" si="115"/>
        <v>1</v>
      </c>
      <c r="AC2478" s="1" t="str">
        <f t="shared" si="116"/>
        <v>1900</v>
      </c>
    </row>
    <row r="2479" spans="4:29" x14ac:dyDescent="0.25">
      <c r="D2479" s="98" t="str">
        <f t="shared" si="114"/>
        <v/>
      </c>
      <c r="E2479" s="93"/>
      <c r="F2479" s="4"/>
      <c r="G2479" s="4"/>
      <c r="H2479" s="72"/>
      <c r="I2479" s="4"/>
      <c r="J2479" s="72"/>
      <c r="K2479" s="72"/>
      <c r="W2479" s="68">
        <f t="shared" si="115"/>
        <v>1</v>
      </c>
      <c r="AC2479" s="1" t="str">
        <f t="shared" si="116"/>
        <v>1900</v>
      </c>
    </row>
    <row r="2480" spans="4:29" x14ac:dyDescent="0.25">
      <c r="D2480" s="98" t="str">
        <f t="shared" si="114"/>
        <v/>
      </c>
      <c r="E2480" s="93"/>
      <c r="F2480" s="4"/>
      <c r="G2480" s="4"/>
      <c r="H2480" s="72"/>
      <c r="I2480" s="4"/>
      <c r="J2480" s="72"/>
      <c r="K2480" s="72"/>
      <c r="W2480" s="68">
        <f t="shared" si="115"/>
        <v>1</v>
      </c>
      <c r="AC2480" s="1" t="str">
        <f t="shared" si="116"/>
        <v>1900</v>
      </c>
    </row>
    <row r="2481" spans="4:29" x14ac:dyDescent="0.25">
      <c r="D2481" s="98" t="str">
        <f t="shared" si="114"/>
        <v/>
      </c>
      <c r="E2481" s="93"/>
      <c r="F2481" s="4"/>
      <c r="G2481" s="4"/>
      <c r="H2481" s="72"/>
      <c r="I2481" s="4"/>
      <c r="J2481" s="72"/>
      <c r="K2481" s="72"/>
      <c r="W2481" s="68">
        <f t="shared" si="115"/>
        <v>1</v>
      </c>
      <c r="AC2481" s="1" t="str">
        <f t="shared" si="116"/>
        <v>1900</v>
      </c>
    </row>
    <row r="2482" spans="4:29" x14ac:dyDescent="0.25">
      <c r="D2482" s="98" t="str">
        <f t="shared" si="114"/>
        <v/>
      </c>
      <c r="E2482" s="93"/>
      <c r="F2482" s="4"/>
      <c r="G2482" s="4"/>
      <c r="H2482" s="72"/>
      <c r="I2482" s="4"/>
      <c r="J2482" s="72"/>
      <c r="K2482" s="72"/>
      <c r="W2482" s="68">
        <f t="shared" si="115"/>
        <v>1</v>
      </c>
      <c r="AC2482" s="1" t="str">
        <f t="shared" si="116"/>
        <v>1900</v>
      </c>
    </row>
    <row r="2483" spans="4:29" x14ac:dyDescent="0.25">
      <c r="D2483" s="98" t="str">
        <f t="shared" si="114"/>
        <v/>
      </c>
      <c r="E2483" s="93"/>
      <c r="F2483" s="4"/>
      <c r="G2483" s="4"/>
      <c r="H2483" s="72"/>
      <c r="I2483" s="4"/>
      <c r="J2483" s="72"/>
      <c r="K2483" s="72"/>
      <c r="W2483" s="68">
        <f t="shared" si="115"/>
        <v>1</v>
      </c>
      <c r="AC2483" s="1" t="str">
        <f t="shared" si="116"/>
        <v>1900</v>
      </c>
    </row>
    <row r="2484" spans="4:29" x14ac:dyDescent="0.25">
      <c r="D2484" s="98" t="str">
        <f t="shared" si="114"/>
        <v/>
      </c>
      <c r="E2484" s="93"/>
      <c r="F2484" s="4"/>
      <c r="G2484" s="4"/>
      <c r="H2484" s="72"/>
      <c r="I2484" s="4"/>
      <c r="J2484" s="72"/>
      <c r="K2484" s="72"/>
      <c r="W2484" s="68">
        <f t="shared" si="115"/>
        <v>1</v>
      </c>
      <c r="AC2484" s="1" t="str">
        <f t="shared" si="116"/>
        <v>1900</v>
      </c>
    </row>
    <row r="2485" spans="4:29" x14ac:dyDescent="0.25">
      <c r="D2485" s="98" t="str">
        <f t="shared" si="114"/>
        <v/>
      </c>
      <c r="E2485" s="93"/>
      <c r="F2485" s="4"/>
      <c r="G2485" s="4"/>
      <c r="H2485" s="72"/>
      <c r="I2485" s="4"/>
      <c r="J2485" s="72"/>
      <c r="K2485" s="72"/>
      <c r="W2485" s="68">
        <f t="shared" si="115"/>
        <v>1</v>
      </c>
      <c r="AC2485" s="1" t="str">
        <f t="shared" si="116"/>
        <v>1900</v>
      </c>
    </row>
    <row r="2486" spans="4:29" x14ac:dyDescent="0.25">
      <c r="D2486" s="98" t="str">
        <f t="shared" si="114"/>
        <v/>
      </c>
      <c r="E2486" s="93"/>
      <c r="F2486" s="4"/>
      <c r="G2486" s="4"/>
      <c r="H2486" s="72"/>
      <c r="I2486" s="4"/>
      <c r="J2486" s="72"/>
      <c r="K2486" s="72"/>
      <c r="W2486" s="68">
        <f t="shared" si="115"/>
        <v>1</v>
      </c>
      <c r="AC2486" s="1" t="str">
        <f t="shared" si="116"/>
        <v>1900</v>
      </c>
    </row>
    <row r="2487" spans="4:29" x14ac:dyDescent="0.25">
      <c r="D2487" s="98" t="str">
        <f t="shared" si="114"/>
        <v/>
      </c>
      <c r="E2487" s="93"/>
      <c r="F2487" s="4"/>
      <c r="G2487" s="4"/>
      <c r="H2487" s="72"/>
      <c r="I2487" s="4"/>
      <c r="J2487" s="72"/>
      <c r="K2487" s="72"/>
      <c r="W2487" s="68">
        <f t="shared" si="115"/>
        <v>1</v>
      </c>
      <c r="AC2487" s="1" t="str">
        <f t="shared" si="116"/>
        <v>1900</v>
      </c>
    </row>
    <row r="2488" spans="4:29" x14ac:dyDescent="0.25">
      <c r="D2488" s="98" t="str">
        <f t="shared" si="114"/>
        <v/>
      </c>
      <c r="E2488" s="93"/>
      <c r="F2488" s="4"/>
      <c r="G2488" s="4"/>
      <c r="H2488" s="72"/>
      <c r="I2488" s="4"/>
      <c r="J2488" s="72"/>
      <c r="K2488" s="72"/>
      <c r="W2488" s="68">
        <f t="shared" si="115"/>
        <v>1</v>
      </c>
      <c r="AC2488" s="1" t="str">
        <f t="shared" si="116"/>
        <v>1900</v>
      </c>
    </row>
    <row r="2489" spans="4:29" x14ac:dyDescent="0.25">
      <c r="D2489" s="98" t="str">
        <f t="shared" si="114"/>
        <v/>
      </c>
      <c r="E2489" s="93"/>
      <c r="F2489" s="4"/>
      <c r="G2489" s="4"/>
      <c r="H2489" s="72"/>
      <c r="I2489" s="4"/>
      <c r="J2489" s="72"/>
      <c r="K2489" s="72"/>
      <c r="W2489" s="68">
        <f t="shared" si="115"/>
        <v>1</v>
      </c>
      <c r="AC2489" s="1" t="str">
        <f t="shared" si="116"/>
        <v>1900</v>
      </c>
    </row>
    <row r="2490" spans="4:29" x14ac:dyDescent="0.25">
      <c r="D2490" s="98" t="str">
        <f t="shared" si="114"/>
        <v/>
      </c>
      <c r="E2490" s="93"/>
      <c r="F2490" s="4"/>
      <c r="G2490" s="4"/>
      <c r="H2490" s="72"/>
      <c r="I2490" s="4"/>
      <c r="J2490" s="72"/>
      <c r="K2490" s="72"/>
      <c r="W2490" s="68">
        <f t="shared" si="115"/>
        <v>1</v>
      </c>
      <c r="AC2490" s="1" t="str">
        <f t="shared" si="116"/>
        <v>1900</v>
      </c>
    </row>
    <row r="2491" spans="4:29" x14ac:dyDescent="0.25">
      <c r="D2491" s="98" t="str">
        <f t="shared" si="114"/>
        <v/>
      </c>
      <c r="E2491" s="93"/>
      <c r="F2491" s="4"/>
      <c r="G2491" s="4"/>
      <c r="H2491" s="72"/>
      <c r="I2491" s="4"/>
      <c r="J2491" s="72"/>
      <c r="K2491" s="72"/>
      <c r="W2491" s="68">
        <f t="shared" si="115"/>
        <v>1</v>
      </c>
      <c r="AC2491" s="1" t="str">
        <f t="shared" si="116"/>
        <v>1900</v>
      </c>
    </row>
    <row r="2492" spans="4:29" x14ac:dyDescent="0.25">
      <c r="D2492" s="98" t="str">
        <f t="shared" si="114"/>
        <v/>
      </c>
      <c r="E2492" s="93"/>
      <c r="F2492" s="4"/>
      <c r="G2492" s="4"/>
      <c r="H2492" s="72"/>
      <c r="I2492" s="4"/>
      <c r="J2492" s="72"/>
      <c r="K2492" s="72"/>
      <c r="W2492" s="68">
        <f t="shared" si="115"/>
        <v>1</v>
      </c>
      <c r="AC2492" s="1" t="str">
        <f t="shared" si="116"/>
        <v>1900</v>
      </c>
    </row>
    <row r="2493" spans="4:29" x14ac:dyDescent="0.25">
      <c r="D2493" s="98" t="str">
        <f t="shared" si="114"/>
        <v/>
      </c>
      <c r="E2493" s="93"/>
      <c r="F2493" s="4"/>
      <c r="G2493" s="4"/>
      <c r="H2493" s="72"/>
      <c r="I2493" s="4"/>
      <c r="J2493" s="72"/>
      <c r="K2493" s="72"/>
      <c r="W2493" s="68">
        <f t="shared" si="115"/>
        <v>1</v>
      </c>
      <c r="AC2493" s="1" t="str">
        <f t="shared" si="116"/>
        <v>1900</v>
      </c>
    </row>
    <row r="2494" spans="4:29" x14ac:dyDescent="0.25">
      <c r="D2494" s="98" t="str">
        <f t="shared" si="114"/>
        <v/>
      </c>
      <c r="E2494" s="93"/>
      <c r="F2494" s="4"/>
      <c r="G2494" s="4"/>
      <c r="H2494" s="72"/>
      <c r="I2494" s="4"/>
      <c r="J2494" s="72"/>
      <c r="K2494" s="72"/>
      <c r="W2494" s="68">
        <f t="shared" si="115"/>
        <v>1</v>
      </c>
      <c r="AC2494" s="1" t="str">
        <f t="shared" si="116"/>
        <v>1900</v>
      </c>
    </row>
    <row r="2495" spans="4:29" x14ac:dyDescent="0.25">
      <c r="D2495" s="98" t="str">
        <f t="shared" si="114"/>
        <v/>
      </c>
      <c r="E2495" s="93"/>
      <c r="F2495" s="4"/>
      <c r="G2495" s="4"/>
      <c r="H2495" s="72"/>
      <c r="I2495" s="4"/>
      <c r="J2495" s="72"/>
      <c r="K2495" s="72"/>
      <c r="W2495" s="68">
        <f t="shared" si="115"/>
        <v>1</v>
      </c>
      <c r="AC2495" s="1" t="str">
        <f t="shared" si="116"/>
        <v>1900</v>
      </c>
    </row>
    <row r="2496" spans="4:29" x14ac:dyDescent="0.25">
      <c r="D2496" s="98" t="str">
        <f t="shared" si="114"/>
        <v/>
      </c>
      <c r="E2496" s="93"/>
      <c r="F2496" s="4"/>
      <c r="G2496" s="4"/>
      <c r="H2496" s="72"/>
      <c r="I2496" s="4"/>
      <c r="J2496" s="72"/>
      <c r="K2496" s="72"/>
      <c r="W2496" s="68">
        <f t="shared" si="115"/>
        <v>1</v>
      </c>
      <c r="AC2496" s="1" t="str">
        <f t="shared" si="116"/>
        <v>1900</v>
      </c>
    </row>
    <row r="2497" spans="4:29" x14ac:dyDescent="0.25">
      <c r="D2497" s="98" t="str">
        <f t="shared" si="114"/>
        <v/>
      </c>
      <c r="E2497" s="93"/>
      <c r="F2497" s="4"/>
      <c r="G2497" s="4"/>
      <c r="H2497" s="72"/>
      <c r="I2497" s="4"/>
      <c r="J2497" s="72"/>
      <c r="K2497" s="72"/>
      <c r="W2497" s="68">
        <f t="shared" si="115"/>
        <v>1</v>
      </c>
      <c r="AC2497" s="1" t="str">
        <f t="shared" si="116"/>
        <v>1900</v>
      </c>
    </row>
    <row r="2498" spans="4:29" x14ac:dyDescent="0.25">
      <c r="D2498" s="98" t="str">
        <f t="shared" si="114"/>
        <v/>
      </c>
      <c r="E2498" s="93"/>
      <c r="F2498" s="4"/>
      <c r="G2498" s="4"/>
      <c r="H2498" s="72"/>
      <c r="I2498" s="4"/>
      <c r="J2498" s="72"/>
      <c r="K2498" s="72"/>
      <c r="W2498" s="68">
        <f t="shared" si="115"/>
        <v>1</v>
      </c>
      <c r="AC2498" s="1" t="str">
        <f t="shared" si="116"/>
        <v>1900</v>
      </c>
    </row>
    <row r="2499" spans="4:29" x14ac:dyDescent="0.25">
      <c r="D2499" s="98" t="str">
        <f t="shared" si="114"/>
        <v/>
      </c>
      <c r="E2499" s="93"/>
      <c r="F2499" s="4"/>
      <c r="G2499" s="4"/>
      <c r="H2499" s="72"/>
      <c r="I2499" s="4"/>
      <c r="J2499" s="72"/>
      <c r="K2499" s="72"/>
      <c r="W2499" s="68">
        <f t="shared" si="115"/>
        <v>1</v>
      </c>
      <c r="AC2499" s="1" t="str">
        <f t="shared" si="116"/>
        <v>1900</v>
      </c>
    </row>
    <row r="2500" spans="4:29" x14ac:dyDescent="0.25">
      <c r="D2500" s="98" t="str">
        <f t="shared" ref="D2500:D2563" si="117">IF(W2500&lt;&gt;$V$1,IF(YEAR(W2500)=YEAR(W2499),D2499+1,1),"")</f>
        <v/>
      </c>
      <c r="E2500" s="93"/>
      <c r="F2500" s="4"/>
      <c r="G2500" s="4"/>
      <c r="H2500" s="72"/>
      <c r="I2500" s="4"/>
      <c r="J2500" s="72"/>
      <c r="K2500" s="72"/>
      <c r="W2500" s="68">
        <f t="shared" ref="W2500:W2563" si="118">IF(CONCATENATE(F2500,F2501,F2502,F2503,F2504,F2505)&lt;&gt;"",IF(AND(E2500&lt;&gt;0,ISNUMBER(E2500)=TRUE),E2500,W2499),$V$1)</f>
        <v>1</v>
      </c>
      <c r="AC2500" s="1" t="str">
        <f t="shared" si="116"/>
        <v>1900</v>
      </c>
    </row>
    <row r="2501" spans="4:29" x14ac:dyDescent="0.25">
      <c r="D2501" s="98" t="str">
        <f t="shared" si="117"/>
        <v/>
      </c>
      <c r="E2501" s="93"/>
      <c r="F2501" s="4"/>
      <c r="G2501" s="4"/>
      <c r="H2501" s="72"/>
      <c r="I2501" s="4"/>
      <c r="J2501" s="72"/>
      <c r="K2501" s="72"/>
      <c r="W2501" s="68">
        <f t="shared" si="118"/>
        <v>1</v>
      </c>
      <c r="AC2501" s="1" t="str">
        <f t="shared" ref="AC2501:AC2564" si="119">YEAR(W2501)&amp;F2501</f>
        <v>1900</v>
      </c>
    </row>
    <row r="2502" spans="4:29" x14ac:dyDescent="0.25">
      <c r="D2502" s="98" t="str">
        <f t="shared" si="117"/>
        <v/>
      </c>
      <c r="E2502" s="93"/>
      <c r="F2502" s="4"/>
      <c r="G2502" s="4"/>
      <c r="H2502" s="72"/>
      <c r="I2502" s="4"/>
      <c r="J2502" s="72"/>
      <c r="K2502" s="72"/>
      <c r="W2502" s="68">
        <f t="shared" si="118"/>
        <v>1</v>
      </c>
      <c r="AC2502" s="1" t="str">
        <f t="shared" si="119"/>
        <v>1900</v>
      </c>
    </row>
    <row r="2503" spans="4:29" x14ac:dyDescent="0.25">
      <c r="D2503" s="98" t="str">
        <f t="shared" si="117"/>
        <v/>
      </c>
      <c r="E2503" s="93"/>
      <c r="F2503" s="4"/>
      <c r="G2503" s="4"/>
      <c r="H2503" s="72"/>
      <c r="I2503" s="4"/>
      <c r="J2503" s="72"/>
      <c r="K2503" s="72"/>
      <c r="W2503" s="68">
        <f t="shared" si="118"/>
        <v>1</v>
      </c>
      <c r="AC2503" s="1" t="str">
        <f t="shared" si="119"/>
        <v>1900</v>
      </c>
    </row>
    <row r="2504" spans="4:29" x14ac:dyDescent="0.25">
      <c r="D2504" s="98" t="str">
        <f t="shared" si="117"/>
        <v/>
      </c>
      <c r="E2504" s="93"/>
      <c r="F2504" s="4"/>
      <c r="G2504" s="4"/>
      <c r="H2504" s="72"/>
      <c r="I2504" s="4"/>
      <c r="J2504" s="72"/>
      <c r="K2504" s="72"/>
      <c r="W2504" s="68">
        <f t="shared" si="118"/>
        <v>1</v>
      </c>
      <c r="AC2504" s="1" t="str">
        <f t="shared" si="119"/>
        <v>1900</v>
      </c>
    </row>
    <row r="2505" spans="4:29" x14ac:dyDescent="0.25">
      <c r="D2505" s="98" t="str">
        <f t="shared" si="117"/>
        <v/>
      </c>
      <c r="E2505" s="93"/>
      <c r="F2505" s="4"/>
      <c r="G2505" s="4"/>
      <c r="H2505" s="72"/>
      <c r="I2505" s="4"/>
      <c r="J2505" s="72"/>
      <c r="K2505" s="72"/>
      <c r="W2505" s="68">
        <f t="shared" si="118"/>
        <v>1</v>
      </c>
      <c r="AC2505" s="1" t="str">
        <f t="shared" si="119"/>
        <v>1900</v>
      </c>
    </row>
    <row r="2506" spans="4:29" x14ac:dyDescent="0.25">
      <c r="D2506" s="98" t="str">
        <f t="shared" si="117"/>
        <v/>
      </c>
      <c r="E2506" s="93"/>
      <c r="F2506" s="4"/>
      <c r="G2506" s="4"/>
      <c r="H2506" s="72"/>
      <c r="I2506" s="4"/>
      <c r="J2506" s="72"/>
      <c r="K2506" s="72"/>
      <c r="W2506" s="68">
        <f t="shared" si="118"/>
        <v>1</v>
      </c>
      <c r="AC2506" s="1" t="str">
        <f t="shared" si="119"/>
        <v>1900</v>
      </c>
    </row>
    <row r="2507" spans="4:29" x14ac:dyDescent="0.25">
      <c r="D2507" s="98" t="str">
        <f t="shared" si="117"/>
        <v/>
      </c>
      <c r="E2507" s="93"/>
      <c r="F2507" s="4"/>
      <c r="G2507" s="4"/>
      <c r="H2507" s="72"/>
      <c r="I2507" s="4"/>
      <c r="J2507" s="72"/>
      <c r="K2507" s="72"/>
      <c r="W2507" s="68">
        <f t="shared" si="118"/>
        <v>1</v>
      </c>
      <c r="AC2507" s="1" t="str">
        <f t="shared" si="119"/>
        <v>1900</v>
      </c>
    </row>
    <row r="2508" spans="4:29" x14ac:dyDescent="0.25">
      <c r="D2508" s="98" t="str">
        <f t="shared" si="117"/>
        <v/>
      </c>
      <c r="E2508" s="93"/>
      <c r="F2508" s="4"/>
      <c r="G2508" s="4"/>
      <c r="H2508" s="72"/>
      <c r="I2508" s="4"/>
      <c r="J2508" s="72"/>
      <c r="K2508" s="72"/>
      <c r="W2508" s="68">
        <f t="shared" si="118"/>
        <v>1</v>
      </c>
      <c r="AC2508" s="1" t="str">
        <f t="shared" si="119"/>
        <v>1900</v>
      </c>
    </row>
    <row r="2509" spans="4:29" x14ac:dyDescent="0.25">
      <c r="D2509" s="98" t="str">
        <f t="shared" si="117"/>
        <v/>
      </c>
      <c r="E2509" s="93"/>
      <c r="F2509" s="4"/>
      <c r="G2509" s="4"/>
      <c r="H2509" s="72"/>
      <c r="I2509" s="4"/>
      <c r="J2509" s="72"/>
      <c r="K2509" s="72"/>
      <c r="W2509" s="68">
        <f t="shared" si="118"/>
        <v>1</v>
      </c>
      <c r="AC2509" s="1" t="str">
        <f t="shared" si="119"/>
        <v>1900</v>
      </c>
    </row>
    <row r="2510" spans="4:29" x14ac:dyDescent="0.25">
      <c r="D2510" s="98" t="str">
        <f t="shared" si="117"/>
        <v/>
      </c>
      <c r="E2510" s="93"/>
      <c r="F2510" s="4"/>
      <c r="G2510" s="4"/>
      <c r="H2510" s="72"/>
      <c r="I2510" s="4"/>
      <c r="J2510" s="72"/>
      <c r="K2510" s="72"/>
      <c r="W2510" s="68">
        <f t="shared" si="118"/>
        <v>1</v>
      </c>
      <c r="AC2510" s="1" t="str">
        <f t="shared" si="119"/>
        <v>1900</v>
      </c>
    </row>
    <row r="2511" spans="4:29" x14ac:dyDescent="0.25">
      <c r="D2511" s="98" t="str">
        <f t="shared" si="117"/>
        <v/>
      </c>
      <c r="E2511" s="93"/>
      <c r="F2511" s="4"/>
      <c r="G2511" s="4"/>
      <c r="H2511" s="72"/>
      <c r="I2511" s="4"/>
      <c r="J2511" s="72"/>
      <c r="K2511" s="72"/>
      <c r="W2511" s="68">
        <f t="shared" si="118"/>
        <v>1</v>
      </c>
      <c r="AC2511" s="1" t="str">
        <f t="shared" si="119"/>
        <v>1900</v>
      </c>
    </row>
    <row r="2512" spans="4:29" x14ac:dyDescent="0.25">
      <c r="D2512" s="98" t="str">
        <f t="shared" si="117"/>
        <v/>
      </c>
      <c r="E2512" s="93"/>
      <c r="F2512" s="4"/>
      <c r="G2512" s="4"/>
      <c r="H2512" s="72"/>
      <c r="I2512" s="4"/>
      <c r="J2512" s="72"/>
      <c r="K2512" s="72"/>
      <c r="W2512" s="68">
        <f t="shared" si="118"/>
        <v>1</v>
      </c>
      <c r="AC2512" s="1" t="str">
        <f t="shared" si="119"/>
        <v>1900</v>
      </c>
    </row>
    <row r="2513" spans="4:29" x14ac:dyDescent="0.25">
      <c r="D2513" s="98" t="str">
        <f t="shared" si="117"/>
        <v/>
      </c>
      <c r="E2513" s="93"/>
      <c r="F2513" s="4"/>
      <c r="G2513" s="4"/>
      <c r="H2513" s="72"/>
      <c r="I2513" s="4"/>
      <c r="J2513" s="72"/>
      <c r="K2513" s="72"/>
      <c r="W2513" s="68">
        <f t="shared" si="118"/>
        <v>1</v>
      </c>
      <c r="AC2513" s="1" t="str">
        <f t="shared" si="119"/>
        <v>1900</v>
      </c>
    </row>
    <row r="2514" spans="4:29" x14ac:dyDescent="0.25">
      <c r="D2514" s="98" t="str">
        <f t="shared" si="117"/>
        <v/>
      </c>
      <c r="E2514" s="93"/>
      <c r="F2514" s="4"/>
      <c r="G2514" s="4"/>
      <c r="H2514" s="72"/>
      <c r="I2514" s="4"/>
      <c r="J2514" s="72"/>
      <c r="K2514" s="72"/>
      <c r="W2514" s="68">
        <f t="shared" si="118"/>
        <v>1</v>
      </c>
      <c r="AC2514" s="1" t="str">
        <f t="shared" si="119"/>
        <v>1900</v>
      </c>
    </row>
    <row r="2515" spans="4:29" x14ac:dyDescent="0.25">
      <c r="D2515" s="98" t="str">
        <f t="shared" si="117"/>
        <v/>
      </c>
      <c r="E2515" s="93"/>
      <c r="F2515" s="4"/>
      <c r="G2515" s="4"/>
      <c r="H2515" s="72"/>
      <c r="I2515" s="4"/>
      <c r="J2515" s="72"/>
      <c r="K2515" s="72"/>
      <c r="W2515" s="68">
        <f t="shared" si="118"/>
        <v>1</v>
      </c>
      <c r="AC2515" s="1" t="str">
        <f t="shared" si="119"/>
        <v>1900</v>
      </c>
    </row>
    <row r="2516" spans="4:29" x14ac:dyDescent="0.25">
      <c r="D2516" s="98" t="str">
        <f t="shared" si="117"/>
        <v/>
      </c>
      <c r="E2516" s="93"/>
      <c r="F2516" s="4"/>
      <c r="G2516" s="4"/>
      <c r="H2516" s="72"/>
      <c r="I2516" s="4"/>
      <c r="J2516" s="72"/>
      <c r="K2516" s="72"/>
      <c r="W2516" s="68">
        <f t="shared" si="118"/>
        <v>1</v>
      </c>
      <c r="AC2516" s="1" t="str">
        <f t="shared" si="119"/>
        <v>1900</v>
      </c>
    </row>
    <row r="2517" spans="4:29" x14ac:dyDescent="0.25">
      <c r="D2517" s="98" t="str">
        <f t="shared" si="117"/>
        <v/>
      </c>
      <c r="E2517" s="93"/>
      <c r="F2517" s="4"/>
      <c r="G2517" s="4"/>
      <c r="H2517" s="72"/>
      <c r="I2517" s="4"/>
      <c r="J2517" s="72"/>
      <c r="K2517" s="72"/>
      <c r="W2517" s="68">
        <f t="shared" si="118"/>
        <v>1</v>
      </c>
      <c r="AC2517" s="1" t="str">
        <f t="shared" si="119"/>
        <v>1900</v>
      </c>
    </row>
    <row r="2518" spans="4:29" x14ac:dyDescent="0.25">
      <c r="D2518" s="98" t="str">
        <f t="shared" si="117"/>
        <v/>
      </c>
      <c r="E2518" s="93"/>
      <c r="F2518" s="4"/>
      <c r="G2518" s="4"/>
      <c r="H2518" s="72"/>
      <c r="I2518" s="4"/>
      <c r="J2518" s="72"/>
      <c r="K2518" s="72"/>
      <c r="W2518" s="68">
        <f t="shared" si="118"/>
        <v>1</v>
      </c>
      <c r="AC2518" s="1" t="str">
        <f t="shared" si="119"/>
        <v>1900</v>
      </c>
    </row>
    <row r="2519" spans="4:29" x14ac:dyDescent="0.25">
      <c r="D2519" s="98" t="str">
        <f t="shared" si="117"/>
        <v/>
      </c>
      <c r="E2519" s="93"/>
      <c r="F2519" s="4"/>
      <c r="G2519" s="4"/>
      <c r="H2519" s="72"/>
      <c r="I2519" s="4"/>
      <c r="J2519" s="72"/>
      <c r="K2519" s="72"/>
      <c r="W2519" s="68">
        <f t="shared" si="118"/>
        <v>1</v>
      </c>
      <c r="AC2519" s="1" t="str">
        <f t="shared" si="119"/>
        <v>1900</v>
      </c>
    </row>
    <row r="2520" spans="4:29" x14ac:dyDescent="0.25">
      <c r="D2520" s="98" t="str">
        <f t="shared" si="117"/>
        <v/>
      </c>
      <c r="E2520" s="93"/>
      <c r="F2520" s="4"/>
      <c r="G2520" s="4"/>
      <c r="H2520" s="72"/>
      <c r="I2520" s="4"/>
      <c r="J2520" s="72"/>
      <c r="K2520" s="72"/>
      <c r="W2520" s="68">
        <f t="shared" si="118"/>
        <v>1</v>
      </c>
      <c r="AC2520" s="1" t="str">
        <f t="shared" si="119"/>
        <v>1900</v>
      </c>
    </row>
    <row r="2521" spans="4:29" x14ac:dyDescent="0.25">
      <c r="D2521" s="98" t="str">
        <f t="shared" si="117"/>
        <v/>
      </c>
      <c r="E2521" s="93"/>
      <c r="F2521" s="4"/>
      <c r="G2521" s="4"/>
      <c r="H2521" s="72"/>
      <c r="I2521" s="4"/>
      <c r="J2521" s="72"/>
      <c r="K2521" s="72"/>
      <c r="W2521" s="68">
        <f t="shared" si="118"/>
        <v>1</v>
      </c>
      <c r="AC2521" s="1" t="str">
        <f t="shared" si="119"/>
        <v>1900</v>
      </c>
    </row>
    <row r="2522" spans="4:29" x14ac:dyDescent="0.25">
      <c r="D2522" s="98" t="str">
        <f t="shared" si="117"/>
        <v/>
      </c>
      <c r="E2522" s="93"/>
      <c r="F2522" s="4"/>
      <c r="G2522" s="4"/>
      <c r="H2522" s="72"/>
      <c r="I2522" s="4"/>
      <c r="J2522" s="72"/>
      <c r="K2522" s="72"/>
      <c r="W2522" s="68">
        <f t="shared" si="118"/>
        <v>1</v>
      </c>
      <c r="AC2522" s="1" t="str">
        <f t="shared" si="119"/>
        <v>1900</v>
      </c>
    </row>
    <row r="2523" spans="4:29" x14ac:dyDescent="0.25">
      <c r="D2523" s="98" t="str">
        <f t="shared" si="117"/>
        <v/>
      </c>
      <c r="E2523" s="93"/>
      <c r="F2523" s="4"/>
      <c r="G2523" s="4"/>
      <c r="H2523" s="72"/>
      <c r="I2523" s="4"/>
      <c r="J2523" s="72"/>
      <c r="K2523" s="72"/>
      <c r="W2523" s="68">
        <f t="shared" si="118"/>
        <v>1</v>
      </c>
      <c r="AC2523" s="1" t="str">
        <f t="shared" si="119"/>
        <v>1900</v>
      </c>
    </row>
    <row r="2524" spans="4:29" x14ac:dyDescent="0.25">
      <c r="D2524" s="98" t="str">
        <f t="shared" si="117"/>
        <v/>
      </c>
      <c r="E2524" s="93"/>
      <c r="F2524" s="4"/>
      <c r="G2524" s="4"/>
      <c r="H2524" s="72"/>
      <c r="I2524" s="4"/>
      <c r="J2524" s="72"/>
      <c r="K2524" s="72"/>
      <c r="W2524" s="68">
        <f t="shared" si="118"/>
        <v>1</v>
      </c>
      <c r="AC2524" s="1" t="str">
        <f t="shared" si="119"/>
        <v>1900</v>
      </c>
    </row>
    <row r="2525" spans="4:29" x14ac:dyDescent="0.25">
      <c r="D2525" s="98" t="str">
        <f t="shared" si="117"/>
        <v/>
      </c>
      <c r="E2525" s="93"/>
      <c r="F2525" s="4"/>
      <c r="G2525" s="4"/>
      <c r="H2525" s="72"/>
      <c r="I2525" s="4"/>
      <c r="J2525" s="72"/>
      <c r="K2525" s="72"/>
      <c r="W2525" s="68">
        <f t="shared" si="118"/>
        <v>1</v>
      </c>
      <c r="AC2525" s="1" t="str">
        <f t="shared" si="119"/>
        <v>1900</v>
      </c>
    </row>
    <row r="2526" spans="4:29" x14ac:dyDescent="0.25">
      <c r="D2526" s="98" t="str">
        <f t="shared" si="117"/>
        <v/>
      </c>
      <c r="E2526" s="93"/>
      <c r="F2526" s="4"/>
      <c r="G2526" s="4"/>
      <c r="H2526" s="72"/>
      <c r="I2526" s="4"/>
      <c r="J2526" s="72"/>
      <c r="K2526" s="72"/>
      <c r="W2526" s="68">
        <f t="shared" si="118"/>
        <v>1</v>
      </c>
      <c r="AC2526" s="1" t="str">
        <f t="shared" si="119"/>
        <v>1900</v>
      </c>
    </row>
    <row r="2527" spans="4:29" x14ac:dyDescent="0.25">
      <c r="D2527" s="98" t="str">
        <f t="shared" si="117"/>
        <v/>
      </c>
      <c r="E2527" s="93"/>
      <c r="F2527" s="4"/>
      <c r="G2527" s="4"/>
      <c r="H2527" s="72"/>
      <c r="I2527" s="4"/>
      <c r="J2527" s="72"/>
      <c r="K2527" s="72"/>
      <c r="W2527" s="68">
        <f t="shared" si="118"/>
        <v>1</v>
      </c>
      <c r="AC2527" s="1" t="str">
        <f t="shared" si="119"/>
        <v>1900</v>
      </c>
    </row>
    <row r="2528" spans="4:29" x14ac:dyDescent="0.25">
      <c r="D2528" s="98" t="str">
        <f t="shared" si="117"/>
        <v/>
      </c>
      <c r="E2528" s="93"/>
      <c r="F2528" s="4"/>
      <c r="G2528" s="4"/>
      <c r="H2528" s="72"/>
      <c r="I2528" s="4"/>
      <c r="J2528" s="72"/>
      <c r="K2528" s="72"/>
      <c r="W2528" s="68">
        <f t="shared" si="118"/>
        <v>1</v>
      </c>
      <c r="AC2528" s="1" t="str">
        <f t="shared" si="119"/>
        <v>1900</v>
      </c>
    </row>
    <row r="2529" spans="4:29" x14ac:dyDescent="0.25">
      <c r="D2529" s="98" t="str">
        <f t="shared" si="117"/>
        <v/>
      </c>
      <c r="E2529" s="93"/>
      <c r="F2529" s="4"/>
      <c r="G2529" s="4"/>
      <c r="H2529" s="72"/>
      <c r="I2529" s="4"/>
      <c r="J2529" s="72"/>
      <c r="K2529" s="72"/>
      <c r="W2529" s="68">
        <f t="shared" si="118"/>
        <v>1</v>
      </c>
      <c r="AC2529" s="1" t="str">
        <f t="shared" si="119"/>
        <v>1900</v>
      </c>
    </row>
    <row r="2530" spans="4:29" x14ac:dyDescent="0.25">
      <c r="D2530" s="98" t="str">
        <f t="shared" si="117"/>
        <v/>
      </c>
      <c r="E2530" s="93"/>
      <c r="F2530" s="4"/>
      <c r="G2530" s="4"/>
      <c r="H2530" s="72"/>
      <c r="I2530" s="4"/>
      <c r="J2530" s="72"/>
      <c r="K2530" s="72"/>
      <c r="W2530" s="68">
        <f t="shared" si="118"/>
        <v>1</v>
      </c>
      <c r="AC2530" s="1" t="str">
        <f t="shared" si="119"/>
        <v>1900</v>
      </c>
    </row>
    <row r="2531" spans="4:29" x14ac:dyDescent="0.25">
      <c r="D2531" s="98" t="str">
        <f t="shared" si="117"/>
        <v/>
      </c>
      <c r="E2531" s="93"/>
      <c r="F2531" s="4"/>
      <c r="G2531" s="4"/>
      <c r="H2531" s="72"/>
      <c r="I2531" s="4"/>
      <c r="J2531" s="72"/>
      <c r="K2531" s="72"/>
      <c r="W2531" s="68">
        <f t="shared" si="118"/>
        <v>1</v>
      </c>
      <c r="AC2531" s="1" t="str">
        <f t="shared" si="119"/>
        <v>1900</v>
      </c>
    </row>
    <row r="2532" spans="4:29" x14ac:dyDescent="0.25">
      <c r="D2532" s="98" t="str">
        <f t="shared" si="117"/>
        <v/>
      </c>
      <c r="E2532" s="93"/>
      <c r="F2532" s="4"/>
      <c r="G2532" s="4"/>
      <c r="H2532" s="72"/>
      <c r="I2532" s="4"/>
      <c r="J2532" s="72"/>
      <c r="K2532" s="72"/>
      <c r="W2532" s="68">
        <f t="shared" si="118"/>
        <v>1</v>
      </c>
      <c r="AC2532" s="1" t="str">
        <f t="shared" si="119"/>
        <v>1900</v>
      </c>
    </row>
    <row r="2533" spans="4:29" x14ac:dyDescent="0.25">
      <c r="D2533" s="98" t="str">
        <f t="shared" si="117"/>
        <v/>
      </c>
      <c r="E2533" s="93"/>
      <c r="F2533" s="4"/>
      <c r="G2533" s="4"/>
      <c r="H2533" s="72"/>
      <c r="I2533" s="4"/>
      <c r="J2533" s="72"/>
      <c r="K2533" s="72"/>
      <c r="W2533" s="68">
        <f t="shared" si="118"/>
        <v>1</v>
      </c>
      <c r="AC2533" s="1" t="str">
        <f t="shared" si="119"/>
        <v>1900</v>
      </c>
    </row>
    <row r="2534" spans="4:29" x14ac:dyDescent="0.25">
      <c r="D2534" s="98" t="str">
        <f t="shared" si="117"/>
        <v/>
      </c>
      <c r="E2534" s="93"/>
      <c r="F2534" s="4"/>
      <c r="G2534" s="4"/>
      <c r="H2534" s="72"/>
      <c r="I2534" s="4"/>
      <c r="J2534" s="72"/>
      <c r="K2534" s="72"/>
      <c r="W2534" s="68">
        <f t="shared" si="118"/>
        <v>1</v>
      </c>
      <c r="AC2534" s="1" t="str">
        <f t="shared" si="119"/>
        <v>1900</v>
      </c>
    </row>
    <row r="2535" spans="4:29" x14ac:dyDescent="0.25">
      <c r="D2535" s="98" t="str">
        <f t="shared" si="117"/>
        <v/>
      </c>
      <c r="E2535" s="93"/>
      <c r="F2535" s="4"/>
      <c r="G2535" s="4"/>
      <c r="H2535" s="72"/>
      <c r="I2535" s="4"/>
      <c r="J2535" s="72"/>
      <c r="K2535" s="72"/>
      <c r="W2535" s="68">
        <f t="shared" si="118"/>
        <v>1</v>
      </c>
      <c r="AC2535" s="1" t="str">
        <f t="shared" si="119"/>
        <v>1900</v>
      </c>
    </row>
    <row r="2536" spans="4:29" x14ac:dyDescent="0.25">
      <c r="D2536" s="98" t="str">
        <f t="shared" si="117"/>
        <v/>
      </c>
      <c r="E2536" s="93"/>
      <c r="F2536" s="4"/>
      <c r="G2536" s="4"/>
      <c r="H2536" s="72"/>
      <c r="I2536" s="4"/>
      <c r="J2536" s="72"/>
      <c r="K2536" s="72"/>
      <c r="W2536" s="68">
        <f t="shared" si="118"/>
        <v>1</v>
      </c>
      <c r="AC2536" s="1" t="str">
        <f t="shared" si="119"/>
        <v>1900</v>
      </c>
    </row>
    <row r="2537" spans="4:29" x14ac:dyDescent="0.25">
      <c r="D2537" s="98" t="str">
        <f t="shared" si="117"/>
        <v/>
      </c>
      <c r="E2537" s="93"/>
      <c r="F2537" s="4"/>
      <c r="G2537" s="4"/>
      <c r="H2537" s="72"/>
      <c r="I2537" s="4"/>
      <c r="J2537" s="72"/>
      <c r="K2537" s="72"/>
      <c r="W2537" s="68">
        <f t="shared" si="118"/>
        <v>1</v>
      </c>
      <c r="AC2537" s="1" t="str">
        <f t="shared" si="119"/>
        <v>1900</v>
      </c>
    </row>
    <row r="2538" spans="4:29" x14ac:dyDescent="0.25">
      <c r="D2538" s="98" t="str">
        <f t="shared" si="117"/>
        <v/>
      </c>
      <c r="E2538" s="93"/>
      <c r="F2538" s="4"/>
      <c r="G2538" s="4"/>
      <c r="H2538" s="72"/>
      <c r="I2538" s="4"/>
      <c r="J2538" s="72"/>
      <c r="K2538" s="72"/>
      <c r="W2538" s="68">
        <f t="shared" si="118"/>
        <v>1</v>
      </c>
      <c r="AC2538" s="1" t="str">
        <f t="shared" si="119"/>
        <v>1900</v>
      </c>
    </row>
    <row r="2539" spans="4:29" x14ac:dyDescent="0.25">
      <c r="D2539" s="98" t="str">
        <f t="shared" si="117"/>
        <v/>
      </c>
      <c r="E2539" s="93"/>
      <c r="F2539" s="4"/>
      <c r="G2539" s="4"/>
      <c r="H2539" s="72"/>
      <c r="I2539" s="4"/>
      <c r="J2539" s="72"/>
      <c r="K2539" s="72"/>
      <c r="W2539" s="68">
        <f t="shared" si="118"/>
        <v>1</v>
      </c>
      <c r="AC2539" s="1" t="str">
        <f t="shared" si="119"/>
        <v>1900</v>
      </c>
    </row>
    <row r="2540" spans="4:29" x14ac:dyDescent="0.25">
      <c r="D2540" s="98" t="str">
        <f t="shared" si="117"/>
        <v/>
      </c>
      <c r="E2540" s="93"/>
      <c r="F2540" s="4"/>
      <c r="G2540" s="4"/>
      <c r="H2540" s="72"/>
      <c r="I2540" s="4"/>
      <c r="J2540" s="72"/>
      <c r="K2540" s="72"/>
      <c r="W2540" s="68">
        <f t="shared" si="118"/>
        <v>1</v>
      </c>
      <c r="AC2540" s="1" t="str">
        <f t="shared" si="119"/>
        <v>1900</v>
      </c>
    </row>
    <row r="2541" spans="4:29" x14ac:dyDescent="0.25">
      <c r="D2541" s="98" t="str">
        <f t="shared" si="117"/>
        <v/>
      </c>
      <c r="E2541" s="93"/>
      <c r="F2541" s="4"/>
      <c r="G2541" s="4"/>
      <c r="H2541" s="72"/>
      <c r="I2541" s="4"/>
      <c r="J2541" s="72"/>
      <c r="K2541" s="72"/>
      <c r="W2541" s="68">
        <f t="shared" si="118"/>
        <v>1</v>
      </c>
      <c r="AC2541" s="1" t="str">
        <f t="shared" si="119"/>
        <v>1900</v>
      </c>
    </row>
    <row r="2542" spans="4:29" x14ac:dyDescent="0.25">
      <c r="D2542" s="98" t="str">
        <f t="shared" si="117"/>
        <v/>
      </c>
      <c r="E2542" s="93"/>
      <c r="F2542" s="4"/>
      <c r="G2542" s="4"/>
      <c r="H2542" s="72"/>
      <c r="I2542" s="4"/>
      <c r="J2542" s="72"/>
      <c r="K2542" s="72"/>
      <c r="W2542" s="68">
        <f t="shared" si="118"/>
        <v>1</v>
      </c>
      <c r="AC2542" s="1" t="str">
        <f t="shared" si="119"/>
        <v>1900</v>
      </c>
    </row>
    <row r="2543" spans="4:29" x14ac:dyDescent="0.25">
      <c r="D2543" s="98" t="str">
        <f t="shared" si="117"/>
        <v/>
      </c>
      <c r="E2543" s="93"/>
      <c r="F2543" s="4"/>
      <c r="G2543" s="4"/>
      <c r="H2543" s="72"/>
      <c r="I2543" s="4"/>
      <c r="J2543" s="72"/>
      <c r="K2543" s="72"/>
      <c r="W2543" s="68">
        <f t="shared" si="118"/>
        <v>1</v>
      </c>
      <c r="AC2543" s="1" t="str">
        <f t="shared" si="119"/>
        <v>1900</v>
      </c>
    </row>
    <row r="2544" spans="4:29" x14ac:dyDescent="0.25">
      <c r="D2544" s="98" t="str">
        <f t="shared" si="117"/>
        <v/>
      </c>
      <c r="E2544" s="93"/>
      <c r="F2544" s="4"/>
      <c r="G2544" s="4"/>
      <c r="H2544" s="72"/>
      <c r="I2544" s="4"/>
      <c r="J2544" s="72"/>
      <c r="K2544" s="72"/>
      <c r="W2544" s="68">
        <f t="shared" si="118"/>
        <v>1</v>
      </c>
      <c r="AC2544" s="1" t="str">
        <f t="shared" si="119"/>
        <v>1900</v>
      </c>
    </row>
    <row r="2545" spans="4:29" x14ac:dyDescent="0.25">
      <c r="D2545" s="98" t="str">
        <f t="shared" si="117"/>
        <v/>
      </c>
      <c r="E2545" s="93"/>
      <c r="F2545" s="4"/>
      <c r="G2545" s="4"/>
      <c r="H2545" s="72"/>
      <c r="I2545" s="4"/>
      <c r="J2545" s="72"/>
      <c r="K2545" s="72"/>
      <c r="W2545" s="68">
        <f t="shared" si="118"/>
        <v>1</v>
      </c>
      <c r="AC2545" s="1" t="str">
        <f t="shared" si="119"/>
        <v>1900</v>
      </c>
    </row>
    <row r="2546" spans="4:29" x14ac:dyDescent="0.25">
      <c r="D2546" s="98" t="str">
        <f t="shared" si="117"/>
        <v/>
      </c>
      <c r="E2546" s="93"/>
      <c r="F2546" s="4"/>
      <c r="G2546" s="4"/>
      <c r="H2546" s="72"/>
      <c r="I2546" s="4"/>
      <c r="J2546" s="72"/>
      <c r="K2546" s="72"/>
      <c r="W2546" s="68">
        <f t="shared" si="118"/>
        <v>1</v>
      </c>
      <c r="AC2546" s="1" t="str">
        <f t="shared" si="119"/>
        <v>1900</v>
      </c>
    </row>
    <row r="2547" spans="4:29" x14ac:dyDescent="0.25">
      <c r="D2547" s="98" t="str">
        <f t="shared" si="117"/>
        <v/>
      </c>
      <c r="E2547" s="93"/>
      <c r="F2547" s="4"/>
      <c r="G2547" s="4"/>
      <c r="H2547" s="72"/>
      <c r="I2547" s="4"/>
      <c r="J2547" s="72"/>
      <c r="K2547" s="72"/>
      <c r="W2547" s="68">
        <f t="shared" si="118"/>
        <v>1</v>
      </c>
      <c r="AC2547" s="1" t="str">
        <f t="shared" si="119"/>
        <v>1900</v>
      </c>
    </row>
    <row r="2548" spans="4:29" x14ac:dyDescent="0.25">
      <c r="D2548" s="98" t="str">
        <f t="shared" si="117"/>
        <v/>
      </c>
      <c r="E2548" s="93"/>
      <c r="F2548" s="4"/>
      <c r="G2548" s="4"/>
      <c r="H2548" s="72"/>
      <c r="I2548" s="4"/>
      <c r="J2548" s="72"/>
      <c r="K2548" s="72"/>
      <c r="W2548" s="68">
        <f t="shared" si="118"/>
        <v>1</v>
      </c>
      <c r="AC2548" s="1" t="str">
        <f t="shared" si="119"/>
        <v>1900</v>
      </c>
    </row>
    <row r="2549" spans="4:29" x14ac:dyDescent="0.25">
      <c r="D2549" s="98" t="str">
        <f t="shared" si="117"/>
        <v/>
      </c>
      <c r="E2549" s="93"/>
      <c r="F2549" s="4"/>
      <c r="G2549" s="4"/>
      <c r="H2549" s="72"/>
      <c r="I2549" s="4"/>
      <c r="J2549" s="72"/>
      <c r="K2549" s="72"/>
      <c r="W2549" s="68">
        <f t="shared" si="118"/>
        <v>1</v>
      </c>
      <c r="AC2549" s="1" t="str">
        <f t="shared" si="119"/>
        <v>1900</v>
      </c>
    </row>
    <row r="2550" spans="4:29" x14ac:dyDescent="0.25">
      <c r="D2550" s="98" t="str">
        <f t="shared" si="117"/>
        <v/>
      </c>
      <c r="E2550" s="93"/>
      <c r="F2550" s="4"/>
      <c r="G2550" s="4"/>
      <c r="H2550" s="72"/>
      <c r="I2550" s="4"/>
      <c r="J2550" s="72"/>
      <c r="K2550" s="72"/>
      <c r="W2550" s="68">
        <f t="shared" si="118"/>
        <v>1</v>
      </c>
      <c r="AC2550" s="1" t="str">
        <f t="shared" si="119"/>
        <v>1900</v>
      </c>
    </row>
    <row r="2551" spans="4:29" x14ac:dyDescent="0.25">
      <c r="D2551" s="98" t="str">
        <f t="shared" si="117"/>
        <v/>
      </c>
      <c r="E2551" s="93"/>
      <c r="F2551" s="4"/>
      <c r="G2551" s="4"/>
      <c r="H2551" s="72"/>
      <c r="I2551" s="4"/>
      <c r="J2551" s="72"/>
      <c r="K2551" s="72"/>
      <c r="W2551" s="68">
        <f t="shared" si="118"/>
        <v>1</v>
      </c>
      <c r="AC2551" s="1" t="str">
        <f t="shared" si="119"/>
        <v>1900</v>
      </c>
    </row>
    <row r="2552" spans="4:29" x14ac:dyDescent="0.25">
      <c r="D2552" s="98" t="str">
        <f t="shared" si="117"/>
        <v/>
      </c>
      <c r="E2552" s="93"/>
      <c r="F2552" s="4"/>
      <c r="G2552" s="4"/>
      <c r="H2552" s="72"/>
      <c r="I2552" s="4"/>
      <c r="J2552" s="72"/>
      <c r="K2552" s="72"/>
      <c r="W2552" s="68">
        <f t="shared" si="118"/>
        <v>1</v>
      </c>
      <c r="AC2552" s="1" t="str">
        <f t="shared" si="119"/>
        <v>1900</v>
      </c>
    </row>
    <row r="2553" spans="4:29" x14ac:dyDescent="0.25">
      <c r="D2553" s="98" t="str">
        <f t="shared" si="117"/>
        <v/>
      </c>
      <c r="E2553" s="93"/>
      <c r="F2553" s="4"/>
      <c r="G2553" s="4"/>
      <c r="H2553" s="72"/>
      <c r="I2553" s="4"/>
      <c r="J2553" s="72"/>
      <c r="K2553" s="72"/>
      <c r="W2553" s="68">
        <f t="shared" si="118"/>
        <v>1</v>
      </c>
      <c r="AC2553" s="1" t="str">
        <f t="shared" si="119"/>
        <v>1900</v>
      </c>
    </row>
    <row r="2554" spans="4:29" x14ac:dyDescent="0.25">
      <c r="D2554" s="98" t="str">
        <f t="shared" si="117"/>
        <v/>
      </c>
      <c r="E2554" s="93"/>
      <c r="F2554" s="4"/>
      <c r="G2554" s="4"/>
      <c r="H2554" s="72"/>
      <c r="I2554" s="4"/>
      <c r="J2554" s="72"/>
      <c r="K2554" s="72"/>
      <c r="W2554" s="68">
        <f t="shared" si="118"/>
        <v>1</v>
      </c>
      <c r="AC2554" s="1" t="str">
        <f t="shared" si="119"/>
        <v>1900</v>
      </c>
    </row>
    <row r="2555" spans="4:29" x14ac:dyDescent="0.25">
      <c r="D2555" s="98" t="str">
        <f t="shared" si="117"/>
        <v/>
      </c>
      <c r="E2555" s="93"/>
      <c r="F2555" s="4"/>
      <c r="G2555" s="4"/>
      <c r="H2555" s="72"/>
      <c r="I2555" s="4"/>
      <c r="J2555" s="72"/>
      <c r="K2555" s="72"/>
      <c r="W2555" s="68">
        <f t="shared" si="118"/>
        <v>1</v>
      </c>
      <c r="AC2555" s="1" t="str">
        <f t="shared" si="119"/>
        <v>1900</v>
      </c>
    </row>
    <row r="2556" spans="4:29" x14ac:dyDescent="0.25">
      <c r="D2556" s="98" t="str">
        <f t="shared" si="117"/>
        <v/>
      </c>
      <c r="E2556" s="93"/>
      <c r="F2556" s="4"/>
      <c r="G2556" s="4"/>
      <c r="H2556" s="72"/>
      <c r="I2556" s="4"/>
      <c r="J2556" s="72"/>
      <c r="K2556" s="72"/>
      <c r="W2556" s="68">
        <f t="shared" si="118"/>
        <v>1</v>
      </c>
      <c r="AC2556" s="1" t="str">
        <f t="shared" si="119"/>
        <v>1900</v>
      </c>
    </row>
    <row r="2557" spans="4:29" x14ac:dyDescent="0.25">
      <c r="D2557" s="98" t="str">
        <f t="shared" si="117"/>
        <v/>
      </c>
      <c r="E2557" s="93"/>
      <c r="F2557" s="4"/>
      <c r="G2557" s="4"/>
      <c r="H2557" s="72"/>
      <c r="I2557" s="4"/>
      <c r="J2557" s="72"/>
      <c r="K2557" s="72"/>
      <c r="W2557" s="68">
        <f t="shared" si="118"/>
        <v>1</v>
      </c>
      <c r="AC2557" s="1" t="str">
        <f t="shared" si="119"/>
        <v>1900</v>
      </c>
    </row>
    <row r="2558" spans="4:29" x14ac:dyDescent="0.25">
      <c r="D2558" s="98" t="str">
        <f t="shared" si="117"/>
        <v/>
      </c>
      <c r="E2558" s="93"/>
      <c r="F2558" s="4"/>
      <c r="G2558" s="4"/>
      <c r="H2558" s="72"/>
      <c r="I2558" s="4"/>
      <c r="J2558" s="72"/>
      <c r="K2558" s="72"/>
      <c r="W2558" s="68">
        <f t="shared" si="118"/>
        <v>1</v>
      </c>
      <c r="AC2558" s="1" t="str">
        <f t="shared" si="119"/>
        <v>1900</v>
      </c>
    </row>
    <row r="2559" spans="4:29" x14ac:dyDescent="0.25">
      <c r="D2559" s="98" t="str">
        <f t="shared" si="117"/>
        <v/>
      </c>
      <c r="E2559" s="93"/>
      <c r="F2559" s="4"/>
      <c r="G2559" s="4"/>
      <c r="H2559" s="72"/>
      <c r="I2559" s="4"/>
      <c r="J2559" s="72"/>
      <c r="K2559" s="72"/>
      <c r="W2559" s="68">
        <f t="shared" si="118"/>
        <v>1</v>
      </c>
      <c r="AC2559" s="1" t="str">
        <f t="shared" si="119"/>
        <v>1900</v>
      </c>
    </row>
    <row r="2560" spans="4:29" x14ac:dyDescent="0.25">
      <c r="D2560" s="98" t="str">
        <f t="shared" si="117"/>
        <v/>
      </c>
      <c r="E2560" s="93"/>
      <c r="F2560" s="4"/>
      <c r="G2560" s="4"/>
      <c r="H2560" s="72"/>
      <c r="I2560" s="4"/>
      <c r="J2560" s="72"/>
      <c r="K2560" s="72"/>
      <c r="W2560" s="68">
        <f t="shared" si="118"/>
        <v>1</v>
      </c>
      <c r="AC2560" s="1" t="str">
        <f t="shared" si="119"/>
        <v>1900</v>
      </c>
    </row>
    <row r="2561" spans="4:29" x14ac:dyDescent="0.25">
      <c r="D2561" s="98" t="str">
        <f t="shared" si="117"/>
        <v/>
      </c>
      <c r="E2561" s="93"/>
      <c r="F2561" s="4"/>
      <c r="G2561" s="4"/>
      <c r="H2561" s="72"/>
      <c r="I2561" s="4"/>
      <c r="J2561" s="72"/>
      <c r="K2561" s="72"/>
      <c r="W2561" s="68">
        <f t="shared" si="118"/>
        <v>1</v>
      </c>
      <c r="AC2561" s="1" t="str">
        <f t="shared" si="119"/>
        <v>1900</v>
      </c>
    </row>
    <row r="2562" spans="4:29" x14ac:dyDescent="0.25">
      <c r="D2562" s="98" t="str">
        <f t="shared" si="117"/>
        <v/>
      </c>
      <c r="E2562" s="93"/>
      <c r="F2562" s="4"/>
      <c r="G2562" s="4"/>
      <c r="H2562" s="72"/>
      <c r="I2562" s="4"/>
      <c r="J2562" s="72"/>
      <c r="K2562" s="72"/>
      <c r="W2562" s="68">
        <f t="shared" si="118"/>
        <v>1</v>
      </c>
      <c r="AC2562" s="1" t="str">
        <f t="shared" si="119"/>
        <v>1900</v>
      </c>
    </row>
    <row r="2563" spans="4:29" x14ac:dyDescent="0.25">
      <c r="D2563" s="98" t="str">
        <f t="shared" si="117"/>
        <v/>
      </c>
      <c r="E2563" s="93"/>
      <c r="F2563" s="4"/>
      <c r="G2563" s="4"/>
      <c r="H2563" s="72"/>
      <c r="I2563" s="4"/>
      <c r="J2563" s="72"/>
      <c r="K2563" s="72"/>
      <c r="W2563" s="68">
        <f t="shared" si="118"/>
        <v>1</v>
      </c>
      <c r="AC2563" s="1" t="str">
        <f t="shared" si="119"/>
        <v>1900</v>
      </c>
    </row>
    <row r="2564" spans="4:29" x14ac:dyDescent="0.25">
      <c r="D2564" s="98" t="str">
        <f t="shared" ref="D2564:D2627" si="120">IF(W2564&lt;&gt;$V$1,IF(YEAR(W2564)=YEAR(W2563),D2563+1,1),"")</f>
        <v/>
      </c>
      <c r="E2564" s="93"/>
      <c r="F2564" s="4"/>
      <c r="G2564" s="4"/>
      <c r="H2564" s="72"/>
      <c r="I2564" s="4"/>
      <c r="J2564" s="72"/>
      <c r="K2564" s="72"/>
      <c r="W2564" s="68">
        <f t="shared" ref="W2564:W2627" si="121">IF(CONCATENATE(F2564,F2565,F2566,F2567,F2568,F2569)&lt;&gt;"",IF(AND(E2564&lt;&gt;0,ISNUMBER(E2564)=TRUE),E2564,W2563),$V$1)</f>
        <v>1</v>
      </c>
      <c r="AC2564" s="1" t="str">
        <f t="shared" si="119"/>
        <v>1900</v>
      </c>
    </row>
    <row r="2565" spans="4:29" x14ac:dyDescent="0.25">
      <c r="D2565" s="98" t="str">
        <f t="shared" si="120"/>
        <v/>
      </c>
      <c r="E2565" s="93"/>
      <c r="F2565" s="4"/>
      <c r="G2565" s="4"/>
      <c r="H2565" s="72"/>
      <c r="I2565" s="4"/>
      <c r="J2565" s="72"/>
      <c r="K2565" s="72"/>
      <c r="W2565" s="68">
        <f t="shared" si="121"/>
        <v>1</v>
      </c>
      <c r="AC2565" s="1" t="str">
        <f t="shared" ref="AC2565:AC2628" si="122">YEAR(W2565)&amp;F2565</f>
        <v>1900</v>
      </c>
    </row>
    <row r="2566" spans="4:29" x14ac:dyDescent="0.25">
      <c r="D2566" s="98" t="str">
        <f t="shared" si="120"/>
        <v/>
      </c>
      <c r="E2566" s="93"/>
      <c r="F2566" s="4"/>
      <c r="G2566" s="4"/>
      <c r="H2566" s="72"/>
      <c r="I2566" s="4"/>
      <c r="J2566" s="72"/>
      <c r="K2566" s="72"/>
      <c r="W2566" s="68">
        <f t="shared" si="121"/>
        <v>1</v>
      </c>
      <c r="AC2566" s="1" t="str">
        <f t="shared" si="122"/>
        <v>1900</v>
      </c>
    </row>
    <row r="2567" spans="4:29" x14ac:dyDescent="0.25">
      <c r="D2567" s="98" t="str">
        <f t="shared" si="120"/>
        <v/>
      </c>
      <c r="E2567" s="93"/>
      <c r="F2567" s="4"/>
      <c r="G2567" s="4"/>
      <c r="H2567" s="72"/>
      <c r="I2567" s="4"/>
      <c r="J2567" s="72"/>
      <c r="K2567" s="72"/>
      <c r="W2567" s="68">
        <f t="shared" si="121"/>
        <v>1</v>
      </c>
      <c r="AC2567" s="1" t="str">
        <f t="shared" si="122"/>
        <v>1900</v>
      </c>
    </row>
    <row r="2568" spans="4:29" x14ac:dyDescent="0.25">
      <c r="D2568" s="98" t="str">
        <f t="shared" si="120"/>
        <v/>
      </c>
      <c r="E2568" s="93"/>
      <c r="F2568" s="4"/>
      <c r="G2568" s="4"/>
      <c r="H2568" s="72"/>
      <c r="I2568" s="4"/>
      <c r="J2568" s="72"/>
      <c r="K2568" s="72"/>
      <c r="W2568" s="68">
        <f t="shared" si="121"/>
        <v>1</v>
      </c>
      <c r="AC2568" s="1" t="str">
        <f t="shared" si="122"/>
        <v>1900</v>
      </c>
    </row>
    <row r="2569" spans="4:29" x14ac:dyDescent="0.25">
      <c r="D2569" s="98" t="str">
        <f t="shared" si="120"/>
        <v/>
      </c>
      <c r="E2569" s="93"/>
      <c r="F2569" s="4"/>
      <c r="G2569" s="4"/>
      <c r="H2569" s="72"/>
      <c r="I2569" s="4"/>
      <c r="J2569" s="72"/>
      <c r="K2569" s="72"/>
      <c r="W2569" s="68">
        <f t="shared" si="121"/>
        <v>1</v>
      </c>
      <c r="AC2569" s="1" t="str">
        <f t="shared" si="122"/>
        <v>1900</v>
      </c>
    </row>
    <row r="2570" spans="4:29" x14ac:dyDescent="0.25">
      <c r="D2570" s="98" t="str">
        <f t="shared" si="120"/>
        <v/>
      </c>
      <c r="E2570" s="93"/>
      <c r="F2570" s="4"/>
      <c r="G2570" s="4"/>
      <c r="H2570" s="72"/>
      <c r="I2570" s="4"/>
      <c r="J2570" s="72"/>
      <c r="K2570" s="72"/>
      <c r="W2570" s="68">
        <f t="shared" si="121"/>
        <v>1</v>
      </c>
      <c r="AC2570" s="1" t="str">
        <f t="shared" si="122"/>
        <v>1900</v>
      </c>
    </row>
    <row r="2571" spans="4:29" x14ac:dyDescent="0.25">
      <c r="D2571" s="98" t="str">
        <f t="shared" si="120"/>
        <v/>
      </c>
      <c r="E2571" s="93"/>
      <c r="F2571" s="4"/>
      <c r="G2571" s="4"/>
      <c r="H2571" s="72"/>
      <c r="I2571" s="4"/>
      <c r="J2571" s="72"/>
      <c r="K2571" s="72"/>
      <c r="W2571" s="68">
        <f t="shared" si="121"/>
        <v>1</v>
      </c>
      <c r="AC2571" s="1" t="str">
        <f t="shared" si="122"/>
        <v>1900</v>
      </c>
    </row>
    <row r="2572" spans="4:29" x14ac:dyDescent="0.25">
      <c r="D2572" s="98" t="str">
        <f t="shared" si="120"/>
        <v/>
      </c>
      <c r="E2572" s="93"/>
      <c r="F2572" s="4"/>
      <c r="G2572" s="4"/>
      <c r="H2572" s="72"/>
      <c r="I2572" s="4"/>
      <c r="J2572" s="72"/>
      <c r="K2572" s="72"/>
      <c r="W2572" s="68">
        <f t="shared" si="121"/>
        <v>1</v>
      </c>
      <c r="AC2572" s="1" t="str">
        <f t="shared" si="122"/>
        <v>1900</v>
      </c>
    </row>
    <row r="2573" spans="4:29" x14ac:dyDescent="0.25">
      <c r="D2573" s="98" t="str">
        <f t="shared" si="120"/>
        <v/>
      </c>
      <c r="E2573" s="93"/>
      <c r="F2573" s="4"/>
      <c r="G2573" s="4"/>
      <c r="H2573" s="72"/>
      <c r="I2573" s="4"/>
      <c r="J2573" s="72"/>
      <c r="K2573" s="72"/>
      <c r="W2573" s="68">
        <f t="shared" si="121"/>
        <v>1</v>
      </c>
      <c r="AC2573" s="1" t="str">
        <f t="shared" si="122"/>
        <v>1900</v>
      </c>
    </row>
    <row r="2574" spans="4:29" x14ac:dyDescent="0.25">
      <c r="D2574" s="98" t="str">
        <f t="shared" si="120"/>
        <v/>
      </c>
      <c r="E2574" s="93"/>
      <c r="F2574" s="4"/>
      <c r="G2574" s="4"/>
      <c r="H2574" s="72"/>
      <c r="I2574" s="4"/>
      <c r="J2574" s="72"/>
      <c r="K2574" s="72"/>
      <c r="W2574" s="68">
        <f t="shared" si="121"/>
        <v>1</v>
      </c>
      <c r="AC2574" s="1" t="str">
        <f t="shared" si="122"/>
        <v>1900</v>
      </c>
    </row>
    <row r="2575" spans="4:29" x14ac:dyDescent="0.25">
      <c r="D2575" s="98" t="str">
        <f t="shared" si="120"/>
        <v/>
      </c>
      <c r="E2575" s="93"/>
      <c r="F2575" s="4"/>
      <c r="G2575" s="4"/>
      <c r="H2575" s="72"/>
      <c r="I2575" s="4"/>
      <c r="J2575" s="72"/>
      <c r="K2575" s="72"/>
      <c r="W2575" s="68">
        <f t="shared" si="121"/>
        <v>1</v>
      </c>
      <c r="AC2575" s="1" t="str">
        <f t="shared" si="122"/>
        <v>1900</v>
      </c>
    </row>
    <row r="2576" spans="4:29" x14ac:dyDescent="0.25">
      <c r="D2576" s="98" t="str">
        <f t="shared" si="120"/>
        <v/>
      </c>
      <c r="E2576" s="93"/>
      <c r="F2576" s="4"/>
      <c r="G2576" s="4"/>
      <c r="H2576" s="72"/>
      <c r="I2576" s="4"/>
      <c r="J2576" s="72"/>
      <c r="K2576" s="72"/>
      <c r="W2576" s="68">
        <f t="shared" si="121"/>
        <v>1</v>
      </c>
      <c r="AC2576" s="1" t="str">
        <f t="shared" si="122"/>
        <v>1900</v>
      </c>
    </row>
    <row r="2577" spans="4:29" x14ac:dyDescent="0.25">
      <c r="D2577" s="98" t="str">
        <f t="shared" si="120"/>
        <v/>
      </c>
      <c r="E2577" s="93"/>
      <c r="F2577" s="4"/>
      <c r="G2577" s="4"/>
      <c r="H2577" s="72"/>
      <c r="I2577" s="4"/>
      <c r="J2577" s="72"/>
      <c r="K2577" s="72"/>
      <c r="W2577" s="68">
        <f t="shared" si="121"/>
        <v>1</v>
      </c>
      <c r="AC2577" s="1" t="str">
        <f t="shared" si="122"/>
        <v>1900</v>
      </c>
    </row>
    <row r="2578" spans="4:29" x14ac:dyDescent="0.25">
      <c r="D2578" s="98" t="str">
        <f t="shared" si="120"/>
        <v/>
      </c>
      <c r="E2578" s="93"/>
      <c r="F2578" s="4"/>
      <c r="G2578" s="4"/>
      <c r="H2578" s="72"/>
      <c r="I2578" s="4"/>
      <c r="J2578" s="72"/>
      <c r="K2578" s="72"/>
      <c r="W2578" s="68">
        <f t="shared" si="121"/>
        <v>1</v>
      </c>
      <c r="AC2578" s="1" t="str">
        <f t="shared" si="122"/>
        <v>1900</v>
      </c>
    </row>
    <row r="2579" spans="4:29" x14ac:dyDescent="0.25">
      <c r="D2579" s="98" t="str">
        <f t="shared" si="120"/>
        <v/>
      </c>
      <c r="E2579" s="93"/>
      <c r="F2579" s="4"/>
      <c r="G2579" s="4"/>
      <c r="H2579" s="72"/>
      <c r="I2579" s="4"/>
      <c r="J2579" s="72"/>
      <c r="K2579" s="72"/>
      <c r="W2579" s="68">
        <f t="shared" si="121"/>
        <v>1</v>
      </c>
      <c r="AC2579" s="1" t="str">
        <f t="shared" si="122"/>
        <v>1900</v>
      </c>
    </row>
    <row r="2580" spans="4:29" x14ac:dyDescent="0.25">
      <c r="D2580" s="98" t="str">
        <f t="shared" si="120"/>
        <v/>
      </c>
      <c r="E2580" s="93"/>
      <c r="F2580" s="4"/>
      <c r="G2580" s="4"/>
      <c r="H2580" s="72"/>
      <c r="I2580" s="4"/>
      <c r="J2580" s="72"/>
      <c r="K2580" s="72"/>
      <c r="W2580" s="68">
        <f t="shared" si="121"/>
        <v>1</v>
      </c>
      <c r="AC2580" s="1" t="str">
        <f t="shared" si="122"/>
        <v>1900</v>
      </c>
    </row>
    <row r="2581" spans="4:29" x14ac:dyDescent="0.25">
      <c r="D2581" s="98" t="str">
        <f t="shared" si="120"/>
        <v/>
      </c>
      <c r="E2581" s="93"/>
      <c r="F2581" s="4"/>
      <c r="G2581" s="4"/>
      <c r="H2581" s="72"/>
      <c r="I2581" s="4"/>
      <c r="J2581" s="72"/>
      <c r="K2581" s="72"/>
      <c r="W2581" s="68">
        <f t="shared" si="121"/>
        <v>1</v>
      </c>
      <c r="AC2581" s="1" t="str">
        <f t="shared" si="122"/>
        <v>1900</v>
      </c>
    </row>
    <row r="2582" spans="4:29" x14ac:dyDescent="0.25">
      <c r="D2582" s="98" t="str">
        <f t="shared" si="120"/>
        <v/>
      </c>
      <c r="E2582" s="93"/>
      <c r="F2582" s="4"/>
      <c r="G2582" s="4"/>
      <c r="H2582" s="72"/>
      <c r="I2582" s="4"/>
      <c r="J2582" s="72"/>
      <c r="K2582" s="72"/>
      <c r="W2582" s="68">
        <f t="shared" si="121"/>
        <v>1</v>
      </c>
      <c r="AC2582" s="1" t="str">
        <f t="shared" si="122"/>
        <v>1900</v>
      </c>
    </row>
    <row r="2583" spans="4:29" x14ac:dyDescent="0.25">
      <c r="D2583" s="98" t="str">
        <f t="shared" si="120"/>
        <v/>
      </c>
      <c r="E2583" s="93"/>
      <c r="F2583" s="4"/>
      <c r="G2583" s="4"/>
      <c r="H2583" s="72"/>
      <c r="I2583" s="4"/>
      <c r="J2583" s="72"/>
      <c r="K2583" s="72"/>
      <c r="W2583" s="68">
        <f t="shared" si="121"/>
        <v>1</v>
      </c>
      <c r="AC2583" s="1" t="str">
        <f t="shared" si="122"/>
        <v>1900</v>
      </c>
    </row>
    <row r="2584" spans="4:29" x14ac:dyDescent="0.25">
      <c r="D2584" s="98" t="str">
        <f t="shared" si="120"/>
        <v/>
      </c>
      <c r="E2584" s="93"/>
      <c r="F2584" s="4"/>
      <c r="G2584" s="4"/>
      <c r="H2584" s="72"/>
      <c r="I2584" s="4"/>
      <c r="J2584" s="72"/>
      <c r="K2584" s="72"/>
      <c r="W2584" s="68">
        <f t="shared" si="121"/>
        <v>1</v>
      </c>
      <c r="AC2584" s="1" t="str">
        <f t="shared" si="122"/>
        <v>1900</v>
      </c>
    </row>
    <row r="2585" spans="4:29" x14ac:dyDescent="0.25">
      <c r="D2585" s="98" t="str">
        <f t="shared" si="120"/>
        <v/>
      </c>
      <c r="E2585" s="93"/>
      <c r="F2585" s="4"/>
      <c r="G2585" s="4"/>
      <c r="H2585" s="72"/>
      <c r="I2585" s="4"/>
      <c r="J2585" s="72"/>
      <c r="K2585" s="72"/>
      <c r="W2585" s="68">
        <f t="shared" si="121"/>
        <v>1</v>
      </c>
      <c r="AC2585" s="1" t="str">
        <f t="shared" si="122"/>
        <v>1900</v>
      </c>
    </row>
    <row r="2586" spans="4:29" x14ac:dyDescent="0.25">
      <c r="D2586" s="98" t="str">
        <f t="shared" si="120"/>
        <v/>
      </c>
      <c r="E2586" s="93"/>
      <c r="F2586" s="4"/>
      <c r="G2586" s="4"/>
      <c r="H2586" s="72"/>
      <c r="I2586" s="4"/>
      <c r="J2586" s="72"/>
      <c r="K2586" s="72"/>
      <c r="W2586" s="68">
        <f t="shared" si="121"/>
        <v>1</v>
      </c>
      <c r="AC2586" s="1" t="str">
        <f t="shared" si="122"/>
        <v>1900</v>
      </c>
    </row>
    <row r="2587" spans="4:29" x14ac:dyDescent="0.25">
      <c r="D2587" s="98" t="str">
        <f t="shared" si="120"/>
        <v/>
      </c>
      <c r="E2587" s="93"/>
      <c r="F2587" s="4"/>
      <c r="G2587" s="4"/>
      <c r="H2587" s="72"/>
      <c r="I2587" s="4"/>
      <c r="J2587" s="72"/>
      <c r="K2587" s="72"/>
      <c r="W2587" s="68">
        <f t="shared" si="121"/>
        <v>1</v>
      </c>
      <c r="AC2587" s="1" t="str">
        <f t="shared" si="122"/>
        <v>1900</v>
      </c>
    </row>
    <row r="2588" spans="4:29" x14ac:dyDescent="0.25">
      <c r="D2588" s="98" t="str">
        <f t="shared" si="120"/>
        <v/>
      </c>
      <c r="E2588" s="93"/>
      <c r="F2588" s="4"/>
      <c r="G2588" s="4"/>
      <c r="H2588" s="72"/>
      <c r="I2588" s="4"/>
      <c r="J2588" s="72"/>
      <c r="K2588" s="72"/>
      <c r="W2588" s="68">
        <f t="shared" si="121"/>
        <v>1</v>
      </c>
      <c r="AC2588" s="1" t="str">
        <f t="shared" si="122"/>
        <v>1900</v>
      </c>
    </row>
    <row r="2589" spans="4:29" x14ac:dyDescent="0.25">
      <c r="D2589" s="98" t="str">
        <f t="shared" si="120"/>
        <v/>
      </c>
      <c r="E2589" s="93"/>
      <c r="F2589" s="4"/>
      <c r="G2589" s="4"/>
      <c r="H2589" s="72"/>
      <c r="I2589" s="4"/>
      <c r="J2589" s="72"/>
      <c r="K2589" s="72"/>
      <c r="W2589" s="68">
        <f t="shared" si="121"/>
        <v>1</v>
      </c>
      <c r="AC2589" s="1" t="str">
        <f t="shared" si="122"/>
        <v>1900</v>
      </c>
    </row>
    <row r="2590" spans="4:29" x14ac:dyDescent="0.25">
      <c r="D2590" s="98" t="str">
        <f t="shared" si="120"/>
        <v/>
      </c>
      <c r="E2590" s="93"/>
      <c r="F2590" s="4"/>
      <c r="G2590" s="4"/>
      <c r="H2590" s="72"/>
      <c r="I2590" s="4"/>
      <c r="J2590" s="72"/>
      <c r="K2590" s="72"/>
      <c r="W2590" s="68">
        <f t="shared" si="121"/>
        <v>1</v>
      </c>
      <c r="AC2590" s="1" t="str">
        <f t="shared" si="122"/>
        <v>1900</v>
      </c>
    </row>
    <row r="2591" spans="4:29" x14ac:dyDescent="0.25">
      <c r="D2591" s="98" t="str">
        <f t="shared" si="120"/>
        <v/>
      </c>
      <c r="E2591" s="93"/>
      <c r="F2591" s="4"/>
      <c r="G2591" s="4"/>
      <c r="H2591" s="72"/>
      <c r="I2591" s="4"/>
      <c r="J2591" s="72"/>
      <c r="K2591" s="72"/>
      <c r="W2591" s="68">
        <f t="shared" si="121"/>
        <v>1</v>
      </c>
      <c r="AC2591" s="1" t="str">
        <f t="shared" si="122"/>
        <v>1900</v>
      </c>
    </row>
    <row r="2592" spans="4:29" x14ac:dyDescent="0.25">
      <c r="D2592" s="98" t="str">
        <f t="shared" si="120"/>
        <v/>
      </c>
      <c r="E2592" s="93"/>
      <c r="F2592" s="4"/>
      <c r="G2592" s="4"/>
      <c r="H2592" s="72"/>
      <c r="I2592" s="4"/>
      <c r="J2592" s="72"/>
      <c r="K2592" s="72"/>
      <c r="W2592" s="68">
        <f t="shared" si="121"/>
        <v>1</v>
      </c>
      <c r="AC2592" s="1" t="str">
        <f t="shared" si="122"/>
        <v>1900</v>
      </c>
    </row>
    <row r="2593" spans="4:29" x14ac:dyDescent="0.25">
      <c r="D2593" s="98" t="str">
        <f t="shared" si="120"/>
        <v/>
      </c>
      <c r="E2593" s="93"/>
      <c r="F2593" s="4"/>
      <c r="G2593" s="4"/>
      <c r="H2593" s="72"/>
      <c r="I2593" s="4"/>
      <c r="J2593" s="72"/>
      <c r="K2593" s="72"/>
      <c r="W2593" s="68">
        <f t="shared" si="121"/>
        <v>1</v>
      </c>
      <c r="AC2593" s="1" t="str">
        <f t="shared" si="122"/>
        <v>1900</v>
      </c>
    </row>
    <row r="2594" spans="4:29" x14ac:dyDescent="0.25">
      <c r="D2594" s="98" t="str">
        <f t="shared" si="120"/>
        <v/>
      </c>
      <c r="E2594" s="93"/>
      <c r="F2594" s="4"/>
      <c r="G2594" s="4"/>
      <c r="H2594" s="72"/>
      <c r="I2594" s="4"/>
      <c r="J2594" s="72"/>
      <c r="K2594" s="72"/>
      <c r="W2594" s="68">
        <f t="shared" si="121"/>
        <v>1</v>
      </c>
      <c r="AC2594" s="1" t="str">
        <f t="shared" si="122"/>
        <v>1900</v>
      </c>
    </row>
    <row r="2595" spans="4:29" x14ac:dyDescent="0.25">
      <c r="D2595" s="98" t="str">
        <f t="shared" si="120"/>
        <v/>
      </c>
      <c r="E2595" s="93"/>
      <c r="F2595" s="4"/>
      <c r="G2595" s="4"/>
      <c r="H2595" s="72"/>
      <c r="I2595" s="4"/>
      <c r="J2595" s="72"/>
      <c r="K2595" s="72"/>
      <c r="W2595" s="68">
        <f t="shared" si="121"/>
        <v>1</v>
      </c>
      <c r="AC2595" s="1" t="str">
        <f t="shared" si="122"/>
        <v>1900</v>
      </c>
    </row>
    <row r="2596" spans="4:29" x14ac:dyDescent="0.25">
      <c r="D2596" s="98" t="str">
        <f t="shared" si="120"/>
        <v/>
      </c>
      <c r="E2596" s="93"/>
      <c r="F2596" s="4"/>
      <c r="G2596" s="4"/>
      <c r="H2596" s="72"/>
      <c r="I2596" s="4"/>
      <c r="J2596" s="72"/>
      <c r="K2596" s="72"/>
      <c r="W2596" s="68">
        <f t="shared" si="121"/>
        <v>1</v>
      </c>
      <c r="AC2596" s="1" t="str">
        <f t="shared" si="122"/>
        <v>1900</v>
      </c>
    </row>
    <row r="2597" spans="4:29" x14ac:dyDescent="0.25">
      <c r="D2597" s="98" t="str">
        <f t="shared" si="120"/>
        <v/>
      </c>
      <c r="E2597" s="93"/>
      <c r="F2597" s="4"/>
      <c r="G2597" s="4"/>
      <c r="H2597" s="72"/>
      <c r="I2597" s="4"/>
      <c r="J2597" s="72"/>
      <c r="K2597" s="72"/>
      <c r="W2597" s="68">
        <f t="shared" si="121"/>
        <v>1</v>
      </c>
      <c r="AC2597" s="1" t="str">
        <f t="shared" si="122"/>
        <v>1900</v>
      </c>
    </row>
    <row r="2598" spans="4:29" x14ac:dyDescent="0.25">
      <c r="D2598" s="98" t="str">
        <f t="shared" si="120"/>
        <v/>
      </c>
      <c r="E2598" s="93"/>
      <c r="F2598" s="4"/>
      <c r="G2598" s="4"/>
      <c r="H2598" s="72"/>
      <c r="I2598" s="4"/>
      <c r="J2598" s="72"/>
      <c r="K2598" s="72"/>
      <c r="W2598" s="68">
        <f t="shared" si="121"/>
        <v>1</v>
      </c>
      <c r="AC2598" s="1" t="str">
        <f t="shared" si="122"/>
        <v>1900</v>
      </c>
    </row>
    <row r="2599" spans="4:29" x14ac:dyDescent="0.25">
      <c r="D2599" s="98" t="str">
        <f t="shared" si="120"/>
        <v/>
      </c>
      <c r="E2599" s="93"/>
      <c r="F2599" s="4"/>
      <c r="G2599" s="4"/>
      <c r="H2599" s="72"/>
      <c r="I2599" s="4"/>
      <c r="J2599" s="72"/>
      <c r="K2599" s="72"/>
      <c r="W2599" s="68">
        <f t="shared" si="121"/>
        <v>1</v>
      </c>
      <c r="AC2599" s="1" t="str">
        <f t="shared" si="122"/>
        <v>1900</v>
      </c>
    </row>
    <row r="2600" spans="4:29" x14ac:dyDescent="0.25">
      <c r="D2600" s="98" t="str">
        <f t="shared" si="120"/>
        <v/>
      </c>
      <c r="E2600" s="93"/>
      <c r="F2600" s="4"/>
      <c r="G2600" s="4"/>
      <c r="H2600" s="72"/>
      <c r="I2600" s="4"/>
      <c r="J2600" s="72"/>
      <c r="K2600" s="72"/>
      <c r="W2600" s="68">
        <f t="shared" si="121"/>
        <v>1</v>
      </c>
      <c r="AC2600" s="1" t="str">
        <f t="shared" si="122"/>
        <v>1900</v>
      </c>
    </row>
    <row r="2601" spans="4:29" x14ac:dyDescent="0.25">
      <c r="D2601" s="98" t="str">
        <f t="shared" si="120"/>
        <v/>
      </c>
      <c r="E2601" s="93"/>
      <c r="F2601" s="4"/>
      <c r="G2601" s="4"/>
      <c r="H2601" s="72"/>
      <c r="I2601" s="4"/>
      <c r="J2601" s="72"/>
      <c r="K2601" s="72"/>
      <c r="W2601" s="68">
        <f t="shared" si="121"/>
        <v>1</v>
      </c>
      <c r="AC2601" s="1" t="str">
        <f t="shared" si="122"/>
        <v>1900</v>
      </c>
    </row>
    <row r="2602" spans="4:29" x14ac:dyDescent="0.25">
      <c r="D2602" s="98" t="str">
        <f t="shared" si="120"/>
        <v/>
      </c>
      <c r="E2602" s="93"/>
      <c r="F2602" s="4"/>
      <c r="G2602" s="4"/>
      <c r="H2602" s="72"/>
      <c r="I2602" s="4"/>
      <c r="J2602" s="72"/>
      <c r="K2602" s="72"/>
      <c r="W2602" s="68">
        <f t="shared" si="121"/>
        <v>1</v>
      </c>
      <c r="AC2602" s="1" t="str">
        <f t="shared" si="122"/>
        <v>1900</v>
      </c>
    </row>
    <row r="2603" spans="4:29" x14ac:dyDescent="0.25">
      <c r="D2603" s="98" t="str">
        <f t="shared" si="120"/>
        <v/>
      </c>
      <c r="E2603" s="93"/>
      <c r="F2603" s="4"/>
      <c r="G2603" s="4"/>
      <c r="H2603" s="72"/>
      <c r="I2603" s="4"/>
      <c r="J2603" s="72"/>
      <c r="K2603" s="72"/>
      <c r="W2603" s="68">
        <f t="shared" si="121"/>
        <v>1</v>
      </c>
      <c r="AC2603" s="1" t="str">
        <f t="shared" si="122"/>
        <v>1900</v>
      </c>
    </row>
    <row r="2604" spans="4:29" x14ac:dyDescent="0.25">
      <c r="D2604" s="98" t="str">
        <f t="shared" si="120"/>
        <v/>
      </c>
      <c r="E2604" s="93"/>
      <c r="F2604" s="4"/>
      <c r="G2604" s="4"/>
      <c r="H2604" s="72"/>
      <c r="I2604" s="4"/>
      <c r="J2604" s="72"/>
      <c r="K2604" s="72"/>
      <c r="W2604" s="68">
        <f t="shared" si="121"/>
        <v>1</v>
      </c>
      <c r="AC2604" s="1" t="str">
        <f t="shared" si="122"/>
        <v>1900</v>
      </c>
    </row>
    <row r="2605" spans="4:29" x14ac:dyDescent="0.25">
      <c r="D2605" s="98" t="str">
        <f t="shared" si="120"/>
        <v/>
      </c>
      <c r="E2605" s="93"/>
      <c r="F2605" s="4"/>
      <c r="G2605" s="4"/>
      <c r="H2605" s="72"/>
      <c r="I2605" s="4"/>
      <c r="J2605" s="72"/>
      <c r="K2605" s="72"/>
      <c r="W2605" s="68">
        <f t="shared" si="121"/>
        <v>1</v>
      </c>
      <c r="AC2605" s="1" t="str">
        <f t="shared" si="122"/>
        <v>1900</v>
      </c>
    </row>
    <row r="2606" spans="4:29" x14ac:dyDescent="0.25">
      <c r="D2606" s="98" t="str">
        <f t="shared" si="120"/>
        <v/>
      </c>
      <c r="E2606" s="93"/>
      <c r="F2606" s="4"/>
      <c r="G2606" s="4"/>
      <c r="H2606" s="72"/>
      <c r="I2606" s="4"/>
      <c r="J2606" s="72"/>
      <c r="K2606" s="72"/>
      <c r="W2606" s="68">
        <f t="shared" si="121"/>
        <v>1</v>
      </c>
      <c r="AC2606" s="1" t="str">
        <f t="shared" si="122"/>
        <v>1900</v>
      </c>
    </row>
    <row r="2607" spans="4:29" x14ac:dyDescent="0.25">
      <c r="D2607" s="98" t="str">
        <f t="shared" si="120"/>
        <v/>
      </c>
      <c r="E2607" s="93"/>
      <c r="F2607" s="4"/>
      <c r="G2607" s="4"/>
      <c r="H2607" s="72"/>
      <c r="I2607" s="4"/>
      <c r="J2607" s="72"/>
      <c r="K2607" s="72"/>
      <c r="W2607" s="68">
        <f t="shared" si="121"/>
        <v>1</v>
      </c>
      <c r="AC2607" s="1" t="str">
        <f t="shared" si="122"/>
        <v>1900</v>
      </c>
    </row>
    <row r="2608" spans="4:29" x14ac:dyDescent="0.25">
      <c r="D2608" s="98" t="str">
        <f t="shared" si="120"/>
        <v/>
      </c>
      <c r="E2608" s="93"/>
      <c r="F2608" s="4"/>
      <c r="G2608" s="4"/>
      <c r="H2608" s="72"/>
      <c r="I2608" s="4"/>
      <c r="J2608" s="72"/>
      <c r="K2608" s="72"/>
      <c r="W2608" s="68">
        <f t="shared" si="121"/>
        <v>1</v>
      </c>
      <c r="AC2608" s="1" t="str">
        <f t="shared" si="122"/>
        <v>1900</v>
      </c>
    </row>
    <row r="2609" spans="4:29" x14ac:dyDescent="0.25">
      <c r="D2609" s="98" t="str">
        <f t="shared" si="120"/>
        <v/>
      </c>
      <c r="E2609" s="93"/>
      <c r="F2609" s="4"/>
      <c r="G2609" s="4"/>
      <c r="H2609" s="72"/>
      <c r="I2609" s="4"/>
      <c r="J2609" s="72"/>
      <c r="K2609" s="72"/>
      <c r="W2609" s="68">
        <f t="shared" si="121"/>
        <v>1</v>
      </c>
      <c r="AC2609" s="1" t="str">
        <f t="shared" si="122"/>
        <v>1900</v>
      </c>
    </row>
    <row r="2610" spans="4:29" x14ac:dyDescent="0.25">
      <c r="D2610" s="98" t="str">
        <f t="shared" si="120"/>
        <v/>
      </c>
      <c r="E2610" s="93"/>
      <c r="F2610" s="4"/>
      <c r="G2610" s="4"/>
      <c r="H2610" s="72"/>
      <c r="I2610" s="4"/>
      <c r="J2610" s="72"/>
      <c r="K2610" s="72"/>
      <c r="W2610" s="68">
        <f t="shared" si="121"/>
        <v>1</v>
      </c>
      <c r="AC2610" s="1" t="str">
        <f t="shared" si="122"/>
        <v>1900</v>
      </c>
    </row>
    <row r="2611" spans="4:29" x14ac:dyDescent="0.25">
      <c r="D2611" s="98" t="str">
        <f t="shared" si="120"/>
        <v/>
      </c>
      <c r="E2611" s="93"/>
      <c r="F2611" s="4"/>
      <c r="G2611" s="4"/>
      <c r="H2611" s="72"/>
      <c r="I2611" s="4"/>
      <c r="J2611" s="72"/>
      <c r="K2611" s="72"/>
      <c r="W2611" s="68">
        <f t="shared" si="121"/>
        <v>1</v>
      </c>
      <c r="AC2611" s="1" t="str">
        <f t="shared" si="122"/>
        <v>1900</v>
      </c>
    </row>
    <row r="2612" spans="4:29" x14ac:dyDescent="0.25">
      <c r="D2612" s="98" t="str">
        <f t="shared" si="120"/>
        <v/>
      </c>
      <c r="E2612" s="93"/>
      <c r="F2612" s="4"/>
      <c r="G2612" s="4"/>
      <c r="H2612" s="72"/>
      <c r="I2612" s="4"/>
      <c r="J2612" s="72"/>
      <c r="K2612" s="72"/>
      <c r="W2612" s="68">
        <f t="shared" si="121"/>
        <v>1</v>
      </c>
      <c r="AC2612" s="1" t="str">
        <f t="shared" si="122"/>
        <v>1900</v>
      </c>
    </row>
    <row r="2613" spans="4:29" x14ac:dyDescent="0.25">
      <c r="D2613" s="98" t="str">
        <f t="shared" si="120"/>
        <v/>
      </c>
      <c r="E2613" s="93"/>
      <c r="F2613" s="4"/>
      <c r="G2613" s="4"/>
      <c r="H2613" s="72"/>
      <c r="I2613" s="4"/>
      <c r="J2613" s="72"/>
      <c r="K2613" s="72"/>
      <c r="W2613" s="68">
        <f t="shared" si="121"/>
        <v>1</v>
      </c>
      <c r="AC2613" s="1" t="str">
        <f t="shared" si="122"/>
        <v>1900</v>
      </c>
    </row>
    <row r="2614" spans="4:29" x14ac:dyDescent="0.25">
      <c r="D2614" s="98" t="str">
        <f t="shared" si="120"/>
        <v/>
      </c>
      <c r="E2614" s="93"/>
      <c r="F2614" s="4"/>
      <c r="G2614" s="4"/>
      <c r="H2614" s="72"/>
      <c r="I2614" s="4"/>
      <c r="J2614" s="72"/>
      <c r="K2614" s="72"/>
      <c r="W2614" s="68">
        <f t="shared" si="121"/>
        <v>1</v>
      </c>
      <c r="AC2614" s="1" t="str">
        <f t="shared" si="122"/>
        <v>1900</v>
      </c>
    </row>
    <row r="2615" spans="4:29" x14ac:dyDescent="0.25">
      <c r="D2615" s="98" t="str">
        <f t="shared" si="120"/>
        <v/>
      </c>
      <c r="E2615" s="93"/>
      <c r="F2615" s="4"/>
      <c r="G2615" s="4"/>
      <c r="H2615" s="72"/>
      <c r="I2615" s="4"/>
      <c r="J2615" s="72"/>
      <c r="K2615" s="72"/>
      <c r="W2615" s="68">
        <f t="shared" si="121"/>
        <v>1</v>
      </c>
      <c r="AC2615" s="1" t="str">
        <f t="shared" si="122"/>
        <v>1900</v>
      </c>
    </row>
    <row r="2616" spans="4:29" x14ac:dyDescent="0.25">
      <c r="D2616" s="98" t="str">
        <f t="shared" si="120"/>
        <v/>
      </c>
      <c r="E2616" s="93"/>
      <c r="F2616" s="4"/>
      <c r="G2616" s="4"/>
      <c r="H2616" s="72"/>
      <c r="I2616" s="4"/>
      <c r="J2616" s="72"/>
      <c r="K2616" s="72"/>
      <c r="W2616" s="68">
        <f t="shared" si="121"/>
        <v>1</v>
      </c>
      <c r="AC2616" s="1" t="str">
        <f t="shared" si="122"/>
        <v>1900</v>
      </c>
    </row>
    <row r="2617" spans="4:29" x14ac:dyDescent="0.25">
      <c r="D2617" s="98" t="str">
        <f t="shared" si="120"/>
        <v/>
      </c>
      <c r="E2617" s="93"/>
      <c r="F2617" s="4"/>
      <c r="G2617" s="4"/>
      <c r="H2617" s="72"/>
      <c r="I2617" s="4"/>
      <c r="J2617" s="72"/>
      <c r="K2617" s="72"/>
      <c r="W2617" s="68">
        <f t="shared" si="121"/>
        <v>1</v>
      </c>
      <c r="AC2617" s="1" t="str">
        <f t="shared" si="122"/>
        <v>1900</v>
      </c>
    </row>
    <row r="2618" spans="4:29" x14ac:dyDescent="0.25">
      <c r="D2618" s="98" t="str">
        <f t="shared" si="120"/>
        <v/>
      </c>
      <c r="E2618" s="93"/>
      <c r="F2618" s="4"/>
      <c r="G2618" s="4"/>
      <c r="H2618" s="72"/>
      <c r="I2618" s="4"/>
      <c r="J2618" s="72"/>
      <c r="K2618" s="72"/>
      <c r="W2618" s="68">
        <f t="shared" si="121"/>
        <v>1</v>
      </c>
      <c r="AC2618" s="1" t="str">
        <f t="shared" si="122"/>
        <v>1900</v>
      </c>
    </row>
    <row r="2619" spans="4:29" x14ac:dyDescent="0.25">
      <c r="D2619" s="98" t="str">
        <f t="shared" si="120"/>
        <v/>
      </c>
      <c r="E2619" s="93"/>
      <c r="F2619" s="4"/>
      <c r="G2619" s="4"/>
      <c r="H2619" s="72"/>
      <c r="I2619" s="4"/>
      <c r="J2619" s="72"/>
      <c r="K2619" s="72"/>
      <c r="W2619" s="68">
        <f t="shared" si="121"/>
        <v>1</v>
      </c>
      <c r="AC2619" s="1" t="str">
        <f t="shared" si="122"/>
        <v>1900</v>
      </c>
    </row>
    <row r="2620" spans="4:29" x14ac:dyDescent="0.25">
      <c r="D2620" s="98" t="str">
        <f t="shared" si="120"/>
        <v/>
      </c>
      <c r="E2620" s="93"/>
      <c r="F2620" s="4"/>
      <c r="G2620" s="4"/>
      <c r="H2620" s="72"/>
      <c r="I2620" s="4"/>
      <c r="J2620" s="72"/>
      <c r="K2620" s="72"/>
      <c r="W2620" s="68">
        <f t="shared" si="121"/>
        <v>1</v>
      </c>
      <c r="AC2620" s="1" t="str">
        <f t="shared" si="122"/>
        <v>1900</v>
      </c>
    </row>
    <row r="2621" spans="4:29" x14ac:dyDescent="0.25">
      <c r="D2621" s="98" t="str">
        <f t="shared" si="120"/>
        <v/>
      </c>
      <c r="E2621" s="93"/>
      <c r="F2621" s="4"/>
      <c r="G2621" s="4"/>
      <c r="H2621" s="72"/>
      <c r="I2621" s="4"/>
      <c r="J2621" s="72"/>
      <c r="K2621" s="72"/>
      <c r="W2621" s="68">
        <f t="shared" si="121"/>
        <v>1</v>
      </c>
      <c r="AC2621" s="1" t="str">
        <f t="shared" si="122"/>
        <v>1900</v>
      </c>
    </row>
    <row r="2622" spans="4:29" x14ac:dyDescent="0.25">
      <c r="D2622" s="98" t="str">
        <f t="shared" si="120"/>
        <v/>
      </c>
      <c r="E2622" s="93"/>
      <c r="F2622" s="4"/>
      <c r="G2622" s="4"/>
      <c r="H2622" s="72"/>
      <c r="I2622" s="4"/>
      <c r="J2622" s="72"/>
      <c r="K2622" s="72"/>
      <c r="W2622" s="68">
        <f t="shared" si="121"/>
        <v>1</v>
      </c>
      <c r="AC2622" s="1" t="str">
        <f t="shared" si="122"/>
        <v>1900</v>
      </c>
    </row>
    <row r="2623" spans="4:29" x14ac:dyDescent="0.25">
      <c r="D2623" s="98" t="str">
        <f t="shared" si="120"/>
        <v/>
      </c>
      <c r="E2623" s="93"/>
      <c r="F2623" s="4"/>
      <c r="G2623" s="4"/>
      <c r="H2623" s="72"/>
      <c r="I2623" s="4"/>
      <c r="J2623" s="72"/>
      <c r="K2623" s="72"/>
      <c r="W2623" s="68">
        <f t="shared" si="121"/>
        <v>1</v>
      </c>
      <c r="AC2623" s="1" t="str">
        <f t="shared" si="122"/>
        <v>1900</v>
      </c>
    </row>
    <row r="2624" spans="4:29" x14ac:dyDescent="0.25">
      <c r="D2624" s="98" t="str">
        <f t="shared" si="120"/>
        <v/>
      </c>
      <c r="E2624" s="93"/>
      <c r="F2624" s="4"/>
      <c r="G2624" s="4"/>
      <c r="H2624" s="72"/>
      <c r="I2624" s="4"/>
      <c r="J2624" s="72"/>
      <c r="K2624" s="72"/>
      <c r="W2624" s="68">
        <f t="shared" si="121"/>
        <v>1</v>
      </c>
      <c r="AC2624" s="1" t="str">
        <f t="shared" si="122"/>
        <v>1900</v>
      </c>
    </row>
    <row r="2625" spans="4:29" x14ac:dyDescent="0.25">
      <c r="D2625" s="98" t="str">
        <f t="shared" si="120"/>
        <v/>
      </c>
      <c r="E2625" s="93"/>
      <c r="F2625" s="4"/>
      <c r="G2625" s="4"/>
      <c r="H2625" s="72"/>
      <c r="I2625" s="4"/>
      <c r="J2625" s="72"/>
      <c r="K2625" s="72"/>
      <c r="W2625" s="68">
        <f t="shared" si="121"/>
        <v>1</v>
      </c>
      <c r="AC2625" s="1" t="str">
        <f t="shared" si="122"/>
        <v>1900</v>
      </c>
    </row>
    <row r="2626" spans="4:29" x14ac:dyDescent="0.25">
      <c r="D2626" s="98" t="str">
        <f t="shared" si="120"/>
        <v/>
      </c>
      <c r="E2626" s="93"/>
      <c r="F2626" s="4"/>
      <c r="G2626" s="4"/>
      <c r="H2626" s="72"/>
      <c r="I2626" s="4"/>
      <c r="J2626" s="72"/>
      <c r="K2626" s="72"/>
      <c r="W2626" s="68">
        <f t="shared" si="121"/>
        <v>1</v>
      </c>
      <c r="AC2626" s="1" t="str">
        <f t="shared" si="122"/>
        <v>1900</v>
      </c>
    </row>
    <row r="2627" spans="4:29" x14ac:dyDescent="0.25">
      <c r="D2627" s="98" t="str">
        <f t="shared" si="120"/>
        <v/>
      </c>
      <c r="E2627" s="93"/>
      <c r="F2627" s="4"/>
      <c r="G2627" s="4"/>
      <c r="H2627" s="72"/>
      <c r="I2627" s="4"/>
      <c r="J2627" s="72"/>
      <c r="K2627" s="72"/>
      <c r="W2627" s="68">
        <f t="shared" si="121"/>
        <v>1</v>
      </c>
      <c r="AC2627" s="1" t="str">
        <f t="shared" si="122"/>
        <v>1900</v>
      </c>
    </row>
    <row r="2628" spans="4:29" x14ac:dyDescent="0.25">
      <c r="D2628" s="98" t="str">
        <f t="shared" ref="D2628:D2691" si="123">IF(W2628&lt;&gt;$V$1,IF(YEAR(W2628)=YEAR(W2627),D2627+1,1),"")</f>
        <v/>
      </c>
      <c r="E2628" s="93"/>
      <c r="F2628" s="4"/>
      <c r="G2628" s="4"/>
      <c r="H2628" s="72"/>
      <c r="I2628" s="4"/>
      <c r="J2628" s="72"/>
      <c r="K2628" s="72"/>
      <c r="W2628" s="68">
        <f t="shared" ref="W2628:W2691" si="124">IF(CONCATENATE(F2628,F2629,F2630,F2631,F2632,F2633)&lt;&gt;"",IF(AND(E2628&lt;&gt;0,ISNUMBER(E2628)=TRUE),E2628,W2627),$V$1)</f>
        <v>1</v>
      </c>
      <c r="AC2628" s="1" t="str">
        <f t="shared" si="122"/>
        <v>1900</v>
      </c>
    </row>
    <row r="2629" spans="4:29" x14ac:dyDescent="0.25">
      <c r="D2629" s="98" t="str">
        <f t="shared" si="123"/>
        <v/>
      </c>
      <c r="E2629" s="93"/>
      <c r="F2629" s="4"/>
      <c r="G2629" s="4"/>
      <c r="H2629" s="72"/>
      <c r="I2629" s="4"/>
      <c r="J2629" s="72"/>
      <c r="K2629" s="72"/>
      <c r="W2629" s="68">
        <f t="shared" si="124"/>
        <v>1</v>
      </c>
      <c r="AC2629" s="1" t="str">
        <f t="shared" ref="AC2629:AC2692" si="125">YEAR(W2629)&amp;F2629</f>
        <v>1900</v>
      </c>
    </row>
    <row r="2630" spans="4:29" x14ac:dyDescent="0.25">
      <c r="D2630" s="98" t="str">
        <f t="shared" si="123"/>
        <v/>
      </c>
      <c r="E2630" s="93"/>
      <c r="F2630" s="4"/>
      <c r="G2630" s="4"/>
      <c r="H2630" s="72"/>
      <c r="I2630" s="4"/>
      <c r="J2630" s="72"/>
      <c r="K2630" s="72"/>
      <c r="W2630" s="68">
        <f t="shared" si="124"/>
        <v>1</v>
      </c>
      <c r="AC2630" s="1" t="str">
        <f t="shared" si="125"/>
        <v>1900</v>
      </c>
    </row>
    <row r="2631" spans="4:29" x14ac:dyDescent="0.25">
      <c r="D2631" s="98" t="str">
        <f t="shared" si="123"/>
        <v/>
      </c>
      <c r="E2631" s="93"/>
      <c r="F2631" s="4"/>
      <c r="G2631" s="4"/>
      <c r="H2631" s="72"/>
      <c r="I2631" s="4"/>
      <c r="J2631" s="72"/>
      <c r="K2631" s="72"/>
      <c r="W2631" s="68">
        <f t="shared" si="124"/>
        <v>1</v>
      </c>
      <c r="AC2631" s="1" t="str">
        <f t="shared" si="125"/>
        <v>1900</v>
      </c>
    </row>
    <row r="2632" spans="4:29" x14ac:dyDescent="0.25">
      <c r="D2632" s="98" t="str">
        <f t="shared" si="123"/>
        <v/>
      </c>
      <c r="E2632" s="93"/>
      <c r="F2632" s="4"/>
      <c r="G2632" s="4"/>
      <c r="H2632" s="72"/>
      <c r="I2632" s="4"/>
      <c r="J2632" s="72"/>
      <c r="K2632" s="72"/>
      <c r="W2632" s="68">
        <f t="shared" si="124"/>
        <v>1</v>
      </c>
      <c r="AC2632" s="1" t="str">
        <f t="shared" si="125"/>
        <v>1900</v>
      </c>
    </row>
    <row r="2633" spans="4:29" x14ac:dyDescent="0.25">
      <c r="D2633" s="98" t="str">
        <f t="shared" si="123"/>
        <v/>
      </c>
      <c r="E2633" s="93"/>
      <c r="F2633" s="4"/>
      <c r="G2633" s="4"/>
      <c r="H2633" s="72"/>
      <c r="I2633" s="4"/>
      <c r="J2633" s="72"/>
      <c r="K2633" s="72"/>
      <c r="W2633" s="68">
        <f t="shared" si="124"/>
        <v>1</v>
      </c>
      <c r="AC2633" s="1" t="str">
        <f t="shared" si="125"/>
        <v>1900</v>
      </c>
    </row>
    <row r="2634" spans="4:29" x14ac:dyDescent="0.25">
      <c r="D2634" s="98" t="str">
        <f t="shared" si="123"/>
        <v/>
      </c>
      <c r="E2634" s="93"/>
      <c r="F2634" s="4"/>
      <c r="G2634" s="4"/>
      <c r="H2634" s="72"/>
      <c r="I2634" s="4"/>
      <c r="J2634" s="72"/>
      <c r="K2634" s="72"/>
      <c r="W2634" s="68">
        <f t="shared" si="124"/>
        <v>1</v>
      </c>
      <c r="AC2634" s="1" t="str">
        <f t="shared" si="125"/>
        <v>1900</v>
      </c>
    </row>
    <row r="2635" spans="4:29" x14ac:dyDescent="0.25">
      <c r="D2635" s="98" t="str">
        <f t="shared" si="123"/>
        <v/>
      </c>
      <c r="E2635" s="93"/>
      <c r="F2635" s="4"/>
      <c r="G2635" s="4"/>
      <c r="H2635" s="72"/>
      <c r="I2635" s="4"/>
      <c r="J2635" s="72"/>
      <c r="K2635" s="72"/>
      <c r="W2635" s="68">
        <f t="shared" si="124"/>
        <v>1</v>
      </c>
      <c r="AC2635" s="1" t="str">
        <f t="shared" si="125"/>
        <v>1900</v>
      </c>
    </row>
    <row r="2636" spans="4:29" x14ac:dyDescent="0.25">
      <c r="D2636" s="98" t="str">
        <f t="shared" si="123"/>
        <v/>
      </c>
      <c r="E2636" s="93"/>
      <c r="F2636" s="4"/>
      <c r="G2636" s="4"/>
      <c r="H2636" s="72"/>
      <c r="I2636" s="4"/>
      <c r="J2636" s="72"/>
      <c r="K2636" s="72"/>
      <c r="W2636" s="68">
        <f t="shared" si="124"/>
        <v>1</v>
      </c>
      <c r="AC2636" s="1" t="str">
        <f t="shared" si="125"/>
        <v>1900</v>
      </c>
    </row>
    <row r="2637" spans="4:29" x14ac:dyDescent="0.25">
      <c r="D2637" s="98" t="str">
        <f t="shared" si="123"/>
        <v/>
      </c>
      <c r="E2637" s="93"/>
      <c r="F2637" s="4"/>
      <c r="G2637" s="4"/>
      <c r="H2637" s="72"/>
      <c r="I2637" s="4"/>
      <c r="J2637" s="72"/>
      <c r="K2637" s="72"/>
      <c r="W2637" s="68">
        <f t="shared" si="124"/>
        <v>1</v>
      </c>
      <c r="AC2637" s="1" t="str">
        <f t="shared" si="125"/>
        <v>1900</v>
      </c>
    </row>
    <row r="2638" spans="4:29" x14ac:dyDescent="0.25">
      <c r="D2638" s="98" t="str">
        <f t="shared" si="123"/>
        <v/>
      </c>
      <c r="E2638" s="93"/>
      <c r="F2638" s="4"/>
      <c r="G2638" s="4"/>
      <c r="H2638" s="72"/>
      <c r="I2638" s="4"/>
      <c r="J2638" s="72"/>
      <c r="K2638" s="72"/>
      <c r="W2638" s="68">
        <f t="shared" si="124"/>
        <v>1</v>
      </c>
      <c r="AC2638" s="1" t="str">
        <f t="shared" si="125"/>
        <v>1900</v>
      </c>
    </row>
    <row r="2639" spans="4:29" x14ac:dyDescent="0.25">
      <c r="D2639" s="98" t="str">
        <f t="shared" si="123"/>
        <v/>
      </c>
      <c r="E2639" s="93"/>
      <c r="F2639" s="4"/>
      <c r="G2639" s="4"/>
      <c r="H2639" s="72"/>
      <c r="I2639" s="4"/>
      <c r="J2639" s="72"/>
      <c r="K2639" s="72"/>
      <c r="W2639" s="68">
        <f t="shared" si="124"/>
        <v>1</v>
      </c>
      <c r="AC2639" s="1" t="str">
        <f t="shared" si="125"/>
        <v>1900</v>
      </c>
    </row>
    <row r="2640" spans="4:29" x14ac:dyDescent="0.25">
      <c r="D2640" s="98" t="str">
        <f t="shared" si="123"/>
        <v/>
      </c>
      <c r="E2640" s="93"/>
      <c r="F2640" s="4"/>
      <c r="G2640" s="4"/>
      <c r="H2640" s="72"/>
      <c r="I2640" s="4"/>
      <c r="J2640" s="72"/>
      <c r="K2640" s="72"/>
      <c r="W2640" s="68">
        <f t="shared" si="124"/>
        <v>1</v>
      </c>
      <c r="AC2640" s="1" t="str">
        <f t="shared" si="125"/>
        <v>1900</v>
      </c>
    </row>
    <row r="2641" spans="4:29" x14ac:dyDescent="0.25">
      <c r="D2641" s="98" t="str">
        <f t="shared" si="123"/>
        <v/>
      </c>
      <c r="E2641" s="93"/>
      <c r="F2641" s="4"/>
      <c r="G2641" s="4"/>
      <c r="H2641" s="72"/>
      <c r="I2641" s="4"/>
      <c r="J2641" s="72"/>
      <c r="K2641" s="72"/>
      <c r="W2641" s="68">
        <f t="shared" si="124"/>
        <v>1</v>
      </c>
      <c r="AC2641" s="1" t="str">
        <f t="shared" si="125"/>
        <v>1900</v>
      </c>
    </row>
    <row r="2642" spans="4:29" x14ac:dyDescent="0.25">
      <c r="D2642" s="98" t="str">
        <f t="shared" si="123"/>
        <v/>
      </c>
      <c r="E2642" s="93"/>
      <c r="F2642" s="4"/>
      <c r="G2642" s="4"/>
      <c r="H2642" s="72"/>
      <c r="I2642" s="4"/>
      <c r="J2642" s="72"/>
      <c r="K2642" s="72"/>
      <c r="W2642" s="68">
        <f t="shared" si="124"/>
        <v>1</v>
      </c>
      <c r="AC2642" s="1" t="str">
        <f t="shared" si="125"/>
        <v>1900</v>
      </c>
    </row>
    <row r="2643" spans="4:29" x14ac:dyDescent="0.25">
      <c r="D2643" s="98" t="str">
        <f t="shared" si="123"/>
        <v/>
      </c>
      <c r="E2643" s="93"/>
      <c r="F2643" s="4"/>
      <c r="G2643" s="4"/>
      <c r="H2643" s="72"/>
      <c r="I2643" s="4"/>
      <c r="J2643" s="72"/>
      <c r="K2643" s="72"/>
      <c r="W2643" s="68">
        <f t="shared" si="124"/>
        <v>1</v>
      </c>
      <c r="AC2643" s="1" t="str">
        <f t="shared" si="125"/>
        <v>1900</v>
      </c>
    </row>
    <row r="2644" spans="4:29" x14ac:dyDescent="0.25">
      <c r="D2644" s="98" t="str">
        <f t="shared" si="123"/>
        <v/>
      </c>
      <c r="E2644" s="93"/>
      <c r="F2644" s="4"/>
      <c r="G2644" s="4"/>
      <c r="H2644" s="72"/>
      <c r="I2644" s="4"/>
      <c r="J2644" s="72"/>
      <c r="K2644" s="72"/>
      <c r="W2644" s="68">
        <f t="shared" si="124"/>
        <v>1</v>
      </c>
      <c r="AC2644" s="1" t="str">
        <f t="shared" si="125"/>
        <v>1900</v>
      </c>
    </row>
    <row r="2645" spans="4:29" x14ac:dyDescent="0.25">
      <c r="D2645" s="98" t="str">
        <f t="shared" si="123"/>
        <v/>
      </c>
      <c r="E2645" s="93"/>
      <c r="F2645" s="4"/>
      <c r="G2645" s="4"/>
      <c r="H2645" s="72"/>
      <c r="I2645" s="4"/>
      <c r="J2645" s="72"/>
      <c r="K2645" s="72"/>
      <c r="W2645" s="68">
        <f t="shared" si="124"/>
        <v>1</v>
      </c>
      <c r="AC2645" s="1" t="str">
        <f t="shared" si="125"/>
        <v>1900</v>
      </c>
    </row>
    <row r="2646" spans="4:29" x14ac:dyDescent="0.25">
      <c r="D2646" s="98" t="str">
        <f t="shared" si="123"/>
        <v/>
      </c>
      <c r="E2646" s="93"/>
      <c r="F2646" s="4"/>
      <c r="G2646" s="4"/>
      <c r="H2646" s="72"/>
      <c r="I2646" s="4"/>
      <c r="J2646" s="72"/>
      <c r="K2646" s="72"/>
      <c r="W2646" s="68">
        <f t="shared" si="124"/>
        <v>1</v>
      </c>
      <c r="AC2646" s="1" t="str">
        <f t="shared" si="125"/>
        <v>1900</v>
      </c>
    </row>
    <row r="2647" spans="4:29" x14ac:dyDescent="0.25">
      <c r="D2647" s="98" t="str">
        <f t="shared" si="123"/>
        <v/>
      </c>
      <c r="E2647" s="93"/>
      <c r="F2647" s="4"/>
      <c r="G2647" s="4"/>
      <c r="H2647" s="72"/>
      <c r="I2647" s="4"/>
      <c r="J2647" s="72"/>
      <c r="K2647" s="72"/>
      <c r="W2647" s="68">
        <f t="shared" si="124"/>
        <v>1</v>
      </c>
      <c r="AC2647" s="1" t="str">
        <f t="shared" si="125"/>
        <v>1900</v>
      </c>
    </row>
    <row r="2648" spans="4:29" x14ac:dyDescent="0.25">
      <c r="D2648" s="98" t="str">
        <f t="shared" si="123"/>
        <v/>
      </c>
      <c r="E2648" s="93"/>
      <c r="F2648" s="4"/>
      <c r="G2648" s="4"/>
      <c r="H2648" s="72"/>
      <c r="I2648" s="4"/>
      <c r="J2648" s="72"/>
      <c r="K2648" s="72"/>
      <c r="W2648" s="68">
        <f t="shared" si="124"/>
        <v>1</v>
      </c>
      <c r="AC2648" s="1" t="str">
        <f t="shared" si="125"/>
        <v>1900</v>
      </c>
    </row>
    <row r="2649" spans="4:29" x14ac:dyDescent="0.25">
      <c r="D2649" s="98" t="str">
        <f t="shared" si="123"/>
        <v/>
      </c>
      <c r="E2649" s="93"/>
      <c r="F2649" s="4"/>
      <c r="G2649" s="4"/>
      <c r="H2649" s="72"/>
      <c r="I2649" s="4"/>
      <c r="J2649" s="72"/>
      <c r="K2649" s="72"/>
      <c r="W2649" s="68">
        <f t="shared" si="124"/>
        <v>1</v>
      </c>
      <c r="AC2649" s="1" t="str">
        <f t="shared" si="125"/>
        <v>1900</v>
      </c>
    </row>
    <row r="2650" spans="4:29" x14ac:dyDescent="0.25">
      <c r="D2650" s="98" t="str">
        <f t="shared" si="123"/>
        <v/>
      </c>
      <c r="E2650" s="93"/>
      <c r="F2650" s="4"/>
      <c r="G2650" s="4"/>
      <c r="H2650" s="72"/>
      <c r="I2650" s="4"/>
      <c r="J2650" s="72"/>
      <c r="K2650" s="72"/>
      <c r="W2650" s="68">
        <f t="shared" si="124"/>
        <v>1</v>
      </c>
      <c r="AC2650" s="1" t="str">
        <f t="shared" si="125"/>
        <v>1900</v>
      </c>
    </row>
    <row r="2651" spans="4:29" x14ac:dyDescent="0.25">
      <c r="D2651" s="98" t="str">
        <f t="shared" si="123"/>
        <v/>
      </c>
      <c r="E2651" s="93"/>
      <c r="F2651" s="4"/>
      <c r="G2651" s="4"/>
      <c r="H2651" s="72"/>
      <c r="I2651" s="4"/>
      <c r="J2651" s="72"/>
      <c r="K2651" s="72"/>
      <c r="W2651" s="68">
        <f t="shared" si="124"/>
        <v>1</v>
      </c>
      <c r="AC2651" s="1" t="str">
        <f t="shared" si="125"/>
        <v>1900</v>
      </c>
    </row>
    <row r="2652" spans="4:29" x14ac:dyDescent="0.25">
      <c r="D2652" s="98" t="str">
        <f t="shared" si="123"/>
        <v/>
      </c>
      <c r="E2652" s="93"/>
      <c r="F2652" s="4"/>
      <c r="G2652" s="4"/>
      <c r="H2652" s="72"/>
      <c r="I2652" s="4"/>
      <c r="J2652" s="72"/>
      <c r="K2652" s="72"/>
      <c r="W2652" s="68">
        <f t="shared" si="124"/>
        <v>1</v>
      </c>
      <c r="AC2652" s="1" t="str">
        <f t="shared" si="125"/>
        <v>1900</v>
      </c>
    </row>
    <row r="2653" spans="4:29" x14ac:dyDescent="0.25">
      <c r="D2653" s="98" t="str">
        <f t="shared" si="123"/>
        <v/>
      </c>
      <c r="E2653" s="93"/>
      <c r="F2653" s="4"/>
      <c r="G2653" s="4"/>
      <c r="H2653" s="72"/>
      <c r="I2653" s="4"/>
      <c r="J2653" s="72"/>
      <c r="K2653" s="72"/>
      <c r="W2653" s="68">
        <f t="shared" si="124"/>
        <v>1</v>
      </c>
      <c r="AC2653" s="1" t="str">
        <f t="shared" si="125"/>
        <v>1900</v>
      </c>
    </row>
    <row r="2654" spans="4:29" x14ac:dyDescent="0.25">
      <c r="D2654" s="98" t="str">
        <f t="shared" si="123"/>
        <v/>
      </c>
      <c r="E2654" s="93"/>
      <c r="F2654" s="4"/>
      <c r="G2654" s="4"/>
      <c r="H2654" s="72"/>
      <c r="I2654" s="4"/>
      <c r="J2654" s="72"/>
      <c r="K2654" s="72"/>
      <c r="W2654" s="68">
        <f t="shared" si="124"/>
        <v>1</v>
      </c>
      <c r="AC2654" s="1" t="str">
        <f t="shared" si="125"/>
        <v>1900</v>
      </c>
    </row>
    <row r="2655" spans="4:29" x14ac:dyDescent="0.25">
      <c r="D2655" s="98" t="str">
        <f t="shared" si="123"/>
        <v/>
      </c>
      <c r="E2655" s="93"/>
      <c r="F2655" s="4"/>
      <c r="G2655" s="4"/>
      <c r="H2655" s="72"/>
      <c r="I2655" s="4"/>
      <c r="J2655" s="72"/>
      <c r="K2655" s="72"/>
      <c r="W2655" s="68">
        <f t="shared" si="124"/>
        <v>1</v>
      </c>
      <c r="AC2655" s="1" t="str">
        <f t="shared" si="125"/>
        <v>1900</v>
      </c>
    </row>
    <row r="2656" spans="4:29" x14ac:dyDescent="0.25">
      <c r="D2656" s="98" t="str">
        <f t="shared" si="123"/>
        <v/>
      </c>
      <c r="E2656" s="93"/>
      <c r="F2656" s="4"/>
      <c r="G2656" s="4"/>
      <c r="H2656" s="72"/>
      <c r="I2656" s="4"/>
      <c r="J2656" s="72"/>
      <c r="K2656" s="72"/>
      <c r="W2656" s="68">
        <f t="shared" si="124"/>
        <v>1</v>
      </c>
      <c r="AC2656" s="1" t="str">
        <f t="shared" si="125"/>
        <v>1900</v>
      </c>
    </row>
    <row r="2657" spans="4:29" x14ac:dyDescent="0.25">
      <c r="D2657" s="98" t="str">
        <f t="shared" si="123"/>
        <v/>
      </c>
      <c r="E2657" s="93"/>
      <c r="F2657" s="4"/>
      <c r="G2657" s="4"/>
      <c r="H2657" s="72"/>
      <c r="I2657" s="4"/>
      <c r="J2657" s="72"/>
      <c r="K2657" s="72"/>
      <c r="W2657" s="68">
        <f t="shared" si="124"/>
        <v>1</v>
      </c>
      <c r="AC2657" s="1" t="str">
        <f t="shared" si="125"/>
        <v>1900</v>
      </c>
    </row>
    <row r="2658" spans="4:29" x14ac:dyDescent="0.25">
      <c r="D2658" s="98" t="str">
        <f t="shared" si="123"/>
        <v/>
      </c>
      <c r="E2658" s="93"/>
      <c r="F2658" s="4"/>
      <c r="G2658" s="4"/>
      <c r="H2658" s="72"/>
      <c r="I2658" s="4"/>
      <c r="J2658" s="72"/>
      <c r="K2658" s="72"/>
      <c r="W2658" s="68">
        <f t="shared" si="124"/>
        <v>1</v>
      </c>
      <c r="AC2658" s="1" t="str">
        <f t="shared" si="125"/>
        <v>1900</v>
      </c>
    </row>
    <row r="2659" spans="4:29" x14ac:dyDescent="0.25">
      <c r="D2659" s="98" t="str">
        <f t="shared" si="123"/>
        <v/>
      </c>
      <c r="E2659" s="93"/>
      <c r="F2659" s="4"/>
      <c r="G2659" s="4"/>
      <c r="H2659" s="72"/>
      <c r="I2659" s="4"/>
      <c r="J2659" s="72"/>
      <c r="K2659" s="72"/>
      <c r="W2659" s="68">
        <f t="shared" si="124"/>
        <v>1</v>
      </c>
      <c r="AC2659" s="1" t="str">
        <f t="shared" si="125"/>
        <v>1900</v>
      </c>
    </row>
    <row r="2660" spans="4:29" x14ac:dyDescent="0.25">
      <c r="D2660" s="98" t="str">
        <f t="shared" si="123"/>
        <v/>
      </c>
      <c r="E2660" s="93"/>
      <c r="F2660" s="4"/>
      <c r="G2660" s="4"/>
      <c r="H2660" s="72"/>
      <c r="I2660" s="4"/>
      <c r="J2660" s="72"/>
      <c r="K2660" s="72"/>
      <c r="W2660" s="68">
        <f t="shared" si="124"/>
        <v>1</v>
      </c>
      <c r="AC2660" s="1" t="str">
        <f t="shared" si="125"/>
        <v>1900</v>
      </c>
    </row>
    <row r="2661" spans="4:29" x14ac:dyDescent="0.25">
      <c r="D2661" s="98" t="str">
        <f t="shared" si="123"/>
        <v/>
      </c>
      <c r="E2661" s="93"/>
      <c r="F2661" s="4"/>
      <c r="G2661" s="4"/>
      <c r="H2661" s="72"/>
      <c r="I2661" s="4"/>
      <c r="J2661" s="72"/>
      <c r="K2661" s="72"/>
      <c r="W2661" s="68">
        <f t="shared" si="124"/>
        <v>1</v>
      </c>
      <c r="AC2661" s="1" t="str">
        <f t="shared" si="125"/>
        <v>1900</v>
      </c>
    </row>
    <row r="2662" spans="4:29" x14ac:dyDescent="0.25">
      <c r="D2662" s="98" t="str">
        <f t="shared" si="123"/>
        <v/>
      </c>
      <c r="E2662" s="93"/>
      <c r="F2662" s="4"/>
      <c r="G2662" s="4"/>
      <c r="H2662" s="72"/>
      <c r="I2662" s="4"/>
      <c r="J2662" s="72"/>
      <c r="K2662" s="72"/>
      <c r="W2662" s="68">
        <f t="shared" si="124"/>
        <v>1</v>
      </c>
      <c r="AC2662" s="1" t="str">
        <f t="shared" si="125"/>
        <v>1900</v>
      </c>
    </row>
    <row r="2663" spans="4:29" x14ac:dyDescent="0.25">
      <c r="D2663" s="98" t="str">
        <f t="shared" si="123"/>
        <v/>
      </c>
      <c r="E2663" s="93"/>
      <c r="F2663" s="4"/>
      <c r="G2663" s="4"/>
      <c r="H2663" s="72"/>
      <c r="I2663" s="4"/>
      <c r="J2663" s="72"/>
      <c r="K2663" s="72"/>
      <c r="W2663" s="68">
        <f t="shared" si="124"/>
        <v>1</v>
      </c>
      <c r="AC2663" s="1" t="str">
        <f t="shared" si="125"/>
        <v>1900</v>
      </c>
    </row>
    <row r="2664" spans="4:29" x14ac:dyDescent="0.25">
      <c r="D2664" s="98" t="str">
        <f t="shared" si="123"/>
        <v/>
      </c>
      <c r="E2664" s="93"/>
      <c r="F2664" s="4"/>
      <c r="G2664" s="4"/>
      <c r="H2664" s="72"/>
      <c r="I2664" s="4"/>
      <c r="J2664" s="72"/>
      <c r="K2664" s="72"/>
      <c r="W2664" s="68">
        <f t="shared" si="124"/>
        <v>1</v>
      </c>
      <c r="AC2664" s="1" t="str">
        <f t="shared" si="125"/>
        <v>1900</v>
      </c>
    </row>
    <row r="2665" spans="4:29" x14ac:dyDescent="0.25">
      <c r="D2665" s="98" t="str">
        <f t="shared" si="123"/>
        <v/>
      </c>
      <c r="E2665" s="93"/>
      <c r="F2665" s="4"/>
      <c r="G2665" s="4"/>
      <c r="H2665" s="72"/>
      <c r="I2665" s="4"/>
      <c r="J2665" s="72"/>
      <c r="K2665" s="72"/>
      <c r="W2665" s="68">
        <f t="shared" si="124"/>
        <v>1</v>
      </c>
      <c r="AC2665" s="1" t="str">
        <f t="shared" si="125"/>
        <v>1900</v>
      </c>
    </row>
    <row r="2666" spans="4:29" x14ac:dyDescent="0.25">
      <c r="D2666" s="98" t="str">
        <f t="shared" si="123"/>
        <v/>
      </c>
      <c r="E2666" s="93"/>
      <c r="F2666" s="4"/>
      <c r="G2666" s="4"/>
      <c r="H2666" s="72"/>
      <c r="I2666" s="4"/>
      <c r="J2666" s="72"/>
      <c r="K2666" s="72"/>
      <c r="W2666" s="68">
        <f t="shared" si="124"/>
        <v>1</v>
      </c>
      <c r="AC2666" s="1" t="str">
        <f t="shared" si="125"/>
        <v>1900</v>
      </c>
    </row>
    <row r="2667" spans="4:29" x14ac:dyDescent="0.25">
      <c r="D2667" s="98" t="str">
        <f t="shared" si="123"/>
        <v/>
      </c>
      <c r="E2667" s="93"/>
      <c r="F2667" s="4"/>
      <c r="G2667" s="4"/>
      <c r="H2667" s="72"/>
      <c r="I2667" s="4"/>
      <c r="J2667" s="72"/>
      <c r="K2667" s="72"/>
      <c r="W2667" s="68">
        <f t="shared" si="124"/>
        <v>1</v>
      </c>
      <c r="AC2667" s="1" t="str">
        <f t="shared" si="125"/>
        <v>1900</v>
      </c>
    </row>
    <row r="2668" spans="4:29" x14ac:dyDescent="0.25">
      <c r="D2668" s="98" t="str">
        <f t="shared" si="123"/>
        <v/>
      </c>
      <c r="E2668" s="93"/>
      <c r="F2668" s="4"/>
      <c r="G2668" s="4"/>
      <c r="H2668" s="72"/>
      <c r="I2668" s="4"/>
      <c r="J2668" s="72"/>
      <c r="K2668" s="72"/>
      <c r="W2668" s="68">
        <f t="shared" si="124"/>
        <v>1</v>
      </c>
      <c r="AC2668" s="1" t="str">
        <f t="shared" si="125"/>
        <v>1900</v>
      </c>
    </row>
    <row r="2669" spans="4:29" x14ac:dyDescent="0.25">
      <c r="D2669" s="98" t="str">
        <f t="shared" si="123"/>
        <v/>
      </c>
      <c r="E2669" s="93"/>
      <c r="F2669" s="4"/>
      <c r="G2669" s="4"/>
      <c r="H2669" s="72"/>
      <c r="I2669" s="4"/>
      <c r="J2669" s="72"/>
      <c r="K2669" s="72"/>
      <c r="W2669" s="68">
        <f t="shared" si="124"/>
        <v>1</v>
      </c>
      <c r="AC2669" s="1" t="str">
        <f t="shared" si="125"/>
        <v>1900</v>
      </c>
    </row>
    <row r="2670" spans="4:29" x14ac:dyDescent="0.25">
      <c r="D2670" s="98" t="str">
        <f t="shared" si="123"/>
        <v/>
      </c>
      <c r="E2670" s="93"/>
      <c r="F2670" s="4"/>
      <c r="G2670" s="4"/>
      <c r="H2670" s="72"/>
      <c r="I2670" s="4"/>
      <c r="J2670" s="72"/>
      <c r="K2670" s="72"/>
      <c r="W2670" s="68">
        <f t="shared" si="124"/>
        <v>1</v>
      </c>
      <c r="AC2670" s="1" t="str">
        <f t="shared" si="125"/>
        <v>1900</v>
      </c>
    </row>
    <row r="2671" spans="4:29" x14ac:dyDescent="0.25">
      <c r="D2671" s="98" t="str">
        <f t="shared" si="123"/>
        <v/>
      </c>
      <c r="E2671" s="93"/>
      <c r="F2671" s="4"/>
      <c r="G2671" s="4"/>
      <c r="H2671" s="72"/>
      <c r="I2671" s="4"/>
      <c r="J2671" s="72"/>
      <c r="K2671" s="72"/>
      <c r="W2671" s="68">
        <f t="shared" si="124"/>
        <v>1</v>
      </c>
      <c r="AC2671" s="1" t="str">
        <f t="shared" si="125"/>
        <v>1900</v>
      </c>
    </row>
    <row r="2672" spans="4:29" x14ac:dyDescent="0.25">
      <c r="D2672" s="98" t="str">
        <f t="shared" si="123"/>
        <v/>
      </c>
      <c r="E2672" s="93"/>
      <c r="F2672" s="4"/>
      <c r="G2672" s="4"/>
      <c r="H2672" s="72"/>
      <c r="I2672" s="4"/>
      <c r="J2672" s="72"/>
      <c r="K2672" s="72"/>
      <c r="W2672" s="68">
        <f t="shared" si="124"/>
        <v>1</v>
      </c>
      <c r="AC2672" s="1" t="str">
        <f t="shared" si="125"/>
        <v>1900</v>
      </c>
    </row>
    <row r="2673" spans="4:29" x14ac:dyDescent="0.25">
      <c r="D2673" s="98" t="str">
        <f t="shared" si="123"/>
        <v/>
      </c>
      <c r="E2673" s="93"/>
      <c r="F2673" s="4"/>
      <c r="G2673" s="4"/>
      <c r="H2673" s="72"/>
      <c r="I2673" s="4"/>
      <c r="J2673" s="72"/>
      <c r="K2673" s="72"/>
      <c r="W2673" s="68">
        <f t="shared" si="124"/>
        <v>1</v>
      </c>
      <c r="AC2673" s="1" t="str">
        <f t="shared" si="125"/>
        <v>1900</v>
      </c>
    </row>
    <row r="2674" spans="4:29" x14ac:dyDescent="0.25">
      <c r="D2674" s="98" t="str">
        <f t="shared" si="123"/>
        <v/>
      </c>
      <c r="E2674" s="93"/>
      <c r="F2674" s="4"/>
      <c r="G2674" s="4"/>
      <c r="H2674" s="72"/>
      <c r="I2674" s="4"/>
      <c r="J2674" s="72"/>
      <c r="K2674" s="72"/>
      <c r="W2674" s="68">
        <f t="shared" si="124"/>
        <v>1</v>
      </c>
      <c r="AC2674" s="1" t="str">
        <f t="shared" si="125"/>
        <v>1900</v>
      </c>
    </row>
    <row r="2675" spans="4:29" x14ac:dyDescent="0.25">
      <c r="D2675" s="98" t="str">
        <f t="shared" si="123"/>
        <v/>
      </c>
      <c r="E2675" s="93"/>
      <c r="F2675" s="4"/>
      <c r="G2675" s="4"/>
      <c r="H2675" s="72"/>
      <c r="I2675" s="4"/>
      <c r="J2675" s="72"/>
      <c r="K2675" s="72"/>
      <c r="W2675" s="68">
        <f t="shared" si="124"/>
        <v>1</v>
      </c>
      <c r="AC2675" s="1" t="str">
        <f t="shared" si="125"/>
        <v>1900</v>
      </c>
    </row>
    <row r="2676" spans="4:29" x14ac:dyDescent="0.25">
      <c r="D2676" s="98" t="str">
        <f t="shared" si="123"/>
        <v/>
      </c>
      <c r="E2676" s="93"/>
      <c r="F2676" s="4"/>
      <c r="G2676" s="4"/>
      <c r="H2676" s="72"/>
      <c r="I2676" s="4"/>
      <c r="J2676" s="72"/>
      <c r="K2676" s="72"/>
      <c r="W2676" s="68">
        <f t="shared" si="124"/>
        <v>1</v>
      </c>
      <c r="AC2676" s="1" t="str">
        <f t="shared" si="125"/>
        <v>1900</v>
      </c>
    </row>
    <row r="2677" spans="4:29" x14ac:dyDescent="0.25">
      <c r="D2677" s="98" t="str">
        <f t="shared" si="123"/>
        <v/>
      </c>
      <c r="E2677" s="93"/>
      <c r="F2677" s="4"/>
      <c r="G2677" s="4"/>
      <c r="H2677" s="72"/>
      <c r="I2677" s="4"/>
      <c r="J2677" s="72"/>
      <c r="K2677" s="72"/>
      <c r="W2677" s="68">
        <f t="shared" si="124"/>
        <v>1</v>
      </c>
      <c r="AC2677" s="1" t="str">
        <f t="shared" si="125"/>
        <v>1900</v>
      </c>
    </row>
    <row r="2678" spans="4:29" x14ac:dyDescent="0.25">
      <c r="D2678" s="98" t="str">
        <f t="shared" si="123"/>
        <v/>
      </c>
      <c r="E2678" s="93"/>
      <c r="F2678" s="4"/>
      <c r="G2678" s="4"/>
      <c r="H2678" s="72"/>
      <c r="I2678" s="4"/>
      <c r="J2678" s="72"/>
      <c r="K2678" s="72"/>
      <c r="W2678" s="68">
        <f t="shared" si="124"/>
        <v>1</v>
      </c>
      <c r="AC2678" s="1" t="str">
        <f t="shared" si="125"/>
        <v>1900</v>
      </c>
    </row>
    <row r="2679" spans="4:29" x14ac:dyDescent="0.25">
      <c r="D2679" s="98" t="str">
        <f t="shared" si="123"/>
        <v/>
      </c>
      <c r="E2679" s="93"/>
      <c r="F2679" s="4"/>
      <c r="G2679" s="4"/>
      <c r="H2679" s="72"/>
      <c r="I2679" s="4"/>
      <c r="J2679" s="72"/>
      <c r="K2679" s="72"/>
      <c r="W2679" s="68">
        <f t="shared" si="124"/>
        <v>1</v>
      </c>
      <c r="AC2679" s="1" t="str">
        <f t="shared" si="125"/>
        <v>1900</v>
      </c>
    </row>
    <row r="2680" spans="4:29" x14ac:dyDescent="0.25">
      <c r="D2680" s="98" t="str">
        <f t="shared" si="123"/>
        <v/>
      </c>
      <c r="E2680" s="93"/>
      <c r="F2680" s="4"/>
      <c r="G2680" s="4"/>
      <c r="H2680" s="72"/>
      <c r="I2680" s="4"/>
      <c r="J2680" s="72"/>
      <c r="K2680" s="72"/>
      <c r="W2680" s="68">
        <f t="shared" si="124"/>
        <v>1</v>
      </c>
      <c r="AC2680" s="1" t="str">
        <f t="shared" si="125"/>
        <v>1900</v>
      </c>
    </row>
    <row r="2681" spans="4:29" x14ac:dyDescent="0.25">
      <c r="D2681" s="98" t="str">
        <f t="shared" si="123"/>
        <v/>
      </c>
      <c r="E2681" s="93"/>
      <c r="F2681" s="4"/>
      <c r="G2681" s="4"/>
      <c r="H2681" s="72"/>
      <c r="I2681" s="4"/>
      <c r="J2681" s="72"/>
      <c r="K2681" s="72"/>
      <c r="W2681" s="68">
        <f t="shared" si="124"/>
        <v>1</v>
      </c>
      <c r="AC2681" s="1" t="str">
        <f t="shared" si="125"/>
        <v>1900</v>
      </c>
    </row>
    <row r="2682" spans="4:29" x14ac:dyDescent="0.25">
      <c r="D2682" s="98" t="str">
        <f t="shared" si="123"/>
        <v/>
      </c>
      <c r="E2682" s="93"/>
      <c r="F2682" s="4"/>
      <c r="G2682" s="4"/>
      <c r="H2682" s="72"/>
      <c r="I2682" s="4"/>
      <c r="J2682" s="72"/>
      <c r="K2682" s="72"/>
      <c r="W2682" s="68">
        <f t="shared" si="124"/>
        <v>1</v>
      </c>
      <c r="AC2682" s="1" t="str">
        <f t="shared" si="125"/>
        <v>1900</v>
      </c>
    </row>
    <row r="2683" spans="4:29" x14ac:dyDescent="0.25">
      <c r="D2683" s="98" t="str">
        <f t="shared" si="123"/>
        <v/>
      </c>
      <c r="E2683" s="93"/>
      <c r="F2683" s="4"/>
      <c r="G2683" s="4"/>
      <c r="H2683" s="72"/>
      <c r="I2683" s="4"/>
      <c r="J2683" s="72"/>
      <c r="K2683" s="72"/>
      <c r="W2683" s="68">
        <f t="shared" si="124"/>
        <v>1</v>
      </c>
      <c r="AC2683" s="1" t="str">
        <f t="shared" si="125"/>
        <v>1900</v>
      </c>
    </row>
    <row r="2684" spans="4:29" x14ac:dyDescent="0.25">
      <c r="D2684" s="98" t="str">
        <f t="shared" si="123"/>
        <v/>
      </c>
      <c r="E2684" s="93"/>
      <c r="F2684" s="4"/>
      <c r="G2684" s="4"/>
      <c r="H2684" s="72"/>
      <c r="I2684" s="4"/>
      <c r="J2684" s="72"/>
      <c r="K2684" s="72"/>
      <c r="W2684" s="68">
        <f t="shared" si="124"/>
        <v>1</v>
      </c>
      <c r="AC2684" s="1" t="str">
        <f t="shared" si="125"/>
        <v>1900</v>
      </c>
    </row>
    <row r="2685" spans="4:29" x14ac:dyDescent="0.25">
      <c r="D2685" s="98" t="str">
        <f t="shared" si="123"/>
        <v/>
      </c>
      <c r="E2685" s="93"/>
      <c r="F2685" s="4"/>
      <c r="G2685" s="4"/>
      <c r="H2685" s="72"/>
      <c r="I2685" s="4"/>
      <c r="J2685" s="72"/>
      <c r="K2685" s="72"/>
      <c r="W2685" s="68">
        <f t="shared" si="124"/>
        <v>1</v>
      </c>
      <c r="AC2685" s="1" t="str">
        <f t="shared" si="125"/>
        <v>1900</v>
      </c>
    </row>
    <row r="2686" spans="4:29" x14ac:dyDescent="0.25">
      <c r="D2686" s="98" t="str">
        <f t="shared" si="123"/>
        <v/>
      </c>
      <c r="E2686" s="93"/>
      <c r="F2686" s="4"/>
      <c r="G2686" s="4"/>
      <c r="H2686" s="72"/>
      <c r="I2686" s="4"/>
      <c r="J2686" s="72"/>
      <c r="K2686" s="72"/>
      <c r="W2686" s="68">
        <f t="shared" si="124"/>
        <v>1</v>
      </c>
      <c r="AC2686" s="1" t="str">
        <f t="shared" si="125"/>
        <v>1900</v>
      </c>
    </row>
    <row r="2687" spans="4:29" x14ac:dyDescent="0.25">
      <c r="D2687" s="98" t="str">
        <f t="shared" si="123"/>
        <v/>
      </c>
      <c r="E2687" s="93"/>
      <c r="F2687" s="4"/>
      <c r="G2687" s="4"/>
      <c r="H2687" s="72"/>
      <c r="I2687" s="4"/>
      <c r="J2687" s="72"/>
      <c r="K2687" s="72"/>
      <c r="W2687" s="68">
        <f t="shared" si="124"/>
        <v>1</v>
      </c>
      <c r="AC2687" s="1" t="str">
        <f t="shared" si="125"/>
        <v>1900</v>
      </c>
    </row>
    <row r="2688" spans="4:29" x14ac:dyDescent="0.25">
      <c r="D2688" s="98" t="str">
        <f t="shared" si="123"/>
        <v/>
      </c>
      <c r="E2688" s="93"/>
      <c r="F2688" s="4"/>
      <c r="G2688" s="4"/>
      <c r="H2688" s="72"/>
      <c r="I2688" s="4"/>
      <c r="J2688" s="72"/>
      <c r="K2688" s="72"/>
      <c r="W2688" s="68">
        <f t="shared" si="124"/>
        <v>1</v>
      </c>
      <c r="AC2688" s="1" t="str">
        <f t="shared" si="125"/>
        <v>1900</v>
      </c>
    </row>
    <row r="2689" spans="4:29" x14ac:dyDescent="0.25">
      <c r="D2689" s="98" t="str">
        <f t="shared" si="123"/>
        <v/>
      </c>
      <c r="E2689" s="93"/>
      <c r="F2689" s="4"/>
      <c r="G2689" s="4"/>
      <c r="H2689" s="72"/>
      <c r="I2689" s="4"/>
      <c r="J2689" s="72"/>
      <c r="K2689" s="72"/>
      <c r="W2689" s="68">
        <f t="shared" si="124"/>
        <v>1</v>
      </c>
      <c r="AC2689" s="1" t="str">
        <f t="shared" si="125"/>
        <v>1900</v>
      </c>
    </row>
    <row r="2690" spans="4:29" x14ac:dyDescent="0.25">
      <c r="D2690" s="98" t="str">
        <f t="shared" si="123"/>
        <v/>
      </c>
      <c r="E2690" s="93"/>
      <c r="F2690" s="4"/>
      <c r="G2690" s="4"/>
      <c r="H2690" s="72"/>
      <c r="I2690" s="4"/>
      <c r="J2690" s="72"/>
      <c r="K2690" s="72"/>
      <c r="W2690" s="68">
        <f t="shared" si="124"/>
        <v>1</v>
      </c>
      <c r="AC2690" s="1" t="str">
        <f t="shared" si="125"/>
        <v>1900</v>
      </c>
    </row>
    <row r="2691" spans="4:29" x14ac:dyDescent="0.25">
      <c r="D2691" s="98" t="str">
        <f t="shared" si="123"/>
        <v/>
      </c>
      <c r="E2691" s="93"/>
      <c r="F2691" s="4"/>
      <c r="G2691" s="4"/>
      <c r="H2691" s="72"/>
      <c r="I2691" s="4"/>
      <c r="J2691" s="72"/>
      <c r="K2691" s="72"/>
      <c r="W2691" s="68">
        <f t="shared" si="124"/>
        <v>1</v>
      </c>
      <c r="AC2691" s="1" t="str">
        <f t="shared" si="125"/>
        <v>1900</v>
      </c>
    </row>
    <row r="2692" spans="4:29" x14ac:dyDescent="0.25">
      <c r="D2692" s="98" t="str">
        <f t="shared" ref="D2692:D2755" si="126">IF(W2692&lt;&gt;$V$1,IF(YEAR(W2692)=YEAR(W2691),D2691+1,1),"")</f>
        <v/>
      </c>
      <c r="E2692" s="93"/>
      <c r="F2692" s="4"/>
      <c r="G2692" s="4"/>
      <c r="H2692" s="72"/>
      <c r="I2692" s="4"/>
      <c r="J2692" s="72"/>
      <c r="K2692" s="72"/>
      <c r="W2692" s="68">
        <f t="shared" ref="W2692:W2755" si="127">IF(CONCATENATE(F2692,F2693,F2694,F2695,F2696,F2697)&lt;&gt;"",IF(AND(E2692&lt;&gt;0,ISNUMBER(E2692)=TRUE),E2692,W2691),$V$1)</f>
        <v>1</v>
      </c>
      <c r="AC2692" s="1" t="str">
        <f t="shared" si="125"/>
        <v>1900</v>
      </c>
    </row>
    <row r="2693" spans="4:29" x14ac:dyDescent="0.25">
      <c r="D2693" s="98" t="str">
        <f t="shared" si="126"/>
        <v/>
      </c>
      <c r="E2693" s="93"/>
      <c r="F2693" s="4"/>
      <c r="G2693" s="4"/>
      <c r="H2693" s="72"/>
      <c r="I2693" s="4"/>
      <c r="J2693" s="72"/>
      <c r="K2693" s="72"/>
      <c r="W2693" s="68">
        <f t="shared" si="127"/>
        <v>1</v>
      </c>
      <c r="AC2693" s="1" t="str">
        <f t="shared" ref="AC2693:AC2756" si="128">YEAR(W2693)&amp;F2693</f>
        <v>1900</v>
      </c>
    </row>
    <row r="2694" spans="4:29" x14ac:dyDescent="0.25">
      <c r="D2694" s="98" t="str">
        <f t="shared" si="126"/>
        <v/>
      </c>
      <c r="E2694" s="93"/>
      <c r="F2694" s="4"/>
      <c r="G2694" s="4"/>
      <c r="H2694" s="72"/>
      <c r="I2694" s="4"/>
      <c r="J2694" s="72"/>
      <c r="K2694" s="72"/>
      <c r="W2694" s="68">
        <f t="shared" si="127"/>
        <v>1</v>
      </c>
      <c r="AC2694" s="1" t="str">
        <f t="shared" si="128"/>
        <v>1900</v>
      </c>
    </row>
    <row r="2695" spans="4:29" x14ac:dyDescent="0.25">
      <c r="D2695" s="98" t="str">
        <f t="shared" si="126"/>
        <v/>
      </c>
      <c r="E2695" s="93"/>
      <c r="F2695" s="4"/>
      <c r="G2695" s="4"/>
      <c r="H2695" s="72"/>
      <c r="I2695" s="4"/>
      <c r="J2695" s="72"/>
      <c r="K2695" s="72"/>
      <c r="W2695" s="68">
        <f t="shared" si="127"/>
        <v>1</v>
      </c>
      <c r="AC2695" s="1" t="str">
        <f t="shared" si="128"/>
        <v>1900</v>
      </c>
    </row>
    <row r="2696" spans="4:29" x14ac:dyDescent="0.25">
      <c r="D2696" s="98" t="str">
        <f t="shared" si="126"/>
        <v/>
      </c>
      <c r="E2696" s="93"/>
      <c r="F2696" s="4"/>
      <c r="G2696" s="4"/>
      <c r="H2696" s="72"/>
      <c r="I2696" s="4"/>
      <c r="J2696" s="72"/>
      <c r="K2696" s="72"/>
      <c r="W2696" s="68">
        <f t="shared" si="127"/>
        <v>1</v>
      </c>
      <c r="AC2696" s="1" t="str">
        <f t="shared" si="128"/>
        <v>1900</v>
      </c>
    </row>
    <row r="2697" spans="4:29" x14ac:dyDescent="0.25">
      <c r="D2697" s="98" t="str">
        <f t="shared" si="126"/>
        <v/>
      </c>
      <c r="E2697" s="93"/>
      <c r="F2697" s="4"/>
      <c r="G2697" s="4"/>
      <c r="H2697" s="72"/>
      <c r="I2697" s="4"/>
      <c r="J2697" s="72"/>
      <c r="K2697" s="72"/>
      <c r="W2697" s="68">
        <f t="shared" si="127"/>
        <v>1</v>
      </c>
      <c r="AC2697" s="1" t="str">
        <f t="shared" si="128"/>
        <v>1900</v>
      </c>
    </row>
    <row r="2698" spans="4:29" x14ac:dyDescent="0.25">
      <c r="D2698" s="98" t="str">
        <f t="shared" si="126"/>
        <v/>
      </c>
      <c r="E2698" s="93"/>
      <c r="F2698" s="4"/>
      <c r="G2698" s="4"/>
      <c r="H2698" s="72"/>
      <c r="I2698" s="4"/>
      <c r="J2698" s="72"/>
      <c r="K2698" s="72"/>
      <c r="W2698" s="68">
        <f t="shared" si="127"/>
        <v>1</v>
      </c>
      <c r="AC2698" s="1" t="str">
        <f t="shared" si="128"/>
        <v>1900</v>
      </c>
    </row>
    <row r="2699" spans="4:29" x14ac:dyDescent="0.25">
      <c r="D2699" s="98" t="str">
        <f t="shared" si="126"/>
        <v/>
      </c>
      <c r="E2699" s="93"/>
      <c r="F2699" s="4"/>
      <c r="G2699" s="4"/>
      <c r="H2699" s="72"/>
      <c r="I2699" s="4"/>
      <c r="J2699" s="72"/>
      <c r="K2699" s="72"/>
      <c r="W2699" s="68">
        <f t="shared" si="127"/>
        <v>1</v>
      </c>
      <c r="AC2699" s="1" t="str">
        <f t="shared" si="128"/>
        <v>1900</v>
      </c>
    </row>
    <row r="2700" spans="4:29" x14ac:dyDescent="0.25">
      <c r="D2700" s="98" t="str">
        <f t="shared" si="126"/>
        <v/>
      </c>
      <c r="E2700" s="93"/>
      <c r="F2700" s="4"/>
      <c r="G2700" s="4"/>
      <c r="H2700" s="72"/>
      <c r="I2700" s="4"/>
      <c r="J2700" s="72"/>
      <c r="K2700" s="72"/>
      <c r="W2700" s="68">
        <f t="shared" si="127"/>
        <v>1</v>
      </c>
      <c r="AC2700" s="1" t="str">
        <f t="shared" si="128"/>
        <v>1900</v>
      </c>
    </row>
    <row r="2701" spans="4:29" x14ac:dyDescent="0.25">
      <c r="D2701" s="98" t="str">
        <f t="shared" si="126"/>
        <v/>
      </c>
      <c r="E2701" s="93"/>
      <c r="F2701" s="4"/>
      <c r="G2701" s="4"/>
      <c r="H2701" s="72"/>
      <c r="I2701" s="4"/>
      <c r="J2701" s="72"/>
      <c r="K2701" s="72"/>
      <c r="W2701" s="68">
        <f t="shared" si="127"/>
        <v>1</v>
      </c>
      <c r="AC2701" s="1" t="str">
        <f t="shared" si="128"/>
        <v>1900</v>
      </c>
    </row>
    <row r="2702" spans="4:29" x14ac:dyDescent="0.25">
      <c r="D2702" s="98" t="str">
        <f t="shared" si="126"/>
        <v/>
      </c>
      <c r="E2702" s="93"/>
      <c r="F2702" s="4"/>
      <c r="G2702" s="4"/>
      <c r="H2702" s="72"/>
      <c r="I2702" s="4"/>
      <c r="J2702" s="72"/>
      <c r="K2702" s="72"/>
      <c r="W2702" s="68">
        <f t="shared" si="127"/>
        <v>1</v>
      </c>
      <c r="AC2702" s="1" t="str">
        <f t="shared" si="128"/>
        <v>1900</v>
      </c>
    </row>
    <row r="2703" spans="4:29" x14ac:dyDescent="0.25">
      <c r="D2703" s="98" t="str">
        <f t="shared" si="126"/>
        <v/>
      </c>
      <c r="E2703" s="93"/>
      <c r="F2703" s="4"/>
      <c r="G2703" s="4"/>
      <c r="H2703" s="72"/>
      <c r="I2703" s="4"/>
      <c r="J2703" s="72"/>
      <c r="K2703" s="72"/>
      <c r="W2703" s="68">
        <f t="shared" si="127"/>
        <v>1</v>
      </c>
      <c r="AC2703" s="1" t="str">
        <f t="shared" si="128"/>
        <v>1900</v>
      </c>
    </row>
    <row r="2704" spans="4:29" x14ac:dyDescent="0.25">
      <c r="D2704" s="98" t="str">
        <f t="shared" si="126"/>
        <v/>
      </c>
      <c r="E2704" s="93"/>
      <c r="F2704" s="4"/>
      <c r="G2704" s="4"/>
      <c r="H2704" s="72"/>
      <c r="I2704" s="4"/>
      <c r="J2704" s="72"/>
      <c r="K2704" s="72"/>
      <c r="W2704" s="68">
        <f t="shared" si="127"/>
        <v>1</v>
      </c>
      <c r="AC2704" s="1" t="str">
        <f t="shared" si="128"/>
        <v>1900</v>
      </c>
    </row>
    <row r="2705" spans="4:29" x14ac:dyDescent="0.25">
      <c r="D2705" s="98" t="str">
        <f t="shared" si="126"/>
        <v/>
      </c>
      <c r="E2705" s="93"/>
      <c r="F2705" s="4"/>
      <c r="G2705" s="4"/>
      <c r="H2705" s="72"/>
      <c r="I2705" s="4"/>
      <c r="J2705" s="72"/>
      <c r="K2705" s="72"/>
      <c r="W2705" s="68">
        <f t="shared" si="127"/>
        <v>1</v>
      </c>
      <c r="AC2705" s="1" t="str">
        <f t="shared" si="128"/>
        <v>1900</v>
      </c>
    </row>
    <row r="2706" spans="4:29" x14ac:dyDescent="0.25">
      <c r="D2706" s="98" t="str">
        <f t="shared" si="126"/>
        <v/>
      </c>
      <c r="E2706" s="93"/>
      <c r="F2706" s="4"/>
      <c r="G2706" s="4"/>
      <c r="H2706" s="72"/>
      <c r="I2706" s="4"/>
      <c r="J2706" s="72"/>
      <c r="K2706" s="72"/>
      <c r="W2706" s="68">
        <f t="shared" si="127"/>
        <v>1</v>
      </c>
      <c r="AC2706" s="1" t="str">
        <f t="shared" si="128"/>
        <v>1900</v>
      </c>
    </row>
    <row r="2707" spans="4:29" x14ac:dyDescent="0.25">
      <c r="D2707" s="98" t="str">
        <f t="shared" si="126"/>
        <v/>
      </c>
      <c r="E2707" s="93"/>
      <c r="F2707" s="4"/>
      <c r="G2707" s="4"/>
      <c r="H2707" s="72"/>
      <c r="I2707" s="4"/>
      <c r="J2707" s="72"/>
      <c r="K2707" s="72"/>
      <c r="W2707" s="68">
        <f t="shared" si="127"/>
        <v>1</v>
      </c>
      <c r="AC2707" s="1" t="str">
        <f t="shared" si="128"/>
        <v>1900</v>
      </c>
    </row>
    <row r="2708" spans="4:29" x14ac:dyDescent="0.25">
      <c r="D2708" s="98" t="str">
        <f t="shared" si="126"/>
        <v/>
      </c>
      <c r="E2708" s="93"/>
      <c r="F2708" s="4"/>
      <c r="G2708" s="4"/>
      <c r="H2708" s="72"/>
      <c r="I2708" s="4"/>
      <c r="J2708" s="72"/>
      <c r="K2708" s="72"/>
      <c r="W2708" s="68">
        <f t="shared" si="127"/>
        <v>1</v>
      </c>
      <c r="AC2708" s="1" t="str">
        <f t="shared" si="128"/>
        <v>1900</v>
      </c>
    </row>
    <row r="2709" spans="4:29" x14ac:dyDescent="0.25">
      <c r="D2709" s="98" t="str">
        <f t="shared" si="126"/>
        <v/>
      </c>
      <c r="E2709" s="93"/>
      <c r="F2709" s="4"/>
      <c r="G2709" s="4"/>
      <c r="H2709" s="72"/>
      <c r="I2709" s="4"/>
      <c r="J2709" s="72"/>
      <c r="K2709" s="72"/>
      <c r="W2709" s="68">
        <f t="shared" si="127"/>
        <v>1</v>
      </c>
      <c r="AC2709" s="1" t="str">
        <f t="shared" si="128"/>
        <v>1900</v>
      </c>
    </row>
    <row r="2710" spans="4:29" x14ac:dyDescent="0.25">
      <c r="D2710" s="98" t="str">
        <f t="shared" si="126"/>
        <v/>
      </c>
      <c r="E2710" s="93"/>
      <c r="F2710" s="4"/>
      <c r="G2710" s="4"/>
      <c r="H2710" s="72"/>
      <c r="I2710" s="4"/>
      <c r="J2710" s="72"/>
      <c r="K2710" s="72"/>
      <c r="W2710" s="68">
        <f t="shared" si="127"/>
        <v>1</v>
      </c>
      <c r="AC2710" s="1" t="str">
        <f t="shared" si="128"/>
        <v>1900</v>
      </c>
    </row>
    <row r="2711" spans="4:29" x14ac:dyDescent="0.25">
      <c r="D2711" s="98" t="str">
        <f t="shared" si="126"/>
        <v/>
      </c>
      <c r="E2711" s="93"/>
      <c r="F2711" s="4"/>
      <c r="G2711" s="4"/>
      <c r="H2711" s="72"/>
      <c r="I2711" s="4"/>
      <c r="J2711" s="72"/>
      <c r="K2711" s="72"/>
      <c r="W2711" s="68">
        <f t="shared" si="127"/>
        <v>1</v>
      </c>
      <c r="AC2711" s="1" t="str">
        <f t="shared" si="128"/>
        <v>1900</v>
      </c>
    </row>
    <row r="2712" spans="4:29" x14ac:dyDescent="0.25">
      <c r="D2712" s="98" t="str">
        <f t="shared" si="126"/>
        <v/>
      </c>
      <c r="E2712" s="93"/>
      <c r="F2712" s="4"/>
      <c r="G2712" s="4"/>
      <c r="H2712" s="72"/>
      <c r="I2712" s="4"/>
      <c r="J2712" s="72"/>
      <c r="K2712" s="72"/>
      <c r="W2712" s="68">
        <f t="shared" si="127"/>
        <v>1</v>
      </c>
      <c r="AC2712" s="1" t="str">
        <f t="shared" si="128"/>
        <v>1900</v>
      </c>
    </row>
    <row r="2713" spans="4:29" x14ac:dyDescent="0.25">
      <c r="D2713" s="98" t="str">
        <f t="shared" si="126"/>
        <v/>
      </c>
      <c r="E2713" s="93"/>
      <c r="F2713" s="4"/>
      <c r="G2713" s="4"/>
      <c r="H2713" s="72"/>
      <c r="I2713" s="4"/>
      <c r="J2713" s="72"/>
      <c r="K2713" s="72"/>
      <c r="W2713" s="68">
        <f t="shared" si="127"/>
        <v>1</v>
      </c>
      <c r="AC2713" s="1" t="str">
        <f t="shared" si="128"/>
        <v>1900</v>
      </c>
    </row>
    <row r="2714" spans="4:29" x14ac:dyDescent="0.25">
      <c r="D2714" s="98" t="str">
        <f t="shared" si="126"/>
        <v/>
      </c>
      <c r="E2714" s="93"/>
      <c r="F2714" s="4"/>
      <c r="G2714" s="4"/>
      <c r="H2714" s="72"/>
      <c r="I2714" s="4"/>
      <c r="J2714" s="72"/>
      <c r="K2714" s="72"/>
      <c r="W2714" s="68">
        <f t="shared" si="127"/>
        <v>1</v>
      </c>
      <c r="AC2714" s="1" t="str">
        <f t="shared" si="128"/>
        <v>1900</v>
      </c>
    </row>
    <row r="2715" spans="4:29" x14ac:dyDescent="0.25">
      <c r="D2715" s="98" t="str">
        <f t="shared" si="126"/>
        <v/>
      </c>
      <c r="E2715" s="93"/>
      <c r="F2715" s="4"/>
      <c r="G2715" s="4"/>
      <c r="H2715" s="72"/>
      <c r="I2715" s="4"/>
      <c r="J2715" s="72"/>
      <c r="K2715" s="72"/>
      <c r="W2715" s="68">
        <f t="shared" si="127"/>
        <v>1</v>
      </c>
      <c r="AC2715" s="1" t="str">
        <f t="shared" si="128"/>
        <v>1900</v>
      </c>
    </row>
    <row r="2716" spans="4:29" x14ac:dyDescent="0.25">
      <c r="D2716" s="98" t="str">
        <f t="shared" si="126"/>
        <v/>
      </c>
      <c r="E2716" s="93"/>
      <c r="F2716" s="4"/>
      <c r="G2716" s="4"/>
      <c r="H2716" s="72"/>
      <c r="I2716" s="4"/>
      <c r="J2716" s="72"/>
      <c r="K2716" s="72"/>
      <c r="W2716" s="68">
        <f t="shared" si="127"/>
        <v>1</v>
      </c>
      <c r="AC2716" s="1" t="str">
        <f t="shared" si="128"/>
        <v>1900</v>
      </c>
    </row>
    <row r="2717" spans="4:29" x14ac:dyDescent="0.25">
      <c r="D2717" s="98" t="str">
        <f t="shared" si="126"/>
        <v/>
      </c>
      <c r="E2717" s="93"/>
      <c r="F2717" s="4"/>
      <c r="G2717" s="4"/>
      <c r="H2717" s="72"/>
      <c r="I2717" s="4"/>
      <c r="J2717" s="72"/>
      <c r="K2717" s="72"/>
      <c r="W2717" s="68">
        <f t="shared" si="127"/>
        <v>1</v>
      </c>
      <c r="AC2717" s="1" t="str">
        <f t="shared" si="128"/>
        <v>1900</v>
      </c>
    </row>
    <row r="2718" spans="4:29" x14ac:dyDescent="0.25">
      <c r="D2718" s="98" t="str">
        <f t="shared" si="126"/>
        <v/>
      </c>
      <c r="E2718" s="93"/>
      <c r="F2718" s="4"/>
      <c r="G2718" s="4"/>
      <c r="H2718" s="72"/>
      <c r="I2718" s="4"/>
      <c r="J2718" s="72"/>
      <c r="K2718" s="72"/>
      <c r="W2718" s="68">
        <f t="shared" si="127"/>
        <v>1</v>
      </c>
      <c r="AC2718" s="1" t="str">
        <f t="shared" si="128"/>
        <v>1900</v>
      </c>
    </row>
    <row r="2719" spans="4:29" x14ac:dyDescent="0.25">
      <c r="D2719" s="98" t="str">
        <f t="shared" si="126"/>
        <v/>
      </c>
      <c r="E2719" s="93"/>
      <c r="F2719" s="4"/>
      <c r="G2719" s="4"/>
      <c r="H2719" s="72"/>
      <c r="I2719" s="4"/>
      <c r="J2719" s="72"/>
      <c r="K2719" s="72"/>
      <c r="W2719" s="68">
        <f t="shared" si="127"/>
        <v>1</v>
      </c>
      <c r="AC2719" s="1" t="str">
        <f t="shared" si="128"/>
        <v>1900</v>
      </c>
    </row>
    <row r="2720" spans="4:29" x14ac:dyDescent="0.25">
      <c r="D2720" s="98" t="str">
        <f t="shared" si="126"/>
        <v/>
      </c>
      <c r="E2720" s="93"/>
      <c r="F2720" s="4"/>
      <c r="G2720" s="4"/>
      <c r="H2720" s="72"/>
      <c r="I2720" s="4"/>
      <c r="J2720" s="72"/>
      <c r="K2720" s="72"/>
      <c r="W2720" s="68">
        <f t="shared" si="127"/>
        <v>1</v>
      </c>
      <c r="AC2720" s="1" t="str">
        <f t="shared" si="128"/>
        <v>1900</v>
      </c>
    </row>
    <row r="2721" spans="4:29" x14ac:dyDescent="0.25">
      <c r="D2721" s="98" t="str">
        <f t="shared" si="126"/>
        <v/>
      </c>
      <c r="E2721" s="93"/>
      <c r="F2721" s="4"/>
      <c r="G2721" s="4"/>
      <c r="H2721" s="72"/>
      <c r="I2721" s="4"/>
      <c r="J2721" s="72"/>
      <c r="K2721" s="72"/>
      <c r="W2721" s="68">
        <f t="shared" si="127"/>
        <v>1</v>
      </c>
      <c r="AC2721" s="1" t="str">
        <f t="shared" si="128"/>
        <v>1900</v>
      </c>
    </row>
    <row r="2722" spans="4:29" x14ac:dyDescent="0.25">
      <c r="D2722" s="98" t="str">
        <f t="shared" si="126"/>
        <v/>
      </c>
      <c r="E2722" s="93"/>
      <c r="F2722" s="4"/>
      <c r="G2722" s="4"/>
      <c r="H2722" s="72"/>
      <c r="I2722" s="4"/>
      <c r="J2722" s="72"/>
      <c r="K2722" s="72"/>
      <c r="W2722" s="68">
        <f t="shared" si="127"/>
        <v>1</v>
      </c>
      <c r="AC2722" s="1" t="str">
        <f t="shared" si="128"/>
        <v>1900</v>
      </c>
    </row>
    <row r="2723" spans="4:29" x14ac:dyDescent="0.25">
      <c r="D2723" s="98" t="str">
        <f t="shared" si="126"/>
        <v/>
      </c>
      <c r="E2723" s="93"/>
      <c r="F2723" s="4"/>
      <c r="G2723" s="4"/>
      <c r="H2723" s="72"/>
      <c r="I2723" s="4"/>
      <c r="J2723" s="72"/>
      <c r="K2723" s="72"/>
      <c r="W2723" s="68">
        <f t="shared" si="127"/>
        <v>1</v>
      </c>
      <c r="AC2723" s="1" t="str">
        <f t="shared" si="128"/>
        <v>1900</v>
      </c>
    </row>
    <row r="2724" spans="4:29" x14ac:dyDescent="0.25">
      <c r="D2724" s="98" t="str">
        <f t="shared" si="126"/>
        <v/>
      </c>
      <c r="E2724" s="93"/>
      <c r="F2724" s="4"/>
      <c r="G2724" s="4"/>
      <c r="H2724" s="72"/>
      <c r="I2724" s="4"/>
      <c r="J2724" s="72"/>
      <c r="K2724" s="72"/>
      <c r="W2724" s="68">
        <f t="shared" si="127"/>
        <v>1</v>
      </c>
      <c r="AC2724" s="1" t="str">
        <f t="shared" si="128"/>
        <v>1900</v>
      </c>
    </row>
    <row r="2725" spans="4:29" x14ac:dyDescent="0.25">
      <c r="D2725" s="98" t="str">
        <f t="shared" si="126"/>
        <v/>
      </c>
      <c r="E2725" s="93"/>
      <c r="F2725" s="4"/>
      <c r="G2725" s="4"/>
      <c r="H2725" s="72"/>
      <c r="I2725" s="4"/>
      <c r="J2725" s="72"/>
      <c r="K2725" s="72"/>
      <c r="W2725" s="68">
        <f t="shared" si="127"/>
        <v>1</v>
      </c>
      <c r="AC2725" s="1" t="str">
        <f t="shared" si="128"/>
        <v>1900</v>
      </c>
    </row>
    <row r="2726" spans="4:29" x14ac:dyDescent="0.25">
      <c r="D2726" s="98" t="str">
        <f t="shared" si="126"/>
        <v/>
      </c>
      <c r="E2726" s="93"/>
      <c r="F2726" s="4"/>
      <c r="G2726" s="4"/>
      <c r="H2726" s="72"/>
      <c r="I2726" s="4"/>
      <c r="J2726" s="72"/>
      <c r="K2726" s="72"/>
      <c r="W2726" s="68">
        <f t="shared" si="127"/>
        <v>1</v>
      </c>
      <c r="AC2726" s="1" t="str">
        <f t="shared" si="128"/>
        <v>1900</v>
      </c>
    </row>
    <row r="2727" spans="4:29" x14ac:dyDescent="0.25">
      <c r="D2727" s="98" t="str">
        <f t="shared" si="126"/>
        <v/>
      </c>
      <c r="E2727" s="93"/>
      <c r="F2727" s="4"/>
      <c r="G2727" s="4"/>
      <c r="H2727" s="72"/>
      <c r="I2727" s="4"/>
      <c r="J2727" s="72"/>
      <c r="K2727" s="72"/>
      <c r="W2727" s="68">
        <f t="shared" si="127"/>
        <v>1</v>
      </c>
      <c r="AC2727" s="1" t="str">
        <f t="shared" si="128"/>
        <v>1900</v>
      </c>
    </row>
    <row r="2728" spans="4:29" x14ac:dyDescent="0.25">
      <c r="D2728" s="98" t="str">
        <f t="shared" si="126"/>
        <v/>
      </c>
      <c r="E2728" s="93"/>
      <c r="F2728" s="4"/>
      <c r="G2728" s="4"/>
      <c r="H2728" s="72"/>
      <c r="I2728" s="4"/>
      <c r="J2728" s="72"/>
      <c r="K2728" s="72"/>
      <c r="W2728" s="68">
        <f t="shared" si="127"/>
        <v>1</v>
      </c>
      <c r="AC2728" s="1" t="str">
        <f t="shared" si="128"/>
        <v>1900</v>
      </c>
    </row>
    <row r="2729" spans="4:29" x14ac:dyDescent="0.25">
      <c r="D2729" s="98" t="str">
        <f t="shared" si="126"/>
        <v/>
      </c>
      <c r="E2729" s="93"/>
      <c r="F2729" s="4"/>
      <c r="G2729" s="4"/>
      <c r="H2729" s="72"/>
      <c r="I2729" s="4"/>
      <c r="J2729" s="72"/>
      <c r="K2729" s="72"/>
      <c r="W2729" s="68">
        <f t="shared" si="127"/>
        <v>1</v>
      </c>
      <c r="AC2729" s="1" t="str">
        <f t="shared" si="128"/>
        <v>1900</v>
      </c>
    </row>
    <row r="2730" spans="4:29" x14ac:dyDescent="0.25">
      <c r="D2730" s="98" t="str">
        <f t="shared" si="126"/>
        <v/>
      </c>
      <c r="E2730" s="93"/>
      <c r="F2730" s="4"/>
      <c r="G2730" s="4"/>
      <c r="H2730" s="72"/>
      <c r="I2730" s="4"/>
      <c r="J2730" s="72"/>
      <c r="K2730" s="72"/>
      <c r="W2730" s="68">
        <f t="shared" si="127"/>
        <v>1</v>
      </c>
      <c r="AC2730" s="1" t="str">
        <f t="shared" si="128"/>
        <v>1900</v>
      </c>
    </row>
    <row r="2731" spans="4:29" x14ac:dyDescent="0.25">
      <c r="D2731" s="98" t="str">
        <f t="shared" si="126"/>
        <v/>
      </c>
      <c r="E2731" s="93"/>
      <c r="F2731" s="4"/>
      <c r="G2731" s="4"/>
      <c r="H2731" s="72"/>
      <c r="I2731" s="4"/>
      <c r="J2731" s="72"/>
      <c r="K2731" s="72"/>
      <c r="W2731" s="68">
        <f t="shared" si="127"/>
        <v>1</v>
      </c>
      <c r="AC2731" s="1" t="str">
        <f t="shared" si="128"/>
        <v>1900</v>
      </c>
    </row>
    <row r="2732" spans="4:29" x14ac:dyDescent="0.25">
      <c r="D2732" s="98" t="str">
        <f t="shared" si="126"/>
        <v/>
      </c>
      <c r="E2732" s="93"/>
      <c r="F2732" s="4"/>
      <c r="G2732" s="4"/>
      <c r="H2732" s="72"/>
      <c r="I2732" s="4"/>
      <c r="J2732" s="72"/>
      <c r="K2732" s="72"/>
      <c r="W2732" s="68">
        <f t="shared" si="127"/>
        <v>1</v>
      </c>
      <c r="AC2732" s="1" t="str">
        <f t="shared" si="128"/>
        <v>1900</v>
      </c>
    </row>
    <row r="2733" spans="4:29" x14ac:dyDescent="0.25">
      <c r="D2733" s="98" t="str">
        <f t="shared" si="126"/>
        <v/>
      </c>
      <c r="E2733" s="93"/>
      <c r="F2733" s="4"/>
      <c r="G2733" s="4"/>
      <c r="H2733" s="72"/>
      <c r="I2733" s="4"/>
      <c r="J2733" s="72"/>
      <c r="K2733" s="72"/>
      <c r="W2733" s="68">
        <f t="shared" si="127"/>
        <v>1</v>
      </c>
      <c r="AC2733" s="1" t="str">
        <f t="shared" si="128"/>
        <v>1900</v>
      </c>
    </row>
    <row r="2734" spans="4:29" x14ac:dyDescent="0.25">
      <c r="D2734" s="98" t="str">
        <f t="shared" si="126"/>
        <v/>
      </c>
      <c r="E2734" s="93"/>
      <c r="F2734" s="4"/>
      <c r="G2734" s="4"/>
      <c r="H2734" s="72"/>
      <c r="I2734" s="4"/>
      <c r="J2734" s="72"/>
      <c r="K2734" s="72"/>
      <c r="W2734" s="68">
        <f t="shared" si="127"/>
        <v>1</v>
      </c>
      <c r="AC2734" s="1" t="str">
        <f t="shared" si="128"/>
        <v>1900</v>
      </c>
    </row>
    <row r="2735" spans="4:29" x14ac:dyDescent="0.25">
      <c r="D2735" s="98" t="str">
        <f t="shared" si="126"/>
        <v/>
      </c>
      <c r="E2735" s="93"/>
      <c r="F2735" s="4"/>
      <c r="G2735" s="4"/>
      <c r="H2735" s="72"/>
      <c r="I2735" s="4"/>
      <c r="J2735" s="72"/>
      <c r="K2735" s="72"/>
      <c r="W2735" s="68">
        <f t="shared" si="127"/>
        <v>1</v>
      </c>
      <c r="AC2735" s="1" t="str">
        <f t="shared" si="128"/>
        <v>1900</v>
      </c>
    </row>
    <row r="2736" spans="4:29" x14ac:dyDescent="0.25">
      <c r="D2736" s="98" t="str">
        <f t="shared" si="126"/>
        <v/>
      </c>
      <c r="E2736" s="93"/>
      <c r="F2736" s="4"/>
      <c r="G2736" s="4"/>
      <c r="H2736" s="72"/>
      <c r="I2736" s="4"/>
      <c r="J2736" s="72"/>
      <c r="K2736" s="72"/>
      <c r="W2736" s="68">
        <f t="shared" si="127"/>
        <v>1</v>
      </c>
      <c r="AC2736" s="1" t="str">
        <f t="shared" si="128"/>
        <v>1900</v>
      </c>
    </row>
    <row r="2737" spans="4:29" x14ac:dyDescent="0.25">
      <c r="D2737" s="98" t="str">
        <f t="shared" si="126"/>
        <v/>
      </c>
      <c r="E2737" s="93"/>
      <c r="F2737" s="4"/>
      <c r="G2737" s="4"/>
      <c r="H2737" s="72"/>
      <c r="I2737" s="4"/>
      <c r="J2737" s="72"/>
      <c r="K2737" s="72"/>
      <c r="W2737" s="68">
        <f t="shared" si="127"/>
        <v>1</v>
      </c>
      <c r="AC2737" s="1" t="str">
        <f t="shared" si="128"/>
        <v>1900</v>
      </c>
    </row>
    <row r="2738" spans="4:29" x14ac:dyDescent="0.25">
      <c r="D2738" s="98" t="str">
        <f t="shared" si="126"/>
        <v/>
      </c>
      <c r="E2738" s="93"/>
      <c r="F2738" s="4"/>
      <c r="G2738" s="4"/>
      <c r="H2738" s="72"/>
      <c r="I2738" s="4"/>
      <c r="J2738" s="72"/>
      <c r="K2738" s="72"/>
      <c r="W2738" s="68">
        <f t="shared" si="127"/>
        <v>1</v>
      </c>
      <c r="AC2738" s="1" t="str">
        <f t="shared" si="128"/>
        <v>1900</v>
      </c>
    </row>
    <row r="2739" spans="4:29" x14ac:dyDescent="0.25">
      <c r="D2739" s="98" t="str">
        <f t="shared" si="126"/>
        <v/>
      </c>
      <c r="E2739" s="93"/>
      <c r="F2739" s="4"/>
      <c r="G2739" s="4"/>
      <c r="H2739" s="72"/>
      <c r="I2739" s="4"/>
      <c r="J2739" s="72"/>
      <c r="K2739" s="72"/>
      <c r="W2739" s="68">
        <f t="shared" si="127"/>
        <v>1</v>
      </c>
      <c r="AC2739" s="1" t="str">
        <f t="shared" si="128"/>
        <v>1900</v>
      </c>
    </row>
    <row r="2740" spans="4:29" x14ac:dyDescent="0.25">
      <c r="D2740" s="98" t="str">
        <f t="shared" si="126"/>
        <v/>
      </c>
      <c r="E2740" s="93"/>
      <c r="F2740" s="4"/>
      <c r="G2740" s="4"/>
      <c r="H2740" s="72"/>
      <c r="I2740" s="4"/>
      <c r="J2740" s="72"/>
      <c r="K2740" s="72"/>
      <c r="W2740" s="68">
        <f t="shared" si="127"/>
        <v>1</v>
      </c>
      <c r="AC2740" s="1" t="str">
        <f t="shared" si="128"/>
        <v>1900</v>
      </c>
    </row>
    <row r="2741" spans="4:29" x14ac:dyDescent="0.25">
      <c r="D2741" s="98" t="str">
        <f t="shared" si="126"/>
        <v/>
      </c>
      <c r="E2741" s="93"/>
      <c r="F2741" s="4"/>
      <c r="G2741" s="4"/>
      <c r="H2741" s="72"/>
      <c r="I2741" s="4"/>
      <c r="J2741" s="72"/>
      <c r="K2741" s="72"/>
      <c r="W2741" s="68">
        <f t="shared" si="127"/>
        <v>1</v>
      </c>
      <c r="AC2741" s="1" t="str">
        <f t="shared" si="128"/>
        <v>1900</v>
      </c>
    </row>
    <row r="2742" spans="4:29" x14ac:dyDescent="0.25">
      <c r="D2742" s="98" t="str">
        <f t="shared" si="126"/>
        <v/>
      </c>
      <c r="E2742" s="93"/>
      <c r="F2742" s="4"/>
      <c r="G2742" s="4"/>
      <c r="H2742" s="72"/>
      <c r="I2742" s="4"/>
      <c r="J2742" s="72"/>
      <c r="K2742" s="72"/>
      <c r="W2742" s="68">
        <f t="shared" si="127"/>
        <v>1</v>
      </c>
      <c r="AC2742" s="1" t="str">
        <f t="shared" si="128"/>
        <v>1900</v>
      </c>
    </row>
    <row r="2743" spans="4:29" x14ac:dyDescent="0.25">
      <c r="D2743" s="98" t="str">
        <f t="shared" si="126"/>
        <v/>
      </c>
      <c r="E2743" s="93"/>
      <c r="F2743" s="4"/>
      <c r="G2743" s="4"/>
      <c r="H2743" s="72"/>
      <c r="I2743" s="4"/>
      <c r="J2743" s="72"/>
      <c r="K2743" s="72"/>
      <c r="W2743" s="68">
        <f t="shared" si="127"/>
        <v>1</v>
      </c>
      <c r="AC2743" s="1" t="str">
        <f t="shared" si="128"/>
        <v>1900</v>
      </c>
    </row>
    <row r="2744" spans="4:29" x14ac:dyDescent="0.25">
      <c r="D2744" s="98" t="str">
        <f t="shared" si="126"/>
        <v/>
      </c>
      <c r="E2744" s="93"/>
      <c r="F2744" s="4"/>
      <c r="G2744" s="4"/>
      <c r="H2744" s="72"/>
      <c r="I2744" s="4"/>
      <c r="J2744" s="72"/>
      <c r="K2744" s="72"/>
      <c r="W2744" s="68">
        <f t="shared" si="127"/>
        <v>1</v>
      </c>
      <c r="AC2744" s="1" t="str">
        <f t="shared" si="128"/>
        <v>1900</v>
      </c>
    </row>
    <row r="2745" spans="4:29" x14ac:dyDescent="0.25">
      <c r="D2745" s="98" t="str">
        <f t="shared" si="126"/>
        <v/>
      </c>
      <c r="E2745" s="93"/>
      <c r="F2745" s="4"/>
      <c r="G2745" s="4"/>
      <c r="H2745" s="72"/>
      <c r="I2745" s="4"/>
      <c r="J2745" s="72"/>
      <c r="K2745" s="72"/>
      <c r="W2745" s="68">
        <f t="shared" si="127"/>
        <v>1</v>
      </c>
      <c r="AC2745" s="1" t="str">
        <f t="shared" si="128"/>
        <v>1900</v>
      </c>
    </row>
    <row r="2746" spans="4:29" x14ac:dyDescent="0.25">
      <c r="D2746" s="98" t="str">
        <f t="shared" si="126"/>
        <v/>
      </c>
      <c r="E2746" s="93"/>
      <c r="F2746" s="4"/>
      <c r="G2746" s="4"/>
      <c r="H2746" s="72"/>
      <c r="I2746" s="4"/>
      <c r="J2746" s="72"/>
      <c r="K2746" s="72"/>
      <c r="W2746" s="68">
        <f t="shared" si="127"/>
        <v>1</v>
      </c>
      <c r="AC2746" s="1" t="str">
        <f t="shared" si="128"/>
        <v>1900</v>
      </c>
    </row>
    <row r="2747" spans="4:29" x14ac:dyDescent="0.25">
      <c r="D2747" s="98" t="str">
        <f t="shared" si="126"/>
        <v/>
      </c>
      <c r="E2747" s="93"/>
      <c r="F2747" s="4"/>
      <c r="G2747" s="4"/>
      <c r="H2747" s="72"/>
      <c r="I2747" s="4"/>
      <c r="J2747" s="72"/>
      <c r="K2747" s="72"/>
      <c r="W2747" s="68">
        <f t="shared" si="127"/>
        <v>1</v>
      </c>
      <c r="AC2747" s="1" t="str">
        <f t="shared" si="128"/>
        <v>1900</v>
      </c>
    </row>
    <row r="2748" spans="4:29" x14ac:dyDescent="0.25">
      <c r="D2748" s="98" t="str">
        <f t="shared" si="126"/>
        <v/>
      </c>
      <c r="E2748" s="93"/>
      <c r="F2748" s="4"/>
      <c r="G2748" s="4"/>
      <c r="H2748" s="72"/>
      <c r="I2748" s="4"/>
      <c r="J2748" s="72"/>
      <c r="K2748" s="72"/>
      <c r="W2748" s="68">
        <f t="shared" si="127"/>
        <v>1</v>
      </c>
      <c r="AC2748" s="1" t="str">
        <f t="shared" si="128"/>
        <v>1900</v>
      </c>
    </row>
    <row r="2749" spans="4:29" x14ac:dyDescent="0.25">
      <c r="D2749" s="98" t="str">
        <f t="shared" si="126"/>
        <v/>
      </c>
      <c r="E2749" s="93"/>
      <c r="F2749" s="4"/>
      <c r="G2749" s="4"/>
      <c r="H2749" s="72"/>
      <c r="I2749" s="4"/>
      <c r="J2749" s="72"/>
      <c r="K2749" s="72"/>
      <c r="W2749" s="68">
        <f t="shared" si="127"/>
        <v>1</v>
      </c>
      <c r="AC2749" s="1" t="str">
        <f t="shared" si="128"/>
        <v>1900</v>
      </c>
    </row>
    <row r="2750" spans="4:29" x14ac:dyDescent="0.25">
      <c r="D2750" s="98" t="str">
        <f t="shared" si="126"/>
        <v/>
      </c>
      <c r="E2750" s="93"/>
      <c r="F2750" s="4"/>
      <c r="G2750" s="4"/>
      <c r="H2750" s="72"/>
      <c r="I2750" s="4"/>
      <c r="J2750" s="72"/>
      <c r="K2750" s="72"/>
      <c r="W2750" s="68">
        <f t="shared" si="127"/>
        <v>1</v>
      </c>
      <c r="AC2750" s="1" t="str">
        <f t="shared" si="128"/>
        <v>1900</v>
      </c>
    </row>
    <row r="2751" spans="4:29" x14ac:dyDescent="0.25">
      <c r="D2751" s="98" t="str">
        <f t="shared" si="126"/>
        <v/>
      </c>
      <c r="E2751" s="93"/>
      <c r="F2751" s="4"/>
      <c r="G2751" s="4"/>
      <c r="H2751" s="72"/>
      <c r="I2751" s="4"/>
      <c r="J2751" s="72"/>
      <c r="K2751" s="72"/>
      <c r="W2751" s="68">
        <f t="shared" si="127"/>
        <v>1</v>
      </c>
      <c r="AC2751" s="1" t="str">
        <f t="shared" si="128"/>
        <v>1900</v>
      </c>
    </row>
    <row r="2752" spans="4:29" x14ac:dyDescent="0.25">
      <c r="D2752" s="98" t="str">
        <f t="shared" si="126"/>
        <v/>
      </c>
      <c r="E2752" s="93"/>
      <c r="F2752" s="4"/>
      <c r="G2752" s="4"/>
      <c r="H2752" s="72"/>
      <c r="I2752" s="4"/>
      <c r="J2752" s="72"/>
      <c r="K2752" s="72"/>
      <c r="W2752" s="68">
        <f t="shared" si="127"/>
        <v>1</v>
      </c>
      <c r="AC2752" s="1" t="str">
        <f t="shared" si="128"/>
        <v>1900</v>
      </c>
    </row>
    <row r="2753" spans="4:29" x14ac:dyDescent="0.25">
      <c r="D2753" s="98" t="str">
        <f t="shared" si="126"/>
        <v/>
      </c>
      <c r="E2753" s="93"/>
      <c r="F2753" s="4"/>
      <c r="G2753" s="4"/>
      <c r="H2753" s="72"/>
      <c r="I2753" s="4"/>
      <c r="J2753" s="72"/>
      <c r="K2753" s="72"/>
      <c r="W2753" s="68">
        <f t="shared" si="127"/>
        <v>1</v>
      </c>
      <c r="AC2753" s="1" t="str">
        <f t="shared" si="128"/>
        <v>1900</v>
      </c>
    </row>
    <row r="2754" spans="4:29" x14ac:dyDescent="0.25">
      <c r="D2754" s="98" t="str">
        <f t="shared" si="126"/>
        <v/>
      </c>
      <c r="E2754" s="93"/>
      <c r="F2754" s="4"/>
      <c r="G2754" s="4"/>
      <c r="H2754" s="72"/>
      <c r="I2754" s="4"/>
      <c r="J2754" s="72"/>
      <c r="K2754" s="72"/>
      <c r="W2754" s="68">
        <f t="shared" si="127"/>
        <v>1</v>
      </c>
      <c r="AC2754" s="1" t="str">
        <f t="shared" si="128"/>
        <v>1900</v>
      </c>
    </row>
    <row r="2755" spans="4:29" x14ac:dyDescent="0.25">
      <c r="D2755" s="98" t="str">
        <f t="shared" si="126"/>
        <v/>
      </c>
      <c r="E2755" s="93"/>
      <c r="F2755" s="4"/>
      <c r="G2755" s="4"/>
      <c r="H2755" s="72"/>
      <c r="I2755" s="4"/>
      <c r="J2755" s="72"/>
      <c r="K2755" s="72"/>
      <c r="W2755" s="68">
        <f t="shared" si="127"/>
        <v>1</v>
      </c>
      <c r="AC2755" s="1" t="str">
        <f t="shared" si="128"/>
        <v>1900</v>
      </c>
    </row>
    <row r="2756" spans="4:29" x14ac:dyDescent="0.25">
      <c r="D2756" s="98" t="str">
        <f t="shared" ref="D2756:D2819" si="129">IF(W2756&lt;&gt;$V$1,IF(YEAR(W2756)=YEAR(W2755),D2755+1,1),"")</f>
        <v/>
      </c>
      <c r="E2756" s="93"/>
      <c r="F2756" s="4"/>
      <c r="G2756" s="4"/>
      <c r="H2756" s="72"/>
      <c r="I2756" s="4"/>
      <c r="J2756" s="72"/>
      <c r="K2756" s="72"/>
      <c r="W2756" s="68">
        <f t="shared" ref="W2756:W2819" si="130">IF(CONCATENATE(F2756,F2757,F2758,F2759,F2760,F2761)&lt;&gt;"",IF(AND(E2756&lt;&gt;0,ISNUMBER(E2756)=TRUE),E2756,W2755),$V$1)</f>
        <v>1</v>
      </c>
      <c r="AC2756" s="1" t="str">
        <f t="shared" si="128"/>
        <v>1900</v>
      </c>
    </row>
    <row r="2757" spans="4:29" x14ac:dyDescent="0.25">
      <c r="D2757" s="98" t="str">
        <f t="shared" si="129"/>
        <v/>
      </c>
      <c r="E2757" s="93"/>
      <c r="F2757" s="4"/>
      <c r="G2757" s="4"/>
      <c r="H2757" s="72"/>
      <c r="I2757" s="4"/>
      <c r="J2757" s="72"/>
      <c r="K2757" s="72"/>
      <c r="W2757" s="68">
        <f t="shared" si="130"/>
        <v>1</v>
      </c>
      <c r="AC2757" s="1" t="str">
        <f t="shared" ref="AC2757:AC2820" si="131">YEAR(W2757)&amp;F2757</f>
        <v>1900</v>
      </c>
    </row>
    <row r="2758" spans="4:29" x14ac:dyDescent="0.25">
      <c r="D2758" s="98" t="str">
        <f t="shared" si="129"/>
        <v/>
      </c>
      <c r="E2758" s="93"/>
      <c r="F2758" s="4"/>
      <c r="G2758" s="4"/>
      <c r="H2758" s="72"/>
      <c r="I2758" s="4"/>
      <c r="J2758" s="72"/>
      <c r="K2758" s="72"/>
      <c r="W2758" s="68">
        <f t="shared" si="130"/>
        <v>1</v>
      </c>
      <c r="AC2758" s="1" t="str">
        <f t="shared" si="131"/>
        <v>1900</v>
      </c>
    </row>
    <row r="2759" spans="4:29" x14ac:dyDescent="0.25">
      <c r="D2759" s="98" t="str">
        <f t="shared" si="129"/>
        <v/>
      </c>
      <c r="E2759" s="93"/>
      <c r="F2759" s="4"/>
      <c r="G2759" s="4"/>
      <c r="H2759" s="72"/>
      <c r="I2759" s="4"/>
      <c r="J2759" s="72"/>
      <c r="K2759" s="72"/>
      <c r="W2759" s="68">
        <f t="shared" si="130"/>
        <v>1</v>
      </c>
      <c r="AC2759" s="1" t="str">
        <f t="shared" si="131"/>
        <v>1900</v>
      </c>
    </row>
    <row r="2760" spans="4:29" x14ac:dyDescent="0.25">
      <c r="D2760" s="98" t="str">
        <f t="shared" si="129"/>
        <v/>
      </c>
      <c r="E2760" s="93"/>
      <c r="F2760" s="4"/>
      <c r="G2760" s="4"/>
      <c r="H2760" s="72"/>
      <c r="I2760" s="4"/>
      <c r="J2760" s="72"/>
      <c r="K2760" s="72"/>
      <c r="W2760" s="68">
        <f t="shared" si="130"/>
        <v>1</v>
      </c>
      <c r="AC2760" s="1" t="str">
        <f t="shared" si="131"/>
        <v>1900</v>
      </c>
    </row>
    <row r="2761" spans="4:29" x14ac:dyDescent="0.25">
      <c r="D2761" s="98" t="str">
        <f t="shared" si="129"/>
        <v/>
      </c>
      <c r="E2761" s="93"/>
      <c r="F2761" s="4"/>
      <c r="G2761" s="4"/>
      <c r="H2761" s="72"/>
      <c r="I2761" s="4"/>
      <c r="J2761" s="72"/>
      <c r="K2761" s="72"/>
      <c r="W2761" s="68">
        <f t="shared" si="130"/>
        <v>1</v>
      </c>
      <c r="AC2761" s="1" t="str">
        <f t="shared" si="131"/>
        <v>1900</v>
      </c>
    </row>
    <row r="2762" spans="4:29" x14ac:dyDescent="0.25">
      <c r="D2762" s="98" t="str">
        <f t="shared" si="129"/>
        <v/>
      </c>
      <c r="E2762" s="93"/>
      <c r="F2762" s="4"/>
      <c r="G2762" s="4"/>
      <c r="H2762" s="72"/>
      <c r="I2762" s="4"/>
      <c r="J2762" s="72"/>
      <c r="K2762" s="72"/>
      <c r="W2762" s="68">
        <f t="shared" si="130"/>
        <v>1</v>
      </c>
      <c r="AC2762" s="1" t="str">
        <f t="shared" si="131"/>
        <v>1900</v>
      </c>
    </row>
    <row r="2763" spans="4:29" x14ac:dyDescent="0.25">
      <c r="D2763" s="98" t="str">
        <f t="shared" si="129"/>
        <v/>
      </c>
      <c r="E2763" s="93"/>
      <c r="F2763" s="4"/>
      <c r="G2763" s="4"/>
      <c r="H2763" s="72"/>
      <c r="I2763" s="4"/>
      <c r="J2763" s="72"/>
      <c r="K2763" s="72"/>
      <c r="W2763" s="68">
        <f t="shared" si="130"/>
        <v>1</v>
      </c>
      <c r="AC2763" s="1" t="str">
        <f t="shared" si="131"/>
        <v>1900</v>
      </c>
    </row>
    <row r="2764" spans="4:29" x14ac:dyDescent="0.25">
      <c r="D2764" s="98" t="str">
        <f t="shared" si="129"/>
        <v/>
      </c>
      <c r="E2764" s="93"/>
      <c r="F2764" s="4"/>
      <c r="G2764" s="4"/>
      <c r="H2764" s="72"/>
      <c r="I2764" s="4"/>
      <c r="J2764" s="72"/>
      <c r="K2764" s="72"/>
      <c r="W2764" s="68">
        <f t="shared" si="130"/>
        <v>1</v>
      </c>
      <c r="AC2764" s="1" t="str">
        <f t="shared" si="131"/>
        <v>1900</v>
      </c>
    </row>
    <row r="2765" spans="4:29" x14ac:dyDescent="0.25">
      <c r="D2765" s="98" t="str">
        <f t="shared" si="129"/>
        <v/>
      </c>
      <c r="E2765" s="93"/>
      <c r="F2765" s="4"/>
      <c r="G2765" s="4"/>
      <c r="H2765" s="72"/>
      <c r="I2765" s="4"/>
      <c r="J2765" s="72"/>
      <c r="K2765" s="72"/>
      <c r="W2765" s="68">
        <f t="shared" si="130"/>
        <v>1</v>
      </c>
      <c r="AC2765" s="1" t="str">
        <f t="shared" si="131"/>
        <v>1900</v>
      </c>
    </row>
    <row r="2766" spans="4:29" x14ac:dyDescent="0.25">
      <c r="D2766" s="98" t="str">
        <f t="shared" si="129"/>
        <v/>
      </c>
      <c r="E2766" s="93"/>
      <c r="F2766" s="4"/>
      <c r="G2766" s="4"/>
      <c r="H2766" s="72"/>
      <c r="I2766" s="4"/>
      <c r="J2766" s="72"/>
      <c r="K2766" s="72"/>
      <c r="W2766" s="68">
        <f t="shared" si="130"/>
        <v>1</v>
      </c>
      <c r="AC2766" s="1" t="str">
        <f t="shared" si="131"/>
        <v>1900</v>
      </c>
    </row>
    <row r="2767" spans="4:29" x14ac:dyDescent="0.25">
      <c r="D2767" s="98" t="str">
        <f t="shared" si="129"/>
        <v/>
      </c>
      <c r="E2767" s="93"/>
      <c r="F2767" s="4"/>
      <c r="G2767" s="4"/>
      <c r="H2767" s="72"/>
      <c r="I2767" s="4"/>
      <c r="J2767" s="72"/>
      <c r="K2767" s="72"/>
      <c r="W2767" s="68">
        <f t="shared" si="130"/>
        <v>1</v>
      </c>
      <c r="AC2767" s="1" t="str">
        <f t="shared" si="131"/>
        <v>1900</v>
      </c>
    </row>
    <row r="2768" spans="4:29" x14ac:dyDescent="0.25">
      <c r="D2768" s="98" t="str">
        <f t="shared" si="129"/>
        <v/>
      </c>
      <c r="E2768" s="93"/>
      <c r="F2768" s="4"/>
      <c r="G2768" s="4"/>
      <c r="H2768" s="72"/>
      <c r="I2768" s="4"/>
      <c r="J2768" s="72"/>
      <c r="K2768" s="72"/>
      <c r="W2768" s="68">
        <f t="shared" si="130"/>
        <v>1</v>
      </c>
      <c r="AC2768" s="1" t="str">
        <f t="shared" si="131"/>
        <v>1900</v>
      </c>
    </row>
    <row r="2769" spans="4:29" x14ac:dyDescent="0.25">
      <c r="D2769" s="98" t="str">
        <f t="shared" si="129"/>
        <v/>
      </c>
      <c r="E2769" s="93"/>
      <c r="F2769" s="4"/>
      <c r="G2769" s="4"/>
      <c r="H2769" s="72"/>
      <c r="I2769" s="4"/>
      <c r="J2769" s="72"/>
      <c r="K2769" s="72"/>
      <c r="W2769" s="68">
        <f t="shared" si="130"/>
        <v>1</v>
      </c>
      <c r="AC2769" s="1" t="str">
        <f t="shared" si="131"/>
        <v>1900</v>
      </c>
    </row>
    <row r="2770" spans="4:29" x14ac:dyDescent="0.25">
      <c r="D2770" s="98" t="str">
        <f t="shared" si="129"/>
        <v/>
      </c>
      <c r="E2770" s="93"/>
      <c r="F2770" s="4"/>
      <c r="G2770" s="4"/>
      <c r="H2770" s="72"/>
      <c r="I2770" s="4"/>
      <c r="J2770" s="72"/>
      <c r="K2770" s="72"/>
      <c r="W2770" s="68">
        <f t="shared" si="130"/>
        <v>1</v>
      </c>
      <c r="AC2770" s="1" t="str">
        <f t="shared" si="131"/>
        <v>1900</v>
      </c>
    </row>
    <row r="2771" spans="4:29" x14ac:dyDescent="0.25">
      <c r="D2771" s="98" t="str">
        <f t="shared" si="129"/>
        <v/>
      </c>
      <c r="E2771" s="93"/>
      <c r="F2771" s="4"/>
      <c r="G2771" s="4"/>
      <c r="H2771" s="72"/>
      <c r="I2771" s="4"/>
      <c r="J2771" s="72"/>
      <c r="K2771" s="72"/>
      <c r="W2771" s="68">
        <f t="shared" si="130"/>
        <v>1</v>
      </c>
      <c r="AC2771" s="1" t="str">
        <f t="shared" si="131"/>
        <v>1900</v>
      </c>
    </row>
    <row r="2772" spans="4:29" x14ac:dyDescent="0.25">
      <c r="D2772" s="98" t="str">
        <f t="shared" si="129"/>
        <v/>
      </c>
      <c r="E2772" s="93"/>
      <c r="F2772" s="4"/>
      <c r="G2772" s="4"/>
      <c r="H2772" s="72"/>
      <c r="I2772" s="4"/>
      <c r="J2772" s="72"/>
      <c r="K2772" s="72"/>
      <c r="W2772" s="68">
        <f t="shared" si="130"/>
        <v>1</v>
      </c>
      <c r="AC2772" s="1" t="str">
        <f t="shared" si="131"/>
        <v>1900</v>
      </c>
    </row>
    <row r="2773" spans="4:29" x14ac:dyDescent="0.25">
      <c r="D2773" s="98" t="str">
        <f t="shared" si="129"/>
        <v/>
      </c>
      <c r="E2773" s="93"/>
      <c r="F2773" s="4"/>
      <c r="G2773" s="4"/>
      <c r="H2773" s="72"/>
      <c r="I2773" s="4"/>
      <c r="J2773" s="72"/>
      <c r="K2773" s="72"/>
      <c r="W2773" s="68">
        <f t="shared" si="130"/>
        <v>1</v>
      </c>
      <c r="AC2773" s="1" t="str">
        <f t="shared" si="131"/>
        <v>1900</v>
      </c>
    </row>
    <row r="2774" spans="4:29" x14ac:dyDescent="0.25">
      <c r="D2774" s="98" t="str">
        <f t="shared" si="129"/>
        <v/>
      </c>
      <c r="E2774" s="93"/>
      <c r="F2774" s="4"/>
      <c r="G2774" s="4"/>
      <c r="H2774" s="72"/>
      <c r="I2774" s="4"/>
      <c r="J2774" s="72"/>
      <c r="K2774" s="72"/>
      <c r="W2774" s="68">
        <f t="shared" si="130"/>
        <v>1</v>
      </c>
      <c r="AC2774" s="1" t="str">
        <f t="shared" si="131"/>
        <v>1900</v>
      </c>
    </row>
    <row r="2775" spans="4:29" x14ac:dyDescent="0.25">
      <c r="D2775" s="98" t="str">
        <f t="shared" si="129"/>
        <v/>
      </c>
      <c r="E2775" s="93"/>
      <c r="F2775" s="4"/>
      <c r="G2775" s="4"/>
      <c r="H2775" s="72"/>
      <c r="I2775" s="4"/>
      <c r="J2775" s="72"/>
      <c r="K2775" s="72"/>
      <c r="W2775" s="68">
        <f t="shared" si="130"/>
        <v>1</v>
      </c>
      <c r="AC2775" s="1" t="str">
        <f t="shared" si="131"/>
        <v>1900</v>
      </c>
    </row>
    <row r="2776" spans="4:29" x14ac:dyDescent="0.25">
      <c r="D2776" s="98" t="str">
        <f t="shared" si="129"/>
        <v/>
      </c>
      <c r="E2776" s="93"/>
      <c r="F2776" s="4"/>
      <c r="G2776" s="4"/>
      <c r="H2776" s="72"/>
      <c r="I2776" s="4"/>
      <c r="J2776" s="72"/>
      <c r="K2776" s="72"/>
      <c r="W2776" s="68">
        <f t="shared" si="130"/>
        <v>1</v>
      </c>
      <c r="AC2776" s="1" t="str">
        <f t="shared" si="131"/>
        <v>1900</v>
      </c>
    </row>
    <row r="2777" spans="4:29" x14ac:dyDescent="0.25">
      <c r="D2777" s="98" t="str">
        <f t="shared" si="129"/>
        <v/>
      </c>
      <c r="E2777" s="93"/>
      <c r="F2777" s="4"/>
      <c r="G2777" s="4"/>
      <c r="H2777" s="72"/>
      <c r="I2777" s="4"/>
      <c r="J2777" s="72"/>
      <c r="K2777" s="72"/>
      <c r="W2777" s="68">
        <f t="shared" si="130"/>
        <v>1</v>
      </c>
      <c r="AC2777" s="1" t="str">
        <f t="shared" si="131"/>
        <v>1900</v>
      </c>
    </row>
    <row r="2778" spans="4:29" x14ac:dyDescent="0.25">
      <c r="D2778" s="98" t="str">
        <f t="shared" si="129"/>
        <v/>
      </c>
      <c r="E2778" s="93"/>
      <c r="F2778" s="4"/>
      <c r="G2778" s="4"/>
      <c r="H2778" s="72"/>
      <c r="I2778" s="4"/>
      <c r="J2778" s="72"/>
      <c r="K2778" s="72"/>
      <c r="W2778" s="68">
        <f t="shared" si="130"/>
        <v>1</v>
      </c>
      <c r="AC2778" s="1" t="str">
        <f t="shared" si="131"/>
        <v>1900</v>
      </c>
    </row>
    <row r="2779" spans="4:29" x14ac:dyDescent="0.25">
      <c r="D2779" s="98" t="str">
        <f t="shared" si="129"/>
        <v/>
      </c>
      <c r="E2779" s="93"/>
      <c r="F2779" s="4"/>
      <c r="G2779" s="4"/>
      <c r="H2779" s="72"/>
      <c r="I2779" s="4"/>
      <c r="J2779" s="72"/>
      <c r="K2779" s="72"/>
      <c r="W2779" s="68">
        <f t="shared" si="130"/>
        <v>1</v>
      </c>
      <c r="AC2779" s="1" t="str">
        <f t="shared" si="131"/>
        <v>1900</v>
      </c>
    </row>
    <row r="2780" spans="4:29" x14ac:dyDescent="0.25">
      <c r="D2780" s="98" t="str">
        <f t="shared" si="129"/>
        <v/>
      </c>
      <c r="E2780" s="93"/>
      <c r="F2780" s="4"/>
      <c r="G2780" s="4"/>
      <c r="H2780" s="72"/>
      <c r="I2780" s="4"/>
      <c r="J2780" s="72"/>
      <c r="K2780" s="72"/>
      <c r="W2780" s="68">
        <f t="shared" si="130"/>
        <v>1</v>
      </c>
      <c r="AC2780" s="1" t="str">
        <f t="shared" si="131"/>
        <v>1900</v>
      </c>
    </row>
    <row r="2781" spans="4:29" x14ac:dyDescent="0.25">
      <c r="D2781" s="98" t="str">
        <f t="shared" si="129"/>
        <v/>
      </c>
      <c r="E2781" s="93"/>
      <c r="F2781" s="4"/>
      <c r="G2781" s="4"/>
      <c r="H2781" s="72"/>
      <c r="I2781" s="4"/>
      <c r="J2781" s="72"/>
      <c r="K2781" s="72"/>
      <c r="W2781" s="68">
        <f t="shared" si="130"/>
        <v>1</v>
      </c>
      <c r="AC2781" s="1" t="str">
        <f t="shared" si="131"/>
        <v>1900</v>
      </c>
    </row>
    <row r="2782" spans="4:29" x14ac:dyDescent="0.25">
      <c r="D2782" s="98" t="str">
        <f t="shared" si="129"/>
        <v/>
      </c>
      <c r="E2782" s="93"/>
      <c r="F2782" s="4"/>
      <c r="G2782" s="4"/>
      <c r="H2782" s="72"/>
      <c r="I2782" s="4"/>
      <c r="J2782" s="72"/>
      <c r="K2782" s="72"/>
      <c r="W2782" s="68">
        <f t="shared" si="130"/>
        <v>1</v>
      </c>
      <c r="AC2782" s="1" t="str">
        <f t="shared" si="131"/>
        <v>1900</v>
      </c>
    </row>
    <row r="2783" spans="4:29" x14ac:dyDescent="0.25">
      <c r="D2783" s="98" t="str">
        <f t="shared" si="129"/>
        <v/>
      </c>
      <c r="E2783" s="93"/>
      <c r="F2783" s="4"/>
      <c r="G2783" s="4"/>
      <c r="H2783" s="72"/>
      <c r="I2783" s="4"/>
      <c r="J2783" s="72"/>
      <c r="K2783" s="72"/>
      <c r="W2783" s="68">
        <f t="shared" si="130"/>
        <v>1</v>
      </c>
      <c r="AC2783" s="1" t="str">
        <f t="shared" si="131"/>
        <v>1900</v>
      </c>
    </row>
    <row r="2784" spans="4:29" x14ac:dyDescent="0.25">
      <c r="D2784" s="98" t="str">
        <f t="shared" si="129"/>
        <v/>
      </c>
      <c r="E2784" s="93"/>
      <c r="F2784" s="4"/>
      <c r="G2784" s="4"/>
      <c r="H2784" s="72"/>
      <c r="I2784" s="4"/>
      <c r="J2784" s="72"/>
      <c r="K2784" s="72"/>
      <c r="W2784" s="68">
        <f t="shared" si="130"/>
        <v>1</v>
      </c>
      <c r="AC2784" s="1" t="str">
        <f t="shared" si="131"/>
        <v>1900</v>
      </c>
    </row>
    <row r="2785" spans="4:29" x14ac:dyDescent="0.25">
      <c r="D2785" s="98" t="str">
        <f t="shared" si="129"/>
        <v/>
      </c>
      <c r="E2785" s="93"/>
      <c r="F2785" s="4"/>
      <c r="G2785" s="4"/>
      <c r="H2785" s="72"/>
      <c r="I2785" s="4"/>
      <c r="J2785" s="72"/>
      <c r="K2785" s="72"/>
      <c r="W2785" s="68">
        <f t="shared" si="130"/>
        <v>1</v>
      </c>
      <c r="AC2785" s="1" t="str">
        <f t="shared" si="131"/>
        <v>1900</v>
      </c>
    </row>
    <row r="2786" spans="4:29" x14ac:dyDescent="0.25">
      <c r="D2786" s="98" t="str">
        <f t="shared" si="129"/>
        <v/>
      </c>
      <c r="E2786" s="93"/>
      <c r="F2786" s="4"/>
      <c r="G2786" s="4"/>
      <c r="H2786" s="72"/>
      <c r="I2786" s="4"/>
      <c r="J2786" s="72"/>
      <c r="K2786" s="72"/>
      <c r="W2786" s="68">
        <f t="shared" si="130"/>
        <v>1</v>
      </c>
      <c r="AC2786" s="1" t="str">
        <f t="shared" si="131"/>
        <v>1900</v>
      </c>
    </row>
    <row r="2787" spans="4:29" x14ac:dyDescent="0.25">
      <c r="D2787" s="98" t="str">
        <f t="shared" si="129"/>
        <v/>
      </c>
      <c r="E2787" s="93"/>
      <c r="F2787" s="4"/>
      <c r="G2787" s="4"/>
      <c r="H2787" s="72"/>
      <c r="I2787" s="4"/>
      <c r="J2787" s="72"/>
      <c r="K2787" s="72"/>
      <c r="W2787" s="68">
        <f t="shared" si="130"/>
        <v>1</v>
      </c>
      <c r="AC2787" s="1" t="str">
        <f t="shared" si="131"/>
        <v>1900</v>
      </c>
    </row>
    <row r="2788" spans="4:29" x14ac:dyDescent="0.25">
      <c r="D2788" s="98" t="str">
        <f t="shared" si="129"/>
        <v/>
      </c>
      <c r="E2788" s="93"/>
      <c r="F2788" s="4"/>
      <c r="G2788" s="4"/>
      <c r="H2788" s="72"/>
      <c r="I2788" s="4"/>
      <c r="J2788" s="72"/>
      <c r="K2788" s="72"/>
      <c r="W2788" s="68">
        <f t="shared" si="130"/>
        <v>1</v>
      </c>
      <c r="AC2788" s="1" t="str">
        <f t="shared" si="131"/>
        <v>1900</v>
      </c>
    </row>
    <row r="2789" spans="4:29" x14ac:dyDescent="0.25">
      <c r="D2789" s="98" t="str">
        <f t="shared" si="129"/>
        <v/>
      </c>
      <c r="E2789" s="93"/>
      <c r="F2789" s="4"/>
      <c r="G2789" s="4"/>
      <c r="H2789" s="72"/>
      <c r="I2789" s="4"/>
      <c r="J2789" s="72"/>
      <c r="K2789" s="72"/>
      <c r="W2789" s="68">
        <f t="shared" si="130"/>
        <v>1</v>
      </c>
      <c r="AC2789" s="1" t="str">
        <f t="shared" si="131"/>
        <v>1900</v>
      </c>
    </row>
    <row r="2790" spans="4:29" x14ac:dyDescent="0.25">
      <c r="D2790" s="98" t="str">
        <f t="shared" si="129"/>
        <v/>
      </c>
      <c r="E2790" s="93"/>
      <c r="F2790" s="4"/>
      <c r="G2790" s="4"/>
      <c r="H2790" s="72"/>
      <c r="I2790" s="4"/>
      <c r="J2790" s="72"/>
      <c r="K2790" s="72"/>
      <c r="W2790" s="68">
        <f t="shared" si="130"/>
        <v>1</v>
      </c>
      <c r="AC2790" s="1" t="str">
        <f t="shared" si="131"/>
        <v>1900</v>
      </c>
    </row>
    <row r="2791" spans="4:29" x14ac:dyDescent="0.25">
      <c r="D2791" s="98" t="str">
        <f t="shared" si="129"/>
        <v/>
      </c>
      <c r="E2791" s="93"/>
      <c r="F2791" s="4"/>
      <c r="G2791" s="4"/>
      <c r="H2791" s="72"/>
      <c r="I2791" s="4"/>
      <c r="J2791" s="72"/>
      <c r="K2791" s="72"/>
      <c r="W2791" s="68">
        <f t="shared" si="130"/>
        <v>1</v>
      </c>
      <c r="AC2791" s="1" t="str">
        <f t="shared" si="131"/>
        <v>1900</v>
      </c>
    </row>
    <row r="2792" spans="4:29" x14ac:dyDescent="0.25">
      <c r="D2792" s="98" t="str">
        <f t="shared" si="129"/>
        <v/>
      </c>
      <c r="E2792" s="93"/>
      <c r="F2792" s="4"/>
      <c r="G2792" s="4"/>
      <c r="H2792" s="72"/>
      <c r="I2792" s="4"/>
      <c r="J2792" s="72"/>
      <c r="K2792" s="72"/>
      <c r="W2792" s="68">
        <f t="shared" si="130"/>
        <v>1</v>
      </c>
      <c r="AC2792" s="1" t="str">
        <f t="shared" si="131"/>
        <v>1900</v>
      </c>
    </row>
    <row r="2793" spans="4:29" x14ac:dyDescent="0.25">
      <c r="D2793" s="98" t="str">
        <f t="shared" si="129"/>
        <v/>
      </c>
      <c r="E2793" s="93"/>
      <c r="F2793" s="4"/>
      <c r="G2793" s="4"/>
      <c r="H2793" s="72"/>
      <c r="I2793" s="4"/>
      <c r="J2793" s="72"/>
      <c r="K2793" s="72"/>
      <c r="W2793" s="68">
        <f t="shared" si="130"/>
        <v>1</v>
      </c>
      <c r="AC2793" s="1" t="str">
        <f t="shared" si="131"/>
        <v>1900</v>
      </c>
    </row>
    <row r="2794" spans="4:29" x14ac:dyDescent="0.25">
      <c r="D2794" s="98" t="str">
        <f t="shared" si="129"/>
        <v/>
      </c>
      <c r="E2794" s="93"/>
      <c r="F2794" s="4"/>
      <c r="G2794" s="4"/>
      <c r="H2794" s="72"/>
      <c r="I2794" s="4"/>
      <c r="J2794" s="72"/>
      <c r="K2794" s="72"/>
      <c r="W2794" s="68">
        <f t="shared" si="130"/>
        <v>1</v>
      </c>
      <c r="AC2794" s="1" t="str">
        <f t="shared" si="131"/>
        <v>1900</v>
      </c>
    </row>
    <row r="2795" spans="4:29" x14ac:dyDescent="0.25">
      <c r="D2795" s="98" t="str">
        <f t="shared" si="129"/>
        <v/>
      </c>
      <c r="E2795" s="93"/>
      <c r="F2795" s="4"/>
      <c r="G2795" s="4"/>
      <c r="H2795" s="72"/>
      <c r="I2795" s="4"/>
      <c r="J2795" s="72"/>
      <c r="K2795" s="72"/>
      <c r="W2795" s="68">
        <f t="shared" si="130"/>
        <v>1</v>
      </c>
      <c r="AC2795" s="1" t="str">
        <f t="shared" si="131"/>
        <v>1900</v>
      </c>
    </row>
    <row r="2796" spans="4:29" x14ac:dyDescent="0.25">
      <c r="D2796" s="98" t="str">
        <f t="shared" si="129"/>
        <v/>
      </c>
      <c r="E2796" s="93"/>
      <c r="F2796" s="4"/>
      <c r="G2796" s="4"/>
      <c r="H2796" s="72"/>
      <c r="I2796" s="4"/>
      <c r="J2796" s="72"/>
      <c r="K2796" s="72"/>
      <c r="W2796" s="68">
        <f t="shared" si="130"/>
        <v>1</v>
      </c>
      <c r="AC2796" s="1" t="str">
        <f t="shared" si="131"/>
        <v>1900</v>
      </c>
    </row>
    <row r="2797" spans="4:29" x14ac:dyDescent="0.25">
      <c r="D2797" s="98" t="str">
        <f t="shared" si="129"/>
        <v/>
      </c>
      <c r="E2797" s="93"/>
      <c r="F2797" s="4"/>
      <c r="G2797" s="4"/>
      <c r="H2797" s="72"/>
      <c r="I2797" s="4"/>
      <c r="J2797" s="72"/>
      <c r="K2797" s="72"/>
      <c r="W2797" s="68">
        <f t="shared" si="130"/>
        <v>1</v>
      </c>
      <c r="AC2797" s="1" t="str">
        <f t="shared" si="131"/>
        <v>1900</v>
      </c>
    </row>
    <row r="2798" spans="4:29" x14ac:dyDescent="0.25">
      <c r="D2798" s="98" t="str">
        <f t="shared" si="129"/>
        <v/>
      </c>
      <c r="E2798" s="93"/>
      <c r="F2798" s="4"/>
      <c r="G2798" s="4"/>
      <c r="H2798" s="72"/>
      <c r="I2798" s="4"/>
      <c r="J2798" s="72"/>
      <c r="K2798" s="72"/>
      <c r="W2798" s="68">
        <f t="shared" si="130"/>
        <v>1</v>
      </c>
      <c r="AC2798" s="1" t="str">
        <f t="shared" si="131"/>
        <v>1900</v>
      </c>
    </row>
    <row r="2799" spans="4:29" x14ac:dyDescent="0.25">
      <c r="D2799" s="98" t="str">
        <f t="shared" si="129"/>
        <v/>
      </c>
      <c r="E2799" s="93"/>
      <c r="F2799" s="4"/>
      <c r="G2799" s="4"/>
      <c r="H2799" s="72"/>
      <c r="I2799" s="4"/>
      <c r="J2799" s="72"/>
      <c r="K2799" s="72"/>
      <c r="W2799" s="68">
        <f t="shared" si="130"/>
        <v>1</v>
      </c>
      <c r="AC2799" s="1" t="str">
        <f t="shared" si="131"/>
        <v>1900</v>
      </c>
    </row>
    <row r="2800" spans="4:29" x14ac:dyDescent="0.25">
      <c r="D2800" s="98" t="str">
        <f t="shared" si="129"/>
        <v/>
      </c>
      <c r="E2800" s="93"/>
      <c r="F2800" s="4"/>
      <c r="G2800" s="4"/>
      <c r="H2800" s="72"/>
      <c r="I2800" s="4"/>
      <c r="J2800" s="72"/>
      <c r="K2800" s="72"/>
      <c r="W2800" s="68">
        <f t="shared" si="130"/>
        <v>1</v>
      </c>
      <c r="AC2800" s="1" t="str">
        <f t="shared" si="131"/>
        <v>1900</v>
      </c>
    </row>
    <row r="2801" spans="4:29" x14ac:dyDescent="0.25">
      <c r="D2801" s="98" t="str">
        <f t="shared" si="129"/>
        <v/>
      </c>
      <c r="E2801" s="93"/>
      <c r="F2801" s="4"/>
      <c r="G2801" s="4"/>
      <c r="H2801" s="72"/>
      <c r="I2801" s="4"/>
      <c r="J2801" s="72"/>
      <c r="K2801" s="72"/>
      <c r="W2801" s="68">
        <f t="shared" si="130"/>
        <v>1</v>
      </c>
      <c r="AC2801" s="1" t="str">
        <f t="shared" si="131"/>
        <v>1900</v>
      </c>
    </row>
    <row r="2802" spans="4:29" x14ac:dyDescent="0.25">
      <c r="D2802" s="98" t="str">
        <f t="shared" si="129"/>
        <v/>
      </c>
      <c r="E2802" s="93"/>
      <c r="F2802" s="4"/>
      <c r="G2802" s="4"/>
      <c r="H2802" s="72"/>
      <c r="I2802" s="4"/>
      <c r="J2802" s="72"/>
      <c r="K2802" s="72"/>
      <c r="W2802" s="68">
        <f t="shared" si="130"/>
        <v>1</v>
      </c>
      <c r="AC2802" s="1" t="str">
        <f t="shared" si="131"/>
        <v>1900</v>
      </c>
    </row>
    <row r="2803" spans="4:29" x14ac:dyDescent="0.25">
      <c r="D2803" s="98" t="str">
        <f t="shared" si="129"/>
        <v/>
      </c>
      <c r="E2803" s="93"/>
      <c r="F2803" s="4"/>
      <c r="G2803" s="4"/>
      <c r="H2803" s="72"/>
      <c r="I2803" s="4"/>
      <c r="J2803" s="72"/>
      <c r="K2803" s="72"/>
      <c r="W2803" s="68">
        <f t="shared" si="130"/>
        <v>1</v>
      </c>
      <c r="AC2803" s="1" t="str">
        <f t="shared" si="131"/>
        <v>1900</v>
      </c>
    </row>
    <row r="2804" spans="4:29" x14ac:dyDescent="0.25">
      <c r="D2804" s="98" t="str">
        <f t="shared" si="129"/>
        <v/>
      </c>
      <c r="E2804" s="93"/>
      <c r="F2804" s="4"/>
      <c r="G2804" s="4"/>
      <c r="H2804" s="72"/>
      <c r="I2804" s="4"/>
      <c r="J2804" s="72"/>
      <c r="K2804" s="72"/>
      <c r="W2804" s="68">
        <f t="shared" si="130"/>
        <v>1</v>
      </c>
      <c r="AC2804" s="1" t="str">
        <f t="shared" si="131"/>
        <v>1900</v>
      </c>
    </row>
    <row r="2805" spans="4:29" x14ac:dyDescent="0.25">
      <c r="D2805" s="98" t="str">
        <f t="shared" si="129"/>
        <v/>
      </c>
      <c r="E2805" s="93"/>
      <c r="F2805" s="4"/>
      <c r="G2805" s="4"/>
      <c r="H2805" s="72"/>
      <c r="I2805" s="4"/>
      <c r="J2805" s="72"/>
      <c r="K2805" s="72"/>
      <c r="W2805" s="68">
        <f t="shared" si="130"/>
        <v>1</v>
      </c>
      <c r="AC2805" s="1" t="str">
        <f t="shared" si="131"/>
        <v>1900</v>
      </c>
    </row>
    <row r="2806" spans="4:29" x14ac:dyDescent="0.25">
      <c r="D2806" s="98" t="str">
        <f t="shared" si="129"/>
        <v/>
      </c>
      <c r="E2806" s="93"/>
      <c r="F2806" s="4"/>
      <c r="G2806" s="4"/>
      <c r="H2806" s="72"/>
      <c r="I2806" s="4"/>
      <c r="J2806" s="72"/>
      <c r="K2806" s="72"/>
      <c r="W2806" s="68">
        <f t="shared" si="130"/>
        <v>1</v>
      </c>
      <c r="AC2806" s="1" t="str">
        <f t="shared" si="131"/>
        <v>1900</v>
      </c>
    </row>
    <row r="2807" spans="4:29" x14ac:dyDescent="0.25">
      <c r="D2807" s="98" t="str">
        <f t="shared" si="129"/>
        <v/>
      </c>
      <c r="E2807" s="93"/>
      <c r="F2807" s="4"/>
      <c r="G2807" s="4"/>
      <c r="H2807" s="72"/>
      <c r="I2807" s="4"/>
      <c r="J2807" s="72"/>
      <c r="K2807" s="72"/>
      <c r="W2807" s="68">
        <f t="shared" si="130"/>
        <v>1</v>
      </c>
      <c r="AC2807" s="1" t="str">
        <f t="shared" si="131"/>
        <v>1900</v>
      </c>
    </row>
    <row r="2808" spans="4:29" x14ac:dyDescent="0.25">
      <c r="D2808" s="98" t="str">
        <f t="shared" si="129"/>
        <v/>
      </c>
      <c r="E2808" s="93"/>
      <c r="F2808" s="4"/>
      <c r="G2808" s="4"/>
      <c r="H2808" s="72"/>
      <c r="I2808" s="4"/>
      <c r="J2808" s="72"/>
      <c r="K2808" s="72"/>
      <c r="W2808" s="68">
        <f t="shared" si="130"/>
        <v>1</v>
      </c>
      <c r="AC2808" s="1" t="str">
        <f t="shared" si="131"/>
        <v>1900</v>
      </c>
    </row>
    <row r="2809" spans="4:29" x14ac:dyDescent="0.25">
      <c r="D2809" s="98" t="str">
        <f t="shared" si="129"/>
        <v/>
      </c>
      <c r="E2809" s="93"/>
      <c r="F2809" s="4"/>
      <c r="G2809" s="4"/>
      <c r="H2809" s="72"/>
      <c r="I2809" s="4"/>
      <c r="J2809" s="72"/>
      <c r="K2809" s="72"/>
      <c r="W2809" s="68">
        <f t="shared" si="130"/>
        <v>1</v>
      </c>
      <c r="AC2809" s="1" t="str">
        <f t="shared" si="131"/>
        <v>1900</v>
      </c>
    </row>
    <row r="2810" spans="4:29" x14ac:dyDescent="0.25">
      <c r="D2810" s="98" t="str">
        <f t="shared" si="129"/>
        <v/>
      </c>
      <c r="E2810" s="93"/>
      <c r="F2810" s="4"/>
      <c r="G2810" s="4"/>
      <c r="H2810" s="72"/>
      <c r="I2810" s="4"/>
      <c r="J2810" s="72"/>
      <c r="K2810" s="72"/>
      <c r="W2810" s="68">
        <f t="shared" si="130"/>
        <v>1</v>
      </c>
      <c r="AC2810" s="1" t="str">
        <f t="shared" si="131"/>
        <v>1900</v>
      </c>
    </row>
    <row r="2811" spans="4:29" x14ac:dyDescent="0.25">
      <c r="D2811" s="98" t="str">
        <f t="shared" si="129"/>
        <v/>
      </c>
      <c r="E2811" s="93"/>
      <c r="F2811" s="4"/>
      <c r="G2811" s="4"/>
      <c r="H2811" s="72"/>
      <c r="I2811" s="4"/>
      <c r="J2811" s="72"/>
      <c r="K2811" s="72"/>
      <c r="W2811" s="68">
        <f t="shared" si="130"/>
        <v>1</v>
      </c>
      <c r="AC2811" s="1" t="str">
        <f t="shared" si="131"/>
        <v>1900</v>
      </c>
    </row>
    <row r="2812" spans="4:29" x14ac:dyDescent="0.25">
      <c r="D2812" s="98" t="str">
        <f t="shared" si="129"/>
        <v/>
      </c>
      <c r="E2812" s="93"/>
      <c r="F2812" s="4"/>
      <c r="G2812" s="4"/>
      <c r="H2812" s="72"/>
      <c r="I2812" s="4"/>
      <c r="J2812" s="72"/>
      <c r="K2812" s="72"/>
      <c r="W2812" s="68">
        <f t="shared" si="130"/>
        <v>1</v>
      </c>
      <c r="AC2812" s="1" t="str">
        <f t="shared" si="131"/>
        <v>1900</v>
      </c>
    </row>
    <row r="2813" spans="4:29" x14ac:dyDescent="0.25">
      <c r="D2813" s="98" t="str">
        <f t="shared" si="129"/>
        <v/>
      </c>
      <c r="E2813" s="93"/>
      <c r="F2813" s="4"/>
      <c r="G2813" s="4"/>
      <c r="H2813" s="72"/>
      <c r="I2813" s="4"/>
      <c r="J2813" s="72"/>
      <c r="K2813" s="72"/>
      <c r="W2813" s="68">
        <f t="shared" si="130"/>
        <v>1</v>
      </c>
      <c r="AC2813" s="1" t="str">
        <f t="shared" si="131"/>
        <v>1900</v>
      </c>
    </row>
    <row r="2814" spans="4:29" x14ac:dyDescent="0.25">
      <c r="D2814" s="98" t="str">
        <f t="shared" si="129"/>
        <v/>
      </c>
      <c r="E2814" s="93"/>
      <c r="F2814" s="4"/>
      <c r="G2814" s="4"/>
      <c r="H2814" s="72"/>
      <c r="I2814" s="4"/>
      <c r="J2814" s="72"/>
      <c r="K2814" s="72"/>
      <c r="W2814" s="68">
        <f t="shared" si="130"/>
        <v>1</v>
      </c>
      <c r="AC2814" s="1" t="str">
        <f t="shared" si="131"/>
        <v>1900</v>
      </c>
    </row>
    <row r="2815" spans="4:29" x14ac:dyDescent="0.25">
      <c r="D2815" s="98" t="str">
        <f t="shared" si="129"/>
        <v/>
      </c>
      <c r="E2815" s="93"/>
      <c r="F2815" s="4"/>
      <c r="G2815" s="4"/>
      <c r="H2815" s="72"/>
      <c r="I2815" s="4"/>
      <c r="J2815" s="72"/>
      <c r="K2815" s="72"/>
      <c r="W2815" s="68">
        <f t="shared" si="130"/>
        <v>1</v>
      </c>
      <c r="AC2815" s="1" t="str">
        <f t="shared" si="131"/>
        <v>1900</v>
      </c>
    </row>
    <row r="2816" spans="4:29" x14ac:dyDescent="0.25">
      <c r="D2816" s="98" t="str">
        <f t="shared" si="129"/>
        <v/>
      </c>
      <c r="E2816" s="93"/>
      <c r="F2816" s="4"/>
      <c r="G2816" s="4"/>
      <c r="H2816" s="72"/>
      <c r="I2816" s="4"/>
      <c r="J2816" s="72"/>
      <c r="K2816" s="72"/>
      <c r="W2816" s="68">
        <f t="shared" si="130"/>
        <v>1</v>
      </c>
      <c r="AC2816" s="1" t="str">
        <f t="shared" si="131"/>
        <v>1900</v>
      </c>
    </row>
    <row r="2817" spans="4:29" x14ac:dyDescent="0.25">
      <c r="D2817" s="98" t="str">
        <f t="shared" si="129"/>
        <v/>
      </c>
      <c r="E2817" s="93"/>
      <c r="F2817" s="4"/>
      <c r="G2817" s="4"/>
      <c r="H2817" s="72"/>
      <c r="I2817" s="4"/>
      <c r="J2817" s="72"/>
      <c r="K2817" s="72"/>
      <c r="W2817" s="68">
        <f t="shared" si="130"/>
        <v>1</v>
      </c>
      <c r="AC2817" s="1" t="str">
        <f t="shared" si="131"/>
        <v>1900</v>
      </c>
    </row>
    <row r="2818" spans="4:29" x14ac:dyDescent="0.25">
      <c r="D2818" s="98" t="str">
        <f t="shared" si="129"/>
        <v/>
      </c>
      <c r="E2818" s="93"/>
      <c r="F2818" s="4"/>
      <c r="G2818" s="4"/>
      <c r="H2818" s="72"/>
      <c r="I2818" s="4"/>
      <c r="J2818" s="72"/>
      <c r="K2818" s="72"/>
      <c r="W2818" s="68">
        <f t="shared" si="130"/>
        <v>1</v>
      </c>
      <c r="AC2818" s="1" t="str">
        <f t="shared" si="131"/>
        <v>1900</v>
      </c>
    </row>
    <row r="2819" spans="4:29" x14ac:dyDescent="0.25">
      <c r="D2819" s="98" t="str">
        <f t="shared" si="129"/>
        <v/>
      </c>
      <c r="E2819" s="93"/>
      <c r="F2819" s="4"/>
      <c r="G2819" s="4"/>
      <c r="H2819" s="72"/>
      <c r="I2819" s="4"/>
      <c r="J2819" s="72"/>
      <c r="K2819" s="72"/>
      <c r="W2819" s="68">
        <f t="shared" si="130"/>
        <v>1</v>
      </c>
      <c r="AC2819" s="1" t="str">
        <f t="shared" si="131"/>
        <v>1900</v>
      </c>
    </row>
    <row r="2820" spans="4:29" x14ac:dyDescent="0.25">
      <c r="D2820" s="98" t="str">
        <f t="shared" ref="D2820:D2883" si="132">IF(W2820&lt;&gt;$V$1,IF(YEAR(W2820)=YEAR(W2819),D2819+1,1),"")</f>
        <v/>
      </c>
      <c r="E2820" s="93"/>
      <c r="F2820" s="4"/>
      <c r="G2820" s="4"/>
      <c r="H2820" s="72"/>
      <c r="I2820" s="4"/>
      <c r="J2820" s="72"/>
      <c r="K2820" s="72"/>
      <c r="W2820" s="68">
        <f t="shared" ref="W2820:W2883" si="133">IF(CONCATENATE(F2820,F2821,F2822,F2823,F2824,F2825)&lt;&gt;"",IF(AND(E2820&lt;&gt;0,ISNUMBER(E2820)=TRUE),E2820,W2819),$V$1)</f>
        <v>1</v>
      </c>
      <c r="AC2820" s="1" t="str">
        <f t="shared" si="131"/>
        <v>1900</v>
      </c>
    </row>
    <row r="2821" spans="4:29" x14ac:dyDescent="0.25">
      <c r="D2821" s="98" t="str">
        <f t="shared" si="132"/>
        <v/>
      </c>
      <c r="E2821" s="93"/>
      <c r="F2821" s="4"/>
      <c r="G2821" s="4"/>
      <c r="H2821" s="72"/>
      <c r="I2821" s="4"/>
      <c r="J2821" s="72"/>
      <c r="K2821" s="72"/>
      <c r="W2821" s="68">
        <f t="shared" si="133"/>
        <v>1</v>
      </c>
      <c r="AC2821" s="1" t="str">
        <f t="shared" ref="AC2821:AC2884" si="134">YEAR(W2821)&amp;F2821</f>
        <v>1900</v>
      </c>
    </row>
    <row r="2822" spans="4:29" x14ac:dyDescent="0.25">
      <c r="D2822" s="98" t="str">
        <f t="shared" si="132"/>
        <v/>
      </c>
      <c r="E2822" s="93"/>
      <c r="F2822" s="4"/>
      <c r="G2822" s="4"/>
      <c r="H2822" s="72"/>
      <c r="I2822" s="4"/>
      <c r="J2822" s="72"/>
      <c r="K2822" s="72"/>
      <c r="W2822" s="68">
        <f t="shared" si="133"/>
        <v>1</v>
      </c>
      <c r="AC2822" s="1" t="str">
        <f t="shared" si="134"/>
        <v>1900</v>
      </c>
    </row>
    <row r="2823" spans="4:29" x14ac:dyDescent="0.25">
      <c r="D2823" s="98" t="str">
        <f t="shared" si="132"/>
        <v/>
      </c>
      <c r="E2823" s="93"/>
      <c r="F2823" s="4"/>
      <c r="G2823" s="4"/>
      <c r="H2823" s="72"/>
      <c r="I2823" s="4"/>
      <c r="J2823" s="72"/>
      <c r="K2823" s="72"/>
      <c r="W2823" s="68">
        <f t="shared" si="133"/>
        <v>1</v>
      </c>
      <c r="AC2823" s="1" t="str">
        <f t="shared" si="134"/>
        <v>1900</v>
      </c>
    </row>
    <row r="2824" spans="4:29" x14ac:dyDescent="0.25">
      <c r="D2824" s="98" t="str">
        <f t="shared" si="132"/>
        <v/>
      </c>
      <c r="E2824" s="93"/>
      <c r="F2824" s="4"/>
      <c r="G2824" s="4"/>
      <c r="H2824" s="72"/>
      <c r="I2824" s="4"/>
      <c r="J2824" s="72"/>
      <c r="K2824" s="72"/>
      <c r="W2824" s="68">
        <f t="shared" si="133"/>
        <v>1</v>
      </c>
      <c r="AC2824" s="1" t="str">
        <f t="shared" si="134"/>
        <v>1900</v>
      </c>
    </row>
    <row r="2825" spans="4:29" x14ac:dyDescent="0.25">
      <c r="D2825" s="98" t="str">
        <f t="shared" si="132"/>
        <v/>
      </c>
      <c r="E2825" s="93"/>
      <c r="F2825" s="4"/>
      <c r="G2825" s="4"/>
      <c r="H2825" s="72"/>
      <c r="I2825" s="4"/>
      <c r="J2825" s="72"/>
      <c r="K2825" s="72"/>
      <c r="W2825" s="68">
        <f t="shared" si="133"/>
        <v>1</v>
      </c>
      <c r="AC2825" s="1" t="str">
        <f t="shared" si="134"/>
        <v>1900</v>
      </c>
    </row>
    <row r="2826" spans="4:29" x14ac:dyDescent="0.25">
      <c r="D2826" s="98" t="str">
        <f t="shared" si="132"/>
        <v/>
      </c>
      <c r="E2826" s="93"/>
      <c r="F2826" s="4"/>
      <c r="G2826" s="4"/>
      <c r="H2826" s="72"/>
      <c r="I2826" s="4"/>
      <c r="J2826" s="72"/>
      <c r="K2826" s="72"/>
      <c r="W2826" s="68">
        <f t="shared" si="133"/>
        <v>1</v>
      </c>
      <c r="AC2826" s="1" t="str">
        <f t="shared" si="134"/>
        <v>1900</v>
      </c>
    </row>
    <row r="2827" spans="4:29" x14ac:dyDescent="0.25">
      <c r="D2827" s="98" t="str">
        <f t="shared" si="132"/>
        <v/>
      </c>
      <c r="E2827" s="93"/>
      <c r="F2827" s="4"/>
      <c r="G2827" s="4"/>
      <c r="H2827" s="72"/>
      <c r="I2827" s="4"/>
      <c r="J2827" s="72"/>
      <c r="K2827" s="72"/>
      <c r="W2827" s="68">
        <f t="shared" si="133"/>
        <v>1</v>
      </c>
      <c r="AC2827" s="1" t="str">
        <f t="shared" si="134"/>
        <v>1900</v>
      </c>
    </row>
    <row r="2828" spans="4:29" x14ac:dyDescent="0.25">
      <c r="D2828" s="98" t="str">
        <f t="shared" si="132"/>
        <v/>
      </c>
      <c r="E2828" s="93"/>
      <c r="F2828" s="4"/>
      <c r="G2828" s="4"/>
      <c r="H2828" s="72"/>
      <c r="I2828" s="4"/>
      <c r="J2828" s="72"/>
      <c r="K2828" s="72"/>
      <c r="W2828" s="68">
        <f t="shared" si="133"/>
        <v>1</v>
      </c>
      <c r="AC2828" s="1" t="str">
        <f t="shared" si="134"/>
        <v>1900</v>
      </c>
    </row>
    <row r="2829" spans="4:29" x14ac:dyDescent="0.25">
      <c r="D2829" s="98" t="str">
        <f t="shared" si="132"/>
        <v/>
      </c>
      <c r="E2829" s="93"/>
      <c r="F2829" s="4"/>
      <c r="G2829" s="4"/>
      <c r="H2829" s="72"/>
      <c r="I2829" s="4"/>
      <c r="J2829" s="72"/>
      <c r="K2829" s="72"/>
      <c r="W2829" s="68">
        <f t="shared" si="133"/>
        <v>1</v>
      </c>
      <c r="AC2829" s="1" t="str">
        <f t="shared" si="134"/>
        <v>1900</v>
      </c>
    </row>
    <row r="2830" spans="4:29" x14ac:dyDescent="0.25">
      <c r="D2830" s="98" t="str">
        <f t="shared" si="132"/>
        <v/>
      </c>
      <c r="E2830" s="93"/>
      <c r="F2830" s="4"/>
      <c r="G2830" s="4"/>
      <c r="H2830" s="72"/>
      <c r="I2830" s="4"/>
      <c r="J2830" s="72"/>
      <c r="K2830" s="72"/>
      <c r="W2830" s="68">
        <f t="shared" si="133"/>
        <v>1</v>
      </c>
      <c r="AC2830" s="1" t="str">
        <f t="shared" si="134"/>
        <v>1900</v>
      </c>
    </row>
    <row r="2831" spans="4:29" x14ac:dyDescent="0.25">
      <c r="D2831" s="98" t="str">
        <f t="shared" si="132"/>
        <v/>
      </c>
      <c r="E2831" s="93"/>
      <c r="F2831" s="4"/>
      <c r="G2831" s="4"/>
      <c r="H2831" s="72"/>
      <c r="I2831" s="4"/>
      <c r="J2831" s="72"/>
      <c r="K2831" s="72"/>
      <c r="W2831" s="68">
        <f t="shared" si="133"/>
        <v>1</v>
      </c>
      <c r="AC2831" s="1" t="str">
        <f t="shared" si="134"/>
        <v>1900</v>
      </c>
    </row>
    <row r="2832" spans="4:29" x14ac:dyDescent="0.25">
      <c r="D2832" s="98" t="str">
        <f t="shared" si="132"/>
        <v/>
      </c>
      <c r="E2832" s="93"/>
      <c r="F2832" s="4"/>
      <c r="G2832" s="4"/>
      <c r="H2832" s="72"/>
      <c r="I2832" s="4"/>
      <c r="J2832" s="72"/>
      <c r="K2832" s="72"/>
      <c r="W2832" s="68">
        <f t="shared" si="133"/>
        <v>1</v>
      </c>
      <c r="AC2832" s="1" t="str">
        <f t="shared" si="134"/>
        <v>1900</v>
      </c>
    </row>
    <row r="2833" spans="4:29" x14ac:dyDescent="0.25">
      <c r="D2833" s="98" t="str">
        <f t="shared" si="132"/>
        <v/>
      </c>
      <c r="E2833" s="93"/>
      <c r="F2833" s="4"/>
      <c r="G2833" s="4"/>
      <c r="H2833" s="72"/>
      <c r="I2833" s="4"/>
      <c r="J2833" s="72"/>
      <c r="K2833" s="72"/>
      <c r="W2833" s="68">
        <f t="shared" si="133"/>
        <v>1</v>
      </c>
      <c r="AC2833" s="1" t="str">
        <f t="shared" si="134"/>
        <v>1900</v>
      </c>
    </row>
    <row r="2834" spans="4:29" x14ac:dyDescent="0.25">
      <c r="D2834" s="98" t="str">
        <f t="shared" si="132"/>
        <v/>
      </c>
      <c r="E2834" s="93"/>
      <c r="F2834" s="4"/>
      <c r="G2834" s="4"/>
      <c r="H2834" s="72"/>
      <c r="I2834" s="4"/>
      <c r="J2834" s="72"/>
      <c r="K2834" s="72"/>
      <c r="W2834" s="68">
        <f t="shared" si="133"/>
        <v>1</v>
      </c>
      <c r="AC2834" s="1" t="str">
        <f t="shared" si="134"/>
        <v>1900</v>
      </c>
    </row>
    <row r="2835" spans="4:29" x14ac:dyDescent="0.25">
      <c r="D2835" s="98" t="str">
        <f t="shared" si="132"/>
        <v/>
      </c>
      <c r="E2835" s="93"/>
      <c r="F2835" s="4"/>
      <c r="G2835" s="4"/>
      <c r="H2835" s="72"/>
      <c r="I2835" s="4"/>
      <c r="J2835" s="72"/>
      <c r="K2835" s="72"/>
      <c r="W2835" s="68">
        <f t="shared" si="133"/>
        <v>1</v>
      </c>
      <c r="AC2835" s="1" t="str">
        <f t="shared" si="134"/>
        <v>1900</v>
      </c>
    </row>
    <row r="2836" spans="4:29" x14ac:dyDescent="0.25">
      <c r="D2836" s="98" t="str">
        <f t="shared" si="132"/>
        <v/>
      </c>
      <c r="E2836" s="93"/>
      <c r="F2836" s="4"/>
      <c r="G2836" s="4"/>
      <c r="H2836" s="72"/>
      <c r="I2836" s="4"/>
      <c r="J2836" s="72"/>
      <c r="K2836" s="72"/>
      <c r="W2836" s="68">
        <f t="shared" si="133"/>
        <v>1</v>
      </c>
      <c r="AC2836" s="1" t="str">
        <f t="shared" si="134"/>
        <v>1900</v>
      </c>
    </row>
    <row r="2837" spans="4:29" x14ac:dyDescent="0.25">
      <c r="D2837" s="98" t="str">
        <f t="shared" si="132"/>
        <v/>
      </c>
      <c r="E2837" s="93"/>
      <c r="F2837" s="4"/>
      <c r="G2837" s="4"/>
      <c r="H2837" s="72"/>
      <c r="I2837" s="4"/>
      <c r="J2837" s="72"/>
      <c r="K2837" s="72"/>
      <c r="W2837" s="68">
        <f t="shared" si="133"/>
        <v>1</v>
      </c>
      <c r="AC2837" s="1" t="str">
        <f t="shared" si="134"/>
        <v>1900</v>
      </c>
    </row>
    <row r="2838" spans="4:29" x14ac:dyDescent="0.25">
      <c r="D2838" s="98" t="str">
        <f t="shared" si="132"/>
        <v/>
      </c>
      <c r="E2838" s="93"/>
      <c r="F2838" s="4"/>
      <c r="G2838" s="4"/>
      <c r="H2838" s="72"/>
      <c r="I2838" s="4"/>
      <c r="J2838" s="72"/>
      <c r="K2838" s="72"/>
      <c r="W2838" s="68">
        <f t="shared" si="133"/>
        <v>1</v>
      </c>
      <c r="AC2838" s="1" t="str">
        <f t="shared" si="134"/>
        <v>1900</v>
      </c>
    </row>
    <row r="2839" spans="4:29" x14ac:dyDescent="0.25">
      <c r="D2839" s="98" t="str">
        <f t="shared" si="132"/>
        <v/>
      </c>
      <c r="E2839" s="93"/>
      <c r="F2839" s="4"/>
      <c r="G2839" s="4"/>
      <c r="H2839" s="72"/>
      <c r="I2839" s="4"/>
      <c r="J2839" s="72"/>
      <c r="K2839" s="72"/>
      <c r="W2839" s="68">
        <f t="shared" si="133"/>
        <v>1</v>
      </c>
      <c r="AC2839" s="1" t="str">
        <f t="shared" si="134"/>
        <v>1900</v>
      </c>
    </row>
    <row r="2840" spans="4:29" x14ac:dyDescent="0.25">
      <c r="D2840" s="98" t="str">
        <f t="shared" si="132"/>
        <v/>
      </c>
      <c r="E2840" s="93"/>
      <c r="F2840" s="4"/>
      <c r="G2840" s="4"/>
      <c r="H2840" s="72"/>
      <c r="I2840" s="4"/>
      <c r="J2840" s="72"/>
      <c r="K2840" s="72"/>
      <c r="W2840" s="68">
        <f t="shared" si="133"/>
        <v>1</v>
      </c>
      <c r="AC2840" s="1" t="str">
        <f t="shared" si="134"/>
        <v>1900</v>
      </c>
    </row>
    <row r="2841" spans="4:29" x14ac:dyDescent="0.25">
      <c r="D2841" s="98" t="str">
        <f t="shared" si="132"/>
        <v/>
      </c>
      <c r="E2841" s="93"/>
      <c r="F2841" s="4"/>
      <c r="G2841" s="4"/>
      <c r="H2841" s="72"/>
      <c r="I2841" s="4"/>
      <c r="J2841" s="72"/>
      <c r="K2841" s="72"/>
      <c r="W2841" s="68">
        <f t="shared" si="133"/>
        <v>1</v>
      </c>
      <c r="AC2841" s="1" t="str">
        <f t="shared" si="134"/>
        <v>1900</v>
      </c>
    </row>
    <row r="2842" spans="4:29" x14ac:dyDescent="0.25">
      <c r="D2842" s="98" t="str">
        <f t="shared" si="132"/>
        <v/>
      </c>
      <c r="E2842" s="93"/>
      <c r="F2842" s="4"/>
      <c r="G2842" s="4"/>
      <c r="H2842" s="72"/>
      <c r="I2842" s="4"/>
      <c r="J2842" s="72"/>
      <c r="K2842" s="72"/>
      <c r="W2842" s="68">
        <f t="shared" si="133"/>
        <v>1</v>
      </c>
      <c r="AC2842" s="1" t="str">
        <f t="shared" si="134"/>
        <v>1900</v>
      </c>
    </row>
    <row r="2843" spans="4:29" x14ac:dyDescent="0.25">
      <c r="D2843" s="98" t="str">
        <f t="shared" si="132"/>
        <v/>
      </c>
      <c r="E2843" s="93"/>
      <c r="F2843" s="4"/>
      <c r="G2843" s="4"/>
      <c r="H2843" s="72"/>
      <c r="I2843" s="4"/>
      <c r="J2843" s="72"/>
      <c r="K2843" s="72"/>
      <c r="W2843" s="68">
        <f t="shared" si="133"/>
        <v>1</v>
      </c>
      <c r="AC2843" s="1" t="str">
        <f t="shared" si="134"/>
        <v>1900</v>
      </c>
    </row>
    <row r="2844" spans="4:29" x14ac:dyDescent="0.25">
      <c r="D2844" s="98" t="str">
        <f t="shared" si="132"/>
        <v/>
      </c>
      <c r="E2844" s="93"/>
      <c r="F2844" s="4"/>
      <c r="G2844" s="4"/>
      <c r="H2844" s="72"/>
      <c r="I2844" s="4"/>
      <c r="J2844" s="72"/>
      <c r="K2844" s="72"/>
      <c r="W2844" s="68">
        <f t="shared" si="133"/>
        <v>1</v>
      </c>
      <c r="AC2844" s="1" t="str">
        <f t="shared" si="134"/>
        <v>1900</v>
      </c>
    </row>
    <row r="2845" spans="4:29" x14ac:dyDescent="0.25">
      <c r="D2845" s="98" t="str">
        <f t="shared" si="132"/>
        <v/>
      </c>
      <c r="E2845" s="93"/>
      <c r="F2845" s="4"/>
      <c r="G2845" s="4"/>
      <c r="H2845" s="72"/>
      <c r="I2845" s="4"/>
      <c r="J2845" s="72"/>
      <c r="K2845" s="72"/>
      <c r="W2845" s="68">
        <f t="shared" si="133"/>
        <v>1</v>
      </c>
      <c r="AC2845" s="1" t="str">
        <f t="shared" si="134"/>
        <v>1900</v>
      </c>
    </row>
    <row r="2846" spans="4:29" x14ac:dyDescent="0.25">
      <c r="D2846" s="98" t="str">
        <f t="shared" si="132"/>
        <v/>
      </c>
      <c r="E2846" s="93"/>
      <c r="F2846" s="4"/>
      <c r="G2846" s="4"/>
      <c r="H2846" s="72"/>
      <c r="I2846" s="4"/>
      <c r="J2846" s="72"/>
      <c r="K2846" s="72"/>
      <c r="W2846" s="68">
        <f t="shared" si="133"/>
        <v>1</v>
      </c>
      <c r="AC2846" s="1" t="str">
        <f t="shared" si="134"/>
        <v>1900</v>
      </c>
    </row>
    <row r="2847" spans="4:29" x14ac:dyDescent="0.25">
      <c r="D2847" s="98" t="str">
        <f t="shared" si="132"/>
        <v/>
      </c>
      <c r="E2847" s="93"/>
      <c r="F2847" s="4"/>
      <c r="G2847" s="4"/>
      <c r="H2847" s="72"/>
      <c r="I2847" s="4"/>
      <c r="J2847" s="72"/>
      <c r="K2847" s="72"/>
      <c r="W2847" s="68">
        <f t="shared" si="133"/>
        <v>1</v>
      </c>
      <c r="AC2847" s="1" t="str">
        <f t="shared" si="134"/>
        <v>1900</v>
      </c>
    </row>
    <row r="2848" spans="4:29" x14ac:dyDescent="0.25">
      <c r="D2848" s="98" t="str">
        <f t="shared" si="132"/>
        <v/>
      </c>
      <c r="E2848" s="93"/>
      <c r="F2848" s="4"/>
      <c r="G2848" s="4"/>
      <c r="H2848" s="72"/>
      <c r="I2848" s="4"/>
      <c r="J2848" s="72"/>
      <c r="K2848" s="72"/>
      <c r="W2848" s="68">
        <f t="shared" si="133"/>
        <v>1</v>
      </c>
      <c r="AC2848" s="1" t="str">
        <f t="shared" si="134"/>
        <v>1900</v>
      </c>
    </row>
    <row r="2849" spans="4:29" x14ac:dyDescent="0.25">
      <c r="D2849" s="98" t="str">
        <f t="shared" si="132"/>
        <v/>
      </c>
      <c r="E2849" s="93"/>
      <c r="F2849" s="4"/>
      <c r="G2849" s="4"/>
      <c r="H2849" s="72"/>
      <c r="I2849" s="4"/>
      <c r="J2849" s="72"/>
      <c r="K2849" s="72"/>
      <c r="W2849" s="68">
        <f t="shared" si="133"/>
        <v>1</v>
      </c>
      <c r="AC2849" s="1" t="str">
        <f t="shared" si="134"/>
        <v>1900</v>
      </c>
    </row>
    <row r="2850" spans="4:29" x14ac:dyDescent="0.25">
      <c r="D2850" s="98" t="str">
        <f t="shared" si="132"/>
        <v/>
      </c>
      <c r="E2850" s="93"/>
      <c r="F2850" s="4"/>
      <c r="G2850" s="4"/>
      <c r="H2850" s="72"/>
      <c r="I2850" s="4"/>
      <c r="J2850" s="72"/>
      <c r="K2850" s="72"/>
      <c r="W2850" s="68">
        <f t="shared" si="133"/>
        <v>1</v>
      </c>
      <c r="AC2850" s="1" t="str">
        <f t="shared" si="134"/>
        <v>1900</v>
      </c>
    </row>
    <row r="2851" spans="4:29" x14ac:dyDescent="0.25">
      <c r="D2851" s="98" t="str">
        <f t="shared" si="132"/>
        <v/>
      </c>
      <c r="E2851" s="93"/>
      <c r="F2851" s="4"/>
      <c r="G2851" s="4"/>
      <c r="H2851" s="72"/>
      <c r="I2851" s="4"/>
      <c r="J2851" s="72"/>
      <c r="K2851" s="72"/>
      <c r="W2851" s="68">
        <f t="shared" si="133"/>
        <v>1</v>
      </c>
      <c r="AC2851" s="1" t="str">
        <f t="shared" si="134"/>
        <v>1900</v>
      </c>
    </row>
    <row r="2852" spans="4:29" x14ac:dyDescent="0.25">
      <c r="D2852" s="98" t="str">
        <f t="shared" si="132"/>
        <v/>
      </c>
      <c r="E2852" s="93"/>
      <c r="F2852" s="4"/>
      <c r="G2852" s="4"/>
      <c r="H2852" s="72"/>
      <c r="I2852" s="4"/>
      <c r="J2852" s="72"/>
      <c r="K2852" s="72"/>
      <c r="W2852" s="68">
        <f t="shared" si="133"/>
        <v>1</v>
      </c>
      <c r="AC2852" s="1" t="str">
        <f t="shared" si="134"/>
        <v>1900</v>
      </c>
    </row>
    <row r="2853" spans="4:29" x14ac:dyDescent="0.25">
      <c r="D2853" s="98" t="str">
        <f t="shared" si="132"/>
        <v/>
      </c>
      <c r="E2853" s="93"/>
      <c r="F2853" s="4"/>
      <c r="G2853" s="4"/>
      <c r="H2853" s="72"/>
      <c r="I2853" s="4"/>
      <c r="J2853" s="72"/>
      <c r="K2853" s="72"/>
      <c r="W2853" s="68">
        <f t="shared" si="133"/>
        <v>1</v>
      </c>
      <c r="AC2853" s="1" t="str">
        <f t="shared" si="134"/>
        <v>1900</v>
      </c>
    </row>
    <row r="2854" spans="4:29" x14ac:dyDescent="0.25">
      <c r="D2854" s="98" t="str">
        <f t="shared" si="132"/>
        <v/>
      </c>
      <c r="E2854" s="93"/>
      <c r="F2854" s="4"/>
      <c r="G2854" s="4"/>
      <c r="H2854" s="72"/>
      <c r="I2854" s="4"/>
      <c r="J2854" s="72"/>
      <c r="K2854" s="72"/>
      <c r="W2854" s="68">
        <f t="shared" si="133"/>
        <v>1</v>
      </c>
      <c r="AC2854" s="1" t="str">
        <f t="shared" si="134"/>
        <v>1900</v>
      </c>
    </row>
    <row r="2855" spans="4:29" x14ac:dyDescent="0.25">
      <c r="D2855" s="98" t="str">
        <f t="shared" si="132"/>
        <v/>
      </c>
      <c r="E2855" s="93"/>
      <c r="F2855" s="4"/>
      <c r="G2855" s="4"/>
      <c r="H2855" s="72"/>
      <c r="I2855" s="4"/>
      <c r="J2855" s="72"/>
      <c r="K2855" s="72"/>
      <c r="W2855" s="68">
        <f t="shared" si="133"/>
        <v>1</v>
      </c>
      <c r="AC2855" s="1" t="str">
        <f t="shared" si="134"/>
        <v>1900</v>
      </c>
    </row>
    <row r="2856" spans="4:29" x14ac:dyDescent="0.25">
      <c r="D2856" s="98" t="str">
        <f t="shared" si="132"/>
        <v/>
      </c>
      <c r="E2856" s="93"/>
      <c r="F2856" s="4"/>
      <c r="G2856" s="4"/>
      <c r="H2856" s="72"/>
      <c r="I2856" s="4"/>
      <c r="J2856" s="72"/>
      <c r="K2856" s="72"/>
      <c r="W2856" s="68">
        <f t="shared" si="133"/>
        <v>1</v>
      </c>
      <c r="AC2856" s="1" t="str">
        <f t="shared" si="134"/>
        <v>1900</v>
      </c>
    </row>
    <row r="2857" spans="4:29" x14ac:dyDescent="0.25">
      <c r="D2857" s="98" t="str">
        <f t="shared" si="132"/>
        <v/>
      </c>
      <c r="E2857" s="93"/>
      <c r="F2857" s="4"/>
      <c r="G2857" s="4"/>
      <c r="H2857" s="72"/>
      <c r="I2857" s="4"/>
      <c r="J2857" s="72"/>
      <c r="K2857" s="72"/>
      <c r="W2857" s="68">
        <f t="shared" si="133"/>
        <v>1</v>
      </c>
      <c r="AC2857" s="1" t="str">
        <f t="shared" si="134"/>
        <v>1900</v>
      </c>
    </row>
    <row r="2858" spans="4:29" x14ac:dyDescent="0.25">
      <c r="D2858" s="98" t="str">
        <f t="shared" si="132"/>
        <v/>
      </c>
      <c r="E2858" s="93"/>
      <c r="F2858" s="4"/>
      <c r="G2858" s="4"/>
      <c r="H2858" s="72"/>
      <c r="I2858" s="4"/>
      <c r="J2858" s="72"/>
      <c r="K2858" s="72"/>
      <c r="W2858" s="68">
        <f t="shared" si="133"/>
        <v>1</v>
      </c>
      <c r="AC2858" s="1" t="str">
        <f t="shared" si="134"/>
        <v>1900</v>
      </c>
    </row>
    <row r="2859" spans="4:29" x14ac:dyDescent="0.25">
      <c r="D2859" s="98" t="str">
        <f t="shared" si="132"/>
        <v/>
      </c>
      <c r="E2859" s="93"/>
      <c r="F2859" s="4"/>
      <c r="G2859" s="4"/>
      <c r="H2859" s="72"/>
      <c r="I2859" s="4"/>
      <c r="J2859" s="72"/>
      <c r="K2859" s="72"/>
      <c r="W2859" s="68">
        <f t="shared" si="133"/>
        <v>1</v>
      </c>
      <c r="AC2859" s="1" t="str">
        <f t="shared" si="134"/>
        <v>1900</v>
      </c>
    </row>
    <row r="2860" spans="4:29" x14ac:dyDescent="0.25">
      <c r="D2860" s="98" t="str">
        <f t="shared" si="132"/>
        <v/>
      </c>
      <c r="E2860" s="93"/>
      <c r="F2860" s="4"/>
      <c r="G2860" s="4"/>
      <c r="H2860" s="72"/>
      <c r="I2860" s="4"/>
      <c r="J2860" s="72"/>
      <c r="K2860" s="72"/>
      <c r="W2860" s="68">
        <f t="shared" si="133"/>
        <v>1</v>
      </c>
      <c r="AC2860" s="1" t="str">
        <f t="shared" si="134"/>
        <v>1900</v>
      </c>
    </row>
    <row r="2861" spans="4:29" x14ac:dyDescent="0.25">
      <c r="D2861" s="98" t="str">
        <f t="shared" si="132"/>
        <v/>
      </c>
      <c r="E2861" s="93"/>
      <c r="F2861" s="4"/>
      <c r="G2861" s="4"/>
      <c r="H2861" s="72"/>
      <c r="I2861" s="4"/>
      <c r="J2861" s="72"/>
      <c r="K2861" s="72"/>
      <c r="W2861" s="68">
        <f t="shared" si="133"/>
        <v>1</v>
      </c>
      <c r="AC2861" s="1" t="str">
        <f t="shared" si="134"/>
        <v>1900</v>
      </c>
    </row>
    <row r="2862" spans="4:29" x14ac:dyDescent="0.25">
      <c r="D2862" s="98" t="str">
        <f t="shared" si="132"/>
        <v/>
      </c>
      <c r="E2862" s="93"/>
      <c r="F2862" s="4"/>
      <c r="G2862" s="4"/>
      <c r="H2862" s="72"/>
      <c r="I2862" s="4"/>
      <c r="J2862" s="72"/>
      <c r="K2862" s="72"/>
      <c r="W2862" s="68">
        <f t="shared" si="133"/>
        <v>1</v>
      </c>
      <c r="AC2862" s="1" t="str">
        <f t="shared" si="134"/>
        <v>1900</v>
      </c>
    </row>
    <row r="2863" spans="4:29" x14ac:dyDescent="0.25">
      <c r="D2863" s="98" t="str">
        <f t="shared" si="132"/>
        <v/>
      </c>
      <c r="E2863" s="93"/>
      <c r="F2863" s="4"/>
      <c r="G2863" s="4"/>
      <c r="H2863" s="72"/>
      <c r="I2863" s="4"/>
      <c r="J2863" s="72"/>
      <c r="K2863" s="72"/>
      <c r="W2863" s="68">
        <f t="shared" si="133"/>
        <v>1</v>
      </c>
      <c r="AC2863" s="1" t="str">
        <f t="shared" si="134"/>
        <v>1900</v>
      </c>
    </row>
    <row r="2864" spans="4:29" x14ac:dyDescent="0.25">
      <c r="D2864" s="98" t="str">
        <f t="shared" si="132"/>
        <v/>
      </c>
      <c r="E2864" s="93"/>
      <c r="F2864" s="4"/>
      <c r="G2864" s="4"/>
      <c r="H2864" s="72"/>
      <c r="I2864" s="4"/>
      <c r="J2864" s="72"/>
      <c r="K2864" s="72"/>
      <c r="W2864" s="68">
        <f t="shared" si="133"/>
        <v>1</v>
      </c>
      <c r="AC2864" s="1" t="str">
        <f t="shared" si="134"/>
        <v>1900</v>
      </c>
    </row>
    <row r="2865" spans="4:29" x14ac:dyDescent="0.25">
      <c r="D2865" s="98" t="str">
        <f t="shared" si="132"/>
        <v/>
      </c>
      <c r="E2865" s="93"/>
      <c r="F2865" s="4"/>
      <c r="G2865" s="4"/>
      <c r="H2865" s="72"/>
      <c r="I2865" s="4"/>
      <c r="J2865" s="72"/>
      <c r="K2865" s="72"/>
      <c r="W2865" s="68">
        <f t="shared" si="133"/>
        <v>1</v>
      </c>
      <c r="AC2865" s="1" t="str">
        <f t="shared" si="134"/>
        <v>1900</v>
      </c>
    </row>
    <row r="2866" spans="4:29" x14ac:dyDescent="0.25">
      <c r="D2866" s="98" t="str">
        <f t="shared" si="132"/>
        <v/>
      </c>
      <c r="E2866" s="93"/>
      <c r="F2866" s="4"/>
      <c r="G2866" s="4"/>
      <c r="H2866" s="72"/>
      <c r="I2866" s="4"/>
      <c r="J2866" s="72"/>
      <c r="K2866" s="72"/>
      <c r="W2866" s="68">
        <f t="shared" si="133"/>
        <v>1</v>
      </c>
      <c r="AC2866" s="1" t="str">
        <f t="shared" si="134"/>
        <v>1900</v>
      </c>
    </row>
    <row r="2867" spans="4:29" x14ac:dyDescent="0.25">
      <c r="D2867" s="98" t="str">
        <f t="shared" si="132"/>
        <v/>
      </c>
      <c r="E2867" s="93"/>
      <c r="F2867" s="4"/>
      <c r="G2867" s="4"/>
      <c r="H2867" s="72"/>
      <c r="I2867" s="4"/>
      <c r="J2867" s="72"/>
      <c r="K2867" s="72"/>
      <c r="W2867" s="68">
        <f t="shared" si="133"/>
        <v>1</v>
      </c>
      <c r="AC2867" s="1" t="str">
        <f t="shared" si="134"/>
        <v>1900</v>
      </c>
    </row>
    <row r="2868" spans="4:29" x14ac:dyDescent="0.25">
      <c r="D2868" s="98" t="str">
        <f t="shared" si="132"/>
        <v/>
      </c>
      <c r="E2868" s="93"/>
      <c r="F2868" s="4"/>
      <c r="G2868" s="4"/>
      <c r="H2868" s="72"/>
      <c r="I2868" s="4"/>
      <c r="J2868" s="72"/>
      <c r="K2868" s="72"/>
      <c r="W2868" s="68">
        <f t="shared" si="133"/>
        <v>1</v>
      </c>
      <c r="AC2868" s="1" t="str">
        <f t="shared" si="134"/>
        <v>1900</v>
      </c>
    </row>
    <row r="2869" spans="4:29" x14ac:dyDescent="0.25">
      <c r="D2869" s="98" t="str">
        <f t="shared" si="132"/>
        <v/>
      </c>
      <c r="E2869" s="93"/>
      <c r="F2869" s="4"/>
      <c r="G2869" s="4"/>
      <c r="H2869" s="72"/>
      <c r="I2869" s="4"/>
      <c r="J2869" s="72"/>
      <c r="K2869" s="72"/>
      <c r="W2869" s="68">
        <f t="shared" si="133"/>
        <v>1</v>
      </c>
      <c r="AC2869" s="1" t="str">
        <f t="shared" si="134"/>
        <v>1900</v>
      </c>
    </row>
    <row r="2870" spans="4:29" x14ac:dyDescent="0.25">
      <c r="D2870" s="98" t="str">
        <f t="shared" si="132"/>
        <v/>
      </c>
      <c r="E2870" s="93"/>
      <c r="F2870" s="4"/>
      <c r="G2870" s="4"/>
      <c r="H2870" s="72"/>
      <c r="I2870" s="4"/>
      <c r="J2870" s="72"/>
      <c r="K2870" s="72"/>
      <c r="W2870" s="68">
        <f t="shared" si="133"/>
        <v>1</v>
      </c>
      <c r="AC2870" s="1" t="str">
        <f t="shared" si="134"/>
        <v>1900</v>
      </c>
    </row>
    <row r="2871" spans="4:29" x14ac:dyDescent="0.25">
      <c r="D2871" s="98" t="str">
        <f t="shared" si="132"/>
        <v/>
      </c>
      <c r="E2871" s="93"/>
      <c r="F2871" s="4"/>
      <c r="G2871" s="4"/>
      <c r="H2871" s="72"/>
      <c r="I2871" s="4"/>
      <c r="J2871" s="72"/>
      <c r="K2871" s="72"/>
      <c r="W2871" s="68">
        <f t="shared" si="133"/>
        <v>1</v>
      </c>
      <c r="AC2871" s="1" t="str">
        <f t="shared" si="134"/>
        <v>1900</v>
      </c>
    </row>
    <row r="2872" spans="4:29" x14ac:dyDescent="0.25">
      <c r="D2872" s="98" t="str">
        <f t="shared" si="132"/>
        <v/>
      </c>
      <c r="E2872" s="93"/>
      <c r="F2872" s="4"/>
      <c r="G2872" s="4"/>
      <c r="H2872" s="72"/>
      <c r="I2872" s="4"/>
      <c r="J2872" s="72"/>
      <c r="K2872" s="72"/>
      <c r="W2872" s="68">
        <f t="shared" si="133"/>
        <v>1</v>
      </c>
      <c r="AC2872" s="1" t="str">
        <f t="shared" si="134"/>
        <v>1900</v>
      </c>
    </row>
    <row r="2873" spans="4:29" x14ac:dyDescent="0.25">
      <c r="D2873" s="98" t="str">
        <f t="shared" si="132"/>
        <v/>
      </c>
      <c r="E2873" s="93"/>
      <c r="F2873" s="4"/>
      <c r="G2873" s="4"/>
      <c r="H2873" s="72"/>
      <c r="I2873" s="4"/>
      <c r="J2873" s="72"/>
      <c r="K2873" s="72"/>
      <c r="W2873" s="68">
        <f t="shared" si="133"/>
        <v>1</v>
      </c>
      <c r="AC2873" s="1" t="str">
        <f t="shared" si="134"/>
        <v>1900</v>
      </c>
    </row>
    <row r="2874" spans="4:29" x14ac:dyDescent="0.25">
      <c r="D2874" s="98" t="str">
        <f t="shared" si="132"/>
        <v/>
      </c>
      <c r="E2874" s="93"/>
      <c r="F2874" s="4"/>
      <c r="G2874" s="4"/>
      <c r="H2874" s="72"/>
      <c r="I2874" s="4"/>
      <c r="J2874" s="72"/>
      <c r="K2874" s="72"/>
      <c r="W2874" s="68">
        <f t="shared" si="133"/>
        <v>1</v>
      </c>
      <c r="AC2874" s="1" t="str">
        <f t="shared" si="134"/>
        <v>1900</v>
      </c>
    </row>
    <row r="2875" spans="4:29" x14ac:dyDescent="0.25">
      <c r="D2875" s="98" t="str">
        <f t="shared" si="132"/>
        <v/>
      </c>
      <c r="E2875" s="93"/>
      <c r="F2875" s="4"/>
      <c r="G2875" s="4"/>
      <c r="H2875" s="72"/>
      <c r="I2875" s="4"/>
      <c r="J2875" s="72"/>
      <c r="K2875" s="72"/>
      <c r="W2875" s="68">
        <f t="shared" si="133"/>
        <v>1</v>
      </c>
      <c r="AC2875" s="1" t="str">
        <f t="shared" si="134"/>
        <v>1900</v>
      </c>
    </row>
    <row r="2876" spans="4:29" x14ac:dyDescent="0.25">
      <c r="D2876" s="98" t="str">
        <f t="shared" si="132"/>
        <v/>
      </c>
      <c r="E2876" s="93"/>
      <c r="F2876" s="4"/>
      <c r="G2876" s="4"/>
      <c r="H2876" s="72"/>
      <c r="I2876" s="4"/>
      <c r="J2876" s="72"/>
      <c r="K2876" s="72"/>
      <c r="W2876" s="68">
        <f t="shared" si="133"/>
        <v>1</v>
      </c>
      <c r="AC2876" s="1" t="str">
        <f t="shared" si="134"/>
        <v>1900</v>
      </c>
    </row>
    <row r="2877" spans="4:29" x14ac:dyDescent="0.25">
      <c r="D2877" s="98" t="str">
        <f t="shared" si="132"/>
        <v/>
      </c>
      <c r="E2877" s="93"/>
      <c r="F2877" s="4"/>
      <c r="G2877" s="4"/>
      <c r="H2877" s="72"/>
      <c r="I2877" s="4"/>
      <c r="J2877" s="72"/>
      <c r="K2877" s="72"/>
      <c r="W2877" s="68">
        <f t="shared" si="133"/>
        <v>1</v>
      </c>
      <c r="AC2877" s="1" t="str">
        <f t="shared" si="134"/>
        <v>1900</v>
      </c>
    </row>
    <row r="2878" spans="4:29" x14ac:dyDescent="0.25">
      <c r="D2878" s="98" t="str">
        <f t="shared" si="132"/>
        <v/>
      </c>
      <c r="E2878" s="93"/>
      <c r="F2878" s="4"/>
      <c r="G2878" s="4"/>
      <c r="H2878" s="72"/>
      <c r="I2878" s="4"/>
      <c r="J2878" s="72"/>
      <c r="K2878" s="72"/>
      <c r="W2878" s="68">
        <f t="shared" si="133"/>
        <v>1</v>
      </c>
      <c r="AC2878" s="1" t="str">
        <f t="shared" si="134"/>
        <v>1900</v>
      </c>
    </row>
    <row r="2879" spans="4:29" x14ac:dyDescent="0.25">
      <c r="D2879" s="98" t="str">
        <f t="shared" si="132"/>
        <v/>
      </c>
      <c r="E2879" s="93"/>
      <c r="F2879" s="4"/>
      <c r="G2879" s="4"/>
      <c r="H2879" s="72"/>
      <c r="I2879" s="4"/>
      <c r="J2879" s="72"/>
      <c r="K2879" s="72"/>
      <c r="W2879" s="68">
        <f t="shared" si="133"/>
        <v>1</v>
      </c>
      <c r="AC2879" s="1" t="str">
        <f t="shared" si="134"/>
        <v>1900</v>
      </c>
    </row>
    <row r="2880" spans="4:29" x14ac:dyDescent="0.25">
      <c r="D2880" s="98" t="str">
        <f t="shared" si="132"/>
        <v/>
      </c>
      <c r="E2880" s="93"/>
      <c r="F2880" s="4"/>
      <c r="G2880" s="4"/>
      <c r="H2880" s="72"/>
      <c r="I2880" s="4"/>
      <c r="J2880" s="72"/>
      <c r="K2880" s="72"/>
      <c r="W2880" s="68">
        <f t="shared" si="133"/>
        <v>1</v>
      </c>
      <c r="AC2880" s="1" t="str">
        <f t="shared" si="134"/>
        <v>1900</v>
      </c>
    </row>
    <row r="2881" spans="4:29" x14ac:dyDescent="0.25">
      <c r="D2881" s="98" t="str">
        <f t="shared" si="132"/>
        <v/>
      </c>
      <c r="E2881" s="93"/>
      <c r="F2881" s="4"/>
      <c r="G2881" s="4"/>
      <c r="H2881" s="72"/>
      <c r="I2881" s="4"/>
      <c r="J2881" s="72"/>
      <c r="K2881" s="72"/>
      <c r="W2881" s="68">
        <f t="shared" si="133"/>
        <v>1</v>
      </c>
      <c r="AC2881" s="1" t="str">
        <f t="shared" si="134"/>
        <v>1900</v>
      </c>
    </row>
    <row r="2882" spans="4:29" x14ac:dyDescent="0.25">
      <c r="D2882" s="98" t="str">
        <f t="shared" si="132"/>
        <v/>
      </c>
      <c r="E2882" s="93"/>
      <c r="F2882" s="4"/>
      <c r="G2882" s="4"/>
      <c r="H2882" s="72"/>
      <c r="I2882" s="4"/>
      <c r="J2882" s="72"/>
      <c r="K2882" s="72"/>
      <c r="W2882" s="68">
        <f t="shared" si="133"/>
        <v>1</v>
      </c>
      <c r="AC2882" s="1" t="str">
        <f t="shared" si="134"/>
        <v>1900</v>
      </c>
    </row>
    <row r="2883" spans="4:29" x14ac:dyDescent="0.25">
      <c r="D2883" s="98" t="str">
        <f t="shared" si="132"/>
        <v/>
      </c>
      <c r="E2883" s="93"/>
      <c r="F2883" s="4"/>
      <c r="G2883" s="4"/>
      <c r="H2883" s="72"/>
      <c r="I2883" s="4"/>
      <c r="J2883" s="72"/>
      <c r="K2883" s="72"/>
      <c r="W2883" s="68">
        <f t="shared" si="133"/>
        <v>1</v>
      </c>
      <c r="AC2883" s="1" t="str">
        <f t="shared" si="134"/>
        <v>1900</v>
      </c>
    </row>
    <row r="2884" spans="4:29" x14ac:dyDescent="0.25">
      <c r="D2884" s="98" t="str">
        <f t="shared" ref="D2884:D2947" si="135">IF(W2884&lt;&gt;$V$1,IF(YEAR(W2884)=YEAR(W2883),D2883+1,1),"")</f>
        <v/>
      </c>
      <c r="E2884" s="93"/>
      <c r="F2884" s="4"/>
      <c r="G2884" s="4"/>
      <c r="H2884" s="72"/>
      <c r="I2884" s="4"/>
      <c r="J2884" s="72"/>
      <c r="K2884" s="72"/>
      <c r="W2884" s="68">
        <f t="shared" ref="W2884:W2947" si="136">IF(CONCATENATE(F2884,F2885,F2886,F2887,F2888,F2889)&lt;&gt;"",IF(AND(E2884&lt;&gt;0,ISNUMBER(E2884)=TRUE),E2884,W2883),$V$1)</f>
        <v>1</v>
      </c>
      <c r="AC2884" s="1" t="str">
        <f t="shared" si="134"/>
        <v>1900</v>
      </c>
    </row>
    <row r="2885" spans="4:29" x14ac:dyDescent="0.25">
      <c r="D2885" s="98" t="str">
        <f t="shared" si="135"/>
        <v/>
      </c>
      <c r="E2885" s="93"/>
      <c r="F2885" s="4"/>
      <c r="G2885" s="4"/>
      <c r="H2885" s="72"/>
      <c r="I2885" s="4"/>
      <c r="J2885" s="72"/>
      <c r="K2885" s="72"/>
      <c r="W2885" s="68">
        <f t="shared" si="136"/>
        <v>1</v>
      </c>
      <c r="AC2885" s="1" t="str">
        <f t="shared" ref="AC2885:AC2948" si="137">YEAR(W2885)&amp;F2885</f>
        <v>1900</v>
      </c>
    </row>
    <row r="2886" spans="4:29" x14ac:dyDescent="0.25">
      <c r="D2886" s="98" t="str">
        <f t="shared" si="135"/>
        <v/>
      </c>
      <c r="E2886" s="93"/>
      <c r="F2886" s="4"/>
      <c r="G2886" s="4"/>
      <c r="H2886" s="72"/>
      <c r="I2886" s="4"/>
      <c r="J2886" s="72"/>
      <c r="K2886" s="72"/>
      <c r="W2886" s="68">
        <f t="shared" si="136"/>
        <v>1</v>
      </c>
      <c r="AC2886" s="1" t="str">
        <f t="shared" si="137"/>
        <v>1900</v>
      </c>
    </row>
    <row r="2887" spans="4:29" x14ac:dyDescent="0.25">
      <c r="D2887" s="98" t="str">
        <f t="shared" si="135"/>
        <v/>
      </c>
      <c r="E2887" s="93"/>
      <c r="F2887" s="4"/>
      <c r="G2887" s="4"/>
      <c r="H2887" s="72"/>
      <c r="I2887" s="4"/>
      <c r="J2887" s="72"/>
      <c r="K2887" s="72"/>
      <c r="W2887" s="68">
        <f t="shared" si="136"/>
        <v>1</v>
      </c>
      <c r="AC2887" s="1" t="str">
        <f t="shared" si="137"/>
        <v>1900</v>
      </c>
    </row>
    <row r="2888" spans="4:29" x14ac:dyDescent="0.25">
      <c r="D2888" s="98" t="str">
        <f t="shared" si="135"/>
        <v/>
      </c>
      <c r="E2888" s="93"/>
      <c r="F2888" s="4"/>
      <c r="G2888" s="4"/>
      <c r="H2888" s="72"/>
      <c r="I2888" s="4"/>
      <c r="J2888" s="72"/>
      <c r="K2888" s="72"/>
      <c r="W2888" s="68">
        <f t="shared" si="136"/>
        <v>1</v>
      </c>
      <c r="AC2888" s="1" t="str">
        <f t="shared" si="137"/>
        <v>1900</v>
      </c>
    </row>
    <row r="2889" spans="4:29" x14ac:dyDescent="0.25">
      <c r="D2889" s="98" t="str">
        <f t="shared" si="135"/>
        <v/>
      </c>
      <c r="E2889" s="93"/>
      <c r="F2889" s="4"/>
      <c r="G2889" s="4"/>
      <c r="H2889" s="72"/>
      <c r="I2889" s="4"/>
      <c r="J2889" s="72"/>
      <c r="K2889" s="72"/>
      <c r="W2889" s="68">
        <f t="shared" si="136"/>
        <v>1</v>
      </c>
      <c r="AC2889" s="1" t="str">
        <f t="shared" si="137"/>
        <v>1900</v>
      </c>
    </row>
    <row r="2890" spans="4:29" x14ac:dyDescent="0.25">
      <c r="D2890" s="98" t="str">
        <f t="shared" si="135"/>
        <v/>
      </c>
      <c r="E2890" s="93"/>
      <c r="F2890" s="4"/>
      <c r="G2890" s="4"/>
      <c r="H2890" s="72"/>
      <c r="I2890" s="4"/>
      <c r="J2890" s="72"/>
      <c r="K2890" s="72"/>
      <c r="W2890" s="68">
        <f t="shared" si="136"/>
        <v>1</v>
      </c>
      <c r="AC2890" s="1" t="str">
        <f t="shared" si="137"/>
        <v>1900</v>
      </c>
    </row>
    <row r="2891" spans="4:29" x14ac:dyDescent="0.25">
      <c r="D2891" s="98" t="str">
        <f t="shared" si="135"/>
        <v/>
      </c>
      <c r="E2891" s="93"/>
      <c r="F2891" s="4"/>
      <c r="G2891" s="4"/>
      <c r="H2891" s="72"/>
      <c r="I2891" s="4"/>
      <c r="J2891" s="72"/>
      <c r="K2891" s="72"/>
      <c r="W2891" s="68">
        <f t="shared" si="136"/>
        <v>1</v>
      </c>
      <c r="AC2891" s="1" t="str">
        <f t="shared" si="137"/>
        <v>1900</v>
      </c>
    </row>
    <row r="2892" spans="4:29" x14ac:dyDescent="0.25">
      <c r="D2892" s="98" t="str">
        <f t="shared" si="135"/>
        <v/>
      </c>
      <c r="E2892" s="93"/>
      <c r="F2892" s="4"/>
      <c r="G2892" s="4"/>
      <c r="H2892" s="72"/>
      <c r="I2892" s="4"/>
      <c r="J2892" s="72"/>
      <c r="K2892" s="72"/>
      <c r="W2892" s="68">
        <f t="shared" si="136"/>
        <v>1</v>
      </c>
      <c r="AC2892" s="1" t="str">
        <f t="shared" si="137"/>
        <v>1900</v>
      </c>
    </row>
    <row r="2893" spans="4:29" x14ac:dyDescent="0.25">
      <c r="D2893" s="98" t="str">
        <f t="shared" si="135"/>
        <v/>
      </c>
      <c r="E2893" s="93"/>
      <c r="F2893" s="4"/>
      <c r="G2893" s="4"/>
      <c r="H2893" s="72"/>
      <c r="I2893" s="4"/>
      <c r="J2893" s="72"/>
      <c r="K2893" s="72"/>
      <c r="W2893" s="68">
        <f t="shared" si="136"/>
        <v>1</v>
      </c>
      <c r="AC2893" s="1" t="str">
        <f t="shared" si="137"/>
        <v>1900</v>
      </c>
    </row>
    <row r="2894" spans="4:29" x14ac:dyDescent="0.25">
      <c r="D2894" s="98" t="str">
        <f t="shared" si="135"/>
        <v/>
      </c>
      <c r="E2894" s="93"/>
      <c r="F2894" s="4"/>
      <c r="G2894" s="4"/>
      <c r="H2894" s="72"/>
      <c r="I2894" s="4"/>
      <c r="J2894" s="72"/>
      <c r="K2894" s="72"/>
      <c r="W2894" s="68">
        <f t="shared" si="136"/>
        <v>1</v>
      </c>
      <c r="AC2894" s="1" t="str">
        <f t="shared" si="137"/>
        <v>1900</v>
      </c>
    </row>
    <row r="2895" spans="4:29" x14ac:dyDescent="0.25">
      <c r="D2895" s="98" t="str">
        <f t="shared" si="135"/>
        <v/>
      </c>
      <c r="E2895" s="93"/>
      <c r="F2895" s="4"/>
      <c r="G2895" s="4"/>
      <c r="H2895" s="72"/>
      <c r="I2895" s="4"/>
      <c r="J2895" s="72"/>
      <c r="K2895" s="72"/>
      <c r="W2895" s="68">
        <f t="shared" si="136"/>
        <v>1</v>
      </c>
      <c r="AC2895" s="1" t="str">
        <f t="shared" si="137"/>
        <v>1900</v>
      </c>
    </row>
    <row r="2896" spans="4:29" x14ac:dyDescent="0.25">
      <c r="D2896" s="98" t="str">
        <f t="shared" si="135"/>
        <v/>
      </c>
      <c r="E2896" s="93"/>
      <c r="F2896" s="4"/>
      <c r="G2896" s="4"/>
      <c r="H2896" s="72"/>
      <c r="I2896" s="4"/>
      <c r="J2896" s="72"/>
      <c r="K2896" s="72"/>
      <c r="W2896" s="68">
        <f t="shared" si="136"/>
        <v>1</v>
      </c>
      <c r="AC2896" s="1" t="str">
        <f t="shared" si="137"/>
        <v>1900</v>
      </c>
    </row>
    <row r="2897" spans="4:29" x14ac:dyDescent="0.25">
      <c r="D2897" s="98" t="str">
        <f t="shared" si="135"/>
        <v/>
      </c>
      <c r="E2897" s="93"/>
      <c r="F2897" s="4"/>
      <c r="G2897" s="4"/>
      <c r="H2897" s="72"/>
      <c r="I2897" s="4"/>
      <c r="J2897" s="72"/>
      <c r="K2897" s="72"/>
      <c r="W2897" s="68">
        <f t="shared" si="136"/>
        <v>1</v>
      </c>
      <c r="AC2897" s="1" t="str">
        <f t="shared" si="137"/>
        <v>1900</v>
      </c>
    </row>
    <row r="2898" spans="4:29" x14ac:dyDescent="0.25">
      <c r="D2898" s="98" t="str">
        <f t="shared" si="135"/>
        <v/>
      </c>
      <c r="E2898" s="93"/>
      <c r="F2898" s="4"/>
      <c r="G2898" s="4"/>
      <c r="H2898" s="72"/>
      <c r="I2898" s="4"/>
      <c r="J2898" s="72"/>
      <c r="K2898" s="72"/>
      <c r="W2898" s="68">
        <f t="shared" si="136"/>
        <v>1</v>
      </c>
      <c r="AC2898" s="1" t="str">
        <f t="shared" si="137"/>
        <v>1900</v>
      </c>
    </row>
    <row r="2899" spans="4:29" x14ac:dyDescent="0.25">
      <c r="D2899" s="98" t="str">
        <f t="shared" si="135"/>
        <v/>
      </c>
      <c r="E2899" s="93"/>
      <c r="F2899" s="4"/>
      <c r="G2899" s="4"/>
      <c r="H2899" s="72"/>
      <c r="I2899" s="4"/>
      <c r="J2899" s="72"/>
      <c r="K2899" s="72"/>
      <c r="W2899" s="68">
        <f t="shared" si="136"/>
        <v>1</v>
      </c>
      <c r="AC2899" s="1" t="str">
        <f t="shared" si="137"/>
        <v>1900</v>
      </c>
    </row>
    <row r="2900" spans="4:29" x14ac:dyDescent="0.25">
      <c r="D2900" s="98" t="str">
        <f t="shared" si="135"/>
        <v/>
      </c>
      <c r="E2900" s="93"/>
      <c r="F2900" s="4"/>
      <c r="G2900" s="4"/>
      <c r="H2900" s="72"/>
      <c r="I2900" s="4"/>
      <c r="J2900" s="72"/>
      <c r="K2900" s="72"/>
      <c r="W2900" s="68">
        <f t="shared" si="136"/>
        <v>1</v>
      </c>
      <c r="AC2900" s="1" t="str">
        <f t="shared" si="137"/>
        <v>1900</v>
      </c>
    </row>
    <row r="2901" spans="4:29" x14ac:dyDescent="0.25">
      <c r="D2901" s="98" t="str">
        <f t="shared" si="135"/>
        <v/>
      </c>
      <c r="E2901" s="93"/>
      <c r="F2901" s="4"/>
      <c r="G2901" s="4"/>
      <c r="H2901" s="72"/>
      <c r="I2901" s="4"/>
      <c r="J2901" s="72"/>
      <c r="K2901" s="72"/>
      <c r="W2901" s="68">
        <f t="shared" si="136"/>
        <v>1</v>
      </c>
      <c r="AC2901" s="1" t="str">
        <f t="shared" si="137"/>
        <v>1900</v>
      </c>
    </row>
    <row r="2902" spans="4:29" x14ac:dyDescent="0.25">
      <c r="D2902" s="98" t="str">
        <f t="shared" si="135"/>
        <v/>
      </c>
      <c r="E2902" s="93"/>
      <c r="F2902" s="4"/>
      <c r="G2902" s="4"/>
      <c r="H2902" s="72"/>
      <c r="I2902" s="4"/>
      <c r="J2902" s="72"/>
      <c r="K2902" s="72"/>
      <c r="W2902" s="68">
        <f t="shared" si="136"/>
        <v>1</v>
      </c>
      <c r="AC2902" s="1" t="str">
        <f t="shared" si="137"/>
        <v>1900</v>
      </c>
    </row>
    <row r="2903" spans="4:29" x14ac:dyDescent="0.25">
      <c r="D2903" s="98" t="str">
        <f t="shared" si="135"/>
        <v/>
      </c>
      <c r="E2903" s="93"/>
      <c r="F2903" s="4"/>
      <c r="G2903" s="4"/>
      <c r="H2903" s="72"/>
      <c r="I2903" s="4"/>
      <c r="J2903" s="72"/>
      <c r="K2903" s="72"/>
      <c r="W2903" s="68">
        <f t="shared" si="136"/>
        <v>1</v>
      </c>
      <c r="AC2903" s="1" t="str">
        <f t="shared" si="137"/>
        <v>1900</v>
      </c>
    </row>
    <row r="2904" spans="4:29" x14ac:dyDescent="0.25">
      <c r="D2904" s="98" t="str">
        <f t="shared" si="135"/>
        <v/>
      </c>
      <c r="E2904" s="93"/>
      <c r="F2904" s="4"/>
      <c r="G2904" s="4"/>
      <c r="H2904" s="72"/>
      <c r="I2904" s="4"/>
      <c r="J2904" s="72"/>
      <c r="K2904" s="72"/>
      <c r="W2904" s="68">
        <f t="shared" si="136"/>
        <v>1</v>
      </c>
      <c r="AC2904" s="1" t="str">
        <f t="shared" si="137"/>
        <v>1900</v>
      </c>
    </row>
    <row r="2905" spans="4:29" x14ac:dyDescent="0.25">
      <c r="D2905" s="98" t="str">
        <f t="shared" si="135"/>
        <v/>
      </c>
      <c r="E2905" s="93"/>
      <c r="F2905" s="4"/>
      <c r="G2905" s="4"/>
      <c r="H2905" s="72"/>
      <c r="I2905" s="4"/>
      <c r="J2905" s="72"/>
      <c r="K2905" s="72"/>
      <c r="W2905" s="68">
        <f t="shared" si="136"/>
        <v>1</v>
      </c>
      <c r="AC2905" s="1" t="str">
        <f t="shared" si="137"/>
        <v>1900</v>
      </c>
    </row>
    <row r="2906" spans="4:29" x14ac:dyDescent="0.25">
      <c r="D2906" s="98" t="str">
        <f t="shared" si="135"/>
        <v/>
      </c>
      <c r="E2906" s="93"/>
      <c r="F2906" s="4"/>
      <c r="G2906" s="4"/>
      <c r="H2906" s="72"/>
      <c r="I2906" s="4"/>
      <c r="J2906" s="72"/>
      <c r="K2906" s="72"/>
      <c r="W2906" s="68">
        <f t="shared" si="136"/>
        <v>1</v>
      </c>
      <c r="AC2906" s="1" t="str">
        <f t="shared" si="137"/>
        <v>1900</v>
      </c>
    </row>
    <row r="2907" spans="4:29" x14ac:dyDescent="0.25">
      <c r="D2907" s="98" t="str">
        <f t="shared" si="135"/>
        <v/>
      </c>
      <c r="E2907" s="93"/>
      <c r="F2907" s="4"/>
      <c r="G2907" s="4"/>
      <c r="H2907" s="72"/>
      <c r="I2907" s="4"/>
      <c r="J2907" s="72"/>
      <c r="K2907" s="72"/>
      <c r="W2907" s="68">
        <f t="shared" si="136"/>
        <v>1</v>
      </c>
      <c r="AC2907" s="1" t="str">
        <f t="shared" si="137"/>
        <v>1900</v>
      </c>
    </row>
    <row r="2908" spans="4:29" x14ac:dyDescent="0.25">
      <c r="D2908" s="98" t="str">
        <f t="shared" si="135"/>
        <v/>
      </c>
      <c r="E2908" s="93"/>
      <c r="F2908" s="4"/>
      <c r="G2908" s="4"/>
      <c r="H2908" s="72"/>
      <c r="I2908" s="4"/>
      <c r="J2908" s="72"/>
      <c r="K2908" s="72"/>
      <c r="W2908" s="68">
        <f t="shared" si="136"/>
        <v>1</v>
      </c>
      <c r="AC2908" s="1" t="str">
        <f t="shared" si="137"/>
        <v>1900</v>
      </c>
    </row>
    <row r="2909" spans="4:29" x14ac:dyDescent="0.25">
      <c r="D2909" s="98" t="str">
        <f t="shared" si="135"/>
        <v/>
      </c>
      <c r="E2909" s="93"/>
      <c r="F2909" s="4"/>
      <c r="G2909" s="4"/>
      <c r="H2909" s="72"/>
      <c r="I2909" s="4"/>
      <c r="J2909" s="72"/>
      <c r="K2909" s="72"/>
      <c r="W2909" s="68">
        <f t="shared" si="136"/>
        <v>1</v>
      </c>
      <c r="AC2909" s="1" t="str">
        <f t="shared" si="137"/>
        <v>1900</v>
      </c>
    </row>
    <row r="2910" spans="4:29" x14ac:dyDescent="0.25">
      <c r="D2910" s="98" t="str">
        <f t="shared" si="135"/>
        <v/>
      </c>
      <c r="E2910" s="93"/>
      <c r="F2910" s="4"/>
      <c r="G2910" s="4"/>
      <c r="H2910" s="72"/>
      <c r="I2910" s="4"/>
      <c r="J2910" s="72"/>
      <c r="K2910" s="72"/>
      <c r="W2910" s="68">
        <f t="shared" si="136"/>
        <v>1</v>
      </c>
      <c r="AC2910" s="1" t="str">
        <f t="shared" si="137"/>
        <v>1900</v>
      </c>
    </row>
    <row r="2911" spans="4:29" x14ac:dyDescent="0.25">
      <c r="D2911" s="98" t="str">
        <f t="shared" si="135"/>
        <v/>
      </c>
      <c r="E2911" s="93"/>
      <c r="F2911" s="4"/>
      <c r="G2911" s="4"/>
      <c r="H2911" s="72"/>
      <c r="I2911" s="4"/>
      <c r="J2911" s="72"/>
      <c r="K2911" s="72"/>
      <c r="W2911" s="68">
        <f t="shared" si="136"/>
        <v>1</v>
      </c>
      <c r="AC2911" s="1" t="str">
        <f t="shared" si="137"/>
        <v>1900</v>
      </c>
    </row>
    <row r="2912" spans="4:29" x14ac:dyDescent="0.25">
      <c r="D2912" s="98" t="str">
        <f t="shared" si="135"/>
        <v/>
      </c>
      <c r="E2912" s="93"/>
      <c r="F2912" s="4"/>
      <c r="G2912" s="4"/>
      <c r="H2912" s="72"/>
      <c r="I2912" s="4"/>
      <c r="J2912" s="72"/>
      <c r="K2912" s="72"/>
      <c r="W2912" s="68">
        <f t="shared" si="136"/>
        <v>1</v>
      </c>
      <c r="AC2912" s="1" t="str">
        <f t="shared" si="137"/>
        <v>1900</v>
      </c>
    </row>
    <row r="2913" spans="4:29" x14ac:dyDescent="0.25">
      <c r="D2913" s="98" t="str">
        <f t="shared" si="135"/>
        <v/>
      </c>
      <c r="E2913" s="93"/>
      <c r="F2913" s="4"/>
      <c r="G2913" s="4"/>
      <c r="H2913" s="72"/>
      <c r="I2913" s="4"/>
      <c r="J2913" s="72"/>
      <c r="K2913" s="72"/>
      <c r="W2913" s="68">
        <f t="shared" si="136"/>
        <v>1</v>
      </c>
      <c r="AC2913" s="1" t="str">
        <f t="shared" si="137"/>
        <v>1900</v>
      </c>
    </row>
    <row r="2914" spans="4:29" x14ac:dyDescent="0.25">
      <c r="D2914" s="98" t="str">
        <f t="shared" si="135"/>
        <v/>
      </c>
      <c r="E2914" s="93"/>
      <c r="F2914" s="4"/>
      <c r="G2914" s="4"/>
      <c r="H2914" s="72"/>
      <c r="I2914" s="4"/>
      <c r="J2914" s="72"/>
      <c r="K2914" s="72"/>
      <c r="W2914" s="68">
        <f t="shared" si="136"/>
        <v>1</v>
      </c>
      <c r="AC2914" s="1" t="str">
        <f t="shared" si="137"/>
        <v>1900</v>
      </c>
    </row>
    <row r="2915" spans="4:29" x14ac:dyDescent="0.25">
      <c r="D2915" s="98" t="str">
        <f t="shared" si="135"/>
        <v/>
      </c>
      <c r="E2915" s="93"/>
      <c r="F2915" s="4"/>
      <c r="G2915" s="4"/>
      <c r="H2915" s="72"/>
      <c r="I2915" s="4"/>
      <c r="J2915" s="72"/>
      <c r="K2915" s="72"/>
      <c r="W2915" s="68">
        <f t="shared" si="136"/>
        <v>1</v>
      </c>
      <c r="AC2915" s="1" t="str">
        <f t="shared" si="137"/>
        <v>1900</v>
      </c>
    </row>
    <row r="2916" spans="4:29" x14ac:dyDescent="0.25">
      <c r="D2916" s="98" t="str">
        <f t="shared" si="135"/>
        <v/>
      </c>
      <c r="E2916" s="93"/>
      <c r="F2916" s="4"/>
      <c r="G2916" s="4"/>
      <c r="H2916" s="72"/>
      <c r="I2916" s="4"/>
      <c r="J2916" s="72"/>
      <c r="K2916" s="72"/>
      <c r="W2916" s="68">
        <f t="shared" si="136"/>
        <v>1</v>
      </c>
      <c r="AC2916" s="1" t="str">
        <f t="shared" si="137"/>
        <v>1900</v>
      </c>
    </row>
    <row r="2917" spans="4:29" x14ac:dyDescent="0.25">
      <c r="D2917" s="98" t="str">
        <f t="shared" si="135"/>
        <v/>
      </c>
      <c r="E2917" s="93"/>
      <c r="F2917" s="4"/>
      <c r="G2917" s="4"/>
      <c r="H2917" s="72"/>
      <c r="I2917" s="4"/>
      <c r="J2917" s="72"/>
      <c r="K2917" s="72"/>
      <c r="W2917" s="68">
        <f t="shared" si="136"/>
        <v>1</v>
      </c>
      <c r="AC2917" s="1" t="str">
        <f t="shared" si="137"/>
        <v>1900</v>
      </c>
    </row>
    <row r="2918" spans="4:29" x14ac:dyDescent="0.25">
      <c r="D2918" s="98" t="str">
        <f t="shared" si="135"/>
        <v/>
      </c>
      <c r="E2918" s="93"/>
      <c r="F2918" s="4"/>
      <c r="G2918" s="4"/>
      <c r="H2918" s="72"/>
      <c r="I2918" s="4"/>
      <c r="J2918" s="72"/>
      <c r="K2918" s="72"/>
      <c r="W2918" s="68">
        <f t="shared" si="136"/>
        <v>1</v>
      </c>
      <c r="AC2918" s="1" t="str">
        <f t="shared" si="137"/>
        <v>1900</v>
      </c>
    </row>
    <row r="2919" spans="4:29" x14ac:dyDescent="0.25">
      <c r="D2919" s="98" t="str">
        <f t="shared" si="135"/>
        <v/>
      </c>
      <c r="E2919" s="93"/>
      <c r="F2919" s="4"/>
      <c r="G2919" s="4"/>
      <c r="H2919" s="72"/>
      <c r="I2919" s="4"/>
      <c r="J2919" s="72"/>
      <c r="K2919" s="72"/>
      <c r="W2919" s="68">
        <f t="shared" si="136"/>
        <v>1</v>
      </c>
      <c r="AC2919" s="1" t="str">
        <f t="shared" si="137"/>
        <v>1900</v>
      </c>
    </row>
    <row r="2920" spans="4:29" x14ac:dyDescent="0.25">
      <c r="D2920" s="98" t="str">
        <f t="shared" si="135"/>
        <v/>
      </c>
      <c r="E2920" s="93"/>
      <c r="F2920" s="4"/>
      <c r="G2920" s="4"/>
      <c r="H2920" s="72"/>
      <c r="I2920" s="4"/>
      <c r="J2920" s="72"/>
      <c r="K2920" s="72"/>
      <c r="W2920" s="68">
        <f t="shared" si="136"/>
        <v>1</v>
      </c>
      <c r="AC2920" s="1" t="str">
        <f t="shared" si="137"/>
        <v>1900</v>
      </c>
    </row>
    <row r="2921" spans="4:29" x14ac:dyDescent="0.25">
      <c r="D2921" s="98" t="str">
        <f t="shared" si="135"/>
        <v/>
      </c>
      <c r="E2921" s="93"/>
      <c r="F2921" s="4"/>
      <c r="G2921" s="4"/>
      <c r="H2921" s="72"/>
      <c r="I2921" s="4"/>
      <c r="J2921" s="72"/>
      <c r="K2921" s="72"/>
      <c r="W2921" s="68">
        <f t="shared" si="136"/>
        <v>1</v>
      </c>
      <c r="AC2921" s="1" t="str">
        <f t="shared" si="137"/>
        <v>1900</v>
      </c>
    </row>
    <row r="2922" spans="4:29" x14ac:dyDescent="0.25">
      <c r="D2922" s="98" t="str">
        <f t="shared" si="135"/>
        <v/>
      </c>
      <c r="E2922" s="93"/>
      <c r="F2922" s="4"/>
      <c r="G2922" s="4"/>
      <c r="H2922" s="72"/>
      <c r="I2922" s="4"/>
      <c r="J2922" s="72"/>
      <c r="K2922" s="72"/>
      <c r="W2922" s="68">
        <f t="shared" si="136"/>
        <v>1</v>
      </c>
      <c r="AC2922" s="1" t="str">
        <f t="shared" si="137"/>
        <v>1900</v>
      </c>
    </row>
    <row r="2923" spans="4:29" x14ac:dyDescent="0.25">
      <c r="D2923" s="98" t="str">
        <f t="shared" si="135"/>
        <v/>
      </c>
      <c r="E2923" s="93"/>
      <c r="F2923" s="4"/>
      <c r="G2923" s="4"/>
      <c r="H2923" s="72"/>
      <c r="I2923" s="4"/>
      <c r="J2923" s="72"/>
      <c r="K2923" s="72"/>
      <c r="W2923" s="68">
        <f t="shared" si="136"/>
        <v>1</v>
      </c>
      <c r="AC2923" s="1" t="str">
        <f t="shared" si="137"/>
        <v>1900</v>
      </c>
    </row>
    <row r="2924" spans="4:29" x14ac:dyDescent="0.25">
      <c r="D2924" s="98" t="str">
        <f t="shared" si="135"/>
        <v/>
      </c>
      <c r="E2924" s="93"/>
      <c r="F2924" s="4"/>
      <c r="G2924" s="4"/>
      <c r="H2924" s="72"/>
      <c r="I2924" s="4"/>
      <c r="J2924" s="72"/>
      <c r="K2924" s="72"/>
      <c r="W2924" s="68">
        <f t="shared" si="136"/>
        <v>1</v>
      </c>
      <c r="AC2924" s="1" t="str">
        <f t="shared" si="137"/>
        <v>1900</v>
      </c>
    </row>
    <row r="2925" spans="4:29" x14ac:dyDescent="0.25">
      <c r="D2925" s="98" t="str">
        <f t="shared" si="135"/>
        <v/>
      </c>
      <c r="E2925" s="93"/>
      <c r="F2925" s="4"/>
      <c r="G2925" s="4"/>
      <c r="H2925" s="72"/>
      <c r="I2925" s="4"/>
      <c r="J2925" s="72"/>
      <c r="K2925" s="72"/>
      <c r="W2925" s="68">
        <f t="shared" si="136"/>
        <v>1</v>
      </c>
      <c r="AC2925" s="1" t="str">
        <f t="shared" si="137"/>
        <v>1900</v>
      </c>
    </row>
    <row r="2926" spans="4:29" x14ac:dyDescent="0.25">
      <c r="D2926" s="98" t="str">
        <f t="shared" si="135"/>
        <v/>
      </c>
      <c r="E2926" s="93"/>
      <c r="F2926" s="4"/>
      <c r="G2926" s="4"/>
      <c r="H2926" s="72"/>
      <c r="I2926" s="4"/>
      <c r="J2926" s="72"/>
      <c r="K2926" s="72"/>
      <c r="W2926" s="68">
        <f t="shared" si="136"/>
        <v>1</v>
      </c>
      <c r="AC2926" s="1" t="str">
        <f t="shared" si="137"/>
        <v>1900</v>
      </c>
    </row>
    <row r="2927" spans="4:29" x14ac:dyDescent="0.25">
      <c r="D2927" s="98" t="str">
        <f t="shared" si="135"/>
        <v/>
      </c>
      <c r="E2927" s="93"/>
      <c r="F2927" s="4"/>
      <c r="G2927" s="4"/>
      <c r="H2927" s="72"/>
      <c r="I2927" s="4"/>
      <c r="J2927" s="72"/>
      <c r="K2927" s="72"/>
      <c r="W2927" s="68">
        <f t="shared" si="136"/>
        <v>1</v>
      </c>
      <c r="AC2927" s="1" t="str">
        <f t="shared" si="137"/>
        <v>1900</v>
      </c>
    </row>
    <row r="2928" spans="4:29" x14ac:dyDescent="0.25">
      <c r="D2928" s="98" t="str">
        <f t="shared" si="135"/>
        <v/>
      </c>
      <c r="E2928" s="93"/>
      <c r="F2928" s="4"/>
      <c r="G2928" s="4"/>
      <c r="H2928" s="72"/>
      <c r="I2928" s="4"/>
      <c r="J2928" s="72"/>
      <c r="K2928" s="72"/>
      <c r="W2928" s="68">
        <f t="shared" si="136"/>
        <v>1</v>
      </c>
      <c r="AC2928" s="1" t="str">
        <f t="shared" si="137"/>
        <v>1900</v>
      </c>
    </row>
    <row r="2929" spans="4:29" x14ac:dyDescent="0.25">
      <c r="D2929" s="98" t="str">
        <f t="shared" si="135"/>
        <v/>
      </c>
      <c r="E2929" s="93"/>
      <c r="F2929" s="4"/>
      <c r="G2929" s="4"/>
      <c r="H2929" s="72"/>
      <c r="I2929" s="4"/>
      <c r="J2929" s="72"/>
      <c r="K2929" s="72"/>
      <c r="W2929" s="68">
        <f t="shared" si="136"/>
        <v>1</v>
      </c>
      <c r="AC2929" s="1" t="str">
        <f t="shared" si="137"/>
        <v>1900</v>
      </c>
    </row>
    <row r="2930" spans="4:29" x14ac:dyDescent="0.25">
      <c r="D2930" s="98" t="str">
        <f t="shared" si="135"/>
        <v/>
      </c>
      <c r="E2930" s="93"/>
      <c r="F2930" s="4"/>
      <c r="G2930" s="4"/>
      <c r="H2930" s="72"/>
      <c r="I2930" s="4"/>
      <c r="J2930" s="72"/>
      <c r="K2930" s="72"/>
      <c r="W2930" s="68">
        <f t="shared" si="136"/>
        <v>1</v>
      </c>
      <c r="AC2930" s="1" t="str">
        <f t="shared" si="137"/>
        <v>1900</v>
      </c>
    </row>
    <row r="2931" spans="4:29" x14ac:dyDescent="0.25">
      <c r="D2931" s="98" t="str">
        <f t="shared" si="135"/>
        <v/>
      </c>
      <c r="E2931" s="93"/>
      <c r="F2931" s="4"/>
      <c r="G2931" s="4"/>
      <c r="H2931" s="72"/>
      <c r="I2931" s="4"/>
      <c r="J2931" s="72"/>
      <c r="K2931" s="72"/>
      <c r="W2931" s="68">
        <f t="shared" si="136"/>
        <v>1</v>
      </c>
      <c r="AC2931" s="1" t="str">
        <f t="shared" si="137"/>
        <v>1900</v>
      </c>
    </row>
    <row r="2932" spans="4:29" x14ac:dyDescent="0.25">
      <c r="D2932" s="98" t="str">
        <f t="shared" si="135"/>
        <v/>
      </c>
      <c r="E2932" s="93"/>
      <c r="F2932" s="4"/>
      <c r="G2932" s="4"/>
      <c r="H2932" s="72"/>
      <c r="I2932" s="4"/>
      <c r="J2932" s="72"/>
      <c r="K2932" s="72"/>
      <c r="W2932" s="68">
        <f t="shared" si="136"/>
        <v>1</v>
      </c>
      <c r="AC2932" s="1" t="str">
        <f t="shared" si="137"/>
        <v>1900</v>
      </c>
    </row>
    <row r="2933" spans="4:29" x14ac:dyDescent="0.25">
      <c r="D2933" s="98" t="str">
        <f t="shared" si="135"/>
        <v/>
      </c>
      <c r="E2933" s="93"/>
      <c r="F2933" s="4"/>
      <c r="G2933" s="4"/>
      <c r="H2933" s="72"/>
      <c r="I2933" s="4"/>
      <c r="J2933" s="72"/>
      <c r="K2933" s="72"/>
      <c r="W2933" s="68">
        <f t="shared" si="136"/>
        <v>1</v>
      </c>
      <c r="AC2933" s="1" t="str">
        <f t="shared" si="137"/>
        <v>1900</v>
      </c>
    </row>
    <row r="2934" spans="4:29" x14ac:dyDescent="0.25">
      <c r="D2934" s="98" t="str">
        <f t="shared" si="135"/>
        <v/>
      </c>
      <c r="E2934" s="93"/>
      <c r="F2934" s="4"/>
      <c r="G2934" s="4"/>
      <c r="H2934" s="72"/>
      <c r="I2934" s="4"/>
      <c r="J2934" s="72"/>
      <c r="K2934" s="72"/>
      <c r="W2934" s="68">
        <f t="shared" si="136"/>
        <v>1</v>
      </c>
      <c r="AC2934" s="1" t="str">
        <f t="shared" si="137"/>
        <v>1900</v>
      </c>
    </row>
    <row r="2935" spans="4:29" x14ac:dyDescent="0.25">
      <c r="D2935" s="98" t="str">
        <f t="shared" si="135"/>
        <v/>
      </c>
      <c r="E2935" s="93"/>
      <c r="F2935" s="4"/>
      <c r="G2935" s="4"/>
      <c r="H2935" s="72"/>
      <c r="I2935" s="4"/>
      <c r="J2935" s="72"/>
      <c r="K2935" s="72"/>
      <c r="W2935" s="68">
        <f t="shared" si="136"/>
        <v>1</v>
      </c>
      <c r="AC2935" s="1" t="str">
        <f t="shared" si="137"/>
        <v>1900</v>
      </c>
    </row>
    <row r="2936" spans="4:29" x14ac:dyDescent="0.25">
      <c r="D2936" s="98" t="str">
        <f t="shared" si="135"/>
        <v/>
      </c>
      <c r="E2936" s="93"/>
      <c r="F2936" s="4"/>
      <c r="G2936" s="4"/>
      <c r="H2936" s="72"/>
      <c r="I2936" s="4"/>
      <c r="J2936" s="72"/>
      <c r="K2936" s="72"/>
      <c r="W2936" s="68">
        <f t="shared" si="136"/>
        <v>1</v>
      </c>
      <c r="AC2936" s="1" t="str">
        <f t="shared" si="137"/>
        <v>1900</v>
      </c>
    </row>
    <row r="2937" spans="4:29" x14ac:dyDescent="0.25">
      <c r="D2937" s="98" t="str">
        <f t="shared" si="135"/>
        <v/>
      </c>
      <c r="E2937" s="93"/>
      <c r="F2937" s="4"/>
      <c r="G2937" s="4"/>
      <c r="H2937" s="72"/>
      <c r="I2937" s="4"/>
      <c r="J2937" s="72"/>
      <c r="K2937" s="72"/>
      <c r="W2937" s="68">
        <f t="shared" si="136"/>
        <v>1</v>
      </c>
      <c r="AC2937" s="1" t="str">
        <f t="shared" si="137"/>
        <v>1900</v>
      </c>
    </row>
    <row r="2938" spans="4:29" x14ac:dyDescent="0.25">
      <c r="D2938" s="98" t="str">
        <f t="shared" si="135"/>
        <v/>
      </c>
      <c r="E2938" s="93"/>
      <c r="F2938" s="4"/>
      <c r="G2938" s="4"/>
      <c r="H2938" s="72"/>
      <c r="I2938" s="4"/>
      <c r="J2938" s="72"/>
      <c r="K2938" s="72"/>
      <c r="W2938" s="68">
        <f t="shared" si="136"/>
        <v>1</v>
      </c>
      <c r="AC2938" s="1" t="str">
        <f t="shared" si="137"/>
        <v>1900</v>
      </c>
    </row>
    <row r="2939" spans="4:29" x14ac:dyDescent="0.25">
      <c r="D2939" s="98" t="str">
        <f t="shared" si="135"/>
        <v/>
      </c>
      <c r="E2939" s="93"/>
      <c r="F2939" s="4"/>
      <c r="G2939" s="4"/>
      <c r="H2939" s="72"/>
      <c r="I2939" s="4"/>
      <c r="J2939" s="72"/>
      <c r="K2939" s="72"/>
      <c r="W2939" s="68">
        <f t="shared" si="136"/>
        <v>1</v>
      </c>
      <c r="AC2939" s="1" t="str">
        <f t="shared" si="137"/>
        <v>1900</v>
      </c>
    </row>
    <row r="2940" spans="4:29" x14ac:dyDescent="0.25">
      <c r="D2940" s="98" t="str">
        <f t="shared" si="135"/>
        <v/>
      </c>
      <c r="E2940" s="93"/>
      <c r="F2940" s="4"/>
      <c r="G2940" s="4"/>
      <c r="H2940" s="72"/>
      <c r="I2940" s="4"/>
      <c r="J2940" s="72"/>
      <c r="K2940" s="72"/>
      <c r="W2940" s="68">
        <f t="shared" si="136"/>
        <v>1</v>
      </c>
      <c r="AC2940" s="1" t="str">
        <f t="shared" si="137"/>
        <v>1900</v>
      </c>
    </row>
    <row r="2941" spans="4:29" x14ac:dyDescent="0.25">
      <c r="D2941" s="98" t="str">
        <f t="shared" si="135"/>
        <v/>
      </c>
      <c r="E2941" s="93"/>
      <c r="F2941" s="4"/>
      <c r="G2941" s="4"/>
      <c r="H2941" s="72"/>
      <c r="I2941" s="4"/>
      <c r="J2941" s="72"/>
      <c r="K2941" s="72"/>
      <c r="W2941" s="68">
        <f t="shared" si="136"/>
        <v>1</v>
      </c>
      <c r="AC2941" s="1" t="str">
        <f t="shared" si="137"/>
        <v>1900</v>
      </c>
    </row>
    <row r="2942" spans="4:29" x14ac:dyDescent="0.25">
      <c r="D2942" s="98" t="str">
        <f t="shared" si="135"/>
        <v/>
      </c>
      <c r="E2942" s="93"/>
      <c r="F2942" s="4"/>
      <c r="G2942" s="4"/>
      <c r="H2942" s="72"/>
      <c r="I2942" s="4"/>
      <c r="J2942" s="72"/>
      <c r="K2942" s="72"/>
      <c r="W2942" s="68">
        <f t="shared" si="136"/>
        <v>1</v>
      </c>
      <c r="AC2942" s="1" t="str">
        <f t="shared" si="137"/>
        <v>1900</v>
      </c>
    </row>
    <row r="2943" spans="4:29" x14ac:dyDescent="0.25">
      <c r="D2943" s="98" t="str">
        <f t="shared" si="135"/>
        <v/>
      </c>
      <c r="E2943" s="93"/>
      <c r="F2943" s="4"/>
      <c r="G2943" s="4"/>
      <c r="H2943" s="72"/>
      <c r="I2943" s="4"/>
      <c r="J2943" s="72"/>
      <c r="K2943" s="72"/>
      <c r="W2943" s="68">
        <f t="shared" si="136"/>
        <v>1</v>
      </c>
      <c r="AC2943" s="1" t="str">
        <f t="shared" si="137"/>
        <v>1900</v>
      </c>
    </row>
    <row r="2944" spans="4:29" x14ac:dyDescent="0.25">
      <c r="D2944" s="98" t="str">
        <f t="shared" si="135"/>
        <v/>
      </c>
      <c r="E2944" s="93"/>
      <c r="F2944" s="4"/>
      <c r="G2944" s="4"/>
      <c r="H2944" s="72"/>
      <c r="I2944" s="4"/>
      <c r="J2944" s="72"/>
      <c r="K2944" s="72"/>
      <c r="W2944" s="68">
        <f t="shared" si="136"/>
        <v>1</v>
      </c>
      <c r="AC2944" s="1" t="str">
        <f t="shared" si="137"/>
        <v>1900</v>
      </c>
    </row>
    <row r="2945" spans="4:29" x14ac:dyDescent="0.25">
      <c r="D2945" s="98" t="str">
        <f t="shared" si="135"/>
        <v/>
      </c>
      <c r="E2945" s="93"/>
      <c r="F2945" s="4"/>
      <c r="G2945" s="4"/>
      <c r="H2945" s="72"/>
      <c r="I2945" s="4"/>
      <c r="J2945" s="72"/>
      <c r="K2945" s="72"/>
      <c r="W2945" s="68">
        <f t="shared" si="136"/>
        <v>1</v>
      </c>
      <c r="AC2945" s="1" t="str">
        <f t="shared" si="137"/>
        <v>1900</v>
      </c>
    </row>
    <row r="2946" spans="4:29" x14ac:dyDescent="0.25">
      <c r="D2946" s="98" t="str">
        <f t="shared" si="135"/>
        <v/>
      </c>
      <c r="E2946" s="93"/>
      <c r="F2946" s="4"/>
      <c r="G2946" s="4"/>
      <c r="H2946" s="72"/>
      <c r="I2946" s="4"/>
      <c r="J2946" s="72"/>
      <c r="K2946" s="72"/>
      <c r="W2946" s="68">
        <f t="shared" si="136"/>
        <v>1</v>
      </c>
      <c r="AC2946" s="1" t="str">
        <f t="shared" si="137"/>
        <v>1900</v>
      </c>
    </row>
    <row r="2947" spans="4:29" x14ac:dyDescent="0.25">
      <c r="D2947" s="98" t="str">
        <f t="shared" si="135"/>
        <v/>
      </c>
      <c r="E2947" s="93"/>
      <c r="F2947" s="4"/>
      <c r="G2947" s="4"/>
      <c r="H2947" s="72"/>
      <c r="I2947" s="4"/>
      <c r="J2947" s="72"/>
      <c r="K2947" s="72"/>
      <c r="W2947" s="68">
        <f t="shared" si="136"/>
        <v>1</v>
      </c>
      <c r="AC2947" s="1" t="str">
        <f t="shared" si="137"/>
        <v>1900</v>
      </c>
    </row>
    <row r="2948" spans="4:29" x14ac:dyDescent="0.25">
      <c r="D2948" s="98" t="str">
        <f t="shared" ref="D2948:D3011" si="138">IF(W2948&lt;&gt;$V$1,IF(YEAR(W2948)=YEAR(W2947),D2947+1,1),"")</f>
        <v/>
      </c>
      <c r="E2948" s="93"/>
      <c r="F2948" s="4"/>
      <c r="G2948" s="4"/>
      <c r="H2948" s="72"/>
      <c r="I2948" s="4"/>
      <c r="J2948" s="72"/>
      <c r="K2948" s="72"/>
      <c r="W2948" s="68">
        <f t="shared" ref="W2948:W3011" si="139">IF(CONCATENATE(F2948,F2949,F2950,F2951,F2952,F2953)&lt;&gt;"",IF(AND(E2948&lt;&gt;0,ISNUMBER(E2948)=TRUE),E2948,W2947),$V$1)</f>
        <v>1</v>
      </c>
      <c r="AC2948" s="1" t="str">
        <f t="shared" si="137"/>
        <v>1900</v>
      </c>
    </row>
    <row r="2949" spans="4:29" x14ac:dyDescent="0.25">
      <c r="D2949" s="98" t="str">
        <f t="shared" si="138"/>
        <v/>
      </c>
      <c r="E2949" s="93"/>
      <c r="F2949" s="4"/>
      <c r="G2949" s="4"/>
      <c r="H2949" s="72"/>
      <c r="I2949" s="4"/>
      <c r="J2949" s="72"/>
      <c r="K2949" s="72"/>
      <c r="W2949" s="68">
        <f t="shared" si="139"/>
        <v>1</v>
      </c>
      <c r="AC2949" s="1" t="str">
        <f t="shared" ref="AC2949:AC3012" si="140">YEAR(W2949)&amp;F2949</f>
        <v>1900</v>
      </c>
    </row>
    <row r="2950" spans="4:29" x14ac:dyDescent="0.25">
      <c r="D2950" s="98" t="str">
        <f t="shared" si="138"/>
        <v/>
      </c>
      <c r="E2950" s="93"/>
      <c r="F2950" s="4"/>
      <c r="G2950" s="4"/>
      <c r="H2950" s="72"/>
      <c r="I2950" s="4"/>
      <c r="J2950" s="72"/>
      <c r="K2950" s="72"/>
      <c r="W2950" s="68">
        <f t="shared" si="139"/>
        <v>1</v>
      </c>
      <c r="AC2950" s="1" t="str">
        <f t="shared" si="140"/>
        <v>1900</v>
      </c>
    </row>
    <row r="2951" spans="4:29" x14ac:dyDescent="0.25">
      <c r="D2951" s="98" t="str">
        <f t="shared" si="138"/>
        <v/>
      </c>
      <c r="E2951" s="93"/>
      <c r="F2951" s="4"/>
      <c r="G2951" s="4"/>
      <c r="H2951" s="72"/>
      <c r="I2951" s="4"/>
      <c r="J2951" s="72"/>
      <c r="K2951" s="72"/>
      <c r="W2951" s="68">
        <f t="shared" si="139"/>
        <v>1</v>
      </c>
      <c r="AC2951" s="1" t="str">
        <f t="shared" si="140"/>
        <v>1900</v>
      </c>
    </row>
    <row r="2952" spans="4:29" x14ac:dyDescent="0.25">
      <c r="D2952" s="98" t="str">
        <f t="shared" si="138"/>
        <v/>
      </c>
      <c r="E2952" s="93"/>
      <c r="F2952" s="4"/>
      <c r="G2952" s="4"/>
      <c r="H2952" s="72"/>
      <c r="I2952" s="4"/>
      <c r="J2952" s="72"/>
      <c r="K2952" s="72"/>
      <c r="W2952" s="68">
        <f t="shared" si="139"/>
        <v>1</v>
      </c>
      <c r="AC2952" s="1" t="str">
        <f t="shared" si="140"/>
        <v>1900</v>
      </c>
    </row>
    <row r="2953" spans="4:29" x14ac:dyDescent="0.25">
      <c r="D2953" s="98" t="str">
        <f t="shared" si="138"/>
        <v/>
      </c>
      <c r="E2953" s="93"/>
      <c r="F2953" s="4"/>
      <c r="G2953" s="4"/>
      <c r="H2953" s="72"/>
      <c r="I2953" s="4"/>
      <c r="J2953" s="72"/>
      <c r="K2953" s="72"/>
      <c r="W2953" s="68">
        <f t="shared" si="139"/>
        <v>1</v>
      </c>
      <c r="AC2953" s="1" t="str">
        <f t="shared" si="140"/>
        <v>1900</v>
      </c>
    </row>
    <row r="2954" spans="4:29" x14ac:dyDescent="0.25">
      <c r="D2954" s="98" t="str">
        <f t="shared" si="138"/>
        <v/>
      </c>
      <c r="E2954" s="93"/>
      <c r="F2954" s="4"/>
      <c r="G2954" s="4"/>
      <c r="H2954" s="72"/>
      <c r="I2954" s="4"/>
      <c r="J2954" s="72"/>
      <c r="K2954" s="72"/>
      <c r="W2954" s="68">
        <f t="shared" si="139"/>
        <v>1</v>
      </c>
      <c r="AC2954" s="1" t="str">
        <f t="shared" si="140"/>
        <v>1900</v>
      </c>
    </row>
    <row r="2955" spans="4:29" x14ac:dyDescent="0.25">
      <c r="D2955" s="98" t="str">
        <f t="shared" si="138"/>
        <v/>
      </c>
      <c r="E2955" s="93"/>
      <c r="F2955" s="4"/>
      <c r="G2955" s="4"/>
      <c r="H2955" s="72"/>
      <c r="I2955" s="4"/>
      <c r="J2955" s="72"/>
      <c r="K2955" s="72"/>
      <c r="W2955" s="68">
        <f t="shared" si="139"/>
        <v>1</v>
      </c>
      <c r="AC2955" s="1" t="str">
        <f t="shared" si="140"/>
        <v>1900</v>
      </c>
    </row>
    <row r="2956" spans="4:29" x14ac:dyDescent="0.25">
      <c r="D2956" s="98" t="str">
        <f t="shared" si="138"/>
        <v/>
      </c>
      <c r="E2956" s="93"/>
      <c r="F2956" s="4"/>
      <c r="G2956" s="4"/>
      <c r="H2956" s="72"/>
      <c r="I2956" s="4"/>
      <c r="J2956" s="72"/>
      <c r="K2956" s="72"/>
      <c r="W2956" s="68">
        <f t="shared" si="139"/>
        <v>1</v>
      </c>
      <c r="AC2956" s="1" t="str">
        <f t="shared" si="140"/>
        <v>1900</v>
      </c>
    </row>
    <row r="2957" spans="4:29" x14ac:dyDescent="0.25">
      <c r="D2957" s="98" t="str">
        <f t="shared" si="138"/>
        <v/>
      </c>
      <c r="E2957" s="93"/>
      <c r="F2957" s="4"/>
      <c r="G2957" s="4"/>
      <c r="H2957" s="72"/>
      <c r="I2957" s="4"/>
      <c r="J2957" s="72"/>
      <c r="K2957" s="72"/>
      <c r="W2957" s="68">
        <f t="shared" si="139"/>
        <v>1</v>
      </c>
      <c r="AC2957" s="1" t="str">
        <f t="shared" si="140"/>
        <v>1900</v>
      </c>
    </row>
    <row r="2958" spans="4:29" x14ac:dyDescent="0.25">
      <c r="D2958" s="98" t="str">
        <f t="shared" si="138"/>
        <v/>
      </c>
      <c r="E2958" s="93"/>
      <c r="F2958" s="4"/>
      <c r="G2958" s="4"/>
      <c r="H2958" s="72"/>
      <c r="I2958" s="4"/>
      <c r="J2958" s="72"/>
      <c r="K2958" s="72"/>
      <c r="W2958" s="68">
        <f t="shared" si="139"/>
        <v>1</v>
      </c>
      <c r="AC2958" s="1" t="str">
        <f t="shared" si="140"/>
        <v>1900</v>
      </c>
    </row>
    <row r="2959" spans="4:29" x14ac:dyDescent="0.25">
      <c r="D2959" s="98" t="str">
        <f t="shared" si="138"/>
        <v/>
      </c>
      <c r="E2959" s="93"/>
      <c r="F2959" s="4"/>
      <c r="G2959" s="4"/>
      <c r="H2959" s="72"/>
      <c r="I2959" s="4"/>
      <c r="J2959" s="72"/>
      <c r="K2959" s="72"/>
      <c r="W2959" s="68">
        <f t="shared" si="139"/>
        <v>1</v>
      </c>
      <c r="AC2959" s="1" t="str">
        <f t="shared" si="140"/>
        <v>1900</v>
      </c>
    </row>
    <row r="2960" spans="4:29" x14ac:dyDescent="0.25">
      <c r="D2960" s="98" t="str">
        <f t="shared" si="138"/>
        <v/>
      </c>
      <c r="E2960" s="93"/>
      <c r="F2960" s="4"/>
      <c r="G2960" s="4"/>
      <c r="H2960" s="72"/>
      <c r="I2960" s="4"/>
      <c r="J2960" s="72"/>
      <c r="K2960" s="72"/>
      <c r="W2960" s="68">
        <f t="shared" si="139"/>
        <v>1</v>
      </c>
      <c r="AC2960" s="1" t="str">
        <f t="shared" si="140"/>
        <v>1900</v>
      </c>
    </row>
    <row r="2961" spans="4:29" x14ac:dyDescent="0.25">
      <c r="D2961" s="98" t="str">
        <f t="shared" si="138"/>
        <v/>
      </c>
      <c r="E2961" s="93"/>
      <c r="F2961" s="4"/>
      <c r="G2961" s="4"/>
      <c r="H2961" s="72"/>
      <c r="I2961" s="4"/>
      <c r="J2961" s="72"/>
      <c r="K2961" s="72"/>
      <c r="W2961" s="68">
        <f t="shared" si="139"/>
        <v>1</v>
      </c>
      <c r="AC2961" s="1" t="str">
        <f t="shared" si="140"/>
        <v>1900</v>
      </c>
    </row>
    <row r="2962" spans="4:29" x14ac:dyDescent="0.25">
      <c r="D2962" s="98" t="str">
        <f t="shared" si="138"/>
        <v/>
      </c>
      <c r="E2962" s="93"/>
      <c r="F2962" s="4"/>
      <c r="G2962" s="4"/>
      <c r="H2962" s="72"/>
      <c r="I2962" s="4"/>
      <c r="J2962" s="72"/>
      <c r="K2962" s="72"/>
      <c r="W2962" s="68">
        <f t="shared" si="139"/>
        <v>1</v>
      </c>
      <c r="AC2962" s="1" t="str">
        <f t="shared" si="140"/>
        <v>1900</v>
      </c>
    </row>
    <row r="2963" spans="4:29" x14ac:dyDescent="0.25">
      <c r="D2963" s="98" t="str">
        <f t="shared" si="138"/>
        <v/>
      </c>
      <c r="E2963" s="93"/>
      <c r="F2963" s="4"/>
      <c r="G2963" s="4"/>
      <c r="H2963" s="72"/>
      <c r="I2963" s="4"/>
      <c r="J2963" s="72"/>
      <c r="K2963" s="72"/>
      <c r="W2963" s="68">
        <f t="shared" si="139"/>
        <v>1</v>
      </c>
      <c r="AC2963" s="1" t="str">
        <f t="shared" si="140"/>
        <v>1900</v>
      </c>
    </row>
    <row r="2964" spans="4:29" x14ac:dyDescent="0.25">
      <c r="D2964" s="98" t="str">
        <f t="shared" si="138"/>
        <v/>
      </c>
      <c r="E2964" s="93"/>
      <c r="F2964" s="4"/>
      <c r="G2964" s="4"/>
      <c r="H2964" s="72"/>
      <c r="I2964" s="4"/>
      <c r="J2964" s="72"/>
      <c r="K2964" s="72"/>
      <c r="W2964" s="68">
        <f t="shared" si="139"/>
        <v>1</v>
      </c>
      <c r="AC2964" s="1" t="str">
        <f t="shared" si="140"/>
        <v>1900</v>
      </c>
    </row>
    <row r="2965" spans="4:29" x14ac:dyDescent="0.25">
      <c r="D2965" s="98" t="str">
        <f t="shared" si="138"/>
        <v/>
      </c>
      <c r="E2965" s="93"/>
      <c r="F2965" s="4"/>
      <c r="G2965" s="4"/>
      <c r="H2965" s="72"/>
      <c r="I2965" s="4"/>
      <c r="J2965" s="72"/>
      <c r="K2965" s="72"/>
      <c r="W2965" s="68">
        <f t="shared" si="139"/>
        <v>1</v>
      </c>
      <c r="AC2965" s="1" t="str">
        <f t="shared" si="140"/>
        <v>1900</v>
      </c>
    </row>
    <row r="2966" spans="4:29" x14ac:dyDescent="0.25">
      <c r="D2966" s="98" t="str">
        <f t="shared" si="138"/>
        <v/>
      </c>
      <c r="E2966" s="93"/>
      <c r="F2966" s="4"/>
      <c r="G2966" s="4"/>
      <c r="H2966" s="72"/>
      <c r="I2966" s="4"/>
      <c r="J2966" s="72"/>
      <c r="K2966" s="72"/>
      <c r="W2966" s="68">
        <f t="shared" si="139"/>
        <v>1</v>
      </c>
      <c r="AC2966" s="1" t="str">
        <f t="shared" si="140"/>
        <v>1900</v>
      </c>
    </row>
    <row r="2967" spans="4:29" x14ac:dyDescent="0.25">
      <c r="D2967" s="98" t="str">
        <f t="shared" si="138"/>
        <v/>
      </c>
      <c r="E2967" s="93"/>
      <c r="F2967" s="4"/>
      <c r="G2967" s="4"/>
      <c r="H2967" s="72"/>
      <c r="I2967" s="4"/>
      <c r="J2967" s="72"/>
      <c r="K2967" s="72"/>
      <c r="W2967" s="68">
        <f t="shared" si="139"/>
        <v>1</v>
      </c>
      <c r="AC2967" s="1" t="str">
        <f t="shared" si="140"/>
        <v>1900</v>
      </c>
    </row>
    <row r="2968" spans="4:29" x14ac:dyDescent="0.25">
      <c r="D2968" s="98" t="str">
        <f t="shared" si="138"/>
        <v/>
      </c>
      <c r="E2968" s="93"/>
      <c r="F2968" s="4"/>
      <c r="G2968" s="4"/>
      <c r="H2968" s="72"/>
      <c r="I2968" s="4"/>
      <c r="J2968" s="72"/>
      <c r="K2968" s="72"/>
      <c r="W2968" s="68">
        <f t="shared" si="139"/>
        <v>1</v>
      </c>
      <c r="AC2968" s="1" t="str">
        <f t="shared" si="140"/>
        <v>1900</v>
      </c>
    </row>
    <row r="2969" spans="4:29" x14ac:dyDescent="0.25">
      <c r="D2969" s="98" t="str">
        <f t="shared" si="138"/>
        <v/>
      </c>
      <c r="E2969" s="93"/>
      <c r="F2969" s="4"/>
      <c r="G2969" s="4"/>
      <c r="H2969" s="72"/>
      <c r="I2969" s="4"/>
      <c r="J2969" s="72"/>
      <c r="K2969" s="72"/>
      <c r="W2969" s="68">
        <f t="shared" si="139"/>
        <v>1</v>
      </c>
      <c r="AC2969" s="1" t="str">
        <f t="shared" si="140"/>
        <v>1900</v>
      </c>
    </row>
    <row r="2970" spans="4:29" x14ac:dyDescent="0.25">
      <c r="D2970" s="98" t="str">
        <f t="shared" si="138"/>
        <v/>
      </c>
      <c r="E2970" s="93"/>
      <c r="F2970" s="4"/>
      <c r="G2970" s="4"/>
      <c r="H2970" s="72"/>
      <c r="I2970" s="4"/>
      <c r="J2970" s="72"/>
      <c r="K2970" s="72"/>
      <c r="W2970" s="68">
        <f t="shared" si="139"/>
        <v>1</v>
      </c>
      <c r="AC2970" s="1" t="str">
        <f t="shared" si="140"/>
        <v>1900</v>
      </c>
    </row>
    <row r="2971" spans="4:29" x14ac:dyDescent="0.25">
      <c r="D2971" s="98" t="str">
        <f t="shared" si="138"/>
        <v/>
      </c>
      <c r="E2971" s="93"/>
      <c r="F2971" s="4"/>
      <c r="G2971" s="4"/>
      <c r="H2971" s="72"/>
      <c r="I2971" s="4"/>
      <c r="J2971" s="72"/>
      <c r="K2971" s="72"/>
      <c r="W2971" s="68">
        <f t="shared" si="139"/>
        <v>1</v>
      </c>
      <c r="AC2971" s="1" t="str">
        <f t="shared" si="140"/>
        <v>1900</v>
      </c>
    </row>
    <row r="2972" spans="4:29" x14ac:dyDescent="0.25">
      <c r="D2972" s="98" t="str">
        <f t="shared" si="138"/>
        <v/>
      </c>
      <c r="E2972" s="93"/>
      <c r="F2972" s="4"/>
      <c r="G2972" s="4"/>
      <c r="H2972" s="72"/>
      <c r="I2972" s="4"/>
      <c r="J2972" s="72"/>
      <c r="K2972" s="72"/>
      <c r="W2972" s="68">
        <f t="shared" si="139"/>
        <v>1</v>
      </c>
      <c r="AC2972" s="1" t="str">
        <f t="shared" si="140"/>
        <v>1900</v>
      </c>
    </row>
    <row r="2973" spans="4:29" x14ac:dyDescent="0.25">
      <c r="D2973" s="98" t="str">
        <f t="shared" si="138"/>
        <v/>
      </c>
      <c r="E2973" s="93"/>
      <c r="F2973" s="4"/>
      <c r="G2973" s="4"/>
      <c r="H2973" s="72"/>
      <c r="I2973" s="4"/>
      <c r="J2973" s="72"/>
      <c r="K2973" s="72"/>
      <c r="W2973" s="68">
        <f t="shared" si="139"/>
        <v>1</v>
      </c>
      <c r="AC2973" s="1" t="str">
        <f t="shared" si="140"/>
        <v>1900</v>
      </c>
    </row>
    <row r="2974" spans="4:29" x14ac:dyDescent="0.25">
      <c r="D2974" s="98" t="str">
        <f t="shared" si="138"/>
        <v/>
      </c>
      <c r="E2974" s="93"/>
      <c r="F2974" s="4"/>
      <c r="G2974" s="4"/>
      <c r="H2974" s="72"/>
      <c r="I2974" s="4"/>
      <c r="J2974" s="72"/>
      <c r="K2974" s="72"/>
      <c r="W2974" s="68">
        <f t="shared" si="139"/>
        <v>1</v>
      </c>
      <c r="AC2974" s="1" t="str">
        <f t="shared" si="140"/>
        <v>1900</v>
      </c>
    </row>
    <row r="2975" spans="4:29" x14ac:dyDescent="0.25">
      <c r="D2975" s="98" t="str">
        <f t="shared" si="138"/>
        <v/>
      </c>
      <c r="E2975" s="93"/>
      <c r="F2975" s="4"/>
      <c r="G2975" s="4"/>
      <c r="H2975" s="72"/>
      <c r="I2975" s="4"/>
      <c r="J2975" s="72"/>
      <c r="K2975" s="72"/>
      <c r="W2975" s="68">
        <f t="shared" si="139"/>
        <v>1</v>
      </c>
      <c r="AC2975" s="1" t="str">
        <f t="shared" si="140"/>
        <v>1900</v>
      </c>
    </row>
    <row r="2976" spans="4:29" x14ac:dyDescent="0.25">
      <c r="D2976" s="98" t="str">
        <f t="shared" si="138"/>
        <v/>
      </c>
      <c r="E2976" s="93"/>
      <c r="F2976" s="4"/>
      <c r="G2976" s="4"/>
      <c r="H2976" s="72"/>
      <c r="I2976" s="4"/>
      <c r="J2976" s="72"/>
      <c r="K2976" s="72"/>
      <c r="W2976" s="68">
        <f t="shared" si="139"/>
        <v>1</v>
      </c>
      <c r="AC2976" s="1" t="str">
        <f t="shared" si="140"/>
        <v>1900</v>
      </c>
    </row>
    <row r="2977" spans="4:29" x14ac:dyDescent="0.25">
      <c r="D2977" s="98" t="str">
        <f t="shared" si="138"/>
        <v/>
      </c>
      <c r="E2977" s="93"/>
      <c r="F2977" s="4"/>
      <c r="G2977" s="4"/>
      <c r="H2977" s="72"/>
      <c r="I2977" s="4"/>
      <c r="J2977" s="72"/>
      <c r="K2977" s="72"/>
      <c r="W2977" s="68">
        <f t="shared" si="139"/>
        <v>1</v>
      </c>
      <c r="AC2977" s="1" t="str">
        <f t="shared" si="140"/>
        <v>1900</v>
      </c>
    </row>
    <row r="2978" spans="4:29" x14ac:dyDescent="0.25">
      <c r="D2978" s="98" t="str">
        <f t="shared" si="138"/>
        <v/>
      </c>
      <c r="E2978" s="93"/>
      <c r="F2978" s="4"/>
      <c r="G2978" s="4"/>
      <c r="H2978" s="72"/>
      <c r="I2978" s="4"/>
      <c r="J2978" s="72"/>
      <c r="K2978" s="72"/>
      <c r="W2978" s="68">
        <f t="shared" si="139"/>
        <v>1</v>
      </c>
      <c r="AC2978" s="1" t="str">
        <f t="shared" si="140"/>
        <v>1900</v>
      </c>
    </row>
    <row r="2979" spans="4:29" x14ac:dyDescent="0.25">
      <c r="D2979" s="98" t="str">
        <f t="shared" si="138"/>
        <v/>
      </c>
      <c r="E2979" s="93"/>
      <c r="F2979" s="4"/>
      <c r="G2979" s="4"/>
      <c r="H2979" s="72"/>
      <c r="I2979" s="4"/>
      <c r="J2979" s="72"/>
      <c r="K2979" s="72"/>
      <c r="W2979" s="68">
        <f t="shared" si="139"/>
        <v>1</v>
      </c>
      <c r="AC2979" s="1" t="str">
        <f t="shared" si="140"/>
        <v>1900</v>
      </c>
    </row>
    <row r="2980" spans="4:29" x14ac:dyDescent="0.25">
      <c r="D2980" s="98" t="str">
        <f t="shared" si="138"/>
        <v/>
      </c>
      <c r="E2980" s="93"/>
      <c r="F2980" s="4"/>
      <c r="G2980" s="4"/>
      <c r="H2980" s="72"/>
      <c r="I2980" s="4"/>
      <c r="J2980" s="72"/>
      <c r="K2980" s="72"/>
      <c r="W2980" s="68">
        <f t="shared" si="139"/>
        <v>1</v>
      </c>
      <c r="AC2980" s="1" t="str">
        <f t="shared" si="140"/>
        <v>1900</v>
      </c>
    </row>
    <row r="2981" spans="4:29" x14ac:dyDescent="0.25">
      <c r="D2981" s="98" t="str">
        <f t="shared" si="138"/>
        <v/>
      </c>
      <c r="E2981" s="93"/>
      <c r="F2981" s="4"/>
      <c r="G2981" s="4"/>
      <c r="H2981" s="72"/>
      <c r="I2981" s="4"/>
      <c r="J2981" s="72"/>
      <c r="K2981" s="72"/>
      <c r="W2981" s="68">
        <f t="shared" si="139"/>
        <v>1</v>
      </c>
      <c r="AC2981" s="1" t="str">
        <f t="shared" si="140"/>
        <v>1900</v>
      </c>
    </row>
    <row r="2982" spans="4:29" x14ac:dyDescent="0.25">
      <c r="D2982" s="98" t="str">
        <f t="shared" si="138"/>
        <v/>
      </c>
      <c r="E2982" s="93"/>
      <c r="F2982" s="4"/>
      <c r="G2982" s="4"/>
      <c r="H2982" s="72"/>
      <c r="I2982" s="4"/>
      <c r="J2982" s="72"/>
      <c r="K2982" s="72"/>
      <c r="W2982" s="68">
        <f t="shared" si="139"/>
        <v>1</v>
      </c>
      <c r="AC2982" s="1" t="str">
        <f t="shared" si="140"/>
        <v>1900</v>
      </c>
    </row>
    <row r="2983" spans="4:29" x14ac:dyDescent="0.25">
      <c r="D2983" s="98" t="str">
        <f t="shared" si="138"/>
        <v/>
      </c>
      <c r="E2983" s="93"/>
      <c r="F2983" s="4"/>
      <c r="G2983" s="4"/>
      <c r="H2983" s="72"/>
      <c r="I2983" s="4"/>
      <c r="J2983" s="72"/>
      <c r="K2983" s="72"/>
      <c r="W2983" s="68">
        <f t="shared" si="139"/>
        <v>1</v>
      </c>
      <c r="AC2983" s="1" t="str">
        <f t="shared" si="140"/>
        <v>1900</v>
      </c>
    </row>
    <row r="2984" spans="4:29" x14ac:dyDescent="0.25">
      <c r="D2984" s="98" t="str">
        <f t="shared" si="138"/>
        <v/>
      </c>
      <c r="E2984" s="93"/>
      <c r="F2984" s="4"/>
      <c r="G2984" s="4"/>
      <c r="H2984" s="72"/>
      <c r="I2984" s="4"/>
      <c r="J2984" s="72"/>
      <c r="K2984" s="72"/>
      <c r="W2984" s="68">
        <f t="shared" si="139"/>
        <v>1</v>
      </c>
      <c r="AC2984" s="1" t="str">
        <f t="shared" si="140"/>
        <v>1900</v>
      </c>
    </row>
    <row r="2985" spans="4:29" x14ac:dyDescent="0.25">
      <c r="D2985" s="98" t="str">
        <f t="shared" si="138"/>
        <v/>
      </c>
      <c r="E2985" s="93"/>
      <c r="F2985" s="4"/>
      <c r="G2985" s="4"/>
      <c r="H2985" s="72"/>
      <c r="I2985" s="4"/>
      <c r="J2985" s="72"/>
      <c r="K2985" s="72"/>
      <c r="W2985" s="68">
        <f t="shared" si="139"/>
        <v>1</v>
      </c>
      <c r="AC2985" s="1" t="str">
        <f t="shared" si="140"/>
        <v>1900</v>
      </c>
    </row>
    <row r="2986" spans="4:29" x14ac:dyDescent="0.25">
      <c r="D2986" s="98" t="str">
        <f t="shared" si="138"/>
        <v/>
      </c>
      <c r="E2986" s="93"/>
      <c r="F2986" s="4"/>
      <c r="G2986" s="4"/>
      <c r="H2986" s="72"/>
      <c r="I2986" s="4"/>
      <c r="J2986" s="72"/>
      <c r="K2986" s="72"/>
      <c r="W2986" s="68">
        <f t="shared" si="139"/>
        <v>1</v>
      </c>
      <c r="AC2986" s="1" t="str">
        <f t="shared" si="140"/>
        <v>1900</v>
      </c>
    </row>
    <row r="2987" spans="4:29" x14ac:dyDescent="0.25">
      <c r="D2987" s="98" t="str">
        <f t="shared" si="138"/>
        <v/>
      </c>
      <c r="E2987" s="93"/>
      <c r="F2987" s="4"/>
      <c r="G2987" s="4"/>
      <c r="H2987" s="72"/>
      <c r="I2987" s="4"/>
      <c r="J2987" s="72"/>
      <c r="K2987" s="72"/>
      <c r="W2987" s="68">
        <f t="shared" si="139"/>
        <v>1</v>
      </c>
      <c r="AC2987" s="1" t="str">
        <f t="shared" si="140"/>
        <v>1900</v>
      </c>
    </row>
    <row r="2988" spans="4:29" x14ac:dyDescent="0.25">
      <c r="D2988" s="98" t="str">
        <f t="shared" si="138"/>
        <v/>
      </c>
      <c r="E2988" s="93"/>
      <c r="F2988" s="4"/>
      <c r="G2988" s="4"/>
      <c r="H2988" s="72"/>
      <c r="I2988" s="4"/>
      <c r="J2988" s="72"/>
      <c r="K2988" s="72"/>
      <c r="W2988" s="68">
        <f t="shared" si="139"/>
        <v>1</v>
      </c>
      <c r="AC2988" s="1" t="str">
        <f t="shared" si="140"/>
        <v>1900</v>
      </c>
    </row>
    <row r="2989" spans="4:29" x14ac:dyDescent="0.25">
      <c r="D2989" s="98" t="str">
        <f t="shared" si="138"/>
        <v/>
      </c>
      <c r="E2989" s="93"/>
      <c r="F2989" s="4"/>
      <c r="G2989" s="4"/>
      <c r="H2989" s="72"/>
      <c r="I2989" s="4"/>
      <c r="J2989" s="72"/>
      <c r="K2989" s="72"/>
      <c r="W2989" s="68">
        <f t="shared" si="139"/>
        <v>1</v>
      </c>
      <c r="AC2989" s="1" t="str">
        <f t="shared" si="140"/>
        <v>1900</v>
      </c>
    </row>
    <row r="2990" spans="4:29" x14ac:dyDescent="0.25">
      <c r="D2990" s="98" t="str">
        <f t="shared" si="138"/>
        <v/>
      </c>
      <c r="E2990" s="93"/>
      <c r="F2990" s="4"/>
      <c r="G2990" s="4"/>
      <c r="H2990" s="72"/>
      <c r="I2990" s="4"/>
      <c r="J2990" s="72"/>
      <c r="K2990" s="72"/>
      <c r="W2990" s="68">
        <f t="shared" si="139"/>
        <v>1</v>
      </c>
      <c r="AC2990" s="1" t="str">
        <f t="shared" si="140"/>
        <v>1900</v>
      </c>
    </row>
    <row r="2991" spans="4:29" x14ac:dyDescent="0.25">
      <c r="D2991" s="98" t="str">
        <f t="shared" si="138"/>
        <v/>
      </c>
      <c r="E2991" s="93"/>
      <c r="F2991" s="4"/>
      <c r="G2991" s="4"/>
      <c r="H2991" s="72"/>
      <c r="I2991" s="4"/>
      <c r="J2991" s="72"/>
      <c r="K2991" s="72"/>
      <c r="W2991" s="68">
        <f t="shared" si="139"/>
        <v>1</v>
      </c>
      <c r="AC2991" s="1" t="str">
        <f t="shared" si="140"/>
        <v>1900</v>
      </c>
    </row>
    <row r="2992" spans="4:29" x14ac:dyDescent="0.25">
      <c r="D2992" s="98" t="str">
        <f t="shared" si="138"/>
        <v/>
      </c>
      <c r="E2992" s="93"/>
      <c r="F2992" s="4"/>
      <c r="G2992" s="4"/>
      <c r="H2992" s="72"/>
      <c r="I2992" s="4"/>
      <c r="J2992" s="72"/>
      <c r="K2992" s="72"/>
      <c r="W2992" s="68">
        <f t="shared" si="139"/>
        <v>1</v>
      </c>
      <c r="AC2992" s="1" t="str">
        <f t="shared" si="140"/>
        <v>1900</v>
      </c>
    </row>
    <row r="2993" spans="4:29" x14ac:dyDescent="0.25">
      <c r="D2993" s="98" t="str">
        <f t="shared" si="138"/>
        <v/>
      </c>
      <c r="E2993" s="93"/>
      <c r="F2993" s="4"/>
      <c r="G2993" s="4"/>
      <c r="H2993" s="72"/>
      <c r="I2993" s="4"/>
      <c r="J2993" s="72"/>
      <c r="K2993" s="72"/>
      <c r="W2993" s="68">
        <f t="shared" si="139"/>
        <v>1</v>
      </c>
      <c r="AC2993" s="1" t="str">
        <f t="shared" si="140"/>
        <v>1900</v>
      </c>
    </row>
    <row r="2994" spans="4:29" x14ac:dyDescent="0.25">
      <c r="D2994" s="98" t="str">
        <f t="shared" si="138"/>
        <v/>
      </c>
      <c r="E2994" s="93"/>
      <c r="F2994" s="4"/>
      <c r="G2994" s="4"/>
      <c r="H2994" s="72"/>
      <c r="I2994" s="4"/>
      <c r="J2994" s="72"/>
      <c r="K2994" s="72"/>
      <c r="W2994" s="68">
        <f t="shared" si="139"/>
        <v>1</v>
      </c>
      <c r="AC2994" s="1" t="str">
        <f t="shared" si="140"/>
        <v>1900</v>
      </c>
    </row>
    <row r="2995" spans="4:29" x14ac:dyDescent="0.25">
      <c r="D2995" s="98" t="str">
        <f t="shared" si="138"/>
        <v/>
      </c>
      <c r="E2995" s="93"/>
      <c r="F2995" s="4"/>
      <c r="G2995" s="4"/>
      <c r="H2995" s="72"/>
      <c r="I2995" s="4"/>
      <c r="J2995" s="72"/>
      <c r="K2995" s="72"/>
      <c r="W2995" s="68">
        <f t="shared" si="139"/>
        <v>1</v>
      </c>
      <c r="AC2995" s="1" t="str">
        <f t="shared" si="140"/>
        <v>1900</v>
      </c>
    </row>
    <row r="2996" spans="4:29" x14ac:dyDescent="0.25">
      <c r="D2996" s="98" t="str">
        <f t="shared" si="138"/>
        <v/>
      </c>
      <c r="E2996" s="93"/>
      <c r="F2996" s="4"/>
      <c r="G2996" s="4"/>
      <c r="H2996" s="72"/>
      <c r="I2996" s="4"/>
      <c r="J2996" s="72"/>
      <c r="K2996" s="72"/>
      <c r="W2996" s="68">
        <f t="shared" si="139"/>
        <v>1</v>
      </c>
      <c r="AC2996" s="1" t="str">
        <f t="shared" si="140"/>
        <v>1900</v>
      </c>
    </row>
    <row r="2997" spans="4:29" x14ac:dyDescent="0.25">
      <c r="D2997" s="98" t="str">
        <f t="shared" si="138"/>
        <v/>
      </c>
      <c r="E2997" s="93"/>
      <c r="F2997" s="4"/>
      <c r="G2997" s="4"/>
      <c r="H2997" s="72"/>
      <c r="I2997" s="4"/>
      <c r="J2997" s="72"/>
      <c r="K2997" s="72"/>
      <c r="W2997" s="68">
        <f t="shared" si="139"/>
        <v>1</v>
      </c>
      <c r="AC2997" s="1" t="str">
        <f t="shared" si="140"/>
        <v>1900</v>
      </c>
    </row>
    <row r="2998" spans="4:29" x14ac:dyDescent="0.25">
      <c r="D2998" s="98" t="str">
        <f t="shared" si="138"/>
        <v/>
      </c>
      <c r="E2998" s="93"/>
      <c r="F2998" s="4"/>
      <c r="G2998" s="4"/>
      <c r="H2998" s="72"/>
      <c r="I2998" s="4"/>
      <c r="J2998" s="72"/>
      <c r="K2998" s="72"/>
      <c r="W2998" s="68">
        <f t="shared" si="139"/>
        <v>1</v>
      </c>
      <c r="AC2998" s="1" t="str">
        <f t="shared" si="140"/>
        <v>1900</v>
      </c>
    </row>
    <row r="2999" spans="4:29" x14ac:dyDescent="0.25">
      <c r="D2999" s="98" t="str">
        <f t="shared" si="138"/>
        <v/>
      </c>
      <c r="E2999" s="93"/>
      <c r="F2999" s="4"/>
      <c r="G2999" s="4"/>
      <c r="H2999" s="72"/>
      <c r="I2999" s="4"/>
      <c r="J2999" s="72"/>
      <c r="K2999" s="72"/>
      <c r="W2999" s="68">
        <f t="shared" si="139"/>
        <v>1</v>
      </c>
      <c r="AC2999" s="1" t="str">
        <f t="shared" si="140"/>
        <v>1900</v>
      </c>
    </row>
    <row r="3000" spans="4:29" x14ac:dyDescent="0.25">
      <c r="D3000" s="98" t="str">
        <f t="shared" si="138"/>
        <v/>
      </c>
      <c r="E3000" s="93"/>
      <c r="F3000" s="4"/>
      <c r="G3000" s="4"/>
      <c r="H3000" s="72"/>
      <c r="I3000" s="4"/>
      <c r="J3000" s="72"/>
      <c r="K3000" s="72"/>
      <c r="W3000" s="68">
        <f t="shared" si="139"/>
        <v>1</v>
      </c>
      <c r="AC3000" s="1" t="str">
        <f t="shared" si="140"/>
        <v>1900</v>
      </c>
    </row>
    <row r="3001" spans="4:29" x14ac:dyDescent="0.25">
      <c r="D3001" s="98" t="str">
        <f t="shared" si="138"/>
        <v/>
      </c>
      <c r="E3001" s="93"/>
      <c r="F3001" s="4"/>
      <c r="G3001" s="4"/>
      <c r="H3001" s="72"/>
      <c r="I3001" s="4"/>
      <c r="J3001" s="72"/>
      <c r="K3001" s="72"/>
      <c r="W3001" s="68">
        <f t="shared" si="139"/>
        <v>1</v>
      </c>
      <c r="AC3001" s="1" t="str">
        <f t="shared" si="140"/>
        <v>1900</v>
      </c>
    </row>
    <row r="3002" spans="4:29" x14ac:dyDescent="0.25">
      <c r="D3002" s="98" t="str">
        <f t="shared" si="138"/>
        <v/>
      </c>
      <c r="E3002" s="93"/>
      <c r="F3002" s="4"/>
      <c r="G3002" s="4"/>
      <c r="H3002" s="72"/>
      <c r="I3002" s="4"/>
      <c r="J3002" s="72"/>
      <c r="K3002" s="72"/>
      <c r="W3002" s="68">
        <f t="shared" si="139"/>
        <v>1</v>
      </c>
      <c r="AC3002" s="1" t="str">
        <f t="shared" si="140"/>
        <v>1900</v>
      </c>
    </row>
    <row r="3003" spans="4:29" x14ac:dyDescent="0.25">
      <c r="D3003" s="98" t="str">
        <f t="shared" si="138"/>
        <v/>
      </c>
      <c r="E3003" s="93"/>
      <c r="F3003" s="4"/>
      <c r="G3003" s="4"/>
      <c r="H3003" s="72"/>
      <c r="I3003" s="4"/>
      <c r="J3003" s="72"/>
      <c r="K3003" s="72"/>
      <c r="W3003" s="68">
        <f t="shared" si="139"/>
        <v>1</v>
      </c>
      <c r="AC3003" s="1" t="str">
        <f t="shared" si="140"/>
        <v>1900</v>
      </c>
    </row>
    <row r="3004" spans="4:29" x14ac:dyDescent="0.25">
      <c r="D3004" s="98" t="str">
        <f t="shared" si="138"/>
        <v/>
      </c>
      <c r="E3004" s="93"/>
      <c r="F3004" s="4"/>
      <c r="G3004" s="4"/>
      <c r="H3004" s="72"/>
      <c r="I3004" s="4"/>
      <c r="J3004" s="72"/>
      <c r="K3004" s="72"/>
      <c r="W3004" s="68">
        <f t="shared" si="139"/>
        <v>1</v>
      </c>
      <c r="AC3004" s="1" t="str">
        <f t="shared" si="140"/>
        <v>1900</v>
      </c>
    </row>
    <row r="3005" spans="4:29" x14ac:dyDescent="0.25">
      <c r="D3005" s="98" t="str">
        <f t="shared" si="138"/>
        <v/>
      </c>
      <c r="E3005" s="93"/>
      <c r="F3005" s="4"/>
      <c r="G3005" s="4"/>
      <c r="H3005" s="72"/>
      <c r="I3005" s="4"/>
      <c r="J3005" s="72"/>
      <c r="K3005" s="72"/>
      <c r="W3005" s="68">
        <f t="shared" si="139"/>
        <v>1</v>
      </c>
      <c r="AC3005" s="1" t="str">
        <f t="shared" si="140"/>
        <v>1900</v>
      </c>
    </row>
    <row r="3006" spans="4:29" x14ac:dyDescent="0.25">
      <c r="D3006" s="98" t="str">
        <f t="shared" si="138"/>
        <v/>
      </c>
      <c r="E3006" s="93"/>
      <c r="F3006" s="4"/>
      <c r="G3006" s="4"/>
      <c r="H3006" s="72"/>
      <c r="I3006" s="4"/>
      <c r="J3006" s="72"/>
      <c r="K3006" s="72"/>
      <c r="W3006" s="68">
        <f t="shared" si="139"/>
        <v>1</v>
      </c>
      <c r="AC3006" s="1" t="str">
        <f t="shared" si="140"/>
        <v>1900</v>
      </c>
    </row>
    <row r="3007" spans="4:29" x14ac:dyDescent="0.25">
      <c r="D3007" s="98" t="str">
        <f t="shared" si="138"/>
        <v/>
      </c>
      <c r="E3007" s="93"/>
      <c r="F3007" s="4"/>
      <c r="G3007" s="4"/>
      <c r="H3007" s="72"/>
      <c r="I3007" s="4"/>
      <c r="J3007" s="72"/>
      <c r="K3007" s="72"/>
      <c r="W3007" s="68">
        <f t="shared" si="139"/>
        <v>1</v>
      </c>
      <c r="AC3007" s="1" t="str">
        <f t="shared" si="140"/>
        <v>1900</v>
      </c>
    </row>
    <row r="3008" spans="4:29" x14ac:dyDescent="0.25">
      <c r="D3008" s="98" t="str">
        <f t="shared" si="138"/>
        <v/>
      </c>
      <c r="E3008" s="93"/>
      <c r="F3008" s="4"/>
      <c r="G3008" s="4"/>
      <c r="H3008" s="72"/>
      <c r="I3008" s="4"/>
      <c r="J3008" s="72"/>
      <c r="K3008" s="72"/>
      <c r="W3008" s="68">
        <f t="shared" si="139"/>
        <v>1</v>
      </c>
      <c r="AC3008" s="1" t="str">
        <f t="shared" si="140"/>
        <v>1900</v>
      </c>
    </row>
    <row r="3009" spans="4:29" x14ac:dyDescent="0.25">
      <c r="D3009" s="98" t="str">
        <f t="shared" si="138"/>
        <v/>
      </c>
      <c r="E3009" s="93"/>
      <c r="F3009" s="4"/>
      <c r="G3009" s="4"/>
      <c r="H3009" s="72"/>
      <c r="I3009" s="4"/>
      <c r="J3009" s="72"/>
      <c r="K3009" s="72"/>
      <c r="W3009" s="68">
        <f t="shared" si="139"/>
        <v>1</v>
      </c>
      <c r="AC3009" s="1" t="str">
        <f t="shared" si="140"/>
        <v>1900</v>
      </c>
    </row>
    <row r="3010" spans="4:29" x14ac:dyDescent="0.25">
      <c r="D3010" s="98" t="str">
        <f t="shared" si="138"/>
        <v/>
      </c>
      <c r="E3010" s="93"/>
      <c r="F3010" s="4"/>
      <c r="G3010" s="4"/>
      <c r="H3010" s="72"/>
      <c r="I3010" s="4"/>
      <c r="J3010" s="72"/>
      <c r="K3010" s="72"/>
      <c r="W3010" s="68">
        <f t="shared" si="139"/>
        <v>1</v>
      </c>
      <c r="AC3010" s="1" t="str">
        <f t="shared" si="140"/>
        <v>1900</v>
      </c>
    </row>
    <row r="3011" spans="4:29" x14ac:dyDescent="0.25">
      <c r="D3011" s="98" t="str">
        <f t="shared" si="138"/>
        <v/>
      </c>
      <c r="E3011" s="93"/>
      <c r="F3011" s="4"/>
      <c r="G3011" s="4"/>
      <c r="H3011" s="72"/>
      <c r="I3011" s="4"/>
      <c r="J3011" s="72"/>
      <c r="K3011" s="72"/>
      <c r="W3011" s="68">
        <f t="shared" si="139"/>
        <v>1</v>
      </c>
      <c r="AC3011" s="1" t="str">
        <f t="shared" si="140"/>
        <v>1900</v>
      </c>
    </row>
    <row r="3012" spans="4:29" x14ac:dyDescent="0.25">
      <c r="D3012" s="98" t="str">
        <f t="shared" ref="D3012:D3075" si="141">IF(W3012&lt;&gt;$V$1,IF(YEAR(W3012)=YEAR(W3011),D3011+1,1),"")</f>
        <v/>
      </c>
      <c r="E3012" s="93"/>
      <c r="F3012" s="4"/>
      <c r="G3012" s="4"/>
      <c r="H3012" s="72"/>
      <c r="I3012" s="4"/>
      <c r="J3012" s="72"/>
      <c r="K3012" s="72"/>
      <c r="W3012" s="68">
        <f t="shared" ref="W3012:W3075" si="142">IF(CONCATENATE(F3012,F3013,F3014,F3015,F3016,F3017)&lt;&gt;"",IF(AND(E3012&lt;&gt;0,ISNUMBER(E3012)=TRUE),E3012,W3011),$V$1)</f>
        <v>1</v>
      </c>
      <c r="AC3012" s="1" t="str">
        <f t="shared" si="140"/>
        <v>1900</v>
      </c>
    </row>
    <row r="3013" spans="4:29" x14ac:dyDescent="0.25">
      <c r="D3013" s="98" t="str">
        <f t="shared" si="141"/>
        <v/>
      </c>
      <c r="E3013" s="93"/>
      <c r="F3013" s="4"/>
      <c r="G3013" s="4"/>
      <c r="H3013" s="72"/>
      <c r="I3013" s="4"/>
      <c r="J3013" s="72"/>
      <c r="K3013" s="72"/>
      <c r="W3013" s="68">
        <f t="shared" si="142"/>
        <v>1</v>
      </c>
      <c r="AC3013" s="1" t="str">
        <f t="shared" ref="AC3013:AC3076" si="143">YEAR(W3013)&amp;F3013</f>
        <v>1900</v>
      </c>
    </row>
    <row r="3014" spans="4:29" x14ac:dyDescent="0.25">
      <c r="D3014" s="98" t="str">
        <f t="shared" si="141"/>
        <v/>
      </c>
      <c r="E3014" s="93"/>
      <c r="F3014" s="4"/>
      <c r="G3014" s="4"/>
      <c r="H3014" s="72"/>
      <c r="I3014" s="4"/>
      <c r="J3014" s="72"/>
      <c r="K3014" s="72"/>
      <c r="W3014" s="68">
        <f t="shared" si="142"/>
        <v>1</v>
      </c>
      <c r="AC3014" s="1" t="str">
        <f t="shared" si="143"/>
        <v>1900</v>
      </c>
    </row>
    <row r="3015" spans="4:29" x14ac:dyDescent="0.25">
      <c r="D3015" s="98" t="str">
        <f t="shared" si="141"/>
        <v/>
      </c>
      <c r="E3015" s="93"/>
      <c r="F3015" s="4"/>
      <c r="G3015" s="4"/>
      <c r="H3015" s="72"/>
      <c r="I3015" s="4"/>
      <c r="J3015" s="72"/>
      <c r="K3015" s="72"/>
      <c r="W3015" s="68">
        <f t="shared" si="142"/>
        <v>1</v>
      </c>
      <c r="AC3015" s="1" t="str">
        <f t="shared" si="143"/>
        <v>1900</v>
      </c>
    </row>
    <row r="3016" spans="4:29" x14ac:dyDescent="0.25">
      <c r="D3016" s="98" t="str">
        <f t="shared" si="141"/>
        <v/>
      </c>
      <c r="E3016" s="93"/>
      <c r="F3016" s="4"/>
      <c r="G3016" s="4"/>
      <c r="H3016" s="72"/>
      <c r="I3016" s="4"/>
      <c r="J3016" s="72"/>
      <c r="K3016" s="72"/>
      <c r="W3016" s="68">
        <f t="shared" si="142"/>
        <v>1</v>
      </c>
      <c r="AC3016" s="1" t="str">
        <f t="shared" si="143"/>
        <v>1900</v>
      </c>
    </row>
    <row r="3017" spans="4:29" x14ac:dyDescent="0.25">
      <c r="D3017" s="98" t="str">
        <f t="shared" si="141"/>
        <v/>
      </c>
      <c r="E3017" s="93"/>
      <c r="F3017" s="4"/>
      <c r="G3017" s="4"/>
      <c r="H3017" s="72"/>
      <c r="I3017" s="4"/>
      <c r="J3017" s="72"/>
      <c r="K3017" s="72"/>
      <c r="W3017" s="68">
        <f t="shared" si="142"/>
        <v>1</v>
      </c>
      <c r="AC3017" s="1" t="str">
        <f t="shared" si="143"/>
        <v>1900</v>
      </c>
    </row>
    <row r="3018" spans="4:29" x14ac:dyDescent="0.25">
      <c r="D3018" s="98" t="str">
        <f t="shared" si="141"/>
        <v/>
      </c>
      <c r="E3018" s="93"/>
      <c r="F3018" s="4"/>
      <c r="G3018" s="4"/>
      <c r="H3018" s="72"/>
      <c r="I3018" s="4"/>
      <c r="J3018" s="72"/>
      <c r="K3018" s="72"/>
      <c r="W3018" s="68">
        <f t="shared" si="142"/>
        <v>1</v>
      </c>
      <c r="AC3018" s="1" t="str">
        <f t="shared" si="143"/>
        <v>1900</v>
      </c>
    </row>
    <row r="3019" spans="4:29" x14ac:dyDescent="0.25">
      <c r="D3019" s="98" t="str">
        <f t="shared" si="141"/>
        <v/>
      </c>
      <c r="E3019" s="93"/>
      <c r="F3019" s="4"/>
      <c r="G3019" s="4"/>
      <c r="H3019" s="72"/>
      <c r="I3019" s="4"/>
      <c r="J3019" s="72"/>
      <c r="K3019" s="72"/>
      <c r="W3019" s="68">
        <f t="shared" si="142"/>
        <v>1</v>
      </c>
      <c r="AC3019" s="1" t="str">
        <f t="shared" si="143"/>
        <v>1900</v>
      </c>
    </row>
    <row r="3020" spans="4:29" x14ac:dyDescent="0.25">
      <c r="D3020" s="98" t="str">
        <f t="shared" si="141"/>
        <v/>
      </c>
      <c r="E3020" s="93"/>
      <c r="F3020" s="4"/>
      <c r="G3020" s="4"/>
      <c r="H3020" s="72"/>
      <c r="I3020" s="4"/>
      <c r="J3020" s="72"/>
      <c r="K3020" s="72"/>
      <c r="W3020" s="68">
        <f t="shared" si="142"/>
        <v>1</v>
      </c>
      <c r="AC3020" s="1" t="str">
        <f t="shared" si="143"/>
        <v>1900</v>
      </c>
    </row>
    <row r="3021" spans="4:29" x14ac:dyDescent="0.25">
      <c r="D3021" s="98" t="str">
        <f t="shared" si="141"/>
        <v/>
      </c>
      <c r="E3021" s="93"/>
      <c r="F3021" s="4"/>
      <c r="G3021" s="4"/>
      <c r="H3021" s="72"/>
      <c r="I3021" s="4"/>
      <c r="J3021" s="72"/>
      <c r="K3021" s="72"/>
      <c r="W3021" s="68">
        <f t="shared" si="142"/>
        <v>1</v>
      </c>
      <c r="AC3021" s="1" t="str">
        <f t="shared" si="143"/>
        <v>1900</v>
      </c>
    </row>
    <row r="3022" spans="4:29" x14ac:dyDescent="0.25">
      <c r="D3022" s="98" t="str">
        <f t="shared" si="141"/>
        <v/>
      </c>
      <c r="E3022" s="93"/>
      <c r="F3022" s="4"/>
      <c r="G3022" s="4"/>
      <c r="H3022" s="72"/>
      <c r="I3022" s="4"/>
      <c r="J3022" s="72"/>
      <c r="K3022" s="72"/>
      <c r="W3022" s="68">
        <f t="shared" si="142"/>
        <v>1</v>
      </c>
      <c r="AC3022" s="1" t="str">
        <f t="shared" si="143"/>
        <v>1900</v>
      </c>
    </row>
    <row r="3023" spans="4:29" x14ac:dyDescent="0.25">
      <c r="D3023" s="98" t="str">
        <f t="shared" si="141"/>
        <v/>
      </c>
      <c r="E3023" s="93"/>
      <c r="F3023" s="4"/>
      <c r="G3023" s="4"/>
      <c r="H3023" s="72"/>
      <c r="I3023" s="4"/>
      <c r="J3023" s="72"/>
      <c r="K3023" s="72"/>
      <c r="W3023" s="68">
        <f t="shared" si="142"/>
        <v>1</v>
      </c>
      <c r="AC3023" s="1" t="str">
        <f t="shared" si="143"/>
        <v>1900</v>
      </c>
    </row>
    <row r="3024" spans="4:29" x14ac:dyDescent="0.25">
      <c r="D3024" s="98" t="str">
        <f t="shared" si="141"/>
        <v/>
      </c>
      <c r="E3024" s="93"/>
      <c r="F3024" s="4"/>
      <c r="G3024" s="4"/>
      <c r="H3024" s="72"/>
      <c r="I3024" s="4"/>
      <c r="J3024" s="72"/>
      <c r="K3024" s="72"/>
      <c r="W3024" s="68">
        <f t="shared" si="142"/>
        <v>1</v>
      </c>
      <c r="AC3024" s="1" t="str">
        <f t="shared" si="143"/>
        <v>1900</v>
      </c>
    </row>
    <row r="3025" spans="4:29" x14ac:dyDescent="0.25">
      <c r="D3025" s="98" t="str">
        <f t="shared" si="141"/>
        <v/>
      </c>
      <c r="E3025" s="93"/>
      <c r="F3025" s="4"/>
      <c r="G3025" s="4"/>
      <c r="H3025" s="72"/>
      <c r="I3025" s="4"/>
      <c r="J3025" s="72"/>
      <c r="K3025" s="72"/>
      <c r="W3025" s="68">
        <f t="shared" si="142"/>
        <v>1</v>
      </c>
      <c r="AC3025" s="1" t="str">
        <f t="shared" si="143"/>
        <v>1900</v>
      </c>
    </row>
    <row r="3026" spans="4:29" x14ac:dyDescent="0.25">
      <c r="D3026" s="98" t="str">
        <f t="shared" si="141"/>
        <v/>
      </c>
      <c r="E3026" s="93"/>
      <c r="F3026" s="4"/>
      <c r="G3026" s="4"/>
      <c r="H3026" s="72"/>
      <c r="I3026" s="4"/>
      <c r="J3026" s="72"/>
      <c r="K3026" s="72"/>
      <c r="W3026" s="68">
        <f t="shared" si="142"/>
        <v>1</v>
      </c>
      <c r="AC3026" s="1" t="str">
        <f t="shared" si="143"/>
        <v>1900</v>
      </c>
    </row>
    <row r="3027" spans="4:29" x14ac:dyDescent="0.25">
      <c r="D3027" s="98" t="str">
        <f t="shared" si="141"/>
        <v/>
      </c>
      <c r="E3027" s="93"/>
      <c r="F3027" s="4"/>
      <c r="G3027" s="4"/>
      <c r="H3027" s="72"/>
      <c r="I3027" s="4"/>
      <c r="J3027" s="72"/>
      <c r="K3027" s="72"/>
      <c r="W3027" s="68">
        <f t="shared" si="142"/>
        <v>1</v>
      </c>
      <c r="AC3027" s="1" t="str">
        <f t="shared" si="143"/>
        <v>1900</v>
      </c>
    </row>
    <row r="3028" spans="4:29" x14ac:dyDescent="0.25">
      <c r="D3028" s="98" t="str">
        <f t="shared" si="141"/>
        <v/>
      </c>
      <c r="E3028" s="93"/>
      <c r="F3028" s="4"/>
      <c r="G3028" s="4"/>
      <c r="H3028" s="72"/>
      <c r="I3028" s="4"/>
      <c r="J3028" s="72"/>
      <c r="K3028" s="72"/>
      <c r="W3028" s="68">
        <f t="shared" si="142"/>
        <v>1</v>
      </c>
      <c r="AC3028" s="1" t="str">
        <f t="shared" si="143"/>
        <v>1900</v>
      </c>
    </row>
    <row r="3029" spans="4:29" x14ac:dyDescent="0.25">
      <c r="D3029" s="98" t="str">
        <f t="shared" si="141"/>
        <v/>
      </c>
      <c r="E3029" s="93"/>
      <c r="F3029" s="4"/>
      <c r="G3029" s="4"/>
      <c r="H3029" s="72"/>
      <c r="I3029" s="4"/>
      <c r="J3029" s="72"/>
      <c r="K3029" s="72"/>
      <c r="W3029" s="68">
        <f t="shared" si="142"/>
        <v>1</v>
      </c>
      <c r="AC3029" s="1" t="str">
        <f t="shared" si="143"/>
        <v>1900</v>
      </c>
    </row>
    <row r="3030" spans="4:29" x14ac:dyDescent="0.25">
      <c r="D3030" s="98" t="str">
        <f t="shared" si="141"/>
        <v/>
      </c>
      <c r="E3030" s="93"/>
      <c r="F3030" s="4"/>
      <c r="G3030" s="4"/>
      <c r="H3030" s="72"/>
      <c r="I3030" s="4"/>
      <c r="J3030" s="72"/>
      <c r="K3030" s="72"/>
      <c r="W3030" s="68">
        <f t="shared" si="142"/>
        <v>1</v>
      </c>
      <c r="AC3030" s="1" t="str">
        <f t="shared" si="143"/>
        <v>1900</v>
      </c>
    </row>
    <row r="3031" spans="4:29" x14ac:dyDescent="0.25">
      <c r="D3031" s="98" t="str">
        <f t="shared" si="141"/>
        <v/>
      </c>
      <c r="E3031" s="93"/>
      <c r="F3031" s="4"/>
      <c r="G3031" s="4"/>
      <c r="H3031" s="72"/>
      <c r="I3031" s="4"/>
      <c r="J3031" s="72"/>
      <c r="K3031" s="72"/>
      <c r="W3031" s="68">
        <f t="shared" si="142"/>
        <v>1</v>
      </c>
      <c r="AC3031" s="1" t="str">
        <f t="shared" si="143"/>
        <v>1900</v>
      </c>
    </row>
    <row r="3032" spans="4:29" x14ac:dyDescent="0.25">
      <c r="D3032" s="98" t="str">
        <f t="shared" si="141"/>
        <v/>
      </c>
      <c r="E3032" s="93"/>
      <c r="F3032" s="4"/>
      <c r="G3032" s="4"/>
      <c r="H3032" s="72"/>
      <c r="I3032" s="4"/>
      <c r="J3032" s="72"/>
      <c r="K3032" s="72"/>
      <c r="W3032" s="68">
        <f t="shared" si="142"/>
        <v>1</v>
      </c>
      <c r="AC3032" s="1" t="str">
        <f t="shared" si="143"/>
        <v>1900</v>
      </c>
    </row>
    <row r="3033" spans="4:29" x14ac:dyDescent="0.25">
      <c r="D3033" s="98" t="str">
        <f t="shared" si="141"/>
        <v/>
      </c>
      <c r="E3033" s="93"/>
      <c r="F3033" s="4"/>
      <c r="G3033" s="4"/>
      <c r="H3033" s="72"/>
      <c r="I3033" s="4"/>
      <c r="J3033" s="72"/>
      <c r="K3033" s="72"/>
      <c r="W3033" s="68">
        <f t="shared" si="142"/>
        <v>1</v>
      </c>
      <c r="AC3033" s="1" t="str">
        <f t="shared" si="143"/>
        <v>1900</v>
      </c>
    </row>
    <row r="3034" spans="4:29" x14ac:dyDescent="0.25">
      <c r="D3034" s="98" t="str">
        <f t="shared" si="141"/>
        <v/>
      </c>
      <c r="E3034" s="93"/>
      <c r="F3034" s="4"/>
      <c r="G3034" s="4"/>
      <c r="H3034" s="72"/>
      <c r="I3034" s="4"/>
      <c r="J3034" s="72"/>
      <c r="K3034" s="72"/>
      <c r="W3034" s="68">
        <f t="shared" si="142"/>
        <v>1</v>
      </c>
      <c r="AC3034" s="1" t="str">
        <f t="shared" si="143"/>
        <v>1900</v>
      </c>
    </row>
    <row r="3035" spans="4:29" x14ac:dyDescent="0.25">
      <c r="D3035" s="98" t="str">
        <f t="shared" si="141"/>
        <v/>
      </c>
      <c r="E3035" s="93"/>
      <c r="F3035" s="4"/>
      <c r="G3035" s="4"/>
      <c r="H3035" s="72"/>
      <c r="I3035" s="4"/>
      <c r="J3035" s="72"/>
      <c r="K3035" s="72"/>
      <c r="W3035" s="68">
        <f t="shared" si="142"/>
        <v>1</v>
      </c>
      <c r="AC3035" s="1" t="str">
        <f t="shared" si="143"/>
        <v>1900</v>
      </c>
    </row>
    <row r="3036" spans="4:29" x14ac:dyDescent="0.25">
      <c r="D3036" s="98" t="str">
        <f t="shared" si="141"/>
        <v/>
      </c>
      <c r="E3036" s="93"/>
      <c r="F3036" s="4"/>
      <c r="G3036" s="4"/>
      <c r="H3036" s="72"/>
      <c r="I3036" s="4"/>
      <c r="J3036" s="72"/>
      <c r="K3036" s="72"/>
      <c r="W3036" s="68">
        <f t="shared" si="142"/>
        <v>1</v>
      </c>
      <c r="AC3036" s="1" t="str">
        <f t="shared" si="143"/>
        <v>1900</v>
      </c>
    </row>
    <row r="3037" spans="4:29" x14ac:dyDescent="0.25">
      <c r="D3037" s="98" t="str">
        <f t="shared" si="141"/>
        <v/>
      </c>
      <c r="E3037" s="93"/>
      <c r="F3037" s="4"/>
      <c r="G3037" s="4"/>
      <c r="H3037" s="72"/>
      <c r="I3037" s="4"/>
      <c r="J3037" s="72"/>
      <c r="K3037" s="72"/>
      <c r="W3037" s="68">
        <f t="shared" si="142"/>
        <v>1</v>
      </c>
      <c r="AC3037" s="1" t="str">
        <f t="shared" si="143"/>
        <v>1900</v>
      </c>
    </row>
    <row r="3038" spans="4:29" x14ac:dyDescent="0.25">
      <c r="D3038" s="98" t="str">
        <f t="shared" si="141"/>
        <v/>
      </c>
      <c r="E3038" s="93"/>
      <c r="F3038" s="4"/>
      <c r="G3038" s="4"/>
      <c r="H3038" s="72"/>
      <c r="I3038" s="4"/>
      <c r="J3038" s="72"/>
      <c r="K3038" s="72"/>
      <c r="W3038" s="68">
        <f t="shared" si="142"/>
        <v>1</v>
      </c>
      <c r="AC3038" s="1" t="str">
        <f t="shared" si="143"/>
        <v>1900</v>
      </c>
    </row>
    <row r="3039" spans="4:29" x14ac:dyDescent="0.25">
      <c r="D3039" s="98" t="str">
        <f t="shared" si="141"/>
        <v/>
      </c>
      <c r="E3039" s="93"/>
      <c r="F3039" s="4"/>
      <c r="G3039" s="4"/>
      <c r="H3039" s="72"/>
      <c r="I3039" s="4"/>
      <c r="J3039" s="72"/>
      <c r="K3039" s="72"/>
      <c r="W3039" s="68">
        <f t="shared" si="142"/>
        <v>1</v>
      </c>
      <c r="AC3039" s="1" t="str">
        <f t="shared" si="143"/>
        <v>1900</v>
      </c>
    </row>
    <row r="3040" spans="4:29" x14ac:dyDescent="0.25">
      <c r="D3040" s="98" t="str">
        <f t="shared" si="141"/>
        <v/>
      </c>
      <c r="E3040" s="93"/>
      <c r="F3040" s="4"/>
      <c r="G3040" s="4"/>
      <c r="H3040" s="72"/>
      <c r="I3040" s="4"/>
      <c r="J3040" s="72"/>
      <c r="K3040" s="72"/>
      <c r="W3040" s="68">
        <f t="shared" si="142"/>
        <v>1</v>
      </c>
      <c r="AC3040" s="1" t="str">
        <f t="shared" si="143"/>
        <v>1900</v>
      </c>
    </row>
    <row r="3041" spans="4:29" x14ac:dyDescent="0.25">
      <c r="D3041" s="98" t="str">
        <f t="shared" si="141"/>
        <v/>
      </c>
      <c r="E3041" s="93"/>
      <c r="F3041" s="4"/>
      <c r="G3041" s="4"/>
      <c r="H3041" s="72"/>
      <c r="I3041" s="4"/>
      <c r="J3041" s="72"/>
      <c r="K3041" s="72"/>
      <c r="W3041" s="68">
        <f t="shared" si="142"/>
        <v>1</v>
      </c>
      <c r="AC3041" s="1" t="str">
        <f t="shared" si="143"/>
        <v>1900</v>
      </c>
    </row>
    <row r="3042" spans="4:29" x14ac:dyDescent="0.25">
      <c r="D3042" s="98" t="str">
        <f t="shared" si="141"/>
        <v/>
      </c>
      <c r="E3042" s="93"/>
      <c r="F3042" s="4"/>
      <c r="G3042" s="4"/>
      <c r="H3042" s="72"/>
      <c r="I3042" s="4"/>
      <c r="J3042" s="72"/>
      <c r="K3042" s="72"/>
      <c r="W3042" s="68">
        <f t="shared" si="142"/>
        <v>1</v>
      </c>
      <c r="AC3042" s="1" t="str">
        <f t="shared" si="143"/>
        <v>1900</v>
      </c>
    </row>
    <row r="3043" spans="4:29" x14ac:dyDescent="0.25">
      <c r="D3043" s="98" t="str">
        <f t="shared" si="141"/>
        <v/>
      </c>
      <c r="E3043" s="93"/>
      <c r="F3043" s="4"/>
      <c r="G3043" s="4"/>
      <c r="H3043" s="72"/>
      <c r="I3043" s="4"/>
      <c r="J3043" s="72"/>
      <c r="K3043" s="72"/>
      <c r="W3043" s="68">
        <f t="shared" si="142"/>
        <v>1</v>
      </c>
      <c r="AC3043" s="1" t="str">
        <f t="shared" si="143"/>
        <v>1900</v>
      </c>
    </row>
    <row r="3044" spans="4:29" x14ac:dyDescent="0.25">
      <c r="D3044" s="98" t="str">
        <f t="shared" si="141"/>
        <v/>
      </c>
      <c r="E3044" s="93"/>
      <c r="F3044" s="4"/>
      <c r="G3044" s="4"/>
      <c r="H3044" s="72"/>
      <c r="I3044" s="4"/>
      <c r="J3044" s="72"/>
      <c r="K3044" s="72"/>
      <c r="W3044" s="68">
        <f t="shared" si="142"/>
        <v>1</v>
      </c>
      <c r="AC3044" s="1" t="str">
        <f t="shared" si="143"/>
        <v>1900</v>
      </c>
    </row>
    <row r="3045" spans="4:29" x14ac:dyDescent="0.25">
      <c r="D3045" s="98" t="str">
        <f t="shared" si="141"/>
        <v/>
      </c>
      <c r="E3045" s="93"/>
      <c r="F3045" s="4"/>
      <c r="G3045" s="4"/>
      <c r="H3045" s="72"/>
      <c r="I3045" s="4"/>
      <c r="J3045" s="72"/>
      <c r="K3045" s="72"/>
      <c r="W3045" s="68">
        <f t="shared" si="142"/>
        <v>1</v>
      </c>
      <c r="AC3045" s="1" t="str">
        <f t="shared" si="143"/>
        <v>1900</v>
      </c>
    </row>
    <row r="3046" spans="4:29" x14ac:dyDescent="0.25">
      <c r="D3046" s="98" t="str">
        <f t="shared" si="141"/>
        <v/>
      </c>
      <c r="E3046" s="93"/>
      <c r="F3046" s="4"/>
      <c r="G3046" s="4"/>
      <c r="H3046" s="72"/>
      <c r="I3046" s="4"/>
      <c r="J3046" s="72"/>
      <c r="K3046" s="72"/>
      <c r="W3046" s="68">
        <f t="shared" si="142"/>
        <v>1</v>
      </c>
      <c r="AC3046" s="1" t="str">
        <f t="shared" si="143"/>
        <v>1900</v>
      </c>
    </row>
    <row r="3047" spans="4:29" x14ac:dyDescent="0.25">
      <c r="D3047" s="98" t="str">
        <f t="shared" si="141"/>
        <v/>
      </c>
      <c r="E3047" s="93"/>
      <c r="F3047" s="4"/>
      <c r="G3047" s="4"/>
      <c r="H3047" s="72"/>
      <c r="I3047" s="4"/>
      <c r="J3047" s="72"/>
      <c r="K3047" s="72"/>
      <c r="W3047" s="68">
        <f t="shared" si="142"/>
        <v>1</v>
      </c>
      <c r="AC3047" s="1" t="str">
        <f t="shared" si="143"/>
        <v>1900</v>
      </c>
    </row>
    <row r="3048" spans="4:29" x14ac:dyDescent="0.25">
      <c r="D3048" s="98" t="str">
        <f t="shared" si="141"/>
        <v/>
      </c>
      <c r="E3048" s="93"/>
      <c r="F3048" s="4"/>
      <c r="G3048" s="4"/>
      <c r="H3048" s="72"/>
      <c r="I3048" s="4"/>
      <c r="J3048" s="72"/>
      <c r="K3048" s="72"/>
      <c r="W3048" s="68">
        <f t="shared" si="142"/>
        <v>1</v>
      </c>
      <c r="AC3048" s="1" t="str">
        <f t="shared" si="143"/>
        <v>1900</v>
      </c>
    </row>
    <row r="3049" spans="4:29" x14ac:dyDescent="0.25">
      <c r="D3049" s="98" t="str">
        <f t="shared" si="141"/>
        <v/>
      </c>
      <c r="E3049" s="93"/>
      <c r="F3049" s="4"/>
      <c r="G3049" s="4"/>
      <c r="H3049" s="72"/>
      <c r="I3049" s="4"/>
      <c r="J3049" s="72"/>
      <c r="K3049" s="72"/>
      <c r="W3049" s="68">
        <f t="shared" si="142"/>
        <v>1</v>
      </c>
      <c r="AC3049" s="1" t="str">
        <f t="shared" si="143"/>
        <v>1900</v>
      </c>
    </row>
    <row r="3050" spans="4:29" x14ac:dyDescent="0.25">
      <c r="D3050" s="98" t="str">
        <f t="shared" si="141"/>
        <v/>
      </c>
      <c r="E3050" s="93"/>
      <c r="F3050" s="4"/>
      <c r="G3050" s="4"/>
      <c r="H3050" s="72"/>
      <c r="I3050" s="4"/>
      <c r="J3050" s="72"/>
      <c r="K3050" s="72"/>
      <c r="W3050" s="68">
        <f t="shared" si="142"/>
        <v>1</v>
      </c>
      <c r="AC3050" s="1" t="str">
        <f t="shared" si="143"/>
        <v>1900</v>
      </c>
    </row>
    <row r="3051" spans="4:29" x14ac:dyDescent="0.25">
      <c r="D3051" s="98" t="str">
        <f t="shared" si="141"/>
        <v/>
      </c>
      <c r="E3051" s="93"/>
      <c r="F3051" s="4"/>
      <c r="G3051" s="4"/>
      <c r="H3051" s="72"/>
      <c r="I3051" s="4"/>
      <c r="J3051" s="72"/>
      <c r="K3051" s="72"/>
      <c r="W3051" s="68">
        <f t="shared" si="142"/>
        <v>1</v>
      </c>
      <c r="AC3051" s="1" t="str">
        <f t="shared" si="143"/>
        <v>1900</v>
      </c>
    </row>
    <row r="3052" spans="4:29" x14ac:dyDescent="0.25">
      <c r="D3052" s="98" t="str">
        <f t="shared" si="141"/>
        <v/>
      </c>
      <c r="E3052" s="93"/>
      <c r="F3052" s="4"/>
      <c r="G3052" s="4"/>
      <c r="H3052" s="72"/>
      <c r="I3052" s="4"/>
      <c r="J3052" s="72"/>
      <c r="K3052" s="72"/>
      <c r="W3052" s="68">
        <f t="shared" si="142"/>
        <v>1</v>
      </c>
      <c r="AC3052" s="1" t="str">
        <f t="shared" si="143"/>
        <v>1900</v>
      </c>
    </row>
    <row r="3053" spans="4:29" x14ac:dyDescent="0.25">
      <c r="D3053" s="98" t="str">
        <f t="shared" si="141"/>
        <v/>
      </c>
      <c r="E3053" s="93"/>
      <c r="F3053" s="4"/>
      <c r="G3053" s="4"/>
      <c r="H3053" s="72"/>
      <c r="I3053" s="4"/>
      <c r="J3053" s="72"/>
      <c r="K3053" s="72"/>
      <c r="W3053" s="68">
        <f t="shared" si="142"/>
        <v>1</v>
      </c>
      <c r="AC3053" s="1" t="str">
        <f t="shared" si="143"/>
        <v>1900</v>
      </c>
    </row>
    <row r="3054" spans="4:29" x14ac:dyDescent="0.25">
      <c r="D3054" s="98" t="str">
        <f t="shared" si="141"/>
        <v/>
      </c>
      <c r="E3054" s="93"/>
      <c r="F3054" s="4"/>
      <c r="G3054" s="4"/>
      <c r="H3054" s="72"/>
      <c r="I3054" s="4"/>
      <c r="J3054" s="72"/>
      <c r="K3054" s="72"/>
      <c r="W3054" s="68">
        <f t="shared" si="142"/>
        <v>1</v>
      </c>
      <c r="AC3054" s="1" t="str">
        <f t="shared" si="143"/>
        <v>1900</v>
      </c>
    </row>
    <row r="3055" spans="4:29" x14ac:dyDescent="0.25">
      <c r="D3055" s="98" t="str">
        <f t="shared" si="141"/>
        <v/>
      </c>
      <c r="E3055" s="93"/>
      <c r="F3055" s="4"/>
      <c r="G3055" s="4"/>
      <c r="H3055" s="72"/>
      <c r="I3055" s="4"/>
      <c r="J3055" s="72"/>
      <c r="K3055" s="72"/>
      <c r="W3055" s="68">
        <f t="shared" si="142"/>
        <v>1</v>
      </c>
      <c r="AC3055" s="1" t="str">
        <f t="shared" si="143"/>
        <v>1900</v>
      </c>
    </row>
    <row r="3056" spans="4:29" x14ac:dyDescent="0.25">
      <c r="D3056" s="98" t="str">
        <f t="shared" si="141"/>
        <v/>
      </c>
      <c r="E3056" s="93"/>
      <c r="F3056" s="4"/>
      <c r="G3056" s="4"/>
      <c r="H3056" s="72"/>
      <c r="I3056" s="4"/>
      <c r="J3056" s="72"/>
      <c r="K3056" s="72"/>
      <c r="W3056" s="68">
        <f t="shared" si="142"/>
        <v>1</v>
      </c>
      <c r="AC3056" s="1" t="str">
        <f t="shared" si="143"/>
        <v>1900</v>
      </c>
    </row>
    <row r="3057" spans="4:29" x14ac:dyDescent="0.25">
      <c r="D3057" s="98" t="str">
        <f t="shared" si="141"/>
        <v/>
      </c>
      <c r="E3057" s="93"/>
      <c r="F3057" s="4"/>
      <c r="G3057" s="4"/>
      <c r="H3057" s="72"/>
      <c r="I3057" s="4"/>
      <c r="J3057" s="72"/>
      <c r="K3057" s="72"/>
      <c r="W3057" s="68">
        <f t="shared" si="142"/>
        <v>1</v>
      </c>
      <c r="AC3057" s="1" t="str">
        <f t="shared" si="143"/>
        <v>1900</v>
      </c>
    </row>
    <row r="3058" spans="4:29" x14ac:dyDescent="0.25">
      <c r="D3058" s="98" t="str">
        <f t="shared" si="141"/>
        <v/>
      </c>
      <c r="E3058" s="93"/>
      <c r="F3058" s="4"/>
      <c r="G3058" s="4"/>
      <c r="H3058" s="72"/>
      <c r="I3058" s="4"/>
      <c r="J3058" s="72"/>
      <c r="K3058" s="72"/>
      <c r="W3058" s="68">
        <f t="shared" si="142"/>
        <v>1</v>
      </c>
      <c r="AC3058" s="1" t="str">
        <f t="shared" si="143"/>
        <v>1900</v>
      </c>
    </row>
    <row r="3059" spans="4:29" x14ac:dyDescent="0.25">
      <c r="D3059" s="98" t="str">
        <f t="shared" si="141"/>
        <v/>
      </c>
      <c r="E3059" s="93"/>
      <c r="F3059" s="4"/>
      <c r="G3059" s="4"/>
      <c r="H3059" s="72"/>
      <c r="I3059" s="4"/>
      <c r="J3059" s="72"/>
      <c r="K3059" s="72"/>
      <c r="W3059" s="68">
        <f t="shared" si="142"/>
        <v>1</v>
      </c>
      <c r="AC3059" s="1" t="str">
        <f t="shared" si="143"/>
        <v>1900</v>
      </c>
    </row>
    <row r="3060" spans="4:29" x14ac:dyDescent="0.25">
      <c r="D3060" s="98" t="str">
        <f t="shared" si="141"/>
        <v/>
      </c>
      <c r="E3060" s="93"/>
      <c r="F3060" s="4"/>
      <c r="G3060" s="4"/>
      <c r="H3060" s="72"/>
      <c r="I3060" s="4"/>
      <c r="J3060" s="72"/>
      <c r="K3060" s="72"/>
      <c r="W3060" s="68">
        <f t="shared" si="142"/>
        <v>1</v>
      </c>
      <c r="AC3060" s="1" t="str">
        <f t="shared" si="143"/>
        <v>1900</v>
      </c>
    </row>
    <row r="3061" spans="4:29" x14ac:dyDescent="0.25">
      <c r="D3061" s="98" t="str">
        <f t="shared" si="141"/>
        <v/>
      </c>
      <c r="E3061" s="93"/>
      <c r="F3061" s="4"/>
      <c r="G3061" s="4"/>
      <c r="H3061" s="72"/>
      <c r="I3061" s="4"/>
      <c r="J3061" s="72"/>
      <c r="K3061" s="72"/>
      <c r="W3061" s="68">
        <f t="shared" si="142"/>
        <v>1</v>
      </c>
      <c r="AC3061" s="1" t="str">
        <f t="shared" si="143"/>
        <v>1900</v>
      </c>
    </row>
    <row r="3062" spans="4:29" x14ac:dyDescent="0.25">
      <c r="D3062" s="98" t="str">
        <f t="shared" si="141"/>
        <v/>
      </c>
      <c r="E3062" s="93"/>
      <c r="F3062" s="4"/>
      <c r="G3062" s="4"/>
      <c r="H3062" s="72"/>
      <c r="I3062" s="4"/>
      <c r="J3062" s="72"/>
      <c r="K3062" s="72"/>
      <c r="W3062" s="68">
        <f t="shared" si="142"/>
        <v>1</v>
      </c>
      <c r="AC3062" s="1" t="str">
        <f t="shared" si="143"/>
        <v>1900</v>
      </c>
    </row>
    <row r="3063" spans="4:29" x14ac:dyDescent="0.25">
      <c r="D3063" s="98" t="str">
        <f t="shared" si="141"/>
        <v/>
      </c>
      <c r="E3063" s="93"/>
      <c r="F3063" s="4"/>
      <c r="G3063" s="4"/>
      <c r="H3063" s="72"/>
      <c r="I3063" s="4"/>
      <c r="J3063" s="72"/>
      <c r="K3063" s="72"/>
      <c r="W3063" s="68">
        <f t="shared" si="142"/>
        <v>1</v>
      </c>
      <c r="AC3063" s="1" t="str">
        <f t="shared" si="143"/>
        <v>1900</v>
      </c>
    </row>
    <row r="3064" spans="4:29" x14ac:dyDescent="0.25">
      <c r="D3064" s="98" t="str">
        <f t="shared" si="141"/>
        <v/>
      </c>
      <c r="E3064" s="93"/>
      <c r="F3064" s="4"/>
      <c r="G3064" s="4"/>
      <c r="H3064" s="72"/>
      <c r="I3064" s="4"/>
      <c r="J3064" s="72"/>
      <c r="K3064" s="72"/>
      <c r="W3064" s="68">
        <f t="shared" si="142"/>
        <v>1</v>
      </c>
      <c r="AC3064" s="1" t="str">
        <f t="shared" si="143"/>
        <v>1900</v>
      </c>
    </row>
    <row r="3065" spans="4:29" x14ac:dyDescent="0.25">
      <c r="D3065" s="98" t="str">
        <f t="shared" si="141"/>
        <v/>
      </c>
      <c r="E3065" s="93"/>
      <c r="F3065" s="4"/>
      <c r="G3065" s="4"/>
      <c r="H3065" s="72"/>
      <c r="I3065" s="4"/>
      <c r="J3065" s="72"/>
      <c r="K3065" s="72"/>
      <c r="W3065" s="68">
        <f t="shared" si="142"/>
        <v>1</v>
      </c>
      <c r="AC3065" s="1" t="str">
        <f t="shared" si="143"/>
        <v>1900</v>
      </c>
    </row>
    <row r="3066" spans="4:29" x14ac:dyDescent="0.25">
      <c r="D3066" s="98" t="str">
        <f t="shared" si="141"/>
        <v/>
      </c>
      <c r="E3066" s="93"/>
      <c r="F3066" s="4"/>
      <c r="G3066" s="4"/>
      <c r="H3066" s="72"/>
      <c r="I3066" s="4"/>
      <c r="J3066" s="72"/>
      <c r="K3066" s="72"/>
      <c r="W3066" s="68">
        <f t="shared" si="142"/>
        <v>1</v>
      </c>
      <c r="AC3066" s="1" t="str">
        <f t="shared" si="143"/>
        <v>1900</v>
      </c>
    </row>
    <row r="3067" spans="4:29" x14ac:dyDescent="0.25">
      <c r="D3067" s="98" t="str">
        <f t="shared" si="141"/>
        <v/>
      </c>
      <c r="E3067" s="93"/>
      <c r="F3067" s="4"/>
      <c r="G3067" s="4"/>
      <c r="H3067" s="72"/>
      <c r="I3067" s="4"/>
      <c r="J3067" s="72"/>
      <c r="K3067" s="72"/>
      <c r="W3067" s="68">
        <f t="shared" si="142"/>
        <v>1</v>
      </c>
      <c r="AC3067" s="1" t="str">
        <f t="shared" si="143"/>
        <v>1900</v>
      </c>
    </row>
    <row r="3068" spans="4:29" x14ac:dyDescent="0.25">
      <c r="D3068" s="98" t="str">
        <f t="shared" si="141"/>
        <v/>
      </c>
      <c r="E3068" s="93"/>
      <c r="F3068" s="4"/>
      <c r="G3068" s="4"/>
      <c r="H3068" s="72"/>
      <c r="I3068" s="4"/>
      <c r="J3068" s="72"/>
      <c r="K3068" s="72"/>
      <c r="W3068" s="68">
        <f t="shared" si="142"/>
        <v>1</v>
      </c>
      <c r="AC3068" s="1" t="str">
        <f t="shared" si="143"/>
        <v>1900</v>
      </c>
    </row>
    <row r="3069" spans="4:29" x14ac:dyDescent="0.25">
      <c r="D3069" s="98" t="str">
        <f t="shared" si="141"/>
        <v/>
      </c>
      <c r="E3069" s="93"/>
      <c r="F3069" s="4"/>
      <c r="G3069" s="4"/>
      <c r="H3069" s="72"/>
      <c r="I3069" s="4"/>
      <c r="J3069" s="72"/>
      <c r="K3069" s="72"/>
      <c r="W3069" s="68">
        <f t="shared" si="142"/>
        <v>1</v>
      </c>
      <c r="AC3069" s="1" t="str">
        <f t="shared" si="143"/>
        <v>1900</v>
      </c>
    </row>
    <row r="3070" spans="4:29" x14ac:dyDescent="0.25">
      <c r="D3070" s="98" t="str">
        <f t="shared" si="141"/>
        <v/>
      </c>
      <c r="E3070" s="93"/>
      <c r="F3070" s="4"/>
      <c r="G3070" s="4"/>
      <c r="H3070" s="72"/>
      <c r="I3070" s="4"/>
      <c r="J3070" s="72"/>
      <c r="K3070" s="72"/>
      <c r="W3070" s="68">
        <f t="shared" si="142"/>
        <v>1</v>
      </c>
      <c r="AC3070" s="1" t="str">
        <f t="shared" si="143"/>
        <v>1900</v>
      </c>
    </row>
    <row r="3071" spans="4:29" x14ac:dyDescent="0.25">
      <c r="D3071" s="98" t="str">
        <f t="shared" si="141"/>
        <v/>
      </c>
      <c r="E3071" s="93"/>
      <c r="F3071" s="4"/>
      <c r="G3071" s="4"/>
      <c r="H3071" s="72"/>
      <c r="I3071" s="4"/>
      <c r="J3071" s="72"/>
      <c r="K3071" s="72"/>
      <c r="W3071" s="68">
        <f t="shared" si="142"/>
        <v>1</v>
      </c>
      <c r="AC3071" s="1" t="str">
        <f t="shared" si="143"/>
        <v>1900</v>
      </c>
    </row>
    <row r="3072" spans="4:29" x14ac:dyDescent="0.25">
      <c r="D3072" s="98" t="str">
        <f t="shared" si="141"/>
        <v/>
      </c>
      <c r="E3072" s="93"/>
      <c r="F3072" s="4"/>
      <c r="G3072" s="4"/>
      <c r="H3072" s="72"/>
      <c r="I3072" s="4"/>
      <c r="J3072" s="72"/>
      <c r="K3072" s="72"/>
      <c r="W3072" s="68">
        <f t="shared" si="142"/>
        <v>1</v>
      </c>
      <c r="AC3072" s="1" t="str">
        <f t="shared" si="143"/>
        <v>1900</v>
      </c>
    </row>
    <row r="3073" spans="4:29" x14ac:dyDescent="0.25">
      <c r="D3073" s="98" t="str">
        <f t="shared" si="141"/>
        <v/>
      </c>
      <c r="E3073" s="93"/>
      <c r="F3073" s="4"/>
      <c r="G3073" s="4"/>
      <c r="H3073" s="72"/>
      <c r="I3073" s="4"/>
      <c r="J3073" s="72"/>
      <c r="K3073" s="72"/>
      <c r="W3073" s="68">
        <f t="shared" si="142"/>
        <v>1</v>
      </c>
      <c r="AC3073" s="1" t="str">
        <f t="shared" si="143"/>
        <v>1900</v>
      </c>
    </row>
    <row r="3074" spans="4:29" x14ac:dyDescent="0.25">
      <c r="D3074" s="98" t="str">
        <f t="shared" si="141"/>
        <v/>
      </c>
      <c r="E3074" s="93"/>
      <c r="F3074" s="4"/>
      <c r="G3074" s="4"/>
      <c r="H3074" s="72"/>
      <c r="I3074" s="4"/>
      <c r="J3074" s="72"/>
      <c r="K3074" s="72"/>
      <c r="W3074" s="68">
        <f t="shared" si="142"/>
        <v>1</v>
      </c>
      <c r="AC3074" s="1" t="str">
        <f t="shared" si="143"/>
        <v>1900</v>
      </c>
    </row>
    <row r="3075" spans="4:29" x14ac:dyDescent="0.25">
      <c r="D3075" s="98" t="str">
        <f t="shared" si="141"/>
        <v/>
      </c>
      <c r="E3075" s="93"/>
      <c r="F3075" s="4"/>
      <c r="G3075" s="4"/>
      <c r="H3075" s="72"/>
      <c r="I3075" s="4"/>
      <c r="J3075" s="72"/>
      <c r="K3075" s="72"/>
      <c r="W3075" s="68">
        <f t="shared" si="142"/>
        <v>1</v>
      </c>
      <c r="AC3075" s="1" t="str">
        <f t="shared" si="143"/>
        <v>1900</v>
      </c>
    </row>
    <row r="3076" spans="4:29" x14ac:dyDescent="0.25">
      <c r="D3076" s="98" t="str">
        <f t="shared" ref="D3076:D3139" si="144">IF(W3076&lt;&gt;$V$1,IF(YEAR(W3076)=YEAR(W3075),D3075+1,1),"")</f>
        <v/>
      </c>
      <c r="E3076" s="93"/>
      <c r="F3076" s="4"/>
      <c r="G3076" s="4"/>
      <c r="H3076" s="72"/>
      <c r="I3076" s="4"/>
      <c r="J3076" s="72"/>
      <c r="K3076" s="72"/>
      <c r="W3076" s="68">
        <f t="shared" ref="W3076:W3139" si="145">IF(CONCATENATE(F3076,F3077,F3078,F3079,F3080,F3081)&lt;&gt;"",IF(AND(E3076&lt;&gt;0,ISNUMBER(E3076)=TRUE),E3076,W3075),$V$1)</f>
        <v>1</v>
      </c>
      <c r="AC3076" s="1" t="str">
        <f t="shared" si="143"/>
        <v>1900</v>
      </c>
    </row>
    <row r="3077" spans="4:29" x14ac:dyDescent="0.25">
      <c r="D3077" s="98" t="str">
        <f t="shared" si="144"/>
        <v/>
      </c>
      <c r="E3077" s="93"/>
      <c r="F3077" s="4"/>
      <c r="G3077" s="4"/>
      <c r="H3077" s="72"/>
      <c r="I3077" s="4"/>
      <c r="J3077" s="72"/>
      <c r="K3077" s="72"/>
      <c r="W3077" s="68">
        <f t="shared" si="145"/>
        <v>1</v>
      </c>
      <c r="AC3077" s="1" t="str">
        <f t="shared" ref="AC3077:AC3140" si="146">YEAR(W3077)&amp;F3077</f>
        <v>1900</v>
      </c>
    </row>
    <row r="3078" spans="4:29" x14ac:dyDescent="0.25">
      <c r="D3078" s="98" t="str">
        <f t="shared" si="144"/>
        <v/>
      </c>
      <c r="E3078" s="93"/>
      <c r="F3078" s="4"/>
      <c r="G3078" s="4"/>
      <c r="H3078" s="72"/>
      <c r="I3078" s="4"/>
      <c r="J3078" s="72"/>
      <c r="K3078" s="72"/>
      <c r="W3078" s="68">
        <f t="shared" si="145"/>
        <v>1</v>
      </c>
      <c r="AC3078" s="1" t="str">
        <f t="shared" si="146"/>
        <v>1900</v>
      </c>
    </row>
    <row r="3079" spans="4:29" x14ac:dyDescent="0.25">
      <c r="D3079" s="98" t="str">
        <f t="shared" si="144"/>
        <v/>
      </c>
      <c r="E3079" s="93"/>
      <c r="F3079" s="4"/>
      <c r="G3079" s="4"/>
      <c r="H3079" s="72"/>
      <c r="I3079" s="4"/>
      <c r="J3079" s="72"/>
      <c r="K3079" s="72"/>
      <c r="W3079" s="68">
        <f t="shared" si="145"/>
        <v>1</v>
      </c>
      <c r="AC3079" s="1" t="str">
        <f t="shared" si="146"/>
        <v>1900</v>
      </c>
    </row>
    <row r="3080" spans="4:29" x14ac:dyDescent="0.25">
      <c r="D3080" s="98" t="str">
        <f t="shared" si="144"/>
        <v/>
      </c>
      <c r="E3080" s="93"/>
      <c r="F3080" s="4"/>
      <c r="G3080" s="4"/>
      <c r="H3080" s="72"/>
      <c r="I3080" s="4"/>
      <c r="J3080" s="72"/>
      <c r="K3080" s="72"/>
      <c r="W3080" s="68">
        <f t="shared" si="145"/>
        <v>1</v>
      </c>
      <c r="AC3080" s="1" t="str">
        <f t="shared" si="146"/>
        <v>1900</v>
      </c>
    </row>
    <row r="3081" spans="4:29" x14ac:dyDescent="0.25">
      <c r="D3081" s="98" t="str">
        <f t="shared" si="144"/>
        <v/>
      </c>
      <c r="E3081" s="93"/>
      <c r="F3081" s="4"/>
      <c r="G3081" s="4"/>
      <c r="H3081" s="72"/>
      <c r="I3081" s="4"/>
      <c r="J3081" s="72"/>
      <c r="K3081" s="72"/>
      <c r="W3081" s="68">
        <f t="shared" si="145"/>
        <v>1</v>
      </c>
      <c r="AC3081" s="1" t="str">
        <f t="shared" si="146"/>
        <v>1900</v>
      </c>
    </row>
    <row r="3082" spans="4:29" x14ac:dyDescent="0.25">
      <c r="D3082" s="98" t="str">
        <f t="shared" si="144"/>
        <v/>
      </c>
      <c r="E3082" s="93"/>
      <c r="F3082" s="4"/>
      <c r="G3082" s="4"/>
      <c r="H3082" s="72"/>
      <c r="I3082" s="4"/>
      <c r="J3082" s="72"/>
      <c r="K3082" s="72"/>
      <c r="W3082" s="68">
        <f t="shared" si="145"/>
        <v>1</v>
      </c>
      <c r="AC3082" s="1" t="str">
        <f t="shared" si="146"/>
        <v>1900</v>
      </c>
    </row>
    <row r="3083" spans="4:29" x14ac:dyDescent="0.25">
      <c r="D3083" s="98" t="str">
        <f t="shared" si="144"/>
        <v/>
      </c>
      <c r="E3083" s="93"/>
      <c r="F3083" s="4"/>
      <c r="G3083" s="4"/>
      <c r="H3083" s="72"/>
      <c r="I3083" s="4"/>
      <c r="J3083" s="72"/>
      <c r="K3083" s="72"/>
      <c r="W3083" s="68">
        <f t="shared" si="145"/>
        <v>1</v>
      </c>
      <c r="AC3083" s="1" t="str">
        <f t="shared" si="146"/>
        <v>1900</v>
      </c>
    </row>
    <row r="3084" spans="4:29" x14ac:dyDescent="0.25">
      <c r="D3084" s="98" t="str">
        <f t="shared" si="144"/>
        <v/>
      </c>
      <c r="E3084" s="93"/>
      <c r="F3084" s="4"/>
      <c r="G3084" s="4"/>
      <c r="H3084" s="72"/>
      <c r="I3084" s="4"/>
      <c r="J3084" s="72"/>
      <c r="K3084" s="72"/>
      <c r="W3084" s="68">
        <f t="shared" si="145"/>
        <v>1</v>
      </c>
      <c r="AC3084" s="1" t="str">
        <f t="shared" si="146"/>
        <v>1900</v>
      </c>
    </row>
    <row r="3085" spans="4:29" x14ac:dyDescent="0.25">
      <c r="D3085" s="98" t="str">
        <f t="shared" si="144"/>
        <v/>
      </c>
      <c r="E3085" s="93"/>
      <c r="F3085" s="4"/>
      <c r="G3085" s="4"/>
      <c r="H3085" s="72"/>
      <c r="I3085" s="4"/>
      <c r="J3085" s="72"/>
      <c r="K3085" s="72"/>
      <c r="W3085" s="68">
        <f t="shared" si="145"/>
        <v>1</v>
      </c>
      <c r="AC3085" s="1" t="str">
        <f t="shared" si="146"/>
        <v>1900</v>
      </c>
    </row>
    <row r="3086" spans="4:29" x14ac:dyDescent="0.25">
      <c r="D3086" s="98" t="str">
        <f t="shared" si="144"/>
        <v/>
      </c>
      <c r="E3086" s="93"/>
      <c r="F3086" s="4"/>
      <c r="G3086" s="4"/>
      <c r="H3086" s="72"/>
      <c r="I3086" s="4"/>
      <c r="J3086" s="72"/>
      <c r="K3086" s="72"/>
      <c r="W3086" s="68">
        <f t="shared" si="145"/>
        <v>1</v>
      </c>
      <c r="AC3086" s="1" t="str">
        <f t="shared" si="146"/>
        <v>1900</v>
      </c>
    </row>
    <row r="3087" spans="4:29" x14ac:dyDescent="0.25">
      <c r="D3087" s="98" t="str">
        <f t="shared" si="144"/>
        <v/>
      </c>
      <c r="E3087" s="93"/>
      <c r="F3087" s="4"/>
      <c r="G3087" s="4"/>
      <c r="H3087" s="72"/>
      <c r="I3087" s="4"/>
      <c r="J3087" s="72"/>
      <c r="K3087" s="72"/>
      <c r="W3087" s="68">
        <f t="shared" si="145"/>
        <v>1</v>
      </c>
      <c r="AC3087" s="1" t="str">
        <f t="shared" si="146"/>
        <v>1900</v>
      </c>
    </row>
    <row r="3088" spans="4:29" x14ac:dyDescent="0.25">
      <c r="D3088" s="98" t="str">
        <f t="shared" si="144"/>
        <v/>
      </c>
      <c r="E3088" s="93"/>
      <c r="F3088" s="4"/>
      <c r="G3088" s="4"/>
      <c r="H3088" s="72"/>
      <c r="I3088" s="4"/>
      <c r="J3088" s="72"/>
      <c r="K3088" s="72"/>
      <c r="W3088" s="68">
        <f t="shared" si="145"/>
        <v>1</v>
      </c>
      <c r="AC3088" s="1" t="str">
        <f t="shared" si="146"/>
        <v>1900</v>
      </c>
    </row>
    <row r="3089" spans="4:29" x14ac:dyDescent="0.25">
      <c r="D3089" s="98" t="str">
        <f t="shared" si="144"/>
        <v/>
      </c>
      <c r="E3089" s="93"/>
      <c r="F3089" s="4"/>
      <c r="G3089" s="4"/>
      <c r="H3089" s="72"/>
      <c r="I3089" s="4"/>
      <c r="J3089" s="72"/>
      <c r="K3089" s="72"/>
      <c r="W3089" s="68">
        <f t="shared" si="145"/>
        <v>1</v>
      </c>
      <c r="AC3089" s="1" t="str">
        <f t="shared" si="146"/>
        <v>1900</v>
      </c>
    </row>
    <row r="3090" spans="4:29" x14ac:dyDescent="0.25">
      <c r="D3090" s="98" t="str">
        <f t="shared" si="144"/>
        <v/>
      </c>
      <c r="E3090" s="93"/>
      <c r="F3090" s="4"/>
      <c r="G3090" s="4"/>
      <c r="H3090" s="72"/>
      <c r="I3090" s="4"/>
      <c r="J3090" s="72"/>
      <c r="K3090" s="72"/>
      <c r="W3090" s="68">
        <f t="shared" si="145"/>
        <v>1</v>
      </c>
      <c r="AC3090" s="1" t="str">
        <f t="shared" si="146"/>
        <v>1900</v>
      </c>
    </row>
    <row r="3091" spans="4:29" x14ac:dyDescent="0.25">
      <c r="D3091" s="98" t="str">
        <f t="shared" si="144"/>
        <v/>
      </c>
      <c r="E3091" s="93"/>
      <c r="F3091" s="4"/>
      <c r="G3091" s="4"/>
      <c r="H3091" s="72"/>
      <c r="I3091" s="4"/>
      <c r="J3091" s="72"/>
      <c r="K3091" s="72"/>
      <c r="W3091" s="68">
        <f t="shared" si="145"/>
        <v>1</v>
      </c>
      <c r="AC3091" s="1" t="str">
        <f t="shared" si="146"/>
        <v>1900</v>
      </c>
    </row>
    <row r="3092" spans="4:29" x14ac:dyDescent="0.25">
      <c r="D3092" s="98" t="str">
        <f t="shared" si="144"/>
        <v/>
      </c>
      <c r="E3092" s="93"/>
      <c r="F3092" s="4"/>
      <c r="G3092" s="4"/>
      <c r="H3092" s="72"/>
      <c r="I3092" s="4"/>
      <c r="J3092" s="72"/>
      <c r="K3092" s="72"/>
      <c r="W3092" s="68">
        <f t="shared" si="145"/>
        <v>1</v>
      </c>
      <c r="AC3092" s="1" t="str">
        <f t="shared" si="146"/>
        <v>1900</v>
      </c>
    </row>
    <row r="3093" spans="4:29" x14ac:dyDescent="0.25">
      <c r="D3093" s="98" t="str">
        <f t="shared" si="144"/>
        <v/>
      </c>
      <c r="E3093" s="93"/>
      <c r="F3093" s="4"/>
      <c r="G3093" s="4"/>
      <c r="H3093" s="72"/>
      <c r="I3093" s="4"/>
      <c r="J3093" s="72"/>
      <c r="K3093" s="72"/>
      <c r="W3093" s="68">
        <f t="shared" si="145"/>
        <v>1</v>
      </c>
      <c r="AC3093" s="1" t="str">
        <f t="shared" si="146"/>
        <v>1900</v>
      </c>
    </row>
    <row r="3094" spans="4:29" x14ac:dyDescent="0.25">
      <c r="D3094" s="98" t="str">
        <f t="shared" si="144"/>
        <v/>
      </c>
      <c r="E3094" s="93"/>
      <c r="F3094" s="4"/>
      <c r="G3094" s="4"/>
      <c r="H3094" s="72"/>
      <c r="I3094" s="4"/>
      <c r="J3094" s="72"/>
      <c r="K3094" s="72"/>
      <c r="W3094" s="68">
        <f t="shared" si="145"/>
        <v>1</v>
      </c>
      <c r="AC3094" s="1" t="str">
        <f t="shared" si="146"/>
        <v>1900</v>
      </c>
    </row>
    <row r="3095" spans="4:29" x14ac:dyDescent="0.25">
      <c r="D3095" s="98" t="str">
        <f t="shared" si="144"/>
        <v/>
      </c>
      <c r="E3095" s="93"/>
      <c r="F3095" s="4"/>
      <c r="G3095" s="4"/>
      <c r="H3095" s="72"/>
      <c r="I3095" s="4"/>
      <c r="J3095" s="72"/>
      <c r="K3095" s="72"/>
      <c r="W3095" s="68">
        <f t="shared" si="145"/>
        <v>1</v>
      </c>
      <c r="AC3095" s="1" t="str">
        <f t="shared" si="146"/>
        <v>1900</v>
      </c>
    </row>
    <row r="3096" spans="4:29" x14ac:dyDescent="0.25">
      <c r="D3096" s="98" t="str">
        <f t="shared" si="144"/>
        <v/>
      </c>
      <c r="E3096" s="93"/>
      <c r="F3096" s="4"/>
      <c r="G3096" s="4"/>
      <c r="H3096" s="72"/>
      <c r="I3096" s="4"/>
      <c r="J3096" s="72"/>
      <c r="K3096" s="72"/>
      <c r="W3096" s="68">
        <f t="shared" si="145"/>
        <v>1</v>
      </c>
      <c r="AC3096" s="1" t="str">
        <f t="shared" si="146"/>
        <v>1900</v>
      </c>
    </row>
    <row r="3097" spans="4:29" x14ac:dyDescent="0.25">
      <c r="D3097" s="98" t="str">
        <f t="shared" si="144"/>
        <v/>
      </c>
      <c r="E3097" s="93"/>
      <c r="F3097" s="4"/>
      <c r="G3097" s="4"/>
      <c r="H3097" s="72"/>
      <c r="I3097" s="4"/>
      <c r="J3097" s="72"/>
      <c r="K3097" s="72"/>
      <c r="W3097" s="68">
        <f t="shared" si="145"/>
        <v>1</v>
      </c>
      <c r="AC3097" s="1" t="str">
        <f t="shared" si="146"/>
        <v>1900</v>
      </c>
    </row>
    <row r="3098" spans="4:29" x14ac:dyDescent="0.25">
      <c r="D3098" s="98" t="str">
        <f t="shared" si="144"/>
        <v/>
      </c>
      <c r="E3098" s="93"/>
      <c r="F3098" s="4"/>
      <c r="G3098" s="4"/>
      <c r="H3098" s="72"/>
      <c r="I3098" s="4"/>
      <c r="J3098" s="72"/>
      <c r="K3098" s="72"/>
      <c r="W3098" s="68">
        <f t="shared" si="145"/>
        <v>1</v>
      </c>
      <c r="AC3098" s="1" t="str">
        <f t="shared" si="146"/>
        <v>1900</v>
      </c>
    </row>
    <row r="3099" spans="4:29" x14ac:dyDescent="0.25">
      <c r="D3099" s="98" t="str">
        <f t="shared" si="144"/>
        <v/>
      </c>
      <c r="E3099" s="93"/>
      <c r="F3099" s="4"/>
      <c r="G3099" s="4"/>
      <c r="H3099" s="72"/>
      <c r="I3099" s="4"/>
      <c r="J3099" s="72"/>
      <c r="K3099" s="72"/>
      <c r="W3099" s="68">
        <f t="shared" si="145"/>
        <v>1</v>
      </c>
      <c r="AC3099" s="1" t="str">
        <f t="shared" si="146"/>
        <v>1900</v>
      </c>
    </row>
    <row r="3100" spans="4:29" x14ac:dyDescent="0.25">
      <c r="D3100" s="98" t="str">
        <f t="shared" si="144"/>
        <v/>
      </c>
      <c r="E3100" s="93"/>
      <c r="F3100" s="4"/>
      <c r="G3100" s="4"/>
      <c r="H3100" s="72"/>
      <c r="I3100" s="4"/>
      <c r="J3100" s="72"/>
      <c r="K3100" s="72"/>
      <c r="W3100" s="68">
        <f t="shared" si="145"/>
        <v>1</v>
      </c>
      <c r="AC3100" s="1" t="str">
        <f t="shared" si="146"/>
        <v>1900</v>
      </c>
    </row>
    <row r="3101" spans="4:29" x14ac:dyDescent="0.25">
      <c r="D3101" s="98" t="str">
        <f t="shared" si="144"/>
        <v/>
      </c>
      <c r="E3101" s="93"/>
      <c r="F3101" s="4"/>
      <c r="G3101" s="4"/>
      <c r="H3101" s="72"/>
      <c r="I3101" s="4"/>
      <c r="J3101" s="72"/>
      <c r="K3101" s="72"/>
      <c r="W3101" s="68">
        <f t="shared" si="145"/>
        <v>1</v>
      </c>
      <c r="AC3101" s="1" t="str">
        <f t="shared" si="146"/>
        <v>1900</v>
      </c>
    </row>
    <row r="3102" spans="4:29" x14ac:dyDescent="0.25">
      <c r="D3102" s="98" t="str">
        <f t="shared" si="144"/>
        <v/>
      </c>
      <c r="E3102" s="93"/>
      <c r="F3102" s="4"/>
      <c r="G3102" s="4"/>
      <c r="H3102" s="72"/>
      <c r="I3102" s="4"/>
      <c r="J3102" s="72"/>
      <c r="K3102" s="72"/>
      <c r="W3102" s="68">
        <f t="shared" si="145"/>
        <v>1</v>
      </c>
      <c r="AC3102" s="1" t="str">
        <f t="shared" si="146"/>
        <v>1900</v>
      </c>
    </row>
    <row r="3103" spans="4:29" x14ac:dyDescent="0.25">
      <c r="D3103" s="98" t="str">
        <f t="shared" si="144"/>
        <v/>
      </c>
      <c r="E3103" s="93"/>
      <c r="F3103" s="4"/>
      <c r="G3103" s="4"/>
      <c r="H3103" s="72"/>
      <c r="I3103" s="4"/>
      <c r="J3103" s="72"/>
      <c r="K3103" s="72"/>
      <c r="W3103" s="68">
        <f t="shared" si="145"/>
        <v>1</v>
      </c>
      <c r="AC3103" s="1" t="str">
        <f t="shared" si="146"/>
        <v>1900</v>
      </c>
    </row>
    <row r="3104" spans="4:29" x14ac:dyDescent="0.25">
      <c r="D3104" s="98" t="str">
        <f t="shared" si="144"/>
        <v/>
      </c>
      <c r="E3104" s="93"/>
      <c r="F3104" s="4"/>
      <c r="G3104" s="4"/>
      <c r="H3104" s="72"/>
      <c r="I3104" s="4"/>
      <c r="J3104" s="72"/>
      <c r="K3104" s="72"/>
      <c r="W3104" s="68">
        <f t="shared" si="145"/>
        <v>1</v>
      </c>
      <c r="AC3104" s="1" t="str">
        <f t="shared" si="146"/>
        <v>1900</v>
      </c>
    </row>
    <row r="3105" spans="4:29" x14ac:dyDescent="0.25">
      <c r="D3105" s="98" t="str">
        <f t="shared" si="144"/>
        <v/>
      </c>
      <c r="E3105" s="93"/>
      <c r="F3105" s="4"/>
      <c r="G3105" s="4"/>
      <c r="H3105" s="72"/>
      <c r="I3105" s="4"/>
      <c r="J3105" s="72"/>
      <c r="K3105" s="72"/>
      <c r="W3105" s="68">
        <f t="shared" si="145"/>
        <v>1</v>
      </c>
      <c r="AC3105" s="1" t="str">
        <f t="shared" si="146"/>
        <v>1900</v>
      </c>
    </row>
    <row r="3106" spans="4:29" x14ac:dyDescent="0.25">
      <c r="D3106" s="98" t="str">
        <f t="shared" si="144"/>
        <v/>
      </c>
      <c r="E3106" s="93"/>
      <c r="F3106" s="4"/>
      <c r="G3106" s="4"/>
      <c r="H3106" s="72"/>
      <c r="I3106" s="4"/>
      <c r="J3106" s="72"/>
      <c r="K3106" s="72"/>
      <c r="W3106" s="68">
        <f t="shared" si="145"/>
        <v>1</v>
      </c>
      <c r="AC3106" s="1" t="str">
        <f t="shared" si="146"/>
        <v>1900</v>
      </c>
    </row>
    <row r="3107" spans="4:29" x14ac:dyDescent="0.25">
      <c r="D3107" s="98" t="str">
        <f t="shared" si="144"/>
        <v/>
      </c>
      <c r="E3107" s="93"/>
      <c r="F3107" s="4"/>
      <c r="G3107" s="4"/>
      <c r="H3107" s="72"/>
      <c r="I3107" s="4"/>
      <c r="J3107" s="72"/>
      <c r="K3107" s="72"/>
      <c r="W3107" s="68">
        <f t="shared" si="145"/>
        <v>1</v>
      </c>
      <c r="AC3107" s="1" t="str">
        <f t="shared" si="146"/>
        <v>1900</v>
      </c>
    </row>
    <row r="3108" spans="4:29" x14ac:dyDescent="0.25">
      <c r="D3108" s="98" t="str">
        <f t="shared" si="144"/>
        <v/>
      </c>
      <c r="E3108" s="93"/>
      <c r="F3108" s="4"/>
      <c r="G3108" s="4"/>
      <c r="H3108" s="72"/>
      <c r="I3108" s="4"/>
      <c r="J3108" s="72"/>
      <c r="K3108" s="72"/>
      <c r="W3108" s="68">
        <f t="shared" si="145"/>
        <v>1</v>
      </c>
      <c r="AC3108" s="1" t="str">
        <f t="shared" si="146"/>
        <v>1900</v>
      </c>
    </row>
    <row r="3109" spans="4:29" x14ac:dyDescent="0.25">
      <c r="D3109" s="98" t="str">
        <f t="shared" si="144"/>
        <v/>
      </c>
      <c r="E3109" s="93"/>
      <c r="F3109" s="4"/>
      <c r="G3109" s="4"/>
      <c r="H3109" s="72"/>
      <c r="I3109" s="4"/>
      <c r="J3109" s="72"/>
      <c r="K3109" s="72"/>
      <c r="W3109" s="68">
        <f t="shared" si="145"/>
        <v>1</v>
      </c>
      <c r="AC3109" s="1" t="str">
        <f t="shared" si="146"/>
        <v>1900</v>
      </c>
    </row>
    <row r="3110" spans="4:29" x14ac:dyDescent="0.25">
      <c r="D3110" s="98" t="str">
        <f t="shared" si="144"/>
        <v/>
      </c>
      <c r="E3110" s="93"/>
      <c r="F3110" s="4"/>
      <c r="G3110" s="4"/>
      <c r="H3110" s="72"/>
      <c r="I3110" s="4"/>
      <c r="J3110" s="72"/>
      <c r="K3110" s="72"/>
      <c r="W3110" s="68">
        <f t="shared" si="145"/>
        <v>1</v>
      </c>
      <c r="AC3110" s="1" t="str">
        <f t="shared" si="146"/>
        <v>1900</v>
      </c>
    </row>
    <row r="3111" spans="4:29" x14ac:dyDescent="0.25">
      <c r="D3111" s="98" t="str">
        <f t="shared" si="144"/>
        <v/>
      </c>
      <c r="E3111" s="93"/>
      <c r="F3111" s="4"/>
      <c r="G3111" s="4"/>
      <c r="H3111" s="72"/>
      <c r="I3111" s="4"/>
      <c r="J3111" s="72"/>
      <c r="K3111" s="72"/>
      <c r="W3111" s="68">
        <f t="shared" si="145"/>
        <v>1</v>
      </c>
      <c r="AC3111" s="1" t="str">
        <f t="shared" si="146"/>
        <v>1900</v>
      </c>
    </row>
    <row r="3112" spans="4:29" x14ac:dyDescent="0.25">
      <c r="D3112" s="98" t="str">
        <f t="shared" si="144"/>
        <v/>
      </c>
      <c r="E3112" s="93"/>
      <c r="F3112" s="4"/>
      <c r="G3112" s="4"/>
      <c r="H3112" s="72"/>
      <c r="I3112" s="4"/>
      <c r="J3112" s="72"/>
      <c r="K3112" s="72"/>
      <c r="W3112" s="68">
        <f t="shared" si="145"/>
        <v>1</v>
      </c>
      <c r="AC3112" s="1" t="str">
        <f t="shared" si="146"/>
        <v>1900</v>
      </c>
    </row>
    <row r="3113" spans="4:29" x14ac:dyDescent="0.25">
      <c r="D3113" s="98" t="str">
        <f t="shared" si="144"/>
        <v/>
      </c>
      <c r="E3113" s="93"/>
      <c r="F3113" s="4"/>
      <c r="G3113" s="4"/>
      <c r="H3113" s="72"/>
      <c r="I3113" s="4"/>
      <c r="J3113" s="72"/>
      <c r="K3113" s="72"/>
      <c r="W3113" s="68">
        <f t="shared" si="145"/>
        <v>1</v>
      </c>
      <c r="AC3113" s="1" t="str">
        <f t="shared" si="146"/>
        <v>1900</v>
      </c>
    </row>
    <row r="3114" spans="4:29" x14ac:dyDescent="0.25">
      <c r="D3114" s="98" t="str">
        <f t="shared" si="144"/>
        <v/>
      </c>
      <c r="E3114" s="93"/>
      <c r="F3114" s="4"/>
      <c r="G3114" s="4"/>
      <c r="H3114" s="72"/>
      <c r="I3114" s="4"/>
      <c r="J3114" s="72"/>
      <c r="K3114" s="72"/>
      <c r="W3114" s="68">
        <f t="shared" si="145"/>
        <v>1</v>
      </c>
      <c r="AC3114" s="1" t="str">
        <f t="shared" si="146"/>
        <v>1900</v>
      </c>
    </row>
    <row r="3115" spans="4:29" x14ac:dyDescent="0.25">
      <c r="D3115" s="98" t="str">
        <f t="shared" si="144"/>
        <v/>
      </c>
      <c r="E3115" s="93"/>
      <c r="F3115" s="4"/>
      <c r="G3115" s="4"/>
      <c r="H3115" s="72"/>
      <c r="I3115" s="4"/>
      <c r="J3115" s="72"/>
      <c r="K3115" s="72"/>
      <c r="W3115" s="68">
        <f t="shared" si="145"/>
        <v>1</v>
      </c>
      <c r="AC3115" s="1" t="str">
        <f t="shared" si="146"/>
        <v>1900</v>
      </c>
    </row>
    <row r="3116" spans="4:29" x14ac:dyDescent="0.25">
      <c r="D3116" s="98" t="str">
        <f t="shared" si="144"/>
        <v/>
      </c>
      <c r="E3116" s="93"/>
      <c r="F3116" s="4"/>
      <c r="G3116" s="4"/>
      <c r="H3116" s="72"/>
      <c r="I3116" s="4"/>
      <c r="J3116" s="72"/>
      <c r="K3116" s="72"/>
      <c r="W3116" s="68">
        <f t="shared" si="145"/>
        <v>1</v>
      </c>
      <c r="AC3116" s="1" t="str">
        <f t="shared" si="146"/>
        <v>1900</v>
      </c>
    </row>
    <row r="3117" spans="4:29" x14ac:dyDescent="0.25">
      <c r="D3117" s="98" t="str">
        <f t="shared" si="144"/>
        <v/>
      </c>
      <c r="E3117" s="93"/>
      <c r="F3117" s="4"/>
      <c r="G3117" s="4"/>
      <c r="H3117" s="72"/>
      <c r="I3117" s="4"/>
      <c r="J3117" s="72"/>
      <c r="K3117" s="72"/>
      <c r="W3117" s="68">
        <f t="shared" si="145"/>
        <v>1</v>
      </c>
      <c r="AC3117" s="1" t="str">
        <f t="shared" si="146"/>
        <v>1900</v>
      </c>
    </row>
    <row r="3118" spans="4:29" x14ac:dyDescent="0.25">
      <c r="D3118" s="98" t="str">
        <f t="shared" si="144"/>
        <v/>
      </c>
      <c r="E3118" s="93"/>
      <c r="F3118" s="4"/>
      <c r="G3118" s="4"/>
      <c r="H3118" s="72"/>
      <c r="I3118" s="4"/>
      <c r="J3118" s="72"/>
      <c r="K3118" s="72"/>
      <c r="W3118" s="68">
        <f t="shared" si="145"/>
        <v>1</v>
      </c>
      <c r="AC3118" s="1" t="str">
        <f t="shared" si="146"/>
        <v>1900</v>
      </c>
    </row>
    <row r="3119" spans="4:29" x14ac:dyDescent="0.25">
      <c r="D3119" s="98" t="str">
        <f t="shared" si="144"/>
        <v/>
      </c>
      <c r="E3119" s="93"/>
      <c r="F3119" s="4"/>
      <c r="G3119" s="4"/>
      <c r="H3119" s="72"/>
      <c r="I3119" s="4"/>
      <c r="J3119" s="72"/>
      <c r="K3119" s="72"/>
      <c r="W3119" s="68">
        <f t="shared" si="145"/>
        <v>1</v>
      </c>
      <c r="AC3119" s="1" t="str">
        <f t="shared" si="146"/>
        <v>1900</v>
      </c>
    </row>
    <row r="3120" spans="4:29" x14ac:dyDescent="0.25">
      <c r="D3120" s="98" t="str">
        <f t="shared" si="144"/>
        <v/>
      </c>
      <c r="E3120" s="93"/>
      <c r="F3120" s="4"/>
      <c r="G3120" s="4"/>
      <c r="H3120" s="72"/>
      <c r="I3120" s="4"/>
      <c r="J3120" s="72"/>
      <c r="K3120" s="72"/>
      <c r="W3120" s="68">
        <f t="shared" si="145"/>
        <v>1</v>
      </c>
      <c r="AC3120" s="1" t="str">
        <f t="shared" si="146"/>
        <v>1900</v>
      </c>
    </row>
    <row r="3121" spans="4:29" x14ac:dyDescent="0.25">
      <c r="D3121" s="98" t="str">
        <f t="shared" si="144"/>
        <v/>
      </c>
      <c r="E3121" s="93"/>
      <c r="F3121" s="4"/>
      <c r="G3121" s="4"/>
      <c r="H3121" s="72"/>
      <c r="I3121" s="4"/>
      <c r="J3121" s="72"/>
      <c r="K3121" s="72"/>
      <c r="W3121" s="68">
        <f t="shared" si="145"/>
        <v>1</v>
      </c>
      <c r="AC3121" s="1" t="str">
        <f t="shared" si="146"/>
        <v>1900</v>
      </c>
    </row>
    <row r="3122" spans="4:29" x14ac:dyDescent="0.25">
      <c r="D3122" s="98" t="str">
        <f t="shared" si="144"/>
        <v/>
      </c>
      <c r="E3122" s="93"/>
      <c r="F3122" s="4"/>
      <c r="G3122" s="4"/>
      <c r="H3122" s="72"/>
      <c r="I3122" s="4"/>
      <c r="J3122" s="72"/>
      <c r="K3122" s="72"/>
      <c r="W3122" s="68">
        <f t="shared" si="145"/>
        <v>1</v>
      </c>
      <c r="AC3122" s="1" t="str">
        <f t="shared" si="146"/>
        <v>1900</v>
      </c>
    </row>
    <row r="3123" spans="4:29" x14ac:dyDescent="0.25">
      <c r="D3123" s="98" t="str">
        <f t="shared" si="144"/>
        <v/>
      </c>
      <c r="E3123" s="93"/>
      <c r="F3123" s="4"/>
      <c r="G3123" s="4"/>
      <c r="H3123" s="72"/>
      <c r="I3123" s="4"/>
      <c r="J3123" s="72"/>
      <c r="K3123" s="72"/>
      <c r="W3123" s="68">
        <f t="shared" si="145"/>
        <v>1</v>
      </c>
      <c r="AC3123" s="1" t="str">
        <f t="shared" si="146"/>
        <v>1900</v>
      </c>
    </row>
    <row r="3124" spans="4:29" x14ac:dyDescent="0.25">
      <c r="D3124" s="98" t="str">
        <f t="shared" si="144"/>
        <v/>
      </c>
      <c r="E3124" s="93"/>
      <c r="F3124" s="4"/>
      <c r="G3124" s="4"/>
      <c r="H3124" s="72"/>
      <c r="I3124" s="4"/>
      <c r="J3124" s="72"/>
      <c r="K3124" s="72"/>
      <c r="W3124" s="68">
        <f t="shared" si="145"/>
        <v>1</v>
      </c>
      <c r="AC3124" s="1" t="str">
        <f t="shared" si="146"/>
        <v>1900</v>
      </c>
    </row>
    <row r="3125" spans="4:29" x14ac:dyDescent="0.25">
      <c r="D3125" s="98" t="str">
        <f t="shared" si="144"/>
        <v/>
      </c>
      <c r="E3125" s="93"/>
      <c r="F3125" s="4"/>
      <c r="G3125" s="4"/>
      <c r="H3125" s="72"/>
      <c r="I3125" s="4"/>
      <c r="J3125" s="72"/>
      <c r="K3125" s="72"/>
      <c r="W3125" s="68">
        <f t="shared" si="145"/>
        <v>1</v>
      </c>
      <c r="AC3125" s="1" t="str">
        <f t="shared" si="146"/>
        <v>1900</v>
      </c>
    </row>
    <row r="3126" spans="4:29" x14ac:dyDescent="0.25">
      <c r="D3126" s="98" t="str">
        <f t="shared" si="144"/>
        <v/>
      </c>
      <c r="E3126" s="93"/>
      <c r="F3126" s="4"/>
      <c r="G3126" s="4"/>
      <c r="H3126" s="72"/>
      <c r="I3126" s="4"/>
      <c r="J3126" s="72"/>
      <c r="K3126" s="72"/>
      <c r="W3126" s="68">
        <f t="shared" si="145"/>
        <v>1</v>
      </c>
      <c r="AC3126" s="1" t="str">
        <f t="shared" si="146"/>
        <v>1900</v>
      </c>
    </row>
    <row r="3127" spans="4:29" x14ac:dyDescent="0.25">
      <c r="D3127" s="98" t="str">
        <f t="shared" si="144"/>
        <v/>
      </c>
      <c r="E3127" s="93"/>
      <c r="F3127" s="4"/>
      <c r="G3127" s="4"/>
      <c r="H3127" s="72"/>
      <c r="I3127" s="4"/>
      <c r="J3127" s="72"/>
      <c r="K3127" s="72"/>
      <c r="W3127" s="68">
        <f t="shared" si="145"/>
        <v>1</v>
      </c>
      <c r="AC3127" s="1" t="str">
        <f t="shared" si="146"/>
        <v>1900</v>
      </c>
    </row>
    <row r="3128" spans="4:29" x14ac:dyDescent="0.25">
      <c r="D3128" s="98" t="str">
        <f t="shared" si="144"/>
        <v/>
      </c>
      <c r="E3128" s="93"/>
      <c r="F3128" s="4"/>
      <c r="G3128" s="4"/>
      <c r="H3128" s="72"/>
      <c r="I3128" s="4"/>
      <c r="J3128" s="72"/>
      <c r="K3128" s="72"/>
      <c r="W3128" s="68">
        <f t="shared" si="145"/>
        <v>1</v>
      </c>
      <c r="AC3128" s="1" t="str">
        <f t="shared" si="146"/>
        <v>1900</v>
      </c>
    </row>
    <row r="3129" spans="4:29" x14ac:dyDescent="0.25">
      <c r="D3129" s="98" t="str">
        <f t="shared" si="144"/>
        <v/>
      </c>
      <c r="E3129" s="93"/>
      <c r="F3129" s="4"/>
      <c r="G3129" s="4"/>
      <c r="H3129" s="72"/>
      <c r="I3129" s="4"/>
      <c r="J3129" s="72"/>
      <c r="K3129" s="72"/>
      <c r="W3129" s="68">
        <f t="shared" si="145"/>
        <v>1</v>
      </c>
      <c r="AC3129" s="1" t="str">
        <f t="shared" si="146"/>
        <v>1900</v>
      </c>
    </row>
    <row r="3130" spans="4:29" x14ac:dyDescent="0.25">
      <c r="D3130" s="98" t="str">
        <f t="shared" si="144"/>
        <v/>
      </c>
      <c r="E3130" s="93"/>
      <c r="F3130" s="4"/>
      <c r="G3130" s="4"/>
      <c r="H3130" s="72"/>
      <c r="I3130" s="4"/>
      <c r="J3130" s="72"/>
      <c r="K3130" s="72"/>
      <c r="W3130" s="68">
        <f t="shared" si="145"/>
        <v>1</v>
      </c>
      <c r="AC3130" s="1" t="str">
        <f t="shared" si="146"/>
        <v>1900</v>
      </c>
    </row>
    <row r="3131" spans="4:29" x14ac:dyDescent="0.25">
      <c r="D3131" s="98" t="str">
        <f t="shared" si="144"/>
        <v/>
      </c>
      <c r="E3131" s="93"/>
      <c r="F3131" s="4"/>
      <c r="G3131" s="4"/>
      <c r="H3131" s="72"/>
      <c r="I3131" s="4"/>
      <c r="J3131" s="72"/>
      <c r="K3131" s="72"/>
      <c r="W3131" s="68">
        <f t="shared" si="145"/>
        <v>1</v>
      </c>
      <c r="AC3131" s="1" t="str">
        <f t="shared" si="146"/>
        <v>1900</v>
      </c>
    </row>
    <row r="3132" spans="4:29" x14ac:dyDescent="0.25">
      <c r="D3132" s="98" t="str">
        <f t="shared" si="144"/>
        <v/>
      </c>
      <c r="E3132" s="93"/>
      <c r="F3132" s="4"/>
      <c r="G3132" s="4"/>
      <c r="H3132" s="72"/>
      <c r="I3132" s="4"/>
      <c r="J3132" s="72"/>
      <c r="K3132" s="72"/>
      <c r="W3132" s="68">
        <f t="shared" si="145"/>
        <v>1</v>
      </c>
      <c r="AC3132" s="1" t="str">
        <f t="shared" si="146"/>
        <v>1900</v>
      </c>
    </row>
    <row r="3133" spans="4:29" x14ac:dyDescent="0.25">
      <c r="D3133" s="98" t="str">
        <f t="shared" si="144"/>
        <v/>
      </c>
      <c r="E3133" s="93"/>
      <c r="F3133" s="4"/>
      <c r="G3133" s="4"/>
      <c r="H3133" s="72"/>
      <c r="I3133" s="4"/>
      <c r="J3133" s="72"/>
      <c r="K3133" s="72"/>
      <c r="W3133" s="68">
        <f t="shared" si="145"/>
        <v>1</v>
      </c>
      <c r="AC3133" s="1" t="str">
        <f t="shared" si="146"/>
        <v>1900</v>
      </c>
    </row>
    <row r="3134" spans="4:29" x14ac:dyDescent="0.25">
      <c r="D3134" s="98" t="str">
        <f t="shared" si="144"/>
        <v/>
      </c>
      <c r="E3134" s="93"/>
      <c r="F3134" s="4"/>
      <c r="G3134" s="4"/>
      <c r="H3134" s="72"/>
      <c r="I3134" s="4"/>
      <c r="J3134" s="72"/>
      <c r="K3134" s="72"/>
      <c r="W3134" s="68">
        <f t="shared" si="145"/>
        <v>1</v>
      </c>
      <c r="AC3134" s="1" t="str">
        <f t="shared" si="146"/>
        <v>1900</v>
      </c>
    </row>
    <row r="3135" spans="4:29" x14ac:dyDescent="0.25">
      <c r="D3135" s="98" t="str">
        <f t="shared" si="144"/>
        <v/>
      </c>
      <c r="E3135" s="93"/>
      <c r="F3135" s="4"/>
      <c r="G3135" s="4"/>
      <c r="H3135" s="72"/>
      <c r="I3135" s="4"/>
      <c r="J3135" s="72"/>
      <c r="K3135" s="72"/>
      <c r="W3135" s="68">
        <f t="shared" si="145"/>
        <v>1</v>
      </c>
      <c r="AC3135" s="1" t="str">
        <f t="shared" si="146"/>
        <v>1900</v>
      </c>
    </row>
    <row r="3136" spans="4:29" x14ac:dyDescent="0.25">
      <c r="D3136" s="98" t="str">
        <f t="shared" si="144"/>
        <v/>
      </c>
      <c r="E3136" s="93"/>
      <c r="F3136" s="4"/>
      <c r="G3136" s="4"/>
      <c r="H3136" s="72"/>
      <c r="I3136" s="4"/>
      <c r="J3136" s="72"/>
      <c r="K3136" s="72"/>
      <c r="W3136" s="68">
        <f t="shared" si="145"/>
        <v>1</v>
      </c>
      <c r="AC3136" s="1" t="str">
        <f t="shared" si="146"/>
        <v>1900</v>
      </c>
    </row>
    <row r="3137" spans="4:29" x14ac:dyDescent="0.25">
      <c r="D3137" s="98" t="str">
        <f t="shared" si="144"/>
        <v/>
      </c>
      <c r="E3137" s="93"/>
      <c r="F3137" s="4"/>
      <c r="G3137" s="4"/>
      <c r="H3137" s="72"/>
      <c r="I3137" s="4"/>
      <c r="J3137" s="72"/>
      <c r="K3137" s="72"/>
      <c r="W3137" s="68">
        <f t="shared" si="145"/>
        <v>1</v>
      </c>
      <c r="AC3137" s="1" t="str">
        <f t="shared" si="146"/>
        <v>1900</v>
      </c>
    </row>
    <row r="3138" spans="4:29" x14ac:dyDescent="0.25">
      <c r="D3138" s="98" t="str">
        <f t="shared" si="144"/>
        <v/>
      </c>
      <c r="E3138" s="93"/>
      <c r="F3138" s="4"/>
      <c r="G3138" s="4"/>
      <c r="H3138" s="72"/>
      <c r="I3138" s="4"/>
      <c r="J3138" s="72"/>
      <c r="K3138" s="72"/>
      <c r="W3138" s="68">
        <f t="shared" si="145"/>
        <v>1</v>
      </c>
      <c r="AC3138" s="1" t="str">
        <f t="shared" si="146"/>
        <v>1900</v>
      </c>
    </row>
    <row r="3139" spans="4:29" x14ac:dyDescent="0.25">
      <c r="D3139" s="98" t="str">
        <f t="shared" si="144"/>
        <v/>
      </c>
      <c r="E3139" s="93"/>
      <c r="F3139" s="4"/>
      <c r="G3139" s="4"/>
      <c r="H3139" s="72"/>
      <c r="I3139" s="4"/>
      <c r="J3139" s="72"/>
      <c r="K3139" s="72"/>
      <c r="W3139" s="68">
        <f t="shared" si="145"/>
        <v>1</v>
      </c>
      <c r="AC3139" s="1" t="str">
        <f t="shared" si="146"/>
        <v>1900</v>
      </c>
    </row>
    <row r="3140" spans="4:29" x14ac:dyDescent="0.25">
      <c r="D3140" s="98" t="str">
        <f t="shared" ref="D3140:D3203" si="147">IF(W3140&lt;&gt;$V$1,IF(YEAR(W3140)=YEAR(W3139),D3139+1,1),"")</f>
        <v/>
      </c>
      <c r="E3140" s="93"/>
      <c r="F3140" s="4"/>
      <c r="G3140" s="4"/>
      <c r="H3140" s="72"/>
      <c r="I3140" s="4"/>
      <c r="J3140" s="72"/>
      <c r="K3140" s="72"/>
      <c r="W3140" s="68">
        <f t="shared" ref="W3140:W3203" si="148">IF(CONCATENATE(F3140,F3141,F3142,F3143,F3144,F3145)&lt;&gt;"",IF(AND(E3140&lt;&gt;0,ISNUMBER(E3140)=TRUE),E3140,W3139),$V$1)</f>
        <v>1</v>
      </c>
      <c r="AC3140" s="1" t="str">
        <f t="shared" si="146"/>
        <v>1900</v>
      </c>
    </row>
    <row r="3141" spans="4:29" x14ac:dyDescent="0.25">
      <c r="D3141" s="98" t="str">
        <f t="shared" si="147"/>
        <v/>
      </c>
      <c r="E3141" s="93"/>
      <c r="F3141" s="4"/>
      <c r="G3141" s="4"/>
      <c r="H3141" s="72"/>
      <c r="I3141" s="4"/>
      <c r="J3141" s="72"/>
      <c r="K3141" s="72"/>
      <c r="W3141" s="68">
        <f t="shared" si="148"/>
        <v>1</v>
      </c>
      <c r="AC3141" s="1" t="str">
        <f t="shared" ref="AC3141:AC3204" si="149">YEAR(W3141)&amp;F3141</f>
        <v>1900</v>
      </c>
    </row>
    <row r="3142" spans="4:29" x14ac:dyDescent="0.25">
      <c r="D3142" s="98" t="str">
        <f t="shared" si="147"/>
        <v/>
      </c>
      <c r="E3142" s="93"/>
      <c r="F3142" s="4"/>
      <c r="G3142" s="4"/>
      <c r="H3142" s="72"/>
      <c r="I3142" s="4"/>
      <c r="J3142" s="72"/>
      <c r="K3142" s="72"/>
      <c r="W3142" s="68">
        <f t="shared" si="148"/>
        <v>1</v>
      </c>
      <c r="AC3142" s="1" t="str">
        <f t="shared" si="149"/>
        <v>1900</v>
      </c>
    </row>
    <row r="3143" spans="4:29" x14ac:dyDescent="0.25">
      <c r="D3143" s="98" t="str">
        <f t="shared" si="147"/>
        <v/>
      </c>
      <c r="E3143" s="93"/>
      <c r="F3143" s="4"/>
      <c r="G3143" s="4"/>
      <c r="H3143" s="72"/>
      <c r="I3143" s="4"/>
      <c r="J3143" s="72"/>
      <c r="K3143" s="72"/>
      <c r="W3143" s="68">
        <f t="shared" si="148"/>
        <v>1</v>
      </c>
      <c r="AC3143" s="1" t="str">
        <f t="shared" si="149"/>
        <v>1900</v>
      </c>
    </row>
    <row r="3144" spans="4:29" x14ac:dyDescent="0.25">
      <c r="D3144" s="98" t="str">
        <f t="shared" si="147"/>
        <v/>
      </c>
      <c r="E3144" s="93"/>
      <c r="F3144" s="4"/>
      <c r="G3144" s="4"/>
      <c r="H3144" s="72"/>
      <c r="I3144" s="4"/>
      <c r="J3144" s="72"/>
      <c r="K3144" s="72"/>
      <c r="W3144" s="68">
        <f t="shared" si="148"/>
        <v>1</v>
      </c>
      <c r="AC3144" s="1" t="str">
        <f t="shared" si="149"/>
        <v>1900</v>
      </c>
    </row>
    <row r="3145" spans="4:29" x14ac:dyDescent="0.25">
      <c r="D3145" s="98" t="str">
        <f t="shared" si="147"/>
        <v/>
      </c>
      <c r="E3145" s="93"/>
      <c r="F3145" s="4"/>
      <c r="G3145" s="4"/>
      <c r="H3145" s="72"/>
      <c r="I3145" s="4"/>
      <c r="J3145" s="72"/>
      <c r="K3145" s="72"/>
      <c r="W3145" s="68">
        <f t="shared" si="148"/>
        <v>1</v>
      </c>
      <c r="AC3145" s="1" t="str">
        <f t="shared" si="149"/>
        <v>1900</v>
      </c>
    </row>
    <row r="3146" spans="4:29" x14ac:dyDescent="0.25">
      <c r="D3146" s="98" t="str">
        <f t="shared" si="147"/>
        <v/>
      </c>
      <c r="E3146" s="93"/>
      <c r="F3146" s="4"/>
      <c r="G3146" s="4"/>
      <c r="H3146" s="72"/>
      <c r="I3146" s="4"/>
      <c r="J3146" s="72"/>
      <c r="K3146" s="72"/>
      <c r="W3146" s="68">
        <f t="shared" si="148"/>
        <v>1</v>
      </c>
      <c r="AC3146" s="1" t="str">
        <f t="shared" si="149"/>
        <v>1900</v>
      </c>
    </row>
    <row r="3147" spans="4:29" x14ac:dyDescent="0.25">
      <c r="D3147" s="98" t="str">
        <f t="shared" si="147"/>
        <v/>
      </c>
      <c r="E3147" s="93"/>
      <c r="F3147" s="4"/>
      <c r="G3147" s="4"/>
      <c r="H3147" s="72"/>
      <c r="I3147" s="4"/>
      <c r="J3147" s="72"/>
      <c r="K3147" s="72"/>
      <c r="W3147" s="68">
        <f t="shared" si="148"/>
        <v>1</v>
      </c>
      <c r="AC3147" s="1" t="str">
        <f t="shared" si="149"/>
        <v>1900</v>
      </c>
    </row>
    <row r="3148" spans="4:29" x14ac:dyDescent="0.25">
      <c r="D3148" s="98" t="str">
        <f t="shared" si="147"/>
        <v/>
      </c>
      <c r="E3148" s="93"/>
      <c r="F3148" s="4"/>
      <c r="G3148" s="4"/>
      <c r="H3148" s="72"/>
      <c r="I3148" s="4"/>
      <c r="J3148" s="72"/>
      <c r="K3148" s="72"/>
      <c r="W3148" s="68">
        <f t="shared" si="148"/>
        <v>1</v>
      </c>
      <c r="AC3148" s="1" t="str">
        <f t="shared" si="149"/>
        <v>1900</v>
      </c>
    </row>
    <row r="3149" spans="4:29" x14ac:dyDescent="0.25">
      <c r="D3149" s="98" t="str">
        <f t="shared" si="147"/>
        <v/>
      </c>
      <c r="E3149" s="93"/>
      <c r="F3149" s="4"/>
      <c r="G3149" s="4"/>
      <c r="H3149" s="72"/>
      <c r="I3149" s="4"/>
      <c r="J3149" s="72"/>
      <c r="K3149" s="72"/>
      <c r="W3149" s="68">
        <f t="shared" si="148"/>
        <v>1</v>
      </c>
      <c r="AC3149" s="1" t="str">
        <f t="shared" si="149"/>
        <v>1900</v>
      </c>
    </row>
    <row r="3150" spans="4:29" x14ac:dyDescent="0.25">
      <c r="D3150" s="98" t="str">
        <f t="shared" si="147"/>
        <v/>
      </c>
      <c r="E3150" s="93"/>
      <c r="F3150" s="4"/>
      <c r="G3150" s="4"/>
      <c r="H3150" s="72"/>
      <c r="I3150" s="4"/>
      <c r="J3150" s="72"/>
      <c r="K3150" s="72"/>
      <c r="W3150" s="68">
        <f t="shared" si="148"/>
        <v>1</v>
      </c>
      <c r="AC3150" s="1" t="str">
        <f t="shared" si="149"/>
        <v>1900</v>
      </c>
    </row>
    <row r="3151" spans="4:29" x14ac:dyDescent="0.25">
      <c r="D3151" s="98" t="str">
        <f t="shared" si="147"/>
        <v/>
      </c>
      <c r="E3151" s="93"/>
      <c r="F3151" s="4"/>
      <c r="G3151" s="4"/>
      <c r="H3151" s="72"/>
      <c r="I3151" s="4"/>
      <c r="J3151" s="72"/>
      <c r="K3151" s="72"/>
      <c r="W3151" s="68">
        <f t="shared" si="148"/>
        <v>1</v>
      </c>
      <c r="AC3151" s="1" t="str">
        <f t="shared" si="149"/>
        <v>1900</v>
      </c>
    </row>
    <row r="3152" spans="4:29" x14ac:dyDescent="0.25">
      <c r="D3152" s="98" t="str">
        <f t="shared" si="147"/>
        <v/>
      </c>
      <c r="E3152" s="93"/>
      <c r="F3152" s="4"/>
      <c r="G3152" s="4"/>
      <c r="H3152" s="72"/>
      <c r="I3152" s="4"/>
      <c r="J3152" s="72"/>
      <c r="K3152" s="72"/>
      <c r="W3152" s="68">
        <f t="shared" si="148"/>
        <v>1</v>
      </c>
      <c r="AC3152" s="1" t="str">
        <f t="shared" si="149"/>
        <v>1900</v>
      </c>
    </row>
    <row r="3153" spans="4:29" x14ac:dyDescent="0.25">
      <c r="D3153" s="98" t="str">
        <f t="shared" si="147"/>
        <v/>
      </c>
      <c r="E3153" s="93"/>
      <c r="F3153" s="4"/>
      <c r="G3153" s="4"/>
      <c r="H3153" s="72"/>
      <c r="I3153" s="4"/>
      <c r="J3153" s="72"/>
      <c r="K3153" s="72"/>
      <c r="W3153" s="68">
        <f t="shared" si="148"/>
        <v>1</v>
      </c>
      <c r="AC3153" s="1" t="str">
        <f t="shared" si="149"/>
        <v>1900</v>
      </c>
    </row>
    <row r="3154" spans="4:29" x14ac:dyDescent="0.25">
      <c r="D3154" s="98" t="str">
        <f t="shared" si="147"/>
        <v/>
      </c>
      <c r="E3154" s="93"/>
      <c r="F3154" s="4"/>
      <c r="G3154" s="4"/>
      <c r="H3154" s="72"/>
      <c r="I3154" s="4"/>
      <c r="J3154" s="72"/>
      <c r="K3154" s="72"/>
      <c r="W3154" s="68">
        <f t="shared" si="148"/>
        <v>1</v>
      </c>
      <c r="AC3154" s="1" t="str">
        <f t="shared" si="149"/>
        <v>1900</v>
      </c>
    </row>
    <row r="3155" spans="4:29" x14ac:dyDescent="0.25">
      <c r="D3155" s="98" t="str">
        <f t="shared" si="147"/>
        <v/>
      </c>
      <c r="E3155" s="93"/>
      <c r="F3155" s="4"/>
      <c r="G3155" s="4"/>
      <c r="H3155" s="72"/>
      <c r="I3155" s="4"/>
      <c r="J3155" s="72"/>
      <c r="K3155" s="72"/>
      <c r="W3155" s="68">
        <f t="shared" si="148"/>
        <v>1</v>
      </c>
      <c r="AC3155" s="1" t="str">
        <f t="shared" si="149"/>
        <v>1900</v>
      </c>
    </row>
    <row r="3156" spans="4:29" x14ac:dyDescent="0.25">
      <c r="D3156" s="98" t="str">
        <f t="shared" si="147"/>
        <v/>
      </c>
      <c r="E3156" s="93"/>
      <c r="F3156" s="4"/>
      <c r="G3156" s="4"/>
      <c r="H3156" s="72"/>
      <c r="I3156" s="4"/>
      <c r="J3156" s="72"/>
      <c r="K3156" s="72"/>
      <c r="W3156" s="68">
        <f t="shared" si="148"/>
        <v>1</v>
      </c>
      <c r="AC3156" s="1" t="str">
        <f t="shared" si="149"/>
        <v>1900</v>
      </c>
    </row>
    <row r="3157" spans="4:29" x14ac:dyDescent="0.25">
      <c r="D3157" s="98" t="str">
        <f t="shared" si="147"/>
        <v/>
      </c>
      <c r="E3157" s="93"/>
      <c r="F3157" s="4"/>
      <c r="G3157" s="4"/>
      <c r="H3157" s="72"/>
      <c r="I3157" s="4"/>
      <c r="J3157" s="72"/>
      <c r="K3157" s="72"/>
      <c r="W3157" s="68">
        <f t="shared" si="148"/>
        <v>1</v>
      </c>
      <c r="AC3157" s="1" t="str">
        <f t="shared" si="149"/>
        <v>1900</v>
      </c>
    </row>
    <row r="3158" spans="4:29" x14ac:dyDescent="0.25">
      <c r="D3158" s="98" t="str">
        <f t="shared" si="147"/>
        <v/>
      </c>
      <c r="E3158" s="93"/>
      <c r="F3158" s="4"/>
      <c r="G3158" s="4"/>
      <c r="H3158" s="72"/>
      <c r="I3158" s="4"/>
      <c r="J3158" s="72"/>
      <c r="K3158" s="72"/>
      <c r="W3158" s="68">
        <f t="shared" si="148"/>
        <v>1</v>
      </c>
      <c r="AC3158" s="1" t="str">
        <f t="shared" si="149"/>
        <v>1900</v>
      </c>
    </row>
    <row r="3159" spans="4:29" x14ac:dyDescent="0.25">
      <c r="D3159" s="98" t="str">
        <f t="shared" si="147"/>
        <v/>
      </c>
      <c r="E3159" s="93"/>
      <c r="F3159" s="4"/>
      <c r="G3159" s="4"/>
      <c r="H3159" s="72"/>
      <c r="I3159" s="4"/>
      <c r="J3159" s="72"/>
      <c r="K3159" s="72"/>
      <c r="W3159" s="68">
        <f t="shared" si="148"/>
        <v>1</v>
      </c>
      <c r="AC3159" s="1" t="str">
        <f t="shared" si="149"/>
        <v>1900</v>
      </c>
    </row>
    <row r="3160" spans="4:29" x14ac:dyDescent="0.25">
      <c r="D3160" s="98" t="str">
        <f t="shared" si="147"/>
        <v/>
      </c>
      <c r="E3160" s="93"/>
      <c r="F3160" s="4"/>
      <c r="G3160" s="4"/>
      <c r="H3160" s="72"/>
      <c r="I3160" s="4"/>
      <c r="J3160" s="72"/>
      <c r="K3160" s="72"/>
      <c r="W3160" s="68">
        <f t="shared" si="148"/>
        <v>1</v>
      </c>
      <c r="AC3160" s="1" t="str">
        <f t="shared" si="149"/>
        <v>1900</v>
      </c>
    </row>
    <row r="3161" spans="4:29" x14ac:dyDescent="0.25">
      <c r="D3161" s="98" t="str">
        <f t="shared" si="147"/>
        <v/>
      </c>
      <c r="E3161" s="93"/>
      <c r="F3161" s="4"/>
      <c r="G3161" s="4"/>
      <c r="H3161" s="72"/>
      <c r="I3161" s="4"/>
      <c r="J3161" s="72"/>
      <c r="K3161" s="72"/>
      <c r="W3161" s="68">
        <f t="shared" si="148"/>
        <v>1</v>
      </c>
      <c r="AC3161" s="1" t="str">
        <f t="shared" si="149"/>
        <v>1900</v>
      </c>
    </row>
    <row r="3162" spans="4:29" x14ac:dyDescent="0.25">
      <c r="D3162" s="98" t="str">
        <f t="shared" si="147"/>
        <v/>
      </c>
      <c r="E3162" s="93"/>
      <c r="F3162" s="4"/>
      <c r="G3162" s="4"/>
      <c r="H3162" s="72"/>
      <c r="I3162" s="4"/>
      <c r="J3162" s="72"/>
      <c r="K3162" s="72"/>
      <c r="W3162" s="68">
        <f t="shared" si="148"/>
        <v>1</v>
      </c>
      <c r="AC3162" s="1" t="str">
        <f t="shared" si="149"/>
        <v>1900</v>
      </c>
    </row>
    <row r="3163" spans="4:29" x14ac:dyDescent="0.25">
      <c r="D3163" s="98" t="str">
        <f t="shared" si="147"/>
        <v/>
      </c>
      <c r="E3163" s="93"/>
      <c r="F3163" s="4"/>
      <c r="G3163" s="4"/>
      <c r="H3163" s="72"/>
      <c r="I3163" s="4"/>
      <c r="J3163" s="72"/>
      <c r="K3163" s="72"/>
      <c r="W3163" s="68">
        <f t="shared" si="148"/>
        <v>1</v>
      </c>
      <c r="AC3163" s="1" t="str">
        <f t="shared" si="149"/>
        <v>1900</v>
      </c>
    </row>
    <row r="3164" spans="4:29" x14ac:dyDescent="0.25">
      <c r="D3164" s="98" t="str">
        <f t="shared" si="147"/>
        <v/>
      </c>
      <c r="E3164" s="93"/>
      <c r="F3164" s="4"/>
      <c r="G3164" s="4"/>
      <c r="H3164" s="72"/>
      <c r="I3164" s="4"/>
      <c r="J3164" s="72"/>
      <c r="K3164" s="72"/>
      <c r="W3164" s="68">
        <f t="shared" si="148"/>
        <v>1</v>
      </c>
      <c r="AC3164" s="1" t="str">
        <f t="shared" si="149"/>
        <v>1900</v>
      </c>
    </row>
    <row r="3165" spans="4:29" x14ac:dyDescent="0.25">
      <c r="D3165" s="98" t="str">
        <f t="shared" si="147"/>
        <v/>
      </c>
      <c r="E3165" s="93"/>
      <c r="F3165" s="4"/>
      <c r="G3165" s="4"/>
      <c r="H3165" s="72"/>
      <c r="I3165" s="4"/>
      <c r="J3165" s="72"/>
      <c r="K3165" s="72"/>
      <c r="W3165" s="68">
        <f t="shared" si="148"/>
        <v>1</v>
      </c>
      <c r="AC3165" s="1" t="str">
        <f t="shared" si="149"/>
        <v>1900</v>
      </c>
    </row>
    <row r="3166" spans="4:29" x14ac:dyDescent="0.25">
      <c r="D3166" s="98" t="str">
        <f t="shared" si="147"/>
        <v/>
      </c>
      <c r="E3166" s="93"/>
      <c r="F3166" s="4"/>
      <c r="G3166" s="4"/>
      <c r="H3166" s="72"/>
      <c r="I3166" s="4"/>
      <c r="J3166" s="72"/>
      <c r="K3166" s="72"/>
      <c r="W3166" s="68">
        <f t="shared" si="148"/>
        <v>1</v>
      </c>
      <c r="AC3166" s="1" t="str">
        <f t="shared" si="149"/>
        <v>1900</v>
      </c>
    </row>
    <row r="3167" spans="4:29" x14ac:dyDescent="0.25">
      <c r="D3167" s="98" t="str">
        <f t="shared" si="147"/>
        <v/>
      </c>
      <c r="E3167" s="93"/>
      <c r="F3167" s="4"/>
      <c r="G3167" s="4"/>
      <c r="H3167" s="72"/>
      <c r="I3167" s="4"/>
      <c r="J3167" s="72"/>
      <c r="K3167" s="72"/>
      <c r="W3167" s="68">
        <f t="shared" si="148"/>
        <v>1</v>
      </c>
      <c r="AC3167" s="1" t="str">
        <f t="shared" si="149"/>
        <v>1900</v>
      </c>
    </row>
    <row r="3168" spans="4:29" x14ac:dyDescent="0.25">
      <c r="D3168" s="98" t="str">
        <f t="shared" si="147"/>
        <v/>
      </c>
      <c r="E3168" s="93"/>
      <c r="F3168" s="4"/>
      <c r="G3168" s="4"/>
      <c r="H3168" s="72"/>
      <c r="I3168" s="4"/>
      <c r="J3168" s="72"/>
      <c r="K3168" s="72"/>
      <c r="W3168" s="68">
        <f t="shared" si="148"/>
        <v>1</v>
      </c>
      <c r="AC3168" s="1" t="str">
        <f t="shared" si="149"/>
        <v>1900</v>
      </c>
    </row>
    <row r="3169" spans="4:29" x14ac:dyDescent="0.25">
      <c r="D3169" s="98" t="str">
        <f t="shared" si="147"/>
        <v/>
      </c>
      <c r="E3169" s="93"/>
      <c r="F3169" s="4"/>
      <c r="G3169" s="4"/>
      <c r="H3169" s="72"/>
      <c r="I3169" s="4"/>
      <c r="J3169" s="72"/>
      <c r="K3169" s="72"/>
      <c r="W3169" s="68">
        <f t="shared" si="148"/>
        <v>1</v>
      </c>
      <c r="AC3169" s="1" t="str">
        <f t="shared" si="149"/>
        <v>1900</v>
      </c>
    </row>
    <row r="3170" spans="4:29" x14ac:dyDescent="0.25">
      <c r="D3170" s="98" t="str">
        <f t="shared" si="147"/>
        <v/>
      </c>
      <c r="E3170" s="93"/>
      <c r="F3170" s="4"/>
      <c r="G3170" s="4"/>
      <c r="H3170" s="72"/>
      <c r="I3170" s="4"/>
      <c r="J3170" s="72"/>
      <c r="K3170" s="72"/>
      <c r="W3170" s="68">
        <f t="shared" si="148"/>
        <v>1</v>
      </c>
      <c r="AC3170" s="1" t="str">
        <f t="shared" si="149"/>
        <v>1900</v>
      </c>
    </row>
    <row r="3171" spans="4:29" x14ac:dyDescent="0.25">
      <c r="D3171" s="98" t="str">
        <f t="shared" si="147"/>
        <v/>
      </c>
      <c r="E3171" s="93"/>
      <c r="F3171" s="4"/>
      <c r="G3171" s="4"/>
      <c r="H3171" s="72"/>
      <c r="I3171" s="4"/>
      <c r="J3171" s="72"/>
      <c r="K3171" s="72"/>
      <c r="W3171" s="68">
        <f t="shared" si="148"/>
        <v>1</v>
      </c>
      <c r="AC3171" s="1" t="str">
        <f t="shared" si="149"/>
        <v>1900</v>
      </c>
    </row>
    <row r="3172" spans="4:29" x14ac:dyDescent="0.25">
      <c r="D3172" s="98" t="str">
        <f t="shared" si="147"/>
        <v/>
      </c>
      <c r="E3172" s="93"/>
      <c r="F3172" s="4"/>
      <c r="G3172" s="4"/>
      <c r="H3172" s="72"/>
      <c r="I3172" s="4"/>
      <c r="J3172" s="72"/>
      <c r="K3172" s="72"/>
      <c r="W3172" s="68">
        <f t="shared" si="148"/>
        <v>1</v>
      </c>
      <c r="AC3172" s="1" t="str">
        <f t="shared" si="149"/>
        <v>1900</v>
      </c>
    </row>
    <row r="3173" spans="4:29" x14ac:dyDescent="0.25">
      <c r="D3173" s="98" t="str">
        <f t="shared" si="147"/>
        <v/>
      </c>
      <c r="E3173" s="93"/>
      <c r="F3173" s="4"/>
      <c r="G3173" s="4"/>
      <c r="H3173" s="72"/>
      <c r="I3173" s="4"/>
      <c r="J3173" s="72"/>
      <c r="K3173" s="72"/>
      <c r="W3173" s="68">
        <f t="shared" si="148"/>
        <v>1</v>
      </c>
      <c r="AC3173" s="1" t="str">
        <f t="shared" si="149"/>
        <v>1900</v>
      </c>
    </row>
    <row r="3174" spans="4:29" x14ac:dyDescent="0.25">
      <c r="D3174" s="98" t="str">
        <f t="shared" si="147"/>
        <v/>
      </c>
      <c r="E3174" s="93"/>
      <c r="F3174" s="4"/>
      <c r="G3174" s="4"/>
      <c r="H3174" s="72"/>
      <c r="I3174" s="4"/>
      <c r="J3174" s="72"/>
      <c r="K3174" s="72"/>
      <c r="W3174" s="68">
        <f t="shared" si="148"/>
        <v>1</v>
      </c>
      <c r="AC3174" s="1" t="str">
        <f t="shared" si="149"/>
        <v>1900</v>
      </c>
    </row>
    <row r="3175" spans="4:29" x14ac:dyDescent="0.25">
      <c r="D3175" s="98" t="str">
        <f t="shared" si="147"/>
        <v/>
      </c>
      <c r="E3175" s="93"/>
      <c r="F3175" s="4"/>
      <c r="G3175" s="4"/>
      <c r="H3175" s="72"/>
      <c r="I3175" s="4"/>
      <c r="J3175" s="72"/>
      <c r="K3175" s="72"/>
      <c r="W3175" s="68">
        <f t="shared" si="148"/>
        <v>1</v>
      </c>
      <c r="AC3175" s="1" t="str">
        <f t="shared" si="149"/>
        <v>1900</v>
      </c>
    </row>
    <row r="3176" spans="4:29" x14ac:dyDescent="0.25">
      <c r="D3176" s="98" t="str">
        <f t="shared" si="147"/>
        <v/>
      </c>
      <c r="E3176" s="93"/>
      <c r="F3176" s="4"/>
      <c r="G3176" s="4"/>
      <c r="H3176" s="72"/>
      <c r="I3176" s="4"/>
      <c r="J3176" s="72"/>
      <c r="K3176" s="72"/>
      <c r="W3176" s="68">
        <f t="shared" si="148"/>
        <v>1</v>
      </c>
      <c r="AC3176" s="1" t="str">
        <f t="shared" si="149"/>
        <v>1900</v>
      </c>
    </row>
    <row r="3177" spans="4:29" x14ac:dyDescent="0.25">
      <c r="D3177" s="98" t="str">
        <f t="shared" si="147"/>
        <v/>
      </c>
      <c r="E3177" s="93"/>
      <c r="F3177" s="4"/>
      <c r="G3177" s="4"/>
      <c r="H3177" s="72"/>
      <c r="I3177" s="4"/>
      <c r="J3177" s="72"/>
      <c r="K3177" s="72"/>
      <c r="W3177" s="68">
        <f t="shared" si="148"/>
        <v>1</v>
      </c>
      <c r="AC3177" s="1" t="str">
        <f t="shared" si="149"/>
        <v>1900</v>
      </c>
    </row>
    <row r="3178" spans="4:29" x14ac:dyDescent="0.25">
      <c r="D3178" s="98" t="str">
        <f t="shared" si="147"/>
        <v/>
      </c>
      <c r="E3178" s="93"/>
      <c r="F3178" s="4"/>
      <c r="G3178" s="4"/>
      <c r="H3178" s="72"/>
      <c r="I3178" s="4"/>
      <c r="J3178" s="72"/>
      <c r="K3178" s="72"/>
      <c r="W3178" s="68">
        <f t="shared" si="148"/>
        <v>1</v>
      </c>
      <c r="AC3178" s="1" t="str">
        <f t="shared" si="149"/>
        <v>1900</v>
      </c>
    </row>
    <row r="3179" spans="4:29" x14ac:dyDescent="0.25">
      <c r="D3179" s="98" t="str">
        <f t="shared" si="147"/>
        <v/>
      </c>
      <c r="E3179" s="93"/>
      <c r="F3179" s="4"/>
      <c r="G3179" s="4"/>
      <c r="H3179" s="72"/>
      <c r="I3179" s="4"/>
      <c r="J3179" s="72"/>
      <c r="K3179" s="72"/>
      <c r="W3179" s="68">
        <f t="shared" si="148"/>
        <v>1</v>
      </c>
      <c r="AC3179" s="1" t="str">
        <f t="shared" si="149"/>
        <v>1900</v>
      </c>
    </row>
    <row r="3180" spans="4:29" x14ac:dyDescent="0.25">
      <c r="D3180" s="98" t="str">
        <f t="shared" si="147"/>
        <v/>
      </c>
      <c r="E3180" s="93"/>
      <c r="F3180" s="4"/>
      <c r="G3180" s="4"/>
      <c r="H3180" s="72"/>
      <c r="I3180" s="4"/>
      <c r="J3180" s="72"/>
      <c r="K3180" s="72"/>
      <c r="W3180" s="68">
        <f t="shared" si="148"/>
        <v>1</v>
      </c>
      <c r="AC3180" s="1" t="str">
        <f t="shared" si="149"/>
        <v>1900</v>
      </c>
    </row>
    <row r="3181" spans="4:29" x14ac:dyDescent="0.25">
      <c r="D3181" s="98" t="str">
        <f t="shared" si="147"/>
        <v/>
      </c>
      <c r="E3181" s="93"/>
      <c r="F3181" s="4"/>
      <c r="G3181" s="4"/>
      <c r="H3181" s="72"/>
      <c r="I3181" s="4"/>
      <c r="J3181" s="72"/>
      <c r="K3181" s="72"/>
      <c r="W3181" s="68">
        <f t="shared" si="148"/>
        <v>1</v>
      </c>
      <c r="AC3181" s="1" t="str">
        <f t="shared" si="149"/>
        <v>1900</v>
      </c>
    </row>
    <row r="3182" spans="4:29" x14ac:dyDescent="0.25">
      <c r="D3182" s="98" t="str">
        <f t="shared" si="147"/>
        <v/>
      </c>
      <c r="E3182" s="93"/>
      <c r="F3182" s="4"/>
      <c r="G3182" s="4"/>
      <c r="H3182" s="72"/>
      <c r="I3182" s="4"/>
      <c r="J3182" s="72"/>
      <c r="K3182" s="72"/>
      <c r="W3182" s="68">
        <f t="shared" si="148"/>
        <v>1</v>
      </c>
      <c r="AC3182" s="1" t="str">
        <f t="shared" si="149"/>
        <v>1900</v>
      </c>
    </row>
    <row r="3183" spans="4:29" x14ac:dyDescent="0.25">
      <c r="D3183" s="98" t="str">
        <f t="shared" si="147"/>
        <v/>
      </c>
      <c r="E3183" s="93"/>
      <c r="F3183" s="4"/>
      <c r="G3183" s="4"/>
      <c r="H3183" s="72"/>
      <c r="I3183" s="4"/>
      <c r="J3183" s="72"/>
      <c r="K3183" s="72"/>
      <c r="W3183" s="68">
        <f t="shared" si="148"/>
        <v>1</v>
      </c>
      <c r="AC3183" s="1" t="str">
        <f t="shared" si="149"/>
        <v>1900</v>
      </c>
    </row>
    <row r="3184" spans="4:29" x14ac:dyDescent="0.25">
      <c r="D3184" s="98" t="str">
        <f t="shared" si="147"/>
        <v/>
      </c>
      <c r="E3184" s="93"/>
      <c r="F3184" s="4"/>
      <c r="G3184" s="4"/>
      <c r="H3184" s="72"/>
      <c r="I3184" s="4"/>
      <c r="J3184" s="72"/>
      <c r="K3184" s="72"/>
      <c r="W3184" s="68">
        <f t="shared" si="148"/>
        <v>1</v>
      </c>
      <c r="AC3184" s="1" t="str">
        <f t="shared" si="149"/>
        <v>1900</v>
      </c>
    </row>
    <row r="3185" spans="4:29" x14ac:dyDescent="0.25">
      <c r="D3185" s="98" t="str">
        <f t="shared" si="147"/>
        <v/>
      </c>
      <c r="E3185" s="93"/>
      <c r="F3185" s="4"/>
      <c r="G3185" s="4"/>
      <c r="H3185" s="72"/>
      <c r="I3185" s="4"/>
      <c r="J3185" s="72"/>
      <c r="K3185" s="72"/>
      <c r="W3185" s="68">
        <f t="shared" si="148"/>
        <v>1</v>
      </c>
      <c r="AC3185" s="1" t="str">
        <f t="shared" si="149"/>
        <v>1900</v>
      </c>
    </row>
    <row r="3186" spans="4:29" x14ac:dyDescent="0.25">
      <c r="D3186" s="98" t="str">
        <f t="shared" si="147"/>
        <v/>
      </c>
      <c r="E3186" s="93"/>
      <c r="F3186" s="4"/>
      <c r="G3186" s="4"/>
      <c r="H3186" s="72"/>
      <c r="I3186" s="4"/>
      <c r="J3186" s="72"/>
      <c r="K3186" s="72"/>
      <c r="W3186" s="68">
        <f t="shared" si="148"/>
        <v>1</v>
      </c>
      <c r="AC3186" s="1" t="str">
        <f t="shared" si="149"/>
        <v>1900</v>
      </c>
    </row>
    <row r="3187" spans="4:29" x14ac:dyDescent="0.25">
      <c r="D3187" s="98" t="str">
        <f t="shared" si="147"/>
        <v/>
      </c>
      <c r="E3187" s="93"/>
      <c r="F3187" s="4"/>
      <c r="G3187" s="4"/>
      <c r="H3187" s="72"/>
      <c r="I3187" s="4"/>
      <c r="J3187" s="72"/>
      <c r="K3187" s="72"/>
      <c r="W3187" s="68">
        <f t="shared" si="148"/>
        <v>1</v>
      </c>
      <c r="AC3187" s="1" t="str">
        <f t="shared" si="149"/>
        <v>1900</v>
      </c>
    </row>
    <row r="3188" spans="4:29" x14ac:dyDescent="0.25">
      <c r="D3188" s="98" t="str">
        <f t="shared" si="147"/>
        <v/>
      </c>
      <c r="E3188" s="93"/>
      <c r="F3188" s="4"/>
      <c r="G3188" s="4"/>
      <c r="H3188" s="72"/>
      <c r="I3188" s="4"/>
      <c r="J3188" s="72"/>
      <c r="K3188" s="72"/>
      <c r="W3188" s="68">
        <f t="shared" si="148"/>
        <v>1</v>
      </c>
      <c r="AC3188" s="1" t="str">
        <f t="shared" si="149"/>
        <v>1900</v>
      </c>
    </row>
    <row r="3189" spans="4:29" x14ac:dyDescent="0.25">
      <c r="D3189" s="98" t="str">
        <f t="shared" si="147"/>
        <v/>
      </c>
      <c r="E3189" s="93"/>
      <c r="F3189" s="4"/>
      <c r="G3189" s="4"/>
      <c r="H3189" s="72"/>
      <c r="I3189" s="4"/>
      <c r="J3189" s="72"/>
      <c r="K3189" s="72"/>
      <c r="W3189" s="68">
        <f t="shared" si="148"/>
        <v>1</v>
      </c>
      <c r="AC3189" s="1" t="str">
        <f t="shared" si="149"/>
        <v>1900</v>
      </c>
    </row>
    <row r="3190" spans="4:29" x14ac:dyDescent="0.25">
      <c r="D3190" s="98" t="str">
        <f t="shared" si="147"/>
        <v/>
      </c>
      <c r="E3190" s="93"/>
      <c r="F3190" s="4"/>
      <c r="G3190" s="4"/>
      <c r="H3190" s="72"/>
      <c r="I3190" s="4"/>
      <c r="J3190" s="72"/>
      <c r="K3190" s="72"/>
      <c r="W3190" s="68">
        <f t="shared" si="148"/>
        <v>1</v>
      </c>
      <c r="AC3190" s="1" t="str">
        <f t="shared" si="149"/>
        <v>1900</v>
      </c>
    </row>
    <row r="3191" spans="4:29" x14ac:dyDescent="0.25">
      <c r="D3191" s="98" t="str">
        <f t="shared" si="147"/>
        <v/>
      </c>
      <c r="E3191" s="93"/>
      <c r="F3191" s="4"/>
      <c r="G3191" s="4"/>
      <c r="H3191" s="72"/>
      <c r="I3191" s="4"/>
      <c r="J3191" s="72"/>
      <c r="K3191" s="72"/>
      <c r="W3191" s="68">
        <f t="shared" si="148"/>
        <v>1</v>
      </c>
      <c r="AC3191" s="1" t="str">
        <f t="shared" si="149"/>
        <v>1900</v>
      </c>
    </row>
    <row r="3192" spans="4:29" x14ac:dyDescent="0.25">
      <c r="D3192" s="98" t="str">
        <f t="shared" si="147"/>
        <v/>
      </c>
      <c r="E3192" s="93"/>
      <c r="F3192" s="4"/>
      <c r="G3192" s="4"/>
      <c r="H3192" s="72"/>
      <c r="I3192" s="4"/>
      <c r="J3192" s="72"/>
      <c r="K3192" s="72"/>
      <c r="W3192" s="68">
        <f t="shared" si="148"/>
        <v>1</v>
      </c>
      <c r="AC3192" s="1" t="str">
        <f t="shared" si="149"/>
        <v>1900</v>
      </c>
    </row>
    <row r="3193" spans="4:29" x14ac:dyDescent="0.25">
      <c r="D3193" s="98" t="str">
        <f t="shared" si="147"/>
        <v/>
      </c>
      <c r="E3193" s="93"/>
      <c r="F3193" s="4"/>
      <c r="G3193" s="4"/>
      <c r="H3193" s="72"/>
      <c r="I3193" s="4"/>
      <c r="J3193" s="72"/>
      <c r="K3193" s="72"/>
      <c r="W3193" s="68">
        <f t="shared" si="148"/>
        <v>1</v>
      </c>
      <c r="AC3193" s="1" t="str">
        <f t="shared" si="149"/>
        <v>1900</v>
      </c>
    </row>
    <row r="3194" spans="4:29" x14ac:dyDescent="0.25">
      <c r="D3194" s="98" t="str">
        <f t="shared" si="147"/>
        <v/>
      </c>
      <c r="E3194" s="93"/>
      <c r="F3194" s="4"/>
      <c r="G3194" s="4"/>
      <c r="H3194" s="72"/>
      <c r="I3194" s="4"/>
      <c r="J3194" s="72"/>
      <c r="K3194" s="72"/>
      <c r="W3194" s="68">
        <f t="shared" si="148"/>
        <v>1</v>
      </c>
      <c r="AC3194" s="1" t="str">
        <f t="shared" si="149"/>
        <v>1900</v>
      </c>
    </row>
    <row r="3195" spans="4:29" x14ac:dyDescent="0.25">
      <c r="D3195" s="98" t="str">
        <f t="shared" si="147"/>
        <v/>
      </c>
      <c r="E3195" s="93"/>
      <c r="F3195" s="4"/>
      <c r="G3195" s="4"/>
      <c r="H3195" s="72"/>
      <c r="I3195" s="4"/>
      <c r="J3195" s="72"/>
      <c r="K3195" s="72"/>
      <c r="W3195" s="68">
        <f t="shared" si="148"/>
        <v>1</v>
      </c>
      <c r="AC3195" s="1" t="str">
        <f t="shared" si="149"/>
        <v>1900</v>
      </c>
    </row>
    <row r="3196" spans="4:29" x14ac:dyDescent="0.25">
      <c r="D3196" s="98" t="str">
        <f t="shared" si="147"/>
        <v/>
      </c>
      <c r="E3196" s="93"/>
      <c r="F3196" s="4"/>
      <c r="G3196" s="4"/>
      <c r="H3196" s="72"/>
      <c r="I3196" s="4"/>
      <c r="J3196" s="72"/>
      <c r="K3196" s="72"/>
      <c r="W3196" s="68">
        <f t="shared" si="148"/>
        <v>1</v>
      </c>
      <c r="AC3196" s="1" t="str">
        <f t="shared" si="149"/>
        <v>1900</v>
      </c>
    </row>
    <row r="3197" spans="4:29" x14ac:dyDescent="0.25">
      <c r="D3197" s="98" t="str">
        <f t="shared" si="147"/>
        <v/>
      </c>
      <c r="E3197" s="93"/>
      <c r="F3197" s="4"/>
      <c r="G3197" s="4"/>
      <c r="H3197" s="72"/>
      <c r="I3197" s="4"/>
      <c r="J3197" s="72"/>
      <c r="K3197" s="72"/>
      <c r="W3197" s="68">
        <f t="shared" si="148"/>
        <v>1</v>
      </c>
      <c r="AC3197" s="1" t="str">
        <f t="shared" si="149"/>
        <v>1900</v>
      </c>
    </row>
    <row r="3198" spans="4:29" x14ac:dyDescent="0.25">
      <c r="D3198" s="98" t="str">
        <f t="shared" si="147"/>
        <v/>
      </c>
      <c r="E3198" s="93"/>
      <c r="F3198" s="4"/>
      <c r="G3198" s="4"/>
      <c r="H3198" s="72"/>
      <c r="I3198" s="4"/>
      <c r="J3198" s="72"/>
      <c r="K3198" s="72"/>
      <c r="W3198" s="68">
        <f t="shared" si="148"/>
        <v>1</v>
      </c>
      <c r="AC3198" s="1" t="str">
        <f t="shared" si="149"/>
        <v>1900</v>
      </c>
    </row>
    <row r="3199" spans="4:29" x14ac:dyDescent="0.25">
      <c r="D3199" s="98" t="str">
        <f t="shared" si="147"/>
        <v/>
      </c>
      <c r="E3199" s="93"/>
      <c r="F3199" s="4"/>
      <c r="G3199" s="4"/>
      <c r="H3199" s="72"/>
      <c r="I3199" s="4"/>
      <c r="J3199" s="72"/>
      <c r="K3199" s="72"/>
      <c r="W3199" s="68">
        <f t="shared" si="148"/>
        <v>1</v>
      </c>
      <c r="AC3199" s="1" t="str">
        <f t="shared" si="149"/>
        <v>1900</v>
      </c>
    </row>
    <row r="3200" spans="4:29" x14ac:dyDescent="0.25">
      <c r="D3200" s="98" t="str">
        <f t="shared" si="147"/>
        <v/>
      </c>
      <c r="E3200" s="93"/>
      <c r="F3200" s="4"/>
      <c r="G3200" s="4"/>
      <c r="H3200" s="72"/>
      <c r="I3200" s="4"/>
      <c r="J3200" s="72"/>
      <c r="K3200" s="72"/>
      <c r="W3200" s="68">
        <f t="shared" si="148"/>
        <v>1</v>
      </c>
      <c r="AC3200" s="1" t="str">
        <f t="shared" si="149"/>
        <v>1900</v>
      </c>
    </row>
    <row r="3201" spans="4:29" x14ac:dyDescent="0.25">
      <c r="D3201" s="98" t="str">
        <f t="shared" si="147"/>
        <v/>
      </c>
      <c r="E3201" s="93"/>
      <c r="F3201" s="4"/>
      <c r="G3201" s="4"/>
      <c r="H3201" s="72"/>
      <c r="I3201" s="4"/>
      <c r="J3201" s="72"/>
      <c r="K3201" s="72"/>
      <c r="W3201" s="68">
        <f t="shared" si="148"/>
        <v>1</v>
      </c>
      <c r="AC3201" s="1" t="str">
        <f t="shared" si="149"/>
        <v>1900</v>
      </c>
    </row>
    <row r="3202" spans="4:29" x14ac:dyDescent="0.25">
      <c r="D3202" s="98" t="str">
        <f t="shared" si="147"/>
        <v/>
      </c>
      <c r="E3202" s="93"/>
      <c r="F3202" s="4"/>
      <c r="G3202" s="4"/>
      <c r="H3202" s="72"/>
      <c r="I3202" s="4"/>
      <c r="J3202" s="72"/>
      <c r="K3202" s="72"/>
      <c r="W3202" s="68">
        <f t="shared" si="148"/>
        <v>1</v>
      </c>
      <c r="AC3202" s="1" t="str">
        <f t="shared" si="149"/>
        <v>1900</v>
      </c>
    </row>
    <row r="3203" spans="4:29" x14ac:dyDescent="0.25">
      <c r="D3203" s="98" t="str">
        <f t="shared" si="147"/>
        <v/>
      </c>
      <c r="E3203" s="93"/>
      <c r="F3203" s="4"/>
      <c r="G3203" s="4"/>
      <c r="H3203" s="72"/>
      <c r="I3203" s="4"/>
      <c r="J3203" s="72"/>
      <c r="K3203" s="72"/>
      <c r="W3203" s="68">
        <f t="shared" si="148"/>
        <v>1</v>
      </c>
      <c r="AC3203" s="1" t="str">
        <f t="shared" si="149"/>
        <v>1900</v>
      </c>
    </row>
    <row r="3204" spans="4:29" x14ac:dyDescent="0.25">
      <c r="D3204" s="98" t="str">
        <f t="shared" ref="D3204:D3267" si="150">IF(W3204&lt;&gt;$V$1,IF(YEAR(W3204)=YEAR(W3203),D3203+1,1),"")</f>
        <v/>
      </c>
      <c r="E3204" s="93"/>
      <c r="F3204" s="4"/>
      <c r="G3204" s="4"/>
      <c r="H3204" s="72"/>
      <c r="I3204" s="4"/>
      <c r="J3204" s="72"/>
      <c r="K3204" s="72"/>
      <c r="W3204" s="68">
        <f t="shared" ref="W3204:W3267" si="151">IF(CONCATENATE(F3204,F3205,F3206,F3207,F3208,F3209)&lt;&gt;"",IF(AND(E3204&lt;&gt;0,ISNUMBER(E3204)=TRUE),E3204,W3203),$V$1)</f>
        <v>1</v>
      </c>
      <c r="AC3204" s="1" t="str">
        <f t="shared" si="149"/>
        <v>1900</v>
      </c>
    </row>
    <row r="3205" spans="4:29" x14ac:dyDescent="0.25">
      <c r="D3205" s="98" t="str">
        <f t="shared" si="150"/>
        <v/>
      </c>
      <c r="E3205" s="93"/>
      <c r="F3205" s="4"/>
      <c r="G3205" s="4"/>
      <c r="H3205" s="72"/>
      <c r="I3205" s="4"/>
      <c r="J3205" s="72"/>
      <c r="K3205" s="72"/>
      <c r="W3205" s="68">
        <f t="shared" si="151"/>
        <v>1</v>
      </c>
      <c r="AC3205" s="1" t="str">
        <f t="shared" ref="AC3205:AC3268" si="152">YEAR(W3205)&amp;F3205</f>
        <v>1900</v>
      </c>
    </row>
    <row r="3206" spans="4:29" x14ac:dyDescent="0.25">
      <c r="D3206" s="98" t="str">
        <f t="shared" si="150"/>
        <v/>
      </c>
      <c r="E3206" s="93"/>
      <c r="F3206" s="4"/>
      <c r="G3206" s="4"/>
      <c r="H3206" s="72"/>
      <c r="I3206" s="4"/>
      <c r="J3206" s="72"/>
      <c r="K3206" s="72"/>
      <c r="W3206" s="68">
        <f t="shared" si="151"/>
        <v>1</v>
      </c>
      <c r="AC3206" s="1" t="str">
        <f t="shared" si="152"/>
        <v>1900</v>
      </c>
    </row>
    <row r="3207" spans="4:29" x14ac:dyDescent="0.25">
      <c r="D3207" s="98" t="str">
        <f t="shared" si="150"/>
        <v/>
      </c>
      <c r="E3207" s="93"/>
      <c r="F3207" s="4"/>
      <c r="G3207" s="4"/>
      <c r="H3207" s="72"/>
      <c r="I3207" s="4"/>
      <c r="J3207" s="72"/>
      <c r="K3207" s="72"/>
      <c r="W3207" s="68">
        <f t="shared" si="151"/>
        <v>1</v>
      </c>
      <c r="AC3207" s="1" t="str">
        <f t="shared" si="152"/>
        <v>1900</v>
      </c>
    </row>
    <row r="3208" spans="4:29" x14ac:dyDescent="0.25">
      <c r="D3208" s="98" t="str">
        <f t="shared" si="150"/>
        <v/>
      </c>
      <c r="E3208" s="93"/>
      <c r="F3208" s="4"/>
      <c r="G3208" s="4"/>
      <c r="H3208" s="72"/>
      <c r="I3208" s="4"/>
      <c r="J3208" s="72"/>
      <c r="K3208" s="72"/>
      <c r="W3208" s="68">
        <f t="shared" si="151"/>
        <v>1</v>
      </c>
      <c r="AC3208" s="1" t="str">
        <f t="shared" si="152"/>
        <v>1900</v>
      </c>
    </row>
    <row r="3209" spans="4:29" x14ac:dyDescent="0.25">
      <c r="D3209" s="98" t="str">
        <f t="shared" si="150"/>
        <v/>
      </c>
      <c r="E3209" s="93"/>
      <c r="F3209" s="4"/>
      <c r="G3209" s="4"/>
      <c r="H3209" s="72"/>
      <c r="I3209" s="4"/>
      <c r="J3209" s="72"/>
      <c r="K3209" s="72"/>
      <c r="W3209" s="68">
        <f t="shared" si="151"/>
        <v>1</v>
      </c>
      <c r="AC3209" s="1" t="str">
        <f t="shared" si="152"/>
        <v>1900</v>
      </c>
    </row>
    <row r="3210" spans="4:29" x14ac:dyDescent="0.25">
      <c r="D3210" s="98" t="str">
        <f t="shared" si="150"/>
        <v/>
      </c>
      <c r="E3210" s="93"/>
      <c r="F3210" s="4"/>
      <c r="G3210" s="4"/>
      <c r="H3210" s="72"/>
      <c r="I3210" s="4"/>
      <c r="J3210" s="72"/>
      <c r="K3210" s="72"/>
      <c r="W3210" s="68">
        <f t="shared" si="151"/>
        <v>1</v>
      </c>
      <c r="AC3210" s="1" t="str">
        <f t="shared" si="152"/>
        <v>1900</v>
      </c>
    </row>
    <row r="3211" spans="4:29" x14ac:dyDescent="0.25">
      <c r="D3211" s="98" t="str">
        <f t="shared" si="150"/>
        <v/>
      </c>
      <c r="E3211" s="93"/>
      <c r="F3211" s="4"/>
      <c r="G3211" s="4"/>
      <c r="H3211" s="72"/>
      <c r="I3211" s="4"/>
      <c r="J3211" s="72"/>
      <c r="K3211" s="72"/>
      <c r="W3211" s="68">
        <f t="shared" si="151"/>
        <v>1</v>
      </c>
      <c r="AC3211" s="1" t="str">
        <f t="shared" si="152"/>
        <v>1900</v>
      </c>
    </row>
    <row r="3212" spans="4:29" x14ac:dyDescent="0.25">
      <c r="D3212" s="98" t="str">
        <f t="shared" si="150"/>
        <v/>
      </c>
      <c r="E3212" s="93"/>
      <c r="F3212" s="4"/>
      <c r="G3212" s="4"/>
      <c r="H3212" s="72"/>
      <c r="I3212" s="4"/>
      <c r="J3212" s="72"/>
      <c r="K3212" s="72"/>
      <c r="W3212" s="68">
        <f t="shared" si="151"/>
        <v>1</v>
      </c>
      <c r="AC3212" s="1" t="str">
        <f t="shared" si="152"/>
        <v>1900</v>
      </c>
    </row>
    <row r="3213" spans="4:29" x14ac:dyDescent="0.25">
      <c r="D3213" s="98" t="str">
        <f t="shared" si="150"/>
        <v/>
      </c>
      <c r="E3213" s="93"/>
      <c r="F3213" s="4"/>
      <c r="G3213" s="4"/>
      <c r="H3213" s="72"/>
      <c r="I3213" s="4"/>
      <c r="J3213" s="72"/>
      <c r="K3213" s="72"/>
      <c r="W3213" s="68">
        <f t="shared" si="151"/>
        <v>1</v>
      </c>
      <c r="AC3213" s="1" t="str">
        <f t="shared" si="152"/>
        <v>1900</v>
      </c>
    </row>
    <row r="3214" spans="4:29" x14ac:dyDescent="0.25">
      <c r="D3214" s="98" t="str">
        <f t="shared" si="150"/>
        <v/>
      </c>
      <c r="E3214" s="93"/>
      <c r="F3214" s="4"/>
      <c r="G3214" s="4"/>
      <c r="H3214" s="72"/>
      <c r="I3214" s="4"/>
      <c r="J3214" s="72"/>
      <c r="K3214" s="72"/>
      <c r="W3214" s="68">
        <f t="shared" si="151"/>
        <v>1</v>
      </c>
      <c r="AC3214" s="1" t="str">
        <f t="shared" si="152"/>
        <v>1900</v>
      </c>
    </row>
    <row r="3215" spans="4:29" x14ac:dyDescent="0.25">
      <c r="D3215" s="98" t="str">
        <f t="shared" si="150"/>
        <v/>
      </c>
      <c r="E3215" s="93"/>
      <c r="F3215" s="4"/>
      <c r="G3215" s="4"/>
      <c r="H3215" s="72"/>
      <c r="I3215" s="4"/>
      <c r="J3215" s="72"/>
      <c r="K3215" s="72"/>
      <c r="W3215" s="68">
        <f t="shared" si="151"/>
        <v>1</v>
      </c>
      <c r="AC3215" s="1" t="str">
        <f t="shared" si="152"/>
        <v>1900</v>
      </c>
    </row>
    <row r="3216" spans="4:29" x14ac:dyDescent="0.25">
      <c r="D3216" s="98" t="str">
        <f t="shared" si="150"/>
        <v/>
      </c>
      <c r="E3216" s="93"/>
      <c r="F3216" s="4"/>
      <c r="G3216" s="4"/>
      <c r="H3216" s="72"/>
      <c r="I3216" s="4"/>
      <c r="J3216" s="72"/>
      <c r="K3216" s="72"/>
      <c r="W3216" s="68">
        <f t="shared" si="151"/>
        <v>1</v>
      </c>
      <c r="AC3216" s="1" t="str">
        <f t="shared" si="152"/>
        <v>1900</v>
      </c>
    </row>
    <row r="3217" spans="4:29" x14ac:dyDescent="0.25">
      <c r="D3217" s="98" t="str">
        <f t="shared" si="150"/>
        <v/>
      </c>
      <c r="E3217" s="93"/>
      <c r="F3217" s="4"/>
      <c r="G3217" s="4"/>
      <c r="H3217" s="72"/>
      <c r="I3217" s="4"/>
      <c r="J3217" s="72"/>
      <c r="K3217" s="72"/>
      <c r="W3217" s="68">
        <f t="shared" si="151"/>
        <v>1</v>
      </c>
      <c r="AC3217" s="1" t="str">
        <f t="shared" si="152"/>
        <v>1900</v>
      </c>
    </row>
    <row r="3218" spans="4:29" x14ac:dyDescent="0.25">
      <c r="D3218" s="98" t="str">
        <f t="shared" si="150"/>
        <v/>
      </c>
      <c r="E3218" s="93"/>
      <c r="F3218" s="4"/>
      <c r="G3218" s="4"/>
      <c r="H3218" s="72"/>
      <c r="I3218" s="4"/>
      <c r="J3218" s="72"/>
      <c r="K3218" s="72"/>
      <c r="W3218" s="68">
        <f t="shared" si="151"/>
        <v>1</v>
      </c>
      <c r="AC3218" s="1" t="str">
        <f t="shared" si="152"/>
        <v>1900</v>
      </c>
    </row>
    <row r="3219" spans="4:29" x14ac:dyDescent="0.25">
      <c r="D3219" s="98" t="str">
        <f t="shared" si="150"/>
        <v/>
      </c>
      <c r="E3219" s="93"/>
      <c r="F3219" s="4"/>
      <c r="G3219" s="4"/>
      <c r="H3219" s="72"/>
      <c r="I3219" s="4"/>
      <c r="J3219" s="72"/>
      <c r="K3219" s="72"/>
      <c r="W3219" s="68">
        <f t="shared" si="151"/>
        <v>1</v>
      </c>
      <c r="AC3219" s="1" t="str">
        <f t="shared" si="152"/>
        <v>1900</v>
      </c>
    </row>
    <row r="3220" spans="4:29" x14ac:dyDescent="0.25">
      <c r="D3220" s="98" t="str">
        <f t="shared" si="150"/>
        <v/>
      </c>
      <c r="E3220" s="93"/>
      <c r="F3220" s="4"/>
      <c r="G3220" s="4"/>
      <c r="H3220" s="72"/>
      <c r="I3220" s="4"/>
      <c r="J3220" s="72"/>
      <c r="K3220" s="72"/>
      <c r="W3220" s="68">
        <f t="shared" si="151"/>
        <v>1</v>
      </c>
      <c r="AC3220" s="1" t="str">
        <f t="shared" si="152"/>
        <v>1900</v>
      </c>
    </row>
    <row r="3221" spans="4:29" x14ac:dyDescent="0.25">
      <c r="D3221" s="98" t="str">
        <f t="shared" si="150"/>
        <v/>
      </c>
      <c r="E3221" s="93"/>
      <c r="F3221" s="4"/>
      <c r="G3221" s="4"/>
      <c r="H3221" s="72"/>
      <c r="I3221" s="4"/>
      <c r="J3221" s="72"/>
      <c r="K3221" s="72"/>
      <c r="W3221" s="68">
        <f t="shared" si="151"/>
        <v>1</v>
      </c>
      <c r="AC3221" s="1" t="str">
        <f t="shared" si="152"/>
        <v>1900</v>
      </c>
    </row>
    <row r="3222" spans="4:29" x14ac:dyDescent="0.25">
      <c r="D3222" s="98" t="str">
        <f t="shared" si="150"/>
        <v/>
      </c>
      <c r="E3222" s="93"/>
      <c r="F3222" s="4"/>
      <c r="G3222" s="4"/>
      <c r="H3222" s="72"/>
      <c r="I3222" s="4"/>
      <c r="J3222" s="72"/>
      <c r="K3222" s="72"/>
      <c r="W3222" s="68">
        <f t="shared" si="151"/>
        <v>1</v>
      </c>
      <c r="AC3222" s="1" t="str">
        <f t="shared" si="152"/>
        <v>1900</v>
      </c>
    </row>
    <row r="3223" spans="4:29" x14ac:dyDescent="0.25">
      <c r="D3223" s="98" t="str">
        <f t="shared" si="150"/>
        <v/>
      </c>
      <c r="E3223" s="93"/>
      <c r="F3223" s="4"/>
      <c r="G3223" s="4"/>
      <c r="H3223" s="72"/>
      <c r="I3223" s="4"/>
      <c r="J3223" s="72"/>
      <c r="K3223" s="72"/>
      <c r="W3223" s="68">
        <f t="shared" si="151"/>
        <v>1</v>
      </c>
      <c r="AC3223" s="1" t="str">
        <f t="shared" si="152"/>
        <v>1900</v>
      </c>
    </row>
    <row r="3224" spans="4:29" x14ac:dyDescent="0.25">
      <c r="D3224" s="98" t="str">
        <f t="shared" si="150"/>
        <v/>
      </c>
      <c r="E3224" s="93"/>
      <c r="F3224" s="4"/>
      <c r="G3224" s="4"/>
      <c r="H3224" s="72"/>
      <c r="I3224" s="4"/>
      <c r="J3224" s="72"/>
      <c r="K3224" s="72"/>
      <c r="W3224" s="68">
        <f t="shared" si="151"/>
        <v>1</v>
      </c>
      <c r="AC3224" s="1" t="str">
        <f t="shared" si="152"/>
        <v>1900</v>
      </c>
    </row>
    <row r="3225" spans="4:29" x14ac:dyDescent="0.25">
      <c r="D3225" s="98" t="str">
        <f t="shared" si="150"/>
        <v/>
      </c>
      <c r="E3225" s="93"/>
      <c r="F3225" s="4"/>
      <c r="G3225" s="4"/>
      <c r="H3225" s="72"/>
      <c r="I3225" s="4"/>
      <c r="J3225" s="72"/>
      <c r="K3225" s="72"/>
      <c r="W3225" s="68">
        <f t="shared" si="151"/>
        <v>1</v>
      </c>
      <c r="AC3225" s="1" t="str">
        <f t="shared" si="152"/>
        <v>1900</v>
      </c>
    </row>
    <row r="3226" spans="4:29" x14ac:dyDescent="0.25">
      <c r="D3226" s="98" t="str">
        <f t="shared" si="150"/>
        <v/>
      </c>
      <c r="E3226" s="93"/>
      <c r="F3226" s="4"/>
      <c r="G3226" s="4"/>
      <c r="H3226" s="72"/>
      <c r="I3226" s="4"/>
      <c r="J3226" s="72"/>
      <c r="K3226" s="72"/>
      <c r="W3226" s="68">
        <f t="shared" si="151"/>
        <v>1</v>
      </c>
      <c r="AC3226" s="1" t="str">
        <f t="shared" si="152"/>
        <v>1900</v>
      </c>
    </row>
    <row r="3227" spans="4:29" x14ac:dyDescent="0.25">
      <c r="D3227" s="98" t="str">
        <f t="shared" si="150"/>
        <v/>
      </c>
      <c r="E3227" s="93"/>
      <c r="F3227" s="4"/>
      <c r="G3227" s="4"/>
      <c r="H3227" s="72"/>
      <c r="I3227" s="4"/>
      <c r="J3227" s="72"/>
      <c r="K3227" s="72"/>
      <c r="W3227" s="68">
        <f t="shared" si="151"/>
        <v>1</v>
      </c>
      <c r="AC3227" s="1" t="str">
        <f t="shared" si="152"/>
        <v>1900</v>
      </c>
    </row>
    <row r="3228" spans="4:29" x14ac:dyDescent="0.25">
      <c r="D3228" s="98" t="str">
        <f t="shared" si="150"/>
        <v/>
      </c>
      <c r="E3228" s="93"/>
      <c r="F3228" s="4"/>
      <c r="G3228" s="4"/>
      <c r="H3228" s="72"/>
      <c r="I3228" s="4"/>
      <c r="J3228" s="72"/>
      <c r="K3228" s="72"/>
      <c r="W3228" s="68">
        <f t="shared" si="151"/>
        <v>1</v>
      </c>
      <c r="AC3228" s="1" t="str">
        <f t="shared" si="152"/>
        <v>1900</v>
      </c>
    </row>
    <row r="3229" spans="4:29" x14ac:dyDescent="0.25">
      <c r="D3229" s="98" t="str">
        <f t="shared" si="150"/>
        <v/>
      </c>
      <c r="E3229" s="93"/>
      <c r="F3229" s="4"/>
      <c r="G3229" s="4"/>
      <c r="H3229" s="72"/>
      <c r="I3229" s="4"/>
      <c r="J3229" s="72"/>
      <c r="K3229" s="72"/>
      <c r="W3229" s="68">
        <f t="shared" si="151"/>
        <v>1</v>
      </c>
      <c r="AC3229" s="1" t="str">
        <f t="shared" si="152"/>
        <v>1900</v>
      </c>
    </row>
    <row r="3230" spans="4:29" x14ac:dyDescent="0.25">
      <c r="D3230" s="98" t="str">
        <f t="shared" si="150"/>
        <v/>
      </c>
      <c r="E3230" s="93"/>
      <c r="F3230" s="4"/>
      <c r="G3230" s="4"/>
      <c r="H3230" s="72"/>
      <c r="I3230" s="4"/>
      <c r="J3230" s="72"/>
      <c r="K3230" s="72"/>
      <c r="W3230" s="68">
        <f t="shared" si="151"/>
        <v>1</v>
      </c>
      <c r="AC3230" s="1" t="str">
        <f t="shared" si="152"/>
        <v>1900</v>
      </c>
    </row>
    <row r="3231" spans="4:29" x14ac:dyDescent="0.25">
      <c r="D3231" s="98" t="str">
        <f t="shared" si="150"/>
        <v/>
      </c>
      <c r="E3231" s="93"/>
      <c r="F3231" s="4"/>
      <c r="G3231" s="4"/>
      <c r="H3231" s="72"/>
      <c r="I3231" s="4"/>
      <c r="J3231" s="72"/>
      <c r="K3231" s="72"/>
      <c r="W3231" s="68">
        <f t="shared" si="151"/>
        <v>1</v>
      </c>
      <c r="AC3231" s="1" t="str">
        <f t="shared" si="152"/>
        <v>1900</v>
      </c>
    </row>
    <row r="3232" spans="4:29" x14ac:dyDescent="0.25">
      <c r="D3232" s="98" t="str">
        <f t="shared" si="150"/>
        <v/>
      </c>
      <c r="E3232" s="93"/>
      <c r="F3232" s="4"/>
      <c r="G3232" s="4"/>
      <c r="H3232" s="72"/>
      <c r="I3232" s="4"/>
      <c r="J3232" s="72"/>
      <c r="K3232" s="72"/>
      <c r="W3232" s="68">
        <f t="shared" si="151"/>
        <v>1</v>
      </c>
      <c r="AC3232" s="1" t="str">
        <f t="shared" si="152"/>
        <v>1900</v>
      </c>
    </row>
    <row r="3233" spans="4:29" x14ac:dyDescent="0.25">
      <c r="D3233" s="98" t="str">
        <f t="shared" si="150"/>
        <v/>
      </c>
      <c r="E3233" s="93"/>
      <c r="F3233" s="4"/>
      <c r="G3233" s="4"/>
      <c r="H3233" s="72"/>
      <c r="I3233" s="4"/>
      <c r="J3233" s="72"/>
      <c r="K3233" s="72"/>
      <c r="W3233" s="68">
        <f t="shared" si="151"/>
        <v>1</v>
      </c>
      <c r="AC3233" s="1" t="str">
        <f t="shared" si="152"/>
        <v>1900</v>
      </c>
    </row>
    <row r="3234" spans="4:29" x14ac:dyDescent="0.25">
      <c r="D3234" s="98" t="str">
        <f t="shared" si="150"/>
        <v/>
      </c>
      <c r="E3234" s="93"/>
      <c r="F3234" s="4"/>
      <c r="G3234" s="4"/>
      <c r="H3234" s="72"/>
      <c r="I3234" s="4"/>
      <c r="J3234" s="72"/>
      <c r="K3234" s="72"/>
      <c r="W3234" s="68">
        <f t="shared" si="151"/>
        <v>1</v>
      </c>
      <c r="AC3234" s="1" t="str">
        <f t="shared" si="152"/>
        <v>1900</v>
      </c>
    </row>
    <row r="3235" spans="4:29" x14ac:dyDescent="0.25">
      <c r="D3235" s="98" t="str">
        <f t="shared" si="150"/>
        <v/>
      </c>
      <c r="E3235" s="93"/>
      <c r="F3235" s="4"/>
      <c r="G3235" s="4"/>
      <c r="H3235" s="72"/>
      <c r="I3235" s="4"/>
      <c r="J3235" s="72"/>
      <c r="K3235" s="72"/>
      <c r="W3235" s="68">
        <f t="shared" si="151"/>
        <v>1</v>
      </c>
      <c r="AC3235" s="1" t="str">
        <f t="shared" si="152"/>
        <v>1900</v>
      </c>
    </row>
    <row r="3236" spans="4:29" x14ac:dyDescent="0.25">
      <c r="D3236" s="98" t="str">
        <f t="shared" si="150"/>
        <v/>
      </c>
      <c r="E3236" s="93"/>
      <c r="F3236" s="4"/>
      <c r="G3236" s="4"/>
      <c r="H3236" s="72"/>
      <c r="I3236" s="4"/>
      <c r="J3236" s="72"/>
      <c r="K3236" s="72"/>
      <c r="W3236" s="68">
        <f t="shared" si="151"/>
        <v>1</v>
      </c>
      <c r="AC3236" s="1" t="str">
        <f t="shared" si="152"/>
        <v>1900</v>
      </c>
    </row>
    <row r="3237" spans="4:29" x14ac:dyDescent="0.25">
      <c r="D3237" s="98" t="str">
        <f t="shared" si="150"/>
        <v/>
      </c>
      <c r="E3237" s="93"/>
      <c r="F3237" s="4"/>
      <c r="G3237" s="4"/>
      <c r="H3237" s="72"/>
      <c r="I3237" s="4"/>
      <c r="J3237" s="72"/>
      <c r="K3237" s="72"/>
      <c r="W3237" s="68">
        <f t="shared" si="151"/>
        <v>1</v>
      </c>
      <c r="AC3237" s="1" t="str">
        <f t="shared" si="152"/>
        <v>1900</v>
      </c>
    </row>
    <row r="3238" spans="4:29" x14ac:dyDescent="0.25">
      <c r="D3238" s="98" t="str">
        <f t="shared" si="150"/>
        <v/>
      </c>
      <c r="E3238" s="93"/>
      <c r="F3238" s="4"/>
      <c r="G3238" s="4"/>
      <c r="H3238" s="72"/>
      <c r="I3238" s="4"/>
      <c r="J3238" s="72"/>
      <c r="K3238" s="72"/>
      <c r="W3238" s="68">
        <f t="shared" si="151"/>
        <v>1</v>
      </c>
      <c r="AC3238" s="1" t="str">
        <f t="shared" si="152"/>
        <v>1900</v>
      </c>
    </row>
    <row r="3239" spans="4:29" x14ac:dyDescent="0.25">
      <c r="D3239" s="98" t="str">
        <f t="shared" si="150"/>
        <v/>
      </c>
      <c r="E3239" s="93"/>
      <c r="F3239" s="4"/>
      <c r="G3239" s="4"/>
      <c r="H3239" s="72"/>
      <c r="I3239" s="4"/>
      <c r="J3239" s="72"/>
      <c r="K3239" s="72"/>
      <c r="W3239" s="68">
        <f t="shared" si="151"/>
        <v>1</v>
      </c>
      <c r="AC3239" s="1" t="str">
        <f t="shared" si="152"/>
        <v>1900</v>
      </c>
    </row>
    <row r="3240" spans="4:29" x14ac:dyDescent="0.25">
      <c r="D3240" s="98" t="str">
        <f t="shared" si="150"/>
        <v/>
      </c>
      <c r="E3240" s="93"/>
      <c r="F3240" s="4"/>
      <c r="G3240" s="4"/>
      <c r="H3240" s="72"/>
      <c r="I3240" s="4"/>
      <c r="J3240" s="72"/>
      <c r="K3240" s="72"/>
      <c r="W3240" s="68">
        <f t="shared" si="151"/>
        <v>1</v>
      </c>
      <c r="AC3240" s="1" t="str">
        <f t="shared" si="152"/>
        <v>1900</v>
      </c>
    </row>
    <row r="3241" spans="4:29" x14ac:dyDescent="0.25">
      <c r="D3241" s="98" t="str">
        <f t="shared" si="150"/>
        <v/>
      </c>
      <c r="E3241" s="93"/>
      <c r="F3241" s="4"/>
      <c r="G3241" s="4"/>
      <c r="H3241" s="72"/>
      <c r="I3241" s="4"/>
      <c r="J3241" s="72"/>
      <c r="K3241" s="72"/>
      <c r="W3241" s="68">
        <f t="shared" si="151"/>
        <v>1</v>
      </c>
      <c r="AC3241" s="1" t="str">
        <f t="shared" si="152"/>
        <v>1900</v>
      </c>
    </row>
    <row r="3242" spans="4:29" x14ac:dyDescent="0.25">
      <c r="D3242" s="98" t="str">
        <f t="shared" si="150"/>
        <v/>
      </c>
      <c r="E3242" s="93"/>
      <c r="F3242" s="4"/>
      <c r="G3242" s="4"/>
      <c r="H3242" s="72"/>
      <c r="I3242" s="4"/>
      <c r="J3242" s="72"/>
      <c r="K3242" s="72"/>
      <c r="W3242" s="68">
        <f t="shared" si="151"/>
        <v>1</v>
      </c>
      <c r="AC3242" s="1" t="str">
        <f t="shared" si="152"/>
        <v>1900</v>
      </c>
    </row>
    <row r="3243" spans="4:29" x14ac:dyDescent="0.25">
      <c r="D3243" s="98" t="str">
        <f t="shared" si="150"/>
        <v/>
      </c>
      <c r="E3243" s="93"/>
      <c r="F3243" s="4"/>
      <c r="G3243" s="4"/>
      <c r="H3243" s="72"/>
      <c r="I3243" s="4"/>
      <c r="J3243" s="72"/>
      <c r="K3243" s="72"/>
      <c r="W3243" s="68">
        <f t="shared" si="151"/>
        <v>1</v>
      </c>
      <c r="AC3243" s="1" t="str">
        <f t="shared" si="152"/>
        <v>1900</v>
      </c>
    </row>
    <row r="3244" spans="4:29" x14ac:dyDescent="0.25">
      <c r="D3244" s="98" t="str">
        <f t="shared" si="150"/>
        <v/>
      </c>
      <c r="E3244" s="93"/>
      <c r="F3244" s="4"/>
      <c r="G3244" s="4"/>
      <c r="H3244" s="72"/>
      <c r="I3244" s="4"/>
      <c r="J3244" s="72"/>
      <c r="K3244" s="72"/>
      <c r="W3244" s="68">
        <f t="shared" si="151"/>
        <v>1</v>
      </c>
      <c r="AC3244" s="1" t="str">
        <f t="shared" si="152"/>
        <v>1900</v>
      </c>
    </row>
    <row r="3245" spans="4:29" x14ac:dyDescent="0.25">
      <c r="D3245" s="98" t="str">
        <f t="shared" si="150"/>
        <v/>
      </c>
      <c r="E3245" s="93"/>
      <c r="F3245" s="4"/>
      <c r="G3245" s="4"/>
      <c r="H3245" s="72"/>
      <c r="I3245" s="4"/>
      <c r="J3245" s="72"/>
      <c r="K3245" s="72"/>
      <c r="W3245" s="68">
        <f t="shared" si="151"/>
        <v>1</v>
      </c>
      <c r="AC3245" s="1" t="str">
        <f t="shared" si="152"/>
        <v>1900</v>
      </c>
    </row>
    <row r="3246" spans="4:29" x14ac:dyDescent="0.25">
      <c r="D3246" s="98" t="str">
        <f t="shared" si="150"/>
        <v/>
      </c>
      <c r="E3246" s="93"/>
      <c r="F3246" s="4"/>
      <c r="G3246" s="4"/>
      <c r="H3246" s="72"/>
      <c r="I3246" s="4"/>
      <c r="J3246" s="72"/>
      <c r="K3246" s="72"/>
      <c r="W3246" s="68">
        <f t="shared" si="151"/>
        <v>1</v>
      </c>
      <c r="AC3246" s="1" t="str">
        <f t="shared" si="152"/>
        <v>1900</v>
      </c>
    </row>
    <row r="3247" spans="4:29" x14ac:dyDescent="0.25">
      <c r="D3247" s="98" t="str">
        <f t="shared" si="150"/>
        <v/>
      </c>
      <c r="E3247" s="93"/>
      <c r="F3247" s="4"/>
      <c r="G3247" s="4"/>
      <c r="H3247" s="72"/>
      <c r="I3247" s="4"/>
      <c r="J3247" s="72"/>
      <c r="K3247" s="72"/>
      <c r="W3247" s="68">
        <f t="shared" si="151"/>
        <v>1</v>
      </c>
      <c r="AC3247" s="1" t="str">
        <f t="shared" si="152"/>
        <v>1900</v>
      </c>
    </row>
    <row r="3248" spans="4:29" x14ac:dyDescent="0.25">
      <c r="D3248" s="98" t="str">
        <f t="shared" si="150"/>
        <v/>
      </c>
      <c r="E3248" s="93"/>
      <c r="F3248" s="4"/>
      <c r="G3248" s="4"/>
      <c r="H3248" s="72"/>
      <c r="I3248" s="4"/>
      <c r="J3248" s="72"/>
      <c r="K3248" s="72"/>
      <c r="W3248" s="68">
        <f t="shared" si="151"/>
        <v>1</v>
      </c>
      <c r="AC3248" s="1" t="str">
        <f t="shared" si="152"/>
        <v>1900</v>
      </c>
    </row>
    <row r="3249" spans="4:29" x14ac:dyDescent="0.25">
      <c r="D3249" s="98" t="str">
        <f t="shared" si="150"/>
        <v/>
      </c>
      <c r="E3249" s="93"/>
      <c r="F3249" s="4"/>
      <c r="G3249" s="4"/>
      <c r="H3249" s="72"/>
      <c r="I3249" s="4"/>
      <c r="J3249" s="72"/>
      <c r="K3249" s="72"/>
      <c r="W3249" s="68">
        <f t="shared" si="151"/>
        <v>1</v>
      </c>
      <c r="AC3249" s="1" t="str">
        <f t="shared" si="152"/>
        <v>1900</v>
      </c>
    </row>
    <row r="3250" spans="4:29" x14ac:dyDescent="0.25">
      <c r="D3250" s="98" t="str">
        <f t="shared" si="150"/>
        <v/>
      </c>
      <c r="E3250" s="93"/>
      <c r="F3250" s="4"/>
      <c r="G3250" s="4"/>
      <c r="H3250" s="72"/>
      <c r="I3250" s="4"/>
      <c r="J3250" s="72"/>
      <c r="K3250" s="72"/>
      <c r="W3250" s="68">
        <f t="shared" si="151"/>
        <v>1</v>
      </c>
      <c r="AC3250" s="1" t="str">
        <f t="shared" si="152"/>
        <v>1900</v>
      </c>
    </row>
    <row r="3251" spans="4:29" x14ac:dyDescent="0.25">
      <c r="D3251" s="98" t="str">
        <f t="shared" si="150"/>
        <v/>
      </c>
      <c r="E3251" s="93"/>
      <c r="F3251" s="4"/>
      <c r="G3251" s="4"/>
      <c r="H3251" s="72"/>
      <c r="I3251" s="4"/>
      <c r="J3251" s="72"/>
      <c r="K3251" s="72"/>
      <c r="W3251" s="68">
        <f t="shared" si="151"/>
        <v>1</v>
      </c>
      <c r="AC3251" s="1" t="str">
        <f t="shared" si="152"/>
        <v>1900</v>
      </c>
    </row>
    <row r="3252" spans="4:29" x14ac:dyDescent="0.25">
      <c r="D3252" s="98" t="str">
        <f t="shared" si="150"/>
        <v/>
      </c>
      <c r="E3252" s="93"/>
      <c r="F3252" s="4"/>
      <c r="G3252" s="4"/>
      <c r="H3252" s="72"/>
      <c r="I3252" s="4"/>
      <c r="J3252" s="72"/>
      <c r="K3252" s="72"/>
      <c r="W3252" s="68">
        <f t="shared" si="151"/>
        <v>1</v>
      </c>
      <c r="AC3252" s="1" t="str">
        <f t="shared" si="152"/>
        <v>1900</v>
      </c>
    </row>
    <row r="3253" spans="4:29" x14ac:dyDescent="0.25">
      <c r="D3253" s="98" t="str">
        <f t="shared" si="150"/>
        <v/>
      </c>
      <c r="E3253" s="93"/>
      <c r="F3253" s="4"/>
      <c r="G3253" s="4"/>
      <c r="H3253" s="72"/>
      <c r="I3253" s="4"/>
      <c r="J3253" s="72"/>
      <c r="K3253" s="72"/>
      <c r="W3253" s="68">
        <f t="shared" si="151"/>
        <v>1</v>
      </c>
      <c r="AC3253" s="1" t="str">
        <f t="shared" si="152"/>
        <v>1900</v>
      </c>
    </row>
    <row r="3254" spans="4:29" x14ac:dyDescent="0.25">
      <c r="D3254" s="98" t="str">
        <f t="shared" si="150"/>
        <v/>
      </c>
      <c r="E3254" s="93"/>
      <c r="F3254" s="4"/>
      <c r="G3254" s="4"/>
      <c r="H3254" s="72"/>
      <c r="I3254" s="4"/>
      <c r="J3254" s="72"/>
      <c r="K3254" s="72"/>
      <c r="W3254" s="68">
        <f t="shared" si="151"/>
        <v>1</v>
      </c>
      <c r="AC3254" s="1" t="str">
        <f t="shared" si="152"/>
        <v>1900</v>
      </c>
    </row>
    <row r="3255" spans="4:29" x14ac:dyDescent="0.25">
      <c r="D3255" s="98" t="str">
        <f t="shared" si="150"/>
        <v/>
      </c>
      <c r="E3255" s="93"/>
      <c r="F3255" s="4"/>
      <c r="G3255" s="4"/>
      <c r="H3255" s="72"/>
      <c r="I3255" s="4"/>
      <c r="J3255" s="72"/>
      <c r="K3255" s="72"/>
      <c r="W3255" s="68">
        <f t="shared" si="151"/>
        <v>1</v>
      </c>
      <c r="AC3255" s="1" t="str">
        <f t="shared" si="152"/>
        <v>1900</v>
      </c>
    </row>
    <row r="3256" spans="4:29" x14ac:dyDescent="0.25">
      <c r="D3256" s="98" t="str">
        <f t="shared" si="150"/>
        <v/>
      </c>
      <c r="E3256" s="93"/>
      <c r="F3256" s="4"/>
      <c r="G3256" s="4"/>
      <c r="H3256" s="72"/>
      <c r="I3256" s="4"/>
      <c r="J3256" s="72"/>
      <c r="K3256" s="72"/>
      <c r="W3256" s="68">
        <f t="shared" si="151"/>
        <v>1</v>
      </c>
      <c r="AC3256" s="1" t="str">
        <f t="shared" si="152"/>
        <v>1900</v>
      </c>
    </row>
    <row r="3257" spans="4:29" x14ac:dyDescent="0.25">
      <c r="D3257" s="98" t="str">
        <f t="shared" si="150"/>
        <v/>
      </c>
      <c r="E3257" s="93"/>
      <c r="F3257" s="4"/>
      <c r="G3257" s="4"/>
      <c r="H3257" s="72"/>
      <c r="I3257" s="4"/>
      <c r="J3257" s="72"/>
      <c r="K3257" s="72"/>
      <c r="W3257" s="68">
        <f t="shared" si="151"/>
        <v>1</v>
      </c>
      <c r="AC3257" s="1" t="str">
        <f t="shared" si="152"/>
        <v>1900</v>
      </c>
    </row>
    <row r="3258" spans="4:29" x14ac:dyDescent="0.25">
      <c r="D3258" s="98" t="str">
        <f t="shared" si="150"/>
        <v/>
      </c>
      <c r="E3258" s="93"/>
      <c r="F3258" s="4"/>
      <c r="G3258" s="4"/>
      <c r="H3258" s="72"/>
      <c r="I3258" s="4"/>
      <c r="J3258" s="72"/>
      <c r="K3258" s="72"/>
      <c r="W3258" s="68">
        <f t="shared" si="151"/>
        <v>1</v>
      </c>
      <c r="AC3258" s="1" t="str">
        <f t="shared" si="152"/>
        <v>1900</v>
      </c>
    </row>
    <row r="3259" spans="4:29" x14ac:dyDescent="0.25">
      <c r="D3259" s="98" t="str">
        <f t="shared" si="150"/>
        <v/>
      </c>
      <c r="E3259" s="93"/>
      <c r="F3259" s="4"/>
      <c r="G3259" s="4"/>
      <c r="H3259" s="72"/>
      <c r="I3259" s="4"/>
      <c r="J3259" s="72"/>
      <c r="K3259" s="72"/>
      <c r="W3259" s="68">
        <f t="shared" si="151"/>
        <v>1</v>
      </c>
      <c r="AC3259" s="1" t="str">
        <f t="shared" si="152"/>
        <v>1900</v>
      </c>
    </row>
    <row r="3260" spans="4:29" x14ac:dyDescent="0.25">
      <c r="D3260" s="98" t="str">
        <f t="shared" si="150"/>
        <v/>
      </c>
      <c r="E3260" s="93"/>
      <c r="F3260" s="4"/>
      <c r="G3260" s="4"/>
      <c r="H3260" s="72"/>
      <c r="I3260" s="4"/>
      <c r="J3260" s="72"/>
      <c r="K3260" s="72"/>
      <c r="W3260" s="68">
        <f t="shared" si="151"/>
        <v>1</v>
      </c>
      <c r="AC3260" s="1" t="str">
        <f t="shared" si="152"/>
        <v>1900</v>
      </c>
    </row>
    <row r="3261" spans="4:29" x14ac:dyDescent="0.25">
      <c r="D3261" s="98" t="str">
        <f t="shared" si="150"/>
        <v/>
      </c>
      <c r="E3261" s="93"/>
      <c r="F3261" s="4"/>
      <c r="G3261" s="4"/>
      <c r="H3261" s="72"/>
      <c r="I3261" s="4"/>
      <c r="J3261" s="72"/>
      <c r="K3261" s="72"/>
      <c r="W3261" s="68">
        <f t="shared" si="151"/>
        <v>1</v>
      </c>
      <c r="AC3261" s="1" t="str">
        <f t="shared" si="152"/>
        <v>1900</v>
      </c>
    </row>
    <row r="3262" spans="4:29" x14ac:dyDescent="0.25">
      <c r="D3262" s="98" t="str">
        <f t="shared" si="150"/>
        <v/>
      </c>
      <c r="E3262" s="93"/>
      <c r="F3262" s="4"/>
      <c r="G3262" s="4"/>
      <c r="H3262" s="72"/>
      <c r="I3262" s="4"/>
      <c r="J3262" s="72"/>
      <c r="K3262" s="72"/>
      <c r="W3262" s="68">
        <f t="shared" si="151"/>
        <v>1</v>
      </c>
      <c r="AC3262" s="1" t="str">
        <f t="shared" si="152"/>
        <v>1900</v>
      </c>
    </row>
    <row r="3263" spans="4:29" x14ac:dyDescent="0.25">
      <c r="D3263" s="98" t="str">
        <f t="shared" si="150"/>
        <v/>
      </c>
      <c r="E3263" s="93"/>
      <c r="F3263" s="4"/>
      <c r="G3263" s="4"/>
      <c r="H3263" s="72"/>
      <c r="I3263" s="4"/>
      <c r="J3263" s="72"/>
      <c r="K3263" s="72"/>
      <c r="W3263" s="68">
        <f t="shared" si="151"/>
        <v>1</v>
      </c>
      <c r="AC3263" s="1" t="str">
        <f t="shared" si="152"/>
        <v>1900</v>
      </c>
    </row>
    <row r="3264" spans="4:29" x14ac:dyDescent="0.25">
      <c r="D3264" s="98" t="str">
        <f t="shared" si="150"/>
        <v/>
      </c>
      <c r="E3264" s="93"/>
      <c r="F3264" s="4"/>
      <c r="G3264" s="4"/>
      <c r="H3264" s="72"/>
      <c r="I3264" s="4"/>
      <c r="J3264" s="72"/>
      <c r="K3264" s="72"/>
      <c r="W3264" s="68">
        <f t="shared" si="151"/>
        <v>1</v>
      </c>
      <c r="AC3264" s="1" t="str">
        <f t="shared" si="152"/>
        <v>1900</v>
      </c>
    </row>
    <row r="3265" spans="4:29" x14ac:dyDescent="0.25">
      <c r="D3265" s="98" t="str">
        <f t="shared" si="150"/>
        <v/>
      </c>
      <c r="E3265" s="93"/>
      <c r="F3265" s="4"/>
      <c r="G3265" s="4"/>
      <c r="H3265" s="72"/>
      <c r="I3265" s="4"/>
      <c r="J3265" s="72"/>
      <c r="K3265" s="72"/>
      <c r="W3265" s="68">
        <f t="shared" si="151"/>
        <v>1</v>
      </c>
      <c r="AC3265" s="1" t="str">
        <f t="shared" si="152"/>
        <v>1900</v>
      </c>
    </row>
    <row r="3266" spans="4:29" x14ac:dyDescent="0.25">
      <c r="D3266" s="98" t="str">
        <f t="shared" si="150"/>
        <v/>
      </c>
      <c r="E3266" s="93"/>
      <c r="F3266" s="4"/>
      <c r="G3266" s="4"/>
      <c r="H3266" s="72"/>
      <c r="I3266" s="4"/>
      <c r="J3266" s="72"/>
      <c r="K3266" s="72"/>
      <c r="W3266" s="68">
        <f t="shared" si="151"/>
        <v>1</v>
      </c>
      <c r="AC3266" s="1" t="str">
        <f t="shared" si="152"/>
        <v>1900</v>
      </c>
    </row>
    <row r="3267" spans="4:29" x14ac:dyDescent="0.25">
      <c r="D3267" s="98" t="str">
        <f t="shared" si="150"/>
        <v/>
      </c>
      <c r="E3267" s="93"/>
      <c r="F3267" s="4"/>
      <c r="G3267" s="4"/>
      <c r="H3267" s="72"/>
      <c r="I3267" s="4"/>
      <c r="J3267" s="72"/>
      <c r="K3267" s="72"/>
      <c r="W3267" s="68">
        <f t="shared" si="151"/>
        <v>1</v>
      </c>
      <c r="AC3267" s="1" t="str">
        <f t="shared" si="152"/>
        <v>1900</v>
      </c>
    </row>
    <row r="3268" spans="4:29" x14ac:dyDescent="0.25">
      <c r="D3268" s="98" t="str">
        <f t="shared" ref="D3268:D3331" si="153">IF(W3268&lt;&gt;$V$1,IF(YEAR(W3268)=YEAR(W3267),D3267+1,1),"")</f>
        <v/>
      </c>
      <c r="E3268" s="93"/>
      <c r="F3268" s="4"/>
      <c r="G3268" s="4"/>
      <c r="H3268" s="72"/>
      <c r="I3268" s="4"/>
      <c r="J3268" s="72"/>
      <c r="K3268" s="72"/>
      <c r="W3268" s="68">
        <f t="shared" ref="W3268:W3331" si="154">IF(CONCATENATE(F3268,F3269,F3270,F3271,F3272,F3273)&lt;&gt;"",IF(AND(E3268&lt;&gt;0,ISNUMBER(E3268)=TRUE),E3268,W3267),$V$1)</f>
        <v>1</v>
      </c>
      <c r="AC3268" s="1" t="str">
        <f t="shared" si="152"/>
        <v>1900</v>
      </c>
    </row>
    <row r="3269" spans="4:29" x14ac:dyDescent="0.25">
      <c r="D3269" s="98" t="str">
        <f t="shared" si="153"/>
        <v/>
      </c>
      <c r="E3269" s="93"/>
      <c r="F3269" s="4"/>
      <c r="G3269" s="4"/>
      <c r="H3269" s="72"/>
      <c r="I3269" s="4"/>
      <c r="J3269" s="72"/>
      <c r="K3269" s="72"/>
      <c r="W3269" s="68">
        <f t="shared" si="154"/>
        <v>1</v>
      </c>
      <c r="AC3269" s="1" t="str">
        <f t="shared" ref="AC3269:AC3332" si="155">YEAR(W3269)&amp;F3269</f>
        <v>1900</v>
      </c>
    </row>
    <row r="3270" spans="4:29" x14ac:dyDescent="0.25">
      <c r="D3270" s="98" t="str">
        <f t="shared" si="153"/>
        <v/>
      </c>
      <c r="E3270" s="93"/>
      <c r="F3270" s="4"/>
      <c r="G3270" s="4"/>
      <c r="H3270" s="72"/>
      <c r="I3270" s="4"/>
      <c r="J3270" s="72"/>
      <c r="K3270" s="72"/>
      <c r="W3270" s="68">
        <f t="shared" si="154"/>
        <v>1</v>
      </c>
      <c r="AC3270" s="1" t="str">
        <f t="shared" si="155"/>
        <v>1900</v>
      </c>
    </row>
    <row r="3271" spans="4:29" x14ac:dyDescent="0.25">
      <c r="D3271" s="98" t="str">
        <f t="shared" si="153"/>
        <v/>
      </c>
      <c r="E3271" s="93"/>
      <c r="F3271" s="4"/>
      <c r="G3271" s="4"/>
      <c r="H3271" s="72"/>
      <c r="I3271" s="4"/>
      <c r="J3271" s="72"/>
      <c r="K3271" s="72"/>
      <c r="W3271" s="68">
        <f t="shared" si="154"/>
        <v>1</v>
      </c>
      <c r="AC3271" s="1" t="str">
        <f t="shared" si="155"/>
        <v>1900</v>
      </c>
    </row>
    <row r="3272" spans="4:29" x14ac:dyDescent="0.25">
      <c r="D3272" s="98" t="str">
        <f t="shared" si="153"/>
        <v/>
      </c>
      <c r="E3272" s="93"/>
      <c r="F3272" s="4"/>
      <c r="G3272" s="4"/>
      <c r="H3272" s="72"/>
      <c r="I3272" s="4"/>
      <c r="J3272" s="72"/>
      <c r="K3272" s="72"/>
      <c r="W3272" s="68">
        <f t="shared" si="154"/>
        <v>1</v>
      </c>
      <c r="AC3272" s="1" t="str">
        <f t="shared" si="155"/>
        <v>1900</v>
      </c>
    </row>
    <row r="3273" spans="4:29" x14ac:dyDescent="0.25">
      <c r="D3273" s="98" t="str">
        <f t="shared" si="153"/>
        <v/>
      </c>
      <c r="E3273" s="93"/>
      <c r="F3273" s="4"/>
      <c r="G3273" s="4"/>
      <c r="H3273" s="72"/>
      <c r="I3273" s="4"/>
      <c r="J3273" s="72"/>
      <c r="K3273" s="72"/>
      <c r="W3273" s="68">
        <f t="shared" si="154"/>
        <v>1</v>
      </c>
      <c r="AC3273" s="1" t="str">
        <f t="shared" si="155"/>
        <v>1900</v>
      </c>
    </row>
    <row r="3274" spans="4:29" x14ac:dyDescent="0.25">
      <c r="D3274" s="98" t="str">
        <f t="shared" si="153"/>
        <v/>
      </c>
      <c r="E3274" s="93"/>
      <c r="F3274" s="4"/>
      <c r="G3274" s="4"/>
      <c r="H3274" s="72"/>
      <c r="I3274" s="4"/>
      <c r="J3274" s="72"/>
      <c r="K3274" s="72"/>
      <c r="W3274" s="68">
        <f t="shared" si="154"/>
        <v>1</v>
      </c>
      <c r="AC3274" s="1" t="str">
        <f t="shared" si="155"/>
        <v>1900</v>
      </c>
    </row>
    <row r="3275" spans="4:29" x14ac:dyDescent="0.25">
      <c r="D3275" s="98" t="str">
        <f t="shared" si="153"/>
        <v/>
      </c>
      <c r="E3275" s="93"/>
      <c r="F3275" s="4"/>
      <c r="G3275" s="4"/>
      <c r="H3275" s="72"/>
      <c r="I3275" s="4"/>
      <c r="J3275" s="72"/>
      <c r="K3275" s="72"/>
      <c r="W3275" s="68">
        <f t="shared" si="154"/>
        <v>1</v>
      </c>
      <c r="AC3275" s="1" t="str">
        <f t="shared" si="155"/>
        <v>1900</v>
      </c>
    </row>
    <row r="3276" spans="4:29" x14ac:dyDescent="0.25">
      <c r="D3276" s="98" t="str">
        <f t="shared" si="153"/>
        <v/>
      </c>
      <c r="E3276" s="93"/>
      <c r="F3276" s="4"/>
      <c r="G3276" s="4"/>
      <c r="H3276" s="72"/>
      <c r="I3276" s="4"/>
      <c r="J3276" s="72"/>
      <c r="K3276" s="72"/>
      <c r="W3276" s="68">
        <f t="shared" si="154"/>
        <v>1</v>
      </c>
      <c r="AC3276" s="1" t="str">
        <f t="shared" si="155"/>
        <v>1900</v>
      </c>
    </row>
    <row r="3277" spans="4:29" x14ac:dyDescent="0.25">
      <c r="D3277" s="98" t="str">
        <f t="shared" si="153"/>
        <v/>
      </c>
      <c r="E3277" s="93"/>
      <c r="F3277" s="4"/>
      <c r="G3277" s="4"/>
      <c r="H3277" s="72"/>
      <c r="I3277" s="4"/>
      <c r="J3277" s="72"/>
      <c r="K3277" s="72"/>
      <c r="W3277" s="68">
        <f t="shared" si="154"/>
        <v>1</v>
      </c>
      <c r="AC3277" s="1" t="str">
        <f t="shared" si="155"/>
        <v>1900</v>
      </c>
    </row>
    <row r="3278" spans="4:29" x14ac:dyDescent="0.25">
      <c r="D3278" s="98" t="str">
        <f t="shared" si="153"/>
        <v/>
      </c>
      <c r="E3278" s="93"/>
      <c r="F3278" s="4"/>
      <c r="G3278" s="4"/>
      <c r="H3278" s="72"/>
      <c r="I3278" s="4"/>
      <c r="J3278" s="72"/>
      <c r="K3278" s="72"/>
      <c r="W3278" s="68">
        <f t="shared" si="154"/>
        <v>1</v>
      </c>
      <c r="AC3278" s="1" t="str">
        <f t="shared" si="155"/>
        <v>1900</v>
      </c>
    </row>
    <row r="3279" spans="4:29" x14ac:dyDescent="0.25">
      <c r="D3279" s="98" t="str">
        <f t="shared" si="153"/>
        <v/>
      </c>
      <c r="E3279" s="93"/>
      <c r="F3279" s="4"/>
      <c r="G3279" s="4"/>
      <c r="H3279" s="72"/>
      <c r="I3279" s="4"/>
      <c r="J3279" s="72"/>
      <c r="K3279" s="72"/>
      <c r="W3279" s="68">
        <f t="shared" si="154"/>
        <v>1</v>
      </c>
      <c r="AC3279" s="1" t="str">
        <f t="shared" si="155"/>
        <v>1900</v>
      </c>
    </row>
    <row r="3280" spans="4:29" x14ac:dyDescent="0.25">
      <c r="D3280" s="98" t="str">
        <f t="shared" si="153"/>
        <v/>
      </c>
      <c r="E3280" s="93"/>
      <c r="F3280" s="4"/>
      <c r="G3280" s="4"/>
      <c r="H3280" s="72"/>
      <c r="I3280" s="4"/>
      <c r="J3280" s="72"/>
      <c r="K3280" s="72"/>
      <c r="W3280" s="68">
        <f t="shared" si="154"/>
        <v>1</v>
      </c>
      <c r="AC3280" s="1" t="str">
        <f t="shared" si="155"/>
        <v>1900</v>
      </c>
    </row>
    <row r="3281" spans="4:29" x14ac:dyDescent="0.25">
      <c r="D3281" s="98" t="str">
        <f t="shared" si="153"/>
        <v/>
      </c>
      <c r="E3281" s="93"/>
      <c r="F3281" s="4"/>
      <c r="G3281" s="4"/>
      <c r="H3281" s="72"/>
      <c r="I3281" s="4"/>
      <c r="J3281" s="72"/>
      <c r="K3281" s="72"/>
      <c r="W3281" s="68">
        <f t="shared" si="154"/>
        <v>1</v>
      </c>
      <c r="AC3281" s="1" t="str">
        <f t="shared" si="155"/>
        <v>1900</v>
      </c>
    </row>
    <row r="3282" spans="4:29" x14ac:dyDescent="0.25">
      <c r="D3282" s="98" t="str">
        <f t="shared" si="153"/>
        <v/>
      </c>
      <c r="E3282" s="93"/>
      <c r="F3282" s="4"/>
      <c r="G3282" s="4"/>
      <c r="H3282" s="72"/>
      <c r="I3282" s="4"/>
      <c r="J3282" s="72"/>
      <c r="K3282" s="72"/>
      <c r="W3282" s="68">
        <f t="shared" si="154"/>
        <v>1</v>
      </c>
      <c r="AC3282" s="1" t="str">
        <f t="shared" si="155"/>
        <v>1900</v>
      </c>
    </row>
    <row r="3283" spans="4:29" x14ac:dyDescent="0.25">
      <c r="D3283" s="98" t="str">
        <f t="shared" si="153"/>
        <v/>
      </c>
      <c r="E3283" s="93"/>
      <c r="F3283" s="4"/>
      <c r="G3283" s="4"/>
      <c r="H3283" s="72"/>
      <c r="I3283" s="4"/>
      <c r="J3283" s="72"/>
      <c r="K3283" s="72"/>
      <c r="W3283" s="68">
        <f t="shared" si="154"/>
        <v>1</v>
      </c>
      <c r="AC3283" s="1" t="str">
        <f t="shared" si="155"/>
        <v>1900</v>
      </c>
    </row>
    <row r="3284" spans="4:29" x14ac:dyDescent="0.25">
      <c r="D3284" s="98" t="str">
        <f t="shared" si="153"/>
        <v/>
      </c>
      <c r="E3284" s="93"/>
      <c r="F3284" s="4"/>
      <c r="G3284" s="4"/>
      <c r="H3284" s="72"/>
      <c r="I3284" s="4"/>
      <c r="J3284" s="72"/>
      <c r="K3284" s="72"/>
      <c r="W3284" s="68">
        <f t="shared" si="154"/>
        <v>1</v>
      </c>
      <c r="AC3284" s="1" t="str">
        <f t="shared" si="155"/>
        <v>1900</v>
      </c>
    </row>
    <row r="3285" spans="4:29" x14ac:dyDescent="0.25">
      <c r="D3285" s="98" t="str">
        <f t="shared" si="153"/>
        <v/>
      </c>
      <c r="E3285" s="93"/>
      <c r="F3285" s="4"/>
      <c r="G3285" s="4"/>
      <c r="H3285" s="72"/>
      <c r="I3285" s="4"/>
      <c r="J3285" s="72"/>
      <c r="K3285" s="72"/>
      <c r="W3285" s="68">
        <f t="shared" si="154"/>
        <v>1</v>
      </c>
      <c r="AC3285" s="1" t="str">
        <f t="shared" si="155"/>
        <v>1900</v>
      </c>
    </row>
    <row r="3286" spans="4:29" x14ac:dyDescent="0.25">
      <c r="D3286" s="98" t="str">
        <f t="shared" si="153"/>
        <v/>
      </c>
      <c r="E3286" s="93"/>
      <c r="F3286" s="4"/>
      <c r="G3286" s="4"/>
      <c r="H3286" s="72"/>
      <c r="I3286" s="4"/>
      <c r="J3286" s="72"/>
      <c r="K3286" s="72"/>
      <c r="W3286" s="68">
        <f t="shared" si="154"/>
        <v>1</v>
      </c>
      <c r="AC3286" s="1" t="str">
        <f t="shared" si="155"/>
        <v>1900</v>
      </c>
    </row>
    <row r="3287" spans="4:29" x14ac:dyDescent="0.25">
      <c r="D3287" s="98" t="str">
        <f t="shared" si="153"/>
        <v/>
      </c>
      <c r="E3287" s="93"/>
      <c r="F3287" s="4"/>
      <c r="G3287" s="4"/>
      <c r="H3287" s="72"/>
      <c r="I3287" s="4"/>
      <c r="J3287" s="72"/>
      <c r="K3287" s="72"/>
      <c r="W3287" s="68">
        <f t="shared" si="154"/>
        <v>1</v>
      </c>
      <c r="AC3287" s="1" t="str">
        <f t="shared" si="155"/>
        <v>1900</v>
      </c>
    </row>
    <row r="3288" spans="4:29" x14ac:dyDescent="0.25">
      <c r="D3288" s="98" t="str">
        <f t="shared" si="153"/>
        <v/>
      </c>
      <c r="E3288" s="93"/>
      <c r="F3288" s="4"/>
      <c r="G3288" s="4"/>
      <c r="H3288" s="72"/>
      <c r="I3288" s="4"/>
      <c r="J3288" s="72"/>
      <c r="K3288" s="72"/>
      <c r="W3288" s="68">
        <f t="shared" si="154"/>
        <v>1</v>
      </c>
      <c r="AC3288" s="1" t="str">
        <f t="shared" si="155"/>
        <v>1900</v>
      </c>
    </row>
    <row r="3289" spans="4:29" x14ac:dyDescent="0.25">
      <c r="D3289" s="98" t="str">
        <f t="shared" si="153"/>
        <v/>
      </c>
      <c r="E3289" s="93"/>
      <c r="F3289" s="4"/>
      <c r="G3289" s="4"/>
      <c r="H3289" s="72"/>
      <c r="I3289" s="4"/>
      <c r="J3289" s="72"/>
      <c r="K3289" s="72"/>
      <c r="W3289" s="68">
        <f t="shared" si="154"/>
        <v>1</v>
      </c>
      <c r="AC3289" s="1" t="str">
        <f t="shared" si="155"/>
        <v>1900</v>
      </c>
    </row>
    <row r="3290" spans="4:29" x14ac:dyDescent="0.25">
      <c r="D3290" s="98" t="str">
        <f t="shared" si="153"/>
        <v/>
      </c>
      <c r="E3290" s="93"/>
      <c r="F3290" s="4"/>
      <c r="G3290" s="4"/>
      <c r="H3290" s="72"/>
      <c r="I3290" s="4"/>
      <c r="J3290" s="72"/>
      <c r="K3290" s="72"/>
      <c r="W3290" s="68">
        <f t="shared" si="154"/>
        <v>1</v>
      </c>
      <c r="AC3290" s="1" t="str">
        <f t="shared" si="155"/>
        <v>1900</v>
      </c>
    </row>
    <row r="3291" spans="4:29" x14ac:dyDescent="0.25">
      <c r="D3291" s="98" t="str">
        <f t="shared" si="153"/>
        <v/>
      </c>
      <c r="E3291" s="93"/>
      <c r="F3291" s="4"/>
      <c r="G3291" s="4"/>
      <c r="H3291" s="72"/>
      <c r="I3291" s="4"/>
      <c r="J3291" s="72"/>
      <c r="K3291" s="72"/>
      <c r="W3291" s="68">
        <f t="shared" si="154"/>
        <v>1</v>
      </c>
      <c r="AC3291" s="1" t="str">
        <f t="shared" si="155"/>
        <v>1900</v>
      </c>
    </row>
    <row r="3292" spans="4:29" x14ac:dyDescent="0.25">
      <c r="D3292" s="98" t="str">
        <f t="shared" si="153"/>
        <v/>
      </c>
      <c r="E3292" s="93"/>
      <c r="F3292" s="4"/>
      <c r="G3292" s="4"/>
      <c r="H3292" s="72"/>
      <c r="I3292" s="4"/>
      <c r="J3292" s="72"/>
      <c r="K3292" s="72"/>
      <c r="W3292" s="68">
        <f t="shared" si="154"/>
        <v>1</v>
      </c>
      <c r="AC3292" s="1" t="str">
        <f t="shared" si="155"/>
        <v>1900</v>
      </c>
    </row>
    <row r="3293" spans="4:29" x14ac:dyDescent="0.25">
      <c r="D3293" s="98" t="str">
        <f t="shared" si="153"/>
        <v/>
      </c>
      <c r="E3293" s="93"/>
      <c r="F3293" s="4"/>
      <c r="G3293" s="4"/>
      <c r="H3293" s="72"/>
      <c r="I3293" s="4"/>
      <c r="J3293" s="72"/>
      <c r="K3293" s="72"/>
      <c r="W3293" s="68">
        <f t="shared" si="154"/>
        <v>1</v>
      </c>
      <c r="AC3293" s="1" t="str">
        <f t="shared" si="155"/>
        <v>1900</v>
      </c>
    </row>
    <row r="3294" spans="4:29" x14ac:dyDescent="0.25">
      <c r="D3294" s="98" t="str">
        <f t="shared" si="153"/>
        <v/>
      </c>
      <c r="E3294" s="93"/>
      <c r="F3294" s="4"/>
      <c r="G3294" s="4"/>
      <c r="H3294" s="72"/>
      <c r="I3294" s="4"/>
      <c r="J3294" s="72"/>
      <c r="K3294" s="72"/>
      <c r="W3294" s="68">
        <f t="shared" si="154"/>
        <v>1</v>
      </c>
      <c r="AC3294" s="1" t="str">
        <f t="shared" si="155"/>
        <v>1900</v>
      </c>
    </row>
    <row r="3295" spans="4:29" x14ac:dyDescent="0.25">
      <c r="D3295" s="98" t="str">
        <f t="shared" si="153"/>
        <v/>
      </c>
      <c r="E3295" s="93"/>
      <c r="F3295" s="4"/>
      <c r="G3295" s="4"/>
      <c r="H3295" s="72"/>
      <c r="I3295" s="4"/>
      <c r="J3295" s="72"/>
      <c r="K3295" s="72"/>
      <c r="W3295" s="68">
        <f t="shared" si="154"/>
        <v>1</v>
      </c>
      <c r="AC3295" s="1" t="str">
        <f t="shared" si="155"/>
        <v>1900</v>
      </c>
    </row>
    <row r="3296" spans="4:29" x14ac:dyDescent="0.25">
      <c r="D3296" s="98" t="str">
        <f t="shared" si="153"/>
        <v/>
      </c>
      <c r="E3296" s="93"/>
      <c r="F3296" s="4"/>
      <c r="G3296" s="4"/>
      <c r="H3296" s="72"/>
      <c r="I3296" s="4"/>
      <c r="J3296" s="72"/>
      <c r="K3296" s="72"/>
      <c r="W3296" s="68">
        <f t="shared" si="154"/>
        <v>1</v>
      </c>
      <c r="AC3296" s="1" t="str">
        <f t="shared" si="155"/>
        <v>1900</v>
      </c>
    </row>
    <row r="3297" spans="4:29" x14ac:dyDescent="0.25">
      <c r="D3297" s="98" t="str">
        <f t="shared" si="153"/>
        <v/>
      </c>
      <c r="E3297" s="93"/>
      <c r="F3297" s="4"/>
      <c r="G3297" s="4"/>
      <c r="H3297" s="72"/>
      <c r="I3297" s="4"/>
      <c r="J3297" s="72"/>
      <c r="K3297" s="72"/>
      <c r="W3297" s="68">
        <f t="shared" si="154"/>
        <v>1</v>
      </c>
      <c r="AC3297" s="1" t="str">
        <f t="shared" si="155"/>
        <v>1900</v>
      </c>
    </row>
    <row r="3298" spans="4:29" x14ac:dyDescent="0.25">
      <c r="D3298" s="98" t="str">
        <f t="shared" si="153"/>
        <v/>
      </c>
      <c r="E3298" s="93"/>
      <c r="F3298" s="4"/>
      <c r="G3298" s="4"/>
      <c r="H3298" s="72"/>
      <c r="I3298" s="4"/>
      <c r="J3298" s="72"/>
      <c r="K3298" s="72"/>
      <c r="W3298" s="68">
        <f t="shared" si="154"/>
        <v>1</v>
      </c>
      <c r="AC3298" s="1" t="str">
        <f t="shared" si="155"/>
        <v>1900</v>
      </c>
    </row>
    <row r="3299" spans="4:29" x14ac:dyDescent="0.25">
      <c r="D3299" s="98" t="str">
        <f t="shared" si="153"/>
        <v/>
      </c>
      <c r="E3299" s="93"/>
      <c r="F3299" s="4"/>
      <c r="G3299" s="4"/>
      <c r="H3299" s="72"/>
      <c r="I3299" s="4"/>
      <c r="J3299" s="72"/>
      <c r="K3299" s="72"/>
      <c r="W3299" s="68">
        <f t="shared" si="154"/>
        <v>1</v>
      </c>
      <c r="AC3299" s="1" t="str">
        <f t="shared" si="155"/>
        <v>1900</v>
      </c>
    </row>
    <row r="3300" spans="4:29" x14ac:dyDescent="0.25">
      <c r="D3300" s="98" t="str">
        <f t="shared" si="153"/>
        <v/>
      </c>
      <c r="E3300" s="93"/>
      <c r="F3300" s="4"/>
      <c r="G3300" s="4"/>
      <c r="H3300" s="72"/>
      <c r="I3300" s="4"/>
      <c r="J3300" s="72"/>
      <c r="K3300" s="72"/>
      <c r="W3300" s="68">
        <f t="shared" si="154"/>
        <v>1</v>
      </c>
      <c r="AC3300" s="1" t="str">
        <f t="shared" si="155"/>
        <v>1900</v>
      </c>
    </row>
    <row r="3301" spans="4:29" x14ac:dyDescent="0.25">
      <c r="D3301" s="98" t="str">
        <f t="shared" si="153"/>
        <v/>
      </c>
      <c r="E3301" s="93"/>
      <c r="F3301" s="4"/>
      <c r="G3301" s="4"/>
      <c r="H3301" s="72"/>
      <c r="I3301" s="4"/>
      <c r="J3301" s="72"/>
      <c r="K3301" s="72"/>
      <c r="W3301" s="68">
        <f t="shared" si="154"/>
        <v>1</v>
      </c>
      <c r="AC3301" s="1" t="str">
        <f t="shared" si="155"/>
        <v>1900</v>
      </c>
    </row>
    <row r="3302" spans="4:29" x14ac:dyDescent="0.25">
      <c r="D3302" s="98" t="str">
        <f t="shared" si="153"/>
        <v/>
      </c>
      <c r="E3302" s="93"/>
      <c r="F3302" s="4"/>
      <c r="G3302" s="4"/>
      <c r="H3302" s="72"/>
      <c r="I3302" s="4"/>
      <c r="J3302" s="72"/>
      <c r="K3302" s="72"/>
      <c r="W3302" s="68">
        <f t="shared" si="154"/>
        <v>1</v>
      </c>
      <c r="AC3302" s="1" t="str">
        <f t="shared" si="155"/>
        <v>1900</v>
      </c>
    </row>
    <row r="3303" spans="4:29" x14ac:dyDescent="0.25">
      <c r="D3303" s="98" t="str">
        <f t="shared" si="153"/>
        <v/>
      </c>
      <c r="E3303" s="93"/>
      <c r="F3303" s="4"/>
      <c r="G3303" s="4"/>
      <c r="H3303" s="72"/>
      <c r="I3303" s="4"/>
      <c r="J3303" s="72"/>
      <c r="K3303" s="72"/>
      <c r="W3303" s="68">
        <f t="shared" si="154"/>
        <v>1</v>
      </c>
      <c r="AC3303" s="1" t="str">
        <f t="shared" si="155"/>
        <v>1900</v>
      </c>
    </row>
    <row r="3304" spans="4:29" x14ac:dyDescent="0.25">
      <c r="D3304" s="98" t="str">
        <f t="shared" si="153"/>
        <v/>
      </c>
      <c r="E3304" s="93"/>
      <c r="F3304" s="4"/>
      <c r="G3304" s="4"/>
      <c r="H3304" s="72"/>
      <c r="I3304" s="4"/>
      <c r="J3304" s="72"/>
      <c r="K3304" s="72"/>
      <c r="W3304" s="68">
        <f t="shared" si="154"/>
        <v>1</v>
      </c>
      <c r="AC3304" s="1" t="str">
        <f t="shared" si="155"/>
        <v>1900</v>
      </c>
    </row>
    <row r="3305" spans="4:29" x14ac:dyDescent="0.25">
      <c r="D3305" s="98" t="str">
        <f t="shared" si="153"/>
        <v/>
      </c>
      <c r="E3305" s="93"/>
      <c r="F3305" s="4"/>
      <c r="G3305" s="4"/>
      <c r="H3305" s="72"/>
      <c r="I3305" s="4"/>
      <c r="J3305" s="72"/>
      <c r="K3305" s="72"/>
      <c r="W3305" s="68">
        <f t="shared" si="154"/>
        <v>1</v>
      </c>
      <c r="AC3305" s="1" t="str">
        <f t="shared" si="155"/>
        <v>1900</v>
      </c>
    </row>
    <row r="3306" spans="4:29" x14ac:dyDescent="0.25">
      <c r="D3306" s="98" t="str">
        <f t="shared" si="153"/>
        <v/>
      </c>
      <c r="E3306" s="93"/>
      <c r="F3306" s="4"/>
      <c r="G3306" s="4"/>
      <c r="H3306" s="72"/>
      <c r="I3306" s="4"/>
      <c r="J3306" s="72"/>
      <c r="K3306" s="72"/>
      <c r="W3306" s="68">
        <f t="shared" si="154"/>
        <v>1</v>
      </c>
      <c r="AC3306" s="1" t="str">
        <f t="shared" si="155"/>
        <v>1900</v>
      </c>
    </row>
    <row r="3307" spans="4:29" x14ac:dyDescent="0.25">
      <c r="D3307" s="98" t="str">
        <f t="shared" si="153"/>
        <v/>
      </c>
      <c r="E3307" s="93"/>
      <c r="F3307" s="4"/>
      <c r="G3307" s="4"/>
      <c r="H3307" s="72"/>
      <c r="I3307" s="4"/>
      <c r="J3307" s="72"/>
      <c r="K3307" s="72"/>
      <c r="W3307" s="68">
        <f t="shared" si="154"/>
        <v>1</v>
      </c>
      <c r="AC3307" s="1" t="str">
        <f t="shared" si="155"/>
        <v>1900</v>
      </c>
    </row>
    <row r="3308" spans="4:29" x14ac:dyDescent="0.25">
      <c r="D3308" s="98" t="str">
        <f t="shared" si="153"/>
        <v/>
      </c>
      <c r="E3308" s="93"/>
      <c r="F3308" s="4"/>
      <c r="G3308" s="4"/>
      <c r="H3308" s="72"/>
      <c r="I3308" s="4"/>
      <c r="J3308" s="72"/>
      <c r="K3308" s="72"/>
      <c r="W3308" s="68">
        <f t="shared" si="154"/>
        <v>1</v>
      </c>
      <c r="AC3308" s="1" t="str">
        <f t="shared" si="155"/>
        <v>1900</v>
      </c>
    </row>
    <row r="3309" spans="4:29" x14ac:dyDescent="0.25">
      <c r="D3309" s="98" t="str">
        <f t="shared" si="153"/>
        <v/>
      </c>
      <c r="E3309" s="93"/>
      <c r="F3309" s="4"/>
      <c r="G3309" s="4"/>
      <c r="H3309" s="72"/>
      <c r="I3309" s="4"/>
      <c r="J3309" s="72"/>
      <c r="K3309" s="72"/>
      <c r="W3309" s="68">
        <f t="shared" si="154"/>
        <v>1</v>
      </c>
      <c r="AC3309" s="1" t="str">
        <f t="shared" si="155"/>
        <v>1900</v>
      </c>
    </row>
    <row r="3310" spans="4:29" x14ac:dyDescent="0.25">
      <c r="D3310" s="98" t="str">
        <f t="shared" si="153"/>
        <v/>
      </c>
      <c r="E3310" s="93"/>
      <c r="F3310" s="4"/>
      <c r="G3310" s="4"/>
      <c r="H3310" s="72"/>
      <c r="I3310" s="4"/>
      <c r="J3310" s="72"/>
      <c r="K3310" s="72"/>
      <c r="W3310" s="68">
        <f t="shared" si="154"/>
        <v>1</v>
      </c>
      <c r="AC3310" s="1" t="str">
        <f t="shared" si="155"/>
        <v>1900</v>
      </c>
    </row>
    <row r="3311" spans="4:29" x14ac:dyDescent="0.25">
      <c r="D3311" s="98" t="str">
        <f t="shared" si="153"/>
        <v/>
      </c>
      <c r="E3311" s="93"/>
      <c r="F3311" s="4"/>
      <c r="G3311" s="4"/>
      <c r="H3311" s="72"/>
      <c r="I3311" s="4"/>
      <c r="J3311" s="72"/>
      <c r="K3311" s="72"/>
      <c r="W3311" s="68">
        <f t="shared" si="154"/>
        <v>1</v>
      </c>
      <c r="AC3311" s="1" t="str">
        <f t="shared" si="155"/>
        <v>1900</v>
      </c>
    </row>
    <row r="3312" spans="4:29" x14ac:dyDescent="0.25">
      <c r="D3312" s="98" t="str">
        <f t="shared" si="153"/>
        <v/>
      </c>
      <c r="E3312" s="93"/>
      <c r="F3312" s="4"/>
      <c r="G3312" s="4"/>
      <c r="H3312" s="72"/>
      <c r="I3312" s="4"/>
      <c r="J3312" s="72"/>
      <c r="K3312" s="72"/>
      <c r="W3312" s="68">
        <f t="shared" si="154"/>
        <v>1</v>
      </c>
      <c r="AC3312" s="1" t="str">
        <f t="shared" si="155"/>
        <v>1900</v>
      </c>
    </row>
    <row r="3313" spans="4:29" x14ac:dyDescent="0.25">
      <c r="D3313" s="98" t="str">
        <f t="shared" si="153"/>
        <v/>
      </c>
      <c r="E3313" s="93"/>
      <c r="F3313" s="4"/>
      <c r="G3313" s="4"/>
      <c r="H3313" s="72"/>
      <c r="I3313" s="4"/>
      <c r="J3313" s="72"/>
      <c r="K3313" s="72"/>
      <c r="W3313" s="68">
        <f t="shared" si="154"/>
        <v>1</v>
      </c>
      <c r="AC3313" s="1" t="str">
        <f t="shared" si="155"/>
        <v>1900</v>
      </c>
    </row>
    <row r="3314" spans="4:29" x14ac:dyDescent="0.25">
      <c r="D3314" s="98" t="str">
        <f t="shared" si="153"/>
        <v/>
      </c>
      <c r="E3314" s="93"/>
      <c r="F3314" s="4"/>
      <c r="G3314" s="4"/>
      <c r="H3314" s="72"/>
      <c r="I3314" s="4"/>
      <c r="J3314" s="72"/>
      <c r="K3314" s="72"/>
      <c r="W3314" s="68">
        <f t="shared" si="154"/>
        <v>1</v>
      </c>
      <c r="AC3314" s="1" t="str">
        <f t="shared" si="155"/>
        <v>1900</v>
      </c>
    </row>
    <row r="3315" spans="4:29" x14ac:dyDescent="0.25">
      <c r="D3315" s="98" t="str">
        <f t="shared" si="153"/>
        <v/>
      </c>
      <c r="E3315" s="93"/>
      <c r="F3315" s="4"/>
      <c r="G3315" s="4"/>
      <c r="H3315" s="72"/>
      <c r="I3315" s="4"/>
      <c r="J3315" s="72"/>
      <c r="K3315" s="72"/>
      <c r="W3315" s="68">
        <f t="shared" si="154"/>
        <v>1</v>
      </c>
      <c r="AC3315" s="1" t="str">
        <f t="shared" si="155"/>
        <v>1900</v>
      </c>
    </row>
    <row r="3316" spans="4:29" x14ac:dyDescent="0.25">
      <c r="D3316" s="98" t="str">
        <f t="shared" si="153"/>
        <v/>
      </c>
      <c r="E3316" s="93"/>
      <c r="F3316" s="4"/>
      <c r="G3316" s="4"/>
      <c r="H3316" s="72"/>
      <c r="I3316" s="4"/>
      <c r="J3316" s="72"/>
      <c r="K3316" s="72"/>
      <c r="W3316" s="68">
        <f t="shared" si="154"/>
        <v>1</v>
      </c>
      <c r="AC3316" s="1" t="str">
        <f t="shared" si="155"/>
        <v>1900</v>
      </c>
    </row>
    <row r="3317" spans="4:29" x14ac:dyDescent="0.25">
      <c r="D3317" s="98" t="str">
        <f t="shared" si="153"/>
        <v/>
      </c>
      <c r="E3317" s="93"/>
      <c r="F3317" s="4"/>
      <c r="G3317" s="4"/>
      <c r="H3317" s="72"/>
      <c r="I3317" s="4"/>
      <c r="J3317" s="72"/>
      <c r="K3317" s="72"/>
      <c r="W3317" s="68">
        <f t="shared" si="154"/>
        <v>1</v>
      </c>
      <c r="AC3317" s="1" t="str">
        <f t="shared" si="155"/>
        <v>1900</v>
      </c>
    </row>
    <row r="3318" spans="4:29" x14ac:dyDescent="0.25">
      <c r="D3318" s="98" t="str">
        <f t="shared" si="153"/>
        <v/>
      </c>
      <c r="E3318" s="93"/>
      <c r="F3318" s="4"/>
      <c r="G3318" s="4"/>
      <c r="H3318" s="72"/>
      <c r="I3318" s="4"/>
      <c r="J3318" s="72"/>
      <c r="K3318" s="72"/>
      <c r="W3318" s="68">
        <f t="shared" si="154"/>
        <v>1</v>
      </c>
      <c r="AC3318" s="1" t="str">
        <f t="shared" si="155"/>
        <v>1900</v>
      </c>
    </row>
    <row r="3319" spans="4:29" x14ac:dyDescent="0.25">
      <c r="D3319" s="98" t="str">
        <f t="shared" si="153"/>
        <v/>
      </c>
      <c r="E3319" s="93"/>
      <c r="F3319" s="4"/>
      <c r="G3319" s="4"/>
      <c r="H3319" s="72"/>
      <c r="I3319" s="4"/>
      <c r="J3319" s="72"/>
      <c r="K3319" s="72"/>
      <c r="W3319" s="68">
        <f t="shared" si="154"/>
        <v>1</v>
      </c>
      <c r="AC3319" s="1" t="str">
        <f t="shared" si="155"/>
        <v>1900</v>
      </c>
    </row>
    <row r="3320" spans="4:29" x14ac:dyDescent="0.25">
      <c r="D3320" s="98" t="str">
        <f t="shared" si="153"/>
        <v/>
      </c>
      <c r="E3320" s="93"/>
      <c r="F3320" s="4"/>
      <c r="G3320" s="4"/>
      <c r="H3320" s="72"/>
      <c r="I3320" s="4"/>
      <c r="J3320" s="72"/>
      <c r="K3320" s="72"/>
      <c r="W3320" s="68">
        <f t="shared" si="154"/>
        <v>1</v>
      </c>
      <c r="AC3320" s="1" t="str">
        <f t="shared" si="155"/>
        <v>1900</v>
      </c>
    </row>
    <row r="3321" spans="4:29" x14ac:dyDescent="0.25">
      <c r="D3321" s="98" t="str">
        <f t="shared" si="153"/>
        <v/>
      </c>
      <c r="E3321" s="93"/>
      <c r="F3321" s="4"/>
      <c r="G3321" s="4"/>
      <c r="H3321" s="72"/>
      <c r="I3321" s="4"/>
      <c r="J3321" s="72"/>
      <c r="K3321" s="72"/>
      <c r="W3321" s="68">
        <f t="shared" si="154"/>
        <v>1</v>
      </c>
      <c r="AC3321" s="1" t="str">
        <f t="shared" si="155"/>
        <v>1900</v>
      </c>
    </row>
    <row r="3322" spans="4:29" x14ac:dyDescent="0.25">
      <c r="D3322" s="98" t="str">
        <f t="shared" si="153"/>
        <v/>
      </c>
      <c r="E3322" s="93"/>
      <c r="F3322" s="4"/>
      <c r="G3322" s="4"/>
      <c r="H3322" s="72"/>
      <c r="I3322" s="4"/>
      <c r="J3322" s="72"/>
      <c r="K3322" s="72"/>
      <c r="W3322" s="68">
        <f t="shared" si="154"/>
        <v>1</v>
      </c>
      <c r="AC3322" s="1" t="str">
        <f t="shared" si="155"/>
        <v>1900</v>
      </c>
    </row>
    <row r="3323" spans="4:29" x14ac:dyDescent="0.25">
      <c r="D3323" s="98" t="str">
        <f t="shared" si="153"/>
        <v/>
      </c>
      <c r="E3323" s="93"/>
      <c r="F3323" s="4"/>
      <c r="G3323" s="4"/>
      <c r="H3323" s="72"/>
      <c r="I3323" s="4"/>
      <c r="J3323" s="72"/>
      <c r="K3323" s="72"/>
      <c r="W3323" s="68">
        <f t="shared" si="154"/>
        <v>1</v>
      </c>
      <c r="AC3323" s="1" t="str">
        <f t="shared" si="155"/>
        <v>1900</v>
      </c>
    </row>
    <row r="3324" spans="4:29" x14ac:dyDescent="0.25">
      <c r="D3324" s="98" t="str">
        <f t="shared" si="153"/>
        <v/>
      </c>
      <c r="E3324" s="93"/>
      <c r="F3324" s="4"/>
      <c r="G3324" s="4"/>
      <c r="H3324" s="72"/>
      <c r="I3324" s="4"/>
      <c r="J3324" s="72"/>
      <c r="K3324" s="72"/>
      <c r="W3324" s="68">
        <f t="shared" si="154"/>
        <v>1</v>
      </c>
      <c r="AC3324" s="1" t="str">
        <f t="shared" si="155"/>
        <v>1900</v>
      </c>
    </row>
    <row r="3325" spans="4:29" x14ac:dyDescent="0.25">
      <c r="D3325" s="98" t="str">
        <f t="shared" si="153"/>
        <v/>
      </c>
      <c r="E3325" s="93"/>
      <c r="F3325" s="4"/>
      <c r="G3325" s="4"/>
      <c r="H3325" s="72"/>
      <c r="I3325" s="4"/>
      <c r="J3325" s="72"/>
      <c r="K3325" s="72"/>
      <c r="W3325" s="68">
        <f t="shared" si="154"/>
        <v>1</v>
      </c>
      <c r="AC3325" s="1" t="str">
        <f t="shared" si="155"/>
        <v>1900</v>
      </c>
    </row>
    <row r="3326" spans="4:29" x14ac:dyDescent="0.25">
      <c r="D3326" s="98" t="str">
        <f t="shared" si="153"/>
        <v/>
      </c>
      <c r="E3326" s="93"/>
      <c r="F3326" s="4"/>
      <c r="G3326" s="4"/>
      <c r="H3326" s="72"/>
      <c r="I3326" s="4"/>
      <c r="J3326" s="72"/>
      <c r="K3326" s="72"/>
      <c r="W3326" s="68">
        <f t="shared" si="154"/>
        <v>1</v>
      </c>
      <c r="AC3326" s="1" t="str">
        <f t="shared" si="155"/>
        <v>1900</v>
      </c>
    </row>
    <row r="3327" spans="4:29" x14ac:dyDescent="0.25">
      <c r="D3327" s="98" t="str">
        <f t="shared" si="153"/>
        <v/>
      </c>
      <c r="E3327" s="93"/>
      <c r="F3327" s="4"/>
      <c r="G3327" s="4"/>
      <c r="H3327" s="72"/>
      <c r="I3327" s="4"/>
      <c r="J3327" s="72"/>
      <c r="K3327" s="72"/>
      <c r="W3327" s="68">
        <f t="shared" si="154"/>
        <v>1</v>
      </c>
      <c r="AC3327" s="1" t="str">
        <f t="shared" si="155"/>
        <v>1900</v>
      </c>
    </row>
    <row r="3328" spans="4:29" x14ac:dyDescent="0.25">
      <c r="D3328" s="98" t="str">
        <f t="shared" si="153"/>
        <v/>
      </c>
      <c r="E3328" s="93"/>
      <c r="F3328" s="4"/>
      <c r="G3328" s="4"/>
      <c r="H3328" s="72"/>
      <c r="I3328" s="4"/>
      <c r="J3328" s="72"/>
      <c r="K3328" s="72"/>
      <c r="W3328" s="68">
        <f t="shared" si="154"/>
        <v>1</v>
      </c>
      <c r="AC3328" s="1" t="str">
        <f t="shared" si="155"/>
        <v>1900</v>
      </c>
    </row>
    <row r="3329" spans="4:29" x14ac:dyDescent="0.25">
      <c r="D3329" s="98" t="str">
        <f t="shared" si="153"/>
        <v/>
      </c>
      <c r="E3329" s="93"/>
      <c r="F3329" s="4"/>
      <c r="G3329" s="4"/>
      <c r="H3329" s="72"/>
      <c r="I3329" s="4"/>
      <c r="J3329" s="72"/>
      <c r="K3329" s="72"/>
      <c r="W3329" s="68">
        <f t="shared" si="154"/>
        <v>1</v>
      </c>
      <c r="AC3329" s="1" t="str">
        <f t="shared" si="155"/>
        <v>1900</v>
      </c>
    </row>
    <row r="3330" spans="4:29" x14ac:dyDescent="0.25">
      <c r="D3330" s="98" t="str">
        <f t="shared" si="153"/>
        <v/>
      </c>
      <c r="E3330" s="93"/>
      <c r="F3330" s="4"/>
      <c r="G3330" s="4"/>
      <c r="H3330" s="72"/>
      <c r="I3330" s="4"/>
      <c r="J3330" s="72"/>
      <c r="K3330" s="72"/>
      <c r="W3330" s="68">
        <f t="shared" si="154"/>
        <v>1</v>
      </c>
      <c r="AC3330" s="1" t="str">
        <f t="shared" si="155"/>
        <v>1900</v>
      </c>
    </row>
    <row r="3331" spans="4:29" x14ac:dyDescent="0.25">
      <c r="D3331" s="98" t="str">
        <f t="shared" si="153"/>
        <v/>
      </c>
      <c r="E3331" s="93"/>
      <c r="F3331" s="4"/>
      <c r="G3331" s="4"/>
      <c r="H3331" s="72"/>
      <c r="I3331" s="4"/>
      <c r="J3331" s="72"/>
      <c r="K3331" s="72"/>
      <c r="W3331" s="68">
        <f t="shared" si="154"/>
        <v>1</v>
      </c>
      <c r="AC3331" s="1" t="str">
        <f t="shared" si="155"/>
        <v>1900</v>
      </c>
    </row>
    <row r="3332" spans="4:29" x14ac:dyDescent="0.25">
      <c r="D3332" s="98" t="str">
        <f t="shared" ref="D3332:D3395" si="156">IF(W3332&lt;&gt;$V$1,IF(YEAR(W3332)=YEAR(W3331),D3331+1,1),"")</f>
        <v/>
      </c>
      <c r="E3332" s="93"/>
      <c r="F3332" s="4"/>
      <c r="G3332" s="4"/>
      <c r="H3332" s="72"/>
      <c r="I3332" s="4"/>
      <c r="J3332" s="72"/>
      <c r="K3332" s="72"/>
      <c r="W3332" s="68">
        <f t="shared" ref="W3332:W3395" si="157">IF(CONCATENATE(F3332,F3333,F3334,F3335,F3336,F3337)&lt;&gt;"",IF(AND(E3332&lt;&gt;0,ISNUMBER(E3332)=TRUE),E3332,W3331),$V$1)</f>
        <v>1</v>
      </c>
      <c r="AC3332" s="1" t="str">
        <f t="shared" si="155"/>
        <v>1900</v>
      </c>
    </row>
    <row r="3333" spans="4:29" x14ac:dyDescent="0.25">
      <c r="D3333" s="98" t="str">
        <f t="shared" si="156"/>
        <v/>
      </c>
      <c r="E3333" s="93"/>
      <c r="F3333" s="4"/>
      <c r="G3333" s="4"/>
      <c r="H3333" s="72"/>
      <c r="I3333" s="4"/>
      <c r="J3333" s="72"/>
      <c r="K3333" s="72"/>
      <c r="W3333" s="68">
        <f t="shared" si="157"/>
        <v>1</v>
      </c>
      <c r="AC3333" s="1" t="str">
        <f t="shared" ref="AC3333:AC3396" si="158">YEAR(W3333)&amp;F3333</f>
        <v>1900</v>
      </c>
    </row>
    <row r="3334" spans="4:29" x14ac:dyDescent="0.25">
      <c r="D3334" s="98" t="str">
        <f t="shared" si="156"/>
        <v/>
      </c>
      <c r="E3334" s="93"/>
      <c r="F3334" s="4"/>
      <c r="G3334" s="4"/>
      <c r="H3334" s="72"/>
      <c r="I3334" s="4"/>
      <c r="J3334" s="72"/>
      <c r="K3334" s="72"/>
      <c r="W3334" s="68">
        <f t="shared" si="157"/>
        <v>1</v>
      </c>
      <c r="AC3334" s="1" t="str">
        <f t="shared" si="158"/>
        <v>1900</v>
      </c>
    </row>
    <row r="3335" spans="4:29" x14ac:dyDescent="0.25">
      <c r="D3335" s="98" t="str">
        <f t="shared" si="156"/>
        <v/>
      </c>
      <c r="E3335" s="93"/>
      <c r="F3335" s="4"/>
      <c r="G3335" s="4"/>
      <c r="H3335" s="72"/>
      <c r="I3335" s="4"/>
      <c r="J3335" s="72"/>
      <c r="K3335" s="72"/>
      <c r="W3335" s="68">
        <f t="shared" si="157"/>
        <v>1</v>
      </c>
      <c r="AC3335" s="1" t="str">
        <f t="shared" si="158"/>
        <v>1900</v>
      </c>
    </row>
    <row r="3336" spans="4:29" x14ac:dyDescent="0.25">
      <c r="D3336" s="98" t="str">
        <f t="shared" si="156"/>
        <v/>
      </c>
      <c r="E3336" s="93"/>
      <c r="F3336" s="4"/>
      <c r="G3336" s="4"/>
      <c r="H3336" s="72"/>
      <c r="I3336" s="4"/>
      <c r="J3336" s="72"/>
      <c r="K3336" s="72"/>
      <c r="W3336" s="68">
        <f t="shared" si="157"/>
        <v>1</v>
      </c>
      <c r="AC3336" s="1" t="str">
        <f t="shared" si="158"/>
        <v>1900</v>
      </c>
    </row>
    <row r="3337" spans="4:29" x14ac:dyDescent="0.25">
      <c r="D3337" s="98" t="str">
        <f t="shared" si="156"/>
        <v/>
      </c>
      <c r="E3337" s="93"/>
      <c r="F3337" s="4"/>
      <c r="G3337" s="4"/>
      <c r="H3337" s="72"/>
      <c r="I3337" s="4"/>
      <c r="J3337" s="72"/>
      <c r="K3337" s="72"/>
      <c r="W3337" s="68">
        <f t="shared" si="157"/>
        <v>1</v>
      </c>
      <c r="AC3337" s="1" t="str">
        <f t="shared" si="158"/>
        <v>1900</v>
      </c>
    </row>
    <row r="3338" spans="4:29" x14ac:dyDescent="0.25">
      <c r="D3338" s="98" t="str">
        <f t="shared" si="156"/>
        <v/>
      </c>
      <c r="E3338" s="93"/>
      <c r="F3338" s="4"/>
      <c r="G3338" s="4"/>
      <c r="H3338" s="72"/>
      <c r="I3338" s="4"/>
      <c r="J3338" s="72"/>
      <c r="K3338" s="72"/>
      <c r="W3338" s="68">
        <f t="shared" si="157"/>
        <v>1</v>
      </c>
      <c r="AC3338" s="1" t="str">
        <f t="shared" si="158"/>
        <v>1900</v>
      </c>
    </row>
    <row r="3339" spans="4:29" x14ac:dyDescent="0.25">
      <c r="D3339" s="98" t="str">
        <f t="shared" si="156"/>
        <v/>
      </c>
      <c r="E3339" s="93"/>
      <c r="F3339" s="4"/>
      <c r="G3339" s="4"/>
      <c r="H3339" s="72"/>
      <c r="I3339" s="4"/>
      <c r="J3339" s="72"/>
      <c r="K3339" s="72"/>
      <c r="W3339" s="68">
        <f t="shared" si="157"/>
        <v>1</v>
      </c>
      <c r="AC3339" s="1" t="str">
        <f t="shared" si="158"/>
        <v>1900</v>
      </c>
    </row>
    <row r="3340" spans="4:29" x14ac:dyDescent="0.25">
      <c r="D3340" s="98" t="str">
        <f t="shared" si="156"/>
        <v/>
      </c>
      <c r="E3340" s="93"/>
      <c r="F3340" s="4"/>
      <c r="G3340" s="4"/>
      <c r="H3340" s="72"/>
      <c r="I3340" s="4"/>
      <c r="J3340" s="72"/>
      <c r="K3340" s="72"/>
      <c r="W3340" s="68">
        <f t="shared" si="157"/>
        <v>1</v>
      </c>
      <c r="AC3340" s="1" t="str">
        <f t="shared" si="158"/>
        <v>1900</v>
      </c>
    </row>
    <row r="3341" spans="4:29" x14ac:dyDescent="0.25">
      <c r="D3341" s="98" t="str">
        <f t="shared" si="156"/>
        <v/>
      </c>
      <c r="E3341" s="93"/>
      <c r="F3341" s="4"/>
      <c r="G3341" s="4"/>
      <c r="H3341" s="72"/>
      <c r="I3341" s="4"/>
      <c r="J3341" s="72"/>
      <c r="K3341" s="72"/>
      <c r="W3341" s="68">
        <f t="shared" si="157"/>
        <v>1</v>
      </c>
      <c r="AC3341" s="1" t="str">
        <f t="shared" si="158"/>
        <v>1900</v>
      </c>
    </row>
    <row r="3342" spans="4:29" x14ac:dyDescent="0.25">
      <c r="D3342" s="98" t="str">
        <f t="shared" si="156"/>
        <v/>
      </c>
      <c r="E3342" s="93"/>
      <c r="F3342" s="4"/>
      <c r="G3342" s="4"/>
      <c r="H3342" s="72"/>
      <c r="I3342" s="4"/>
      <c r="J3342" s="72"/>
      <c r="K3342" s="72"/>
      <c r="W3342" s="68">
        <f t="shared" si="157"/>
        <v>1</v>
      </c>
      <c r="AC3342" s="1" t="str">
        <f t="shared" si="158"/>
        <v>1900</v>
      </c>
    </row>
    <row r="3343" spans="4:29" x14ac:dyDescent="0.25">
      <c r="D3343" s="98" t="str">
        <f t="shared" si="156"/>
        <v/>
      </c>
      <c r="E3343" s="93"/>
      <c r="F3343" s="4"/>
      <c r="G3343" s="4"/>
      <c r="H3343" s="72"/>
      <c r="I3343" s="4"/>
      <c r="J3343" s="72"/>
      <c r="K3343" s="72"/>
      <c r="W3343" s="68">
        <f t="shared" si="157"/>
        <v>1</v>
      </c>
      <c r="AC3343" s="1" t="str">
        <f t="shared" si="158"/>
        <v>1900</v>
      </c>
    </row>
    <row r="3344" spans="4:29" x14ac:dyDescent="0.25">
      <c r="D3344" s="98" t="str">
        <f t="shared" si="156"/>
        <v/>
      </c>
      <c r="E3344" s="93"/>
      <c r="F3344" s="4"/>
      <c r="G3344" s="4"/>
      <c r="H3344" s="72"/>
      <c r="I3344" s="4"/>
      <c r="J3344" s="72"/>
      <c r="K3344" s="72"/>
      <c r="W3344" s="68">
        <f t="shared" si="157"/>
        <v>1</v>
      </c>
      <c r="AC3344" s="1" t="str">
        <f t="shared" si="158"/>
        <v>1900</v>
      </c>
    </row>
    <row r="3345" spans="4:29" x14ac:dyDescent="0.25">
      <c r="D3345" s="98" t="str">
        <f t="shared" si="156"/>
        <v/>
      </c>
      <c r="E3345" s="93"/>
      <c r="F3345" s="4"/>
      <c r="G3345" s="4"/>
      <c r="H3345" s="72"/>
      <c r="I3345" s="4"/>
      <c r="J3345" s="72"/>
      <c r="K3345" s="72"/>
      <c r="W3345" s="68">
        <f t="shared" si="157"/>
        <v>1</v>
      </c>
      <c r="AC3345" s="1" t="str">
        <f t="shared" si="158"/>
        <v>1900</v>
      </c>
    </row>
    <row r="3346" spans="4:29" x14ac:dyDescent="0.25">
      <c r="D3346" s="98" t="str">
        <f t="shared" si="156"/>
        <v/>
      </c>
      <c r="E3346" s="93"/>
      <c r="F3346" s="4"/>
      <c r="G3346" s="4"/>
      <c r="H3346" s="72"/>
      <c r="I3346" s="4"/>
      <c r="J3346" s="72"/>
      <c r="K3346" s="72"/>
      <c r="W3346" s="68">
        <f t="shared" si="157"/>
        <v>1</v>
      </c>
      <c r="AC3346" s="1" t="str">
        <f t="shared" si="158"/>
        <v>1900</v>
      </c>
    </row>
    <row r="3347" spans="4:29" x14ac:dyDescent="0.25">
      <c r="D3347" s="98" t="str">
        <f t="shared" si="156"/>
        <v/>
      </c>
      <c r="E3347" s="93"/>
      <c r="F3347" s="4"/>
      <c r="G3347" s="4"/>
      <c r="H3347" s="72"/>
      <c r="I3347" s="4"/>
      <c r="J3347" s="72"/>
      <c r="K3347" s="72"/>
      <c r="W3347" s="68">
        <f t="shared" si="157"/>
        <v>1</v>
      </c>
      <c r="AC3347" s="1" t="str">
        <f t="shared" si="158"/>
        <v>1900</v>
      </c>
    </row>
    <row r="3348" spans="4:29" x14ac:dyDescent="0.25">
      <c r="D3348" s="98" t="str">
        <f t="shared" si="156"/>
        <v/>
      </c>
      <c r="E3348" s="93"/>
      <c r="F3348" s="4"/>
      <c r="G3348" s="4"/>
      <c r="H3348" s="72"/>
      <c r="I3348" s="4"/>
      <c r="J3348" s="72"/>
      <c r="K3348" s="72"/>
      <c r="W3348" s="68">
        <f t="shared" si="157"/>
        <v>1</v>
      </c>
      <c r="AC3348" s="1" t="str">
        <f t="shared" si="158"/>
        <v>1900</v>
      </c>
    </row>
    <row r="3349" spans="4:29" x14ac:dyDescent="0.25">
      <c r="D3349" s="98" t="str">
        <f t="shared" si="156"/>
        <v/>
      </c>
      <c r="E3349" s="93"/>
      <c r="F3349" s="4"/>
      <c r="G3349" s="4"/>
      <c r="H3349" s="72"/>
      <c r="I3349" s="4"/>
      <c r="J3349" s="72"/>
      <c r="K3349" s="72"/>
      <c r="W3349" s="68">
        <f t="shared" si="157"/>
        <v>1</v>
      </c>
      <c r="AC3349" s="1" t="str">
        <f t="shared" si="158"/>
        <v>1900</v>
      </c>
    </row>
    <row r="3350" spans="4:29" x14ac:dyDescent="0.25">
      <c r="D3350" s="98" t="str">
        <f t="shared" si="156"/>
        <v/>
      </c>
      <c r="E3350" s="93"/>
      <c r="F3350" s="4"/>
      <c r="G3350" s="4"/>
      <c r="H3350" s="72"/>
      <c r="I3350" s="4"/>
      <c r="J3350" s="72"/>
      <c r="K3350" s="72"/>
      <c r="W3350" s="68">
        <f t="shared" si="157"/>
        <v>1</v>
      </c>
      <c r="AC3350" s="1" t="str">
        <f t="shared" si="158"/>
        <v>1900</v>
      </c>
    </row>
    <row r="3351" spans="4:29" x14ac:dyDescent="0.25">
      <c r="D3351" s="98" t="str">
        <f t="shared" si="156"/>
        <v/>
      </c>
      <c r="E3351" s="93"/>
      <c r="F3351" s="4"/>
      <c r="G3351" s="4"/>
      <c r="H3351" s="72"/>
      <c r="I3351" s="4"/>
      <c r="J3351" s="72"/>
      <c r="K3351" s="72"/>
      <c r="W3351" s="68">
        <f t="shared" si="157"/>
        <v>1</v>
      </c>
      <c r="AC3351" s="1" t="str">
        <f t="shared" si="158"/>
        <v>1900</v>
      </c>
    </row>
    <row r="3352" spans="4:29" x14ac:dyDescent="0.25">
      <c r="D3352" s="98" t="str">
        <f t="shared" si="156"/>
        <v/>
      </c>
      <c r="E3352" s="93"/>
      <c r="F3352" s="4"/>
      <c r="G3352" s="4"/>
      <c r="H3352" s="72"/>
      <c r="I3352" s="4"/>
      <c r="J3352" s="72"/>
      <c r="K3352" s="72"/>
      <c r="W3352" s="68">
        <f t="shared" si="157"/>
        <v>1</v>
      </c>
      <c r="AC3352" s="1" t="str">
        <f t="shared" si="158"/>
        <v>1900</v>
      </c>
    </row>
    <row r="3353" spans="4:29" x14ac:dyDescent="0.25">
      <c r="D3353" s="98" t="str">
        <f t="shared" si="156"/>
        <v/>
      </c>
      <c r="E3353" s="93"/>
      <c r="F3353" s="4"/>
      <c r="G3353" s="4"/>
      <c r="H3353" s="72"/>
      <c r="I3353" s="4"/>
      <c r="J3353" s="72"/>
      <c r="K3353" s="72"/>
      <c r="W3353" s="68">
        <f t="shared" si="157"/>
        <v>1</v>
      </c>
      <c r="AC3353" s="1" t="str">
        <f t="shared" si="158"/>
        <v>1900</v>
      </c>
    </row>
    <row r="3354" spans="4:29" x14ac:dyDescent="0.25">
      <c r="D3354" s="98" t="str">
        <f t="shared" si="156"/>
        <v/>
      </c>
      <c r="E3354" s="93"/>
      <c r="F3354" s="4"/>
      <c r="G3354" s="4"/>
      <c r="H3354" s="72"/>
      <c r="I3354" s="4"/>
      <c r="J3354" s="72"/>
      <c r="K3354" s="72"/>
      <c r="W3354" s="68">
        <f t="shared" si="157"/>
        <v>1</v>
      </c>
      <c r="AC3354" s="1" t="str">
        <f t="shared" si="158"/>
        <v>1900</v>
      </c>
    </row>
    <row r="3355" spans="4:29" x14ac:dyDescent="0.25">
      <c r="D3355" s="98" t="str">
        <f t="shared" si="156"/>
        <v/>
      </c>
      <c r="E3355" s="93"/>
      <c r="F3355" s="4"/>
      <c r="G3355" s="4"/>
      <c r="H3355" s="72"/>
      <c r="I3355" s="4"/>
      <c r="J3355" s="72"/>
      <c r="K3355" s="72"/>
      <c r="W3355" s="68">
        <f t="shared" si="157"/>
        <v>1</v>
      </c>
      <c r="AC3355" s="1" t="str">
        <f t="shared" si="158"/>
        <v>1900</v>
      </c>
    </row>
    <row r="3356" spans="4:29" x14ac:dyDescent="0.25">
      <c r="D3356" s="98" t="str">
        <f t="shared" si="156"/>
        <v/>
      </c>
      <c r="E3356" s="93"/>
      <c r="F3356" s="4"/>
      <c r="G3356" s="4"/>
      <c r="H3356" s="72"/>
      <c r="I3356" s="4"/>
      <c r="J3356" s="72"/>
      <c r="K3356" s="72"/>
      <c r="W3356" s="68">
        <f t="shared" si="157"/>
        <v>1</v>
      </c>
      <c r="AC3356" s="1" t="str">
        <f t="shared" si="158"/>
        <v>1900</v>
      </c>
    </row>
    <row r="3357" spans="4:29" x14ac:dyDescent="0.25">
      <c r="D3357" s="98" t="str">
        <f t="shared" si="156"/>
        <v/>
      </c>
      <c r="E3357" s="93"/>
      <c r="F3357" s="4"/>
      <c r="G3357" s="4"/>
      <c r="H3357" s="72"/>
      <c r="I3357" s="4"/>
      <c r="J3357" s="72"/>
      <c r="K3357" s="72"/>
      <c r="W3357" s="68">
        <f t="shared" si="157"/>
        <v>1</v>
      </c>
      <c r="AC3357" s="1" t="str">
        <f t="shared" si="158"/>
        <v>1900</v>
      </c>
    </row>
    <row r="3358" spans="4:29" x14ac:dyDescent="0.25">
      <c r="D3358" s="98" t="str">
        <f t="shared" si="156"/>
        <v/>
      </c>
      <c r="E3358" s="93"/>
      <c r="F3358" s="4"/>
      <c r="G3358" s="4"/>
      <c r="H3358" s="72"/>
      <c r="I3358" s="4"/>
      <c r="J3358" s="72"/>
      <c r="K3358" s="72"/>
      <c r="W3358" s="68">
        <f t="shared" si="157"/>
        <v>1</v>
      </c>
      <c r="AC3358" s="1" t="str">
        <f t="shared" si="158"/>
        <v>1900</v>
      </c>
    </row>
    <row r="3359" spans="4:29" x14ac:dyDescent="0.25">
      <c r="D3359" s="98" t="str">
        <f t="shared" si="156"/>
        <v/>
      </c>
      <c r="E3359" s="93"/>
      <c r="F3359" s="4"/>
      <c r="G3359" s="4"/>
      <c r="H3359" s="72"/>
      <c r="I3359" s="4"/>
      <c r="J3359" s="72"/>
      <c r="K3359" s="72"/>
      <c r="W3359" s="68">
        <f t="shared" si="157"/>
        <v>1</v>
      </c>
      <c r="AC3359" s="1" t="str">
        <f t="shared" si="158"/>
        <v>1900</v>
      </c>
    </row>
    <row r="3360" spans="4:29" x14ac:dyDescent="0.25">
      <c r="D3360" s="98" t="str">
        <f t="shared" si="156"/>
        <v/>
      </c>
      <c r="E3360" s="93"/>
      <c r="F3360" s="4"/>
      <c r="G3360" s="4"/>
      <c r="H3360" s="72"/>
      <c r="I3360" s="4"/>
      <c r="J3360" s="72"/>
      <c r="K3360" s="72"/>
      <c r="W3360" s="68">
        <f t="shared" si="157"/>
        <v>1</v>
      </c>
      <c r="AC3360" s="1" t="str">
        <f t="shared" si="158"/>
        <v>1900</v>
      </c>
    </row>
    <row r="3361" spans="4:29" x14ac:dyDescent="0.25">
      <c r="D3361" s="98" t="str">
        <f t="shared" si="156"/>
        <v/>
      </c>
      <c r="E3361" s="93"/>
      <c r="F3361" s="4"/>
      <c r="G3361" s="4"/>
      <c r="H3361" s="72"/>
      <c r="I3361" s="4"/>
      <c r="J3361" s="72"/>
      <c r="K3361" s="72"/>
      <c r="W3361" s="68">
        <f t="shared" si="157"/>
        <v>1</v>
      </c>
      <c r="AC3361" s="1" t="str">
        <f t="shared" si="158"/>
        <v>1900</v>
      </c>
    </row>
    <row r="3362" spans="4:29" x14ac:dyDescent="0.25">
      <c r="D3362" s="98" t="str">
        <f t="shared" si="156"/>
        <v/>
      </c>
      <c r="E3362" s="93"/>
      <c r="F3362" s="4"/>
      <c r="G3362" s="4"/>
      <c r="H3362" s="72"/>
      <c r="I3362" s="4"/>
      <c r="J3362" s="72"/>
      <c r="K3362" s="72"/>
      <c r="W3362" s="68">
        <f t="shared" si="157"/>
        <v>1</v>
      </c>
      <c r="AC3362" s="1" t="str">
        <f t="shared" si="158"/>
        <v>1900</v>
      </c>
    </row>
    <row r="3363" spans="4:29" x14ac:dyDescent="0.25">
      <c r="D3363" s="98" t="str">
        <f t="shared" si="156"/>
        <v/>
      </c>
      <c r="E3363" s="93"/>
      <c r="F3363" s="4"/>
      <c r="G3363" s="4"/>
      <c r="H3363" s="72"/>
      <c r="I3363" s="4"/>
      <c r="J3363" s="72"/>
      <c r="K3363" s="72"/>
      <c r="W3363" s="68">
        <f t="shared" si="157"/>
        <v>1</v>
      </c>
      <c r="AC3363" s="1" t="str">
        <f t="shared" si="158"/>
        <v>1900</v>
      </c>
    </row>
    <row r="3364" spans="4:29" x14ac:dyDescent="0.25">
      <c r="D3364" s="98" t="str">
        <f t="shared" si="156"/>
        <v/>
      </c>
      <c r="E3364" s="93"/>
      <c r="F3364" s="4"/>
      <c r="G3364" s="4"/>
      <c r="H3364" s="72"/>
      <c r="I3364" s="4"/>
      <c r="J3364" s="72"/>
      <c r="K3364" s="72"/>
      <c r="W3364" s="68">
        <f t="shared" si="157"/>
        <v>1</v>
      </c>
      <c r="AC3364" s="1" t="str">
        <f t="shared" si="158"/>
        <v>1900</v>
      </c>
    </row>
    <row r="3365" spans="4:29" x14ac:dyDescent="0.25">
      <c r="D3365" s="98" t="str">
        <f t="shared" si="156"/>
        <v/>
      </c>
      <c r="E3365" s="93"/>
      <c r="F3365" s="4"/>
      <c r="G3365" s="4"/>
      <c r="H3365" s="72"/>
      <c r="I3365" s="4"/>
      <c r="J3365" s="72"/>
      <c r="K3365" s="72"/>
      <c r="W3365" s="68">
        <f t="shared" si="157"/>
        <v>1</v>
      </c>
      <c r="AC3365" s="1" t="str">
        <f t="shared" si="158"/>
        <v>1900</v>
      </c>
    </row>
    <row r="3366" spans="4:29" x14ac:dyDescent="0.25">
      <c r="D3366" s="98" t="str">
        <f t="shared" si="156"/>
        <v/>
      </c>
      <c r="E3366" s="93"/>
      <c r="F3366" s="4"/>
      <c r="G3366" s="4"/>
      <c r="H3366" s="72"/>
      <c r="I3366" s="4"/>
      <c r="J3366" s="72"/>
      <c r="K3366" s="72"/>
      <c r="W3366" s="68">
        <f t="shared" si="157"/>
        <v>1</v>
      </c>
      <c r="AC3366" s="1" t="str">
        <f t="shared" si="158"/>
        <v>1900</v>
      </c>
    </row>
    <row r="3367" spans="4:29" x14ac:dyDescent="0.25">
      <c r="D3367" s="98" t="str">
        <f t="shared" si="156"/>
        <v/>
      </c>
      <c r="E3367" s="93"/>
      <c r="F3367" s="4"/>
      <c r="G3367" s="4"/>
      <c r="H3367" s="72"/>
      <c r="I3367" s="4"/>
      <c r="J3367" s="72"/>
      <c r="K3367" s="72"/>
      <c r="W3367" s="68">
        <f t="shared" si="157"/>
        <v>1</v>
      </c>
      <c r="AC3367" s="1" t="str">
        <f t="shared" si="158"/>
        <v>1900</v>
      </c>
    </row>
    <row r="3368" spans="4:29" x14ac:dyDescent="0.25">
      <c r="D3368" s="98" t="str">
        <f t="shared" si="156"/>
        <v/>
      </c>
      <c r="E3368" s="93"/>
      <c r="F3368" s="4"/>
      <c r="G3368" s="4"/>
      <c r="H3368" s="72"/>
      <c r="I3368" s="4"/>
      <c r="J3368" s="72"/>
      <c r="K3368" s="72"/>
      <c r="W3368" s="68">
        <f t="shared" si="157"/>
        <v>1</v>
      </c>
      <c r="AC3368" s="1" t="str">
        <f t="shared" si="158"/>
        <v>1900</v>
      </c>
    </row>
    <row r="3369" spans="4:29" x14ac:dyDescent="0.25">
      <c r="D3369" s="98" t="str">
        <f t="shared" si="156"/>
        <v/>
      </c>
      <c r="E3369" s="93"/>
      <c r="F3369" s="4"/>
      <c r="G3369" s="4"/>
      <c r="H3369" s="72"/>
      <c r="I3369" s="4"/>
      <c r="J3369" s="72"/>
      <c r="K3369" s="72"/>
      <c r="W3369" s="68">
        <f t="shared" si="157"/>
        <v>1</v>
      </c>
      <c r="AC3369" s="1" t="str">
        <f t="shared" si="158"/>
        <v>1900</v>
      </c>
    </row>
    <row r="3370" spans="4:29" x14ac:dyDescent="0.25">
      <c r="D3370" s="98" t="str">
        <f t="shared" si="156"/>
        <v/>
      </c>
      <c r="E3370" s="93"/>
      <c r="F3370" s="4"/>
      <c r="G3370" s="4"/>
      <c r="H3370" s="72"/>
      <c r="I3370" s="4"/>
      <c r="J3370" s="72"/>
      <c r="K3370" s="72"/>
      <c r="W3370" s="68">
        <f t="shared" si="157"/>
        <v>1</v>
      </c>
      <c r="AC3370" s="1" t="str">
        <f t="shared" si="158"/>
        <v>1900</v>
      </c>
    </row>
    <row r="3371" spans="4:29" x14ac:dyDescent="0.25">
      <c r="D3371" s="98" t="str">
        <f t="shared" si="156"/>
        <v/>
      </c>
      <c r="E3371" s="93"/>
      <c r="F3371" s="4"/>
      <c r="G3371" s="4"/>
      <c r="H3371" s="72"/>
      <c r="I3371" s="4"/>
      <c r="J3371" s="72"/>
      <c r="K3371" s="72"/>
      <c r="W3371" s="68">
        <f t="shared" si="157"/>
        <v>1</v>
      </c>
      <c r="AC3371" s="1" t="str">
        <f t="shared" si="158"/>
        <v>1900</v>
      </c>
    </row>
    <row r="3372" spans="4:29" x14ac:dyDescent="0.25">
      <c r="D3372" s="98" t="str">
        <f t="shared" si="156"/>
        <v/>
      </c>
      <c r="E3372" s="93"/>
      <c r="F3372" s="4"/>
      <c r="G3372" s="4"/>
      <c r="H3372" s="72"/>
      <c r="I3372" s="4"/>
      <c r="J3372" s="72"/>
      <c r="K3372" s="72"/>
      <c r="W3372" s="68">
        <f t="shared" si="157"/>
        <v>1</v>
      </c>
      <c r="AC3372" s="1" t="str">
        <f t="shared" si="158"/>
        <v>1900</v>
      </c>
    </row>
    <row r="3373" spans="4:29" x14ac:dyDescent="0.25">
      <c r="D3373" s="98" t="str">
        <f t="shared" si="156"/>
        <v/>
      </c>
      <c r="E3373" s="93"/>
      <c r="F3373" s="4"/>
      <c r="G3373" s="4"/>
      <c r="H3373" s="72"/>
      <c r="I3373" s="4"/>
      <c r="J3373" s="72"/>
      <c r="K3373" s="72"/>
      <c r="W3373" s="68">
        <f t="shared" si="157"/>
        <v>1</v>
      </c>
      <c r="AC3373" s="1" t="str">
        <f t="shared" si="158"/>
        <v>1900</v>
      </c>
    </row>
    <row r="3374" spans="4:29" x14ac:dyDescent="0.25">
      <c r="D3374" s="98" t="str">
        <f t="shared" si="156"/>
        <v/>
      </c>
      <c r="E3374" s="93"/>
      <c r="F3374" s="4"/>
      <c r="G3374" s="4"/>
      <c r="H3374" s="72"/>
      <c r="I3374" s="4"/>
      <c r="J3374" s="72"/>
      <c r="K3374" s="72"/>
      <c r="W3374" s="68">
        <f t="shared" si="157"/>
        <v>1</v>
      </c>
      <c r="AC3374" s="1" t="str">
        <f t="shared" si="158"/>
        <v>1900</v>
      </c>
    </row>
    <row r="3375" spans="4:29" x14ac:dyDescent="0.25">
      <c r="D3375" s="98" t="str">
        <f t="shared" si="156"/>
        <v/>
      </c>
      <c r="E3375" s="93"/>
      <c r="F3375" s="4"/>
      <c r="G3375" s="4"/>
      <c r="H3375" s="72"/>
      <c r="I3375" s="4"/>
      <c r="J3375" s="72"/>
      <c r="K3375" s="72"/>
      <c r="W3375" s="68">
        <f t="shared" si="157"/>
        <v>1</v>
      </c>
      <c r="AC3375" s="1" t="str">
        <f t="shared" si="158"/>
        <v>1900</v>
      </c>
    </row>
    <row r="3376" spans="4:29" x14ac:dyDescent="0.25">
      <c r="D3376" s="98" t="str">
        <f t="shared" si="156"/>
        <v/>
      </c>
      <c r="E3376" s="93"/>
      <c r="F3376" s="4"/>
      <c r="G3376" s="4"/>
      <c r="H3376" s="72"/>
      <c r="I3376" s="4"/>
      <c r="J3376" s="72"/>
      <c r="K3376" s="72"/>
      <c r="W3376" s="68">
        <f t="shared" si="157"/>
        <v>1</v>
      </c>
      <c r="AC3376" s="1" t="str">
        <f t="shared" si="158"/>
        <v>1900</v>
      </c>
    </row>
    <row r="3377" spans="4:29" x14ac:dyDescent="0.25">
      <c r="D3377" s="98" t="str">
        <f t="shared" si="156"/>
        <v/>
      </c>
      <c r="E3377" s="93"/>
      <c r="F3377" s="4"/>
      <c r="G3377" s="4"/>
      <c r="H3377" s="72"/>
      <c r="I3377" s="4"/>
      <c r="J3377" s="72"/>
      <c r="K3377" s="72"/>
      <c r="W3377" s="68">
        <f t="shared" si="157"/>
        <v>1</v>
      </c>
      <c r="AC3377" s="1" t="str">
        <f t="shared" si="158"/>
        <v>1900</v>
      </c>
    </row>
    <row r="3378" spans="4:29" x14ac:dyDescent="0.25">
      <c r="D3378" s="98" t="str">
        <f t="shared" si="156"/>
        <v/>
      </c>
      <c r="E3378" s="93"/>
      <c r="F3378" s="4"/>
      <c r="G3378" s="4"/>
      <c r="H3378" s="72"/>
      <c r="I3378" s="4"/>
      <c r="J3378" s="72"/>
      <c r="K3378" s="72"/>
      <c r="W3378" s="68">
        <f t="shared" si="157"/>
        <v>1</v>
      </c>
      <c r="AC3378" s="1" t="str">
        <f t="shared" si="158"/>
        <v>1900</v>
      </c>
    </row>
    <row r="3379" spans="4:29" x14ac:dyDescent="0.25">
      <c r="D3379" s="98" t="str">
        <f t="shared" si="156"/>
        <v/>
      </c>
      <c r="E3379" s="93"/>
      <c r="F3379" s="4"/>
      <c r="G3379" s="4"/>
      <c r="H3379" s="72"/>
      <c r="I3379" s="4"/>
      <c r="J3379" s="72"/>
      <c r="K3379" s="72"/>
      <c r="W3379" s="68">
        <f t="shared" si="157"/>
        <v>1</v>
      </c>
      <c r="AC3379" s="1" t="str">
        <f t="shared" si="158"/>
        <v>1900</v>
      </c>
    </row>
    <row r="3380" spans="4:29" x14ac:dyDescent="0.25">
      <c r="D3380" s="98" t="str">
        <f t="shared" si="156"/>
        <v/>
      </c>
      <c r="E3380" s="93"/>
      <c r="F3380" s="4"/>
      <c r="G3380" s="4"/>
      <c r="H3380" s="72"/>
      <c r="I3380" s="4"/>
      <c r="J3380" s="72"/>
      <c r="K3380" s="72"/>
      <c r="W3380" s="68">
        <f t="shared" si="157"/>
        <v>1</v>
      </c>
      <c r="AC3380" s="1" t="str">
        <f t="shared" si="158"/>
        <v>1900</v>
      </c>
    </row>
    <row r="3381" spans="4:29" x14ac:dyDescent="0.25">
      <c r="D3381" s="98" t="str">
        <f t="shared" si="156"/>
        <v/>
      </c>
      <c r="E3381" s="93"/>
      <c r="F3381" s="4"/>
      <c r="G3381" s="4"/>
      <c r="H3381" s="72"/>
      <c r="I3381" s="4"/>
      <c r="J3381" s="72"/>
      <c r="K3381" s="72"/>
      <c r="W3381" s="68">
        <f t="shared" si="157"/>
        <v>1</v>
      </c>
      <c r="AC3381" s="1" t="str">
        <f t="shared" si="158"/>
        <v>1900</v>
      </c>
    </row>
    <row r="3382" spans="4:29" x14ac:dyDescent="0.25">
      <c r="D3382" s="98" t="str">
        <f t="shared" si="156"/>
        <v/>
      </c>
      <c r="E3382" s="93"/>
      <c r="F3382" s="4"/>
      <c r="G3382" s="4"/>
      <c r="H3382" s="72"/>
      <c r="I3382" s="4"/>
      <c r="J3382" s="72"/>
      <c r="K3382" s="72"/>
      <c r="W3382" s="68">
        <f t="shared" si="157"/>
        <v>1</v>
      </c>
      <c r="AC3382" s="1" t="str">
        <f t="shared" si="158"/>
        <v>1900</v>
      </c>
    </row>
    <row r="3383" spans="4:29" x14ac:dyDescent="0.25">
      <c r="D3383" s="98" t="str">
        <f t="shared" si="156"/>
        <v/>
      </c>
      <c r="E3383" s="93"/>
      <c r="F3383" s="4"/>
      <c r="G3383" s="4"/>
      <c r="H3383" s="72"/>
      <c r="I3383" s="4"/>
      <c r="J3383" s="72"/>
      <c r="K3383" s="72"/>
      <c r="W3383" s="68">
        <f t="shared" si="157"/>
        <v>1</v>
      </c>
      <c r="AC3383" s="1" t="str">
        <f t="shared" si="158"/>
        <v>1900</v>
      </c>
    </row>
    <row r="3384" spans="4:29" x14ac:dyDescent="0.25">
      <c r="D3384" s="98" t="str">
        <f t="shared" si="156"/>
        <v/>
      </c>
      <c r="E3384" s="93"/>
      <c r="F3384" s="4"/>
      <c r="G3384" s="4"/>
      <c r="H3384" s="72"/>
      <c r="I3384" s="4"/>
      <c r="J3384" s="72"/>
      <c r="K3384" s="72"/>
      <c r="W3384" s="68">
        <f t="shared" si="157"/>
        <v>1</v>
      </c>
      <c r="AC3384" s="1" t="str">
        <f t="shared" si="158"/>
        <v>1900</v>
      </c>
    </row>
    <row r="3385" spans="4:29" x14ac:dyDescent="0.25">
      <c r="D3385" s="98" t="str">
        <f t="shared" si="156"/>
        <v/>
      </c>
      <c r="E3385" s="93"/>
      <c r="F3385" s="4"/>
      <c r="G3385" s="4"/>
      <c r="H3385" s="72"/>
      <c r="I3385" s="4"/>
      <c r="J3385" s="72"/>
      <c r="K3385" s="72"/>
      <c r="W3385" s="68">
        <f t="shared" si="157"/>
        <v>1</v>
      </c>
      <c r="AC3385" s="1" t="str">
        <f t="shared" si="158"/>
        <v>1900</v>
      </c>
    </row>
    <row r="3386" spans="4:29" x14ac:dyDescent="0.25">
      <c r="D3386" s="98" t="str">
        <f t="shared" si="156"/>
        <v/>
      </c>
      <c r="E3386" s="93"/>
      <c r="F3386" s="4"/>
      <c r="G3386" s="4"/>
      <c r="H3386" s="72"/>
      <c r="I3386" s="4"/>
      <c r="J3386" s="72"/>
      <c r="K3386" s="72"/>
      <c r="W3386" s="68">
        <f t="shared" si="157"/>
        <v>1</v>
      </c>
      <c r="AC3386" s="1" t="str">
        <f t="shared" si="158"/>
        <v>1900</v>
      </c>
    </row>
    <row r="3387" spans="4:29" x14ac:dyDescent="0.25">
      <c r="D3387" s="98" t="str">
        <f t="shared" si="156"/>
        <v/>
      </c>
      <c r="E3387" s="93"/>
      <c r="F3387" s="4"/>
      <c r="G3387" s="4"/>
      <c r="H3387" s="72"/>
      <c r="I3387" s="4"/>
      <c r="J3387" s="72"/>
      <c r="K3387" s="72"/>
      <c r="W3387" s="68">
        <f t="shared" si="157"/>
        <v>1</v>
      </c>
      <c r="AC3387" s="1" t="str">
        <f t="shared" si="158"/>
        <v>1900</v>
      </c>
    </row>
    <row r="3388" spans="4:29" x14ac:dyDescent="0.25">
      <c r="D3388" s="98" t="str">
        <f t="shared" si="156"/>
        <v/>
      </c>
      <c r="E3388" s="93"/>
      <c r="F3388" s="4"/>
      <c r="G3388" s="4"/>
      <c r="H3388" s="72"/>
      <c r="I3388" s="4"/>
      <c r="J3388" s="72"/>
      <c r="K3388" s="72"/>
      <c r="W3388" s="68">
        <f t="shared" si="157"/>
        <v>1</v>
      </c>
      <c r="AC3388" s="1" t="str">
        <f t="shared" si="158"/>
        <v>1900</v>
      </c>
    </row>
    <row r="3389" spans="4:29" x14ac:dyDescent="0.25">
      <c r="D3389" s="98" t="str">
        <f t="shared" si="156"/>
        <v/>
      </c>
      <c r="E3389" s="93"/>
      <c r="F3389" s="4"/>
      <c r="G3389" s="4"/>
      <c r="H3389" s="72"/>
      <c r="I3389" s="4"/>
      <c r="J3389" s="72"/>
      <c r="K3389" s="72"/>
      <c r="W3389" s="68">
        <f t="shared" si="157"/>
        <v>1</v>
      </c>
      <c r="AC3389" s="1" t="str">
        <f t="shared" si="158"/>
        <v>1900</v>
      </c>
    </row>
    <row r="3390" spans="4:29" x14ac:dyDescent="0.25">
      <c r="D3390" s="98" t="str">
        <f t="shared" si="156"/>
        <v/>
      </c>
      <c r="E3390" s="93"/>
      <c r="F3390" s="4"/>
      <c r="G3390" s="4"/>
      <c r="H3390" s="72"/>
      <c r="I3390" s="4"/>
      <c r="J3390" s="72"/>
      <c r="K3390" s="72"/>
      <c r="W3390" s="68">
        <f t="shared" si="157"/>
        <v>1</v>
      </c>
      <c r="AC3390" s="1" t="str">
        <f t="shared" si="158"/>
        <v>1900</v>
      </c>
    </row>
    <row r="3391" spans="4:29" x14ac:dyDescent="0.25">
      <c r="D3391" s="98" t="str">
        <f t="shared" si="156"/>
        <v/>
      </c>
      <c r="E3391" s="93"/>
      <c r="F3391" s="4"/>
      <c r="G3391" s="4"/>
      <c r="H3391" s="72"/>
      <c r="I3391" s="4"/>
      <c r="J3391" s="72"/>
      <c r="K3391" s="72"/>
      <c r="W3391" s="68">
        <f t="shared" si="157"/>
        <v>1</v>
      </c>
      <c r="AC3391" s="1" t="str">
        <f t="shared" si="158"/>
        <v>1900</v>
      </c>
    </row>
    <row r="3392" spans="4:29" x14ac:dyDescent="0.25">
      <c r="D3392" s="98" t="str">
        <f t="shared" si="156"/>
        <v/>
      </c>
      <c r="E3392" s="93"/>
      <c r="F3392" s="4"/>
      <c r="G3392" s="4"/>
      <c r="H3392" s="72"/>
      <c r="I3392" s="4"/>
      <c r="J3392" s="72"/>
      <c r="K3392" s="72"/>
      <c r="W3392" s="68">
        <f t="shared" si="157"/>
        <v>1</v>
      </c>
      <c r="AC3392" s="1" t="str">
        <f t="shared" si="158"/>
        <v>1900</v>
      </c>
    </row>
    <row r="3393" spans="4:29" x14ac:dyDescent="0.25">
      <c r="D3393" s="98" t="str">
        <f t="shared" si="156"/>
        <v/>
      </c>
      <c r="E3393" s="93"/>
      <c r="F3393" s="4"/>
      <c r="G3393" s="4"/>
      <c r="H3393" s="72"/>
      <c r="I3393" s="4"/>
      <c r="J3393" s="72"/>
      <c r="K3393" s="72"/>
      <c r="W3393" s="68">
        <f t="shared" si="157"/>
        <v>1</v>
      </c>
      <c r="AC3393" s="1" t="str">
        <f t="shared" si="158"/>
        <v>1900</v>
      </c>
    </row>
    <row r="3394" spans="4:29" x14ac:dyDescent="0.25">
      <c r="D3394" s="98" t="str">
        <f t="shared" si="156"/>
        <v/>
      </c>
      <c r="E3394" s="93"/>
      <c r="F3394" s="4"/>
      <c r="G3394" s="4"/>
      <c r="H3394" s="72"/>
      <c r="I3394" s="4"/>
      <c r="J3394" s="72"/>
      <c r="K3394" s="72"/>
      <c r="W3394" s="68">
        <f t="shared" si="157"/>
        <v>1</v>
      </c>
      <c r="AC3394" s="1" t="str">
        <f t="shared" si="158"/>
        <v>1900</v>
      </c>
    </row>
    <row r="3395" spans="4:29" x14ac:dyDescent="0.25">
      <c r="D3395" s="98" t="str">
        <f t="shared" si="156"/>
        <v/>
      </c>
      <c r="E3395" s="93"/>
      <c r="F3395" s="4"/>
      <c r="G3395" s="4"/>
      <c r="H3395" s="72"/>
      <c r="I3395" s="4"/>
      <c r="J3395" s="72"/>
      <c r="K3395" s="72"/>
      <c r="W3395" s="68">
        <f t="shared" si="157"/>
        <v>1</v>
      </c>
      <c r="AC3395" s="1" t="str">
        <f t="shared" si="158"/>
        <v>1900</v>
      </c>
    </row>
    <row r="3396" spans="4:29" x14ac:dyDescent="0.25">
      <c r="D3396" s="98" t="str">
        <f t="shared" ref="D3396:D3459" si="159">IF(W3396&lt;&gt;$V$1,IF(YEAR(W3396)=YEAR(W3395),D3395+1,1),"")</f>
        <v/>
      </c>
      <c r="E3396" s="93"/>
      <c r="F3396" s="4"/>
      <c r="G3396" s="4"/>
      <c r="H3396" s="72"/>
      <c r="I3396" s="4"/>
      <c r="J3396" s="72"/>
      <c r="K3396" s="72"/>
      <c r="W3396" s="68">
        <f t="shared" ref="W3396:W3459" si="160">IF(CONCATENATE(F3396,F3397,F3398,F3399,F3400,F3401)&lt;&gt;"",IF(AND(E3396&lt;&gt;0,ISNUMBER(E3396)=TRUE),E3396,W3395),$V$1)</f>
        <v>1</v>
      </c>
      <c r="AC3396" s="1" t="str">
        <f t="shared" si="158"/>
        <v>1900</v>
      </c>
    </row>
    <row r="3397" spans="4:29" x14ac:dyDescent="0.25">
      <c r="D3397" s="98" t="str">
        <f t="shared" si="159"/>
        <v/>
      </c>
      <c r="E3397" s="93"/>
      <c r="F3397" s="4"/>
      <c r="G3397" s="4"/>
      <c r="H3397" s="72"/>
      <c r="I3397" s="4"/>
      <c r="J3397" s="72"/>
      <c r="K3397" s="72"/>
      <c r="W3397" s="68">
        <f t="shared" si="160"/>
        <v>1</v>
      </c>
      <c r="AC3397" s="1" t="str">
        <f t="shared" ref="AC3397:AC3460" si="161">YEAR(W3397)&amp;F3397</f>
        <v>1900</v>
      </c>
    </row>
    <row r="3398" spans="4:29" x14ac:dyDescent="0.25">
      <c r="D3398" s="98" t="str">
        <f t="shared" si="159"/>
        <v/>
      </c>
      <c r="E3398" s="93"/>
      <c r="F3398" s="4"/>
      <c r="G3398" s="4"/>
      <c r="H3398" s="72"/>
      <c r="I3398" s="4"/>
      <c r="J3398" s="72"/>
      <c r="K3398" s="72"/>
      <c r="W3398" s="68">
        <f t="shared" si="160"/>
        <v>1</v>
      </c>
      <c r="AC3398" s="1" t="str">
        <f t="shared" si="161"/>
        <v>1900</v>
      </c>
    </row>
    <row r="3399" spans="4:29" x14ac:dyDescent="0.25">
      <c r="D3399" s="98" t="str">
        <f t="shared" si="159"/>
        <v/>
      </c>
      <c r="E3399" s="93"/>
      <c r="F3399" s="4"/>
      <c r="G3399" s="4"/>
      <c r="H3399" s="72"/>
      <c r="I3399" s="4"/>
      <c r="J3399" s="72"/>
      <c r="K3399" s="72"/>
      <c r="W3399" s="68">
        <f t="shared" si="160"/>
        <v>1</v>
      </c>
      <c r="AC3399" s="1" t="str">
        <f t="shared" si="161"/>
        <v>1900</v>
      </c>
    </row>
    <row r="3400" spans="4:29" x14ac:dyDescent="0.25">
      <c r="D3400" s="98" t="str">
        <f t="shared" si="159"/>
        <v/>
      </c>
      <c r="E3400" s="93"/>
      <c r="F3400" s="4"/>
      <c r="G3400" s="4"/>
      <c r="H3400" s="72"/>
      <c r="I3400" s="4"/>
      <c r="J3400" s="72"/>
      <c r="K3400" s="72"/>
      <c r="W3400" s="68">
        <f t="shared" si="160"/>
        <v>1</v>
      </c>
      <c r="AC3400" s="1" t="str">
        <f t="shared" si="161"/>
        <v>1900</v>
      </c>
    </row>
    <row r="3401" spans="4:29" x14ac:dyDescent="0.25">
      <c r="D3401" s="98" t="str">
        <f t="shared" si="159"/>
        <v/>
      </c>
      <c r="E3401" s="93"/>
      <c r="F3401" s="4"/>
      <c r="G3401" s="4"/>
      <c r="H3401" s="72"/>
      <c r="I3401" s="4"/>
      <c r="J3401" s="72"/>
      <c r="K3401" s="72"/>
      <c r="W3401" s="68">
        <f t="shared" si="160"/>
        <v>1</v>
      </c>
      <c r="AC3401" s="1" t="str">
        <f t="shared" si="161"/>
        <v>1900</v>
      </c>
    </row>
    <row r="3402" spans="4:29" x14ac:dyDescent="0.25">
      <c r="D3402" s="98" t="str">
        <f t="shared" si="159"/>
        <v/>
      </c>
      <c r="E3402" s="93"/>
      <c r="F3402" s="4"/>
      <c r="G3402" s="4"/>
      <c r="H3402" s="72"/>
      <c r="I3402" s="4"/>
      <c r="J3402" s="72"/>
      <c r="K3402" s="72"/>
      <c r="W3402" s="68">
        <f t="shared" si="160"/>
        <v>1</v>
      </c>
      <c r="AC3402" s="1" t="str">
        <f t="shared" si="161"/>
        <v>1900</v>
      </c>
    </row>
    <row r="3403" spans="4:29" x14ac:dyDescent="0.25">
      <c r="D3403" s="98" t="str">
        <f t="shared" si="159"/>
        <v/>
      </c>
      <c r="E3403" s="93"/>
      <c r="F3403" s="4"/>
      <c r="G3403" s="4"/>
      <c r="H3403" s="72"/>
      <c r="I3403" s="4"/>
      <c r="J3403" s="72"/>
      <c r="K3403" s="72"/>
      <c r="W3403" s="68">
        <f t="shared" si="160"/>
        <v>1</v>
      </c>
      <c r="AC3403" s="1" t="str">
        <f t="shared" si="161"/>
        <v>1900</v>
      </c>
    </row>
    <row r="3404" spans="4:29" x14ac:dyDescent="0.25">
      <c r="D3404" s="98" t="str">
        <f t="shared" si="159"/>
        <v/>
      </c>
      <c r="E3404" s="93"/>
      <c r="F3404" s="4"/>
      <c r="G3404" s="4"/>
      <c r="H3404" s="72"/>
      <c r="I3404" s="4"/>
      <c r="J3404" s="72"/>
      <c r="K3404" s="72"/>
      <c r="W3404" s="68">
        <f t="shared" si="160"/>
        <v>1</v>
      </c>
      <c r="AC3404" s="1" t="str">
        <f t="shared" si="161"/>
        <v>1900</v>
      </c>
    </row>
    <row r="3405" spans="4:29" x14ac:dyDescent="0.25">
      <c r="D3405" s="98" t="str">
        <f t="shared" si="159"/>
        <v/>
      </c>
      <c r="E3405" s="93"/>
      <c r="F3405" s="4"/>
      <c r="G3405" s="4"/>
      <c r="H3405" s="72"/>
      <c r="I3405" s="4"/>
      <c r="J3405" s="72"/>
      <c r="K3405" s="72"/>
      <c r="W3405" s="68">
        <f t="shared" si="160"/>
        <v>1</v>
      </c>
      <c r="AC3405" s="1" t="str">
        <f t="shared" si="161"/>
        <v>1900</v>
      </c>
    </row>
    <row r="3406" spans="4:29" x14ac:dyDescent="0.25">
      <c r="D3406" s="98" t="str">
        <f t="shared" si="159"/>
        <v/>
      </c>
      <c r="E3406" s="93"/>
      <c r="F3406" s="4"/>
      <c r="G3406" s="4"/>
      <c r="H3406" s="72"/>
      <c r="I3406" s="4"/>
      <c r="J3406" s="72"/>
      <c r="K3406" s="72"/>
      <c r="W3406" s="68">
        <f t="shared" si="160"/>
        <v>1</v>
      </c>
      <c r="AC3406" s="1" t="str">
        <f t="shared" si="161"/>
        <v>1900</v>
      </c>
    </row>
    <row r="3407" spans="4:29" x14ac:dyDescent="0.25">
      <c r="D3407" s="98" t="str">
        <f t="shared" si="159"/>
        <v/>
      </c>
      <c r="E3407" s="93"/>
      <c r="F3407" s="4"/>
      <c r="G3407" s="4"/>
      <c r="H3407" s="72"/>
      <c r="I3407" s="4"/>
      <c r="J3407" s="72"/>
      <c r="K3407" s="72"/>
      <c r="W3407" s="68">
        <f t="shared" si="160"/>
        <v>1</v>
      </c>
      <c r="AC3407" s="1" t="str">
        <f t="shared" si="161"/>
        <v>1900</v>
      </c>
    </row>
    <row r="3408" spans="4:29" x14ac:dyDescent="0.25">
      <c r="D3408" s="98" t="str">
        <f t="shared" si="159"/>
        <v/>
      </c>
      <c r="E3408" s="93"/>
      <c r="F3408" s="4"/>
      <c r="G3408" s="4"/>
      <c r="H3408" s="72"/>
      <c r="I3408" s="4"/>
      <c r="J3408" s="72"/>
      <c r="K3408" s="72"/>
      <c r="W3408" s="68">
        <f t="shared" si="160"/>
        <v>1</v>
      </c>
      <c r="AC3408" s="1" t="str">
        <f t="shared" si="161"/>
        <v>1900</v>
      </c>
    </row>
    <row r="3409" spans="4:29" x14ac:dyDescent="0.25">
      <c r="D3409" s="98" t="str">
        <f t="shared" si="159"/>
        <v/>
      </c>
      <c r="E3409" s="93"/>
      <c r="F3409" s="4"/>
      <c r="G3409" s="4"/>
      <c r="H3409" s="72"/>
      <c r="I3409" s="4"/>
      <c r="J3409" s="72"/>
      <c r="K3409" s="72"/>
      <c r="W3409" s="68">
        <f t="shared" si="160"/>
        <v>1</v>
      </c>
      <c r="AC3409" s="1" t="str">
        <f t="shared" si="161"/>
        <v>1900</v>
      </c>
    </row>
    <row r="3410" spans="4:29" x14ac:dyDescent="0.25">
      <c r="D3410" s="98" t="str">
        <f t="shared" si="159"/>
        <v/>
      </c>
      <c r="E3410" s="93"/>
      <c r="F3410" s="4"/>
      <c r="G3410" s="4"/>
      <c r="H3410" s="72"/>
      <c r="I3410" s="4"/>
      <c r="J3410" s="72"/>
      <c r="K3410" s="72"/>
      <c r="W3410" s="68">
        <f t="shared" si="160"/>
        <v>1</v>
      </c>
      <c r="AC3410" s="1" t="str">
        <f t="shared" si="161"/>
        <v>1900</v>
      </c>
    </row>
    <row r="3411" spans="4:29" x14ac:dyDescent="0.25">
      <c r="D3411" s="98" t="str">
        <f t="shared" si="159"/>
        <v/>
      </c>
      <c r="E3411" s="93"/>
      <c r="F3411" s="4"/>
      <c r="G3411" s="4"/>
      <c r="H3411" s="72"/>
      <c r="I3411" s="4"/>
      <c r="J3411" s="72"/>
      <c r="K3411" s="72"/>
      <c r="W3411" s="68">
        <f t="shared" si="160"/>
        <v>1</v>
      </c>
      <c r="AC3411" s="1" t="str">
        <f t="shared" si="161"/>
        <v>1900</v>
      </c>
    </row>
    <row r="3412" spans="4:29" x14ac:dyDescent="0.25">
      <c r="D3412" s="98" t="str">
        <f t="shared" si="159"/>
        <v/>
      </c>
      <c r="E3412" s="93"/>
      <c r="F3412" s="4"/>
      <c r="G3412" s="4"/>
      <c r="H3412" s="72"/>
      <c r="I3412" s="4"/>
      <c r="J3412" s="72"/>
      <c r="K3412" s="72"/>
      <c r="W3412" s="68">
        <f t="shared" si="160"/>
        <v>1</v>
      </c>
      <c r="AC3412" s="1" t="str">
        <f t="shared" si="161"/>
        <v>1900</v>
      </c>
    </row>
    <row r="3413" spans="4:29" x14ac:dyDescent="0.25">
      <c r="D3413" s="98" t="str">
        <f t="shared" si="159"/>
        <v/>
      </c>
      <c r="E3413" s="93"/>
      <c r="F3413" s="4"/>
      <c r="G3413" s="4"/>
      <c r="H3413" s="72"/>
      <c r="I3413" s="4"/>
      <c r="J3413" s="72"/>
      <c r="K3413" s="72"/>
      <c r="W3413" s="68">
        <f t="shared" si="160"/>
        <v>1</v>
      </c>
      <c r="AC3413" s="1" t="str">
        <f t="shared" si="161"/>
        <v>1900</v>
      </c>
    </row>
    <row r="3414" spans="4:29" x14ac:dyDescent="0.25">
      <c r="D3414" s="98" t="str">
        <f t="shared" si="159"/>
        <v/>
      </c>
      <c r="E3414" s="93"/>
      <c r="F3414" s="4"/>
      <c r="G3414" s="4"/>
      <c r="H3414" s="72"/>
      <c r="I3414" s="4"/>
      <c r="J3414" s="72"/>
      <c r="K3414" s="72"/>
      <c r="W3414" s="68">
        <f t="shared" si="160"/>
        <v>1</v>
      </c>
      <c r="AC3414" s="1" t="str">
        <f t="shared" si="161"/>
        <v>1900</v>
      </c>
    </row>
    <row r="3415" spans="4:29" x14ac:dyDescent="0.25">
      <c r="D3415" s="98" t="str">
        <f t="shared" si="159"/>
        <v/>
      </c>
      <c r="E3415" s="93"/>
      <c r="F3415" s="4"/>
      <c r="G3415" s="4"/>
      <c r="H3415" s="72"/>
      <c r="I3415" s="4"/>
      <c r="J3415" s="72"/>
      <c r="K3415" s="72"/>
      <c r="W3415" s="68">
        <f t="shared" si="160"/>
        <v>1</v>
      </c>
      <c r="AC3415" s="1" t="str">
        <f t="shared" si="161"/>
        <v>1900</v>
      </c>
    </row>
    <row r="3416" spans="4:29" x14ac:dyDescent="0.25">
      <c r="D3416" s="98" t="str">
        <f t="shared" si="159"/>
        <v/>
      </c>
      <c r="E3416" s="93"/>
      <c r="F3416" s="4"/>
      <c r="G3416" s="4"/>
      <c r="H3416" s="72"/>
      <c r="I3416" s="4"/>
      <c r="J3416" s="72"/>
      <c r="K3416" s="72"/>
      <c r="W3416" s="68">
        <f t="shared" si="160"/>
        <v>1</v>
      </c>
      <c r="AC3416" s="1" t="str">
        <f t="shared" si="161"/>
        <v>1900</v>
      </c>
    </row>
    <row r="3417" spans="4:29" x14ac:dyDescent="0.25">
      <c r="D3417" s="98" t="str">
        <f t="shared" si="159"/>
        <v/>
      </c>
      <c r="E3417" s="93"/>
      <c r="F3417" s="4"/>
      <c r="G3417" s="4"/>
      <c r="H3417" s="72"/>
      <c r="I3417" s="4"/>
      <c r="J3417" s="72"/>
      <c r="K3417" s="72"/>
      <c r="W3417" s="68">
        <f t="shared" si="160"/>
        <v>1</v>
      </c>
      <c r="AC3417" s="1" t="str">
        <f t="shared" si="161"/>
        <v>1900</v>
      </c>
    </row>
    <row r="3418" spans="4:29" x14ac:dyDescent="0.25">
      <c r="D3418" s="98" t="str">
        <f t="shared" si="159"/>
        <v/>
      </c>
      <c r="E3418" s="93"/>
      <c r="F3418" s="4"/>
      <c r="G3418" s="4"/>
      <c r="H3418" s="72"/>
      <c r="I3418" s="4"/>
      <c r="J3418" s="72"/>
      <c r="K3418" s="72"/>
      <c r="W3418" s="68">
        <f t="shared" si="160"/>
        <v>1</v>
      </c>
      <c r="AC3418" s="1" t="str">
        <f t="shared" si="161"/>
        <v>1900</v>
      </c>
    </row>
    <row r="3419" spans="4:29" x14ac:dyDescent="0.25">
      <c r="D3419" s="98" t="str">
        <f t="shared" si="159"/>
        <v/>
      </c>
      <c r="E3419" s="93"/>
      <c r="F3419" s="4"/>
      <c r="G3419" s="4"/>
      <c r="H3419" s="72"/>
      <c r="I3419" s="4"/>
      <c r="J3419" s="72"/>
      <c r="K3419" s="72"/>
      <c r="W3419" s="68">
        <f t="shared" si="160"/>
        <v>1</v>
      </c>
      <c r="AC3419" s="1" t="str">
        <f t="shared" si="161"/>
        <v>1900</v>
      </c>
    </row>
    <row r="3420" spans="4:29" x14ac:dyDescent="0.25">
      <c r="D3420" s="98" t="str">
        <f t="shared" si="159"/>
        <v/>
      </c>
      <c r="E3420" s="93"/>
      <c r="F3420" s="4"/>
      <c r="G3420" s="4"/>
      <c r="H3420" s="72"/>
      <c r="I3420" s="4"/>
      <c r="J3420" s="72"/>
      <c r="K3420" s="72"/>
      <c r="W3420" s="68">
        <f t="shared" si="160"/>
        <v>1</v>
      </c>
      <c r="AC3420" s="1" t="str">
        <f t="shared" si="161"/>
        <v>1900</v>
      </c>
    </row>
    <row r="3421" spans="4:29" x14ac:dyDescent="0.25">
      <c r="D3421" s="98" t="str">
        <f t="shared" si="159"/>
        <v/>
      </c>
      <c r="E3421" s="93"/>
      <c r="F3421" s="4"/>
      <c r="G3421" s="4"/>
      <c r="H3421" s="72"/>
      <c r="I3421" s="4"/>
      <c r="J3421" s="72"/>
      <c r="K3421" s="72"/>
      <c r="W3421" s="68">
        <f t="shared" si="160"/>
        <v>1</v>
      </c>
      <c r="AC3421" s="1" t="str">
        <f t="shared" si="161"/>
        <v>1900</v>
      </c>
    </row>
    <row r="3422" spans="4:29" x14ac:dyDescent="0.25">
      <c r="D3422" s="98" t="str">
        <f t="shared" si="159"/>
        <v/>
      </c>
      <c r="E3422" s="93"/>
      <c r="F3422" s="4"/>
      <c r="G3422" s="4"/>
      <c r="H3422" s="72"/>
      <c r="I3422" s="4"/>
      <c r="J3422" s="72"/>
      <c r="K3422" s="72"/>
      <c r="W3422" s="68">
        <f t="shared" si="160"/>
        <v>1</v>
      </c>
      <c r="AC3422" s="1" t="str">
        <f t="shared" si="161"/>
        <v>1900</v>
      </c>
    </row>
    <row r="3423" spans="4:29" x14ac:dyDescent="0.25">
      <c r="D3423" s="98" t="str">
        <f t="shared" si="159"/>
        <v/>
      </c>
      <c r="E3423" s="93"/>
      <c r="F3423" s="4"/>
      <c r="G3423" s="4"/>
      <c r="H3423" s="72"/>
      <c r="I3423" s="4"/>
      <c r="J3423" s="72"/>
      <c r="K3423" s="72"/>
      <c r="W3423" s="68">
        <f t="shared" si="160"/>
        <v>1</v>
      </c>
      <c r="AC3423" s="1" t="str">
        <f t="shared" si="161"/>
        <v>1900</v>
      </c>
    </row>
    <row r="3424" spans="4:29" x14ac:dyDescent="0.25">
      <c r="D3424" s="98" t="str">
        <f t="shared" si="159"/>
        <v/>
      </c>
      <c r="E3424" s="93"/>
      <c r="F3424" s="4"/>
      <c r="G3424" s="4"/>
      <c r="H3424" s="72"/>
      <c r="I3424" s="4"/>
      <c r="J3424" s="72"/>
      <c r="K3424" s="72"/>
      <c r="W3424" s="68">
        <f t="shared" si="160"/>
        <v>1</v>
      </c>
      <c r="AC3424" s="1" t="str">
        <f t="shared" si="161"/>
        <v>1900</v>
      </c>
    </row>
    <row r="3425" spans="4:29" x14ac:dyDescent="0.25">
      <c r="D3425" s="98" t="str">
        <f t="shared" si="159"/>
        <v/>
      </c>
      <c r="E3425" s="93"/>
      <c r="F3425" s="4"/>
      <c r="G3425" s="4"/>
      <c r="H3425" s="72"/>
      <c r="I3425" s="4"/>
      <c r="J3425" s="72"/>
      <c r="K3425" s="72"/>
      <c r="W3425" s="68">
        <f t="shared" si="160"/>
        <v>1</v>
      </c>
      <c r="AC3425" s="1" t="str">
        <f t="shared" si="161"/>
        <v>1900</v>
      </c>
    </row>
    <row r="3426" spans="4:29" x14ac:dyDescent="0.25">
      <c r="D3426" s="98" t="str">
        <f t="shared" si="159"/>
        <v/>
      </c>
      <c r="E3426" s="93"/>
      <c r="F3426" s="4"/>
      <c r="G3426" s="4"/>
      <c r="H3426" s="72"/>
      <c r="I3426" s="4"/>
      <c r="J3426" s="72"/>
      <c r="K3426" s="72"/>
      <c r="W3426" s="68">
        <f t="shared" si="160"/>
        <v>1</v>
      </c>
      <c r="AC3426" s="1" t="str">
        <f t="shared" si="161"/>
        <v>1900</v>
      </c>
    </row>
    <row r="3427" spans="4:29" x14ac:dyDescent="0.25">
      <c r="D3427" s="98" t="str">
        <f t="shared" si="159"/>
        <v/>
      </c>
      <c r="E3427" s="93"/>
      <c r="F3427" s="4"/>
      <c r="G3427" s="4"/>
      <c r="H3427" s="72"/>
      <c r="I3427" s="4"/>
      <c r="J3427" s="72"/>
      <c r="K3427" s="72"/>
      <c r="W3427" s="68">
        <f t="shared" si="160"/>
        <v>1</v>
      </c>
      <c r="AC3427" s="1" t="str">
        <f t="shared" si="161"/>
        <v>1900</v>
      </c>
    </row>
    <row r="3428" spans="4:29" x14ac:dyDescent="0.25">
      <c r="D3428" s="98" t="str">
        <f t="shared" si="159"/>
        <v/>
      </c>
      <c r="E3428" s="93"/>
      <c r="F3428" s="4"/>
      <c r="G3428" s="4"/>
      <c r="H3428" s="72"/>
      <c r="I3428" s="4"/>
      <c r="J3428" s="72"/>
      <c r="K3428" s="72"/>
      <c r="W3428" s="68">
        <f t="shared" si="160"/>
        <v>1</v>
      </c>
      <c r="AC3428" s="1" t="str">
        <f t="shared" si="161"/>
        <v>1900</v>
      </c>
    </row>
    <row r="3429" spans="4:29" x14ac:dyDescent="0.25">
      <c r="D3429" s="98" t="str">
        <f t="shared" si="159"/>
        <v/>
      </c>
      <c r="E3429" s="93"/>
      <c r="F3429" s="4"/>
      <c r="G3429" s="4"/>
      <c r="H3429" s="72"/>
      <c r="I3429" s="4"/>
      <c r="J3429" s="72"/>
      <c r="K3429" s="72"/>
      <c r="W3429" s="68">
        <f t="shared" si="160"/>
        <v>1</v>
      </c>
      <c r="AC3429" s="1" t="str">
        <f t="shared" si="161"/>
        <v>1900</v>
      </c>
    </row>
    <row r="3430" spans="4:29" x14ac:dyDescent="0.25">
      <c r="D3430" s="98" t="str">
        <f t="shared" si="159"/>
        <v/>
      </c>
      <c r="E3430" s="93"/>
      <c r="F3430" s="4"/>
      <c r="G3430" s="4"/>
      <c r="H3430" s="72"/>
      <c r="I3430" s="4"/>
      <c r="J3430" s="72"/>
      <c r="K3430" s="72"/>
      <c r="W3430" s="68">
        <f t="shared" si="160"/>
        <v>1</v>
      </c>
      <c r="AC3430" s="1" t="str">
        <f t="shared" si="161"/>
        <v>1900</v>
      </c>
    </row>
    <row r="3431" spans="4:29" x14ac:dyDescent="0.25">
      <c r="D3431" s="98" t="str">
        <f t="shared" si="159"/>
        <v/>
      </c>
      <c r="E3431" s="93"/>
      <c r="F3431" s="4"/>
      <c r="G3431" s="4"/>
      <c r="H3431" s="72"/>
      <c r="I3431" s="4"/>
      <c r="J3431" s="72"/>
      <c r="K3431" s="72"/>
      <c r="W3431" s="68">
        <f t="shared" si="160"/>
        <v>1</v>
      </c>
      <c r="AC3431" s="1" t="str">
        <f t="shared" si="161"/>
        <v>1900</v>
      </c>
    </row>
    <row r="3432" spans="4:29" x14ac:dyDescent="0.25">
      <c r="D3432" s="98" t="str">
        <f t="shared" si="159"/>
        <v/>
      </c>
      <c r="E3432" s="93"/>
      <c r="F3432" s="4"/>
      <c r="G3432" s="4"/>
      <c r="H3432" s="72"/>
      <c r="I3432" s="4"/>
      <c r="J3432" s="72"/>
      <c r="K3432" s="72"/>
      <c r="W3432" s="68">
        <f t="shared" si="160"/>
        <v>1</v>
      </c>
      <c r="AC3432" s="1" t="str">
        <f t="shared" si="161"/>
        <v>1900</v>
      </c>
    </row>
    <row r="3433" spans="4:29" x14ac:dyDescent="0.25">
      <c r="D3433" s="98" t="str">
        <f t="shared" si="159"/>
        <v/>
      </c>
      <c r="E3433" s="93"/>
      <c r="F3433" s="4"/>
      <c r="G3433" s="4"/>
      <c r="H3433" s="72"/>
      <c r="I3433" s="4"/>
      <c r="J3433" s="72"/>
      <c r="K3433" s="72"/>
      <c r="W3433" s="68">
        <f t="shared" si="160"/>
        <v>1</v>
      </c>
      <c r="AC3433" s="1" t="str">
        <f t="shared" si="161"/>
        <v>1900</v>
      </c>
    </row>
    <row r="3434" spans="4:29" x14ac:dyDescent="0.25">
      <c r="D3434" s="98" t="str">
        <f t="shared" si="159"/>
        <v/>
      </c>
      <c r="E3434" s="93"/>
      <c r="F3434" s="4"/>
      <c r="G3434" s="4"/>
      <c r="H3434" s="72"/>
      <c r="I3434" s="4"/>
      <c r="J3434" s="72"/>
      <c r="K3434" s="72"/>
      <c r="W3434" s="68">
        <f t="shared" si="160"/>
        <v>1</v>
      </c>
      <c r="AC3434" s="1" t="str">
        <f t="shared" si="161"/>
        <v>1900</v>
      </c>
    </row>
    <row r="3435" spans="4:29" x14ac:dyDescent="0.25">
      <c r="D3435" s="98" t="str">
        <f t="shared" si="159"/>
        <v/>
      </c>
      <c r="E3435" s="93"/>
      <c r="F3435" s="4"/>
      <c r="G3435" s="4"/>
      <c r="H3435" s="72"/>
      <c r="I3435" s="4"/>
      <c r="J3435" s="72"/>
      <c r="K3435" s="72"/>
      <c r="W3435" s="68">
        <f t="shared" si="160"/>
        <v>1</v>
      </c>
      <c r="AC3435" s="1" t="str">
        <f t="shared" si="161"/>
        <v>1900</v>
      </c>
    </row>
    <row r="3436" spans="4:29" x14ac:dyDescent="0.25">
      <c r="D3436" s="98" t="str">
        <f t="shared" si="159"/>
        <v/>
      </c>
      <c r="E3436" s="93"/>
      <c r="F3436" s="4"/>
      <c r="G3436" s="4"/>
      <c r="H3436" s="72"/>
      <c r="I3436" s="4"/>
      <c r="J3436" s="72"/>
      <c r="K3436" s="72"/>
      <c r="W3436" s="68">
        <f t="shared" si="160"/>
        <v>1</v>
      </c>
      <c r="AC3436" s="1" t="str">
        <f t="shared" si="161"/>
        <v>1900</v>
      </c>
    </row>
    <row r="3437" spans="4:29" x14ac:dyDescent="0.25">
      <c r="D3437" s="98" t="str">
        <f t="shared" si="159"/>
        <v/>
      </c>
      <c r="E3437" s="93"/>
      <c r="F3437" s="4"/>
      <c r="G3437" s="4"/>
      <c r="H3437" s="72"/>
      <c r="I3437" s="4"/>
      <c r="J3437" s="72"/>
      <c r="K3437" s="72"/>
      <c r="W3437" s="68">
        <f t="shared" si="160"/>
        <v>1</v>
      </c>
      <c r="AC3437" s="1" t="str">
        <f t="shared" si="161"/>
        <v>1900</v>
      </c>
    </row>
    <row r="3438" spans="4:29" x14ac:dyDescent="0.25">
      <c r="D3438" s="98" t="str">
        <f t="shared" si="159"/>
        <v/>
      </c>
      <c r="E3438" s="93"/>
      <c r="F3438" s="4"/>
      <c r="G3438" s="4"/>
      <c r="H3438" s="72"/>
      <c r="I3438" s="4"/>
      <c r="J3438" s="72"/>
      <c r="K3438" s="72"/>
      <c r="W3438" s="68">
        <f t="shared" si="160"/>
        <v>1</v>
      </c>
      <c r="AC3438" s="1" t="str">
        <f t="shared" si="161"/>
        <v>1900</v>
      </c>
    </row>
    <row r="3439" spans="4:29" x14ac:dyDescent="0.25">
      <c r="D3439" s="98" t="str">
        <f t="shared" si="159"/>
        <v/>
      </c>
      <c r="E3439" s="93"/>
      <c r="F3439" s="4"/>
      <c r="G3439" s="4"/>
      <c r="H3439" s="72"/>
      <c r="I3439" s="4"/>
      <c r="J3439" s="72"/>
      <c r="K3439" s="72"/>
      <c r="W3439" s="68">
        <f t="shared" si="160"/>
        <v>1</v>
      </c>
      <c r="AC3439" s="1" t="str">
        <f t="shared" si="161"/>
        <v>1900</v>
      </c>
    </row>
    <row r="3440" spans="4:29" x14ac:dyDescent="0.25">
      <c r="D3440" s="98" t="str">
        <f t="shared" si="159"/>
        <v/>
      </c>
      <c r="E3440" s="93"/>
      <c r="F3440" s="4"/>
      <c r="G3440" s="4"/>
      <c r="H3440" s="72"/>
      <c r="I3440" s="4"/>
      <c r="J3440" s="72"/>
      <c r="K3440" s="72"/>
      <c r="W3440" s="68">
        <f t="shared" si="160"/>
        <v>1</v>
      </c>
      <c r="AC3440" s="1" t="str">
        <f t="shared" si="161"/>
        <v>1900</v>
      </c>
    </row>
    <row r="3441" spans="4:29" x14ac:dyDescent="0.25">
      <c r="D3441" s="98" t="str">
        <f t="shared" si="159"/>
        <v/>
      </c>
      <c r="E3441" s="93"/>
      <c r="F3441" s="4"/>
      <c r="G3441" s="4"/>
      <c r="H3441" s="72"/>
      <c r="I3441" s="4"/>
      <c r="J3441" s="72"/>
      <c r="K3441" s="72"/>
      <c r="W3441" s="68">
        <f t="shared" si="160"/>
        <v>1</v>
      </c>
      <c r="AC3441" s="1" t="str">
        <f t="shared" si="161"/>
        <v>1900</v>
      </c>
    </row>
    <row r="3442" spans="4:29" x14ac:dyDescent="0.25">
      <c r="D3442" s="98" t="str">
        <f t="shared" si="159"/>
        <v/>
      </c>
      <c r="E3442" s="93"/>
      <c r="F3442" s="4"/>
      <c r="G3442" s="4"/>
      <c r="H3442" s="72"/>
      <c r="I3442" s="4"/>
      <c r="J3442" s="72"/>
      <c r="K3442" s="72"/>
      <c r="W3442" s="68">
        <f t="shared" si="160"/>
        <v>1</v>
      </c>
      <c r="AC3442" s="1" t="str">
        <f t="shared" si="161"/>
        <v>1900</v>
      </c>
    </row>
    <row r="3443" spans="4:29" x14ac:dyDescent="0.25">
      <c r="D3443" s="98" t="str">
        <f t="shared" si="159"/>
        <v/>
      </c>
      <c r="E3443" s="93"/>
      <c r="F3443" s="4"/>
      <c r="G3443" s="4"/>
      <c r="H3443" s="72"/>
      <c r="I3443" s="4"/>
      <c r="J3443" s="72"/>
      <c r="K3443" s="72"/>
      <c r="W3443" s="68">
        <f t="shared" si="160"/>
        <v>1</v>
      </c>
      <c r="AC3443" s="1" t="str">
        <f t="shared" si="161"/>
        <v>1900</v>
      </c>
    </row>
    <row r="3444" spans="4:29" x14ac:dyDescent="0.25">
      <c r="D3444" s="98" t="str">
        <f t="shared" si="159"/>
        <v/>
      </c>
      <c r="E3444" s="93"/>
      <c r="F3444" s="4"/>
      <c r="G3444" s="4"/>
      <c r="H3444" s="72"/>
      <c r="I3444" s="4"/>
      <c r="J3444" s="72"/>
      <c r="K3444" s="72"/>
      <c r="W3444" s="68">
        <f t="shared" si="160"/>
        <v>1</v>
      </c>
      <c r="AC3444" s="1" t="str">
        <f t="shared" si="161"/>
        <v>1900</v>
      </c>
    </row>
    <row r="3445" spans="4:29" x14ac:dyDescent="0.25">
      <c r="D3445" s="98" t="str">
        <f t="shared" si="159"/>
        <v/>
      </c>
      <c r="E3445" s="93"/>
      <c r="F3445" s="4"/>
      <c r="G3445" s="4"/>
      <c r="H3445" s="72"/>
      <c r="I3445" s="4"/>
      <c r="J3445" s="72"/>
      <c r="K3445" s="72"/>
      <c r="W3445" s="68">
        <f t="shared" si="160"/>
        <v>1</v>
      </c>
      <c r="AC3445" s="1" t="str">
        <f t="shared" si="161"/>
        <v>1900</v>
      </c>
    </row>
    <row r="3446" spans="4:29" x14ac:dyDescent="0.25">
      <c r="D3446" s="98" t="str">
        <f t="shared" si="159"/>
        <v/>
      </c>
      <c r="E3446" s="93"/>
      <c r="F3446" s="4"/>
      <c r="G3446" s="4"/>
      <c r="H3446" s="72"/>
      <c r="I3446" s="4"/>
      <c r="J3446" s="72"/>
      <c r="K3446" s="72"/>
      <c r="W3446" s="68">
        <f t="shared" si="160"/>
        <v>1</v>
      </c>
      <c r="AC3446" s="1" t="str">
        <f t="shared" si="161"/>
        <v>1900</v>
      </c>
    </row>
    <row r="3447" spans="4:29" x14ac:dyDescent="0.25">
      <c r="D3447" s="98" t="str">
        <f t="shared" si="159"/>
        <v/>
      </c>
      <c r="E3447" s="93"/>
      <c r="F3447" s="4"/>
      <c r="G3447" s="4"/>
      <c r="H3447" s="72"/>
      <c r="I3447" s="4"/>
      <c r="J3447" s="72"/>
      <c r="K3447" s="72"/>
      <c r="W3447" s="68">
        <f t="shared" si="160"/>
        <v>1</v>
      </c>
      <c r="AC3447" s="1" t="str">
        <f t="shared" si="161"/>
        <v>1900</v>
      </c>
    </row>
    <row r="3448" spans="4:29" x14ac:dyDescent="0.25">
      <c r="D3448" s="98" t="str">
        <f t="shared" si="159"/>
        <v/>
      </c>
      <c r="E3448" s="93"/>
      <c r="F3448" s="4"/>
      <c r="G3448" s="4"/>
      <c r="H3448" s="72"/>
      <c r="I3448" s="4"/>
      <c r="J3448" s="72"/>
      <c r="K3448" s="72"/>
      <c r="W3448" s="68">
        <f t="shared" si="160"/>
        <v>1</v>
      </c>
      <c r="AC3448" s="1" t="str">
        <f t="shared" si="161"/>
        <v>1900</v>
      </c>
    </row>
    <row r="3449" spans="4:29" x14ac:dyDescent="0.25">
      <c r="D3449" s="98" t="str">
        <f t="shared" si="159"/>
        <v/>
      </c>
      <c r="E3449" s="93"/>
      <c r="F3449" s="4"/>
      <c r="G3449" s="4"/>
      <c r="H3449" s="72"/>
      <c r="I3449" s="4"/>
      <c r="J3449" s="72"/>
      <c r="K3449" s="72"/>
      <c r="W3449" s="68">
        <f t="shared" si="160"/>
        <v>1</v>
      </c>
      <c r="AC3449" s="1" t="str">
        <f t="shared" si="161"/>
        <v>1900</v>
      </c>
    </row>
    <row r="3450" spans="4:29" x14ac:dyDescent="0.25">
      <c r="D3450" s="98" t="str">
        <f t="shared" si="159"/>
        <v/>
      </c>
      <c r="E3450" s="93"/>
      <c r="F3450" s="4"/>
      <c r="G3450" s="4"/>
      <c r="H3450" s="72"/>
      <c r="I3450" s="4"/>
      <c r="J3450" s="72"/>
      <c r="K3450" s="72"/>
      <c r="W3450" s="68">
        <f t="shared" si="160"/>
        <v>1</v>
      </c>
      <c r="AC3450" s="1" t="str">
        <f t="shared" si="161"/>
        <v>1900</v>
      </c>
    </row>
    <row r="3451" spans="4:29" x14ac:dyDescent="0.25">
      <c r="D3451" s="98" t="str">
        <f t="shared" si="159"/>
        <v/>
      </c>
      <c r="E3451" s="93"/>
      <c r="F3451" s="4"/>
      <c r="G3451" s="4"/>
      <c r="H3451" s="72"/>
      <c r="I3451" s="4"/>
      <c r="J3451" s="72"/>
      <c r="K3451" s="72"/>
      <c r="W3451" s="68">
        <f t="shared" si="160"/>
        <v>1</v>
      </c>
      <c r="AC3451" s="1" t="str">
        <f t="shared" si="161"/>
        <v>1900</v>
      </c>
    </row>
    <row r="3452" spans="4:29" x14ac:dyDescent="0.25">
      <c r="D3452" s="98" t="str">
        <f t="shared" si="159"/>
        <v/>
      </c>
      <c r="E3452" s="93"/>
      <c r="F3452" s="4"/>
      <c r="G3452" s="4"/>
      <c r="H3452" s="72"/>
      <c r="I3452" s="4"/>
      <c r="J3452" s="72"/>
      <c r="K3452" s="72"/>
      <c r="W3452" s="68">
        <f t="shared" si="160"/>
        <v>1</v>
      </c>
      <c r="AC3452" s="1" t="str">
        <f t="shared" si="161"/>
        <v>1900</v>
      </c>
    </row>
    <row r="3453" spans="4:29" x14ac:dyDescent="0.25">
      <c r="D3453" s="98" t="str">
        <f t="shared" si="159"/>
        <v/>
      </c>
      <c r="E3453" s="93"/>
      <c r="F3453" s="4"/>
      <c r="G3453" s="4"/>
      <c r="H3453" s="72"/>
      <c r="I3453" s="4"/>
      <c r="J3453" s="72"/>
      <c r="K3453" s="72"/>
      <c r="W3453" s="68">
        <f t="shared" si="160"/>
        <v>1</v>
      </c>
      <c r="AC3453" s="1" t="str">
        <f t="shared" si="161"/>
        <v>1900</v>
      </c>
    </row>
    <row r="3454" spans="4:29" x14ac:dyDescent="0.25">
      <c r="D3454" s="98" t="str">
        <f t="shared" si="159"/>
        <v/>
      </c>
      <c r="E3454" s="93"/>
      <c r="F3454" s="4"/>
      <c r="G3454" s="4"/>
      <c r="H3454" s="72"/>
      <c r="I3454" s="4"/>
      <c r="J3454" s="72"/>
      <c r="K3454" s="72"/>
      <c r="W3454" s="68">
        <f t="shared" si="160"/>
        <v>1</v>
      </c>
      <c r="AC3454" s="1" t="str">
        <f t="shared" si="161"/>
        <v>1900</v>
      </c>
    </row>
    <row r="3455" spans="4:29" x14ac:dyDescent="0.25">
      <c r="D3455" s="98" t="str">
        <f t="shared" si="159"/>
        <v/>
      </c>
      <c r="E3455" s="93"/>
      <c r="F3455" s="4"/>
      <c r="G3455" s="4"/>
      <c r="H3455" s="72"/>
      <c r="I3455" s="4"/>
      <c r="J3455" s="72"/>
      <c r="K3455" s="72"/>
      <c r="W3455" s="68">
        <f t="shared" si="160"/>
        <v>1</v>
      </c>
      <c r="AC3455" s="1" t="str">
        <f t="shared" si="161"/>
        <v>1900</v>
      </c>
    </row>
    <row r="3456" spans="4:29" x14ac:dyDescent="0.25">
      <c r="D3456" s="98" t="str">
        <f t="shared" si="159"/>
        <v/>
      </c>
      <c r="E3456" s="93"/>
      <c r="F3456" s="4"/>
      <c r="G3456" s="4"/>
      <c r="H3456" s="72"/>
      <c r="I3456" s="4"/>
      <c r="J3456" s="72"/>
      <c r="K3456" s="72"/>
      <c r="W3456" s="68">
        <f t="shared" si="160"/>
        <v>1</v>
      </c>
      <c r="AC3456" s="1" t="str">
        <f t="shared" si="161"/>
        <v>1900</v>
      </c>
    </row>
    <row r="3457" spans="4:29" x14ac:dyDescent="0.25">
      <c r="D3457" s="98" t="str">
        <f t="shared" si="159"/>
        <v/>
      </c>
      <c r="E3457" s="93"/>
      <c r="F3457" s="4"/>
      <c r="G3457" s="4"/>
      <c r="H3457" s="72"/>
      <c r="I3457" s="4"/>
      <c r="J3457" s="72"/>
      <c r="K3457" s="72"/>
      <c r="W3457" s="68">
        <f t="shared" si="160"/>
        <v>1</v>
      </c>
      <c r="AC3457" s="1" t="str">
        <f t="shared" si="161"/>
        <v>1900</v>
      </c>
    </row>
    <row r="3458" spans="4:29" x14ac:dyDescent="0.25">
      <c r="D3458" s="98" t="str">
        <f t="shared" si="159"/>
        <v/>
      </c>
      <c r="E3458" s="93"/>
      <c r="F3458" s="4"/>
      <c r="G3458" s="4"/>
      <c r="H3458" s="72"/>
      <c r="I3458" s="4"/>
      <c r="J3458" s="72"/>
      <c r="K3458" s="72"/>
      <c r="W3458" s="68">
        <f t="shared" si="160"/>
        <v>1</v>
      </c>
      <c r="AC3458" s="1" t="str">
        <f t="shared" si="161"/>
        <v>1900</v>
      </c>
    </row>
    <row r="3459" spans="4:29" x14ac:dyDescent="0.25">
      <c r="D3459" s="98" t="str">
        <f t="shared" si="159"/>
        <v/>
      </c>
      <c r="E3459" s="93"/>
      <c r="F3459" s="4"/>
      <c r="G3459" s="4"/>
      <c r="H3459" s="72"/>
      <c r="I3459" s="4"/>
      <c r="J3459" s="72"/>
      <c r="K3459" s="72"/>
      <c r="W3459" s="68">
        <f t="shared" si="160"/>
        <v>1</v>
      </c>
      <c r="AC3459" s="1" t="str">
        <f t="shared" si="161"/>
        <v>1900</v>
      </c>
    </row>
    <row r="3460" spans="4:29" x14ac:dyDescent="0.25">
      <c r="D3460" s="98" t="str">
        <f t="shared" ref="D3460:D3523" si="162">IF(W3460&lt;&gt;$V$1,IF(YEAR(W3460)=YEAR(W3459),D3459+1,1),"")</f>
        <v/>
      </c>
      <c r="E3460" s="93"/>
      <c r="F3460" s="4"/>
      <c r="G3460" s="4"/>
      <c r="H3460" s="72"/>
      <c r="I3460" s="4"/>
      <c r="J3460" s="72"/>
      <c r="K3460" s="72"/>
      <c r="W3460" s="68">
        <f t="shared" ref="W3460:W3523" si="163">IF(CONCATENATE(F3460,F3461,F3462,F3463,F3464,F3465)&lt;&gt;"",IF(AND(E3460&lt;&gt;0,ISNUMBER(E3460)=TRUE),E3460,W3459),$V$1)</f>
        <v>1</v>
      </c>
      <c r="AC3460" s="1" t="str">
        <f t="shared" si="161"/>
        <v>1900</v>
      </c>
    </row>
    <row r="3461" spans="4:29" x14ac:dyDescent="0.25">
      <c r="D3461" s="98" t="str">
        <f t="shared" si="162"/>
        <v/>
      </c>
      <c r="E3461" s="93"/>
      <c r="F3461" s="4"/>
      <c r="G3461" s="4"/>
      <c r="H3461" s="72"/>
      <c r="I3461" s="4"/>
      <c r="J3461" s="72"/>
      <c r="K3461" s="72"/>
      <c r="W3461" s="68">
        <f t="shared" si="163"/>
        <v>1</v>
      </c>
      <c r="AC3461" s="1" t="str">
        <f t="shared" ref="AC3461:AC3524" si="164">YEAR(W3461)&amp;F3461</f>
        <v>1900</v>
      </c>
    </row>
    <row r="3462" spans="4:29" x14ac:dyDescent="0.25">
      <c r="D3462" s="98" t="str">
        <f t="shared" si="162"/>
        <v/>
      </c>
      <c r="E3462" s="93"/>
      <c r="F3462" s="4"/>
      <c r="G3462" s="4"/>
      <c r="H3462" s="72"/>
      <c r="I3462" s="4"/>
      <c r="J3462" s="72"/>
      <c r="K3462" s="72"/>
      <c r="W3462" s="68">
        <f t="shared" si="163"/>
        <v>1</v>
      </c>
      <c r="AC3462" s="1" t="str">
        <f t="shared" si="164"/>
        <v>1900</v>
      </c>
    </row>
    <row r="3463" spans="4:29" x14ac:dyDescent="0.25">
      <c r="D3463" s="98" t="str">
        <f t="shared" si="162"/>
        <v/>
      </c>
      <c r="E3463" s="93"/>
      <c r="F3463" s="4"/>
      <c r="G3463" s="4"/>
      <c r="H3463" s="72"/>
      <c r="I3463" s="4"/>
      <c r="J3463" s="72"/>
      <c r="K3463" s="72"/>
      <c r="W3463" s="68">
        <f t="shared" si="163"/>
        <v>1</v>
      </c>
      <c r="AC3463" s="1" t="str">
        <f t="shared" si="164"/>
        <v>1900</v>
      </c>
    </row>
    <row r="3464" spans="4:29" x14ac:dyDescent="0.25">
      <c r="D3464" s="98" t="str">
        <f t="shared" si="162"/>
        <v/>
      </c>
      <c r="E3464" s="93"/>
      <c r="F3464" s="4"/>
      <c r="G3464" s="4"/>
      <c r="H3464" s="72"/>
      <c r="I3464" s="4"/>
      <c r="J3464" s="72"/>
      <c r="K3464" s="72"/>
      <c r="W3464" s="68">
        <f t="shared" si="163"/>
        <v>1</v>
      </c>
      <c r="AC3464" s="1" t="str">
        <f t="shared" si="164"/>
        <v>1900</v>
      </c>
    </row>
    <row r="3465" spans="4:29" x14ac:dyDescent="0.25">
      <c r="D3465" s="98" t="str">
        <f t="shared" si="162"/>
        <v/>
      </c>
      <c r="E3465" s="93"/>
      <c r="F3465" s="4"/>
      <c r="G3465" s="4"/>
      <c r="H3465" s="72"/>
      <c r="I3465" s="4"/>
      <c r="J3465" s="72"/>
      <c r="K3465" s="72"/>
      <c r="W3465" s="68">
        <f t="shared" si="163"/>
        <v>1</v>
      </c>
      <c r="AC3465" s="1" t="str">
        <f t="shared" si="164"/>
        <v>1900</v>
      </c>
    </row>
    <row r="3466" spans="4:29" x14ac:dyDescent="0.25">
      <c r="D3466" s="98" t="str">
        <f t="shared" si="162"/>
        <v/>
      </c>
      <c r="E3466" s="93"/>
      <c r="F3466" s="4"/>
      <c r="G3466" s="4"/>
      <c r="H3466" s="72"/>
      <c r="I3466" s="4"/>
      <c r="J3466" s="72"/>
      <c r="K3466" s="72"/>
      <c r="W3466" s="68">
        <f t="shared" si="163"/>
        <v>1</v>
      </c>
      <c r="AC3466" s="1" t="str">
        <f t="shared" si="164"/>
        <v>1900</v>
      </c>
    </row>
    <row r="3467" spans="4:29" x14ac:dyDescent="0.25">
      <c r="D3467" s="98" t="str">
        <f t="shared" si="162"/>
        <v/>
      </c>
      <c r="E3467" s="93"/>
      <c r="F3467" s="4"/>
      <c r="G3467" s="4"/>
      <c r="H3467" s="72"/>
      <c r="I3467" s="4"/>
      <c r="J3467" s="72"/>
      <c r="K3467" s="72"/>
      <c r="W3467" s="68">
        <f t="shared" si="163"/>
        <v>1</v>
      </c>
      <c r="AC3467" s="1" t="str">
        <f t="shared" si="164"/>
        <v>1900</v>
      </c>
    </row>
    <row r="3468" spans="4:29" x14ac:dyDescent="0.25">
      <c r="D3468" s="98" t="str">
        <f t="shared" si="162"/>
        <v/>
      </c>
      <c r="E3468" s="93"/>
      <c r="F3468" s="4"/>
      <c r="G3468" s="4"/>
      <c r="H3468" s="72"/>
      <c r="I3468" s="4"/>
      <c r="J3468" s="72"/>
      <c r="K3468" s="72"/>
      <c r="W3468" s="68">
        <f t="shared" si="163"/>
        <v>1</v>
      </c>
      <c r="AC3468" s="1" t="str">
        <f t="shared" si="164"/>
        <v>1900</v>
      </c>
    </row>
    <row r="3469" spans="4:29" x14ac:dyDescent="0.25">
      <c r="D3469" s="98" t="str">
        <f t="shared" si="162"/>
        <v/>
      </c>
      <c r="E3469" s="93"/>
      <c r="F3469" s="4"/>
      <c r="G3469" s="4"/>
      <c r="H3469" s="72"/>
      <c r="I3469" s="4"/>
      <c r="J3469" s="72"/>
      <c r="K3469" s="72"/>
      <c r="W3469" s="68">
        <f t="shared" si="163"/>
        <v>1</v>
      </c>
      <c r="AC3469" s="1" t="str">
        <f t="shared" si="164"/>
        <v>1900</v>
      </c>
    </row>
    <row r="3470" spans="4:29" x14ac:dyDescent="0.25">
      <c r="D3470" s="98" t="str">
        <f t="shared" si="162"/>
        <v/>
      </c>
      <c r="E3470" s="93"/>
      <c r="F3470" s="4"/>
      <c r="G3470" s="4"/>
      <c r="H3470" s="72"/>
      <c r="I3470" s="4"/>
      <c r="J3470" s="72"/>
      <c r="K3470" s="72"/>
      <c r="W3470" s="68">
        <f t="shared" si="163"/>
        <v>1</v>
      </c>
      <c r="AC3470" s="1" t="str">
        <f t="shared" si="164"/>
        <v>1900</v>
      </c>
    </row>
    <row r="3471" spans="4:29" x14ac:dyDescent="0.25">
      <c r="D3471" s="98" t="str">
        <f t="shared" si="162"/>
        <v/>
      </c>
      <c r="E3471" s="93"/>
      <c r="F3471" s="4"/>
      <c r="G3471" s="4"/>
      <c r="H3471" s="72"/>
      <c r="I3471" s="4"/>
      <c r="J3471" s="72"/>
      <c r="K3471" s="72"/>
      <c r="W3471" s="68">
        <f t="shared" si="163"/>
        <v>1</v>
      </c>
      <c r="AC3471" s="1" t="str">
        <f t="shared" si="164"/>
        <v>1900</v>
      </c>
    </row>
    <row r="3472" spans="4:29" x14ac:dyDescent="0.25">
      <c r="D3472" s="98" t="str">
        <f t="shared" si="162"/>
        <v/>
      </c>
      <c r="E3472" s="93"/>
      <c r="F3472" s="4"/>
      <c r="G3472" s="4"/>
      <c r="H3472" s="72"/>
      <c r="I3472" s="4"/>
      <c r="J3472" s="72"/>
      <c r="K3472" s="72"/>
      <c r="W3472" s="68">
        <f t="shared" si="163"/>
        <v>1</v>
      </c>
      <c r="AC3472" s="1" t="str">
        <f t="shared" si="164"/>
        <v>1900</v>
      </c>
    </row>
    <row r="3473" spans="4:29" x14ac:dyDescent="0.25">
      <c r="D3473" s="98" t="str">
        <f t="shared" si="162"/>
        <v/>
      </c>
      <c r="E3473" s="93"/>
      <c r="F3473" s="4"/>
      <c r="G3473" s="4"/>
      <c r="H3473" s="72"/>
      <c r="I3473" s="4"/>
      <c r="J3473" s="72"/>
      <c r="K3473" s="72"/>
      <c r="W3473" s="68">
        <f t="shared" si="163"/>
        <v>1</v>
      </c>
      <c r="AC3473" s="1" t="str">
        <f t="shared" si="164"/>
        <v>1900</v>
      </c>
    </row>
    <row r="3474" spans="4:29" x14ac:dyDescent="0.25">
      <c r="D3474" s="98" t="str">
        <f t="shared" si="162"/>
        <v/>
      </c>
      <c r="E3474" s="93"/>
      <c r="F3474" s="4"/>
      <c r="G3474" s="4"/>
      <c r="H3474" s="72"/>
      <c r="I3474" s="4"/>
      <c r="J3474" s="72"/>
      <c r="K3474" s="72"/>
      <c r="W3474" s="68">
        <f t="shared" si="163"/>
        <v>1</v>
      </c>
      <c r="AC3474" s="1" t="str">
        <f t="shared" si="164"/>
        <v>1900</v>
      </c>
    </row>
    <row r="3475" spans="4:29" x14ac:dyDescent="0.25">
      <c r="D3475" s="98" t="str">
        <f t="shared" si="162"/>
        <v/>
      </c>
      <c r="E3475" s="93"/>
      <c r="F3475" s="4"/>
      <c r="G3475" s="4"/>
      <c r="H3475" s="72"/>
      <c r="I3475" s="4"/>
      <c r="J3475" s="72"/>
      <c r="K3475" s="72"/>
      <c r="W3475" s="68">
        <f t="shared" si="163"/>
        <v>1</v>
      </c>
      <c r="AC3475" s="1" t="str">
        <f t="shared" si="164"/>
        <v>1900</v>
      </c>
    </row>
    <row r="3476" spans="4:29" x14ac:dyDescent="0.25">
      <c r="D3476" s="98" t="str">
        <f t="shared" si="162"/>
        <v/>
      </c>
      <c r="E3476" s="93"/>
      <c r="F3476" s="4"/>
      <c r="G3476" s="4"/>
      <c r="H3476" s="72"/>
      <c r="I3476" s="4"/>
      <c r="J3476" s="72"/>
      <c r="K3476" s="72"/>
      <c r="W3476" s="68">
        <f t="shared" si="163"/>
        <v>1</v>
      </c>
      <c r="AC3476" s="1" t="str">
        <f t="shared" si="164"/>
        <v>1900</v>
      </c>
    </row>
    <row r="3477" spans="4:29" x14ac:dyDescent="0.25">
      <c r="D3477" s="98" t="str">
        <f t="shared" si="162"/>
        <v/>
      </c>
      <c r="E3477" s="93"/>
      <c r="F3477" s="4"/>
      <c r="G3477" s="4"/>
      <c r="H3477" s="72"/>
      <c r="I3477" s="4"/>
      <c r="J3477" s="72"/>
      <c r="K3477" s="72"/>
      <c r="W3477" s="68">
        <f t="shared" si="163"/>
        <v>1</v>
      </c>
      <c r="AC3477" s="1" t="str">
        <f t="shared" si="164"/>
        <v>1900</v>
      </c>
    </row>
    <row r="3478" spans="4:29" x14ac:dyDescent="0.25">
      <c r="D3478" s="98" t="str">
        <f t="shared" si="162"/>
        <v/>
      </c>
      <c r="E3478" s="93"/>
      <c r="F3478" s="4"/>
      <c r="G3478" s="4"/>
      <c r="H3478" s="72"/>
      <c r="I3478" s="4"/>
      <c r="J3478" s="72"/>
      <c r="K3478" s="72"/>
      <c r="W3478" s="68">
        <f t="shared" si="163"/>
        <v>1</v>
      </c>
      <c r="AC3478" s="1" t="str">
        <f t="shared" si="164"/>
        <v>1900</v>
      </c>
    </row>
    <row r="3479" spans="4:29" x14ac:dyDescent="0.25">
      <c r="D3479" s="98" t="str">
        <f t="shared" si="162"/>
        <v/>
      </c>
      <c r="E3479" s="93"/>
      <c r="F3479" s="4"/>
      <c r="G3479" s="4"/>
      <c r="H3479" s="72"/>
      <c r="I3479" s="4"/>
      <c r="J3479" s="72"/>
      <c r="K3479" s="72"/>
      <c r="W3479" s="68">
        <f t="shared" si="163"/>
        <v>1</v>
      </c>
      <c r="AC3479" s="1" t="str">
        <f t="shared" si="164"/>
        <v>1900</v>
      </c>
    </row>
    <row r="3480" spans="4:29" x14ac:dyDescent="0.25">
      <c r="D3480" s="98" t="str">
        <f t="shared" si="162"/>
        <v/>
      </c>
      <c r="E3480" s="93"/>
      <c r="F3480" s="4"/>
      <c r="G3480" s="4"/>
      <c r="H3480" s="72"/>
      <c r="I3480" s="4"/>
      <c r="J3480" s="72"/>
      <c r="K3480" s="72"/>
      <c r="W3480" s="68">
        <f t="shared" si="163"/>
        <v>1</v>
      </c>
      <c r="AC3480" s="1" t="str">
        <f t="shared" si="164"/>
        <v>1900</v>
      </c>
    </row>
    <row r="3481" spans="4:29" x14ac:dyDescent="0.25">
      <c r="D3481" s="98" t="str">
        <f t="shared" si="162"/>
        <v/>
      </c>
      <c r="E3481" s="93"/>
      <c r="F3481" s="4"/>
      <c r="G3481" s="4"/>
      <c r="H3481" s="72"/>
      <c r="I3481" s="4"/>
      <c r="J3481" s="72"/>
      <c r="K3481" s="72"/>
      <c r="W3481" s="68">
        <f t="shared" si="163"/>
        <v>1</v>
      </c>
      <c r="AC3481" s="1" t="str">
        <f t="shared" si="164"/>
        <v>1900</v>
      </c>
    </row>
    <row r="3482" spans="4:29" x14ac:dyDescent="0.25">
      <c r="D3482" s="98" t="str">
        <f t="shared" si="162"/>
        <v/>
      </c>
      <c r="E3482" s="93"/>
      <c r="F3482" s="4"/>
      <c r="G3482" s="4"/>
      <c r="H3482" s="72"/>
      <c r="I3482" s="4"/>
      <c r="J3482" s="72"/>
      <c r="K3482" s="72"/>
      <c r="W3482" s="68">
        <f t="shared" si="163"/>
        <v>1</v>
      </c>
      <c r="AC3482" s="1" t="str">
        <f t="shared" si="164"/>
        <v>1900</v>
      </c>
    </row>
    <row r="3483" spans="4:29" x14ac:dyDescent="0.25">
      <c r="D3483" s="98" t="str">
        <f t="shared" si="162"/>
        <v/>
      </c>
      <c r="E3483" s="93"/>
      <c r="F3483" s="4"/>
      <c r="G3483" s="4"/>
      <c r="H3483" s="72"/>
      <c r="I3483" s="4"/>
      <c r="J3483" s="72"/>
      <c r="K3483" s="72"/>
      <c r="W3483" s="68">
        <f t="shared" si="163"/>
        <v>1</v>
      </c>
      <c r="AC3483" s="1" t="str">
        <f t="shared" si="164"/>
        <v>1900</v>
      </c>
    </row>
    <row r="3484" spans="4:29" x14ac:dyDescent="0.25">
      <c r="D3484" s="98" t="str">
        <f t="shared" si="162"/>
        <v/>
      </c>
      <c r="E3484" s="93"/>
      <c r="F3484" s="4"/>
      <c r="G3484" s="4"/>
      <c r="H3484" s="72"/>
      <c r="I3484" s="4"/>
      <c r="J3484" s="72"/>
      <c r="K3484" s="72"/>
      <c r="W3484" s="68">
        <f t="shared" si="163"/>
        <v>1</v>
      </c>
      <c r="AC3484" s="1" t="str">
        <f t="shared" si="164"/>
        <v>1900</v>
      </c>
    </row>
    <row r="3485" spans="4:29" x14ac:dyDescent="0.25">
      <c r="D3485" s="98" t="str">
        <f t="shared" si="162"/>
        <v/>
      </c>
      <c r="E3485" s="93"/>
      <c r="F3485" s="4"/>
      <c r="G3485" s="4"/>
      <c r="H3485" s="72"/>
      <c r="I3485" s="4"/>
      <c r="J3485" s="72"/>
      <c r="K3485" s="72"/>
      <c r="W3485" s="68">
        <f t="shared" si="163"/>
        <v>1</v>
      </c>
      <c r="AC3485" s="1" t="str">
        <f t="shared" si="164"/>
        <v>1900</v>
      </c>
    </row>
    <row r="3486" spans="4:29" x14ac:dyDescent="0.25">
      <c r="D3486" s="98" t="str">
        <f t="shared" si="162"/>
        <v/>
      </c>
      <c r="E3486" s="93"/>
      <c r="F3486" s="4"/>
      <c r="G3486" s="4"/>
      <c r="H3486" s="72"/>
      <c r="I3486" s="4"/>
      <c r="J3486" s="72"/>
      <c r="K3486" s="72"/>
      <c r="W3486" s="68">
        <f t="shared" si="163"/>
        <v>1</v>
      </c>
      <c r="AC3486" s="1" t="str">
        <f t="shared" si="164"/>
        <v>1900</v>
      </c>
    </row>
    <row r="3487" spans="4:29" x14ac:dyDescent="0.25">
      <c r="D3487" s="98" t="str">
        <f t="shared" si="162"/>
        <v/>
      </c>
      <c r="E3487" s="93"/>
      <c r="F3487" s="4"/>
      <c r="G3487" s="4"/>
      <c r="H3487" s="72"/>
      <c r="I3487" s="4"/>
      <c r="J3487" s="72"/>
      <c r="K3487" s="72"/>
      <c r="W3487" s="68">
        <f t="shared" si="163"/>
        <v>1</v>
      </c>
      <c r="AC3487" s="1" t="str">
        <f t="shared" si="164"/>
        <v>1900</v>
      </c>
    </row>
    <row r="3488" spans="4:29" x14ac:dyDescent="0.25">
      <c r="D3488" s="98" t="str">
        <f t="shared" si="162"/>
        <v/>
      </c>
      <c r="E3488" s="93"/>
      <c r="F3488" s="4"/>
      <c r="G3488" s="4"/>
      <c r="H3488" s="72"/>
      <c r="I3488" s="4"/>
      <c r="J3488" s="72"/>
      <c r="K3488" s="72"/>
      <c r="W3488" s="68">
        <f t="shared" si="163"/>
        <v>1</v>
      </c>
      <c r="AC3488" s="1" t="str">
        <f t="shared" si="164"/>
        <v>1900</v>
      </c>
    </row>
    <row r="3489" spans="4:29" x14ac:dyDescent="0.25">
      <c r="D3489" s="98" t="str">
        <f t="shared" si="162"/>
        <v/>
      </c>
      <c r="E3489" s="93"/>
      <c r="F3489" s="4"/>
      <c r="G3489" s="4"/>
      <c r="H3489" s="72"/>
      <c r="I3489" s="4"/>
      <c r="J3489" s="72"/>
      <c r="K3489" s="72"/>
      <c r="W3489" s="68">
        <f t="shared" si="163"/>
        <v>1</v>
      </c>
      <c r="AC3489" s="1" t="str">
        <f t="shared" si="164"/>
        <v>1900</v>
      </c>
    </row>
    <row r="3490" spans="4:29" x14ac:dyDescent="0.25">
      <c r="D3490" s="98" t="str">
        <f t="shared" si="162"/>
        <v/>
      </c>
      <c r="E3490" s="93"/>
      <c r="F3490" s="4"/>
      <c r="G3490" s="4"/>
      <c r="H3490" s="72"/>
      <c r="I3490" s="4"/>
      <c r="J3490" s="72"/>
      <c r="K3490" s="72"/>
      <c r="W3490" s="68">
        <f t="shared" si="163"/>
        <v>1</v>
      </c>
      <c r="AC3490" s="1" t="str">
        <f t="shared" si="164"/>
        <v>1900</v>
      </c>
    </row>
    <row r="3491" spans="4:29" x14ac:dyDescent="0.25">
      <c r="D3491" s="98" t="str">
        <f t="shared" si="162"/>
        <v/>
      </c>
      <c r="E3491" s="93"/>
      <c r="F3491" s="4"/>
      <c r="G3491" s="4"/>
      <c r="H3491" s="72"/>
      <c r="I3491" s="4"/>
      <c r="J3491" s="72"/>
      <c r="K3491" s="72"/>
      <c r="W3491" s="68">
        <f t="shared" si="163"/>
        <v>1</v>
      </c>
      <c r="AC3491" s="1" t="str">
        <f t="shared" si="164"/>
        <v>1900</v>
      </c>
    </row>
    <row r="3492" spans="4:29" x14ac:dyDescent="0.25">
      <c r="D3492" s="98" t="str">
        <f t="shared" si="162"/>
        <v/>
      </c>
      <c r="E3492" s="93"/>
      <c r="F3492" s="4"/>
      <c r="G3492" s="4"/>
      <c r="H3492" s="72"/>
      <c r="I3492" s="4"/>
      <c r="J3492" s="72"/>
      <c r="K3492" s="72"/>
      <c r="W3492" s="68">
        <f t="shared" si="163"/>
        <v>1</v>
      </c>
      <c r="AC3492" s="1" t="str">
        <f t="shared" si="164"/>
        <v>1900</v>
      </c>
    </row>
    <row r="3493" spans="4:29" x14ac:dyDescent="0.25">
      <c r="D3493" s="98" t="str">
        <f t="shared" si="162"/>
        <v/>
      </c>
      <c r="E3493" s="93"/>
      <c r="F3493" s="4"/>
      <c r="G3493" s="4"/>
      <c r="H3493" s="72"/>
      <c r="I3493" s="4"/>
      <c r="J3493" s="72"/>
      <c r="K3493" s="72"/>
      <c r="W3493" s="68">
        <f t="shared" si="163"/>
        <v>1</v>
      </c>
      <c r="AC3493" s="1" t="str">
        <f t="shared" si="164"/>
        <v>1900</v>
      </c>
    </row>
    <row r="3494" spans="4:29" x14ac:dyDescent="0.25">
      <c r="D3494" s="98" t="str">
        <f t="shared" si="162"/>
        <v/>
      </c>
      <c r="E3494" s="93"/>
      <c r="F3494" s="4"/>
      <c r="G3494" s="4"/>
      <c r="H3494" s="72"/>
      <c r="I3494" s="4"/>
      <c r="J3494" s="72"/>
      <c r="K3494" s="72"/>
      <c r="W3494" s="68">
        <f t="shared" si="163"/>
        <v>1</v>
      </c>
      <c r="AC3494" s="1" t="str">
        <f t="shared" si="164"/>
        <v>1900</v>
      </c>
    </row>
    <row r="3495" spans="4:29" x14ac:dyDescent="0.25">
      <c r="D3495" s="98" t="str">
        <f t="shared" si="162"/>
        <v/>
      </c>
      <c r="E3495" s="93"/>
      <c r="F3495" s="4"/>
      <c r="G3495" s="4"/>
      <c r="H3495" s="72"/>
      <c r="I3495" s="4"/>
      <c r="J3495" s="72"/>
      <c r="K3495" s="72"/>
      <c r="W3495" s="68">
        <f t="shared" si="163"/>
        <v>1</v>
      </c>
      <c r="AC3495" s="1" t="str">
        <f t="shared" si="164"/>
        <v>1900</v>
      </c>
    </row>
    <row r="3496" spans="4:29" x14ac:dyDescent="0.25">
      <c r="D3496" s="98" t="str">
        <f t="shared" si="162"/>
        <v/>
      </c>
      <c r="E3496" s="93"/>
      <c r="F3496" s="4"/>
      <c r="G3496" s="4"/>
      <c r="H3496" s="72"/>
      <c r="I3496" s="4"/>
      <c r="J3496" s="72"/>
      <c r="K3496" s="72"/>
      <c r="W3496" s="68">
        <f t="shared" si="163"/>
        <v>1</v>
      </c>
      <c r="AC3496" s="1" t="str">
        <f t="shared" si="164"/>
        <v>1900</v>
      </c>
    </row>
    <row r="3497" spans="4:29" x14ac:dyDescent="0.25">
      <c r="D3497" s="98" t="str">
        <f t="shared" si="162"/>
        <v/>
      </c>
      <c r="E3497" s="93"/>
      <c r="F3497" s="4"/>
      <c r="G3497" s="4"/>
      <c r="H3497" s="72"/>
      <c r="I3497" s="4"/>
      <c r="J3497" s="72"/>
      <c r="K3497" s="72"/>
      <c r="W3497" s="68">
        <f t="shared" si="163"/>
        <v>1</v>
      </c>
      <c r="AC3497" s="1" t="str">
        <f t="shared" si="164"/>
        <v>1900</v>
      </c>
    </row>
    <row r="3498" spans="4:29" x14ac:dyDescent="0.25">
      <c r="D3498" s="98" t="str">
        <f t="shared" si="162"/>
        <v/>
      </c>
      <c r="E3498" s="93"/>
      <c r="F3498" s="4"/>
      <c r="G3498" s="4"/>
      <c r="H3498" s="72"/>
      <c r="I3498" s="4"/>
      <c r="J3498" s="72"/>
      <c r="K3498" s="72"/>
      <c r="W3498" s="68">
        <f t="shared" si="163"/>
        <v>1</v>
      </c>
      <c r="AC3498" s="1" t="str">
        <f t="shared" si="164"/>
        <v>1900</v>
      </c>
    </row>
    <row r="3499" spans="4:29" x14ac:dyDescent="0.25">
      <c r="D3499" s="98" t="str">
        <f t="shared" si="162"/>
        <v/>
      </c>
      <c r="E3499" s="93"/>
      <c r="F3499" s="4"/>
      <c r="G3499" s="4"/>
      <c r="H3499" s="72"/>
      <c r="I3499" s="4"/>
      <c r="J3499" s="72"/>
      <c r="K3499" s="72"/>
      <c r="W3499" s="68">
        <f t="shared" si="163"/>
        <v>1</v>
      </c>
      <c r="AC3499" s="1" t="str">
        <f t="shared" si="164"/>
        <v>1900</v>
      </c>
    </row>
    <row r="3500" spans="4:29" x14ac:dyDescent="0.25">
      <c r="D3500" s="98" t="str">
        <f t="shared" si="162"/>
        <v/>
      </c>
      <c r="E3500" s="93"/>
      <c r="F3500" s="4"/>
      <c r="G3500" s="4"/>
      <c r="H3500" s="72"/>
      <c r="I3500" s="4"/>
      <c r="J3500" s="72"/>
      <c r="K3500" s="72"/>
      <c r="W3500" s="68">
        <f t="shared" si="163"/>
        <v>1</v>
      </c>
      <c r="AC3500" s="1" t="str">
        <f t="shared" si="164"/>
        <v>1900</v>
      </c>
    </row>
    <row r="3501" spans="4:29" x14ac:dyDescent="0.25">
      <c r="D3501" s="98" t="str">
        <f t="shared" si="162"/>
        <v/>
      </c>
      <c r="E3501" s="93"/>
      <c r="F3501" s="4"/>
      <c r="G3501" s="4"/>
      <c r="H3501" s="72"/>
      <c r="I3501" s="4"/>
      <c r="J3501" s="72"/>
      <c r="K3501" s="72"/>
      <c r="W3501" s="68">
        <f t="shared" si="163"/>
        <v>1</v>
      </c>
      <c r="AC3501" s="1" t="str">
        <f t="shared" si="164"/>
        <v>1900</v>
      </c>
    </row>
    <row r="3502" spans="4:29" x14ac:dyDescent="0.25">
      <c r="D3502" s="98" t="str">
        <f t="shared" si="162"/>
        <v/>
      </c>
      <c r="E3502" s="93"/>
      <c r="F3502" s="4"/>
      <c r="G3502" s="4"/>
      <c r="H3502" s="72"/>
      <c r="I3502" s="4"/>
      <c r="J3502" s="72"/>
      <c r="K3502" s="72"/>
      <c r="W3502" s="68">
        <f t="shared" si="163"/>
        <v>1</v>
      </c>
      <c r="AC3502" s="1" t="str">
        <f t="shared" si="164"/>
        <v>1900</v>
      </c>
    </row>
    <row r="3503" spans="4:29" x14ac:dyDescent="0.25">
      <c r="D3503" s="98" t="str">
        <f t="shared" si="162"/>
        <v/>
      </c>
      <c r="E3503" s="93"/>
      <c r="F3503" s="4"/>
      <c r="G3503" s="4"/>
      <c r="H3503" s="72"/>
      <c r="I3503" s="4"/>
      <c r="J3503" s="72"/>
      <c r="K3503" s="72"/>
      <c r="W3503" s="68">
        <f t="shared" si="163"/>
        <v>1</v>
      </c>
      <c r="AC3503" s="1" t="str">
        <f t="shared" si="164"/>
        <v>1900</v>
      </c>
    </row>
    <row r="3504" spans="4:29" x14ac:dyDescent="0.25">
      <c r="D3504" s="98" t="str">
        <f t="shared" si="162"/>
        <v/>
      </c>
      <c r="E3504" s="93"/>
      <c r="F3504" s="4"/>
      <c r="G3504" s="4"/>
      <c r="H3504" s="72"/>
      <c r="I3504" s="4"/>
      <c r="J3504" s="72"/>
      <c r="K3504" s="72"/>
      <c r="W3504" s="68">
        <f t="shared" si="163"/>
        <v>1</v>
      </c>
      <c r="AC3504" s="1" t="str">
        <f t="shared" si="164"/>
        <v>1900</v>
      </c>
    </row>
    <row r="3505" spans="4:29" x14ac:dyDescent="0.25">
      <c r="D3505" s="98" t="str">
        <f t="shared" si="162"/>
        <v/>
      </c>
      <c r="E3505" s="93"/>
      <c r="F3505" s="4"/>
      <c r="G3505" s="4"/>
      <c r="H3505" s="72"/>
      <c r="I3505" s="4"/>
      <c r="J3505" s="72"/>
      <c r="K3505" s="72"/>
      <c r="W3505" s="68">
        <f t="shared" si="163"/>
        <v>1</v>
      </c>
      <c r="AC3505" s="1" t="str">
        <f t="shared" si="164"/>
        <v>1900</v>
      </c>
    </row>
    <row r="3506" spans="4:29" x14ac:dyDescent="0.25">
      <c r="D3506" s="98" t="str">
        <f t="shared" si="162"/>
        <v/>
      </c>
      <c r="E3506" s="93"/>
      <c r="F3506" s="4"/>
      <c r="G3506" s="4"/>
      <c r="H3506" s="72"/>
      <c r="I3506" s="4"/>
      <c r="J3506" s="72"/>
      <c r="K3506" s="72"/>
      <c r="W3506" s="68">
        <f t="shared" si="163"/>
        <v>1</v>
      </c>
      <c r="AC3506" s="1" t="str">
        <f t="shared" si="164"/>
        <v>1900</v>
      </c>
    </row>
    <row r="3507" spans="4:29" x14ac:dyDescent="0.25">
      <c r="D3507" s="98" t="str">
        <f t="shared" si="162"/>
        <v/>
      </c>
      <c r="E3507" s="93"/>
      <c r="F3507" s="4"/>
      <c r="G3507" s="4"/>
      <c r="H3507" s="72"/>
      <c r="I3507" s="4"/>
      <c r="J3507" s="72"/>
      <c r="K3507" s="72"/>
      <c r="W3507" s="68">
        <f t="shared" si="163"/>
        <v>1</v>
      </c>
      <c r="AC3507" s="1" t="str">
        <f t="shared" si="164"/>
        <v>1900</v>
      </c>
    </row>
    <row r="3508" spans="4:29" x14ac:dyDescent="0.25">
      <c r="D3508" s="98" t="str">
        <f t="shared" si="162"/>
        <v/>
      </c>
      <c r="E3508" s="93"/>
      <c r="F3508" s="4"/>
      <c r="G3508" s="4"/>
      <c r="H3508" s="72"/>
      <c r="I3508" s="4"/>
      <c r="J3508" s="72"/>
      <c r="K3508" s="72"/>
      <c r="W3508" s="68">
        <f t="shared" si="163"/>
        <v>1</v>
      </c>
      <c r="AC3508" s="1" t="str">
        <f t="shared" si="164"/>
        <v>1900</v>
      </c>
    </row>
    <row r="3509" spans="4:29" x14ac:dyDescent="0.25">
      <c r="D3509" s="98" t="str">
        <f t="shared" si="162"/>
        <v/>
      </c>
      <c r="E3509" s="93"/>
      <c r="F3509" s="4"/>
      <c r="G3509" s="4"/>
      <c r="H3509" s="72"/>
      <c r="I3509" s="4"/>
      <c r="J3509" s="72"/>
      <c r="K3509" s="72"/>
      <c r="W3509" s="68">
        <f t="shared" si="163"/>
        <v>1</v>
      </c>
      <c r="AC3509" s="1" t="str">
        <f t="shared" si="164"/>
        <v>1900</v>
      </c>
    </row>
    <row r="3510" spans="4:29" x14ac:dyDescent="0.25">
      <c r="D3510" s="98" t="str">
        <f t="shared" si="162"/>
        <v/>
      </c>
      <c r="E3510" s="93"/>
      <c r="F3510" s="4"/>
      <c r="G3510" s="4"/>
      <c r="H3510" s="72"/>
      <c r="I3510" s="4"/>
      <c r="J3510" s="72"/>
      <c r="K3510" s="72"/>
      <c r="W3510" s="68">
        <f t="shared" si="163"/>
        <v>1</v>
      </c>
      <c r="AC3510" s="1" t="str">
        <f t="shared" si="164"/>
        <v>1900</v>
      </c>
    </row>
    <row r="3511" spans="4:29" x14ac:dyDescent="0.25">
      <c r="D3511" s="98" t="str">
        <f t="shared" si="162"/>
        <v/>
      </c>
      <c r="E3511" s="93"/>
      <c r="F3511" s="4"/>
      <c r="G3511" s="4"/>
      <c r="H3511" s="72"/>
      <c r="I3511" s="4"/>
      <c r="J3511" s="72"/>
      <c r="K3511" s="72"/>
      <c r="W3511" s="68">
        <f t="shared" si="163"/>
        <v>1</v>
      </c>
      <c r="AC3511" s="1" t="str">
        <f t="shared" si="164"/>
        <v>1900</v>
      </c>
    </row>
    <row r="3512" spans="4:29" x14ac:dyDescent="0.25">
      <c r="D3512" s="98" t="str">
        <f t="shared" si="162"/>
        <v/>
      </c>
      <c r="E3512" s="93"/>
      <c r="F3512" s="4"/>
      <c r="G3512" s="4"/>
      <c r="H3512" s="72"/>
      <c r="I3512" s="4"/>
      <c r="J3512" s="72"/>
      <c r="K3512" s="72"/>
      <c r="W3512" s="68">
        <f t="shared" si="163"/>
        <v>1</v>
      </c>
      <c r="AC3512" s="1" t="str">
        <f t="shared" si="164"/>
        <v>1900</v>
      </c>
    </row>
    <row r="3513" spans="4:29" x14ac:dyDescent="0.25">
      <c r="D3513" s="98" t="str">
        <f t="shared" si="162"/>
        <v/>
      </c>
      <c r="E3513" s="93"/>
      <c r="F3513" s="4"/>
      <c r="G3513" s="4"/>
      <c r="H3513" s="72"/>
      <c r="I3513" s="4"/>
      <c r="J3513" s="72"/>
      <c r="K3513" s="72"/>
      <c r="W3513" s="68">
        <f t="shared" si="163"/>
        <v>1</v>
      </c>
      <c r="AC3513" s="1" t="str">
        <f t="shared" si="164"/>
        <v>1900</v>
      </c>
    </row>
    <row r="3514" spans="4:29" x14ac:dyDescent="0.25">
      <c r="D3514" s="98" t="str">
        <f t="shared" si="162"/>
        <v/>
      </c>
      <c r="E3514" s="93"/>
      <c r="F3514" s="4"/>
      <c r="G3514" s="4"/>
      <c r="H3514" s="72"/>
      <c r="I3514" s="4"/>
      <c r="J3514" s="72"/>
      <c r="K3514" s="72"/>
      <c r="W3514" s="68">
        <f t="shared" si="163"/>
        <v>1</v>
      </c>
      <c r="AC3514" s="1" t="str">
        <f t="shared" si="164"/>
        <v>1900</v>
      </c>
    </row>
    <row r="3515" spans="4:29" x14ac:dyDescent="0.25">
      <c r="D3515" s="98" t="str">
        <f t="shared" si="162"/>
        <v/>
      </c>
      <c r="E3515" s="93"/>
      <c r="F3515" s="4"/>
      <c r="G3515" s="4"/>
      <c r="H3515" s="72"/>
      <c r="I3515" s="4"/>
      <c r="J3515" s="72"/>
      <c r="K3515" s="72"/>
      <c r="W3515" s="68">
        <f t="shared" si="163"/>
        <v>1</v>
      </c>
      <c r="AC3515" s="1" t="str">
        <f t="shared" si="164"/>
        <v>1900</v>
      </c>
    </row>
    <row r="3516" spans="4:29" x14ac:dyDescent="0.25">
      <c r="D3516" s="98" t="str">
        <f t="shared" si="162"/>
        <v/>
      </c>
      <c r="E3516" s="93"/>
      <c r="F3516" s="4"/>
      <c r="G3516" s="4"/>
      <c r="H3516" s="72"/>
      <c r="I3516" s="4"/>
      <c r="J3516" s="72"/>
      <c r="K3516" s="72"/>
      <c r="W3516" s="68">
        <f t="shared" si="163"/>
        <v>1</v>
      </c>
      <c r="AC3516" s="1" t="str">
        <f t="shared" si="164"/>
        <v>1900</v>
      </c>
    </row>
    <row r="3517" spans="4:29" x14ac:dyDescent="0.25">
      <c r="D3517" s="98" t="str">
        <f t="shared" si="162"/>
        <v/>
      </c>
      <c r="E3517" s="93"/>
      <c r="F3517" s="4"/>
      <c r="G3517" s="4"/>
      <c r="H3517" s="72"/>
      <c r="I3517" s="4"/>
      <c r="J3517" s="72"/>
      <c r="K3517" s="72"/>
      <c r="W3517" s="68">
        <f t="shared" si="163"/>
        <v>1</v>
      </c>
      <c r="AC3517" s="1" t="str">
        <f t="shared" si="164"/>
        <v>1900</v>
      </c>
    </row>
    <row r="3518" spans="4:29" x14ac:dyDescent="0.25">
      <c r="D3518" s="98" t="str">
        <f t="shared" si="162"/>
        <v/>
      </c>
      <c r="E3518" s="93"/>
      <c r="F3518" s="4"/>
      <c r="G3518" s="4"/>
      <c r="H3518" s="72"/>
      <c r="I3518" s="4"/>
      <c r="J3518" s="72"/>
      <c r="K3518" s="72"/>
      <c r="W3518" s="68">
        <f t="shared" si="163"/>
        <v>1</v>
      </c>
      <c r="AC3518" s="1" t="str">
        <f t="shared" si="164"/>
        <v>1900</v>
      </c>
    </row>
    <row r="3519" spans="4:29" x14ac:dyDescent="0.25">
      <c r="D3519" s="98" t="str">
        <f t="shared" si="162"/>
        <v/>
      </c>
      <c r="E3519" s="93"/>
      <c r="F3519" s="4"/>
      <c r="G3519" s="4"/>
      <c r="H3519" s="72"/>
      <c r="I3519" s="4"/>
      <c r="J3519" s="72"/>
      <c r="K3519" s="72"/>
      <c r="W3519" s="68">
        <f t="shared" si="163"/>
        <v>1</v>
      </c>
      <c r="AC3519" s="1" t="str">
        <f t="shared" si="164"/>
        <v>1900</v>
      </c>
    </row>
    <row r="3520" spans="4:29" x14ac:dyDescent="0.25">
      <c r="D3520" s="98" t="str">
        <f t="shared" si="162"/>
        <v/>
      </c>
      <c r="E3520" s="93"/>
      <c r="F3520" s="4"/>
      <c r="G3520" s="4"/>
      <c r="H3520" s="72"/>
      <c r="I3520" s="4"/>
      <c r="J3520" s="72"/>
      <c r="K3520" s="72"/>
      <c r="W3520" s="68">
        <f t="shared" si="163"/>
        <v>1</v>
      </c>
      <c r="AC3520" s="1" t="str">
        <f t="shared" si="164"/>
        <v>1900</v>
      </c>
    </row>
    <row r="3521" spans="4:29" x14ac:dyDescent="0.25">
      <c r="D3521" s="98" t="str">
        <f t="shared" si="162"/>
        <v/>
      </c>
      <c r="E3521" s="93"/>
      <c r="F3521" s="4"/>
      <c r="G3521" s="4"/>
      <c r="H3521" s="72"/>
      <c r="I3521" s="4"/>
      <c r="J3521" s="72"/>
      <c r="K3521" s="72"/>
      <c r="W3521" s="68">
        <f t="shared" si="163"/>
        <v>1</v>
      </c>
      <c r="AC3521" s="1" t="str">
        <f t="shared" si="164"/>
        <v>1900</v>
      </c>
    </row>
    <row r="3522" spans="4:29" x14ac:dyDescent="0.25">
      <c r="D3522" s="98" t="str">
        <f t="shared" si="162"/>
        <v/>
      </c>
      <c r="E3522" s="93"/>
      <c r="F3522" s="4"/>
      <c r="G3522" s="4"/>
      <c r="H3522" s="72"/>
      <c r="I3522" s="4"/>
      <c r="J3522" s="72"/>
      <c r="K3522" s="72"/>
      <c r="W3522" s="68">
        <f t="shared" si="163"/>
        <v>1</v>
      </c>
      <c r="AC3522" s="1" t="str">
        <f t="shared" si="164"/>
        <v>1900</v>
      </c>
    </row>
    <row r="3523" spans="4:29" x14ac:dyDescent="0.25">
      <c r="D3523" s="98" t="str">
        <f t="shared" si="162"/>
        <v/>
      </c>
      <c r="E3523" s="93"/>
      <c r="F3523" s="4"/>
      <c r="G3523" s="4"/>
      <c r="H3523" s="72"/>
      <c r="I3523" s="4"/>
      <c r="J3523" s="72"/>
      <c r="K3523" s="72"/>
      <c r="W3523" s="68">
        <f t="shared" si="163"/>
        <v>1</v>
      </c>
      <c r="AC3523" s="1" t="str">
        <f t="shared" si="164"/>
        <v>1900</v>
      </c>
    </row>
    <row r="3524" spans="4:29" x14ac:dyDescent="0.25">
      <c r="D3524" s="98" t="str">
        <f t="shared" ref="D3524:D3587" si="165">IF(W3524&lt;&gt;$V$1,IF(YEAR(W3524)=YEAR(W3523),D3523+1,1),"")</f>
        <v/>
      </c>
      <c r="E3524" s="93"/>
      <c r="F3524" s="4"/>
      <c r="G3524" s="4"/>
      <c r="H3524" s="72"/>
      <c r="I3524" s="4"/>
      <c r="J3524" s="72"/>
      <c r="K3524" s="72"/>
      <c r="W3524" s="68">
        <f t="shared" ref="W3524:W3587" si="166">IF(CONCATENATE(F3524,F3525,F3526,F3527,F3528,F3529)&lt;&gt;"",IF(AND(E3524&lt;&gt;0,ISNUMBER(E3524)=TRUE),E3524,W3523),$V$1)</f>
        <v>1</v>
      </c>
      <c r="AC3524" s="1" t="str">
        <f t="shared" si="164"/>
        <v>1900</v>
      </c>
    </row>
    <row r="3525" spans="4:29" x14ac:dyDescent="0.25">
      <c r="D3525" s="98" t="str">
        <f t="shared" si="165"/>
        <v/>
      </c>
      <c r="E3525" s="93"/>
      <c r="F3525" s="4"/>
      <c r="G3525" s="4"/>
      <c r="H3525" s="72"/>
      <c r="I3525" s="4"/>
      <c r="J3525" s="72"/>
      <c r="K3525" s="72"/>
      <c r="W3525" s="68">
        <f t="shared" si="166"/>
        <v>1</v>
      </c>
      <c r="AC3525" s="1" t="str">
        <f t="shared" ref="AC3525:AC3588" si="167">YEAR(W3525)&amp;F3525</f>
        <v>1900</v>
      </c>
    </row>
    <row r="3526" spans="4:29" x14ac:dyDescent="0.25">
      <c r="D3526" s="98" t="str">
        <f t="shared" si="165"/>
        <v/>
      </c>
      <c r="E3526" s="93"/>
      <c r="F3526" s="4"/>
      <c r="G3526" s="4"/>
      <c r="H3526" s="72"/>
      <c r="I3526" s="4"/>
      <c r="J3526" s="72"/>
      <c r="K3526" s="72"/>
      <c r="W3526" s="68">
        <f t="shared" si="166"/>
        <v>1</v>
      </c>
      <c r="AC3526" s="1" t="str">
        <f t="shared" si="167"/>
        <v>1900</v>
      </c>
    </row>
    <row r="3527" spans="4:29" x14ac:dyDescent="0.25">
      <c r="D3527" s="98" t="str">
        <f t="shared" si="165"/>
        <v/>
      </c>
      <c r="E3527" s="93"/>
      <c r="F3527" s="4"/>
      <c r="G3527" s="4"/>
      <c r="H3527" s="72"/>
      <c r="I3527" s="4"/>
      <c r="J3527" s="72"/>
      <c r="K3527" s="72"/>
      <c r="W3527" s="68">
        <f t="shared" si="166"/>
        <v>1</v>
      </c>
      <c r="AC3527" s="1" t="str">
        <f t="shared" si="167"/>
        <v>1900</v>
      </c>
    </row>
    <row r="3528" spans="4:29" x14ac:dyDescent="0.25">
      <c r="D3528" s="98" t="str">
        <f t="shared" si="165"/>
        <v/>
      </c>
      <c r="E3528" s="93"/>
      <c r="F3528" s="4"/>
      <c r="G3528" s="4"/>
      <c r="H3528" s="72"/>
      <c r="I3528" s="4"/>
      <c r="J3528" s="72"/>
      <c r="K3528" s="72"/>
      <c r="W3528" s="68">
        <f t="shared" si="166"/>
        <v>1</v>
      </c>
      <c r="AC3528" s="1" t="str">
        <f t="shared" si="167"/>
        <v>1900</v>
      </c>
    </row>
    <row r="3529" spans="4:29" x14ac:dyDescent="0.25">
      <c r="D3529" s="98" t="str">
        <f t="shared" si="165"/>
        <v/>
      </c>
      <c r="E3529" s="93"/>
      <c r="F3529" s="4"/>
      <c r="G3529" s="4"/>
      <c r="H3529" s="72"/>
      <c r="I3529" s="4"/>
      <c r="J3529" s="72"/>
      <c r="K3529" s="72"/>
      <c r="W3529" s="68">
        <f t="shared" si="166"/>
        <v>1</v>
      </c>
      <c r="AC3529" s="1" t="str">
        <f t="shared" si="167"/>
        <v>1900</v>
      </c>
    </row>
    <row r="3530" spans="4:29" x14ac:dyDescent="0.25">
      <c r="D3530" s="98" t="str">
        <f t="shared" si="165"/>
        <v/>
      </c>
      <c r="E3530" s="93"/>
      <c r="F3530" s="4"/>
      <c r="G3530" s="4"/>
      <c r="H3530" s="72"/>
      <c r="I3530" s="4"/>
      <c r="J3530" s="72"/>
      <c r="K3530" s="72"/>
      <c r="W3530" s="68">
        <f t="shared" si="166"/>
        <v>1</v>
      </c>
      <c r="AC3530" s="1" t="str">
        <f t="shared" si="167"/>
        <v>1900</v>
      </c>
    </row>
    <row r="3531" spans="4:29" x14ac:dyDescent="0.25">
      <c r="D3531" s="98" t="str">
        <f t="shared" si="165"/>
        <v/>
      </c>
      <c r="E3531" s="93"/>
      <c r="F3531" s="4"/>
      <c r="G3531" s="4"/>
      <c r="H3531" s="72"/>
      <c r="I3531" s="4"/>
      <c r="J3531" s="72"/>
      <c r="K3531" s="72"/>
      <c r="W3531" s="68">
        <f t="shared" si="166"/>
        <v>1</v>
      </c>
      <c r="AC3531" s="1" t="str">
        <f t="shared" si="167"/>
        <v>1900</v>
      </c>
    </row>
    <row r="3532" spans="4:29" x14ac:dyDescent="0.25">
      <c r="D3532" s="98" t="str">
        <f t="shared" si="165"/>
        <v/>
      </c>
      <c r="E3532" s="93"/>
      <c r="F3532" s="4"/>
      <c r="G3532" s="4"/>
      <c r="H3532" s="72"/>
      <c r="I3532" s="4"/>
      <c r="J3532" s="72"/>
      <c r="K3532" s="72"/>
      <c r="W3532" s="68">
        <f t="shared" si="166"/>
        <v>1</v>
      </c>
      <c r="AC3532" s="1" t="str">
        <f t="shared" si="167"/>
        <v>1900</v>
      </c>
    </row>
    <row r="3533" spans="4:29" x14ac:dyDescent="0.25">
      <c r="D3533" s="98" t="str">
        <f t="shared" si="165"/>
        <v/>
      </c>
      <c r="E3533" s="93"/>
      <c r="F3533" s="4"/>
      <c r="G3533" s="4"/>
      <c r="H3533" s="72"/>
      <c r="I3533" s="4"/>
      <c r="J3533" s="72"/>
      <c r="K3533" s="72"/>
      <c r="W3533" s="68">
        <f t="shared" si="166"/>
        <v>1</v>
      </c>
      <c r="AC3533" s="1" t="str">
        <f t="shared" si="167"/>
        <v>1900</v>
      </c>
    </row>
    <row r="3534" spans="4:29" x14ac:dyDescent="0.25">
      <c r="D3534" s="98" t="str">
        <f t="shared" si="165"/>
        <v/>
      </c>
      <c r="E3534" s="93"/>
      <c r="F3534" s="4"/>
      <c r="G3534" s="4"/>
      <c r="H3534" s="72"/>
      <c r="I3534" s="4"/>
      <c r="J3534" s="72"/>
      <c r="K3534" s="72"/>
      <c r="W3534" s="68">
        <f t="shared" si="166"/>
        <v>1</v>
      </c>
      <c r="AC3534" s="1" t="str">
        <f t="shared" si="167"/>
        <v>1900</v>
      </c>
    </row>
    <row r="3535" spans="4:29" x14ac:dyDescent="0.25">
      <c r="D3535" s="98" t="str">
        <f t="shared" si="165"/>
        <v/>
      </c>
      <c r="E3535" s="93"/>
      <c r="F3535" s="4"/>
      <c r="G3535" s="4"/>
      <c r="H3535" s="72"/>
      <c r="I3535" s="4"/>
      <c r="J3535" s="72"/>
      <c r="K3535" s="72"/>
      <c r="W3535" s="68">
        <f t="shared" si="166"/>
        <v>1</v>
      </c>
      <c r="AC3535" s="1" t="str">
        <f t="shared" si="167"/>
        <v>1900</v>
      </c>
    </row>
    <row r="3536" spans="4:29" x14ac:dyDescent="0.25">
      <c r="D3536" s="98" t="str">
        <f t="shared" si="165"/>
        <v/>
      </c>
      <c r="E3536" s="93"/>
      <c r="F3536" s="4"/>
      <c r="G3536" s="4"/>
      <c r="H3536" s="72"/>
      <c r="I3536" s="4"/>
      <c r="J3536" s="72"/>
      <c r="K3536" s="72"/>
      <c r="W3536" s="68">
        <f t="shared" si="166"/>
        <v>1</v>
      </c>
      <c r="AC3536" s="1" t="str">
        <f t="shared" si="167"/>
        <v>1900</v>
      </c>
    </row>
    <row r="3537" spans="4:29" x14ac:dyDescent="0.25">
      <c r="D3537" s="98" t="str">
        <f t="shared" si="165"/>
        <v/>
      </c>
      <c r="E3537" s="93"/>
      <c r="F3537" s="4"/>
      <c r="G3537" s="4"/>
      <c r="H3537" s="72"/>
      <c r="I3537" s="4"/>
      <c r="J3537" s="72"/>
      <c r="K3537" s="72"/>
      <c r="W3537" s="68">
        <f t="shared" si="166"/>
        <v>1</v>
      </c>
      <c r="AC3537" s="1" t="str">
        <f t="shared" si="167"/>
        <v>1900</v>
      </c>
    </row>
    <row r="3538" spans="4:29" x14ac:dyDescent="0.25">
      <c r="D3538" s="98" t="str">
        <f t="shared" si="165"/>
        <v/>
      </c>
      <c r="E3538" s="93"/>
      <c r="F3538" s="4"/>
      <c r="G3538" s="4"/>
      <c r="H3538" s="72"/>
      <c r="I3538" s="4"/>
      <c r="J3538" s="72"/>
      <c r="K3538" s="72"/>
      <c r="W3538" s="68">
        <f t="shared" si="166"/>
        <v>1</v>
      </c>
      <c r="AC3538" s="1" t="str">
        <f t="shared" si="167"/>
        <v>1900</v>
      </c>
    </row>
    <row r="3539" spans="4:29" x14ac:dyDescent="0.25">
      <c r="D3539" s="98" t="str">
        <f t="shared" si="165"/>
        <v/>
      </c>
      <c r="E3539" s="93"/>
      <c r="F3539" s="4"/>
      <c r="G3539" s="4"/>
      <c r="H3539" s="72"/>
      <c r="I3539" s="4"/>
      <c r="J3539" s="72"/>
      <c r="K3539" s="72"/>
      <c r="W3539" s="68">
        <f t="shared" si="166"/>
        <v>1</v>
      </c>
      <c r="AC3539" s="1" t="str">
        <f t="shared" si="167"/>
        <v>1900</v>
      </c>
    </row>
    <row r="3540" spans="4:29" x14ac:dyDescent="0.25">
      <c r="D3540" s="98" t="str">
        <f t="shared" si="165"/>
        <v/>
      </c>
      <c r="E3540" s="93"/>
      <c r="F3540" s="4"/>
      <c r="G3540" s="4"/>
      <c r="H3540" s="72"/>
      <c r="I3540" s="4"/>
      <c r="J3540" s="72"/>
      <c r="K3540" s="72"/>
      <c r="W3540" s="68">
        <f t="shared" si="166"/>
        <v>1</v>
      </c>
      <c r="AC3540" s="1" t="str">
        <f t="shared" si="167"/>
        <v>1900</v>
      </c>
    </row>
    <row r="3541" spans="4:29" x14ac:dyDescent="0.25">
      <c r="D3541" s="98" t="str">
        <f t="shared" si="165"/>
        <v/>
      </c>
      <c r="E3541" s="93"/>
      <c r="F3541" s="4"/>
      <c r="G3541" s="4"/>
      <c r="H3541" s="72"/>
      <c r="I3541" s="4"/>
      <c r="J3541" s="72"/>
      <c r="K3541" s="72"/>
      <c r="W3541" s="68">
        <f t="shared" si="166"/>
        <v>1</v>
      </c>
      <c r="AC3541" s="1" t="str">
        <f t="shared" si="167"/>
        <v>1900</v>
      </c>
    </row>
    <row r="3542" spans="4:29" x14ac:dyDescent="0.25">
      <c r="D3542" s="98" t="str">
        <f t="shared" si="165"/>
        <v/>
      </c>
      <c r="E3542" s="93"/>
      <c r="F3542" s="4"/>
      <c r="G3542" s="4"/>
      <c r="H3542" s="72"/>
      <c r="I3542" s="4"/>
      <c r="J3542" s="72"/>
      <c r="K3542" s="72"/>
      <c r="W3542" s="68">
        <f t="shared" si="166"/>
        <v>1</v>
      </c>
      <c r="AC3542" s="1" t="str">
        <f t="shared" si="167"/>
        <v>1900</v>
      </c>
    </row>
    <row r="3543" spans="4:29" x14ac:dyDescent="0.25">
      <c r="D3543" s="98" t="str">
        <f t="shared" si="165"/>
        <v/>
      </c>
      <c r="E3543" s="93"/>
      <c r="F3543" s="4"/>
      <c r="G3543" s="4"/>
      <c r="H3543" s="72"/>
      <c r="I3543" s="4"/>
      <c r="J3543" s="72"/>
      <c r="K3543" s="72"/>
      <c r="W3543" s="68">
        <f t="shared" si="166"/>
        <v>1</v>
      </c>
      <c r="AC3543" s="1" t="str">
        <f t="shared" si="167"/>
        <v>1900</v>
      </c>
    </row>
    <row r="3544" spans="4:29" x14ac:dyDescent="0.25">
      <c r="D3544" s="98" t="str">
        <f t="shared" si="165"/>
        <v/>
      </c>
      <c r="E3544" s="93"/>
      <c r="F3544" s="4"/>
      <c r="G3544" s="4"/>
      <c r="H3544" s="72"/>
      <c r="I3544" s="4"/>
      <c r="J3544" s="72"/>
      <c r="K3544" s="72"/>
      <c r="W3544" s="68">
        <f t="shared" si="166"/>
        <v>1</v>
      </c>
      <c r="AC3544" s="1" t="str">
        <f t="shared" si="167"/>
        <v>1900</v>
      </c>
    </row>
    <row r="3545" spans="4:29" x14ac:dyDescent="0.25">
      <c r="D3545" s="98" t="str">
        <f t="shared" si="165"/>
        <v/>
      </c>
      <c r="E3545" s="93"/>
      <c r="F3545" s="4"/>
      <c r="G3545" s="4"/>
      <c r="H3545" s="72"/>
      <c r="I3545" s="4"/>
      <c r="J3545" s="72"/>
      <c r="K3545" s="72"/>
      <c r="W3545" s="68">
        <f t="shared" si="166"/>
        <v>1</v>
      </c>
      <c r="AC3545" s="1" t="str">
        <f t="shared" si="167"/>
        <v>1900</v>
      </c>
    </row>
    <row r="3546" spans="4:29" x14ac:dyDescent="0.25">
      <c r="D3546" s="98" t="str">
        <f t="shared" si="165"/>
        <v/>
      </c>
      <c r="E3546" s="93"/>
      <c r="F3546" s="4"/>
      <c r="G3546" s="4"/>
      <c r="H3546" s="72"/>
      <c r="I3546" s="4"/>
      <c r="J3546" s="72"/>
      <c r="K3546" s="72"/>
      <c r="W3546" s="68">
        <f t="shared" si="166"/>
        <v>1</v>
      </c>
      <c r="AC3546" s="1" t="str">
        <f t="shared" si="167"/>
        <v>1900</v>
      </c>
    </row>
    <row r="3547" spans="4:29" x14ac:dyDescent="0.25">
      <c r="D3547" s="98" t="str">
        <f t="shared" si="165"/>
        <v/>
      </c>
      <c r="E3547" s="93"/>
      <c r="F3547" s="4"/>
      <c r="G3547" s="4"/>
      <c r="H3547" s="72"/>
      <c r="I3547" s="4"/>
      <c r="J3547" s="72"/>
      <c r="K3547" s="72"/>
      <c r="W3547" s="68">
        <f t="shared" si="166"/>
        <v>1</v>
      </c>
      <c r="AC3547" s="1" t="str">
        <f t="shared" si="167"/>
        <v>1900</v>
      </c>
    </row>
    <row r="3548" spans="4:29" x14ac:dyDescent="0.25">
      <c r="D3548" s="98" t="str">
        <f t="shared" si="165"/>
        <v/>
      </c>
      <c r="E3548" s="93"/>
      <c r="F3548" s="4"/>
      <c r="G3548" s="4"/>
      <c r="H3548" s="72"/>
      <c r="I3548" s="4"/>
      <c r="J3548" s="72"/>
      <c r="K3548" s="72"/>
      <c r="W3548" s="68">
        <f t="shared" si="166"/>
        <v>1</v>
      </c>
      <c r="AC3548" s="1" t="str">
        <f t="shared" si="167"/>
        <v>1900</v>
      </c>
    </row>
    <row r="3549" spans="4:29" x14ac:dyDescent="0.25">
      <c r="D3549" s="98" t="str">
        <f t="shared" si="165"/>
        <v/>
      </c>
      <c r="E3549" s="93"/>
      <c r="F3549" s="4"/>
      <c r="G3549" s="4"/>
      <c r="H3549" s="72"/>
      <c r="I3549" s="4"/>
      <c r="J3549" s="72"/>
      <c r="K3549" s="72"/>
      <c r="W3549" s="68">
        <f t="shared" si="166"/>
        <v>1</v>
      </c>
      <c r="AC3549" s="1" t="str">
        <f t="shared" si="167"/>
        <v>1900</v>
      </c>
    </row>
    <row r="3550" spans="4:29" x14ac:dyDescent="0.25">
      <c r="D3550" s="98" t="str">
        <f t="shared" si="165"/>
        <v/>
      </c>
      <c r="E3550" s="93"/>
      <c r="F3550" s="4"/>
      <c r="G3550" s="4"/>
      <c r="H3550" s="72"/>
      <c r="I3550" s="4"/>
      <c r="J3550" s="72"/>
      <c r="K3550" s="72"/>
      <c r="W3550" s="68">
        <f t="shared" si="166"/>
        <v>1</v>
      </c>
      <c r="AC3550" s="1" t="str">
        <f t="shared" si="167"/>
        <v>1900</v>
      </c>
    </row>
    <row r="3551" spans="4:29" x14ac:dyDescent="0.25">
      <c r="D3551" s="98" t="str">
        <f t="shared" si="165"/>
        <v/>
      </c>
      <c r="E3551" s="93"/>
      <c r="F3551" s="4"/>
      <c r="G3551" s="4"/>
      <c r="H3551" s="72"/>
      <c r="I3551" s="4"/>
      <c r="J3551" s="72"/>
      <c r="K3551" s="72"/>
      <c r="W3551" s="68">
        <f t="shared" si="166"/>
        <v>1</v>
      </c>
      <c r="AC3551" s="1" t="str">
        <f t="shared" si="167"/>
        <v>1900</v>
      </c>
    </row>
    <row r="3552" spans="4:29" x14ac:dyDescent="0.25">
      <c r="D3552" s="98" t="str">
        <f t="shared" si="165"/>
        <v/>
      </c>
      <c r="E3552" s="93"/>
      <c r="F3552" s="4"/>
      <c r="G3552" s="4"/>
      <c r="H3552" s="72"/>
      <c r="I3552" s="4"/>
      <c r="J3552" s="72"/>
      <c r="K3552" s="72"/>
      <c r="W3552" s="68">
        <f t="shared" si="166"/>
        <v>1</v>
      </c>
      <c r="AC3552" s="1" t="str">
        <f t="shared" si="167"/>
        <v>1900</v>
      </c>
    </row>
    <row r="3553" spans="4:29" x14ac:dyDescent="0.25">
      <c r="D3553" s="98" t="str">
        <f t="shared" si="165"/>
        <v/>
      </c>
      <c r="E3553" s="93"/>
      <c r="F3553" s="4"/>
      <c r="G3553" s="4"/>
      <c r="H3553" s="72"/>
      <c r="I3553" s="4"/>
      <c r="J3553" s="72"/>
      <c r="K3553" s="72"/>
      <c r="W3553" s="68">
        <f t="shared" si="166"/>
        <v>1</v>
      </c>
      <c r="AC3553" s="1" t="str">
        <f t="shared" si="167"/>
        <v>1900</v>
      </c>
    </row>
    <row r="3554" spans="4:29" x14ac:dyDescent="0.25">
      <c r="D3554" s="98" t="str">
        <f t="shared" si="165"/>
        <v/>
      </c>
      <c r="E3554" s="93"/>
      <c r="F3554" s="4"/>
      <c r="G3554" s="4"/>
      <c r="H3554" s="72"/>
      <c r="I3554" s="4"/>
      <c r="J3554" s="72"/>
      <c r="K3554" s="72"/>
      <c r="W3554" s="68">
        <f t="shared" si="166"/>
        <v>1</v>
      </c>
      <c r="AC3554" s="1" t="str">
        <f t="shared" si="167"/>
        <v>1900</v>
      </c>
    </row>
    <row r="3555" spans="4:29" x14ac:dyDescent="0.25">
      <c r="D3555" s="98" t="str">
        <f t="shared" si="165"/>
        <v/>
      </c>
      <c r="E3555" s="93"/>
      <c r="F3555" s="4"/>
      <c r="G3555" s="4"/>
      <c r="H3555" s="72"/>
      <c r="I3555" s="4"/>
      <c r="J3555" s="72"/>
      <c r="K3555" s="72"/>
      <c r="W3555" s="68">
        <f t="shared" si="166"/>
        <v>1</v>
      </c>
      <c r="AC3555" s="1" t="str">
        <f t="shared" si="167"/>
        <v>1900</v>
      </c>
    </row>
    <row r="3556" spans="4:29" x14ac:dyDescent="0.25">
      <c r="D3556" s="98" t="str">
        <f t="shared" si="165"/>
        <v/>
      </c>
      <c r="E3556" s="93"/>
      <c r="F3556" s="4"/>
      <c r="G3556" s="4"/>
      <c r="H3556" s="72"/>
      <c r="I3556" s="4"/>
      <c r="J3556" s="72"/>
      <c r="K3556" s="72"/>
      <c r="W3556" s="68">
        <f t="shared" si="166"/>
        <v>1</v>
      </c>
      <c r="AC3556" s="1" t="str">
        <f t="shared" si="167"/>
        <v>1900</v>
      </c>
    </row>
    <row r="3557" spans="4:29" x14ac:dyDescent="0.25">
      <c r="D3557" s="98" t="str">
        <f t="shared" si="165"/>
        <v/>
      </c>
      <c r="E3557" s="93"/>
      <c r="F3557" s="4"/>
      <c r="G3557" s="4"/>
      <c r="H3557" s="72"/>
      <c r="I3557" s="4"/>
      <c r="J3557" s="72"/>
      <c r="K3557" s="72"/>
      <c r="W3557" s="68">
        <f t="shared" si="166"/>
        <v>1</v>
      </c>
      <c r="AC3557" s="1" t="str">
        <f t="shared" si="167"/>
        <v>1900</v>
      </c>
    </row>
    <row r="3558" spans="4:29" x14ac:dyDescent="0.25">
      <c r="D3558" s="98" t="str">
        <f t="shared" si="165"/>
        <v/>
      </c>
      <c r="E3558" s="93"/>
      <c r="F3558" s="4"/>
      <c r="G3558" s="4"/>
      <c r="H3558" s="72"/>
      <c r="I3558" s="4"/>
      <c r="J3558" s="72"/>
      <c r="K3558" s="72"/>
      <c r="W3558" s="68">
        <f t="shared" si="166"/>
        <v>1</v>
      </c>
      <c r="AC3558" s="1" t="str">
        <f t="shared" si="167"/>
        <v>1900</v>
      </c>
    </row>
    <row r="3559" spans="4:29" x14ac:dyDescent="0.25">
      <c r="D3559" s="98" t="str">
        <f t="shared" si="165"/>
        <v/>
      </c>
      <c r="E3559" s="93"/>
      <c r="F3559" s="4"/>
      <c r="G3559" s="4"/>
      <c r="H3559" s="72"/>
      <c r="I3559" s="4"/>
      <c r="J3559" s="72"/>
      <c r="K3559" s="72"/>
      <c r="W3559" s="68">
        <f t="shared" si="166"/>
        <v>1</v>
      </c>
      <c r="AC3559" s="1" t="str">
        <f t="shared" si="167"/>
        <v>1900</v>
      </c>
    </row>
    <row r="3560" spans="4:29" x14ac:dyDescent="0.25">
      <c r="D3560" s="98" t="str">
        <f t="shared" si="165"/>
        <v/>
      </c>
      <c r="E3560" s="93"/>
      <c r="F3560" s="4"/>
      <c r="G3560" s="4"/>
      <c r="H3560" s="72"/>
      <c r="I3560" s="4"/>
      <c r="J3560" s="72"/>
      <c r="K3560" s="72"/>
      <c r="W3560" s="68">
        <f t="shared" si="166"/>
        <v>1</v>
      </c>
      <c r="AC3560" s="1" t="str">
        <f t="shared" si="167"/>
        <v>1900</v>
      </c>
    </row>
    <row r="3561" spans="4:29" x14ac:dyDescent="0.25">
      <c r="D3561" s="98" t="str">
        <f t="shared" si="165"/>
        <v/>
      </c>
      <c r="E3561" s="93"/>
      <c r="F3561" s="4"/>
      <c r="G3561" s="4"/>
      <c r="H3561" s="72"/>
      <c r="I3561" s="4"/>
      <c r="J3561" s="72"/>
      <c r="K3561" s="72"/>
      <c r="W3561" s="68">
        <f t="shared" si="166"/>
        <v>1</v>
      </c>
      <c r="AC3561" s="1" t="str">
        <f t="shared" si="167"/>
        <v>1900</v>
      </c>
    </row>
    <row r="3562" spans="4:29" x14ac:dyDescent="0.25">
      <c r="D3562" s="98" t="str">
        <f t="shared" si="165"/>
        <v/>
      </c>
      <c r="E3562" s="93"/>
      <c r="F3562" s="4"/>
      <c r="G3562" s="4"/>
      <c r="H3562" s="72"/>
      <c r="I3562" s="4"/>
      <c r="J3562" s="72"/>
      <c r="K3562" s="72"/>
      <c r="W3562" s="68">
        <f t="shared" si="166"/>
        <v>1</v>
      </c>
      <c r="AC3562" s="1" t="str">
        <f t="shared" si="167"/>
        <v>1900</v>
      </c>
    </row>
    <row r="3563" spans="4:29" x14ac:dyDescent="0.25">
      <c r="D3563" s="98" t="str">
        <f t="shared" si="165"/>
        <v/>
      </c>
      <c r="E3563" s="93"/>
      <c r="F3563" s="4"/>
      <c r="G3563" s="4"/>
      <c r="H3563" s="72"/>
      <c r="I3563" s="4"/>
      <c r="J3563" s="72"/>
      <c r="K3563" s="72"/>
      <c r="W3563" s="68">
        <f t="shared" si="166"/>
        <v>1</v>
      </c>
      <c r="AC3563" s="1" t="str">
        <f t="shared" si="167"/>
        <v>1900</v>
      </c>
    </row>
    <row r="3564" spans="4:29" x14ac:dyDescent="0.25">
      <c r="D3564" s="98" t="str">
        <f t="shared" si="165"/>
        <v/>
      </c>
      <c r="E3564" s="93"/>
      <c r="F3564" s="4"/>
      <c r="G3564" s="4"/>
      <c r="H3564" s="72"/>
      <c r="I3564" s="4"/>
      <c r="J3564" s="72"/>
      <c r="K3564" s="72"/>
      <c r="W3564" s="68">
        <f t="shared" si="166"/>
        <v>1</v>
      </c>
      <c r="AC3564" s="1" t="str">
        <f t="shared" si="167"/>
        <v>1900</v>
      </c>
    </row>
    <row r="3565" spans="4:29" x14ac:dyDescent="0.25">
      <c r="D3565" s="98" t="str">
        <f t="shared" si="165"/>
        <v/>
      </c>
      <c r="E3565" s="93"/>
      <c r="F3565" s="4"/>
      <c r="G3565" s="4"/>
      <c r="H3565" s="72"/>
      <c r="I3565" s="4"/>
      <c r="J3565" s="72"/>
      <c r="K3565" s="72"/>
      <c r="W3565" s="68">
        <f t="shared" si="166"/>
        <v>1</v>
      </c>
      <c r="AC3565" s="1" t="str">
        <f t="shared" si="167"/>
        <v>1900</v>
      </c>
    </row>
    <row r="3566" spans="4:29" x14ac:dyDescent="0.25">
      <c r="D3566" s="98" t="str">
        <f t="shared" si="165"/>
        <v/>
      </c>
      <c r="E3566" s="93"/>
      <c r="F3566" s="4"/>
      <c r="G3566" s="4"/>
      <c r="H3566" s="72"/>
      <c r="I3566" s="4"/>
      <c r="J3566" s="72"/>
      <c r="K3566" s="72"/>
      <c r="W3566" s="68">
        <f t="shared" si="166"/>
        <v>1</v>
      </c>
      <c r="AC3566" s="1" t="str">
        <f t="shared" si="167"/>
        <v>1900</v>
      </c>
    </row>
    <row r="3567" spans="4:29" x14ac:dyDescent="0.25">
      <c r="D3567" s="98" t="str">
        <f t="shared" si="165"/>
        <v/>
      </c>
      <c r="E3567" s="93"/>
      <c r="F3567" s="4"/>
      <c r="G3567" s="4"/>
      <c r="H3567" s="72"/>
      <c r="I3567" s="4"/>
      <c r="J3567" s="72"/>
      <c r="K3567" s="72"/>
      <c r="W3567" s="68">
        <f t="shared" si="166"/>
        <v>1</v>
      </c>
      <c r="AC3567" s="1" t="str">
        <f t="shared" si="167"/>
        <v>1900</v>
      </c>
    </row>
    <row r="3568" spans="4:29" x14ac:dyDescent="0.25">
      <c r="D3568" s="98" t="str">
        <f t="shared" si="165"/>
        <v/>
      </c>
      <c r="E3568" s="93"/>
      <c r="F3568" s="4"/>
      <c r="G3568" s="4"/>
      <c r="H3568" s="72"/>
      <c r="I3568" s="4"/>
      <c r="J3568" s="72"/>
      <c r="K3568" s="72"/>
      <c r="W3568" s="68">
        <f t="shared" si="166"/>
        <v>1</v>
      </c>
      <c r="AC3568" s="1" t="str">
        <f t="shared" si="167"/>
        <v>1900</v>
      </c>
    </row>
    <row r="3569" spans="4:29" x14ac:dyDescent="0.25">
      <c r="D3569" s="98" t="str">
        <f t="shared" si="165"/>
        <v/>
      </c>
      <c r="E3569" s="93"/>
      <c r="F3569" s="4"/>
      <c r="G3569" s="4"/>
      <c r="H3569" s="72"/>
      <c r="I3569" s="4"/>
      <c r="J3569" s="72"/>
      <c r="K3569" s="72"/>
      <c r="W3569" s="68">
        <f t="shared" si="166"/>
        <v>1</v>
      </c>
      <c r="AC3569" s="1" t="str">
        <f t="shared" si="167"/>
        <v>1900</v>
      </c>
    </row>
    <row r="3570" spans="4:29" x14ac:dyDescent="0.25">
      <c r="D3570" s="98" t="str">
        <f t="shared" si="165"/>
        <v/>
      </c>
      <c r="E3570" s="93"/>
      <c r="F3570" s="4"/>
      <c r="G3570" s="4"/>
      <c r="H3570" s="72"/>
      <c r="I3570" s="4"/>
      <c r="J3570" s="72"/>
      <c r="K3570" s="72"/>
      <c r="W3570" s="68">
        <f t="shared" si="166"/>
        <v>1</v>
      </c>
      <c r="AC3570" s="1" t="str">
        <f t="shared" si="167"/>
        <v>1900</v>
      </c>
    </row>
    <row r="3571" spans="4:29" x14ac:dyDescent="0.25">
      <c r="D3571" s="98" t="str">
        <f t="shared" si="165"/>
        <v/>
      </c>
      <c r="E3571" s="93"/>
      <c r="F3571" s="4"/>
      <c r="G3571" s="4"/>
      <c r="H3571" s="72"/>
      <c r="I3571" s="4"/>
      <c r="J3571" s="72"/>
      <c r="K3571" s="72"/>
      <c r="W3571" s="68">
        <f t="shared" si="166"/>
        <v>1</v>
      </c>
      <c r="AC3571" s="1" t="str">
        <f t="shared" si="167"/>
        <v>1900</v>
      </c>
    </row>
    <row r="3572" spans="4:29" x14ac:dyDescent="0.25">
      <c r="D3572" s="98" t="str">
        <f t="shared" si="165"/>
        <v/>
      </c>
      <c r="E3572" s="93"/>
      <c r="F3572" s="4"/>
      <c r="G3572" s="4"/>
      <c r="H3572" s="72"/>
      <c r="I3572" s="4"/>
      <c r="J3572" s="72"/>
      <c r="K3572" s="72"/>
      <c r="W3572" s="68">
        <f t="shared" si="166"/>
        <v>1</v>
      </c>
      <c r="AC3572" s="1" t="str">
        <f t="shared" si="167"/>
        <v>1900</v>
      </c>
    </row>
    <row r="3573" spans="4:29" x14ac:dyDescent="0.25">
      <c r="D3573" s="98" t="str">
        <f t="shared" si="165"/>
        <v/>
      </c>
      <c r="E3573" s="93"/>
      <c r="F3573" s="4"/>
      <c r="G3573" s="4"/>
      <c r="H3573" s="72"/>
      <c r="I3573" s="4"/>
      <c r="J3573" s="72"/>
      <c r="K3573" s="72"/>
      <c r="W3573" s="68">
        <f t="shared" si="166"/>
        <v>1</v>
      </c>
      <c r="AC3573" s="1" t="str">
        <f t="shared" si="167"/>
        <v>1900</v>
      </c>
    </row>
    <row r="3574" spans="4:29" x14ac:dyDescent="0.25">
      <c r="D3574" s="98" t="str">
        <f t="shared" si="165"/>
        <v/>
      </c>
      <c r="E3574" s="93"/>
      <c r="F3574" s="4"/>
      <c r="G3574" s="4"/>
      <c r="H3574" s="72"/>
      <c r="I3574" s="4"/>
      <c r="J3574" s="72"/>
      <c r="K3574" s="72"/>
      <c r="W3574" s="68">
        <f t="shared" si="166"/>
        <v>1</v>
      </c>
      <c r="AC3574" s="1" t="str">
        <f t="shared" si="167"/>
        <v>1900</v>
      </c>
    </row>
    <row r="3575" spans="4:29" x14ac:dyDescent="0.25">
      <c r="D3575" s="98" t="str">
        <f t="shared" si="165"/>
        <v/>
      </c>
      <c r="E3575" s="93"/>
      <c r="F3575" s="4"/>
      <c r="G3575" s="4"/>
      <c r="H3575" s="72"/>
      <c r="I3575" s="4"/>
      <c r="J3575" s="72"/>
      <c r="K3575" s="72"/>
      <c r="W3575" s="68">
        <f t="shared" si="166"/>
        <v>1</v>
      </c>
      <c r="AC3575" s="1" t="str">
        <f t="shared" si="167"/>
        <v>1900</v>
      </c>
    </row>
    <row r="3576" spans="4:29" x14ac:dyDescent="0.25">
      <c r="D3576" s="98" t="str">
        <f t="shared" si="165"/>
        <v/>
      </c>
      <c r="E3576" s="93"/>
      <c r="F3576" s="4"/>
      <c r="G3576" s="4"/>
      <c r="H3576" s="72"/>
      <c r="I3576" s="4"/>
      <c r="J3576" s="72"/>
      <c r="K3576" s="72"/>
      <c r="W3576" s="68">
        <f t="shared" si="166"/>
        <v>1</v>
      </c>
      <c r="AC3576" s="1" t="str">
        <f t="shared" si="167"/>
        <v>1900</v>
      </c>
    </row>
    <row r="3577" spans="4:29" x14ac:dyDescent="0.25">
      <c r="D3577" s="98" t="str">
        <f t="shared" si="165"/>
        <v/>
      </c>
      <c r="E3577" s="93"/>
      <c r="F3577" s="4"/>
      <c r="G3577" s="4"/>
      <c r="H3577" s="72"/>
      <c r="I3577" s="4"/>
      <c r="J3577" s="72"/>
      <c r="K3577" s="72"/>
      <c r="W3577" s="68">
        <f t="shared" si="166"/>
        <v>1</v>
      </c>
      <c r="AC3577" s="1" t="str">
        <f t="shared" si="167"/>
        <v>1900</v>
      </c>
    </row>
    <row r="3578" spans="4:29" x14ac:dyDescent="0.25">
      <c r="D3578" s="98" t="str">
        <f t="shared" si="165"/>
        <v/>
      </c>
      <c r="E3578" s="93"/>
      <c r="F3578" s="4"/>
      <c r="G3578" s="4"/>
      <c r="H3578" s="72"/>
      <c r="I3578" s="4"/>
      <c r="J3578" s="72"/>
      <c r="K3578" s="72"/>
      <c r="W3578" s="68">
        <f t="shared" si="166"/>
        <v>1</v>
      </c>
      <c r="AC3578" s="1" t="str">
        <f t="shared" si="167"/>
        <v>1900</v>
      </c>
    </row>
    <row r="3579" spans="4:29" x14ac:dyDescent="0.25">
      <c r="D3579" s="98" t="str">
        <f t="shared" si="165"/>
        <v/>
      </c>
      <c r="E3579" s="93"/>
      <c r="F3579" s="4"/>
      <c r="G3579" s="4"/>
      <c r="H3579" s="72"/>
      <c r="I3579" s="4"/>
      <c r="J3579" s="72"/>
      <c r="K3579" s="72"/>
      <c r="W3579" s="68">
        <f t="shared" si="166"/>
        <v>1</v>
      </c>
      <c r="AC3579" s="1" t="str">
        <f t="shared" si="167"/>
        <v>1900</v>
      </c>
    </row>
    <row r="3580" spans="4:29" x14ac:dyDescent="0.25">
      <c r="D3580" s="98" t="str">
        <f t="shared" si="165"/>
        <v/>
      </c>
      <c r="E3580" s="93"/>
      <c r="F3580" s="4"/>
      <c r="G3580" s="4"/>
      <c r="H3580" s="72"/>
      <c r="I3580" s="4"/>
      <c r="J3580" s="72"/>
      <c r="K3580" s="72"/>
      <c r="W3580" s="68">
        <f t="shared" si="166"/>
        <v>1</v>
      </c>
      <c r="AC3580" s="1" t="str">
        <f t="shared" si="167"/>
        <v>1900</v>
      </c>
    </row>
    <row r="3581" spans="4:29" x14ac:dyDescent="0.25">
      <c r="D3581" s="98" t="str">
        <f t="shared" si="165"/>
        <v/>
      </c>
      <c r="E3581" s="93"/>
      <c r="F3581" s="4"/>
      <c r="G3581" s="4"/>
      <c r="H3581" s="72"/>
      <c r="I3581" s="4"/>
      <c r="J3581" s="72"/>
      <c r="K3581" s="72"/>
      <c r="W3581" s="68">
        <f t="shared" si="166"/>
        <v>1</v>
      </c>
      <c r="AC3581" s="1" t="str">
        <f t="shared" si="167"/>
        <v>1900</v>
      </c>
    </row>
    <row r="3582" spans="4:29" x14ac:dyDescent="0.25">
      <c r="D3582" s="98" t="str">
        <f t="shared" si="165"/>
        <v/>
      </c>
      <c r="E3582" s="93"/>
      <c r="F3582" s="4"/>
      <c r="G3582" s="4"/>
      <c r="H3582" s="72"/>
      <c r="I3582" s="4"/>
      <c r="J3582" s="72"/>
      <c r="K3582" s="72"/>
      <c r="W3582" s="68">
        <f t="shared" si="166"/>
        <v>1</v>
      </c>
      <c r="AC3582" s="1" t="str">
        <f t="shared" si="167"/>
        <v>1900</v>
      </c>
    </row>
    <row r="3583" spans="4:29" x14ac:dyDescent="0.25">
      <c r="D3583" s="98" t="str">
        <f t="shared" si="165"/>
        <v/>
      </c>
      <c r="E3583" s="93"/>
      <c r="F3583" s="4"/>
      <c r="G3583" s="4"/>
      <c r="H3583" s="72"/>
      <c r="I3583" s="4"/>
      <c r="J3583" s="72"/>
      <c r="K3583" s="72"/>
      <c r="W3583" s="68">
        <f t="shared" si="166"/>
        <v>1</v>
      </c>
      <c r="AC3583" s="1" t="str">
        <f t="shared" si="167"/>
        <v>1900</v>
      </c>
    </row>
    <row r="3584" spans="4:29" x14ac:dyDescent="0.25">
      <c r="D3584" s="98" t="str">
        <f t="shared" si="165"/>
        <v/>
      </c>
      <c r="E3584" s="93"/>
      <c r="F3584" s="4"/>
      <c r="G3584" s="4"/>
      <c r="H3584" s="72"/>
      <c r="I3584" s="4"/>
      <c r="J3584" s="72"/>
      <c r="K3584" s="72"/>
      <c r="W3584" s="68">
        <f t="shared" si="166"/>
        <v>1</v>
      </c>
      <c r="AC3584" s="1" t="str">
        <f t="shared" si="167"/>
        <v>1900</v>
      </c>
    </row>
    <row r="3585" spans="4:29" x14ac:dyDescent="0.25">
      <c r="D3585" s="98" t="str">
        <f t="shared" si="165"/>
        <v/>
      </c>
      <c r="E3585" s="93"/>
      <c r="F3585" s="4"/>
      <c r="G3585" s="4"/>
      <c r="H3585" s="72"/>
      <c r="I3585" s="4"/>
      <c r="J3585" s="72"/>
      <c r="K3585" s="72"/>
      <c r="W3585" s="68">
        <f t="shared" si="166"/>
        <v>1</v>
      </c>
      <c r="AC3585" s="1" t="str">
        <f t="shared" si="167"/>
        <v>1900</v>
      </c>
    </row>
    <row r="3586" spans="4:29" x14ac:dyDescent="0.25">
      <c r="D3586" s="98" t="str">
        <f t="shared" si="165"/>
        <v/>
      </c>
      <c r="E3586" s="93"/>
      <c r="F3586" s="4"/>
      <c r="G3586" s="4"/>
      <c r="H3586" s="72"/>
      <c r="I3586" s="4"/>
      <c r="J3586" s="72"/>
      <c r="K3586" s="72"/>
      <c r="W3586" s="68">
        <f t="shared" si="166"/>
        <v>1</v>
      </c>
      <c r="AC3586" s="1" t="str">
        <f t="shared" si="167"/>
        <v>1900</v>
      </c>
    </row>
    <row r="3587" spans="4:29" x14ac:dyDescent="0.25">
      <c r="D3587" s="98" t="str">
        <f t="shared" si="165"/>
        <v/>
      </c>
      <c r="E3587" s="93"/>
      <c r="F3587" s="4"/>
      <c r="G3587" s="4"/>
      <c r="H3587" s="72"/>
      <c r="I3587" s="4"/>
      <c r="J3587" s="72"/>
      <c r="K3587" s="72"/>
      <c r="W3587" s="68">
        <f t="shared" si="166"/>
        <v>1</v>
      </c>
      <c r="AC3587" s="1" t="str">
        <f t="shared" si="167"/>
        <v>1900</v>
      </c>
    </row>
    <row r="3588" spans="4:29" x14ac:dyDescent="0.25">
      <c r="D3588" s="98" t="str">
        <f t="shared" ref="D3588:D3651" si="168">IF(W3588&lt;&gt;$V$1,IF(YEAR(W3588)=YEAR(W3587),D3587+1,1),"")</f>
        <v/>
      </c>
      <c r="E3588" s="93"/>
      <c r="F3588" s="4"/>
      <c r="G3588" s="4"/>
      <c r="H3588" s="72"/>
      <c r="I3588" s="4"/>
      <c r="J3588" s="72"/>
      <c r="K3588" s="72"/>
      <c r="W3588" s="68">
        <f t="shared" ref="W3588:W3651" si="169">IF(CONCATENATE(F3588,F3589,F3590,F3591,F3592,F3593)&lt;&gt;"",IF(AND(E3588&lt;&gt;0,ISNUMBER(E3588)=TRUE),E3588,W3587),$V$1)</f>
        <v>1</v>
      </c>
      <c r="AC3588" s="1" t="str">
        <f t="shared" si="167"/>
        <v>1900</v>
      </c>
    </row>
    <row r="3589" spans="4:29" x14ac:dyDescent="0.25">
      <c r="D3589" s="98" t="str">
        <f t="shared" si="168"/>
        <v/>
      </c>
      <c r="E3589" s="93"/>
      <c r="F3589" s="4"/>
      <c r="G3589" s="4"/>
      <c r="H3589" s="72"/>
      <c r="I3589" s="4"/>
      <c r="J3589" s="72"/>
      <c r="K3589" s="72"/>
      <c r="W3589" s="68">
        <f t="shared" si="169"/>
        <v>1</v>
      </c>
      <c r="AC3589" s="1" t="str">
        <f t="shared" ref="AC3589:AC3652" si="170">YEAR(W3589)&amp;F3589</f>
        <v>1900</v>
      </c>
    </row>
    <row r="3590" spans="4:29" x14ac:dyDescent="0.25">
      <c r="D3590" s="98" t="str">
        <f t="shared" si="168"/>
        <v/>
      </c>
      <c r="E3590" s="93"/>
      <c r="F3590" s="4"/>
      <c r="G3590" s="4"/>
      <c r="H3590" s="72"/>
      <c r="I3590" s="4"/>
      <c r="J3590" s="72"/>
      <c r="K3590" s="72"/>
      <c r="W3590" s="68">
        <f t="shared" si="169"/>
        <v>1</v>
      </c>
      <c r="AC3590" s="1" t="str">
        <f t="shared" si="170"/>
        <v>1900</v>
      </c>
    </row>
    <row r="3591" spans="4:29" x14ac:dyDescent="0.25">
      <c r="D3591" s="98" t="str">
        <f t="shared" si="168"/>
        <v/>
      </c>
      <c r="E3591" s="93"/>
      <c r="F3591" s="4"/>
      <c r="G3591" s="4"/>
      <c r="H3591" s="72"/>
      <c r="I3591" s="4"/>
      <c r="J3591" s="72"/>
      <c r="K3591" s="72"/>
      <c r="W3591" s="68">
        <f t="shared" si="169"/>
        <v>1</v>
      </c>
      <c r="AC3591" s="1" t="str">
        <f t="shared" si="170"/>
        <v>1900</v>
      </c>
    </row>
    <row r="3592" spans="4:29" x14ac:dyDescent="0.25">
      <c r="D3592" s="98" t="str">
        <f t="shared" si="168"/>
        <v/>
      </c>
      <c r="E3592" s="93"/>
      <c r="F3592" s="4"/>
      <c r="G3592" s="4"/>
      <c r="H3592" s="72"/>
      <c r="I3592" s="4"/>
      <c r="J3592" s="72"/>
      <c r="K3592" s="72"/>
      <c r="W3592" s="68">
        <f t="shared" si="169"/>
        <v>1</v>
      </c>
      <c r="AC3592" s="1" t="str">
        <f t="shared" si="170"/>
        <v>1900</v>
      </c>
    </row>
    <row r="3593" spans="4:29" x14ac:dyDescent="0.25">
      <c r="D3593" s="98" t="str">
        <f t="shared" si="168"/>
        <v/>
      </c>
      <c r="E3593" s="93"/>
      <c r="F3593" s="4"/>
      <c r="G3593" s="4"/>
      <c r="H3593" s="72"/>
      <c r="I3593" s="4"/>
      <c r="J3593" s="72"/>
      <c r="K3593" s="72"/>
      <c r="W3593" s="68">
        <f t="shared" si="169"/>
        <v>1</v>
      </c>
      <c r="AC3593" s="1" t="str">
        <f t="shared" si="170"/>
        <v>1900</v>
      </c>
    </row>
    <row r="3594" spans="4:29" x14ac:dyDescent="0.25">
      <c r="D3594" s="98" t="str">
        <f t="shared" si="168"/>
        <v/>
      </c>
      <c r="E3594" s="93"/>
      <c r="F3594" s="4"/>
      <c r="G3594" s="4"/>
      <c r="H3594" s="72"/>
      <c r="I3594" s="4"/>
      <c r="J3594" s="72"/>
      <c r="K3594" s="72"/>
      <c r="W3594" s="68">
        <f t="shared" si="169"/>
        <v>1</v>
      </c>
      <c r="AC3594" s="1" t="str">
        <f t="shared" si="170"/>
        <v>1900</v>
      </c>
    </row>
    <row r="3595" spans="4:29" x14ac:dyDescent="0.25">
      <c r="D3595" s="98" t="str">
        <f t="shared" si="168"/>
        <v/>
      </c>
      <c r="E3595" s="93"/>
      <c r="F3595" s="4"/>
      <c r="G3595" s="4"/>
      <c r="H3595" s="72"/>
      <c r="I3595" s="4"/>
      <c r="J3595" s="72"/>
      <c r="K3595" s="72"/>
      <c r="W3595" s="68">
        <f t="shared" si="169"/>
        <v>1</v>
      </c>
      <c r="AC3595" s="1" t="str">
        <f t="shared" si="170"/>
        <v>1900</v>
      </c>
    </row>
    <row r="3596" spans="4:29" x14ac:dyDescent="0.25">
      <c r="D3596" s="98" t="str">
        <f t="shared" si="168"/>
        <v/>
      </c>
      <c r="E3596" s="93"/>
      <c r="F3596" s="4"/>
      <c r="G3596" s="4"/>
      <c r="H3596" s="72"/>
      <c r="I3596" s="4"/>
      <c r="J3596" s="72"/>
      <c r="K3596" s="72"/>
      <c r="W3596" s="68">
        <f t="shared" si="169"/>
        <v>1</v>
      </c>
      <c r="AC3596" s="1" t="str">
        <f t="shared" si="170"/>
        <v>1900</v>
      </c>
    </row>
    <row r="3597" spans="4:29" x14ac:dyDescent="0.25">
      <c r="D3597" s="98" t="str">
        <f t="shared" si="168"/>
        <v/>
      </c>
      <c r="E3597" s="93"/>
      <c r="F3597" s="4"/>
      <c r="G3597" s="4"/>
      <c r="H3597" s="72"/>
      <c r="I3597" s="4"/>
      <c r="J3597" s="72"/>
      <c r="K3597" s="72"/>
      <c r="W3597" s="68">
        <f t="shared" si="169"/>
        <v>1</v>
      </c>
      <c r="AC3597" s="1" t="str">
        <f t="shared" si="170"/>
        <v>1900</v>
      </c>
    </row>
    <row r="3598" spans="4:29" x14ac:dyDescent="0.25">
      <c r="D3598" s="98" t="str">
        <f t="shared" si="168"/>
        <v/>
      </c>
      <c r="E3598" s="93"/>
      <c r="F3598" s="4"/>
      <c r="G3598" s="4"/>
      <c r="H3598" s="72"/>
      <c r="I3598" s="4"/>
      <c r="J3598" s="72"/>
      <c r="K3598" s="72"/>
      <c r="W3598" s="68">
        <f t="shared" si="169"/>
        <v>1</v>
      </c>
      <c r="AC3598" s="1" t="str">
        <f t="shared" si="170"/>
        <v>1900</v>
      </c>
    </row>
    <row r="3599" spans="4:29" x14ac:dyDescent="0.25">
      <c r="D3599" s="98" t="str">
        <f t="shared" si="168"/>
        <v/>
      </c>
      <c r="E3599" s="93"/>
      <c r="F3599" s="4"/>
      <c r="G3599" s="4"/>
      <c r="H3599" s="72"/>
      <c r="I3599" s="4"/>
      <c r="J3599" s="72"/>
      <c r="K3599" s="72"/>
      <c r="W3599" s="68">
        <f t="shared" si="169"/>
        <v>1</v>
      </c>
      <c r="AC3599" s="1" t="str">
        <f t="shared" si="170"/>
        <v>1900</v>
      </c>
    </row>
    <row r="3600" spans="4:29" x14ac:dyDescent="0.25">
      <c r="D3600" s="98" t="str">
        <f t="shared" si="168"/>
        <v/>
      </c>
      <c r="E3600" s="93"/>
      <c r="F3600" s="4"/>
      <c r="G3600" s="4"/>
      <c r="H3600" s="72"/>
      <c r="I3600" s="4"/>
      <c r="J3600" s="72"/>
      <c r="K3600" s="72"/>
      <c r="W3600" s="68">
        <f t="shared" si="169"/>
        <v>1</v>
      </c>
      <c r="AC3600" s="1" t="str">
        <f t="shared" si="170"/>
        <v>1900</v>
      </c>
    </row>
    <row r="3601" spans="4:29" x14ac:dyDescent="0.25">
      <c r="D3601" s="98" t="str">
        <f t="shared" si="168"/>
        <v/>
      </c>
      <c r="E3601" s="93"/>
      <c r="F3601" s="4"/>
      <c r="G3601" s="4"/>
      <c r="H3601" s="72"/>
      <c r="I3601" s="4"/>
      <c r="J3601" s="72"/>
      <c r="K3601" s="72"/>
      <c r="W3601" s="68">
        <f t="shared" si="169"/>
        <v>1</v>
      </c>
      <c r="AC3601" s="1" t="str">
        <f t="shared" si="170"/>
        <v>1900</v>
      </c>
    </row>
    <row r="3602" spans="4:29" x14ac:dyDescent="0.25">
      <c r="D3602" s="98" t="str">
        <f t="shared" si="168"/>
        <v/>
      </c>
      <c r="E3602" s="93"/>
      <c r="F3602" s="4"/>
      <c r="G3602" s="4"/>
      <c r="H3602" s="72"/>
      <c r="I3602" s="4"/>
      <c r="J3602" s="72"/>
      <c r="K3602" s="72"/>
      <c r="W3602" s="68">
        <f t="shared" si="169"/>
        <v>1</v>
      </c>
      <c r="AC3602" s="1" t="str">
        <f t="shared" si="170"/>
        <v>1900</v>
      </c>
    </row>
    <row r="3603" spans="4:29" x14ac:dyDescent="0.25">
      <c r="D3603" s="98" t="str">
        <f t="shared" si="168"/>
        <v/>
      </c>
      <c r="E3603" s="93"/>
      <c r="F3603" s="4"/>
      <c r="G3603" s="4"/>
      <c r="H3603" s="72"/>
      <c r="I3603" s="4"/>
      <c r="J3603" s="72"/>
      <c r="K3603" s="72"/>
      <c r="W3603" s="68">
        <f t="shared" si="169"/>
        <v>1</v>
      </c>
      <c r="AC3603" s="1" t="str">
        <f t="shared" si="170"/>
        <v>1900</v>
      </c>
    </row>
    <row r="3604" spans="4:29" x14ac:dyDescent="0.25">
      <c r="D3604" s="98" t="str">
        <f t="shared" si="168"/>
        <v/>
      </c>
      <c r="E3604" s="93"/>
      <c r="F3604" s="4"/>
      <c r="G3604" s="4"/>
      <c r="H3604" s="72"/>
      <c r="I3604" s="4"/>
      <c r="J3604" s="72"/>
      <c r="K3604" s="72"/>
      <c r="W3604" s="68">
        <f t="shared" si="169"/>
        <v>1</v>
      </c>
      <c r="AC3604" s="1" t="str">
        <f t="shared" si="170"/>
        <v>1900</v>
      </c>
    </row>
    <row r="3605" spans="4:29" x14ac:dyDescent="0.25">
      <c r="D3605" s="98" t="str">
        <f t="shared" si="168"/>
        <v/>
      </c>
      <c r="E3605" s="93"/>
      <c r="F3605" s="4"/>
      <c r="G3605" s="4"/>
      <c r="H3605" s="72"/>
      <c r="I3605" s="4"/>
      <c r="J3605" s="72"/>
      <c r="K3605" s="72"/>
      <c r="W3605" s="68">
        <f t="shared" si="169"/>
        <v>1</v>
      </c>
      <c r="AC3605" s="1" t="str">
        <f t="shared" si="170"/>
        <v>1900</v>
      </c>
    </row>
    <row r="3606" spans="4:29" x14ac:dyDescent="0.25">
      <c r="D3606" s="98" t="str">
        <f t="shared" si="168"/>
        <v/>
      </c>
      <c r="E3606" s="93"/>
      <c r="F3606" s="4"/>
      <c r="G3606" s="4"/>
      <c r="H3606" s="72"/>
      <c r="I3606" s="4"/>
      <c r="J3606" s="72"/>
      <c r="K3606" s="72"/>
      <c r="W3606" s="68">
        <f t="shared" si="169"/>
        <v>1</v>
      </c>
      <c r="AC3606" s="1" t="str">
        <f t="shared" si="170"/>
        <v>1900</v>
      </c>
    </row>
    <row r="3607" spans="4:29" x14ac:dyDescent="0.25">
      <c r="D3607" s="98" t="str">
        <f t="shared" si="168"/>
        <v/>
      </c>
      <c r="E3607" s="93"/>
      <c r="F3607" s="4"/>
      <c r="G3607" s="4"/>
      <c r="H3607" s="72"/>
      <c r="I3607" s="4"/>
      <c r="J3607" s="72"/>
      <c r="K3607" s="72"/>
      <c r="W3607" s="68">
        <f t="shared" si="169"/>
        <v>1</v>
      </c>
      <c r="AC3607" s="1" t="str">
        <f t="shared" si="170"/>
        <v>1900</v>
      </c>
    </row>
    <row r="3608" spans="4:29" x14ac:dyDescent="0.25">
      <c r="D3608" s="98" t="str">
        <f t="shared" si="168"/>
        <v/>
      </c>
      <c r="E3608" s="93"/>
      <c r="F3608" s="4"/>
      <c r="G3608" s="4"/>
      <c r="H3608" s="72"/>
      <c r="I3608" s="4"/>
      <c r="J3608" s="72"/>
      <c r="K3608" s="72"/>
      <c r="W3608" s="68">
        <f t="shared" si="169"/>
        <v>1</v>
      </c>
      <c r="AC3608" s="1" t="str">
        <f t="shared" si="170"/>
        <v>1900</v>
      </c>
    </row>
    <row r="3609" spans="4:29" x14ac:dyDescent="0.25">
      <c r="D3609" s="98" t="str">
        <f t="shared" si="168"/>
        <v/>
      </c>
      <c r="E3609" s="93"/>
      <c r="F3609" s="4"/>
      <c r="G3609" s="4"/>
      <c r="H3609" s="72"/>
      <c r="I3609" s="4"/>
      <c r="J3609" s="72"/>
      <c r="K3609" s="72"/>
      <c r="W3609" s="68">
        <f t="shared" si="169"/>
        <v>1</v>
      </c>
      <c r="AC3609" s="1" t="str">
        <f t="shared" si="170"/>
        <v>1900</v>
      </c>
    </row>
    <row r="3610" spans="4:29" x14ac:dyDescent="0.25">
      <c r="D3610" s="98" t="str">
        <f t="shared" si="168"/>
        <v/>
      </c>
      <c r="E3610" s="93"/>
      <c r="F3610" s="4"/>
      <c r="G3610" s="4"/>
      <c r="H3610" s="72"/>
      <c r="I3610" s="4"/>
      <c r="J3610" s="72"/>
      <c r="K3610" s="72"/>
      <c r="W3610" s="68">
        <f t="shared" si="169"/>
        <v>1</v>
      </c>
      <c r="AC3610" s="1" t="str">
        <f t="shared" si="170"/>
        <v>1900</v>
      </c>
    </row>
    <row r="3611" spans="4:29" x14ac:dyDescent="0.25">
      <c r="D3611" s="98" t="str">
        <f t="shared" si="168"/>
        <v/>
      </c>
      <c r="E3611" s="93"/>
      <c r="F3611" s="4"/>
      <c r="G3611" s="4"/>
      <c r="H3611" s="72"/>
      <c r="I3611" s="4"/>
      <c r="J3611" s="72"/>
      <c r="K3611" s="72"/>
      <c r="W3611" s="68">
        <f t="shared" si="169"/>
        <v>1</v>
      </c>
      <c r="AC3611" s="1" t="str">
        <f t="shared" si="170"/>
        <v>1900</v>
      </c>
    </row>
    <row r="3612" spans="4:29" x14ac:dyDescent="0.25">
      <c r="D3612" s="98" t="str">
        <f t="shared" si="168"/>
        <v/>
      </c>
      <c r="E3612" s="93"/>
      <c r="F3612" s="4"/>
      <c r="G3612" s="4"/>
      <c r="H3612" s="72"/>
      <c r="I3612" s="4"/>
      <c r="J3612" s="72"/>
      <c r="K3612" s="72"/>
      <c r="W3612" s="68">
        <f t="shared" si="169"/>
        <v>1</v>
      </c>
      <c r="AC3612" s="1" t="str">
        <f t="shared" si="170"/>
        <v>1900</v>
      </c>
    </row>
    <row r="3613" spans="4:29" x14ac:dyDescent="0.25">
      <c r="D3613" s="98" t="str">
        <f t="shared" si="168"/>
        <v/>
      </c>
      <c r="E3613" s="93"/>
      <c r="F3613" s="4"/>
      <c r="G3613" s="4"/>
      <c r="H3613" s="72"/>
      <c r="I3613" s="4"/>
      <c r="J3613" s="72"/>
      <c r="K3613" s="72"/>
      <c r="W3613" s="68">
        <f t="shared" si="169"/>
        <v>1</v>
      </c>
      <c r="AC3613" s="1" t="str">
        <f t="shared" si="170"/>
        <v>1900</v>
      </c>
    </row>
    <row r="3614" spans="4:29" x14ac:dyDescent="0.25">
      <c r="D3614" s="98" t="str">
        <f t="shared" si="168"/>
        <v/>
      </c>
      <c r="E3614" s="93"/>
      <c r="F3614" s="4"/>
      <c r="G3614" s="4"/>
      <c r="H3614" s="72"/>
      <c r="I3614" s="4"/>
      <c r="J3614" s="72"/>
      <c r="K3614" s="72"/>
      <c r="W3614" s="68">
        <f t="shared" si="169"/>
        <v>1</v>
      </c>
      <c r="AC3614" s="1" t="str">
        <f t="shared" si="170"/>
        <v>1900</v>
      </c>
    </row>
    <row r="3615" spans="4:29" x14ac:dyDescent="0.25">
      <c r="D3615" s="98" t="str">
        <f t="shared" si="168"/>
        <v/>
      </c>
      <c r="E3615" s="93"/>
      <c r="F3615" s="4"/>
      <c r="G3615" s="4"/>
      <c r="H3615" s="72"/>
      <c r="I3615" s="4"/>
      <c r="J3615" s="72"/>
      <c r="K3615" s="72"/>
      <c r="W3615" s="68">
        <f t="shared" si="169"/>
        <v>1</v>
      </c>
      <c r="AC3615" s="1" t="str">
        <f t="shared" si="170"/>
        <v>1900</v>
      </c>
    </row>
    <row r="3616" spans="4:29" x14ac:dyDescent="0.25">
      <c r="D3616" s="98" t="str">
        <f t="shared" si="168"/>
        <v/>
      </c>
      <c r="E3616" s="93"/>
      <c r="F3616" s="4"/>
      <c r="G3616" s="4"/>
      <c r="H3616" s="72"/>
      <c r="I3616" s="4"/>
      <c r="J3616" s="72"/>
      <c r="K3616" s="72"/>
      <c r="W3616" s="68">
        <f t="shared" si="169"/>
        <v>1</v>
      </c>
      <c r="AC3616" s="1" t="str">
        <f t="shared" si="170"/>
        <v>1900</v>
      </c>
    </row>
    <row r="3617" spans="4:29" x14ac:dyDescent="0.25">
      <c r="D3617" s="98" t="str">
        <f t="shared" si="168"/>
        <v/>
      </c>
      <c r="E3617" s="93"/>
      <c r="F3617" s="4"/>
      <c r="G3617" s="4"/>
      <c r="H3617" s="72"/>
      <c r="I3617" s="4"/>
      <c r="J3617" s="72"/>
      <c r="K3617" s="72"/>
      <c r="W3617" s="68">
        <f t="shared" si="169"/>
        <v>1</v>
      </c>
      <c r="AC3617" s="1" t="str">
        <f t="shared" si="170"/>
        <v>1900</v>
      </c>
    </row>
    <row r="3618" spans="4:29" x14ac:dyDescent="0.25">
      <c r="D3618" s="98" t="str">
        <f t="shared" si="168"/>
        <v/>
      </c>
      <c r="E3618" s="93"/>
      <c r="F3618" s="4"/>
      <c r="G3618" s="4"/>
      <c r="H3618" s="72"/>
      <c r="I3618" s="4"/>
      <c r="J3618" s="72"/>
      <c r="K3618" s="72"/>
      <c r="W3618" s="68">
        <f t="shared" si="169"/>
        <v>1</v>
      </c>
      <c r="AC3618" s="1" t="str">
        <f t="shared" si="170"/>
        <v>1900</v>
      </c>
    </row>
    <row r="3619" spans="4:29" x14ac:dyDescent="0.25">
      <c r="D3619" s="98" t="str">
        <f t="shared" si="168"/>
        <v/>
      </c>
      <c r="E3619" s="93"/>
      <c r="F3619" s="4"/>
      <c r="G3619" s="4"/>
      <c r="H3619" s="72"/>
      <c r="I3619" s="4"/>
      <c r="J3619" s="72"/>
      <c r="K3619" s="72"/>
      <c r="W3619" s="68">
        <f t="shared" si="169"/>
        <v>1</v>
      </c>
      <c r="AC3619" s="1" t="str">
        <f t="shared" si="170"/>
        <v>1900</v>
      </c>
    </row>
    <row r="3620" spans="4:29" x14ac:dyDescent="0.25">
      <c r="D3620" s="98" t="str">
        <f t="shared" si="168"/>
        <v/>
      </c>
      <c r="E3620" s="93"/>
      <c r="F3620" s="4"/>
      <c r="G3620" s="4"/>
      <c r="H3620" s="72"/>
      <c r="I3620" s="4"/>
      <c r="J3620" s="72"/>
      <c r="K3620" s="72"/>
      <c r="W3620" s="68">
        <f t="shared" si="169"/>
        <v>1</v>
      </c>
      <c r="AC3620" s="1" t="str">
        <f t="shared" si="170"/>
        <v>1900</v>
      </c>
    </row>
    <row r="3621" spans="4:29" x14ac:dyDescent="0.25">
      <c r="D3621" s="98" t="str">
        <f t="shared" si="168"/>
        <v/>
      </c>
      <c r="E3621" s="93"/>
      <c r="F3621" s="4"/>
      <c r="G3621" s="4"/>
      <c r="H3621" s="72"/>
      <c r="I3621" s="4"/>
      <c r="J3621" s="72"/>
      <c r="K3621" s="72"/>
      <c r="W3621" s="68">
        <f t="shared" si="169"/>
        <v>1</v>
      </c>
      <c r="AC3621" s="1" t="str">
        <f t="shared" si="170"/>
        <v>1900</v>
      </c>
    </row>
    <row r="3622" spans="4:29" x14ac:dyDescent="0.25">
      <c r="D3622" s="98" t="str">
        <f t="shared" si="168"/>
        <v/>
      </c>
      <c r="E3622" s="93"/>
      <c r="F3622" s="4"/>
      <c r="G3622" s="4"/>
      <c r="H3622" s="72"/>
      <c r="I3622" s="4"/>
      <c r="J3622" s="72"/>
      <c r="K3622" s="72"/>
      <c r="W3622" s="68">
        <f t="shared" si="169"/>
        <v>1</v>
      </c>
      <c r="AC3622" s="1" t="str">
        <f t="shared" si="170"/>
        <v>1900</v>
      </c>
    </row>
    <row r="3623" spans="4:29" x14ac:dyDescent="0.25">
      <c r="D3623" s="98" t="str">
        <f t="shared" si="168"/>
        <v/>
      </c>
      <c r="E3623" s="93"/>
      <c r="F3623" s="4"/>
      <c r="G3623" s="4"/>
      <c r="H3623" s="72"/>
      <c r="I3623" s="4"/>
      <c r="J3623" s="72"/>
      <c r="K3623" s="72"/>
      <c r="W3623" s="68">
        <f t="shared" si="169"/>
        <v>1</v>
      </c>
      <c r="AC3623" s="1" t="str">
        <f t="shared" si="170"/>
        <v>1900</v>
      </c>
    </row>
    <row r="3624" spans="4:29" x14ac:dyDescent="0.25">
      <c r="D3624" s="98" t="str">
        <f t="shared" si="168"/>
        <v/>
      </c>
      <c r="E3624" s="93"/>
      <c r="F3624" s="4"/>
      <c r="G3624" s="4"/>
      <c r="H3624" s="72"/>
      <c r="I3624" s="4"/>
      <c r="J3624" s="72"/>
      <c r="K3624" s="72"/>
      <c r="W3624" s="68">
        <f t="shared" si="169"/>
        <v>1</v>
      </c>
      <c r="AC3624" s="1" t="str">
        <f t="shared" si="170"/>
        <v>1900</v>
      </c>
    </row>
    <row r="3625" spans="4:29" x14ac:dyDescent="0.25">
      <c r="D3625" s="98" t="str">
        <f t="shared" si="168"/>
        <v/>
      </c>
      <c r="E3625" s="93"/>
      <c r="F3625" s="4"/>
      <c r="G3625" s="4"/>
      <c r="H3625" s="72"/>
      <c r="I3625" s="4"/>
      <c r="J3625" s="72"/>
      <c r="K3625" s="72"/>
      <c r="W3625" s="68">
        <f t="shared" si="169"/>
        <v>1</v>
      </c>
      <c r="AC3625" s="1" t="str">
        <f t="shared" si="170"/>
        <v>1900</v>
      </c>
    </row>
    <row r="3626" spans="4:29" x14ac:dyDescent="0.25">
      <c r="D3626" s="98" t="str">
        <f t="shared" si="168"/>
        <v/>
      </c>
      <c r="E3626" s="93"/>
      <c r="F3626" s="4"/>
      <c r="G3626" s="4"/>
      <c r="H3626" s="72"/>
      <c r="I3626" s="4"/>
      <c r="J3626" s="72"/>
      <c r="K3626" s="72"/>
      <c r="W3626" s="68">
        <f t="shared" si="169"/>
        <v>1</v>
      </c>
      <c r="AC3626" s="1" t="str">
        <f t="shared" si="170"/>
        <v>1900</v>
      </c>
    </row>
    <row r="3627" spans="4:29" x14ac:dyDescent="0.25">
      <c r="D3627" s="98" t="str">
        <f t="shared" si="168"/>
        <v/>
      </c>
      <c r="E3627" s="93"/>
      <c r="F3627" s="4"/>
      <c r="G3627" s="4"/>
      <c r="H3627" s="72"/>
      <c r="I3627" s="4"/>
      <c r="J3627" s="72"/>
      <c r="K3627" s="72"/>
      <c r="W3627" s="68">
        <f t="shared" si="169"/>
        <v>1</v>
      </c>
      <c r="AC3627" s="1" t="str">
        <f t="shared" si="170"/>
        <v>1900</v>
      </c>
    </row>
    <row r="3628" spans="4:29" x14ac:dyDescent="0.25">
      <c r="D3628" s="98" t="str">
        <f t="shared" si="168"/>
        <v/>
      </c>
      <c r="E3628" s="93"/>
      <c r="F3628" s="4"/>
      <c r="G3628" s="4"/>
      <c r="H3628" s="72"/>
      <c r="I3628" s="4"/>
      <c r="J3628" s="72"/>
      <c r="K3628" s="72"/>
      <c r="W3628" s="68">
        <f t="shared" si="169"/>
        <v>1</v>
      </c>
      <c r="AC3628" s="1" t="str">
        <f t="shared" si="170"/>
        <v>1900</v>
      </c>
    </row>
    <row r="3629" spans="4:29" x14ac:dyDescent="0.25">
      <c r="D3629" s="98" t="str">
        <f t="shared" si="168"/>
        <v/>
      </c>
      <c r="E3629" s="93"/>
      <c r="F3629" s="4"/>
      <c r="G3629" s="4"/>
      <c r="H3629" s="72"/>
      <c r="I3629" s="4"/>
      <c r="J3629" s="72"/>
      <c r="K3629" s="72"/>
      <c r="W3629" s="68">
        <f t="shared" si="169"/>
        <v>1</v>
      </c>
      <c r="AC3629" s="1" t="str">
        <f t="shared" si="170"/>
        <v>1900</v>
      </c>
    </row>
    <row r="3630" spans="4:29" x14ac:dyDescent="0.25">
      <c r="D3630" s="98" t="str">
        <f t="shared" si="168"/>
        <v/>
      </c>
      <c r="E3630" s="93"/>
      <c r="F3630" s="4"/>
      <c r="G3630" s="4"/>
      <c r="H3630" s="72"/>
      <c r="I3630" s="4"/>
      <c r="J3630" s="72"/>
      <c r="K3630" s="72"/>
      <c r="W3630" s="68">
        <f t="shared" si="169"/>
        <v>1</v>
      </c>
      <c r="AC3630" s="1" t="str">
        <f t="shared" si="170"/>
        <v>1900</v>
      </c>
    </row>
    <row r="3631" spans="4:29" x14ac:dyDescent="0.25">
      <c r="D3631" s="98" t="str">
        <f t="shared" si="168"/>
        <v/>
      </c>
      <c r="E3631" s="93"/>
      <c r="F3631" s="4"/>
      <c r="G3631" s="4"/>
      <c r="H3631" s="72"/>
      <c r="I3631" s="4"/>
      <c r="J3631" s="72"/>
      <c r="K3631" s="72"/>
      <c r="W3631" s="68">
        <f t="shared" si="169"/>
        <v>1</v>
      </c>
      <c r="AC3631" s="1" t="str">
        <f t="shared" si="170"/>
        <v>1900</v>
      </c>
    </row>
    <row r="3632" spans="4:29" x14ac:dyDescent="0.25">
      <c r="D3632" s="98" t="str">
        <f t="shared" si="168"/>
        <v/>
      </c>
      <c r="E3632" s="93"/>
      <c r="F3632" s="4"/>
      <c r="G3632" s="4"/>
      <c r="H3632" s="72"/>
      <c r="I3632" s="4"/>
      <c r="J3632" s="72"/>
      <c r="K3632" s="72"/>
      <c r="W3632" s="68">
        <f t="shared" si="169"/>
        <v>1</v>
      </c>
      <c r="AC3632" s="1" t="str">
        <f t="shared" si="170"/>
        <v>1900</v>
      </c>
    </row>
    <row r="3633" spans="4:29" x14ac:dyDescent="0.25">
      <c r="D3633" s="98" t="str">
        <f t="shared" si="168"/>
        <v/>
      </c>
      <c r="E3633" s="93"/>
      <c r="F3633" s="4"/>
      <c r="G3633" s="4"/>
      <c r="H3633" s="72"/>
      <c r="I3633" s="4"/>
      <c r="J3633" s="72"/>
      <c r="K3633" s="72"/>
      <c r="W3633" s="68">
        <f t="shared" si="169"/>
        <v>1</v>
      </c>
      <c r="AC3633" s="1" t="str">
        <f t="shared" si="170"/>
        <v>1900</v>
      </c>
    </row>
    <row r="3634" spans="4:29" x14ac:dyDescent="0.25">
      <c r="D3634" s="98" t="str">
        <f t="shared" si="168"/>
        <v/>
      </c>
      <c r="E3634" s="93"/>
      <c r="F3634" s="4"/>
      <c r="G3634" s="4"/>
      <c r="H3634" s="72"/>
      <c r="I3634" s="4"/>
      <c r="J3634" s="72"/>
      <c r="K3634" s="72"/>
      <c r="W3634" s="68">
        <f t="shared" si="169"/>
        <v>1</v>
      </c>
      <c r="AC3634" s="1" t="str">
        <f t="shared" si="170"/>
        <v>1900</v>
      </c>
    </row>
    <row r="3635" spans="4:29" x14ac:dyDescent="0.25">
      <c r="D3635" s="98" t="str">
        <f t="shared" si="168"/>
        <v/>
      </c>
      <c r="E3635" s="93"/>
      <c r="F3635" s="4"/>
      <c r="G3635" s="4"/>
      <c r="H3635" s="72"/>
      <c r="I3635" s="4"/>
      <c r="J3635" s="72"/>
      <c r="K3635" s="72"/>
      <c r="W3635" s="68">
        <f t="shared" si="169"/>
        <v>1</v>
      </c>
      <c r="AC3635" s="1" t="str">
        <f t="shared" si="170"/>
        <v>1900</v>
      </c>
    </row>
    <row r="3636" spans="4:29" x14ac:dyDescent="0.25">
      <c r="D3636" s="98" t="str">
        <f t="shared" si="168"/>
        <v/>
      </c>
      <c r="E3636" s="93"/>
      <c r="F3636" s="4"/>
      <c r="G3636" s="4"/>
      <c r="H3636" s="72"/>
      <c r="I3636" s="4"/>
      <c r="J3636" s="72"/>
      <c r="K3636" s="72"/>
      <c r="W3636" s="68">
        <f t="shared" si="169"/>
        <v>1</v>
      </c>
      <c r="AC3636" s="1" t="str">
        <f t="shared" si="170"/>
        <v>1900</v>
      </c>
    </row>
    <row r="3637" spans="4:29" x14ac:dyDescent="0.25">
      <c r="D3637" s="98" t="str">
        <f t="shared" si="168"/>
        <v/>
      </c>
      <c r="E3637" s="93"/>
      <c r="F3637" s="4"/>
      <c r="G3637" s="4"/>
      <c r="H3637" s="72"/>
      <c r="I3637" s="4"/>
      <c r="J3637" s="72"/>
      <c r="K3637" s="72"/>
      <c r="W3637" s="68">
        <f t="shared" si="169"/>
        <v>1</v>
      </c>
      <c r="AC3637" s="1" t="str">
        <f t="shared" si="170"/>
        <v>1900</v>
      </c>
    </row>
    <row r="3638" spans="4:29" x14ac:dyDescent="0.25">
      <c r="D3638" s="98" t="str">
        <f t="shared" si="168"/>
        <v/>
      </c>
      <c r="E3638" s="93"/>
      <c r="F3638" s="4"/>
      <c r="G3638" s="4"/>
      <c r="H3638" s="72"/>
      <c r="I3638" s="4"/>
      <c r="J3638" s="72"/>
      <c r="K3638" s="72"/>
      <c r="W3638" s="68">
        <f t="shared" si="169"/>
        <v>1</v>
      </c>
      <c r="AC3638" s="1" t="str">
        <f t="shared" si="170"/>
        <v>1900</v>
      </c>
    </row>
    <row r="3639" spans="4:29" x14ac:dyDescent="0.25">
      <c r="D3639" s="98" t="str">
        <f t="shared" si="168"/>
        <v/>
      </c>
      <c r="E3639" s="93"/>
      <c r="F3639" s="4"/>
      <c r="G3639" s="4"/>
      <c r="H3639" s="72"/>
      <c r="I3639" s="4"/>
      <c r="J3639" s="72"/>
      <c r="K3639" s="72"/>
      <c r="W3639" s="68">
        <f t="shared" si="169"/>
        <v>1</v>
      </c>
      <c r="AC3639" s="1" t="str">
        <f t="shared" si="170"/>
        <v>1900</v>
      </c>
    </row>
    <row r="3640" spans="4:29" x14ac:dyDescent="0.25">
      <c r="D3640" s="98" t="str">
        <f t="shared" si="168"/>
        <v/>
      </c>
      <c r="E3640" s="93"/>
      <c r="F3640" s="4"/>
      <c r="G3640" s="4"/>
      <c r="H3640" s="72"/>
      <c r="I3640" s="4"/>
      <c r="J3640" s="72"/>
      <c r="K3640" s="72"/>
      <c r="W3640" s="68">
        <f t="shared" si="169"/>
        <v>1</v>
      </c>
      <c r="AC3640" s="1" t="str">
        <f t="shared" si="170"/>
        <v>1900</v>
      </c>
    </row>
    <row r="3641" spans="4:29" x14ac:dyDescent="0.25">
      <c r="D3641" s="98" t="str">
        <f t="shared" si="168"/>
        <v/>
      </c>
      <c r="E3641" s="93"/>
      <c r="F3641" s="4"/>
      <c r="G3641" s="4"/>
      <c r="H3641" s="72"/>
      <c r="I3641" s="4"/>
      <c r="J3641" s="72"/>
      <c r="K3641" s="72"/>
      <c r="W3641" s="68">
        <f t="shared" si="169"/>
        <v>1</v>
      </c>
      <c r="AC3641" s="1" t="str">
        <f t="shared" si="170"/>
        <v>1900</v>
      </c>
    </row>
    <row r="3642" spans="4:29" x14ac:dyDescent="0.25">
      <c r="D3642" s="98" t="str">
        <f t="shared" si="168"/>
        <v/>
      </c>
      <c r="E3642" s="93"/>
      <c r="F3642" s="4"/>
      <c r="G3642" s="4"/>
      <c r="H3642" s="72"/>
      <c r="I3642" s="4"/>
      <c r="J3642" s="72"/>
      <c r="K3642" s="72"/>
      <c r="W3642" s="68">
        <f t="shared" si="169"/>
        <v>1</v>
      </c>
      <c r="AC3642" s="1" t="str">
        <f t="shared" si="170"/>
        <v>1900</v>
      </c>
    </row>
    <row r="3643" spans="4:29" x14ac:dyDescent="0.25">
      <c r="D3643" s="98" t="str">
        <f t="shared" si="168"/>
        <v/>
      </c>
      <c r="E3643" s="93"/>
      <c r="F3643" s="4"/>
      <c r="G3643" s="4"/>
      <c r="H3643" s="72"/>
      <c r="I3643" s="4"/>
      <c r="J3643" s="72"/>
      <c r="K3643" s="72"/>
      <c r="W3643" s="68">
        <f t="shared" si="169"/>
        <v>1</v>
      </c>
      <c r="AC3643" s="1" t="str">
        <f t="shared" si="170"/>
        <v>1900</v>
      </c>
    </row>
    <row r="3644" spans="4:29" x14ac:dyDescent="0.25">
      <c r="D3644" s="98" t="str">
        <f t="shared" si="168"/>
        <v/>
      </c>
      <c r="E3644" s="93"/>
      <c r="F3644" s="4"/>
      <c r="G3644" s="4"/>
      <c r="H3644" s="72"/>
      <c r="I3644" s="4"/>
      <c r="J3644" s="72"/>
      <c r="K3644" s="72"/>
      <c r="W3644" s="68">
        <f t="shared" si="169"/>
        <v>1</v>
      </c>
      <c r="AC3644" s="1" t="str">
        <f t="shared" si="170"/>
        <v>1900</v>
      </c>
    </row>
    <row r="3645" spans="4:29" x14ac:dyDescent="0.25">
      <c r="D3645" s="98" t="str">
        <f t="shared" si="168"/>
        <v/>
      </c>
      <c r="E3645" s="93"/>
      <c r="F3645" s="4"/>
      <c r="G3645" s="4"/>
      <c r="H3645" s="72"/>
      <c r="I3645" s="4"/>
      <c r="J3645" s="72"/>
      <c r="K3645" s="72"/>
      <c r="W3645" s="68">
        <f t="shared" si="169"/>
        <v>1</v>
      </c>
      <c r="AC3645" s="1" t="str">
        <f t="shared" si="170"/>
        <v>1900</v>
      </c>
    </row>
    <row r="3646" spans="4:29" x14ac:dyDescent="0.25">
      <c r="D3646" s="98" t="str">
        <f t="shared" si="168"/>
        <v/>
      </c>
      <c r="E3646" s="93"/>
      <c r="F3646" s="4"/>
      <c r="G3646" s="4"/>
      <c r="H3646" s="72"/>
      <c r="I3646" s="4"/>
      <c r="J3646" s="72"/>
      <c r="K3646" s="72"/>
      <c r="W3646" s="68">
        <f t="shared" si="169"/>
        <v>1</v>
      </c>
      <c r="AC3646" s="1" t="str">
        <f t="shared" si="170"/>
        <v>1900</v>
      </c>
    </row>
    <row r="3647" spans="4:29" x14ac:dyDescent="0.25">
      <c r="D3647" s="98" t="str">
        <f t="shared" si="168"/>
        <v/>
      </c>
      <c r="E3647" s="93"/>
      <c r="F3647" s="4"/>
      <c r="G3647" s="4"/>
      <c r="H3647" s="72"/>
      <c r="I3647" s="4"/>
      <c r="J3647" s="72"/>
      <c r="K3647" s="72"/>
      <c r="W3647" s="68">
        <f t="shared" si="169"/>
        <v>1</v>
      </c>
      <c r="AC3647" s="1" t="str">
        <f t="shared" si="170"/>
        <v>1900</v>
      </c>
    </row>
    <row r="3648" spans="4:29" x14ac:dyDescent="0.25">
      <c r="D3648" s="98" t="str">
        <f t="shared" si="168"/>
        <v/>
      </c>
      <c r="E3648" s="93"/>
      <c r="F3648" s="4"/>
      <c r="G3648" s="4"/>
      <c r="H3648" s="72"/>
      <c r="I3648" s="4"/>
      <c r="J3648" s="72"/>
      <c r="K3648" s="72"/>
      <c r="W3648" s="68">
        <f t="shared" si="169"/>
        <v>1</v>
      </c>
      <c r="AC3648" s="1" t="str">
        <f t="shared" si="170"/>
        <v>1900</v>
      </c>
    </row>
    <row r="3649" spans="4:29" x14ac:dyDescent="0.25">
      <c r="D3649" s="98" t="str">
        <f t="shared" si="168"/>
        <v/>
      </c>
      <c r="E3649" s="93"/>
      <c r="F3649" s="4"/>
      <c r="G3649" s="4"/>
      <c r="H3649" s="72"/>
      <c r="I3649" s="4"/>
      <c r="J3649" s="72"/>
      <c r="K3649" s="72"/>
      <c r="W3649" s="68">
        <f t="shared" si="169"/>
        <v>1</v>
      </c>
      <c r="AC3649" s="1" t="str">
        <f t="shared" si="170"/>
        <v>1900</v>
      </c>
    </row>
    <row r="3650" spans="4:29" x14ac:dyDescent="0.25">
      <c r="D3650" s="98" t="str">
        <f t="shared" si="168"/>
        <v/>
      </c>
      <c r="E3650" s="93"/>
      <c r="F3650" s="4"/>
      <c r="G3650" s="4"/>
      <c r="H3650" s="72"/>
      <c r="I3650" s="4"/>
      <c r="J3650" s="72"/>
      <c r="K3650" s="72"/>
      <c r="W3650" s="68">
        <f t="shared" si="169"/>
        <v>1</v>
      </c>
      <c r="AC3650" s="1" t="str">
        <f t="shared" si="170"/>
        <v>1900</v>
      </c>
    </row>
    <row r="3651" spans="4:29" x14ac:dyDescent="0.25">
      <c r="D3651" s="98" t="str">
        <f t="shared" si="168"/>
        <v/>
      </c>
      <c r="E3651" s="93"/>
      <c r="F3651" s="4"/>
      <c r="G3651" s="4"/>
      <c r="H3651" s="72"/>
      <c r="I3651" s="4"/>
      <c r="J3651" s="72"/>
      <c r="K3651" s="72"/>
      <c r="W3651" s="68">
        <f t="shared" si="169"/>
        <v>1</v>
      </c>
      <c r="AC3651" s="1" t="str">
        <f t="shared" si="170"/>
        <v>1900</v>
      </c>
    </row>
    <row r="3652" spans="4:29" x14ac:dyDescent="0.25">
      <c r="D3652" s="98" t="str">
        <f t="shared" ref="D3652:D3715" si="171">IF(W3652&lt;&gt;$V$1,IF(YEAR(W3652)=YEAR(W3651),D3651+1,1),"")</f>
        <v/>
      </c>
      <c r="E3652" s="93"/>
      <c r="F3652" s="4"/>
      <c r="G3652" s="4"/>
      <c r="H3652" s="72"/>
      <c r="I3652" s="4"/>
      <c r="J3652" s="72"/>
      <c r="K3652" s="72"/>
      <c r="W3652" s="68">
        <f t="shared" ref="W3652:W3715" si="172">IF(CONCATENATE(F3652,F3653,F3654,F3655,F3656,F3657)&lt;&gt;"",IF(AND(E3652&lt;&gt;0,ISNUMBER(E3652)=TRUE),E3652,W3651),$V$1)</f>
        <v>1</v>
      </c>
      <c r="AC3652" s="1" t="str">
        <f t="shared" si="170"/>
        <v>1900</v>
      </c>
    </row>
    <row r="3653" spans="4:29" x14ac:dyDescent="0.25">
      <c r="D3653" s="98" t="str">
        <f t="shared" si="171"/>
        <v/>
      </c>
      <c r="E3653" s="93"/>
      <c r="F3653" s="4"/>
      <c r="G3653" s="4"/>
      <c r="H3653" s="72"/>
      <c r="I3653" s="4"/>
      <c r="J3653" s="72"/>
      <c r="K3653" s="72"/>
      <c r="W3653" s="68">
        <f t="shared" si="172"/>
        <v>1</v>
      </c>
      <c r="AC3653" s="1" t="str">
        <f t="shared" ref="AC3653:AC3716" si="173">YEAR(W3653)&amp;F3653</f>
        <v>1900</v>
      </c>
    </row>
    <row r="3654" spans="4:29" x14ac:dyDescent="0.25">
      <c r="D3654" s="98" t="str">
        <f t="shared" si="171"/>
        <v/>
      </c>
      <c r="E3654" s="93"/>
      <c r="F3654" s="4"/>
      <c r="G3654" s="4"/>
      <c r="H3654" s="72"/>
      <c r="I3654" s="4"/>
      <c r="J3654" s="72"/>
      <c r="K3654" s="72"/>
      <c r="W3654" s="68">
        <f t="shared" si="172"/>
        <v>1</v>
      </c>
      <c r="AC3654" s="1" t="str">
        <f t="shared" si="173"/>
        <v>1900</v>
      </c>
    </row>
    <row r="3655" spans="4:29" x14ac:dyDescent="0.25">
      <c r="D3655" s="98" t="str">
        <f t="shared" si="171"/>
        <v/>
      </c>
      <c r="E3655" s="93"/>
      <c r="F3655" s="4"/>
      <c r="G3655" s="4"/>
      <c r="H3655" s="72"/>
      <c r="I3655" s="4"/>
      <c r="J3655" s="72"/>
      <c r="K3655" s="72"/>
      <c r="W3655" s="68">
        <f t="shared" si="172"/>
        <v>1</v>
      </c>
      <c r="AC3655" s="1" t="str">
        <f t="shared" si="173"/>
        <v>1900</v>
      </c>
    </row>
    <row r="3656" spans="4:29" x14ac:dyDescent="0.25">
      <c r="D3656" s="98" t="str">
        <f t="shared" si="171"/>
        <v/>
      </c>
      <c r="E3656" s="93"/>
      <c r="F3656" s="4"/>
      <c r="G3656" s="4"/>
      <c r="H3656" s="72"/>
      <c r="I3656" s="4"/>
      <c r="J3656" s="72"/>
      <c r="K3656" s="72"/>
      <c r="W3656" s="68">
        <f t="shared" si="172"/>
        <v>1</v>
      </c>
      <c r="AC3656" s="1" t="str">
        <f t="shared" si="173"/>
        <v>1900</v>
      </c>
    </row>
    <row r="3657" spans="4:29" x14ac:dyDescent="0.25">
      <c r="D3657" s="98" t="str">
        <f t="shared" si="171"/>
        <v/>
      </c>
      <c r="E3657" s="93"/>
      <c r="F3657" s="4"/>
      <c r="G3657" s="4"/>
      <c r="H3657" s="72"/>
      <c r="I3657" s="4"/>
      <c r="J3657" s="72"/>
      <c r="K3657" s="72"/>
      <c r="W3657" s="68">
        <f t="shared" si="172"/>
        <v>1</v>
      </c>
      <c r="AC3657" s="1" t="str">
        <f t="shared" si="173"/>
        <v>1900</v>
      </c>
    </row>
    <row r="3658" spans="4:29" x14ac:dyDescent="0.25">
      <c r="D3658" s="98" t="str">
        <f t="shared" si="171"/>
        <v/>
      </c>
      <c r="E3658" s="93"/>
      <c r="F3658" s="4"/>
      <c r="G3658" s="4"/>
      <c r="H3658" s="72"/>
      <c r="I3658" s="4"/>
      <c r="J3658" s="72"/>
      <c r="K3658" s="72"/>
      <c r="W3658" s="68">
        <f t="shared" si="172"/>
        <v>1</v>
      </c>
      <c r="AC3658" s="1" t="str">
        <f t="shared" si="173"/>
        <v>1900</v>
      </c>
    </row>
    <row r="3659" spans="4:29" x14ac:dyDescent="0.25">
      <c r="D3659" s="98" t="str">
        <f t="shared" si="171"/>
        <v/>
      </c>
      <c r="E3659" s="93"/>
      <c r="F3659" s="4"/>
      <c r="G3659" s="4"/>
      <c r="H3659" s="72"/>
      <c r="I3659" s="4"/>
      <c r="J3659" s="72"/>
      <c r="K3659" s="72"/>
      <c r="W3659" s="68">
        <f t="shared" si="172"/>
        <v>1</v>
      </c>
      <c r="AC3659" s="1" t="str">
        <f t="shared" si="173"/>
        <v>1900</v>
      </c>
    </row>
    <row r="3660" spans="4:29" x14ac:dyDescent="0.25">
      <c r="D3660" s="98" t="str">
        <f t="shared" si="171"/>
        <v/>
      </c>
      <c r="E3660" s="93"/>
      <c r="F3660" s="4"/>
      <c r="G3660" s="4"/>
      <c r="H3660" s="72"/>
      <c r="I3660" s="4"/>
      <c r="J3660" s="72"/>
      <c r="K3660" s="72"/>
      <c r="W3660" s="68">
        <f t="shared" si="172"/>
        <v>1</v>
      </c>
      <c r="AC3660" s="1" t="str">
        <f t="shared" si="173"/>
        <v>1900</v>
      </c>
    </row>
    <row r="3661" spans="4:29" x14ac:dyDescent="0.25">
      <c r="D3661" s="98" t="str">
        <f t="shared" si="171"/>
        <v/>
      </c>
      <c r="E3661" s="93"/>
      <c r="F3661" s="4"/>
      <c r="G3661" s="4"/>
      <c r="H3661" s="72"/>
      <c r="I3661" s="4"/>
      <c r="J3661" s="72"/>
      <c r="K3661" s="72"/>
      <c r="W3661" s="68">
        <f t="shared" si="172"/>
        <v>1</v>
      </c>
      <c r="AC3661" s="1" t="str">
        <f t="shared" si="173"/>
        <v>1900</v>
      </c>
    </row>
    <row r="3662" spans="4:29" x14ac:dyDescent="0.25">
      <c r="D3662" s="98" t="str">
        <f t="shared" si="171"/>
        <v/>
      </c>
      <c r="E3662" s="93"/>
      <c r="F3662" s="4"/>
      <c r="G3662" s="4"/>
      <c r="H3662" s="72"/>
      <c r="I3662" s="4"/>
      <c r="J3662" s="72"/>
      <c r="K3662" s="72"/>
      <c r="W3662" s="68">
        <f t="shared" si="172"/>
        <v>1</v>
      </c>
      <c r="AC3662" s="1" t="str">
        <f t="shared" si="173"/>
        <v>1900</v>
      </c>
    </row>
    <row r="3663" spans="4:29" x14ac:dyDescent="0.25">
      <c r="D3663" s="98" t="str">
        <f t="shared" si="171"/>
        <v/>
      </c>
      <c r="E3663" s="93"/>
      <c r="F3663" s="4"/>
      <c r="G3663" s="4"/>
      <c r="H3663" s="72"/>
      <c r="I3663" s="4"/>
      <c r="J3663" s="72"/>
      <c r="K3663" s="72"/>
      <c r="W3663" s="68">
        <f t="shared" si="172"/>
        <v>1</v>
      </c>
      <c r="AC3663" s="1" t="str">
        <f t="shared" si="173"/>
        <v>1900</v>
      </c>
    </row>
    <row r="3664" spans="4:29" x14ac:dyDescent="0.25">
      <c r="D3664" s="98" t="str">
        <f t="shared" si="171"/>
        <v/>
      </c>
      <c r="E3664" s="93"/>
      <c r="F3664" s="4"/>
      <c r="G3664" s="4"/>
      <c r="H3664" s="72"/>
      <c r="I3664" s="4"/>
      <c r="J3664" s="72"/>
      <c r="K3664" s="72"/>
      <c r="W3664" s="68">
        <f t="shared" si="172"/>
        <v>1</v>
      </c>
      <c r="AC3664" s="1" t="str">
        <f t="shared" si="173"/>
        <v>1900</v>
      </c>
    </row>
    <row r="3665" spans="4:29" x14ac:dyDescent="0.25">
      <c r="D3665" s="98" t="str">
        <f t="shared" si="171"/>
        <v/>
      </c>
      <c r="E3665" s="93"/>
      <c r="F3665" s="4"/>
      <c r="G3665" s="4"/>
      <c r="H3665" s="72"/>
      <c r="I3665" s="4"/>
      <c r="J3665" s="72"/>
      <c r="K3665" s="72"/>
      <c r="W3665" s="68">
        <f t="shared" si="172"/>
        <v>1</v>
      </c>
      <c r="AC3665" s="1" t="str">
        <f t="shared" si="173"/>
        <v>1900</v>
      </c>
    </row>
    <row r="3666" spans="4:29" x14ac:dyDescent="0.25">
      <c r="D3666" s="98" t="str">
        <f t="shared" si="171"/>
        <v/>
      </c>
      <c r="E3666" s="93"/>
      <c r="F3666" s="4"/>
      <c r="G3666" s="4"/>
      <c r="H3666" s="72"/>
      <c r="I3666" s="4"/>
      <c r="J3666" s="72"/>
      <c r="K3666" s="72"/>
      <c r="W3666" s="68">
        <f t="shared" si="172"/>
        <v>1</v>
      </c>
      <c r="AC3666" s="1" t="str">
        <f t="shared" si="173"/>
        <v>1900</v>
      </c>
    </row>
    <row r="3667" spans="4:29" x14ac:dyDescent="0.25">
      <c r="D3667" s="98" t="str">
        <f t="shared" si="171"/>
        <v/>
      </c>
      <c r="E3667" s="93"/>
      <c r="F3667" s="4"/>
      <c r="G3667" s="4"/>
      <c r="H3667" s="72"/>
      <c r="I3667" s="4"/>
      <c r="J3667" s="72"/>
      <c r="K3667" s="72"/>
      <c r="W3667" s="68">
        <f t="shared" si="172"/>
        <v>1</v>
      </c>
      <c r="AC3667" s="1" t="str">
        <f t="shared" si="173"/>
        <v>1900</v>
      </c>
    </row>
    <row r="3668" spans="4:29" x14ac:dyDescent="0.25">
      <c r="D3668" s="98" t="str">
        <f t="shared" si="171"/>
        <v/>
      </c>
      <c r="E3668" s="93"/>
      <c r="F3668" s="4"/>
      <c r="G3668" s="4"/>
      <c r="H3668" s="72"/>
      <c r="I3668" s="4"/>
      <c r="J3668" s="72"/>
      <c r="K3668" s="72"/>
      <c r="W3668" s="68">
        <f t="shared" si="172"/>
        <v>1</v>
      </c>
      <c r="AC3668" s="1" t="str">
        <f t="shared" si="173"/>
        <v>1900</v>
      </c>
    </row>
    <row r="3669" spans="4:29" x14ac:dyDescent="0.25">
      <c r="D3669" s="98" t="str">
        <f t="shared" si="171"/>
        <v/>
      </c>
      <c r="E3669" s="93"/>
      <c r="F3669" s="4"/>
      <c r="G3669" s="4"/>
      <c r="H3669" s="72"/>
      <c r="I3669" s="4"/>
      <c r="J3669" s="72"/>
      <c r="K3669" s="72"/>
      <c r="W3669" s="68">
        <f t="shared" si="172"/>
        <v>1</v>
      </c>
      <c r="AC3669" s="1" t="str">
        <f t="shared" si="173"/>
        <v>1900</v>
      </c>
    </row>
    <row r="3670" spans="4:29" x14ac:dyDescent="0.25">
      <c r="D3670" s="98" t="str">
        <f t="shared" si="171"/>
        <v/>
      </c>
      <c r="E3670" s="93"/>
      <c r="F3670" s="4"/>
      <c r="G3670" s="4"/>
      <c r="H3670" s="72"/>
      <c r="I3670" s="4"/>
      <c r="J3670" s="72"/>
      <c r="K3670" s="72"/>
      <c r="W3670" s="68">
        <f t="shared" si="172"/>
        <v>1</v>
      </c>
      <c r="AC3670" s="1" t="str">
        <f t="shared" si="173"/>
        <v>1900</v>
      </c>
    </row>
    <row r="3671" spans="4:29" x14ac:dyDescent="0.25">
      <c r="D3671" s="98" t="str">
        <f t="shared" si="171"/>
        <v/>
      </c>
      <c r="E3671" s="93"/>
      <c r="F3671" s="4"/>
      <c r="G3671" s="4"/>
      <c r="H3671" s="72"/>
      <c r="I3671" s="4"/>
      <c r="J3671" s="72"/>
      <c r="K3671" s="72"/>
      <c r="W3671" s="68">
        <f t="shared" si="172"/>
        <v>1</v>
      </c>
      <c r="AC3671" s="1" t="str">
        <f t="shared" si="173"/>
        <v>1900</v>
      </c>
    </row>
    <row r="3672" spans="4:29" x14ac:dyDescent="0.25">
      <c r="D3672" s="98" t="str">
        <f t="shared" si="171"/>
        <v/>
      </c>
      <c r="E3672" s="93"/>
      <c r="F3672" s="4"/>
      <c r="G3672" s="4"/>
      <c r="H3672" s="72"/>
      <c r="I3672" s="4"/>
      <c r="J3672" s="72"/>
      <c r="K3672" s="72"/>
      <c r="W3672" s="68">
        <f t="shared" si="172"/>
        <v>1</v>
      </c>
      <c r="AC3672" s="1" t="str">
        <f t="shared" si="173"/>
        <v>1900</v>
      </c>
    </row>
    <row r="3673" spans="4:29" x14ac:dyDescent="0.25">
      <c r="D3673" s="98" t="str">
        <f t="shared" si="171"/>
        <v/>
      </c>
      <c r="E3673" s="93"/>
      <c r="F3673" s="4"/>
      <c r="G3673" s="4"/>
      <c r="H3673" s="72"/>
      <c r="I3673" s="4"/>
      <c r="J3673" s="72"/>
      <c r="K3673" s="72"/>
      <c r="W3673" s="68">
        <f t="shared" si="172"/>
        <v>1</v>
      </c>
      <c r="AC3673" s="1" t="str">
        <f t="shared" si="173"/>
        <v>1900</v>
      </c>
    </row>
    <row r="3674" spans="4:29" x14ac:dyDescent="0.25">
      <c r="D3674" s="98" t="str">
        <f t="shared" si="171"/>
        <v/>
      </c>
      <c r="E3674" s="93"/>
      <c r="F3674" s="4"/>
      <c r="G3674" s="4"/>
      <c r="H3674" s="72"/>
      <c r="I3674" s="4"/>
      <c r="J3674" s="72"/>
      <c r="K3674" s="72"/>
      <c r="W3674" s="68">
        <f t="shared" si="172"/>
        <v>1</v>
      </c>
      <c r="AC3674" s="1" t="str">
        <f t="shared" si="173"/>
        <v>1900</v>
      </c>
    </row>
    <row r="3675" spans="4:29" x14ac:dyDescent="0.25">
      <c r="D3675" s="98" t="str">
        <f t="shared" si="171"/>
        <v/>
      </c>
      <c r="E3675" s="93"/>
      <c r="F3675" s="4"/>
      <c r="G3675" s="4"/>
      <c r="H3675" s="72"/>
      <c r="I3675" s="4"/>
      <c r="J3675" s="72"/>
      <c r="K3675" s="72"/>
      <c r="W3675" s="68">
        <f t="shared" si="172"/>
        <v>1</v>
      </c>
      <c r="AC3675" s="1" t="str">
        <f t="shared" si="173"/>
        <v>1900</v>
      </c>
    </row>
    <row r="3676" spans="4:29" x14ac:dyDescent="0.25">
      <c r="D3676" s="98" t="str">
        <f t="shared" si="171"/>
        <v/>
      </c>
      <c r="E3676" s="93"/>
      <c r="F3676" s="4"/>
      <c r="G3676" s="4"/>
      <c r="H3676" s="72"/>
      <c r="I3676" s="4"/>
      <c r="J3676" s="72"/>
      <c r="K3676" s="72"/>
      <c r="W3676" s="68">
        <f t="shared" si="172"/>
        <v>1</v>
      </c>
      <c r="AC3676" s="1" t="str">
        <f t="shared" si="173"/>
        <v>1900</v>
      </c>
    </row>
    <row r="3677" spans="4:29" x14ac:dyDescent="0.25">
      <c r="D3677" s="98" t="str">
        <f t="shared" si="171"/>
        <v/>
      </c>
      <c r="E3677" s="93"/>
      <c r="F3677" s="4"/>
      <c r="G3677" s="4"/>
      <c r="H3677" s="72"/>
      <c r="I3677" s="4"/>
      <c r="J3677" s="72"/>
      <c r="K3677" s="72"/>
      <c r="W3677" s="68">
        <f t="shared" si="172"/>
        <v>1</v>
      </c>
      <c r="AC3677" s="1" t="str">
        <f t="shared" si="173"/>
        <v>1900</v>
      </c>
    </row>
    <row r="3678" spans="4:29" x14ac:dyDescent="0.25">
      <c r="D3678" s="98" t="str">
        <f t="shared" si="171"/>
        <v/>
      </c>
      <c r="E3678" s="93"/>
      <c r="F3678" s="4"/>
      <c r="G3678" s="4"/>
      <c r="H3678" s="72"/>
      <c r="I3678" s="4"/>
      <c r="J3678" s="72"/>
      <c r="K3678" s="72"/>
      <c r="W3678" s="68">
        <f t="shared" si="172"/>
        <v>1</v>
      </c>
      <c r="AC3678" s="1" t="str">
        <f t="shared" si="173"/>
        <v>1900</v>
      </c>
    </row>
    <row r="3679" spans="4:29" x14ac:dyDescent="0.25">
      <c r="D3679" s="98" t="str">
        <f t="shared" si="171"/>
        <v/>
      </c>
      <c r="E3679" s="93"/>
      <c r="F3679" s="4"/>
      <c r="G3679" s="4"/>
      <c r="H3679" s="72"/>
      <c r="I3679" s="4"/>
      <c r="J3679" s="72"/>
      <c r="K3679" s="72"/>
      <c r="W3679" s="68">
        <f t="shared" si="172"/>
        <v>1</v>
      </c>
      <c r="AC3679" s="1" t="str">
        <f t="shared" si="173"/>
        <v>1900</v>
      </c>
    </row>
    <row r="3680" spans="4:29" x14ac:dyDescent="0.25">
      <c r="D3680" s="98" t="str">
        <f t="shared" si="171"/>
        <v/>
      </c>
      <c r="E3680" s="93"/>
      <c r="F3680" s="4"/>
      <c r="G3680" s="4"/>
      <c r="H3680" s="72"/>
      <c r="I3680" s="4"/>
      <c r="J3680" s="72"/>
      <c r="K3680" s="72"/>
      <c r="W3680" s="68">
        <f t="shared" si="172"/>
        <v>1</v>
      </c>
      <c r="AC3680" s="1" t="str">
        <f t="shared" si="173"/>
        <v>1900</v>
      </c>
    </row>
    <row r="3681" spans="4:29" x14ac:dyDescent="0.25">
      <c r="D3681" s="98" t="str">
        <f t="shared" si="171"/>
        <v/>
      </c>
      <c r="E3681" s="93"/>
      <c r="F3681" s="4"/>
      <c r="G3681" s="4"/>
      <c r="H3681" s="72"/>
      <c r="I3681" s="4"/>
      <c r="J3681" s="72"/>
      <c r="K3681" s="72"/>
      <c r="W3681" s="68">
        <f t="shared" si="172"/>
        <v>1</v>
      </c>
      <c r="AC3681" s="1" t="str">
        <f t="shared" si="173"/>
        <v>1900</v>
      </c>
    </row>
    <row r="3682" spans="4:29" x14ac:dyDescent="0.25">
      <c r="D3682" s="98" t="str">
        <f t="shared" si="171"/>
        <v/>
      </c>
      <c r="E3682" s="93"/>
      <c r="F3682" s="4"/>
      <c r="G3682" s="4"/>
      <c r="H3682" s="72"/>
      <c r="I3682" s="4"/>
      <c r="J3682" s="72"/>
      <c r="K3682" s="72"/>
      <c r="W3682" s="68">
        <f t="shared" si="172"/>
        <v>1</v>
      </c>
      <c r="AC3682" s="1" t="str">
        <f t="shared" si="173"/>
        <v>1900</v>
      </c>
    </row>
    <row r="3683" spans="4:29" x14ac:dyDescent="0.25">
      <c r="D3683" s="98" t="str">
        <f t="shared" si="171"/>
        <v/>
      </c>
      <c r="E3683" s="93"/>
      <c r="F3683" s="4"/>
      <c r="G3683" s="4"/>
      <c r="H3683" s="72"/>
      <c r="I3683" s="4"/>
      <c r="J3683" s="72"/>
      <c r="K3683" s="72"/>
      <c r="W3683" s="68">
        <f t="shared" si="172"/>
        <v>1</v>
      </c>
      <c r="AC3683" s="1" t="str">
        <f t="shared" si="173"/>
        <v>1900</v>
      </c>
    </row>
    <row r="3684" spans="4:29" x14ac:dyDescent="0.25">
      <c r="D3684" s="98" t="str">
        <f t="shared" si="171"/>
        <v/>
      </c>
      <c r="E3684" s="93"/>
      <c r="F3684" s="4"/>
      <c r="G3684" s="4"/>
      <c r="H3684" s="72"/>
      <c r="I3684" s="4"/>
      <c r="J3684" s="72"/>
      <c r="K3684" s="72"/>
      <c r="W3684" s="68">
        <f t="shared" si="172"/>
        <v>1</v>
      </c>
      <c r="AC3684" s="1" t="str">
        <f t="shared" si="173"/>
        <v>1900</v>
      </c>
    </row>
    <row r="3685" spans="4:29" x14ac:dyDescent="0.25">
      <c r="D3685" s="98" t="str">
        <f t="shared" si="171"/>
        <v/>
      </c>
      <c r="E3685" s="93"/>
      <c r="F3685" s="4"/>
      <c r="G3685" s="4"/>
      <c r="H3685" s="72"/>
      <c r="I3685" s="4"/>
      <c r="J3685" s="72"/>
      <c r="K3685" s="72"/>
      <c r="W3685" s="68">
        <f t="shared" si="172"/>
        <v>1</v>
      </c>
      <c r="AC3685" s="1" t="str">
        <f t="shared" si="173"/>
        <v>1900</v>
      </c>
    </row>
    <row r="3686" spans="4:29" x14ac:dyDescent="0.25">
      <c r="D3686" s="98" t="str">
        <f t="shared" si="171"/>
        <v/>
      </c>
      <c r="E3686" s="93"/>
      <c r="F3686" s="4"/>
      <c r="G3686" s="4"/>
      <c r="H3686" s="72"/>
      <c r="I3686" s="4"/>
      <c r="J3686" s="72"/>
      <c r="K3686" s="72"/>
      <c r="W3686" s="68">
        <f t="shared" si="172"/>
        <v>1</v>
      </c>
      <c r="AC3686" s="1" t="str">
        <f t="shared" si="173"/>
        <v>1900</v>
      </c>
    </row>
    <row r="3687" spans="4:29" x14ac:dyDescent="0.25">
      <c r="D3687" s="98" t="str">
        <f t="shared" si="171"/>
        <v/>
      </c>
      <c r="E3687" s="93"/>
      <c r="F3687" s="4"/>
      <c r="G3687" s="4"/>
      <c r="H3687" s="72"/>
      <c r="I3687" s="4"/>
      <c r="J3687" s="72"/>
      <c r="K3687" s="72"/>
      <c r="W3687" s="68">
        <f t="shared" si="172"/>
        <v>1</v>
      </c>
      <c r="AC3687" s="1" t="str">
        <f t="shared" si="173"/>
        <v>1900</v>
      </c>
    </row>
    <row r="3688" spans="4:29" x14ac:dyDescent="0.25">
      <c r="D3688" s="98" t="str">
        <f t="shared" si="171"/>
        <v/>
      </c>
      <c r="E3688" s="93"/>
      <c r="F3688" s="4"/>
      <c r="G3688" s="4"/>
      <c r="H3688" s="72"/>
      <c r="I3688" s="4"/>
      <c r="J3688" s="72"/>
      <c r="K3688" s="72"/>
      <c r="W3688" s="68">
        <f t="shared" si="172"/>
        <v>1</v>
      </c>
      <c r="AC3688" s="1" t="str">
        <f t="shared" si="173"/>
        <v>1900</v>
      </c>
    </row>
    <row r="3689" spans="4:29" x14ac:dyDescent="0.25">
      <c r="D3689" s="98" t="str">
        <f t="shared" si="171"/>
        <v/>
      </c>
      <c r="E3689" s="93"/>
      <c r="F3689" s="4"/>
      <c r="G3689" s="4"/>
      <c r="H3689" s="72"/>
      <c r="I3689" s="4"/>
      <c r="J3689" s="72"/>
      <c r="K3689" s="72"/>
      <c r="W3689" s="68">
        <f t="shared" si="172"/>
        <v>1</v>
      </c>
      <c r="AC3689" s="1" t="str">
        <f t="shared" si="173"/>
        <v>1900</v>
      </c>
    </row>
    <row r="3690" spans="4:29" x14ac:dyDescent="0.25">
      <c r="D3690" s="98" t="str">
        <f t="shared" si="171"/>
        <v/>
      </c>
      <c r="E3690" s="93"/>
      <c r="F3690" s="4"/>
      <c r="G3690" s="4"/>
      <c r="H3690" s="72"/>
      <c r="I3690" s="4"/>
      <c r="J3690" s="72"/>
      <c r="K3690" s="72"/>
      <c r="W3690" s="68">
        <f t="shared" si="172"/>
        <v>1</v>
      </c>
      <c r="AC3690" s="1" t="str">
        <f t="shared" si="173"/>
        <v>1900</v>
      </c>
    </row>
    <row r="3691" spans="4:29" x14ac:dyDescent="0.25">
      <c r="D3691" s="98" t="str">
        <f t="shared" si="171"/>
        <v/>
      </c>
      <c r="E3691" s="93"/>
      <c r="F3691" s="4"/>
      <c r="G3691" s="4"/>
      <c r="H3691" s="72"/>
      <c r="I3691" s="4"/>
      <c r="J3691" s="72"/>
      <c r="K3691" s="72"/>
      <c r="W3691" s="68">
        <f t="shared" si="172"/>
        <v>1</v>
      </c>
      <c r="AC3691" s="1" t="str">
        <f t="shared" si="173"/>
        <v>1900</v>
      </c>
    </row>
    <row r="3692" spans="4:29" x14ac:dyDescent="0.25">
      <c r="D3692" s="98" t="str">
        <f t="shared" si="171"/>
        <v/>
      </c>
      <c r="E3692" s="93"/>
      <c r="F3692" s="4"/>
      <c r="G3692" s="4"/>
      <c r="H3692" s="72"/>
      <c r="I3692" s="4"/>
      <c r="J3692" s="72"/>
      <c r="K3692" s="72"/>
      <c r="W3692" s="68">
        <f t="shared" si="172"/>
        <v>1</v>
      </c>
      <c r="AC3692" s="1" t="str">
        <f t="shared" si="173"/>
        <v>1900</v>
      </c>
    </row>
    <row r="3693" spans="4:29" x14ac:dyDescent="0.25">
      <c r="D3693" s="98" t="str">
        <f t="shared" si="171"/>
        <v/>
      </c>
      <c r="E3693" s="93"/>
      <c r="F3693" s="4"/>
      <c r="G3693" s="4"/>
      <c r="H3693" s="72"/>
      <c r="I3693" s="4"/>
      <c r="J3693" s="72"/>
      <c r="K3693" s="72"/>
      <c r="W3693" s="68">
        <f t="shared" si="172"/>
        <v>1</v>
      </c>
      <c r="AC3693" s="1" t="str">
        <f t="shared" si="173"/>
        <v>1900</v>
      </c>
    </row>
    <row r="3694" spans="4:29" x14ac:dyDescent="0.25">
      <c r="D3694" s="98" t="str">
        <f t="shared" si="171"/>
        <v/>
      </c>
      <c r="E3694" s="93"/>
      <c r="F3694" s="4"/>
      <c r="G3694" s="4"/>
      <c r="H3694" s="72"/>
      <c r="I3694" s="4"/>
      <c r="J3694" s="72"/>
      <c r="K3694" s="72"/>
      <c r="W3694" s="68">
        <f t="shared" si="172"/>
        <v>1</v>
      </c>
      <c r="AC3694" s="1" t="str">
        <f t="shared" si="173"/>
        <v>1900</v>
      </c>
    </row>
    <row r="3695" spans="4:29" x14ac:dyDescent="0.25">
      <c r="D3695" s="98" t="str">
        <f t="shared" si="171"/>
        <v/>
      </c>
      <c r="E3695" s="93"/>
      <c r="F3695" s="4"/>
      <c r="G3695" s="4"/>
      <c r="H3695" s="72"/>
      <c r="I3695" s="4"/>
      <c r="J3695" s="72"/>
      <c r="K3695" s="72"/>
      <c r="W3695" s="68">
        <f t="shared" si="172"/>
        <v>1</v>
      </c>
      <c r="AC3695" s="1" t="str">
        <f t="shared" si="173"/>
        <v>1900</v>
      </c>
    </row>
    <row r="3696" spans="4:29" x14ac:dyDescent="0.25">
      <c r="D3696" s="98" t="str">
        <f t="shared" si="171"/>
        <v/>
      </c>
      <c r="E3696" s="93"/>
      <c r="F3696" s="4"/>
      <c r="G3696" s="4"/>
      <c r="H3696" s="72"/>
      <c r="I3696" s="4"/>
      <c r="J3696" s="72"/>
      <c r="K3696" s="72"/>
      <c r="W3696" s="68">
        <f t="shared" si="172"/>
        <v>1</v>
      </c>
      <c r="AC3696" s="1" t="str">
        <f t="shared" si="173"/>
        <v>1900</v>
      </c>
    </row>
    <row r="3697" spans="4:29" x14ac:dyDescent="0.25">
      <c r="D3697" s="98" t="str">
        <f t="shared" si="171"/>
        <v/>
      </c>
      <c r="E3697" s="93"/>
      <c r="F3697" s="4"/>
      <c r="G3697" s="4"/>
      <c r="H3697" s="72"/>
      <c r="I3697" s="4"/>
      <c r="J3697" s="72"/>
      <c r="K3697" s="72"/>
      <c r="W3697" s="68">
        <f t="shared" si="172"/>
        <v>1</v>
      </c>
      <c r="AC3697" s="1" t="str">
        <f t="shared" si="173"/>
        <v>1900</v>
      </c>
    </row>
    <row r="3698" spans="4:29" x14ac:dyDescent="0.25">
      <c r="D3698" s="98" t="str">
        <f t="shared" si="171"/>
        <v/>
      </c>
      <c r="E3698" s="93"/>
      <c r="F3698" s="4"/>
      <c r="G3698" s="4"/>
      <c r="H3698" s="72"/>
      <c r="I3698" s="4"/>
      <c r="J3698" s="72"/>
      <c r="K3698" s="72"/>
      <c r="W3698" s="68">
        <f t="shared" si="172"/>
        <v>1</v>
      </c>
      <c r="AC3698" s="1" t="str">
        <f t="shared" si="173"/>
        <v>1900</v>
      </c>
    </row>
    <row r="3699" spans="4:29" x14ac:dyDescent="0.25">
      <c r="D3699" s="98" t="str">
        <f t="shared" si="171"/>
        <v/>
      </c>
      <c r="E3699" s="93"/>
      <c r="F3699" s="4"/>
      <c r="G3699" s="4"/>
      <c r="H3699" s="72"/>
      <c r="I3699" s="4"/>
      <c r="J3699" s="72"/>
      <c r="K3699" s="72"/>
      <c r="W3699" s="68">
        <f t="shared" si="172"/>
        <v>1</v>
      </c>
      <c r="AC3699" s="1" t="str">
        <f t="shared" si="173"/>
        <v>1900</v>
      </c>
    </row>
    <row r="3700" spans="4:29" x14ac:dyDescent="0.25">
      <c r="D3700" s="98" t="str">
        <f t="shared" si="171"/>
        <v/>
      </c>
      <c r="E3700" s="93"/>
      <c r="F3700" s="4"/>
      <c r="G3700" s="4"/>
      <c r="H3700" s="72"/>
      <c r="I3700" s="4"/>
      <c r="J3700" s="72"/>
      <c r="K3700" s="72"/>
      <c r="W3700" s="68">
        <f t="shared" si="172"/>
        <v>1</v>
      </c>
      <c r="AC3700" s="1" t="str">
        <f t="shared" si="173"/>
        <v>1900</v>
      </c>
    </row>
    <row r="3701" spans="4:29" x14ac:dyDescent="0.25">
      <c r="D3701" s="98" t="str">
        <f t="shared" si="171"/>
        <v/>
      </c>
      <c r="E3701" s="93"/>
      <c r="F3701" s="4"/>
      <c r="G3701" s="4"/>
      <c r="H3701" s="72"/>
      <c r="I3701" s="4"/>
      <c r="J3701" s="72"/>
      <c r="K3701" s="72"/>
      <c r="W3701" s="68">
        <f t="shared" si="172"/>
        <v>1</v>
      </c>
      <c r="AC3701" s="1" t="str">
        <f t="shared" si="173"/>
        <v>1900</v>
      </c>
    </row>
    <row r="3702" spans="4:29" x14ac:dyDescent="0.25">
      <c r="D3702" s="98" t="str">
        <f t="shared" si="171"/>
        <v/>
      </c>
      <c r="E3702" s="93"/>
      <c r="F3702" s="4"/>
      <c r="G3702" s="4"/>
      <c r="H3702" s="72"/>
      <c r="I3702" s="4"/>
      <c r="J3702" s="72"/>
      <c r="K3702" s="72"/>
      <c r="W3702" s="68">
        <f t="shared" si="172"/>
        <v>1</v>
      </c>
      <c r="AC3702" s="1" t="str">
        <f t="shared" si="173"/>
        <v>1900</v>
      </c>
    </row>
    <row r="3703" spans="4:29" x14ac:dyDescent="0.25">
      <c r="D3703" s="98" t="str">
        <f t="shared" si="171"/>
        <v/>
      </c>
      <c r="E3703" s="93"/>
      <c r="F3703" s="4"/>
      <c r="G3703" s="4"/>
      <c r="H3703" s="72"/>
      <c r="I3703" s="4"/>
      <c r="J3703" s="72"/>
      <c r="K3703" s="72"/>
      <c r="W3703" s="68">
        <f t="shared" si="172"/>
        <v>1</v>
      </c>
      <c r="AC3703" s="1" t="str">
        <f t="shared" si="173"/>
        <v>1900</v>
      </c>
    </row>
    <row r="3704" spans="4:29" x14ac:dyDescent="0.25">
      <c r="D3704" s="98" t="str">
        <f t="shared" si="171"/>
        <v/>
      </c>
      <c r="E3704" s="93"/>
      <c r="F3704" s="4"/>
      <c r="G3704" s="4"/>
      <c r="H3704" s="72"/>
      <c r="I3704" s="4"/>
      <c r="J3704" s="72"/>
      <c r="K3704" s="72"/>
      <c r="W3704" s="68">
        <f t="shared" si="172"/>
        <v>1</v>
      </c>
      <c r="AC3704" s="1" t="str">
        <f t="shared" si="173"/>
        <v>1900</v>
      </c>
    </row>
    <row r="3705" spans="4:29" x14ac:dyDescent="0.25">
      <c r="D3705" s="98" t="str">
        <f t="shared" si="171"/>
        <v/>
      </c>
      <c r="E3705" s="93"/>
      <c r="F3705" s="4"/>
      <c r="G3705" s="4"/>
      <c r="H3705" s="72"/>
      <c r="I3705" s="4"/>
      <c r="J3705" s="72"/>
      <c r="K3705" s="72"/>
      <c r="W3705" s="68">
        <f t="shared" si="172"/>
        <v>1</v>
      </c>
      <c r="AC3705" s="1" t="str">
        <f t="shared" si="173"/>
        <v>1900</v>
      </c>
    </row>
    <row r="3706" spans="4:29" x14ac:dyDescent="0.25">
      <c r="D3706" s="98" t="str">
        <f t="shared" si="171"/>
        <v/>
      </c>
      <c r="E3706" s="93"/>
      <c r="F3706" s="4"/>
      <c r="G3706" s="4"/>
      <c r="H3706" s="72"/>
      <c r="I3706" s="4"/>
      <c r="J3706" s="72"/>
      <c r="K3706" s="72"/>
      <c r="W3706" s="68">
        <f t="shared" si="172"/>
        <v>1</v>
      </c>
      <c r="AC3706" s="1" t="str">
        <f t="shared" si="173"/>
        <v>1900</v>
      </c>
    </row>
    <row r="3707" spans="4:29" x14ac:dyDescent="0.25">
      <c r="D3707" s="98" t="str">
        <f t="shared" si="171"/>
        <v/>
      </c>
      <c r="E3707" s="93"/>
      <c r="F3707" s="4"/>
      <c r="G3707" s="4"/>
      <c r="H3707" s="72"/>
      <c r="I3707" s="4"/>
      <c r="J3707" s="72"/>
      <c r="K3707" s="72"/>
      <c r="W3707" s="68">
        <f t="shared" si="172"/>
        <v>1</v>
      </c>
      <c r="AC3707" s="1" t="str">
        <f t="shared" si="173"/>
        <v>1900</v>
      </c>
    </row>
    <row r="3708" spans="4:29" x14ac:dyDescent="0.25">
      <c r="D3708" s="98" t="str">
        <f t="shared" si="171"/>
        <v/>
      </c>
      <c r="E3708" s="93"/>
      <c r="F3708" s="4"/>
      <c r="G3708" s="4"/>
      <c r="H3708" s="72"/>
      <c r="I3708" s="4"/>
      <c r="J3708" s="72"/>
      <c r="K3708" s="72"/>
      <c r="W3708" s="68">
        <f t="shared" si="172"/>
        <v>1</v>
      </c>
      <c r="AC3708" s="1" t="str">
        <f t="shared" si="173"/>
        <v>1900</v>
      </c>
    </row>
    <row r="3709" spans="4:29" x14ac:dyDescent="0.25">
      <c r="D3709" s="98" t="str">
        <f t="shared" si="171"/>
        <v/>
      </c>
      <c r="E3709" s="93"/>
      <c r="F3709" s="4"/>
      <c r="G3709" s="4"/>
      <c r="H3709" s="72"/>
      <c r="I3709" s="4"/>
      <c r="J3709" s="72"/>
      <c r="K3709" s="72"/>
      <c r="W3709" s="68">
        <f t="shared" si="172"/>
        <v>1</v>
      </c>
      <c r="AC3709" s="1" t="str">
        <f t="shared" si="173"/>
        <v>1900</v>
      </c>
    </row>
    <row r="3710" spans="4:29" x14ac:dyDescent="0.25">
      <c r="D3710" s="98" t="str">
        <f t="shared" si="171"/>
        <v/>
      </c>
      <c r="E3710" s="93"/>
      <c r="F3710" s="4"/>
      <c r="G3710" s="4"/>
      <c r="H3710" s="72"/>
      <c r="I3710" s="4"/>
      <c r="J3710" s="72"/>
      <c r="K3710" s="72"/>
      <c r="W3710" s="68">
        <f t="shared" si="172"/>
        <v>1</v>
      </c>
      <c r="AC3710" s="1" t="str">
        <f t="shared" si="173"/>
        <v>1900</v>
      </c>
    </row>
    <row r="3711" spans="4:29" x14ac:dyDescent="0.25">
      <c r="D3711" s="98" t="str">
        <f t="shared" si="171"/>
        <v/>
      </c>
      <c r="E3711" s="93"/>
      <c r="F3711" s="4"/>
      <c r="G3711" s="4"/>
      <c r="H3711" s="72"/>
      <c r="I3711" s="4"/>
      <c r="J3711" s="72"/>
      <c r="K3711" s="72"/>
      <c r="W3711" s="68">
        <f t="shared" si="172"/>
        <v>1</v>
      </c>
      <c r="AC3711" s="1" t="str">
        <f t="shared" si="173"/>
        <v>1900</v>
      </c>
    </row>
    <row r="3712" spans="4:29" x14ac:dyDescent="0.25">
      <c r="D3712" s="98" t="str">
        <f t="shared" si="171"/>
        <v/>
      </c>
      <c r="E3712" s="93"/>
      <c r="F3712" s="4"/>
      <c r="G3712" s="4"/>
      <c r="H3712" s="72"/>
      <c r="I3712" s="4"/>
      <c r="J3712" s="72"/>
      <c r="K3712" s="72"/>
      <c r="W3712" s="68">
        <f t="shared" si="172"/>
        <v>1</v>
      </c>
      <c r="AC3712" s="1" t="str">
        <f t="shared" si="173"/>
        <v>1900</v>
      </c>
    </row>
    <row r="3713" spans="4:29" x14ac:dyDescent="0.25">
      <c r="D3713" s="98" t="str">
        <f t="shared" si="171"/>
        <v/>
      </c>
      <c r="E3713" s="93"/>
      <c r="F3713" s="4"/>
      <c r="G3713" s="4"/>
      <c r="H3713" s="72"/>
      <c r="I3713" s="4"/>
      <c r="J3713" s="72"/>
      <c r="K3713" s="72"/>
      <c r="W3713" s="68">
        <f t="shared" si="172"/>
        <v>1</v>
      </c>
      <c r="AC3713" s="1" t="str">
        <f t="shared" si="173"/>
        <v>1900</v>
      </c>
    </row>
    <row r="3714" spans="4:29" x14ac:dyDescent="0.25">
      <c r="D3714" s="98" t="str">
        <f t="shared" si="171"/>
        <v/>
      </c>
      <c r="E3714" s="93"/>
      <c r="F3714" s="4"/>
      <c r="G3714" s="4"/>
      <c r="H3714" s="72"/>
      <c r="I3714" s="4"/>
      <c r="J3714" s="72"/>
      <c r="K3714" s="72"/>
      <c r="W3714" s="68">
        <f t="shared" si="172"/>
        <v>1</v>
      </c>
      <c r="AC3714" s="1" t="str">
        <f t="shared" si="173"/>
        <v>1900</v>
      </c>
    </row>
    <row r="3715" spans="4:29" x14ac:dyDescent="0.25">
      <c r="D3715" s="98" t="str">
        <f t="shared" si="171"/>
        <v/>
      </c>
      <c r="E3715" s="93"/>
      <c r="F3715" s="4"/>
      <c r="G3715" s="4"/>
      <c r="H3715" s="72"/>
      <c r="I3715" s="4"/>
      <c r="J3715" s="72"/>
      <c r="K3715" s="72"/>
      <c r="W3715" s="68">
        <f t="shared" si="172"/>
        <v>1</v>
      </c>
      <c r="AC3715" s="1" t="str">
        <f t="shared" si="173"/>
        <v>1900</v>
      </c>
    </row>
    <row r="3716" spans="4:29" x14ac:dyDescent="0.25">
      <c r="D3716" s="98" t="str">
        <f t="shared" ref="D3716:D3779" si="174">IF(W3716&lt;&gt;$V$1,IF(YEAR(W3716)=YEAR(W3715),D3715+1,1),"")</f>
        <v/>
      </c>
      <c r="E3716" s="93"/>
      <c r="F3716" s="4"/>
      <c r="G3716" s="4"/>
      <c r="H3716" s="72"/>
      <c r="I3716" s="4"/>
      <c r="J3716" s="72"/>
      <c r="K3716" s="72"/>
      <c r="W3716" s="68">
        <f t="shared" ref="W3716:W3779" si="175">IF(CONCATENATE(F3716,F3717,F3718,F3719,F3720,F3721)&lt;&gt;"",IF(AND(E3716&lt;&gt;0,ISNUMBER(E3716)=TRUE),E3716,W3715),$V$1)</f>
        <v>1</v>
      </c>
      <c r="AC3716" s="1" t="str">
        <f t="shared" si="173"/>
        <v>1900</v>
      </c>
    </row>
    <row r="3717" spans="4:29" x14ac:dyDescent="0.25">
      <c r="D3717" s="98" t="str">
        <f t="shared" si="174"/>
        <v/>
      </c>
      <c r="E3717" s="93"/>
      <c r="F3717" s="4"/>
      <c r="G3717" s="4"/>
      <c r="H3717" s="72"/>
      <c r="I3717" s="4"/>
      <c r="J3717" s="72"/>
      <c r="K3717" s="72"/>
      <c r="W3717" s="68">
        <f t="shared" si="175"/>
        <v>1</v>
      </c>
      <c r="AC3717" s="1" t="str">
        <f t="shared" ref="AC3717:AC3780" si="176">YEAR(W3717)&amp;F3717</f>
        <v>1900</v>
      </c>
    </row>
    <row r="3718" spans="4:29" x14ac:dyDescent="0.25">
      <c r="D3718" s="98" t="str">
        <f t="shared" si="174"/>
        <v/>
      </c>
      <c r="E3718" s="93"/>
      <c r="F3718" s="4"/>
      <c r="G3718" s="4"/>
      <c r="H3718" s="72"/>
      <c r="I3718" s="4"/>
      <c r="J3718" s="72"/>
      <c r="K3718" s="72"/>
      <c r="W3718" s="68">
        <f t="shared" si="175"/>
        <v>1</v>
      </c>
      <c r="AC3718" s="1" t="str">
        <f t="shared" si="176"/>
        <v>1900</v>
      </c>
    </row>
    <row r="3719" spans="4:29" x14ac:dyDescent="0.25">
      <c r="D3719" s="98" t="str">
        <f t="shared" si="174"/>
        <v/>
      </c>
      <c r="E3719" s="93"/>
      <c r="F3719" s="4"/>
      <c r="G3719" s="4"/>
      <c r="H3719" s="72"/>
      <c r="I3719" s="4"/>
      <c r="J3719" s="72"/>
      <c r="K3719" s="72"/>
      <c r="W3719" s="68">
        <f t="shared" si="175"/>
        <v>1</v>
      </c>
      <c r="AC3719" s="1" t="str">
        <f t="shared" si="176"/>
        <v>1900</v>
      </c>
    </row>
    <row r="3720" spans="4:29" x14ac:dyDescent="0.25">
      <c r="D3720" s="98" t="str">
        <f t="shared" si="174"/>
        <v/>
      </c>
      <c r="E3720" s="93"/>
      <c r="F3720" s="4"/>
      <c r="G3720" s="4"/>
      <c r="H3720" s="72"/>
      <c r="I3720" s="4"/>
      <c r="J3720" s="72"/>
      <c r="K3720" s="72"/>
      <c r="W3720" s="68">
        <f t="shared" si="175"/>
        <v>1</v>
      </c>
      <c r="AC3720" s="1" t="str">
        <f t="shared" si="176"/>
        <v>1900</v>
      </c>
    </row>
    <row r="3721" spans="4:29" x14ac:dyDescent="0.25">
      <c r="D3721" s="98" t="str">
        <f t="shared" si="174"/>
        <v/>
      </c>
      <c r="E3721" s="93"/>
      <c r="F3721" s="4"/>
      <c r="G3721" s="4"/>
      <c r="H3721" s="72"/>
      <c r="I3721" s="4"/>
      <c r="J3721" s="72"/>
      <c r="K3721" s="72"/>
      <c r="W3721" s="68">
        <f t="shared" si="175"/>
        <v>1</v>
      </c>
      <c r="AC3721" s="1" t="str">
        <f t="shared" si="176"/>
        <v>1900</v>
      </c>
    </row>
    <row r="3722" spans="4:29" x14ac:dyDescent="0.25">
      <c r="D3722" s="98" t="str">
        <f t="shared" si="174"/>
        <v/>
      </c>
      <c r="E3722" s="93"/>
      <c r="F3722" s="4"/>
      <c r="G3722" s="4"/>
      <c r="H3722" s="72"/>
      <c r="I3722" s="4"/>
      <c r="J3722" s="72"/>
      <c r="K3722" s="72"/>
      <c r="W3722" s="68">
        <f t="shared" si="175"/>
        <v>1</v>
      </c>
      <c r="AC3722" s="1" t="str">
        <f t="shared" si="176"/>
        <v>1900</v>
      </c>
    </row>
    <row r="3723" spans="4:29" x14ac:dyDescent="0.25">
      <c r="D3723" s="98" t="str">
        <f t="shared" si="174"/>
        <v/>
      </c>
      <c r="E3723" s="93"/>
      <c r="F3723" s="4"/>
      <c r="G3723" s="4"/>
      <c r="H3723" s="72"/>
      <c r="I3723" s="4"/>
      <c r="J3723" s="72"/>
      <c r="K3723" s="72"/>
      <c r="W3723" s="68">
        <f t="shared" si="175"/>
        <v>1</v>
      </c>
      <c r="AC3723" s="1" t="str">
        <f t="shared" si="176"/>
        <v>1900</v>
      </c>
    </row>
    <row r="3724" spans="4:29" x14ac:dyDescent="0.25">
      <c r="D3724" s="98" t="str">
        <f t="shared" si="174"/>
        <v/>
      </c>
      <c r="E3724" s="93"/>
      <c r="F3724" s="4"/>
      <c r="G3724" s="4"/>
      <c r="H3724" s="72"/>
      <c r="I3724" s="4"/>
      <c r="J3724" s="72"/>
      <c r="K3724" s="72"/>
      <c r="W3724" s="68">
        <f t="shared" si="175"/>
        <v>1</v>
      </c>
      <c r="AC3724" s="1" t="str">
        <f t="shared" si="176"/>
        <v>1900</v>
      </c>
    </row>
    <row r="3725" spans="4:29" x14ac:dyDescent="0.25">
      <c r="D3725" s="98" t="str">
        <f t="shared" si="174"/>
        <v/>
      </c>
      <c r="E3725" s="93"/>
      <c r="F3725" s="4"/>
      <c r="G3725" s="4"/>
      <c r="H3725" s="72"/>
      <c r="I3725" s="4"/>
      <c r="J3725" s="72"/>
      <c r="K3725" s="72"/>
      <c r="W3725" s="68">
        <f t="shared" si="175"/>
        <v>1</v>
      </c>
      <c r="AC3725" s="1" t="str">
        <f t="shared" si="176"/>
        <v>1900</v>
      </c>
    </row>
    <row r="3726" spans="4:29" x14ac:dyDescent="0.25">
      <c r="D3726" s="98" t="str">
        <f t="shared" si="174"/>
        <v/>
      </c>
      <c r="E3726" s="93"/>
      <c r="F3726" s="4"/>
      <c r="G3726" s="4"/>
      <c r="H3726" s="72"/>
      <c r="I3726" s="4"/>
      <c r="J3726" s="72"/>
      <c r="K3726" s="72"/>
      <c r="W3726" s="68">
        <f t="shared" si="175"/>
        <v>1</v>
      </c>
      <c r="AC3726" s="1" t="str">
        <f t="shared" si="176"/>
        <v>1900</v>
      </c>
    </row>
    <row r="3727" spans="4:29" x14ac:dyDescent="0.25">
      <c r="D3727" s="98" t="str">
        <f t="shared" si="174"/>
        <v/>
      </c>
      <c r="E3727" s="93"/>
      <c r="F3727" s="4"/>
      <c r="G3727" s="4"/>
      <c r="H3727" s="72"/>
      <c r="I3727" s="4"/>
      <c r="J3727" s="72"/>
      <c r="K3727" s="72"/>
      <c r="W3727" s="68">
        <f t="shared" si="175"/>
        <v>1</v>
      </c>
      <c r="AC3727" s="1" t="str">
        <f t="shared" si="176"/>
        <v>1900</v>
      </c>
    </row>
    <row r="3728" spans="4:29" x14ac:dyDescent="0.25">
      <c r="D3728" s="98" t="str">
        <f t="shared" si="174"/>
        <v/>
      </c>
      <c r="E3728" s="93"/>
      <c r="F3728" s="4"/>
      <c r="G3728" s="4"/>
      <c r="H3728" s="72"/>
      <c r="I3728" s="4"/>
      <c r="J3728" s="72"/>
      <c r="K3728" s="72"/>
      <c r="W3728" s="68">
        <f t="shared" si="175"/>
        <v>1</v>
      </c>
      <c r="AC3728" s="1" t="str">
        <f t="shared" si="176"/>
        <v>1900</v>
      </c>
    </row>
    <row r="3729" spans="4:29" x14ac:dyDescent="0.25">
      <c r="D3729" s="98" t="str">
        <f t="shared" si="174"/>
        <v/>
      </c>
      <c r="E3729" s="93"/>
      <c r="F3729" s="4"/>
      <c r="G3729" s="4"/>
      <c r="H3729" s="72"/>
      <c r="I3729" s="4"/>
      <c r="J3729" s="72"/>
      <c r="K3729" s="72"/>
      <c r="W3729" s="68">
        <f t="shared" si="175"/>
        <v>1</v>
      </c>
      <c r="AC3729" s="1" t="str">
        <f t="shared" si="176"/>
        <v>1900</v>
      </c>
    </row>
    <row r="3730" spans="4:29" x14ac:dyDescent="0.25">
      <c r="D3730" s="98" t="str">
        <f t="shared" si="174"/>
        <v/>
      </c>
      <c r="E3730" s="93"/>
      <c r="F3730" s="4"/>
      <c r="G3730" s="4"/>
      <c r="H3730" s="72"/>
      <c r="I3730" s="4"/>
      <c r="J3730" s="72"/>
      <c r="K3730" s="72"/>
      <c r="W3730" s="68">
        <f t="shared" si="175"/>
        <v>1</v>
      </c>
      <c r="AC3730" s="1" t="str">
        <f t="shared" si="176"/>
        <v>1900</v>
      </c>
    </row>
    <row r="3731" spans="4:29" x14ac:dyDescent="0.25">
      <c r="D3731" s="98" t="str">
        <f t="shared" si="174"/>
        <v/>
      </c>
      <c r="E3731" s="93"/>
      <c r="F3731" s="4"/>
      <c r="G3731" s="4"/>
      <c r="H3731" s="72"/>
      <c r="I3731" s="4"/>
      <c r="J3731" s="72"/>
      <c r="K3731" s="72"/>
      <c r="W3731" s="68">
        <f t="shared" si="175"/>
        <v>1</v>
      </c>
      <c r="AC3731" s="1" t="str">
        <f t="shared" si="176"/>
        <v>1900</v>
      </c>
    </row>
    <row r="3732" spans="4:29" x14ac:dyDescent="0.25">
      <c r="D3732" s="98" t="str">
        <f t="shared" si="174"/>
        <v/>
      </c>
      <c r="E3732" s="93"/>
      <c r="F3732" s="4"/>
      <c r="G3732" s="4"/>
      <c r="H3732" s="72"/>
      <c r="I3732" s="4"/>
      <c r="J3732" s="72"/>
      <c r="K3732" s="72"/>
      <c r="W3732" s="68">
        <f t="shared" si="175"/>
        <v>1</v>
      </c>
      <c r="AC3732" s="1" t="str">
        <f t="shared" si="176"/>
        <v>1900</v>
      </c>
    </row>
    <row r="3733" spans="4:29" x14ac:dyDescent="0.25">
      <c r="D3733" s="98" t="str">
        <f t="shared" si="174"/>
        <v/>
      </c>
      <c r="E3733" s="93"/>
      <c r="F3733" s="4"/>
      <c r="G3733" s="4"/>
      <c r="H3733" s="72"/>
      <c r="I3733" s="4"/>
      <c r="J3733" s="72"/>
      <c r="K3733" s="72"/>
      <c r="W3733" s="68">
        <f t="shared" si="175"/>
        <v>1</v>
      </c>
      <c r="AC3733" s="1" t="str">
        <f t="shared" si="176"/>
        <v>1900</v>
      </c>
    </row>
    <row r="3734" spans="4:29" x14ac:dyDescent="0.25">
      <c r="D3734" s="98" t="str">
        <f t="shared" si="174"/>
        <v/>
      </c>
      <c r="E3734" s="93"/>
      <c r="F3734" s="4"/>
      <c r="G3734" s="4"/>
      <c r="H3734" s="72"/>
      <c r="I3734" s="4"/>
      <c r="J3734" s="72"/>
      <c r="K3734" s="72"/>
      <c r="W3734" s="68">
        <f t="shared" si="175"/>
        <v>1</v>
      </c>
      <c r="AC3734" s="1" t="str">
        <f t="shared" si="176"/>
        <v>1900</v>
      </c>
    </row>
    <row r="3735" spans="4:29" x14ac:dyDescent="0.25">
      <c r="D3735" s="98" t="str">
        <f t="shared" si="174"/>
        <v/>
      </c>
      <c r="E3735" s="93"/>
      <c r="F3735" s="4"/>
      <c r="G3735" s="4"/>
      <c r="H3735" s="72"/>
      <c r="I3735" s="4"/>
      <c r="J3735" s="72"/>
      <c r="K3735" s="72"/>
      <c r="W3735" s="68">
        <f t="shared" si="175"/>
        <v>1</v>
      </c>
      <c r="AC3735" s="1" t="str">
        <f t="shared" si="176"/>
        <v>1900</v>
      </c>
    </row>
    <row r="3736" spans="4:29" x14ac:dyDescent="0.25">
      <c r="D3736" s="98" t="str">
        <f t="shared" si="174"/>
        <v/>
      </c>
      <c r="E3736" s="93"/>
      <c r="F3736" s="4"/>
      <c r="G3736" s="4"/>
      <c r="H3736" s="72"/>
      <c r="I3736" s="4"/>
      <c r="J3736" s="72"/>
      <c r="K3736" s="72"/>
      <c r="W3736" s="68">
        <f t="shared" si="175"/>
        <v>1</v>
      </c>
      <c r="AC3736" s="1" t="str">
        <f t="shared" si="176"/>
        <v>1900</v>
      </c>
    </row>
    <row r="3737" spans="4:29" x14ac:dyDescent="0.25">
      <c r="D3737" s="98" t="str">
        <f t="shared" si="174"/>
        <v/>
      </c>
      <c r="E3737" s="93"/>
      <c r="F3737" s="4"/>
      <c r="G3737" s="4"/>
      <c r="H3737" s="72"/>
      <c r="I3737" s="4"/>
      <c r="J3737" s="72"/>
      <c r="K3737" s="72"/>
      <c r="W3737" s="68">
        <f t="shared" si="175"/>
        <v>1</v>
      </c>
      <c r="AC3737" s="1" t="str">
        <f t="shared" si="176"/>
        <v>1900</v>
      </c>
    </row>
    <row r="3738" spans="4:29" x14ac:dyDescent="0.25">
      <c r="D3738" s="98" t="str">
        <f t="shared" si="174"/>
        <v/>
      </c>
      <c r="E3738" s="93"/>
      <c r="F3738" s="4"/>
      <c r="G3738" s="4"/>
      <c r="H3738" s="72"/>
      <c r="I3738" s="4"/>
      <c r="J3738" s="72"/>
      <c r="K3738" s="72"/>
      <c r="W3738" s="68">
        <f t="shared" si="175"/>
        <v>1</v>
      </c>
      <c r="AC3738" s="1" t="str">
        <f t="shared" si="176"/>
        <v>1900</v>
      </c>
    </row>
    <row r="3739" spans="4:29" x14ac:dyDescent="0.25">
      <c r="D3739" s="98" t="str">
        <f t="shared" si="174"/>
        <v/>
      </c>
      <c r="E3739" s="93"/>
      <c r="F3739" s="4"/>
      <c r="G3739" s="4"/>
      <c r="H3739" s="72"/>
      <c r="I3739" s="4"/>
      <c r="J3739" s="72"/>
      <c r="K3739" s="72"/>
      <c r="W3739" s="68">
        <f t="shared" si="175"/>
        <v>1</v>
      </c>
      <c r="AC3739" s="1" t="str">
        <f t="shared" si="176"/>
        <v>1900</v>
      </c>
    </row>
    <row r="3740" spans="4:29" x14ac:dyDescent="0.25">
      <c r="D3740" s="98" t="str">
        <f t="shared" si="174"/>
        <v/>
      </c>
      <c r="E3740" s="93"/>
      <c r="F3740" s="4"/>
      <c r="G3740" s="4"/>
      <c r="H3740" s="72"/>
      <c r="I3740" s="4"/>
      <c r="J3740" s="72"/>
      <c r="K3740" s="72"/>
      <c r="W3740" s="68">
        <f t="shared" si="175"/>
        <v>1</v>
      </c>
      <c r="AC3740" s="1" t="str">
        <f t="shared" si="176"/>
        <v>1900</v>
      </c>
    </row>
    <row r="3741" spans="4:29" x14ac:dyDescent="0.25">
      <c r="D3741" s="98" t="str">
        <f t="shared" si="174"/>
        <v/>
      </c>
      <c r="E3741" s="93"/>
      <c r="F3741" s="4"/>
      <c r="G3741" s="4"/>
      <c r="H3741" s="72"/>
      <c r="I3741" s="4"/>
      <c r="J3741" s="72"/>
      <c r="K3741" s="72"/>
      <c r="W3741" s="68">
        <f t="shared" si="175"/>
        <v>1</v>
      </c>
      <c r="AC3741" s="1" t="str">
        <f t="shared" si="176"/>
        <v>1900</v>
      </c>
    </row>
    <row r="3742" spans="4:29" x14ac:dyDescent="0.25">
      <c r="D3742" s="98" t="str">
        <f t="shared" si="174"/>
        <v/>
      </c>
      <c r="E3742" s="93"/>
      <c r="F3742" s="4"/>
      <c r="G3742" s="4"/>
      <c r="H3742" s="72"/>
      <c r="I3742" s="4"/>
      <c r="J3742" s="72"/>
      <c r="K3742" s="72"/>
      <c r="W3742" s="68">
        <f t="shared" si="175"/>
        <v>1</v>
      </c>
      <c r="AC3742" s="1" t="str">
        <f t="shared" si="176"/>
        <v>1900</v>
      </c>
    </row>
    <row r="3743" spans="4:29" x14ac:dyDescent="0.25">
      <c r="D3743" s="98" t="str">
        <f t="shared" si="174"/>
        <v/>
      </c>
      <c r="E3743" s="93"/>
      <c r="F3743" s="4"/>
      <c r="G3743" s="4"/>
      <c r="H3743" s="72"/>
      <c r="I3743" s="4"/>
      <c r="J3743" s="72"/>
      <c r="K3743" s="72"/>
      <c r="W3743" s="68">
        <f t="shared" si="175"/>
        <v>1</v>
      </c>
      <c r="AC3743" s="1" t="str">
        <f t="shared" si="176"/>
        <v>1900</v>
      </c>
    </row>
    <row r="3744" spans="4:29" x14ac:dyDescent="0.25">
      <c r="D3744" s="98" t="str">
        <f t="shared" si="174"/>
        <v/>
      </c>
      <c r="E3744" s="93"/>
      <c r="F3744" s="4"/>
      <c r="G3744" s="4"/>
      <c r="H3744" s="72"/>
      <c r="I3744" s="4"/>
      <c r="J3744" s="72"/>
      <c r="K3744" s="72"/>
      <c r="W3744" s="68">
        <f t="shared" si="175"/>
        <v>1</v>
      </c>
      <c r="AC3744" s="1" t="str">
        <f t="shared" si="176"/>
        <v>1900</v>
      </c>
    </row>
    <row r="3745" spans="4:29" x14ac:dyDescent="0.25">
      <c r="D3745" s="98" t="str">
        <f t="shared" si="174"/>
        <v/>
      </c>
      <c r="E3745" s="93"/>
      <c r="F3745" s="4"/>
      <c r="G3745" s="4"/>
      <c r="H3745" s="72"/>
      <c r="I3745" s="4"/>
      <c r="J3745" s="72"/>
      <c r="K3745" s="72"/>
      <c r="W3745" s="68">
        <f t="shared" si="175"/>
        <v>1</v>
      </c>
      <c r="AC3745" s="1" t="str">
        <f t="shared" si="176"/>
        <v>1900</v>
      </c>
    </row>
    <row r="3746" spans="4:29" x14ac:dyDescent="0.25">
      <c r="D3746" s="98" t="str">
        <f t="shared" si="174"/>
        <v/>
      </c>
      <c r="E3746" s="93"/>
      <c r="F3746" s="4"/>
      <c r="G3746" s="4"/>
      <c r="H3746" s="72"/>
      <c r="I3746" s="4"/>
      <c r="J3746" s="72"/>
      <c r="K3746" s="72"/>
      <c r="W3746" s="68">
        <f t="shared" si="175"/>
        <v>1</v>
      </c>
      <c r="AC3746" s="1" t="str">
        <f t="shared" si="176"/>
        <v>1900</v>
      </c>
    </row>
    <row r="3747" spans="4:29" x14ac:dyDescent="0.25">
      <c r="D3747" s="98" t="str">
        <f t="shared" si="174"/>
        <v/>
      </c>
      <c r="E3747" s="93"/>
      <c r="F3747" s="4"/>
      <c r="G3747" s="4"/>
      <c r="H3747" s="72"/>
      <c r="I3747" s="4"/>
      <c r="J3747" s="72"/>
      <c r="K3747" s="72"/>
      <c r="W3747" s="68">
        <f t="shared" si="175"/>
        <v>1</v>
      </c>
      <c r="AC3747" s="1" t="str">
        <f t="shared" si="176"/>
        <v>1900</v>
      </c>
    </row>
    <row r="3748" spans="4:29" x14ac:dyDescent="0.25">
      <c r="D3748" s="98" t="str">
        <f t="shared" si="174"/>
        <v/>
      </c>
      <c r="E3748" s="93"/>
      <c r="F3748" s="4"/>
      <c r="G3748" s="4"/>
      <c r="H3748" s="72"/>
      <c r="I3748" s="4"/>
      <c r="J3748" s="72"/>
      <c r="K3748" s="72"/>
      <c r="W3748" s="68">
        <f t="shared" si="175"/>
        <v>1</v>
      </c>
      <c r="AC3748" s="1" t="str">
        <f t="shared" si="176"/>
        <v>1900</v>
      </c>
    </row>
    <row r="3749" spans="4:29" x14ac:dyDescent="0.25">
      <c r="D3749" s="98" t="str">
        <f t="shared" si="174"/>
        <v/>
      </c>
      <c r="E3749" s="93"/>
      <c r="F3749" s="4"/>
      <c r="G3749" s="4"/>
      <c r="H3749" s="72"/>
      <c r="I3749" s="4"/>
      <c r="J3749" s="72"/>
      <c r="K3749" s="72"/>
      <c r="W3749" s="68">
        <f t="shared" si="175"/>
        <v>1</v>
      </c>
      <c r="AC3749" s="1" t="str">
        <f t="shared" si="176"/>
        <v>1900</v>
      </c>
    </row>
    <row r="3750" spans="4:29" x14ac:dyDescent="0.25">
      <c r="D3750" s="98" t="str">
        <f t="shared" si="174"/>
        <v/>
      </c>
      <c r="E3750" s="93"/>
      <c r="F3750" s="4"/>
      <c r="G3750" s="4"/>
      <c r="H3750" s="72"/>
      <c r="I3750" s="4"/>
      <c r="J3750" s="72"/>
      <c r="K3750" s="72"/>
      <c r="W3750" s="68">
        <f t="shared" si="175"/>
        <v>1</v>
      </c>
      <c r="AC3750" s="1" t="str">
        <f t="shared" si="176"/>
        <v>1900</v>
      </c>
    </row>
    <row r="3751" spans="4:29" x14ac:dyDescent="0.25">
      <c r="D3751" s="98" t="str">
        <f t="shared" si="174"/>
        <v/>
      </c>
      <c r="E3751" s="93"/>
      <c r="F3751" s="4"/>
      <c r="G3751" s="4"/>
      <c r="H3751" s="72"/>
      <c r="I3751" s="4"/>
      <c r="J3751" s="72"/>
      <c r="K3751" s="72"/>
      <c r="W3751" s="68">
        <f t="shared" si="175"/>
        <v>1</v>
      </c>
      <c r="AC3751" s="1" t="str">
        <f t="shared" si="176"/>
        <v>1900</v>
      </c>
    </row>
    <row r="3752" spans="4:29" x14ac:dyDescent="0.25">
      <c r="D3752" s="98" t="str">
        <f t="shared" si="174"/>
        <v/>
      </c>
      <c r="E3752" s="93"/>
      <c r="F3752" s="4"/>
      <c r="G3752" s="4"/>
      <c r="H3752" s="72"/>
      <c r="I3752" s="4"/>
      <c r="J3752" s="72"/>
      <c r="K3752" s="72"/>
      <c r="W3752" s="68">
        <f t="shared" si="175"/>
        <v>1</v>
      </c>
      <c r="AC3752" s="1" t="str">
        <f t="shared" si="176"/>
        <v>1900</v>
      </c>
    </row>
    <row r="3753" spans="4:29" x14ac:dyDescent="0.25">
      <c r="D3753" s="98" t="str">
        <f t="shared" si="174"/>
        <v/>
      </c>
      <c r="E3753" s="93"/>
      <c r="F3753" s="4"/>
      <c r="G3753" s="4"/>
      <c r="H3753" s="72"/>
      <c r="I3753" s="4"/>
      <c r="J3753" s="72"/>
      <c r="K3753" s="72"/>
      <c r="W3753" s="68">
        <f t="shared" si="175"/>
        <v>1</v>
      </c>
      <c r="AC3753" s="1" t="str">
        <f t="shared" si="176"/>
        <v>1900</v>
      </c>
    </row>
    <row r="3754" spans="4:29" x14ac:dyDescent="0.25">
      <c r="D3754" s="98" t="str">
        <f t="shared" si="174"/>
        <v/>
      </c>
      <c r="E3754" s="93"/>
      <c r="F3754" s="4"/>
      <c r="G3754" s="4"/>
      <c r="H3754" s="72"/>
      <c r="I3754" s="4"/>
      <c r="J3754" s="72"/>
      <c r="K3754" s="72"/>
      <c r="W3754" s="68">
        <f t="shared" si="175"/>
        <v>1</v>
      </c>
      <c r="AC3754" s="1" t="str">
        <f t="shared" si="176"/>
        <v>1900</v>
      </c>
    </row>
    <row r="3755" spans="4:29" x14ac:dyDescent="0.25">
      <c r="D3755" s="98" t="str">
        <f t="shared" si="174"/>
        <v/>
      </c>
      <c r="E3755" s="93"/>
      <c r="F3755" s="4"/>
      <c r="G3755" s="4"/>
      <c r="H3755" s="72"/>
      <c r="I3755" s="4"/>
      <c r="J3755" s="72"/>
      <c r="K3755" s="72"/>
      <c r="W3755" s="68">
        <f t="shared" si="175"/>
        <v>1</v>
      </c>
      <c r="AC3755" s="1" t="str">
        <f t="shared" si="176"/>
        <v>1900</v>
      </c>
    </row>
    <row r="3756" spans="4:29" x14ac:dyDescent="0.25">
      <c r="D3756" s="98" t="str">
        <f t="shared" si="174"/>
        <v/>
      </c>
      <c r="E3756" s="93"/>
      <c r="F3756" s="4"/>
      <c r="G3756" s="4"/>
      <c r="H3756" s="72"/>
      <c r="I3756" s="4"/>
      <c r="J3756" s="72"/>
      <c r="K3756" s="72"/>
      <c r="W3756" s="68">
        <f t="shared" si="175"/>
        <v>1</v>
      </c>
      <c r="AC3756" s="1" t="str">
        <f t="shared" si="176"/>
        <v>1900</v>
      </c>
    </row>
    <row r="3757" spans="4:29" x14ac:dyDescent="0.25">
      <c r="D3757" s="98" t="str">
        <f t="shared" si="174"/>
        <v/>
      </c>
      <c r="E3757" s="93"/>
      <c r="F3757" s="4"/>
      <c r="G3757" s="4"/>
      <c r="H3757" s="72"/>
      <c r="I3757" s="4"/>
      <c r="J3757" s="72"/>
      <c r="K3757" s="72"/>
      <c r="W3757" s="68">
        <f t="shared" si="175"/>
        <v>1</v>
      </c>
      <c r="AC3757" s="1" t="str">
        <f t="shared" si="176"/>
        <v>1900</v>
      </c>
    </row>
    <row r="3758" spans="4:29" x14ac:dyDescent="0.25">
      <c r="D3758" s="98" t="str">
        <f t="shared" si="174"/>
        <v/>
      </c>
      <c r="E3758" s="93"/>
      <c r="F3758" s="4"/>
      <c r="G3758" s="4"/>
      <c r="H3758" s="72"/>
      <c r="I3758" s="4"/>
      <c r="J3758" s="72"/>
      <c r="K3758" s="72"/>
      <c r="W3758" s="68">
        <f t="shared" si="175"/>
        <v>1</v>
      </c>
      <c r="AC3758" s="1" t="str">
        <f t="shared" si="176"/>
        <v>1900</v>
      </c>
    </row>
    <row r="3759" spans="4:29" x14ac:dyDescent="0.25">
      <c r="D3759" s="98" t="str">
        <f t="shared" si="174"/>
        <v/>
      </c>
      <c r="E3759" s="93"/>
      <c r="F3759" s="4"/>
      <c r="G3759" s="4"/>
      <c r="H3759" s="72"/>
      <c r="I3759" s="4"/>
      <c r="J3759" s="72"/>
      <c r="K3759" s="72"/>
      <c r="W3759" s="68">
        <f t="shared" si="175"/>
        <v>1</v>
      </c>
      <c r="AC3759" s="1" t="str">
        <f t="shared" si="176"/>
        <v>1900</v>
      </c>
    </row>
    <row r="3760" spans="4:29" x14ac:dyDescent="0.25">
      <c r="D3760" s="98" t="str">
        <f t="shared" si="174"/>
        <v/>
      </c>
      <c r="E3760" s="93"/>
      <c r="F3760" s="4"/>
      <c r="G3760" s="4"/>
      <c r="H3760" s="72"/>
      <c r="I3760" s="4"/>
      <c r="J3760" s="72"/>
      <c r="K3760" s="72"/>
      <c r="W3760" s="68">
        <f t="shared" si="175"/>
        <v>1</v>
      </c>
      <c r="AC3760" s="1" t="str">
        <f t="shared" si="176"/>
        <v>1900</v>
      </c>
    </row>
    <row r="3761" spans="4:29" x14ac:dyDescent="0.25">
      <c r="D3761" s="98" t="str">
        <f t="shared" si="174"/>
        <v/>
      </c>
      <c r="E3761" s="93"/>
      <c r="F3761" s="4"/>
      <c r="G3761" s="4"/>
      <c r="H3761" s="72"/>
      <c r="I3761" s="4"/>
      <c r="J3761" s="72"/>
      <c r="K3761" s="72"/>
      <c r="W3761" s="68">
        <f t="shared" si="175"/>
        <v>1</v>
      </c>
      <c r="AC3761" s="1" t="str">
        <f t="shared" si="176"/>
        <v>1900</v>
      </c>
    </row>
    <row r="3762" spans="4:29" x14ac:dyDescent="0.25">
      <c r="D3762" s="98" t="str">
        <f t="shared" si="174"/>
        <v/>
      </c>
      <c r="E3762" s="93"/>
      <c r="F3762" s="4"/>
      <c r="G3762" s="4"/>
      <c r="H3762" s="72"/>
      <c r="I3762" s="4"/>
      <c r="J3762" s="72"/>
      <c r="K3762" s="72"/>
      <c r="W3762" s="68">
        <f t="shared" si="175"/>
        <v>1</v>
      </c>
      <c r="AC3762" s="1" t="str">
        <f t="shared" si="176"/>
        <v>1900</v>
      </c>
    </row>
    <row r="3763" spans="4:29" x14ac:dyDescent="0.25">
      <c r="D3763" s="98" t="str">
        <f t="shared" si="174"/>
        <v/>
      </c>
      <c r="E3763" s="93"/>
      <c r="F3763" s="4"/>
      <c r="G3763" s="4"/>
      <c r="H3763" s="72"/>
      <c r="I3763" s="4"/>
      <c r="J3763" s="72"/>
      <c r="K3763" s="72"/>
      <c r="W3763" s="68">
        <f t="shared" si="175"/>
        <v>1</v>
      </c>
      <c r="AC3763" s="1" t="str">
        <f t="shared" si="176"/>
        <v>1900</v>
      </c>
    </row>
    <row r="3764" spans="4:29" x14ac:dyDescent="0.25">
      <c r="D3764" s="98" t="str">
        <f t="shared" si="174"/>
        <v/>
      </c>
      <c r="E3764" s="93"/>
      <c r="F3764" s="4"/>
      <c r="G3764" s="4"/>
      <c r="H3764" s="72"/>
      <c r="I3764" s="4"/>
      <c r="J3764" s="72"/>
      <c r="K3764" s="72"/>
      <c r="W3764" s="68">
        <f t="shared" si="175"/>
        <v>1</v>
      </c>
      <c r="AC3764" s="1" t="str">
        <f t="shared" si="176"/>
        <v>1900</v>
      </c>
    </row>
    <row r="3765" spans="4:29" x14ac:dyDescent="0.25">
      <c r="D3765" s="98" t="str">
        <f t="shared" si="174"/>
        <v/>
      </c>
      <c r="E3765" s="93"/>
      <c r="F3765" s="4"/>
      <c r="G3765" s="4"/>
      <c r="H3765" s="72"/>
      <c r="I3765" s="4"/>
      <c r="J3765" s="72"/>
      <c r="K3765" s="72"/>
      <c r="W3765" s="68">
        <f t="shared" si="175"/>
        <v>1</v>
      </c>
      <c r="AC3765" s="1" t="str">
        <f t="shared" si="176"/>
        <v>1900</v>
      </c>
    </row>
    <row r="3766" spans="4:29" x14ac:dyDescent="0.25">
      <c r="D3766" s="98" t="str">
        <f t="shared" si="174"/>
        <v/>
      </c>
      <c r="E3766" s="93"/>
      <c r="F3766" s="4"/>
      <c r="G3766" s="4"/>
      <c r="H3766" s="72"/>
      <c r="I3766" s="4"/>
      <c r="J3766" s="72"/>
      <c r="K3766" s="72"/>
      <c r="W3766" s="68">
        <f t="shared" si="175"/>
        <v>1</v>
      </c>
      <c r="AC3766" s="1" t="str">
        <f t="shared" si="176"/>
        <v>1900</v>
      </c>
    </row>
    <row r="3767" spans="4:29" x14ac:dyDescent="0.25">
      <c r="D3767" s="98" t="str">
        <f t="shared" si="174"/>
        <v/>
      </c>
      <c r="E3767" s="93"/>
      <c r="F3767" s="4"/>
      <c r="G3767" s="4"/>
      <c r="H3767" s="72"/>
      <c r="I3767" s="4"/>
      <c r="J3767" s="72"/>
      <c r="K3767" s="72"/>
      <c r="W3767" s="68">
        <f t="shared" si="175"/>
        <v>1</v>
      </c>
      <c r="AC3767" s="1" t="str">
        <f t="shared" si="176"/>
        <v>1900</v>
      </c>
    </row>
    <row r="3768" spans="4:29" x14ac:dyDescent="0.25">
      <c r="D3768" s="98" t="str">
        <f t="shared" si="174"/>
        <v/>
      </c>
      <c r="E3768" s="93"/>
      <c r="F3768" s="4"/>
      <c r="G3768" s="4"/>
      <c r="H3768" s="72"/>
      <c r="I3768" s="4"/>
      <c r="J3768" s="72"/>
      <c r="K3768" s="72"/>
      <c r="W3768" s="68">
        <f t="shared" si="175"/>
        <v>1</v>
      </c>
      <c r="AC3768" s="1" t="str">
        <f t="shared" si="176"/>
        <v>1900</v>
      </c>
    </row>
    <row r="3769" spans="4:29" x14ac:dyDescent="0.25">
      <c r="D3769" s="98" t="str">
        <f t="shared" si="174"/>
        <v/>
      </c>
      <c r="E3769" s="93"/>
      <c r="F3769" s="4"/>
      <c r="G3769" s="4"/>
      <c r="H3769" s="72"/>
      <c r="I3769" s="4"/>
      <c r="J3769" s="72"/>
      <c r="K3769" s="72"/>
      <c r="W3769" s="68">
        <f t="shared" si="175"/>
        <v>1</v>
      </c>
      <c r="AC3769" s="1" t="str">
        <f t="shared" si="176"/>
        <v>1900</v>
      </c>
    </row>
    <row r="3770" spans="4:29" x14ac:dyDescent="0.25">
      <c r="D3770" s="98" t="str">
        <f t="shared" si="174"/>
        <v/>
      </c>
      <c r="E3770" s="93"/>
      <c r="F3770" s="4"/>
      <c r="G3770" s="4"/>
      <c r="H3770" s="72"/>
      <c r="I3770" s="4"/>
      <c r="J3770" s="72"/>
      <c r="K3770" s="72"/>
      <c r="W3770" s="68">
        <f t="shared" si="175"/>
        <v>1</v>
      </c>
      <c r="AC3770" s="1" t="str">
        <f t="shared" si="176"/>
        <v>1900</v>
      </c>
    </row>
    <row r="3771" spans="4:29" x14ac:dyDescent="0.25">
      <c r="D3771" s="98" t="str">
        <f t="shared" si="174"/>
        <v/>
      </c>
      <c r="E3771" s="93"/>
      <c r="F3771" s="4"/>
      <c r="G3771" s="4"/>
      <c r="H3771" s="72"/>
      <c r="I3771" s="4"/>
      <c r="J3771" s="72"/>
      <c r="K3771" s="72"/>
      <c r="W3771" s="68">
        <f t="shared" si="175"/>
        <v>1</v>
      </c>
      <c r="AC3771" s="1" t="str">
        <f t="shared" si="176"/>
        <v>1900</v>
      </c>
    </row>
    <row r="3772" spans="4:29" x14ac:dyDescent="0.25">
      <c r="D3772" s="98" t="str">
        <f t="shared" si="174"/>
        <v/>
      </c>
      <c r="E3772" s="93"/>
      <c r="F3772" s="4"/>
      <c r="G3772" s="4"/>
      <c r="H3772" s="72"/>
      <c r="I3772" s="4"/>
      <c r="J3772" s="72"/>
      <c r="K3772" s="72"/>
      <c r="W3772" s="68">
        <f t="shared" si="175"/>
        <v>1</v>
      </c>
      <c r="AC3772" s="1" t="str">
        <f t="shared" si="176"/>
        <v>1900</v>
      </c>
    </row>
    <row r="3773" spans="4:29" x14ac:dyDescent="0.25">
      <c r="D3773" s="98" t="str">
        <f t="shared" si="174"/>
        <v/>
      </c>
      <c r="E3773" s="93"/>
      <c r="F3773" s="4"/>
      <c r="G3773" s="4"/>
      <c r="H3773" s="72"/>
      <c r="I3773" s="4"/>
      <c r="J3773" s="72"/>
      <c r="K3773" s="72"/>
      <c r="W3773" s="68">
        <f t="shared" si="175"/>
        <v>1</v>
      </c>
      <c r="AC3773" s="1" t="str">
        <f t="shared" si="176"/>
        <v>1900</v>
      </c>
    </row>
    <row r="3774" spans="4:29" x14ac:dyDescent="0.25">
      <c r="D3774" s="98" t="str">
        <f t="shared" si="174"/>
        <v/>
      </c>
      <c r="E3774" s="93"/>
      <c r="F3774" s="4"/>
      <c r="G3774" s="4"/>
      <c r="H3774" s="72"/>
      <c r="I3774" s="4"/>
      <c r="J3774" s="72"/>
      <c r="K3774" s="72"/>
      <c r="W3774" s="68">
        <f t="shared" si="175"/>
        <v>1</v>
      </c>
      <c r="AC3774" s="1" t="str">
        <f t="shared" si="176"/>
        <v>1900</v>
      </c>
    </row>
    <row r="3775" spans="4:29" x14ac:dyDescent="0.25">
      <c r="D3775" s="98" t="str">
        <f t="shared" si="174"/>
        <v/>
      </c>
      <c r="E3775" s="93"/>
      <c r="F3775" s="4"/>
      <c r="G3775" s="4"/>
      <c r="H3775" s="72"/>
      <c r="I3775" s="4"/>
      <c r="J3775" s="72"/>
      <c r="K3775" s="72"/>
      <c r="W3775" s="68">
        <f t="shared" si="175"/>
        <v>1</v>
      </c>
      <c r="AC3775" s="1" t="str">
        <f t="shared" si="176"/>
        <v>1900</v>
      </c>
    </row>
    <row r="3776" spans="4:29" x14ac:dyDescent="0.25">
      <c r="D3776" s="98" t="str">
        <f t="shared" si="174"/>
        <v/>
      </c>
      <c r="E3776" s="93"/>
      <c r="F3776" s="4"/>
      <c r="G3776" s="4"/>
      <c r="H3776" s="72"/>
      <c r="I3776" s="4"/>
      <c r="J3776" s="72"/>
      <c r="K3776" s="72"/>
      <c r="W3776" s="68">
        <f t="shared" si="175"/>
        <v>1</v>
      </c>
      <c r="AC3776" s="1" t="str">
        <f t="shared" si="176"/>
        <v>1900</v>
      </c>
    </row>
    <row r="3777" spans="4:29" x14ac:dyDescent="0.25">
      <c r="D3777" s="98" t="str">
        <f t="shared" si="174"/>
        <v/>
      </c>
      <c r="E3777" s="93"/>
      <c r="F3777" s="4"/>
      <c r="G3777" s="4"/>
      <c r="H3777" s="72"/>
      <c r="I3777" s="4"/>
      <c r="J3777" s="72"/>
      <c r="K3777" s="72"/>
      <c r="W3777" s="68">
        <f t="shared" si="175"/>
        <v>1</v>
      </c>
      <c r="AC3777" s="1" t="str">
        <f t="shared" si="176"/>
        <v>1900</v>
      </c>
    </row>
    <row r="3778" spans="4:29" x14ac:dyDescent="0.25">
      <c r="D3778" s="98" t="str">
        <f t="shared" si="174"/>
        <v/>
      </c>
      <c r="E3778" s="93"/>
      <c r="F3778" s="4"/>
      <c r="G3778" s="4"/>
      <c r="H3778" s="72"/>
      <c r="I3778" s="4"/>
      <c r="J3778" s="72"/>
      <c r="K3778" s="72"/>
      <c r="W3778" s="68">
        <f t="shared" si="175"/>
        <v>1</v>
      </c>
      <c r="AC3778" s="1" t="str">
        <f t="shared" si="176"/>
        <v>1900</v>
      </c>
    </row>
    <row r="3779" spans="4:29" x14ac:dyDescent="0.25">
      <c r="D3779" s="98" t="str">
        <f t="shared" si="174"/>
        <v/>
      </c>
      <c r="E3779" s="93"/>
      <c r="F3779" s="4"/>
      <c r="G3779" s="4"/>
      <c r="H3779" s="72"/>
      <c r="I3779" s="4"/>
      <c r="J3779" s="72"/>
      <c r="K3779" s="72"/>
      <c r="W3779" s="68">
        <f t="shared" si="175"/>
        <v>1</v>
      </c>
      <c r="AC3779" s="1" t="str">
        <f t="shared" si="176"/>
        <v>1900</v>
      </c>
    </row>
    <row r="3780" spans="4:29" x14ac:dyDescent="0.25">
      <c r="D3780" s="98" t="str">
        <f t="shared" ref="D3780:D3843" si="177">IF(W3780&lt;&gt;$V$1,IF(YEAR(W3780)=YEAR(W3779),D3779+1,1),"")</f>
        <v/>
      </c>
      <c r="E3780" s="93"/>
      <c r="F3780" s="4"/>
      <c r="G3780" s="4"/>
      <c r="H3780" s="72"/>
      <c r="I3780" s="4"/>
      <c r="J3780" s="72"/>
      <c r="K3780" s="72"/>
      <c r="W3780" s="68">
        <f t="shared" ref="W3780:W3843" si="178">IF(CONCATENATE(F3780,F3781,F3782,F3783,F3784,F3785)&lt;&gt;"",IF(AND(E3780&lt;&gt;0,ISNUMBER(E3780)=TRUE),E3780,W3779),$V$1)</f>
        <v>1</v>
      </c>
      <c r="AC3780" s="1" t="str">
        <f t="shared" si="176"/>
        <v>1900</v>
      </c>
    </row>
    <row r="3781" spans="4:29" x14ac:dyDescent="0.25">
      <c r="D3781" s="98" t="str">
        <f t="shared" si="177"/>
        <v/>
      </c>
      <c r="E3781" s="93"/>
      <c r="F3781" s="4"/>
      <c r="G3781" s="4"/>
      <c r="H3781" s="72"/>
      <c r="I3781" s="4"/>
      <c r="J3781" s="72"/>
      <c r="K3781" s="72"/>
      <c r="W3781" s="68">
        <f t="shared" si="178"/>
        <v>1</v>
      </c>
      <c r="AC3781" s="1" t="str">
        <f t="shared" ref="AC3781:AC3844" si="179">YEAR(W3781)&amp;F3781</f>
        <v>1900</v>
      </c>
    </row>
    <row r="3782" spans="4:29" x14ac:dyDescent="0.25">
      <c r="D3782" s="98" t="str">
        <f t="shared" si="177"/>
        <v/>
      </c>
      <c r="E3782" s="93"/>
      <c r="F3782" s="4"/>
      <c r="G3782" s="4"/>
      <c r="H3782" s="72"/>
      <c r="I3782" s="4"/>
      <c r="J3782" s="72"/>
      <c r="K3782" s="72"/>
      <c r="W3782" s="68">
        <f t="shared" si="178"/>
        <v>1</v>
      </c>
      <c r="AC3782" s="1" t="str">
        <f t="shared" si="179"/>
        <v>1900</v>
      </c>
    </row>
    <row r="3783" spans="4:29" x14ac:dyDescent="0.25">
      <c r="D3783" s="98" t="str">
        <f t="shared" si="177"/>
        <v/>
      </c>
      <c r="E3783" s="93"/>
      <c r="F3783" s="4"/>
      <c r="G3783" s="4"/>
      <c r="H3783" s="72"/>
      <c r="I3783" s="4"/>
      <c r="J3783" s="72"/>
      <c r="K3783" s="72"/>
      <c r="W3783" s="68">
        <f t="shared" si="178"/>
        <v>1</v>
      </c>
      <c r="AC3783" s="1" t="str">
        <f t="shared" si="179"/>
        <v>1900</v>
      </c>
    </row>
    <row r="3784" spans="4:29" x14ac:dyDescent="0.25">
      <c r="D3784" s="98" t="str">
        <f t="shared" si="177"/>
        <v/>
      </c>
      <c r="E3784" s="93"/>
      <c r="F3784" s="4"/>
      <c r="G3784" s="4"/>
      <c r="H3784" s="72"/>
      <c r="I3784" s="4"/>
      <c r="J3784" s="72"/>
      <c r="K3784" s="72"/>
      <c r="W3784" s="68">
        <f t="shared" si="178"/>
        <v>1</v>
      </c>
      <c r="AC3784" s="1" t="str">
        <f t="shared" si="179"/>
        <v>1900</v>
      </c>
    </row>
    <row r="3785" spans="4:29" x14ac:dyDescent="0.25">
      <c r="D3785" s="98" t="str">
        <f t="shared" si="177"/>
        <v/>
      </c>
      <c r="E3785" s="93"/>
      <c r="F3785" s="4"/>
      <c r="G3785" s="4"/>
      <c r="H3785" s="72"/>
      <c r="I3785" s="4"/>
      <c r="J3785" s="72"/>
      <c r="K3785" s="72"/>
      <c r="W3785" s="68">
        <f t="shared" si="178"/>
        <v>1</v>
      </c>
      <c r="AC3785" s="1" t="str">
        <f t="shared" si="179"/>
        <v>1900</v>
      </c>
    </row>
    <row r="3786" spans="4:29" x14ac:dyDescent="0.25">
      <c r="D3786" s="98" t="str">
        <f t="shared" si="177"/>
        <v/>
      </c>
      <c r="E3786" s="93"/>
      <c r="F3786" s="4"/>
      <c r="G3786" s="4"/>
      <c r="H3786" s="72"/>
      <c r="I3786" s="4"/>
      <c r="J3786" s="72"/>
      <c r="K3786" s="72"/>
      <c r="W3786" s="68">
        <f t="shared" si="178"/>
        <v>1</v>
      </c>
      <c r="AC3786" s="1" t="str">
        <f t="shared" si="179"/>
        <v>1900</v>
      </c>
    </row>
    <row r="3787" spans="4:29" x14ac:dyDescent="0.25">
      <c r="D3787" s="98" t="str">
        <f t="shared" si="177"/>
        <v/>
      </c>
      <c r="E3787" s="93"/>
      <c r="F3787" s="4"/>
      <c r="G3787" s="4"/>
      <c r="H3787" s="72"/>
      <c r="I3787" s="4"/>
      <c r="J3787" s="72"/>
      <c r="K3787" s="72"/>
      <c r="W3787" s="68">
        <f t="shared" si="178"/>
        <v>1</v>
      </c>
      <c r="AC3787" s="1" t="str">
        <f t="shared" si="179"/>
        <v>1900</v>
      </c>
    </row>
    <row r="3788" spans="4:29" x14ac:dyDescent="0.25">
      <c r="D3788" s="98" t="str">
        <f t="shared" si="177"/>
        <v/>
      </c>
      <c r="E3788" s="93"/>
      <c r="F3788" s="4"/>
      <c r="G3788" s="4"/>
      <c r="H3788" s="72"/>
      <c r="I3788" s="4"/>
      <c r="J3788" s="72"/>
      <c r="K3788" s="72"/>
      <c r="W3788" s="68">
        <f t="shared" si="178"/>
        <v>1</v>
      </c>
      <c r="AC3788" s="1" t="str">
        <f t="shared" si="179"/>
        <v>1900</v>
      </c>
    </row>
    <row r="3789" spans="4:29" x14ac:dyDescent="0.25">
      <c r="D3789" s="98" t="str">
        <f t="shared" si="177"/>
        <v/>
      </c>
      <c r="E3789" s="93"/>
      <c r="F3789" s="4"/>
      <c r="G3789" s="4"/>
      <c r="H3789" s="72"/>
      <c r="I3789" s="4"/>
      <c r="J3789" s="72"/>
      <c r="K3789" s="72"/>
      <c r="W3789" s="68">
        <f t="shared" si="178"/>
        <v>1</v>
      </c>
      <c r="AC3789" s="1" t="str">
        <f t="shared" si="179"/>
        <v>1900</v>
      </c>
    </row>
    <row r="3790" spans="4:29" x14ac:dyDescent="0.25">
      <c r="D3790" s="98" t="str">
        <f t="shared" si="177"/>
        <v/>
      </c>
      <c r="E3790" s="93"/>
      <c r="F3790" s="4"/>
      <c r="G3790" s="4"/>
      <c r="H3790" s="72"/>
      <c r="I3790" s="4"/>
      <c r="J3790" s="72"/>
      <c r="K3790" s="72"/>
      <c r="W3790" s="68">
        <f t="shared" si="178"/>
        <v>1</v>
      </c>
      <c r="AC3790" s="1" t="str">
        <f t="shared" si="179"/>
        <v>1900</v>
      </c>
    </row>
    <row r="3791" spans="4:29" x14ac:dyDescent="0.25">
      <c r="D3791" s="98" t="str">
        <f t="shared" si="177"/>
        <v/>
      </c>
      <c r="E3791" s="93"/>
      <c r="F3791" s="4"/>
      <c r="G3791" s="4"/>
      <c r="H3791" s="72"/>
      <c r="I3791" s="4"/>
      <c r="J3791" s="72"/>
      <c r="K3791" s="72"/>
      <c r="W3791" s="68">
        <f t="shared" si="178"/>
        <v>1</v>
      </c>
      <c r="AC3791" s="1" t="str">
        <f t="shared" si="179"/>
        <v>1900</v>
      </c>
    </row>
    <row r="3792" spans="4:29" x14ac:dyDescent="0.25">
      <c r="D3792" s="98" t="str">
        <f t="shared" si="177"/>
        <v/>
      </c>
      <c r="E3792" s="93"/>
      <c r="F3792" s="4"/>
      <c r="G3792" s="4"/>
      <c r="H3792" s="72"/>
      <c r="I3792" s="4"/>
      <c r="J3792" s="72"/>
      <c r="K3792" s="72"/>
      <c r="W3792" s="68">
        <f t="shared" si="178"/>
        <v>1</v>
      </c>
      <c r="AC3792" s="1" t="str">
        <f t="shared" si="179"/>
        <v>1900</v>
      </c>
    </row>
    <row r="3793" spans="4:29" x14ac:dyDescent="0.25">
      <c r="D3793" s="98" t="str">
        <f t="shared" si="177"/>
        <v/>
      </c>
      <c r="E3793" s="93"/>
      <c r="F3793" s="4"/>
      <c r="G3793" s="4"/>
      <c r="H3793" s="72"/>
      <c r="I3793" s="4"/>
      <c r="J3793" s="72"/>
      <c r="K3793" s="72"/>
      <c r="W3793" s="68">
        <f t="shared" si="178"/>
        <v>1</v>
      </c>
      <c r="AC3793" s="1" t="str">
        <f t="shared" si="179"/>
        <v>1900</v>
      </c>
    </row>
    <row r="3794" spans="4:29" x14ac:dyDescent="0.25">
      <c r="D3794" s="98" t="str">
        <f t="shared" si="177"/>
        <v/>
      </c>
      <c r="E3794" s="93"/>
      <c r="F3794" s="4"/>
      <c r="G3794" s="4"/>
      <c r="H3794" s="72"/>
      <c r="I3794" s="4"/>
      <c r="J3794" s="72"/>
      <c r="K3794" s="72"/>
      <c r="W3794" s="68">
        <f t="shared" si="178"/>
        <v>1</v>
      </c>
      <c r="AC3794" s="1" t="str">
        <f t="shared" si="179"/>
        <v>1900</v>
      </c>
    </row>
    <row r="3795" spans="4:29" x14ac:dyDescent="0.25">
      <c r="D3795" s="98" t="str">
        <f t="shared" si="177"/>
        <v/>
      </c>
      <c r="E3795" s="93"/>
      <c r="F3795" s="4"/>
      <c r="G3795" s="4"/>
      <c r="H3795" s="72"/>
      <c r="I3795" s="4"/>
      <c r="J3795" s="72"/>
      <c r="K3795" s="72"/>
      <c r="W3795" s="68">
        <f t="shared" si="178"/>
        <v>1</v>
      </c>
      <c r="AC3795" s="1" t="str">
        <f t="shared" si="179"/>
        <v>1900</v>
      </c>
    </row>
    <row r="3796" spans="4:29" x14ac:dyDescent="0.25">
      <c r="D3796" s="98" t="str">
        <f t="shared" si="177"/>
        <v/>
      </c>
      <c r="E3796" s="93"/>
      <c r="F3796" s="4"/>
      <c r="G3796" s="4"/>
      <c r="H3796" s="72"/>
      <c r="I3796" s="4"/>
      <c r="J3796" s="72"/>
      <c r="K3796" s="72"/>
      <c r="W3796" s="68">
        <f t="shared" si="178"/>
        <v>1</v>
      </c>
      <c r="AC3796" s="1" t="str">
        <f t="shared" si="179"/>
        <v>1900</v>
      </c>
    </row>
    <row r="3797" spans="4:29" x14ac:dyDescent="0.25">
      <c r="D3797" s="98" t="str">
        <f t="shared" si="177"/>
        <v/>
      </c>
      <c r="E3797" s="93"/>
      <c r="F3797" s="4"/>
      <c r="G3797" s="4"/>
      <c r="H3797" s="72"/>
      <c r="I3797" s="4"/>
      <c r="J3797" s="72"/>
      <c r="K3797" s="72"/>
      <c r="W3797" s="68">
        <f t="shared" si="178"/>
        <v>1</v>
      </c>
      <c r="AC3797" s="1" t="str">
        <f t="shared" si="179"/>
        <v>1900</v>
      </c>
    </row>
    <row r="3798" spans="4:29" x14ac:dyDescent="0.25">
      <c r="D3798" s="98" t="str">
        <f t="shared" si="177"/>
        <v/>
      </c>
      <c r="E3798" s="93"/>
      <c r="F3798" s="4"/>
      <c r="G3798" s="4"/>
      <c r="H3798" s="72"/>
      <c r="I3798" s="4"/>
      <c r="J3798" s="72"/>
      <c r="K3798" s="72"/>
      <c r="W3798" s="68">
        <f t="shared" si="178"/>
        <v>1</v>
      </c>
      <c r="AC3798" s="1" t="str">
        <f t="shared" si="179"/>
        <v>1900</v>
      </c>
    </row>
    <row r="3799" spans="4:29" x14ac:dyDescent="0.25">
      <c r="D3799" s="98" t="str">
        <f t="shared" si="177"/>
        <v/>
      </c>
      <c r="E3799" s="93"/>
      <c r="F3799" s="4"/>
      <c r="G3799" s="4"/>
      <c r="H3799" s="72"/>
      <c r="I3799" s="4"/>
      <c r="J3799" s="72"/>
      <c r="K3799" s="72"/>
      <c r="W3799" s="68">
        <f t="shared" si="178"/>
        <v>1</v>
      </c>
      <c r="AC3799" s="1" t="str">
        <f t="shared" si="179"/>
        <v>1900</v>
      </c>
    </row>
    <row r="3800" spans="4:29" x14ac:dyDescent="0.25">
      <c r="D3800" s="98" t="str">
        <f t="shared" si="177"/>
        <v/>
      </c>
      <c r="E3800" s="93"/>
      <c r="F3800" s="4"/>
      <c r="G3800" s="4"/>
      <c r="H3800" s="72"/>
      <c r="I3800" s="4"/>
      <c r="J3800" s="72"/>
      <c r="K3800" s="72"/>
      <c r="W3800" s="68">
        <f t="shared" si="178"/>
        <v>1</v>
      </c>
      <c r="AC3800" s="1" t="str">
        <f t="shared" si="179"/>
        <v>1900</v>
      </c>
    </row>
    <row r="3801" spans="4:29" x14ac:dyDescent="0.25">
      <c r="D3801" s="98" t="str">
        <f t="shared" si="177"/>
        <v/>
      </c>
      <c r="E3801" s="93"/>
      <c r="F3801" s="4"/>
      <c r="G3801" s="4"/>
      <c r="H3801" s="72"/>
      <c r="I3801" s="4"/>
      <c r="J3801" s="72"/>
      <c r="K3801" s="72"/>
      <c r="W3801" s="68">
        <f t="shared" si="178"/>
        <v>1</v>
      </c>
      <c r="AC3801" s="1" t="str">
        <f t="shared" si="179"/>
        <v>1900</v>
      </c>
    </row>
    <row r="3802" spans="4:29" x14ac:dyDescent="0.25">
      <c r="D3802" s="98" t="str">
        <f t="shared" si="177"/>
        <v/>
      </c>
      <c r="E3802" s="93"/>
      <c r="F3802" s="4"/>
      <c r="G3802" s="4"/>
      <c r="H3802" s="72"/>
      <c r="I3802" s="4"/>
      <c r="J3802" s="72"/>
      <c r="K3802" s="72"/>
      <c r="W3802" s="68">
        <f t="shared" si="178"/>
        <v>1</v>
      </c>
      <c r="AC3802" s="1" t="str">
        <f t="shared" si="179"/>
        <v>1900</v>
      </c>
    </row>
    <row r="3803" spans="4:29" x14ac:dyDescent="0.25">
      <c r="D3803" s="98" t="str">
        <f t="shared" si="177"/>
        <v/>
      </c>
      <c r="E3803" s="93"/>
      <c r="F3803" s="4"/>
      <c r="G3803" s="4"/>
      <c r="H3803" s="72"/>
      <c r="I3803" s="4"/>
      <c r="J3803" s="72"/>
      <c r="K3803" s="72"/>
      <c r="W3803" s="68">
        <f t="shared" si="178"/>
        <v>1</v>
      </c>
      <c r="AC3803" s="1" t="str">
        <f t="shared" si="179"/>
        <v>1900</v>
      </c>
    </row>
    <row r="3804" spans="4:29" x14ac:dyDescent="0.25">
      <c r="D3804" s="98" t="str">
        <f t="shared" si="177"/>
        <v/>
      </c>
      <c r="E3804" s="93"/>
      <c r="F3804" s="4"/>
      <c r="G3804" s="4"/>
      <c r="H3804" s="72"/>
      <c r="I3804" s="4"/>
      <c r="J3804" s="72"/>
      <c r="K3804" s="72"/>
      <c r="W3804" s="68">
        <f t="shared" si="178"/>
        <v>1</v>
      </c>
      <c r="AC3804" s="1" t="str">
        <f t="shared" si="179"/>
        <v>1900</v>
      </c>
    </row>
    <row r="3805" spans="4:29" x14ac:dyDescent="0.25">
      <c r="D3805" s="98" t="str">
        <f t="shared" si="177"/>
        <v/>
      </c>
      <c r="E3805" s="93"/>
      <c r="F3805" s="4"/>
      <c r="G3805" s="4"/>
      <c r="H3805" s="72"/>
      <c r="I3805" s="4"/>
      <c r="J3805" s="72"/>
      <c r="K3805" s="72"/>
      <c r="W3805" s="68">
        <f t="shared" si="178"/>
        <v>1</v>
      </c>
      <c r="AC3805" s="1" t="str">
        <f t="shared" si="179"/>
        <v>1900</v>
      </c>
    </row>
    <row r="3806" spans="4:29" x14ac:dyDescent="0.25">
      <c r="D3806" s="98" t="str">
        <f t="shared" si="177"/>
        <v/>
      </c>
      <c r="E3806" s="93"/>
      <c r="F3806" s="4"/>
      <c r="G3806" s="4"/>
      <c r="H3806" s="72"/>
      <c r="I3806" s="4"/>
      <c r="J3806" s="72"/>
      <c r="K3806" s="72"/>
      <c r="W3806" s="68">
        <f t="shared" si="178"/>
        <v>1</v>
      </c>
      <c r="AC3806" s="1" t="str">
        <f t="shared" si="179"/>
        <v>1900</v>
      </c>
    </row>
    <row r="3807" spans="4:29" x14ac:dyDescent="0.25">
      <c r="D3807" s="98" t="str">
        <f t="shared" si="177"/>
        <v/>
      </c>
      <c r="E3807" s="93"/>
      <c r="F3807" s="4"/>
      <c r="G3807" s="4"/>
      <c r="H3807" s="72"/>
      <c r="I3807" s="4"/>
      <c r="J3807" s="72"/>
      <c r="K3807" s="72"/>
      <c r="W3807" s="68">
        <f t="shared" si="178"/>
        <v>1</v>
      </c>
      <c r="AC3807" s="1" t="str">
        <f t="shared" si="179"/>
        <v>1900</v>
      </c>
    </row>
    <row r="3808" spans="4:29" x14ac:dyDescent="0.25">
      <c r="D3808" s="98" t="str">
        <f t="shared" si="177"/>
        <v/>
      </c>
      <c r="E3808" s="93"/>
      <c r="F3808" s="4"/>
      <c r="G3808" s="4"/>
      <c r="H3808" s="72"/>
      <c r="I3808" s="4"/>
      <c r="J3808" s="72"/>
      <c r="K3808" s="72"/>
      <c r="W3808" s="68">
        <f t="shared" si="178"/>
        <v>1</v>
      </c>
      <c r="AC3808" s="1" t="str">
        <f t="shared" si="179"/>
        <v>1900</v>
      </c>
    </row>
    <row r="3809" spans="4:29" x14ac:dyDescent="0.25">
      <c r="D3809" s="98" t="str">
        <f t="shared" si="177"/>
        <v/>
      </c>
      <c r="E3809" s="93"/>
      <c r="F3809" s="4"/>
      <c r="G3809" s="4"/>
      <c r="H3809" s="72"/>
      <c r="I3809" s="4"/>
      <c r="J3809" s="72"/>
      <c r="K3809" s="72"/>
      <c r="W3809" s="68">
        <f t="shared" si="178"/>
        <v>1</v>
      </c>
      <c r="AC3809" s="1" t="str">
        <f t="shared" si="179"/>
        <v>1900</v>
      </c>
    </row>
    <row r="3810" spans="4:29" x14ac:dyDescent="0.25">
      <c r="D3810" s="98" t="str">
        <f t="shared" si="177"/>
        <v/>
      </c>
      <c r="E3810" s="93"/>
      <c r="F3810" s="4"/>
      <c r="G3810" s="4"/>
      <c r="H3810" s="72"/>
      <c r="I3810" s="4"/>
      <c r="J3810" s="72"/>
      <c r="K3810" s="72"/>
      <c r="W3810" s="68">
        <f t="shared" si="178"/>
        <v>1</v>
      </c>
      <c r="AC3810" s="1" t="str">
        <f t="shared" si="179"/>
        <v>1900</v>
      </c>
    </row>
    <row r="3811" spans="4:29" x14ac:dyDescent="0.25">
      <c r="D3811" s="98" t="str">
        <f t="shared" si="177"/>
        <v/>
      </c>
      <c r="E3811" s="93"/>
      <c r="F3811" s="4"/>
      <c r="G3811" s="4"/>
      <c r="H3811" s="72"/>
      <c r="I3811" s="4"/>
      <c r="J3811" s="72"/>
      <c r="K3811" s="72"/>
      <c r="W3811" s="68">
        <f t="shared" si="178"/>
        <v>1</v>
      </c>
      <c r="AC3811" s="1" t="str">
        <f t="shared" si="179"/>
        <v>1900</v>
      </c>
    </row>
    <row r="3812" spans="4:29" x14ac:dyDescent="0.25">
      <c r="D3812" s="98" t="str">
        <f t="shared" si="177"/>
        <v/>
      </c>
      <c r="E3812" s="93"/>
      <c r="F3812" s="4"/>
      <c r="G3812" s="4"/>
      <c r="H3812" s="72"/>
      <c r="I3812" s="4"/>
      <c r="J3812" s="72"/>
      <c r="K3812" s="72"/>
      <c r="W3812" s="68">
        <f t="shared" si="178"/>
        <v>1</v>
      </c>
      <c r="AC3812" s="1" t="str">
        <f t="shared" si="179"/>
        <v>1900</v>
      </c>
    </row>
    <row r="3813" spans="4:29" x14ac:dyDescent="0.25">
      <c r="D3813" s="98" t="str">
        <f t="shared" si="177"/>
        <v/>
      </c>
      <c r="E3813" s="93"/>
      <c r="F3813" s="4"/>
      <c r="G3813" s="4"/>
      <c r="H3813" s="72"/>
      <c r="I3813" s="4"/>
      <c r="J3813" s="72"/>
      <c r="K3813" s="72"/>
      <c r="W3813" s="68">
        <f t="shared" si="178"/>
        <v>1</v>
      </c>
      <c r="AC3813" s="1" t="str">
        <f t="shared" si="179"/>
        <v>1900</v>
      </c>
    </row>
    <row r="3814" spans="4:29" x14ac:dyDescent="0.25">
      <c r="D3814" s="98" t="str">
        <f t="shared" si="177"/>
        <v/>
      </c>
      <c r="E3814" s="93"/>
      <c r="F3814" s="4"/>
      <c r="G3814" s="4"/>
      <c r="H3814" s="72"/>
      <c r="I3814" s="4"/>
      <c r="J3814" s="72"/>
      <c r="K3814" s="72"/>
      <c r="W3814" s="68">
        <f t="shared" si="178"/>
        <v>1</v>
      </c>
      <c r="AC3814" s="1" t="str">
        <f t="shared" si="179"/>
        <v>1900</v>
      </c>
    </row>
    <row r="3815" spans="4:29" x14ac:dyDescent="0.25">
      <c r="D3815" s="98" t="str">
        <f t="shared" si="177"/>
        <v/>
      </c>
      <c r="E3815" s="93"/>
      <c r="F3815" s="4"/>
      <c r="G3815" s="4"/>
      <c r="H3815" s="72"/>
      <c r="I3815" s="4"/>
      <c r="J3815" s="72"/>
      <c r="K3815" s="72"/>
      <c r="W3815" s="68">
        <f t="shared" si="178"/>
        <v>1</v>
      </c>
      <c r="AC3815" s="1" t="str">
        <f t="shared" si="179"/>
        <v>1900</v>
      </c>
    </row>
    <row r="3816" spans="4:29" x14ac:dyDescent="0.25">
      <c r="D3816" s="98" t="str">
        <f t="shared" si="177"/>
        <v/>
      </c>
      <c r="E3816" s="93"/>
      <c r="F3816" s="4"/>
      <c r="G3816" s="4"/>
      <c r="H3816" s="72"/>
      <c r="I3816" s="4"/>
      <c r="J3816" s="72"/>
      <c r="K3816" s="72"/>
      <c r="W3816" s="68">
        <f t="shared" si="178"/>
        <v>1</v>
      </c>
      <c r="AC3816" s="1" t="str">
        <f t="shared" si="179"/>
        <v>1900</v>
      </c>
    </row>
    <row r="3817" spans="4:29" x14ac:dyDescent="0.25">
      <c r="D3817" s="98" t="str">
        <f t="shared" si="177"/>
        <v/>
      </c>
      <c r="E3817" s="93"/>
      <c r="F3817" s="4"/>
      <c r="G3817" s="4"/>
      <c r="H3817" s="72"/>
      <c r="I3817" s="4"/>
      <c r="J3817" s="72"/>
      <c r="K3817" s="72"/>
      <c r="W3817" s="68">
        <f t="shared" si="178"/>
        <v>1</v>
      </c>
      <c r="AC3817" s="1" t="str">
        <f t="shared" si="179"/>
        <v>1900</v>
      </c>
    </row>
    <row r="3818" spans="4:29" x14ac:dyDescent="0.25">
      <c r="D3818" s="98" t="str">
        <f t="shared" si="177"/>
        <v/>
      </c>
      <c r="E3818" s="93"/>
      <c r="F3818" s="4"/>
      <c r="G3818" s="4"/>
      <c r="H3818" s="72"/>
      <c r="I3818" s="4"/>
      <c r="J3818" s="72"/>
      <c r="K3818" s="72"/>
      <c r="W3818" s="68">
        <f t="shared" si="178"/>
        <v>1</v>
      </c>
      <c r="AC3818" s="1" t="str">
        <f t="shared" si="179"/>
        <v>1900</v>
      </c>
    </row>
    <row r="3819" spans="4:29" x14ac:dyDescent="0.25">
      <c r="D3819" s="98" t="str">
        <f t="shared" si="177"/>
        <v/>
      </c>
      <c r="E3819" s="93"/>
      <c r="F3819" s="4"/>
      <c r="G3819" s="4"/>
      <c r="H3819" s="72"/>
      <c r="I3819" s="4"/>
      <c r="J3819" s="72"/>
      <c r="K3819" s="72"/>
      <c r="W3819" s="68">
        <f t="shared" si="178"/>
        <v>1</v>
      </c>
      <c r="AC3819" s="1" t="str">
        <f t="shared" si="179"/>
        <v>1900</v>
      </c>
    </row>
    <row r="3820" spans="4:29" x14ac:dyDescent="0.25">
      <c r="D3820" s="98" t="str">
        <f t="shared" si="177"/>
        <v/>
      </c>
      <c r="E3820" s="93"/>
      <c r="F3820" s="4"/>
      <c r="G3820" s="4"/>
      <c r="H3820" s="72"/>
      <c r="I3820" s="4"/>
      <c r="J3820" s="72"/>
      <c r="K3820" s="72"/>
      <c r="W3820" s="68">
        <f t="shared" si="178"/>
        <v>1</v>
      </c>
      <c r="AC3820" s="1" t="str">
        <f t="shared" si="179"/>
        <v>1900</v>
      </c>
    </row>
    <row r="3821" spans="4:29" x14ac:dyDescent="0.25">
      <c r="D3821" s="98" t="str">
        <f t="shared" si="177"/>
        <v/>
      </c>
      <c r="E3821" s="93"/>
      <c r="F3821" s="4"/>
      <c r="G3821" s="4"/>
      <c r="H3821" s="72"/>
      <c r="I3821" s="4"/>
      <c r="J3821" s="72"/>
      <c r="K3821" s="72"/>
      <c r="W3821" s="68">
        <f t="shared" si="178"/>
        <v>1</v>
      </c>
      <c r="AC3821" s="1" t="str">
        <f t="shared" si="179"/>
        <v>1900</v>
      </c>
    </row>
    <row r="3822" spans="4:29" x14ac:dyDescent="0.25">
      <c r="D3822" s="98" t="str">
        <f t="shared" si="177"/>
        <v/>
      </c>
      <c r="E3822" s="93"/>
      <c r="F3822" s="4"/>
      <c r="G3822" s="4"/>
      <c r="H3822" s="72"/>
      <c r="I3822" s="4"/>
      <c r="J3822" s="72"/>
      <c r="K3822" s="72"/>
      <c r="W3822" s="68">
        <f t="shared" si="178"/>
        <v>1</v>
      </c>
      <c r="AC3822" s="1" t="str">
        <f t="shared" si="179"/>
        <v>1900</v>
      </c>
    </row>
    <row r="3823" spans="4:29" x14ac:dyDescent="0.25">
      <c r="D3823" s="98" t="str">
        <f t="shared" si="177"/>
        <v/>
      </c>
      <c r="E3823" s="93"/>
      <c r="F3823" s="4"/>
      <c r="G3823" s="4"/>
      <c r="H3823" s="72"/>
      <c r="I3823" s="4"/>
      <c r="J3823" s="72"/>
      <c r="K3823" s="72"/>
      <c r="W3823" s="68">
        <f t="shared" si="178"/>
        <v>1</v>
      </c>
      <c r="AC3823" s="1" t="str">
        <f t="shared" si="179"/>
        <v>1900</v>
      </c>
    </row>
    <row r="3824" spans="4:29" x14ac:dyDescent="0.25">
      <c r="D3824" s="98" t="str">
        <f t="shared" si="177"/>
        <v/>
      </c>
      <c r="E3824" s="93"/>
      <c r="F3824" s="4"/>
      <c r="G3824" s="4"/>
      <c r="H3824" s="72"/>
      <c r="I3824" s="4"/>
      <c r="J3824" s="72"/>
      <c r="K3824" s="72"/>
      <c r="W3824" s="68">
        <f t="shared" si="178"/>
        <v>1</v>
      </c>
      <c r="AC3824" s="1" t="str">
        <f t="shared" si="179"/>
        <v>1900</v>
      </c>
    </row>
    <row r="3825" spans="4:29" x14ac:dyDescent="0.25">
      <c r="D3825" s="98" t="str">
        <f t="shared" si="177"/>
        <v/>
      </c>
      <c r="E3825" s="93"/>
      <c r="F3825" s="4"/>
      <c r="G3825" s="4"/>
      <c r="H3825" s="72"/>
      <c r="I3825" s="4"/>
      <c r="J3825" s="72"/>
      <c r="K3825" s="72"/>
      <c r="W3825" s="68">
        <f t="shared" si="178"/>
        <v>1</v>
      </c>
      <c r="AC3825" s="1" t="str">
        <f t="shared" si="179"/>
        <v>1900</v>
      </c>
    </row>
    <row r="3826" spans="4:29" x14ac:dyDescent="0.25">
      <c r="D3826" s="98" t="str">
        <f t="shared" si="177"/>
        <v/>
      </c>
      <c r="E3826" s="93"/>
      <c r="F3826" s="4"/>
      <c r="G3826" s="4"/>
      <c r="H3826" s="72"/>
      <c r="I3826" s="4"/>
      <c r="J3826" s="72"/>
      <c r="K3826" s="72"/>
      <c r="W3826" s="68">
        <f t="shared" si="178"/>
        <v>1</v>
      </c>
      <c r="AC3826" s="1" t="str">
        <f t="shared" si="179"/>
        <v>1900</v>
      </c>
    </row>
    <row r="3827" spans="4:29" x14ac:dyDescent="0.25">
      <c r="D3827" s="98" t="str">
        <f t="shared" si="177"/>
        <v/>
      </c>
      <c r="E3827" s="93"/>
      <c r="F3827" s="4"/>
      <c r="G3827" s="4"/>
      <c r="H3827" s="72"/>
      <c r="I3827" s="4"/>
      <c r="J3827" s="72"/>
      <c r="K3827" s="72"/>
      <c r="W3827" s="68">
        <f t="shared" si="178"/>
        <v>1</v>
      </c>
      <c r="AC3827" s="1" t="str">
        <f t="shared" si="179"/>
        <v>1900</v>
      </c>
    </row>
    <row r="3828" spans="4:29" x14ac:dyDescent="0.25">
      <c r="D3828" s="98" t="str">
        <f t="shared" si="177"/>
        <v/>
      </c>
      <c r="E3828" s="93"/>
      <c r="F3828" s="4"/>
      <c r="G3828" s="4"/>
      <c r="H3828" s="72"/>
      <c r="I3828" s="4"/>
      <c r="J3828" s="72"/>
      <c r="K3828" s="72"/>
      <c r="W3828" s="68">
        <f t="shared" si="178"/>
        <v>1</v>
      </c>
      <c r="AC3828" s="1" t="str">
        <f t="shared" si="179"/>
        <v>1900</v>
      </c>
    </row>
    <row r="3829" spans="4:29" x14ac:dyDescent="0.25">
      <c r="D3829" s="98" t="str">
        <f t="shared" si="177"/>
        <v/>
      </c>
      <c r="E3829" s="93"/>
      <c r="F3829" s="4"/>
      <c r="G3829" s="4"/>
      <c r="H3829" s="72"/>
      <c r="I3829" s="4"/>
      <c r="J3829" s="72"/>
      <c r="K3829" s="72"/>
      <c r="W3829" s="68">
        <f t="shared" si="178"/>
        <v>1</v>
      </c>
      <c r="AC3829" s="1" t="str">
        <f t="shared" si="179"/>
        <v>1900</v>
      </c>
    </row>
    <row r="3830" spans="4:29" x14ac:dyDescent="0.25">
      <c r="D3830" s="98" t="str">
        <f t="shared" si="177"/>
        <v/>
      </c>
      <c r="E3830" s="93"/>
      <c r="F3830" s="4"/>
      <c r="G3830" s="4"/>
      <c r="H3830" s="72"/>
      <c r="I3830" s="4"/>
      <c r="J3830" s="72"/>
      <c r="K3830" s="72"/>
      <c r="W3830" s="68">
        <f t="shared" si="178"/>
        <v>1</v>
      </c>
      <c r="AC3830" s="1" t="str">
        <f t="shared" si="179"/>
        <v>1900</v>
      </c>
    </row>
    <row r="3831" spans="4:29" x14ac:dyDescent="0.25">
      <c r="D3831" s="98" t="str">
        <f t="shared" si="177"/>
        <v/>
      </c>
      <c r="E3831" s="93"/>
      <c r="F3831" s="4"/>
      <c r="G3831" s="4"/>
      <c r="H3831" s="72"/>
      <c r="I3831" s="4"/>
      <c r="J3831" s="72"/>
      <c r="K3831" s="72"/>
      <c r="W3831" s="68">
        <f t="shared" si="178"/>
        <v>1</v>
      </c>
      <c r="AC3831" s="1" t="str">
        <f t="shared" si="179"/>
        <v>1900</v>
      </c>
    </row>
    <row r="3832" spans="4:29" x14ac:dyDescent="0.25">
      <c r="D3832" s="98" t="str">
        <f t="shared" si="177"/>
        <v/>
      </c>
      <c r="E3832" s="93"/>
      <c r="F3832" s="4"/>
      <c r="G3832" s="4"/>
      <c r="H3832" s="72"/>
      <c r="I3832" s="4"/>
      <c r="J3832" s="72"/>
      <c r="K3832" s="72"/>
      <c r="W3832" s="68">
        <f t="shared" si="178"/>
        <v>1</v>
      </c>
      <c r="AC3832" s="1" t="str">
        <f t="shared" si="179"/>
        <v>1900</v>
      </c>
    </row>
    <row r="3833" spans="4:29" x14ac:dyDescent="0.25">
      <c r="D3833" s="98" t="str">
        <f t="shared" si="177"/>
        <v/>
      </c>
      <c r="E3833" s="93"/>
      <c r="F3833" s="4"/>
      <c r="G3833" s="4"/>
      <c r="H3833" s="72"/>
      <c r="I3833" s="4"/>
      <c r="J3833" s="72"/>
      <c r="K3833" s="72"/>
      <c r="W3833" s="68">
        <f t="shared" si="178"/>
        <v>1</v>
      </c>
      <c r="AC3833" s="1" t="str">
        <f t="shared" si="179"/>
        <v>1900</v>
      </c>
    </row>
    <row r="3834" spans="4:29" x14ac:dyDescent="0.25">
      <c r="D3834" s="98" t="str">
        <f t="shared" si="177"/>
        <v/>
      </c>
      <c r="E3834" s="93"/>
      <c r="F3834" s="4"/>
      <c r="G3834" s="4"/>
      <c r="H3834" s="72"/>
      <c r="I3834" s="4"/>
      <c r="J3834" s="72"/>
      <c r="K3834" s="72"/>
      <c r="W3834" s="68">
        <f t="shared" si="178"/>
        <v>1</v>
      </c>
      <c r="AC3834" s="1" t="str">
        <f t="shared" si="179"/>
        <v>1900</v>
      </c>
    </row>
    <row r="3835" spans="4:29" x14ac:dyDescent="0.25">
      <c r="D3835" s="98" t="str">
        <f t="shared" si="177"/>
        <v/>
      </c>
      <c r="E3835" s="93"/>
      <c r="F3835" s="4"/>
      <c r="G3835" s="4"/>
      <c r="H3835" s="72"/>
      <c r="I3835" s="4"/>
      <c r="J3835" s="72"/>
      <c r="K3835" s="72"/>
      <c r="W3835" s="68">
        <f t="shared" si="178"/>
        <v>1</v>
      </c>
      <c r="AC3835" s="1" t="str">
        <f t="shared" si="179"/>
        <v>1900</v>
      </c>
    </row>
    <row r="3836" spans="4:29" x14ac:dyDescent="0.25">
      <c r="D3836" s="98" t="str">
        <f t="shared" si="177"/>
        <v/>
      </c>
      <c r="E3836" s="93"/>
      <c r="F3836" s="4"/>
      <c r="G3836" s="4"/>
      <c r="H3836" s="72"/>
      <c r="I3836" s="4"/>
      <c r="J3836" s="72"/>
      <c r="K3836" s="72"/>
      <c r="W3836" s="68">
        <f t="shared" si="178"/>
        <v>1</v>
      </c>
      <c r="AC3836" s="1" t="str">
        <f t="shared" si="179"/>
        <v>1900</v>
      </c>
    </row>
    <row r="3837" spans="4:29" x14ac:dyDescent="0.25">
      <c r="D3837" s="98" t="str">
        <f t="shared" si="177"/>
        <v/>
      </c>
      <c r="E3837" s="93"/>
      <c r="F3837" s="4"/>
      <c r="G3837" s="4"/>
      <c r="H3837" s="72"/>
      <c r="I3837" s="4"/>
      <c r="J3837" s="72"/>
      <c r="K3837" s="72"/>
      <c r="W3837" s="68">
        <f t="shared" si="178"/>
        <v>1</v>
      </c>
      <c r="AC3837" s="1" t="str">
        <f t="shared" si="179"/>
        <v>1900</v>
      </c>
    </row>
    <row r="3838" spans="4:29" x14ac:dyDescent="0.25">
      <c r="D3838" s="98" t="str">
        <f t="shared" si="177"/>
        <v/>
      </c>
      <c r="E3838" s="93"/>
      <c r="F3838" s="4"/>
      <c r="G3838" s="4"/>
      <c r="H3838" s="72"/>
      <c r="I3838" s="4"/>
      <c r="J3838" s="72"/>
      <c r="K3838" s="72"/>
      <c r="W3838" s="68">
        <f t="shared" si="178"/>
        <v>1</v>
      </c>
      <c r="AC3838" s="1" t="str">
        <f t="shared" si="179"/>
        <v>1900</v>
      </c>
    </row>
    <row r="3839" spans="4:29" x14ac:dyDescent="0.25">
      <c r="D3839" s="98" t="str">
        <f t="shared" si="177"/>
        <v/>
      </c>
      <c r="E3839" s="93"/>
      <c r="F3839" s="4"/>
      <c r="G3839" s="4"/>
      <c r="H3839" s="72"/>
      <c r="I3839" s="4"/>
      <c r="J3839" s="72"/>
      <c r="K3839" s="72"/>
      <c r="W3839" s="68">
        <f t="shared" si="178"/>
        <v>1</v>
      </c>
      <c r="AC3839" s="1" t="str">
        <f t="shared" si="179"/>
        <v>1900</v>
      </c>
    </row>
    <row r="3840" spans="4:29" x14ac:dyDescent="0.25">
      <c r="D3840" s="98" t="str">
        <f t="shared" si="177"/>
        <v/>
      </c>
      <c r="E3840" s="93"/>
      <c r="F3840" s="4"/>
      <c r="G3840" s="4"/>
      <c r="H3840" s="72"/>
      <c r="I3840" s="4"/>
      <c r="J3840" s="72"/>
      <c r="K3840" s="72"/>
      <c r="W3840" s="68">
        <f t="shared" si="178"/>
        <v>1</v>
      </c>
      <c r="AC3840" s="1" t="str">
        <f t="shared" si="179"/>
        <v>1900</v>
      </c>
    </row>
    <row r="3841" spans="4:29" x14ac:dyDescent="0.25">
      <c r="D3841" s="98" t="str">
        <f t="shared" si="177"/>
        <v/>
      </c>
      <c r="E3841" s="93"/>
      <c r="F3841" s="4"/>
      <c r="G3841" s="4"/>
      <c r="H3841" s="72"/>
      <c r="I3841" s="4"/>
      <c r="J3841" s="72"/>
      <c r="K3841" s="72"/>
      <c r="W3841" s="68">
        <f t="shared" si="178"/>
        <v>1</v>
      </c>
      <c r="AC3841" s="1" t="str">
        <f t="shared" si="179"/>
        <v>1900</v>
      </c>
    </row>
    <row r="3842" spans="4:29" x14ac:dyDescent="0.25">
      <c r="D3842" s="98" t="str">
        <f t="shared" si="177"/>
        <v/>
      </c>
      <c r="E3842" s="93"/>
      <c r="F3842" s="4"/>
      <c r="G3842" s="4"/>
      <c r="H3842" s="72"/>
      <c r="I3842" s="4"/>
      <c r="J3842" s="72"/>
      <c r="K3842" s="72"/>
      <c r="W3842" s="68">
        <f t="shared" si="178"/>
        <v>1</v>
      </c>
      <c r="AC3842" s="1" t="str">
        <f t="shared" si="179"/>
        <v>1900</v>
      </c>
    </row>
    <row r="3843" spans="4:29" x14ac:dyDescent="0.25">
      <c r="D3843" s="98" t="str">
        <f t="shared" si="177"/>
        <v/>
      </c>
      <c r="E3843" s="93"/>
      <c r="F3843" s="4"/>
      <c r="G3843" s="4"/>
      <c r="H3843" s="72"/>
      <c r="I3843" s="4"/>
      <c r="J3843" s="72"/>
      <c r="K3843" s="72"/>
      <c r="W3843" s="68">
        <f t="shared" si="178"/>
        <v>1</v>
      </c>
      <c r="AC3843" s="1" t="str">
        <f t="shared" si="179"/>
        <v>1900</v>
      </c>
    </row>
    <row r="3844" spans="4:29" x14ac:dyDescent="0.25">
      <c r="D3844" s="98" t="str">
        <f t="shared" ref="D3844:D3907" si="180">IF(W3844&lt;&gt;$V$1,IF(YEAR(W3844)=YEAR(W3843),D3843+1,1),"")</f>
        <v/>
      </c>
      <c r="E3844" s="93"/>
      <c r="F3844" s="4"/>
      <c r="G3844" s="4"/>
      <c r="H3844" s="72"/>
      <c r="I3844" s="4"/>
      <c r="J3844" s="72"/>
      <c r="K3844" s="72"/>
      <c r="W3844" s="68">
        <f t="shared" ref="W3844:W3907" si="181">IF(CONCATENATE(F3844,F3845,F3846,F3847,F3848,F3849)&lt;&gt;"",IF(AND(E3844&lt;&gt;0,ISNUMBER(E3844)=TRUE),E3844,W3843),$V$1)</f>
        <v>1</v>
      </c>
      <c r="AC3844" s="1" t="str">
        <f t="shared" si="179"/>
        <v>1900</v>
      </c>
    </row>
    <row r="3845" spans="4:29" x14ac:dyDescent="0.25">
      <c r="D3845" s="98" t="str">
        <f t="shared" si="180"/>
        <v/>
      </c>
      <c r="E3845" s="93"/>
      <c r="F3845" s="4"/>
      <c r="G3845" s="4"/>
      <c r="H3845" s="72"/>
      <c r="I3845" s="4"/>
      <c r="J3845" s="72"/>
      <c r="K3845" s="72"/>
      <c r="W3845" s="68">
        <f t="shared" si="181"/>
        <v>1</v>
      </c>
      <c r="AC3845" s="1" t="str">
        <f t="shared" ref="AC3845:AC3908" si="182">YEAR(W3845)&amp;F3845</f>
        <v>1900</v>
      </c>
    </row>
    <row r="3846" spans="4:29" x14ac:dyDescent="0.25">
      <c r="D3846" s="98" t="str">
        <f t="shared" si="180"/>
        <v/>
      </c>
      <c r="E3846" s="93"/>
      <c r="F3846" s="4"/>
      <c r="G3846" s="4"/>
      <c r="H3846" s="72"/>
      <c r="I3846" s="4"/>
      <c r="J3846" s="72"/>
      <c r="K3846" s="72"/>
      <c r="W3846" s="68">
        <f t="shared" si="181"/>
        <v>1</v>
      </c>
      <c r="AC3846" s="1" t="str">
        <f t="shared" si="182"/>
        <v>1900</v>
      </c>
    </row>
    <row r="3847" spans="4:29" x14ac:dyDescent="0.25">
      <c r="D3847" s="98" t="str">
        <f t="shared" si="180"/>
        <v/>
      </c>
      <c r="E3847" s="93"/>
      <c r="F3847" s="4"/>
      <c r="G3847" s="4"/>
      <c r="H3847" s="72"/>
      <c r="I3847" s="4"/>
      <c r="J3847" s="72"/>
      <c r="K3847" s="72"/>
      <c r="W3847" s="68">
        <f t="shared" si="181"/>
        <v>1</v>
      </c>
      <c r="AC3847" s="1" t="str">
        <f t="shared" si="182"/>
        <v>1900</v>
      </c>
    </row>
    <row r="3848" spans="4:29" x14ac:dyDescent="0.25">
      <c r="D3848" s="98" t="str">
        <f t="shared" si="180"/>
        <v/>
      </c>
      <c r="E3848" s="93"/>
      <c r="F3848" s="4"/>
      <c r="G3848" s="4"/>
      <c r="H3848" s="72"/>
      <c r="I3848" s="4"/>
      <c r="J3848" s="72"/>
      <c r="K3848" s="72"/>
      <c r="W3848" s="68">
        <f t="shared" si="181"/>
        <v>1</v>
      </c>
      <c r="AC3848" s="1" t="str">
        <f t="shared" si="182"/>
        <v>1900</v>
      </c>
    </row>
    <row r="3849" spans="4:29" x14ac:dyDescent="0.25">
      <c r="D3849" s="98" t="str">
        <f t="shared" si="180"/>
        <v/>
      </c>
      <c r="E3849" s="93"/>
      <c r="F3849" s="4"/>
      <c r="G3849" s="4"/>
      <c r="H3849" s="72"/>
      <c r="I3849" s="4"/>
      <c r="J3849" s="72"/>
      <c r="K3849" s="72"/>
      <c r="W3849" s="68">
        <f t="shared" si="181"/>
        <v>1</v>
      </c>
      <c r="AC3849" s="1" t="str">
        <f t="shared" si="182"/>
        <v>1900</v>
      </c>
    </row>
    <row r="3850" spans="4:29" x14ac:dyDescent="0.25">
      <c r="D3850" s="98" t="str">
        <f t="shared" si="180"/>
        <v/>
      </c>
      <c r="E3850" s="93"/>
      <c r="F3850" s="4"/>
      <c r="G3850" s="4"/>
      <c r="H3850" s="72"/>
      <c r="I3850" s="4"/>
      <c r="J3850" s="72"/>
      <c r="K3850" s="72"/>
      <c r="W3850" s="68">
        <f t="shared" si="181"/>
        <v>1</v>
      </c>
      <c r="AC3850" s="1" t="str">
        <f t="shared" si="182"/>
        <v>1900</v>
      </c>
    </row>
    <row r="3851" spans="4:29" x14ac:dyDescent="0.25">
      <c r="D3851" s="98" t="str">
        <f t="shared" si="180"/>
        <v/>
      </c>
      <c r="E3851" s="93"/>
      <c r="F3851" s="4"/>
      <c r="G3851" s="4"/>
      <c r="H3851" s="72"/>
      <c r="I3851" s="4"/>
      <c r="J3851" s="72"/>
      <c r="K3851" s="72"/>
      <c r="W3851" s="68">
        <f t="shared" si="181"/>
        <v>1</v>
      </c>
      <c r="AC3851" s="1" t="str">
        <f t="shared" si="182"/>
        <v>1900</v>
      </c>
    </row>
    <row r="3852" spans="4:29" x14ac:dyDescent="0.25">
      <c r="D3852" s="98" t="str">
        <f t="shared" si="180"/>
        <v/>
      </c>
      <c r="E3852" s="93"/>
      <c r="F3852" s="4"/>
      <c r="G3852" s="4"/>
      <c r="H3852" s="72"/>
      <c r="I3852" s="4"/>
      <c r="J3852" s="72"/>
      <c r="K3852" s="72"/>
      <c r="W3852" s="68">
        <f t="shared" si="181"/>
        <v>1</v>
      </c>
      <c r="AC3852" s="1" t="str">
        <f t="shared" si="182"/>
        <v>1900</v>
      </c>
    </row>
    <row r="3853" spans="4:29" x14ac:dyDescent="0.25">
      <c r="D3853" s="98" t="str">
        <f t="shared" si="180"/>
        <v/>
      </c>
      <c r="E3853" s="93"/>
      <c r="F3853" s="4"/>
      <c r="G3853" s="4"/>
      <c r="H3853" s="72"/>
      <c r="I3853" s="4"/>
      <c r="J3853" s="72"/>
      <c r="K3853" s="72"/>
      <c r="W3853" s="68">
        <f t="shared" si="181"/>
        <v>1</v>
      </c>
      <c r="AC3853" s="1" t="str">
        <f t="shared" si="182"/>
        <v>1900</v>
      </c>
    </row>
    <row r="3854" spans="4:29" x14ac:dyDescent="0.25">
      <c r="D3854" s="98" t="str">
        <f t="shared" si="180"/>
        <v/>
      </c>
      <c r="E3854" s="93"/>
      <c r="F3854" s="4"/>
      <c r="G3854" s="4"/>
      <c r="H3854" s="72"/>
      <c r="I3854" s="4"/>
      <c r="J3854" s="72"/>
      <c r="K3854" s="72"/>
      <c r="W3854" s="68">
        <f t="shared" si="181"/>
        <v>1</v>
      </c>
      <c r="AC3854" s="1" t="str">
        <f t="shared" si="182"/>
        <v>1900</v>
      </c>
    </row>
    <row r="3855" spans="4:29" x14ac:dyDescent="0.25">
      <c r="D3855" s="98" t="str">
        <f t="shared" si="180"/>
        <v/>
      </c>
      <c r="E3855" s="93"/>
      <c r="F3855" s="4"/>
      <c r="G3855" s="4"/>
      <c r="H3855" s="72"/>
      <c r="I3855" s="4"/>
      <c r="J3855" s="72"/>
      <c r="K3855" s="72"/>
      <c r="W3855" s="68">
        <f t="shared" si="181"/>
        <v>1</v>
      </c>
      <c r="AC3855" s="1" t="str">
        <f t="shared" si="182"/>
        <v>1900</v>
      </c>
    </row>
    <row r="3856" spans="4:29" x14ac:dyDescent="0.25">
      <c r="D3856" s="98" t="str">
        <f t="shared" si="180"/>
        <v/>
      </c>
      <c r="E3856" s="93"/>
      <c r="F3856" s="4"/>
      <c r="G3856" s="4"/>
      <c r="H3856" s="72"/>
      <c r="I3856" s="4"/>
      <c r="J3856" s="72"/>
      <c r="K3856" s="72"/>
      <c r="W3856" s="68">
        <f t="shared" si="181"/>
        <v>1</v>
      </c>
      <c r="AC3856" s="1" t="str">
        <f t="shared" si="182"/>
        <v>1900</v>
      </c>
    </row>
    <row r="3857" spans="4:29" x14ac:dyDescent="0.25">
      <c r="D3857" s="98" t="str">
        <f t="shared" si="180"/>
        <v/>
      </c>
      <c r="E3857" s="93"/>
      <c r="F3857" s="4"/>
      <c r="G3857" s="4"/>
      <c r="H3857" s="72"/>
      <c r="I3857" s="4"/>
      <c r="J3857" s="72"/>
      <c r="K3857" s="72"/>
      <c r="W3857" s="68">
        <f t="shared" si="181"/>
        <v>1</v>
      </c>
      <c r="AC3857" s="1" t="str">
        <f t="shared" si="182"/>
        <v>1900</v>
      </c>
    </row>
    <row r="3858" spans="4:29" x14ac:dyDescent="0.25">
      <c r="D3858" s="98" t="str">
        <f t="shared" si="180"/>
        <v/>
      </c>
      <c r="E3858" s="93"/>
      <c r="F3858" s="4"/>
      <c r="G3858" s="4"/>
      <c r="H3858" s="72"/>
      <c r="I3858" s="4"/>
      <c r="J3858" s="72"/>
      <c r="K3858" s="72"/>
      <c r="W3858" s="68">
        <f t="shared" si="181"/>
        <v>1</v>
      </c>
      <c r="AC3858" s="1" t="str">
        <f t="shared" si="182"/>
        <v>1900</v>
      </c>
    </row>
    <row r="3859" spans="4:29" x14ac:dyDescent="0.25">
      <c r="D3859" s="98" t="str">
        <f t="shared" si="180"/>
        <v/>
      </c>
      <c r="E3859" s="93"/>
      <c r="F3859" s="4"/>
      <c r="G3859" s="4"/>
      <c r="H3859" s="72"/>
      <c r="I3859" s="4"/>
      <c r="J3859" s="72"/>
      <c r="K3859" s="72"/>
      <c r="W3859" s="68">
        <f t="shared" si="181"/>
        <v>1</v>
      </c>
      <c r="AC3859" s="1" t="str">
        <f t="shared" si="182"/>
        <v>1900</v>
      </c>
    </row>
    <row r="3860" spans="4:29" x14ac:dyDescent="0.25">
      <c r="D3860" s="98" t="str">
        <f t="shared" si="180"/>
        <v/>
      </c>
      <c r="E3860" s="93"/>
      <c r="F3860" s="4"/>
      <c r="G3860" s="4"/>
      <c r="H3860" s="72"/>
      <c r="I3860" s="4"/>
      <c r="J3860" s="72"/>
      <c r="K3860" s="72"/>
      <c r="W3860" s="68">
        <f t="shared" si="181"/>
        <v>1</v>
      </c>
      <c r="AC3860" s="1" t="str">
        <f t="shared" si="182"/>
        <v>1900</v>
      </c>
    </row>
    <row r="3861" spans="4:29" x14ac:dyDescent="0.25">
      <c r="D3861" s="98" t="str">
        <f t="shared" si="180"/>
        <v/>
      </c>
      <c r="E3861" s="93"/>
      <c r="F3861" s="4"/>
      <c r="G3861" s="4"/>
      <c r="H3861" s="72"/>
      <c r="I3861" s="4"/>
      <c r="J3861" s="72"/>
      <c r="K3861" s="72"/>
      <c r="W3861" s="68">
        <f t="shared" si="181"/>
        <v>1</v>
      </c>
      <c r="AC3861" s="1" t="str">
        <f t="shared" si="182"/>
        <v>1900</v>
      </c>
    </row>
    <row r="3862" spans="4:29" x14ac:dyDescent="0.25">
      <c r="D3862" s="98" t="str">
        <f t="shared" si="180"/>
        <v/>
      </c>
      <c r="E3862" s="93"/>
      <c r="F3862" s="4"/>
      <c r="G3862" s="4"/>
      <c r="H3862" s="72"/>
      <c r="I3862" s="4"/>
      <c r="J3862" s="72"/>
      <c r="K3862" s="72"/>
      <c r="W3862" s="68">
        <f t="shared" si="181"/>
        <v>1</v>
      </c>
      <c r="AC3862" s="1" t="str">
        <f t="shared" si="182"/>
        <v>1900</v>
      </c>
    </row>
    <row r="3863" spans="4:29" x14ac:dyDescent="0.25">
      <c r="D3863" s="98" t="str">
        <f t="shared" si="180"/>
        <v/>
      </c>
      <c r="E3863" s="93"/>
      <c r="F3863" s="4"/>
      <c r="G3863" s="4"/>
      <c r="H3863" s="72"/>
      <c r="I3863" s="4"/>
      <c r="J3863" s="72"/>
      <c r="K3863" s="72"/>
      <c r="W3863" s="68">
        <f t="shared" si="181"/>
        <v>1</v>
      </c>
      <c r="AC3863" s="1" t="str">
        <f t="shared" si="182"/>
        <v>1900</v>
      </c>
    </row>
    <row r="3864" spans="4:29" x14ac:dyDescent="0.25">
      <c r="D3864" s="98" t="str">
        <f t="shared" si="180"/>
        <v/>
      </c>
      <c r="E3864" s="93"/>
      <c r="F3864" s="4"/>
      <c r="G3864" s="4"/>
      <c r="H3864" s="72"/>
      <c r="I3864" s="4"/>
      <c r="J3864" s="72"/>
      <c r="K3864" s="72"/>
      <c r="W3864" s="68">
        <f t="shared" si="181"/>
        <v>1</v>
      </c>
      <c r="AC3864" s="1" t="str">
        <f t="shared" si="182"/>
        <v>1900</v>
      </c>
    </row>
    <row r="3865" spans="4:29" x14ac:dyDescent="0.25">
      <c r="D3865" s="98" t="str">
        <f t="shared" si="180"/>
        <v/>
      </c>
      <c r="E3865" s="93"/>
      <c r="F3865" s="4"/>
      <c r="G3865" s="4"/>
      <c r="H3865" s="72"/>
      <c r="I3865" s="4"/>
      <c r="J3865" s="72"/>
      <c r="K3865" s="72"/>
      <c r="W3865" s="68">
        <f t="shared" si="181"/>
        <v>1</v>
      </c>
      <c r="AC3865" s="1" t="str">
        <f t="shared" si="182"/>
        <v>1900</v>
      </c>
    </row>
    <row r="3866" spans="4:29" x14ac:dyDescent="0.25">
      <c r="D3866" s="98" t="str">
        <f t="shared" si="180"/>
        <v/>
      </c>
      <c r="E3866" s="93"/>
      <c r="F3866" s="4"/>
      <c r="G3866" s="4"/>
      <c r="H3866" s="72"/>
      <c r="I3866" s="4"/>
      <c r="J3866" s="72"/>
      <c r="K3866" s="72"/>
      <c r="W3866" s="68">
        <f t="shared" si="181"/>
        <v>1</v>
      </c>
      <c r="AC3866" s="1" t="str">
        <f t="shared" si="182"/>
        <v>1900</v>
      </c>
    </row>
    <row r="3867" spans="4:29" x14ac:dyDescent="0.25">
      <c r="D3867" s="98" t="str">
        <f t="shared" si="180"/>
        <v/>
      </c>
      <c r="E3867" s="93"/>
      <c r="F3867" s="4"/>
      <c r="G3867" s="4"/>
      <c r="H3867" s="72"/>
      <c r="I3867" s="4"/>
      <c r="J3867" s="72"/>
      <c r="K3867" s="72"/>
      <c r="W3867" s="68">
        <f t="shared" si="181"/>
        <v>1</v>
      </c>
      <c r="AC3867" s="1" t="str">
        <f t="shared" si="182"/>
        <v>1900</v>
      </c>
    </row>
    <row r="3868" spans="4:29" x14ac:dyDescent="0.25">
      <c r="D3868" s="98" t="str">
        <f t="shared" si="180"/>
        <v/>
      </c>
      <c r="E3868" s="93"/>
      <c r="F3868" s="4"/>
      <c r="G3868" s="4"/>
      <c r="H3868" s="72"/>
      <c r="I3868" s="4"/>
      <c r="J3868" s="72"/>
      <c r="K3868" s="72"/>
      <c r="W3868" s="68">
        <f t="shared" si="181"/>
        <v>1</v>
      </c>
      <c r="AC3868" s="1" t="str">
        <f t="shared" si="182"/>
        <v>1900</v>
      </c>
    </row>
    <row r="3869" spans="4:29" x14ac:dyDescent="0.25">
      <c r="D3869" s="98" t="str">
        <f t="shared" si="180"/>
        <v/>
      </c>
      <c r="E3869" s="93"/>
      <c r="F3869" s="4"/>
      <c r="G3869" s="4"/>
      <c r="H3869" s="72"/>
      <c r="I3869" s="4"/>
      <c r="J3869" s="72"/>
      <c r="K3869" s="72"/>
      <c r="W3869" s="68">
        <f t="shared" si="181"/>
        <v>1</v>
      </c>
      <c r="AC3869" s="1" t="str">
        <f t="shared" si="182"/>
        <v>1900</v>
      </c>
    </row>
    <row r="3870" spans="4:29" x14ac:dyDescent="0.25">
      <c r="D3870" s="98" t="str">
        <f t="shared" si="180"/>
        <v/>
      </c>
      <c r="E3870" s="93"/>
      <c r="F3870" s="4"/>
      <c r="G3870" s="4"/>
      <c r="H3870" s="72"/>
      <c r="I3870" s="4"/>
      <c r="J3870" s="72"/>
      <c r="K3870" s="72"/>
      <c r="W3870" s="68">
        <f t="shared" si="181"/>
        <v>1</v>
      </c>
      <c r="AC3870" s="1" t="str">
        <f t="shared" si="182"/>
        <v>1900</v>
      </c>
    </row>
    <row r="3871" spans="4:29" x14ac:dyDescent="0.25">
      <c r="D3871" s="98" t="str">
        <f t="shared" si="180"/>
        <v/>
      </c>
      <c r="E3871" s="93"/>
      <c r="F3871" s="4"/>
      <c r="G3871" s="4"/>
      <c r="H3871" s="72"/>
      <c r="I3871" s="4"/>
      <c r="J3871" s="72"/>
      <c r="K3871" s="72"/>
      <c r="W3871" s="68">
        <f t="shared" si="181"/>
        <v>1</v>
      </c>
      <c r="AC3871" s="1" t="str">
        <f t="shared" si="182"/>
        <v>1900</v>
      </c>
    </row>
    <row r="3872" spans="4:29" x14ac:dyDescent="0.25">
      <c r="D3872" s="98" t="str">
        <f t="shared" si="180"/>
        <v/>
      </c>
      <c r="E3872" s="93"/>
      <c r="F3872" s="4"/>
      <c r="G3872" s="4"/>
      <c r="H3872" s="72"/>
      <c r="I3872" s="4"/>
      <c r="J3872" s="72"/>
      <c r="K3872" s="72"/>
      <c r="W3872" s="68">
        <f t="shared" si="181"/>
        <v>1</v>
      </c>
      <c r="AC3872" s="1" t="str">
        <f t="shared" si="182"/>
        <v>1900</v>
      </c>
    </row>
    <row r="3873" spans="4:29" x14ac:dyDescent="0.25">
      <c r="D3873" s="98" t="str">
        <f t="shared" si="180"/>
        <v/>
      </c>
      <c r="E3873" s="93"/>
      <c r="F3873" s="4"/>
      <c r="G3873" s="4"/>
      <c r="H3873" s="72"/>
      <c r="I3873" s="4"/>
      <c r="J3873" s="72"/>
      <c r="K3873" s="72"/>
      <c r="W3873" s="68">
        <f t="shared" si="181"/>
        <v>1</v>
      </c>
      <c r="AC3873" s="1" t="str">
        <f t="shared" si="182"/>
        <v>1900</v>
      </c>
    </row>
    <row r="3874" spans="4:29" x14ac:dyDescent="0.25">
      <c r="D3874" s="98" t="str">
        <f t="shared" si="180"/>
        <v/>
      </c>
      <c r="E3874" s="93"/>
      <c r="F3874" s="4"/>
      <c r="G3874" s="4"/>
      <c r="H3874" s="72"/>
      <c r="I3874" s="4"/>
      <c r="J3874" s="72"/>
      <c r="K3874" s="72"/>
      <c r="W3874" s="68">
        <f t="shared" si="181"/>
        <v>1</v>
      </c>
      <c r="AC3874" s="1" t="str">
        <f t="shared" si="182"/>
        <v>1900</v>
      </c>
    </row>
    <row r="3875" spans="4:29" x14ac:dyDescent="0.25">
      <c r="D3875" s="98" t="str">
        <f t="shared" si="180"/>
        <v/>
      </c>
      <c r="E3875" s="93"/>
      <c r="F3875" s="4"/>
      <c r="G3875" s="4"/>
      <c r="H3875" s="72"/>
      <c r="I3875" s="4"/>
      <c r="J3875" s="72"/>
      <c r="K3875" s="72"/>
      <c r="W3875" s="68">
        <f t="shared" si="181"/>
        <v>1</v>
      </c>
      <c r="AC3875" s="1" t="str">
        <f t="shared" si="182"/>
        <v>1900</v>
      </c>
    </row>
    <row r="3876" spans="4:29" x14ac:dyDescent="0.25">
      <c r="D3876" s="98" t="str">
        <f t="shared" si="180"/>
        <v/>
      </c>
      <c r="E3876" s="93"/>
      <c r="F3876" s="4"/>
      <c r="G3876" s="4"/>
      <c r="H3876" s="72"/>
      <c r="I3876" s="4"/>
      <c r="J3876" s="72"/>
      <c r="K3876" s="72"/>
      <c r="W3876" s="68">
        <f t="shared" si="181"/>
        <v>1</v>
      </c>
      <c r="AC3876" s="1" t="str">
        <f t="shared" si="182"/>
        <v>1900</v>
      </c>
    </row>
    <row r="3877" spans="4:29" x14ac:dyDescent="0.25">
      <c r="D3877" s="98" t="str">
        <f t="shared" si="180"/>
        <v/>
      </c>
      <c r="E3877" s="93"/>
      <c r="F3877" s="4"/>
      <c r="G3877" s="4"/>
      <c r="H3877" s="72"/>
      <c r="I3877" s="4"/>
      <c r="J3877" s="72"/>
      <c r="K3877" s="72"/>
      <c r="W3877" s="68">
        <f t="shared" si="181"/>
        <v>1</v>
      </c>
      <c r="AC3877" s="1" t="str">
        <f t="shared" si="182"/>
        <v>1900</v>
      </c>
    </row>
    <row r="3878" spans="4:29" x14ac:dyDescent="0.25">
      <c r="D3878" s="98" t="str">
        <f t="shared" si="180"/>
        <v/>
      </c>
      <c r="E3878" s="93"/>
      <c r="F3878" s="4"/>
      <c r="G3878" s="4"/>
      <c r="H3878" s="72"/>
      <c r="I3878" s="4"/>
      <c r="J3878" s="72"/>
      <c r="K3878" s="72"/>
      <c r="W3878" s="68">
        <f t="shared" si="181"/>
        <v>1</v>
      </c>
      <c r="AC3878" s="1" t="str">
        <f t="shared" si="182"/>
        <v>1900</v>
      </c>
    </row>
    <row r="3879" spans="4:29" x14ac:dyDescent="0.25">
      <c r="D3879" s="98" t="str">
        <f t="shared" si="180"/>
        <v/>
      </c>
      <c r="E3879" s="93"/>
      <c r="F3879" s="4"/>
      <c r="G3879" s="4"/>
      <c r="H3879" s="72"/>
      <c r="I3879" s="4"/>
      <c r="J3879" s="72"/>
      <c r="K3879" s="72"/>
      <c r="W3879" s="68">
        <f t="shared" si="181"/>
        <v>1</v>
      </c>
      <c r="AC3879" s="1" t="str">
        <f t="shared" si="182"/>
        <v>1900</v>
      </c>
    </row>
    <row r="3880" spans="4:29" x14ac:dyDescent="0.25">
      <c r="D3880" s="98" t="str">
        <f t="shared" si="180"/>
        <v/>
      </c>
      <c r="E3880" s="93"/>
      <c r="F3880" s="4"/>
      <c r="G3880" s="4"/>
      <c r="H3880" s="72"/>
      <c r="I3880" s="4"/>
      <c r="J3880" s="72"/>
      <c r="K3880" s="72"/>
      <c r="W3880" s="68">
        <f t="shared" si="181"/>
        <v>1</v>
      </c>
      <c r="AC3880" s="1" t="str">
        <f t="shared" si="182"/>
        <v>1900</v>
      </c>
    </row>
    <row r="3881" spans="4:29" x14ac:dyDescent="0.25">
      <c r="D3881" s="98" t="str">
        <f t="shared" si="180"/>
        <v/>
      </c>
      <c r="E3881" s="93"/>
      <c r="F3881" s="4"/>
      <c r="G3881" s="4"/>
      <c r="H3881" s="72"/>
      <c r="I3881" s="4"/>
      <c r="J3881" s="72"/>
      <c r="K3881" s="72"/>
      <c r="W3881" s="68">
        <f t="shared" si="181"/>
        <v>1</v>
      </c>
      <c r="AC3881" s="1" t="str">
        <f t="shared" si="182"/>
        <v>1900</v>
      </c>
    </row>
    <row r="3882" spans="4:29" x14ac:dyDescent="0.25">
      <c r="D3882" s="98" t="str">
        <f t="shared" si="180"/>
        <v/>
      </c>
      <c r="E3882" s="93"/>
      <c r="F3882" s="4"/>
      <c r="G3882" s="4"/>
      <c r="H3882" s="72"/>
      <c r="I3882" s="4"/>
      <c r="J3882" s="72"/>
      <c r="K3882" s="72"/>
      <c r="W3882" s="68">
        <f t="shared" si="181"/>
        <v>1</v>
      </c>
      <c r="AC3882" s="1" t="str">
        <f t="shared" si="182"/>
        <v>1900</v>
      </c>
    </row>
    <row r="3883" spans="4:29" x14ac:dyDescent="0.25">
      <c r="D3883" s="98" t="str">
        <f t="shared" si="180"/>
        <v/>
      </c>
      <c r="E3883" s="93"/>
      <c r="F3883" s="4"/>
      <c r="G3883" s="4"/>
      <c r="H3883" s="72"/>
      <c r="I3883" s="4"/>
      <c r="J3883" s="72"/>
      <c r="K3883" s="72"/>
      <c r="W3883" s="68">
        <f t="shared" si="181"/>
        <v>1</v>
      </c>
      <c r="AC3883" s="1" t="str">
        <f t="shared" si="182"/>
        <v>1900</v>
      </c>
    </row>
    <row r="3884" spans="4:29" x14ac:dyDescent="0.25">
      <c r="D3884" s="98" t="str">
        <f t="shared" si="180"/>
        <v/>
      </c>
      <c r="E3884" s="93"/>
      <c r="F3884" s="4"/>
      <c r="G3884" s="4"/>
      <c r="H3884" s="72"/>
      <c r="I3884" s="4"/>
      <c r="J3884" s="72"/>
      <c r="K3884" s="72"/>
      <c r="W3884" s="68">
        <f t="shared" si="181"/>
        <v>1</v>
      </c>
      <c r="AC3884" s="1" t="str">
        <f t="shared" si="182"/>
        <v>1900</v>
      </c>
    </row>
    <row r="3885" spans="4:29" x14ac:dyDescent="0.25">
      <c r="D3885" s="98" t="str">
        <f t="shared" si="180"/>
        <v/>
      </c>
      <c r="E3885" s="93"/>
      <c r="F3885" s="4"/>
      <c r="G3885" s="4"/>
      <c r="H3885" s="72"/>
      <c r="I3885" s="4"/>
      <c r="J3885" s="72"/>
      <c r="K3885" s="72"/>
      <c r="W3885" s="68">
        <f t="shared" si="181"/>
        <v>1</v>
      </c>
      <c r="AC3885" s="1" t="str">
        <f t="shared" si="182"/>
        <v>1900</v>
      </c>
    </row>
    <row r="3886" spans="4:29" x14ac:dyDescent="0.25">
      <c r="D3886" s="98" t="str">
        <f t="shared" si="180"/>
        <v/>
      </c>
      <c r="E3886" s="93"/>
      <c r="F3886" s="4"/>
      <c r="G3886" s="4"/>
      <c r="H3886" s="72"/>
      <c r="I3886" s="4"/>
      <c r="J3886" s="72"/>
      <c r="K3886" s="72"/>
      <c r="W3886" s="68">
        <f t="shared" si="181"/>
        <v>1</v>
      </c>
      <c r="AC3886" s="1" t="str">
        <f t="shared" si="182"/>
        <v>1900</v>
      </c>
    </row>
    <row r="3887" spans="4:29" x14ac:dyDescent="0.25">
      <c r="D3887" s="98" t="str">
        <f t="shared" si="180"/>
        <v/>
      </c>
      <c r="E3887" s="93"/>
      <c r="F3887" s="4"/>
      <c r="G3887" s="4"/>
      <c r="H3887" s="72"/>
      <c r="I3887" s="4"/>
      <c r="J3887" s="72"/>
      <c r="K3887" s="72"/>
      <c r="W3887" s="68">
        <f t="shared" si="181"/>
        <v>1</v>
      </c>
      <c r="AC3887" s="1" t="str">
        <f t="shared" si="182"/>
        <v>1900</v>
      </c>
    </row>
    <row r="3888" spans="4:29" x14ac:dyDescent="0.25">
      <c r="D3888" s="98" t="str">
        <f t="shared" si="180"/>
        <v/>
      </c>
      <c r="E3888" s="93"/>
      <c r="F3888" s="4"/>
      <c r="G3888" s="4"/>
      <c r="H3888" s="72"/>
      <c r="I3888" s="4"/>
      <c r="J3888" s="72"/>
      <c r="K3888" s="72"/>
      <c r="W3888" s="68">
        <f t="shared" si="181"/>
        <v>1</v>
      </c>
      <c r="AC3888" s="1" t="str">
        <f t="shared" si="182"/>
        <v>1900</v>
      </c>
    </row>
    <row r="3889" spans="4:29" x14ac:dyDescent="0.25">
      <c r="D3889" s="98" t="str">
        <f t="shared" si="180"/>
        <v/>
      </c>
      <c r="E3889" s="93"/>
      <c r="F3889" s="4"/>
      <c r="G3889" s="4"/>
      <c r="H3889" s="72"/>
      <c r="I3889" s="4"/>
      <c r="J3889" s="72"/>
      <c r="K3889" s="72"/>
      <c r="W3889" s="68">
        <f t="shared" si="181"/>
        <v>1</v>
      </c>
      <c r="AC3889" s="1" t="str">
        <f t="shared" si="182"/>
        <v>1900</v>
      </c>
    </row>
    <row r="3890" spans="4:29" x14ac:dyDescent="0.25">
      <c r="D3890" s="98" t="str">
        <f t="shared" si="180"/>
        <v/>
      </c>
      <c r="E3890" s="93"/>
      <c r="F3890" s="4"/>
      <c r="G3890" s="4"/>
      <c r="H3890" s="72"/>
      <c r="I3890" s="4"/>
      <c r="J3890" s="72"/>
      <c r="K3890" s="72"/>
      <c r="W3890" s="68">
        <f t="shared" si="181"/>
        <v>1</v>
      </c>
      <c r="AC3890" s="1" t="str">
        <f t="shared" si="182"/>
        <v>1900</v>
      </c>
    </row>
    <row r="3891" spans="4:29" x14ac:dyDescent="0.25">
      <c r="D3891" s="98" t="str">
        <f t="shared" si="180"/>
        <v/>
      </c>
      <c r="E3891" s="93"/>
      <c r="F3891" s="4"/>
      <c r="G3891" s="4"/>
      <c r="H3891" s="72"/>
      <c r="I3891" s="4"/>
      <c r="J3891" s="72"/>
      <c r="K3891" s="72"/>
      <c r="W3891" s="68">
        <f t="shared" si="181"/>
        <v>1</v>
      </c>
      <c r="AC3891" s="1" t="str">
        <f t="shared" si="182"/>
        <v>1900</v>
      </c>
    </row>
    <row r="3892" spans="4:29" x14ac:dyDescent="0.25">
      <c r="D3892" s="98" t="str">
        <f t="shared" si="180"/>
        <v/>
      </c>
      <c r="E3892" s="93"/>
      <c r="F3892" s="4"/>
      <c r="G3892" s="4"/>
      <c r="H3892" s="72"/>
      <c r="I3892" s="4"/>
      <c r="J3892" s="72"/>
      <c r="K3892" s="72"/>
      <c r="W3892" s="68">
        <f t="shared" si="181"/>
        <v>1</v>
      </c>
      <c r="AC3892" s="1" t="str">
        <f t="shared" si="182"/>
        <v>1900</v>
      </c>
    </row>
    <row r="3893" spans="4:29" x14ac:dyDescent="0.25">
      <c r="D3893" s="98" t="str">
        <f t="shared" si="180"/>
        <v/>
      </c>
      <c r="E3893" s="93"/>
      <c r="F3893" s="4"/>
      <c r="G3893" s="4"/>
      <c r="H3893" s="72"/>
      <c r="I3893" s="4"/>
      <c r="J3893" s="72"/>
      <c r="K3893" s="72"/>
      <c r="W3893" s="68">
        <f t="shared" si="181"/>
        <v>1</v>
      </c>
      <c r="AC3893" s="1" t="str">
        <f t="shared" si="182"/>
        <v>1900</v>
      </c>
    </row>
    <row r="3894" spans="4:29" x14ac:dyDescent="0.25">
      <c r="D3894" s="98" t="str">
        <f t="shared" si="180"/>
        <v/>
      </c>
      <c r="E3894" s="93"/>
      <c r="F3894" s="4"/>
      <c r="G3894" s="4"/>
      <c r="H3894" s="72"/>
      <c r="I3894" s="4"/>
      <c r="J3894" s="72"/>
      <c r="K3894" s="72"/>
      <c r="W3894" s="68">
        <f t="shared" si="181"/>
        <v>1</v>
      </c>
      <c r="AC3894" s="1" t="str">
        <f t="shared" si="182"/>
        <v>1900</v>
      </c>
    </row>
    <row r="3895" spans="4:29" x14ac:dyDescent="0.25">
      <c r="D3895" s="98" t="str">
        <f t="shared" si="180"/>
        <v/>
      </c>
      <c r="E3895" s="93"/>
      <c r="F3895" s="4"/>
      <c r="G3895" s="4"/>
      <c r="H3895" s="72"/>
      <c r="I3895" s="4"/>
      <c r="J3895" s="72"/>
      <c r="K3895" s="72"/>
      <c r="W3895" s="68">
        <f t="shared" si="181"/>
        <v>1</v>
      </c>
      <c r="AC3895" s="1" t="str">
        <f t="shared" si="182"/>
        <v>1900</v>
      </c>
    </row>
    <row r="3896" spans="4:29" x14ac:dyDescent="0.25">
      <c r="D3896" s="98" t="str">
        <f t="shared" si="180"/>
        <v/>
      </c>
      <c r="E3896" s="93"/>
      <c r="F3896" s="4"/>
      <c r="G3896" s="4"/>
      <c r="H3896" s="72"/>
      <c r="I3896" s="4"/>
      <c r="J3896" s="72"/>
      <c r="K3896" s="72"/>
      <c r="W3896" s="68">
        <f t="shared" si="181"/>
        <v>1</v>
      </c>
      <c r="AC3896" s="1" t="str">
        <f t="shared" si="182"/>
        <v>1900</v>
      </c>
    </row>
    <row r="3897" spans="4:29" x14ac:dyDescent="0.25">
      <c r="D3897" s="98" t="str">
        <f t="shared" si="180"/>
        <v/>
      </c>
      <c r="E3897" s="93"/>
      <c r="F3897" s="4"/>
      <c r="G3897" s="4"/>
      <c r="H3897" s="72"/>
      <c r="I3897" s="4"/>
      <c r="J3897" s="72"/>
      <c r="K3897" s="72"/>
      <c r="W3897" s="68">
        <f t="shared" si="181"/>
        <v>1</v>
      </c>
      <c r="AC3897" s="1" t="str">
        <f t="shared" si="182"/>
        <v>1900</v>
      </c>
    </row>
    <row r="3898" spans="4:29" x14ac:dyDescent="0.25">
      <c r="D3898" s="98" t="str">
        <f t="shared" si="180"/>
        <v/>
      </c>
      <c r="E3898" s="93"/>
      <c r="F3898" s="4"/>
      <c r="G3898" s="4"/>
      <c r="H3898" s="72"/>
      <c r="I3898" s="4"/>
      <c r="J3898" s="72"/>
      <c r="K3898" s="72"/>
      <c r="W3898" s="68">
        <f t="shared" si="181"/>
        <v>1</v>
      </c>
      <c r="AC3898" s="1" t="str">
        <f t="shared" si="182"/>
        <v>1900</v>
      </c>
    </row>
    <row r="3899" spans="4:29" x14ac:dyDescent="0.25">
      <c r="D3899" s="98" t="str">
        <f t="shared" si="180"/>
        <v/>
      </c>
      <c r="E3899" s="93"/>
      <c r="F3899" s="4"/>
      <c r="G3899" s="4"/>
      <c r="H3899" s="72"/>
      <c r="I3899" s="4"/>
      <c r="J3899" s="72"/>
      <c r="K3899" s="72"/>
      <c r="W3899" s="68">
        <f t="shared" si="181"/>
        <v>1</v>
      </c>
      <c r="AC3899" s="1" t="str">
        <f t="shared" si="182"/>
        <v>1900</v>
      </c>
    </row>
    <row r="3900" spans="4:29" x14ac:dyDescent="0.25">
      <c r="D3900" s="98" t="str">
        <f t="shared" si="180"/>
        <v/>
      </c>
      <c r="E3900" s="93"/>
      <c r="F3900" s="4"/>
      <c r="G3900" s="4"/>
      <c r="H3900" s="72"/>
      <c r="I3900" s="4"/>
      <c r="J3900" s="72"/>
      <c r="K3900" s="72"/>
      <c r="W3900" s="68">
        <f t="shared" si="181"/>
        <v>1</v>
      </c>
      <c r="AC3900" s="1" t="str">
        <f t="shared" si="182"/>
        <v>1900</v>
      </c>
    </row>
    <row r="3901" spans="4:29" x14ac:dyDescent="0.25">
      <c r="D3901" s="98" t="str">
        <f t="shared" si="180"/>
        <v/>
      </c>
      <c r="E3901" s="93"/>
      <c r="F3901" s="4"/>
      <c r="G3901" s="4"/>
      <c r="H3901" s="72"/>
      <c r="I3901" s="4"/>
      <c r="J3901" s="72"/>
      <c r="K3901" s="72"/>
      <c r="W3901" s="68">
        <f t="shared" si="181"/>
        <v>1</v>
      </c>
      <c r="AC3901" s="1" t="str">
        <f t="shared" si="182"/>
        <v>1900</v>
      </c>
    </row>
    <row r="3902" spans="4:29" x14ac:dyDescent="0.25">
      <c r="D3902" s="98" t="str">
        <f t="shared" si="180"/>
        <v/>
      </c>
      <c r="E3902" s="93"/>
      <c r="F3902" s="4"/>
      <c r="G3902" s="4"/>
      <c r="H3902" s="72"/>
      <c r="I3902" s="4"/>
      <c r="J3902" s="72"/>
      <c r="K3902" s="72"/>
      <c r="W3902" s="68">
        <f t="shared" si="181"/>
        <v>1</v>
      </c>
      <c r="AC3902" s="1" t="str">
        <f t="shared" si="182"/>
        <v>1900</v>
      </c>
    </row>
    <row r="3903" spans="4:29" x14ac:dyDescent="0.25">
      <c r="D3903" s="98" t="str">
        <f t="shared" si="180"/>
        <v/>
      </c>
      <c r="E3903" s="93"/>
      <c r="F3903" s="4"/>
      <c r="G3903" s="4"/>
      <c r="H3903" s="72"/>
      <c r="I3903" s="4"/>
      <c r="J3903" s="72"/>
      <c r="K3903" s="72"/>
      <c r="W3903" s="68">
        <f t="shared" si="181"/>
        <v>1</v>
      </c>
      <c r="AC3903" s="1" t="str">
        <f t="shared" si="182"/>
        <v>1900</v>
      </c>
    </row>
    <row r="3904" spans="4:29" x14ac:dyDescent="0.25">
      <c r="D3904" s="98" t="str">
        <f t="shared" si="180"/>
        <v/>
      </c>
      <c r="E3904" s="93"/>
      <c r="F3904" s="4"/>
      <c r="G3904" s="4"/>
      <c r="H3904" s="72"/>
      <c r="I3904" s="4"/>
      <c r="J3904" s="72"/>
      <c r="K3904" s="72"/>
      <c r="W3904" s="68">
        <f t="shared" si="181"/>
        <v>1</v>
      </c>
      <c r="AC3904" s="1" t="str">
        <f t="shared" si="182"/>
        <v>1900</v>
      </c>
    </row>
    <row r="3905" spans="4:29" x14ac:dyDescent="0.25">
      <c r="D3905" s="98" t="str">
        <f t="shared" si="180"/>
        <v/>
      </c>
      <c r="E3905" s="93"/>
      <c r="F3905" s="4"/>
      <c r="G3905" s="4"/>
      <c r="H3905" s="72"/>
      <c r="I3905" s="4"/>
      <c r="J3905" s="72"/>
      <c r="K3905" s="72"/>
      <c r="W3905" s="68">
        <f t="shared" si="181"/>
        <v>1</v>
      </c>
      <c r="AC3905" s="1" t="str">
        <f t="shared" si="182"/>
        <v>1900</v>
      </c>
    </row>
    <row r="3906" spans="4:29" x14ac:dyDescent="0.25">
      <c r="D3906" s="98" t="str">
        <f t="shared" si="180"/>
        <v/>
      </c>
      <c r="E3906" s="93"/>
      <c r="F3906" s="4"/>
      <c r="G3906" s="4"/>
      <c r="H3906" s="72"/>
      <c r="I3906" s="4"/>
      <c r="J3906" s="72"/>
      <c r="K3906" s="72"/>
      <c r="W3906" s="68">
        <f t="shared" si="181"/>
        <v>1</v>
      </c>
      <c r="AC3906" s="1" t="str">
        <f t="shared" si="182"/>
        <v>1900</v>
      </c>
    </row>
    <row r="3907" spans="4:29" x14ac:dyDescent="0.25">
      <c r="D3907" s="98" t="str">
        <f t="shared" si="180"/>
        <v/>
      </c>
      <c r="E3907" s="93"/>
      <c r="F3907" s="4"/>
      <c r="G3907" s="4"/>
      <c r="H3907" s="72"/>
      <c r="I3907" s="4"/>
      <c r="J3907" s="72"/>
      <c r="K3907" s="72"/>
      <c r="W3907" s="68">
        <f t="shared" si="181"/>
        <v>1</v>
      </c>
      <c r="AC3907" s="1" t="str">
        <f t="shared" si="182"/>
        <v>1900</v>
      </c>
    </row>
    <row r="3908" spans="4:29" x14ac:dyDescent="0.25">
      <c r="D3908" s="98" t="str">
        <f t="shared" ref="D3908:D3971" si="183">IF(W3908&lt;&gt;$V$1,IF(YEAR(W3908)=YEAR(W3907),D3907+1,1),"")</f>
        <v/>
      </c>
      <c r="E3908" s="93"/>
      <c r="F3908" s="4"/>
      <c r="G3908" s="4"/>
      <c r="H3908" s="72"/>
      <c r="I3908" s="4"/>
      <c r="J3908" s="72"/>
      <c r="K3908" s="72"/>
      <c r="W3908" s="68">
        <f t="shared" ref="W3908:W3971" si="184">IF(CONCATENATE(F3908,F3909,F3910,F3911,F3912,F3913)&lt;&gt;"",IF(AND(E3908&lt;&gt;0,ISNUMBER(E3908)=TRUE),E3908,W3907),$V$1)</f>
        <v>1</v>
      </c>
      <c r="AC3908" s="1" t="str">
        <f t="shared" si="182"/>
        <v>1900</v>
      </c>
    </row>
    <row r="3909" spans="4:29" x14ac:dyDescent="0.25">
      <c r="D3909" s="98" t="str">
        <f t="shared" si="183"/>
        <v/>
      </c>
      <c r="E3909" s="93"/>
      <c r="F3909" s="4"/>
      <c r="G3909" s="4"/>
      <c r="H3909" s="72"/>
      <c r="I3909" s="4"/>
      <c r="J3909" s="72"/>
      <c r="K3909" s="72"/>
      <c r="W3909" s="68">
        <f t="shared" si="184"/>
        <v>1</v>
      </c>
      <c r="AC3909" s="1" t="str">
        <f t="shared" ref="AC3909:AC3972" si="185">YEAR(W3909)&amp;F3909</f>
        <v>1900</v>
      </c>
    </row>
    <row r="3910" spans="4:29" x14ac:dyDescent="0.25">
      <c r="D3910" s="98" t="str">
        <f t="shared" si="183"/>
        <v/>
      </c>
      <c r="E3910" s="93"/>
      <c r="F3910" s="4"/>
      <c r="G3910" s="4"/>
      <c r="H3910" s="72"/>
      <c r="I3910" s="4"/>
      <c r="J3910" s="72"/>
      <c r="K3910" s="72"/>
      <c r="W3910" s="68">
        <f t="shared" si="184"/>
        <v>1</v>
      </c>
      <c r="AC3910" s="1" t="str">
        <f t="shared" si="185"/>
        <v>1900</v>
      </c>
    </row>
    <row r="3911" spans="4:29" x14ac:dyDescent="0.25">
      <c r="D3911" s="98" t="str">
        <f t="shared" si="183"/>
        <v/>
      </c>
      <c r="E3911" s="93"/>
      <c r="F3911" s="4"/>
      <c r="G3911" s="4"/>
      <c r="H3911" s="72"/>
      <c r="I3911" s="4"/>
      <c r="J3911" s="72"/>
      <c r="K3911" s="72"/>
      <c r="W3911" s="68">
        <f t="shared" si="184"/>
        <v>1</v>
      </c>
      <c r="AC3911" s="1" t="str">
        <f t="shared" si="185"/>
        <v>1900</v>
      </c>
    </row>
    <row r="3912" spans="4:29" x14ac:dyDescent="0.25">
      <c r="D3912" s="98" t="str">
        <f t="shared" si="183"/>
        <v/>
      </c>
      <c r="E3912" s="93"/>
      <c r="F3912" s="4"/>
      <c r="G3912" s="4"/>
      <c r="H3912" s="72"/>
      <c r="I3912" s="4"/>
      <c r="J3912" s="72"/>
      <c r="K3912" s="72"/>
      <c r="W3912" s="68">
        <f t="shared" si="184"/>
        <v>1</v>
      </c>
      <c r="AC3912" s="1" t="str">
        <f t="shared" si="185"/>
        <v>1900</v>
      </c>
    </row>
    <row r="3913" spans="4:29" x14ac:dyDescent="0.25">
      <c r="D3913" s="98" t="str">
        <f t="shared" si="183"/>
        <v/>
      </c>
      <c r="E3913" s="93"/>
      <c r="F3913" s="4"/>
      <c r="G3913" s="4"/>
      <c r="H3913" s="72"/>
      <c r="I3913" s="4"/>
      <c r="J3913" s="72"/>
      <c r="K3913" s="72"/>
      <c r="W3913" s="68">
        <f t="shared" si="184"/>
        <v>1</v>
      </c>
      <c r="AC3913" s="1" t="str">
        <f t="shared" si="185"/>
        <v>1900</v>
      </c>
    </row>
    <row r="3914" spans="4:29" x14ac:dyDescent="0.25">
      <c r="D3914" s="98" t="str">
        <f t="shared" si="183"/>
        <v/>
      </c>
      <c r="E3914" s="93"/>
      <c r="F3914" s="4"/>
      <c r="G3914" s="4"/>
      <c r="H3914" s="72"/>
      <c r="I3914" s="4"/>
      <c r="J3914" s="72"/>
      <c r="K3914" s="72"/>
      <c r="W3914" s="68">
        <f t="shared" si="184"/>
        <v>1</v>
      </c>
      <c r="AC3914" s="1" t="str">
        <f t="shared" si="185"/>
        <v>1900</v>
      </c>
    </row>
    <row r="3915" spans="4:29" x14ac:dyDescent="0.25">
      <c r="D3915" s="98" t="str">
        <f t="shared" si="183"/>
        <v/>
      </c>
      <c r="E3915" s="93"/>
      <c r="F3915" s="4"/>
      <c r="G3915" s="4"/>
      <c r="H3915" s="72"/>
      <c r="I3915" s="4"/>
      <c r="J3915" s="72"/>
      <c r="K3915" s="72"/>
      <c r="W3915" s="68">
        <f t="shared" si="184"/>
        <v>1</v>
      </c>
      <c r="AC3915" s="1" t="str">
        <f t="shared" si="185"/>
        <v>1900</v>
      </c>
    </row>
    <row r="3916" spans="4:29" x14ac:dyDescent="0.25">
      <c r="D3916" s="98" t="str">
        <f t="shared" si="183"/>
        <v/>
      </c>
      <c r="E3916" s="93"/>
      <c r="F3916" s="4"/>
      <c r="G3916" s="4"/>
      <c r="H3916" s="72"/>
      <c r="I3916" s="4"/>
      <c r="J3916" s="72"/>
      <c r="K3916" s="72"/>
      <c r="W3916" s="68">
        <f t="shared" si="184"/>
        <v>1</v>
      </c>
      <c r="AC3916" s="1" t="str">
        <f t="shared" si="185"/>
        <v>1900</v>
      </c>
    </row>
    <row r="3917" spans="4:29" x14ac:dyDescent="0.25">
      <c r="D3917" s="98" t="str">
        <f t="shared" si="183"/>
        <v/>
      </c>
      <c r="E3917" s="93"/>
      <c r="F3917" s="4"/>
      <c r="G3917" s="4"/>
      <c r="H3917" s="72"/>
      <c r="I3917" s="4"/>
      <c r="J3917" s="72"/>
      <c r="K3917" s="72"/>
      <c r="W3917" s="68">
        <f t="shared" si="184"/>
        <v>1</v>
      </c>
      <c r="AC3917" s="1" t="str">
        <f t="shared" si="185"/>
        <v>1900</v>
      </c>
    </row>
    <row r="3918" spans="4:29" x14ac:dyDescent="0.25">
      <c r="D3918" s="98" t="str">
        <f t="shared" si="183"/>
        <v/>
      </c>
      <c r="E3918" s="93"/>
      <c r="F3918" s="4"/>
      <c r="G3918" s="4"/>
      <c r="H3918" s="72"/>
      <c r="I3918" s="4"/>
      <c r="J3918" s="72"/>
      <c r="K3918" s="72"/>
      <c r="W3918" s="68">
        <f t="shared" si="184"/>
        <v>1</v>
      </c>
      <c r="AC3918" s="1" t="str">
        <f t="shared" si="185"/>
        <v>1900</v>
      </c>
    </row>
    <row r="3919" spans="4:29" x14ac:dyDescent="0.25">
      <c r="D3919" s="98" t="str">
        <f t="shared" si="183"/>
        <v/>
      </c>
      <c r="E3919" s="93"/>
      <c r="F3919" s="4"/>
      <c r="G3919" s="4"/>
      <c r="H3919" s="72"/>
      <c r="I3919" s="4"/>
      <c r="J3919" s="72"/>
      <c r="K3919" s="72"/>
      <c r="W3919" s="68">
        <f t="shared" si="184"/>
        <v>1</v>
      </c>
      <c r="AC3919" s="1" t="str">
        <f t="shared" si="185"/>
        <v>1900</v>
      </c>
    </row>
    <row r="3920" spans="4:29" x14ac:dyDescent="0.25">
      <c r="D3920" s="98" t="str">
        <f t="shared" si="183"/>
        <v/>
      </c>
      <c r="E3920" s="93"/>
      <c r="F3920" s="4"/>
      <c r="G3920" s="4"/>
      <c r="H3920" s="72"/>
      <c r="I3920" s="4"/>
      <c r="J3920" s="72"/>
      <c r="K3920" s="72"/>
      <c r="W3920" s="68">
        <f t="shared" si="184"/>
        <v>1</v>
      </c>
      <c r="AC3920" s="1" t="str">
        <f t="shared" si="185"/>
        <v>1900</v>
      </c>
    </row>
    <row r="3921" spans="4:29" x14ac:dyDescent="0.25">
      <c r="D3921" s="98" t="str">
        <f t="shared" si="183"/>
        <v/>
      </c>
      <c r="E3921" s="93"/>
      <c r="F3921" s="4"/>
      <c r="G3921" s="4"/>
      <c r="H3921" s="72"/>
      <c r="I3921" s="4"/>
      <c r="J3921" s="72"/>
      <c r="K3921" s="72"/>
      <c r="W3921" s="68">
        <f t="shared" si="184"/>
        <v>1</v>
      </c>
      <c r="AC3921" s="1" t="str">
        <f t="shared" si="185"/>
        <v>1900</v>
      </c>
    </row>
    <row r="3922" spans="4:29" x14ac:dyDescent="0.25">
      <c r="D3922" s="98" t="str">
        <f t="shared" si="183"/>
        <v/>
      </c>
      <c r="E3922" s="93"/>
      <c r="F3922" s="4"/>
      <c r="G3922" s="4"/>
      <c r="H3922" s="72"/>
      <c r="I3922" s="4"/>
      <c r="J3922" s="72"/>
      <c r="K3922" s="72"/>
      <c r="W3922" s="68">
        <f t="shared" si="184"/>
        <v>1</v>
      </c>
      <c r="AC3922" s="1" t="str">
        <f t="shared" si="185"/>
        <v>1900</v>
      </c>
    </row>
    <row r="3923" spans="4:29" x14ac:dyDescent="0.25">
      <c r="D3923" s="98" t="str">
        <f t="shared" si="183"/>
        <v/>
      </c>
      <c r="E3923" s="93"/>
      <c r="F3923" s="4"/>
      <c r="G3923" s="4"/>
      <c r="H3923" s="72"/>
      <c r="I3923" s="4"/>
      <c r="J3923" s="72"/>
      <c r="K3923" s="72"/>
      <c r="W3923" s="68">
        <f t="shared" si="184"/>
        <v>1</v>
      </c>
      <c r="AC3923" s="1" t="str">
        <f t="shared" si="185"/>
        <v>1900</v>
      </c>
    </row>
    <row r="3924" spans="4:29" x14ac:dyDescent="0.25">
      <c r="D3924" s="98" t="str">
        <f t="shared" si="183"/>
        <v/>
      </c>
      <c r="E3924" s="93"/>
      <c r="F3924" s="4"/>
      <c r="G3924" s="4"/>
      <c r="H3924" s="72"/>
      <c r="I3924" s="4"/>
      <c r="J3924" s="72"/>
      <c r="K3924" s="72"/>
      <c r="W3924" s="68">
        <f t="shared" si="184"/>
        <v>1</v>
      </c>
      <c r="AC3924" s="1" t="str">
        <f t="shared" si="185"/>
        <v>1900</v>
      </c>
    </row>
    <row r="3925" spans="4:29" x14ac:dyDescent="0.25">
      <c r="D3925" s="98" t="str">
        <f t="shared" si="183"/>
        <v/>
      </c>
      <c r="E3925" s="93"/>
      <c r="F3925" s="4"/>
      <c r="G3925" s="4"/>
      <c r="H3925" s="72"/>
      <c r="I3925" s="4"/>
      <c r="J3925" s="72"/>
      <c r="K3925" s="72"/>
      <c r="W3925" s="68">
        <f t="shared" si="184"/>
        <v>1</v>
      </c>
      <c r="AC3925" s="1" t="str">
        <f t="shared" si="185"/>
        <v>1900</v>
      </c>
    </row>
    <row r="3926" spans="4:29" x14ac:dyDescent="0.25">
      <c r="D3926" s="98" t="str">
        <f t="shared" si="183"/>
        <v/>
      </c>
      <c r="E3926" s="93"/>
      <c r="F3926" s="4"/>
      <c r="G3926" s="4"/>
      <c r="H3926" s="72"/>
      <c r="I3926" s="4"/>
      <c r="J3926" s="72"/>
      <c r="K3926" s="72"/>
      <c r="W3926" s="68">
        <f t="shared" si="184"/>
        <v>1</v>
      </c>
      <c r="AC3926" s="1" t="str">
        <f t="shared" si="185"/>
        <v>1900</v>
      </c>
    </row>
    <row r="3927" spans="4:29" x14ac:dyDescent="0.25">
      <c r="D3927" s="98" t="str">
        <f t="shared" si="183"/>
        <v/>
      </c>
      <c r="E3927" s="93"/>
      <c r="F3927" s="4"/>
      <c r="G3927" s="4"/>
      <c r="H3927" s="72"/>
      <c r="I3927" s="4"/>
      <c r="J3927" s="72"/>
      <c r="K3927" s="72"/>
      <c r="W3927" s="68">
        <f t="shared" si="184"/>
        <v>1</v>
      </c>
      <c r="AC3927" s="1" t="str">
        <f t="shared" si="185"/>
        <v>1900</v>
      </c>
    </row>
    <row r="3928" spans="4:29" x14ac:dyDescent="0.25">
      <c r="D3928" s="98" t="str">
        <f t="shared" si="183"/>
        <v/>
      </c>
      <c r="E3928" s="93"/>
      <c r="F3928" s="4"/>
      <c r="G3928" s="4"/>
      <c r="H3928" s="72"/>
      <c r="I3928" s="4"/>
      <c r="J3928" s="72"/>
      <c r="K3928" s="72"/>
      <c r="W3928" s="68">
        <f t="shared" si="184"/>
        <v>1</v>
      </c>
      <c r="AC3928" s="1" t="str">
        <f t="shared" si="185"/>
        <v>1900</v>
      </c>
    </row>
    <row r="3929" spans="4:29" x14ac:dyDescent="0.25">
      <c r="D3929" s="98" t="str">
        <f t="shared" si="183"/>
        <v/>
      </c>
      <c r="E3929" s="93"/>
      <c r="F3929" s="4"/>
      <c r="G3929" s="4"/>
      <c r="H3929" s="72"/>
      <c r="I3929" s="4"/>
      <c r="J3929" s="72"/>
      <c r="K3929" s="72"/>
      <c r="W3929" s="68">
        <f t="shared" si="184"/>
        <v>1</v>
      </c>
      <c r="AC3929" s="1" t="str">
        <f t="shared" si="185"/>
        <v>1900</v>
      </c>
    </row>
    <row r="3930" spans="4:29" x14ac:dyDescent="0.25">
      <c r="D3930" s="98" t="str">
        <f t="shared" si="183"/>
        <v/>
      </c>
      <c r="E3930" s="93"/>
      <c r="F3930" s="4"/>
      <c r="G3930" s="4"/>
      <c r="H3930" s="72"/>
      <c r="I3930" s="4"/>
      <c r="J3930" s="72"/>
      <c r="K3930" s="72"/>
      <c r="W3930" s="68">
        <f t="shared" si="184"/>
        <v>1</v>
      </c>
      <c r="AC3930" s="1" t="str">
        <f t="shared" si="185"/>
        <v>1900</v>
      </c>
    </row>
    <row r="3931" spans="4:29" x14ac:dyDescent="0.25">
      <c r="D3931" s="98" t="str">
        <f t="shared" si="183"/>
        <v/>
      </c>
      <c r="E3931" s="93"/>
      <c r="F3931" s="4"/>
      <c r="G3931" s="4"/>
      <c r="H3931" s="72"/>
      <c r="I3931" s="4"/>
      <c r="J3931" s="72"/>
      <c r="K3931" s="72"/>
      <c r="W3931" s="68">
        <f t="shared" si="184"/>
        <v>1</v>
      </c>
      <c r="AC3931" s="1" t="str">
        <f t="shared" si="185"/>
        <v>1900</v>
      </c>
    </row>
    <row r="3932" spans="4:29" x14ac:dyDescent="0.25">
      <c r="D3932" s="98" t="str">
        <f t="shared" si="183"/>
        <v/>
      </c>
      <c r="E3932" s="93"/>
      <c r="F3932" s="4"/>
      <c r="G3932" s="4"/>
      <c r="H3932" s="72"/>
      <c r="I3932" s="4"/>
      <c r="J3932" s="72"/>
      <c r="K3932" s="72"/>
      <c r="W3932" s="68">
        <f t="shared" si="184"/>
        <v>1</v>
      </c>
      <c r="AC3932" s="1" t="str">
        <f t="shared" si="185"/>
        <v>1900</v>
      </c>
    </row>
    <row r="3933" spans="4:29" x14ac:dyDescent="0.25">
      <c r="D3933" s="98" t="str">
        <f t="shared" si="183"/>
        <v/>
      </c>
      <c r="E3933" s="93"/>
      <c r="F3933" s="4"/>
      <c r="G3933" s="4"/>
      <c r="H3933" s="72"/>
      <c r="I3933" s="4"/>
      <c r="J3933" s="72"/>
      <c r="K3933" s="72"/>
      <c r="W3933" s="68">
        <f t="shared" si="184"/>
        <v>1</v>
      </c>
      <c r="AC3933" s="1" t="str">
        <f t="shared" si="185"/>
        <v>1900</v>
      </c>
    </row>
    <row r="3934" spans="4:29" x14ac:dyDescent="0.25">
      <c r="D3934" s="98" t="str">
        <f t="shared" si="183"/>
        <v/>
      </c>
      <c r="E3934" s="93"/>
      <c r="F3934" s="4"/>
      <c r="G3934" s="4"/>
      <c r="H3934" s="72"/>
      <c r="I3934" s="4"/>
      <c r="J3934" s="72"/>
      <c r="K3934" s="72"/>
      <c r="W3934" s="68">
        <f t="shared" si="184"/>
        <v>1</v>
      </c>
      <c r="AC3934" s="1" t="str">
        <f t="shared" si="185"/>
        <v>1900</v>
      </c>
    </row>
    <row r="3935" spans="4:29" x14ac:dyDescent="0.25">
      <c r="D3935" s="98" t="str">
        <f t="shared" si="183"/>
        <v/>
      </c>
      <c r="E3935" s="93"/>
      <c r="F3935" s="4"/>
      <c r="G3935" s="4"/>
      <c r="H3935" s="72"/>
      <c r="I3935" s="4"/>
      <c r="J3935" s="72"/>
      <c r="K3935" s="72"/>
      <c r="W3935" s="68">
        <f t="shared" si="184"/>
        <v>1</v>
      </c>
      <c r="AC3935" s="1" t="str">
        <f t="shared" si="185"/>
        <v>1900</v>
      </c>
    </row>
    <row r="3936" spans="4:29" x14ac:dyDescent="0.25">
      <c r="D3936" s="98" t="str">
        <f t="shared" si="183"/>
        <v/>
      </c>
      <c r="E3936" s="93"/>
      <c r="F3936" s="4"/>
      <c r="G3936" s="4"/>
      <c r="H3936" s="72"/>
      <c r="I3936" s="4"/>
      <c r="J3936" s="72"/>
      <c r="K3936" s="72"/>
      <c r="W3936" s="68">
        <f t="shared" si="184"/>
        <v>1</v>
      </c>
      <c r="AC3936" s="1" t="str">
        <f t="shared" si="185"/>
        <v>1900</v>
      </c>
    </row>
    <row r="3937" spans="4:29" x14ac:dyDescent="0.25">
      <c r="D3937" s="98" t="str">
        <f t="shared" si="183"/>
        <v/>
      </c>
      <c r="E3937" s="93"/>
      <c r="F3937" s="4"/>
      <c r="G3937" s="4"/>
      <c r="H3937" s="72"/>
      <c r="I3937" s="4"/>
      <c r="J3937" s="72"/>
      <c r="K3937" s="72"/>
      <c r="W3937" s="68">
        <f t="shared" si="184"/>
        <v>1</v>
      </c>
      <c r="AC3937" s="1" t="str">
        <f t="shared" si="185"/>
        <v>1900</v>
      </c>
    </row>
    <row r="3938" spans="4:29" x14ac:dyDescent="0.25">
      <c r="D3938" s="98" t="str">
        <f t="shared" si="183"/>
        <v/>
      </c>
      <c r="E3938" s="93"/>
      <c r="F3938" s="4"/>
      <c r="G3938" s="4"/>
      <c r="H3938" s="72"/>
      <c r="I3938" s="4"/>
      <c r="J3938" s="72"/>
      <c r="K3938" s="72"/>
      <c r="W3938" s="68">
        <f t="shared" si="184"/>
        <v>1</v>
      </c>
      <c r="AC3938" s="1" t="str">
        <f t="shared" si="185"/>
        <v>1900</v>
      </c>
    </row>
    <row r="3939" spans="4:29" x14ac:dyDescent="0.25">
      <c r="D3939" s="98" t="str">
        <f t="shared" si="183"/>
        <v/>
      </c>
      <c r="E3939" s="93"/>
      <c r="F3939" s="4"/>
      <c r="G3939" s="4"/>
      <c r="H3939" s="72"/>
      <c r="I3939" s="4"/>
      <c r="J3939" s="72"/>
      <c r="K3939" s="72"/>
      <c r="W3939" s="68">
        <f t="shared" si="184"/>
        <v>1</v>
      </c>
      <c r="AC3939" s="1" t="str">
        <f t="shared" si="185"/>
        <v>1900</v>
      </c>
    </row>
    <row r="3940" spans="4:29" x14ac:dyDescent="0.25">
      <c r="D3940" s="98" t="str">
        <f t="shared" si="183"/>
        <v/>
      </c>
      <c r="E3940" s="93"/>
      <c r="F3940" s="4"/>
      <c r="G3940" s="4"/>
      <c r="H3940" s="72"/>
      <c r="I3940" s="4"/>
      <c r="J3940" s="72"/>
      <c r="K3940" s="72"/>
      <c r="W3940" s="68">
        <f t="shared" si="184"/>
        <v>1</v>
      </c>
      <c r="AC3940" s="1" t="str">
        <f t="shared" si="185"/>
        <v>1900</v>
      </c>
    </row>
    <row r="3941" spans="4:29" x14ac:dyDescent="0.25">
      <c r="D3941" s="98" t="str">
        <f t="shared" si="183"/>
        <v/>
      </c>
      <c r="E3941" s="93"/>
      <c r="F3941" s="4"/>
      <c r="G3941" s="4"/>
      <c r="H3941" s="72"/>
      <c r="I3941" s="4"/>
      <c r="J3941" s="72"/>
      <c r="K3941" s="72"/>
      <c r="W3941" s="68">
        <f t="shared" si="184"/>
        <v>1</v>
      </c>
      <c r="AC3941" s="1" t="str">
        <f t="shared" si="185"/>
        <v>1900</v>
      </c>
    </row>
    <row r="3942" spans="4:29" x14ac:dyDescent="0.25">
      <c r="D3942" s="98" t="str">
        <f t="shared" si="183"/>
        <v/>
      </c>
      <c r="E3942" s="93"/>
      <c r="F3942" s="4"/>
      <c r="G3942" s="4"/>
      <c r="H3942" s="72"/>
      <c r="I3942" s="4"/>
      <c r="J3942" s="72"/>
      <c r="K3942" s="72"/>
      <c r="W3942" s="68">
        <f t="shared" si="184"/>
        <v>1</v>
      </c>
      <c r="AC3942" s="1" t="str">
        <f t="shared" si="185"/>
        <v>1900</v>
      </c>
    </row>
    <row r="3943" spans="4:29" x14ac:dyDescent="0.25">
      <c r="D3943" s="98" t="str">
        <f t="shared" si="183"/>
        <v/>
      </c>
      <c r="E3943" s="93"/>
      <c r="F3943" s="4"/>
      <c r="G3943" s="4"/>
      <c r="H3943" s="72"/>
      <c r="I3943" s="4"/>
      <c r="J3943" s="72"/>
      <c r="K3943" s="72"/>
      <c r="W3943" s="68">
        <f t="shared" si="184"/>
        <v>1</v>
      </c>
      <c r="AC3943" s="1" t="str">
        <f t="shared" si="185"/>
        <v>1900</v>
      </c>
    </row>
    <row r="3944" spans="4:29" x14ac:dyDescent="0.25">
      <c r="D3944" s="98" t="str">
        <f t="shared" si="183"/>
        <v/>
      </c>
      <c r="E3944" s="93"/>
      <c r="F3944" s="4"/>
      <c r="G3944" s="4"/>
      <c r="H3944" s="72"/>
      <c r="I3944" s="4"/>
      <c r="J3944" s="72"/>
      <c r="K3944" s="72"/>
      <c r="W3944" s="68">
        <f t="shared" si="184"/>
        <v>1</v>
      </c>
      <c r="AC3944" s="1" t="str">
        <f t="shared" si="185"/>
        <v>1900</v>
      </c>
    </row>
    <row r="3945" spans="4:29" x14ac:dyDescent="0.25">
      <c r="D3945" s="98" t="str">
        <f t="shared" si="183"/>
        <v/>
      </c>
      <c r="E3945" s="93"/>
      <c r="F3945" s="4"/>
      <c r="G3945" s="4"/>
      <c r="H3945" s="72"/>
      <c r="I3945" s="4"/>
      <c r="J3945" s="72"/>
      <c r="K3945" s="72"/>
      <c r="W3945" s="68">
        <f t="shared" si="184"/>
        <v>1</v>
      </c>
      <c r="AC3945" s="1" t="str">
        <f t="shared" si="185"/>
        <v>1900</v>
      </c>
    </row>
    <row r="3946" spans="4:29" x14ac:dyDescent="0.25">
      <c r="D3946" s="98" t="str">
        <f t="shared" si="183"/>
        <v/>
      </c>
      <c r="E3946" s="93"/>
      <c r="F3946" s="4"/>
      <c r="G3946" s="4"/>
      <c r="H3946" s="72"/>
      <c r="I3946" s="4"/>
      <c r="J3946" s="72"/>
      <c r="K3946" s="72"/>
      <c r="W3946" s="68">
        <f t="shared" si="184"/>
        <v>1</v>
      </c>
      <c r="AC3946" s="1" t="str">
        <f t="shared" si="185"/>
        <v>1900</v>
      </c>
    </row>
    <row r="3947" spans="4:29" x14ac:dyDescent="0.25">
      <c r="D3947" s="98" t="str">
        <f t="shared" si="183"/>
        <v/>
      </c>
      <c r="E3947" s="93"/>
      <c r="F3947" s="4"/>
      <c r="G3947" s="4"/>
      <c r="H3947" s="72"/>
      <c r="I3947" s="4"/>
      <c r="J3947" s="72"/>
      <c r="K3947" s="72"/>
      <c r="W3947" s="68">
        <f t="shared" si="184"/>
        <v>1</v>
      </c>
      <c r="AC3947" s="1" t="str">
        <f t="shared" si="185"/>
        <v>1900</v>
      </c>
    </row>
    <row r="3948" spans="4:29" x14ac:dyDescent="0.25">
      <c r="D3948" s="98" t="str">
        <f t="shared" si="183"/>
        <v/>
      </c>
      <c r="E3948" s="93"/>
      <c r="F3948" s="4"/>
      <c r="G3948" s="4"/>
      <c r="H3948" s="72"/>
      <c r="I3948" s="4"/>
      <c r="J3948" s="72"/>
      <c r="K3948" s="72"/>
      <c r="W3948" s="68">
        <f t="shared" si="184"/>
        <v>1</v>
      </c>
      <c r="AC3948" s="1" t="str">
        <f t="shared" si="185"/>
        <v>1900</v>
      </c>
    </row>
    <row r="3949" spans="4:29" x14ac:dyDescent="0.25">
      <c r="D3949" s="98" t="str">
        <f t="shared" si="183"/>
        <v/>
      </c>
      <c r="E3949" s="93"/>
      <c r="F3949" s="4"/>
      <c r="G3949" s="4"/>
      <c r="H3949" s="72"/>
      <c r="I3949" s="4"/>
      <c r="J3949" s="72"/>
      <c r="K3949" s="72"/>
      <c r="W3949" s="68">
        <f t="shared" si="184"/>
        <v>1</v>
      </c>
      <c r="AC3949" s="1" t="str">
        <f t="shared" si="185"/>
        <v>1900</v>
      </c>
    </row>
    <row r="3950" spans="4:29" x14ac:dyDescent="0.25">
      <c r="D3950" s="98" t="str">
        <f t="shared" si="183"/>
        <v/>
      </c>
      <c r="E3950" s="93"/>
      <c r="F3950" s="4"/>
      <c r="G3950" s="4"/>
      <c r="H3950" s="72"/>
      <c r="I3950" s="4"/>
      <c r="J3950" s="72"/>
      <c r="K3950" s="72"/>
      <c r="W3950" s="68">
        <f t="shared" si="184"/>
        <v>1</v>
      </c>
      <c r="AC3950" s="1" t="str">
        <f t="shared" si="185"/>
        <v>1900</v>
      </c>
    </row>
    <row r="3951" spans="4:29" x14ac:dyDescent="0.25">
      <c r="D3951" s="98" t="str">
        <f t="shared" si="183"/>
        <v/>
      </c>
      <c r="E3951" s="93"/>
      <c r="F3951" s="4"/>
      <c r="G3951" s="4"/>
      <c r="H3951" s="72"/>
      <c r="I3951" s="4"/>
      <c r="J3951" s="72"/>
      <c r="K3951" s="72"/>
      <c r="W3951" s="68">
        <f t="shared" si="184"/>
        <v>1</v>
      </c>
      <c r="AC3951" s="1" t="str">
        <f t="shared" si="185"/>
        <v>1900</v>
      </c>
    </row>
    <row r="3952" spans="4:29" x14ac:dyDescent="0.25">
      <c r="D3952" s="98" t="str">
        <f t="shared" si="183"/>
        <v/>
      </c>
      <c r="E3952" s="93"/>
      <c r="F3952" s="4"/>
      <c r="G3952" s="4"/>
      <c r="H3952" s="72"/>
      <c r="I3952" s="4"/>
      <c r="J3952" s="72"/>
      <c r="K3952" s="72"/>
      <c r="W3952" s="68">
        <f t="shared" si="184"/>
        <v>1</v>
      </c>
      <c r="AC3952" s="1" t="str">
        <f t="shared" si="185"/>
        <v>1900</v>
      </c>
    </row>
    <row r="3953" spans="4:29" x14ac:dyDescent="0.25">
      <c r="D3953" s="98" t="str">
        <f t="shared" si="183"/>
        <v/>
      </c>
      <c r="E3953" s="93"/>
      <c r="F3953" s="4"/>
      <c r="G3953" s="4"/>
      <c r="H3953" s="72"/>
      <c r="I3953" s="4"/>
      <c r="J3953" s="72"/>
      <c r="K3953" s="72"/>
      <c r="W3953" s="68">
        <f t="shared" si="184"/>
        <v>1</v>
      </c>
      <c r="AC3953" s="1" t="str">
        <f t="shared" si="185"/>
        <v>1900</v>
      </c>
    </row>
    <row r="3954" spans="4:29" x14ac:dyDescent="0.25">
      <c r="D3954" s="98" t="str">
        <f t="shared" si="183"/>
        <v/>
      </c>
      <c r="E3954" s="93"/>
      <c r="F3954" s="4"/>
      <c r="G3954" s="4"/>
      <c r="H3954" s="72"/>
      <c r="I3954" s="4"/>
      <c r="J3954" s="72"/>
      <c r="K3954" s="72"/>
      <c r="W3954" s="68">
        <f t="shared" si="184"/>
        <v>1</v>
      </c>
      <c r="AC3954" s="1" t="str">
        <f t="shared" si="185"/>
        <v>1900</v>
      </c>
    </row>
    <row r="3955" spans="4:29" x14ac:dyDescent="0.25">
      <c r="D3955" s="98" t="str">
        <f t="shared" si="183"/>
        <v/>
      </c>
      <c r="E3955" s="93"/>
      <c r="F3955" s="4"/>
      <c r="G3955" s="4"/>
      <c r="H3955" s="72"/>
      <c r="I3955" s="4"/>
      <c r="J3955" s="72"/>
      <c r="K3955" s="72"/>
      <c r="W3955" s="68">
        <f t="shared" si="184"/>
        <v>1</v>
      </c>
      <c r="AC3955" s="1" t="str">
        <f t="shared" si="185"/>
        <v>1900</v>
      </c>
    </row>
    <row r="3956" spans="4:29" x14ac:dyDescent="0.25">
      <c r="D3956" s="98" t="str">
        <f t="shared" si="183"/>
        <v/>
      </c>
      <c r="E3956" s="93"/>
      <c r="F3956" s="4"/>
      <c r="G3956" s="4"/>
      <c r="H3956" s="72"/>
      <c r="I3956" s="4"/>
      <c r="J3956" s="72"/>
      <c r="K3956" s="72"/>
      <c r="W3956" s="68">
        <f t="shared" si="184"/>
        <v>1</v>
      </c>
      <c r="AC3956" s="1" t="str">
        <f t="shared" si="185"/>
        <v>1900</v>
      </c>
    </row>
    <row r="3957" spans="4:29" x14ac:dyDescent="0.25">
      <c r="D3957" s="98" t="str">
        <f t="shared" si="183"/>
        <v/>
      </c>
      <c r="E3957" s="93"/>
      <c r="F3957" s="4"/>
      <c r="G3957" s="4"/>
      <c r="H3957" s="72"/>
      <c r="I3957" s="4"/>
      <c r="J3957" s="72"/>
      <c r="K3957" s="72"/>
      <c r="W3957" s="68">
        <f t="shared" si="184"/>
        <v>1</v>
      </c>
      <c r="AC3957" s="1" t="str">
        <f t="shared" si="185"/>
        <v>1900</v>
      </c>
    </row>
    <row r="3958" spans="4:29" x14ac:dyDescent="0.25">
      <c r="D3958" s="98" t="str">
        <f t="shared" si="183"/>
        <v/>
      </c>
      <c r="E3958" s="93"/>
      <c r="F3958" s="4"/>
      <c r="G3958" s="4"/>
      <c r="H3958" s="72"/>
      <c r="I3958" s="4"/>
      <c r="J3958" s="72"/>
      <c r="K3958" s="72"/>
      <c r="W3958" s="68">
        <f t="shared" si="184"/>
        <v>1</v>
      </c>
      <c r="AC3958" s="1" t="str">
        <f t="shared" si="185"/>
        <v>1900</v>
      </c>
    </row>
    <row r="3959" spans="4:29" x14ac:dyDescent="0.25">
      <c r="D3959" s="98" t="str">
        <f t="shared" si="183"/>
        <v/>
      </c>
      <c r="E3959" s="93"/>
      <c r="F3959" s="4"/>
      <c r="G3959" s="4"/>
      <c r="H3959" s="72"/>
      <c r="I3959" s="4"/>
      <c r="J3959" s="72"/>
      <c r="K3959" s="72"/>
      <c r="W3959" s="68">
        <f t="shared" si="184"/>
        <v>1</v>
      </c>
      <c r="AC3959" s="1" t="str">
        <f t="shared" si="185"/>
        <v>1900</v>
      </c>
    </row>
    <row r="3960" spans="4:29" x14ac:dyDescent="0.25">
      <c r="D3960" s="98" t="str">
        <f t="shared" si="183"/>
        <v/>
      </c>
      <c r="E3960" s="93"/>
      <c r="F3960" s="4"/>
      <c r="G3960" s="4"/>
      <c r="H3960" s="72"/>
      <c r="I3960" s="4"/>
      <c r="J3960" s="72"/>
      <c r="K3960" s="72"/>
      <c r="W3960" s="68">
        <f t="shared" si="184"/>
        <v>1</v>
      </c>
      <c r="AC3960" s="1" t="str">
        <f t="shared" si="185"/>
        <v>1900</v>
      </c>
    </row>
    <row r="3961" spans="4:29" x14ac:dyDescent="0.25">
      <c r="D3961" s="98" t="str">
        <f t="shared" si="183"/>
        <v/>
      </c>
      <c r="E3961" s="93"/>
      <c r="F3961" s="4"/>
      <c r="G3961" s="4"/>
      <c r="H3961" s="72"/>
      <c r="I3961" s="4"/>
      <c r="J3961" s="72"/>
      <c r="K3961" s="72"/>
      <c r="W3961" s="68">
        <f t="shared" si="184"/>
        <v>1</v>
      </c>
      <c r="AC3961" s="1" t="str">
        <f t="shared" si="185"/>
        <v>1900</v>
      </c>
    </row>
    <row r="3962" spans="4:29" x14ac:dyDescent="0.25">
      <c r="D3962" s="98" t="str">
        <f t="shared" si="183"/>
        <v/>
      </c>
      <c r="E3962" s="93"/>
      <c r="F3962" s="4"/>
      <c r="G3962" s="4"/>
      <c r="H3962" s="72"/>
      <c r="I3962" s="4"/>
      <c r="J3962" s="72"/>
      <c r="K3962" s="72"/>
      <c r="W3962" s="68">
        <f t="shared" si="184"/>
        <v>1</v>
      </c>
      <c r="AC3962" s="1" t="str">
        <f t="shared" si="185"/>
        <v>1900</v>
      </c>
    </row>
    <row r="3963" spans="4:29" x14ac:dyDescent="0.25">
      <c r="D3963" s="98" t="str">
        <f t="shared" si="183"/>
        <v/>
      </c>
      <c r="E3963" s="93"/>
      <c r="F3963" s="4"/>
      <c r="G3963" s="4"/>
      <c r="H3963" s="72"/>
      <c r="I3963" s="4"/>
      <c r="J3963" s="72"/>
      <c r="K3963" s="72"/>
      <c r="W3963" s="68">
        <f t="shared" si="184"/>
        <v>1</v>
      </c>
      <c r="AC3963" s="1" t="str">
        <f t="shared" si="185"/>
        <v>1900</v>
      </c>
    </row>
    <row r="3964" spans="4:29" x14ac:dyDescent="0.25">
      <c r="D3964" s="98" t="str">
        <f t="shared" si="183"/>
        <v/>
      </c>
      <c r="E3964" s="93"/>
      <c r="F3964" s="4"/>
      <c r="G3964" s="4"/>
      <c r="H3964" s="72"/>
      <c r="I3964" s="4"/>
      <c r="J3964" s="72"/>
      <c r="K3964" s="72"/>
      <c r="W3964" s="68">
        <f t="shared" si="184"/>
        <v>1</v>
      </c>
      <c r="AC3964" s="1" t="str">
        <f t="shared" si="185"/>
        <v>1900</v>
      </c>
    </row>
    <row r="3965" spans="4:29" x14ac:dyDescent="0.25">
      <c r="D3965" s="98" t="str">
        <f t="shared" si="183"/>
        <v/>
      </c>
      <c r="E3965" s="93"/>
      <c r="F3965" s="4"/>
      <c r="G3965" s="4"/>
      <c r="H3965" s="72"/>
      <c r="I3965" s="4"/>
      <c r="J3965" s="72"/>
      <c r="K3965" s="72"/>
      <c r="W3965" s="68">
        <f t="shared" si="184"/>
        <v>1</v>
      </c>
      <c r="AC3965" s="1" t="str">
        <f t="shared" si="185"/>
        <v>1900</v>
      </c>
    </row>
    <row r="3966" spans="4:29" x14ac:dyDescent="0.25">
      <c r="D3966" s="98" t="str">
        <f t="shared" si="183"/>
        <v/>
      </c>
      <c r="E3966" s="93"/>
      <c r="F3966" s="4"/>
      <c r="G3966" s="4"/>
      <c r="H3966" s="72"/>
      <c r="I3966" s="4"/>
      <c r="J3966" s="72"/>
      <c r="K3966" s="72"/>
      <c r="W3966" s="68">
        <f t="shared" si="184"/>
        <v>1</v>
      </c>
      <c r="AC3966" s="1" t="str">
        <f t="shared" si="185"/>
        <v>1900</v>
      </c>
    </row>
    <row r="3967" spans="4:29" x14ac:dyDescent="0.25">
      <c r="D3967" s="98" t="str">
        <f t="shared" si="183"/>
        <v/>
      </c>
      <c r="E3967" s="93"/>
      <c r="F3967" s="4"/>
      <c r="G3967" s="4"/>
      <c r="H3967" s="72"/>
      <c r="I3967" s="4"/>
      <c r="J3967" s="72"/>
      <c r="K3967" s="72"/>
      <c r="W3967" s="68">
        <f t="shared" si="184"/>
        <v>1</v>
      </c>
      <c r="AC3967" s="1" t="str">
        <f t="shared" si="185"/>
        <v>1900</v>
      </c>
    </row>
    <row r="3968" spans="4:29" x14ac:dyDescent="0.25">
      <c r="D3968" s="98" t="str">
        <f t="shared" si="183"/>
        <v/>
      </c>
      <c r="E3968" s="93"/>
      <c r="F3968" s="4"/>
      <c r="G3968" s="4"/>
      <c r="H3968" s="72"/>
      <c r="I3968" s="4"/>
      <c r="J3968" s="72"/>
      <c r="K3968" s="72"/>
      <c r="W3968" s="68">
        <f t="shared" si="184"/>
        <v>1</v>
      </c>
      <c r="AC3968" s="1" t="str">
        <f t="shared" si="185"/>
        <v>1900</v>
      </c>
    </row>
    <row r="3969" spans="4:29" x14ac:dyDescent="0.25">
      <c r="D3969" s="98" t="str">
        <f t="shared" si="183"/>
        <v/>
      </c>
      <c r="E3969" s="93"/>
      <c r="F3969" s="4"/>
      <c r="G3969" s="4"/>
      <c r="H3969" s="72"/>
      <c r="I3969" s="4"/>
      <c r="J3969" s="72"/>
      <c r="K3969" s="72"/>
      <c r="W3969" s="68">
        <f t="shared" si="184"/>
        <v>1</v>
      </c>
      <c r="AC3969" s="1" t="str">
        <f t="shared" si="185"/>
        <v>1900</v>
      </c>
    </row>
    <row r="3970" spans="4:29" x14ac:dyDescent="0.25">
      <c r="D3970" s="98" t="str">
        <f t="shared" si="183"/>
        <v/>
      </c>
      <c r="E3970" s="93"/>
      <c r="F3970" s="4"/>
      <c r="G3970" s="4"/>
      <c r="H3970" s="72"/>
      <c r="I3970" s="4"/>
      <c r="J3970" s="72"/>
      <c r="K3970" s="72"/>
      <c r="W3970" s="68">
        <f t="shared" si="184"/>
        <v>1</v>
      </c>
      <c r="AC3970" s="1" t="str">
        <f t="shared" si="185"/>
        <v>1900</v>
      </c>
    </row>
    <row r="3971" spans="4:29" x14ac:dyDescent="0.25">
      <c r="D3971" s="98" t="str">
        <f t="shared" si="183"/>
        <v/>
      </c>
      <c r="E3971" s="93"/>
      <c r="F3971" s="4"/>
      <c r="G3971" s="4"/>
      <c r="H3971" s="72"/>
      <c r="I3971" s="4"/>
      <c r="J3971" s="72"/>
      <c r="K3971" s="72"/>
      <c r="W3971" s="68">
        <f t="shared" si="184"/>
        <v>1</v>
      </c>
      <c r="AC3971" s="1" t="str">
        <f t="shared" si="185"/>
        <v>1900</v>
      </c>
    </row>
    <row r="3972" spans="4:29" x14ac:dyDescent="0.25">
      <c r="D3972" s="98" t="str">
        <f t="shared" ref="D3972:D4035" si="186">IF(W3972&lt;&gt;$V$1,IF(YEAR(W3972)=YEAR(W3971),D3971+1,1),"")</f>
        <v/>
      </c>
      <c r="E3972" s="93"/>
      <c r="F3972" s="4"/>
      <c r="G3972" s="4"/>
      <c r="H3972" s="72"/>
      <c r="I3972" s="4"/>
      <c r="J3972" s="72"/>
      <c r="K3972" s="72"/>
      <c r="W3972" s="68">
        <f t="shared" ref="W3972:W4035" si="187">IF(CONCATENATE(F3972,F3973,F3974,F3975,F3976,F3977)&lt;&gt;"",IF(AND(E3972&lt;&gt;0,ISNUMBER(E3972)=TRUE),E3972,W3971),$V$1)</f>
        <v>1</v>
      </c>
      <c r="AC3972" s="1" t="str">
        <f t="shared" si="185"/>
        <v>1900</v>
      </c>
    </row>
    <row r="3973" spans="4:29" x14ac:dyDescent="0.25">
      <c r="D3973" s="98" t="str">
        <f t="shared" si="186"/>
        <v/>
      </c>
      <c r="E3973" s="93"/>
      <c r="F3973" s="4"/>
      <c r="G3973" s="4"/>
      <c r="H3973" s="72"/>
      <c r="I3973" s="4"/>
      <c r="J3973" s="72"/>
      <c r="K3973" s="72"/>
      <c r="W3973" s="68">
        <f t="shared" si="187"/>
        <v>1</v>
      </c>
      <c r="AC3973" s="1" t="str">
        <f t="shared" ref="AC3973:AC4036" si="188">YEAR(W3973)&amp;F3973</f>
        <v>1900</v>
      </c>
    </row>
    <row r="3974" spans="4:29" x14ac:dyDescent="0.25">
      <c r="D3974" s="98" t="str">
        <f t="shared" si="186"/>
        <v/>
      </c>
      <c r="E3974" s="93"/>
      <c r="F3974" s="4"/>
      <c r="G3974" s="4"/>
      <c r="H3974" s="72"/>
      <c r="I3974" s="4"/>
      <c r="J3974" s="72"/>
      <c r="K3974" s="72"/>
      <c r="W3974" s="68">
        <f t="shared" si="187"/>
        <v>1</v>
      </c>
      <c r="AC3974" s="1" t="str">
        <f t="shared" si="188"/>
        <v>1900</v>
      </c>
    </row>
    <row r="3975" spans="4:29" x14ac:dyDescent="0.25">
      <c r="D3975" s="98" t="str">
        <f t="shared" si="186"/>
        <v/>
      </c>
      <c r="E3975" s="93"/>
      <c r="F3975" s="4"/>
      <c r="G3975" s="4"/>
      <c r="H3975" s="72"/>
      <c r="I3975" s="4"/>
      <c r="J3975" s="72"/>
      <c r="K3975" s="72"/>
      <c r="W3975" s="68">
        <f t="shared" si="187"/>
        <v>1</v>
      </c>
      <c r="AC3975" s="1" t="str">
        <f t="shared" si="188"/>
        <v>1900</v>
      </c>
    </row>
    <row r="3976" spans="4:29" x14ac:dyDescent="0.25">
      <c r="D3976" s="98" t="str">
        <f t="shared" si="186"/>
        <v/>
      </c>
      <c r="E3976" s="93"/>
      <c r="F3976" s="4"/>
      <c r="G3976" s="4"/>
      <c r="H3976" s="72"/>
      <c r="I3976" s="4"/>
      <c r="J3976" s="72"/>
      <c r="K3976" s="72"/>
      <c r="W3976" s="68">
        <f t="shared" si="187"/>
        <v>1</v>
      </c>
      <c r="AC3976" s="1" t="str">
        <f t="shared" si="188"/>
        <v>1900</v>
      </c>
    </row>
    <row r="3977" spans="4:29" x14ac:dyDescent="0.25">
      <c r="D3977" s="98" t="str">
        <f t="shared" si="186"/>
        <v/>
      </c>
      <c r="E3977" s="93"/>
      <c r="F3977" s="4"/>
      <c r="G3977" s="4"/>
      <c r="H3977" s="72"/>
      <c r="I3977" s="4"/>
      <c r="J3977" s="72"/>
      <c r="K3977" s="72"/>
      <c r="W3977" s="68">
        <f t="shared" si="187"/>
        <v>1</v>
      </c>
      <c r="AC3977" s="1" t="str">
        <f t="shared" si="188"/>
        <v>1900</v>
      </c>
    </row>
    <row r="3978" spans="4:29" x14ac:dyDescent="0.25">
      <c r="D3978" s="98" t="str">
        <f t="shared" si="186"/>
        <v/>
      </c>
      <c r="E3978" s="93"/>
      <c r="F3978" s="4"/>
      <c r="G3978" s="4"/>
      <c r="H3978" s="72"/>
      <c r="I3978" s="4"/>
      <c r="J3978" s="72"/>
      <c r="K3978" s="72"/>
      <c r="W3978" s="68">
        <f t="shared" si="187"/>
        <v>1</v>
      </c>
      <c r="AC3978" s="1" t="str">
        <f t="shared" si="188"/>
        <v>1900</v>
      </c>
    </row>
    <row r="3979" spans="4:29" x14ac:dyDescent="0.25">
      <c r="D3979" s="98" t="str">
        <f t="shared" si="186"/>
        <v/>
      </c>
      <c r="E3979" s="93"/>
      <c r="F3979" s="4"/>
      <c r="G3979" s="4"/>
      <c r="H3979" s="72"/>
      <c r="I3979" s="4"/>
      <c r="J3979" s="72"/>
      <c r="K3979" s="72"/>
      <c r="W3979" s="68">
        <f t="shared" si="187"/>
        <v>1</v>
      </c>
      <c r="AC3979" s="1" t="str">
        <f t="shared" si="188"/>
        <v>1900</v>
      </c>
    </row>
    <row r="3980" spans="4:29" x14ac:dyDescent="0.25">
      <c r="D3980" s="98" t="str">
        <f t="shared" si="186"/>
        <v/>
      </c>
      <c r="E3980" s="93"/>
      <c r="F3980" s="4"/>
      <c r="G3980" s="4"/>
      <c r="H3980" s="72"/>
      <c r="I3980" s="4"/>
      <c r="J3980" s="72"/>
      <c r="K3980" s="72"/>
      <c r="W3980" s="68">
        <f t="shared" si="187"/>
        <v>1</v>
      </c>
      <c r="AC3980" s="1" t="str">
        <f t="shared" si="188"/>
        <v>1900</v>
      </c>
    </row>
    <row r="3981" spans="4:29" x14ac:dyDescent="0.25">
      <c r="D3981" s="98" t="str">
        <f t="shared" si="186"/>
        <v/>
      </c>
      <c r="E3981" s="93"/>
      <c r="F3981" s="4"/>
      <c r="G3981" s="4"/>
      <c r="H3981" s="72"/>
      <c r="I3981" s="4"/>
      <c r="J3981" s="72"/>
      <c r="K3981" s="72"/>
      <c r="W3981" s="68">
        <f t="shared" si="187"/>
        <v>1</v>
      </c>
      <c r="AC3981" s="1" t="str">
        <f t="shared" si="188"/>
        <v>1900</v>
      </c>
    </row>
    <row r="3982" spans="4:29" x14ac:dyDescent="0.25">
      <c r="D3982" s="98" t="str">
        <f t="shared" si="186"/>
        <v/>
      </c>
      <c r="E3982" s="93"/>
      <c r="F3982" s="4"/>
      <c r="G3982" s="4"/>
      <c r="H3982" s="72"/>
      <c r="I3982" s="4"/>
      <c r="J3982" s="72"/>
      <c r="K3982" s="72"/>
      <c r="W3982" s="68">
        <f t="shared" si="187"/>
        <v>1</v>
      </c>
      <c r="AC3982" s="1" t="str">
        <f t="shared" si="188"/>
        <v>1900</v>
      </c>
    </row>
    <row r="3983" spans="4:29" x14ac:dyDescent="0.25">
      <c r="D3983" s="98" t="str">
        <f t="shared" si="186"/>
        <v/>
      </c>
      <c r="E3983" s="93"/>
      <c r="F3983" s="4"/>
      <c r="G3983" s="4"/>
      <c r="H3983" s="72"/>
      <c r="I3983" s="4"/>
      <c r="J3983" s="72"/>
      <c r="K3983" s="72"/>
      <c r="W3983" s="68">
        <f t="shared" si="187"/>
        <v>1</v>
      </c>
      <c r="AC3983" s="1" t="str">
        <f t="shared" si="188"/>
        <v>1900</v>
      </c>
    </row>
    <row r="3984" spans="4:29" x14ac:dyDescent="0.25">
      <c r="D3984" s="98" t="str">
        <f t="shared" si="186"/>
        <v/>
      </c>
      <c r="E3984" s="93"/>
      <c r="F3984" s="4"/>
      <c r="G3984" s="4"/>
      <c r="H3984" s="72"/>
      <c r="I3984" s="4"/>
      <c r="J3984" s="72"/>
      <c r="K3984" s="72"/>
      <c r="W3984" s="68">
        <f t="shared" si="187"/>
        <v>1</v>
      </c>
      <c r="AC3984" s="1" t="str">
        <f t="shared" si="188"/>
        <v>1900</v>
      </c>
    </row>
    <row r="3985" spans="4:29" x14ac:dyDescent="0.25">
      <c r="D3985" s="98" t="str">
        <f t="shared" si="186"/>
        <v/>
      </c>
      <c r="E3985" s="93"/>
      <c r="F3985" s="4"/>
      <c r="G3985" s="4"/>
      <c r="H3985" s="72"/>
      <c r="I3985" s="4"/>
      <c r="J3985" s="72"/>
      <c r="K3985" s="72"/>
      <c r="W3985" s="68">
        <f t="shared" si="187"/>
        <v>1</v>
      </c>
      <c r="AC3985" s="1" t="str">
        <f t="shared" si="188"/>
        <v>1900</v>
      </c>
    </row>
    <row r="3986" spans="4:29" x14ac:dyDescent="0.25">
      <c r="D3986" s="98" t="str">
        <f t="shared" si="186"/>
        <v/>
      </c>
      <c r="E3986" s="93"/>
      <c r="F3986" s="4"/>
      <c r="G3986" s="4"/>
      <c r="H3986" s="72"/>
      <c r="I3986" s="4"/>
      <c r="J3986" s="72"/>
      <c r="K3986" s="72"/>
      <c r="W3986" s="68">
        <f t="shared" si="187"/>
        <v>1</v>
      </c>
      <c r="AC3986" s="1" t="str">
        <f t="shared" si="188"/>
        <v>1900</v>
      </c>
    </row>
    <row r="3987" spans="4:29" x14ac:dyDescent="0.25">
      <c r="D3987" s="98" t="str">
        <f t="shared" si="186"/>
        <v/>
      </c>
      <c r="E3987" s="93"/>
      <c r="F3987" s="4"/>
      <c r="G3987" s="4"/>
      <c r="H3987" s="72"/>
      <c r="I3987" s="4"/>
      <c r="J3987" s="72"/>
      <c r="K3987" s="72"/>
      <c r="W3987" s="68">
        <f t="shared" si="187"/>
        <v>1</v>
      </c>
      <c r="AC3987" s="1" t="str">
        <f t="shared" si="188"/>
        <v>1900</v>
      </c>
    </row>
    <row r="3988" spans="4:29" x14ac:dyDescent="0.25">
      <c r="D3988" s="98" t="str">
        <f t="shared" si="186"/>
        <v/>
      </c>
      <c r="E3988" s="93"/>
      <c r="F3988" s="4"/>
      <c r="G3988" s="4"/>
      <c r="H3988" s="72"/>
      <c r="I3988" s="4"/>
      <c r="J3988" s="72"/>
      <c r="K3988" s="72"/>
      <c r="W3988" s="68">
        <f t="shared" si="187"/>
        <v>1</v>
      </c>
      <c r="AC3988" s="1" t="str">
        <f t="shared" si="188"/>
        <v>1900</v>
      </c>
    </row>
    <row r="3989" spans="4:29" x14ac:dyDescent="0.25">
      <c r="D3989" s="98" t="str">
        <f t="shared" si="186"/>
        <v/>
      </c>
      <c r="E3989" s="93"/>
      <c r="F3989" s="4"/>
      <c r="G3989" s="4"/>
      <c r="H3989" s="72"/>
      <c r="I3989" s="4"/>
      <c r="J3989" s="72"/>
      <c r="K3989" s="72"/>
      <c r="W3989" s="68">
        <f t="shared" si="187"/>
        <v>1</v>
      </c>
      <c r="AC3989" s="1" t="str">
        <f t="shared" si="188"/>
        <v>1900</v>
      </c>
    </row>
    <row r="3990" spans="4:29" x14ac:dyDescent="0.25">
      <c r="D3990" s="98" t="str">
        <f t="shared" si="186"/>
        <v/>
      </c>
      <c r="E3990" s="93"/>
      <c r="F3990" s="4"/>
      <c r="G3990" s="4"/>
      <c r="H3990" s="72"/>
      <c r="I3990" s="4"/>
      <c r="J3990" s="72"/>
      <c r="K3990" s="72"/>
      <c r="W3990" s="68">
        <f t="shared" si="187"/>
        <v>1</v>
      </c>
      <c r="AC3990" s="1" t="str">
        <f t="shared" si="188"/>
        <v>1900</v>
      </c>
    </row>
    <row r="3991" spans="4:29" x14ac:dyDescent="0.25">
      <c r="D3991" s="98" t="str">
        <f t="shared" si="186"/>
        <v/>
      </c>
      <c r="E3991" s="93"/>
      <c r="F3991" s="4"/>
      <c r="G3991" s="4"/>
      <c r="H3991" s="72"/>
      <c r="I3991" s="4"/>
      <c r="J3991" s="72"/>
      <c r="K3991" s="72"/>
      <c r="W3991" s="68">
        <f t="shared" si="187"/>
        <v>1</v>
      </c>
      <c r="AC3991" s="1" t="str">
        <f t="shared" si="188"/>
        <v>1900</v>
      </c>
    </row>
    <row r="3992" spans="4:29" x14ac:dyDescent="0.25">
      <c r="D3992" s="98" t="str">
        <f t="shared" si="186"/>
        <v/>
      </c>
      <c r="E3992" s="93"/>
      <c r="F3992" s="4"/>
      <c r="G3992" s="4"/>
      <c r="H3992" s="72"/>
      <c r="I3992" s="4"/>
      <c r="J3992" s="72"/>
      <c r="K3992" s="72"/>
      <c r="W3992" s="68">
        <f t="shared" si="187"/>
        <v>1</v>
      </c>
      <c r="AC3992" s="1" t="str">
        <f t="shared" si="188"/>
        <v>1900</v>
      </c>
    </row>
    <row r="3993" spans="4:29" x14ac:dyDescent="0.25">
      <c r="D3993" s="98" t="str">
        <f t="shared" si="186"/>
        <v/>
      </c>
      <c r="E3993" s="93"/>
      <c r="F3993" s="4"/>
      <c r="G3993" s="4"/>
      <c r="H3993" s="72"/>
      <c r="I3993" s="4"/>
      <c r="J3993" s="72"/>
      <c r="K3993" s="72"/>
      <c r="W3993" s="68">
        <f t="shared" si="187"/>
        <v>1</v>
      </c>
      <c r="AC3993" s="1" t="str">
        <f t="shared" si="188"/>
        <v>1900</v>
      </c>
    </row>
    <row r="3994" spans="4:29" x14ac:dyDescent="0.25">
      <c r="D3994" s="98" t="str">
        <f t="shared" si="186"/>
        <v/>
      </c>
      <c r="E3994" s="93"/>
      <c r="F3994" s="4"/>
      <c r="G3994" s="4"/>
      <c r="H3994" s="72"/>
      <c r="I3994" s="4"/>
      <c r="J3994" s="72"/>
      <c r="K3994" s="72"/>
      <c r="W3994" s="68">
        <f t="shared" si="187"/>
        <v>1</v>
      </c>
      <c r="AC3994" s="1" t="str">
        <f t="shared" si="188"/>
        <v>1900</v>
      </c>
    </row>
    <row r="3995" spans="4:29" x14ac:dyDescent="0.25">
      <c r="D3995" s="98" t="str">
        <f t="shared" si="186"/>
        <v/>
      </c>
      <c r="E3995" s="93"/>
      <c r="F3995" s="4"/>
      <c r="G3995" s="4"/>
      <c r="H3995" s="72"/>
      <c r="I3995" s="4"/>
      <c r="J3995" s="72"/>
      <c r="K3995" s="72"/>
      <c r="W3995" s="68">
        <f t="shared" si="187"/>
        <v>1</v>
      </c>
      <c r="AC3995" s="1" t="str">
        <f t="shared" si="188"/>
        <v>1900</v>
      </c>
    </row>
    <row r="3996" spans="4:29" x14ac:dyDescent="0.25">
      <c r="D3996" s="98" t="str">
        <f t="shared" si="186"/>
        <v/>
      </c>
      <c r="E3996" s="93"/>
      <c r="F3996" s="4"/>
      <c r="G3996" s="4"/>
      <c r="H3996" s="72"/>
      <c r="I3996" s="4"/>
      <c r="J3996" s="72"/>
      <c r="K3996" s="72"/>
      <c r="W3996" s="68">
        <f t="shared" si="187"/>
        <v>1</v>
      </c>
      <c r="AC3996" s="1" t="str">
        <f t="shared" si="188"/>
        <v>1900</v>
      </c>
    </row>
    <row r="3997" spans="4:29" x14ac:dyDescent="0.25">
      <c r="D3997" s="98" t="str">
        <f t="shared" si="186"/>
        <v/>
      </c>
      <c r="E3997" s="93"/>
      <c r="F3997" s="4"/>
      <c r="G3997" s="4"/>
      <c r="H3997" s="72"/>
      <c r="I3997" s="4"/>
      <c r="J3997" s="72"/>
      <c r="K3997" s="72"/>
      <c r="W3997" s="68">
        <f t="shared" si="187"/>
        <v>1</v>
      </c>
      <c r="AC3997" s="1" t="str">
        <f t="shared" si="188"/>
        <v>1900</v>
      </c>
    </row>
    <row r="3998" spans="4:29" x14ac:dyDescent="0.25">
      <c r="D3998" s="98" t="str">
        <f t="shared" si="186"/>
        <v/>
      </c>
      <c r="E3998" s="93"/>
      <c r="F3998" s="4"/>
      <c r="G3998" s="4"/>
      <c r="H3998" s="72"/>
      <c r="I3998" s="4"/>
      <c r="J3998" s="72"/>
      <c r="K3998" s="72"/>
      <c r="W3998" s="68">
        <f t="shared" si="187"/>
        <v>1</v>
      </c>
      <c r="AC3998" s="1" t="str">
        <f t="shared" si="188"/>
        <v>1900</v>
      </c>
    </row>
    <row r="3999" spans="4:29" x14ac:dyDescent="0.25">
      <c r="D3999" s="98" t="str">
        <f t="shared" si="186"/>
        <v/>
      </c>
      <c r="E3999" s="93"/>
      <c r="F3999" s="4"/>
      <c r="G3999" s="4"/>
      <c r="H3999" s="72"/>
      <c r="I3999" s="4"/>
      <c r="J3999" s="72"/>
      <c r="K3999" s="72"/>
      <c r="W3999" s="68">
        <f t="shared" si="187"/>
        <v>1</v>
      </c>
      <c r="AC3999" s="1" t="str">
        <f t="shared" si="188"/>
        <v>1900</v>
      </c>
    </row>
    <row r="4000" spans="4:29" x14ac:dyDescent="0.25">
      <c r="D4000" s="98" t="str">
        <f t="shared" si="186"/>
        <v/>
      </c>
      <c r="E4000" s="93"/>
      <c r="F4000" s="4"/>
      <c r="G4000" s="4"/>
      <c r="H4000" s="72"/>
      <c r="I4000" s="4"/>
      <c r="J4000" s="72"/>
      <c r="K4000" s="72"/>
      <c r="W4000" s="68">
        <f t="shared" si="187"/>
        <v>1</v>
      </c>
      <c r="AC4000" s="1" t="str">
        <f t="shared" si="188"/>
        <v>1900</v>
      </c>
    </row>
    <row r="4001" spans="4:29" x14ac:dyDescent="0.25">
      <c r="D4001" s="98" t="str">
        <f t="shared" si="186"/>
        <v/>
      </c>
      <c r="E4001" s="93"/>
      <c r="F4001" s="4"/>
      <c r="G4001" s="4"/>
      <c r="H4001" s="72"/>
      <c r="I4001" s="4"/>
      <c r="J4001" s="72"/>
      <c r="K4001" s="72"/>
      <c r="W4001" s="68">
        <f t="shared" si="187"/>
        <v>1</v>
      </c>
      <c r="AC4001" s="1" t="str">
        <f t="shared" si="188"/>
        <v>1900</v>
      </c>
    </row>
    <row r="4002" spans="4:29" x14ac:dyDescent="0.25">
      <c r="D4002" s="98" t="str">
        <f t="shared" si="186"/>
        <v/>
      </c>
      <c r="E4002" s="93"/>
      <c r="F4002" s="4"/>
      <c r="G4002" s="4"/>
      <c r="H4002" s="72"/>
      <c r="I4002" s="4"/>
      <c r="J4002" s="72"/>
      <c r="K4002" s="72"/>
      <c r="W4002" s="68">
        <f t="shared" si="187"/>
        <v>1</v>
      </c>
      <c r="AC4002" s="1" t="str">
        <f t="shared" si="188"/>
        <v>1900</v>
      </c>
    </row>
    <row r="4003" spans="4:29" x14ac:dyDescent="0.25">
      <c r="D4003" s="98" t="str">
        <f t="shared" si="186"/>
        <v/>
      </c>
      <c r="E4003" s="93"/>
      <c r="F4003" s="4"/>
      <c r="G4003" s="4"/>
      <c r="H4003" s="72"/>
      <c r="I4003" s="4"/>
      <c r="J4003" s="72"/>
      <c r="K4003" s="72"/>
      <c r="W4003" s="68">
        <f t="shared" si="187"/>
        <v>1</v>
      </c>
      <c r="AC4003" s="1" t="str">
        <f t="shared" si="188"/>
        <v>1900</v>
      </c>
    </row>
    <row r="4004" spans="4:29" x14ac:dyDescent="0.25">
      <c r="D4004" s="98" t="str">
        <f t="shared" si="186"/>
        <v/>
      </c>
      <c r="E4004" s="93"/>
      <c r="F4004" s="4"/>
      <c r="G4004" s="4"/>
      <c r="H4004" s="72"/>
      <c r="I4004" s="4"/>
      <c r="J4004" s="72"/>
      <c r="K4004" s="72"/>
      <c r="W4004" s="68">
        <f t="shared" si="187"/>
        <v>1</v>
      </c>
      <c r="AC4004" s="1" t="str">
        <f t="shared" si="188"/>
        <v>1900</v>
      </c>
    </row>
    <row r="4005" spans="4:29" x14ac:dyDescent="0.25">
      <c r="D4005" s="98" t="str">
        <f t="shared" si="186"/>
        <v/>
      </c>
      <c r="E4005" s="93"/>
      <c r="F4005" s="4"/>
      <c r="G4005" s="4"/>
      <c r="H4005" s="72"/>
      <c r="I4005" s="4"/>
      <c r="J4005" s="72"/>
      <c r="K4005" s="72"/>
      <c r="W4005" s="68">
        <f t="shared" si="187"/>
        <v>1</v>
      </c>
      <c r="AC4005" s="1" t="str">
        <f t="shared" si="188"/>
        <v>1900</v>
      </c>
    </row>
    <row r="4006" spans="4:29" x14ac:dyDescent="0.25">
      <c r="D4006" s="98" t="str">
        <f t="shared" si="186"/>
        <v/>
      </c>
      <c r="E4006" s="93"/>
      <c r="F4006" s="4"/>
      <c r="G4006" s="4"/>
      <c r="H4006" s="72"/>
      <c r="I4006" s="4"/>
      <c r="J4006" s="72"/>
      <c r="K4006" s="72"/>
      <c r="W4006" s="68">
        <f t="shared" si="187"/>
        <v>1</v>
      </c>
      <c r="AC4006" s="1" t="str">
        <f t="shared" si="188"/>
        <v>1900</v>
      </c>
    </row>
    <row r="4007" spans="4:29" x14ac:dyDescent="0.25">
      <c r="D4007" s="98" t="str">
        <f t="shared" si="186"/>
        <v/>
      </c>
      <c r="E4007" s="93"/>
      <c r="F4007" s="4"/>
      <c r="G4007" s="4"/>
      <c r="H4007" s="72"/>
      <c r="I4007" s="4"/>
      <c r="J4007" s="72"/>
      <c r="K4007" s="72"/>
      <c r="W4007" s="68">
        <f t="shared" si="187"/>
        <v>1</v>
      </c>
      <c r="AC4007" s="1" t="str">
        <f t="shared" si="188"/>
        <v>1900</v>
      </c>
    </row>
    <row r="4008" spans="4:29" x14ac:dyDescent="0.25">
      <c r="D4008" s="98" t="str">
        <f t="shared" si="186"/>
        <v/>
      </c>
      <c r="E4008" s="93"/>
      <c r="F4008" s="4"/>
      <c r="G4008" s="4"/>
      <c r="H4008" s="72"/>
      <c r="I4008" s="4"/>
      <c r="J4008" s="72"/>
      <c r="K4008" s="72"/>
      <c r="W4008" s="68">
        <f t="shared" si="187"/>
        <v>1</v>
      </c>
      <c r="AC4008" s="1" t="str">
        <f t="shared" si="188"/>
        <v>1900</v>
      </c>
    </row>
    <row r="4009" spans="4:29" x14ac:dyDescent="0.25">
      <c r="D4009" s="98" t="str">
        <f t="shared" si="186"/>
        <v/>
      </c>
      <c r="E4009" s="93"/>
      <c r="F4009" s="4"/>
      <c r="G4009" s="4"/>
      <c r="H4009" s="72"/>
      <c r="I4009" s="4"/>
      <c r="J4009" s="72"/>
      <c r="K4009" s="72"/>
      <c r="W4009" s="68">
        <f t="shared" si="187"/>
        <v>1</v>
      </c>
      <c r="AC4009" s="1" t="str">
        <f t="shared" si="188"/>
        <v>1900</v>
      </c>
    </row>
    <row r="4010" spans="4:29" x14ac:dyDescent="0.25">
      <c r="D4010" s="98" t="str">
        <f t="shared" si="186"/>
        <v/>
      </c>
      <c r="E4010" s="93"/>
      <c r="F4010" s="4"/>
      <c r="G4010" s="4"/>
      <c r="H4010" s="72"/>
      <c r="I4010" s="4"/>
      <c r="J4010" s="72"/>
      <c r="K4010" s="72"/>
      <c r="W4010" s="68">
        <f t="shared" si="187"/>
        <v>1</v>
      </c>
      <c r="AC4010" s="1" t="str">
        <f t="shared" si="188"/>
        <v>1900</v>
      </c>
    </row>
    <row r="4011" spans="4:29" x14ac:dyDescent="0.25">
      <c r="D4011" s="98" t="str">
        <f t="shared" si="186"/>
        <v/>
      </c>
      <c r="E4011" s="93"/>
      <c r="F4011" s="4"/>
      <c r="G4011" s="4"/>
      <c r="H4011" s="72"/>
      <c r="I4011" s="4"/>
      <c r="J4011" s="72"/>
      <c r="K4011" s="72"/>
      <c r="W4011" s="68">
        <f t="shared" si="187"/>
        <v>1</v>
      </c>
      <c r="AC4011" s="1" t="str">
        <f t="shared" si="188"/>
        <v>1900</v>
      </c>
    </row>
    <row r="4012" spans="4:29" x14ac:dyDescent="0.25">
      <c r="D4012" s="98" t="str">
        <f t="shared" si="186"/>
        <v/>
      </c>
      <c r="E4012" s="93"/>
      <c r="F4012" s="4"/>
      <c r="G4012" s="4"/>
      <c r="H4012" s="72"/>
      <c r="I4012" s="4"/>
      <c r="J4012" s="72"/>
      <c r="K4012" s="72"/>
      <c r="W4012" s="68">
        <f t="shared" si="187"/>
        <v>1</v>
      </c>
      <c r="AC4012" s="1" t="str">
        <f t="shared" si="188"/>
        <v>1900</v>
      </c>
    </row>
    <row r="4013" spans="4:29" x14ac:dyDescent="0.25">
      <c r="D4013" s="98" t="str">
        <f t="shared" si="186"/>
        <v/>
      </c>
      <c r="E4013" s="93"/>
      <c r="F4013" s="4"/>
      <c r="G4013" s="4"/>
      <c r="H4013" s="72"/>
      <c r="I4013" s="4"/>
      <c r="J4013" s="72"/>
      <c r="K4013" s="72"/>
      <c r="W4013" s="68">
        <f t="shared" si="187"/>
        <v>1</v>
      </c>
      <c r="AC4013" s="1" t="str">
        <f t="shared" si="188"/>
        <v>1900</v>
      </c>
    </row>
    <row r="4014" spans="4:29" x14ac:dyDescent="0.25">
      <c r="D4014" s="98" t="str">
        <f t="shared" si="186"/>
        <v/>
      </c>
      <c r="E4014" s="93"/>
      <c r="F4014" s="4"/>
      <c r="G4014" s="4"/>
      <c r="H4014" s="72"/>
      <c r="I4014" s="4"/>
      <c r="J4014" s="72"/>
      <c r="K4014" s="72"/>
      <c r="W4014" s="68">
        <f t="shared" si="187"/>
        <v>1</v>
      </c>
      <c r="AC4014" s="1" t="str">
        <f t="shared" si="188"/>
        <v>1900</v>
      </c>
    </row>
    <row r="4015" spans="4:29" x14ac:dyDescent="0.25">
      <c r="D4015" s="98" t="str">
        <f t="shared" si="186"/>
        <v/>
      </c>
      <c r="E4015" s="93"/>
      <c r="F4015" s="4"/>
      <c r="G4015" s="4"/>
      <c r="H4015" s="72"/>
      <c r="I4015" s="4"/>
      <c r="J4015" s="72"/>
      <c r="K4015" s="72"/>
      <c r="W4015" s="68">
        <f t="shared" si="187"/>
        <v>1</v>
      </c>
      <c r="AC4015" s="1" t="str">
        <f t="shared" si="188"/>
        <v>1900</v>
      </c>
    </row>
    <row r="4016" spans="4:29" x14ac:dyDescent="0.25">
      <c r="D4016" s="98" t="str">
        <f t="shared" si="186"/>
        <v/>
      </c>
      <c r="E4016" s="93"/>
      <c r="F4016" s="4"/>
      <c r="G4016" s="4"/>
      <c r="H4016" s="72"/>
      <c r="I4016" s="4"/>
      <c r="J4016" s="72"/>
      <c r="K4016" s="72"/>
      <c r="W4016" s="68">
        <f t="shared" si="187"/>
        <v>1</v>
      </c>
      <c r="AC4016" s="1" t="str">
        <f t="shared" si="188"/>
        <v>1900</v>
      </c>
    </row>
    <row r="4017" spans="4:29" x14ac:dyDescent="0.25">
      <c r="D4017" s="98" t="str">
        <f t="shared" si="186"/>
        <v/>
      </c>
      <c r="E4017" s="93"/>
      <c r="F4017" s="4"/>
      <c r="G4017" s="4"/>
      <c r="H4017" s="72"/>
      <c r="I4017" s="4"/>
      <c r="J4017" s="72"/>
      <c r="K4017" s="72"/>
      <c r="W4017" s="68">
        <f t="shared" si="187"/>
        <v>1</v>
      </c>
      <c r="AC4017" s="1" t="str">
        <f t="shared" si="188"/>
        <v>1900</v>
      </c>
    </row>
    <row r="4018" spans="4:29" x14ac:dyDescent="0.25">
      <c r="D4018" s="98" t="str">
        <f t="shared" si="186"/>
        <v/>
      </c>
      <c r="E4018" s="93"/>
      <c r="F4018" s="4"/>
      <c r="G4018" s="4"/>
      <c r="H4018" s="72"/>
      <c r="I4018" s="4"/>
      <c r="J4018" s="72"/>
      <c r="K4018" s="72"/>
      <c r="W4018" s="68">
        <f t="shared" si="187"/>
        <v>1</v>
      </c>
      <c r="AC4018" s="1" t="str">
        <f t="shared" si="188"/>
        <v>1900</v>
      </c>
    </row>
    <row r="4019" spans="4:29" x14ac:dyDescent="0.25">
      <c r="D4019" s="98" t="str">
        <f t="shared" si="186"/>
        <v/>
      </c>
      <c r="E4019" s="93"/>
      <c r="F4019" s="4"/>
      <c r="G4019" s="4"/>
      <c r="H4019" s="72"/>
      <c r="I4019" s="4"/>
      <c r="J4019" s="72"/>
      <c r="K4019" s="72"/>
      <c r="W4019" s="68">
        <f t="shared" si="187"/>
        <v>1</v>
      </c>
      <c r="AC4019" s="1" t="str">
        <f t="shared" si="188"/>
        <v>1900</v>
      </c>
    </row>
    <row r="4020" spans="4:29" x14ac:dyDescent="0.25">
      <c r="D4020" s="98" t="str">
        <f t="shared" si="186"/>
        <v/>
      </c>
      <c r="E4020" s="93"/>
      <c r="F4020" s="4"/>
      <c r="G4020" s="4"/>
      <c r="H4020" s="72"/>
      <c r="I4020" s="4"/>
      <c r="J4020" s="72"/>
      <c r="K4020" s="72"/>
      <c r="W4020" s="68">
        <f t="shared" si="187"/>
        <v>1</v>
      </c>
      <c r="AC4020" s="1" t="str">
        <f t="shared" si="188"/>
        <v>1900</v>
      </c>
    </row>
    <row r="4021" spans="4:29" x14ac:dyDescent="0.25">
      <c r="D4021" s="98" t="str">
        <f t="shared" si="186"/>
        <v/>
      </c>
      <c r="E4021" s="93"/>
      <c r="F4021" s="4"/>
      <c r="G4021" s="4"/>
      <c r="H4021" s="72"/>
      <c r="I4021" s="4"/>
      <c r="J4021" s="72"/>
      <c r="K4021" s="72"/>
      <c r="W4021" s="68">
        <f t="shared" si="187"/>
        <v>1</v>
      </c>
      <c r="AC4021" s="1" t="str">
        <f t="shared" si="188"/>
        <v>1900</v>
      </c>
    </row>
    <row r="4022" spans="4:29" x14ac:dyDescent="0.25">
      <c r="D4022" s="98" t="str">
        <f t="shared" si="186"/>
        <v/>
      </c>
      <c r="E4022" s="93"/>
      <c r="F4022" s="4"/>
      <c r="G4022" s="4"/>
      <c r="H4022" s="72"/>
      <c r="I4022" s="4"/>
      <c r="J4022" s="72"/>
      <c r="K4022" s="72"/>
      <c r="W4022" s="68">
        <f t="shared" si="187"/>
        <v>1</v>
      </c>
      <c r="AC4022" s="1" t="str">
        <f t="shared" si="188"/>
        <v>1900</v>
      </c>
    </row>
    <row r="4023" spans="4:29" x14ac:dyDescent="0.25">
      <c r="D4023" s="98" t="str">
        <f t="shared" si="186"/>
        <v/>
      </c>
      <c r="E4023" s="93"/>
      <c r="F4023" s="4"/>
      <c r="G4023" s="4"/>
      <c r="H4023" s="72"/>
      <c r="I4023" s="4"/>
      <c r="J4023" s="72"/>
      <c r="K4023" s="72"/>
      <c r="W4023" s="68">
        <f t="shared" si="187"/>
        <v>1</v>
      </c>
      <c r="AC4023" s="1" t="str">
        <f t="shared" si="188"/>
        <v>1900</v>
      </c>
    </row>
    <row r="4024" spans="4:29" x14ac:dyDescent="0.25">
      <c r="D4024" s="98" t="str">
        <f t="shared" si="186"/>
        <v/>
      </c>
      <c r="E4024" s="93"/>
      <c r="F4024" s="4"/>
      <c r="G4024" s="4"/>
      <c r="H4024" s="72"/>
      <c r="I4024" s="4"/>
      <c r="J4024" s="72"/>
      <c r="K4024" s="72"/>
      <c r="W4024" s="68">
        <f t="shared" si="187"/>
        <v>1</v>
      </c>
      <c r="AC4024" s="1" t="str">
        <f t="shared" si="188"/>
        <v>1900</v>
      </c>
    </row>
    <row r="4025" spans="4:29" x14ac:dyDescent="0.25">
      <c r="D4025" s="98" t="str">
        <f t="shared" si="186"/>
        <v/>
      </c>
      <c r="E4025" s="93"/>
      <c r="F4025" s="4"/>
      <c r="G4025" s="4"/>
      <c r="H4025" s="72"/>
      <c r="I4025" s="4"/>
      <c r="J4025" s="72"/>
      <c r="K4025" s="72"/>
      <c r="W4025" s="68">
        <f t="shared" si="187"/>
        <v>1</v>
      </c>
      <c r="AC4025" s="1" t="str">
        <f t="shared" si="188"/>
        <v>1900</v>
      </c>
    </row>
    <row r="4026" spans="4:29" x14ac:dyDescent="0.25">
      <c r="D4026" s="98" t="str">
        <f t="shared" si="186"/>
        <v/>
      </c>
      <c r="E4026" s="93"/>
      <c r="F4026" s="4"/>
      <c r="G4026" s="4"/>
      <c r="H4026" s="72"/>
      <c r="I4026" s="4"/>
      <c r="J4026" s="72"/>
      <c r="K4026" s="72"/>
      <c r="W4026" s="68">
        <f t="shared" si="187"/>
        <v>1</v>
      </c>
      <c r="AC4026" s="1" t="str">
        <f t="shared" si="188"/>
        <v>1900</v>
      </c>
    </row>
    <row r="4027" spans="4:29" x14ac:dyDescent="0.25">
      <c r="D4027" s="98" t="str">
        <f t="shared" si="186"/>
        <v/>
      </c>
      <c r="E4027" s="93"/>
      <c r="F4027" s="4"/>
      <c r="G4027" s="4"/>
      <c r="H4027" s="72"/>
      <c r="I4027" s="4"/>
      <c r="J4027" s="72"/>
      <c r="K4027" s="72"/>
      <c r="W4027" s="68">
        <f t="shared" si="187"/>
        <v>1</v>
      </c>
      <c r="AC4027" s="1" t="str">
        <f t="shared" si="188"/>
        <v>1900</v>
      </c>
    </row>
    <row r="4028" spans="4:29" x14ac:dyDescent="0.25">
      <c r="D4028" s="98" t="str">
        <f t="shared" si="186"/>
        <v/>
      </c>
      <c r="E4028" s="93"/>
      <c r="F4028" s="4"/>
      <c r="G4028" s="4"/>
      <c r="H4028" s="72"/>
      <c r="I4028" s="4"/>
      <c r="J4028" s="72"/>
      <c r="K4028" s="72"/>
      <c r="W4028" s="68">
        <f t="shared" si="187"/>
        <v>1</v>
      </c>
      <c r="AC4028" s="1" t="str">
        <f t="shared" si="188"/>
        <v>1900</v>
      </c>
    </row>
    <row r="4029" spans="4:29" x14ac:dyDescent="0.25">
      <c r="D4029" s="98" t="str">
        <f t="shared" si="186"/>
        <v/>
      </c>
      <c r="E4029" s="93"/>
      <c r="F4029" s="4"/>
      <c r="G4029" s="4"/>
      <c r="H4029" s="72"/>
      <c r="I4029" s="4"/>
      <c r="J4029" s="72"/>
      <c r="K4029" s="72"/>
      <c r="W4029" s="68">
        <f t="shared" si="187"/>
        <v>1</v>
      </c>
      <c r="AC4029" s="1" t="str">
        <f t="shared" si="188"/>
        <v>1900</v>
      </c>
    </row>
    <row r="4030" spans="4:29" x14ac:dyDescent="0.25">
      <c r="D4030" s="98" t="str">
        <f t="shared" si="186"/>
        <v/>
      </c>
      <c r="E4030" s="93"/>
      <c r="F4030" s="4"/>
      <c r="G4030" s="4"/>
      <c r="H4030" s="72"/>
      <c r="I4030" s="4"/>
      <c r="J4030" s="72"/>
      <c r="K4030" s="72"/>
      <c r="W4030" s="68">
        <f t="shared" si="187"/>
        <v>1</v>
      </c>
      <c r="AC4030" s="1" t="str">
        <f t="shared" si="188"/>
        <v>1900</v>
      </c>
    </row>
    <row r="4031" spans="4:29" x14ac:dyDescent="0.25">
      <c r="D4031" s="98" t="str">
        <f t="shared" si="186"/>
        <v/>
      </c>
      <c r="E4031" s="93"/>
      <c r="F4031" s="4"/>
      <c r="G4031" s="4"/>
      <c r="H4031" s="72"/>
      <c r="I4031" s="4"/>
      <c r="J4031" s="72"/>
      <c r="K4031" s="72"/>
      <c r="W4031" s="68">
        <f t="shared" si="187"/>
        <v>1</v>
      </c>
      <c r="AC4031" s="1" t="str">
        <f t="shared" si="188"/>
        <v>1900</v>
      </c>
    </row>
    <row r="4032" spans="4:29" x14ac:dyDescent="0.25">
      <c r="D4032" s="98" t="str">
        <f t="shared" si="186"/>
        <v/>
      </c>
      <c r="E4032" s="93"/>
      <c r="F4032" s="4"/>
      <c r="G4032" s="4"/>
      <c r="H4032" s="72"/>
      <c r="I4032" s="4"/>
      <c r="J4032" s="72"/>
      <c r="K4032" s="72"/>
      <c r="W4032" s="68">
        <f t="shared" si="187"/>
        <v>1</v>
      </c>
      <c r="AC4032" s="1" t="str">
        <f t="shared" si="188"/>
        <v>1900</v>
      </c>
    </row>
    <row r="4033" spans="4:29" x14ac:dyDescent="0.25">
      <c r="D4033" s="98" t="str">
        <f t="shared" si="186"/>
        <v/>
      </c>
      <c r="E4033" s="93"/>
      <c r="F4033" s="4"/>
      <c r="G4033" s="4"/>
      <c r="H4033" s="72"/>
      <c r="I4033" s="4"/>
      <c r="J4033" s="72"/>
      <c r="K4033" s="72"/>
      <c r="W4033" s="68">
        <f t="shared" si="187"/>
        <v>1</v>
      </c>
      <c r="AC4033" s="1" t="str">
        <f t="shared" si="188"/>
        <v>1900</v>
      </c>
    </row>
    <row r="4034" spans="4:29" x14ac:dyDescent="0.25">
      <c r="D4034" s="98" t="str">
        <f t="shared" si="186"/>
        <v/>
      </c>
      <c r="E4034" s="93"/>
      <c r="F4034" s="4"/>
      <c r="G4034" s="4"/>
      <c r="H4034" s="72"/>
      <c r="I4034" s="4"/>
      <c r="J4034" s="72"/>
      <c r="K4034" s="72"/>
      <c r="W4034" s="68">
        <f t="shared" si="187"/>
        <v>1</v>
      </c>
      <c r="AC4034" s="1" t="str">
        <f t="shared" si="188"/>
        <v>1900</v>
      </c>
    </row>
    <row r="4035" spans="4:29" x14ac:dyDescent="0.25">
      <c r="D4035" s="98" t="str">
        <f t="shared" si="186"/>
        <v/>
      </c>
      <c r="E4035" s="93"/>
      <c r="F4035" s="4"/>
      <c r="G4035" s="4"/>
      <c r="H4035" s="72"/>
      <c r="I4035" s="4"/>
      <c r="J4035" s="72"/>
      <c r="K4035" s="72"/>
      <c r="W4035" s="68">
        <f t="shared" si="187"/>
        <v>1</v>
      </c>
      <c r="AC4035" s="1" t="str">
        <f t="shared" si="188"/>
        <v>1900</v>
      </c>
    </row>
    <row r="4036" spans="4:29" x14ac:dyDescent="0.25">
      <c r="D4036" s="98" t="str">
        <f t="shared" ref="D4036:D4099" si="189">IF(W4036&lt;&gt;$V$1,IF(YEAR(W4036)=YEAR(W4035),D4035+1,1),"")</f>
        <v/>
      </c>
      <c r="E4036" s="93"/>
      <c r="F4036" s="4"/>
      <c r="G4036" s="4"/>
      <c r="H4036" s="72"/>
      <c r="I4036" s="4"/>
      <c r="J4036" s="72"/>
      <c r="K4036" s="72"/>
      <c r="W4036" s="68">
        <f t="shared" ref="W4036:W4099" si="190">IF(CONCATENATE(F4036,F4037,F4038,F4039,F4040,F4041)&lt;&gt;"",IF(AND(E4036&lt;&gt;0,ISNUMBER(E4036)=TRUE),E4036,W4035),$V$1)</f>
        <v>1</v>
      </c>
      <c r="AC4036" s="1" t="str">
        <f t="shared" si="188"/>
        <v>1900</v>
      </c>
    </row>
    <row r="4037" spans="4:29" x14ac:dyDescent="0.25">
      <c r="D4037" s="98" t="str">
        <f t="shared" si="189"/>
        <v/>
      </c>
      <c r="E4037" s="93"/>
      <c r="F4037" s="4"/>
      <c r="G4037" s="4"/>
      <c r="H4037" s="72"/>
      <c r="I4037" s="4"/>
      <c r="J4037" s="72"/>
      <c r="K4037" s="72"/>
      <c r="W4037" s="68">
        <f t="shared" si="190"/>
        <v>1</v>
      </c>
      <c r="AC4037" s="1" t="str">
        <f t="shared" ref="AC4037:AC4100" si="191">YEAR(W4037)&amp;F4037</f>
        <v>1900</v>
      </c>
    </row>
    <row r="4038" spans="4:29" x14ac:dyDescent="0.25">
      <c r="D4038" s="98" t="str">
        <f t="shared" si="189"/>
        <v/>
      </c>
      <c r="E4038" s="93"/>
      <c r="F4038" s="4"/>
      <c r="G4038" s="4"/>
      <c r="H4038" s="72"/>
      <c r="I4038" s="4"/>
      <c r="J4038" s="72"/>
      <c r="K4038" s="72"/>
      <c r="W4038" s="68">
        <f t="shared" si="190"/>
        <v>1</v>
      </c>
      <c r="AC4038" s="1" t="str">
        <f t="shared" si="191"/>
        <v>1900</v>
      </c>
    </row>
    <row r="4039" spans="4:29" x14ac:dyDescent="0.25">
      <c r="D4039" s="98" t="str">
        <f t="shared" si="189"/>
        <v/>
      </c>
      <c r="E4039" s="93"/>
      <c r="F4039" s="4"/>
      <c r="G4039" s="4"/>
      <c r="H4039" s="72"/>
      <c r="I4039" s="4"/>
      <c r="J4039" s="72"/>
      <c r="K4039" s="72"/>
      <c r="W4039" s="68">
        <f t="shared" si="190"/>
        <v>1</v>
      </c>
      <c r="AC4039" s="1" t="str">
        <f t="shared" si="191"/>
        <v>1900</v>
      </c>
    </row>
    <row r="4040" spans="4:29" x14ac:dyDescent="0.25">
      <c r="D4040" s="98" t="str">
        <f t="shared" si="189"/>
        <v/>
      </c>
      <c r="E4040" s="93"/>
      <c r="F4040" s="4"/>
      <c r="G4040" s="4"/>
      <c r="H4040" s="72"/>
      <c r="I4040" s="4"/>
      <c r="J4040" s="72"/>
      <c r="K4040" s="72"/>
      <c r="W4040" s="68">
        <f t="shared" si="190"/>
        <v>1</v>
      </c>
      <c r="AC4040" s="1" t="str">
        <f t="shared" si="191"/>
        <v>1900</v>
      </c>
    </row>
    <row r="4041" spans="4:29" x14ac:dyDescent="0.25">
      <c r="D4041" s="98" t="str">
        <f t="shared" si="189"/>
        <v/>
      </c>
      <c r="E4041" s="93"/>
      <c r="F4041" s="4"/>
      <c r="G4041" s="4"/>
      <c r="H4041" s="72"/>
      <c r="I4041" s="4"/>
      <c r="J4041" s="72"/>
      <c r="K4041" s="72"/>
      <c r="W4041" s="68">
        <f t="shared" si="190"/>
        <v>1</v>
      </c>
      <c r="AC4041" s="1" t="str">
        <f t="shared" si="191"/>
        <v>1900</v>
      </c>
    </row>
    <row r="4042" spans="4:29" x14ac:dyDescent="0.25">
      <c r="D4042" s="98" t="str">
        <f t="shared" si="189"/>
        <v/>
      </c>
      <c r="E4042" s="93"/>
      <c r="F4042" s="4"/>
      <c r="G4042" s="4"/>
      <c r="H4042" s="72"/>
      <c r="I4042" s="4"/>
      <c r="J4042" s="72"/>
      <c r="K4042" s="72"/>
      <c r="W4042" s="68">
        <f t="shared" si="190"/>
        <v>1</v>
      </c>
      <c r="AC4042" s="1" t="str">
        <f t="shared" si="191"/>
        <v>1900</v>
      </c>
    </row>
    <row r="4043" spans="4:29" x14ac:dyDescent="0.25">
      <c r="D4043" s="98" t="str">
        <f t="shared" si="189"/>
        <v/>
      </c>
      <c r="E4043" s="93"/>
      <c r="F4043" s="4"/>
      <c r="G4043" s="4"/>
      <c r="H4043" s="72"/>
      <c r="I4043" s="4"/>
      <c r="J4043" s="72"/>
      <c r="K4043" s="72"/>
      <c r="W4043" s="68">
        <f t="shared" si="190"/>
        <v>1</v>
      </c>
      <c r="AC4043" s="1" t="str">
        <f t="shared" si="191"/>
        <v>1900</v>
      </c>
    </row>
    <row r="4044" spans="4:29" x14ac:dyDescent="0.25">
      <c r="D4044" s="98" t="str">
        <f t="shared" si="189"/>
        <v/>
      </c>
      <c r="E4044" s="93"/>
      <c r="F4044" s="4"/>
      <c r="G4044" s="4"/>
      <c r="H4044" s="72"/>
      <c r="I4044" s="4"/>
      <c r="J4044" s="72"/>
      <c r="K4044" s="72"/>
      <c r="W4044" s="68">
        <f t="shared" si="190"/>
        <v>1</v>
      </c>
      <c r="AC4044" s="1" t="str">
        <f t="shared" si="191"/>
        <v>1900</v>
      </c>
    </row>
    <row r="4045" spans="4:29" x14ac:dyDescent="0.25">
      <c r="D4045" s="98" t="str">
        <f t="shared" si="189"/>
        <v/>
      </c>
      <c r="E4045" s="93"/>
      <c r="F4045" s="4"/>
      <c r="G4045" s="4"/>
      <c r="H4045" s="72"/>
      <c r="I4045" s="4"/>
      <c r="J4045" s="72"/>
      <c r="K4045" s="72"/>
      <c r="W4045" s="68">
        <f t="shared" si="190"/>
        <v>1</v>
      </c>
      <c r="AC4045" s="1" t="str">
        <f t="shared" si="191"/>
        <v>1900</v>
      </c>
    </row>
    <row r="4046" spans="4:29" x14ac:dyDescent="0.25">
      <c r="D4046" s="98" t="str">
        <f t="shared" si="189"/>
        <v/>
      </c>
      <c r="E4046" s="93"/>
      <c r="F4046" s="4"/>
      <c r="G4046" s="4"/>
      <c r="H4046" s="72"/>
      <c r="I4046" s="4"/>
      <c r="J4046" s="72"/>
      <c r="K4046" s="72"/>
      <c r="W4046" s="68">
        <f t="shared" si="190"/>
        <v>1</v>
      </c>
      <c r="AC4046" s="1" t="str">
        <f t="shared" si="191"/>
        <v>1900</v>
      </c>
    </row>
    <row r="4047" spans="4:29" x14ac:dyDescent="0.25">
      <c r="D4047" s="98" t="str">
        <f t="shared" si="189"/>
        <v/>
      </c>
      <c r="E4047" s="93"/>
      <c r="F4047" s="4"/>
      <c r="G4047" s="4"/>
      <c r="H4047" s="72"/>
      <c r="I4047" s="4"/>
      <c r="J4047" s="72"/>
      <c r="K4047" s="72"/>
      <c r="W4047" s="68">
        <f t="shared" si="190"/>
        <v>1</v>
      </c>
      <c r="AC4047" s="1" t="str">
        <f t="shared" si="191"/>
        <v>1900</v>
      </c>
    </row>
    <row r="4048" spans="4:29" x14ac:dyDescent="0.25">
      <c r="D4048" s="98" t="str">
        <f t="shared" si="189"/>
        <v/>
      </c>
      <c r="E4048" s="93"/>
      <c r="F4048" s="4"/>
      <c r="G4048" s="4"/>
      <c r="H4048" s="72"/>
      <c r="I4048" s="4"/>
      <c r="J4048" s="72"/>
      <c r="K4048" s="72"/>
      <c r="W4048" s="68">
        <f t="shared" si="190"/>
        <v>1</v>
      </c>
      <c r="AC4048" s="1" t="str">
        <f t="shared" si="191"/>
        <v>1900</v>
      </c>
    </row>
    <row r="4049" spans="4:29" x14ac:dyDescent="0.25">
      <c r="D4049" s="98" t="str">
        <f t="shared" si="189"/>
        <v/>
      </c>
      <c r="E4049" s="93"/>
      <c r="F4049" s="4"/>
      <c r="G4049" s="4"/>
      <c r="H4049" s="72"/>
      <c r="I4049" s="4"/>
      <c r="J4049" s="72"/>
      <c r="K4049" s="72"/>
      <c r="W4049" s="68">
        <f t="shared" si="190"/>
        <v>1</v>
      </c>
      <c r="AC4049" s="1" t="str">
        <f t="shared" si="191"/>
        <v>1900</v>
      </c>
    </row>
    <row r="4050" spans="4:29" x14ac:dyDescent="0.25">
      <c r="D4050" s="98" t="str">
        <f t="shared" si="189"/>
        <v/>
      </c>
      <c r="E4050" s="93"/>
      <c r="F4050" s="4"/>
      <c r="G4050" s="4"/>
      <c r="H4050" s="72"/>
      <c r="I4050" s="4"/>
      <c r="J4050" s="72"/>
      <c r="K4050" s="72"/>
      <c r="W4050" s="68">
        <f t="shared" si="190"/>
        <v>1</v>
      </c>
      <c r="AC4050" s="1" t="str">
        <f t="shared" si="191"/>
        <v>1900</v>
      </c>
    </row>
    <row r="4051" spans="4:29" x14ac:dyDescent="0.25">
      <c r="D4051" s="98" t="str">
        <f t="shared" si="189"/>
        <v/>
      </c>
      <c r="E4051" s="93"/>
      <c r="F4051" s="4"/>
      <c r="G4051" s="4"/>
      <c r="H4051" s="72"/>
      <c r="I4051" s="4"/>
      <c r="J4051" s="72"/>
      <c r="K4051" s="72"/>
      <c r="W4051" s="68">
        <f t="shared" si="190"/>
        <v>1</v>
      </c>
      <c r="AC4051" s="1" t="str">
        <f t="shared" si="191"/>
        <v>1900</v>
      </c>
    </row>
    <row r="4052" spans="4:29" x14ac:dyDescent="0.25">
      <c r="D4052" s="98" t="str">
        <f t="shared" si="189"/>
        <v/>
      </c>
      <c r="E4052" s="93"/>
      <c r="F4052" s="4"/>
      <c r="G4052" s="4"/>
      <c r="H4052" s="72"/>
      <c r="I4052" s="4"/>
      <c r="J4052" s="72"/>
      <c r="K4052" s="72"/>
      <c r="W4052" s="68">
        <f t="shared" si="190"/>
        <v>1</v>
      </c>
      <c r="AC4052" s="1" t="str">
        <f t="shared" si="191"/>
        <v>1900</v>
      </c>
    </row>
    <row r="4053" spans="4:29" x14ac:dyDescent="0.25">
      <c r="D4053" s="98" t="str">
        <f t="shared" si="189"/>
        <v/>
      </c>
      <c r="E4053" s="93"/>
      <c r="F4053" s="4"/>
      <c r="G4053" s="4"/>
      <c r="H4053" s="72"/>
      <c r="I4053" s="4"/>
      <c r="J4053" s="72"/>
      <c r="K4053" s="72"/>
      <c r="W4053" s="68">
        <f t="shared" si="190"/>
        <v>1</v>
      </c>
      <c r="AC4053" s="1" t="str">
        <f t="shared" si="191"/>
        <v>1900</v>
      </c>
    </row>
    <row r="4054" spans="4:29" x14ac:dyDescent="0.25">
      <c r="D4054" s="98" t="str">
        <f t="shared" si="189"/>
        <v/>
      </c>
      <c r="E4054" s="93"/>
      <c r="F4054" s="4"/>
      <c r="G4054" s="4"/>
      <c r="H4054" s="72"/>
      <c r="I4054" s="4"/>
      <c r="J4054" s="72"/>
      <c r="K4054" s="72"/>
      <c r="W4054" s="68">
        <f t="shared" si="190"/>
        <v>1</v>
      </c>
      <c r="AC4054" s="1" t="str">
        <f t="shared" si="191"/>
        <v>1900</v>
      </c>
    </row>
    <row r="4055" spans="4:29" x14ac:dyDescent="0.25">
      <c r="D4055" s="98" t="str">
        <f t="shared" si="189"/>
        <v/>
      </c>
      <c r="E4055" s="93"/>
      <c r="F4055" s="4"/>
      <c r="G4055" s="4"/>
      <c r="H4055" s="72"/>
      <c r="I4055" s="4"/>
      <c r="J4055" s="72"/>
      <c r="K4055" s="72"/>
      <c r="W4055" s="68">
        <f t="shared" si="190"/>
        <v>1</v>
      </c>
      <c r="AC4055" s="1" t="str">
        <f t="shared" si="191"/>
        <v>1900</v>
      </c>
    </row>
    <row r="4056" spans="4:29" x14ac:dyDescent="0.25">
      <c r="D4056" s="98" t="str">
        <f t="shared" si="189"/>
        <v/>
      </c>
      <c r="E4056" s="93"/>
      <c r="F4056" s="4"/>
      <c r="G4056" s="4"/>
      <c r="H4056" s="72"/>
      <c r="I4056" s="4"/>
      <c r="J4056" s="72"/>
      <c r="K4056" s="72"/>
      <c r="W4056" s="68">
        <f t="shared" si="190"/>
        <v>1</v>
      </c>
      <c r="AC4056" s="1" t="str">
        <f t="shared" si="191"/>
        <v>1900</v>
      </c>
    </row>
    <row r="4057" spans="4:29" x14ac:dyDescent="0.25">
      <c r="D4057" s="98" t="str">
        <f t="shared" si="189"/>
        <v/>
      </c>
      <c r="E4057" s="93"/>
      <c r="F4057" s="4"/>
      <c r="G4057" s="4"/>
      <c r="H4057" s="72"/>
      <c r="I4057" s="4"/>
      <c r="J4057" s="72"/>
      <c r="K4057" s="72"/>
      <c r="W4057" s="68">
        <f t="shared" si="190"/>
        <v>1</v>
      </c>
      <c r="AC4057" s="1" t="str">
        <f t="shared" si="191"/>
        <v>1900</v>
      </c>
    </row>
    <row r="4058" spans="4:29" x14ac:dyDescent="0.25">
      <c r="D4058" s="98" t="str">
        <f t="shared" si="189"/>
        <v/>
      </c>
      <c r="E4058" s="93"/>
      <c r="F4058" s="4"/>
      <c r="G4058" s="4"/>
      <c r="H4058" s="72"/>
      <c r="I4058" s="4"/>
      <c r="J4058" s="72"/>
      <c r="K4058" s="72"/>
      <c r="W4058" s="68">
        <f t="shared" si="190"/>
        <v>1</v>
      </c>
      <c r="AC4058" s="1" t="str">
        <f t="shared" si="191"/>
        <v>1900</v>
      </c>
    </row>
    <row r="4059" spans="4:29" x14ac:dyDescent="0.25">
      <c r="D4059" s="98" t="str">
        <f t="shared" si="189"/>
        <v/>
      </c>
      <c r="E4059" s="93"/>
      <c r="F4059" s="4"/>
      <c r="G4059" s="4"/>
      <c r="H4059" s="72"/>
      <c r="I4059" s="4"/>
      <c r="J4059" s="72"/>
      <c r="K4059" s="72"/>
      <c r="W4059" s="68">
        <f t="shared" si="190"/>
        <v>1</v>
      </c>
      <c r="AC4059" s="1" t="str">
        <f t="shared" si="191"/>
        <v>1900</v>
      </c>
    </row>
    <row r="4060" spans="4:29" x14ac:dyDescent="0.25">
      <c r="D4060" s="98" t="str">
        <f t="shared" si="189"/>
        <v/>
      </c>
      <c r="E4060" s="93"/>
      <c r="F4060" s="4"/>
      <c r="G4060" s="4"/>
      <c r="H4060" s="72"/>
      <c r="I4060" s="4"/>
      <c r="J4060" s="72"/>
      <c r="K4060" s="72"/>
      <c r="W4060" s="68">
        <f t="shared" si="190"/>
        <v>1</v>
      </c>
      <c r="AC4060" s="1" t="str">
        <f t="shared" si="191"/>
        <v>1900</v>
      </c>
    </row>
    <row r="4061" spans="4:29" x14ac:dyDescent="0.25">
      <c r="D4061" s="98" t="str">
        <f t="shared" si="189"/>
        <v/>
      </c>
      <c r="E4061" s="93"/>
      <c r="F4061" s="4"/>
      <c r="G4061" s="4"/>
      <c r="H4061" s="72"/>
      <c r="I4061" s="4"/>
      <c r="J4061" s="72"/>
      <c r="K4061" s="72"/>
      <c r="W4061" s="68">
        <f t="shared" si="190"/>
        <v>1</v>
      </c>
      <c r="AC4061" s="1" t="str">
        <f t="shared" si="191"/>
        <v>1900</v>
      </c>
    </row>
    <row r="4062" spans="4:29" x14ac:dyDescent="0.25">
      <c r="D4062" s="98" t="str">
        <f t="shared" si="189"/>
        <v/>
      </c>
      <c r="E4062" s="93"/>
      <c r="F4062" s="4"/>
      <c r="G4062" s="4"/>
      <c r="H4062" s="72"/>
      <c r="I4062" s="4"/>
      <c r="J4062" s="72"/>
      <c r="K4062" s="72"/>
      <c r="W4062" s="68">
        <f t="shared" si="190"/>
        <v>1</v>
      </c>
      <c r="AC4062" s="1" t="str">
        <f t="shared" si="191"/>
        <v>1900</v>
      </c>
    </row>
    <row r="4063" spans="4:29" x14ac:dyDescent="0.25">
      <c r="D4063" s="98" t="str">
        <f t="shared" si="189"/>
        <v/>
      </c>
      <c r="E4063" s="93"/>
      <c r="F4063" s="4"/>
      <c r="G4063" s="4"/>
      <c r="H4063" s="72"/>
      <c r="I4063" s="4"/>
      <c r="J4063" s="72"/>
      <c r="K4063" s="72"/>
      <c r="W4063" s="68">
        <f t="shared" si="190"/>
        <v>1</v>
      </c>
      <c r="AC4063" s="1" t="str">
        <f t="shared" si="191"/>
        <v>1900</v>
      </c>
    </row>
    <row r="4064" spans="4:29" x14ac:dyDescent="0.25">
      <c r="D4064" s="98" t="str">
        <f t="shared" si="189"/>
        <v/>
      </c>
      <c r="E4064" s="93"/>
      <c r="F4064" s="4"/>
      <c r="G4064" s="4"/>
      <c r="H4064" s="72"/>
      <c r="I4064" s="4"/>
      <c r="J4064" s="72"/>
      <c r="K4064" s="72"/>
      <c r="W4064" s="68">
        <f t="shared" si="190"/>
        <v>1</v>
      </c>
      <c r="AC4064" s="1" t="str">
        <f t="shared" si="191"/>
        <v>1900</v>
      </c>
    </row>
    <row r="4065" spans="4:29" x14ac:dyDescent="0.25">
      <c r="D4065" s="98" t="str">
        <f t="shared" si="189"/>
        <v/>
      </c>
      <c r="E4065" s="93"/>
      <c r="F4065" s="4"/>
      <c r="G4065" s="4"/>
      <c r="H4065" s="72"/>
      <c r="I4065" s="4"/>
      <c r="J4065" s="72"/>
      <c r="K4065" s="72"/>
      <c r="W4065" s="68">
        <f t="shared" si="190"/>
        <v>1</v>
      </c>
      <c r="AC4065" s="1" t="str">
        <f t="shared" si="191"/>
        <v>1900</v>
      </c>
    </row>
    <row r="4066" spans="4:29" x14ac:dyDescent="0.25">
      <c r="D4066" s="98" t="str">
        <f t="shared" si="189"/>
        <v/>
      </c>
      <c r="E4066" s="93"/>
      <c r="F4066" s="4"/>
      <c r="G4066" s="4"/>
      <c r="H4066" s="72"/>
      <c r="I4066" s="4"/>
      <c r="J4066" s="72"/>
      <c r="K4066" s="72"/>
      <c r="W4066" s="68">
        <f t="shared" si="190"/>
        <v>1</v>
      </c>
      <c r="AC4066" s="1" t="str">
        <f t="shared" si="191"/>
        <v>1900</v>
      </c>
    </row>
    <row r="4067" spans="4:29" x14ac:dyDescent="0.25">
      <c r="D4067" s="98" t="str">
        <f t="shared" si="189"/>
        <v/>
      </c>
      <c r="E4067" s="93"/>
      <c r="F4067" s="4"/>
      <c r="G4067" s="4"/>
      <c r="H4067" s="72"/>
      <c r="I4067" s="4"/>
      <c r="J4067" s="72"/>
      <c r="K4067" s="72"/>
      <c r="W4067" s="68">
        <f t="shared" si="190"/>
        <v>1</v>
      </c>
      <c r="AC4067" s="1" t="str">
        <f t="shared" si="191"/>
        <v>1900</v>
      </c>
    </row>
    <row r="4068" spans="4:29" x14ac:dyDescent="0.25">
      <c r="D4068" s="98" t="str">
        <f t="shared" si="189"/>
        <v/>
      </c>
      <c r="E4068" s="93"/>
      <c r="F4068" s="4"/>
      <c r="G4068" s="4"/>
      <c r="H4068" s="72"/>
      <c r="I4068" s="4"/>
      <c r="J4068" s="72"/>
      <c r="K4068" s="72"/>
      <c r="W4068" s="68">
        <f t="shared" si="190"/>
        <v>1</v>
      </c>
      <c r="AC4068" s="1" t="str">
        <f t="shared" si="191"/>
        <v>1900</v>
      </c>
    </row>
    <row r="4069" spans="4:29" x14ac:dyDescent="0.25">
      <c r="D4069" s="98" t="str">
        <f t="shared" si="189"/>
        <v/>
      </c>
      <c r="E4069" s="93"/>
      <c r="F4069" s="4"/>
      <c r="G4069" s="4"/>
      <c r="H4069" s="72"/>
      <c r="I4069" s="4"/>
      <c r="J4069" s="72"/>
      <c r="K4069" s="72"/>
      <c r="W4069" s="68">
        <f t="shared" si="190"/>
        <v>1</v>
      </c>
      <c r="AC4069" s="1" t="str">
        <f t="shared" si="191"/>
        <v>1900</v>
      </c>
    </row>
    <row r="4070" spans="4:29" x14ac:dyDescent="0.25">
      <c r="D4070" s="98" t="str">
        <f t="shared" si="189"/>
        <v/>
      </c>
      <c r="E4070" s="93"/>
      <c r="F4070" s="4"/>
      <c r="G4070" s="4"/>
      <c r="H4070" s="72"/>
      <c r="I4070" s="4"/>
      <c r="J4070" s="72"/>
      <c r="K4070" s="72"/>
      <c r="W4070" s="68">
        <f t="shared" si="190"/>
        <v>1</v>
      </c>
      <c r="AC4070" s="1" t="str">
        <f t="shared" si="191"/>
        <v>1900</v>
      </c>
    </row>
    <row r="4071" spans="4:29" x14ac:dyDescent="0.25">
      <c r="D4071" s="98" t="str">
        <f t="shared" si="189"/>
        <v/>
      </c>
      <c r="E4071" s="93"/>
      <c r="F4071" s="4"/>
      <c r="G4071" s="4"/>
      <c r="H4071" s="72"/>
      <c r="I4071" s="4"/>
      <c r="J4071" s="72"/>
      <c r="K4071" s="72"/>
      <c r="W4071" s="68">
        <f t="shared" si="190"/>
        <v>1</v>
      </c>
      <c r="AC4071" s="1" t="str">
        <f t="shared" si="191"/>
        <v>1900</v>
      </c>
    </row>
    <row r="4072" spans="4:29" x14ac:dyDescent="0.25">
      <c r="D4072" s="98" t="str">
        <f t="shared" si="189"/>
        <v/>
      </c>
      <c r="E4072" s="93"/>
      <c r="F4072" s="4"/>
      <c r="G4072" s="4"/>
      <c r="H4072" s="72"/>
      <c r="I4072" s="4"/>
      <c r="J4072" s="72"/>
      <c r="K4072" s="72"/>
      <c r="W4072" s="68">
        <f t="shared" si="190"/>
        <v>1</v>
      </c>
      <c r="AC4072" s="1" t="str">
        <f t="shared" si="191"/>
        <v>1900</v>
      </c>
    </row>
    <row r="4073" spans="4:29" x14ac:dyDescent="0.25">
      <c r="D4073" s="98" t="str">
        <f t="shared" si="189"/>
        <v/>
      </c>
      <c r="E4073" s="93"/>
      <c r="F4073" s="4"/>
      <c r="G4073" s="4"/>
      <c r="H4073" s="72"/>
      <c r="I4073" s="4"/>
      <c r="J4073" s="72"/>
      <c r="K4073" s="72"/>
      <c r="W4073" s="68">
        <f t="shared" si="190"/>
        <v>1</v>
      </c>
      <c r="AC4073" s="1" t="str">
        <f t="shared" si="191"/>
        <v>1900</v>
      </c>
    </row>
    <row r="4074" spans="4:29" x14ac:dyDescent="0.25">
      <c r="D4074" s="98" t="str">
        <f t="shared" si="189"/>
        <v/>
      </c>
      <c r="E4074" s="93"/>
      <c r="F4074" s="4"/>
      <c r="G4074" s="4"/>
      <c r="H4074" s="72"/>
      <c r="I4074" s="4"/>
      <c r="J4074" s="72"/>
      <c r="K4074" s="72"/>
      <c r="W4074" s="68">
        <f t="shared" si="190"/>
        <v>1</v>
      </c>
      <c r="AC4074" s="1" t="str">
        <f t="shared" si="191"/>
        <v>1900</v>
      </c>
    </row>
    <row r="4075" spans="4:29" x14ac:dyDescent="0.25">
      <c r="D4075" s="98" t="str">
        <f t="shared" si="189"/>
        <v/>
      </c>
      <c r="E4075" s="93"/>
      <c r="F4075" s="4"/>
      <c r="G4075" s="4"/>
      <c r="H4075" s="72"/>
      <c r="I4075" s="4"/>
      <c r="J4075" s="72"/>
      <c r="K4075" s="72"/>
      <c r="W4075" s="68">
        <f t="shared" si="190"/>
        <v>1</v>
      </c>
      <c r="AC4075" s="1" t="str">
        <f t="shared" si="191"/>
        <v>1900</v>
      </c>
    </row>
    <row r="4076" spans="4:29" x14ac:dyDescent="0.25">
      <c r="D4076" s="98" t="str">
        <f t="shared" si="189"/>
        <v/>
      </c>
      <c r="E4076" s="93"/>
      <c r="F4076" s="4"/>
      <c r="G4076" s="4"/>
      <c r="H4076" s="72"/>
      <c r="I4076" s="4"/>
      <c r="J4076" s="72"/>
      <c r="K4076" s="72"/>
      <c r="W4076" s="68">
        <f t="shared" si="190"/>
        <v>1</v>
      </c>
      <c r="AC4076" s="1" t="str">
        <f t="shared" si="191"/>
        <v>1900</v>
      </c>
    </row>
    <row r="4077" spans="4:29" x14ac:dyDescent="0.25">
      <c r="D4077" s="98" t="str">
        <f t="shared" si="189"/>
        <v/>
      </c>
      <c r="E4077" s="93"/>
      <c r="F4077" s="4"/>
      <c r="G4077" s="4"/>
      <c r="H4077" s="72"/>
      <c r="I4077" s="4"/>
      <c r="J4077" s="72"/>
      <c r="K4077" s="72"/>
      <c r="W4077" s="68">
        <f t="shared" si="190"/>
        <v>1</v>
      </c>
      <c r="AC4077" s="1" t="str">
        <f t="shared" si="191"/>
        <v>1900</v>
      </c>
    </row>
    <row r="4078" spans="4:29" x14ac:dyDescent="0.25">
      <c r="D4078" s="98" t="str">
        <f t="shared" si="189"/>
        <v/>
      </c>
      <c r="E4078" s="93"/>
      <c r="F4078" s="4"/>
      <c r="G4078" s="4"/>
      <c r="H4078" s="72"/>
      <c r="I4078" s="4"/>
      <c r="J4078" s="72"/>
      <c r="K4078" s="72"/>
      <c r="W4078" s="68">
        <f t="shared" si="190"/>
        <v>1</v>
      </c>
      <c r="AC4078" s="1" t="str">
        <f t="shared" si="191"/>
        <v>1900</v>
      </c>
    </row>
    <row r="4079" spans="4:29" x14ac:dyDescent="0.25">
      <c r="D4079" s="98" t="str">
        <f t="shared" si="189"/>
        <v/>
      </c>
      <c r="E4079" s="93"/>
      <c r="F4079" s="4"/>
      <c r="G4079" s="4"/>
      <c r="H4079" s="72"/>
      <c r="I4079" s="4"/>
      <c r="J4079" s="72"/>
      <c r="K4079" s="72"/>
      <c r="W4079" s="68">
        <f t="shared" si="190"/>
        <v>1</v>
      </c>
      <c r="AC4079" s="1" t="str">
        <f t="shared" si="191"/>
        <v>1900</v>
      </c>
    </row>
    <row r="4080" spans="4:29" x14ac:dyDescent="0.25">
      <c r="D4080" s="98" t="str">
        <f t="shared" si="189"/>
        <v/>
      </c>
      <c r="E4080" s="93"/>
      <c r="F4080" s="4"/>
      <c r="G4080" s="4"/>
      <c r="H4080" s="72"/>
      <c r="I4080" s="4"/>
      <c r="J4080" s="72"/>
      <c r="K4080" s="72"/>
      <c r="W4080" s="68">
        <f t="shared" si="190"/>
        <v>1</v>
      </c>
      <c r="AC4080" s="1" t="str">
        <f t="shared" si="191"/>
        <v>1900</v>
      </c>
    </row>
    <row r="4081" spans="4:29" x14ac:dyDescent="0.25">
      <c r="D4081" s="98" t="str">
        <f t="shared" si="189"/>
        <v/>
      </c>
      <c r="E4081" s="93"/>
      <c r="F4081" s="4"/>
      <c r="G4081" s="4"/>
      <c r="H4081" s="72"/>
      <c r="I4081" s="4"/>
      <c r="J4081" s="72"/>
      <c r="K4081" s="72"/>
      <c r="W4081" s="68">
        <f t="shared" si="190"/>
        <v>1</v>
      </c>
      <c r="AC4081" s="1" t="str">
        <f t="shared" si="191"/>
        <v>1900</v>
      </c>
    </row>
    <row r="4082" spans="4:29" x14ac:dyDescent="0.25">
      <c r="D4082" s="98" t="str">
        <f t="shared" si="189"/>
        <v/>
      </c>
      <c r="E4082" s="93"/>
      <c r="F4082" s="4"/>
      <c r="G4082" s="4"/>
      <c r="H4082" s="72"/>
      <c r="I4082" s="4"/>
      <c r="J4082" s="72"/>
      <c r="K4082" s="72"/>
      <c r="W4082" s="68">
        <f t="shared" si="190"/>
        <v>1</v>
      </c>
      <c r="AC4082" s="1" t="str">
        <f t="shared" si="191"/>
        <v>1900</v>
      </c>
    </row>
    <row r="4083" spans="4:29" x14ac:dyDescent="0.25">
      <c r="D4083" s="98" t="str">
        <f t="shared" si="189"/>
        <v/>
      </c>
      <c r="E4083" s="93"/>
      <c r="F4083" s="4"/>
      <c r="G4083" s="4"/>
      <c r="H4083" s="72"/>
      <c r="I4083" s="4"/>
      <c r="J4083" s="72"/>
      <c r="K4083" s="72"/>
      <c r="W4083" s="68">
        <f t="shared" si="190"/>
        <v>1</v>
      </c>
      <c r="AC4083" s="1" t="str">
        <f t="shared" si="191"/>
        <v>1900</v>
      </c>
    </row>
    <row r="4084" spans="4:29" x14ac:dyDescent="0.25">
      <c r="D4084" s="98" t="str">
        <f t="shared" si="189"/>
        <v/>
      </c>
      <c r="E4084" s="93"/>
      <c r="F4084" s="4"/>
      <c r="G4084" s="4"/>
      <c r="H4084" s="72"/>
      <c r="I4084" s="4"/>
      <c r="J4084" s="72"/>
      <c r="K4084" s="72"/>
      <c r="W4084" s="68">
        <f t="shared" si="190"/>
        <v>1</v>
      </c>
      <c r="AC4084" s="1" t="str">
        <f t="shared" si="191"/>
        <v>1900</v>
      </c>
    </row>
    <row r="4085" spans="4:29" x14ac:dyDescent="0.25">
      <c r="D4085" s="98" t="str">
        <f t="shared" si="189"/>
        <v/>
      </c>
      <c r="E4085" s="93"/>
      <c r="F4085" s="4"/>
      <c r="G4085" s="4"/>
      <c r="H4085" s="72"/>
      <c r="I4085" s="4"/>
      <c r="J4085" s="72"/>
      <c r="K4085" s="72"/>
      <c r="W4085" s="68">
        <f t="shared" si="190"/>
        <v>1</v>
      </c>
      <c r="AC4085" s="1" t="str">
        <f t="shared" si="191"/>
        <v>1900</v>
      </c>
    </row>
    <row r="4086" spans="4:29" x14ac:dyDescent="0.25">
      <c r="D4086" s="98" t="str">
        <f t="shared" si="189"/>
        <v/>
      </c>
      <c r="E4086" s="93"/>
      <c r="F4086" s="4"/>
      <c r="G4086" s="4"/>
      <c r="H4086" s="72"/>
      <c r="I4086" s="4"/>
      <c r="J4086" s="72"/>
      <c r="K4086" s="72"/>
      <c r="W4086" s="68">
        <f t="shared" si="190"/>
        <v>1</v>
      </c>
      <c r="AC4086" s="1" t="str">
        <f t="shared" si="191"/>
        <v>1900</v>
      </c>
    </row>
    <row r="4087" spans="4:29" x14ac:dyDescent="0.25">
      <c r="D4087" s="98" t="str">
        <f t="shared" si="189"/>
        <v/>
      </c>
      <c r="E4087" s="93"/>
      <c r="F4087" s="4"/>
      <c r="G4087" s="4"/>
      <c r="H4087" s="72"/>
      <c r="I4087" s="4"/>
      <c r="J4087" s="72"/>
      <c r="K4087" s="72"/>
      <c r="W4087" s="68">
        <f t="shared" si="190"/>
        <v>1</v>
      </c>
      <c r="AC4087" s="1" t="str">
        <f t="shared" si="191"/>
        <v>1900</v>
      </c>
    </row>
    <row r="4088" spans="4:29" x14ac:dyDescent="0.25">
      <c r="D4088" s="98" t="str">
        <f t="shared" si="189"/>
        <v/>
      </c>
      <c r="E4088" s="93"/>
      <c r="F4088" s="4"/>
      <c r="G4088" s="4"/>
      <c r="H4088" s="72"/>
      <c r="I4088" s="4"/>
      <c r="J4088" s="72"/>
      <c r="K4088" s="72"/>
      <c r="W4088" s="68">
        <f t="shared" si="190"/>
        <v>1</v>
      </c>
      <c r="AC4088" s="1" t="str">
        <f t="shared" si="191"/>
        <v>1900</v>
      </c>
    </row>
    <row r="4089" spans="4:29" x14ac:dyDescent="0.25">
      <c r="D4089" s="98" t="str">
        <f t="shared" si="189"/>
        <v/>
      </c>
      <c r="E4089" s="93"/>
      <c r="F4089" s="4"/>
      <c r="G4089" s="4"/>
      <c r="H4089" s="72"/>
      <c r="I4089" s="4"/>
      <c r="J4089" s="72"/>
      <c r="K4089" s="72"/>
      <c r="W4089" s="68">
        <f t="shared" si="190"/>
        <v>1</v>
      </c>
      <c r="AC4089" s="1" t="str">
        <f t="shared" si="191"/>
        <v>1900</v>
      </c>
    </row>
    <row r="4090" spans="4:29" x14ac:dyDescent="0.25">
      <c r="D4090" s="98" t="str">
        <f t="shared" si="189"/>
        <v/>
      </c>
      <c r="E4090" s="93"/>
      <c r="F4090" s="4"/>
      <c r="G4090" s="4"/>
      <c r="H4090" s="72"/>
      <c r="I4090" s="4"/>
      <c r="J4090" s="72"/>
      <c r="K4090" s="72"/>
      <c r="W4090" s="68">
        <f t="shared" si="190"/>
        <v>1</v>
      </c>
      <c r="AC4090" s="1" t="str">
        <f t="shared" si="191"/>
        <v>1900</v>
      </c>
    </row>
    <row r="4091" spans="4:29" x14ac:dyDescent="0.25">
      <c r="D4091" s="98" t="str">
        <f t="shared" si="189"/>
        <v/>
      </c>
      <c r="E4091" s="93"/>
      <c r="F4091" s="4"/>
      <c r="G4091" s="4"/>
      <c r="H4091" s="72"/>
      <c r="I4091" s="4"/>
      <c r="J4091" s="72"/>
      <c r="K4091" s="72"/>
      <c r="W4091" s="68">
        <f t="shared" si="190"/>
        <v>1</v>
      </c>
      <c r="AC4091" s="1" t="str">
        <f t="shared" si="191"/>
        <v>1900</v>
      </c>
    </row>
    <row r="4092" spans="4:29" x14ac:dyDescent="0.25">
      <c r="D4092" s="98" t="str">
        <f t="shared" si="189"/>
        <v/>
      </c>
      <c r="E4092" s="93"/>
      <c r="F4092" s="4"/>
      <c r="G4092" s="4"/>
      <c r="H4092" s="72"/>
      <c r="I4092" s="4"/>
      <c r="J4092" s="72"/>
      <c r="K4092" s="72"/>
      <c r="W4092" s="68">
        <f t="shared" si="190"/>
        <v>1</v>
      </c>
      <c r="AC4092" s="1" t="str">
        <f t="shared" si="191"/>
        <v>1900</v>
      </c>
    </row>
    <row r="4093" spans="4:29" x14ac:dyDescent="0.25">
      <c r="D4093" s="98" t="str">
        <f t="shared" si="189"/>
        <v/>
      </c>
      <c r="E4093" s="93"/>
      <c r="F4093" s="4"/>
      <c r="G4093" s="4"/>
      <c r="H4093" s="72"/>
      <c r="I4093" s="4"/>
      <c r="J4093" s="72"/>
      <c r="K4093" s="72"/>
      <c r="W4093" s="68">
        <f t="shared" si="190"/>
        <v>1</v>
      </c>
      <c r="AC4093" s="1" t="str">
        <f t="shared" si="191"/>
        <v>1900</v>
      </c>
    </row>
    <row r="4094" spans="4:29" x14ac:dyDescent="0.25">
      <c r="D4094" s="98" t="str">
        <f t="shared" si="189"/>
        <v/>
      </c>
      <c r="E4094" s="93"/>
      <c r="F4094" s="4"/>
      <c r="G4094" s="4"/>
      <c r="H4094" s="72"/>
      <c r="I4094" s="4"/>
      <c r="J4094" s="72"/>
      <c r="K4094" s="72"/>
      <c r="W4094" s="68">
        <f t="shared" si="190"/>
        <v>1</v>
      </c>
      <c r="AC4094" s="1" t="str">
        <f t="shared" si="191"/>
        <v>1900</v>
      </c>
    </row>
    <row r="4095" spans="4:29" x14ac:dyDescent="0.25">
      <c r="D4095" s="98" t="str">
        <f t="shared" si="189"/>
        <v/>
      </c>
      <c r="E4095" s="93"/>
      <c r="F4095" s="4"/>
      <c r="G4095" s="4"/>
      <c r="H4095" s="72"/>
      <c r="I4095" s="4"/>
      <c r="J4095" s="72"/>
      <c r="K4095" s="72"/>
      <c r="W4095" s="68">
        <f t="shared" si="190"/>
        <v>1</v>
      </c>
      <c r="AC4095" s="1" t="str">
        <f t="shared" si="191"/>
        <v>1900</v>
      </c>
    </row>
    <row r="4096" spans="4:29" x14ac:dyDescent="0.25">
      <c r="D4096" s="98" t="str">
        <f t="shared" si="189"/>
        <v/>
      </c>
      <c r="E4096" s="93"/>
      <c r="F4096" s="4"/>
      <c r="G4096" s="4"/>
      <c r="H4096" s="72"/>
      <c r="I4096" s="4"/>
      <c r="J4096" s="72"/>
      <c r="K4096" s="72"/>
      <c r="W4096" s="68">
        <f t="shared" si="190"/>
        <v>1</v>
      </c>
      <c r="AC4096" s="1" t="str">
        <f t="shared" si="191"/>
        <v>1900</v>
      </c>
    </row>
    <row r="4097" spans="4:29" x14ac:dyDescent="0.25">
      <c r="D4097" s="98" t="str">
        <f t="shared" si="189"/>
        <v/>
      </c>
      <c r="E4097" s="93"/>
      <c r="F4097" s="4"/>
      <c r="G4097" s="4"/>
      <c r="H4097" s="72"/>
      <c r="I4097" s="4"/>
      <c r="J4097" s="72"/>
      <c r="K4097" s="72"/>
      <c r="W4097" s="68">
        <f t="shared" si="190"/>
        <v>1</v>
      </c>
      <c r="AC4097" s="1" t="str">
        <f t="shared" si="191"/>
        <v>1900</v>
      </c>
    </row>
    <row r="4098" spans="4:29" x14ac:dyDescent="0.25">
      <c r="D4098" s="98" t="str">
        <f t="shared" si="189"/>
        <v/>
      </c>
      <c r="E4098" s="93"/>
      <c r="F4098" s="4"/>
      <c r="G4098" s="4"/>
      <c r="H4098" s="72"/>
      <c r="I4098" s="4"/>
      <c r="J4098" s="72"/>
      <c r="K4098" s="72"/>
      <c r="W4098" s="68">
        <f t="shared" si="190"/>
        <v>1</v>
      </c>
      <c r="AC4098" s="1" t="str">
        <f t="shared" si="191"/>
        <v>1900</v>
      </c>
    </row>
    <row r="4099" spans="4:29" x14ac:dyDescent="0.25">
      <c r="D4099" s="98" t="str">
        <f t="shared" si="189"/>
        <v/>
      </c>
      <c r="E4099" s="93"/>
      <c r="F4099" s="4"/>
      <c r="G4099" s="4"/>
      <c r="H4099" s="72"/>
      <c r="I4099" s="4"/>
      <c r="J4099" s="72"/>
      <c r="K4099" s="72"/>
      <c r="W4099" s="68">
        <f t="shared" si="190"/>
        <v>1</v>
      </c>
      <c r="AC4099" s="1" t="str">
        <f t="shared" si="191"/>
        <v>1900</v>
      </c>
    </row>
    <row r="4100" spans="4:29" x14ac:dyDescent="0.25">
      <c r="D4100" s="98" t="str">
        <f t="shared" ref="D4100:D4163" si="192">IF(W4100&lt;&gt;$V$1,IF(YEAR(W4100)=YEAR(W4099),D4099+1,1),"")</f>
        <v/>
      </c>
      <c r="E4100" s="93"/>
      <c r="F4100" s="4"/>
      <c r="G4100" s="4"/>
      <c r="H4100" s="72"/>
      <c r="I4100" s="4"/>
      <c r="J4100" s="72"/>
      <c r="K4100" s="72"/>
      <c r="W4100" s="68">
        <f t="shared" ref="W4100:W4163" si="193">IF(CONCATENATE(F4100,F4101,F4102,F4103,F4104,F4105)&lt;&gt;"",IF(AND(E4100&lt;&gt;0,ISNUMBER(E4100)=TRUE),E4100,W4099),$V$1)</f>
        <v>1</v>
      </c>
      <c r="AC4100" s="1" t="str">
        <f t="shared" si="191"/>
        <v>1900</v>
      </c>
    </row>
    <row r="4101" spans="4:29" x14ac:dyDescent="0.25">
      <c r="D4101" s="98" t="str">
        <f t="shared" si="192"/>
        <v/>
      </c>
      <c r="E4101" s="93"/>
      <c r="F4101" s="4"/>
      <c r="G4101" s="4"/>
      <c r="H4101" s="72"/>
      <c r="I4101" s="4"/>
      <c r="J4101" s="72"/>
      <c r="K4101" s="72"/>
      <c r="W4101" s="68">
        <f t="shared" si="193"/>
        <v>1</v>
      </c>
      <c r="AC4101" s="1" t="str">
        <f t="shared" ref="AC4101:AC4164" si="194">YEAR(W4101)&amp;F4101</f>
        <v>1900</v>
      </c>
    </row>
    <row r="4102" spans="4:29" x14ac:dyDescent="0.25">
      <c r="D4102" s="98" t="str">
        <f t="shared" si="192"/>
        <v/>
      </c>
      <c r="E4102" s="93"/>
      <c r="F4102" s="4"/>
      <c r="G4102" s="4"/>
      <c r="H4102" s="72"/>
      <c r="I4102" s="4"/>
      <c r="J4102" s="72"/>
      <c r="K4102" s="72"/>
      <c r="W4102" s="68">
        <f t="shared" si="193"/>
        <v>1</v>
      </c>
      <c r="AC4102" s="1" t="str">
        <f t="shared" si="194"/>
        <v>1900</v>
      </c>
    </row>
    <row r="4103" spans="4:29" x14ac:dyDescent="0.25">
      <c r="D4103" s="98" t="str">
        <f t="shared" si="192"/>
        <v/>
      </c>
      <c r="E4103" s="93"/>
      <c r="F4103" s="4"/>
      <c r="G4103" s="4"/>
      <c r="H4103" s="72"/>
      <c r="I4103" s="4"/>
      <c r="J4103" s="72"/>
      <c r="K4103" s="72"/>
      <c r="W4103" s="68">
        <f t="shared" si="193"/>
        <v>1</v>
      </c>
      <c r="AC4103" s="1" t="str">
        <f t="shared" si="194"/>
        <v>1900</v>
      </c>
    </row>
    <row r="4104" spans="4:29" x14ac:dyDescent="0.25">
      <c r="D4104" s="98" t="str">
        <f t="shared" si="192"/>
        <v/>
      </c>
      <c r="E4104" s="93"/>
      <c r="F4104" s="4"/>
      <c r="G4104" s="4"/>
      <c r="H4104" s="72"/>
      <c r="I4104" s="4"/>
      <c r="J4104" s="72"/>
      <c r="K4104" s="72"/>
      <c r="W4104" s="68">
        <f t="shared" si="193"/>
        <v>1</v>
      </c>
      <c r="AC4104" s="1" t="str">
        <f t="shared" si="194"/>
        <v>1900</v>
      </c>
    </row>
    <row r="4105" spans="4:29" x14ac:dyDescent="0.25">
      <c r="D4105" s="98" t="str">
        <f t="shared" si="192"/>
        <v/>
      </c>
      <c r="E4105" s="93"/>
      <c r="F4105" s="4"/>
      <c r="G4105" s="4"/>
      <c r="H4105" s="72"/>
      <c r="I4105" s="4"/>
      <c r="J4105" s="72"/>
      <c r="K4105" s="72"/>
      <c r="W4105" s="68">
        <f t="shared" si="193"/>
        <v>1</v>
      </c>
      <c r="AC4105" s="1" t="str">
        <f t="shared" si="194"/>
        <v>1900</v>
      </c>
    </row>
    <row r="4106" spans="4:29" x14ac:dyDescent="0.25">
      <c r="D4106" s="98" t="str">
        <f t="shared" si="192"/>
        <v/>
      </c>
      <c r="E4106" s="93"/>
      <c r="F4106" s="4"/>
      <c r="G4106" s="4"/>
      <c r="H4106" s="72"/>
      <c r="I4106" s="4"/>
      <c r="J4106" s="72"/>
      <c r="K4106" s="72"/>
      <c r="W4106" s="68">
        <f t="shared" si="193"/>
        <v>1</v>
      </c>
      <c r="AC4106" s="1" t="str">
        <f t="shared" si="194"/>
        <v>1900</v>
      </c>
    </row>
    <row r="4107" spans="4:29" x14ac:dyDescent="0.25">
      <c r="D4107" s="98" t="str">
        <f t="shared" si="192"/>
        <v/>
      </c>
      <c r="E4107" s="93"/>
      <c r="F4107" s="4"/>
      <c r="G4107" s="4"/>
      <c r="H4107" s="72"/>
      <c r="I4107" s="4"/>
      <c r="J4107" s="72"/>
      <c r="K4107" s="72"/>
      <c r="W4107" s="68">
        <f t="shared" si="193"/>
        <v>1</v>
      </c>
      <c r="AC4107" s="1" t="str">
        <f t="shared" si="194"/>
        <v>1900</v>
      </c>
    </row>
    <row r="4108" spans="4:29" x14ac:dyDescent="0.25">
      <c r="D4108" s="98" t="str">
        <f t="shared" si="192"/>
        <v/>
      </c>
      <c r="E4108" s="93"/>
      <c r="F4108" s="4"/>
      <c r="G4108" s="4"/>
      <c r="H4108" s="72"/>
      <c r="I4108" s="4"/>
      <c r="J4108" s="72"/>
      <c r="K4108" s="72"/>
      <c r="W4108" s="68">
        <f t="shared" si="193"/>
        <v>1</v>
      </c>
      <c r="AC4108" s="1" t="str">
        <f t="shared" si="194"/>
        <v>1900</v>
      </c>
    </row>
    <row r="4109" spans="4:29" x14ac:dyDescent="0.25">
      <c r="D4109" s="98" t="str">
        <f t="shared" si="192"/>
        <v/>
      </c>
      <c r="E4109" s="93"/>
      <c r="F4109" s="4"/>
      <c r="G4109" s="4"/>
      <c r="H4109" s="72"/>
      <c r="I4109" s="4"/>
      <c r="J4109" s="72"/>
      <c r="K4109" s="72"/>
      <c r="W4109" s="68">
        <f t="shared" si="193"/>
        <v>1</v>
      </c>
      <c r="AC4109" s="1" t="str">
        <f t="shared" si="194"/>
        <v>1900</v>
      </c>
    </row>
    <row r="4110" spans="4:29" x14ac:dyDescent="0.25">
      <c r="D4110" s="98" t="str">
        <f t="shared" si="192"/>
        <v/>
      </c>
      <c r="E4110" s="93"/>
      <c r="F4110" s="4"/>
      <c r="G4110" s="4"/>
      <c r="H4110" s="72"/>
      <c r="I4110" s="4"/>
      <c r="J4110" s="72"/>
      <c r="K4110" s="72"/>
      <c r="W4110" s="68">
        <f t="shared" si="193"/>
        <v>1</v>
      </c>
      <c r="AC4110" s="1" t="str">
        <f t="shared" si="194"/>
        <v>1900</v>
      </c>
    </row>
    <row r="4111" spans="4:29" x14ac:dyDescent="0.25">
      <c r="D4111" s="98" t="str">
        <f t="shared" si="192"/>
        <v/>
      </c>
      <c r="E4111" s="93"/>
      <c r="F4111" s="4"/>
      <c r="G4111" s="4"/>
      <c r="H4111" s="72"/>
      <c r="I4111" s="4"/>
      <c r="J4111" s="72"/>
      <c r="K4111" s="72"/>
      <c r="W4111" s="68">
        <f t="shared" si="193"/>
        <v>1</v>
      </c>
      <c r="AC4111" s="1" t="str">
        <f t="shared" si="194"/>
        <v>1900</v>
      </c>
    </row>
    <row r="4112" spans="4:29" x14ac:dyDescent="0.25">
      <c r="D4112" s="98" t="str">
        <f t="shared" si="192"/>
        <v/>
      </c>
      <c r="E4112" s="93"/>
      <c r="F4112" s="4"/>
      <c r="G4112" s="4"/>
      <c r="H4112" s="72"/>
      <c r="I4112" s="4"/>
      <c r="J4112" s="72"/>
      <c r="K4112" s="72"/>
      <c r="W4112" s="68">
        <f t="shared" si="193"/>
        <v>1</v>
      </c>
      <c r="AC4112" s="1" t="str">
        <f t="shared" si="194"/>
        <v>1900</v>
      </c>
    </row>
    <row r="4113" spans="4:29" x14ac:dyDescent="0.25">
      <c r="D4113" s="98" t="str">
        <f t="shared" si="192"/>
        <v/>
      </c>
      <c r="E4113" s="93"/>
      <c r="F4113" s="4"/>
      <c r="G4113" s="4"/>
      <c r="H4113" s="72"/>
      <c r="I4113" s="4"/>
      <c r="J4113" s="72"/>
      <c r="K4113" s="72"/>
      <c r="W4113" s="68">
        <f t="shared" si="193"/>
        <v>1</v>
      </c>
      <c r="AC4113" s="1" t="str">
        <f t="shared" si="194"/>
        <v>1900</v>
      </c>
    </row>
    <row r="4114" spans="4:29" x14ac:dyDescent="0.25">
      <c r="D4114" s="98" t="str">
        <f t="shared" si="192"/>
        <v/>
      </c>
      <c r="E4114" s="93"/>
      <c r="F4114" s="4"/>
      <c r="G4114" s="4"/>
      <c r="H4114" s="72"/>
      <c r="I4114" s="4"/>
      <c r="J4114" s="72"/>
      <c r="K4114" s="72"/>
      <c r="W4114" s="68">
        <f t="shared" si="193"/>
        <v>1</v>
      </c>
      <c r="AC4114" s="1" t="str">
        <f t="shared" si="194"/>
        <v>1900</v>
      </c>
    </row>
    <row r="4115" spans="4:29" x14ac:dyDescent="0.25">
      <c r="D4115" s="98" t="str">
        <f t="shared" si="192"/>
        <v/>
      </c>
      <c r="E4115" s="93"/>
      <c r="F4115" s="4"/>
      <c r="G4115" s="4"/>
      <c r="H4115" s="72"/>
      <c r="I4115" s="4"/>
      <c r="J4115" s="72"/>
      <c r="K4115" s="72"/>
      <c r="W4115" s="68">
        <f t="shared" si="193"/>
        <v>1</v>
      </c>
      <c r="AC4115" s="1" t="str">
        <f t="shared" si="194"/>
        <v>1900</v>
      </c>
    </row>
    <row r="4116" spans="4:29" x14ac:dyDescent="0.25">
      <c r="D4116" s="98" t="str">
        <f t="shared" si="192"/>
        <v/>
      </c>
      <c r="E4116" s="93"/>
      <c r="F4116" s="4"/>
      <c r="G4116" s="4"/>
      <c r="H4116" s="72"/>
      <c r="I4116" s="4"/>
      <c r="J4116" s="72"/>
      <c r="K4116" s="72"/>
      <c r="W4116" s="68">
        <f t="shared" si="193"/>
        <v>1</v>
      </c>
      <c r="AC4116" s="1" t="str">
        <f t="shared" si="194"/>
        <v>1900</v>
      </c>
    </row>
    <row r="4117" spans="4:29" x14ac:dyDescent="0.25">
      <c r="D4117" s="98" t="str">
        <f t="shared" si="192"/>
        <v/>
      </c>
      <c r="E4117" s="93"/>
      <c r="F4117" s="4"/>
      <c r="G4117" s="4"/>
      <c r="H4117" s="72"/>
      <c r="I4117" s="4"/>
      <c r="J4117" s="72"/>
      <c r="K4117" s="72"/>
      <c r="W4117" s="68">
        <f t="shared" si="193"/>
        <v>1</v>
      </c>
      <c r="AC4117" s="1" t="str">
        <f t="shared" si="194"/>
        <v>1900</v>
      </c>
    </row>
    <row r="4118" spans="4:29" x14ac:dyDescent="0.25">
      <c r="D4118" s="98" t="str">
        <f t="shared" si="192"/>
        <v/>
      </c>
      <c r="E4118" s="93"/>
      <c r="F4118" s="4"/>
      <c r="G4118" s="4"/>
      <c r="H4118" s="72"/>
      <c r="I4118" s="4"/>
      <c r="J4118" s="72"/>
      <c r="K4118" s="72"/>
      <c r="W4118" s="68">
        <f t="shared" si="193"/>
        <v>1</v>
      </c>
      <c r="AC4118" s="1" t="str">
        <f t="shared" si="194"/>
        <v>1900</v>
      </c>
    </row>
    <row r="4119" spans="4:29" x14ac:dyDescent="0.25">
      <c r="D4119" s="98" t="str">
        <f t="shared" si="192"/>
        <v/>
      </c>
      <c r="E4119" s="93"/>
      <c r="F4119" s="4"/>
      <c r="G4119" s="4"/>
      <c r="H4119" s="72"/>
      <c r="I4119" s="4"/>
      <c r="J4119" s="72"/>
      <c r="K4119" s="72"/>
      <c r="W4119" s="68">
        <f t="shared" si="193"/>
        <v>1</v>
      </c>
      <c r="AC4119" s="1" t="str">
        <f t="shared" si="194"/>
        <v>1900</v>
      </c>
    </row>
    <row r="4120" spans="4:29" x14ac:dyDescent="0.25">
      <c r="D4120" s="98" t="str">
        <f t="shared" si="192"/>
        <v/>
      </c>
      <c r="E4120" s="93"/>
      <c r="F4120" s="4"/>
      <c r="G4120" s="4"/>
      <c r="H4120" s="72"/>
      <c r="I4120" s="4"/>
      <c r="J4120" s="72"/>
      <c r="K4120" s="72"/>
      <c r="W4120" s="68">
        <f t="shared" si="193"/>
        <v>1</v>
      </c>
      <c r="AC4120" s="1" t="str">
        <f t="shared" si="194"/>
        <v>1900</v>
      </c>
    </row>
    <row r="4121" spans="4:29" x14ac:dyDescent="0.25">
      <c r="D4121" s="98" t="str">
        <f t="shared" si="192"/>
        <v/>
      </c>
      <c r="E4121" s="93"/>
      <c r="F4121" s="4"/>
      <c r="G4121" s="4"/>
      <c r="H4121" s="72"/>
      <c r="I4121" s="4"/>
      <c r="J4121" s="72"/>
      <c r="K4121" s="72"/>
      <c r="W4121" s="68">
        <f t="shared" si="193"/>
        <v>1</v>
      </c>
      <c r="AC4121" s="1" t="str">
        <f t="shared" si="194"/>
        <v>1900</v>
      </c>
    </row>
    <row r="4122" spans="4:29" x14ac:dyDescent="0.25">
      <c r="D4122" s="98" t="str">
        <f t="shared" si="192"/>
        <v/>
      </c>
      <c r="E4122" s="93"/>
      <c r="F4122" s="4"/>
      <c r="G4122" s="4"/>
      <c r="H4122" s="72"/>
      <c r="I4122" s="4"/>
      <c r="J4122" s="72"/>
      <c r="K4122" s="72"/>
      <c r="W4122" s="68">
        <f t="shared" si="193"/>
        <v>1</v>
      </c>
      <c r="AC4122" s="1" t="str">
        <f t="shared" si="194"/>
        <v>1900</v>
      </c>
    </row>
    <row r="4123" spans="4:29" x14ac:dyDescent="0.25">
      <c r="D4123" s="98" t="str">
        <f t="shared" si="192"/>
        <v/>
      </c>
      <c r="E4123" s="93"/>
      <c r="F4123" s="4"/>
      <c r="G4123" s="4"/>
      <c r="H4123" s="72"/>
      <c r="I4123" s="4"/>
      <c r="J4123" s="72"/>
      <c r="K4123" s="72"/>
      <c r="W4123" s="68">
        <f t="shared" si="193"/>
        <v>1</v>
      </c>
      <c r="AC4123" s="1" t="str">
        <f t="shared" si="194"/>
        <v>1900</v>
      </c>
    </row>
    <row r="4124" spans="4:29" x14ac:dyDescent="0.25">
      <c r="D4124" s="98" t="str">
        <f t="shared" si="192"/>
        <v/>
      </c>
      <c r="E4124" s="93"/>
      <c r="F4124" s="4"/>
      <c r="G4124" s="4"/>
      <c r="H4124" s="72"/>
      <c r="I4124" s="4"/>
      <c r="J4124" s="72"/>
      <c r="K4124" s="72"/>
      <c r="W4124" s="68">
        <f t="shared" si="193"/>
        <v>1</v>
      </c>
      <c r="AC4124" s="1" t="str">
        <f t="shared" si="194"/>
        <v>1900</v>
      </c>
    </row>
    <row r="4125" spans="4:29" x14ac:dyDescent="0.25">
      <c r="D4125" s="98" t="str">
        <f t="shared" si="192"/>
        <v/>
      </c>
      <c r="E4125" s="93"/>
      <c r="F4125" s="4"/>
      <c r="G4125" s="4"/>
      <c r="H4125" s="72"/>
      <c r="I4125" s="4"/>
      <c r="J4125" s="72"/>
      <c r="K4125" s="72"/>
      <c r="W4125" s="68">
        <f t="shared" si="193"/>
        <v>1</v>
      </c>
      <c r="AC4125" s="1" t="str">
        <f t="shared" si="194"/>
        <v>1900</v>
      </c>
    </row>
    <row r="4126" spans="4:29" x14ac:dyDescent="0.25">
      <c r="D4126" s="98" t="str">
        <f t="shared" si="192"/>
        <v/>
      </c>
      <c r="E4126" s="93"/>
      <c r="F4126" s="4"/>
      <c r="G4126" s="4"/>
      <c r="H4126" s="72"/>
      <c r="I4126" s="4"/>
      <c r="J4126" s="72"/>
      <c r="K4126" s="72"/>
      <c r="W4126" s="68">
        <f t="shared" si="193"/>
        <v>1</v>
      </c>
      <c r="AC4126" s="1" t="str">
        <f t="shared" si="194"/>
        <v>1900</v>
      </c>
    </row>
    <row r="4127" spans="4:29" x14ac:dyDescent="0.25">
      <c r="D4127" s="98" t="str">
        <f t="shared" si="192"/>
        <v/>
      </c>
      <c r="E4127" s="93"/>
      <c r="F4127" s="4"/>
      <c r="G4127" s="4"/>
      <c r="H4127" s="72"/>
      <c r="I4127" s="4"/>
      <c r="J4127" s="72"/>
      <c r="K4127" s="72"/>
      <c r="W4127" s="68">
        <f t="shared" si="193"/>
        <v>1</v>
      </c>
      <c r="AC4127" s="1" t="str">
        <f t="shared" si="194"/>
        <v>1900</v>
      </c>
    </row>
    <row r="4128" spans="4:29" x14ac:dyDescent="0.25">
      <c r="D4128" s="98" t="str">
        <f t="shared" si="192"/>
        <v/>
      </c>
      <c r="E4128" s="93"/>
      <c r="F4128" s="4"/>
      <c r="G4128" s="4"/>
      <c r="H4128" s="72"/>
      <c r="I4128" s="4"/>
      <c r="J4128" s="72"/>
      <c r="K4128" s="72"/>
      <c r="W4128" s="68">
        <f t="shared" si="193"/>
        <v>1</v>
      </c>
      <c r="AC4128" s="1" t="str">
        <f t="shared" si="194"/>
        <v>1900</v>
      </c>
    </row>
    <row r="4129" spans="4:29" x14ac:dyDescent="0.25">
      <c r="D4129" s="98" t="str">
        <f t="shared" si="192"/>
        <v/>
      </c>
      <c r="E4129" s="93"/>
      <c r="F4129" s="4"/>
      <c r="G4129" s="4"/>
      <c r="H4129" s="72"/>
      <c r="I4129" s="4"/>
      <c r="J4129" s="72"/>
      <c r="K4129" s="72"/>
      <c r="W4129" s="68">
        <f t="shared" si="193"/>
        <v>1</v>
      </c>
      <c r="AC4129" s="1" t="str">
        <f t="shared" si="194"/>
        <v>1900</v>
      </c>
    </row>
    <row r="4130" spans="4:29" x14ac:dyDescent="0.25">
      <c r="D4130" s="98" t="str">
        <f t="shared" si="192"/>
        <v/>
      </c>
      <c r="E4130" s="93"/>
      <c r="F4130" s="4"/>
      <c r="G4130" s="4"/>
      <c r="H4130" s="72"/>
      <c r="I4130" s="4"/>
      <c r="J4130" s="72"/>
      <c r="K4130" s="72"/>
      <c r="W4130" s="68">
        <f t="shared" si="193"/>
        <v>1</v>
      </c>
      <c r="AC4130" s="1" t="str">
        <f t="shared" si="194"/>
        <v>1900</v>
      </c>
    </row>
    <row r="4131" spans="4:29" x14ac:dyDescent="0.25">
      <c r="D4131" s="98" t="str">
        <f t="shared" si="192"/>
        <v/>
      </c>
      <c r="E4131" s="93"/>
      <c r="F4131" s="4"/>
      <c r="G4131" s="4"/>
      <c r="H4131" s="72"/>
      <c r="I4131" s="4"/>
      <c r="J4131" s="72"/>
      <c r="K4131" s="72"/>
      <c r="W4131" s="68">
        <f t="shared" si="193"/>
        <v>1</v>
      </c>
      <c r="AC4131" s="1" t="str">
        <f t="shared" si="194"/>
        <v>1900</v>
      </c>
    </row>
    <row r="4132" spans="4:29" x14ac:dyDescent="0.25">
      <c r="D4132" s="98" t="str">
        <f t="shared" si="192"/>
        <v/>
      </c>
      <c r="E4132" s="93"/>
      <c r="F4132" s="4"/>
      <c r="G4132" s="4"/>
      <c r="H4132" s="72"/>
      <c r="I4132" s="4"/>
      <c r="J4132" s="72"/>
      <c r="K4132" s="72"/>
      <c r="W4132" s="68">
        <f t="shared" si="193"/>
        <v>1</v>
      </c>
      <c r="AC4132" s="1" t="str">
        <f t="shared" si="194"/>
        <v>1900</v>
      </c>
    </row>
    <row r="4133" spans="4:29" x14ac:dyDescent="0.25">
      <c r="D4133" s="98" t="str">
        <f t="shared" si="192"/>
        <v/>
      </c>
      <c r="E4133" s="93"/>
      <c r="F4133" s="4"/>
      <c r="G4133" s="4"/>
      <c r="H4133" s="72"/>
      <c r="I4133" s="4"/>
      <c r="J4133" s="72"/>
      <c r="K4133" s="72"/>
      <c r="W4133" s="68">
        <f t="shared" si="193"/>
        <v>1</v>
      </c>
      <c r="AC4133" s="1" t="str">
        <f t="shared" si="194"/>
        <v>1900</v>
      </c>
    </row>
    <row r="4134" spans="4:29" x14ac:dyDescent="0.25">
      <c r="D4134" s="98" t="str">
        <f t="shared" si="192"/>
        <v/>
      </c>
      <c r="E4134" s="93"/>
      <c r="F4134" s="4"/>
      <c r="G4134" s="4"/>
      <c r="H4134" s="72"/>
      <c r="I4134" s="4"/>
      <c r="J4134" s="72"/>
      <c r="K4134" s="72"/>
      <c r="W4134" s="68">
        <f t="shared" si="193"/>
        <v>1</v>
      </c>
      <c r="AC4134" s="1" t="str">
        <f t="shared" si="194"/>
        <v>1900</v>
      </c>
    </row>
    <row r="4135" spans="4:29" x14ac:dyDescent="0.25">
      <c r="D4135" s="98" t="str">
        <f t="shared" si="192"/>
        <v/>
      </c>
      <c r="E4135" s="93"/>
      <c r="F4135" s="4"/>
      <c r="G4135" s="4"/>
      <c r="H4135" s="72"/>
      <c r="I4135" s="4"/>
      <c r="J4135" s="72"/>
      <c r="K4135" s="72"/>
      <c r="W4135" s="68">
        <f t="shared" si="193"/>
        <v>1</v>
      </c>
      <c r="AC4135" s="1" t="str">
        <f t="shared" si="194"/>
        <v>1900</v>
      </c>
    </row>
    <row r="4136" spans="4:29" x14ac:dyDescent="0.25">
      <c r="D4136" s="98" t="str">
        <f t="shared" si="192"/>
        <v/>
      </c>
      <c r="E4136" s="93"/>
      <c r="F4136" s="4"/>
      <c r="G4136" s="4"/>
      <c r="H4136" s="72"/>
      <c r="I4136" s="4"/>
      <c r="J4136" s="72"/>
      <c r="K4136" s="72"/>
      <c r="W4136" s="68">
        <f t="shared" si="193"/>
        <v>1</v>
      </c>
      <c r="AC4136" s="1" t="str">
        <f t="shared" si="194"/>
        <v>1900</v>
      </c>
    </row>
    <row r="4137" spans="4:29" x14ac:dyDescent="0.25">
      <c r="D4137" s="98" t="str">
        <f t="shared" si="192"/>
        <v/>
      </c>
      <c r="E4137" s="93"/>
      <c r="F4137" s="4"/>
      <c r="G4137" s="4"/>
      <c r="H4137" s="72"/>
      <c r="I4137" s="4"/>
      <c r="J4137" s="72"/>
      <c r="K4137" s="72"/>
      <c r="W4137" s="68">
        <f t="shared" si="193"/>
        <v>1</v>
      </c>
      <c r="AC4137" s="1" t="str">
        <f t="shared" si="194"/>
        <v>1900</v>
      </c>
    </row>
    <row r="4138" spans="4:29" x14ac:dyDescent="0.25">
      <c r="D4138" s="98" t="str">
        <f t="shared" si="192"/>
        <v/>
      </c>
      <c r="E4138" s="93"/>
      <c r="F4138" s="4"/>
      <c r="G4138" s="4"/>
      <c r="H4138" s="72"/>
      <c r="I4138" s="4"/>
      <c r="J4138" s="72"/>
      <c r="K4138" s="72"/>
      <c r="W4138" s="68">
        <f t="shared" si="193"/>
        <v>1</v>
      </c>
      <c r="AC4138" s="1" t="str">
        <f t="shared" si="194"/>
        <v>1900</v>
      </c>
    </row>
    <row r="4139" spans="4:29" x14ac:dyDescent="0.25">
      <c r="D4139" s="98" t="str">
        <f t="shared" si="192"/>
        <v/>
      </c>
      <c r="E4139" s="93"/>
      <c r="F4139" s="4"/>
      <c r="G4139" s="4"/>
      <c r="H4139" s="72"/>
      <c r="I4139" s="4"/>
      <c r="J4139" s="72"/>
      <c r="K4139" s="72"/>
      <c r="W4139" s="68">
        <f t="shared" si="193"/>
        <v>1</v>
      </c>
      <c r="AC4139" s="1" t="str">
        <f t="shared" si="194"/>
        <v>1900</v>
      </c>
    </row>
    <row r="4140" spans="4:29" x14ac:dyDescent="0.25">
      <c r="D4140" s="98" t="str">
        <f t="shared" si="192"/>
        <v/>
      </c>
      <c r="E4140" s="93"/>
      <c r="F4140" s="4"/>
      <c r="G4140" s="4"/>
      <c r="H4140" s="72"/>
      <c r="I4140" s="4"/>
      <c r="J4140" s="72"/>
      <c r="K4140" s="72"/>
      <c r="W4140" s="68">
        <f t="shared" si="193"/>
        <v>1</v>
      </c>
      <c r="AC4140" s="1" t="str">
        <f t="shared" si="194"/>
        <v>1900</v>
      </c>
    </row>
    <row r="4141" spans="4:29" x14ac:dyDescent="0.25">
      <c r="D4141" s="98" t="str">
        <f t="shared" si="192"/>
        <v/>
      </c>
      <c r="E4141" s="93"/>
      <c r="F4141" s="4"/>
      <c r="G4141" s="4"/>
      <c r="H4141" s="72"/>
      <c r="I4141" s="4"/>
      <c r="J4141" s="72"/>
      <c r="K4141" s="72"/>
      <c r="W4141" s="68">
        <f t="shared" si="193"/>
        <v>1</v>
      </c>
      <c r="AC4141" s="1" t="str">
        <f t="shared" si="194"/>
        <v>1900</v>
      </c>
    </row>
    <row r="4142" spans="4:29" x14ac:dyDescent="0.25">
      <c r="D4142" s="98" t="str">
        <f t="shared" si="192"/>
        <v/>
      </c>
      <c r="E4142" s="93"/>
      <c r="F4142" s="4"/>
      <c r="G4142" s="4"/>
      <c r="H4142" s="72"/>
      <c r="I4142" s="4"/>
      <c r="J4142" s="72"/>
      <c r="K4142" s="72"/>
      <c r="W4142" s="68">
        <f t="shared" si="193"/>
        <v>1</v>
      </c>
      <c r="AC4142" s="1" t="str">
        <f t="shared" si="194"/>
        <v>1900</v>
      </c>
    </row>
    <row r="4143" spans="4:29" x14ac:dyDescent="0.25">
      <c r="D4143" s="98" t="str">
        <f t="shared" si="192"/>
        <v/>
      </c>
      <c r="E4143" s="93"/>
      <c r="F4143" s="4"/>
      <c r="G4143" s="4"/>
      <c r="H4143" s="72"/>
      <c r="I4143" s="4"/>
      <c r="J4143" s="72"/>
      <c r="K4143" s="72"/>
      <c r="W4143" s="68">
        <f t="shared" si="193"/>
        <v>1</v>
      </c>
      <c r="AC4143" s="1" t="str">
        <f t="shared" si="194"/>
        <v>1900</v>
      </c>
    </row>
    <row r="4144" spans="4:29" x14ac:dyDescent="0.25">
      <c r="D4144" s="98" t="str">
        <f t="shared" si="192"/>
        <v/>
      </c>
      <c r="E4144" s="93"/>
      <c r="F4144" s="4"/>
      <c r="G4144" s="4"/>
      <c r="H4144" s="72"/>
      <c r="I4144" s="4"/>
      <c r="J4144" s="72"/>
      <c r="K4144" s="72"/>
      <c r="W4144" s="68">
        <f t="shared" si="193"/>
        <v>1</v>
      </c>
      <c r="AC4144" s="1" t="str">
        <f t="shared" si="194"/>
        <v>1900</v>
      </c>
    </row>
    <row r="4145" spans="4:29" x14ac:dyDescent="0.25">
      <c r="D4145" s="98" t="str">
        <f t="shared" si="192"/>
        <v/>
      </c>
      <c r="E4145" s="93"/>
      <c r="F4145" s="4"/>
      <c r="G4145" s="4"/>
      <c r="H4145" s="72"/>
      <c r="I4145" s="4"/>
      <c r="J4145" s="72"/>
      <c r="K4145" s="72"/>
      <c r="W4145" s="68">
        <f t="shared" si="193"/>
        <v>1</v>
      </c>
      <c r="AC4145" s="1" t="str">
        <f t="shared" si="194"/>
        <v>1900</v>
      </c>
    </row>
    <row r="4146" spans="4:29" x14ac:dyDescent="0.25">
      <c r="D4146" s="98" t="str">
        <f t="shared" si="192"/>
        <v/>
      </c>
      <c r="E4146" s="93"/>
      <c r="F4146" s="4"/>
      <c r="G4146" s="4"/>
      <c r="H4146" s="72"/>
      <c r="I4146" s="4"/>
      <c r="J4146" s="72"/>
      <c r="K4146" s="72"/>
      <c r="W4146" s="68">
        <f t="shared" si="193"/>
        <v>1</v>
      </c>
      <c r="AC4146" s="1" t="str">
        <f t="shared" si="194"/>
        <v>1900</v>
      </c>
    </row>
    <row r="4147" spans="4:29" x14ac:dyDescent="0.25">
      <c r="D4147" s="98" t="str">
        <f t="shared" si="192"/>
        <v/>
      </c>
      <c r="E4147" s="93"/>
      <c r="F4147" s="4"/>
      <c r="G4147" s="4"/>
      <c r="H4147" s="72"/>
      <c r="I4147" s="4"/>
      <c r="J4147" s="72"/>
      <c r="K4147" s="72"/>
      <c r="W4147" s="68">
        <f t="shared" si="193"/>
        <v>1</v>
      </c>
      <c r="AC4147" s="1" t="str">
        <f t="shared" si="194"/>
        <v>1900</v>
      </c>
    </row>
    <row r="4148" spans="4:29" x14ac:dyDescent="0.25">
      <c r="D4148" s="98" t="str">
        <f t="shared" si="192"/>
        <v/>
      </c>
      <c r="E4148" s="93"/>
      <c r="F4148" s="4"/>
      <c r="G4148" s="4"/>
      <c r="H4148" s="72"/>
      <c r="I4148" s="4"/>
      <c r="J4148" s="72"/>
      <c r="K4148" s="72"/>
      <c r="W4148" s="68">
        <f t="shared" si="193"/>
        <v>1</v>
      </c>
      <c r="AC4148" s="1" t="str">
        <f t="shared" si="194"/>
        <v>1900</v>
      </c>
    </row>
    <row r="4149" spans="4:29" x14ac:dyDescent="0.25">
      <c r="D4149" s="98" t="str">
        <f t="shared" si="192"/>
        <v/>
      </c>
      <c r="E4149" s="93"/>
      <c r="F4149" s="4"/>
      <c r="G4149" s="4"/>
      <c r="H4149" s="72"/>
      <c r="I4149" s="4"/>
      <c r="J4149" s="72"/>
      <c r="K4149" s="72"/>
      <c r="W4149" s="68">
        <f t="shared" si="193"/>
        <v>1</v>
      </c>
      <c r="AC4149" s="1" t="str">
        <f t="shared" si="194"/>
        <v>1900</v>
      </c>
    </row>
    <row r="4150" spans="4:29" x14ac:dyDescent="0.25">
      <c r="D4150" s="98" t="str">
        <f t="shared" si="192"/>
        <v/>
      </c>
      <c r="E4150" s="93"/>
      <c r="F4150" s="4"/>
      <c r="G4150" s="4"/>
      <c r="H4150" s="72"/>
      <c r="I4150" s="4"/>
      <c r="J4150" s="72"/>
      <c r="K4150" s="72"/>
      <c r="W4150" s="68">
        <f t="shared" si="193"/>
        <v>1</v>
      </c>
      <c r="AC4150" s="1" t="str">
        <f t="shared" si="194"/>
        <v>1900</v>
      </c>
    </row>
    <row r="4151" spans="4:29" x14ac:dyDescent="0.25">
      <c r="D4151" s="98" t="str">
        <f t="shared" si="192"/>
        <v/>
      </c>
      <c r="E4151" s="93"/>
      <c r="F4151" s="4"/>
      <c r="G4151" s="4"/>
      <c r="H4151" s="72"/>
      <c r="I4151" s="4"/>
      <c r="J4151" s="72"/>
      <c r="K4151" s="72"/>
      <c r="W4151" s="68">
        <f t="shared" si="193"/>
        <v>1</v>
      </c>
      <c r="AC4151" s="1" t="str">
        <f t="shared" si="194"/>
        <v>1900</v>
      </c>
    </row>
    <row r="4152" spans="4:29" x14ac:dyDescent="0.25">
      <c r="D4152" s="98" t="str">
        <f t="shared" si="192"/>
        <v/>
      </c>
      <c r="E4152" s="93"/>
      <c r="F4152" s="4"/>
      <c r="G4152" s="4"/>
      <c r="H4152" s="72"/>
      <c r="I4152" s="4"/>
      <c r="J4152" s="72"/>
      <c r="K4152" s="72"/>
      <c r="W4152" s="68">
        <f t="shared" si="193"/>
        <v>1</v>
      </c>
      <c r="AC4152" s="1" t="str">
        <f t="shared" si="194"/>
        <v>1900</v>
      </c>
    </row>
    <row r="4153" spans="4:29" x14ac:dyDescent="0.25">
      <c r="D4153" s="98" t="str">
        <f t="shared" si="192"/>
        <v/>
      </c>
      <c r="E4153" s="93"/>
      <c r="F4153" s="4"/>
      <c r="G4153" s="4"/>
      <c r="H4153" s="72"/>
      <c r="I4153" s="4"/>
      <c r="J4153" s="72"/>
      <c r="K4153" s="72"/>
      <c r="W4153" s="68">
        <f t="shared" si="193"/>
        <v>1</v>
      </c>
      <c r="AC4153" s="1" t="str">
        <f t="shared" si="194"/>
        <v>1900</v>
      </c>
    </row>
    <row r="4154" spans="4:29" x14ac:dyDescent="0.25">
      <c r="D4154" s="98" t="str">
        <f t="shared" si="192"/>
        <v/>
      </c>
      <c r="E4154" s="93"/>
      <c r="F4154" s="4"/>
      <c r="G4154" s="4"/>
      <c r="H4154" s="72"/>
      <c r="I4154" s="4"/>
      <c r="J4154" s="72"/>
      <c r="K4154" s="72"/>
      <c r="W4154" s="68">
        <f t="shared" si="193"/>
        <v>1</v>
      </c>
      <c r="AC4154" s="1" t="str">
        <f t="shared" si="194"/>
        <v>1900</v>
      </c>
    </row>
    <row r="4155" spans="4:29" x14ac:dyDescent="0.25">
      <c r="D4155" s="98" t="str">
        <f t="shared" si="192"/>
        <v/>
      </c>
      <c r="E4155" s="93"/>
      <c r="F4155" s="4"/>
      <c r="G4155" s="4"/>
      <c r="H4155" s="72"/>
      <c r="I4155" s="4"/>
      <c r="J4155" s="72"/>
      <c r="K4155" s="72"/>
      <c r="W4155" s="68">
        <f t="shared" si="193"/>
        <v>1</v>
      </c>
      <c r="AC4155" s="1" t="str">
        <f t="shared" si="194"/>
        <v>1900</v>
      </c>
    </row>
    <row r="4156" spans="4:29" x14ac:dyDescent="0.25">
      <c r="D4156" s="98" t="str">
        <f t="shared" si="192"/>
        <v/>
      </c>
      <c r="E4156" s="93"/>
      <c r="F4156" s="4"/>
      <c r="G4156" s="4"/>
      <c r="H4156" s="72"/>
      <c r="I4156" s="4"/>
      <c r="J4156" s="72"/>
      <c r="K4156" s="72"/>
      <c r="W4156" s="68">
        <f t="shared" si="193"/>
        <v>1</v>
      </c>
      <c r="AC4156" s="1" t="str">
        <f t="shared" si="194"/>
        <v>1900</v>
      </c>
    </row>
    <row r="4157" spans="4:29" x14ac:dyDescent="0.25">
      <c r="D4157" s="98" t="str">
        <f t="shared" si="192"/>
        <v/>
      </c>
      <c r="E4157" s="93"/>
      <c r="F4157" s="4"/>
      <c r="G4157" s="4"/>
      <c r="H4157" s="72"/>
      <c r="I4157" s="4"/>
      <c r="J4157" s="72"/>
      <c r="K4157" s="72"/>
      <c r="W4157" s="68">
        <f t="shared" si="193"/>
        <v>1</v>
      </c>
      <c r="AC4157" s="1" t="str">
        <f t="shared" si="194"/>
        <v>1900</v>
      </c>
    </row>
    <row r="4158" spans="4:29" x14ac:dyDescent="0.25">
      <c r="D4158" s="98" t="str">
        <f t="shared" si="192"/>
        <v/>
      </c>
      <c r="E4158" s="93"/>
      <c r="F4158" s="4"/>
      <c r="G4158" s="4"/>
      <c r="H4158" s="72"/>
      <c r="I4158" s="4"/>
      <c r="J4158" s="72"/>
      <c r="K4158" s="72"/>
      <c r="W4158" s="68">
        <f t="shared" si="193"/>
        <v>1</v>
      </c>
      <c r="AC4158" s="1" t="str">
        <f t="shared" si="194"/>
        <v>1900</v>
      </c>
    </row>
    <row r="4159" spans="4:29" x14ac:dyDescent="0.25">
      <c r="D4159" s="98" t="str">
        <f t="shared" si="192"/>
        <v/>
      </c>
      <c r="E4159" s="93"/>
      <c r="F4159" s="4"/>
      <c r="G4159" s="4"/>
      <c r="H4159" s="72"/>
      <c r="I4159" s="4"/>
      <c r="J4159" s="72"/>
      <c r="K4159" s="72"/>
      <c r="W4159" s="68">
        <f t="shared" si="193"/>
        <v>1</v>
      </c>
      <c r="AC4159" s="1" t="str">
        <f t="shared" si="194"/>
        <v>1900</v>
      </c>
    </row>
    <row r="4160" spans="4:29" x14ac:dyDescent="0.25">
      <c r="D4160" s="98" t="str">
        <f t="shared" si="192"/>
        <v/>
      </c>
      <c r="E4160" s="93"/>
      <c r="F4160" s="4"/>
      <c r="G4160" s="4"/>
      <c r="H4160" s="72"/>
      <c r="I4160" s="4"/>
      <c r="J4160" s="72"/>
      <c r="K4160" s="72"/>
      <c r="W4160" s="68">
        <f t="shared" si="193"/>
        <v>1</v>
      </c>
      <c r="AC4160" s="1" t="str">
        <f t="shared" si="194"/>
        <v>1900</v>
      </c>
    </row>
    <row r="4161" spans="4:29" x14ac:dyDescent="0.25">
      <c r="D4161" s="98" t="str">
        <f t="shared" si="192"/>
        <v/>
      </c>
      <c r="E4161" s="93"/>
      <c r="F4161" s="4"/>
      <c r="G4161" s="4"/>
      <c r="H4161" s="72"/>
      <c r="I4161" s="4"/>
      <c r="J4161" s="72"/>
      <c r="K4161" s="72"/>
      <c r="W4161" s="68">
        <f t="shared" si="193"/>
        <v>1</v>
      </c>
      <c r="AC4161" s="1" t="str">
        <f t="shared" si="194"/>
        <v>1900</v>
      </c>
    </row>
    <row r="4162" spans="4:29" x14ac:dyDescent="0.25">
      <c r="D4162" s="98" t="str">
        <f t="shared" si="192"/>
        <v/>
      </c>
      <c r="E4162" s="93"/>
      <c r="F4162" s="4"/>
      <c r="G4162" s="4"/>
      <c r="H4162" s="72"/>
      <c r="I4162" s="4"/>
      <c r="J4162" s="72"/>
      <c r="K4162" s="72"/>
      <c r="W4162" s="68">
        <f t="shared" si="193"/>
        <v>1</v>
      </c>
      <c r="AC4162" s="1" t="str">
        <f t="shared" si="194"/>
        <v>1900</v>
      </c>
    </row>
    <row r="4163" spans="4:29" x14ac:dyDescent="0.25">
      <c r="D4163" s="98" t="str">
        <f t="shared" si="192"/>
        <v/>
      </c>
      <c r="E4163" s="93"/>
      <c r="F4163" s="4"/>
      <c r="G4163" s="4"/>
      <c r="H4163" s="72"/>
      <c r="I4163" s="4"/>
      <c r="J4163" s="72"/>
      <c r="K4163" s="72"/>
      <c r="W4163" s="68">
        <f t="shared" si="193"/>
        <v>1</v>
      </c>
      <c r="AC4163" s="1" t="str">
        <f t="shared" si="194"/>
        <v>1900</v>
      </c>
    </row>
    <row r="4164" spans="4:29" x14ac:dyDescent="0.25">
      <c r="D4164" s="98" t="str">
        <f t="shared" ref="D4164:D4227" si="195">IF(W4164&lt;&gt;$V$1,IF(YEAR(W4164)=YEAR(W4163),D4163+1,1),"")</f>
        <v/>
      </c>
      <c r="E4164" s="93"/>
      <c r="F4164" s="4"/>
      <c r="G4164" s="4"/>
      <c r="H4164" s="72"/>
      <c r="I4164" s="4"/>
      <c r="J4164" s="72"/>
      <c r="K4164" s="72"/>
      <c r="W4164" s="68">
        <f t="shared" ref="W4164:W4227" si="196">IF(CONCATENATE(F4164,F4165,F4166,F4167,F4168,F4169)&lt;&gt;"",IF(AND(E4164&lt;&gt;0,ISNUMBER(E4164)=TRUE),E4164,W4163),$V$1)</f>
        <v>1</v>
      </c>
      <c r="AC4164" s="1" t="str">
        <f t="shared" si="194"/>
        <v>1900</v>
      </c>
    </row>
    <row r="4165" spans="4:29" x14ac:dyDescent="0.25">
      <c r="D4165" s="98" t="str">
        <f t="shared" si="195"/>
        <v/>
      </c>
      <c r="E4165" s="93"/>
      <c r="F4165" s="4"/>
      <c r="G4165" s="4"/>
      <c r="H4165" s="72"/>
      <c r="I4165" s="4"/>
      <c r="J4165" s="72"/>
      <c r="K4165" s="72"/>
      <c r="W4165" s="68">
        <f t="shared" si="196"/>
        <v>1</v>
      </c>
      <c r="AC4165" s="1" t="str">
        <f t="shared" ref="AC4165:AC4228" si="197">YEAR(W4165)&amp;F4165</f>
        <v>1900</v>
      </c>
    </row>
    <row r="4166" spans="4:29" x14ac:dyDescent="0.25">
      <c r="D4166" s="98" t="str">
        <f t="shared" si="195"/>
        <v/>
      </c>
      <c r="E4166" s="93"/>
      <c r="F4166" s="4"/>
      <c r="G4166" s="4"/>
      <c r="H4166" s="72"/>
      <c r="I4166" s="4"/>
      <c r="J4166" s="72"/>
      <c r="K4166" s="72"/>
      <c r="W4166" s="68">
        <f t="shared" si="196"/>
        <v>1</v>
      </c>
      <c r="AC4166" s="1" t="str">
        <f t="shared" si="197"/>
        <v>1900</v>
      </c>
    </row>
    <row r="4167" spans="4:29" x14ac:dyDescent="0.25">
      <c r="D4167" s="98" t="str">
        <f t="shared" si="195"/>
        <v/>
      </c>
      <c r="E4167" s="93"/>
      <c r="F4167" s="4"/>
      <c r="G4167" s="4"/>
      <c r="H4167" s="72"/>
      <c r="I4167" s="4"/>
      <c r="J4167" s="72"/>
      <c r="K4167" s="72"/>
      <c r="W4167" s="68">
        <f t="shared" si="196"/>
        <v>1</v>
      </c>
      <c r="AC4167" s="1" t="str">
        <f t="shared" si="197"/>
        <v>1900</v>
      </c>
    </row>
    <row r="4168" spans="4:29" x14ac:dyDescent="0.25">
      <c r="D4168" s="98" t="str">
        <f t="shared" si="195"/>
        <v/>
      </c>
      <c r="E4168" s="93"/>
      <c r="F4168" s="4"/>
      <c r="G4168" s="4"/>
      <c r="H4168" s="72"/>
      <c r="I4168" s="4"/>
      <c r="J4168" s="72"/>
      <c r="K4168" s="72"/>
      <c r="W4168" s="68">
        <f t="shared" si="196"/>
        <v>1</v>
      </c>
      <c r="AC4168" s="1" t="str">
        <f t="shared" si="197"/>
        <v>1900</v>
      </c>
    </row>
    <row r="4169" spans="4:29" x14ac:dyDescent="0.25">
      <c r="D4169" s="98" t="str">
        <f t="shared" si="195"/>
        <v/>
      </c>
      <c r="E4169" s="93"/>
      <c r="F4169" s="4"/>
      <c r="G4169" s="4"/>
      <c r="H4169" s="72"/>
      <c r="I4169" s="4"/>
      <c r="J4169" s="72"/>
      <c r="K4169" s="72"/>
      <c r="W4169" s="68">
        <f t="shared" si="196"/>
        <v>1</v>
      </c>
      <c r="AC4169" s="1" t="str">
        <f t="shared" si="197"/>
        <v>1900</v>
      </c>
    </row>
    <row r="4170" spans="4:29" x14ac:dyDescent="0.25">
      <c r="D4170" s="98" t="str">
        <f t="shared" si="195"/>
        <v/>
      </c>
      <c r="E4170" s="93"/>
      <c r="F4170" s="4"/>
      <c r="G4170" s="4"/>
      <c r="H4170" s="72"/>
      <c r="I4170" s="4"/>
      <c r="J4170" s="72"/>
      <c r="K4170" s="72"/>
      <c r="W4170" s="68">
        <f t="shared" si="196"/>
        <v>1</v>
      </c>
      <c r="AC4170" s="1" t="str">
        <f t="shared" si="197"/>
        <v>1900</v>
      </c>
    </row>
    <row r="4171" spans="4:29" x14ac:dyDescent="0.25">
      <c r="D4171" s="98" t="str">
        <f t="shared" si="195"/>
        <v/>
      </c>
      <c r="E4171" s="93"/>
      <c r="F4171" s="4"/>
      <c r="G4171" s="4"/>
      <c r="H4171" s="72"/>
      <c r="I4171" s="4"/>
      <c r="J4171" s="72"/>
      <c r="K4171" s="72"/>
      <c r="W4171" s="68">
        <f t="shared" si="196"/>
        <v>1</v>
      </c>
      <c r="AC4171" s="1" t="str">
        <f t="shared" si="197"/>
        <v>1900</v>
      </c>
    </row>
    <row r="4172" spans="4:29" x14ac:dyDescent="0.25">
      <c r="D4172" s="98" t="str">
        <f t="shared" si="195"/>
        <v/>
      </c>
      <c r="E4172" s="93"/>
      <c r="F4172" s="4"/>
      <c r="G4172" s="4"/>
      <c r="H4172" s="72"/>
      <c r="I4172" s="4"/>
      <c r="J4172" s="72"/>
      <c r="K4172" s="72"/>
      <c r="W4172" s="68">
        <f t="shared" si="196"/>
        <v>1</v>
      </c>
      <c r="AC4172" s="1" t="str">
        <f t="shared" si="197"/>
        <v>1900</v>
      </c>
    </row>
    <row r="4173" spans="4:29" x14ac:dyDescent="0.25">
      <c r="D4173" s="98" t="str">
        <f t="shared" si="195"/>
        <v/>
      </c>
      <c r="E4173" s="93"/>
      <c r="F4173" s="4"/>
      <c r="G4173" s="4"/>
      <c r="H4173" s="72"/>
      <c r="I4173" s="4"/>
      <c r="J4173" s="72"/>
      <c r="K4173" s="72"/>
      <c r="W4173" s="68">
        <f t="shared" si="196"/>
        <v>1</v>
      </c>
      <c r="AC4173" s="1" t="str">
        <f t="shared" si="197"/>
        <v>1900</v>
      </c>
    </row>
    <row r="4174" spans="4:29" x14ac:dyDescent="0.25">
      <c r="D4174" s="98" t="str">
        <f t="shared" si="195"/>
        <v/>
      </c>
      <c r="E4174" s="93"/>
      <c r="F4174" s="4"/>
      <c r="G4174" s="4"/>
      <c r="H4174" s="72"/>
      <c r="I4174" s="4"/>
      <c r="J4174" s="72"/>
      <c r="K4174" s="72"/>
      <c r="W4174" s="68">
        <f t="shared" si="196"/>
        <v>1</v>
      </c>
      <c r="AC4174" s="1" t="str">
        <f t="shared" si="197"/>
        <v>1900</v>
      </c>
    </row>
    <row r="4175" spans="4:29" x14ac:dyDescent="0.25">
      <c r="D4175" s="98" t="str">
        <f t="shared" si="195"/>
        <v/>
      </c>
      <c r="E4175" s="93"/>
      <c r="F4175" s="4"/>
      <c r="G4175" s="4"/>
      <c r="H4175" s="72"/>
      <c r="I4175" s="4"/>
      <c r="J4175" s="72"/>
      <c r="K4175" s="72"/>
      <c r="W4175" s="68">
        <f t="shared" si="196"/>
        <v>1</v>
      </c>
      <c r="AC4175" s="1" t="str">
        <f t="shared" si="197"/>
        <v>1900</v>
      </c>
    </row>
    <row r="4176" spans="4:29" x14ac:dyDescent="0.25">
      <c r="D4176" s="98" t="str">
        <f t="shared" si="195"/>
        <v/>
      </c>
      <c r="E4176" s="93"/>
      <c r="F4176" s="4"/>
      <c r="G4176" s="4"/>
      <c r="H4176" s="72"/>
      <c r="I4176" s="4"/>
      <c r="J4176" s="72"/>
      <c r="K4176" s="72"/>
      <c r="W4176" s="68">
        <f t="shared" si="196"/>
        <v>1</v>
      </c>
      <c r="AC4176" s="1" t="str">
        <f t="shared" si="197"/>
        <v>1900</v>
      </c>
    </row>
    <row r="4177" spans="4:29" x14ac:dyDescent="0.25">
      <c r="D4177" s="98" t="str">
        <f t="shared" si="195"/>
        <v/>
      </c>
      <c r="E4177" s="93"/>
      <c r="F4177" s="4"/>
      <c r="G4177" s="4"/>
      <c r="H4177" s="72"/>
      <c r="I4177" s="4"/>
      <c r="J4177" s="72"/>
      <c r="K4177" s="72"/>
      <c r="W4177" s="68">
        <f t="shared" si="196"/>
        <v>1</v>
      </c>
      <c r="AC4177" s="1" t="str">
        <f t="shared" si="197"/>
        <v>1900</v>
      </c>
    </row>
    <row r="4178" spans="4:29" x14ac:dyDescent="0.25">
      <c r="D4178" s="98" t="str">
        <f t="shared" si="195"/>
        <v/>
      </c>
      <c r="E4178" s="93"/>
      <c r="F4178" s="4"/>
      <c r="G4178" s="4"/>
      <c r="H4178" s="72"/>
      <c r="I4178" s="4"/>
      <c r="J4178" s="72"/>
      <c r="K4178" s="72"/>
      <c r="W4178" s="68">
        <f t="shared" si="196"/>
        <v>1</v>
      </c>
      <c r="AC4178" s="1" t="str">
        <f t="shared" si="197"/>
        <v>1900</v>
      </c>
    </row>
    <row r="4179" spans="4:29" x14ac:dyDescent="0.25">
      <c r="D4179" s="98" t="str">
        <f t="shared" si="195"/>
        <v/>
      </c>
      <c r="E4179" s="93"/>
      <c r="F4179" s="4"/>
      <c r="G4179" s="4"/>
      <c r="H4179" s="72"/>
      <c r="I4179" s="4"/>
      <c r="J4179" s="72"/>
      <c r="K4179" s="72"/>
      <c r="W4179" s="68">
        <f t="shared" si="196"/>
        <v>1</v>
      </c>
      <c r="AC4179" s="1" t="str">
        <f t="shared" si="197"/>
        <v>1900</v>
      </c>
    </row>
    <row r="4180" spans="4:29" x14ac:dyDescent="0.25">
      <c r="D4180" s="98" t="str">
        <f t="shared" si="195"/>
        <v/>
      </c>
      <c r="E4180" s="93"/>
      <c r="F4180" s="4"/>
      <c r="G4180" s="4"/>
      <c r="H4180" s="72"/>
      <c r="I4180" s="4"/>
      <c r="J4180" s="72"/>
      <c r="K4180" s="72"/>
      <c r="W4180" s="68">
        <f t="shared" si="196"/>
        <v>1</v>
      </c>
      <c r="AC4180" s="1" t="str">
        <f t="shared" si="197"/>
        <v>1900</v>
      </c>
    </row>
    <row r="4181" spans="4:29" x14ac:dyDescent="0.25">
      <c r="D4181" s="98" t="str">
        <f t="shared" si="195"/>
        <v/>
      </c>
      <c r="E4181" s="93"/>
      <c r="F4181" s="4"/>
      <c r="G4181" s="4"/>
      <c r="H4181" s="72"/>
      <c r="I4181" s="4"/>
      <c r="J4181" s="72"/>
      <c r="K4181" s="72"/>
      <c r="W4181" s="68">
        <f t="shared" si="196"/>
        <v>1</v>
      </c>
      <c r="AC4181" s="1" t="str">
        <f t="shared" si="197"/>
        <v>1900</v>
      </c>
    </row>
    <row r="4182" spans="4:29" x14ac:dyDescent="0.25">
      <c r="D4182" s="98" t="str">
        <f t="shared" si="195"/>
        <v/>
      </c>
      <c r="E4182" s="93"/>
      <c r="F4182" s="4"/>
      <c r="G4182" s="4"/>
      <c r="H4182" s="72"/>
      <c r="I4182" s="4"/>
      <c r="J4182" s="72"/>
      <c r="K4182" s="72"/>
      <c r="W4182" s="68">
        <f t="shared" si="196"/>
        <v>1</v>
      </c>
      <c r="AC4182" s="1" t="str">
        <f t="shared" si="197"/>
        <v>1900</v>
      </c>
    </row>
    <row r="4183" spans="4:29" x14ac:dyDescent="0.25">
      <c r="D4183" s="98" t="str">
        <f t="shared" si="195"/>
        <v/>
      </c>
      <c r="E4183" s="93"/>
      <c r="F4183" s="4"/>
      <c r="G4183" s="4"/>
      <c r="H4183" s="72"/>
      <c r="I4183" s="4"/>
      <c r="J4183" s="72"/>
      <c r="K4183" s="72"/>
      <c r="W4183" s="68">
        <f t="shared" si="196"/>
        <v>1</v>
      </c>
      <c r="AC4183" s="1" t="str">
        <f t="shared" si="197"/>
        <v>1900</v>
      </c>
    </row>
    <row r="4184" spans="4:29" x14ac:dyDescent="0.25">
      <c r="D4184" s="98" t="str">
        <f t="shared" si="195"/>
        <v/>
      </c>
      <c r="E4184" s="93"/>
      <c r="F4184" s="4"/>
      <c r="G4184" s="4"/>
      <c r="H4184" s="72"/>
      <c r="I4184" s="4"/>
      <c r="J4184" s="72"/>
      <c r="K4184" s="72"/>
      <c r="W4184" s="68">
        <f t="shared" si="196"/>
        <v>1</v>
      </c>
      <c r="AC4184" s="1" t="str">
        <f t="shared" si="197"/>
        <v>1900</v>
      </c>
    </row>
    <row r="4185" spans="4:29" x14ac:dyDescent="0.25">
      <c r="D4185" s="98" t="str">
        <f t="shared" si="195"/>
        <v/>
      </c>
      <c r="E4185" s="93"/>
      <c r="F4185" s="4"/>
      <c r="G4185" s="4"/>
      <c r="H4185" s="72"/>
      <c r="I4185" s="4"/>
      <c r="J4185" s="72"/>
      <c r="K4185" s="72"/>
      <c r="W4185" s="68">
        <f t="shared" si="196"/>
        <v>1</v>
      </c>
      <c r="AC4185" s="1" t="str">
        <f t="shared" si="197"/>
        <v>1900</v>
      </c>
    </row>
    <row r="4186" spans="4:29" x14ac:dyDescent="0.25">
      <c r="D4186" s="98" t="str">
        <f t="shared" si="195"/>
        <v/>
      </c>
      <c r="E4186" s="93"/>
      <c r="F4186" s="4"/>
      <c r="G4186" s="4"/>
      <c r="H4186" s="72"/>
      <c r="I4186" s="4"/>
      <c r="J4186" s="72"/>
      <c r="K4186" s="72"/>
      <c r="W4186" s="68">
        <f t="shared" si="196"/>
        <v>1</v>
      </c>
      <c r="AC4186" s="1" t="str">
        <f t="shared" si="197"/>
        <v>1900</v>
      </c>
    </row>
    <row r="4187" spans="4:29" x14ac:dyDescent="0.25">
      <c r="D4187" s="98" t="str">
        <f t="shared" si="195"/>
        <v/>
      </c>
      <c r="E4187" s="93"/>
      <c r="F4187" s="4"/>
      <c r="G4187" s="4"/>
      <c r="H4187" s="72"/>
      <c r="I4187" s="4"/>
      <c r="J4187" s="72"/>
      <c r="K4187" s="72"/>
      <c r="W4187" s="68">
        <f t="shared" si="196"/>
        <v>1</v>
      </c>
      <c r="AC4187" s="1" t="str">
        <f t="shared" si="197"/>
        <v>1900</v>
      </c>
    </row>
    <row r="4188" spans="4:29" x14ac:dyDescent="0.25">
      <c r="D4188" s="98" t="str">
        <f t="shared" si="195"/>
        <v/>
      </c>
      <c r="E4188" s="93"/>
      <c r="F4188" s="4"/>
      <c r="G4188" s="4"/>
      <c r="H4188" s="72"/>
      <c r="I4188" s="4"/>
      <c r="J4188" s="72"/>
      <c r="K4188" s="72"/>
      <c r="W4188" s="68">
        <f t="shared" si="196"/>
        <v>1</v>
      </c>
      <c r="AC4188" s="1" t="str">
        <f t="shared" si="197"/>
        <v>1900</v>
      </c>
    </row>
    <row r="4189" spans="4:29" x14ac:dyDescent="0.25">
      <c r="D4189" s="98" t="str">
        <f t="shared" si="195"/>
        <v/>
      </c>
      <c r="E4189" s="93"/>
      <c r="F4189" s="4"/>
      <c r="G4189" s="4"/>
      <c r="H4189" s="72"/>
      <c r="I4189" s="4"/>
      <c r="J4189" s="72"/>
      <c r="K4189" s="72"/>
      <c r="W4189" s="68">
        <f t="shared" si="196"/>
        <v>1</v>
      </c>
      <c r="AC4189" s="1" t="str">
        <f t="shared" si="197"/>
        <v>1900</v>
      </c>
    </row>
    <row r="4190" spans="4:29" x14ac:dyDescent="0.25">
      <c r="D4190" s="98" t="str">
        <f t="shared" si="195"/>
        <v/>
      </c>
      <c r="E4190" s="93"/>
      <c r="F4190" s="4"/>
      <c r="G4190" s="4"/>
      <c r="H4190" s="72"/>
      <c r="I4190" s="4"/>
      <c r="J4190" s="72"/>
      <c r="K4190" s="72"/>
      <c r="W4190" s="68">
        <f t="shared" si="196"/>
        <v>1</v>
      </c>
      <c r="AC4190" s="1" t="str">
        <f t="shared" si="197"/>
        <v>1900</v>
      </c>
    </row>
    <row r="4191" spans="4:29" x14ac:dyDescent="0.25">
      <c r="D4191" s="98" t="str">
        <f t="shared" si="195"/>
        <v/>
      </c>
      <c r="E4191" s="93"/>
      <c r="F4191" s="4"/>
      <c r="G4191" s="4"/>
      <c r="H4191" s="72"/>
      <c r="I4191" s="4"/>
      <c r="J4191" s="72"/>
      <c r="K4191" s="72"/>
      <c r="W4191" s="68">
        <f t="shared" si="196"/>
        <v>1</v>
      </c>
      <c r="AC4191" s="1" t="str">
        <f t="shared" si="197"/>
        <v>1900</v>
      </c>
    </row>
    <row r="4192" spans="4:29" x14ac:dyDescent="0.25">
      <c r="D4192" s="98" t="str">
        <f t="shared" si="195"/>
        <v/>
      </c>
      <c r="E4192" s="93"/>
      <c r="F4192" s="4"/>
      <c r="G4192" s="4"/>
      <c r="H4192" s="72"/>
      <c r="I4192" s="4"/>
      <c r="J4192" s="72"/>
      <c r="K4192" s="72"/>
      <c r="W4192" s="68">
        <f t="shared" si="196"/>
        <v>1</v>
      </c>
      <c r="AC4192" s="1" t="str">
        <f t="shared" si="197"/>
        <v>1900</v>
      </c>
    </row>
    <row r="4193" spans="4:29" x14ac:dyDescent="0.25">
      <c r="D4193" s="98" t="str">
        <f t="shared" si="195"/>
        <v/>
      </c>
      <c r="E4193" s="93"/>
      <c r="F4193" s="4"/>
      <c r="G4193" s="4"/>
      <c r="H4193" s="72"/>
      <c r="I4193" s="4"/>
      <c r="J4193" s="72"/>
      <c r="K4193" s="72"/>
      <c r="W4193" s="68">
        <f t="shared" si="196"/>
        <v>1</v>
      </c>
      <c r="AC4193" s="1" t="str">
        <f t="shared" si="197"/>
        <v>1900</v>
      </c>
    </row>
    <row r="4194" spans="4:29" x14ac:dyDescent="0.25">
      <c r="D4194" s="98" t="str">
        <f t="shared" si="195"/>
        <v/>
      </c>
      <c r="E4194" s="93"/>
      <c r="F4194" s="4"/>
      <c r="G4194" s="4"/>
      <c r="H4194" s="72"/>
      <c r="I4194" s="4"/>
      <c r="J4194" s="72"/>
      <c r="K4194" s="72"/>
      <c r="W4194" s="68">
        <f t="shared" si="196"/>
        <v>1</v>
      </c>
      <c r="AC4194" s="1" t="str">
        <f t="shared" si="197"/>
        <v>1900</v>
      </c>
    </row>
    <row r="4195" spans="4:29" x14ac:dyDescent="0.25">
      <c r="D4195" s="98" t="str">
        <f t="shared" si="195"/>
        <v/>
      </c>
      <c r="E4195" s="93"/>
      <c r="F4195" s="4"/>
      <c r="G4195" s="4"/>
      <c r="H4195" s="72"/>
      <c r="I4195" s="4"/>
      <c r="J4195" s="72"/>
      <c r="K4195" s="72"/>
      <c r="W4195" s="68">
        <f t="shared" si="196"/>
        <v>1</v>
      </c>
      <c r="AC4195" s="1" t="str">
        <f t="shared" si="197"/>
        <v>1900</v>
      </c>
    </row>
    <row r="4196" spans="4:29" x14ac:dyDescent="0.25">
      <c r="D4196" s="98" t="str">
        <f t="shared" si="195"/>
        <v/>
      </c>
      <c r="E4196" s="93"/>
      <c r="F4196" s="4"/>
      <c r="G4196" s="4"/>
      <c r="H4196" s="72"/>
      <c r="I4196" s="4"/>
      <c r="J4196" s="72"/>
      <c r="K4196" s="72"/>
      <c r="W4196" s="68">
        <f t="shared" si="196"/>
        <v>1</v>
      </c>
      <c r="AC4196" s="1" t="str">
        <f t="shared" si="197"/>
        <v>1900</v>
      </c>
    </row>
    <row r="4197" spans="4:29" x14ac:dyDescent="0.25">
      <c r="D4197" s="98" t="str">
        <f t="shared" si="195"/>
        <v/>
      </c>
      <c r="E4197" s="93"/>
      <c r="F4197" s="4"/>
      <c r="G4197" s="4"/>
      <c r="H4197" s="72"/>
      <c r="I4197" s="4"/>
      <c r="J4197" s="72"/>
      <c r="K4197" s="72"/>
      <c r="W4197" s="68">
        <f t="shared" si="196"/>
        <v>1</v>
      </c>
      <c r="AC4197" s="1" t="str">
        <f t="shared" si="197"/>
        <v>1900</v>
      </c>
    </row>
    <row r="4198" spans="4:29" x14ac:dyDescent="0.25">
      <c r="D4198" s="98" t="str">
        <f t="shared" si="195"/>
        <v/>
      </c>
      <c r="E4198" s="93"/>
      <c r="F4198" s="4"/>
      <c r="G4198" s="4"/>
      <c r="H4198" s="72"/>
      <c r="I4198" s="4"/>
      <c r="J4198" s="72"/>
      <c r="K4198" s="72"/>
      <c r="W4198" s="68">
        <f t="shared" si="196"/>
        <v>1</v>
      </c>
      <c r="AC4198" s="1" t="str">
        <f t="shared" si="197"/>
        <v>1900</v>
      </c>
    </row>
    <row r="4199" spans="4:29" x14ac:dyDescent="0.25">
      <c r="D4199" s="98" t="str">
        <f t="shared" si="195"/>
        <v/>
      </c>
      <c r="E4199" s="93"/>
      <c r="F4199" s="4"/>
      <c r="G4199" s="4"/>
      <c r="H4199" s="72"/>
      <c r="I4199" s="4"/>
      <c r="J4199" s="72"/>
      <c r="K4199" s="72"/>
      <c r="W4199" s="68">
        <f t="shared" si="196"/>
        <v>1</v>
      </c>
      <c r="AC4199" s="1" t="str">
        <f t="shared" si="197"/>
        <v>1900</v>
      </c>
    </row>
    <row r="4200" spans="4:29" x14ac:dyDescent="0.25">
      <c r="D4200" s="98" t="str">
        <f t="shared" si="195"/>
        <v/>
      </c>
      <c r="E4200" s="93"/>
      <c r="F4200" s="4"/>
      <c r="G4200" s="4"/>
      <c r="H4200" s="72"/>
      <c r="I4200" s="4"/>
      <c r="J4200" s="72"/>
      <c r="K4200" s="72"/>
      <c r="W4200" s="68">
        <f t="shared" si="196"/>
        <v>1</v>
      </c>
      <c r="AC4200" s="1" t="str">
        <f t="shared" si="197"/>
        <v>1900</v>
      </c>
    </row>
    <row r="4201" spans="4:29" x14ac:dyDescent="0.25">
      <c r="D4201" s="98" t="str">
        <f t="shared" si="195"/>
        <v/>
      </c>
      <c r="E4201" s="93"/>
      <c r="F4201" s="4"/>
      <c r="G4201" s="4"/>
      <c r="H4201" s="72"/>
      <c r="I4201" s="4"/>
      <c r="J4201" s="72"/>
      <c r="K4201" s="72"/>
      <c r="W4201" s="68">
        <f t="shared" si="196"/>
        <v>1</v>
      </c>
      <c r="AC4201" s="1" t="str">
        <f t="shared" si="197"/>
        <v>1900</v>
      </c>
    </row>
    <row r="4202" spans="4:29" x14ac:dyDescent="0.25">
      <c r="D4202" s="98" t="str">
        <f t="shared" si="195"/>
        <v/>
      </c>
      <c r="E4202" s="93"/>
      <c r="F4202" s="4"/>
      <c r="G4202" s="4"/>
      <c r="H4202" s="72"/>
      <c r="I4202" s="4"/>
      <c r="J4202" s="72"/>
      <c r="K4202" s="72"/>
      <c r="W4202" s="68">
        <f t="shared" si="196"/>
        <v>1</v>
      </c>
      <c r="AC4202" s="1" t="str">
        <f t="shared" si="197"/>
        <v>1900</v>
      </c>
    </row>
    <row r="4203" spans="4:29" x14ac:dyDescent="0.25">
      <c r="D4203" s="98" t="str">
        <f t="shared" si="195"/>
        <v/>
      </c>
      <c r="E4203" s="93"/>
      <c r="F4203" s="4"/>
      <c r="G4203" s="4"/>
      <c r="H4203" s="72"/>
      <c r="I4203" s="4"/>
      <c r="J4203" s="72"/>
      <c r="K4203" s="72"/>
      <c r="W4203" s="68">
        <f t="shared" si="196"/>
        <v>1</v>
      </c>
      <c r="AC4203" s="1" t="str">
        <f t="shared" si="197"/>
        <v>1900</v>
      </c>
    </row>
    <row r="4204" spans="4:29" x14ac:dyDescent="0.25">
      <c r="D4204" s="98" t="str">
        <f t="shared" si="195"/>
        <v/>
      </c>
      <c r="E4204" s="93"/>
      <c r="F4204" s="4"/>
      <c r="G4204" s="4"/>
      <c r="H4204" s="72"/>
      <c r="I4204" s="4"/>
      <c r="J4204" s="72"/>
      <c r="K4204" s="72"/>
      <c r="W4204" s="68">
        <f t="shared" si="196"/>
        <v>1</v>
      </c>
      <c r="AC4204" s="1" t="str">
        <f t="shared" si="197"/>
        <v>1900</v>
      </c>
    </row>
    <row r="4205" spans="4:29" x14ac:dyDescent="0.25">
      <c r="D4205" s="98" t="str">
        <f t="shared" si="195"/>
        <v/>
      </c>
      <c r="E4205" s="93"/>
      <c r="F4205" s="4"/>
      <c r="G4205" s="4"/>
      <c r="H4205" s="72"/>
      <c r="I4205" s="4"/>
      <c r="J4205" s="72"/>
      <c r="K4205" s="72"/>
      <c r="W4205" s="68">
        <f t="shared" si="196"/>
        <v>1</v>
      </c>
      <c r="AC4205" s="1" t="str">
        <f t="shared" si="197"/>
        <v>1900</v>
      </c>
    </row>
    <row r="4206" spans="4:29" x14ac:dyDescent="0.25">
      <c r="D4206" s="98" t="str">
        <f t="shared" si="195"/>
        <v/>
      </c>
      <c r="E4206" s="93"/>
      <c r="F4206" s="4"/>
      <c r="G4206" s="4"/>
      <c r="H4206" s="72"/>
      <c r="I4206" s="4"/>
      <c r="J4206" s="72"/>
      <c r="K4206" s="72"/>
      <c r="W4206" s="68">
        <f t="shared" si="196"/>
        <v>1</v>
      </c>
      <c r="AC4206" s="1" t="str">
        <f t="shared" si="197"/>
        <v>1900</v>
      </c>
    </row>
    <row r="4207" spans="4:29" x14ac:dyDescent="0.25">
      <c r="D4207" s="98" t="str">
        <f t="shared" si="195"/>
        <v/>
      </c>
      <c r="E4207" s="93"/>
      <c r="F4207" s="4"/>
      <c r="G4207" s="4"/>
      <c r="H4207" s="72"/>
      <c r="I4207" s="4"/>
      <c r="J4207" s="72"/>
      <c r="K4207" s="72"/>
      <c r="W4207" s="68">
        <f t="shared" si="196"/>
        <v>1</v>
      </c>
      <c r="AC4207" s="1" t="str">
        <f t="shared" si="197"/>
        <v>1900</v>
      </c>
    </row>
    <row r="4208" spans="4:29" x14ac:dyDescent="0.25">
      <c r="D4208" s="98" t="str">
        <f t="shared" si="195"/>
        <v/>
      </c>
      <c r="E4208" s="93"/>
      <c r="F4208" s="4"/>
      <c r="G4208" s="4"/>
      <c r="H4208" s="72"/>
      <c r="I4208" s="4"/>
      <c r="J4208" s="72"/>
      <c r="K4208" s="72"/>
      <c r="W4208" s="68">
        <f t="shared" si="196"/>
        <v>1</v>
      </c>
      <c r="AC4208" s="1" t="str">
        <f t="shared" si="197"/>
        <v>1900</v>
      </c>
    </row>
    <row r="4209" spans="4:29" x14ac:dyDescent="0.25">
      <c r="D4209" s="98" t="str">
        <f t="shared" si="195"/>
        <v/>
      </c>
      <c r="E4209" s="93"/>
      <c r="F4209" s="4"/>
      <c r="G4209" s="4"/>
      <c r="H4209" s="72"/>
      <c r="I4209" s="4"/>
      <c r="J4209" s="72"/>
      <c r="K4209" s="72"/>
      <c r="W4209" s="68">
        <f t="shared" si="196"/>
        <v>1</v>
      </c>
      <c r="AC4209" s="1" t="str">
        <f t="shared" si="197"/>
        <v>1900</v>
      </c>
    </row>
    <row r="4210" spans="4:29" x14ac:dyDescent="0.25">
      <c r="D4210" s="98" t="str">
        <f t="shared" si="195"/>
        <v/>
      </c>
      <c r="E4210" s="93"/>
      <c r="F4210" s="4"/>
      <c r="G4210" s="4"/>
      <c r="H4210" s="72"/>
      <c r="I4210" s="4"/>
      <c r="J4210" s="72"/>
      <c r="K4210" s="72"/>
      <c r="W4210" s="68">
        <f t="shared" si="196"/>
        <v>1</v>
      </c>
      <c r="AC4210" s="1" t="str">
        <f t="shared" si="197"/>
        <v>1900</v>
      </c>
    </row>
    <row r="4211" spans="4:29" x14ac:dyDescent="0.25">
      <c r="D4211" s="98" t="str">
        <f t="shared" si="195"/>
        <v/>
      </c>
      <c r="E4211" s="93"/>
      <c r="F4211" s="4"/>
      <c r="G4211" s="4"/>
      <c r="H4211" s="72"/>
      <c r="I4211" s="4"/>
      <c r="J4211" s="72"/>
      <c r="K4211" s="72"/>
      <c r="W4211" s="68">
        <f t="shared" si="196"/>
        <v>1</v>
      </c>
      <c r="AC4211" s="1" t="str">
        <f t="shared" si="197"/>
        <v>1900</v>
      </c>
    </row>
    <row r="4212" spans="4:29" x14ac:dyDescent="0.25">
      <c r="D4212" s="98" t="str">
        <f t="shared" si="195"/>
        <v/>
      </c>
      <c r="E4212" s="93"/>
      <c r="F4212" s="4"/>
      <c r="G4212" s="4"/>
      <c r="H4212" s="72"/>
      <c r="I4212" s="4"/>
      <c r="J4212" s="72"/>
      <c r="K4212" s="72"/>
      <c r="W4212" s="68">
        <f t="shared" si="196"/>
        <v>1</v>
      </c>
      <c r="AC4212" s="1" t="str">
        <f t="shared" si="197"/>
        <v>1900</v>
      </c>
    </row>
    <row r="4213" spans="4:29" x14ac:dyDescent="0.25">
      <c r="D4213" s="98" t="str">
        <f t="shared" si="195"/>
        <v/>
      </c>
      <c r="E4213" s="93"/>
      <c r="F4213" s="4"/>
      <c r="G4213" s="4"/>
      <c r="H4213" s="72"/>
      <c r="I4213" s="4"/>
      <c r="J4213" s="72"/>
      <c r="K4213" s="72"/>
      <c r="W4213" s="68">
        <f t="shared" si="196"/>
        <v>1</v>
      </c>
      <c r="AC4213" s="1" t="str">
        <f t="shared" si="197"/>
        <v>1900</v>
      </c>
    </row>
    <row r="4214" spans="4:29" x14ac:dyDescent="0.25">
      <c r="D4214" s="98" t="str">
        <f t="shared" si="195"/>
        <v/>
      </c>
      <c r="E4214" s="93"/>
      <c r="F4214" s="4"/>
      <c r="G4214" s="4"/>
      <c r="H4214" s="72"/>
      <c r="I4214" s="4"/>
      <c r="J4214" s="72"/>
      <c r="K4214" s="72"/>
      <c r="W4214" s="68">
        <f t="shared" si="196"/>
        <v>1</v>
      </c>
      <c r="AC4214" s="1" t="str">
        <f t="shared" si="197"/>
        <v>1900</v>
      </c>
    </row>
    <row r="4215" spans="4:29" x14ac:dyDescent="0.25">
      <c r="D4215" s="98" t="str">
        <f t="shared" si="195"/>
        <v/>
      </c>
      <c r="E4215" s="93"/>
      <c r="F4215" s="4"/>
      <c r="G4215" s="4"/>
      <c r="H4215" s="72"/>
      <c r="I4215" s="4"/>
      <c r="J4215" s="72"/>
      <c r="K4215" s="72"/>
      <c r="W4215" s="68">
        <f t="shared" si="196"/>
        <v>1</v>
      </c>
      <c r="AC4215" s="1" t="str">
        <f t="shared" si="197"/>
        <v>1900</v>
      </c>
    </row>
    <row r="4216" spans="4:29" x14ac:dyDescent="0.25">
      <c r="D4216" s="98" t="str">
        <f t="shared" si="195"/>
        <v/>
      </c>
      <c r="E4216" s="93"/>
      <c r="F4216" s="4"/>
      <c r="G4216" s="4"/>
      <c r="H4216" s="72"/>
      <c r="I4216" s="4"/>
      <c r="J4216" s="72"/>
      <c r="K4216" s="72"/>
      <c r="W4216" s="68">
        <f t="shared" si="196"/>
        <v>1</v>
      </c>
      <c r="AC4216" s="1" t="str">
        <f t="shared" si="197"/>
        <v>1900</v>
      </c>
    </row>
    <row r="4217" spans="4:29" x14ac:dyDescent="0.25">
      <c r="D4217" s="98" t="str">
        <f t="shared" si="195"/>
        <v/>
      </c>
      <c r="E4217" s="93"/>
      <c r="F4217" s="4"/>
      <c r="G4217" s="4"/>
      <c r="H4217" s="72"/>
      <c r="I4217" s="4"/>
      <c r="J4217" s="72"/>
      <c r="K4217" s="72"/>
      <c r="W4217" s="68">
        <f t="shared" si="196"/>
        <v>1</v>
      </c>
      <c r="AC4217" s="1" t="str">
        <f t="shared" si="197"/>
        <v>1900</v>
      </c>
    </row>
    <row r="4218" spans="4:29" x14ac:dyDescent="0.25">
      <c r="D4218" s="98" t="str">
        <f t="shared" si="195"/>
        <v/>
      </c>
      <c r="E4218" s="93"/>
      <c r="F4218" s="4"/>
      <c r="G4218" s="4"/>
      <c r="H4218" s="72"/>
      <c r="I4218" s="4"/>
      <c r="J4218" s="72"/>
      <c r="K4218" s="72"/>
      <c r="W4218" s="68">
        <f t="shared" si="196"/>
        <v>1</v>
      </c>
      <c r="AC4218" s="1" t="str">
        <f t="shared" si="197"/>
        <v>1900</v>
      </c>
    </row>
    <row r="4219" spans="4:29" x14ac:dyDescent="0.25">
      <c r="D4219" s="98" t="str">
        <f t="shared" si="195"/>
        <v/>
      </c>
      <c r="E4219" s="93"/>
      <c r="F4219" s="4"/>
      <c r="G4219" s="4"/>
      <c r="H4219" s="72"/>
      <c r="I4219" s="4"/>
      <c r="J4219" s="72"/>
      <c r="K4219" s="72"/>
      <c r="W4219" s="68">
        <f t="shared" si="196"/>
        <v>1</v>
      </c>
      <c r="AC4219" s="1" t="str">
        <f t="shared" si="197"/>
        <v>1900</v>
      </c>
    </row>
    <row r="4220" spans="4:29" x14ac:dyDescent="0.25">
      <c r="D4220" s="98" t="str">
        <f t="shared" si="195"/>
        <v/>
      </c>
      <c r="E4220" s="93"/>
      <c r="F4220" s="4"/>
      <c r="G4220" s="4"/>
      <c r="H4220" s="72"/>
      <c r="I4220" s="4"/>
      <c r="J4220" s="72"/>
      <c r="K4220" s="72"/>
      <c r="W4220" s="68">
        <f t="shared" si="196"/>
        <v>1</v>
      </c>
      <c r="AC4220" s="1" t="str">
        <f t="shared" si="197"/>
        <v>1900</v>
      </c>
    </row>
    <row r="4221" spans="4:29" x14ac:dyDescent="0.25">
      <c r="D4221" s="98" t="str">
        <f t="shared" si="195"/>
        <v/>
      </c>
      <c r="E4221" s="93"/>
      <c r="F4221" s="4"/>
      <c r="G4221" s="4"/>
      <c r="H4221" s="72"/>
      <c r="I4221" s="4"/>
      <c r="J4221" s="72"/>
      <c r="K4221" s="72"/>
      <c r="W4221" s="68">
        <f t="shared" si="196"/>
        <v>1</v>
      </c>
      <c r="AC4221" s="1" t="str">
        <f t="shared" si="197"/>
        <v>1900</v>
      </c>
    </row>
    <row r="4222" spans="4:29" x14ac:dyDescent="0.25">
      <c r="D4222" s="98" t="str">
        <f t="shared" si="195"/>
        <v/>
      </c>
      <c r="E4222" s="93"/>
      <c r="F4222" s="4"/>
      <c r="G4222" s="4"/>
      <c r="H4222" s="72"/>
      <c r="I4222" s="4"/>
      <c r="J4222" s="72"/>
      <c r="K4222" s="72"/>
      <c r="W4222" s="68">
        <f t="shared" si="196"/>
        <v>1</v>
      </c>
      <c r="AC4222" s="1" t="str">
        <f t="shared" si="197"/>
        <v>1900</v>
      </c>
    </row>
    <row r="4223" spans="4:29" x14ac:dyDescent="0.25">
      <c r="D4223" s="98" t="str">
        <f t="shared" si="195"/>
        <v/>
      </c>
      <c r="E4223" s="93"/>
      <c r="F4223" s="4"/>
      <c r="G4223" s="4"/>
      <c r="H4223" s="72"/>
      <c r="I4223" s="4"/>
      <c r="J4223" s="72"/>
      <c r="K4223" s="72"/>
      <c r="W4223" s="68">
        <f t="shared" si="196"/>
        <v>1</v>
      </c>
      <c r="AC4223" s="1" t="str">
        <f t="shared" si="197"/>
        <v>1900</v>
      </c>
    </row>
    <row r="4224" spans="4:29" x14ac:dyDescent="0.25">
      <c r="D4224" s="98" t="str">
        <f t="shared" si="195"/>
        <v/>
      </c>
      <c r="E4224" s="93"/>
      <c r="F4224" s="4"/>
      <c r="G4224" s="4"/>
      <c r="H4224" s="72"/>
      <c r="I4224" s="4"/>
      <c r="J4224" s="72"/>
      <c r="K4224" s="72"/>
      <c r="W4224" s="68">
        <f t="shared" si="196"/>
        <v>1</v>
      </c>
      <c r="AC4224" s="1" t="str">
        <f t="shared" si="197"/>
        <v>1900</v>
      </c>
    </row>
    <row r="4225" spans="4:29" x14ac:dyDescent="0.25">
      <c r="D4225" s="98" t="str">
        <f t="shared" si="195"/>
        <v/>
      </c>
      <c r="E4225" s="93"/>
      <c r="F4225" s="4"/>
      <c r="G4225" s="4"/>
      <c r="H4225" s="72"/>
      <c r="I4225" s="4"/>
      <c r="J4225" s="72"/>
      <c r="K4225" s="72"/>
      <c r="W4225" s="68">
        <f t="shared" si="196"/>
        <v>1</v>
      </c>
      <c r="AC4225" s="1" t="str">
        <f t="shared" si="197"/>
        <v>1900</v>
      </c>
    </row>
    <row r="4226" spans="4:29" x14ac:dyDescent="0.25">
      <c r="D4226" s="98" t="str">
        <f t="shared" si="195"/>
        <v/>
      </c>
      <c r="E4226" s="93"/>
      <c r="F4226" s="4"/>
      <c r="G4226" s="4"/>
      <c r="H4226" s="72"/>
      <c r="I4226" s="4"/>
      <c r="J4226" s="72"/>
      <c r="K4226" s="72"/>
      <c r="W4226" s="68">
        <f t="shared" si="196"/>
        <v>1</v>
      </c>
      <c r="AC4226" s="1" t="str">
        <f t="shared" si="197"/>
        <v>1900</v>
      </c>
    </row>
    <row r="4227" spans="4:29" x14ac:dyDescent="0.25">
      <c r="D4227" s="98" t="str">
        <f t="shared" si="195"/>
        <v/>
      </c>
      <c r="E4227" s="93"/>
      <c r="F4227" s="4"/>
      <c r="G4227" s="4"/>
      <c r="H4227" s="72"/>
      <c r="I4227" s="4"/>
      <c r="J4227" s="72"/>
      <c r="K4227" s="72"/>
      <c r="W4227" s="68">
        <f t="shared" si="196"/>
        <v>1</v>
      </c>
      <c r="AC4227" s="1" t="str">
        <f t="shared" si="197"/>
        <v>1900</v>
      </c>
    </row>
    <row r="4228" spans="4:29" x14ac:dyDescent="0.25">
      <c r="D4228" s="98" t="str">
        <f t="shared" ref="D4228:D4291" si="198">IF(W4228&lt;&gt;$V$1,IF(YEAR(W4228)=YEAR(W4227),D4227+1,1),"")</f>
        <v/>
      </c>
      <c r="E4228" s="93"/>
      <c r="F4228" s="4"/>
      <c r="G4228" s="4"/>
      <c r="H4228" s="72"/>
      <c r="I4228" s="4"/>
      <c r="J4228" s="72"/>
      <c r="K4228" s="72"/>
      <c r="W4228" s="68">
        <f t="shared" ref="W4228:W4291" si="199">IF(CONCATENATE(F4228,F4229,F4230,F4231,F4232,F4233)&lt;&gt;"",IF(AND(E4228&lt;&gt;0,ISNUMBER(E4228)=TRUE),E4228,W4227),$V$1)</f>
        <v>1</v>
      </c>
      <c r="AC4228" s="1" t="str">
        <f t="shared" si="197"/>
        <v>1900</v>
      </c>
    </row>
    <row r="4229" spans="4:29" x14ac:dyDescent="0.25">
      <c r="D4229" s="98" t="str">
        <f t="shared" si="198"/>
        <v/>
      </c>
      <c r="E4229" s="93"/>
      <c r="F4229" s="4"/>
      <c r="G4229" s="4"/>
      <c r="H4229" s="72"/>
      <c r="I4229" s="4"/>
      <c r="J4229" s="72"/>
      <c r="K4229" s="72"/>
      <c r="W4229" s="68">
        <f t="shared" si="199"/>
        <v>1</v>
      </c>
      <c r="AC4229" s="1" t="str">
        <f t="shared" ref="AC4229:AC4292" si="200">YEAR(W4229)&amp;F4229</f>
        <v>1900</v>
      </c>
    </row>
    <row r="4230" spans="4:29" x14ac:dyDescent="0.25">
      <c r="D4230" s="98" t="str">
        <f t="shared" si="198"/>
        <v/>
      </c>
      <c r="E4230" s="93"/>
      <c r="F4230" s="4"/>
      <c r="G4230" s="4"/>
      <c r="H4230" s="72"/>
      <c r="I4230" s="4"/>
      <c r="J4230" s="72"/>
      <c r="K4230" s="72"/>
      <c r="W4230" s="68">
        <f t="shared" si="199"/>
        <v>1</v>
      </c>
      <c r="AC4230" s="1" t="str">
        <f t="shared" si="200"/>
        <v>1900</v>
      </c>
    </row>
    <row r="4231" spans="4:29" x14ac:dyDescent="0.25">
      <c r="D4231" s="98" t="str">
        <f t="shared" si="198"/>
        <v/>
      </c>
      <c r="E4231" s="93"/>
      <c r="F4231" s="4"/>
      <c r="G4231" s="4"/>
      <c r="H4231" s="72"/>
      <c r="I4231" s="4"/>
      <c r="J4231" s="72"/>
      <c r="K4231" s="72"/>
      <c r="W4231" s="68">
        <f t="shared" si="199"/>
        <v>1</v>
      </c>
      <c r="AC4231" s="1" t="str">
        <f t="shared" si="200"/>
        <v>1900</v>
      </c>
    </row>
    <row r="4232" spans="4:29" x14ac:dyDescent="0.25">
      <c r="D4232" s="98" t="str">
        <f t="shared" si="198"/>
        <v/>
      </c>
      <c r="E4232" s="93"/>
      <c r="F4232" s="4"/>
      <c r="G4232" s="4"/>
      <c r="H4232" s="72"/>
      <c r="I4232" s="4"/>
      <c r="J4232" s="72"/>
      <c r="K4232" s="72"/>
      <c r="W4232" s="68">
        <f t="shared" si="199"/>
        <v>1</v>
      </c>
      <c r="AC4232" s="1" t="str">
        <f t="shared" si="200"/>
        <v>1900</v>
      </c>
    </row>
    <row r="4233" spans="4:29" x14ac:dyDescent="0.25">
      <c r="D4233" s="98" t="str">
        <f t="shared" si="198"/>
        <v/>
      </c>
      <c r="E4233" s="93"/>
      <c r="F4233" s="4"/>
      <c r="G4233" s="4"/>
      <c r="H4233" s="72"/>
      <c r="I4233" s="4"/>
      <c r="J4233" s="72"/>
      <c r="K4233" s="72"/>
      <c r="W4233" s="68">
        <f t="shared" si="199"/>
        <v>1</v>
      </c>
      <c r="AC4233" s="1" t="str">
        <f t="shared" si="200"/>
        <v>1900</v>
      </c>
    </row>
    <row r="4234" spans="4:29" x14ac:dyDescent="0.25">
      <c r="D4234" s="98" t="str">
        <f t="shared" si="198"/>
        <v/>
      </c>
      <c r="E4234" s="93"/>
      <c r="F4234" s="4"/>
      <c r="G4234" s="4"/>
      <c r="H4234" s="72"/>
      <c r="I4234" s="4"/>
      <c r="J4234" s="72"/>
      <c r="K4234" s="72"/>
      <c r="W4234" s="68">
        <f t="shared" si="199"/>
        <v>1</v>
      </c>
      <c r="AC4234" s="1" t="str">
        <f t="shared" si="200"/>
        <v>1900</v>
      </c>
    </row>
    <row r="4235" spans="4:29" x14ac:dyDescent="0.25">
      <c r="D4235" s="98" t="str">
        <f t="shared" si="198"/>
        <v/>
      </c>
      <c r="E4235" s="93"/>
      <c r="F4235" s="4"/>
      <c r="G4235" s="4"/>
      <c r="H4235" s="72"/>
      <c r="I4235" s="4"/>
      <c r="J4235" s="72"/>
      <c r="K4235" s="72"/>
      <c r="W4235" s="68">
        <f t="shared" si="199"/>
        <v>1</v>
      </c>
      <c r="AC4235" s="1" t="str">
        <f t="shared" si="200"/>
        <v>1900</v>
      </c>
    </row>
    <row r="4236" spans="4:29" x14ac:dyDescent="0.25">
      <c r="D4236" s="98" t="str">
        <f t="shared" si="198"/>
        <v/>
      </c>
      <c r="E4236" s="93"/>
      <c r="F4236" s="4"/>
      <c r="G4236" s="4"/>
      <c r="H4236" s="72"/>
      <c r="I4236" s="4"/>
      <c r="J4236" s="72"/>
      <c r="K4236" s="72"/>
      <c r="W4236" s="68">
        <f t="shared" si="199"/>
        <v>1</v>
      </c>
      <c r="AC4236" s="1" t="str">
        <f t="shared" si="200"/>
        <v>1900</v>
      </c>
    </row>
    <row r="4237" spans="4:29" x14ac:dyDescent="0.25">
      <c r="D4237" s="98" t="str">
        <f t="shared" si="198"/>
        <v/>
      </c>
      <c r="E4237" s="93"/>
      <c r="F4237" s="4"/>
      <c r="G4237" s="4"/>
      <c r="H4237" s="72"/>
      <c r="I4237" s="4"/>
      <c r="J4237" s="72"/>
      <c r="K4237" s="72"/>
      <c r="W4237" s="68">
        <f t="shared" si="199"/>
        <v>1</v>
      </c>
      <c r="AC4237" s="1" t="str">
        <f t="shared" si="200"/>
        <v>1900</v>
      </c>
    </row>
    <row r="4238" spans="4:29" x14ac:dyDescent="0.25">
      <c r="D4238" s="98" t="str">
        <f t="shared" si="198"/>
        <v/>
      </c>
      <c r="E4238" s="93"/>
      <c r="F4238" s="4"/>
      <c r="G4238" s="4"/>
      <c r="H4238" s="72"/>
      <c r="I4238" s="4"/>
      <c r="J4238" s="72"/>
      <c r="K4238" s="72"/>
      <c r="W4238" s="68">
        <f t="shared" si="199"/>
        <v>1</v>
      </c>
      <c r="AC4238" s="1" t="str">
        <f t="shared" si="200"/>
        <v>1900</v>
      </c>
    </row>
    <row r="4239" spans="4:29" x14ac:dyDescent="0.25">
      <c r="D4239" s="98" t="str">
        <f t="shared" si="198"/>
        <v/>
      </c>
      <c r="E4239" s="93"/>
      <c r="F4239" s="4"/>
      <c r="G4239" s="4"/>
      <c r="H4239" s="72"/>
      <c r="I4239" s="4"/>
      <c r="J4239" s="72"/>
      <c r="K4239" s="72"/>
      <c r="W4239" s="68">
        <f t="shared" si="199"/>
        <v>1</v>
      </c>
      <c r="AC4239" s="1" t="str">
        <f t="shared" si="200"/>
        <v>1900</v>
      </c>
    </row>
    <row r="4240" spans="4:29" x14ac:dyDescent="0.25">
      <c r="D4240" s="98" t="str">
        <f t="shared" si="198"/>
        <v/>
      </c>
      <c r="E4240" s="93"/>
      <c r="F4240" s="4"/>
      <c r="G4240" s="4"/>
      <c r="H4240" s="72"/>
      <c r="I4240" s="4"/>
      <c r="J4240" s="72"/>
      <c r="K4240" s="72"/>
      <c r="W4240" s="68">
        <f t="shared" si="199"/>
        <v>1</v>
      </c>
      <c r="AC4240" s="1" t="str">
        <f t="shared" si="200"/>
        <v>1900</v>
      </c>
    </row>
    <row r="4241" spans="4:29" x14ac:dyDescent="0.25">
      <c r="D4241" s="98" t="str">
        <f t="shared" si="198"/>
        <v/>
      </c>
      <c r="E4241" s="93"/>
      <c r="F4241" s="4"/>
      <c r="G4241" s="4"/>
      <c r="H4241" s="72"/>
      <c r="I4241" s="4"/>
      <c r="J4241" s="72"/>
      <c r="K4241" s="72"/>
      <c r="W4241" s="68">
        <f t="shared" si="199"/>
        <v>1</v>
      </c>
      <c r="AC4241" s="1" t="str">
        <f t="shared" si="200"/>
        <v>1900</v>
      </c>
    </row>
    <row r="4242" spans="4:29" x14ac:dyDescent="0.25">
      <c r="D4242" s="98" t="str">
        <f t="shared" si="198"/>
        <v/>
      </c>
      <c r="E4242" s="93"/>
      <c r="F4242" s="4"/>
      <c r="G4242" s="4"/>
      <c r="H4242" s="72"/>
      <c r="I4242" s="4"/>
      <c r="J4242" s="72"/>
      <c r="K4242" s="72"/>
      <c r="W4242" s="68">
        <f t="shared" si="199"/>
        <v>1</v>
      </c>
      <c r="AC4242" s="1" t="str">
        <f t="shared" si="200"/>
        <v>1900</v>
      </c>
    </row>
    <row r="4243" spans="4:29" x14ac:dyDescent="0.25">
      <c r="D4243" s="98" t="str">
        <f t="shared" si="198"/>
        <v/>
      </c>
      <c r="E4243" s="93"/>
      <c r="F4243" s="4"/>
      <c r="G4243" s="4"/>
      <c r="H4243" s="72"/>
      <c r="I4243" s="4"/>
      <c r="J4243" s="72"/>
      <c r="K4243" s="72"/>
      <c r="W4243" s="68">
        <f t="shared" si="199"/>
        <v>1</v>
      </c>
      <c r="AC4243" s="1" t="str">
        <f t="shared" si="200"/>
        <v>1900</v>
      </c>
    </row>
    <row r="4244" spans="4:29" x14ac:dyDescent="0.25">
      <c r="D4244" s="98" t="str">
        <f t="shared" si="198"/>
        <v/>
      </c>
      <c r="E4244" s="93"/>
      <c r="F4244" s="4"/>
      <c r="G4244" s="4"/>
      <c r="H4244" s="72"/>
      <c r="I4244" s="4"/>
      <c r="J4244" s="72"/>
      <c r="K4244" s="72"/>
      <c r="W4244" s="68">
        <f t="shared" si="199"/>
        <v>1</v>
      </c>
      <c r="AC4244" s="1" t="str">
        <f t="shared" si="200"/>
        <v>1900</v>
      </c>
    </row>
    <row r="4245" spans="4:29" x14ac:dyDescent="0.25">
      <c r="D4245" s="98" t="str">
        <f t="shared" si="198"/>
        <v/>
      </c>
      <c r="E4245" s="93"/>
      <c r="F4245" s="4"/>
      <c r="G4245" s="4"/>
      <c r="H4245" s="72"/>
      <c r="I4245" s="4"/>
      <c r="J4245" s="72"/>
      <c r="K4245" s="72"/>
      <c r="W4245" s="68">
        <f t="shared" si="199"/>
        <v>1</v>
      </c>
      <c r="AC4245" s="1" t="str">
        <f t="shared" si="200"/>
        <v>1900</v>
      </c>
    </row>
    <row r="4246" spans="4:29" x14ac:dyDescent="0.25">
      <c r="D4246" s="98" t="str">
        <f t="shared" si="198"/>
        <v/>
      </c>
      <c r="E4246" s="93"/>
      <c r="F4246" s="4"/>
      <c r="G4246" s="4"/>
      <c r="H4246" s="72"/>
      <c r="I4246" s="4"/>
      <c r="J4246" s="72"/>
      <c r="K4246" s="72"/>
      <c r="W4246" s="68">
        <f t="shared" si="199"/>
        <v>1</v>
      </c>
      <c r="AC4246" s="1" t="str">
        <f t="shared" si="200"/>
        <v>1900</v>
      </c>
    </row>
    <row r="4247" spans="4:29" x14ac:dyDescent="0.25">
      <c r="D4247" s="98" t="str">
        <f t="shared" si="198"/>
        <v/>
      </c>
      <c r="E4247" s="93"/>
      <c r="F4247" s="4"/>
      <c r="G4247" s="4"/>
      <c r="H4247" s="72"/>
      <c r="I4247" s="4"/>
      <c r="J4247" s="72"/>
      <c r="K4247" s="72"/>
      <c r="W4247" s="68">
        <f t="shared" si="199"/>
        <v>1</v>
      </c>
      <c r="AC4247" s="1" t="str">
        <f t="shared" si="200"/>
        <v>1900</v>
      </c>
    </row>
    <row r="4248" spans="4:29" x14ac:dyDescent="0.25">
      <c r="D4248" s="98" t="str">
        <f t="shared" si="198"/>
        <v/>
      </c>
      <c r="E4248" s="93"/>
      <c r="F4248" s="4"/>
      <c r="G4248" s="4"/>
      <c r="H4248" s="72"/>
      <c r="I4248" s="4"/>
      <c r="J4248" s="72"/>
      <c r="K4248" s="72"/>
      <c r="W4248" s="68">
        <f t="shared" si="199"/>
        <v>1</v>
      </c>
      <c r="AC4248" s="1" t="str">
        <f t="shared" si="200"/>
        <v>1900</v>
      </c>
    </row>
    <row r="4249" spans="4:29" x14ac:dyDescent="0.25">
      <c r="D4249" s="98" t="str">
        <f t="shared" si="198"/>
        <v/>
      </c>
      <c r="E4249" s="93"/>
      <c r="F4249" s="4"/>
      <c r="G4249" s="4"/>
      <c r="H4249" s="72"/>
      <c r="I4249" s="4"/>
      <c r="J4249" s="72"/>
      <c r="K4249" s="72"/>
      <c r="W4249" s="68">
        <f t="shared" si="199"/>
        <v>1</v>
      </c>
      <c r="AC4249" s="1" t="str">
        <f t="shared" si="200"/>
        <v>1900</v>
      </c>
    </row>
    <row r="4250" spans="4:29" x14ac:dyDescent="0.25">
      <c r="D4250" s="98" t="str">
        <f t="shared" si="198"/>
        <v/>
      </c>
      <c r="E4250" s="93"/>
      <c r="F4250" s="4"/>
      <c r="G4250" s="4"/>
      <c r="H4250" s="72"/>
      <c r="I4250" s="4"/>
      <c r="J4250" s="72"/>
      <c r="K4250" s="72"/>
      <c r="W4250" s="68">
        <f t="shared" si="199"/>
        <v>1</v>
      </c>
      <c r="AC4250" s="1" t="str">
        <f t="shared" si="200"/>
        <v>1900</v>
      </c>
    </row>
    <row r="4251" spans="4:29" x14ac:dyDescent="0.25">
      <c r="D4251" s="98" t="str">
        <f t="shared" si="198"/>
        <v/>
      </c>
      <c r="E4251" s="93"/>
      <c r="F4251" s="4"/>
      <c r="G4251" s="4"/>
      <c r="H4251" s="72"/>
      <c r="I4251" s="4"/>
      <c r="J4251" s="72"/>
      <c r="K4251" s="72"/>
      <c r="W4251" s="68">
        <f t="shared" si="199"/>
        <v>1</v>
      </c>
      <c r="AC4251" s="1" t="str">
        <f t="shared" si="200"/>
        <v>1900</v>
      </c>
    </row>
    <row r="4252" spans="4:29" x14ac:dyDescent="0.25">
      <c r="D4252" s="98" t="str">
        <f t="shared" si="198"/>
        <v/>
      </c>
      <c r="E4252" s="93"/>
      <c r="F4252" s="4"/>
      <c r="G4252" s="4"/>
      <c r="H4252" s="72"/>
      <c r="I4252" s="4"/>
      <c r="J4252" s="72"/>
      <c r="K4252" s="72"/>
      <c r="W4252" s="68">
        <f t="shared" si="199"/>
        <v>1</v>
      </c>
      <c r="AC4252" s="1" t="str">
        <f t="shared" si="200"/>
        <v>1900</v>
      </c>
    </row>
    <row r="4253" spans="4:29" x14ac:dyDescent="0.25">
      <c r="D4253" s="98" t="str">
        <f t="shared" si="198"/>
        <v/>
      </c>
      <c r="E4253" s="93"/>
      <c r="F4253" s="4"/>
      <c r="G4253" s="4"/>
      <c r="H4253" s="72"/>
      <c r="I4253" s="4"/>
      <c r="J4253" s="72"/>
      <c r="K4253" s="72"/>
      <c r="W4253" s="68">
        <f t="shared" si="199"/>
        <v>1</v>
      </c>
      <c r="AC4253" s="1" t="str">
        <f t="shared" si="200"/>
        <v>1900</v>
      </c>
    </row>
    <row r="4254" spans="4:29" x14ac:dyDescent="0.25">
      <c r="D4254" s="98" t="str">
        <f t="shared" si="198"/>
        <v/>
      </c>
      <c r="E4254" s="93"/>
      <c r="F4254" s="4"/>
      <c r="G4254" s="4"/>
      <c r="H4254" s="72"/>
      <c r="I4254" s="4"/>
      <c r="J4254" s="72"/>
      <c r="K4254" s="72"/>
      <c r="W4254" s="68">
        <f t="shared" si="199"/>
        <v>1</v>
      </c>
      <c r="AC4254" s="1" t="str">
        <f t="shared" si="200"/>
        <v>1900</v>
      </c>
    </row>
    <row r="4255" spans="4:29" x14ac:dyDescent="0.25">
      <c r="D4255" s="98" t="str">
        <f t="shared" si="198"/>
        <v/>
      </c>
      <c r="E4255" s="93"/>
      <c r="F4255" s="4"/>
      <c r="G4255" s="4"/>
      <c r="H4255" s="72"/>
      <c r="I4255" s="4"/>
      <c r="J4255" s="72"/>
      <c r="K4255" s="72"/>
      <c r="W4255" s="68">
        <f t="shared" si="199"/>
        <v>1</v>
      </c>
      <c r="AC4255" s="1" t="str">
        <f t="shared" si="200"/>
        <v>1900</v>
      </c>
    </row>
    <row r="4256" spans="4:29" x14ac:dyDescent="0.25">
      <c r="D4256" s="98" t="str">
        <f t="shared" si="198"/>
        <v/>
      </c>
      <c r="E4256" s="93"/>
      <c r="F4256" s="4"/>
      <c r="G4256" s="4"/>
      <c r="H4256" s="72"/>
      <c r="I4256" s="4"/>
      <c r="J4256" s="72"/>
      <c r="K4256" s="72"/>
      <c r="W4256" s="68">
        <f t="shared" si="199"/>
        <v>1</v>
      </c>
      <c r="AC4256" s="1" t="str">
        <f t="shared" si="200"/>
        <v>1900</v>
      </c>
    </row>
    <row r="4257" spans="4:29" x14ac:dyDescent="0.25">
      <c r="D4257" s="98" t="str">
        <f t="shared" si="198"/>
        <v/>
      </c>
      <c r="E4257" s="93"/>
      <c r="F4257" s="4"/>
      <c r="G4257" s="4"/>
      <c r="H4257" s="72"/>
      <c r="I4257" s="4"/>
      <c r="J4257" s="72"/>
      <c r="K4257" s="72"/>
      <c r="W4257" s="68">
        <f t="shared" si="199"/>
        <v>1</v>
      </c>
      <c r="AC4257" s="1" t="str">
        <f t="shared" si="200"/>
        <v>1900</v>
      </c>
    </row>
    <row r="4258" spans="4:29" x14ac:dyDescent="0.25">
      <c r="D4258" s="98" t="str">
        <f t="shared" si="198"/>
        <v/>
      </c>
      <c r="E4258" s="93"/>
      <c r="F4258" s="4"/>
      <c r="G4258" s="4"/>
      <c r="H4258" s="72"/>
      <c r="I4258" s="4"/>
      <c r="J4258" s="72"/>
      <c r="K4258" s="72"/>
      <c r="W4258" s="68">
        <f t="shared" si="199"/>
        <v>1</v>
      </c>
      <c r="AC4258" s="1" t="str">
        <f t="shared" si="200"/>
        <v>1900</v>
      </c>
    </row>
    <row r="4259" spans="4:29" x14ac:dyDescent="0.25">
      <c r="D4259" s="98" t="str">
        <f t="shared" si="198"/>
        <v/>
      </c>
      <c r="E4259" s="93"/>
      <c r="F4259" s="4"/>
      <c r="G4259" s="4"/>
      <c r="H4259" s="72"/>
      <c r="I4259" s="4"/>
      <c r="J4259" s="72"/>
      <c r="K4259" s="72"/>
      <c r="W4259" s="68">
        <f t="shared" si="199"/>
        <v>1</v>
      </c>
      <c r="AC4259" s="1" t="str">
        <f t="shared" si="200"/>
        <v>1900</v>
      </c>
    </row>
    <row r="4260" spans="4:29" x14ac:dyDescent="0.25">
      <c r="D4260" s="98" t="str">
        <f t="shared" si="198"/>
        <v/>
      </c>
      <c r="E4260" s="93"/>
      <c r="F4260" s="4"/>
      <c r="G4260" s="4"/>
      <c r="H4260" s="72"/>
      <c r="I4260" s="4"/>
      <c r="J4260" s="72"/>
      <c r="K4260" s="72"/>
      <c r="W4260" s="68">
        <f t="shared" si="199"/>
        <v>1</v>
      </c>
      <c r="AC4260" s="1" t="str">
        <f t="shared" si="200"/>
        <v>1900</v>
      </c>
    </row>
    <row r="4261" spans="4:29" x14ac:dyDescent="0.25">
      <c r="D4261" s="98" t="str">
        <f t="shared" si="198"/>
        <v/>
      </c>
      <c r="E4261" s="93"/>
      <c r="F4261" s="4"/>
      <c r="G4261" s="4"/>
      <c r="H4261" s="72"/>
      <c r="I4261" s="4"/>
      <c r="J4261" s="72"/>
      <c r="K4261" s="72"/>
      <c r="W4261" s="68">
        <f t="shared" si="199"/>
        <v>1</v>
      </c>
      <c r="AC4261" s="1" t="str">
        <f t="shared" si="200"/>
        <v>1900</v>
      </c>
    </row>
    <row r="4262" spans="4:29" x14ac:dyDescent="0.25">
      <c r="D4262" s="98" t="str">
        <f t="shared" si="198"/>
        <v/>
      </c>
      <c r="E4262" s="93"/>
      <c r="F4262" s="4"/>
      <c r="G4262" s="4"/>
      <c r="H4262" s="72"/>
      <c r="I4262" s="4"/>
      <c r="J4262" s="72"/>
      <c r="K4262" s="72"/>
      <c r="W4262" s="68">
        <f t="shared" si="199"/>
        <v>1</v>
      </c>
      <c r="AC4262" s="1" t="str">
        <f t="shared" si="200"/>
        <v>1900</v>
      </c>
    </row>
    <row r="4263" spans="4:29" x14ac:dyDescent="0.25">
      <c r="D4263" s="98" t="str">
        <f t="shared" si="198"/>
        <v/>
      </c>
      <c r="E4263" s="93"/>
      <c r="F4263" s="4"/>
      <c r="G4263" s="4"/>
      <c r="H4263" s="72"/>
      <c r="I4263" s="4"/>
      <c r="J4263" s="72"/>
      <c r="K4263" s="72"/>
      <c r="W4263" s="68">
        <f t="shared" si="199"/>
        <v>1</v>
      </c>
      <c r="AC4263" s="1" t="str">
        <f t="shared" si="200"/>
        <v>1900</v>
      </c>
    </row>
    <row r="4264" spans="4:29" x14ac:dyDescent="0.25">
      <c r="D4264" s="98" t="str">
        <f t="shared" si="198"/>
        <v/>
      </c>
      <c r="E4264" s="93"/>
      <c r="F4264" s="4"/>
      <c r="G4264" s="4"/>
      <c r="H4264" s="72"/>
      <c r="I4264" s="4"/>
      <c r="J4264" s="72"/>
      <c r="K4264" s="72"/>
      <c r="W4264" s="68">
        <f t="shared" si="199"/>
        <v>1</v>
      </c>
      <c r="AC4264" s="1" t="str">
        <f t="shared" si="200"/>
        <v>1900</v>
      </c>
    </row>
    <row r="4265" spans="4:29" x14ac:dyDescent="0.25">
      <c r="D4265" s="98" t="str">
        <f t="shared" si="198"/>
        <v/>
      </c>
      <c r="E4265" s="93"/>
      <c r="F4265" s="4"/>
      <c r="G4265" s="4"/>
      <c r="H4265" s="72"/>
      <c r="I4265" s="4"/>
      <c r="J4265" s="72"/>
      <c r="K4265" s="72"/>
      <c r="W4265" s="68">
        <f t="shared" si="199"/>
        <v>1</v>
      </c>
      <c r="AC4265" s="1" t="str">
        <f t="shared" si="200"/>
        <v>1900</v>
      </c>
    </row>
    <row r="4266" spans="4:29" x14ac:dyDescent="0.25">
      <c r="D4266" s="98" t="str">
        <f t="shared" si="198"/>
        <v/>
      </c>
      <c r="E4266" s="93"/>
      <c r="F4266" s="4"/>
      <c r="G4266" s="4"/>
      <c r="H4266" s="72"/>
      <c r="I4266" s="4"/>
      <c r="J4266" s="72"/>
      <c r="K4266" s="72"/>
      <c r="W4266" s="68">
        <f t="shared" si="199"/>
        <v>1</v>
      </c>
      <c r="AC4266" s="1" t="str">
        <f t="shared" si="200"/>
        <v>1900</v>
      </c>
    </row>
    <row r="4267" spans="4:29" x14ac:dyDescent="0.25">
      <c r="D4267" s="98" t="str">
        <f t="shared" si="198"/>
        <v/>
      </c>
      <c r="E4267" s="93"/>
      <c r="F4267" s="4"/>
      <c r="G4267" s="4"/>
      <c r="H4267" s="72"/>
      <c r="I4267" s="4"/>
      <c r="J4267" s="72"/>
      <c r="K4267" s="72"/>
      <c r="W4267" s="68">
        <f t="shared" si="199"/>
        <v>1</v>
      </c>
      <c r="AC4267" s="1" t="str">
        <f t="shared" si="200"/>
        <v>1900</v>
      </c>
    </row>
    <row r="4268" spans="4:29" x14ac:dyDescent="0.25">
      <c r="D4268" s="98" t="str">
        <f t="shared" si="198"/>
        <v/>
      </c>
      <c r="E4268" s="93"/>
      <c r="F4268" s="4"/>
      <c r="G4268" s="4"/>
      <c r="H4268" s="72"/>
      <c r="I4268" s="4"/>
      <c r="J4268" s="72"/>
      <c r="K4268" s="72"/>
      <c r="W4268" s="68">
        <f t="shared" si="199"/>
        <v>1</v>
      </c>
      <c r="AC4268" s="1" t="str">
        <f t="shared" si="200"/>
        <v>1900</v>
      </c>
    </row>
    <row r="4269" spans="4:29" x14ac:dyDescent="0.25">
      <c r="D4269" s="98" t="str">
        <f t="shared" si="198"/>
        <v/>
      </c>
      <c r="E4269" s="93"/>
      <c r="F4269" s="4"/>
      <c r="G4269" s="4"/>
      <c r="H4269" s="72"/>
      <c r="I4269" s="4"/>
      <c r="J4269" s="72"/>
      <c r="K4269" s="72"/>
      <c r="W4269" s="68">
        <f t="shared" si="199"/>
        <v>1</v>
      </c>
      <c r="AC4269" s="1" t="str">
        <f t="shared" si="200"/>
        <v>1900</v>
      </c>
    </row>
    <row r="4270" spans="4:29" x14ac:dyDescent="0.25">
      <c r="D4270" s="98" t="str">
        <f t="shared" si="198"/>
        <v/>
      </c>
      <c r="E4270" s="93"/>
      <c r="F4270" s="4"/>
      <c r="G4270" s="4"/>
      <c r="H4270" s="72"/>
      <c r="I4270" s="4"/>
      <c r="J4270" s="72"/>
      <c r="K4270" s="72"/>
      <c r="W4270" s="68">
        <f t="shared" si="199"/>
        <v>1</v>
      </c>
      <c r="AC4270" s="1" t="str">
        <f t="shared" si="200"/>
        <v>1900</v>
      </c>
    </row>
    <row r="4271" spans="4:29" x14ac:dyDescent="0.25">
      <c r="D4271" s="98" t="str">
        <f t="shared" si="198"/>
        <v/>
      </c>
      <c r="E4271" s="93"/>
      <c r="F4271" s="4"/>
      <c r="G4271" s="4"/>
      <c r="H4271" s="72"/>
      <c r="I4271" s="4"/>
      <c r="J4271" s="72"/>
      <c r="K4271" s="72"/>
      <c r="W4271" s="68">
        <f t="shared" si="199"/>
        <v>1</v>
      </c>
      <c r="AC4271" s="1" t="str">
        <f t="shared" si="200"/>
        <v>1900</v>
      </c>
    </row>
    <row r="4272" spans="4:29" x14ac:dyDescent="0.25">
      <c r="D4272" s="98" t="str">
        <f t="shared" si="198"/>
        <v/>
      </c>
      <c r="E4272" s="93"/>
      <c r="F4272" s="4"/>
      <c r="G4272" s="4"/>
      <c r="H4272" s="72"/>
      <c r="I4272" s="4"/>
      <c r="J4272" s="72"/>
      <c r="K4272" s="72"/>
      <c r="W4272" s="68">
        <f t="shared" si="199"/>
        <v>1</v>
      </c>
      <c r="AC4272" s="1" t="str">
        <f t="shared" si="200"/>
        <v>1900</v>
      </c>
    </row>
    <row r="4273" spans="4:29" x14ac:dyDescent="0.25">
      <c r="D4273" s="98" t="str">
        <f t="shared" si="198"/>
        <v/>
      </c>
      <c r="E4273" s="93"/>
      <c r="F4273" s="4"/>
      <c r="G4273" s="4"/>
      <c r="H4273" s="72"/>
      <c r="I4273" s="4"/>
      <c r="J4273" s="72"/>
      <c r="K4273" s="72"/>
      <c r="W4273" s="68">
        <f t="shared" si="199"/>
        <v>1</v>
      </c>
      <c r="AC4273" s="1" t="str">
        <f t="shared" si="200"/>
        <v>1900</v>
      </c>
    </row>
    <row r="4274" spans="4:29" x14ac:dyDescent="0.25">
      <c r="D4274" s="98" t="str">
        <f t="shared" si="198"/>
        <v/>
      </c>
      <c r="E4274" s="93"/>
      <c r="F4274" s="4"/>
      <c r="G4274" s="4"/>
      <c r="H4274" s="72"/>
      <c r="I4274" s="4"/>
      <c r="J4274" s="72"/>
      <c r="K4274" s="72"/>
      <c r="W4274" s="68">
        <f t="shared" si="199"/>
        <v>1</v>
      </c>
      <c r="AC4274" s="1" t="str">
        <f t="shared" si="200"/>
        <v>1900</v>
      </c>
    </row>
    <row r="4275" spans="4:29" x14ac:dyDescent="0.25">
      <c r="D4275" s="98" t="str">
        <f t="shared" si="198"/>
        <v/>
      </c>
      <c r="E4275" s="93"/>
      <c r="F4275" s="4"/>
      <c r="G4275" s="4"/>
      <c r="H4275" s="72"/>
      <c r="I4275" s="4"/>
      <c r="J4275" s="72"/>
      <c r="K4275" s="72"/>
      <c r="W4275" s="68">
        <f t="shared" si="199"/>
        <v>1</v>
      </c>
      <c r="AC4275" s="1" t="str">
        <f t="shared" si="200"/>
        <v>1900</v>
      </c>
    </row>
    <row r="4276" spans="4:29" x14ac:dyDescent="0.25">
      <c r="D4276" s="98" t="str">
        <f t="shared" si="198"/>
        <v/>
      </c>
      <c r="E4276" s="93"/>
      <c r="F4276" s="4"/>
      <c r="G4276" s="4"/>
      <c r="H4276" s="72"/>
      <c r="I4276" s="4"/>
      <c r="J4276" s="72"/>
      <c r="K4276" s="72"/>
      <c r="W4276" s="68">
        <f t="shared" si="199"/>
        <v>1</v>
      </c>
      <c r="AC4276" s="1" t="str">
        <f t="shared" si="200"/>
        <v>1900</v>
      </c>
    </row>
    <row r="4277" spans="4:29" x14ac:dyDescent="0.25">
      <c r="D4277" s="98" t="str">
        <f t="shared" si="198"/>
        <v/>
      </c>
      <c r="E4277" s="93"/>
      <c r="F4277" s="4"/>
      <c r="G4277" s="4"/>
      <c r="H4277" s="72"/>
      <c r="I4277" s="4"/>
      <c r="J4277" s="72"/>
      <c r="K4277" s="72"/>
      <c r="W4277" s="68">
        <f t="shared" si="199"/>
        <v>1</v>
      </c>
      <c r="AC4277" s="1" t="str">
        <f t="shared" si="200"/>
        <v>1900</v>
      </c>
    </row>
    <row r="4278" spans="4:29" x14ac:dyDescent="0.25">
      <c r="D4278" s="98" t="str">
        <f t="shared" si="198"/>
        <v/>
      </c>
      <c r="E4278" s="93"/>
      <c r="F4278" s="4"/>
      <c r="G4278" s="4"/>
      <c r="H4278" s="72"/>
      <c r="I4278" s="4"/>
      <c r="J4278" s="72"/>
      <c r="K4278" s="72"/>
      <c r="W4278" s="68">
        <f t="shared" si="199"/>
        <v>1</v>
      </c>
      <c r="AC4278" s="1" t="str">
        <f t="shared" si="200"/>
        <v>1900</v>
      </c>
    </row>
    <row r="4279" spans="4:29" x14ac:dyDescent="0.25">
      <c r="D4279" s="98" t="str">
        <f t="shared" si="198"/>
        <v/>
      </c>
      <c r="E4279" s="93"/>
      <c r="F4279" s="4"/>
      <c r="G4279" s="4"/>
      <c r="H4279" s="72"/>
      <c r="I4279" s="4"/>
      <c r="J4279" s="72"/>
      <c r="K4279" s="72"/>
      <c r="W4279" s="68">
        <f t="shared" si="199"/>
        <v>1</v>
      </c>
      <c r="AC4279" s="1" t="str">
        <f t="shared" si="200"/>
        <v>1900</v>
      </c>
    </row>
    <row r="4280" spans="4:29" x14ac:dyDescent="0.25">
      <c r="D4280" s="98" t="str">
        <f t="shared" si="198"/>
        <v/>
      </c>
      <c r="E4280" s="93"/>
      <c r="F4280" s="4"/>
      <c r="G4280" s="4"/>
      <c r="H4280" s="72"/>
      <c r="I4280" s="4"/>
      <c r="J4280" s="72"/>
      <c r="K4280" s="72"/>
      <c r="W4280" s="68">
        <f t="shared" si="199"/>
        <v>1</v>
      </c>
      <c r="AC4280" s="1" t="str">
        <f t="shared" si="200"/>
        <v>1900</v>
      </c>
    </row>
    <row r="4281" spans="4:29" x14ac:dyDescent="0.25">
      <c r="D4281" s="98" t="str">
        <f t="shared" si="198"/>
        <v/>
      </c>
      <c r="E4281" s="93"/>
      <c r="F4281" s="4"/>
      <c r="G4281" s="4"/>
      <c r="H4281" s="72"/>
      <c r="I4281" s="4"/>
      <c r="J4281" s="72"/>
      <c r="K4281" s="72"/>
      <c r="W4281" s="68">
        <f t="shared" si="199"/>
        <v>1</v>
      </c>
      <c r="AC4281" s="1" t="str">
        <f t="shared" si="200"/>
        <v>1900</v>
      </c>
    </row>
    <row r="4282" spans="4:29" x14ac:dyDescent="0.25">
      <c r="D4282" s="98" t="str">
        <f t="shared" si="198"/>
        <v/>
      </c>
      <c r="E4282" s="93"/>
      <c r="F4282" s="4"/>
      <c r="G4282" s="4"/>
      <c r="H4282" s="72"/>
      <c r="I4282" s="4"/>
      <c r="J4282" s="72"/>
      <c r="K4282" s="72"/>
      <c r="W4282" s="68">
        <f t="shared" si="199"/>
        <v>1</v>
      </c>
      <c r="AC4282" s="1" t="str">
        <f t="shared" si="200"/>
        <v>1900</v>
      </c>
    </row>
    <row r="4283" spans="4:29" x14ac:dyDescent="0.25">
      <c r="D4283" s="98" t="str">
        <f t="shared" si="198"/>
        <v/>
      </c>
      <c r="E4283" s="93"/>
      <c r="F4283" s="4"/>
      <c r="G4283" s="4"/>
      <c r="H4283" s="72"/>
      <c r="I4283" s="4"/>
      <c r="J4283" s="72"/>
      <c r="K4283" s="72"/>
      <c r="W4283" s="68">
        <f t="shared" si="199"/>
        <v>1</v>
      </c>
      <c r="AC4283" s="1" t="str">
        <f t="shared" si="200"/>
        <v>1900</v>
      </c>
    </row>
    <row r="4284" spans="4:29" x14ac:dyDescent="0.25">
      <c r="D4284" s="98" t="str">
        <f t="shared" si="198"/>
        <v/>
      </c>
      <c r="E4284" s="93"/>
      <c r="F4284" s="4"/>
      <c r="G4284" s="4"/>
      <c r="H4284" s="72"/>
      <c r="I4284" s="4"/>
      <c r="J4284" s="72"/>
      <c r="K4284" s="72"/>
      <c r="W4284" s="68">
        <f t="shared" si="199"/>
        <v>1</v>
      </c>
      <c r="AC4284" s="1" t="str">
        <f t="shared" si="200"/>
        <v>1900</v>
      </c>
    </row>
    <row r="4285" spans="4:29" x14ac:dyDescent="0.25">
      <c r="D4285" s="98" t="str">
        <f t="shared" si="198"/>
        <v/>
      </c>
      <c r="E4285" s="93"/>
      <c r="F4285" s="4"/>
      <c r="G4285" s="4"/>
      <c r="H4285" s="72"/>
      <c r="I4285" s="4"/>
      <c r="J4285" s="72"/>
      <c r="K4285" s="72"/>
      <c r="W4285" s="68">
        <f t="shared" si="199"/>
        <v>1</v>
      </c>
      <c r="AC4285" s="1" t="str">
        <f t="shared" si="200"/>
        <v>1900</v>
      </c>
    </row>
    <row r="4286" spans="4:29" x14ac:dyDescent="0.25">
      <c r="D4286" s="98" t="str">
        <f t="shared" si="198"/>
        <v/>
      </c>
      <c r="E4286" s="93"/>
      <c r="F4286" s="4"/>
      <c r="G4286" s="4"/>
      <c r="H4286" s="72"/>
      <c r="I4286" s="4"/>
      <c r="J4286" s="72"/>
      <c r="K4286" s="72"/>
      <c r="W4286" s="68">
        <f t="shared" si="199"/>
        <v>1</v>
      </c>
      <c r="AC4286" s="1" t="str">
        <f t="shared" si="200"/>
        <v>1900</v>
      </c>
    </row>
    <row r="4287" spans="4:29" x14ac:dyDescent="0.25">
      <c r="D4287" s="98" t="str">
        <f t="shared" si="198"/>
        <v/>
      </c>
      <c r="E4287" s="93"/>
      <c r="F4287" s="4"/>
      <c r="G4287" s="4"/>
      <c r="H4287" s="72"/>
      <c r="I4287" s="4"/>
      <c r="J4287" s="72"/>
      <c r="K4287" s="72"/>
      <c r="W4287" s="68">
        <f t="shared" si="199"/>
        <v>1</v>
      </c>
      <c r="AC4287" s="1" t="str">
        <f t="shared" si="200"/>
        <v>1900</v>
      </c>
    </row>
    <row r="4288" spans="4:29" x14ac:dyDescent="0.25">
      <c r="D4288" s="98" t="str">
        <f t="shared" si="198"/>
        <v/>
      </c>
      <c r="E4288" s="93"/>
      <c r="F4288" s="4"/>
      <c r="G4288" s="4"/>
      <c r="H4288" s="72"/>
      <c r="I4288" s="4"/>
      <c r="J4288" s="72"/>
      <c r="K4288" s="72"/>
      <c r="W4288" s="68">
        <f t="shared" si="199"/>
        <v>1</v>
      </c>
      <c r="AC4288" s="1" t="str">
        <f t="shared" si="200"/>
        <v>1900</v>
      </c>
    </row>
    <row r="4289" spans="4:29" x14ac:dyDescent="0.25">
      <c r="D4289" s="98" t="str">
        <f t="shared" si="198"/>
        <v/>
      </c>
      <c r="E4289" s="93"/>
      <c r="F4289" s="4"/>
      <c r="G4289" s="4"/>
      <c r="H4289" s="72"/>
      <c r="I4289" s="4"/>
      <c r="J4289" s="72"/>
      <c r="K4289" s="72"/>
      <c r="W4289" s="68">
        <f t="shared" si="199"/>
        <v>1</v>
      </c>
      <c r="AC4289" s="1" t="str">
        <f t="shared" si="200"/>
        <v>1900</v>
      </c>
    </row>
    <row r="4290" spans="4:29" x14ac:dyDescent="0.25">
      <c r="D4290" s="98" t="str">
        <f t="shared" si="198"/>
        <v/>
      </c>
      <c r="E4290" s="93"/>
      <c r="F4290" s="4"/>
      <c r="G4290" s="4"/>
      <c r="H4290" s="72"/>
      <c r="I4290" s="4"/>
      <c r="J4290" s="72"/>
      <c r="K4290" s="72"/>
      <c r="W4290" s="68">
        <f t="shared" si="199"/>
        <v>1</v>
      </c>
      <c r="AC4290" s="1" t="str">
        <f t="shared" si="200"/>
        <v>1900</v>
      </c>
    </row>
    <row r="4291" spans="4:29" x14ac:dyDescent="0.25">
      <c r="D4291" s="98" t="str">
        <f t="shared" si="198"/>
        <v/>
      </c>
      <c r="E4291" s="93"/>
      <c r="F4291" s="4"/>
      <c r="G4291" s="4"/>
      <c r="H4291" s="72"/>
      <c r="I4291" s="4"/>
      <c r="J4291" s="72"/>
      <c r="K4291" s="72"/>
      <c r="W4291" s="68">
        <f t="shared" si="199"/>
        <v>1</v>
      </c>
      <c r="AC4291" s="1" t="str">
        <f t="shared" si="200"/>
        <v>1900</v>
      </c>
    </row>
    <row r="4292" spans="4:29" x14ac:dyDescent="0.25">
      <c r="D4292" s="98" t="str">
        <f t="shared" ref="D4292:D4355" si="201">IF(W4292&lt;&gt;$V$1,IF(YEAR(W4292)=YEAR(W4291),D4291+1,1),"")</f>
        <v/>
      </c>
      <c r="E4292" s="93"/>
      <c r="F4292" s="4"/>
      <c r="G4292" s="4"/>
      <c r="H4292" s="72"/>
      <c r="I4292" s="4"/>
      <c r="J4292" s="72"/>
      <c r="K4292" s="72"/>
      <c r="W4292" s="68">
        <f t="shared" ref="W4292:W4355" si="202">IF(CONCATENATE(F4292,F4293,F4294,F4295,F4296,F4297)&lt;&gt;"",IF(AND(E4292&lt;&gt;0,ISNUMBER(E4292)=TRUE),E4292,W4291),$V$1)</f>
        <v>1</v>
      </c>
      <c r="AC4292" s="1" t="str">
        <f t="shared" si="200"/>
        <v>1900</v>
      </c>
    </row>
    <row r="4293" spans="4:29" x14ac:dyDescent="0.25">
      <c r="D4293" s="98" t="str">
        <f t="shared" si="201"/>
        <v/>
      </c>
      <c r="E4293" s="93"/>
      <c r="F4293" s="4"/>
      <c r="G4293" s="4"/>
      <c r="H4293" s="72"/>
      <c r="I4293" s="4"/>
      <c r="J4293" s="72"/>
      <c r="K4293" s="72"/>
      <c r="W4293" s="68">
        <f t="shared" si="202"/>
        <v>1</v>
      </c>
      <c r="AC4293" s="1" t="str">
        <f t="shared" ref="AC4293:AC4356" si="203">YEAR(W4293)&amp;F4293</f>
        <v>1900</v>
      </c>
    </row>
    <row r="4294" spans="4:29" x14ac:dyDescent="0.25">
      <c r="D4294" s="98" t="str">
        <f t="shared" si="201"/>
        <v/>
      </c>
      <c r="E4294" s="93"/>
      <c r="F4294" s="4"/>
      <c r="G4294" s="4"/>
      <c r="H4294" s="72"/>
      <c r="I4294" s="4"/>
      <c r="J4294" s="72"/>
      <c r="K4294" s="72"/>
      <c r="W4294" s="68">
        <f t="shared" si="202"/>
        <v>1</v>
      </c>
      <c r="AC4294" s="1" t="str">
        <f t="shared" si="203"/>
        <v>1900</v>
      </c>
    </row>
    <row r="4295" spans="4:29" x14ac:dyDescent="0.25">
      <c r="D4295" s="98" t="str">
        <f t="shared" si="201"/>
        <v/>
      </c>
      <c r="E4295" s="93"/>
      <c r="F4295" s="4"/>
      <c r="G4295" s="4"/>
      <c r="H4295" s="72"/>
      <c r="I4295" s="4"/>
      <c r="J4295" s="72"/>
      <c r="K4295" s="72"/>
      <c r="W4295" s="68">
        <f t="shared" si="202"/>
        <v>1</v>
      </c>
      <c r="AC4295" s="1" t="str">
        <f t="shared" si="203"/>
        <v>1900</v>
      </c>
    </row>
    <row r="4296" spans="4:29" x14ac:dyDescent="0.25">
      <c r="D4296" s="98" t="str">
        <f t="shared" si="201"/>
        <v/>
      </c>
      <c r="E4296" s="93"/>
      <c r="F4296" s="4"/>
      <c r="G4296" s="4"/>
      <c r="H4296" s="72"/>
      <c r="I4296" s="4"/>
      <c r="J4296" s="72"/>
      <c r="K4296" s="72"/>
      <c r="W4296" s="68">
        <f t="shared" si="202"/>
        <v>1</v>
      </c>
      <c r="AC4296" s="1" t="str">
        <f t="shared" si="203"/>
        <v>1900</v>
      </c>
    </row>
    <row r="4297" spans="4:29" x14ac:dyDescent="0.25">
      <c r="D4297" s="98" t="str">
        <f t="shared" si="201"/>
        <v/>
      </c>
      <c r="E4297" s="93"/>
      <c r="F4297" s="4"/>
      <c r="G4297" s="4"/>
      <c r="H4297" s="72"/>
      <c r="I4297" s="4"/>
      <c r="J4297" s="72"/>
      <c r="K4297" s="72"/>
      <c r="W4297" s="68">
        <f t="shared" si="202"/>
        <v>1</v>
      </c>
      <c r="AC4297" s="1" t="str">
        <f t="shared" si="203"/>
        <v>1900</v>
      </c>
    </row>
    <row r="4298" spans="4:29" x14ac:dyDescent="0.25">
      <c r="D4298" s="98" t="str">
        <f t="shared" si="201"/>
        <v/>
      </c>
      <c r="E4298" s="93"/>
      <c r="F4298" s="4"/>
      <c r="G4298" s="4"/>
      <c r="H4298" s="72"/>
      <c r="I4298" s="4"/>
      <c r="J4298" s="72"/>
      <c r="K4298" s="72"/>
      <c r="W4298" s="68">
        <f t="shared" si="202"/>
        <v>1</v>
      </c>
      <c r="AC4298" s="1" t="str">
        <f t="shared" si="203"/>
        <v>1900</v>
      </c>
    </row>
    <row r="4299" spans="4:29" x14ac:dyDescent="0.25">
      <c r="D4299" s="98" t="str">
        <f t="shared" si="201"/>
        <v/>
      </c>
      <c r="E4299" s="93"/>
      <c r="F4299" s="4"/>
      <c r="G4299" s="4"/>
      <c r="H4299" s="72"/>
      <c r="I4299" s="4"/>
      <c r="J4299" s="72"/>
      <c r="K4299" s="72"/>
      <c r="W4299" s="68">
        <f t="shared" si="202"/>
        <v>1</v>
      </c>
      <c r="AC4299" s="1" t="str">
        <f t="shared" si="203"/>
        <v>1900</v>
      </c>
    </row>
    <row r="4300" spans="4:29" x14ac:dyDescent="0.25">
      <c r="D4300" s="98" t="str">
        <f t="shared" si="201"/>
        <v/>
      </c>
      <c r="E4300" s="93"/>
      <c r="F4300" s="4"/>
      <c r="G4300" s="4"/>
      <c r="H4300" s="72"/>
      <c r="I4300" s="4"/>
      <c r="J4300" s="72"/>
      <c r="K4300" s="72"/>
      <c r="W4300" s="68">
        <f t="shared" si="202"/>
        <v>1</v>
      </c>
      <c r="AC4300" s="1" t="str">
        <f t="shared" si="203"/>
        <v>1900</v>
      </c>
    </row>
    <row r="4301" spans="4:29" x14ac:dyDescent="0.25">
      <c r="D4301" s="98" t="str">
        <f t="shared" si="201"/>
        <v/>
      </c>
      <c r="E4301" s="93"/>
      <c r="F4301" s="4"/>
      <c r="G4301" s="4"/>
      <c r="H4301" s="72"/>
      <c r="I4301" s="4"/>
      <c r="J4301" s="72"/>
      <c r="K4301" s="72"/>
      <c r="W4301" s="68">
        <f t="shared" si="202"/>
        <v>1</v>
      </c>
      <c r="AC4301" s="1" t="str">
        <f t="shared" si="203"/>
        <v>1900</v>
      </c>
    </row>
    <row r="4302" spans="4:29" x14ac:dyDescent="0.25">
      <c r="D4302" s="98" t="str">
        <f t="shared" si="201"/>
        <v/>
      </c>
      <c r="E4302" s="93"/>
      <c r="F4302" s="4"/>
      <c r="G4302" s="4"/>
      <c r="H4302" s="72"/>
      <c r="I4302" s="4"/>
      <c r="J4302" s="72"/>
      <c r="K4302" s="72"/>
      <c r="W4302" s="68">
        <f t="shared" si="202"/>
        <v>1</v>
      </c>
      <c r="AC4302" s="1" t="str">
        <f t="shared" si="203"/>
        <v>1900</v>
      </c>
    </row>
    <row r="4303" spans="4:29" x14ac:dyDescent="0.25">
      <c r="D4303" s="98" t="str">
        <f t="shared" si="201"/>
        <v/>
      </c>
      <c r="E4303" s="93"/>
      <c r="F4303" s="4"/>
      <c r="G4303" s="4"/>
      <c r="H4303" s="72"/>
      <c r="I4303" s="4"/>
      <c r="J4303" s="72"/>
      <c r="K4303" s="72"/>
      <c r="W4303" s="68">
        <f t="shared" si="202"/>
        <v>1</v>
      </c>
      <c r="AC4303" s="1" t="str">
        <f t="shared" si="203"/>
        <v>1900</v>
      </c>
    </row>
    <row r="4304" spans="4:29" x14ac:dyDescent="0.25">
      <c r="D4304" s="98" t="str">
        <f t="shared" si="201"/>
        <v/>
      </c>
      <c r="E4304" s="93"/>
      <c r="F4304" s="4"/>
      <c r="G4304" s="4"/>
      <c r="H4304" s="72"/>
      <c r="I4304" s="4"/>
      <c r="J4304" s="72"/>
      <c r="K4304" s="72"/>
      <c r="W4304" s="68">
        <f t="shared" si="202"/>
        <v>1</v>
      </c>
      <c r="AC4304" s="1" t="str">
        <f t="shared" si="203"/>
        <v>1900</v>
      </c>
    </row>
    <row r="4305" spans="4:29" x14ac:dyDescent="0.25">
      <c r="D4305" s="98" t="str">
        <f t="shared" si="201"/>
        <v/>
      </c>
      <c r="E4305" s="93"/>
      <c r="F4305" s="4"/>
      <c r="G4305" s="4"/>
      <c r="H4305" s="72"/>
      <c r="I4305" s="4"/>
      <c r="J4305" s="72"/>
      <c r="K4305" s="72"/>
      <c r="W4305" s="68">
        <f t="shared" si="202"/>
        <v>1</v>
      </c>
      <c r="AC4305" s="1" t="str">
        <f t="shared" si="203"/>
        <v>1900</v>
      </c>
    </row>
    <row r="4306" spans="4:29" x14ac:dyDescent="0.25">
      <c r="D4306" s="98" t="str">
        <f t="shared" si="201"/>
        <v/>
      </c>
      <c r="E4306" s="93"/>
      <c r="F4306" s="4"/>
      <c r="G4306" s="4"/>
      <c r="H4306" s="72"/>
      <c r="I4306" s="4"/>
      <c r="J4306" s="72"/>
      <c r="K4306" s="72"/>
      <c r="W4306" s="68">
        <f t="shared" si="202"/>
        <v>1</v>
      </c>
      <c r="AC4306" s="1" t="str">
        <f t="shared" si="203"/>
        <v>1900</v>
      </c>
    </row>
    <row r="4307" spans="4:29" x14ac:dyDescent="0.25">
      <c r="D4307" s="98" t="str">
        <f t="shared" si="201"/>
        <v/>
      </c>
      <c r="E4307" s="93"/>
      <c r="F4307" s="4"/>
      <c r="G4307" s="4"/>
      <c r="H4307" s="72"/>
      <c r="I4307" s="4"/>
      <c r="J4307" s="72"/>
      <c r="K4307" s="72"/>
      <c r="W4307" s="68">
        <f t="shared" si="202"/>
        <v>1</v>
      </c>
      <c r="AC4307" s="1" t="str">
        <f t="shared" si="203"/>
        <v>1900</v>
      </c>
    </row>
    <row r="4308" spans="4:29" x14ac:dyDescent="0.25">
      <c r="D4308" s="98" t="str">
        <f t="shared" si="201"/>
        <v/>
      </c>
      <c r="E4308" s="93"/>
      <c r="F4308" s="4"/>
      <c r="G4308" s="4"/>
      <c r="H4308" s="72"/>
      <c r="I4308" s="4"/>
      <c r="J4308" s="72"/>
      <c r="K4308" s="72"/>
      <c r="W4308" s="68">
        <f t="shared" si="202"/>
        <v>1</v>
      </c>
      <c r="AC4308" s="1" t="str">
        <f t="shared" si="203"/>
        <v>1900</v>
      </c>
    </row>
    <row r="4309" spans="4:29" x14ac:dyDescent="0.25">
      <c r="D4309" s="98" t="str">
        <f t="shared" si="201"/>
        <v/>
      </c>
      <c r="E4309" s="93"/>
      <c r="F4309" s="4"/>
      <c r="G4309" s="4"/>
      <c r="H4309" s="72"/>
      <c r="I4309" s="4"/>
      <c r="J4309" s="72"/>
      <c r="K4309" s="72"/>
      <c r="W4309" s="68">
        <f t="shared" si="202"/>
        <v>1</v>
      </c>
      <c r="AC4309" s="1" t="str">
        <f t="shared" si="203"/>
        <v>1900</v>
      </c>
    </row>
    <row r="4310" spans="4:29" x14ac:dyDescent="0.25">
      <c r="D4310" s="98" t="str">
        <f t="shared" si="201"/>
        <v/>
      </c>
      <c r="E4310" s="93"/>
      <c r="F4310" s="4"/>
      <c r="G4310" s="4"/>
      <c r="H4310" s="72"/>
      <c r="I4310" s="4"/>
      <c r="J4310" s="72"/>
      <c r="K4310" s="72"/>
      <c r="W4310" s="68">
        <f t="shared" si="202"/>
        <v>1</v>
      </c>
      <c r="AC4310" s="1" t="str">
        <f t="shared" si="203"/>
        <v>1900</v>
      </c>
    </row>
    <row r="4311" spans="4:29" x14ac:dyDescent="0.25">
      <c r="D4311" s="98" t="str">
        <f t="shared" si="201"/>
        <v/>
      </c>
      <c r="E4311" s="93"/>
      <c r="F4311" s="4"/>
      <c r="G4311" s="4"/>
      <c r="H4311" s="72"/>
      <c r="I4311" s="4"/>
      <c r="J4311" s="72"/>
      <c r="K4311" s="72"/>
      <c r="W4311" s="68">
        <f t="shared" si="202"/>
        <v>1</v>
      </c>
      <c r="AC4311" s="1" t="str">
        <f t="shared" si="203"/>
        <v>1900</v>
      </c>
    </row>
    <row r="4312" spans="4:29" x14ac:dyDescent="0.25">
      <c r="D4312" s="98" t="str">
        <f t="shared" si="201"/>
        <v/>
      </c>
      <c r="E4312" s="93"/>
      <c r="F4312" s="4"/>
      <c r="G4312" s="4"/>
      <c r="H4312" s="72"/>
      <c r="I4312" s="4"/>
      <c r="J4312" s="72"/>
      <c r="K4312" s="72"/>
      <c r="W4312" s="68">
        <f t="shared" si="202"/>
        <v>1</v>
      </c>
      <c r="AC4312" s="1" t="str">
        <f t="shared" si="203"/>
        <v>1900</v>
      </c>
    </row>
    <row r="4313" spans="4:29" x14ac:dyDescent="0.25">
      <c r="D4313" s="98" t="str">
        <f t="shared" si="201"/>
        <v/>
      </c>
      <c r="E4313" s="93"/>
      <c r="F4313" s="4"/>
      <c r="G4313" s="4"/>
      <c r="H4313" s="72"/>
      <c r="I4313" s="4"/>
      <c r="J4313" s="72"/>
      <c r="K4313" s="72"/>
      <c r="W4313" s="68">
        <f t="shared" si="202"/>
        <v>1</v>
      </c>
      <c r="AC4313" s="1" t="str">
        <f t="shared" si="203"/>
        <v>1900</v>
      </c>
    </row>
    <row r="4314" spans="4:29" x14ac:dyDescent="0.25">
      <c r="D4314" s="98" t="str">
        <f t="shared" si="201"/>
        <v/>
      </c>
      <c r="E4314" s="93"/>
      <c r="F4314" s="4"/>
      <c r="G4314" s="4"/>
      <c r="H4314" s="72"/>
      <c r="I4314" s="4"/>
      <c r="J4314" s="72"/>
      <c r="K4314" s="72"/>
      <c r="W4314" s="68">
        <f t="shared" si="202"/>
        <v>1</v>
      </c>
      <c r="AC4314" s="1" t="str">
        <f t="shared" si="203"/>
        <v>1900</v>
      </c>
    </row>
    <row r="4315" spans="4:29" x14ac:dyDescent="0.25">
      <c r="D4315" s="98" t="str">
        <f t="shared" si="201"/>
        <v/>
      </c>
      <c r="E4315" s="93"/>
      <c r="F4315" s="4"/>
      <c r="G4315" s="4"/>
      <c r="H4315" s="72"/>
      <c r="I4315" s="4"/>
      <c r="J4315" s="72"/>
      <c r="K4315" s="72"/>
      <c r="W4315" s="68">
        <f t="shared" si="202"/>
        <v>1</v>
      </c>
      <c r="AC4315" s="1" t="str">
        <f t="shared" si="203"/>
        <v>1900</v>
      </c>
    </row>
    <row r="4316" spans="4:29" x14ac:dyDescent="0.25">
      <c r="D4316" s="98" t="str">
        <f t="shared" si="201"/>
        <v/>
      </c>
      <c r="E4316" s="93"/>
      <c r="F4316" s="4"/>
      <c r="G4316" s="4"/>
      <c r="H4316" s="72"/>
      <c r="I4316" s="4"/>
      <c r="J4316" s="72"/>
      <c r="K4316" s="72"/>
      <c r="W4316" s="68">
        <f t="shared" si="202"/>
        <v>1</v>
      </c>
      <c r="AC4316" s="1" t="str">
        <f t="shared" si="203"/>
        <v>1900</v>
      </c>
    </row>
    <row r="4317" spans="4:29" x14ac:dyDescent="0.25">
      <c r="D4317" s="98" t="str">
        <f t="shared" si="201"/>
        <v/>
      </c>
      <c r="E4317" s="93"/>
      <c r="F4317" s="4"/>
      <c r="G4317" s="4"/>
      <c r="H4317" s="72"/>
      <c r="I4317" s="4"/>
      <c r="J4317" s="72"/>
      <c r="K4317" s="72"/>
      <c r="W4317" s="68">
        <f t="shared" si="202"/>
        <v>1</v>
      </c>
      <c r="AC4317" s="1" t="str">
        <f t="shared" si="203"/>
        <v>1900</v>
      </c>
    </row>
    <row r="4318" spans="4:29" x14ac:dyDescent="0.25">
      <c r="D4318" s="98" t="str">
        <f t="shared" si="201"/>
        <v/>
      </c>
      <c r="E4318" s="93"/>
      <c r="F4318" s="4"/>
      <c r="G4318" s="4"/>
      <c r="H4318" s="72"/>
      <c r="I4318" s="4"/>
      <c r="J4318" s="72"/>
      <c r="K4318" s="72"/>
      <c r="W4318" s="68">
        <f t="shared" si="202"/>
        <v>1</v>
      </c>
      <c r="AC4318" s="1" t="str">
        <f t="shared" si="203"/>
        <v>1900</v>
      </c>
    </row>
    <row r="4319" spans="4:29" x14ac:dyDescent="0.25">
      <c r="D4319" s="98" t="str">
        <f t="shared" si="201"/>
        <v/>
      </c>
      <c r="E4319" s="93"/>
      <c r="F4319" s="4"/>
      <c r="G4319" s="4"/>
      <c r="H4319" s="72"/>
      <c r="I4319" s="4"/>
      <c r="J4319" s="72"/>
      <c r="K4319" s="72"/>
      <c r="W4319" s="68">
        <f t="shared" si="202"/>
        <v>1</v>
      </c>
      <c r="AC4319" s="1" t="str">
        <f t="shared" si="203"/>
        <v>1900</v>
      </c>
    </row>
    <row r="4320" spans="4:29" x14ac:dyDescent="0.25">
      <c r="D4320" s="98" t="str">
        <f t="shared" si="201"/>
        <v/>
      </c>
      <c r="E4320" s="93"/>
      <c r="F4320" s="4"/>
      <c r="G4320" s="4"/>
      <c r="H4320" s="72"/>
      <c r="I4320" s="4"/>
      <c r="J4320" s="72"/>
      <c r="K4320" s="72"/>
      <c r="W4320" s="68">
        <f t="shared" si="202"/>
        <v>1</v>
      </c>
      <c r="AC4320" s="1" t="str">
        <f t="shared" si="203"/>
        <v>1900</v>
      </c>
    </row>
    <row r="4321" spans="4:29" x14ac:dyDescent="0.25">
      <c r="D4321" s="98" t="str">
        <f t="shared" si="201"/>
        <v/>
      </c>
      <c r="E4321" s="93"/>
      <c r="F4321" s="4"/>
      <c r="G4321" s="4"/>
      <c r="H4321" s="72"/>
      <c r="I4321" s="4"/>
      <c r="J4321" s="72"/>
      <c r="K4321" s="72"/>
      <c r="W4321" s="68">
        <f t="shared" si="202"/>
        <v>1</v>
      </c>
      <c r="AC4321" s="1" t="str">
        <f t="shared" si="203"/>
        <v>1900</v>
      </c>
    </row>
    <row r="4322" spans="4:29" x14ac:dyDescent="0.25">
      <c r="D4322" s="98" t="str">
        <f t="shared" si="201"/>
        <v/>
      </c>
      <c r="E4322" s="93"/>
      <c r="F4322" s="4"/>
      <c r="G4322" s="4"/>
      <c r="H4322" s="72"/>
      <c r="I4322" s="4"/>
      <c r="J4322" s="72"/>
      <c r="K4322" s="72"/>
      <c r="W4322" s="68">
        <f t="shared" si="202"/>
        <v>1</v>
      </c>
      <c r="AC4322" s="1" t="str">
        <f t="shared" si="203"/>
        <v>1900</v>
      </c>
    </row>
    <row r="4323" spans="4:29" x14ac:dyDescent="0.25">
      <c r="D4323" s="98" t="str">
        <f t="shared" si="201"/>
        <v/>
      </c>
      <c r="E4323" s="93"/>
      <c r="F4323" s="4"/>
      <c r="G4323" s="4"/>
      <c r="H4323" s="72"/>
      <c r="I4323" s="4"/>
      <c r="J4323" s="72"/>
      <c r="K4323" s="72"/>
      <c r="W4323" s="68">
        <f t="shared" si="202"/>
        <v>1</v>
      </c>
      <c r="AC4323" s="1" t="str">
        <f t="shared" si="203"/>
        <v>1900</v>
      </c>
    </row>
    <row r="4324" spans="4:29" x14ac:dyDescent="0.25">
      <c r="D4324" s="98" t="str">
        <f t="shared" si="201"/>
        <v/>
      </c>
      <c r="E4324" s="93"/>
      <c r="F4324" s="4"/>
      <c r="G4324" s="4"/>
      <c r="H4324" s="72"/>
      <c r="I4324" s="4"/>
      <c r="J4324" s="72"/>
      <c r="K4324" s="72"/>
      <c r="W4324" s="68">
        <f t="shared" si="202"/>
        <v>1</v>
      </c>
      <c r="AC4324" s="1" t="str">
        <f t="shared" si="203"/>
        <v>1900</v>
      </c>
    </row>
    <row r="4325" spans="4:29" x14ac:dyDescent="0.25">
      <c r="D4325" s="98" t="str">
        <f t="shared" si="201"/>
        <v/>
      </c>
      <c r="E4325" s="93"/>
      <c r="F4325" s="4"/>
      <c r="G4325" s="4"/>
      <c r="H4325" s="72"/>
      <c r="I4325" s="4"/>
      <c r="J4325" s="72"/>
      <c r="K4325" s="72"/>
      <c r="W4325" s="68">
        <f t="shared" si="202"/>
        <v>1</v>
      </c>
      <c r="AC4325" s="1" t="str">
        <f t="shared" si="203"/>
        <v>1900</v>
      </c>
    </row>
    <row r="4326" spans="4:29" x14ac:dyDescent="0.25">
      <c r="D4326" s="98" t="str">
        <f t="shared" si="201"/>
        <v/>
      </c>
      <c r="E4326" s="93"/>
      <c r="F4326" s="4"/>
      <c r="G4326" s="4"/>
      <c r="H4326" s="72"/>
      <c r="I4326" s="4"/>
      <c r="J4326" s="72"/>
      <c r="K4326" s="72"/>
      <c r="W4326" s="68">
        <f t="shared" si="202"/>
        <v>1</v>
      </c>
      <c r="AC4326" s="1" t="str">
        <f t="shared" si="203"/>
        <v>1900</v>
      </c>
    </row>
    <row r="4327" spans="4:29" x14ac:dyDescent="0.25">
      <c r="D4327" s="98" t="str">
        <f t="shared" si="201"/>
        <v/>
      </c>
      <c r="E4327" s="93"/>
      <c r="F4327" s="4"/>
      <c r="G4327" s="4"/>
      <c r="H4327" s="72"/>
      <c r="I4327" s="4"/>
      <c r="J4327" s="72"/>
      <c r="K4327" s="72"/>
      <c r="W4327" s="68">
        <f t="shared" si="202"/>
        <v>1</v>
      </c>
      <c r="AC4327" s="1" t="str">
        <f t="shared" si="203"/>
        <v>1900</v>
      </c>
    </row>
    <row r="4328" spans="4:29" x14ac:dyDescent="0.25">
      <c r="D4328" s="98" t="str">
        <f t="shared" si="201"/>
        <v/>
      </c>
      <c r="E4328" s="93"/>
      <c r="F4328" s="4"/>
      <c r="G4328" s="4"/>
      <c r="H4328" s="72"/>
      <c r="I4328" s="4"/>
      <c r="J4328" s="72"/>
      <c r="K4328" s="72"/>
      <c r="W4328" s="68">
        <f t="shared" si="202"/>
        <v>1</v>
      </c>
      <c r="AC4328" s="1" t="str">
        <f t="shared" si="203"/>
        <v>1900</v>
      </c>
    </row>
    <row r="4329" spans="4:29" x14ac:dyDescent="0.25">
      <c r="D4329" s="98" t="str">
        <f t="shared" si="201"/>
        <v/>
      </c>
      <c r="E4329" s="93"/>
      <c r="F4329" s="4"/>
      <c r="G4329" s="4"/>
      <c r="H4329" s="72"/>
      <c r="I4329" s="4"/>
      <c r="J4329" s="72"/>
      <c r="K4329" s="72"/>
      <c r="W4329" s="68">
        <f t="shared" si="202"/>
        <v>1</v>
      </c>
      <c r="AC4329" s="1" t="str">
        <f t="shared" si="203"/>
        <v>1900</v>
      </c>
    </row>
    <row r="4330" spans="4:29" x14ac:dyDescent="0.25">
      <c r="D4330" s="98" t="str">
        <f t="shared" si="201"/>
        <v/>
      </c>
      <c r="E4330" s="93"/>
      <c r="F4330" s="4"/>
      <c r="G4330" s="4"/>
      <c r="H4330" s="72"/>
      <c r="I4330" s="4"/>
      <c r="J4330" s="72"/>
      <c r="K4330" s="72"/>
      <c r="W4330" s="68">
        <f t="shared" si="202"/>
        <v>1</v>
      </c>
      <c r="AC4330" s="1" t="str">
        <f t="shared" si="203"/>
        <v>1900</v>
      </c>
    </row>
    <row r="4331" spans="4:29" x14ac:dyDescent="0.25">
      <c r="D4331" s="98" t="str">
        <f t="shared" si="201"/>
        <v/>
      </c>
      <c r="E4331" s="93"/>
      <c r="F4331" s="4"/>
      <c r="G4331" s="4"/>
      <c r="H4331" s="72"/>
      <c r="I4331" s="4"/>
      <c r="J4331" s="72"/>
      <c r="K4331" s="72"/>
      <c r="W4331" s="68">
        <f t="shared" si="202"/>
        <v>1</v>
      </c>
      <c r="AC4331" s="1" t="str">
        <f t="shared" si="203"/>
        <v>1900</v>
      </c>
    </row>
    <row r="4332" spans="4:29" x14ac:dyDescent="0.25">
      <c r="D4332" s="98" t="str">
        <f t="shared" si="201"/>
        <v/>
      </c>
      <c r="E4332" s="93"/>
      <c r="F4332" s="4"/>
      <c r="G4332" s="4"/>
      <c r="H4332" s="72"/>
      <c r="I4332" s="4"/>
      <c r="J4332" s="72"/>
      <c r="K4332" s="72"/>
      <c r="W4332" s="68">
        <f t="shared" si="202"/>
        <v>1</v>
      </c>
      <c r="AC4332" s="1" t="str">
        <f t="shared" si="203"/>
        <v>1900</v>
      </c>
    </row>
    <row r="4333" spans="4:29" x14ac:dyDescent="0.25">
      <c r="D4333" s="98" t="str">
        <f t="shared" si="201"/>
        <v/>
      </c>
      <c r="E4333" s="93"/>
      <c r="F4333" s="4"/>
      <c r="G4333" s="4"/>
      <c r="H4333" s="72"/>
      <c r="I4333" s="4"/>
      <c r="J4333" s="72"/>
      <c r="K4333" s="72"/>
      <c r="W4333" s="68">
        <f t="shared" si="202"/>
        <v>1</v>
      </c>
      <c r="AC4333" s="1" t="str">
        <f t="shared" si="203"/>
        <v>1900</v>
      </c>
    </row>
    <row r="4334" spans="4:29" x14ac:dyDescent="0.25">
      <c r="D4334" s="98" t="str">
        <f t="shared" si="201"/>
        <v/>
      </c>
      <c r="E4334" s="93"/>
      <c r="F4334" s="4"/>
      <c r="G4334" s="4"/>
      <c r="H4334" s="72"/>
      <c r="I4334" s="4"/>
      <c r="J4334" s="72"/>
      <c r="K4334" s="72"/>
      <c r="W4334" s="68">
        <f t="shared" si="202"/>
        <v>1</v>
      </c>
      <c r="AC4334" s="1" t="str">
        <f t="shared" si="203"/>
        <v>1900</v>
      </c>
    </row>
    <row r="4335" spans="4:29" x14ac:dyDescent="0.25">
      <c r="D4335" s="98" t="str">
        <f t="shared" si="201"/>
        <v/>
      </c>
      <c r="E4335" s="93"/>
      <c r="F4335" s="4"/>
      <c r="G4335" s="4"/>
      <c r="H4335" s="72"/>
      <c r="I4335" s="4"/>
      <c r="J4335" s="72"/>
      <c r="K4335" s="72"/>
      <c r="W4335" s="68">
        <f t="shared" si="202"/>
        <v>1</v>
      </c>
      <c r="AC4335" s="1" t="str">
        <f t="shared" si="203"/>
        <v>1900</v>
      </c>
    </row>
    <row r="4336" spans="4:29" x14ac:dyDescent="0.25">
      <c r="D4336" s="98" t="str">
        <f t="shared" si="201"/>
        <v/>
      </c>
      <c r="E4336" s="93"/>
      <c r="F4336" s="4"/>
      <c r="G4336" s="4"/>
      <c r="H4336" s="72"/>
      <c r="I4336" s="4"/>
      <c r="J4336" s="72"/>
      <c r="K4336" s="72"/>
      <c r="W4336" s="68">
        <f t="shared" si="202"/>
        <v>1</v>
      </c>
      <c r="AC4336" s="1" t="str">
        <f t="shared" si="203"/>
        <v>1900</v>
      </c>
    </row>
    <row r="4337" spans="4:29" x14ac:dyDescent="0.25">
      <c r="D4337" s="98" t="str">
        <f t="shared" si="201"/>
        <v/>
      </c>
      <c r="E4337" s="93"/>
      <c r="F4337" s="4"/>
      <c r="G4337" s="4"/>
      <c r="H4337" s="72"/>
      <c r="I4337" s="4"/>
      <c r="J4337" s="72"/>
      <c r="K4337" s="72"/>
      <c r="W4337" s="68">
        <f t="shared" si="202"/>
        <v>1</v>
      </c>
      <c r="AC4337" s="1" t="str">
        <f t="shared" si="203"/>
        <v>1900</v>
      </c>
    </row>
    <row r="4338" spans="4:29" x14ac:dyDescent="0.25">
      <c r="D4338" s="98" t="str">
        <f t="shared" si="201"/>
        <v/>
      </c>
      <c r="E4338" s="93"/>
      <c r="F4338" s="4"/>
      <c r="G4338" s="4"/>
      <c r="H4338" s="72"/>
      <c r="I4338" s="4"/>
      <c r="J4338" s="72"/>
      <c r="K4338" s="72"/>
      <c r="W4338" s="68">
        <f t="shared" si="202"/>
        <v>1</v>
      </c>
      <c r="AC4338" s="1" t="str">
        <f t="shared" si="203"/>
        <v>1900</v>
      </c>
    </row>
    <row r="4339" spans="4:29" x14ac:dyDescent="0.25">
      <c r="D4339" s="98" t="str">
        <f t="shared" si="201"/>
        <v/>
      </c>
      <c r="E4339" s="93"/>
      <c r="F4339" s="4"/>
      <c r="G4339" s="4"/>
      <c r="H4339" s="72"/>
      <c r="I4339" s="4"/>
      <c r="J4339" s="72"/>
      <c r="K4339" s="72"/>
      <c r="W4339" s="68">
        <f t="shared" si="202"/>
        <v>1</v>
      </c>
      <c r="AC4339" s="1" t="str">
        <f t="shared" si="203"/>
        <v>1900</v>
      </c>
    </row>
    <row r="4340" spans="4:29" x14ac:dyDescent="0.25">
      <c r="D4340" s="98" t="str">
        <f t="shared" si="201"/>
        <v/>
      </c>
      <c r="E4340" s="93"/>
      <c r="F4340" s="4"/>
      <c r="G4340" s="4"/>
      <c r="H4340" s="72"/>
      <c r="I4340" s="4"/>
      <c r="J4340" s="72"/>
      <c r="K4340" s="72"/>
      <c r="W4340" s="68">
        <f t="shared" si="202"/>
        <v>1</v>
      </c>
      <c r="AC4340" s="1" t="str">
        <f t="shared" si="203"/>
        <v>1900</v>
      </c>
    </row>
    <row r="4341" spans="4:29" x14ac:dyDescent="0.25">
      <c r="D4341" s="98" t="str">
        <f t="shared" si="201"/>
        <v/>
      </c>
      <c r="E4341" s="93"/>
      <c r="F4341" s="4"/>
      <c r="G4341" s="4"/>
      <c r="H4341" s="72"/>
      <c r="I4341" s="4"/>
      <c r="J4341" s="72"/>
      <c r="K4341" s="72"/>
      <c r="W4341" s="68">
        <f t="shared" si="202"/>
        <v>1</v>
      </c>
      <c r="AC4341" s="1" t="str">
        <f t="shared" si="203"/>
        <v>1900</v>
      </c>
    </row>
    <row r="4342" spans="4:29" x14ac:dyDescent="0.25">
      <c r="D4342" s="98" t="str">
        <f t="shared" si="201"/>
        <v/>
      </c>
      <c r="E4342" s="93"/>
      <c r="F4342" s="4"/>
      <c r="G4342" s="4"/>
      <c r="H4342" s="72"/>
      <c r="I4342" s="4"/>
      <c r="J4342" s="72"/>
      <c r="K4342" s="72"/>
      <c r="W4342" s="68">
        <f t="shared" si="202"/>
        <v>1</v>
      </c>
      <c r="AC4342" s="1" t="str">
        <f t="shared" si="203"/>
        <v>1900</v>
      </c>
    </row>
    <row r="4343" spans="4:29" x14ac:dyDescent="0.25">
      <c r="D4343" s="98" t="str">
        <f t="shared" si="201"/>
        <v/>
      </c>
      <c r="E4343" s="93"/>
      <c r="F4343" s="4"/>
      <c r="G4343" s="4"/>
      <c r="H4343" s="72"/>
      <c r="I4343" s="4"/>
      <c r="J4343" s="72"/>
      <c r="K4343" s="72"/>
      <c r="W4343" s="68">
        <f t="shared" si="202"/>
        <v>1</v>
      </c>
      <c r="AC4343" s="1" t="str">
        <f t="shared" si="203"/>
        <v>1900</v>
      </c>
    </row>
    <row r="4344" spans="4:29" x14ac:dyDescent="0.25">
      <c r="D4344" s="98" t="str">
        <f t="shared" si="201"/>
        <v/>
      </c>
      <c r="E4344" s="93"/>
      <c r="F4344" s="4"/>
      <c r="G4344" s="4"/>
      <c r="H4344" s="72"/>
      <c r="I4344" s="4"/>
      <c r="J4344" s="72"/>
      <c r="K4344" s="72"/>
      <c r="W4344" s="68">
        <f t="shared" si="202"/>
        <v>1</v>
      </c>
      <c r="AC4344" s="1" t="str">
        <f t="shared" si="203"/>
        <v>1900</v>
      </c>
    </row>
    <row r="4345" spans="4:29" x14ac:dyDescent="0.25">
      <c r="D4345" s="98" t="str">
        <f t="shared" si="201"/>
        <v/>
      </c>
      <c r="E4345" s="93"/>
      <c r="F4345" s="4"/>
      <c r="G4345" s="4"/>
      <c r="H4345" s="72"/>
      <c r="I4345" s="4"/>
      <c r="J4345" s="72"/>
      <c r="K4345" s="72"/>
      <c r="W4345" s="68">
        <f t="shared" si="202"/>
        <v>1</v>
      </c>
      <c r="AC4345" s="1" t="str">
        <f t="shared" si="203"/>
        <v>1900</v>
      </c>
    </row>
    <row r="4346" spans="4:29" x14ac:dyDescent="0.25">
      <c r="D4346" s="98" t="str">
        <f t="shared" si="201"/>
        <v/>
      </c>
      <c r="E4346" s="93"/>
      <c r="F4346" s="4"/>
      <c r="G4346" s="4"/>
      <c r="H4346" s="72"/>
      <c r="I4346" s="4"/>
      <c r="J4346" s="72"/>
      <c r="K4346" s="72"/>
      <c r="W4346" s="68">
        <f t="shared" si="202"/>
        <v>1</v>
      </c>
      <c r="AC4346" s="1" t="str">
        <f t="shared" si="203"/>
        <v>1900</v>
      </c>
    </row>
    <row r="4347" spans="4:29" x14ac:dyDescent="0.25">
      <c r="D4347" s="98" t="str">
        <f t="shared" si="201"/>
        <v/>
      </c>
      <c r="E4347" s="93"/>
      <c r="F4347" s="4"/>
      <c r="G4347" s="4"/>
      <c r="H4347" s="72"/>
      <c r="I4347" s="4"/>
      <c r="J4347" s="72"/>
      <c r="K4347" s="72"/>
      <c r="W4347" s="68">
        <f t="shared" si="202"/>
        <v>1</v>
      </c>
      <c r="AC4347" s="1" t="str">
        <f t="shared" si="203"/>
        <v>1900</v>
      </c>
    </row>
    <row r="4348" spans="4:29" x14ac:dyDescent="0.25">
      <c r="D4348" s="98" t="str">
        <f t="shared" si="201"/>
        <v/>
      </c>
      <c r="E4348" s="93"/>
      <c r="F4348" s="4"/>
      <c r="G4348" s="4"/>
      <c r="H4348" s="72"/>
      <c r="I4348" s="4"/>
      <c r="J4348" s="72"/>
      <c r="K4348" s="72"/>
      <c r="W4348" s="68">
        <f t="shared" si="202"/>
        <v>1</v>
      </c>
      <c r="AC4348" s="1" t="str">
        <f t="shared" si="203"/>
        <v>1900</v>
      </c>
    </row>
    <row r="4349" spans="4:29" x14ac:dyDescent="0.25">
      <c r="D4349" s="98" t="str">
        <f t="shared" si="201"/>
        <v/>
      </c>
      <c r="E4349" s="93"/>
      <c r="F4349" s="4"/>
      <c r="G4349" s="4"/>
      <c r="H4349" s="72"/>
      <c r="I4349" s="4"/>
      <c r="J4349" s="72"/>
      <c r="K4349" s="72"/>
      <c r="W4349" s="68">
        <f t="shared" si="202"/>
        <v>1</v>
      </c>
      <c r="AC4349" s="1" t="str">
        <f t="shared" si="203"/>
        <v>1900</v>
      </c>
    </row>
    <row r="4350" spans="4:29" x14ac:dyDescent="0.25">
      <c r="D4350" s="98" t="str">
        <f t="shared" si="201"/>
        <v/>
      </c>
      <c r="E4350" s="93"/>
      <c r="F4350" s="4"/>
      <c r="G4350" s="4"/>
      <c r="H4350" s="72"/>
      <c r="I4350" s="4"/>
      <c r="J4350" s="72"/>
      <c r="K4350" s="72"/>
      <c r="W4350" s="68">
        <f t="shared" si="202"/>
        <v>1</v>
      </c>
      <c r="AC4350" s="1" t="str">
        <f t="shared" si="203"/>
        <v>1900</v>
      </c>
    </row>
    <row r="4351" spans="4:29" x14ac:dyDescent="0.25">
      <c r="D4351" s="98" t="str">
        <f t="shared" si="201"/>
        <v/>
      </c>
      <c r="E4351" s="93"/>
      <c r="F4351" s="4"/>
      <c r="G4351" s="4"/>
      <c r="H4351" s="72"/>
      <c r="I4351" s="4"/>
      <c r="J4351" s="72"/>
      <c r="K4351" s="72"/>
      <c r="W4351" s="68">
        <f t="shared" si="202"/>
        <v>1</v>
      </c>
      <c r="AC4351" s="1" t="str">
        <f t="shared" si="203"/>
        <v>1900</v>
      </c>
    </row>
    <row r="4352" spans="4:29" x14ac:dyDescent="0.25">
      <c r="D4352" s="98" t="str">
        <f t="shared" si="201"/>
        <v/>
      </c>
      <c r="E4352" s="93"/>
      <c r="F4352" s="4"/>
      <c r="G4352" s="4"/>
      <c r="H4352" s="72"/>
      <c r="I4352" s="4"/>
      <c r="J4352" s="72"/>
      <c r="K4352" s="72"/>
      <c r="W4352" s="68">
        <f t="shared" si="202"/>
        <v>1</v>
      </c>
      <c r="AC4352" s="1" t="str">
        <f t="shared" si="203"/>
        <v>1900</v>
      </c>
    </row>
    <row r="4353" spans="4:29" x14ac:dyDescent="0.25">
      <c r="D4353" s="98" t="str">
        <f t="shared" si="201"/>
        <v/>
      </c>
      <c r="E4353" s="93"/>
      <c r="F4353" s="4"/>
      <c r="G4353" s="4"/>
      <c r="H4353" s="72"/>
      <c r="I4353" s="4"/>
      <c r="J4353" s="72"/>
      <c r="K4353" s="72"/>
      <c r="W4353" s="68">
        <f t="shared" si="202"/>
        <v>1</v>
      </c>
      <c r="AC4353" s="1" t="str">
        <f t="shared" si="203"/>
        <v>1900</v>
      </c>
    </row>
    <row r="4354" spans="4:29" x14ac:dyDescent="0.25">
      <c r="D4354" s="98" t="str">
        <f t="shared" si="201"/>
        <v/>
      </c>
      <c r="E4354" s="93"/>
      <c r="F4354" s="4"/>
      <c r="G4354" s="4"/>
      <c r="H4354" s="72"/>
      <c r="I4354" s="4"/>
      <c r="J4354" s="72"/>
      <c r="K4354" s="72"/>
      <c r="W4354" s="68">
        <f t="shared" si="202"/>
        <v>1</v>
      </c>
      <c r="AC4354" s="1" t="str">
        <f t="shared" si="203"/>
        <v>1900</v>
      </c>
    </row>
    <row r="4355" spans="4:29" x14ac:dyDescent="0.25">
      <c r="D4355" s="98" t="str">
        <f t="shared" si="201"/>
        <v/>
      </c>
      <c r="E4355" s="93"/>
      <c r="F4355" s="4"/>
      <c r="G4355" s="4"/>
      <c r="H4355" s="72"/>
      <c r="I4355" s="4"/>
      <c r="J4355" s="72"/>
      <c r="K4355" s="72"/>
      <c r="W4355" s="68">
        <f t="shared" si="202"/>
        <v>1</v>
      </c>
      <c r="AC4355" s="1" t="str">
        <f t="shared" si="203"/>
        <v>1900</v>
      </c>
    </row>
    <row r="4356" spans="4:29" x14ac:dyDescent="0.25">
      <c r="D4356" s="98" t="str">
        <f t="shared" ref="D4356:D4419" si="204">IF(W4356&lt;&gt;$V$1,IF(YEAR(W4356)=YEAR(W4355),D4355+1,1),"")</f>
        <v/>
      </c>
      <c r="E4356" s="93"/>
      <c r="F4356" s="4"/>
      <c r="G4356" s="4"/>
      <c r="H4356" s="72"/>
      <c r="I4356" s="4"/>
      <c r="J4356" s="72"/>
      <c r="K4356" s="72"/>
      <c r="W4356" s="68">
        <f t="shared" ref="W4356:W4419" si="205">IF(CONCATENATE(F4356,F4357,F4358,F4359,F4360,F4361)&lt;&gt;"",IF(AND(E4356&lt;&gt;0,ISNUMBER(E4356)=TRUE),E4356,W4355),$V$1)</f>
        <v>1</v>
      </c>
      <c r="AC4356" s="1" t="str">
        <f t="shared" si="203"/>
        <v>1900</v>
      </c>
    </row>
    <row r="4357" spans="4:29" x14ac:dyDescent="0.25">
      <c r="D4357" s="98" t="str">
        <f t="shared" si="204"/>
        <v/>
      </c>
      <c r="E4357" s="93"/>
      <c r="F4357" s="4"/>
      <c r="G4357" s="4"/>
      <c r="H4357" s="72"/>
      <c r="I4357" s="4"/>
      <c r="J4357" s="72"/>
      <c r="K4357" s="72"/>
      <c r="W4357" s="68">
        <f t="shared" si="205"/>
        <v>1</v>
      </c>
      <c r="AC4357" s="1" t="str">
        <f t="shared" ref="AC4357:AC4420" si="206">YEAR(W4357)&amp;F4357</f>
        <v>1900</v>
      </c>
    </row>
    <row r="4358" spans="4:29" x14ac:dyDescent="0.25">
      <c r="D4358" s="98" t="str">
        <f t="shared" si="204"/>
        <v/>
      </c>
      <c r="E4358" s="93"/>
      <c r="F4358" s="4"/>
      <c r="G4358" s="4"/>
      <c r="H4358" s="72"/>
      <c r="I4358" s="4"/>
      <c r="J4358" s="72"/>
      <c r="K4358" s="72"/>
      <c r="W4358" s="68">
        <f t="shared" si="205"/>
        <v>1</v>
      </c>
      <c r="AC4358" s="1" t="str">
        <f t="shared" si="206"/>
        <v>1900</v>
      </c>
    </row>
    <row r="4359" spans="4:29" x14ac:dyDescent="0.25">
      <c r="D4359" s="98" t="str">
        <f t="shared" si="204"/>
        <v/>
      </c>
      <c r="E4359" s="93"/>
      <c r="F4359" s="4"/>
      <c r="G4359" s="4"/>
      <c r="H4359" s="72"/>
      <c r="I4359" s="4"/>
      <c r="J4359" s="72"/>
      <c r="K4359" s="72"/>
      <c r="W4359" s="68">
        <f t="shared" si="205"/>
        <v>1</v>
      </c>
      <c r="AC4359" s="1" t="str">
        <f t="shared" si="206"/>
        <v>1900</v>
      </c>
    </row>
    <row r="4360" spans="4:29" x14ac:dyDescent="0.25">
      <c r="D4360" s="98" t="str">
        <f t="shared" si="204"/>
        <v/>
      </c>
      <c r="E4360" s="93"/>
      <c r="F4360" s="4"/>
      <c r="G4360" s="4"/>
      <c r="H4360" s="72"/>
      <c r="I4360" s="4"/>
      <c r="J4360" s="72"/>
      <c r="K4360" s="72"/>
      <c r="W4360" s="68">
        <f t="shared" si="205"/>
        <v>1</v>
      </c>
      <c r="AC4360" s="1" t="str">
        <f t="shared" si="206"/>
        <v>1900</v>
      </c>
    </row>
    <row r="4361" spans="4:29" x14ac:dyDescent="0.25">
      <c r="D4361" s="98" t="str">
        <f t="shared" si="204"/>
        <v/>
      </c>
      <c r="E4361" s="93"/>
      <c r="F4361" s="4"/>
      <c r="G4361" s="4"/>
      <c r="H4361" s="72"/>
      <c r="I4361" s="4"/>
      <c r="J4361" s="72"/>
      <c r="K4361" s="72"/>
      <c r="W4361" s="68">
        <f t="shared" si="205"/>
        <v>1</v>
      </c>
      <c r="AC4361" s="1" t="str">
        <f t="shared" si="206"/>
        <v>1900</v>
      </c>
    </row>
    <row r="4362" spans="4:29" x14ac:dyDescent="0.25">
      <c r="D4362" s="98" t="str">
        <f t="shared" si="204"/>
        <v/>
      </c>
      <c r="E4362" s="93"/>
      <c r="F4362" s="4"/>
      <c r="G4362" s="4"/>
      <c r="H4362" s="72"/>
      <c r="I4362" s="4"/>
      <c r="J4362" s="72"/>
      <c r="K4362" s="72"/>
      <c r="W4362" s="68">
        <f t="shared" si="205"/>
        <v>1</v>
      </c>
      <c r="AC4362" s="1" t="str">
        <f t="shared" si="206"/>
        <v>1900</v>
      </c>
    </row>
    <row r="4363" spans="4:29" x14ac:dyDescent="0.25">
      <c r="D4363" s="98" t="str">
        <f t="shared" si="204"/>
        <v/>
      </c>
      <c r="E4363" s="93"/>
      <c r="F4363" s="4"/>
      <c r="G4363" s="4"/>
      <c r="H4363" s="72"/>
      <c r="I4363" s="4"/>
      <c r="J4363" s="72"/>
      <c r="K4363" s="72"/>
      <c r="W4363" s="68">
        <f t="shared" si="205"/>
        <v>1</v>
      </c>
      <c r="AC4363" s="1" t="str">
        <f t="shared" si="206"/>
        <v>1900</v>
      </c>
    </row>
    <row r="4364" spans="4:29" x14ac:dyDescent="0.25">
      <c r="D4364" s="98" t="str">
        <f t="shared" si="204"/>
        <v/>
      </c>
      <c r="E4364" s="93"/>
      <c r="F4364" s="4"/>
      <c r="G4364" s="4"/>
      <c r="H4364" s="72"/>
      <c r="I4364" s="4"/>
      <c r="J4364" s="72"/>
      <c r="K4364" s="72"/>
      <c r="W4364" s="68">
        <f t="shared" si="205"/>
        <v>1</v>
      </c>
      <c r="AC4364" s="1" t="str">
        <f t="shared" si="206"/>
        <v>1900</v>
      </c>
    </row>
    <row r="4365" spans="4:29" x14ac:dyDescent="0.25">
      <c r="D4365" s="98" t="str">
        <f t="shared" si="204"/>
        <v/>
      </c>
      <c r="E4365" s="93"/>
      <c r="F4365" s="4"/>
      <c r="G4365" s="4"/>
      <c r="H4365" s="72"/>
      <c r="I4365" s="4"/>
      <c r="J4365" s="72"/>
      <c r="K4365" s="72"/>
      <c r="W4365" s="68">
        <f t="shared" si="205"/>
        <v>1</v>
      </c>
      <c r="AC4365" s="1" t="str">
        <f t="shared" si="206"/>
        <v>1900</v>
      </c>
    </row>
    <row r="4366" spans="4:29" x14ac:dyDescent="0.25">
      <c r="D4366" s="98" t="str">
        <f t="shared" si="204"/>
        <v/>
      </c>
      <c r="E4366" s="93"/>
      <c r="F4366" s="4"/>
      <c r="G4366" s="4"/>
      <c r="H4366" s="72"/>
      <c r="I4366" s="4"/>
      <c r="J4366" s="72"/>
      <c r="K4366" s="72"/>
      <c r="W4366" s="68">
        <f t="shared" si="205"/>
        <v>1</v>
      </c>
      <c r="AC4366" s="1" t="str">
        <f t="shared" si="206"/>
        <v>1900</v>
      </c>
    </row>
    <row r="4367" spans="4:29" x14ac:dyDescent="0.25">
      <c r="D4367" s="98" t="str">
        <f t="shared" si="204"/>
        <v/>
      </c>
      <c r="E4367" s="93"/>
      <c r="F4367" s="4"/>
      <c r="G4367" s="4"/>
      <c r="H4367" s="72"/>
      <c r="I4367" s="4"/>
      <c r="J4367" s="72"/>
      <c r="K4367" s="72"/>
      <c r="W4367" s="68">
        <f t="shared" si="205"/>
        <v>1</v>
      </c>
      <c r="AC4367" s="1" t="str">
        <f t="shared" si="206"/>
        <v>1900</v>
      </c>
    </row>
    <row r="4368" spans="4:29" x14ac:dyDescent="0.25">
      <c r="D4368" s="98" t="str">
        <f t="shared" si="204"/>
        <v/>
      </c>
      <c r="E4368" s="93"/>
      <c r="F4368" s="4"/>
      <c r="G4368" s="4"/>
      <c r="H4368" s="72"/>
      <c r="I4368" s="4"/>
      <c r="J4368" s="72"/>
      <c r="K4368" s="72"/>
      <c r="W4368" s="68">
        <f t="shared" si="205"/>
        <v>1</v>
      </c>
      <c r="AC4368" s="1" t="str">
        <f t="shared" si="206"/>
        <v>1900</v>
      </c>
    </row>
    <row r="4369" spans="4:29" x14ac:dyDescent="0.25">
      <c r="D4369" s="98" t="str">
        <f t="shared" si="204"/>
        <v/>
      </c>
      <c r="E4369" s="93"/>
      <c r="F4369" s="4"/>
      <c r="G4369" s="4"/>
      <c r="H4369" s="72"/>
      <c r="I4369" s="4"/>
      <c r="J4369" s="72"/>
      <c r="K4369" s="72"/>
      <c r="W4369" s="68">
        <f t="shared" si="205"/>
        <v>1</v>
      </c>
      <c r="AC4369" s="1" t="str">
        <f t="shared" si="206"/>
        <v>1900</v>
      </c>
    </row>
    <row r="4370" spans="4:29" x14ac:dyDescent="0.25">
      <c r="D4370" s="98" t="str">
        <f t="shared" si="204"/>
        <v/>
      </c>
      <c r="E4370" s="93"/>
      <c r="F4370" s="4"/>
      <c r="G4370" s="4"/>
      <c r="H4370" s="72"/>
      <c r="I4370" s="4"/>
      <c r="J4370" s="72"/>
      <c r="K4370" s="72"/>
      <c r="W4370" s="68">
        <f t="shared" si="205"/>
        <v>1</v>
      </c>
      <c r="AC4370" s="1" t="str">
        <f t="shared" si="206"/>
        <v>1900</v>
      </c>
    </row>
    <row r="4371" spans="4:29" x14ac:dyDescent="0.25">
      <c r="D4371" s="98" t="str">
        <f t="shared" si="204"/>
        <v/>
      </c>
      <c r="E4371" s="93"/>
      <c r="F4371" s="4"/>
      <c r="G4371" s="4"/>
      <c r="H4371" s="72"/>
      <c r="I4371" s="4"/>
      <c r="J4371" s="72"/>
      <c r="K4371" s="72"/>
      <c r="W4371" s="68">
        <f t="shared" si="205"/>
        <v>1</v>
      </c>
      <c r="AC4371" s="1" t="str">
        <f t="shared" si="206"/>
        <v>1900</v>
      </c>
    </row>
    <row r="4372" spans="4:29" x14ac:dyDescent="0.25">
      <c r="D4372" s="98" t="str">
        <f t="shared" si="204"/>
        <v/>
      </c>
      <c r="E4372" s="93"/>
      <c r="F4372" s="4"/>
      <c r="G4372" s="4"/>
      <c r="H4372" s="72"/>
      <c r="I4372" s="4"/>
      <c r="J4372" s="72"/>
      <c r="K4372" s="72"/>
      <c r="W4372" s="68">
        <f t="shared" si="205"/>
        <v>1</v>
      </c>
      <c r="AC4372" s="1" t="str">
        <f t="shared" si="206"/>
        <v>1900</v>
      </c>
    </row>
    <row r="4373" spans="4:29" x14ac:dyDescent="0.25">
      <c r="D4373" s="98" t="str">
        <f t="shared" si="204"/>
        <v/>
      </c>
      <c r="E4373" s="93"/>
      <c r="F4373" s="4"/>
      <c r="G4373" s="4"/>
      <c r="H4373" s="72"/>
      <c r="I4373" s="4"/>
      <c r="J4373" s="72"/>
      <c r="K4373" s="72"/>
      <c r="W4373" s="68">
        <f t="shared" si="205"/>
        <v>1</v>
      </c>
      <c r="AC4373" s="1" t="str">
        <f t="shared" si="206"/>
        <v>1900</v>
      </c>
    </row>
    <row r="4374" spans="4:29" x14ac:dyDescent="0.25">
      <c r="D4374" s="98" t="str">
        <f t="shared" si="204"/>
        <v/>
      </c>
      <c r="E4374" s="93"/>
      <c r="F4374" s="4"/>
      <c r="G4374" s="4"/>
      <c r="H4374" s="72"/>
      <c r="I4374" s="4"/>
      <c r="J4374" s="72"/>
      <c r="K4374" s="72"/>
      <c r="W4374" s="68">
        <f t="shared" si="205"/>
        <v>1</v>
      </c>
      <c r="AC4374" s="1" t="str">
        <f t="shared" si="206"/>
        <v>1900</v>
      </c>
    </row>
    <row r="4375" spans="4:29" x14ac:dyDescent="0.25">
      <c r="D4375" s="98" t="str">
        <f t="shared" si="204"/>
        <v/>
      </c>
      <c r="E4375" s="93"/>
      <c r="F4375" s="4"/>
      <c r="G4375" s="4"/>
      <c r="H4375" s="72"/>
      <c r="I4375" s="4"/>
      <c r="J4375" s="72"/>
      <c r="K4375" s="72"/>
      <c r="W4375" s="68">
        <f t="shared" si="205"/>
        <v>1</v>
      </c>
      <c r="AC4375" s="1" t="str">
        <f t="shared" si="206"/>
        <v>1900</v>
      </c>
    </row>
    <row r="4376" spans="4:29" x14ac:dyDescent="0.25">
      <c r="D4376" s="98" t="str">
        <f t="shared" si="204"/>
        <v/>
      </c>
      <c r="E4376" s="93"/>
      <c r="F4376" s="4"/>
      <c r="G4376" s="4"/>
      <c r="H4376" s="72"/>
      <c r="I4376" s="4"/>
      <c r="J4376" s="72"/>
      <c r="K4376" s="72"/>
      <c r="W4376" s="68">
        <f t="shared" si="205"/>
        <v>1</v>
      </c>
      <c r="AC4376" s="1" t="str">
        <f t="shared" si="206"/>
        <v>1900</v>
      </c>
    </row>
    <row r="4377" spans="4:29" x14ac:dyDescent="0.25">
      <c r="D4377" s="98" t="str">
        <f t="shared" si="204"/>
        <v/>
      </c>
      <c r="E4377" s="93"/>
      <c r="F4377" s="4"/>
      <c r="G4377" s="4"/>
      <c r="H4377" s="72"/>
      <c r="I4377" s="4"/>
      <c r="J4377" s="72"/>
      <c r="K4377" s="72"/>
      <c r="W4377" s="68">
        <f t="shared" si="205"/>
        <v>1</v>
      </c>
      <c r="AC4377" s="1" t="str">
        <f t="shared" si="206"/>
        <v>1900</v>
      </c>
    </row>
    <row r="4378" spans="4:29" x14ac:dyDescent="0.25">
      <c r="D4378" s="98" t="str">
        <f t="shared" si="204"/>
        <v/>
      </c>
      <c r="E4378" s="93"/>
      <c r="F4378" s="4"/>
      <c r="G4378" s="4"/>
      <c r="H4378" s="72"/>
      <c r="I4378" s="4"/>
      <c r="J4378" s="72"/>
      <c r="K4378" s="72"/>
      <c r="W4378" s="68">
        <f t="shared" si="205"/>
        <v>1</v>
      </c>
      <c r="AC4378" s="1" t="str">
        <f t="shared" si="206"/>
        <v>1900</v>
      </c>
    </row>
    <row r="4379" spans="4:29" x14ac:dyDescent="0.25">
      <c r="D4379" s="98" t="str">
        <f t="shared" si="204"/>
        <v/>
      </c>
      <c r="E4379" s="93"/>
      <c r="F4379" s="4"/>
      <c r="G4379" s="4"/>
      <c r="H4379" s="72"/>
      <c r="I4379" s="4"/>
      <c r="J4379" s="72"/>
      <c r="K4379" s="72"/>
      <c r="W4379" s="68">
        <f t="shared" si="205"/>
        <v>1</v>
      </c>
      <c r="AC4379" s="1" t="str">
        <f t="shared" si="206"/>
        <v>1900</v>
      </c>
    </row>
    <row r="4380" spans="4:29" x14ac:dyDescent="0.25">
      <c r="D4380" s="98" t="str">
        <f t="shared" si="204"/>
        <v/>
      </c>
      <c r="E4380" s="93"/>
      <c r="F4380" s="4"/>
      <c r="G4380" s="4"/>
      <c r="H4380" s="72"/>
      <c r="I4380" s="4"/>
      <c r="J4380" s="72"/>
      <c r="K4380" s="72"/>
      <c r="W4380" s="68">
        <f t="shared" si="205"/>
        <v>1</v>
      </c>
      <c r="AC4380" s="1" t="str">
        <f t="shared" si="206"/>
        <v>1900</v>
      </c>
    </row>
    <row r="4381" spans="4:29" x14ac:dyDescent="0.25">
      <c r="D4381" s="98" t="str">
        <f t="shared" si="204"/>
        <v/>
      </c>
      <c r="E4381" s="93"/>
      <c r="F4381" s="4"/>
      <c r="G4381" s="4"/>
      <c r="H4381" s="72"/>
      <c r="I4381" s="4"/>
      <c r="J4381" s="72"/>
      <c r="K4381" s="72"/>
      <c r="W4381" s="68">
        <f t="shared" si="205"/>
        <v>1</v>
      </c>
      <c r="AC4381" s="1" t="str">
        <f t="shared" si="206"/>
        <v>1900</v>
      </c>
    </row>
    <row r="4382" spans="4:29" x14ac:dyDescent="0.25">
      <c r="D4382" s="98" t="str">
        <f t="shared" si="204"/>
        <v/>
      </c>
      <c r="E4382" s="93"/>
      <c r="F4382" s="4"/>
      <c r="G4382" s="4"/>
      <c r="H4382" s="72"/>
      <c r="I4382" s="4"/>
      <c r="J4382" s="72"/>
      <c r="K4382" s="72"/>
      <c r="W4382" s="68">
        <f t="shared" si="205"/>
        <v>1</v>
      </c>
      <c r="AC4382" s="1" t="str">
        <f t="shared" si="206"/>
        <v>1900</v>
      </c>
    </row>
    <row r="4383" spans="4:29" x14ac:dyDescent="0.25">
      <c r="D4383" s="98" t="str">
        <f t="shared" si="204"/>
        <v/>
      </c>
      <c r="E4383" s="93"/>
      <c r="F4383" s="4"/>
      <c r="G4383" s="4"/>
      <c r="H4383" s="72"/>
      <c r="I4383" s="4"/>
      <c r="J4383" s="72"/>
      <c r="K4383" s="72"/>
      <c r="W4383" s="68">
        <f t="shared" si="205"/>
        <v>1</v>
      </c>
      <c r="AC4383" s="1" t="str">
        <f t="shared" si="206"/>
        <v>1900</v>
      </c>
    </row>
    <row r="4384" spans="4:29" x14ac:dyDescent="0.25">
      <c r="D4384" s="98" t="str">
        <f t="shared" si="204"/>
        <v/>
      </c>
      <c r="E4384" s="93"/>
      <c r="F4384" s="4"/>
      <c r="G4384" s="4"/>
      <c r="H4384" s="72"/>
      <c r="I4384" s="4"/>
      <c r="J4384" s="72"/>
      <c r="K4384" s="72"/>
      <c r="W4384" s="68">
        <f t="shared" si="205"/>
        <v>1</v>
      </c>
      <c r="AC4384" s="1" t="str">
        <f t="shared" si="206"/>
        <v>1900</v>
      </c>
    </row>
    <row r="4385" spans="4:29" x14ac:dyDescent="0.25">
      <c r="D4385" s="98" t="str">
        <f t="shared" si="204"/>
        <v/>
      </c>
      <c r="E4385" s="93"/>
      <c r="F4385" s="4"/>
      <c r="G4385" s="4"/>
      <c r="H4385" s="72"/>
      <c r="I4385" s="4"/>
      <c r="J4385" s="72"/>
      <c r="K4385" s="72"/>
      <c r="W4385" s="68">
        <f t="shared" si="205"/>
        <v>1</v>
      </c>
      <c r="AC4385" s="1" t="str">
        <f t="shared" si="206"/>
        <v>1900</v>
      </c>
    </row>
    <row r="4386" spans="4:29" x14ac:dyDescent="0.25">
      <c r="D4386" s="98" t="str">
        <f t="shared" si="204"/>
        <v/>
      </c>
      <c r="E4386" s="93"/>
      <c r="F4386" s="4"/>
      <c r="G4386" s="4"/>
      <c r="H4386" s="72"/>
      <c r="I4386" s="4"/>
      <c r="J4386" s="72"/>
      <c r="K4386" s="72"/>
      <c r="W4386" s="68">
        <f t="shared" si="205"/>
        <v>1</v>
      </c>
      <c r="AC4386" s="1" t="str">
        <f t="shared" si="206"/>
        <v>1900</v>
      </c>
    </row>
    <row r="4387" spans="4:29" x14ac:dyDescent="0.25">
      <c r="D4387" s="98" t="str">
        <f t="shared" si="204"/>
        <v/>
      </c>
      <c r="E4387" s="93"/>
      <c r="F4387" s="4"/>
      <c r="G4387" s="4"/>
      <c r="H4387" s="72"/>
      <c r="I4387" s="4"/>
      <c r="J4387" s="72"/>
      <c r="K4387" s="72"/>
      <c r="W4387" s="68">
        <f t="shared" si="205"/>
        <v>1</v>
      </c>
      <c r="AC4387" s="1" t="str">
        <f t="shared" si="206"/>
        <v>1900</v>
      </c>
    </row>
    <row r="4388" spans="4:29" x14ac:dyDescent="0.25">
      <c r="D4388" s="98" t="str">
        <f t="shared" si="204"/>
        <v/>
      </c>
      <c r="E4388" s="93"/>
      <c r="F4388" s="4"/>
      <c r="G4388" s="4"/>
      <c r="H4388" s="72"/>
      <c r="I4388" s="4"/>
      <c r="J4388" s="72"/>
      <c r="K4388" s="72"/>
      <c r="W4388" s="68">
        <f t="shared" si="205"/>
        <v>1</v>
      </c>
      <c r="AC4388" s="1" t="str">
        <f t="shared" si="206"/>
        <v>1900</v>
      </c>
    </row>
    <row r="4389" spans="4:29" x14ac:dyDescent="0.25">
      <c r="D4389" s="98" t="str">
        <f t="shared" si="204"/>
        <v/>
      </c>
      <c r="E4389" s="93"/>
      <c r="F4389" s="4"/>
      <c r="G4389" s="4"/>
      <c r="H4389" s="72"/>
      <c r="I4389" s="4"/>
      <c r="J4389" s="72"/>
      <c r="K4389" s="72"/>
      <c r="W4389" s="68">
        <f t="shared" si="205"/>
        <v>1</v>
      </c>
      <c r="AC4389" s="1" t="str">
        <f t="shared" si="206"/>
        <v>1900</v>
      </c>
    </row>
    <row r="4390" spans="4:29" x14ac:dyDescent="0.25">
      <c r="D4390" s="98" t="str">
        <f t="shared" si="204"/>
        <v/>
      </c>
      <c r="E4390" s="93"/>
      <c r="F4390" s="4"/>
      <c r="G4390" s="4"/>
      <c r="H4390" s="72"/>
      <c r="I4390" s="4"/>
      <c r="J4390" s="72"/>
      <c r="K4390" s="72"/>
      <c r="W4390" s="68">
        <f t="shared" si="205"/>
        <v>1</v>
      </c>
      <c r="AC4390" s="1" t="str">
        <f t="shared" si="206"/>
        <v>1900</v>
      </c>
    </row>
    <row r="4391" spans="4:29" x14ac:dyDescent="0.25">
      <c r="D4391" s="98" t="str">
        <f t="shared" si="204"/>
        <v/>
      </c>
      <c r="E4391" s="93"/>
      <c r="F4391" s="4"/>
      <c r="G4391" s="4"/>
      <c r="H4391" s="72"/>
      <c r="I4391" s="4"/>
      <c r="J4391" s="72"/>
      <c r="K4391" s="72"/>
      <c r="W4391" s="68">
        <f t="shared" si="205"/>
        <v>1</v>
      </c>
      <c r="AC4391" s="1" t="str">
        <f t="shared" si="206"/>
        <v>1900</v>
      </c>
    </row>
    <row r="4392" spans="4:29" x14ac:dyDescent="0.25">
      <c r="D4392" s="98" t="str">
        <f t="shared" si="204"/>
        <v/>
      </c>
      <c r="E4392" s="93"/>
      <c r="F4392" s="4"/>
      <c r="G4392" s="4"/>
      <c r="H4392" s="72"/>
      <c r="I4392" s="4"/>
      <c r="J4392" s="72"/>
      <c r="K4392" s="72"/>
      <c r="W4392" s="68">
        <f t="shared" si="205"/>
        <v>1</v>
      </c>
      <c r="AC4392" s="1" t="str">
        <f t="shared" si="206"/>
        <v>1900</v>
      </c>
    </row>
    <row r="4393" spans="4:29" x14ac:dyDescent="0.25">
      <c r="D4393" s="98" t="str">
        <f t="shared" si="204"/>
        <v/>
      </c>
      <c r="E4393" s="93"/>
      <c r="F4393" s="4"/>
      <c r="G4393" s="4"/>
      <c r="H4393" s="72"/>
      <c r="I4393" s="4"/>
      <c r="J4393" s="72"/>
      <c r="K4393" s="72"/>
      <c r="W4393" s="68">
        <f t="shared" si="205"/>
        <v>1</v>
      </c>
      <c r="AC4393" s="1" t="str">
        <f t="shared" si="206"/>
        <v>1900</v>
      </c>
    </row>
    <row r="4394" spans="4:29" x14ac:dyDescent="0.25">
      <c r="D4394" s="98" t="str">
        <f t="shared" si="204"/>
        <v/>
      </c>
      <c r="E4394" s="93"/>
      <c r="F4394" s="4"/>
      <c r="G4394" s="4"/>
      <c r="H4394" s="72"/>
      <c r="I4394" s="4"/>
      <c r="J4394" s="72"/>
      <c r="K4394" s="72"/>
      <c r="W4394" s="68">
        <f t="shared" si="205"/>
        <v>1</v>
      </c>
      <c r="AC4394" s="1" t="str">
        <f t="shared" si="206"/>
        <v>1900</v>
      </c>
    </row>
    <row r="4395" spans="4:29" x14ac:dyDescent="0.25">
      <c r="D4395" s="98" t="str">
        <f t="shared" si="204"/>
        <v/>
      </c>
      <c r="E4395" s="93"/>
      <c r="F4395" s="4"/>
      <c r="G4395" s="4"/>
      <c r="H4395" s="72"/>
      <c r="I4395" s="4"/>
      <c r="J4395" s="72"/>
      <c r="K4395" s="72"/>
      <c r="W4395" s="68">
        <f t="shared" si="205"/>
        <v>1</v>
      </c>
      <c r="AC4395" s="1" t="str">
        <f t="shared" si="206"/>
        <v>1900</v>
      </c>
    </row>
    <row r="4396" spans="4:29" x14ac:dyDescent="0.25">
      <c r="D4396" s="98" t="str">
        <f t="shared" si="204"/>
        <v/>
      </c>
      <c r="E4396" s="93"/>
      <c r="F4396" s="4"/>
      <c r="G4396" s="4"/>
      <c r="H4396" s="72"/>
      <c r="I4396" s="4"/>
      <c r="J4396" s="72"/>
      <c r="K4396" s="72"/>
      <c r="W4396" s="68">
        <f t="shared" si="205"/>
        <v>1</v>
      </c>
      <c r="AC4396" s="1" t="str">
        <f t="shared" si="206"/>
        <v>1900</v>
      </c>
    </row>
    <row r="4397" spans="4:29" x14ac:dyDescent="0.25">
      <c r="D4397" s="98" t="str">
        <f t="shared" si="204"/>
        <v/>
      </c>
      <c r="E4397" s="93"/>
      <c r="F4397" s="4"/>
      <c r="G4397" s="4"/>
      <c r="H4397" s="72"/>
      <c r="I4397" s="4"/>
      <c r="J4397" s="72"/>
      <c r="K4397" s="72"/>
      <c r="W4397" s="68">
        <f t="shared" si="205"/>
        <v>1</v>
      </c>
      <c r="AC4397" s="1" t="str">
        <f t="shared" si="206"/>
        <v>1900</v>
      </c>
    </row>
    <row r="4398" spans="4:29" x14ac:dyDescent="0.25">
      <c r="D4398" s="98" t="str">
        <f t="shared" si="204"/>
        <v/>
      </c>
      <c r="E4398" s="93"/>
      <c r="F4398" s="4"/>
      <c r="G4398" s="4"/>
      <c r="H4398" s="72"/>
      <c r="I4398" s="4"/>
      <c r="J4398" s="72"/>
      <c r="K4398" s="72"/>
      <c r="W4398" s="68">
        <f t="shared" si="205"/>
        <v>1</v>
      </c>
      <c r="AC4398" s="1" t="str">
        <f t="shared" si="206"/>
        <v>1900</v>
      </c>
    </row>
    <row r="4399" spans="4:29" x14ac:dyDescent="0.25">
      <c r="D4399" s="98" t="str">
        <f t="shared" si="204"/>
        <v/>
      </c>
      <c r="E4399" s="93"/>
      <c r="F4399" s="4"/>
      <c r="G4399" s="4"/>
      <c r="H4399" s="72"/>
      <c r="I4399" s="4"/>
      <c r="J4399" s="72"/>
      <c r="K4399" s="72"/>
      <c r="W4399" s="68">
        <f t="shared" si="205"/>
        <v>1</v>
      </c>
      <c r="AC4399" s="1" t="str">
        <f t="shared" si="206"/>
        <v>1900</v>
      </c>
    </row>
    <row r="4400" spans="4:29" x14ac:dyDescent="0.25">
      <c r="D4400" s="98" t="str">
        <f t="shared" si="204"/>
        <v/>
      </c>
      <c r="E4400" s="93"/>
      <c r="F4400" s="4"/>
      <c r="G4400" s="4"/>
      <c r="H4400" s="72"/>
      <c r="I4400" s="4"/>
      <c r="J4400" s="72"/>
      <c r="K4400" s="72"/>
      <c r="W4400" s="68">
        <f t="shared" si="205"/>
        <v>1</v>
      </c>
      <c r="AC4400" s="1" t="str">
        <f t="shared" si="206"/>
        <v>1900</v>
      </c>
    </row>
    <row r="4401" spans="4:29" x14ac:dyDescent="0.25">
      <c r="D4401" s="98" t="str">
        <f t="shared" si="204"/>
        <v/>
      </c>
      <c r="E4401" s="93"/>
      <c r="F4401" s="4"/>
      <c r="G4401" s="4"/>
      <c r="H4401" s="72"/>
      <c r="I4401" s="4"/>
      <c r="J4401" s="72"/>
      <c r="K4401" s="72"/>
      <c r="W4401" s="68">
        <f t="shared" si="205"/>
        <v>1</v>
      </c>
      <c r="AC4401" s="1" t="str">
        <f t="shared" si="206"/>
        <v>1900</v>
      </c>
    </row>
    <row r="4402" spans="4:29" x14ac:dyDescent="0.25">
      <c r="D4402" s="98" t="str">
        <f t="shared" si="204"/>
        <v/>
      </c>
      <c r="E4402" s="93"/>
      <c r="F4402" s="4"/>
      <c r="G4402" s="4"/>
      <c r="H4402" s="72"/>
      <c r="I4402" s="4"/>
      <c r="J4402" s="72"/>
      <c r="K4402" s="72"/>
      <c r="W4402" s="68">
        <f t="shared" si="205"/>
        <v>1</v>
      </c>
      <c r="AC4402" s="1" t="str">
        <f t="shared" si="206"/>
        <v>1900</v>
      </c>
    </row>
    <row r="4403" spans="4:29" x14ac:dyDescent="0.25">
      <c r="D4403" s="98" t="str">
        <f t="shared" si="204"/>
        <v/>
      </c>
      <c r="E4403" s="93"/>
      <c r="F4403" s="4"/>
      <c r="G4403" s="4"/>
      <c r="H4403" s="72"/>
      <c r="I4403" s="4"/>
      <c r="J4403" s="72"/>
      <c r="K4403" s="72"/>
      <c r="W4403" s="68">
        <f t="shared" si="205"/>
        <v>1</v>
      </c>
      <c r="AC4403" s="1" t="str">
        <f t="shared" si="206"/>
        <v>1900</v>
      </c>
    </row>
    <row r="4404" spans="4:29" x14ac:dyDescent="0.25">
      <c r="D4404" s="98" t="str">
        <f t="shared" si="204"/>
        <v/>
      </c>
      <c r="E4404" s="93"/>
      <c r="F4404" s="4"/>
      <c r="G4404" s="4"/>
      <c r="H4404" s="72"/>
      <c r="I4404" s="4"/>
      <c r="J4404" s="72"/>
      <c r="K4404" s="72"/>
      <c r="W4404" s="68">
        <f t="shared" si="205"/>
        <v>1</v>
      </c>
      <c r="AC4404" s="1" t="str">
        <f t="shared" si="206"/>
        <v>1900</v>
      </c>
    </row>
    <row r="4405" spans="4:29" x14ac:dyDescent="0.25">
      <c r="D4405" s="98" t="str">
        <f t="shared" si="204"/>
        <v/>
      </c>
      <c r="E4405" s="93"/>
      <c r="F4405" s="4"/>
      <c r="G4405" s="4"/>
      <c r="H4405" s="72"/>
      <c r="I4405" s="4"/>
      <c r="J4405" s="72"/>
      <c r="K4405" s="72"/>
      <c r="W4405" s="68">
        <f t="shared" si="205"/>
        <v>1</v>
      </c>
      <c r="AC4405" s="1" t="str">
        <f t="shared" si="206"/>
        <v>1900</v>
      </c>
    </row>
    <row r="4406" spans="4:29" x14ac:dyDescent="0.25">
      <c r="D4406" s="98" t="str">
        <f t="shared" si="204"/>
        <v/>
      </c>
      <c r="E4406" s="93"/>
      <c r="F4406" s="4"/>
      <c r="G4406" s="4"/>
      <c r="H4406" s="72"/>
      <c r="I4406" s="4"/>
      <c r="J4406" s="72"/>
      <c r="K4406" s="72"/>
      <c r="W4406" s="68">
        <f t="shared" si="205"/>
        <v>1</v>
      </c>
      <c r="AC4406" s="1" t="str">
        <f t="shared" si="206"/>
        <v>1900</v>
      </c>
    </row>
    <row r="4407" spans="4:29" x14ac:dyDescent="0.25">
      <c r="D4407" s="98" t="str">
        <f t="shared" si="204"/>
        <v/>
      </c>
      <c r="E4407" s="93"/>
      <c r="F4407" s="4"/>
      <c r="G4407" s="4"/>
      <c r="H4407" s="72"/>
      <c r="I4407" s="4"/>
      <c r="J4407" s="72"/>
      <c r="K4407" s="72"/>
      <c r="W4407" s="68">
        <f t="shared" si="205"/>
        <v>1</v>
      </c>
      <c r="AC4407" s="1" t="str">
        <f t="shared" si="206"/>
        <v>1900</v>
      </c>
    </row>
    <row r="4408" spans="4:29" x14ac:dyDescent="0.25">
      <c r="D4408" s="98" t="str">
        <f t="shared" si="204"/>
        <v/>
      </c>
      <c r="E4408" s="93"/>
      <c r="F4408" s="4"/>
      <c r="G4408" s="4"/>
      <c r="H4408" s="72"/>
      <c r="I4408" s="4"/>
      <c r="J4408" s="72"/>
      <c r="K4408" s="72"/>
      <c r="W4408" s="68">
        <f t="shared" si="205"/>
        <v>1</v>
      </c>
      <c r="AC4408" s="1" t="str">
        <f t="shared" si="206"/>
        <v>1900</v>
      </c>
    </row>
    <row r="4409" spans="4:29" x14ac:dyDescent="0.25">
      <c r="D4409" s="98" t="str">
        <f t="shared" si="204"/>
        <v/>
      </c>
      <c r="E4409" s="93"/>
      <c r="F4409" s="4"/>
      <c r="G4409" s="4"/>
      <c r="H4409" s="72"/>
      <c r="I4409" s="4"/>
      <c r="J4409" s="72"/>
      <c r="K4409" s="72"/>
      <c r="W4409" s="68">
        <f t="shared" si="205"/>
        <v>1</v>
      </c>
      <c r="AC4409" s="1" t="str">
        <f t="shared" si="206"/>
        <v>1900</v>
      </c>
    </row>
    <row r="4410" spans="4:29" x14ac:dyDescent="0.25">
      <c r="D4410" s="98" t="str">
        <f t="shared" si="204"/>
        <v/>
      </c>
      <c r="E4410" s="93"/>
      <c r="F4410" s="4"/>
      <c r="G4410" s="4"/>
      <c r="H4410" s="72"/>
      <c r="I4410" s="4"/>
      <c r="J4410" s="72"/>
      <c r="K4410" s="72"/>
      <c r="W4410" s="68">
        <f t="shared" si="205"/>
        <v>1</v>
      </c>
      <c r="AC4410" s="1" t="str">
        <f t="shared" si="206"/>
        <v>1900</v>
      </c>
    </row>
    <row r="4411" spans="4:29" x14ac:dyDescent="0.25">
      <c r="D4411" s="98" t="str">
        <f t="shared" si="204"/>
        <v/>
      </c>
      <c r="E4411" s="93"/>
      <c r="F4411" s="4"/>
      <c r="G4411" s="4"/>
      <c r="H4411" s="72"/>
      <c r="I4411" s="4"/>
      <c r="J4411" s="72"/>
      <c r="K4411" s="72"/>
      <c r="W4411" s="68">
        <f t="shared" si="205"/>
        <v>1</v>
      </c>
      <c r="AC4411" s="1" t="str">
        <f t="shared" si="206"/>
        <v>1900</v>
      </c>
    </row>
    <row r="4412" spans="4:29" x14ac:dyDescent="0.25">
      <c r="D4412" s="98" t="str">
        <f t="shared" si="204"/>
        <v/>
      </c>
      <c r="E4412" s="93"/>
      <c r="F4412" s="4"/>
      <c r="G4412" s="4"/>
      <c r="H4412" s="72"/>
      <c r="I4412" s="4"/>
      <c r="J4412" s="72"/>
      <c r="K4412" s="72"/>
      <c r="W4412" s="68">
        <f t="shared" si="205"/>
        <v>1</v>
      </c>
      <c r="AC4412" s="1" t="str">
        <f t="shared" si="206"/>
        <v>1900</v>
      </c>
    </row>
    <row r="4413" spans="4:29" x14ac:dyDescent="0.25">
      <c r="D4413" s="98" t="str">
        <f t="shared" si="204"/>
        <v/>
      </c>
      <c r="E4413" s="93"/>
      <c r="F4413" s="4"/>
      <c r="G4413" s="4"/>
      <c r="H4413" s="72"/>
      <c r="I4413" s="4"/>
      <c r="J4413" s="72"/>
      <c r="K4413" s="72"/>
      <c r="W4413" s="68">
        <f t="shared" si="205"/>
        <v>1</v>
      </c>
      <c r="AC4413" s="1" t="str">
        <f t="shared" si="206"/>
        <v>1900</v>
      </c>
    </row>
    <row r="4414" spans="4:29" x14ac:dyDescent="0.25">
      <c r="D4414" s="98" t="str">
        <f t="shared" si="204"/>
        <v/>
      </c>
      <c r="E4414" s="93"/>
      <c r="F4414" s="4"/>
      <c r="G4414" s="4"/>
      <c r="H4414" s="72"/>
      <c r="I4414" s="4"/>
      <c r="J4414" s="72"/>
      <c r="K4414" s="72"/>
      <c r="W4414" s="68">
        <f t="shared" si="205"/>
        <v>1</v>
      </c>
      <c r="AC4414" s="1" t="str">
        <f t="shared" si="206"/>
        <v>1900</v>
      </c>
    </row>
    <row r="4415" spans="4:29" x14ac:dyDescent="0.25">
      <c r="D4415" s="98" t="str">
        <f t="shared" si="204"/>
        <v/>
      </c>
      <c r="E4415" s="93"/>
      <c r="F4415" s="4"/>
      <c r="G4415" s="4"/>
      <c r="H4415" s="72"/>
      <c r="I4415" s="4"/>
      <c r="J4415" s="72"/>
      <c r="K4415" s="72"/>
      <c r="W4415" s="68">
        <f t="shared" si="205"/>
        <v>1</v>
      </c>
      <c r="AC4415" s="1" t="str">
        <f t="shared" si="206"/>
        <v>1900</v>
      </c>
    </row>
    <row r="4416" spans="4:29" x14ac:dyDescent="0.25">
      <c r="D4416" s="98" t="str">
        <f t="shared" si="204"/>
        <v/>
      </c>
      <c r="E4416" s="93"/>
      <c r="F4416" s="4"/>
      <c r="G4416" s="4"/>
      <c r="H4416" s="72"/>
      <c r="I4416" s="4"/>
      <c r="J4416" s="72"/>
      <c r="K4416" s="72"/>
      <c r="W4416" s="68">
        <f t="shared" si="205"/>
        <v>1</v>
      </c>
      <c r="AC4416" s="1" t="str">
        <f t="shared" si="206"/>
        <v>1900</v>
      </c>
    </row>
    <row r="4417" spans="4:29" x14ac:dyDescent="0.25">
      <c r="D4417" s="98" t="str">
        <f t="shared" si="204"/>
        <v/>
      </c>
      <c r="E4417" s="93"/>
      <c r="F4417" s="4"/>
      <c r="G4417" s="4"/>
      <c r="H4417" s="72"/>
      <c r="I4417" s="4"/>
      <c r="J4417" s="72"/>
      <c r="K4417" s="72"/>
      <c r="W4417" s="68">
        <f t="shared" si="205"/>
        <v>1</v>
      </c>
      <c r="AC4417" s="1" t="str">
        <f t="shared" si="206"/>
        <v>1900</v>
      </c>
    </row>
    <row r="4418" spans="4:29" x14ac:dyDescent="0.25">
      <c r="D4418" s="98" t="str">
        <f t="shared" si="204"/>
        <v/>
      </c>
      <c r="E4418" s="93"/>
      <c r="F4418" s="4"/>
      <c r="G4418" s="4"/>
      <c r="H4418" s="72"/>
      <c r="I4418" s="4"/>
      <c r="J4418" s="72"/>
      <c r="K4418" s="72"/>
      <c r="W4418" s="68">
        <f t="shared" si="205"/>
        <v>1</v>
      </c>
      <c r="AC4418" s="1" t="str">
        <f t="shared" si="206"/>
        <v>1900</v>
      </c>
    </row>
    <row r="4419" spans="4:29" x14ac:dyDescent="0.25">
      <c r="D4419" s="98" t="str">
        <f t="shared" si="204"/>
        <v/>
      </c>
      <c r="E4419" s="93"/>
      <c r="F4419" s="4"/>
      <c r="G4419" s="4"/>
      <c r="H4419" s="72"/>
      <c r="I4419" s="4"/>
      <c r="J4419" s="72"/>
      <c r="K4419" s="72"/>
      <c r="W4419" s="68">
        <f t="shared" si="205"/>
        <v>1</v>
      </c>
      <c r="AC4419" s="1" t="str">
        <f t="shared" si="206"/>
        <v>1900</v>
      </c>
    </row>
    <row r="4420" spans="4:29" x14ac:dyDescent="0.25">
      <c r="D4420" s="98" t="str">
        <f t="shared" ref="D4420:D4483" si="207">IF(W4420&lt;&gt;$V$1,IF(YEAR(W4420)=YEAR(W4419),D4419+1,1),"")</f>
        <v/>
      </c>
      <c r="E4420" s="93"/>
      <c r="F4420" s="4"/>
      <c r="G4420" s="4"/>
      <c r="H4420" s="72"/>
      <c r="I4420" s="4"/>
      <c r="J4420" s="72"/>
      <c r="K4420" s="72"/>
      <c r="W4420" s="68">
        <f t="shared" ref="W4420:W4483" si="208">IF(CONCATENATE(F4420,F4421,F4422,F4423,F4424,F4425)&lt;&gt;"",IF(AND(E4420&lt;&gt;0,ISNUMBER(E4420)=TRUE),E4420,W4419),$V$1)</f>
        <v>1</v>
      </c>
      <c r="AC4420" s="1" t="str">
        <f t="shared" si="206"/>
        <v>1900</v>
      </c>
    </row>
    <row r="4421" spans="4:29" x14ac:dyDescent="0.25">
      <c r="D4421" s="98" t="str">
        <f t="shared" si="207"/>
        <v/>
      </c>
      <c r="E4421" s="93"/>
      <c r="F4421" s="4"/>
      <c r="G4421" s="4"/>
      <c r="H4421" s="72"/>
      <c r="I4421" s="4"/>
      <c r="J4421" s="72"/>
      <c r="K4421" s="72"/>
      <c r="W4421" s="68">
        <f t="shared" si="208"/>
        <v>1</v>
      </c>
      <c r="AC4421" s="1" t="str">
        <f t="shared" ref="AC4421:AC4484" si="209">YEAR(W4421)&amp;F4421</f>
        <v>1900</v>
      </c>
    </row>
    <row r="4422" spans="4:29" x14ac:dyDescent="0.25">
      <c r="D4422" s="98" t="str">
        <f t="shared" si="207"/>
        <v/>
      </c>
      <c r="E4422" s="93"/>
      <c r="F4422" s="4"/>
      <c r="G4422" s="4"/>
      <c r="H4422" s="72"/>
      <c r="I4422" s="4"/>
      <c r="J4422" s="72"/>
      <c r="K4422" s="72"/>
      <c r="W4422" s="68">
        <f t="shared" si="208"/>
        <v>1</v>
      </c>
      <c r="AC4422" s="1" t="str">
        <f t="shared" si="209"/>
        <v>1900</v>
      </c>
    </row>
    <row r="4423" spans="4:29" x14ac:dyDescent="0.25">
      <c r="D4423" s="98" t="str">
        <f t="shared" si="207"/>
        <v/>
      </c>
      <c r="E4423" s="93"/>
      <c r="F4423" s="4"/>
      <c r="G4423" s="4"/>
      <c r="H4423" s="72"/>
      <c r="I4423" s="4"/>
      <c r="J4423" s="72"/>
      <c r="K4423" s="72"/>
      <c r="W4423" s="68">
        <f t="shared" si="208"/>
        <v>1</v>
      </c>
      <c r="AC4423" s="1" t="str">
        <f t="shared" si="209"/>
        <v>1900</v>
      </c>
    </row>
    <row r="4424" spans="4:29" x14ac:dyDescent="0.25">
      <c r="D4424" s="98" t="str">
        <f t="shared" si="207"/>
        <v/>
      </c>
      <c r="E4424" s="93"/>
      <c r="F4424" s="4"/>
      <c r="G4424" s="4"/>
      <c r="H4424" s="72"/>
      <c r="I4424" s="4"/>
      <c r="J4424" s="72"/>
      <c r="K4424" s="72"/>
      <c r="W4424" s="68">
        <f t="shared" si="208"/>
        <v>1</v>
      </c>
      <c r="AC4424" s="1" t="str">
        <f t="shared" si="209"/>
        <v>1900</v>
      </c>
    </row>
    <row r="4425" spans="4:29" x14ac:dyDescent="0.25">
      <c r="D4425" s="98" t="str">
        <f t="shared" si="207"/>
        <v/>
      </c>
      <c r="E4425" s="93"/>
      <c r="F4425" s="4"/>
      <c r="G4425" s="4"/>
      <c r="H4425" s="72"/>
      <c r="I4425" s="4"/>
      <c r="J4425" s="72"/>
      <c r="K4425" s="72"/>
      <c r="W4425" s="68">
        <f t="shared" si="208"/>
        <v>1</v>
      </c>
      <c r="AC4425" s="1" t="str">
        <f t="shared" si="209"/>
        <v>1900</v>
      </c>
    </row>
    <row r="4426" spans="4:29" x14ac:dyDescent="0.25">
      <c r="D4426" s="98" t="str">
        <f t="shared" si="207"/>
        <v/>
      </c>
      <c r="E4426" s="93"/>
      <c r="F4426" s="4"/>
      <c r="G4426" s="4"/>
      <c r="H4426" s="72"/>
      <c r="I4426" s="4"/>
      <c r="J4426" s="72"/>
      <c r="K4426" s="72"/>
      <c r="W4426" s="68">
        <f t="shared" si="208"/>
        <v>1</v>
      </c>
      <c r="AC4426" s="1" t="str">
        <f t="shared" si="209"/>
        <v>1900</v>
      </c>
    </row>
    <row r="4427" spans="4:29" x14ac:dyDescent="0.25">
      <c r="D4427" s="98" t="str">
        <f t="shared" si="207"/>
        <v/>
      </c>
      <c r="E4427" s="93"/>
      <c r="F4427" s="4"/>
      <c r="G4427" s="4"/>
      <c r="H4427" s="72"/>
      <c r="I4427" s="4"/>
      <c r="J4427" s="72"/>
      <c r="K4427" s="72"/>
      <c r="W4427" s="68">
        <f t="shared" si="208"/>
        <v>1</v>
      </c>
      <c r="AC4427" s="1" t="str">
        <f t="shared" si="209"/>
        <v>1900</v>
      </c>
    </row>
    <row r="4428" spans="4:29" x14ac:dyDescent="0.25">
      <c r="D4428" s="98" t="str">
        <f t="shared" si="207"/>
        <v/>
      </c>
      <c r="E4428" s="93"/>
      <c r="F4428" s="4"/>
      <c r="G4428" s="4"/>
      <c r="H4428" s="72"/>
      <c r="I4428" s="4"/>
      <c r="J4428" s="72"/>
      <c r="K4428" s="72"/>
      <c r="W4428" s="68">
        <f t="shared" si="208"/>
        <v>1</v>
      </c>
      <c r="AC4428" s="1" t="str">
        <f t="shared" si="209"/>
        <v>1900</v>
      </c>
    </row>
    <row r="4429" spans="4:29" x14ac:dyDescent="0.25">
      <c r="D4429" s="98" t="str">
        <f t="shared" si="207"/>
        <v/>
      </c>
      <c r="E4429" s="93"/>
      <c r="F4429" s="4"/>
      <c r="G4429" s="4"/>
      <c r="H4429" s="72"/>
      <c r="I4429" s="4"/>
      <c r="J4429" s="72"/>
      <c r="K4429" s="72"/>
      <c r="W4429" s="68">
        <f t="shared" si="208"/>
        <v>1</v>
      </c>
      <c r="AC4429" s="1" t="str">
        <f t="shared" si="209"/>
        <v>1900</v>
      </c>
    </row>
    <row r="4430" spans="4:29" x14ac:dyDescent="0.25">
      <c r="D4430" s="98" t="str">
        <f t="shared" si="207"/>
        <v/>
      </c>
      <c r="E4430" s="93"/>
      <c r="F4430" s="4"/>
      <c r="G4430" s="4"/>
      <c r="H4430" s="72"/>
      <c r="I4430" s="4"/>
      <c r="J4430" s="72"/>
      <c r="K4430" s="72"/>
      <c r="W4430" s="68">
        <f t="shared" si="208"/>
        <v>1</v>
      </c>
      <c r="AC4430" s="1" t="str">
        <f t="shared" si="209"/>
        <v>1900</v>
      </c>
    </row>
    <row r="4431" spans="4:29" x14ac:dyDescent="0.25">
      <c r="D4431" s="98" t="str">
        <f t="shared" si="207"/>
        <v/>
      </c>
      <c r="E4431" s="93"/>
      <c r="F4431" s="4"/>
      <c r="G4431" s="4"/>
      <c r="H4431" s="72"/>
      <c r="I4431" s="4"/>
      <c r="J4431" s="72"/>
      <c r="K4431" s="72"/>
      <c r="W4431" s="68">
        <f t="shared" si="208"/>
        <v>1</v>
      </c>
      <c r="AC4431" s="1" t="str">
        <f t="shared" si="209"/>
        <v>1900</v>
      </c>
    </row>
    <row r="4432" spans="4:29" x14ac:dyDescent="0.25">
      <c r="D4432" s="98" t="str">
        <f t="shared" si="207"/>
        <v/>
      </c>
      <c r="E4432" s="93"/>
      <c r="F4432" s="4"/>
      <c r="G4432" s="4"/>
      <c r="H4432" s="72"/>
      <c r="I4432" s="4"/>
      <c r="J4432" s="72"/>
      <c r="K4432" s="72"/>
      <c r="W4432" s="68">
        <f t="shared" si="208"/>
        <v>1</v>
      </c>
      <c r="AC4432" s="1" t="str">
        <f t="shared" si="209"/>
        <v>1900</v>
      </c>
    </row>
    <row r="4433" spans="4:29" x14ac:dyDescent="0.25">
      <c r="D4433" s="98" t="str">
        <f t="shared" si="207"/>
        <v/>
      </c>
      <c r="E4433" s="93"/>
      <c r="F4433" s="4"/>
      <c r="G4433" s="4"/>
      <c r="H4433" s="72"/>
      <c r="I4433" s="4"/>
      <c r="J4433" s="72"/>
      <c r="K4433" s="72"/>
      <c r="W4433" s="68">
        <f t="shared" si="208"/>
        <v>1</v>
      </c>
      <c r="AC4433" s="1" t="str">
        <f t="shared" si="209"/>
        <v>1900</v>
      </c>
    </row>
    <row r="4434" spans="4:29" x14ac:dyDescent="0.25">
      <c r="D4434" s="98" t="str">
        <f t="shared" si="207"/>
        <v/>
      </c>
      <c r="E4434" s="93"/>
      <c r="F4434" s="4"/>
      <c r="G4434" s="4"/>
      <c r="H4434" s="72"/>
      <c r="I4434" s="4"/>
      <c r="J4434" s="72"/>
      <c r="K4434" s="72"/>
      <c r="W4434" s="68">
        <f t="shared" si="208"/>
        <v>1</v>
      </c>
      <c r="AC4434" s="1" t="str">
        <f t="shared" si="209"/>
        <v>1900</v>
      </c>
    </row>
    <row r="4435" spans="4:29" x14ac:dyDescent="0.25">
      <c r="D4435" s="98" t="str">
        <f t="shared" si="207"/>
        <v/>
      </c>
      <c r="E4435" s="93"/>
      <c r="F4435" s="4"/>
      <c r="G4435" s="4"/>
      <c r="H4435" s="72"/>
      <c r="I4435" s="4"/>
      <c r="J4435" s="72"/>
      <c r="K4435" s="72"/>
      <c r="W4435" s="68">
        <f t="shared" si="208"/>
        <v>1</v>
      </c>
      <c r="AC4435" s="1" t="str">
        <f t="shared" si="209"/>
        <v>1900</v>
      </c>
    </row>
    <row r="4436" spans="4:29" x14ac:dyDescent="0.25">
      <c r="D4436" s="98" t="str">
        <f t="shared" si="207"/>
        <v/>
      </c>
      <c r="E4436" s="93"/>
      <c r="F4436" s="4"/>
      <c r="G4436" s="4"/>
      <c r="H4436" s="72"/>
      <c r="I4436" s="4"/>
      <c r="J4436" s="72"/>
      <c r="K4436" s="72"/>
      <c r="W4436" s="68">
        <f t="shared" si="208"/>
        <v>1</v>
      </c>
      <c r="AC4436" s="1" t="str">
        <f t="shared" si="209"/>
        <v>1900</v>
      </c>
    </row>
    <row r="4437" spans="4:29" x14ac:dyDescent="0.25">
      <c r="D4437" s="98" t="str">
        <f t="shared" si="207"/>
        <v/>
      </c>
      <c r="E4437" s="93"/>
      <c r="F4437" s="4"/>
      <c r="G4437" s="4"/>
      <c r="H4437" s="72"/>
      <c r="I4437" s="4"/>
      <c r="J4437" s="72"/>
      <c r="K4437" s="72"/>
      <c r="W4437" s="68">
        <f t="shared" si="208"/>
        <v>1</v>
      </c>
      <c r="AC4437" s="1" t="str">
        <f t="shared" si="209"/>
        <v>1900</v>
      </c>
    </row>
    <row r="4438" spans="4:29" x14ac:dyDescent="0.25">
      <c r="D4438" s="98" t="str">
        <f t="shared" si="207"/>
        <v/>
      </c>
      <c r="E4438" s="93"/>
      <c r="F4438" s="4"/>
      <c r="G4438" s="4"/>
      <c r="H4438" s="72"/>
      <c r="I4438" s="4"/>
      <c r="J4438" s="72"/>
      <c r="K4438" s="72"/>
      <c r="W4438" s="68">
        <f t="shared" si="208"/>
        <v>1</v>
      </c>
      <c r="AC4438" s="1" t="str">
        <f t="shared" si="209"/>
        <v>1900</v>
      </c>
    </row>
    <row r="4439" spans="4:29" x14ac:dyDescent="0.25">
      <c r="D4439" s="98" t="str">
        <f t="shared" si="207"/>
        <v/>
      </c>
      <c r="E4439" s="93"/>
      <c r="F4439" s="4"/>
      <c r="G4439" s="4"/>
      <c r="H4439" s="72"/>
      <c r="I4439" s="4"/>
      <c r="J4439" s="72"/>
      <c r="K4439" s="72"/>
      <c r="W4439" s="68">
        <f t="shared" si="208"/>
        <v>1</v>
      </c>
      <c r="AC4439" s="1" t="str">
        <f t="shared" si="209"/>
        <v>1900</v>
      </c>
    </row>
    <row r="4440" spans="4:29" x14ac:dyDescent="0.25">
      <c r="D4440" s="98" t="str">
        <f t="shared" si="207"/>
        <v/>
      </c>
      <c r="E4440" s="93"/>
      <c r="F4440" s="4"/>
      <c r="G4440" s="4"/>
      <c r="H4440" s="72"/>
      <c r="I4440" s="4"/>
      <c r="J4440" s="72"/>
      <c r="K4440" s="72"/>
      <c r="W4440" s="68">
        <f t="shared" si="208"/>
        <v>1</v>
      </c>
      <c r="AC4440" s="1" t="str">
        <f t="shared" si="209"/>
        <v>1900</v>
      </c>
    </row>
    <row r="4441" spans="4:29" x14ac:dyDescent="0.25">
      <c r="D4441" s="98" t="str">
        <f t="shared" si="207"/>
        <v/>
      </c>
      <c r="E4441" s="93"/>
      <c r="F4441" s="4"/>
      <c r="G4441" s="4"/>
      <c r="H4441" s="72"/>
      <c r="I4441" s="4"/>
      <c r="J4441" s="72"/>
      <c r="K4441" s="72"/>
      <c r="W4441" s="68">
        <f t="shared" si="208"/>
        <v>1</v>
      </c>
      <c r="AC4441" s="1" t="str">
        <f t="shared" si="209"/>
        <v>1900</v>
      </c>
    </row>
    <row r="4442" spans="4:29" x14ac:dyDescent="0.25">
      <c r="D4442" s="98" t="str">
        <f t="shared" si="207"/>
        <v/>
      </c>
      <c r="E4442" s="93"/>
      <c r="F4442" s="4"/>
      <c r="G4442" s="4"/>
      <c r="H4442" s="72"/>
      <c r="I4442" s="4"/>
      <c r="J4442" s="72"/>
      <c r="K4442" s="72"/>
      <c r="W4442" s="68">
        <f t="shared" si="208"/>
        <v>1</v>
      </c>
      <c r="AC4442" s="1" t="str">
        <f t="shared" si="209"/>
        <v>1900</v>
      </c>
    </row>
    <row r="4443" spans="4:29" x14ac:dyDescent="0.25">
      <c r="D4443" s="98" t="str">
        <f t="shared" si="207"/>
        <v/>
      </c>
      <c r="E4443" s="93"/>
      <c r="F4443" s="4"/>
      <c r="G4443" s="4"/>
      <c r="H4443" s="72"/>
      <c r="I4443" s="4"/>
      <c r="J4443" s="72"/>
      <c r="K4443" s="72"/>
      <c r="W4443" s="68">
        <f t="shared" si="208"/>
        <v>1</v>
      </c>
      <c r="AC4443" s="1" t="str">
        <f t="shared" si="209"/>
        <v>1900</v>
      </c>
    </row>
    <row r="4444" spans="4:29" x14ac:dyDescent="0.25">
      <c r="D4444" s="98" t="str">
        <f t="shared" si="207"/>
        <v/>
      </c>
      <c r="E4444" s="93"/>
      <c r="F4444" s="4"/>
      <c r="G4444" s="4"/>
      <c r="H4444" s="72"/>
      <c r="I4444" s="4"/>
      <c r="J4444" s="72"/>
      <c r="K4444" s="72"/>
      <c r="W4444" s="68">
        <f t="shared" si="208"/>
        <v>1</v>
      </c>
      <c r="AC4444" s="1" t="str">
        <f t="shared" si="209"/>
        <v>1900</v>
      </c>
    </row>
    <row r="4445" spans="4:29" x14ac:dyDescent="0.25">
      <c r="D4445" s="98" t="str">
        <f t="shared" si="207"/>
        <v/>
      </c>
      <c r="E4445" s="93"/>
      <c r="F4445" s="4"/>
      <c r="G4445" s="4"/>
      <c r="H4445" s="72"/>
      <c r="I4445" s="4"/>
      <c r="J4445" s="72"/>
      <c r="K4445" s="72"/>
      <c r="W4445" s="68">
        <f t="shared" si="208"/>
        <v>1</v>
      </c>
      <c r="AC4445" s="1" t="str">
        <f t="shared" si="209"/>
        <v>1900</v>
      </c>
    </row>
    <row r="4446" spans="4:29" x14ac:dyDescent="0.25">
      <c r="D4446" s="98" t="str">
        <f t="shared" si="207"/>
        <v/>
      </c>
      <c r="E4446" s="93"/>
      <c r="F4446" s="4"/>
      <c r="G4446" s="4"/>
      <c r="H4446" s="72"/>
      <c r="I4446" s="4"/>
      <c r="J4446" s="72"/>
      <c r="K4446" s="72"/>
      <c r="W4446" s="68">
        <f t="shared" si="208"/>
        <v>1</v>
      </c>
      <c r="AC4446" s="1" t="str">
        <f t="shared" si="209"/>
        <v>1900</v>
      </c>
    </row>
    <row r="4447" spans="4:29" x14ac:dyDescent="0.25">
      <c r="D4447" s="98" t="str">
        <f t="shared" si="207"/>
        <v/>
      </c>
      <c r="E4447" s="93"/>
      <c r="F4447" s="4"/>
      <c r="G4447" s="4"/>
      <c r="H4447" s="72"/>
      <c r="I4447" s="4"/>
      <c r="J4447" s="72"/>
      <c r="K4447" s="72"/>
      <c r="W4447" s="68">
        <f t="shared" si="208"/>
        <v>1</v>
      </c>
      <c r="AC4447" s="1" t="str">
        <f t="shared" si="209"/>
        <v>1900</v>
      </c>
    </row>
    <row r="4448" spans="4:29" x14ac:dyDescent="0.25">
      <c r="D4448" s="98" t="str">
        <f t="shared" si="207"/>
        <v/>
      </c>
      <c r="E4448" s="93"/>
      <c r="F4448" s="4"/>
      <c r="G4448" s="4"/>
      <c r="H4448" s="72"/>
      <c r="I4448" s="4"/>
      <c r="J4448" s="72"/>
      <c r="K4448" s="72"/>
      <c r="W4448" s="68">
        <f t="shared" si="208"/>
        <v>1</v>
      </c>
      <c r="AC4448" s="1" t="str">
        <f t="shared" si="209"/>
        <v>1900</v>
      </c>
    </row>
    <row r="4449" spans="4:29" x14ac:dyDescent="0.25">
      <c r="D4449" s="98" t="str">
        <f t="shared" si="207"/>
        <v/>
      </c>
      <c r="E4449" s="93"/>
      <c r="F4449" s="4"/>
      <c r="G4449" s="4"/>
      <c r="H4449" s="72"/>
      <c r="I4449" s="4"/>
      <c r="J4449" s="72"/>
      <c r="K4449" s="72"/>
      <c r="W4449" s="68">
        <f t="shared" si="208"/>
        <v>1</v>
      </c>
      <c r="AC4449" s="1" t="str">
        <f t="shared" si="209"/>
        <v>1900</v>
      </c>
    </row>
    <row r="4450" spans="4:29" x14ac:dyDescent="0.25">
      <c r="D4450" s="98" t="str">
        <f t="shared" si="207"/>
        <v/>
      </c>
      <c r="E4450" s="93"/>
      <c r="F4450" s="4"/>
      <c r="G4450" s="4"/>
      <c r="H4450" s="72"/>
      <c r="I4450" s="4"/>
      <c r="J4450" s="72"/>
      <c r="K4450" s="72"/>
      <c r="W4450" s="68">
        <f t="shared" si="208"/>
        <v>1</v>
      </c>
      <c r="AC4450" s="1" t="str">
        <f t="shared" si="209"/>
        <v>1900</v>
      </c>
    </row>
    <row r="4451" spans="4:29" x14ac:dyDescent="0.25">
      <c r="D4451" s="98" t="str">
        <f t="shared" si="207"/>
        <v/>
      </c>
      <c r="E4451" s="93"/>
      <c r="F4451" s="4"/>
      <c r="G4451" s="4"/>
      <c r="H4451" s="72"/>
      <c r="I4451" s="4"/>
      <c r="J4451" s="72"/>
      <c r="K4451" s="72"/>
      <c r="W4451" s="68">
        <f t="shared" si="208"/>
        <v>1</v>
      </c>
      <c r="AC4451" s="1" t="str">
        <f t="shared" si="209"/>
        <v>1900</v>
      </c>
    </row>
    <row r="4452" spans="4:29" x14ac:dyDescent="0.25">
      <c r="D4452" s="98" t="str">
        <f t="shared" si="207"/>
        <v/>
      </c>
      <c r="E4452" s="93"/>
      <c r="F4452" s="4"/>
      <c r="G4452" s="4"/>
      <c r="H4452" s="72"/>
      <c r="I4452" s="4"/>
      <c r="J4452" s="72"/>
      <c r="K4452" s="72"/>
      <c r="W4452" s="68">
        <f t="shared" si="208"/>
        <v>1</v>
      </c>
      <c r="AC4452" s="1" t="str">
        <f t="shared" si="209"/>
        <v>1900</v>
      </c>
    </row>
    <row r="4453" spans="4:29" x14ac:dyDescent="0.25">
      <c r="D4453" s="98" t="str">
        <f t="shared" si="207"/>
        <v/>
      </c>
      <c r="E4453" s="93"/>
      <c r="F4453" s="4"/>
      <c r="G4453" s="4"/>
      <c r="H4453" s="72"/>
      <c r="I4453" s="4"/>
      <c r="J4453" s="72"/>
      <c r="K4453" s="72"/>
      <c r="W4453" s="68">
        <f t="shared" si="208"/>
        <v>1</v>
      </c>
      <c r="AC4453" s="1" t="str">
        <f t="shared" si="209"/>
        <v>1900</v>
      </c>
    </row>
    <row r="4454" spans="4:29" x14ac:dyDescent="0.25">
      <c r="D4454" s="98" t="str">
        <f t="shared" si="207"/>
        <v/>
      </c>
      <c r="E4454" s="93"/>
      <c r="F4454" s="4"/>
      <c r="G4454" s="4"/>
      <c r="H4454" s="72"/>
      <c r="I4454" s="4"/>
      <c r="J4454" s="72"/>
      <c r="K4454" s="72"/>
      <c r="W4454" s="68">
        <f t="shared" si="208"/>
        <v>1</v>
      </c>
      <c r="AC4454" s="1" t="str">
        <f t="shared" si="209"/>
        <v>1900</v>
      </c>
    </row>
    <row r="4455" spans="4:29" x14ac:dyDescent="0.25">
      <c r="D4455" s="98" t="str">
        <f t="shared" si="207"/>
        <v/>
      </c>
      <c r="E4455" s="93"/>
      <c r="F4455" s="4"/>
      <c r="G4455" s="4"/>
      <c r="H4455" s="72"/>
      <c r="I4455" s="4"/>
      <c r="J4455" s="72"/>
      <c r="K4455" s="72"/>
      <c r="W4455" s="68">
        <f t="shared" si="208"/>
        <v>1</v>
      </c>
      <c r="AC4455" s="1" t="str">
        <f t="shared" si="209"/>
        <v>1900</v>
      </c>
    </row>
    <row r="4456" spans="4:29" x14ac:dyDescent="0.25">
      <c r="D4456" s="98" t="str">
        <f t="shared" si="207"/>
        <v/>
      </c>
      <c r="E4456" s="93"/>
      <c r="F4456" s="4"/>
      <c r="G4456" s="4"/>
      <c r="H4456" s="72"/>
      <c r="I4456" s="4"/>
      <c r="J4456" s="72"/>
      <c r="K4456" s="72"/>
      <c r="W4456" s="68">
        <f t="shared" si="208"/>
        <v>1</v>
      </c>
      <c r="AC4456" s="1" t="str">
        <f t="shared" si="209"/>
        <v>1900</v>
      </c>
    </row>
    <row r="4457" spans="4:29" x14ac:dyDescent="0.25">
      <c r="D4457" s="98" t="str">
        <f t="shared" si="207"/>
        <v/>
      </c>
      <c r="E4457" s="93"/>
      <c r="F4457" s="4"/>
      <c r="G4457" s="4"/>
      <c r="H4457" s="72"/>
      <c r="I4457" s="4"/>
      <c r="J4457" s="72"/>
      <c r="K4457" s="72"/>
      <c r="W4457" s="68">
        <f t="shared" si="208"/>
        <v>1</v>
      </c>
      <c r="AC4457" s="1" t="str">
        <f t="shared" si="209"/>
        <v>1900</v>
      </c>
    </row>
    <row r="4458" spans="4:29" x14ac:dyDescent="0.25">
      <c r="D4458" s="98" t="str">
        <f t="shared" si="207"/>
        <v/>
      </c>
      <c r="E4458" s="93"/>
      <c r="F4458" s="4"/>
      <c r="G4458" s="4"/>
      <c r="H4458" s="72"/>
      <c r="I4458" s="4"/>
      <c r="J4458" s="72"/>
      <c r="K4458" s="72"/>
      <c r="W4458" s="68">
        <f t="shared" si="208"/>
        <v>1</v>
      </c>
      <c r="AC4458" s="1" t="str">
        <f t="shared" si="209"/>
        <v>1900</v>
      </c>
    </row>
    <row r="4459" spans="4:29" x14ac:dyDescent="0.25">
      <c r="D4459" s="98" t="str">
        <f t="shared" si="207"/>
        <v/>
      </c>
      <c r="E4459" s="93"/>
      <c r="F4459" s="4"/>
      <c r="G4459" s="4"/>
      <c r="H4459" s="72"/>
      <c r="I4459" s="4"/>
      <c r="J4459" s="72"/>
      <c r="K4459" s="72"/>
      <c r="W4459" s="68">
        <f t="shared" si="208"/>
        <v>1</v>
      </c>
      <c r="AC4459" s="1" t="str">
        <f t="shared" si="209"/>
        <v>1900</v>
      </c>
    </row>
    <row r="4460" spans="4:29" x14ac:dyDescent="0.25">
      <c r="D4460" s="98" t="str">
        <f t="shared" si="207"/>
        <v/>
      </c>
      <c r="E4460" s="93"/>
      <c r="F4460" s="4"/>
      <c r="G4460" s="4"/>
      <c r="H4460" s="72"/>
      <c r="I4460" s="4"/>
      <c r="J4460" s="72"/>
      <c r="K4460" s="72"/>
      <c r="W4460" s="68">
        <f t="shared" si="208"/>
        <v>1</v>
      </c>
      <c r="AC4460" s="1" t="str">
        <f t="shared" si="209"/>
        <v>1900</v>
      </c>
    </row>
    <row r="4461" spans="4:29" x14ac:dyDescent="0.25">
      <c r="D4461" s="98" t="str">
        <f t="shared" si="207"/>
        <v/>
      </c>
      <c r="E4461" s="93"/>
      <c r="F4461" s="4"/>
      <c r="G4461" s="4"/>
      <c r="H4461" s="72"/>
      <c r="I4461" s="4"/>
      <c r="J4461" s="72"/>
      <c r="K4461" s="72"/>
      <c r="W4461" s="68">
        <f t="shared" si="208"/>
        <v>1</v>
      </c>
      <c r="AC4461" s="1" t="str">
        <f t="shared" si="209"/>
        <v>1900</v>
      </c>
    </row>
    <row r="4462" spans="4:29" x14ac:dyDescent="0.25">
      <c r="D4462" s="98" t="str">
        <f t="shared" si="207"/>
        <v/>
      </c>
      <c r="E4462" s="93"/>
      <c r="F4462" s="4"/>
      <c r="G4462" s="4"/>
      <c r="H4462" s="72"/>
      <c r="I4462" s="4"/>
      <c r="J4462" s="72"/>
      <c r="K4462" s="72"/>
      <c r="W4462" s="68">
        <f t="shared" si="208"/>
        <v>1</v>
      </c>
      <c r="AC4462" s="1" t="str">
        <f t="shared" si="209"/>
        <v>1900</v>
      </c>
    </row>
    <row r="4463" spans="4:29" x14ac:dyDescent="0.25">
      <c r="D4463" s="98" t="str">
        <f t="shared" si="207"/>
        <v/>
      </c>
      <c r="E4463" s="93"/>
      <c r="F4463" s="4"/>
      <c r="G4463" s="4"/>
      <c r="H4463" s="72"/>
      <c r="I4463" s="4"/>
      <c r="J4463" s="72"/>
      <c r="K4463" s="72"/>
      <c r="W4463" s="68">
        <f t="shared" si="208"/>
        <v>1</v>
      </c>
      <c r="AC4463" s="1" t="str">
        <f t="shared" si="209"/>
        <v>1900</v>
      </c>
    </row>
    <row r="4464" spans="4:29" x14ac:dyDescent="0.25">
      <c r="D4464" s="98" t="str">
        <f t="shared" si="207"/>
        <v/>
      </c>
      <c r="E4464" s="93"/>
      <c r="F4464" s="4"/>
      <c r="G4464" s="4"/>
      <c r="H4464" s="72"/>
      <c r="I4464" s="4"/>
      <c r="J4464" s="72"/>
      <c r="K4464" s="72"/>
      <c r="W4464" s="68">
        <f t="shared" si="208"/>
        <v>1</v>
      </c>
      <c r="AC4464" s="1" t="str">
        <f t="shared" si="209"/>
        <v>1900</v>
      </c>
    </row>
    <row r="4465" spans="4:29" x14ac:dyDescent="0.25">
      <c r="D4465" s="98" t="str">
        <f t="shared" si="207"/>
        <v/>
      </c>
      <c r="E4465" s="93"/>
      <c r="F4465" s="4"/>
      <c r="G4465" s="4"/>
      <c r="H4465" s="72"/>
      <c r="I4465" s="4"/>
      <c r="J4465" s="72"/>
      <c r="K4465" s="72"/>
      <c r="W4465" s="68">
        <f t="shared" si="208"/>
        <v>1</v>
      </c>
      <c r="AC4465" s="1" t="str">
        <f t="shared" si="209"/>
        <v>1900</v>
      </c>
    </row>
    <row r="4466" spans="4:29" x14ac:dyDescent="0.25">
      <c r="D4466" s="98" t="str">
        <f t="shared" si="207"/>
        <v/>
      </c>
      <c r="E4466" s="93"/>
      <c r="F4466" s="4"/>
      <c r="G4466" s="4"/>
      <c r="H4466" s="72"/>
      <c r="I4466" s="4"/>
      <c r="J4466" s="72"/>
      <c r="K4466" s="72"/>
      <c r="W4466" s="68">
        <f t="shared" si="208"/>
        <v>1</v>
      </c>
      <c r="AC4466" s="1" t="str">
        <f t="shared" si="209"/>
        <v>1900</v>
      </c>
    </row>
    <row r="4467" spans="4:29" x14ac:dyDescent="0.25">
      <c r="D4467" s="98" t="str">
        <f t="shared" si="207"/>
        <v/>
      </c>
      <c r="E4467" s="93"/>
      <c r="F4467" s="4"/>
      <c r="G4467" s="4"/>
      <c r="H4467" s="72"/>
      <c r="I4467" s="4"/>
      <c r="J4467" s="72"/>
      <c r="K4467" s="72"/>
      <c r="W4467" s="68">
        <f t="shared" si="208"/>
        <v>1</v>
      </c>
      <c r="AC4467" s="1" t="str">
        <f t="shared" si="209"/>
        <v>1900</v>
      </c>
    </row>
    <row r="4468" spans="4:29" x14ac:dyDescent="0.25">
      <c r="D4468" s="98" t="str">
        <f t="shared" si="207"/>
        <v/>
      </c>
      <c r="E4468" s="93"/>
      <c r="F4468" s="4"/>
      <c r="G4468" s="4"/>
      <c r="H4468" s="72"/>
      <c r="I4468" s="4"/>
      <c r="J4468" s="72"/>
      <c r="K4468" s="72"/>
      <c r="W4468" s="68">
        <f t="shared" si="208"/>
        <v>1</v>
      </c>
      <c r="AC4468" s="1" t="str">
        <f t="shared" si="209"/>
        <v>1900</v>
      </c>
    </row>
    <row r="4469" spans="4:29" x14ac:dyDescent="0.25">
      <c r="D4469" s="98" t="str">
        <f t="shared" si="207"/>
        <v/>
      </c>
      <c r="E4469" s="93"/>
      <c r="F4469" s="4"/>
      <c r="G4469" s="4"/>
      <c r="H4469" s="72"/>
      <c r="I4469" s="4"/>
      <c r="J4469" s="72"/>
      <c r="K4469" s="72"/>
      <c r="W4469" s="68">
        <f t="shared" si="208"/>
        <v>1</v>
      </c>
      <c r="AC4469" s="1" t="str">
        <f t="shared" si="209"/>
        <v>1900</v>
      </c>
    </row>
    <row r="4470" spans="4:29" x14ac:dyDescent="0.25">
      <c r="D4470" s="98" t="str">
        <f t="shared" si="207"/>
        <v/>
      </c>
      <c r="E4470" s="93"/>
      <c r="F4470" s="4"/>
      <c r="G4470" s="4"/>
      <c r="H4470" s="72"/>
      <c r="I4470" s="4"/>
      <c r="J4470" s="72"/>
      <c r="K4470" s="72"/>
      <c r="W4470" s="68">
        <f t="shared" si="208"/>
        <v>1</v>
      </c>
      <c r="AC4470" s="1" t="str">
        <f t="shared" si="209"/>
        <v>1900</v>
      </c>
    </row>
    <row r="4471" spans="4:29" x14ac:dyDescent="0.25">
      <c r="D4471" s="98" t="str">
        <f t="shared" si="207"/>
        <v/>
      </c>
      <c r="E4471" s="93"/>
      <c r="F4471" s="4"/>
      <c r="G4471" s="4"/>
      <c r="H4471" s="72"/>
      <c r="I4471" s="4"/>
      <c r="J4471" s="72"/>
      <c r="K4471" s="72"/>
      <c r="W4471" s="68">
        <f t="shared" si="208"/>
        <v>1</v>
      </c>
      <c r="AC4471" s="1" t="str">
        <f t="shared" si="209"/>
        <v>1900</v>
      </c>
    </row>
    <row r="4472" spans="4:29" x14ac:dyDescent="0.25">
      <c r="D4472" s="98" t="str">
        <f t="shared" si="207"/>
        <v/>
      </c>
      <c r="E4472" s="93"/>
      <c r="F4472" s="4"/>
      <c r="G4472" s="4"/>
      <c r="H4472" s="72"/>
      <c r="I4472" s="4"/>
      <c r="J4472" s="72"/>
      <c r="K4472" s="72"/>
      <c r="W4472" s="68">
        <f t="shared" si="208"/>
        <v>1</v>
      </c>
      <c r="AC4472" s="1" t="str">
        <f t="shared" si="209"/>
        <v>1900</v>
      </c>
    </row>
    <row r="4473" spans="4:29" x14ac:dyDescent="0.25">
      <c r="D4473" s="98" t="str">
        <f t="shared" si="207"/>
        <v/>
      </c>
      <c r="E4473" s="93"/>
      <c r="F4473" s="4"/>
      <c r="G4473" s="4"/>
      <c r="H4473" s="72"/>
      <c r="I4473" s="4"/>
      <c r="J4473" s="72"/>
      <c r="K4473" s="72"/>
      <c r="W4473" s="68">
        <f t="shared" si="208"/>
        <v>1</v>
      </c>
      <c r="AC4473" s="1" t="str">
        <f t="shared" si="209"/>
        <v>1900</v>
      </c>
    </row>
    <row r="4474" spans="4:29" x14ac:dyDescent="0.25">
      <c r="D4474" s="98" t="str">
        <f t="shared" si="207"/>
        <v/>
      </c>
      <c r="E4474" s="93"/>
      <c r="F4474" s="4"/>
      <c r="G4474" s="4"/>
      <c r="H4474" s="72"/>
      <c r="I4474" s="4"/>
      <c r="J4474" s="72"/>
      <c r="K4474" s="72"/>
      <c r="W4474" s="68">
        <f t="shared" si="208"/>
        <v>1</v>
      </c>
      <c r="AC4474" s="1" t="str">
        <f t="shared" si="209"/>
        <v>1900</v>
      </c>
    </row>
    <row r="4475" spans="4:29" x14ac:dyDescent="0.25">
      <c r="D4475" s="98" t="str">
        <f t="shared" si="207"/>
        <v/>
      </c>
      <c r="E4475" s="93"/>
      <c r="F4475" s="4"/>
      <c r="G4475" s="4"/>
      <c r="H4475" s="72"/>
      <c r="I4475" s="4"/>
      <c r="J4475" s="72"/>
      <c r="K4475" s="72"/>
      <c r="W4475" s="68">
        <f t="shared" si="208"/>
        <v>1</v>
      </c>
      <c r="AC4475" s="1" t="str">
        <f t="shared" si="209"/>
        <v>1900</v>
      </c>
    </row>
    <row r="4476" spans="4:29" x14ac:dyDescent="0.25">
      <c r="D4476" s="98" t="str">
        <f t="shared" si="207"/>
        <v/>
      </c>
      <c r="E4476" s="93"/>
      <c r="F4476" s="4"/>
      <c r="G4476" s="4"/>
      <c r="H4476" s="72"/>
      <c r="I4476" s="4"/>
      <c r="J4476" s="72"/>
      <c r="K4476" s="72"/>
      <c r="W4476" s="68">
        <f t="shared" si="208"/>
        <v>1</v>
      </c>
      <c r="AC4476" s="1" t="str">
        <f t="shared" si="209"/>
        <v>1900</v>
      </c>
    </row>
    <row r="4477" spans="4:29" x14ac:dyDescent="0.25">
      <c r="D4477" s="98" t="str">
        <f t="shared" si="207"/>
        <v/>
      </c>
      <c r="E4477" s="93"/>
      <c r="F4477" s="4"/>
      <c r="G4477" s="4"/>
      <c r="H4477" s="72"/>
      <c r="I4477" s="4"/>
      <c r="J4477" s="72"/>
      <c r="K4477" s="72"/>
      <c r="W4477" s="68">
        <f t="shared" si="208"/>
        <v>1</v>
      </c>
      <c r="AC4477" s="1" t="str">
        <f t="shared" si="209"/>
        <v>1900</v>
      </c>
    </row>
    <row r="4478" spans="4:29" x14ac:dyDescent="0.25">
      <c r="D4478" s="98" t="str">
        <f t="shared" si="207"/>
        <v/>
      </c>
      <c r="E4478" s="93"/>
      <c r="F4478" s="4"/>
      <c r="G4478" s="4"/>
      <c r="H4478" s="72"/>
      <c r="I4478" s="4"/>
      <c r="J4478" s="72"/>
      <c r="K4478" s="72"/>
      <c r="W4478" s="68">
        <f t="shared" si="208"/>
        <v>1</v>
      </c>
      <c r="AC4478" s="1" t="str">
        <f t="shared" si="209"/>
        <v>1900</v>
      </c>
    </row>
    <row r="4479" spans="4:29" x14ac:dyDescent="0.25">
      <c r="D4479" s="98" t="str">
        <f t="shared" si="207"/>
        <v/>
      </c>
      <c r="E4479" s="93"/>
      <c r="F4479" s="4"/>
      <c r="G4479" s="4"/>
      <c r="H4479" s="72"/>
      <c r="I4479" s="4"/>
      <c r="J4479" s="72"/>
      <c r="K4479" s="72"/>
      <c r="W4479" s="68">
        <f t="shared" si="208"/>
        <v>1</v>
      </c>
      <c r="AC4479" s="1" t="str">
        <f t="shared" si="209"/>
        <v>1900</v>
      </c>
    </row>
    <row r="4480" spans="4:29" x14ac:dyDescent="0.25">
      <c r="D4480" s="98" t="str">
        <f t="shared" si="207"/>
        <v/>
      </c>
      <c r="E4480" s="93"/>
      <c r="F4480" s="4"/>
      <c r="G4480" s="4"/>
      <c r="H4480" s="72"/>
      <c r="I4480" s="4"/>
      <c r="J4480" s="72"/>
      <c r="K4480" s="72"/>
      <c r="W4480" s="68">
        <f t="shared" si="208"/>
        <v>1</v>
      </c>
      <c r="AC4480" s="1" t="str">
        <f t="shared" si="209"/>
        <v>1900</v>
      </c>
    </row>
    <row r="4481" spans="4:29" x14ac:dyDescent="0.25">
      <c r="D4481" s="98" t="str">
        <f t="shared" si="207"/>
        <v/>
      </c>
      <c r="E4481" s="93"/>
      <c r="F4481" s="4"/>
      <c r="G4481" s="4"/>
      <c r="H4481" s="72"/>
      <c r="I4481" s="4"/>
      <c r="J4481" s="72"/>
      <c r="K4481" s="72"/>
      <c r="W4481" s="68">
        <f t="shared" si="208"/>
        <v>1</v>
      </c>
      <c r="AC4481" s="1" t="str">
        <f t="shared" si="209"/>
        <v>1900</v>
      </c>
    </row>
    <row r="4482" spans="4:29" x14ac:dyDescent="0.25">
      <c r="D4482" s="98" t="str">
        <f t="shared" si="207"/>
        <v/>
      </c>
      <c r="E4482" s="93"/>
      <c r="F4482" s="4"/>
      <c r="G4482" s="4"/>
      <c r="H4482" s="72"/>
      <c r="I4482" s="4"/>
      <c r="J4482" s="72"/>
      <c r="K4482" s="72"/>
      <c r="W4482" s="68">
        <f t="shared" si="208"/>
        <v>1</v>
      </c>
      <c r="AC4482" s="1" t="str">
        <f t="shared" si="209"/>
        <v>1900</v>
      </c>
    </row>
    <row r="4483" spans="4:29" x14ac:dyDescent="0.25">
      <c r="D4483" s="98" t="str">
        <f t="shared" si="207"/>
        <v/>
      </c>
      <c r="E4483" s="93"/>
      <c r="F4483" s="4"/>
      <c r="G4483" s="4"/>
      <c r="H4483" s="72"/>
      <c r="I4483" s="4"/>
      <c r="J4483" s="72"/>
      <c r="K4483" s="72"/>
      <c r="W4483" s="68">
        <f t="shared" si="208"/>
        <v>1</v>
      </c>
      <c r="AC4483" s="1" t="str">
        <f t="shared" si="209"/>
        <v>1900</v>
      </c>
    </row>
    <row r="4484" spans="4:29" x14ac:dyDescent="0.25">
      <c r="D4484" s="98" t="str">
        <f t="shared" ref="D4484:D4547" si="210">IF(W4484&lt;&gt;$V$1,IF(YEAR(W4484)=YEAR(W4483),D4483+1,1),"")</f>
        <v/>
      </c>
      <c r="E4484" s="93"/>
      <c r="F4484" s="4"/>
      <c r="G4484" s="4"/>
      <c r="H4484" s="72"/>
      <c r="I4484" s="4"/>
      <c r="J4484" s="72"/>
      <c r="K4484" s="72"/>
      <c r="W4484" s="68">
        <f t="shared" ref="W4484:W4547" si="211">IF(CONCATENATE(F4484,F4485,F4486,F4487,F4488,F4489)&lt;&gt;"",IF(AND(E4484&lt;&gt;0,ISNUMBER(E4484)=TRUE),E4484,W4483),$V$1)</f>
        <v>1</v>
      </c>
      <c r="AC4484" s="1" t="str">
        <f t="shared" si="209"/>
        <v>1900</v>
      </c>
    </row>
    <row r="4485" spans="4:29" x14ac:dyDescent="0.25">
      <c r="D4485" s="98" t="str">
        <f t="shared" si="210"/>
        <v/>
      </c>
      <c r="E4485" s="93"/>
      <c r="F4485" s="4"/>
      <c r="G4485" s="4"/>
      <c r="H4485" s="72"/>
      <c r="I4485" s="4"/>
      <c r="J4485" s="72"/>
      <c r="K4485" s="72"/>
      <c r="W4485" s="68">
        <f t="shared" si="211"/>
        <v>1</v>
      </c>
      <c r="AC4485" s="1" t="str">
        <f t="shared" ref="AC4485:AC4548" si="212">YEAR(W4485)&amp;F4485</f>
        <v>1900</v>
      </c>
    </row>
    <row r="4486" spans="4:29" x14ac:dyDescent="0.25">
      <c r="D4486" s="98" t="str">
        <f t="shared" si="210"/>
        <v/>
      </c>
      <c r="E4486" s="93"/>
      <c r="F4486" s="4"/>
      <c r="G4486" s="4"/>
      <c r="H4486" s="72"/>
      <c r="I4486" s="4"/>
      <c r="J4486" s="72"/>
      <c r="K4486" s="72"/>
      <c r="W4486" s="68">
        <f t="shared" si="211"/>
        <v>1</v>
      </c>
      <c r="AC4486" s="1" t="str">
        <f t="shared" si="212"/>
        <v>1900</v>
      </c>
    </row>
    <row r="4487" spans="4:29" x14ac:dyDescent="0.25">
      <c r="D4487" s="98" t="str">
        <f t="shared" si="210"/>
        <v/>
      </c>
      <c r="E4487" s="93"/>
      <c r="F4487" s="4"/>
      <c r="G4487" s="4"/>
      <c r="H4487" s="72"/>
      <c r="I4487" s="4"/>
      <c r="J4487" s="72"/>
      <c r="K4487" s="72"/>
      <c r="W4487" s="68">
        <f t="shared" si="211"/>
        <v>1</v>
      </c>
      <c r="AC4487" s="1" t="str">
        <f t="shared" si="212"/>
        <v>1900</v>
      </c>
    </row>
    <row r="4488" spans="4:29" x14ac:dyDescent="0.25">
      <c r="D4488" s="98" t="str">
        <f t="shared" si="210"/>
        <v/>
      </c>
      <c r="E4488" s="93"/>
      <c r="F4488" s="4"/>
      <c r="G4488" s="4"/>
      <c r="H4488" s="72"/>
      <c r="I4488" s="4"/>
      <c r="J4488" s="72"/>
      <c r="K4488" s="72"/>
      <c r="W4488" s="68">
        <f t="shared" si="211"/>
        <v>1</v>
      </c>
      <c r="AC4488" s="1" t="str">
        <f t="shared" si="212"/>
        <v>1900</v>
      </c>
    </row>
    <row r="4489" spans="4:29" x14ac:dyDescent="0.25">
      <c r="D4489" s="98" t="str">
        <f t="shared" si="210"/>
        <v/>
      </c>
      <c r="E4489" s="93"/>
      <c r="F4489" s="4"/>
      <c r="G4489" s="4"/>
      <c r="H4489" s="72"/>
      <c r="I4489" s="4"/>
      <c r="J4489" s="72"/>
      <c r="K4489" s="72"/>
      <c r="W4489" s="68">
        <f t="shared" si="211"/>
        <v>1</v>
      </c>
      <c r="AC4489" s="1" t="str">
        <f t="shared" si="212"/>
        <v>1900</v>
      </c>
    </row>
    <row r="4490" spans="4:29" x14ac:dyDescent="0.25">
      <c r="D4490" s="98" t="str">
        <f t="shared" si="210"/>
        <v/>
      </c>
      <c r="E4490" s="93"/>
      <c r="F4490" s="4"/>
      <c r="G4490" s="4"/>
      <c r="H4490" s="72"/>
      <c r="I4490" s="4"/>
      <c r="J4490" s="72"/>
      <c r="K4490" s="72"/>
      <c r="W4490" s="68">
        <f t="shared" si="211"/>
        <v>1</v>
      </c>
      <c r="AC4490" s="1" t="str">
        <f t="shared" si="212"/>
        <v>1900</v>
      </c>
    </row>
    <row r="4491" spans="4:29" x14ac:dyDescent="0.25">
      <c r="D4491" s="98" t="str">
        <f t="shared" si="210"/>
        <v/>
      </c>
      <c r="E4491" s="93"/>
      <c r="F4491" s="4"/>
      <c r="G4491" s="4"/>
      <c r="H4491" s="72"/>
      <c r="I4491" s="4"/>
      <c r="J4491" s="72"/>
      <c r="K4491" s="72"/>
      <c r="W4491" s="68">
        <f t="shared" si="211"/>
        <v>1</v>
      </c>
      <c r="AC4491" s="1" t="str">
        <f t="shared" si="212"/>
        <v>1900</v>
      </c>
    </row>
    <row r="4492" spans="4:29" x14ac:dyDescent="0.25">
      <c r="D4492" s="98" t="str">
        <f t="shared" si="210"/>
        <v/>
      </c>
      <c r="E4492" s="93"/>
      <c r="F4492" s="4"/>
      <c r="G4492" s="4"/>
      <c r="H4492" s="72"/>
      <c r="I4492" s="4"/>
      <c r="J4492" s="72"/>
      <c r="K4492" s="72"/>
      <c r="W4492" s="68">
        <f t="shared" si="211"/>
        <v>1</v>
      </c>
      <c r="AC4492" s="1" t="str">
        <f t="shared" si="212"/>
        <v>1900</v>
      </c>
    </row>
    <row r="4493" spans="4:29" x14ac:dyDescent="0.25">
      <c r="D4493" s="98" t="str">
        <f t="shared" si="210"/>
        <v/>
      </c>
      <c r="E4493" s="93"/>
      <c r="F4493" s="4"/>
      <c r="G4493" s="4"/>
      <c r="H4493" s="72"/>
      <c r="I4493" s="4"/>
      <c r="J4493" s="72"/>
      <c r="K4493" s="72"/>
      <c r="W4493" s="68">
        <f t="shared" si="211"/>
        <v>1</v>
      </c>
      <c r="AC4493" s="1" t="str">
        <f t="shared" si="212"/>
        <v>1900</v>
      </c>
    </row>
    <row r="4494" spans="4:29" x14ac:dyDescent="0.25">
      <c r="D4494" s="98" t="str">
        <f t="shared" si="210"/>
        <v/>
      </c>
      <c r="E4494" s="93"/>
      <c r="F4494" s="4"/>
      <c r="G4494" s="4"/>
      <c r="H4494" s="72"/>
      <c r="I4494" s="4"/>
      <c r="J4494" s="72"/>
      <c r="K4494" s="72"/>
      <c r="W4494" s="68">
        <f t="shared" si="211"/>
        <v>1</v>
      </c>
      <c r="AC4494" s="1" t="str">
        <f t="shared" si="212"/>
        <v>1900</v>
      </c>
    </row>
    <row r="4495" spans="4:29" x14ac:dyDescent="0.25">
      <c r="D4495" s="98" t="str">
        <f t="shared" si="210"/>
        <v/>
      </c>
      <c r="E4495" s="93"/>
      <c r="F4495" s="4"/>
      <c r="G4495" s="4"/>
      <c r="H4495" s="72"/>
      <c r="I4495" s="4"/>
      <c r="J4495" s="72"/>
      <c r="K4495" s="72"/>
      <c r="W4495" s="68">
        <f t="shared" si="211"/>
        <v>1</v>
      </c>
      <c r="AC4495" s="1" t="str">
        <f t="shared" si="212"/>
        <v>1900</v>
      </c>
    </row>
    <row r="4496" spans="4:29" x14ac:dyDescent="0.25">
      <c r="D4496" s="98" t="str">
        <f t="shared" si="210"/>
        <v/>
      </c>
      <c r="E4496" s="93"/>
      <c r="F4496" s="4"/>
      <c r="G4496" s="4"/>
      <c r="H4496" s="72"/>
      <c r="I4496" s="4"/>
      <c r="J4496" s="72"/>
      <c r="K4496" s="72"/>
      <c r="W4496" s="68">
        <f t="shared" si="211"/>
        <v>1</v>
      </c>
      <c r="AC4496" s="1" t="str">
        <f t="shared" si="212"/>
        <v>1900</v>
      </c>
    </row>
    <row r="4497" spans="4:29" x14ac:dyDescent="0.25">
      <c r="D4497" s="98" t="str">
        <f t="shared" si="210"/>
        <v/>
      </c>
      <c r="E4497" s="93"/>
      <c r="F4497" s="4"/>
      <c r="G4497" s="4"/>
      <c r="H4497" s="72"/>
      <c r="I4497" s="4"/>
      <c r="J4497" s="72"/>
      <c r="K4497" s="72"/>
      <c r="W4497" s="68">
        <f t="shared" si="211"/>
        <v>1</v>
      </c>
      <c r="AC4497" s="1" t="str">
        <f t="shared" si="212"/>
        <v>1900</v>
      </c>
    </row>
    <row r="4498" spans="4:29" x14ac:dyDescent="0.25">
      <c r="D4498" s="98" t="str">
        <f t="shared" si="210"/>
        <v/>
      </c>
      <c r="E4498" s="93"/>
      <c r="F4498" s="4"/>
      <c r="G4498" s="4"/>
      <c r="H4498" s="72"/>
      <c r="I4498" s="4"/>
      <c r="J4498" s="72"/>
      <c r="K4498" s="72"/>
      <c r="W4498" s="68">
        <f t="shared" si="211"/>
        <v>1</v>
      </c>
      <c r="AC4498" s="1" t="str">
        <f t="shared" si="212"/>
        <v>1900</v>
      </c>
    </row>
    <row r="4499" spans="4:29" x14ac:dyDescent="0.25">
      <c r="D4499" s="98" t="str">
        <f t="shared" si="210"/>
        <v/>
      </c>
      <c r="E4499" s="93"/>
      <c r="F4499" s="4"/>
      <c r="G4499" s="4"/>
      <c r="H4499" s="72"/>
      <c r="I4499" s="4"/>
      <c r="J4499" s="72"/>
      <c r="K4499" s="72"/>
      <c r="W4499" s="68">
        <f t="shared" si="211"/>
        <v>1</v>
      </c>
      <c r="AC4499" s="1" t="str">
        <f t="shared" si="212"/>
        <v>1900</v>
      </c>
    </row>
    <row r="4500" spans="4:29" x14ac:dyDescent="0.25">
      <c r="D4500" s="98" t="str">
        <f t="shared" si="210"/>
        <v/>
      </c>
      <c r="E4500" s="93"/>
      <c r="F4500" s="4"/>
      <c r="G4500" s="4"/>
      <c r="H4500" s="72"/>
      <c r="I4500" s="4"/>
      <c r="J4500" s="72"/>
      <c r="K4500" s="72"/>
      <c r="W4500" s="68">
        <f t="shared" si="211"/>
        <v>1</v>
      </c>
      <c r="AC4500" s="1" t="str">
        <f t="shared" si="212"/>
        <v>1900</v>
      </c>
    </row>
    <row r="4501" spans="4:29" x14ac:dyDescent="0.25">
      <c r="D4501" s="98" t="str">
        <f t="shared" si="210"/>
        <v/>
      </c>
      <c r="E4501" s="93"/>
      <c r="F4501" s="4"/>
      <c r="G4501" s="4"/>
      <c r="H4501" s="72"/>
      <c r="I4501" s="4"/>
      <c r="J4501" s="72"/>
      <c r="K4501" s="72"/>
      <c r="W4501" s="68">
        <f t="shared" si="211"/>
        <v>1</v>
      </c>
      <c r="AC4501" s="1" t="str">
        <f t="shared" si="212"/>
        <v>1900</v>
      </c>
    </row>
    <row r="4502" spans="4:29" x14ac:dyDescent="0.25">
      <c r="D4502" s="98" t="str">
        <f t="shared" si="210"/>
        <v/>
      </c>
      <c r="E4502" s="93"/>
      <c r="F4502" s="4"/>
      <c r="G4502" s="4"/>
      <c r="H4502" s="72"/>
      <c r="I4502" s="4"/>
      <c r="J4502" s="72"/>
      <c r="K4502" s="72"/>
      <c r="W4502" s="68">
        <f t="shared" si="211"/>
        <v>1</v>
      </c>
      <c r="AC4502" s="1" t="str">
        <f t="shared" si="212"/>
        <v>1900</v>
      </c>
    </row>
    <row r="4503" spans="4:29" x14ac:dyDescent="0.25">
      <c r="D4503" s="98" t="str">
        <f t="shared" si="210"/>
        <v/>
      </c>
      <c r="E4503" s="93"/>
      <c r="F4503" s="4"/>
      <c r="G4503" s="4"/>
      <c r="H4503" s="72"/>
      <c r="I4503" s="4"/>
      <c r="J4503" s="72"/>
      <c r="K4503" s="72"/>
      <c r="W4503" s="68">
        <f t="shared" si="211"/>
        <v>1</v>
      </c>
      <c r="AC4503" s="1" t="str">
        <f t="shared" si="212"/>
        <v>1900</v>
      </c>
    </row>
    <row r="4504" spans="4:29" x14ac:dyDescent="0.25">
      <c r="D4504" s="98" t="str">
        <f t="shared" si="210"/>
        <v/>
      </c>
      <c r="E4504" s="93"/>
      <c r="F4504" s="4"/>
      <c r="G4504" s="4"/>
      <c r="H4504" s="72"/>
      <c r="I4504" s="4"/>
      <c r="J4504" s="72"/>
      <c r="K4504" s="72"/>
      <c r="W4504" s="68">
        <f t="shared" si="211"/>
        <v>1</v>
      </c>
      <c r="AC4504" s="1" t="str">
        <f t="shared" si="212"/>
        <v>1900</v>
      </c>
    </row>
    <row r="4505" spans="4:29" x14ac:dyDescent="0.25">
      <c r="D4505" s="98" t="str">
        <f t="shared" si="210"/>
        <v/>
      </c>
      <c r="E4505" s="93"/>
      <c r="F4505" s="4"/>
      <c r="G4505" s="4"/>
      <c r="H4505" s="72"/>
      <c r="I4505" s="4"/>
      <c r="J4505" s="72"/>
      <c r="K4505" s="72"/>
      <c r="W4505" s="68">
        <f t="shared" si="211"/>
        <v>1</v>
      </c>
      <c r="AC4505" s="1" t="str">
        <f t="shared" si="212"/>
        <v>1900</v>
      </c>
    </row>
    <row r="4506" spans="4:29" x14ac:dyDescent="0.25">
      <c r="D4506" s="98" t="str">
        <f t="shared" si="210"/>
        <v/>
      </c>
      <c r="E4506" s="93"/>
      <c r="F4506" s="4"/>
      <c r="G4506" s="4"/>
      <c r="H4506" s="72"/>
      <c r="I4506" s="4"/>
      <c r="J4506" s="72"/>
      <c r="K4506" s="72"/>
      <c r="W4506" s="68">
        <f t="shared" si="211"/>
        <v>1</v>
      </c>
      <c r="AC4506" s="1" t="str">
        <f t="shared" si="212"/>
        <v>1900</v>
      </c>
    </row>
    <row r="4507" spans="4:29" x14ac:dyDescent="0.25">
      <c r="D4507" s="98" t="str">
        <f t="shared" si="210"/>
        <v/>
      </c>
      <c r="E4507" s="93"/>
      <c r="F4507" s="4"/>
      <c r="G4507" s="4"/>
      <c r="H4507" s="72"/>
      <c r="I4507" s="4"/>
      <c r="J4507" s="72"/>
      <c r="K4507" s="72"/>
      <c r="W4507" s="68">
        <f t="shared" si="211"/>
        <v>1</v>
      </c>
      <c r="AC4507" s="1" t="str">
        <f t="shared" si="212"/>
        <v>1900</v>
      </c>
    </row>
    <row r="4508" spans="4:29" x14ac:dyDescent="0.25">
      <c r="D4508" s="98" t="str">
        <f t="shared" si="210"/>
        <v/>
      </c>
      <c r="E4508" s="93"/>
      <c r="F4508" s="4"/>
      <c r="G4508" s="4"/>
      <c r="H4508" s="72"/>
      <c r="I4508" s="4"/>
      <c r="J4508" s="72"/>
      <c r="K4508" s="72"/>
      <c r="W4508" s="68">
        <f t="shared" si="211"/>
        <v>1</v>
      </c>
      <c r="AC4508" s="1" t="str">
        <f t="shared" si="212"/>
        <v>1900</v>
      </c>
    </row>
    <row r="4509" spans="4:29" x14ac:dyDescent="0.25">
      <c r="D4509" s="98" t="str">
        <f t="shared" si="210"/>
        <v/>
      </c>
      <c r="E4509" s="93"/>
      <c r="F4509" s="4"/>
      <c r="G4509" s="4"/>
      <c r="H4509" s="72"/>
      <c r="I4509" s="4"/>
      <c r="J4509" s="72"/>
      <c r="K4509" s="72"/>
      <c r="W4509" s="68">
        <f t="shared" si="211"/>
        <v>1</v>
      </c>
      <c r="AC4509" s="1" t="str">
        <f t="shared" si="212"/>
        <v>1900</v>
      </c>
    </row>
    <row r="4510" spans="4:29" x14ac:dyDescent="0.25">
      <c r="D4510" s="98" t="str">
        <f t="shared" si="210"/>
        <v/>
      </c>
      <c r="E4510" s="93"/>
      <c r="F4510" s="4"/>
      <c r="G4510" s="4"/>
      <c r="H4510" s="72"/>
      <c r="I4510" s="4"/>
      <c r="J4510" s="72"/>
      <c r="K4510" s="72"/>
      <c r="W4510" s="68">
        <f t="shared" si="211"/>
        <v>1</v>
      </c>
      <c r="AC4510" s="1" t="str">
        <f t="shared" si="212"/>
        <v>1900</v>
      </c>
    </row>
    <row r="4511" spans="4:29" x14ac:dyDescent="0.25">
      <c r="D4511" s="98" t="str">
        <f t="shared" si="210"/>
        <v/>
      </c>
      <c r="E4511" s="93"/>
      <c r="F4511" s="4"/>
      <c r="G4511" s="4"/>
      <c r="H4511" s="72"/>
      <c r="I4511" s="4"/>
      <c r="J4511" s="72"/>
      <c r="K4511" s="72"/>
      <c r="W4511" s="68">
        <f t="shared" si="211"/>
        <v>1</v>
      </c>
      <c r="AC4511" s="1" t="str">
        <f t="shared" si="212"/>
        <v>1900</v>
      </c>
    </row>
    <row r="4512" spans="4:29" x14ac:dyDescent="0.25">
      <c r="D4512" s="98" t="str">
        <f t="shared" si="210"/>
        <v/>
      </c>
      <c r="E4512" s="93"/>
      <c r="F4512" s="4"/>
      <c r="G4512" s="4"/>
      <c r="H4512" s="72"/>
      <c r="I4512" s="4"/>
      <c r="J4512" s="72"/>
      <c r="K4512" s="72"/>
      <c r="W4512" s="68">
        <f t="shared" si="211"/>
        <v>1</v>
      </c>
      <c r="AC4512" s="1" t="str">
        <f t="shared" si="212"/>
        <v>1900</v>
      </c>
    </row>
    <row r="4513" spans="4:29" x14ac:dyDescent="0.25">
      <c r="D4513" s="98" t="str">
        <f t="shared" si="210"/>
        <v/>
      </c>
      <c r="E4513" s="93"/>
      <c r="F4513" s="4"/>
      <c r="G4513" s="4"/>
      <c r="H4513" s="72"/>
      <c r="I4513" s="4"/>
      <c r="J4513" s="72"/>
      <c r="K4513" s="72"/>
      <c r="W4513" s="68">
        <f t="shared" si="211"/>
        <v>1</v>
      </c>
      <c r="AC4513" s="1" t="str">
        <f t="shared" si="212"/>
        <v>1900</v>
      </c>
    </row>
    <row r="4514" spans="4:29" x14ac:dyDescent="0.25">
      <c r="D4514" s="98" t="str">
        <f t="shared" si="210"/>
        <v/>
      </c>
      <c r="E4514" s="93"/>
      <c r="F4514" s="4"/>
      <c r="G4514" s="4"/>
      <c r="H4514" s="72"/>
      <c r="I4514" s="4"/>
      <c r="J4514" s="72"/>
      <c r="K4514" s="72"/>
      <c r="W4514" s="68">
        <f t="shared" si="211"/>
        <v>1</v>
      </c>
      <c r="AC4514" s="1" t="str">
        <f t="shared" si="212"/>
        <v>1900</v>
      </c>
    </row>
    <row r="4515" spans="4:29" x14ac:dyDescent="0.25">
      <c r="D4515" s="98" t="str">
        <f t="shared" si="210"/>
        <v/>
      </c>
      <c r="E4515" s="93"/>
      <c r="F4515" s="4"/>
      <c r="G4515" s="4"/>
      <c r="H4515" s="72"/>
      <c r="I4515" s="4"/>
      <c r="J4515" s="72"/>
      <c r="K4515" s="72"/>
      <c r="W4515" s="68">
        <f t="shared" si="211"/>
        <v>1</v>
      </c>
      <c r="AC4515" s="1" t="str">
        <f t="shared" si="212"/>
        <v>1900</v>
      </c>
    </row>
    <row r="4516" spans="4:29" x14ac:dyDescent="0.25">
      <c r="D4516" s="98" t="str">
        <f t="shared" si="210"/>
        <v/>
      </c>
      <c r="E4516" s="93"/>
      <c r="F4516" s="4"/>
      <c r="G4516" s="4"/>
      <c r="H4516" s="72"/>
      <c r="I4516" s="4"/>
      <c r="J4516" s="72"/>
      <c r="K4516" s="72"/>
      <c r="W4516" s="68">
        <f t="shared" si="211"/>
        <v>1</v>
      </c>
      <c r="AC4516" s="1" t="str">
        <f t="shared" si="212"/>
        <v>1900</v>
      </c>
    </row>
    <row r="4517" spans="4:29" x14ac:dyDescent="0.25">
      <c r="D4517" s="98" t="str">
        <f t="shared" si="210"/>
        <v/>
      </c>
      <c r="E4517" s="93"/>
      <c r="F4517" s="4"/>
      <c r="G4517" s="4"/>
      <c r="H4517" s="72"/>
      <c r="I4517" s="4"/>
      <c r="J4517" s="72"/>
      <c r="K4517" s="72"/>
      <c r="W4517" s="68">
        <f t="shared" si="211"/>
        <v>1</v>
      </c>
      <c r="AC4517" s="1" t="str">
        <f t="shared" si="212"/>
        <v>1900</v>
      </c>
    </row>
    <row r="4518" spans="4:29" x14ac:dyDescent="0.25">
      <c r="D4518" s="98" t="str">
        <f t="shared" si="210"/>
        <v/>
      </c>
      <c r="E4518" s="93"/>
      <c r="F4518" s="4"/>
      <c r="G4518" s="4"/>
      <c r="H4518" s="72"/>
      <c r="I4518" s="4"/>
      <c r="J4518" s="72"/>
      <c r="K4518" s="72"/>
      <c r="W4518" s="68">
        <f t="shared" si="211"/>
        <v>1</v>
      </c>
      <c r="AC4518" s="1" t="str">
        <f t="shared" si="212"/>
        <v>1900</v>
      </c>
    </row>
    <row r="4519" spans="4:29" x14ac:dyDescent="0.25">
      <c r="D4519" s="98" t="str">
        <f t="shared" si="210"/>
        <v/>
      </c>
      <c r="E4519" s="93"/>
      <c r="F4519" s="4"/>
      <c r="G4519" s="4"/>
      <c r="H4519" s="72"/>
      <c r="I4519" s="4"/>
      <c r="J4519" s="72"/>
      <c r="K4519" s="72"/>
      <c r="W4519" s="68">
        <f t="shared" si="211"/>
        <v>1</v>
      </c>
      <c r="AC4519" s="1" t="str">
        <f t="shared" si="212"/>
        <v>1900</v>
      </c>
    </row>
    <row r="4520" spans="4:29" x14ac:dyDescent="0.25">
      <c r="D4520" s="98" t="str">
        <f t="shared" si="210"/>
        <v/>
      </c>
      <c r="E4520" s="93"/>
      <c r="F4520" s="4"/>
      <c r="G4520" s="4"/>
      <c r="H4520" s="72"/>
      <c r="I4520" s="4"/>
      <c r="J4520" s="72"/>
      <c r="K4520" s="72"/>
      <c r="W4520" s="68">
        <f t="shared" si="211"/>
        <v>1</v>
      </c>
      <c r="AC4520" s="1" t="str">
        <f t="shared" si="212"/>
        <v>1900</v>
      </c>
    </row>
    <row r="4521" spans="4:29" x14ac:dyDescent="0.25">
      <c r="D4521" s="98" t="str">
        <f t="shared" si="210"/>
        <v/>
      </c>
      <c r="E4521" s="93"/>
      <c r="F4521" s="4"/>
      <c r="G4521" s="4"/>
      <c r="H4521" s="72"/>
      <c r="I4521" s="4"/>
      <c r="J4521" s="72"/>
      <c r="K4521" s="72"/>
      <c r="W4521" s="68">
        <f t="shared" si="211"/>
        <v>1</v>
      </c>
      <c r="AC4521" s="1" t="str">
        <f t="shared" si="212"/>
        <v>1900</v>
      </c>
    </row>
    <row r="4522" spans="4:29" x14ac:dyDescent="0.25">
      <c r="D4522" s="98" t="str">
        <f t="shared" si="210"/>
        <v/>
      </c>
      <c r="E4522" s="93"/>
      <c r="F4522" s="4"/>
      <c r="G4522" s="4"/>
      <c r="H4522" s="72"/>
      <c r="I4522" s="4"/>
      <c r="J4522" s="72"/>
      <c r="K4522" s="72"/>
      <c r="W4522" s="68">
        <f t="shared" si="211"/>
        <v>1</v>
      </c>
      <c r="AC4522" s="1" t="str">
        <f t="shared" si="212"/>
        <v>1900</v>
      </c>
    </row>
    <row r="4523" spans="4:29" x14ac:dyDescent="0.25">
      <c r="D4523" s="98" t="str">
        <f t="shared" si="210"/>
        <v/>
      </c>
      <c r="E4523" s="93"/>
      <c r="F4523" s="4"/>
      <c r="G4523" s="4"/>
      <c r="H4523" s="72"/>
      <c r="I4523" s="4"/>
      <c r="J4523" s="72"/>
      <c r="K4523" s="72"/>
      <c r="W4523" s="68">
        <f t="shared" si="211"/>
        <v>1</v>
      </c>
      <c r="AC4523" s="1" t="str">
        <f t="shared" si="212"/>
        <v>1900</v>
      </c>
    </row>
    <row r="4524" spans="4:29" x14ac:dyDescent="0.25">
      <c r="D4524" s="98" t="str">
        <f t="shared" si="210"/>
        <v/>
      </c>
      <c r="E4524" s="93"/>
      <c r="F4524" s="4"/>
      <c r="G4524" s="4"/>
      <c r="H4524" s="72"/>
      <c r="I4524" s="4"/>
      <c r="J4524" s="72"/>
      <c r="K4524" s="72"/>
      <c r="W4524" s="68">
        <f t="shared" si="211"/>
        <v>1</v>
      </c>
      <c r="AC4524" s="1" t="str">
        <f t="shared" si="212"/>
        <v>1900</v>
      </c>
    </row>
    <row r="4525" spans="4:29" x14ac:dyDescent="0.25">
      <c r="D4525" s="98" t="str">
        <f t="shared" si="210"/>
        <v/>
      </c>
      <c r="E4525" s="93"/>
      <c r="F4525" s="4"/>
      <c r="G4525" s="4"/>
      <c r="H4525" s="72"/>
      <c r="I4525" s="4"/>
      <c r="J4525" s="72"/>
      <c r="K4525" s="72"/>
      <c r="W4525" s="68">
        <f t="shared" si="211"/>
        <v>1</v>
      </c>
      <c r="AC4525" s="1" t="str">
        <f t="shared" si="212"/>
        <v>1900</v>
      </c>
    </row>
    <row r="4526" spans="4:29" x14ac:dyDescent="0.25">
      <c r="D4526" s="98" t="str">
        <f t="shared" si="210"/>
        <v/>
      </c>
      <c r="E4526" s="93"/>
      <c r="F4526" s="4"/>
      <c r="G4526" s="4"/>
      <c r="H4526" s="72"/>
      <c r="I4526" s="4"/>
      <c r="J4526" s="72"/>
      <c r="K4526" s="72"/>
      <c r="W4526" s="68">
        <f t="shared" si="211"/>
        <v>1</v>
      </c>
      <c r="AC4526" s="1" t="str">
        <f t="shared" si="212"/>
        <v>1900</v>
      </c>
    </row>
    <row r="4527" spans="4:29" x14ac:dyDescent="0.25">
      <c r="D4527" s="98" t="str">
        <f t="shared" si="210"/>
        <v/>
      </c>
      <c r="E4527" s="93"/>
      <c r="F4527" s="4"/>
      <c r="G4527" s="4"/>
      <c r="H4527" s="72"/>
      <c r="I4527" s="4"/>
      <c r="J4527" s="72"/>
      <c r="K4527" s="72"/>
      <c r="W4527" s="68">
        <f t="shared" si="211"/>
        <v>1</v>
      </c>
      <c r="AC4527" s="1" t="str">
        <f t="shared" si="212"/>
        <v>1900</v>
      </c>
    </row>
    <row r="4528" spans="4:29" x14ac:dyDescent="0.25">
      <c r="D4528" s="98" t="str">
        <f t="shared" si="210"/>
        <v/>
      </c>
      <c r="E4528" s="93"/>
      <c r="F4528" s="4"/>
      <c r="G4528" s="4"/>
      <c r="H4528" s="72"/>
      <c r="I4528" s="4"/>
      <c r="J4528" s="72"/>
      <c r="K4528" s="72"/>
      <c r="W4528" s="68">
        <f t="shared" si="211"/>
        <v>1</v>
      </c>
      <c r="AC4528" s="1" t="str">
        <f t="shared" si="212"/>
        <v>1900</v>
      </c>
    </row>
    <row r="4529" spans="4:29" x14ac:dyDescent="0.25">
      <c r="D4529" s="98" t="str">
        <f t="shared" si="210"/>
        <v/>
      </c>
      <c r="E4529" s="93"/>
      <c r="F4529" s="4"/>
      <c r="G4529" s="4"/>
      <c r="H4529" s="72"/>
      <c r="I4529" s="4"/>
      <c r="J4529" s="72"/>
      <c r="K4529" s="72"/>
      <c r="W4529" s="68">
        <f t="shared" si="211"/>
        <v>1</v>
      </c>
      <c r="AC4529" s="1" t="str">
        <f t="shared" si="212"/>
        <v>1900</v>
      </c>
    </row>
    <row r="4530" spans="4:29" x14ac:dyDescent="0.25">
      <c r="D4530" s="98" t="str">
        <f t="shared" si="210"/>
        <v/>
      </c>
      <c r="E4530" s="93"/>
      <c r="F4530" s="4"/>
      <c r="G4530" s="4"/>
      <c r="H4530" s="72"/>
      <c r="I4530" s="4"/>
      <c r="J4530" s="72"/>
      <c r="K4530" s="72"/>
      <c r="W4530" s="68">
        <f t="shared" si="211"/>
        <v>1</v>
      </c>
      <c r="AC4530" s="1" t="str">
        <f t="shared" si="212"/>
        <v>1900</v>
      </c>
    </row>
    <row r="4531" spans="4:29" x14ac:dyDescent="0.25">
      <c r="D4531" s="98" t="str">
        <f t="shared" si="210"/>
        <v/>
      </c>
      <c r="E4531" s="93"/>
      <c r="F4531" s="4"/>
      <c r="G4531" s="4"/>
      <c r="H4531" s="72"/>
      <c r="I4531" s="4"/>
      <c r="J4531" s="72"/>
      <c r="K4531" s="72"/>
      <c r="W4531" s="68">
        <f t="shared" si="211"/>
        <v>1</v>
      </c>
      <c r="AC4531" s="1" t="str">
        <f t="shared" si="212"/>
        <v>1900</v>
      </c>
    </row>
    <row r="4532" spans="4:29" x14ac:dyDescent="0.25">
      <c r="D4532" s="98" t="str">
        <f t="shared" si="210"/>
        <v/>
      </c>
      <c r="E4532" s="93"/>
      <c r="F4532" s="4"/>
      <c r="G4532" s="4"/>
      <c r="H4532" s="72"/>
      <c r="I4532" s="4"/>
      <c r="J4532" s="72"/>
      <c r="K4532" s="72"/>
      <c r="W4532" s="68">
        <f t="shared" si="211"/>
        <v>1</v>
      </c>
      <c r="AC4532" s="1" t="str">
        <f t="shared" si="212"/>
        <v>1900</v>
      </c>
    </row>
    <row r="4533" spans="4:29" x14ac:dyDescent="0.25">
      <c r="D4533" s="98" t="str">
        <f t="shared" si="210"/>
        <v/>
      </c>
      <c r="E4533" s="93"/>
      <c r="F4533" s="4"/>
      <c r="G4533" s="4"/>
      <c r="H4533" s="72"/>
      <c r="I4533" s="4"/>
      <c r="J4533" s="72"/>
      <c r="K4533" s="72"/>
      <c r="W4533" s="68">
        <f t="shared" si="211"/>
        <v>1</v>
      </c>
      <c r="AC4533" s="1" t="str">
        <f t="shared" si="212"/>
        <v>1900</v>
      </c>
    </row>
    <row r="4534" spans="4:29" x14ac:dyDescent="0.25">
      <c r="D4534" s="98" t="str">
        <f t="shared" si="210"/>
        <v/>
      </c>
      <c r="E4534" s="93"/>
      <c r="F4534" s="4"/>
      <c r="G4534" s="4"/>
      <c r="H4534" s="72"/>
      <c r="I4534" s="4"/>
      <c r="J4534" s="72"/>
      <c r="K4534" s="72"/>
      <c r="W4534" s="68">
        <f t="shared" si="211"/>
        <v>1</v>
      </c>
      <c r="AC4534" s="1" t="str">
        <f t="shared" si="212"/>
        <v>1900</v>
      </c>
    </row>
    <row r="4535" spans="4:29" x14ac:dyDescent="0.25">
      <c r="D4535" s="98" t="str">
        <f t="shared" si="210"/>
        <v/>
      </c>
      <c r="E4535" s="93"/>
      <c r="F4535" s="4"/>
      <c r="G4535" s="4"/>
      <c r="H4535" s="72"/>
      <c r="I4535" s="4"/>
      <c r="J4535" s="72"/>
      <c r="K4535" s="72"/>
      <c r="W4535" s="68">
        <f t="shared" si="211"/>
        <v>1</v>
      </c>
      <c r="AC4535" s="1" t="str">
        <f t="shared" si="212"/>
        <v>1900</v>
      </c>
    </row>
    <row r="4536" spans="4:29" x14ac:dyDescent="0.25">
      <c r="D4536" s="98" t="str">
        <f t="shared" si="210"/>
        <v/>
      </c>
      <c r="E4536" s="93"/>
      <c r="F4536" s="4"/>
      <c r="G4536" s="4"/>
      <c r="H4536" s="72"/>
      <c r="I4536" s="4"/>
      <c r="J4536" s="72"/>
      <c r="K4536" s="72"/>
      <c r="W4536" s="68">
        <f t="shared" si="211"/>
        <v>1</v>
      </c>
      <c r="AC4536" s="1" t="str">
        <f t="shared" si="212"/>
        <v>1900</v>
      </c>
    </row>
    <row r="4537" spans="4:29" x14ac:dyDescent="0.25">
      <c r="D4537" s="98" t="str">
        <f t="shared" si="210"/>
        <v/>
      </c>
      <c r="E4537" s="93"/>
      <c r="F4537" s="4"/>
      <c r="G4537" s="4"/>
      <c r="H4537" s="72"/>
      <c r="I4537" s="4"/>
      <c r="J4537" s="72"/>
      <c r="K4537" s="72"/>
      <c r="W4537" s="68">
        <f t="shared" si="211"/>
        <v>1</v>
      </c>
      <c r="AC4537" s="1" t="str">
        <f t="shared" si="212"/>
        <v>1900</v>
      </c>
    </row>
    <row r="4538" spans="4:29" x14ac:dyDescent="0.25">
      <c r="D4538" s="98" t="str">
        <f t="shared" si="210"/>
        <v/>
      </c>
      <c r="E4538" s="93"/>
      <c r="F4538" s="4"/>
      <c r="G4538" s="4"/>
      <c r="H4538" s="72"/>
      <c r="I4538" s="4"/>
      <c r="J4538" s="72"/>
      <c r="K4538" s="72"/>
      <c r="W4538" s="68">
        <f t="shared" si="211"/>
        <v>1</v>
      </c>
      <c r="AC4538" s="1" t="str">
        <f t="shared" si="212"/>
        <v>1900</v>
      </c>
    </row>
    <row r="4539" spans="4:29" x14ac:dyDescent="0.25">
      <c r="D4539" s="98" t="str">
        <f t="shared" si="210"/>
        <v/>
      </c>
      <c r="E4539" s="93"/>
      <c r="F4539" s="4"/>
      <c r="G4539" s="4"/>
      <c r="H4539" s="72"/>
      <c r="I4539" s="4"/>
      <c r="J4539" s="72"/>
      <c r="K4539" s="72"/>
      <c r="W4539" s="68">
        <f t="shared" si="211"/>
        <v>1</v>
      </c>
      <c r="AC4539" s="1" t="str">
        <f t="shared" si="212"/>
        <v>1900</v>
      </c>
    </row>
    <row r="4540" spans="4:29" x14ac:dyDescent="0.25">
      <c r="D4540" s="98" t="str">
        <f t="shared" si="210"/>
        <v/>
      </c>
      <c r="E4540" s="93"/>
      <c r="F4540" s="4"/>
      <c r="G4540" s="4"/>
      <c r="H4540" s="72"/>
      <c r="I4540" s="4"/>
      <c r="J4540" s="72"/>
      <c r="K4540" s="72"/>
      <c r="W4540" s="68">
        <f t="shared" si="211"/>
        <v>1</v>
      </c>
      <c r="AC4540" s="1" t="str">
        <f t="shared" si="212"/>
        <v>1900</v>
      </c>
    </row>
    <row r="4541" spans="4:29" x14ac:dyDescent="0.25">
      <c r="D4541" s="98" t="str">
        <f t="shared" si="210"/>
        <v/>
      </c>
      <c r="E4541" s="93"/>
      <c r="F4541" s="4"/>
      <c r="G4541" s="4"/>
      <c r="H4541" s="72"/>
      <c r="I4541" s="4"/>
      <c r="J4541" s="72"/>
      <c r="K4541" s="72"/>
      <c r="W4541" s="68">
        <f t="shared" si="211"/>
        <v>1</v>
      </c>
      <c r="AC4541" s="1" t="str">
        <f t="shared" si="212"/>
        <v>1900</v>
      </c>
    </row>
    <row r="4542" spans="4:29" x14ac:dyDescent="0.25">
      <c r="D4542" s="98" t="str">
        <f t="shared" si="210"/>
        <v/>
      </c>
      <c r="E4542" s="93"/>
      <c r="F4542" s="4"/>
      <c r="G4542" s="4"/>
      <c r="H4542" s="72"/>
      <c r="I4542" s="4"/>
      <c r="J4542" s="72"/>
      <c r="K4542" s="72"/>
      <c r="W4542" s="68">
        <f t="shared" si="211"/>
        <v>1</v>
      </c>
      <c r="AC4542" s="1" t="str">
        <f t="shared" si="212"/>
        <v>1900</v>
      </c>
    </row>
    <row r="4543" spans="4:29" x14ac:dyDescent="0.25">
      <c r="D4543" s="98" t="str">
        <f t="shared" si="210"/>
        <v/>
      </c>
      <c r="E4543" s="93"/>
      <c r="F4543" s="4"/>
      <c r="G4543" s="4"/>
      <c r="H4543" s="72"/>
      <c r="I4543" s="4"/>
      <c r="J4543" s="72"/>
      <c r="K4543" s="72"/>
      <c r="W4543" s="68">
        <f t="shared" si="211"/>
        <v>1</v>
      </c>
      <c r="AC4543" s="1" t="str">
        <f t="shared" si="212"/>
        <v>1900</v>
      </c>
    </row>
    <row r="4544" spans="4:29" x14ac:dyDescent="0.25">
      <c r="D4544" s="98" t="str">
        <f t="shared" si="210"/>
        <v/>
      </c>
      <c r="E4544" s="93"/>
      <c r="F4544" s="4"/>
      <c r="G4544" s="4"/>
      <c r="H4544" s="72"/>
      <c r="I4544" s="4"/>
      <c r="J4544" s="72"/>
      <c r="K4544" s="72"/>
      <c r="W4544" s="68">
        <f t="shared" si="211"/>
        <v>1</v>
      </c>
      <c r="AC4544" s="1" t="str">
        <f t="shared" si="212"/>
        <v>1900</v>
      </c>
    </row>
    <row r="4545" spans="4:29" x14ac:dyDescent="0.25">
      <c r="D4545" s="98" t="str">
        <f t="shared" si="210"/>
        <v/>
      </c>
      <c r="E4545" s="93"/>
      <c r="F4545" s="4"/>
      <c r="G4545" s="4"/>
      <c r="H4545" s="72"/>
      <c r="I4545" s="4"/>
      <c r="J4545" s="72"/>
      <c r="K4545" s="72"/>
      <c r="W4545" s="68">
        <f t="shared" si="211"/>
        <v>1</v>
      </c>
      <c r="AC4545" s="1" t="str">
        <f t="shared" si="212"/>
        <v>1900</v>
      </c>
    </row>
    <row r="4546" spans="4:29" x14ac:dyDescent="0.25">
      <c r="D4546" s="98" t="str">
        <f t="shared" si="210"/>
        <v/>
      </c>
      <c r="E4546" s="93"/>
      <c r="F4546" s="4"/>
      <c r="G4546" s="4"/>
      <c r="H4546" s="72"/>
      <c r="I4546" s="4"/>
      <c r="J4546" s="72"/>
      <c r="K4546" s="72"/>
      <c r="W4546" s="68">
        <f t="shared" si="211"/>
        <v>1</v>
      </c>
      <c r="AC4546" s="1" t="str">
        <f t="shared" si="212"/>
        <v>1900</v>
      </c>
    </row>
    <row r="4547" spans="4:29" x14ac:dyDescent="0.25">
      <c r="D4547" s="98" t="str">
        <f t="shared" si="210"/>
        <v/>
      </c>
      <c r="E4547" s="93"/>
      <c r="F4547" s="4"/>
      <c r="G4547" s="4"/>
      <c r="H4547" s="72"/>
      <c r="I4547" s="4"/>
      <c r="J4547" s="72"/>
      <c r="K4547" s="72"/>
      <c r="W4547" s="68">
        <f t="shared" si="211"/>
        <v>1</v>
      </c>
      <c r="AC4547" s="1" t="str">
        <f t="shared" si="212"/>
        <v>1900</v>
      </c>
    </row>
    <row r="4548" spans="4:29" x14ac:dyDescent="0.25">
      <c r="D4548" s="98" t="str">
        <f t="shared" ref="D4548:D4611" si="213">IF(W4548&lt;&gt;$V$1,IF(YEAR(W4548)=YEAR(W4547),D4547+1,1),"")</f>
        <v/>
      </c>
      <c r="E4548" s="93"/>
      <c r="F4548" s="4"/>
      <c r="G4548" s="4"/>
      <c r="H4548" s="72"/>
      <c r="I4548" s="4"/>
      <c r="J4548" s="72"/>
      <c r="K4548" s="72"/>
      <c r="W4548" s="68">
        <f t="shared" ref="W4548:W4611" si="214">IF(CONCATENATE(F4548,F4549,F4550,F4551,F4552,F4553)&lt;&gt;"",IF(AND(E4548&lt;&gt;0,ISNUMBER(E4548)=TRUE),E4548,W4547),$V$1)</f>
        <v>1</v>
      </c>
      <c r="AC4548" s="1" t="str">
        <f t="shared" si="212"/>
        <v>1900</v>
      </c>
    </row>
    <row r="4549" spans="4:29" x14ac:dyDescent="0.25">
      <c r="D4549" s="98" t="str">
        <f t="shared" si="213"/>
        <v/>
      </c>
      <c r="E4549" s="93"/>
      <c r="F4549" s="4"/>
      <c r="G4549" s="4"/>
      <c r="H4549" s="72"/>
      <c r="I4549" s="4"/>
      <c r="J4549" s="72"/>
      <c r="K4549" s="72"/>
      <c r="W4549" s="68">
        <f t="shared" si="214"/>
        <v>1</v>
      </c>
      <c r="AC4549" s="1" t="str">
        <f t="shared" ref="AC4549:AC4612" si="215">YEAR(W4549)&amp;F4549</f>
        <v>1900</v>
      </c>
    </row>
    <row r="4550" spans="4:29" x14ac:dyDescent="0.25">
      <c r="D4550" s="98" t="str">
        <f t="shared" si="213"/>
        <v/>
      </c>
      <c r="E4550" s="93"/>
      <c r="F4550" s="4"/>
      <c r="G4550" s="4"/>
      <c r="H4550" s="72"/>
      <c r="I4550" s="4"/>
      <c r="J4550" s="72"/>
      <c r="K4550" s="72"/>
      <c r="W4550" s="68">
        <f t="shared" si="214"/>
        <v>1</v>
      </c>
      <c r="AC4550" s="1" t="str">
        <f t="shared" si="215"/>
        <v>1900</v>
      </c>
    </row>
    <row r="4551" spans="4:29" x14ac:dyDescent="0.25">
      <c r="D4551" s="98" t="str">
        <f t="shared" si="213"/>
        <v/>
      </c>
      <c r="E4551" s="93"/>
      <c r="F4551" s="4"/>
      <c r="G4551" s="4"/>
      <c r="H4551" s="72"/>
      <c r="I4551" s="4"/>
      <c r="J4551" s="72"/>
      <c r="K4551" s="72"/>
      <c r="W4551" s="68">
        <f t="shared" si="214"/>
        <v>1</v>
      </c>
      <c r="AC4551" s="1" t="str">
        <f t="shared" si="215"/>
        <v>1900</v>
      </c>
    </row>
    <row r="4552" spans="4:29" x14ac:dyDescent="0.25">
      <c r="D4552" s="98" t="str">
        <f t="shared" si="213"/>
        <v/>
      </c>
      <c r="E4552" s="93"/>
      <c r="F4552" s="4"/>
      <c r="G4552" s="4"/>
      <c r="H4552" s="72"/>
      <c r="I4552" s="4"/>
      <c r="J4552" s="72"/>
      <c r="K4552" s="72"/>
      <c r="W4552" s="68">
        <f t="shared" si="214"/>
        <v>1</v>
      </c>
      <c r="AC4552" s="1" t="str">
        <f t="shared" si="215"/>
        <v>1900</v>
      </c>
    </row>
    <row r="4553" spans="4:29" x14ac:dyDescent="0.25">
      <c r="D4553" s="98" t="str">
        <f t="shared" si="213"/>
        <v/>
      </c>
      <c r="E4553" s="93"/>
      <c r="F4553" s="4"/>
      <c r="G4553" s="4"/>
      <c r="H4553" s="72"/>
      <c r="I4553" s="4"/>
      <c r="J4553" s="72"/>
      <c r="K4553" s="72"/>
      <c r="W4553" s="68">
        <f t="shared" si="214"/>
        <v>1</v>
      </c>
      <c r="AC4553" s="1" t="str">
        <f t="shared" si="215"/>
        <v>1900</v>
      </c>
    </row>
    <row r="4554" spans="4:29" x14ac:dyDescent="0.25">
      <c r="D4554" s="98" t="str">
        <f t="shared" si="213"/>
        <v/>
      </c>
      <c r="E4554" s="93"/>
      <c r="F4554" s="4"/>
      <c r="G4554" s="4"/>
      <c r="H4554" s="72"/>
      <c r="I4554" s="4"/>
      <c r="J4554" s="72"/>
      <c r="K4554" s="72"/>
      <c r="W4554" s="68">
        <f t="shared" si="214"/>
        <v>1</v>
      </c>
      <c r="AC4554" s="1" t="str">
        <f t="shared" si="215"/>
        <v>1900</v>
      </c>
    </row>
    <row r="4555" spans="4:29" x14ac:dyDescent="0.25">
      <c r="D4555" s="98" t="str">
        <f t="shared" si="213"/>
        <v/>
      </c>
      <c r="E4555" s="93"/>
      <c r="F4555" s="4"/>
      <c r="G4555" s="4"/>
      <c r="H4555" s="72"/>
      <c r="I4555" s="4"/>
      <c r="J4555" s="72"/>
      <c r="K4555" s="72"/>
      <c r="W4555" s="68">
        <f t="shared" si="214"/>
        <v>1</v>
      </c>
      <c r="AC4555" s="1" t="str">
        <f t="shared" si="215"/>
        <v>1900</v>
      </c>
    </row>
    <row r="4556" spans="4:29" x14ac:dyDescent="0.25">
      <c r="D4556" s="98" t="str">
        <f t="shared" si="213"/>
        <v/>
      </c>
      <c r="E4556" s="93"/>
      <c r="F4556" s="4"/>
      <c r="G4556" s="4"/>
      <c r="H4556" s="72"/>
      <c r="I4556" s="4"/>
      <c r="J4556" s="72"/>
      <c r="K4556" s="72"/>
      <c r="W4556" s="68">
        <f t="shared" si="214"/>
        <v>1</v>
      </c>
      <c r="AC4556" s="1" t="str">
        <f t="shared" si="215"/>
        <v>1900</v>
      </c>
    </row>
    <row r="4557" spans="4:29" x14ac:dyDescent="0.25">
      <c r="D4557" s="98" t="str">
        <f t="shared" si="213"/>
        <v/>
      </c>
      <c r="E4557" s="93"/>
      <c r="F4557" s="4"/>
      <c r="G4557" s="4"/>
      <c r="H4557" s="72"/>
      <c r="I4557" s="4"/>
      <c r="J4557" s="72"/>
      <c r="K4557" s="72"/>
      <c r="W4557" s="68">
        <f t="shared" si="214"/>
        <v>1</v>
      </c>
      <c r="AC4557" s="1" t="str">
        <f t="shared" si="215"/>
        <v>1900</v>
      </c>
    </row>
    <row r="4558" spans="4:29" x14ac:dyDescent="0.25">
      <c r="D4558" s="98" t="str">
        <f t="shared" si="213"/>
        <v/>
      </c>
      <c r="E4558" s="93"/>
      <c r="F4558" s="4"/>
      <c r="G4558" s="4"/>
      <c r="H4558" s="72"/>
      <c r="I4558" s="4"/>
      <c r="J4558" s="72"/>
      <c r="K4558" s="72"/>
      <c r="W4558" s="68">
        <f t="shared" si="214"/>
        <v>1</v>
      </c>
      <c r="AC4558" s="1" t="str">
        <f t="shared" si="215"/>
        <v>1900</v>
      </c>
    </row>
    <row r="4559" spans="4:29" x14ac:dyDescent="0.25">
      <c r="D4559" s="98" t="str">
        <f t="shared" si="213"/>
        <v/>
      </c>
      <c r="E4559" s="93"/>
      <c r="F4559" s="4"/>
      <c r="G4559" s="4"/>
      <c r="H4559" s="72"/>
      <c r="I4559" s="4"/>
      <c r="J4559" s="72"/>
      <c r="K4559" s="72"/>
      <c r="W4559" s="68">
        <f t="shared" si="214"/>
        <v>1</v>
      </c>
      <c r="AC4559" s="1" t="str">
        <f t="shared" si="215"/>
        <v>1900</v>
      </c>
    </row>
    <row r="4560" spans="4:29" x14ac:dyDescent="0.25">
      <c r="D4560" s="98" t="str">
        <f t="shared" si="213"/>
        <v/>
      </c>
      <c r="E4560" s="93"/>
      <c r="F4560" s="4"/>
      <c r="G4560" s="4"/>
      <c r="H4560" s="72"/>
      <c r="I4560" s="4"/>
      <c r="J4560" s="72"/>
      <c r="K4560" s="72"/>
      <c r="W4560" s="68">
        <f t="shared" si="214"/>
        <v>1</v>
      </c>
      <c r="AC4560" s="1" t="str">
        <f t="shared" si="215"/>
        <v>1900</v>
      </c>
    </row>
    <row r="4561" spans="4:29" x14ac:dyDescent="0.25">
      <c r="D4561" s="98" t="str">
        <f t="shared" si="213"/>
        <v/>
      </c>
      <c r="E4561" s="93"/>
      <c r="F4561" s="4"/>
      <c r="G4561" s="4"/>
      <c r="H4561" s="72"/>
      <c r="I4561" s="4"/>
      <c r="J4561" s="72"/>
      <c r="K4561" s="72"/>
      <c r="W4561" s="68">
        <f t="shared" si="214"/>
        <v>1</v>
      </c>
      <c r="AC4561" s="1" t="str">
        <f t="shared" si="215"/>
        <v>1900</v>
      </c>
    </row>
    <row r="4562" spans="4:29" x14ac:dyDescent="0.25">
      <c r="D4562" s="98" t="str">
        <f t="shared" si="213"/>
        <v/>
      </c>
      <c r="E4562" s="93"/>
      <c r="F4562" s="4"/>
      <c r="G4562" s="4"/>
      <c r="H4562" s="72"/>
      <c r="I4562" s="4"/>
      <c r="J4562" s="72"/>
      <c r="K4562" s="72"/>
      <c r="W4562" s="68">
        <f t="shared" si="214"/>
        <v>1</v>
      </c>
      <c r="AC4562" s="1" t="str">
        <f t="shared" si="215"/>
        <v>1900</v>
      </c>
    </row>
    <row r="4563" spans="4:29" x14ac:dyDescent="0.25">
      <c r="D4563" s="98" t="str">
        <f t="shared" si="213"/>
        <v/>
      </c>
      <c r="E4563" s="93"/>
      <c r="F4563" s="4"/>
      <c r="G4563" s="4"/>
      <c r="H4563" s="72"/>
      <c r="I4563" s="4"/>
      <c r="J4563" s="72"/>
      <c r="K4563" s="72"/>
      <c r="W4563" s="68">
        <f t="shared" si="214"/>
        <v>1</v>
      </c>
      <c r="AC4563" s="1" t="str">
        <f t="shared" si="215"/>
        <v>1900</v>
      </c>
    </row>
    <row r="4564" spans="4:29" x14ac:dyDescent="0.25">
      <c r="D4564" s="98" t="str">
        <f t="shared" si="213"/>
        <v/>
      </c>
      <c r="E4564" s="93"/>
      <c r="F4564" s="4"/>
      <c r="G4564" s="4"/>
      <c r="H4564" s="72"/>
      <c r="I4564" s="4"/>
      <c r="J4564" s="72"/>
      <c r="K4564" s="72"/>
      <c r="W4564" s="68">
        <f t="shared" si="214"/>
        <v>1</v>
      </c>
      <c r="AC4564" s="1" t="str">
        <f t="shared" si="215"/>
        <v>1900</v>
      </c>
    </row>
    <row r="4565" spans="4:29" x14ac:dyDescent="0.25">
      <c r="D4565" s="98" t="str">
        <f t="shared" si="213"/>
        <v/>
      </c>
      <c r="E4565" s="93"/>
      <c r="F4565" s="4"/>
      <c r="G4565" s="4"/>
      <c r="H4565" s="72"/>
      <c r="I4565" s="4"/>
      <c r="J4565" s="72"/>
      <c r="K4565" s="72"/>
      <c r="W4565" s="68">
        <f t="shared" si="214"/>
        <v>1</v>
      </c>
      <c r="AC4565" s="1" t="str">
        <f t="shared" si="215"/>
        <v>1900</v>
      </c>
    </row>
    <row r="4566" spans="4:29" x14ac:dyDescent="0.25">
      <c r="D4566" s="98" t="str">
        <f t="shared" si="213"/>
        <v/>
      </c>
      <c r="E4566" s="93"/>
      <c r="F4566" s="4"/>
      <c r="G4566" s="4"/>
      <c r="H4566" s="72"/>
      <c r="I4566" s="4"/>
      <c r="J4566" s="72"/>
      <c r="K4566" s="72"/>
      <c r="W4566" s="68">
        <f t="shared" si="214"/>
        <v>1</v>
      </c>
      <c r="AC4566" s="1" t="str">
        <f t="shared" si="215"/>
        <v>1900</v>
      </c>
    </row>
    <row r="4567" spans="4:29" x14ac:dyDescent="0.25">
      <c r="D4567" s="98" t="str">
        <f t="shared" si="213"/>
        <v/>
      </c>
      <c r="E4567" s="93"/>
      <c r="F4567" s="4"/>
      <c r="G4567" s="4"/>
      <c r="H4567" s="72"/>
      <c r="I4567" s="4"/>
      <c r="J4567" s="72"/>
      <c r="K4567" s="72"/>
      <c r="W4567" s="68">
        <f t="shared" si="214"/>
        <v>1</v>
      </c>
      <c r="AC4567" s="1" t="str">
        <f t="shared" si="215"/>
        <v>1900</v>
      </c>
    </row>
    <row r="4568" spans="4:29" x14ac:dyDescent="0.25">
      <c r="D4568" s="98" t="str">
        <f t="shared" si="213"/>
        <v/>
      </c>
      <c r="E4568" s="93"/>
      <c r="F4568" s="4"/>
      <c r="G4568" s="4"/>
      <c r="H4568" s="72"/>
      <c r="I4568" s="4"/>
      <c r="J4568" s="72"/>
      <c r="K4568" s="72"/>
      <c r="W4568" s="68">
        <f t="shared" si="214"/>
        <v>1</v>
      </c>
      <c r="AC4568" s="1" t="str">
        <f t="shared" si="215"/>
        <v>1900</v>
      </c>
    </row>
    <row r="4569" spans="4:29" x14ac:dyDescent="0.25">
      <c r="D4569" s="98" t="str">
        <f t="shared" si="213"/>
        <v/>
      </c>
      <c r="E4569" s="93"/>
      <c r="F4569" s="4"/>
      <c r="G4569" s="4"/>
      <c r="H4569" s="72"/>
      <c r="I4569" s="4"/>
      <c r="J4569" s="72"/>
      <c r="K4569" s="72"/>
      <c r="W4569" s="68">
        <f t="shared" si="214"/>
        <v>1</v>
      </c>
      <c r="AC4569" s="1" t="str">
        <f t="shared" si="215"/>
        <v>1900</v>
      </c>
    </row>
    <row r="4570" spans="4:29" x14ac:dyDescent="0.25">
      <c r="D4570" s="98" t="str">
        <f t="shared" si="213"/>
        <v/>
      </c>
      <c r="E4570" s="93"/>
      <c r="F4570" s="4"/>
      <c r="G4570" s="4"/>
      <c r="H4570" s="72"/>
      <c r="I4570" s="4"/>
      <c r="J4570" s="72"/>
      <c r="K4570" s="72"/>
      <c r="W4570" s="68">
        <f t="shared" si="214"/>
        <v>1</v>
      </c>
      <c r="AC4570" s="1" t="str">
        <f t="shared" si="215"/>
        <v>1900</v>
      </c>
    </row>
    <row r="4571" spans="4:29" x14ac:dyDescent="0.25">
      <c r="D4571" s="98" t="str">
        <f t="shared" si="213"/>
        <v/>
      </c>
      <c r="E4571" s="93"/>
      <c r="F4571" s="4"/>
      <c r="G4571" s="4"/>
      <c r="H4571" s="72"/>
      <c r="I4571" s="4"/>
      <c r="J4571" s="72"/>
      <c r="K4571" s="72"/>
      <c r="W4571" s="68">
        <f t="shared" si="214"/>
        <v>1</v>
      </c>
      <c r="AC4571" s="1" t="str">
        <f t="shared" si="215"/>
        <v>1900</v>
      </c>
    </row>
    <row r="4572" spans="4:29" x14ac:dyDescent="0.25">
      <c r="D4572" s="98" t="str">
        <f t="shared" si="213"/>
        <v/>
      </c>
      <c r="E4572" s="93"/>
      <c r="F4572" s="4"/>
      <c r="G4572" s="4"/>
      <c r="H4572" s="72"/>
      <c r="I4572" s="4"/>
      <c r="J4572" s="72"/>
      <c r="K4572" s="72"/>
      <c r="W4572" s="68">
        <f t="shared" si="214"/>
        <v>1</v>
      </c>
      <c r="AC4572" s="1" t="str">
        <f t="shared" si="215"/>
        <v>1900</v>
      </c>
    </row>
    <row r="4573" spans="4:29" x14ac:dyDescent="0.25">
      <c r="D4573" s="98" t="str">
        <f t="shared" si="213"/>
        <v/>
      </c>
      <c r="E4573" s="93"/>
      <c r="F4573" s="4"/>
      <c r="G4573" s="4"/>
      <c r="H4573" s="72"/>
      <c r="I4573" s="4"/>
      <c r="J4573" s="72"/>
      <c r="K4573" s="72"/>
      <c r="W4573" s="68">
        <f t="shared" si="214"/>
        <v>1</v>
      </c>
      <c r="AC4573" s="1" t="str">
        <f t="shared" si="215"/>
        <v>1900</v>
      </c>
    </row>
    <row r="4574" spans="4:29" x14ac:dyDescent="0.25">
      <c r="D4574" s="98" t="str">
        <f t="shared" si="213"/>
        <v/>
      </c>
      <c r="E4574" s="93"/>
      <c r="F4574" s="4"/>
      <c r="G4574" s="4"/>
      <c r="H4574" s="72"/>
      <c r="I4574" s="4"/>
      <c r="J4574" s="72"/>
      <c r="K4574" s="72"/>
      <c r="W4574" s="68">
        <f t="shared" si="214"/>
        <v>1</v>
      </c>
      <c r="AC4574" s="1" t="str">
        <f t="shared" si="215"/>
        <v>1900</v>
      </c>
    </row>
    <row r="4575" spans="4:29" x14ac:dyDescent="0.25">
      <c r="D4575" s="98" t="str">
        <f t="shared" si="213"/>
        <v/>
      </c>
      <c r="E4575" s="93"/>
      <c r="F4575" s="4"/>
      <c r="G4575" s="4"/>
      <c r="H4575" s="72"/>
      <c r="I4575" s="4"/>
      <c r="J4575" s="72"/>
      <c r="K4575" s="72"/>
      <c r="W4575" s="68">
        <f t="shared" si="214"/>
        <v>1</v>
      </c>
      <c r="AC4575" s="1" t="str">
        <f t="shared" si="215"/>
        <v>1900</v>
      </c>
    </row>
    <row r="4576" spans="4:29" x14ac:dyDescent="0.25">
      <c r="D4576" s="98" t="str">
        <f t="shared" si="213"/>
        <v/>
      </c>
      <c r="E4576" s="93"/>
      <c r="F4576" s="4"/>
      <c r="G4576" s="4"/>
      <c r="H4576" s="72"/>
      <c r="I4576" s="4"/>
      <c r="J4576" s="72"/>
      <c r="K4576" s="72"/>
      <c r="W4576" s="68">
        <f t="shared" si="214"/>
        <v>1</v>
      </c>
      <c r="AC4576" s="1" t="str">
        <f t="shared" si="215"/>
        <v>1900</v>
      </c>
    </row>
    <row r="4577" spans="4:29" x14ac:dyDescent="0.25">
      <c r="D4577" s="98" t="str">
        <f t="shared" si="213"/>
        <v/>
      </c>
      <c r="E4577" s="93"/>
      <c r="F4577" s="4"/>
      <c r="G4577" s="4"/>
      <c r="H4577" s="72"/>
      <c r="I4577" s="4"/>
      <c r="J4577" s="72"/>
      <c r="K4577" s="72"/>
      <c r="W4577" s="68">
        <f t="shared" si="214"/>
        <v>1</v>
      </c>
      <c r="AC4577" s="1" t="str">
        <f t="shared" si="215"/>
        <v>1900</v>
      </c>
    </row>
    <row r="4578" spans="4:29" x14ac:dyDescent="0.25">
      <c r="D4578" s="98" t="str">
        <f t="shared" si="213"/>
        <v/>
      </c>
      <c r="E4578" s="93"/>
      <c r="F4578" s="4"/>
      <c r="G4578" s="4"/>
      <c r="H4578" s="72"/>
      <c r="I4578" s="4"/>
      <c r="J4578" s="72"/>
      <c r="K4578" s="72"/>
      <c r="W4578" s="68">
        <f t="shared" si="214"/>
        <v>1</v>
      </c>
      <c r="AC4578" s="1" t="str">
        <f t="shared" si="215"/>
        <v>1900</v>
      </c>
    </row>
    <row r="4579" spans="4:29" x14ac:dyDescent="0.25">
      <c r="D4579" s="98" t="str">
        <f t="shared" si="213"/>
        <v/>
      </c>
      <c r="E4579" s="93"/>
      <c r="F4579" s="4"/>
      <c r="G4579" s="4"/>
      <c r="H4579" s="72"/>
      <c r="I4579" s="4"/>
      <c r="J4579" s="72"/>
      <c r="K4579" s="72"/>
      <c r="W4579" s="68">
        <f t="shared" si="214"/>
        <v>1</v>
      </c>
      <c r="AC4579" s="1" t="str">
        <f t="shared" si="215"/>
        <v>1900</v>
      </c>
    </row>
    <row r="4580" spans="4:29" x14ac:dyDescent="0.25">
      <c r="D4580" s="98" t="str">
        <f t="shared" si="213"/>
        <v/>
      </c>
      <c r="E4580" s="93"/>
      <c r="F4580" s="4"/>
      <c r="G4580" s="4"/>
      <c r="H4580" s="72"/>
      <c r="I4580" s="4"/>
      <c r="J4580" s="72"/>
      <c r="K4580" s="72"/>
      <c r="W4580" s="68">
        <f t="shared" si="214"/>
        <v>1</v>
      </c>
      <c r="AC4580" s="1" t="str">
        <f t="shared" si="215"/>
        <v>1900</v>
      </c>
    </row>
    <row r="4581" spans="4:29" x14ac:dyDescent="0.25">
      <c r="D4581" s="98" t="str">
        <f t="shared" si="213"/>
        <v/>
      </c>
      <c r="E4581" s="93"/>
      <c r="F4581" s="4"/>
      <c r="G4581" s="4"/>
      <c r="H4581" s="72"/>
      <c r="I4581" s="4"/>
      <c r="J4581" s="72"/>
      <c r="K4581" s="72"/>
      <c r="W4581" s="68">
        <f t="shared" si="214"/>
        <v>1</v>
      </c>
      <c r="AC4581" s="1" t="str">
        <f t="shared" si="215"/>
        <v>1900</v>
      </c>
    </row>
    <row r="4582" spans="4:29" x14ac:dyDescent="0.25">
      <c r="D4582" s="98" t="str">
        <f t="shared" si="213"/>
        <v/>
      </c>
      <c r="E4582" s="93"/>
      <c r="F4582" s="4"/>
      <c r="G4582" s="4"/>
      <c r="H4582" s="72"/>
      <c r="I4582" s="4"/>
      <c r="J4582" s="72"/>
      <c r="K4582" s="72"/>
      <c r="W4582" s="68">
        <f t="shared" si="214"/>
        <v>1</v>
      </c>
      <c r="AC4582" s="1" t="str">
        <f t="shared" si="215"/>
        <v>1900</v>
      </c>
    </row>
    <row r="4583" spans="4:29" x14ac:dyDescent="0.25">
      <c r="D4583" s="98" t="str">
        <f t="shared" si="213"/>
        <v/>
      </c>
      <c r="E4583" s="93"/>
      <c r="F4583" s="4"/>
      <c r="G4583" s="4"/>
      <c r="H4583" s="72"/>
      <c r="I4583" s="4"/>
      <c r="J4583" s="72"/>
      <c r="K4583" s="72"/>
      <c r="W4583" s="68">
        <f t="shared" si="214"/>
        <v>1</v>
      </c>
      <c r="AC4583" s="1" t="str">
        <f t="shared" si="215"/>
        <v>1900</v>
      </c>
    </row>
    <row r="4584" spans="4:29" x14ac:dyDescent="0.25">
      <c r="D4584" s="98" t="str">
        <f t="shared" si="213"/>
        <v/>
      </c>
      <c r="E4584" s="93"/>
      <c r="F4584" s="4"/>
      <c r="G4584" s="4"/>
      <c r="H4584" s="72"/>
      <c r="I4584" s="4"/>
      <c r="J4584" s="72"/>
      <c r="K4584" s="72"/>
      <c r="W4584" s="68">
        <f t="shared" si="214"/>
        <v>1</v>
      </c>
      <c r="AC4584" s="1" t="str">
        <f t="shared" si="215"/>
        <v>1900</v>
      </c>
    </row>
    <row r="4585" spans="4:29" x14ac:dyDescent="0.25">
      <c r="D4585" s="98" t="str">
        <f t="shared" si="213"/>
        <v/>
      </c>
      <c r="E4585" s="93"/>
      <c r="F4585" s="4"/>
      <c r="G4585" s="4"/>
      <c r="H4585" s="72"/>
      <c r="I4585" s="4"/>
      <c r="J4585" s="72"/>
      <c r="K4585" s="72"/>
      <c r="W4585" s="68">
        <f t="shared" si="214"/>
        <v>1</v>
      </c>
      <c r="AC4585" s="1" t="str">
        <f t="shared" si="215"/>
        <v>1900</v>
      </c>
    </row>
    <row r="4586" spans="4:29" x14ac:dyDescent="0.25">
      <c r="D4586" s="98" t="str">
        <f t="shared" si="213"/>
        <v/>
      </c>
      <c r="E4586" s="93"/>
      <c r="F4586" s="4"/>
      <c r="G4586" s="4"/>
      <c r="H4586" s="72"/>
      <c r="I4586" s="4"/>
      <c r="J4586" s="72"/>
      <c r="K4586" s="72"/>
      <c r="W4586" s="68">
        <f t="shared" si="214"/>
        <v>1</v>
      </c>
      <c r="AC4586" s="1" t="str">
        <f t="shared" si="215"/>
        <v>1900</v>
      </c>
    </row>
    <row r="4587" spans="4:29" x14ac:dyDescent="0.25">
      <c r="D4587" s="98" t="str">
        <f t="shared" si="213"/>
        <v/>
      </c>
      <c r="E4587" s="93"/>
      <c r="F4587" s="4"/>
      <c r="G4587" s="4"/>
      <c r="H4587" s="72"/>
      <c r="I4587" s="4"/>
      <c r="J4587" s="72"/>
      <c r="K4587" s="72"/>
      <c r="W4587" s="68">
        <f t="shared" si="214"/>
        <v>1</v>
      </c>
      <c r="AC4587" s="1" t="str">
        <f t="shared" si="215"/>
        <v>1900</v>
      </c>
    </row>
    <row r="4588" spans="4:29" x14ac:dyDescent="0.25">
      <c r="D4588" s="98" t="str">
        <f t="shared" si="213"/>
        <v/>
      </c>
      <c r="E4588" s="93"/>
      <c r="F4588" s="4"/>
      <c r="G4588" s="4"/>
      <c r="H4588" s="72"/>
      <c r="I4588" s="4"/>
      <c r="J4588" s="72"/>
      <c r="K4588" s="72"/>
      <c r="W4588" s="68">
        <f t="shared" si="214"/>
        <v>1</v>
      </c>
      <c r="AC4588" s="1" t="str">
        <f t="shared" si="215"/>
        <v>1900</v>
      </c>
    </row>
    <row r="4589" spans="4:29" x14ac:dyDescent="0.25">
      <c r="D4589" s="98" t="str">
        <f t="shared" si="213"/>
        <v/>
      </c>
      <c r="E4589" s="93"/>
      <c r="F4589" s="4"/>
      <c r="G4589" s="4"/>
      <c r="H4589" s="72"/>
      <c r="I4589" s="4"/>
      <c r="J4589" s="72"/>
      <c r="K4589" s="72"/>
      <c r="W4589" s="68">
        <f t="shared" si="214"/>
        <v>1</v>
      </c>
      <c r="AC4589" s="1" t="str">
        <f t="shared" si="215"/>
        <v>1900</v>
      </c>
    </row>
    <row r="4590" spans="4:29" x14ac:dyDescent="0.25">
      <c r="D4590" s="98" t="str">
        <f t="shared" si="213"/>
        <v/>
      </c>
      <c r="E4590" s="93"/>
      <c r="F4590" s="4"/>
      <c r="G4590" s="4"/>
      <c r="H4590" s="72"/>
      <c r="I4590" s="4"/>
      <c r="J4590" s="72"/>
      <c r="K4590" s="72"/>
      <c r="W4590" s="68">
        <f t="shared" si="214"/>
        <v>1</v>
      </c>
      <c r="AC4590" s="1" t="str">
        <f t="shared" si="215"/>
        <v>1900</v>
      </c>
    </row>
    <row r="4591" spans="4:29" x14ac:dyDescent="0.25">
      <c r="D4591" s="98" t="str">
        <f t="shared" si="213"/>
        <v/>
      </c>
      <c r="E4591" s="93"/>
      <c r="F4591" s="4"/>
      <c r="G4591" s="4"/>
      <c r="H4591" s="72"/>
      <c r="I4591" s="4"/>
      <c r="J4591" s="72"/>
      <c r="K4591" s="72"/>
      <c r="W4591" s="68">
        <f t="shared" si="214"/>
        <v>1</v>
      </c>
      <c r="AC4591" s="1" t="str">
        <f t="shared" si="215"/>
        <v>1900</v>
      </c>
    </row>
    <row r="4592" spans="4:29" x14ac:dyDescent="0.25">
      <c r="D4592" s="98" t="str">
        <f t="shared" si="213"/>
        <v/>
      </c>
      <c r="E4592" s="93"/>
      <c r="F4592" s="4"/>
      <c r="G4592" s="4"/>
      <c r="H4592" s="72"/>
      <c r="I4592" s="4"/>
      <c r="J4592" s="72"/>
      <c r="K4592" s="72"/>
      <c r="W4592" s="68">
        <f t="shared" si="214"/>
        <v>1</v>
      </c>
      <c r="AC4592" s="1" t="str">
        <f t="shared" si="215"/>
        <v>1900</v>
      </c>
    </row>
    <row r="4593" spans="4:29" x14ac:dyDescent="0.25">
      <c r="D4593" s="98" t="str">
        <f t="shared" si="213"/>
        <v/>
      </c>
      <c r="E4593" s="93"/>
      <c r="F4593" s="4"/>
      <c r="G4593" s="4"/>
      <c r="H4593" s="72"/>
      <c r="I4593" s="4"/>
      <c r="J4593" s="72"/>
      <c r="K4593" s="72"/>
      <c r="W4593" s="68">
        <f t="shared" si="214"/>
        <v>1</v>
      </c>
      <c r="AC4593" s="1" t="str">
        <f t="shared" si="215"/>
        <v>1900</v>
      </c>
    </row>
    <row r="4594" spans="4:29" x14ac:dyDescent="0.25">
      <c r="D4594" s="98" t="str">
        <f t="shared" si="213"/>
        <v/>
      </c>
      <c r="E4594" s="93"/>
      <c r="F4594" s="4"/>
      <c r="G4594" s="4"/>
      <c r="H4594" s="72"/>
      <c r="I4594" s="4"/>
      <c r="J4594" s="72"/>
      <c r="K4594" s="72"/>
      <c r="W4594" s="68">
        <f t="shared" si="214"/>
        <v>1</v>
      </c>
      <c r="AC4594" s="1" t="str">
        <f t="shared" si="215"/>
        <v>1900</v>
      </c>
    </row>
    <row r="4595" spans="4:29" x14ac:dyDescent="0.25">
      <c r="D4595" s="98" t="str">
        <f t="shared" si="213"/>
        <v/>
      </c>
      <c r="E4595" s="93"/>
      <c r="F4595" s="4"/>
      <c r="G4595" s="4"/>
      <c r="H4595" s="72"/>
      <c r="I4595" s="4"/>
      <c r="J4595" s="72"/>
      <c r="K4595" s="72"/>
      <c r="W4595" s="68">
        <f t="shared" si="214"/>
        <v>1</v>
      </c>
      <c r="AC4595" s="1" t="str">
        <f t="shared" si="215"/>
        <v>1900</v>
      </c>
    </row>
    <row r="4596" spans="4:29" x14ac:dyDescent="0.25">
      <c r="D4596" s="98" t="str">
        <f t="shared" si="213"/>
        <v/>
      </c>
      <c r="E4596" s="93"/>
      <c r="F4596" s="4"/>
      <c r="G4596" s="4"/>
      <c r="H4596" s="72"/>
      <c r="I4596" s="4"/>
      <c r="J4596" s="72"/>
      <c r="K4596" s="72"/>
      <c r="W4596" s="68">
        <f t="shared" si="214"/>
        <v>1</v>
      </c>
      <c r="AC4596" s="1" t="str">
        <f t="shared" si="215"/>
        <v>1900</v>
      </c>
    </row>
    <row r="4597" spans="4:29" x14ac:dyDescent="0.25">
      <c r="D4597" s="98" t="str">
        <f t="shared" si="213"/>
        <v/>
      </c>
      <c r="E4597" s="93"/>
      <c r="F4597" s="4"/>
      <c r="G4597" s="4"/>
      <c r="H4597" s="72"/>
      <c r="I4597" s="4"/>
      <c r="J4597" s="72"/>
      <c r="K4597" s="72"/>
      <c r="W4597" s="68">
        <f t="shared" si="214"/>
        <v>1</v>
      </c>
      <c r="AC4597" s="1" t="str">
        <f t="shared" si="215"/>
        <v>1900</v>
      </c>
    </row>
    <row r="4598" spans="4:29" x14ac:dyDescent="0.25">
      <c r="D4598" s="98" t="str">
        <f t="shared" si="213"/>
        <v/>
      </c>
      <c r="E4598" s="93"/>
      <c r="F4598" s="4"/>
      <c r="G4598" s="4"/>
      <c r="H4598" s="72"/>
      <c r="I4598" s="4"/>
      <c r="J4598" s="72"/>
      <c r="K4598" s="72"/>
      <c r="W4598" s="68">
        <f t="shared" si="214"/>
        <v>1</v>
      </c>
      <c r="AC4598" s="1" t="str">
        <f t="shared" si="215"/>
        <v>1900</v>
      </c>
    </row>
    <row r="4599" spans="4:29" x14ac:dyDescent="0.25">
      <c r="D4599" s="98" t="str">
        <f t="shared" si="213"/>
        <v/>
      </c>
      <c r="E4599" s="93"/>
      <c r="F4599" s="4"/>
      <c r="G4599" s="4"/>
      <c r="H4599" s="72"/>
      <c r="I4599" s="4"/>
      <c r="J4599" s="72"/>
      <c r="K4599" s="72"/>
      <c r="W4599" s="68">
        <f t="shared" si="214"/>
        <v>1</v>
      </c>
      <c r="AC4599" s="1" t="str">
        <f t="shared" si="215"/>
        <v>1900</v>
      </c>
    </row>
    <row r="4600" spans="4:29" x14ac:dyDescent="0.25">
      <c r="D4600" s="98" t="str">
        <f t="shared" si="213"/>
        <v/>
      </c>
      <c r="E4600" s="93"/>
      <c r="F4600" s="4"/>
      <c r="G4600" s="4"/>
      <c r="H4600" s="72"/>
      <c r="I4600" s="4"/>
      <c r="J4600" s="72"/>
      <c r="K4600" s="72"/>
      <c r="W4600" s="68">
        <f t="shared" si="214"/>
        <v>1</v>
      </c>
      <c r="AC4600" s="1" t="str">
        <f t="shared" si="215"/>
        <v>1900</v>
      </c>
    </row>
    <row r="4601" spans="4:29" x14ac:dyDescent="0.25">
      <c r="D4601" s="98" t="str">
        <f t="shared" si="213"/>
        <v/>
      </c>
      <c r="E4601" s="93"/>
      <c r="F4601" s="4"/>
      <c r="G4601" s="4"/>
      <c r="H4601" s="72"/>
      <c r="I4601" s="4"/>
      <c r="J4601" s="72"/>
      <c r="K4601" s="72"/>
      <c r="W4601" s="68">
        <f t="shared" si="214"/>
        <v>1</v>
      </c>
      <c r="AC4601" s="1" t="str">
        <f t="shared" si="215"/>
        <v>1900</v>
      </c>
    </row>
    <row r="4602" spans="4:29" x14ac:dyDescent="0.25">
      <c r="D4602" s="98" t="str">
        <f t="shared" si="213"/>
        <v/>
      </c>
      <c r="E4602" s="93"/>
      <c r="F4602" s="4"/>
      <c r="G4602" s="4"/>
      <c r="H4602" s="72"/>
      <c r="I4602" s="4"/>
      <c r="J4602" s="72"/>
      <c r="K4602" s="72"/>
      <c r="W4602" s="68">
        <f t="shared" si="214"/>
        <v>1</v>
      </c>
      <c r="AC4602" s="1" t="str">
        <f t="shared" si="215"/>
        <v>1900</v>
      </c>
    </row>
    <row r="4603" spans="4:29" x14ac:dyDescent="0.25">
      <c r="D4603" s="98" t="str">
        <f t="shared" si="213"/>
        <v/>
      </c>
      <c r="E4603" s="93"/>
      <c r="F4603" s="4"/>
      <c r="G4603" s="4"/>
      <c r="H4603" s="72"/>
      <c r="I4603" s="4"/>
      <c r="J4603" s="72"/>
      <c r="K4603" s="72"/>
      <c r="W4603" s="68">
        <f t="shared" si="214"/>
        <v>1</v>
      </c>
      <c r="AC4603" s="1" t="str">
        <f t="shared" si="215"/>
        <v>1900</v>
      </c>
    </row>
    <row r="4604" spans="4:29" x14ac:dyDescent="0.25">
      <c r="D4604" s="98" t="str">
        <f t="shared" si="213"/>
        <v/>
      </c>
      <c r="E4604" s="93"/>
      <c r="F4604" s="4"/>
      <c r="G4604" s="4"/>
      <c r="H4604" s="72"/>
      <c r="I4604" s="4"/>
      <c r="J4604" s="72"/>
      <c r="K4604" s="72"/>
      <c r="W4604" s="68">
        <f t="shared" si="214"/>
        <v>1</v>
      </c>
      <c r="AC4604" s="1" t="str">
        <f t="shared" si="215"/>
        <v>1900</v>
      </c>
    </row>
    <row r="4605" spans="4:29" x14ac:dyDescent="0.25">
      <c r="D4605" s="98" t="str">
        <f t="shared" si="213"/>
        <v/>
      </c>
      <c r="E4605" s="93"/>
      <c r="F4605" s="4"/>
      <c r="G4605" s="4"/>
      <c r="H4605" s="72"/>
      <c r="I4605" s="4"/>
      <c r="J4605" s="72"/>
      <c r="K4605" s="72"/>
      <c r="W4605" s="68">
        <f t="shared" si="214"/>
        <v>1</v>
      </c>
      <c r="AC4605" s="1" t="str">
        <f t="shared" si="215"/>
        <v>1900</v>
      </c>
    </row>
    <row r="4606" spans="4:29" x14ac:dyDescent="0.25">
      <c r="D4606" s="98" t="str">
        <f t="shared" si="213"/>
        <v/>
      </c>
      <c r="E4606" s="93"/>
      <c r="F4606" s="4"/>
      <c r="G4606" s="4"/>
      <c r="H4606" s="72"/>
      <c r="I4606" s="4"/>
      <c r="J4606" s="72"/>
      <c r="K4606" s="72"/>
      <c r="W4606" s="68">
        <f t="shared" si="214"/>
        <v>1</v>
      </c>
      <c r="AC4606" s="1" t="str">
        <f t="shared" si="215"/>
        <v>1900</v>
      </c>
    </row>
    <row r="4607" spans="4:29" x14ac:dyDescent="0.25">
      <c r="D4607" s="98" t="str">
        <f t="shared" si="213"/>
        <v/>
      </c>
      <c r="E4607" s="93"/>
      <c r="F4607" s="4"/>
      <c r="G4607" s="4"/>
      <c r="H4607" s="72"/>
      <c r="I4607" s="4"/>
      <c r="J4607" s="72"/>
      <c r="K4607" s="72"/>
      <c r="W4607" s="68">
        <f t="shared" si="214"/>
        <v>1</v>
      </c>
      <c r="AC4607" s="1" t="str">
        <f t="shared" si="215"/>
        <v>1900</v>
      </c>
    </row>
    <row r="4608" spans="4:29" x14ac:dyDescent="0.25">
      <c r="D4608" s="98" t="str">
        <f t="shared" si="213"/>
        <v/>
      </c>
      <c r="E4608" s="93"/>
      <c r="F4608" s="4"/>
      <c r="G4608" s="4"/>
      <c r="H4608" s="72"/>
      <c r="I4608" s="4"/>
      <c r="J4608" s="72"/>
      <c r="K4608" s="72"/>
      <c r="W4608" s="68">
        <f t="shared" si="214"/>
        <v>1</v>
      </c>
      <c r="AC4608" s="1" t="str">
        <f t="shared" si="215"/>
        <v>1900</v>
      </c>
    </row>
    <row r="4609" spans="4:29" x14ac:dyDescent="0.25">
      <c r="D4609" s="98" t="str">
        <f t="shared" si="213"/>
        <v/>
      </c>
      <c r="E4609" s="93"/>
      <c r="F4609" s="4"/>
      <c r="G4609" s="4"/>
      <c r="H4609" s="72"/>
      <c r="I4609" s="4"/>
      <c r="J4609" s="72"/>
      <c r="K4609" s="72"/>
      <c r="W4609" s="68">
        <f t="shared" si="214"/>
        <v>1</v>
      </c>
      <c r="AC4609" s="1" t="str">
        <f t="shared" si="215"/>
        <v>1900</v>
      </c>
    </row>
    <row r="4610" spans="4:29" x14ac:dyDescent="0.25">
      <c r="D4610" s="98" t="str">
        <f t="shared" si="213"/>
        <v/>
      </c>
      <c r="E4610" s="93"/>
      <c r="F4610" s="4"/>
      <c r="G4610" s="4"/>
      <c r="H4610" s="72"/>
      <c r="I4610" s="4"/>
      <c r="J4610" s="72"/>
      <c r="K4610" s="72"/>
      <c r="W4610" s="68">
        <f t="shared" si="214"/>
        <v>1</v>
      </c>
      <c r="AC4610" s="1" t="str">
        <f t="shared" si="215"/>
        <v>1900</v>
      </c>
    </row>
    <row r="4611" spans="4:29" x14ac:dyDescent="0.25">
      <c r="D4611" s="98" t="str">
        <f t="shared" si="213"/>
        <v/>
      </c>
      <c r="E4611" s="93"/>
      <c r="F4611" s="4"/>
      <c r="G4611" s="4"/>
      <c r="H4611" s="72"/>
      <c r="I4611" s="4"/>
      <c r="J4611" s="72"/>
      <c r="K4611" s="72"/>
      <c r="W4611" s="68">
        <f t="shared" si="214"/>
        <v>1</v>
      </c>
      <c r="AC4611" s="1" t="str">
        <f t="shared" si="215"/>
        <v>1900</v>
      </c>
    </row>
    <row r="4612" spans="4:29" x14ac:dyDescent="0.25">
      <c r="D4612" s="98" t="str">
        <f t="shared" ref="D4612:D4675" si="216">IF(W4612&lt;&gt;$V$1,IF(YEAR(W4612)=YEAR(W4611),D4611+1,1),"")</f>
        <v/>
      </c>
      <c r="E4612" s="93"/>
      <c r="F4612" s="4"/>
      <c r="G4612" s="4"/>
      <c r="H4612" s="72"/>
      <c r="I4612" s="4"/>
      <c r="J4612" s="72"/>
      <c r="K4612" s="72"/>
      <c r="W4612" s="68">
        <f t="shared" ref="W4612:W4675" si="217">IF(CONCATENATE(F4612,F4613,F4614,F4615,F4616,F4617)&lt;&gt;"",IF(AND(E4612&lt;&gt;0,ISNUMBER(E4612)=TRUE),E4612,W4611),$V$1)</f>
        <v>1</v>
      </c>
      <c r="AC4612" s="1" t="str">
        <f t="shared" si="215"/>
        <v>1900</v>
      </c>
    </row>
    <row r="4613" spans="4:29" x14ac:dyDescent="0.25">
      <c r="D4613" s="98" t="str">
        <f t="shared" si="216"/>
        <v/>
      </c>
      <c r="E4613" s="93"/>
      <c r="F4613" s="4"/>
      <c r="G4613" s="4"/>
      <c r="H4613" s="72"/>
      <c r="I4613" s="4"/>
      <c r="J4613" s="72"/>
      <c r="K4613" s="72"/>
      <c r="W4613" s="68">
        <f t="shared" si="217"/>
        <v>1</v>
      </c>
      <c r="AC4613" s="1" t="str">
        <f t="shared" ref="AC4613:AC4676" si="218">YEAR(W4613)&amp;F4613</f>
        <v>1900</v>
      </c>
    </row>
    <row r="4614" spans="4:29" x14ac:dyDescent="0.25">
      <c r="D4614" s="98" t="str">
        <f t="shared" si="216"/>
        <v/>
      </c>
      <c r="E4614" s="93"/>
      <c r="F4614" s="4"/>
      <c r="G4614" s="4"/>
      <c r="H4614" s="72"/>
      <c r="I4614" s="4"/>
      <c r="J4614" s="72"/>
      <c r="K4614" s="72"/>
      <c r="W4614" s="68">
        <f t="shared" si="217"/>
        <v>1</v>
      </c>
      <c r="AC4614" s="1" t="str">
        <f t="shared" si="218"/>
        <v>1900</v>
      </c>
    </row>
    <row r="4615" spans="4:29" x14ac:dyDescent="0.25">
      <c r="D4615" s="98" t="str">
        <f t="shared" si="216"/>
        <v/>
      </c>
      <c r="E4615" s="93"/>
      <c r="F4615" s="4"/>
      <c r="G4615" s="4"/>
      <c r="H4615" s="72"/>
      <c r="I4615" s="4"/>
      <c r="J4615" s="72"/>
      <c r="K4615" s="72"/>
      <c r="W4615" s="68">
        <f t="shared" si="217"/>
        <v>1</v>
      </c>
      <c r="AC4615" s="1" t="str">
        <f t="shared" si="218"/>
        <v>1900</v>
      </c>
    </row>
    <row r="4616" spans="4:29" x14ac:dyDescent="0.25">
      <c r="D4616" s="98" t="str">
        <f t="shared" si="216"/>
        <v/>
      </c>
      <c r="E4616" s="93"/>
      <c r="F4616" s="4"/>
      <c r="G4616" s="4"/>
      <c r="H4616" s="72"/>
      <c r="I4616" s="4"/>
      <c r="J4616" s="72"/>
      <c r="K4616" s="72"/>
      <c r="W4616" s="68">
        <f t="shared" si="217"/>
        <v>1</v>
      </c>
      <c r="AC4616" s="1" t="str">
        <f t="shared" si="218"/>
        <v>1900</v>
      </c>
    </row>
    <row r="4617" spans="4:29" x14ac:dyDescent="0.25">
      <c r="D4617" s="98" t="str">
        <f t="shared" si="216"/>
        <v/>
      </c>
      <c r="E4617" s="93"/>
      <c r="F4617" s="4"/>
      <c r="G4617" s="4"/>
      <c r="H4617" s="72"/>
      <c r="I4617" s="4"/>
      <c r="J4617" s="72"/>
      <c r="K4617" s="72"/>
      <c r="W4617" s="68">
        <f t="shared" si="217"/>
        <v>1</v>
      </c>
      <c r="AC4617" s="1" t="str">
        <f t="shared" si="218"/>
        <v>1900</v>
      </c>
    </row>
    <row r="4618" spans="4:29" x14ac:dyDescent="0.25">
      <c r="D4618" s="98" t="str">
        <f t="shared" si="216"/>
        <v/>
      </c>
      <c r="E4618" s="93"/>
      <c r="F4618" s="4"/>
      <c r="G4618" s="4"/>
      <c r="H4618" s="72"/>
      <c r="I4618" s="4"/>
      <c r="J4618" s="72"/>
      <c r="K4618" s="72"/>
      <c r="W4618" s="68">
        <f t="shared" si="217"/>
        <v>1</v>
      </c>
      <c r="AC4618" s="1" t="str">
        <f t="shared" si="218"/>
        <v>1900</v>
      </c>
    </row>
    <row r="4619" spans="4:29" x14ac:dyDescent="0.25">
      <c r="D4619" s="98" t="str">
        <f t="shared" si="216"/>
        <v/>
      </c>
      <c r="E4619" s="93"/>
      <c r="F4619" s="4"/>
      <c r="G4619" s="4"/>
      <c r="H4619" s="72"/>
      <c r="I4619" s="4"/>
      <c r="J4619" s="72"/>
      <c r="K4619" s="72"/>
      <c r="W4619" s="68">
        <f t="shared" si="217"/>
        <v>1</v>
      </c>
      <c r="AC4619" s="1" t="str">
        <f t="shared" si="218"/>
        <v>1900</v>
      </c>
    </row>
    <row r="4620" spans="4:29" x14ac:dyDescent="0.25">
      <c r="D4620" s="98" t="str">
        <f t="shared" si="216"/>
        <v/>
      </c>
      <c r="E4620" s="93"/>
      <c r="F4620" s="4"/>
      <c r="G4620" s="4"/>
      <c r="H4620" s="72"/>
      <c r="I4620" s="4"/>
      <c r="J4620" s="72"/>
      <c r="K4620" s="72"/>
      <c r="W4620" s="68">
        <f t="shared" si="217"/>
        <v>1</v>
      </c>
      <c r="AC4620" s="1" t="str">
        <f t="shared" si="218"/>
        <v>1900</v>
      </c>
    </row>
    <row r="4621" spans="4:29" x14ac:dyDescent="0.25">
      <c r="D4621" s="98" t="str">
        <f t="shared" si="216"/>
        <v/>
      </c>
      <c r="E4621" s="93"/>
      <c r="F4621" s="4"/>
      <c r="G4621" s="4"/>
      <c r="H4621" s="72"/>
      <c r="I4621" s="4"/>
      <c r="J4621" s="72"/>
      <c r="K4621" s="72"/>
      <c r="W4621" s="68">
        <f t="shared" si="217"/>
        <v>1</v>
      </c>
      <c r="AC4621" s="1" t="str">
        <f t="shared" si="218"/>
        <v>1900</v>
      </c>
    </row>
    <row r="4622" spans="4:29" x14ac:dyDescent="0.25">
      <c r="D4622" s="98" t="str">
        <f t="shared" si="216"/>
        <v/>
      </c>
      <c r="E4622" s="93"/>
      <c r="F4622" s="4"/>
      <c r="G4622" s="4"/>
      <c r="H4622" s="72"/>
      <c r="I4622" s="4"/>
      <c r="J4622" s="72"/>
      <c r="K4622" s="72"/>
      <c r="W4622" s="68">
        <f t="shared" si="217"/>
        <v>1</v>
      </c>
      <c r="AC4622" s="1" t="str">
        <f t="shared" si="218"/>
        <v>1900</v>
      </c>
    </row>
    <row r="4623" spans="4:29" x14ac:dyDescent="0.25">
      <c r="D4623" s="98" t="str">
        <f t="shared" si="216"/>
        <v/>
      </c>
      <c r="E4623" s="93"/>
      <c r="F4623" s="4"/>
      <c r="G4623" s="4"/>
      <c r="H4623" s="72"/>
      <c r="I4623" s="4"/>
      <c r="J4623" s="72"/>
      <c r="K4623" s="72"/>
      <c r="W4623" s="68">
        <f t="shared" si="217"/>
        <v>1</v>
      </c>
      <c r="AC4623" s="1" t="str">
        <f t="shared" si="218"/>
        <v>1900</v>
      </c>
    </row>
    <row r="4624" spans="4:29" x14ac:dyDescent="0.25">
      <c r="D4624" s="98" t="str">
        <f t="shared" si="216"/>
        <v/>
      </c>
      <c r="E4624" s="93"/>
      <c r="F4624" s="4"/>
      <c r="G4624" s="4"/>
      <c r="H4624" s="72"/>
      <c r="I4624" s="4"/>
      <c r="J4624" s="72"/>
      <c r="K4624" s="72"/>
      <c r="W4624" s="68">
        <f t="shared" si="217"/>
        <v>1</v>
      </c>
      <c r="AC4624" s="1" t="str">
        <f t="shared" si="218"/>
        <v>1900</v>
      </c>
    </row>
    <row r="4625" spans="4:29" x14ac:dyDescent="0.25">
      <c r="D4625" s="98" t="str">
        <f t="shared" si="216"/>
        <v/>
      </c>
      <c r="E4625" s="93"/>
      <c r="F4625" s="4"/>
      <c r="G4625" s="4"/>
      <c r="H4625" s="72"/>
      <c r="I4625" s="4"/>
      <c r="J4625" s="72"/>
      <c r="K4625" s="72"/>
      <c r="W4625" s="68">
        <f t="shared" si="217"/>
        <v>1</v>
      </c>
      <c r="AC4625" s="1" t="str">
        <f t="shared" si="218"/>
        <v>1900</v>
      </c>
    </row>
    <row r="4626" spans="4:29" x14ac:dyDescent="0.25">
      <c r="D4626" s="98" t="str">
        <f t="shared" si="216"/>
        <v/>
      </c>
      <c r="E4626" s="93"/>
      <c r="F4626" s="4"/>
      <c r="G4626" s="4"/>
      <c r="H4626" s="72"/>
      <c r="I4626" s="4"/>
      <c r="J4626" s="72"/>
      <c r="K4626" s="72"/>
      <c r="W4626" s="68">
        <f t="shared" si="217"/>
        <v>1</v>
      </c>
      <c r="AC4626" s="1" t="str">
        <f t="shared" si="218"/>
        <v>1900</v>
      </c>
    </row>
    <row r="4627" spans="4:29" x14ac:dyDescent="0.25">
      <c r="D4627" s="98" t="str">
        <f t="shared" si="216"/>
        <v/>
      </c>
      <c r="E4627" s="93"/>
      <c r="F4627" s="4"/>
      <c r="G4627" s="4"/>
      <c r="H4627" s="72"/>
      <c r="I4627" s="4"/>
      <c r="J4627" s="72"/>
      <c r="K4627" s="72"/>
      <c r="W4627" s="68">
        <f t="shared" si="217"/>
        <v>1</v>
      </c>
      <c r="AC4627" s="1" t="str">
        <f t="shared" si="218"/>
        <v>1900</v>
      </c>
    </row>
    <row r="4628" spans="4:29" x14ac:dyDescent="0.25">
      <c r="D4628" s="98" t="str">
        <f t="shared" si="216"/>
        <v/>
      </c>
      <c r="E4628" s="93"/>
      <c r="F4628" s="4"/>
      <c r="G4628" s="4"/>
      <c r="H4628" s="72"/>
      <c r="I4628" s="4"/>
      <c r="J4628" s="72"/>
      <c r="K4628" s="72"/>
      <c r="W4628" s="68">
        <f t="shared" si="217"/>
        <v>1</v>
      </c>
      <c r="AC4628" s="1" t="str">
        <f t="shared" si="218"/>
        <v>1900</v>
      </c>
    </row>
    <row r="4629" spans="4:29" x14ac:dyDescent="0.25">
      <c r="D4629" s="98" t="str">
        <f t="shared" si="216"/>
        <v/>
      </c>
      <c r="E4629" s="93"/>
      <c r="F4629" s="4"/>
      <c r="G4629" s="4"/>
      <c r="H4629" s="72"/>
      <c r="I4629" s="4"/>
      <c r="J4629" s="72"/>
      <c r="K4629" s="72"/>
      <c r="W4629" s="68">
        <f t="shared" si="217"/>
        <v>1</v>
      </c>
      <c r="AC4629" s="1" t="str">
        <f t="shared" si="218"/>
        <v>1900</v>
      </c>
    </row>
    <row r="4630" spans="4:29" x14ac:dyDescent="0.25">
      <c r="D4630" s="98" t="str">
        <f t="shared" si="216"/>
        <v/>
      </c>
      <c r="E4630" s="93"/>
      <c r="F4630" s="4"/>
      <c r="G4630" s="4"/>
      <c r="H4630" s="72"/>
      <c r="I4630" s="4"/>
      <c r="J4630" s="72"/>
      <c r="K4630" s="72"/>
      <c r="W4630" s="68">
        <f t="shared" si="217"/>
        <v>1</v>
      </c>
      <c r="AC4630" s="1" t="str">
        <f t="shared" si="218"/>
        <v>1900</v>
      </c>
    </row>
    <row r="4631" spans="4:29" x14ac:dyDescent="0.25">
      <c r="D4631" s="98" t="str">
        <f t="shared" si="216"/>
        <v/>
      </c>
      <c r="E4631" s="93"/>
      <c r="F4631" s="4"/>
      <c r="G4631" s="4"/>
      <c r="H4631" s="72"/>
      <c r="I4631" s="4"/>
      <c r="J4631" s="72"/>
      <c r="K4631" s="72"/>
      <c r="W4631" s="68">
        <f t="shared" si="217"/>
        <v>1</v>
      </c>
      <c r="AC4631" s="1" t="str">
        <f t="shared" si="218"/>
        <v>1900</v>
      </c>
    </row>
    <row r="4632" spans="4:29" x14ac:dyDescent="0.25">
      <c r="D4632" s="98" t="str">
        <f t="shared" si="216"/>
        <v/>
      </c>
      <c r="E4632" s="93"/>
      <c r="F4632" s="4"/>
      <c r="G4632" s="4"/>
      <c r="H4632" s="72"/>
      <c r="I4632" s="4"/>
      <c r="J4632" s="72"/>
      <c r="K4632" s="72"/>
      <c r="W4632" s="68">
        <f t="shared" si="217"/>
        <v>1</v>
      </c>
      <c r="AC4632" s="1" t="str">
        <f t="shared" si="218"/>
        <v>1900</v>
      </c>
    </row>
    <row r="4633" spans="4:29" x14ac:dyDescent="0.25">
      <c r="D4633" s="98" t="str">
        <f t="shared" si="216"/>
        <v/>
      </c>
      <c r="E4633" s="93"/>
      <c r="F4633" s="4"/>
      <c r="G4633" s="4"/>
      <c r="H4633" s="72"/>
      <c r="I4633" s="4"/>
      <c r="J4633" s="72"/>
      <c r="K4633" s="72"/>
      <c r="W4633" s="68">
        <f t="shared" si="217"/>
        <v>1</v>
      </c>
      <c r="AC4633" s="1" t="str">
        <f t="shared" si="218"/>
        <v>1900</v>
      </c>
    </row>
    <row r="4634" spans="4:29" x14ac:dyDescent="0.25">
      <c r="D4634" s="98" t="str">
        <f t="shared" si="216"/>
        <v/>
      </c>
      <c r="E4634" s="93"/>
      <c r="F4634" s="4"/>
      <c r="G4634" s="4"/>
      <c r="H4634" s="72"/>
      <c r="I4634" s="4"/>
      <c r="J4634" s="72"/>
      <c r="K4634" s="72"/>
      <c r="W4634" s="68">
        <f t="shared" si="217"/>
        <v>1</v>
      </c>
      <c r="AC4634" s="1" t="str">
        <f t="shared" si="218"/>
        <v>1900</v>
      </c>
    </row>
    <row r="4635" spans="4:29" x14ac:dyDescent="0.25">
      <c r="D4635" s="98" t="str">
        <f t="shared" si="216"/>
        <v/>
      </c>
      <c r="E4635" s="93"/>
      <c r="F4635" s="4"/>
      <c r="G4635" s="4"/>
      <c r="H4635" s="72"/>
      <c r="I4635" s="4"/>
      <c r="J4635" s="72"/>
      <c r="K4635" s="72"/>
      <c r="W4635" s="68">
        <f t="shared" si="217"/>
        <v>1</v>
      </c>
      <c r="AC4635" s="1" t="str">
        <f t="shared" si="218"/>
        <v>1900</v>
      </c>
    </row>
    <row r="4636" spans="4:29" x14ac:dyDescent="0.25">
      <c r="D4636" s="98" t="str">
        <f t="shared" si="216"/>
        <v/>
      </c>
      <c r="E4636" s="93"/>
      <c r="F4636" s="4"/>
      <c r="G4636" s="4"/>
      <c r="H4636" s="72"/>
      <c r="I4636" s="4"/>
      <c r="J4636" s="72"/>
      <c r="K4636" s="72"/>
      <c r="W4636" s="68">
        <f t="shared" si="217"/>
        <v>1</v>
      </c>
      <c r="AC4636" s="1" t="str">
        <f t="shared" si="218"/>
        <v>1900</v>
      </c>
    </row>
    <row r="4637" spans="4:29" x14ac:dyDescent="0.25">
      <c r="D4637" s="98" t="str">
        <f t="shared" si="216"/>
        <v/>
      </c>
      <c r="E4637" s="93"/>
      <c r="F4637" s="4"/>
      <c r="G4637" s="4"/>
      <c r="H4637" s="72"/>
      <c r="I4637" s="4"/>
      <c r="J4637" s="72"/>
      <c r="K4637" s="72"/>
      <c r="W4637" s="68">
        <f t="shared" si="217"/>
        <v>1</v>
      </c>
      <c r="AC4637" s="1" t="str">
        <f t="shared" si="218"/>
        <v>1900</v>
      </c>
    </row>
    <row r="4638" spans="4:29" x14ac:dyDescent="0.25">
      <c r="D4638" s="98" t="str">
        <f t="shared" si="216"/>
        <v/>
      </c>
      <c r="E4638" s="93"/>
      <c r="F4638" s="4"/>
      <c r="G4638" s="4"/>
      <c r="H4638" s="72"/>
      <c r="I4638" s="4"/>
      <c r="J4638" s="72"/>
      <c r="K4638" s="72"/>
      <c r="W4638" s="68">
        <f t="shared" si="217"/>
        <v>1</v>
      </c>
      <c r="AC4638" s="1" t="str">
        <f t="shared" si="218"/>
        <v>1900</v>
      </c>
    </row>
    <row r="4639" spans="4:29" x14ac:dyDescent="0.25">
      <c r="D4639" s="98" t="str">
        <f t="shared" si="216"/>
        <v/>
      </c>
      <c r="E4639" s="93"/>
      <c r="F4639" s="4"/>
      <c r="G4639" s="4"/>
      <c r="H4639" s="72"/>
      <c r="I4639" s="4"/>
      <c r="J4639" s="72"/>
      <c r="K4639" s="72"/>
      <c r="W4639" s="68">
        <f t="shared" si="217"/>
        <v>1</v>
      </c>
      <c r="AC4639" s="1" t="str">
        <f t="shared" si="218"/>
        <v>1900</v>
      </c>
    </row>
    <row r="4640" spans="4:29" x14ac:dyDescent="0.25">
      <c r="D4640" s="98" t="str">
        <f t="shared" si="216"/>
        <v/>
      </c>
      <c r="E4640" s="93"/>
      <c r="F4640" s="4"/>
      <c r="G4640" s="4"/>
      <c r="H4640" s="72"/>
      <c r="I4640" s="4"/>
      <c r="J4640" s="72"/>
      <c r="K4640" s="72"/>
      <c r="W4640" s="68">
        <f t="shared" si="217"/>
        <v>1</v>
      </c>
      <c r="AC4640" s="1" t="str">
        <f t="shared" si="218"/>
        <v>1900</v>
      </c>
    </row>
    <row r="4641" spans="4:29" x14ac:dyDescent="0.25">
      <c r="D4641" s="98" t="str">
        <f t="shared" si="216"/>
        <v/>
      </c>
      <c r="E4641" s="93"/>
      <c r="F4641" s="4"/>
      <c r="G4641" s="4"/>
      <c r="H4641" s="72"/>
      <c r="I4641" s="4"/>
      <c r="J4641" s="72"/>
      <c r="K4641" s="72"/>
      <c r="W4641" s="68">
        <f t="shared" si="217"/>
        <v>1</v>
      </c>
      <c r="AC4641" s="1" t="str">
        <f t="shared" si="218"/>
        <v>1900</v>
      </c>
    </row>
    <row r="4642" spans="4:29" x14ac:dyDescent="0.25">
      <c r="D4642" s="98" t="str">
        <f t="shared" si="216"/>
        <v/>
      </c>
      <c r="E4642" s="93"/>
      <c r="F4642" s="4"/>
      <c r="G4642" s="4"/>
      <c r="H4642" s="72"/>
      <c r="I4642" s="4"/>
      <c r="J4642" s="72"/>
      <c r="K4642" s="72"/>
      <c r="W4642" s="68">
        <f t="shared" si="217"/>
        <v>1</v>
      </c>
      <c r="AC4642" s="1" t="str">
        <f t="shared" si="218"/>
        <v>1900</v>
      </c>
    </row>
    <row r="4643" spans="4:29" x14ac:dyDescent="0.25">
      <c r="D4643" s="98" t="str">
        <f t="shared" si="216"/>
        <v/>
      </c>
      <c r="E4643" s="93"/>
      <c r="F4643" s="4"/>
      <c r="G4643" s="4"/>
      <c r="H4643" s="72"/>
      <c r="I4643" s="4"/>
      <c r="J4643" s="72"/>
      <c r="K4643" s="72"/>
      <c r="W4643" s="68">
        <f t="shared" si="217"/>
        <v>1</v>
      </c>
      <c r="AC4643" s="1" t="str">
        <f t="shared" si="218"/>
        <v>1900</v>
      </c>
    </row>
    <row r="4644" spans="4:29" x14ac:dyDescent="0.25">
      <c r="D4644" s="98" t="str">
        <f t="shared" si="216"/>
        <v/>
      </c>
      <c r="E4644" s="93"/>
      <c r="F4644" s="4"/>
      <c r="G4644" s="4"/>
      <c r="H4644" s="72"/>
      <c r="I4644" s="4"/>
      <c r="J4644" s="72"/>
      <c r="K4644" s="72"/>
      <c r="W4644" s="68">
        <f t="shared" si="217"/>
        <v>1</v>
      </c>
      <c r="AC4644" s="1" t="str">
        <f t="shared" si="218"/>
        <v>1900</v>
      </c>
    </row>
    <row r="4645" spans="4:29" x14ac:dyDescent="0.25">
      <c r="D4645" s="98" t="str">
        <f t="shared" si="216"/>
        <v/>
      </c>
      <c r="E4645" s="93"/>
      <c r="F4645" s="4"/>
      <c r="G4645" s="4"/>
      <c r="H4645" s="72"/>
      <c r="I4645" s="4"/>
      <c r="J4645" s="72"/>
      <c r="K4645" s="72"/>
      <c r="W4645" s="68">
        <f t="shared" si="217"/>
        <v>1</v>
      </c>
      <c r="AC4645" s="1" t="str">
        <f t="shared" si="218"/>
        <v>1900</v>
      </c>
    </row>
    <row r="4646" spans="4:29" x14ac:dyDescent="0.25">
      <c r="D4646" s="98" t="str">
        <f t="shared" si="216"/>
        <v/>
      </c>
      <c r="E4646" s="93"/>
      <c r="F4646" s="4"/>
      <c r="G4646" s="4"/>
      <c r="H4646" s="72"/>
      <c r="I4646" s="4"/>
      <c r="J4646" s="72"/>
      <c r="K4646" s="72"/>
      <c r="W4646" s="68">
        <f t="shared" si="217"/>
        <v>1</v>
      </c>
      <c r="AC4646" s="1" t="str">
        <f t="shared" si="218"/>
        <v>1900</v>
      </c>
    </row>
    <row r="4647" spans="4:29" x14ac:dyDescent="0.25">
      <c r="D4647" s="98" t="str">
        <f t="shared" si="216"/>
        <v/>
      </c>
      <c r="E4647" s="93"/>
      <c r="F4647" s="4"/>
      <c r="G4647" s="4"/>
      <c r="H4647" s="72"/>
      <c r="I4647" s="4"/>
      <c r="J4647" s="72"/>
      <c r="K4647" s="72"/>
      <c r="W4647" s="68">
        <f t="shared" si="217"/>
        <v>1</v>
      </c>
      <c r="AC4647" s="1" t="str">
        <f t="shared" si="218"/>
        <v>1900</v>
      </c>
    </row>
    <row r="4648" spans="4:29" x14ac:dyDescent="0.25">
      <c r="D4648" s="98" t="str">
        <f t="shared" si="216"/>
        <v/>
      </c>
      <c r="E4648" s="93"/>
      <c r="F4648" s="4"/>
      <c r="G4648" s="4"/>
      <c r="H4648" s="72"/>
      <c r="I4648" s="4"/>
      <c r="J4648" s="72"/>
      <c r="K4648" s="72"/>
      <c r="W4648" s="68">
        <f t="shared" si="217"/>
        <v>1</v>
      </c>
      <c r="AC4648" s="1" t="str">
        <f t="shared" si="218"/>
        <v>1900</v>
      </c>
    </row>
    <row r="4649" spans="4:29" x14ac:dyDescent="0.25">
      <c r="D4649" s="98" t="str">
        <f t="shared" si="216"/>
        <v/>
      </c>
      <c r="E4649" s="93"/>
      <c r="F4649" s="4"/>
      <c r="G4649" s="4"/>
      <c r="H4649" s="72"/>
      <c r="I4649" s="4"/>
      <c r="J4649" s="72"/>
      <c r="K4649" s="72"/>
      <c r="W4649" s="68">
        <f t="shared" si="217"/>
        <v>1</v>
      </c>
      <c r="AC4649" s="1" t="str">
        <f t="shared" si="218"/>
        <v>1900</v>
      </c>
    </row>
    <row r="4650" spans="4:29" x14ac:dyDescent="0.25">
      <c r="D4650" s="98" t="str">
        <f t="shared" si="216"/>
        <v/>
      </c>
      <c r="E4650" s="93"/>
      <c r="F4650" s="4"/>
      <c r="G4650" s="4"/>
      <c r="H4650" s="72"/>
      <c r="I4650" s="4"/>
      <c r="J4650" s="72"/>
      <c r="K4650" s="72"/>
      <c r="W4650" s="68">
        <f t="shared" si="217"/>
        <v>1</v>
      </c>
      <c r="AC4650" s="1" t="str">
        <f t="shared" si="218"/>
        <v>1900</v>
      </c>
    </row>
    <row r="4651" spans="4:29" x14ac:dyDescent="0.25">
      <c r="D4651" s="98" t="str">
        <f t="shared" si="216"/>
        <v/>
      </c>
      <c r="E4651" s="93"/>
      <c r="F4651" s="4"/>
      <c r="G4651" s="4"/>
      <c r="H4651" s="72"/>
      <c r="I4651" s="4"/>
      <c r="J4651" s="72"/>
      <c r="K4651" s="72"/>
      <c r="W4651" s="68">
        <f t="shared" si="217"/>
        <v>1</v>
      </c>
      <c r="AC4651" s="1" t="str">
        <f t="shared" si="218"/>
        <v>1900</v>
      </c>
    </row>
    <row r="4652" spans="4:29" x14ac:dyDescent="0.25">
      <c r="D4652" s="98" t="str">
        <f t="shared" si="216"/>
        <v/>
      </c>
      <c r="E4652" s="93"/>
      <c r="F4652" s="4"/>
      <c r="G4652" s="4"/>
      <c r="H4652" s="72"/>
      <c r="I4652" s="4"/>
      <c r="J4652" s="72"/>
      <c r="K4652" s="72"/>
      <c r="W4652" s="68">
        <f t="shared" si="217"/>
        <v>1</v>
      </c>
      <c r="AC4652" s="1" t="str">
        <f t="shared" si="218"/>
        <v>1900</v>
      </c>
    </row>
    <row r="4653" spans="4:29" x14ac:dyDescent="0.25">
      <c r="D4653" s="98" t="str">
        <f t="shared" si="216"/>
        <v/>
      </c>
      <c r="E4653" s="93"/>
      <c r="F4653" s="4"/>
      <c r="G4653" s="4"/>
      <c r="H4653" s="72"/>
      <c r="I4653" s="4"/>
      <c r="J4653" s="72"/>
      <c r="K4653" s="72"/>
      <c r="W4653" s="68">
        <f t="shared" si="217"/>
        <v>1</v>
      </c>
      <c r="AC4653" s="1" t="str">
        <f t="shared" si="218"/>
        <v>1900</v>
      </c>
    </row>
    <row r="4654" spans="4:29" x14ac:dyDescent="0.25">
      <c r="D4654" s="98" t="str">
        <f t="shared" si="216"/>
        <v/>
      </c>
      <c r="E4654" s="93"/>
      <c r="F4654" s="4"/>
      <c r="G4654" s="4"/>
      <c r="H4654" s="72"/>
      <c r="I4654" s="4"/>
      <c r="J4654" s="72"/>
      <c r="K4654" s="72"/>
      <c r="W4654" s="68">
        <f t="shared" si="217"/>
        <v>1</v>
      </c>
      <c r="AC4654" s="1" t="str">
        <f t="shared" si="218"/>
        <v>1900</v>
      </c>
    </row>
    <row r="4655" spans="4:29" x14ac:dyDescent="0.25">
      <c r="D4655" s="98" t="str">
        <f t="shared" si="216"/>
        <v/>
      </c>
      <c r="E4655" s="93"/>
      <c r="F4655" s="4"/>
      <c r="G4655" s="4"/>
      <c r="H4655" s="72"/>
      <c r="I4655" s="4"/>
      <c r="J4655" s="72"/>
      <c r="K4655" s="72"/>
      <c r="W4655" s="68">
        <f t="shared" si="217"/>
        <v>1</v>
      </c>
      <c r="AC4655" s="1" t="str">
        <f t="shared" si="218"/>
        <v>1900</v>
      </c>
    </row>
    <row r="4656" spans="4:29" x14ac:dyDescent="0.25">
      <c r="D4656" s="98" t="str">
        <f t="shared" si="216"/>
        <v/>
      </c>
      <c r="E4656" s="93"/>
      <c r="F4656" s="4"/>
      <c r="G4656" s="4"/>
      <c r="H4656" s="72"/>
      <c r="I4656" s="4"/>
      <c r="J4656" s="72"/>
      <c r="K4656" s="72"/>
      <c r="W4656" s="68">
        <f t="shared" si="217"/>
        <v>1</v>
      </c>
      <c r="AC4656" s="1" t="str">
        <f t="shared" si="218"/>
        <v>1900</v>
      </c>
    </row>
    <row r="4657" spans="4:29" x14ac:dyDescent="0.25">
      <c r="D4657" s="98" t="str">
        <f t="shared" si="216"/>
        <v/>
      </c>
      <c r="E4657" s="93"/>
      <c r="F4657" s="4"/>
      <c r="G4657" s="4"/>
      <c r="H4657" s="72"/>
      <c r="I4657" s="4"/>
      <c r="J4657" s="72"/>
      <c r="K4657" s="72"/>
      <c r="W4657" s="68">
        <f t="shared" si="217"/>
        <v>1</v>
      </c>
      <c r="AC4657" s="1" t="str">
        <f t="shared" si="218"/>
        <v>1900</v>
      </c>
    </row>
    <row r="4658" spans="4:29" x14ac:dyDescent="0.25">
      <c r="D4658" s="98" t="str">
        <f t="shared" si="216"/>
        <v/>
      </c>
      <c r="E4658" s="93"/>
      <c r="F4658" s="4"/>
      <c r="G4658" s="4"/>
      <c r="H4658" s="72"/>
      <c r="I4658" s="4"/>
      <c r="J4658" s="72"/>
      <c r="K4658" s="72"/>
      <c r="W4658" s="68">
        <f t="shared" si="217"/>
        <v>1</v>
      </c>
      <c r="AC4658" s="1" t="str">
        <f t="shared" si="218"/>
        <v>1900</v>
      </c>
    </row>
    <row r="4659" spans="4:29" x14ac:dyDescent="0.25">
      <c r="D4659" s="98" t="str">
        <f t="shared" si="216"/>
        <v/>
      </c>
      <c r="E4659" s="93"/>
      <c r="F4659" s="4"/>
      <c r="G4659" s="4"/>
      <c r="H4659" s="72"/>
      <c r="I4659" s="4"/>
      <c r="J4659" s="72"/>
      <c r="K4659" s="72"/>
      <c r="W4659" s="68">
        <f t="shared" si="217"/>
        <v>1</v>
      </c>
      <c r="AC4659" s="1" t="str">
        <f t="shared" si="218"/>
        <v>1900</v>
      </c>
    </row>
    <row r="4660" spans="4:29" x14ac:dyDescent="0.25">
      <c r="D4660" s="98" t="str">
        <f t="shared" si="216"/>
        <v/>
      </c>
      <c r="E4660" s="93"/>
      <c r="F4660" s="4"/>
      <c r="G4660" s="4"/>
      <c r="H4660" s="72"/>
      <c r="I4660" s="4"/>
      <c r="J4660" s="72"/>
      <c r="K4660" s="72"/>
      <c r="W4660" s="68">
        <f t="shared" si="217"/>
        <v>1</v>
      </c>
      <c r="AC4660" s="1" t="str">
        <f t="shared" si="218"/>
        <v>1900</v>
      </c>
    </row>
    <row r="4661" spans="4:29" x14ac:dyDescent="0.25">
      <c r="D4661" s="98" t="str">
        <f t="shared" si="216"/>
        <v/>
      </c>
      <c r="E4661" s="93"/>
      <c r="F4661" s="4"/>
      <c r="G4661" s="4"/>
      <c r="H4661" s="72"/>
      <c r="I4661" s="4"/>
      <c r="J4661" s="72"/>
      <c r="K4661" s="72"/>
      <c r="W4661" s="68">
        <f t="shared" si="217"/>
        <v>1</v>
      </c>
      <c r="AC4661" s="1" t="str">
        <f t="shared" si="218"/>
        <v>1900</v>
      </c>
    </row>
    <row r="4662" spans="4:29" x14ac:dyDescent="0.25">
      <c r="D4662" s="98" t="str">
        <f t="shared" si="216"/>
        <v/>
      </c>
      <c r="E4662" s="93"/>
      <c r="F4662" s="4"/>
      <c r="G4662" s="4"/>
      <c r="H4662" s="72"/>
      <c r="I4662" s="4"/>
      <c r="J4662" s="72"/>
      <c r="K4662" s="72"/>
      <c r="W4662" s="68">
        <f t="shared" si="217"/>
        <v>1</v>
      </c>
      <c r="AC4662" s="1" t="str">
        <f t="shared" si="218"/>
        <v>1900</v>
      </c>
    </row>
    <row r="4663" spans="4:29" x14ac:dyDescent="0.25">
      <c r="D4663" s="98" t="str">
        <f t="shared" si="216"/>
        <v/>
      </c>
      <c r="E4663" s="93"/>
      <c r="F4663" s="4"/>
      <c r="G4663" s="4"/>
      <c r="H4663" s="72"/>
      <c r="I4663" s="4"/>
      <c r="J4663" s="72"/>
      <c r="K4663" s="72"/>
      <c r="W4663" s="68">
        <f t="shared" si="217"/>
        <v>1</v>
      </c>
      <c r="AC4663" s="1" t="str">
        <f t="shared" si="218"/>
        <v>1900</v>
      </c>
    </row>
    <row r="4664" spans="4:29" x14ac:dyDescent="0.25">
      <c r="D4664" s="98" t="str">
        <f t="shared" si="216"/>
        <v/>
      </c>
      <c r="E4664" s="93"/>
      <c r="F4664" s="4"/>
      <c r="G4664" s="4"/>
      <c r="H4664" s="72"/>
      <c r="I4664" s="4"/>
      <c r="J4664" s="72"/>
      <c r="K4664" s="72"/>
      <c r="W4664" s="68">
        <f t="shared" si="217"/>
        <v>1</v>
      </c>
      <c r="AC4664" s="1" t="str">
        <f t="shared" si="218"/>
        <v>1900</v>
      </c>
    </row>
    <row r="4665" spans="4:29" x14ac:dyDescent="0.25">
      <c r="D4665" s="98" t="str">
        <f t="shared" si="216"/>
        <v/>
      </c>
      <c r="E4665" s="93"/>
      <c r="F4665" s="4"/>
      <c r="G4665" s="4"/>
      <c r="H4665" s="72"/>
      <c r="I4665" s="4"/>
      <c r="J4665" s="72"/>
      <c r="K4665" s="72"/>
      <c r="W4665" s="68">
        <f t="shared" si="217"/>
        <v>1</v>
      </c>
      <c r="AC4665" s="1" t="str">
        <f t="shared" si="218"/>
        <v>1900</v>
      </c>
    </row>
    <row r="4666" spans="4:29" x14ac:dyDescent="0.25">
      <c r="D4666" s="98" t="str">
        <f t="shared" si="216"/>
        <v/>
      </c>
      <c r="E4666" s="93"/>
      <c r="F4666" s="4"/>
      <c r="G4666" s="4"/>
      <c r="H4666" s="72"/>
      <c r="I4666" s="4"/>
      <c r="J4666" s="72"/>
      <c r="K4666" s="72"/>
      <c r="W4666" s="68">
        <f t="shared" si="217"/>
        <v>1</v>
      </c>
      <c r="AC4666" s="1" t="str">
        <f t="shared" si="218"/>
        <v>1900</v>
      </c>
    </row>
    <row r="4667" spans="4:29" x14ac:dyDescent="0.25">
      <c r="D4667" s="98" t="str">
        <f t="shared" si="216"/>
        <v/>
      </c>
      <c r="E4667" s="93"/>
      <c r="F4667" s="4"/>
      <c r="G4667" s="4"/>
      <c r="H4667" s="72"/>
      <c r="I4667" s="4"/>
      <c r="J4667" s="72"/>
      <c r="K4667" s="72"/>
      <c r="W4667" s="68">
        <f t="shared" si="217"/>
        <v>1</v>
      </c>
      <c r="AC4667" s="1" t="str">
        <f t="shared" si="218"/>
        <v>1900</v>
      </c>
    </row>
    <row r="4668" spans="4:29" x14ac:dyDescent="0.25">
      <c r="D4668" s="98" t="str">
        <f t="shared" si="216"/>
        <v/>
      </c>
      <c r="E4668" s="93"/>
      <c r="F4668" s="4"/>
      <c r="G4668" s="4"/>
      <c r="H4668" s="72"/>
      <c r="I4668" s="4"/>
      <c r="J4668" s="72"/>
      <c r="K4668" s="72"/>
      <c r="W4668" s="68">
        <f t="shared" si="217"/>
        <v>1</v>
      </c>
      <c r="AC4668" s="1" t="str">
        <f t="shared" si="218"/>
        <v>1900</v>
      </c>
    </row>
    <row r="4669" spans="4:29" x14ac:dyDescent="0.25">
      <c r="D4669" s="98" t="str">
        <f t="shared" si="216"/>
        <v/>
      </c>
      <c r="E4669" s="93"/>
      <c r="F4669" s="4"/>
      <c r="G4669" s="4"/>
      <c r="H4669" s="72"/>
      <c r="I4669" s="4"/>
      <c r="J4669" s="72"/>
      <c r="K4669" s="72"/>
      <c r="W4669" s="68">
        <f t="shared" si="217"/>
        <v>1</v>
      </c>
      <c r="AC4669" s="1" t="str">
        <f t="shared" si="218"/>
        <v>1900</v>
      </c>
    </row>
    <row r="4670" spans="4:29" x14ac:dyDescent="0.25">
      <c r="D4670" s="98" t="str">
        <f t="shared" si="216"/>
        <v/>
      </c>
      <c r="E4670" s="93"/>
      <c r="F4670" s="4"/>
      <c r="G4670" s="4"/>
      <c r="H4670" s="72"/>
      <c r="I4670" s="4"/>
      <c r="J4670" s="72"/>
      <c r="K4670" s="72"/>
      <c r="W4670" s="68">
        <f t="shared" si="217"/>
        <v>1</v>
      </c>
      <c r="AC4670" s="1" t="str">
        <f t="shared" si="218"/>
        <v>1900</v>
      </c>
    </row>
    <row r="4671" spans="4:29" x14ac:dyDescent="0.25">
      <c r="D4671" s="98" t="str">
        <f t="shared" si="216"/>
        <v/>
      </c>
      <c r="E4671" s="93"/>
      <c r="F4671" s="4"/>
      <c r="G4671" s="4"/>
      <c r="H4671" s="72"/>
      <c r="I4671" s="4"/>
      <c r="J4671" s="72"/>
      <c r="K4671" s="72"/>
      <c r="W4671" s="68">
        <f t="shared" si="217"/>
        <v>1</v>
      </c>
      <c r="AC4671" s="1" t="str">
        <f t="shared" si="218"/>
        <v>1900</v>
      </c>
    </row>
    <row r="4672" spans="4:29" x14ac:dyDescent="0.25">
      <c r="D4672" s="98" t="str">
        <f t="shared" si="216"/>
        <v/>
      </c>
      <c r="E4672" s="93"/>
      <c r="F4672" s="4"/>
      <c r="G4672" s="4"/>
      <c r="H4672" s="72"/>
      <c r="I4672" s="4"/>
      <c r="J4672" s="72"/>
      <c r="K4672" s="72"/>
      <c r="W4672" s="68">
        <f t="shared" si="217"/>
        <v>1</v>
      </c>
      <c r="AC4672" s="1" t="str">
        <f t="shared" si="218"/>
        <v>1900</v>
      </c>
    </row>
    <row r="4673" spans="4:29" x14ac:dyDescent="0.25">
      <c r="D4673" s="98" t="str">
        <f t="shared" si="216"/>
        <v/>
      </c>
      <c r="E4673" s="93"/>
      <c r="F4673" s="4"/>
      <c r="G4673" s="4"/>
      <c r="H4673" s="72"/>
      <c r="I4673" s="4"/>
      <c r="J4673" s="72"/>
      <c r="K4673" s="72"/>
      <c r="W4673" s="68">
        <f t="shared" si="217"/>
        <v>1</v>
      </c>
      <c r="AC4673" s="1" t="str">
        <f t="shared" si="218"/>
        <v>1900</v>
      </c>
    </row>
    <row r="4674" spans="4:29" x14ac:dyDescent="0.25">
      <c r="D4674" s="98" t="str">
        <f t="shared" si="216"/>
        <v/>
      </c>
      <c r="E4674" s="93"/>
      <c r="F4674" s="4"/>
      <c r="G4674" s="4"/>
      <c r="H4674" s="72"/>
      <c r="I4674" s="4"/>
      <c r="J4674" s="72"/>
      <c r="K4674" s="72"/>
      <c r="W4674" s="68">
        <f t="shared" si="217"/>
        <v>1</v>
      </c>
      <c r="AC4674" s="1" t="str">
        <f t="shared" si="218"/>
        <v>1900</v>
      </c>
    </row>
    <row r="4675" spans="4:29" x14ac:dyDescent="0.25">
      <c r="D4675" s="98" t="str">
        <f t="shared" si="216"/>
        <v/>
      </c>
      <c r="E4675" s="93"/>
      <c r="F4675" s="4"/>
      <c r="G4675" s="4"/>
      <c r="H4675" s="72"/>
      <c r="I4675" s="4"/>
      <c r="J4675" s="72"/>
      <c r="K4675" s="72"/>
      <c r="W4675" s="68">
        <f t="shared" si="217"/>
        <v>1</v>
      </c>
      <c r="AC4675" s="1" t="str">
        <f t="shared" si="218"/>
        <v>1900</v>
      </c>
    </row>
    <row r="4676" spans="4:29" x14ac:dyDescent="0.25">
      <c r="D4676" s="98" t="str">
        <f t="shared" ref="D4676:D4739" si="219">IF(W4676&lt;&gt;$V$1,IF(YEAR(W4676)=YEAR(W4675),D4675+1,1),"")</f>
        <v/>
      </c>
      <c r="E4676" s="93"/>
      <c r="F4676" s="4"/>
      <c r="G4676" s="4"/>
      <c r="H4676" s="72"/>
      <c r="I4676" s="4"/>
      <c r="J4676" s="72"/>
      <c r="K4676" s="72"/>
      <c r="W4676" s="68">
        <f t="shared" ref="W4676:W4739" si="220">IF(CONCATENATE(F4676,F4677,F4678,F4679,F4680,F4681)&lt;&gt;"",IF(AND(E4676&lt;&gt;0,ISNUMBER(E4676)=TRUE),E4676,W4675),$V$1)</f>
        <v>1</v>
      </c>
      <c r="AC4676" s="1" t="str">
        <f t="shared" si="218"/>
        <v>1900</v>
      </c>
    </row>
    <row r="4677" spans="4:29" x14ac:dyDescent="0.25">
      <c r="D4677" s="98" t="str">
        <f t="shared" si="219"/>
        <v/>
      </c>
      <c r="E4677" s="93"/>
      <c r="F4677" s="4"/>
      <c r="G4677" s="4"/>
      <c r="H4677" s="72"/>
      <c r="I4677" s="4"/>
      <c r="J4677" s="72"/>
      <c r="K4677" s="72"/>
      <c r="W4677" s="68">
        <f t="shared" si="220"/>
        <v>1</v>
      </c>
      <c r="AC4677" s="1" t="str">
        <f t="shared" ref="AC4677:AC4740" si="221">YEAR(W4677)&amp;F4677</f>
        <v>1900</v>
      </c>
    </row>
    <row r="4678" spans="4:29" x14ac:dyDescent="0.25">
      <c r="D4678" s="98" t="str">
        <f t="shared" si="219"/>
        <v/>
      </c>
      <c r="E4678" s="93"/>
      <c r="F4678" s="4"/>
      <c r="G4678" s="4"/>
      <c r="H4678" s="72"/>
      <c r="I4678" s="4"/>
      <c r="J4678" s="72"/>
      <c r="K4678" s="72"/>
      <c r="W4678" s="68">
        <f t="shared" si="220"/>
        <v>1</v>
      </c>
      <c r="AC4678" s="1" t="str">
        <f t="shared" si="221"/>
        <v>1900</v>
      </c>
    </row>
    <row r="4679" spans="4:29" x14ac:dyDescent="0.25">
      <c r="D4679" s="98" t="str">
        <f t="shared" si="219"/>
        <v/>
      </c>
      <c r="E4679" s="93"/>
      <c r="F4679" s="4"/>
      <c r="G4679" s="4"/>
      <c r="H4679" s="72"/>
      <c r="I4679" s="4"/>
      <c r="J4679" s="72"/>
      <c r="K4679" s="72"/>
      <c r="W4679" s="68">
        <f t="shared" si="220"/>
        <v>1</v>
      </c>
      <c r="AC4679" s="1" t="str">
        <f t="shared" si="221"/>
        <v>1900</v>
      </c>
    </row>
    <row r="4680" spans="4:29" x14ac:dyDescent="0.25">
      <c r="D4680" s="98" t="str">
        <f t="shared" si="219"/>
        <v/>
      </c>
      <c r="E4680" s="93"/>
      <c r="F4680" s="4"/>
      <c r="G4680" s="4"/>
      <c r="H4680" s="72"/>
      <c r="I4680" s="4"/>
      <c r="J4680" s="72"/>
      <c r="K4680" s="72"/>
      <c r="W4680" s="68">
        <f t="shared" si="220"/>
        <v>1</v>
      </c>
      <c r="AC4680" s="1" t="str">
        <f t="shared" si="221"/>
        <v>1900</v>
      </c>
    </row>
    <row r="4681" spans="4:29" x14ac:dyDescent="0.25">
      <c r="D4681" s="98" t="str">
        <f t="shared" si="219"/>
        <v/>
      </c>
      <c r="E4681" s="93"/>
      <c r="F4681" s="4"/>
      <c r="G4681" s="4"/>
      <c r="H4681" s="72"/>
      <c r="I4681" s="4"/>
      <c r="J4681" s="72"/>
      <c r="K4681" s="72"/>
      <c r="W4681" s="68">
        <f t="shared" si="220"/>
        <v>1</v>
      </c>
      <c r="AC4681" s="1" t="str">
        <f t="shared" si="221"/>
        <v>1900</v>
      </c>
    </row>
    <row r="4682" spans="4:29" x14ac:dyDescent="0.25">
      <c r="D4682" s="98" t="str">
        <f t="shared" si="219"/>
        <v/>
      </c>
      <c r="E4682" s="93"/>
      <c r="F4682" s="4"/>
      <c r="G4682" s="4"/>
      <c r="H4682" s="72"/>
      <c r="I4682" s="4"/>
      <c r="J4682" s="72"/>
      <c r="K4682" s="72"/>
      <c r="W4682" s="68">
        <f t="shared" si="220"/>
        <v>1</v>
      </c>
      <c r="AC4682" s="1" t="str">
        <f t="shared" si="221"/>
        <v>1900</v>
      </c>
    </row>
    <row r="4683" spans="4:29" x14ac:dyDescent="0.25">
      <c r="D4683" s="98" t="str">
        <f t="shared" si="219"/>
        <v/>
      </c>
      <c r="E4683" s="93"/>
      <c r="F4683" s="4"/>
      <c r="G4683" s="4"/>
      <c r="H4683" s="72"/>
      <c r="I4683" s="4"/>
      <c r="J4683" s="72"/>
      <c r="K4683" s="72"/>
      <c r="W4683" s="68">
        <f t="shared" si="220"/>
        <v>1</v>
      </c>
      <c r="AC4683" s="1" t="str">
        <f t="shared" si="221"/>
        <v>1900</v>
      </c>
    </row>
    <row r="4684" spans="4:29" x14ac:dyDescent="0.25">
      <c r="D4684" s="98" t="str">
        <f t="shared" si="219"/>
        <v/>
      </c>
      <c r="E4684" s="93"/>
      <c r="F4684" s="4"/>
      <c r="G4684" s="4"/>
      <c r="H4684" s="72"/>
      <c r="I4684" s="4"/>
      <c r="J4684" s="72"/>
      <c r="K4684" s="72"/>
      <c r="W4684" s="68">
        <f t="shared" si="220"/>
        <v>1</v>
      </c>
      <c r="AC4684" s="1" t="str">
        <f t="shared" si="221"/>
        <v>1900</v>
      </c>
    </row>
    <row r="4685" spans="4:29" x14ac:dyDescent="0.25">
      <c r="D4685" s="98" t="str">
        <f t="shared" si="219"/>
        <v/>
      </c>
      <c r="E4685" s="93"/>
      <c r="F4685" s="4"/>
      <c r="G4685" s="4"/>
      <c r="H4685" s="72"/>
      <c r="I4685" s="4"/>
      <c r="J4685" s="72"/>
      <c r="K4685" s="72"/>
      <c r="W4685" s="68">
        <f t="shared" si="220"/>
        <v>1</v>
      </c>
      <c r="AC4685" s="1" t="str">
        <f t="shared" si="221"/>
        <v>1900</v>
      </c>
    </row>
    <row r="4686" spans="4:29" x14ac:dyDescent="0.25">
      <c r="D4686" s="98" t="str">
        <f t="shared" si="219"/>
        <v/>
      </c>
      <c r="E4686" s="93"/>
      <c r="F4686" s="4"/>
      <c r="G4686" s="4"/>
      <c r="H4686" s="72"/>
      <c r="I4686" s="4"/>
      <c r="J4686" s="72"/>
      <c r="K4686" s="72"/>
      <c r="W4686" s="68">
        <f t="shared" si="220"/>
        <v>1</v>
      </c>
      <c r="AC4686" s="1" t="str">
        <f t="shared" si="221"/>
        <v>1900</v>
      </c>
    </row>
    <row r="4687" spans="4:29" x14ac:dyDescent="0.25">
      <c r="D4687" s="98" t="str">
        <f t="shared" si="219"/>
        <v/>
      </c>
      <c r="E4687" s="93"/>
      <c r="F4687" s="4"/>
      <c r="G4687" s="4"/>
      <c r="H4687" s="72"/>
      <c r="I4687" s="4"/>
      <c r="J4687" s="72"/>
      <c r="K4687" s="72"/>
      <c r="W4687" s="68">
        <f t="shared" si="220"/>
        <v>1</v>
      </c>
      <c r="AC4687" s="1" t="str">
        <f t="shared" si="221"/>
        <v>1900</v>
      </c>
    </row>
    <row r="4688" spans="4:29" x14ac:dyDescent="0.25">
      <c r="D4688" s="98" t="str">
        <f t="shared" si="219"/>
        <v/>
      </c>
      <c r="E4688" s="93"/>
      <c r="F4688" s="4"/>
      <c r="G4688" s="4"/>
      <c r="H4688" s="72"/>
      <c r="I4688" s="4"/>
      <c r="J4688" s="72"/>
      <c r="K4688" s="72"/>
      <c r="W4688" s="68">
        <f t="shared" si="220"/>
        <v>1</v>
      </c>
      <c r="AC4688" s="1" t="str">
        <f t="shared" si="221"/>
        <v>1900</v>
      </c>
    </row>
    <row r="4689" spans="4:29" x14ac:dyDescent="0.25">
      <c r="D4689" s="98" t="str">
        <f t="shared" si="219"/>
        <v/>
      </c>
      <c r="E4689" s="93"/>
      <c r="F4689" s="4"/>
      <c r="G4689" s="4"/>
      <c r="H4689" s="72"/>
      <c r="I4689" s="4"/>
      <c r="J4689" s="72"/>
      <c r="K4689" s="72"/>
      <c r="W4689" s="68">
        <f t="shared" si="220"/>
        <v>1</v>
      </c>
      <c r="AC4689" s="1" t="str">
        <f t="shared" si="221"/>
        <v>1900</v>
      </c>
    </row>
    <row r="4690" spans="4:29" x14ac:dyDescent="0.25">
      <c r="D4690" s="98" t="str">
        <f t="shared" si="219"/>
        <v/>
      </c>
      <c r="E4690" s="93"/>
      <c r="F4690" s="4"/>
      <c r="G4690" s="4"/>
      <c r="H4690" s="72"/>
      <c r="I4690" s="4"/>
      <c r="J4690" s="72"/>
      <c r="K4690" s="72"/>
      <c r="W4690" s="68">
        <f t="shared" si="220"/>
        <v>1</v>
      </c>
      <c r="AC4690" s="1" t="str">
        <f t="shared" si="221"/>
        <v>1900</v>
      </c>
    </row>
    <row r="4691" spans="4:29" x14ac:dyDescent="0.25">
      <c r="D4691" s="98" t="str">
        <f t="shared" si="219"/>
        <v/>
      </c>
      <c r="E4691" s="93"/>
      <c r="F4691" s="4"/>
      <c r="G4691" s="4"/>
      <c r="H4691" s="72"/>
      <c r="I4691" s="4"/>
      <c r="J4691" s="72"/>
      <c r="K4691" s="72"/>
      <c r="W4691" s="68">
        <f t="shared" si="220"/>
        <v>1</v>
      </c>
      <c r="AC4691" s="1" t="str">
        <f t="shared" si="221"/>
        <v>1900</v>
      </c>
    </row>
    <row r="4692" spans="4:29" x14ac:dyDescent="0.25">
      <c r="D4692" s="98" t="str">
        <f t="shared" si="219"/>
        <v/>
      </c>
      <c r="E4692" s="93"/>
      <c r="F4692" s="4"/>
      <c r="G4692" s="4"/>
      <c r="H4692" s="72"/>
      <c r="I4692" s="4"/>
      <c r="J4692" s="72"/>
      <c r="K4692" s="72"/>
      <c r="W4692" s="68">
        <f t="shared" si="220"/>
        <v>1</v>
      </c>
      <c r="AC4692" s="1" t="str">
        <f t="shared" si="221"/>
        <v>1900</v>
      </c>
    </row>
    <row r="4693" spans="4:29" x14ac:dyDescent="0.25">
      <c r="D4693" s="98" t="str">
        <f t="shared" si="219"/>
        <v/>
      </c>
      <c r="E4693" s="93"/>
      <c r="F4693" s="4"/>
      <c r="G4693" s="4"/>
      <c r="H4693" s="72"/>
      <c r="I4693" s="4"/>
      <c r="J4693" s="72"/>
      <c r="K4693" s="72"/>
      <c r="W4693" s="68">
        <f t="shared" si="220"/>
        <v>1</v>
      </c>
      <c r="AC4693" s="1" t="str">
        <f t="shared" si="221"/>
        <v>1900</v>
      </c>
    </row>
    <row r="4694" spans="4:29" x14ac:dyDescent="0.25">
      <c r="D4694" s="98" t="str">
        <f t="shared" si="219"/>
        <v/>
      </c>
      <c r="E4694" s="93"/>
      <c r="F4694" s="4"/>
      <c r="G4694" s="4"/>
      <c r="H4694" s="72"/>
      <c r="I4694" s="4"/>
      <c r="J4694" s="72"/>
      <c r="K4694" s="72"/>
      <c r="W4694" s="68">
        <f t="shared" si="220"/>
        <v>1</v>
      </c>
      <c r="AC4694" s="1" t="str">
        <f t="shared" si="221"/>
        <v>1900</v>
      </c>
    </row>
    <row r="4695" spans="4:29" x14ac:dyDescent="0.25">
      <c r="D4695" s="98" t="str">
        <f t="shared" si="219"/>
        <v/>
      </c>
      <c r="E4695" s="93"/>
      <c r="F4695" s="4"/>
      <c r="G4695" s="4"/>
      <c r="H4695" s="72"/>
      <c r="I4695" s="4"/>
      <c r="J4695" s="72"/>
      <c r="K4695" s="72"/>
      <c r="W4695" s="68">
        <f t="shared" si="220"/>
        <v>1</v>
      </c>
      <c r="AC4695" s="1" t="str">
        <f t="shared" si="221"/>
        <v>1900</v>
      </c>
    </row>
    <row r="4696" spans="4:29" x14ac:dyDescent="0.25">
      <c r="D4696" s="98" t="str">
        <f t="shared" si="219"/>
        <v/>
      </c>
      <c r="E4696" s="93"/>
      <c r="F4696" s="4"/>
      <c r="G4696" s="4"/>
      <c r="H4696" s="72"/>
      <c r="I4696" s="4"/>
      <c r="J4696" s="72"/>
      <c r="K4696" s="72"/>
      <c r="W4696" s="68">
        <f t="shared" si="220"/>
        <v>1</v>
      </c>
      <c r="AC4696" s="1" t="str">
        <f t="shared" si="221"/>
        <v>1900</v>
      </c>
    </row>
    <row r="4697" spans="4:29" x14ac:dyDescent="0.25">
      <c r="D4697" s="98" t="str">
        <f t="shared" si="219"/>
        <v/>
      </c>
      <c r="E4697" s="93"/>
      <c r="F4697" s="4"/>
      <c r="G4697" s="4"/>
      <c r="H4697" s="72"/>
      <c r="I4697" s="4"/>
      <c r="J4697" s="72"/>
      <c r="K4697" s="72"/>
      <c r="W4697" s="68">
        <f t="shared" si="220"/>
        <v>1</v>
      </c>
      <c r="AC4697" s="1" t="str">
        <f t="shared" si="221"/>
        <v>1900</v>
      </c>
    </row>
    <row r="4698" spans="4:29" x14ac:dyDescent="0.25">
      <c r="D4698" s="98" t="str">
        <f t="shared" si="219"/>
        <v/>
      </c>
      <c r="E4698" s="93"/>
      <c r="F4698" s="4"/>
      <c r="G4698" s="4"/>
      <c r="H4698" s="72"/>
      <c r="I4698" s="4"/>
      <c r="J4698" s="72"/>
      <c r="K4698" s="72"/>
      <c r="W4698" s="68">
        <f t="shared" si="220"/>
        <v>1</v>
      </c>
      <c r="AC4698" s="1" t="str">
        <f t="shared" si="221"/>
        <v>1900</v>
      </c>
    </row>
    <row r="4699" spans="4:29" x14ac:dyDescent="0.25">
      <c r="D4699" s="98" t="str">
        <f t="shared" si="219"/>
        <v/>
      </c>
      <c r="E4699" s="93"/>
      <c r="F4699" s="4"/>
      <c r="G4699" s="4"/>
      <c r="H4699" s="72"/>
      <c r="I4699" s="4"/>
      <c r="J4699" s="72"/>
      <c r="K4699" s="72"/>
      <c r="W4699" s="68">
        <f t="shared" si="220"/>
        <v>1</v>
      </c>
      <c r="AC4699" s="1" t="str">
        <f t="shared" si="221"/>
        <v>1900</v>
      </c>
    </row>
    <row r="4700" spans="4:29" x14ac:dyDescent="0.25">
      <c r="D4700" s="98" t="str">
        <f t="shared" si="219"/>
        <v/>
      </c>
      <c r="E4700" s="93"/>
      <c r="F4700" s="4"/>
      <c r="G4700" s="4"/>
      <c r="H4700" s="72"/>
      <c r="I4700" s="4"/>
      <c r="J4700" s="72"/>
      <c r="K4700" s="72"/>
      <c r="W4700" s="68">
        <f t="shared" si="220"/>
        <v>1</v>
      </c>
      <c r="AC4700" s="1" t="str">
        <f t="shared" si="221"/>
        <v>1900</v>
      </c>
    </row>
    <row r="4701" spans="4:29" x14ac:dyDescent="0.25">
      <c r="D4701" s="98" t="str">
        <f t="shared" si="219"/>
        <v/>
      </c>
      <c r="E4701" s="93"/>
      <c r="F4701" s="4"/>
      <c r="G4701" s="4"/>
      <c r="H4701" s="72"/>
      <c r="I4701" s="4"/>
      <c r="J4701" s="72"/>
      <c r="K4701" s="72"/>
      <c r="W4701" s="68">
        <f t="shared" si="220"/>
        <v>1</v>
      </c>
      <c r="AC4701" s="1" t="str">
        <f t="shared" si="221"/>
        <v>1900</v>
      </c>
    </row>
    <row r="4702" spans="4:29" x14ac:dyDescent="0.25">
      <c r="D4702" s="98" t="str">
        <f t="shared" si="219"/>
        <v/>
      </c>
      <c r="E4702" s="93"/>
      <c r="F4702" s="4"/>
      <c r="G4702" s="4"/>
      <c r="H4702" s="72"/>
      <c r="I4702" s="4"/>
      <c r="J4702" s="72"/>
      <c r="K4702" s="72"/>
      <c r="W4702" s="68">
        <f t="shared" si="220"/>
        <v>1</v>
      </c>
      <c r="AC4702" s="1" t="str">
        <f t="shared" si="221"/>
        <v>1900</v>
      </c>
    </row>
    <row r="4703" spans="4:29" x14ac:dyDescent="0.25">
      <c r="D4703" s="98" t="str">
        <f t="shared" si="219"/>
        <v/>
      </c>
      <c r="E4703" s="93"/>
      <c r="F4703" s="4"/>
      <c r="G4703" s="4"/>
      <c r="H4703" s="72"/>
      <c r="I4703" s="4"/>
      <c r="J4703" s="72"/>
      <c r="K4703" s="72"/>
      <c r="W4703" s="68">
        <f t="shared" si="220"/>
        <v>1</v>
      </c>
      <c r="AC4703" s="1" t="str">
        <f t="shared" si="221"/>
        <v>1900</v>
      </c>
    </row>
    <row r="4704" spans="4:29" x14ac:dyDescent="0.25">
      <c r="D4704" s="98" t="str">
        <f t="shared" si="219"/>
        <v/>
      </c>
      <c r="E4704" s="93"/>
      <c r="F4704" s="4"/>
      <c r="G4704" s="4"/>
      <c r="H4704" s="72"/>
      <c r="I4704" s="4"/>
      <c r="J4704" s="72"/>
      <c r="K4704" s="72"/>
      <c r="W4704" s="68">
        <f t="shared" si="220"/>
        <v>1</v>
      </c>
      <c r="AC4704" s="1" t="str">
        <f t="shared" si="221"/>
        <v>1900</v>
      </c>
    </row>
    <row r="4705" spans="4:29" x14ac:dyDescent="0.25">
      <c r="D4705" s="98" t="str">
        <f t="shared" si="219"/>
        <v/>
      </c>
      <c r="E4705" s="93"/>
      <c r="F4705" s="4"/>
      <c r="G4705" s="4"/>
      <c r="H4705" s="72"/>
      <c r="I4705" s="4"/>
      <c r="J4705" s="72"/>
      <c r="K4705" s="72"/>
      <c r="W4705" s="68">
        <f t="shared" si="220"/>
        <v>1</v>
      </c>
      <c r="AC4705" s="1" t="str">
        <f t="shared" si="221"/>
        <v>1900</v>
      </c>
    </row>
    <row r="4706" spans="4:29" x14ac:dyDescent="0.25">
      <c r="D4706" s="98" t="str">
        <f t="shared" si="219"/>
        <v/>
      </c>
      <c r="E4706" s="93"/>
      <c r="F4706" s="4"/>
      <c r="G4706" s="4"/>
      <c r="H4706" s="72"/>
      <c r="I4706" s="4"/>
      <c r="J4706" s="72"/>
      <c r="K4706" s="72"/>
      <c r="W4706" s="68">
        <f t="shared" si="220"/>
        <v>1</v>
      </c>
      <c r="AC4706" s="1" t="str">
        <f t="shared" si="221"/>
        <v>1900</v>
      </c>
    </row>
    <row r="4707" spans="4:29" x14ac:dyDescent="0.25">
      <c r="D4707" s="98" t="str">
        <f t="shared" si="219"/>
        <v/>
      </c>
      <c r="E4707" s="93"/>
      <c r="F4707" s="4"/>
      <c r="G4707" s="4"/>
      <c r="H4707" s="72"/>
      <c r="I4707" s="4"/>
      <c r="J4707" s="72"/>
      <c r="K4707" s="72"/>
      <c r="W4707" s="68">
        <f t="shared" si="220"/>
        <v>1</v>
      </c>
      <c r="AC4707" s="1" t="str">
        <f t="shared" si="221"/>
        <v>1900</v>
      </c>
    </row>
    <row r="4708" spans="4:29" x14ac:dyDescent="0.25">
      <c r="D4708" s="98" t="str">
        <f t="shared" si="219"/>
        <v/>
      </c>
      <c r="E4708" s="93"/>
      <c r="F4708" s="4"/>
      <c r="G4708" s="4"/>
      <c r="H4708" s="72"/>
      <c r="I4708" s="4"/>
      <c r="J4708" s="72"/>
      <c r="K4708" s="72"/>
      <c r="W4708" s="68">
        <f t="shared" si="220"/>
        <v>1</v>
      </c>
      <c r="AC4708" s="1" t="str">
        <f t="shared" si="221"/>
        <v>1900</v>
      </c>
    </row>
    <row r="4709" spans="4:29" x14ac:dyDescent="0.25">
      <c r="D4709" s="98" t="str">
        <f t="shared" si="219"/>
        <v/>
      </c>
      <c r="E4709" s="93"/>
      <c r="F4709" s="4"/>
      <c r="G4709" s="4"/>
      <c r="H4709" s="72"/>
      <c r="I4709" s="4"/>
      <c r="J4709" s="72"/>
      <c r="K4709" s="72"/>
      <c r="W4709" s="68">
        <f t="shared" si="220"/>
        <v>1</v>
      </c>
      <c r="AC4709" s="1" t="str">
        <f t="shared" si="221"/>
        <v>1900</v>
      </c>
    </row>
    <row r="4710" spans="4:29" x14ac:dyDescent="0.25">
      <c r="D4710" s="98" t="str">
        <f t="shared" si="219"/>
        <v/>
      </c>
      <c r="E4710" s="93"/>
      <c r="F4710" s="4"/>
      <c r="G4710" s="4"/>
      <c r="H4710" s="72"/>
      <c r="I4710" s="4"/>
      <c r="J4710" s="72"/>
      <c r="K4710" s="72"/>
      <c r="W4710" s="68">
        <f t="shared" si="220"/>
        <v>1</v>
      </c>
      <c r="AC4710" s="1" t="str">
        <f t="shared" si="221"/>
        <v>1900</v>
      </c>
    </row>
    <row r="4711" spans="4:29" x14ac:dyDescent="0.25">
      <c r="D4711" s="98" t="str">
        <f t="shared" si="219"/>
        <v/>
      </c>
      <c r="E4711" s="93"/>
      <c r="F4711" s="4"/>
      <c r="G4711" s="4"/>
      <c r="H4711" s="72"/>
      <c r="I4711" s="4"/>
      <c r="J4711" s="72"/>
      <c r="K4711" s="72"/>
      <c r="W4711" s="68">
        <f t="shared" si="220"/>
        <v>1</v>
      </c>
      <c r="AC4711" s="1" t="str">
        <f t="shared" si="221"/>
        <v>1900</v>
      </c>
    </row>
    <row r="4712" spans="4:29" x14ac:dyDescent="0.25">
      <c r="D4712" s="98" t="str">
        <f t="shared" si="219"/>
        <v/>
      </c>
      <c r="E4712" s="93"/>
      <c r="F4712" s="4"/>
      <c r="G4712" s="4"/>
      <c r="H4712" s="72"/>
      <c r="I4712" s="4"/>
      <c r="J4712" s="72"/>
      <c r="K4712" s="72"/>
      <c r="W4712" s="68">
        <f t="shared" si="220"/>
        <v>1</v>
      </c>
      <c r="AC4712" s="1" t="str">
        <f t="shared" si="221"/>
        <v>1900</v>
      </c>
    </row>
    <row r="4713" spans="4:29" x14ac:dyDescent="0.25">
      <c r="D4713" s="98" t="str">
        <f t="shared" si="219"/>
        <v/>
      </c>
      <c r="E4713" s="93"/>
      <c r="F4713" s="4"/>
      <c r="G4713" s="4"/>
      <c r="H4713" s="72"/>
      <c r="I4713" s="4"/>
      <c r="J4713" s="72"/>
      <c r="K4713" s="72"/>
      <c r="W4713" s="68">
        <f t="shared" si="220"/>
        <v>1</v>
      </c>
      <c r="AC4713" s="1" t="str">
        <f t="shared" si="221"/>
        <v>1900</v>
      </c>
    </row>
    <row r="4714" spans="4:29" x14ac:dyDescent="0.25">
      <c r="D4714" s="98" t="str">
        <f t="shared" si="219"/>
        <v/>
      </c>
      <c r="E4714" s="93"/>
      <c r="F4714" s="4"/>
      <c r="G4714" s="4"/>
      <c r="H4714" s="72"/>
      <c r="I4714" s="4"/>
      <c r="J4714" s="72"/>
      <c r="K4714" s="72"/>
      <c r="W4714" s="68">
        <f t="shared" si="220"/>
        <v>1</v>
      </c>
      <c r="AC4714" s="1" t="str">
        <f t="shared" si="221"/>
        <v>1900</v>
      </c>
    </row>
    <row r="4715" spans="4:29" x14ac:dyDescent="0.25">
      <c r="D4715" s="98" t="str">
        <f t="shared" si="219"/>
        <v/>
      </c>
      <c r="E4715" s="93"/>
      <c r="F4715" s="4"/>
      <c r="G4715" s="4"/>
      <c r="H4715" s="72"/>
      <c r="I4715" s="4"/>
      <c r="J4715" s="72"/>
      <c r="K4715" s="72"/>
      <c r="W4715" s="68">
        <f t="shared" si="220"/>
        <v>1</v>
      </c>
      <c r="AC4715" s="1" t="str">
        <f t="shared" si="221"/>
        <v>1900</v>
      </c>
    </row>
    <row r="4716" spans="4:29" x14ac:dyDescent="0.25">
      <c r="D4716" s="98" t="str">
        <f t="shared" si="219"/>
        <v/>
      </c>
      <c r="E4716" s="93"/>
      <c r="F4716" s="4"/>
      <c r="G4716" s="4"/>
      <c r="H4716" s="72"/>
      <c r="I4716" s="4"/>
      <c r="J4716" s="72"/>
      <c r="K4716" s="72"/>
      <c r="W4716" s="68">
        <f t="shared" si="220"/>
        <v>1</v>
      </c>
      <c r="AC4716" s="1" t="str">
        <f t="shared" si="221"/>
        <v>1900</v>
      </c>
    </row>
    <row r="4717" spans="4:29" x14ac:dyDescent="0.25">
      <c r="D4717" s="98" t="str">
        <f t="shared" si="219"/>
        <v/>
      </c>
      <c r="E4717" s="93"/>
      <c r="F4717" s="4"/>
      <c r="G4717" s="4"/>
      <c r="H4717" s="72"/>
      <c r="I4717" s="4"/>
      <c r="J4717" s="72"/>
      <c r="K4717" s="72"/>
      <c r="W4717" s="68">
        <f t="shared" si="220"/>
        <v>1</v>
      </c>
      <c r="AC4717" s="1" t="str">
        <f t="shared" si="221"/>
        <v>1900</v>
      </c>
    </row>
    <row r="4718" spans="4:29" x14ac:dyDescent="0.25">
      <c r="D4718" s="98" t="str">
        <f t="shared" si="219"/>
        <v/>
      </c>
      <c r="E4718" s="93"/>
      <c r="F4718" s="4"/>
      <c r="G4718" s="4"/>
      <c r="H4718" s="72"/>
      <c r="I4718" s="4"/>
      <c r="J4718" s="72"/>
      <c r="K4718" s="72"/>
      <c r="W4718" s="68">
        <f t="shared" si="220"/>
        <v>1</v>
      </c>
      <c r="AC4718" s="1" t="str">
        <f t="shared" si="221"/>
        <v>1900</v>
      </c>
    </row>
    <row r="4719" spans="4:29" x14ac:dyDescent="0.25">
      <c r="D4719" s="98" t="str">
        <f t="shared" si="219"/>
        <v/>
      </c>
      <c r="E4719" s="93"/>
      <c r="F4719" s="4"/>
      <c r="G4719" s="4"/>
      <c r="H4719" s="72"/>
      <c r="I4719" s="4"/>
      <c r="J4719" s="72"/>
      <c r="K4719" s="72"/>
      <c r="W4719" s="68">
        <f t="shared" si="220"/>
        <v>1</v>
      </c>
      <c r="AC4719" s="1" t="str">
        <f t="shared" si="221"/>
        <v>1900</v>
      </c>
    </row>
    <row r="4720" spans="4:29" x14ac:dyDescent="0.25">
      <c r="D4720" s="98" t="str">
        <f t="shared" si="219"/>
        <v/>
      </c>
      <c r="E4720" s="93"/>
      <c r="F4720" s="4"/>
      <c r="G4720" s="4"/>
      <c r="H4720" s="72"/>
      <c r="I4720" s="4"/>
      <c r="J4720" s="72"/>
      <c r="K4720" s="72"/>
      <c r="W4720" s="68">
        <f t="shared" si="220"/>
        <v>1</v>
      </c>
      <c r="AC4720" s="1" t="str">
        <f t="shared" si="221"/>
        <v>1900</v>
      </c>
    </row>
    <row r="4721" spans="4:29" x14ac:dyDescent="0.25">
      <c r="D4721" s="98" t="str">
        <f t="shared" si="219"/>
        <v/>
      </c>
      <c r="E4721" s="93"/>
      <c r="F4721" s="4"/>
      <c r="G4721" s="4"/>
      <c r="H4721" s="72"/>
      <c r="I4721" s="4"/>
      <c r="J4721" s="72"/>
      <c r="K4721" s="72"/>
      <c r="W4721" s="68">
        <f t="shared" si="220"/>
        <v>1</v>
      </c>
      <c r="AC4721" s="1" t="str">
        <f t="shared" si="221"/>
        <v>1900</v>
      </c>
    </row>
    <row r="4722" spans="4:29" x14ac:dyDescent="0.25">
      <c r="D4722" s="98" t="str">
        <f t="shared" si="219"/>
        <v/>
      </c>
      <c r="E4722" s="93"/>
      <c r="F4722" s="4"/>
      <c r="G4722" s="4"/>
      <c r="H4722" s="72"/>
      <c r="I4722" s="4"/>
      <c r="J4722" s="72"/>
      <c r="K4722" s="72"/>
      <c r="W4722" s="68">
        <f t="shared" si="220"/>
        <v>1</v>
      </c>
      <c r="AC4722" s="1" t="str">
        <f t="shared" si="221"/>
        <v>1900</v>
      </c>
    </row>
    <row r="4723" spans="4:29" x14ac:dyDescent="0.25">
      <c r="D4723" s="98" t="str">
        <f t="shared" si="219"/>
        <v/>
      </c>
      <c r="E4723" s="93"/>
      <c r="F4723" s="4"/>
      <c r="G4723" s="4"/>
      <c r="H4723" s="72"/>
      <c r="I4723" s="4"/>
      <c r="J4723" s="72"/>
      <c r="K4723" s="72"/>
      <c r="W4723" s="68">
        <f t="shared" si="220"/>
        <v>1</v>
      </c>
      <c r="AC4723" s="1" t="str">
        <f t="shared" si="221"/>
        <v>1900</v>
      </c>
    </row>
    <row r="4724" spans="4:29" x14ac:dyDescent="0.25">
      <c r="D4724" s="98" t="str">
        <f t="shared" si="219"/>
        <v/>
      </c>
      <c r="E4724" s="93"/>
      <c r="F4724" s="4"/>
      <c r="G4724" s="4"/>
      <c r="H4724" s="72"/>
      <c r="I4724" s="4"/>
      <c r="J4724" s="72"/>
      <c r="K4724" s="72"/>
      <c r="W4724" s="68">
        <f t="shared" si="220"/>
        <v>1</v>
      </c>
      <c r="AC4724" s="1" t="str">
        <f t="shared" si="221"/>
        <v>1900</v>
      </c>
    </row>
    <row r="4725" spans="4:29" x14ac:dyDescent="0.25">
      <c r="D4725" s="98" t="str">
        <f t="shared" si="219"/>
        <v/>
      </c>
      <c r="E4725" s="93"/>
      <c r="F4725" s="4"/>
      <c r="G4725" s="4"/>
      <c r="H4725" s="72"/>
      <c r="I4725" s="4"/>
      <c r="J4725" s="72"/>
      <c r="K4725" s="72"/>
      <c r="W4725" s="68">
        <f t="shared" si="220"/>
        <v>1</v>
      </c>
      <c r="AC4725" s="1" t="str">
        <f t="shared" si="221"/>
        <v>1900</v>
      </c>
    </row>
    <row r="4726" spans="4:29" x14ac:dyDescent="0.25">
      <c r="D4726" s="98" t="str">
        <f t="shared" si="219"/>
        <v/>
      </c>
      <c r="E4726" s="93"/>
      <c r="F4726" s="4"/>
      <c r="G4726" s="4"/>
      <c r="H4726" s="72"/>
      <c r="I4726" s="4"/>
      <c r="J4726" s="72"/>
      <c r="K4726" s="72"/>
      <c r="W4726" s="68">
        <f t="shared" si="220"/>
        <v>1</v>
      </c>
      <c r="AC4726" s="1" t="str">
        <f t="shared" si="221"/>
        <v>1900</v>
      </c>
    </row>
    <row r="4727" spans="4:29" x14ac:dyDescent="0.25">
      <c r="D4727" s="98" t="str">
        <f t="shared" si="219"/>
        <v/>
      </c>
      <c r="E4727" s="93"/>
      <c r="F4727" s="4"/>
      <c r="G4727" s="4"/>
      <c r="H4727" s="72"/>
      <c r="I4727" s="4"/>
      <c r="J4727" s="72"/>
      <c r="K4727" s="72"/>
      <c r="W4727" s="68">
        <f t="shared" si="220"/>
        <v>1</v>
      </c>
      <c r="AC4727" s="1" t="str">
        <f t="shared" si="221"/>
        <v>1900</v>
      </c>
    </row>
    <row r="4728" spans="4:29" x14ac:dyDescent="0.25">
      <c r="D4728" s="98" t="str">
        <f t="shared" si="219"/>
        <v/>
      </c>
      <c r="E4728" s="93"/>
      <c r="F4728" s="4"/>
      <c r="G4728" s="4"/>
      <c r="H4728" s="72"/>
      <c r="I4728" s="4"/>
      <c r="J4728" s="72"/>
      <c r="K4728" s="72"/>
      <c r="W4728" s="68">
        <f t="shared" si="220"/>
        <v>1</v>
      </c>
      <c r="AC4728" s="1" t="str">
        <f t="shared" si="221"/>
        <v>1900</v>
      </c>
    </row>
    <row r="4729" spans="4:29" x14ac:dyDescent="0.25">
      <c r="D4729" s="98" t="str">
        <f t="shared" si="219"/>
        <v/>
      </c>
      <c r="E4729" s="93"/>
      <c r="F4729" s="4"/>
      <c r="G4729" s="4"/>
      <c r="H4729" s="72"/>
      <c r="I4729" s="4"/>
      <c r="J4729" s="72"/>
      <c r="K4729" s="72"/>
      <c r="W4729" s="68">
        <f t="shared" si="220"/>
        <v>1</v>
      </c>
      <c r="AC4729" s="1" t="str">
        <f t="shared" si="221"/>
        <v>1900</v>
      </c>
    </row>
    <row r="4730" spans="4:29" x14ac:dyDescent="0.25">
      <c r="D4730" s="98" t="str">
        <f t="shared" si="219"/>
        <v/>
      </c>
      <c r="E4730" s="93"/>
      <c r="F4730" s="4"/>
      <c r="G4730" s="4"/>
      <c r="H4730" s="72"/>
      <c r="I4730" s="4"/>
      <c r="J4730" s="72"/>
      <c r="K4730" s="72"/>
      <c r="W4730" s="68">
        <f t="shared" si="220"/>
        <v>1</v>
      </c>
      <c r="AC4730" s="1" t="str">
        <f t="shared" si="221"/>
        <v>1900</v>
      </c>
    </row>
    <row r="4731" spans="4:29" x14ac:dyDescent="0.25">
      <c r="D4731" s="98" t="str">
        <f t="shared" si="219"/>
        <v/>
      </c>
      <c r="E4731" s="93"/>
      <c r="F4731" s="4"/>
      <c r="G4731" s="4"/>
      <c r="H4731" s="72"/>
      <c r="I4731" s="4"/>
      <c r="J4731" s="72"/>
      <c r="K4731" s="72"/>
      <c r="W4731" s="68">
        <f t="shared" si="220"/>
        <v>1</v>
      </c>
      <c r="AC4731" s="1" t="str">
        <f t="shared" si="221"/>
        <v>1900</v>
      </c>
    </row>
    <row r="4732" spans="4:29" x14ac:dyDescent="0.25">
      <c r="D4732" s="98" t="str">
        <f t="shared" si="219"/>
        <v/>
      </c>
      <c r="E4732" s="93"/>
      <c r="F4732" s="4"/>
      <c r="G4732" s="4"/>
      <c r="H4732" s="72"/>
      <c r="I4732" s="4"/>
      <c r="J4732" s="72"/>
      <c r="K4732" s="72"/>
      <c r="W4732" s="68">
        <f t="shared" si="220"/>
        <v>1</v>
      </c>
      <c r="AC4732" s="1" t="str">
        <f t="shared" si="221"/>
        <v>1900</v>
      </c>
    </row>
    <row r="4733" spans="4:29" x14ac:dyDescent="0.25">
      <c r="D4733" s="98" t="str">
        <f t="shared" si="219"/>
        <v/>
      </c>
      <c r="E4733" s="93"/>
      <c r="F4733" s="4"/>
      <c r="G4733" s="4"/>
      <c r="H4733" s="72"/>
      <c r="I4733" s="4"/>
      <c r="J4733" s="72"/>
      <c r="K4733" s="72"/>
      <c r="W4733" s="68">
        <f t="shared" si="220"/>
        <v>1</v>
      </c>
      <c r="AC4733" s="1" t="str">
        <f t="shared" si="221"/>
        <v>1900</v>
      </c>
    </row>
    <row r="4734" spans="4:29" x14ac:dyDescent="0.25">
      <c r="D4734" s="98" t="str">
        <f t="shared" si="219"/>
        <v/>
      </c>
      <c r="E4734" s="93"/>
      <c r="F4734" s="4"/>
      <c r="G4734" s="4"/>
      <c r="H4734" s="72"/>
      <c r="I4734" s="4"/>
      <c r="J4734" s="72"/>
      <c r="K4734" s="72"/>
      <c r="W4734" s="68">
        <f t="shared" si="220"/>
        <v>1</v>
      </c>
      <c r="AC4734" s="1" t="str">
        <f t="shared" si="221"/>
        <v>1900</v>
      </c>
    </row>
    <row r="4735" spans="4:29" x14ac:dyDescent="0.25">
      <c r="D4735" s="98" t="str">
        <f t="shared" si="219"/>
        <v/>
      </c>
      <c r="E4735" s="93"/>
      <c r="F4735" s="4"/>
      <c r="G4735" s="4"/>
      <c r="H4735" s="72"/>
      <c r="I4735" s="4"/>
      <c r="J4735" s="72"/>
      <c r="K4735" s="72"/>
      <c r="W4735" s="68">
        <f t="shared" si="220"/>
        <v>1</v>
      </c>
      <c r="AC4735" s="1" t="str">
        <f t="shared" si="221"/>
        <v>1900</v>
      </c>
    </row>
    <row r="4736" spans="4:29" x14ac:dyDescent="0.25">
      <c r="D4736" s="98" t="str">
        <f t="shared" si="219"/>
        <v/>
      </c>
      <c r="E4736" s="93"/>
      <c r="F4736" s="4"/>
      <c r="G4736" s="4"/>
      <c r="H4736" s="72"/>
      <c r="I4736" s="4"/>
      <c r="J4736" s="72"/>
      <c r="K4736" s="72"/>
      <c r="W4736" s="68">
        <f t="shared" si="220"/>
        <v>1</v>
      </c>
      <c r="AC4736" s="1" t="str">
        <f t="shared" si="221"/>
        <v>1900</v>
      </c>
    </row>
    <row r="4737" spans="4:29" x14ac:dyDescent="0.25">
      <c r="D4737" s="98" t="str">
        <f t="shared" si="219"/>
        <v/>
      </c>
      <c r="E4737" s="93"/>
      <c r="F4737" s="4"/>
      <c r="G4737" s="4"/>
      <c r="H4737" s="72"/>
      <c r="I4737" s="4"/>
      <c r="J4737" s="72"/>
      <c r="K4737" s="72"/>
      <c r="W4737" s="68">
        <f t="shared" si="220"/>
        <v>1</v>
      </c>
      <c r="AC4737" s="1" t="str">
        <f t="shared" si="221"/>
        <v>1900</v>
      </c>
    </row>
    <row r="4738" spans="4:29" x14ac:dyDescent="0.25">
      <c r="D4738" s="98" t="str">
        <f t="shared" si="219"/>
        <v/>
      </c>
      <c r="E4738" s="93"/>
      <c r="F4738" s="4"/>
      <c r="G4738" s="4"/>
      <c r="H4738" s="72"/>
      <c r="I4738" s="4"/>
      <c r="J4738" s="72"/>
      <c r="K4738" s="72"/>
      <c r="W4738" s="68">
        <f t="shared" si="220"/>
        <v>1</v>
      </c>
      <c r="AC4738" s="1" t="str">
        <f t="shared" si="221"/>
        <v>1900</v>
      </c>
    </row>
    <row r="4739" spans="4:29" x14ac:dyDescent="0.25">
      <c r="D4739" s="98" t="str">
        <f t="shared" si="219"/>
        <v/>
      </c>
      <c r="E4739" s="93"/>
      <c r="F4739" s="4"/>
      <c r="G4739" s="4"/>
      <c r="H4739" s="72"/>
      <c r="I4739" s="4"/>
      <c r="J4739" s="72"/>
      <c r="K4739" s="72"/>
      <c r="W4739" s="68">
        <f t="shared" si="220"/>
        <v>1</v>
      </c>
      <c r="AC4739" s="1" t="str">
        <f t="shared" si="221"/>
        <v>1900</v>
      </c>
    </row>
    <row r="4740" spans="4:29" x14ac:dyDescent="0.25">
      <c r="D4740" s="98" t="str">
        <f t="shared" ref="D4740:D4803" si="222">IF(W4740&lt;&gt;$V$1,IF(YEAR(W4740)=YEAR(W4739),D4739+1,1),"")</f>
        <v/>
      </c>
      <c r="E4740" s="93"/>
      <c r="F4740" s="4"/>
      <c r="G4740" s="4"/>
      <c r="H4740" s="72"/>
      <c r="I4740" s="4"/>
      <c r="J4740" s="72"/>
      <c r="K4740" s="72"/>
      <c r="W4740" s="68">
        <f t="shared" ref="W4740:W4803" si="223">IF(CONCATENATE(F4740,F4741,F4742,F4743,F4744,F4745)&lt;&gt;"",IF(AND(E4740&lt;&gt;0,ISNUMBER(E4740)=TRUE),E4740,W4739),$V$1)</f>
        <v>1</v>
      </c>
      <c r="AC4740" s="1" t="str">
        <f t="shared" si="221"/>
        <v>1900</v>
      </c>
    </row>
    <row r="4741" spans="4:29" x14ac:dyDescent="0.25">
      <c r="D4741" s="98" t="str">
        <f t="shared" si="222"/>
        <v/>
      </c>
      <c r="E4741" s="93"/>
      <c r="F4741" s="4"/>
      <c r="G4741" s="4"/>
      <c r="H4741" s="72"/>
      <c r="I4741" s="4"/>
      <c r="J4741" s="72"/>
      <c r="K4741" s="72"/>
      <c r="W4741" s="68">
        <f t="shared" si="223"/>
        <v>1</v>
      </c>
      <c r="AC4741" s="1" t="str">
        <f t="shared" ref="AC4741:AC4804" si="224">YEAR(W4741)&amp;F4741</f>
        <v>1900</v>
      </c>
    </row>
    <row r="4742" spans="4:29" x14ac:dyDescent="0.25">
      <c r="D4742" s="98" t="str">
        <f t="shared" si="222"/>
        <v/>
      </c>
      <c r="E4742" s="93"/>
      <c r="F4742" s="4"/>
      <c r="G4742" s="4"/>
      <c r="H4742" s="72"/>
      <c r="I4742" s="4"/>
      <c r="J4742" s="72"/>
      <c r="K4742" s="72"/>
      <c r="W4742" s="68">
        <f t="shared" si="223"/>
        <v>1</v>
      </c>
      <c r="AC4742" s="1" t="str">
        <f t="shared" si="224"/>
        <v>1900</v>
      </c>
    </row>
    <row r="4743" spans="4:29" x14ac:dyDescent="0.25">
      <c r="D4743" s="98" t="str">
        <f t="shared" si="222"/>
        <v/>
      </c>
      <c r="E4743" s="93"/>
      <c r="F4743" s="4"/>
      <c r="G4743" s="4"/>
      <c r="H4743" s="72"/>
      <c r="I4743" s="4"/>
      <c r="J4743" s="72"/>
      <c r="K4743" s="72"/>
      <c r="W4743" s="68">
        <f t="shared" si="223"/>
        <v>1</v>
      </c>
      <c r="AC4743" s="1" t="str">
        <f t="shared" si="224"/>
        <v>1900</v>
      </c>
    </row>
    <row r="4744" spans="4:29" x14ac:dyDescent="0.25">
      <c r="D4744" s="98" t="str">
        <f t="shared" si="222"/>
        <v/>
      </c>
      <c r="E4744" s="93"/>
      <c r="F4744" s="4"/>
      <c r="G4744" s="4"/>
      <c r="H4744" s="72"/>
      <c r="I4744" s="4"/>
      <c r="J4744" s="72"/>
      <c r="K4744" s="72"/>
      <c r="W4744" s="68">
        <f t="shared" si="223"/>
        <v>1</v>
      </c>
      <c r="AC4744" s="1" t="str">
        <f t="shared" si="224"/>
        <v>1900</v>
      </c>
    </row>
    <row r="4745" spans="4:29" x14ac:dyDescent="0.25">
      <c r="D4745" s="98" t="str">
        <f t="shared" si="222"/>
        <v/>
      </c>
      <c r="E4745" s="93"/>
      <c r="F4745" s="4"/>
      <c r="G4745" s="4"/>
      <c r="H4745" s="72"/>
      <c r="I4745" s="4"/>
      <c r="J4745" s="72"/>
      <c r="K4745" s="72"/>
      <c r="W4745" s="68">
        <f t="shared" si="223"/>
        <v>1</v>
      </c>
      <c r="AC4745" s="1" t="str">
        <f t="shared" si="224"/>
        <v>1900</v>
      </c>
    </row>
    <row r="4746" spans="4:29" x14ac:dyDescent="0.25">
      <c r="D4746" s="98" t="str">
        <f t="shared" si="222"/>
        <v/>
      </c>
      <c r="E4746" s="93"/>
      <c r="F4746" s="4"/>
      <c r="G4746" s="4"/>
      <c r="H4746" s="72"/>
      <c r="I4746" s="4"/>
      <c r="J4746" s="72"/>
      <c r="K4746" s="72"/>
      <c r="W4746" s="68">
        <f t="shared" si="223"/>
        <v>1</v>
      </c>
      <c r="AC4746" s="1" t="str">
        <f t="shared" si="224"/>
        <v>1900</v>
      </c>
    </row>
    <row r="4747" spans="4:29" x14ac:dyDescent="0.25">
      <c r="D4747" s="98" t="str">
        <f t="shared" si="222"/>
        <v/>
      </c>
      <c r="E4747" s="93"/>
      <c r="F4747" s="4"/>
      <c r="G4747" s="4"/>
      <c r="H4747" s="72"/>
      <c r="I4747" s="4"/>
      <c r="J4747" s="72"/>
      <c r="K4747" s="72"/>
      <c r="W4747" s="68">
        <f t="shared" si="223"/>
        <v>1</v>
      </c>
      <c r="AC4747" s="1" t="str">
        <f t="shared" si="224"/>
        <v>1900</v>
      </c>
    </row>
    <row r="4748" spans="4:29" x14ac:dyDescent="0.25">
      <c r="D4748" s="98" t="str">
        <f t="shared" si="222"/>
        <v/>
      </c>
      <c r="E4748" s="93"/>
      <c r="F4748" s="4"/>
      <c r="G4748" s="4"/>
      <c r="H4748" s="72"/>
      <c r="I4748" s="4"/>
      <c r="J4748" s="72"/>
      <c r="K4748" s="72"/>
      <c r="W4748" s="68">
        <f t="shared" si="223"/>
        <v>1</v>
      </c>
      <c r="AC4748" s="1" t="str">
        <f t="shared" si="224"/>
        <v>1900</v>
      </c>
    </row>
    <row r="4749" spans="4:29" x14ac:dyDescent="0.25">
      <c r="D4749" s="98" t="str">
        <f t="shared" si="222"/>
        <v/>
      </c>
      <c r="E4749" s="93"/>
      <c r="F4749" s="4"/>
      <c r="G4749" s="4"/>
      <c r="H4749" s="72"/>
      <c r="I4749" s="4"/>
      <c r="J4749" s="72"/>
      <c r="K4749" s="72"/>
      <c r="W4749" s="68">
        <f t="shared" si="223"/>
        <v>1</v>
      </c>
      <c r="AC4749" s="1" t="str">
        <f t="shared" si="224"/>
        <v>1900</v>
      </c>
    </row>
    <row r="4750" spans="4:29" x14ac:dyDescent="0.25">
      <c r="D4750" s="98" t="str">
        <f t="shared" si="222"/>
        <v/>
      </c>
      <c r="E4750" s="93"/>
      <c r="F4750" s="4"/>
      <c r="G4750" s="4"/>
      <c r="H4750" s="72"/>
      <c r="I4750" s="4"/>
      <c r="J4750" s="72"/>
      <c r="K4750" s="72"/>
      <c r="W4750" s="68">
        <f t="shared" si="223"/>
        <v>1</v>
      </c>
      <c r="AC4750" s="1" t="str">
        <f t="shared" si="224"/>
        <v>1900</v>
      </c>
    </row>
    <row r="4751" spans="4:29" x14ac:dyDescent="0.25">
      <c r="D4751" s="98" t="str">
        <f t="shared" si="222"/>
        <v/>
      </c>
      <c r="E4751" s="93"/>
      <c r="F4751" s="4"/>
      <c r="G4751" s="4"/>
      <c r="H4751" s="72"/>
      <c r="I4751" s="4"/>
      <c r="J4751" s="72"/>
      <c r="K4751" s="72"/>
      <c r="W4751" s="68">
        <f t="shared" si="223"/>
        <v>1</v>
      </c>
      <c r="AC4751" s="1" t="str">
        <f t="shared" si="224"/>
        <v>1900</v>
      </c>
    </row>
    <row r="4752" spans="4:29" x14ac:dyDescent="0.25">
      <c r="D4752" s="98" t="str">
        <f t="shared" si="222"/>
        <v/>
      </c>
      <c r="E4752" s="93"/>
      <c r="F4752" s="4"/>
      <c r="G4752" s="4"/>
      <c r="H4752" s="72"/>
      <c r="I4752" s="4"/>
      <c r="J4752" s="72"/>
      <c r="K4752" s="72"/>
      <c r="W4752" s="68">
        <f t="shared" si="223"/>
        <v>1</v>
      </c>
      <c r="AC4752" s="1" t="str">
        <f t="shared" si="224"/>
        <v>1900</v>
      </c>
    </row>
    <row r="4753" spans="4:29" x14ac:dyDescent="0.25">
      <c r="D4753" s="98" t="str">
        <f t="shared" si="222"/>
        <v/>
      </c>
      <c r="E4753" s="93"/>
      <c r="F4753" s="4"/>
      <c r="G4753" s="4"/>
      <c r="H4753" s="72"/>
      <c r="I4753" s="4"/>
      <c r="J4753" s="72"/>
      <c r="K4753" s="72"/>
      <c r="W4753" s="68">
        <f t="shared" si="223"/>
        <v>1</v>
      </c>
      <c r="AC4753" s="1" t="str">
        <f t="shared" si="224"/>
        <v>1900</v>
      </c>
    </row>
    <row r="4754" spans="4:29" x14ac:dyDescent="0.25">
      <c r="D4754" s="98" t="str">
        <f t="shared" si="222"/>
        <v/>
      </c>
      <c r="E4754" s="93"/>
      <c r="F4754" s="4"/>
      <c r="G4754" s="4"/>
      <c r="H4754" s="72"/>
      <c r="I4754" s="4"/>
      <c r="J4754" s="72"/>
      <c r="K4754" s="72"/>
      <c r="W4754" s="68">
        <f t="shared" si="223"/>
        <v>1</v>
      </c>
      <c r="AC4754" s="1" t="str">
        <f t="shared" si="224"/>
        <v>1900</v>
      </c>
    </row>
    <row r="4755" spans="4:29" x14ac:dyDescent="0.25">
      <c r="D4755" s="98" t="str">
        <f t="shared" si="222"/>
        <v/>
      </c>
      <c r="E4755" s="93"/>
      <c r="F4755" s="4"/>
      <c r="G4755" s="4"/>
      <c r="H4755" s="72"/>
      <c r="I4755" s="4"/>
      <c r="J4755" s="72"/>
      <c r="K4755" s="72"/>
      <c r="W4755" s="68">
        <f t="shared" si="223"/>
        <v>1</v>
      </c>
      <c r="AC4755" s="1" t="str">
        <f t="shared" si="224"/>
        <v>1900</v>
      </c>
    </row>
    <row r="4756" spans="4:29" x14ac:dyDescent="0.25">
      <c r="D4756" s="98" t="str">
        <f t="shared" si="222"/>
        <v/>
      </c>
      <c r="E4756" s="93"/>
      <c r="F4756" s="4"/>
      <c r="G4756" s="4"/>
      <c r="H4756" s="72"/>
      <c r="I4756" s="4"/>
      <c r="J4756" s="72"/>
      <c r="K4756" s="72"/>
      <c r="W4756" s="68">
        <f t="shared" si="223"/>
        <v>1</v>
      </c>
      <c r="AC4756" s="1" t="str">
        <f t="shared" si="224"/>
        <v>1900</v>
      </c>
    </row>
    <row r="4757" spans="4:29" x14ac:dyDescent="0.25">
      <c r="D4757" s="98" t="str">
        <f t="shared" si="222"/>
        <v/>
      </c>
      <c r="E4757" s="93"/>
      <c r="F4757" s="4"/>
      <c r="G4757" s="4"/>
      <c r="H4757" s="72"/>
      <c r="I4757" s="4"/>
      <c r="J4757" s="72"/>
      <c r="K4757" s="72"/>
      <c r="W4757" s="68">
        <f t="shared" si="223"/>
        <v>1</v>
      </c>
      <c r="AC4757" s="1" t="str">
        <f t="shared" si="224"/>
        <v>1900</v>
      </c>
    </row>
    <row r="4758" spans="4:29" x14ac:dyDescent="0.25">
      <c r="D4758" s="98" t="str">
        <f t="shared" si="222"/>
        <v/>
      </c>
      <c r="E4758" s="93"/>
      <c r="F4758" s="4"/>
      <c r="G4758" s="4"/>
      <c r="H4758" s="72"/>
      <c r="I4758" s="4"/>
      <c r="J4758" s="72"/>
      <c r="K4758" s="72"/>
      <c r="W4758" s="68">
        <f t="shared" si="223"/>
        <v>1</v>
      </c>
      <c r="AC4758" s="1" t="str">
        <f t="shared" si="224"/>
        <v>1900</v>
      </c>
    </row>
    <row r="4759" spans="4:29" x14ac:dyDescent="0.25">
      <c r="D4759" s="98" t="str">
        <f t="shared" si="222"/>
        <v/>
      </c>
      <c r="E4759" s="93"/>
      <c r="F4759" s="4"/>
      <c r="G4759" s="4"/>
      <c r="H4759" s="72"/>
      <c r="I4759" s="4"/>
      <c r="J4759" s="72"/>
      <c r="K4759" s="72"/>
      <c r="W4759" s="68">
        <f t="shared" si="223"/>
        <v>1</v>
      </c>
      <c r="AC4759" s="1" t="str">
        <f t="shared" si="224"/>
        <v>1900</v>
      </c>
    </row>
    <row r="4760" spans="4:29" x14ac:dyDescent="0.25">
      <c r="D4760" s="98" t="str">
        <f t="shared" si="222"/>
        <v/>
      </c>
      <c r="E4760" s="93"/>
      <c r="F4760" s="4"/>
      <c r="G4760" s="4"/>
      <c r="H4760" s="72"/>
      <c r="I4760" s="4"/>
      <c r="J4760" s="72"/>
      <c r="K4760" s="72"/>
      <c r="W4760" s="68">
        <f t="shared" si="223"/>
        <v>1</v>
      </c>
      <c r="AC4760" s="1" t="str">
        <f t="shared" si="224"/>
        <v>1900</v>
      </c>
    </row>
    <row r="4761" spans="4:29" x14ac:dyDescent="0.25">
      <c r="D4761" s="98" t="str">
        <f t="shared" si="222"/>
        <v/>
      </c>
      <c r="E4761" s="93"/>
      <c r="F4761" s="4"/>
      <c r="G4761" s="4"/>
      <c r="H4761" s="72"/>
      <c r="I4761" s="4"/>
      <c r="J4761" s="72"/>
      <c r="K4761" s="72"/>
      <c r="W4761" s="68">
        <f t="shared" si="223"/>
        <v>1</v>
      </c>
      <c r="AC4761" s="1" t="str">
        <f t="shared" si="224"/>
        <v>1900</v>
      </c>
    </row>
    <row r="4762" spans="4:29" x14ac:dyDescent="0.25">
      <c r="D4762" s="98" t="str">
        <f t="shared" si="222"/>
        <v/>
      </c>
      <c r="E4762" s="93"/>
      <c r="F4762" s="4"/>
      <c r="G4762" s="4"/>
      <c r="H4762" s="72"/>
      <c r="I4762" s="4"/>
      <c r="J4762" s="72"/>
      <c r="K4762" s="72"/>
      <c r="W4762" s="68">
        <f t="shared" si="223"/>
        <v>1</v>
      </c>
      <c r="AC4762" s="1" t="str">
        <f t="shared" si="224"/>
        <v>1900</v>
      </c>
    </row>
    <row r="4763" spans="4:29" x14ac:dyDescent="0.25">
      <c r="D4763" s="98" t="str">
        <f t="shared" si="222"/>
        <v/>
      </c>
      <c r="E4763" s="93"/>
      <c r="F4763" s="4"/>
      <c r="G4763" s="4"/>
      <c r="H4763" s="72"/>
      <c r="I4763" s="4"/>
      <c r="J4763" s="72"/>
      <c r="K4763" s="72"/>
      <c r="W4763" s="68">
        <f t="shared" si="223"/>
        <v>1</v>
      </c>
      <c r="AC4763" s="1" t="str">
        <f t="shared" si="224"/>
        <v>1900</v>
      </c>
    </row>
    <row r="4764" spans="4:29" x14ac:dyDescent="0.25">
      <c r="D4764" s="98" t="str">
        <f t="shared" si="222"/>
        <v/>
      </c>
      <c r="E4764" s="93"/>
      <c r="F4764" s="4"/>
      <c r="G4764" s="4"/>
      <c r="H4764" s="72"/>
      <c r="I4764" s="4"/>
      <c r="J4764" s="72"/>
      <c r="K4764" s="72"/>
      <c r="W4764" s="68">
        <f t="shared" si="223"/>
        <v>1</v>
      </c>
      <c r="AC4764" s="1" t="str">
        <f t="shared" si="224"/>
        <v>1900</v>
      </c>
    </row>
    <row r="4765" spans="4:29" x14ac:dyDescent="0.25">
      <c r="D4765" s="98" t="str">
        <f t="shared" si="222"/>
        <v/>
      </c>
      <c r="E4765" s="93"/>
      <c r="F4765" s="4"/>
      <c r="G4765" s="4"/>
      <c r="H4765" s="72"/>
      <c r="I4765" s="4"/>
      <c r="J4765" s="72"/>
      <c r="K4765" s="72"/>
      <c r="W4765" s="68">
        <f t="shared" si="223"/>
        <v>1</v>
      </c>
      <c r="AC4765" s="1" t="str">
        <f t="shared" si="224"/>
        <v>1900</v>
      </c>
    </row>
    <row r="4766" spans="4:29" x14ac:dyDescent="0.25">
      <c r="D4766" s="98" t="str">
        <f t="shared" si="222"/>
        <v/>
      </c>
      <c r="E4766" s="93"/>
      <c r="F4766" s="4"/>
      <c r="G4766" s="4"/>
      <c r="H4766" s="72"/>
      <c r="I4766" s="4"/>
      <c r="J4766" s="72"/>
      <c r="K4766" s="72"/>
      <c r="W4766" s="68">
        <f t="shared" si="223"/>
        <v>1</v>
      </c>
      <c r="AC4766" s="1" t="str">
        <f t="shared" si="224"/>
        <v>1900</v>
      </c>
    </row>
    <row r="4767" spans="4:29" x14ac:dyDescent="0.25">
      <c r="D4767" s="98" t="str">
        <f t="shared" si="222"/>
        <v/>
      </c>
      <c r="E4767" s="93"/>
      <c r="F4767" s="4"/>
      <c r="G4767" s="4"/>
      <c r="H4767" s="72"/>
      <c r="I4767" s="4"/>
      <c r="J4767" s="72"/>
      <c r="K4767" s="72"/>
      <c r="W4767" s="68">
        <f t="shared" si="223"/>
        <v>1</v>
      </c>
      <c r="AC4767" s="1" t="str">
        <f t="shared" si="224"/>
        <v>1900</v>
      </c>
    </row>
    <row r="4768" spans="4:29" x14ac:dyDescent="0.25">
      <c r="D4768" s="98" t="str">
        <f t="shared" si="222"/>
        <v/>
      </c>
      <c r="E4768" s="93"/>
      <c r="F4768" s="4"/>
      <c r="G4768" s="4"/>
      <c r="H4768" s="72"/>
      <c r="I4768" s="4"/>
      <c r="J4768" s="72"/>
      <c r="K4768" s="72"/>
      <c r="W4768" s="68">
        <f t="shared" si="223"/>
        <v>1</v>
      </c>
      <c r="AC4768" s="1" t="str">
        <f t="shared" si="224"/>
        <v>1900</v>
      </c>
    </row>
    <row r="4769" spans="4:29" x14ac:dyDescent="0.25">
      <c r="D4769" s="98" t="str">
        <f t="shared" si="222"/>
        <v/>
      </c>
      <c r="E4769" s="93"/>
      <c r="F4769" s="4"/>
      <c r="G4769" s="4"/>
      <c r="H4769" s="72"/>
      <c r="I4769" s="4"/>
      <c r="J4769" s="72"/>
      <c r="K4769" s="72"/>
      <c r="W4769" s="68">
        <f t="shared" si="223"/>
        <v>1</v>
      </c>
      <c r="AC4769" s="1" t="str">
        <f t="shared" si="224"/>
        <v>1900</v>
      </c>
    </row>
    <row r="4770" spans="4:29" x14ac:dyDescent="0.25">
      <c r="D4770" s="98" t="str">
        <f t="shared" si="222"/>
        <v/>
      </c>
      <c r="E4770" s="93"/>
      <c r="F4770" s="4"/>
      <c r="G4770" s="4"/>
      <c r="H4770" s="72"/>
      <c r="I4770" s="4"/>
      <c r="J4770" s="72"/>
      <c r="K4770" s="72"/>
      <c r="W4770" s="68">
        <f t="shared" si="223"/>
        <v>1</v>
      </c>
      <c r="AC4770" s="1" t="str">
        <f t="shared" si="224"/>
        <v>1900</v>
      </c>
    </row>
    <row r="4771" spans="4:29" x14ac:dyDescent="0.25">
      <c r="D4771" s="98" t="str">
        <f t="shared" si="222"/>
        <v/>
      </c>
      <c r="E4771" s="93"/>
      <c r="F4771" s="4"/>
      <c r="G4771" s="4"/>
      <c r="H4771" s="72"/>
      <c r="I4771" s="4"/>
      <c r="J4771" s="72"/>
      <c r="K4771" s="72"/>
      <c r="W4771" s="68">
        <f t="shared" si="223"/>
        <v>1</v>
      </c>
      <c r="AC4771" s="1" t="str">
        <f t="shared" si="224"/>
        <v>1900</v>
      </c>
    </row>
    <row r="4772" spans="4:29" x14ac:dyDescent="0.25">
      <c r="D4772" s="98" t="str">
        <f t="shared" si="222"/>
        <v/>
      </c>
      <c r="E4772" s="93"/>
      <c r="F4772" s="4"/>
      <c r="G4772" s="4"/>
      <c r="H4772" s="72"/>
      <c r="I4772" s="4"/>
      <c r="J4772" s="72"/>
      <c r="K4772" s="72"/>
      <c r="W4772" s="68">
        <f t="shared" si="223"/>
        <v>1</v>
      </c>
      <c r="AC4772" s="1" t="str">
        <f t="shared" si="224"/>
        <v>1900</v>
      </c>
    </row>
    <row r="4773" spans="4:29" x14ac:dyDescent="0.25">
      <c r="D4773" s="98" t="str">
        <f t="shared" si="222"/>
        <v/>
      </c>
      <c r="E4773" s="93"/>
      <c r="F4773" s="4"/>
      <c r="G4773" s="4"/>
      <c r="H4773" s="72"/>
      <c r="I4773" s="4"/>
      <c r="J4773" s="72"/>
      <c r="K4773" s="72"/>
      <c r="W4773" s="68">
        <f t="shared" si="223"/>
        <v>1</v>
      </c>
      <c r="AC4773" s="1" t="str">
        <f t="shared" si="224"/>
        <v>1900</v>
      </c>
    </row>
    <row r="4774" spans="4:29" x14ac:dyDescent="0.25">
      <c r="D4774" s="98" t="str">
        <f t="shared" si="222"/>
        <v/>
      </c>
      <c r="E4774" s="93"/>
      <c r="F4774" s="4"/>
      <c r="G4774" s="4"/>
      <c r="H4774" s="72"/>
      <c r="I4774" s="4"/>
      <c r="J4774" s="72"/>
      <c r="K4774" s="72"/>
      <c r="W4774" s="68">
        <f t="shared" si="223"/>
        <v>1</v>
      </c>
      <c r="AC4774" s="1" t="str">
        <f t="shared" si="224"/>
        <v>1900</v>
      </c>
    </row>
    <row r="4775" spans="4:29" x14ac:dyDescent="0.25">
      <c r="D4775" s="98" t="str">
        <f t="shared" si="222"/>
        <v/>
      </c>
      <c r="E4775" s="93"/>
      <c r="F4775" s="4"/>
      <c r="G4775" s="4"/>
      <c r="H4775" s="72"/>
      <c r="I4775" s="4"/>
      <c r="J4775" s="72"/>
      <c r="K4775" s="72"/>
      <c r="W4775" s="68">
        <f t="shared" si="223"/>
        <v>1</v>
      </c>
      <c r="AC4775" s="1" t="str">
        <f t="shared" si="224"/>
        <v>1900</v>
      </c>
    </row>
    <row r="4776" spans="4:29" x14ac:dyDescent="0.25">
      <c r="D4776" s="98" t="str">
        <f t="shared" si="222"/>
        <v/>
      </c>
      <c r="E4776" s="93"/>
      <c r="F4776" s="4"/>
      <c r="G4776" s="4"/>
      <c r="H4776" s="72"/>
      <c r="I4776" s="4"/>
      <c r="J4776" s="72"/>
      <c r="K4776" s="72"/>
      <c r="W4776" s="68">
        <f t="shared" si="223"/>
        <v>1</v>
      </c>
      <c r="AC4776" s="1" t="str">
        <f t="shared" si="224"/>
        <v>1900</v>
      </c>
    </row>
    <row r="4777" spans="4:29" x14ac:dyDescent="0.25">
      <c r="D4777" s="98" t="str">
        <f t="shared" si="222"/>
        <v/>
      </c>
      <c r="E4777" s="93"/>
      <c r="F4777" s="4"/>
      <c r="G4777" s="4"/>
      <c r="H4777" s="72"/>
      <c r="I4777" s="4"/>
      <c r="J4777" s="72"/>
      <c r="K4777" s="72"/>
      <c r="W4777" s="68">
        <f t="shared" si="223"/>
        <v>1</v>
      </c>
      <c r="AC4777" s="1" t="str">
        <f t="shared" si="224"/>
        <v>1900</v>
      </c>
    </row>
    <row r="4778" spans="4:29" x14ac:dyDescent="0.25">
      <c r="D4778" s="98" t="str">
        <f t="shared" si="222"/>
        <v/>
      </c>
      <c r="E4778" s="93"/>
      <c r="F4778" s="4"/>
      <c r="G4778" s="4"/>
      <c r="H4778" s="72"/>
      <c r="I4778" s="4"/>
      <c r="J4778" s="72"/>
      <c r="K4778" s="72"/>
      <c r="W4778" s="68">
        <f t="shared" si="223"/>
        <v>1</v>
      </c>
      <c r="AC4778" s="1" t="str">
        <f t="shared" si="224"/>
        <v>1900</v>
      </c>
    </row>
    <row r="4779" spans="4:29" x14ac:dyDescent="0.25">
      <c r="D4779" s="98" t="str">
        <f t="shared" si="222"/>
        <v/>
      </c>
      <c r="E4779" s="93"/>
      <c r="F4779" s="4"/>
      <c r="G4779" s="4"/>
      <c r="H4779" s="72"/>
      <c r="I4779" s="4"/>
      <c r="J4779" s="72"/>
      <c r="K4779" s="72"/>
      <c r="W4779" s="68">
        <f t="shared" si="223"/>
        <v>1</v>
      </c>
      <c r="AC4779" s="1" t="str">
        <f t="shared" si="224"/>
        <v>1900</v>
      </c>
    </row>
    <row r="4780" spans="4:29" x14ac:dyDescent="0.25">
      <c r="D4780" s="98" t="str">
        <f t="shared" si="222"/>
        <v/>
      </c>
      <c r="E4780" s="93"/>
      <c r="F4780" s="4"/>
      <c r="G4780" s="4"/>
      <c r="H4780" s="72"/>
      <c r="I4780" s="4"/>
      <c r="J4780" s="72"/>
      <c r="K4780" s="72"/>
      <c r="W4780" s="68">
        <f t="shared" si="223"/>
        <v>1</v>
      </c>
      <c r="AC4780" s="1" t="str">
        <f t="shared" si="224"/>
        <v>1900</v>
      </c>
    </row>
    <row r="4781" spans="4:29" x14ac:dyDescent="0.25">
      <c r="D4781" s="98" t="str">
        <f t="shared" si="222"/>
        <v/>
      </c>
      <c r="E4781" s="93"/>
      <c r="F4781" s="4"/>
      <c r="G4781" s="4"/>
      <c r="H4781" s="72"/>
      <c r="I4781" s="4"/>
      <c r="J4781" s="72"/>
      <c r="K4781" s="72"/>
      <c r="W4781" s="68">
        <f t="shared" si="223"/>
        <v>1</v>
      </c>
      <c r="AC4781" s="1" t="str">
        <f t="shared" si="224"/>
        <v>1900</v>
      </c>
    </row>
    <row r="4782" spans="4:29" x14ac:dyDescent="0.25">
      <c r="D4782" s="98" t="str">
        <f t="shared" si="222"/>
        <v/>
      </c>
      <c r="E4782" s="93"/>
      <c r="F4782" s="4"/>
      <c r="G4782" s="4"/>
      <c r="H4782" s="72"/>
      <c r="I4782" s="4"/>
      <c r="J4782" s="72"/>
      <c r="K4782" s="72"/>
      <c r="W4782" s="68">
        <f t="shared" si="223"/>
        <v>1</v>
      </c>
      <c r="AC4782" s="1" t="str">
        <f t="shared" si="224"/>
        <v>1900</v>
      </c>
    </row>
    <row r="4783" spans="4:29" x14ac:dyDescent="0.25">
      <c r="D4783" s="98" t="str">
        <f t="shared" si="222"/>
        <v/>
      </c>
      <c r="E4783" s="93"/>
      <c r="F4783" s="4"/>
      <c r="G4783" s="4"/>
      <c r="H4783" s="72"/>
      <c r="I4783" s="4"/>
      <c r="J4783" s="72"/>
      <c r="K4783" s="72"/>
      <c r="W4783" s="68">
        <f t="shared" si="223"/>
        <v>1</v>
      </c>
      <c r="AC4783" s="1" t="str">
        <f t="shared" si="224"/>
        <v>1900</v>
      </c>
    </row>
    <row r="4784" spans="4:29" x14ac:dyDescent="0.25">
      <c r="D4784" s="98" t="str">
        <f t="shared" si="222"/>
        <v/>
      </c>
      <c r="E4784" s="93"/>
      <c r="F4784" s="4"/>
      <c r="G4784" s="4"/>
      <c r="H4784" s="72"/>
      <c r="I4784" s="4"/>
      <c r="J4784" s="72"/>
      <c r="K4784" s="72"/>
      <c r="W4784" s="68">
        <f t="shared" si="223"/>
        <v>1</v>
      </c>
      <c r="AC4784" s="1" t="str">
        <f t="shared" si="224"/>
        <v>1900</v>
      </c>
    </row>
    <row r="4785" spans="4:29" x14ac:dyDescent="0.25">
      <c r="D4785" s="98" t="str">
        <f t="shared" si="222"/>
        <v/>
      </c>
      <c r="E4785" s="93"/>
      <c r="F4785" s="4"/>
      <c r="G4785" s="4"/>
      <c r="H4785" s="72"/>
      <c r="I4785" s="4"/>
      <c r="J4785" s="72"/>
      <c r="K4785" s="72"/>
      <c r="W4785" s="68">
        <f t="shared" si="223"/>
        <v>1</v>
      </c>
      <c r="AC4785" s="1" t="str">
        <f t="shared" si="224"/>
        <v>1900</v>
      </c>
    </row>
    <row r="4786" spans="4:29" x14ac:dyDescent="0.25">
      <c r="D4786" s="98" t="str">
        <f t="shared" si="222"/>
        <v/>
      </c>
      <c r="E4786" s="93"/>
      <c r="F4786" s="4"/>
      <c r="G4786" s="4"/>
      <c r="H4786" s="72"/>
      <c r="I4786" s="4"/>
      <c r="J4786" s="72"/>
      <c r="K4786" s="72"/>
      <c r="W4786" s="68">
        <f t="shared" si="223"/>
        <v>1</v>
      </c>
      <c r="AC4786" s="1" t="str">
        <f t="shared" si="224"/>
        <v>1900</v>
      </c>
    </row>
    <row r="4787" spans="4:29" x14ac:dyDescent="0.25">
      <c r="D4787" s="98" t="str">
        <f t="shared" si="222"/>
        <v/>
      </c>
      <c r="E4787" s="93"/>
      <c r="F4787" s="4"/>
      <c r="G4787" s="4"/>
      <c r="H4787" s="72"/>
      <c r="I4787" s="4"/>
      <c r="J4787" s="72"/>
      <c r="K4787" s="72"/>
      <c r="W4787" s="68">
        <f t="shared" si="223"/>
        <v>1</v>
      </c>
      <c r="AC4787" s="1" t="str">
        <f t="shared" si="224"/>
        <v>1900</v>
      </c>
    </row>
    <row r="4788" spans="4:29" x14ac:dyDescent="0.25">
      <c r="D4788" s="98" t="str">
        <f t="shared" si="222"/>
        <v/>
      </c>
      <c r="E4788" s="93"/>
      <c r="F4788" s="4"/>
      <c r="G4788" s="4"/>
      <c r="H4788" s="72"/>
      <c r="I4788" s="4"/>
      <c r="J4788" s="72"/>
      <c r="K4788" s="72"/>
      <c r="W4788" s="68">
        <f t="shared" si="223"/>
        <v>1</v>
      </c>
      <c r="AC4788" s="1" t="str">
        <f t="shared" si="224"/>
        <v>1900</v>
      </c>
    </row>
    <row r="4789" spans="4:29" x14ac:dyDescent="0.25">
      <c r="D4789" s="98" t="str">
        <f t="shared" si="222"/>
        <v/>
      </c>
      <c r="E4789" s="93"/>
      <c r="F4789" s="4"/>
      <c r="G4789" s="4"/>
      <c r="H4789" s="72"/>
      <c r="I4789" s="4"/>
      <c r="J4789" s="72"/>
      <c r="K4789" s="72"/>
      <c r="W4789" s="68">
        <f t="shared" si="223"/>
        <v>1</v>
      </c>
      <c r="AC4789" s="1" t="str">
        <f t="shared" si="224"/>
        <v>1900</v>
      </c>
    </row>
    <row r="4790" spans="4:29" x14ac:dyDescent="0.25">
      <c r="D4790" s="98" t="str">
        <f t="shared" si="222"/>
        <v/>
      </c>
      <c r="E4790" s="93"/>
      <c r="F4790" s="4"/>
      <c r="G4790" s="4"/>
      <c r="H4790" s="72"/>
      <c r="I4790" s="4"/>
      <c r="J4790" s="72"/>
      <c r="K4790" s="72"/>
      <c r="W4790" s="68">
        <f t="shared" si="223"/>
        <v>1</v>
      </c>
      <c r="AC4790" s="1" t="str">
        <f t="shared" si="224"/>
        <v>1900</v>
      </c>
    </row>
    <row r="4791" spans="4:29" x14ac:dyDescent="0.25">
      <c r="D4791" s="98" t="str">
        <f t="shared" si="222"/>
        <v/>
      </c>
      <c r="E4791" s="93"/>
      <c r="F4791" s="4"/>
      <c r="G4791" s="4"/>
      <c r="H4791" s="72"/>
      <c r="I4791" s="4"/>
      <c r="J4791" s="72"/>
      <c r="K4791" s="72"/>
      <c r="W4791" s="68">
        <f t="shared" si="223"/>
        <v>1</v>
      </c>
      <c r="AC4791" s="1" t="str">
        <f t="shared" si="224"/>
        <v>1900</v>
      </c>
    </row>
    <row r="4792" spans="4:29" x14ac:dyDescent="0.25">
      <c r="D4792" s="98" t="str">
        <f t="shared" si="222"/>
        <v/>
      </c>
      <c r="E4792" s="93"/>
      <c r="F4792" s="4"/>
      <c r="G4792" s="4"/>
      <c r="H4792" s="72"/>
      <c r="I4792" s="4"/>
      <c r="J4792" s="72"/>
      <c r="K4792" s="72"/>
      <c r="W4792" s="68">
        <f t="shared" si="223"/>
        <v>1</v>
      </c>
      <c r="AC4792" s="1" t="str">
        <f t="shared" si="224"/>
        <v>1900</v>
      </c>
    </row>
    <row r="4793" spans="4:29" x14ac:dyDescent="0.25">
      <c r="D4793" s="98" t="str">
        <f t="shared" si="222"/>
        <v/>
      </c>
      <c r="E4793" s="93"/>
      <c r="F4793" s="4"/>
      <c r="G4793" s="4"/>
      <c r="H4793" s="72"/>
      <c r="I4793" s="4"/>
      <c r="J4793" s="72"/>
      <c r="K4793" s="72"/>
      <c r="W4793" s="68">
        <f t="shared" si="223"/>
        <v>1</v>
      </c>
      <c r="AC4793" s="1" t="str">
        <f t="shared" si="224"/>
        <v>1900</v>
      </c>
    </row>
    <row r="4794" spans="4:29" x14ac:dyDescent="0.25">
      <c r="D4794" s="98" t="str">
        <f t="shared" si="222"/>
        <v/>
      </c>
      <c r="E4794" s="93"/>
      <c r="F4794" s="4"/>
      <c r="G4794" s="4"/>
      <c r="H4794" s="72"/>
      <c r="I4794" s="4"/>
      <c r="J4794" s="72"/>
      <c r="K4794" s="72"/>
      <c r="W4794" s="68">
        <f t="shared" si="223"/>
        <v>1</v>
      </c>
      <c r="AC4794" s="1" t="str">
        <f t="shared" si="224"/>
        <v>1900</v>
      </c>
    </row>
    <row r="4795" spans="4:29" x14ac:dyDescent="0.25">
      <c r="D4795" s="98" t="str">
        <f t="shared" si="222"/>
        <v/>
      </c>
      <c r="E4795" s="93"/>
      <c r="F4795" s="4"/>
      <c r="G4795" s="4"/>
      <c r="H4795" s="72"/>
      <c r="I4795" s="4"/>
      <c r="J4795" s="72"/>
      <c r="K4795" s="72"/>
      <c r="W4795" s="68">
        <f t="shared" si="223"/>
        <v>1</v>
      </c>
      <c r="AC4795" s="1" t="str">
        <f t="shared" si="224"/>
        <v>1900</v>
      </c>
    </row>
    <row r="4796" spans="4:29" x14ac:dyDescent="0.25">
      <c r="D4796" s="98" t="str">
        <f t="shared" si="222"/>
        <v/>
      </c>
      <c r="E4796" s="93"/>
      <c r="F4796" s="4"/>
      <c r="G4796" s="4"/>
      <c r="H4796" s="72"/>
      <c r="I4796" s="4"/>
      <c r="J4796" s="72"/>
      <c r="K4796" s="72"/>
      <c r="W4796" s="68">
        <f t="shared" si="223"/>
        <v>1</v>
      </c>
      <c r="AC4796" s="1" t="str">
        <f t="shared" si="224"/>
        <v>1900</v>
      </c>
    </row>
    <row r="4797" spans="4:29" x14ac:dyDescent="0.25">
      <c r="D4797" s="98" t="str">
        <f t="shared" si="222"/>
        <v/>
      </c>
      <c r="E4797" s="93"/>
      <c r="F4797" s="4"/>
      <c r="G4797" s="4"/>
      <c r="H4797" s="72"/>
      <c r="I4797" s="4"/>
      <c r="J4797" s="72"/>
      <c r="K4797" s="72"/>
      <c r="W4797" s="68">
        <f t="shared" si="223"/>
        <v>1</v>
      </c>
      <c r="AC4797" s="1" t="str">
        <f t="shared" si="224"/>
        <v>1900</v>
      </c>
    </row>
    <row r="4798" spans="4:29" x14ac:dyDescent="0.25">
      <c r="D4798" s="98" t="str">
        <f t="shared" si="222"/>
        <v/>
      </c>
      <c r="E4798" s="93"/>
      <c r="F4798" s="4"/>
      <c r="G4798" s="4"/>
      <c r="H4798" s="72"/>
      <c r="I4798" s="4"/>
      <c r="J4798" s="72"/>
      <c r="K4798" s="72"/>
      <c r="W4798" s="68">
        <f t="shared" si="223"/>
        <v>1</v>
      </c>
      <c r="AC4798" s="1" t="str">
        <f t="shared" si="224"/>
        <v>1900</v>
      </c>
    </row>
    <row r="4799" spans="4:29" x14ac:dyDescent="0.25">
      <c r="D4799" s="98" t="str">
        <f t="shared" si="222"/>
        <v/>
      </c>
      <c r="E4799" s="93"/>
      <c r="F4799" s="4"/>
      <c r="G4799" s="4"/>
      <c r="H4799" s="72"/>
      <c r="I4799" s="4"/>
      <c r="J4799" s="72"/>
      <c r="K4799" s="72"/>
      <c r="W4799" s="68">
        <f t="shared" si="223"/>
        <v>1</v>
      </c>
      <c r="AC4799" s="1" t="str">
        <f t="shared" si="224"/>
        <v>1900</v>
      </c>
    </row>
    <row r="4800" spans="4:29" x14ac:dyDescent="0.25">
      <c r="D4800" s="98" t="str">
        <f t="shared" si="222"/>
        <v/>
      </c>
      <c r="E4800" s="93"/>
      <c r="F4800" s="4"/>
      <c r="G4800" s="4"/>
      <c r="H4800" s="72"/>
      <c r="I4800" s="4"/>
      <c r="J4800" s="72"/>
      <c r="K4800" s="72"/>
      <c r="W4800" s="68">
        <f t="shared" si="223"/>
        <v>1</v>
      </c>
      <c r="AC4800" s="1" t="str">
        <f t="shared" si="224"/>
        <v>1900</v>
      </c>
    </row>
    <row r="4801" spans="4:29" x14ac:dyDescent="0.25">
      <c r="D4801" s="98" t="str">
        <f t="shared" si="222"/>
        <v/>
      </c>
      <c r="E4801" s="93"/>
      <c r="F4801" s="4"/>
      <c r="G4801" s="4"/>
      <c r="H4801" s="72"/>
      <c r="I4801" s="4"/>
      <c r="J4801" s="72"/>
      <c r="K4801" s="72"/>
      <c r="W4801" s="68">
        <f t="shared" si="223"/>
        <v>1</v>
      </c>
      <c r="AC4801" s="1" t="str">
        <f t="shared" si="224"/>
        <v>1900</v>
      </c>
    </row>
    <row r="4802" spans="4:29" x14ac:dyDescent="0.25">
      <c r="D4802" s="98" t="str">
        <f t="shared" si="222"/>
        <v/>
      </c>
      <c r="E4802" s="93"/>
      <c r="F4802" s="4"/>
      <c r="G4802" s="4"/>
      <c r="H4802" s="72"/>
      <c r="I4802" s="4"/>
      <c r="J4802" s="72"/>
      <c r="K4802" s="72"/>
      <c r="W4802" s="68">
        <f t="shared" si="223"/>
        <v>1</v>
      </c>
      <c r="AC4802" s="1" t="str">
        <f t="shared" si="224"/>
        <v>1900</v>
      </c>
    </row>
    <row r="4803" spans="4:29" x14ac:dyDescent="0.25">
      <c r="D4803" s="98" t="str">
        <f t="shared" si="222"/>
        <v/>
      </c>
      <c r="E4803" s="93"/>
      <c r="F4803" s="4"/>
      <c r="G4803" s="4"/>
      <c r="H4803" s="72"/>
      <c r="I4803" s="4"/>
      <c r="J4803" s="72"/>
      <c r="K4803" s="72"/>
      <c r="W4803" s="68">
        <f t="shared" si="223"/>
        <v>1</v>
      </c>
      <c r="AC4803" s="1" t="str">
        <f t="shared" si="224"/>
        <v>1900</v>
      </c>
    </row>
    <row r="4804" spans="4:29" x14ac:dyDescent="0.25">
      <c r="D4804" s="98" t="str">
        <f t="shared" ref="D4804:D4867" si="225">IF(W4804&lt;&gt;$V$1,IF(YEAR(W4804)=YEAR(W4803),D4803+1,1),"")</f>
        <v/>
      </c>
      <c r="E4804" s="93"/>
      <c r="F4804" s="4"/>
      <c r="G4804" s="4"/>
      <c r="H4804" s="72"/>
      <c r="I4804" s="4"/>
      <c r="J4804" s="72"/>
      <c r="K4804" s="72"/>
      <c r="W4804" s="68">
        <f t="shared" ref="W4804:W4867" si="226">IF(CONCATENATE(F4804,F4805,F4806,F4807,F4808,F4809)&lt;&gt;"",IF(AND(E4804&lt;&gt;0,ISNUMBER(E4804)=TRUE),E4804,W4803),$V$1)</f>
        <v>1</v>
      </c>
      <c r="AC4804" s="1" t="str">
        <f t="shared" si="224"/>
        <v>1900</v>
      </c>
    </row>
    <row r="4805" spans="4:29" x14ac:dyDescent="0.25">
      <c r="D4805" s="98" t="str">
        <f t="shared" si="225"/>
        <v/>
      </c>
      <c r="E4805" s="93"/>
      <c r="F4805" s="4"/>
      <c r="G4805" s="4"/>
      <c r="H4805" s="72"/>
      <c r="I4805" s="4"/>
      <c r="J4805" s="72"/>
      <c r="K4805" s="72"/>
      <c r="W4805" s="68">
        <f t="shared" si="226"/>
        <v>1</v>
      </c>
      <c r="AC4805" s="1" t="str">
        <f t="shared" ref="AC4805:AC4868" si="227">YEAR(W4805)&amp;F4805</f>
        <v>1900</v>
      </c>
    </row>
    <row r="4806" spans="4:29" x14ac:dyDescent="0.25">
      <c r="D4806" s="98" t="str">
        <f t="shared" si="225"/>
        <v/>
      </c>
      <c r="E4806" s="93"/>
      <c r="F4806" s="4"/>
      <c r="G4806" s="4"/>
      <c r="H4806" s="72"/>
      <c r="I4806" s="4"/>
      <c r="J4806" s="72"/>
      <c r="K4806" s="72"/>
      <c r="W4806" s="68">
        <f t="shared" si="226"/>
        <v>1</v>
      </c>
      <c r="AC4806" s="1" t="str">
        <f t="shared" si="227"/>
        <v>1900</v>
      </c>
    </row>
    <row r="4807" spans="4:29" x14ac:dyDescent="0.25">
      <c r="D4807" s="98" t="str">
        <f t="shared" si="225"/>
        <v/>
      </c>
      <c r="E4807" s="93"/>
      <c r="F4807" s="4"/>
      <c r="G4807" s="4"/>
      <c r="H4807" s="72"/>
      <c r="I4807" s="4"/>
      <c r="J4807" s="72"/>
      <c r="K4807" s="72"/>
      <c r="W4807" s="68">
        <f t="shared" si="226"/>
        <v>1</v>
      </c>
      <c r="AC4807" s="1" t="str">
        <f t="shared" si="227"/>
        <v>1900</v>
      </c>
    </row>
    <row r="4808" spans="4:29" x14ac:dyDescent="0.25">
      <c r="D4808" s="98" t="str">
        <f t="shared" si="225"/>
        <v/>
      </c>
      <c r="E4808" s="93"/>
      <c r="F4808" s="4"/>
      <c r="G4808" s="4"/>
      <c r="H4808" s="72"/>
      <c r="I4808" s="4"/>
      <c r="J4808" s="72"/>
      <c r="K4808" s="72"/>
      <c r="W4808" s="68">
        <f t="shared" si="226"/>
        <v>1</v>
      </c>
      <c r="AC4808" s="1" t="str">
        <f t="shared" si="227"/>
        <v>1900</v>
      </c>
    </row>
    <row r="4809" spans="4:29" x14ac:dyDescent="0.25">
      <c r="D4809" s="98" t="str">
        <f t="shared" si="225"/>
        <v/>
      </c>
      <c r="E4809" s="93"/>
      <c r="F4809" s="4"/>
      <c r="G4809" s="4"/>
      <c r="H4809" s="72"/>
      <c r="I4809" s="4"/>
      <c r="J4809" s="72"/>
      <c r="K4809" s="72"/>
      <c r="W4809" s="68">
        <f t="shared" si="226"/>
        <v>1</v>
      </c>
      <c r="AC4809" s="1" t="str">
        <f t="shared" si="227"/>
        <v>1900</v>
      </c>
    </row>
    <row r="4810" spans="4:29" x14ac:dyDescent="0.25">
      <c r="D4810" s="98" t="str">
        <f t="shared" si="225"/>
        <v/>
      </c>
      <c r="E4810" s="93"/>
      <c r="F4810" s="4"/>
      <c r="G4810" s="4"/>
      <c r="H4810" s="72"/>
      <c r="I4810" s="4"/>
      <c r="J4810" s="72"/>
      <c r="K4810" s="72"/>
      <c r="W4810" s="68">
        <f t="shared" si="226"/>
        <v>1</v>
      </c>
      <c r="AC4810" s="1" t="str">
        <f t="shared" si="227"/>
        <v>1900</v>
      </c>
    </row>
    <row r="4811" spans="4:29" x14ac:dyDescent="0.25">
      <c r="D4811" s="98" t="str">
        <f t="shared" si="225"/>
        <v/>
      </c>
      <c r="E4811" s="93"/>
      <c r="F4811" s="4"/>
      <c r="G4811" s="4"/>
      <c r="H4811" s="72"/>
      <c r="I4811" s="4"/>
      <c r="J4811" s="72"/>
      <c r="K4811" s="72"/>
      <c r="W4811" s="68">
        <f t="shared" si="226"/>
        <v>1</v>
      </c>
      <c r="AC4811" s="1" t="str">
        <f t="shared" si="227"/>
        <v>1900</v>
      </c>
    </row>
    <row r="4812" spans="4:29" x14ac:dyDescent="0.25">
      <c r="D4812" s="98" t="str">
        <f t="shared" si="225"/>
        <v/>
      </c>
      <c r="E4812" s="93"/>
      <c r="F4812" s="4"/>
      <c r="G4812" s="4"/>
      <c r="H4812" s="72"/>
      <c r="I4812" s="4"/>
      <c r="J4812" s="72"/>
      <c r="K4812" s="72"/>
      <c r="W4812" s="68">
        <f t="shared" si="226"/>
        <v>1</v>
      </c>
      <c r="AC4812" s="1" t="str">
        <f t="shared" si="227"/>
        <v>1900</v>
      </c>
    </row>
    <row r="4813" spans="4:29" x14ac:dyDescent="0.25">
      <c r="D4813" s="98" t="str">
        <f t="shared" si="225"/>
        <v/>
      </c>
      <c r="E4813" s="93"/>
      <c r="F4813" s="4"/>
      <c r="G4813" s="4"/>
      <c r="H4813" s="72"/>
      <c r="I4813" s="4"/>
      <c r="J4813" s="72"/>
      <c r="K4813" s="72"/>
      <c r="W4813" s="68">
        <f t="shared" si="226"/>
        <v>1</v>
      </c>
      <c r="AC4813" s="1" t="str">
        <f t="shared" si="227"/>
        <v>1900</v>
      </c>
    </row>
    <row r="4814" spans="4:29" x14ac:dyDescent="0.25">
      <c r="D4814" s="98" t="str">
        <f t="shared" si="225"/>
        <v/>
      </c>
      <c r="E4814" s="93"/>
      <c r="F4814" s="4"/>
      <c r="G4814" s="4"/>
      <c r="H4814" s="72"/>
      <c r="I4814" s="4"/>
      <c r="J4814" s="72"/>
      <c r="K4814" s="72"/>
      <c r="W4814" s="68">
        <f t="shared" si="226"/>
        <v>1</v>
      </c>
      <c r="AC4814" s="1" t="str">
        <f t="shared" si="227"/>
        <v>1900</v>
      </c>
    </row>
    <row r="4815" spans="4:29" x14ac:dyDescent="0.25">
      <c r="D4815" s="98" t="str">
        <f t="shared" si="225"/>
        <v/>
      </c>
      <c r="E4815" s="93"/>
      <c r="F4815" s="4"/>
      <c r="G4815" s="4"/>
      <c r="H4815" s="72"/>
      <c r="I4815" s="4"/>
      <c r="J4815" s="72"/>
      <c r="K4815" s="72"/>
      <c r="W4815" s="68">
        <f t="shared" si="226"/>
        <v>1</v>
      </c>
      <c r="AC4815" s="1" t="str">
        <f t="shared" si="227"/>
        <v>1900</v>
      </c>
    </row>
    <row r="4816" spans="4:29" x14ac:dyDescent="0.25">
      <c r="D4816" s="98" t="str">
        <f t="shared" si="225"/>
        <v/>
      </c>
      <c r="E4816" s="93"/>
      <c r="F4816" s="4"/>
      <c r="G4816" s="4"/>
      <c r="H4816" s="72"/>
      <c r="I4816" s="4"/>
      <c r="J4816" s="72"/>
      <c r="K4816" s="72"/>
      <c r="W4816" s="68">
        <f t="shared" si="226"/>
        <v>1</v>
      </c>
      <c r="AC4816" s="1" t="str">
        <f t="shared" si="227"/>
        <v>1900</v>
      </c>
    </row>
    <row r="4817" spans="4:29" x14ac:dyDescent="0.25">
      <c r="D4817" s="98" t="str">
        <f t="shared" si="225"/>
        <v/>
      </c>
      <c r="E4817" s="93"/>
      <c r="F4817" s="4"/>
      <c r="G4817" s="4"/>
      <c r="H4817" s="72"/>
      <c r="I4817" s="4"/>
      <c r="J4817" s="72"/>
      <c r="K4817" s="72"/>
      <c r="W4817" s="68">
        <f t="shared" si="226"/>
        <v>1</v>
      </c>
      <c r="AC4817" s="1" t="str">
        <f t="shared" si="227"/>
        <v>1900</v>
      </c>
    </row>
    <row r="4818" spans="4:29" x14ac:dyDescent="0.25">
      <c r="D4818" s="98" t="str">
        <f t="shared" si="225"/>
        <v/>
      </c>
      <c r="E4818" s="93"/>
      <c r="F4818" s="4"/>
      <c r="G4818" s="4"/>
      <c r="H4818" s="72"/>
      <c r="I4818" s="4"/>
      <c r="J4818" s="72"/>
      <c r="K4818" s="72"/>
      <c r="W4818" s="68">
        <f t="shared" si="226"/>
        <v>1</v>
      </c>
      <c r="AC4818" s="1" t="str">
        <f t="shared" si="227"/>
        <v>1900</v>
      </c>
    </row>
    <row r="4819" spans="4:29" x14ac:dyDescent="0.25">
      <c r="D4819" s="98" t="str">
        <f t="shared" si="225"/>
        <v/>
      </c>
      <c r="E4819" s="93"/>
      <c r="F4819" s="4"/>
      <c r="G4819" s="4"/>
      <c r="H4819" s="72"/>
      <c r="I4819" s="4"/>
      <c r="J4819" s="72"/>
      <c r="K4819" s="72"/>
      <c r="W4819" s="68">
        <f t="shared" si="226"/>
        <v>1</v>
      </c>
      <c r="AC4819" s="1" t="str">
        <f t="shared" si="227"/>
        <v>1900</v>
      </c>
    </row>
    <row r="4820" spans="4:29" x14ac:dyDescent="0.25">
      <c r="D4820" s="98" t="str">
        <f t="shared" si="225"/>
        <v/>
      </c>
      <c r="E4820" s="93"/>
      <c r="F4820" s="4"/>
      <c r="G4820" s="4"/>
      <c r="H4820" s="72"/>
      <c r="I4820" s="4"/>
      <c r="J4820" s="72"/>
      <c r="K4820" s="72"/>
      <c r="W4820" s="68">
        <f t="shared" si="226"/>
        <v>1</v>
      </c>
      <c r="AC4820" s="1" t="str">
        <f t="shared" si="227"/>
        <v>1900</v>
      </c>
    </row>
    <row r="4821" spans="4:29" x14ac:dyDescent="0.25">
      <c r="D4821" s="98" t="str">
        <f t="shared" si="225"/>
        <v/>
      </c>
      <c r="E4821" s="93"/>
      <c r="F4821" s="4"/>
      <c r="G4821" s="4"/>
      <c r="H4821" s="72"/>
      <c r="I4821" s="4"/>
      <c r="J4821" s="72"/>
      <c r="K4821" s="72"/>
      <c r="W4821" s="68">
        <f t="shared" si="226"/>
        <v>1</v>
      </c>
      <c r="AC4821" s="1" t="str">
        <f t="shared" si="227"/>
        <v>1900</v>
      </c>
    </row>
    <row r="4822" spans="4:29" x14ac:dyDescent="0.25">
      <c r="D4822" s="98" t="str">
        <f t="shared" si="225"/>
        <v/>
      </c>
      <c r="E4822" s="93"/>
      <c r="F4822" s="4"/>
      <c r="G4822" s="4"/>
      <c r="H4822" s="72"/>
      <c r="I4822" s="4"/>
      <c r="J4822" s="72"/>
      <c r="K4822" s="72"/>
      <c r="W4822" s="68">
        <f t="shared" si="226"/>
        <v>1</v>
      </c>
      <c r="AC4822" s="1" t="str">
        <f t="shared" si="227"/>
        <v>1900</v>
      </c>
    </row>
    <row r="4823" spans="4:29" x14ac:dyDescent="0.25">
      <c r="D4823" s="98" t="str">
        <f t="shared" si="225"/>
        <v/>
      </c>
      <c r="E4823" s="93"/>
      <c r="F4823" s="4"/>
      <c r="G4823" s="4"/>
      <c r="H4823" s="72"/>
      <c r="I4823" s="4"/>
      <c r="J4823" s="72"/>
      <c r="K4823" s="72"/>
      <c r="W4823" s="68">
        <f t="shared" si="226"/>
        <v>1</v>
      </c>
      <c r="AC4823" s="1" t="str">
        <f t="shared" si="227"/>
        <v>1900</v>
      </c>
    </row>
    <row r="4824" spans="4:29" x14ac:dyDescent="0.25">
      <c r="D4824" s="98" t="str">
        <f t="shared" si="225"/>
        <v/>
      </c>
      <c r="E4824" s="93"/>
      <c r="F4824" s="4"/>
      <c r="G4824" s="4"/>
      <c r="H4824" s="72"/>
      <c r="I4824" s="4"/>
      <c r="J4824" s="72"/>
      <c r="K4824" s="72"/>
      <c r="W4824" s="68">
        <f t="shared" si="226"/>
        <v>1</v>
      </c>
      <c r="AC4824" s="1" t="str">
        <f t="shared" si="227"/>
        <v>1900</v>
      </c>
    </row>
    <row r="4825" spans="4:29" x14ac:dyDescent="0.25">
      <c r="D4825" s="98" t="str">
        <f t="shared" si="225"/>
        <v/>
      </c>
      <c r="E4825" s="93"/>
      <c r="F4825" s="4"/>
      <c r="G4825" s="4"/>
      <c r="H4825" s="72"/>
      <c r="I4825" s="4"/>
      <c r="J4825" s="72"/>
      <c r="K4825" s="72"/>
      <c r="W4825" s="68">
        <f t="shared" si="226"/>
        <v>1</v>
      </c>
      <c r="AC4825" s="1" t="str">
        <f t="shared" si="227"/>
        <v>1900</v>
      </c>
    </row>
    <row r="4826" spans="4:29" x14ac:dyDescent="0.25">
      <c r="D4826" s="98" t="str">
        <f t="shared" si="225"/>
        <v/>
      </c>
      <c r="E4826" s="93"/>
      <c r="F4826" s="4"/>
      <c r="G4826" s="4"/>
      <c r="H4826" s="72"/>
      <c r="I4826" s="4"/>
      <c r="J4826" s="72"/>
      <c r="K4826" s="72"/>
      <c r="W4826" s="68">
        <f t="shared" si="226"/>
        <v>1</v>
      </c>
      <c r="AC4826" s="1" t="str">
        <f t="shared" si="227"/>
        <v>1900</v>
      </c>
    </row>
    <row r="4827" spans="4:29" x14ac:dyDescent="0.25">
      <c r="D4827" s="98" t="str">
        <f t="shared" si="225"/>
        <v/>
      </c>
      <c r="E4827" s="93"/>
      <c r="F4827" s="4"/>
      <c r="G4827" s="4"/>
      <c r="H4827" s="72"/>
      <c r="I4827" s="4"/>
      <c r="J4827" s="72"/>
      <c r="K4827" s="72"/>
      <c r="W4827" s="68">
        <f t="shared" si="226"/>
        <v>1</v>
      </c>
      <c r="AC4827" s="1" t="str">
        <f t="shared" si="227"/>
        <v>1900</v>
      </c>
    </row>
    <row r="4828" spans="4:29" x14ac:dyDescent="0.25">
      <c r="D4828" s="98" t="str">
        <f t="shared" si="225"/>
        <v/>
      </c>
      <c r="E4828" s="93"/>
      <c r="F4828" s="4"/>
      <c r="G4828" s="4"/>
      <c r="H4828" s="72"/>
      <c r="I4828" s="4"/>
      <c r="J4828" s="72"/>
      <c r="K4828" s="72"/>
      <c r="W4828" s="68">
        <f t="shared" si="226"/>
        <v>1</v>
      </c>
      <c r="AC4828" s="1" t="str">
        <f t="shared" si="227"/>
        <v>1900</v>
      </c>
    </row>
    <row r="4829" spans="4:29" x14ac:dyDescent="0.25">
      <c r="D4829" s="98" t="str">
        <f t="shared" si="225"/>
        <v/>
      </c>
      <c r="E4829" s="93"/>
      <c r="F4829" s="4"/>
      <c r="G4829" s="4"/>
      <c r="H4829" s="72"/>
      <c r="I4829" s="4"/>
      <c r="J4829" s="72"/>
      <c r="K4829" s="72"/>
      <c r="W4829" s="68">
        <f t="shared" si="226"/>
        <v>1</v>
      </c>
      <c r="AC4829" s="1" t="str">
        <f t="shared" si="227"/>
        <v>1900</v>
      </c>
    </row>
    <row r="4830" spans="4:29" x14ac:dyDescent="0.25">
      <c r="D4830" s="98" t="str">
        <f t="shared" si="225"/>
        <v/>
      </c>
      <c r="E4830" s="93"/>
      <c r="F4830" s="4"/>
      <c r="G4830" s="4"/>
      <c r="H4830" s="72"/>
      <c r="I4830" s="4"/>
      <c r="J4830" s="72"/>
      <c r="K4830" s="72"/>
      <c r="W4830" s="68">
        <f t="shared" si="226"/>
        <v>1</v>
      </c>
      <c r="AC4830" s="1" t="str">
        <f t="shared" si="227"/>
        <v>1900</v>
      </c>
    </row>
    <row r="4831" spans="4:29" x14ac:dyDescent="0.25">
      <c r="D4831" s="98" t="str">
        <f t="shared" si="225"/>
        <v/>
      </c>
      <c r="E4831" s="93"/>
      <c r="F4831" s="4"/>
      <c r="G4831" s="4"/>
      <c r="H4831" s="72"/>
      <c r="I4831" s="4"/>
      <c r="J4831" s="72"/>
      <c r="K4831" s="72"/>
      <c r="W4831" s="68">
        <f t="shared" si="226"/>
        <v>1</v>
      </c>
      <c r="AC4831" s="1" t="str">
        <f t="shared" si="227"/>
        <v>1900</v>
      </c>
    </row>
    <row r="4832" spans="4:29" x14ac:dyDescent="0.25">
      <c r="D4832" s="98" t="str">
        <f t="shared" si="225"/>
        <v/>
      </c>
      <c r="E4832" s="93"/>
      <c r="F4832" s="4"/>
      <c r="G4832" s="4"/>
      <c r="H4832" s="72"/>
      <c r="I4832" s="4"/>
      <c r="J4832" s="72"/>
      <c r="K4832" s="72"/>
      <c r="W4832" s="68">
        <f t="shared" si="226"/>
        <v>1</v>
      </c>
      <c r="AC4832" s="1" t="str">
        <f t="shared" si="227"/>
        <v>1900</v>
      </c>
    </row>
    <row r="4833" spans="4:29" x14ac:dyDescent="0.25">
      <c r="D4833" s="98" t="str">
        <f t="shared" si="225"/>
        <v/>
      </c>
      <c r="E4833" s="93"/>
      <c r="F4833" s="4"/>
      <c r="G4833" s="4"/>
      <c r="H4833" s="72"/>
      <c r="I4833" s="4"/>
      <c r="J4833" s="72"/>
      <c r="K4833" s="72"/>
      <c r="W4833" s="68">
        <f t="shared" si="226"/>
        <v>1</v>
      </c>
      <c r="AC4833" s="1" t="str">
        <f t="shared" si="227"/>
        <v>1900</v>
      </c>
    </row>
    <row r="4834" spans="4:29" x14ac:dyDescent="0.25">
      <c r="D4834" s="98" t="str">
        <f t="shared" si="225"/>
        <v/>
      </c>
      <c r="E4834" s="93"/>
      <c r="F4834" s="4"/>
      <c r="G4834" s="4"/>
      <c r="H4834" s="72"/>
      <c r="I4834" s="4"/>
      <c r="J4834" s="72"/>
      <c r="K4834" s="72"/>
      <c r="W4834" s="68">
        <f t="shared" si="226"/>
        <v>1</v>
      </c>
      <c r="AC4834" s="1" t="str">
        <f t="shared" si="227"/>
        <v>1900</v>
      </c>
    </row>
    <row r="4835" spans="4:29" x14ac:dyDescent="0.25">
      <c r="D4835" s="98" t="str">
        <f t="shared" si="225"/>
        <v/>
      </c>
      <c r="E4835" s="93"/>
      <c r="F4835" s="4"/>
      <c r="G4835" s="4"/>
      <c r="H4835" s="72"/>
      <c r="I4835" s="4"/>
      <c r="J4835" s="72"/>
      <c r="K4835" s="72"/>
      <c r="W4835" s="68">
        <f t="shared" si="226"/>
        <v>1</v>
      </c>
      <c r="AC4835" s="1" t="str">
        <f t="shared" si="227"/>
        <v>1900</v>
      </c>
    </row>
    <row r="4836" spans="4:29" x14ac:dyDescent="0.25">
      <c r="D4836" s="98" t="str">
        <f t="shared" si="225"/>
        <v/>
      </c>
      <c r="E4836" s="93"/>
      <c r="F4836" s="4"/>
      <c r="G4836" s="4"/>
      <c r="H4836" s="72"/>
      <c r="I4836" s="4"/>
      <c r="J4836" s="72"/>
      <c r="K4836" s="72"/>
      <c r="W4836" s="68">
        <f t="shared" si="226"/>
        <v>1</v>
      </c>
      <c r="AC4836" s="1" t="str">
        <f t="shared" si="227"/>
        <v>1900</v>
      </c>
    </row>
    <row r="4837" spans="4:29" x14ac:dyDescent="0.25">
      <c r="D4837" s="98" t="str">
        <f t="shared" si="225"/>
        <v/>
      </c>
      <c r="E4837" s="93"/>
      <c r="F4837" s="4"/>
      <c r="G4837" s="4"/>
      <c r="H4837" s="72"/>
      <c r="I4837" s="4"/>
      <c r="J4837" s="72"/>
      <c r="K4837" s="72"/>
      <c r="W4837" s="68">
        <f t="shared" si="226"/>
        <v>1</v>
      </c>
      <c r="AC4837" s="1" t="str">
        <f t="shared" si="227"/>
        <v>1900</v>
      </c>
    </row>
    <row r="4838" spans="4:29" x14ac:dyDescent="0.25">
      <c r="D4838" s="98" t="str">
        <f t="shared" si="225"/>
        <v/>
      </c>
      <c r="E4838" s="93"/>
      <c r="F4838" s="4"/>
      <c r="G4838" s="4"/>
      <c r="H4838" s="72"/>
      <c r="I4838" s="4"/>
      <c r="J4838" s="72"/>
      <c r="K4838" s="72"/>
      <c r="W4838" s="68">
        <f t="shared" si="226"/>
        <v>1</v>
      </c>
      <c r="AC4838" s="1" t="str">
        <f t="shared" si="227"/>
        <v>1900</v>
      </c>
    </row>
    <row r="4839" spans="4:29" x14ac:dyDescent="0.25">
      <c r="D4839" s="98" t="str">
        <f t="shared" si="225"/>
        <v/>
      </c>
      <c r="E4839" s="93"/>
      <c r="F4839" s="4"/>
      <c r="G4839" s="4"/>
      <c r="H4839" s="72"/>
      <c r="I4839" s="4"/>
      <c r="J4839" s="72"/>
      <c r="K4839" s="72"/>
      <c r="W4839" s="68">
        <f t="shared" si="226"/>
        <v>1</v>
      </c>
      <c r="AC4839" s="1" t="str">
        <f t="shared" si="227"/>
        <v>1900</v>
      </c>
    </row>
    <row r="4840" spans="4:29" x14ac:dyDescent="0.25">
      <c r="D4840" s="98" t="str">
        <f t="shared" si="225"/>
        <v/>
      </c>
      <c r="E4840" s="93"/>
      <c r="F4840" s="4"/>
      <c r="G4840" s="4"/>
      <c r="H4840" s="72"/>
      <c r="I4840" s="4"/>
      <c r="J4840" s="72"/>
      <c r="K4840" s="72"/>
      <c r="W4840" s="68">
        <f t="shared" si="226"/>
        <v>1</v>
      </c>
      <c r="AC4840" s="1" t="str">
        <f t="shared" si="227"/>
        <v>1900</v>
      </c>
    </row>
    <row r="4841" spans="4:29" x14ac:dyDescent="0.25">
      <c r="D4841" s="98" t="str">
        <f t="shared" si="225"/>
        <v/>
      </c>
      <c r="E4841" s="93"/>
      <c r="F4841" s="4"/>
      <c r="G4841" s="4"/>
      <c r="H4841" s="72"/>
      <c r="I4841" s="4"/>
      <c r="J4841" s="72"/>
      <c r="K4841" s="72"/>
      <c r="W4841" s="68">
        <f t="shared" si="226"/>
        <v>1</v>
      </c>
      <c r="AC4841" s="1" t="str">
        <f t="shared" si="227"/>
        <v>1900</v>
      </c>
    </row>
    <row r="4842" spans="4:29" x14ac:dyDescent="0.25">
      <c r="D4842" s="98" t="str">
        <f t="shared" si="225"/>
        <v/>
      </c>
      <c r="E4842" s="93"/>
      <c r="F4842" s="4"/>
      <c r="G4842" s="4"/>
      <c r="H4842" s="72"/>
      <c r="I4842" s="4"/>
      <c r="J4842" s="72"/>
      <c r="K4842" s="72"/>
      <c r="W4842" s="68">
        <f t="shared" si="226"/>
        <v>1</v>
      </c>
      <c r="AC4842" s="1" t="str">
        <f t="shared" si="227"/>
        <v>1900</v>
      </c>
    </row>
    <row r="4843" spans="4:29" x14ac:dyDescent="0.25">
      <c r="D4843" s="98" t="str">
        <f t="shared" si="225"/>
        <v/>
      </c>
      <c r="E4843" s="93"/>
      <c r="F4843" s="4"/>
      <c r="G4843" s="4"/>
      <c r="H4843" s="72"/>
      <c r="I4843" s="4"/>
      <c r="J4843" s="72"/>
      <c r="K4843" s="72"/>
      <c r="W4843" s="68">
        <f t="shared" si="226"/>
        <v>1</v>
      </c>
      <c r="AC4843" s="1" t="str">
        <f t="shared" si="227"/>
        <v>1900</v>
      </c>
    </row>
    <row r="4844" spans="4:29" x14ac:dyDescent="0.25">
      <c r="D4844" s="98" t="str">
        <f t="shared" si="225"/>
        <v/>
      </c>
      <c r="E4844" s="93"/>
      <c r="F4844" s="4"/>
      <c r="G4844" s="4"/>
      <c r="H4844" s="72"/>
      <c r="I4844" s="4"/>
      <c r="J4844" s="72"/>
      <c r="K4844" s="72"/>
      <c r="W4844" s="68">
        <f t="shared" si="226"/>
        <v>1</v>
      </c>
      <c r="AC4844" s="1" t="str">
        <f t="shared" si="227"/>
        <v>1900</v>
      </c>
    </row>
    <row r="4845" spans="4:29" x14ac:dyDescent="0.25">
      <c r="D4845" s="98" t="str">
        <f t="shared" si="225"/>
        <v/>
      </c>
      <c r="E4845" s="93"/>
      <c r="F4845" s="4"/>
      <c r="G4845" s="4"/>
      <c r="H4845" s="72"/>
      <c r="I4845" s="4"/>
      <c r="J4845" s="72"/>
      <c r="K4845" s="72"/>
      <c r="W4845" s="68">
        <f t="shared" si="226"/>
        <v>1</v>
      </c>
      <c r="AC4845" s="1" t="str">
        <f t="shared" si="227"/>
        <v>1900</v>
      </c>
    </row>
    <row r="4846" spans="4:29" x14ac:dyDescent="0.25">
      <c r="D4846" s="98" t="str">
        <f t="shared" si="225"/>
        <v/>
      </c>
      <c r="E4846" s="93"/>
      <c r="F4846" s="4"/>
      <c r="G4846" s="4"/>
      <c r="H4846" s="72"/>
      <c r="I4846" s="4"/>
      <c r="J4846" s="72"/>
      <c r="K4846" s="72"/>
      <c r="W4846" s="68">
        <f t="shared" si="226"/>
        <v>1</v>
      </c>
      <c r="AC4846" s="1" t="str">
        <f t="shared" si="227"/>
        <v>1900</v>
      </c>
    </row>
    <row r="4847" spans="4:29" x14ac:dyDescent="0.25">
      <c r="D4847" s="98" t="str">
        <f t="shared" si="225"/>
        <v/>
      </c>
      <c r="E4847" s="93"/>
      <c r="F4847" s="4"/>
      <c r="G4847" s="4"/>
      <c r="H4847" s="72"/>
      <c r="I4847" s="4"/>
      <c r="J4847" s="72"/>
      <c r="K4847" s="72"/>
      <c r="W4847" s="68">
        <f t="shared" si="226"/>
        <v>1</v>
      </c>
      <c r="AC4847" s="1" t="str">
        <f t="shared" si="227"/>
        <v>1900</v>
      </c>
    </row>
    <row r="4848" spans="4:29" x14ac:dyDescent="0.25">
      <c r="D4848" s="98" t="str">
        <f t="shared" si="225"/>
        <v/>
      </c>
      <c r="E4848" s="93"/>
      <c r="F4848" s="4"/>
      <c r="G4848" s="4"/>
      <c r="H4848" s="72"/>
      <c r="I4848" s="4"/>
      <c r="J4848" s="72"/>
      <c r="K4848" s="72"/>
      <c r="W4848" s="68">
        <f t="shared" si="226"/>
        <v>1</v>
      </c>
      <c r="AC4848" s="1" t="str">
        <f t="shared" si="227"/>
        <v>1900</v>
      </c>
    </row>
    <row r="4849" spans="4:29" x14ac:dyDescent="0.25">
      <c r="D4849" s="98" t="str">
        <f t="shared" si="225"/>
        <v/>
      </c>
      <c r="E4849" s="93"/>
      <c r="F4849" s="4"/>
      <c r="G4849" s="4"/>
      <c r="H4849" s="72"/>
      <c r="I4849" s="4"/>
      <c r="J4849" s="72"/>
      <c r="K4849" s="72"/>
      <c r="W4849" s="68">
        <f t="shared" si="226"/>
        <v>1</v>
      </c>
      <c r="AC4849" s="1" t="str">
        <f t="shared" si="227"/>
        <v>1900</v>
      </c>
    </row>
    <row r="4850" spans="4:29" x14ac:dyDescent="0.25">
      <c r="D4850" s="98" t="str">
        <f t="shared" si="225"/>
        <v/>
      </c>
      <c r="E4850" s="93"/>
      <c r="F4850" s="4"/>
      <c r="G4850" s="4"/>
      <c r="H4850" s="72"/>
      <c r="I4850" s="4"/>
      <c r="J4850" s="72"/>
      <c r="K4850" s="72"/>
      <c r="W4850" s="68">
        <f t="shared" si="226"/>
        <v>1</v>
      </c>
      <c r="AC4850" s="1" t="str">
        <f t="shared" si="227"/>
        <v>1900</v>
      </c>
    </row>
    <row r="4851" spans="4:29" x14ac:dyDescent="0.25">
      <c r="D4851" s="98" t="str">
        <f t="shared" si="225"/>
        <v/>
      </c>
      <c r="E4851" s="93"/>
      <c r="F4851" s="4"/>
      <c r="G4851" s="4"/>
      <c r="H4851" s="72"/>
      <c r="I4851" s="4"/>
      <c r="J4851" s="72"/>
      <c r="K4851" s="72"/>
      <c r="W4851" s="68">
        <f t="shared" si="226"/>
        <v>1</v>
      </c>
      <c r="AC4851" s="1" t="str">
        <f t="shared" si="227"/>
        <v>1900</v>
      </c>
    </row>
    <row r="4852" spans="4:29" x14ac:dyDescent="0.25">
      <c r="D4852" s="98" t="str">
        <f t="shared" si="225"/>
        <v/>
      </c>
      <c r="E4852" s="93"/>
      <c r="F4852" s="4"/>
      <c r="G4852" s="4"/>
      <c r="H4852" s="72"/>
      <c r="I4852" s="4"/>
      <c r="J4852" s="72"/>
      <c r="K4852" s="72"/>
      <c r="W4852" s="68">
        <f t="shared" si="226"/>
        <v>1</v>
      </c>
      <c r="AC4852" s="1" t="str">
        <f t="shared" si="227"/>
        <v>1900</v>
      </c>
    </row>
    <row r="4853" spans="4:29" x14ac:dyDescent="0.25">
      <c r="D4853" s="98" t="str">
        <f t="shared" si="225"/>
        <v/>
      </c>
      <c r="E4853" s="93"/>
      <c r="F4853" s="4"/>
      <c r="G4853" s="4"/>
      <c r="H4853" s="72"/>
      <c r="I4853" s="4"/>
      <c r="J4853" s="72"/>
      <c r="K4853" s="72"/>
      <c r="W4853" s="68">
        <f t="shared" si="226"/>
        <v>1</v>
      </c>
      <c r="AC4853" s="1" t="str">
        <f t="shared" si="227"/>
        <v>1900</v>
      </c>
    </row>
    <row r="4854" spans="4:29" x14ac:dyDescent="0.25">
      <c r="D4854" s="98" t="str">
        <f t="shared" si="225"/>
        <v/>
      </c>
      <c r="E4854" s="93"/>
      <c r="F4854" s="4"/>
      <c r="G4854" s="4"/>
      <c r="H4854" s="72"/>
      <c r="I4854" s="4"/>
      <c r="J4854" s="72"/>
      <c r="K4854" s="72"/>
      <c r="W4854" s="68">
        <f t="shared" si="226"/>
        <v>1</v>
      </c>
      <c r="AC4854" s="1" t="str">
        <f t="shared" si="227"/>
        <v>1900</v>
      </c>
    </row>
    <row r="4855" spans="4:29" x14ac:dyDescent="0.25">
      <c r="D4855" s="98" t="str">
        <f t="shared" si="225"/>
        <v/>
      </c>
      <c r="E4855" s="93"/>
      <c r="F4855" s="4"/>
      <c r="G4855" s="4"/>
      <c r="H4855" s="72"/>
      <c r="I4855" s="4"/>
      <c r="J4855" s="72"/>
      <c r="K4855" s="72"/>
      <c r="W4855" s="68">
        <f t="shared" si="226"/>
        <v>1</v>
      </c>
      <c r="AC4855" s="1" t="str">
        <f t="shared" si="227"/>
        <v>1900</v>
      </c>
    </row>
    <row r="4856" spans="4:29" x14ac:dyDescent="0.25">
      <c r="D4856" s="98" t="str">
        <f t="shared" si="225"/>
        <v/>
      </c>
      <c r="E4856" s="93"/>
      <c r="F4856" s="4"/>
      <c r="G4856" s="4"/>
      <c r="H4856" s="72"/>
      <c r="I4856" s="4"/>
      <c r="J4856" s="72"/>
      <c r="K4856" s="72"/>
      <c r="W4856" s="68">
        <f t="shared" si="226"/>
        <v>1</v>
      </c>
      <c r="AC4856" s="1" t="str">
        <f t="shared" si="227"/>
        <v>1900</v>
      </c>
    </row>
    <row r="4857" spans="4:29" x14ac:dyDescent="0.25">
      <c r="D4857" s="98" t="str">
        <f t="shared" si="225"/>
        <v/>
      </c>
      <c r="E4857" s="93"/>
      <c r="F4857" s="4"/>
      <c r="G4857" s="4"/>
      <c r="H4857" s="72"/>
      <c r="I4857" s="4"/>
      <c r="J4857" s="72"/>
      <c r="K4857" s="72"/>
      <c r="W4857" s="68">
        <f t="shared" si="226"/>
        <v>1</v>
      </c>
      <c r="AC4857" s="1" t="str">
        <f t="shared" si="227"/>
        <v>1900</v>
      </c>
    </row>
    <row r="4858" spans="4:29" x14ac:dyDescent="0.25">
      <c r="D4858" s="98" t="str">
        <f t="shared" si="225"/>
        <v/>
      </c>
      <c r="E4858" s="93"/>
      <c r="F4858" s="4"/>
      <c r="G4858" s="4"/>
      <c r="H4858" s="72"/>
      <c r="I4858" s="4"/>
      <c r="J4858" s="72"/>
      <c r="K4858" s="72"/>
      <c r="W4858" s="68">
        <f t="shared" si="226"/>
        <v>1</v>
      </c>
      <c r="AC4858" s="1" t="str">
        <f t="shared" si="227"/>
        <v>1900</v>
      </c>
    </row>
    <row r="4859" spans="4:29" x14ac:dyDescent="0.25">
      <c r="D4859" s="98" t="str">
        <f t="shared" si="225"/>
        <v/>
      </c>
      <c r="E4859" s="93"/>
      <c r="F4859" s="4"/>
      <c r="G4859" s="4"/>
      <c r="H4859" s="72"/>
      <c r="I4859" s="4"/>
      <c r="J4859" s="72"/>
      <c r="K4859" s="72"/>
      <c r="W4859" s="68">
        <f t="shared" si="226"/>
        <v>1</v>
      </c>
      <c r="AC4859" s="1" t="str">
        <f t="shared" si="227"/>
        <v>1900</v>
      </c>
    </row>
    <row r="4860" spans="4:29" x14ac:dyDescent="0.25">
      <c r="D4860" s="98" t="str">
        <f t="shared" si="225"/>
        <v/>
      </c>
      <c r="E4860" s="93"/>
      <c r="F4860" s="4"/>
      <c r="G4860" s="4"/>
      <c r="H4860" s="72"/>
      <c r="I4860" s="4"/>
      <c r="J4860" s="72"/>
      <c r="K4860" s="72"/>
      <c r="W4860" s="68">
        <f t="shared" si="226"/>
        <v>1</v>
      </c>
      <c r="AC4860" s="1" t="str">
        <f t="shared" si="227"/>
        <v>1900</v>
      </c>
    </row>
    <row r="4861" spans="4:29" x14ac:dyDescent="0.25">
      <c r="D4861" s="98" t="str">
        <f t="shared" si="225"/>
        <v/>
      </c>
      <c r="E4861" s="93"/>
      <c r="F4861" s="4"/>
      <c r="G4861" s="4"/>
      <c r="H4861" s="72"/>
      <c r="I4861" s="4"/>
      <c r="J4861" s="72"/>
      <c r="K4861" s="72"/>
      <c r="W4861" s="68">
        <f t="shared" si="226"/>
        <v>1</v>
      </c>
      <c r="AC4861" s="1" t="str">
        <f t="shared" si="227"/>
        <v>1900</v>
      </c>
    </row>
    <row r="4862" spans="4:29" x14ac:dyDescent="0.25">
      <c r="D4862" s="98" t="str">
        <f t="shared" si="225"/>
        <v/>
      </c>
      <c r="E4862" s="93"/>
      <c r="F4862" s="4"/>
      <c r="G4862" s="4"/>
      <c r="H4862" s="72"/>
      <c r="I4862" s="4"/>
      <c r="J4862" s="72"/>
      <c r="K4862" s="72"/>
      <c r="W4862" s="68">
        <f t="shared" si="226"/>
        <v>1</v>
      </c>
      <c r="AC4862" s="1" t="str">
        <f t="shared" si="227"/>
        <v>1900</v>
      </c>
    </row>
    <row r="4863" spans="4:29" x14ac:dyDescent="0.25">
      <c r="D4863" s="98" t="str">
        <f t="shared" si="225"/>
        <v/>
      </c>
      <c r="E4863" s="93"/>
      <c r="F4863" s="4"/>
      <c r="G4863" s="4"/>
      <c r="H4863" s="72"/>
      <c r="I4863" s="4"/>
      <c r="J4863" s="72"/>
      <c r="K4863" s="72"/>
      <c r="W4863" s="68">
        <f t="shared" si="226"/>
        <v>1</v>
      </c>
      <c r="AC4863" s="1" t="str">
        <f t="shared" si="227"/>
        <v>1900</v>
      </c>
    </row>
    <row r="4864" spans="4:29" x14ac:dyDescent="0.25">
      <c r="D4864" s="98" t="str">
        <f t="shared" si="225"/>
        <v/>
      </c>
      <c r="E4864" s="93"/>
      <c r="F4864" s="4"/>
      <c r="G4864" s="4"/>
      <c r="H4864" s="72"/>
      <c r="I4864" s="4"/>
      <c r="J4864" s="72"/>
      <c r="K4864" s="72"/>
      <c r="W4864" s="68">
        <f t="shared" si="226"/>
        <v>1</v>
      </c>
      <c r="AC4864" s="1" t="str">
        <f t="shared" si="227"/>
        <v>1900</v>
      </c>
    </row>
    <row r="4865" spans="4:29" x14ac:dyDescent="0.25">
      <c r="D4865" s="98" t="str">
        <f t="shared" si="225"/>
        <v/>
      </c>
      <c r="E4865" s="93"/>
      <c r="F4865" s="4"/>
      <c r="G4865" s="4"/>
      <c r="H4865" s="72"/>
      <c r="I4865" s="4"/>
      <c r="J4865" s="72"/>
      <c r="K4865" s="72"/>
      <c r="W4865" s="68">
        <f t="shared" si="226"/>
        <v>1</v>
      </c>
      <c r="AC4865" s="1" t="str">
        <f t="shared" si="227"/>
        <v>1900</v>
      </c>
    </row>
    <row r="4866" spans="4:29" x14ac:dyDescent="0.25">
      <c r="D4866" s="98" t="str">
        <f t="shared" si="225"/>
        <v/>
      </c>
      <c r="E4866" s="93"/>
      <c r="F4866" s="4"/>
      <c r="G4866" s="4"/>
      <c r="H4866" s="72"/>
      <c r="I4866" s="4"/>
      <c r="J4866" s="72"/>
      <c r="K4866" s="72"/>
      <c r="W4866" s="68">
        <f t="shared" si="226"/>
        <v>1</v>
      </c>
      <c r="AC4866" s="1" t="str">
        <f t="shared" si="227"/>
        <v>1900</v>
      </c>
    </row>
    <row r="4867" spans="4:29" x14ac:dyDescent="0.25">
      <c r="D4867" s="98" t="str">
        <f t="shared" si="225"/>
        <v/>
      </c>
      <c r="E4867" s="93"/>
      <c r="F4867" s="4"/>
      <c r="G4867" s="4"/>
      <c r="H4867" s="72"/>
      <c r="I4867" s="4"/>
      <c r="J4867" s="72"/>
      <c r="K4867" s="72"/>
      <c r="W4867" s="68">
        <f t="shared" si="226"/>
        <v>1</v>
      </c>
      <c r="AC4867" s="1" t="str">
        <f t="shared" si="227"/>
        <v>1900</v>
      </c>
    </row>
    <row r="4868" spans="4:29" x14ac:dyDescent="0.25">
      <c r="D4868" s="98" t="str">
        <f t="shared" ref="D4868:D4931" si="228">IF(W4868&lt;&gt;$V$1,IF(YEAR(W4868)=YEAR(W4867),D4867+1,1),"")</f>
        <v/>
      </c>
      <c r="E4868" s="93"/>
      <c r="F4868" s="4"/>
      <c r="G4868" s="4"/>
      <c r="H4868" s="72"/>
      <c r="I4868" s="4"/>
      <c r="J4868" s="72"/>
      <c r="K4868" s="72"/>
      <c r="W4868" s="68">
        <f t="shared" ref="W4868:W4931" si="229">IF(CONCATENATE(F4868,F4869,F4870,F4871,F4872,F4873)&lt;&gt;"",IF(AND(E4868&lt;&gt;0,ISNUMBER(E4868)=TRUE),E4868,W4867),$V$1)</f>
        <v>1</v>
      </c>
      <c r="AC4868" s="1" t="str">
        <f t="shared" si="227"/>
        <v>1900</v>
      </c>
    </row>
    <row r="4869" spans="4:29" x14ac:dyDescent="0.25">
      <c r="D4869" s="98" t="str">
        <f t="shared" si="228"/>
        <v/>
      </c>
      <c r="E4869" s="93"/>
      <c r="F4869" s="4"/>
      <c r="G4869" s="4"/>
      <c r="H4869" s="72"/>
      <c r="I4869" s="4"/>
      <c r="J4869" s="72"/>
      <c r="K4869" s="72"/>
      <c r="W4869" s="68">
        <f t="shared" si="229"/>
        <v>1</v>
      </c>
      <c r="AC4869" s="1" t="str">
        <f t="shared" ref="AC4869:AC4932" si="230">YEAR(W4869)&amp;F4869</f>
        <v>1900</v>
      </c>
    </row>
    <row r="4870" spans="4:29" x14ac:dyDescent="0.25">
      <c r="D4870" s="98" t="str">
        <f t="shared" si="228"/>
        <v/>
      </c>
      <c r="E4870" s="93"/>
      <c r="F4870" s="4"/>
      <c r="G4870" s="4"/>
      <c r="H4870" s="72"/>
      <c r="I4870" s="4"/>
      <c r="J4870" s="72"/>
      <c r="K4870" s="72"/>
      <c r="W4870" s="68">
        <f t="shared" si="229"/>
        <v>1</v>
      </c>
      <c r="AC4870" s="1" t="str">
        <f t="shared" si="230"/>
        <v>1900</v>
      </c>
    </row>
    <row r="4871" spans="4:29" x14ac:dyDescent="0.25">
      <c r="D4871" s="98" t="str">
        <f t="shared" si="228"/>
        <v/>
      </c>
      <c r="E4871" s="93"/>
      <c r="F4871" s="4"/>
      <c r="G4871" s="4"/>
      <c r="H4871" s="72"/>
      <c r="I4871" s="4"/>
      <c r="J4871" s="72"/>
      <c r="K4871" s="72"/>
      <c r="W4871" s="68">
        <f t="shared" si="229"/>
        <v>1</v>
      </c>
      <c r="AC4871" s="1" t="str">
        <f t="shared" si="230"/>
        <v>1900</v>
      </c>
    </row>
    <row r="4872" spans="4:29" x14ac:dyDescent="0.25">
      <c r="D4872" s="98" t="str">
        <f t="shared" si="228"/>
        <v/>
      </c>
      <c r="E4872" s="93"/>
      <c r="F4872" s="4"/>
      <c r="G4872" s="4"/>
      <c r="H4872" s="72"/>
      <c r="I4872" s="4"/>
      <c r="J4872" s="72"/>
      <c r="K4872" s="72"/>
      <c r="W4872" s="68">
        <f t="shared" si="229"/>
        <v>1</v>
      </c>
      <c r="AC4872" s="1" t="str">
        <f t="shared" si="230"/>
        <v>1900</v>
      </c>
    </row>
    <row r="4873" spans="4:29" x14ac:dyDescent="0.25">
      <c r="D4873" s="98" t="str">
        <f t="shared" si="228"/>
        <v/>
      </c>
      <c r="E4873" s="93"/>
      <c r="F4873" s="4"/>
      <c r="G4873" s="4"/>
      <c r="H4873" s="72"/>
      <c r="I4873" s="4"/>
      <c r="J4873" s="72"/>
      <c r="K4873" s="72"/>
      <c r="W4873" s="68">
        <f t="shared" si="229"/>
        <v>1</v>
      </c>
      <c r="AC4873" s="1" t="str">
        <f t="shared" si="230"/>
        <v>1900</v>
      </c>
    </row>
    <row r="4874" spans="4:29" x14ac:dyDescent="0.25">
      <c r="D4874" s="98" t="str">
        <f t="shared" si="228"/>
        <v/>
      </c>
      <c r="E4874" s="93"/>
      <c r="F4874" s="4"/>
      <c r="G4874" s="4"/>
      <c r="H4874" s="72"/>
      <c r="I4874" s="4"/>
      <c r="J4874" s="72"/>
      <c r="K4874" s="72"/>
      <c r="W4874" s="68">
        <f t="shared" si="229"/>
        <v>1</v>
      </c>
      <c r="AC4874" s="1" t="str">
        <f t="shared" si="230"/>
        <v>1900</v>
      </c>
    </row>
    <row r="4875" spans="4:29" x14ac:dyDescent="0.25">
      <c r="D4875" s="98" t="str">
        <f t="shared" si="228"/>
        <v/>
      </c>
      <c r="E4875" s="93"/>
      <c r="F4875" s="4"/>
      <c r="G4875" s="4"/>
      <c r="H4875" s="72"/>
      <c r="I4875" s="4"/>
      <c r="J4875" s="72"/>
      <c r="K4875" s="72"/>
      <c r="W4875" s="68">
        <f t="shared" si="229"/>
        <v>1</v>
      </c>
      <c r="AC4875" s="1" t="str">
        <f t="shared" si="230"/>
        <v>1900</v>
      </c>
    </row>
    <row r="4876" spans="4:29" x14ac:dyDescent="0.25">
      <c r="D4876" s="98" t="str">
        <f t="shared" si="228"/>
        <v/>
      </c>
      <c r="E4876" s="93"/>
      <c r="F4876" s="4"/>
      <c r="G4876" s="4"/>
      <c r="H4876" s="72"/>
      <c r="I4876" s="4"/>
      <c r="J4876" s="72"/>
      <c r="K4876" s="72"/>
      <c r="W4876" s="68">
        <f t="shared" si="229"/>
        <v>1</v>
      </c>
      <c r="AC4876" s="1" t="str">
        <f t="shared" si="230"/>
        <v>1900</v>
      </c>
    </row>
    <row r="4877" spans="4:29" x14ac:dyDescent="0.25">
      <c r="D4877" s="98" t="str">
        <f t="shared" si="228"/>
        <v/>
      </c>
      <c r="E4877" s="93"/>
      <c r="F4877" s="4"/>
      <c r="G4877" s="4"/>
      <c r="H4877" s="72"/>
      <c r="I4877" s="4"/>
      <c r="J4877" s="72"/>
      <c r="K4877" s="72"/>
      <c r="W4877" s="68">
        <f t="shared" si="229"/>
        <v>1</v>
      </c>
      <c r="AC4877" s="1" t="str">
        <f t="shared" si="230"/>
        <v>1900</v>
      </c>
    </row>
    <row r="4878" spans="4:29" x14ac:dyDescent="0.25">
      <c r="D4878" s="98" t="str">
        <f t="shared" si="228"/>
        <v/>
      </c>
      <c r="E4878" s="93"/>
      <c r="F4878" s="4"/>
      <c r="G4878" s="4"/>
      <c r="H4878" s="72"/>
      <c r="I4878" s="4"/>
      <c r="J4878" s="72"/>
      <c r="K4878" s="72"/>
      <c r="W4878" s="68">
        <f t="shared" si="229"/>
        <v>1</v>
      </c>
      <c r="AC4878" s="1" t="str">
        <f t="shared" si="230"/>
        <v>1900</v>
      </c>
    </row>
    <row r="4879" spans="4:29" x14ac:dyDescent="0.25">
      <c r="D4879" s="98" t="str">
        <f t="shared" si="228"/>
        <v/>
      </c>
      <c r="E4879" s="93"/>
      <c r="F4879" s="4"/>
      <c r="G4879" s="4"/>
      <c r="H4879" s="72"/>
      <c r="I4879" s="4"/>
      <c r="J4879" s="72"/>
      <c r="K4879" s="72"/>
      <c r="W4879" s="68">
        <f t="shared" si="229"/>
        <v>1</v>
      </c>
      <c r="AC4879" s="1" t="str">
        <f t="shared" si="230"/>
        <v>1900</v>
      </c>
    </row>
    <row r="4880" spans="4:29" x14ac:dyDescent="0.25">
      <c r="D4880" s="98" t="str">
        <f t="shared" si="228"/>
        <v/>
      </c>
      <c r="E4880" s="93"/>
      <c r="F4880" s="4"/>
      <c r="G4880" s="4"/>
      <c r="H4880" s="72"/>
      <c r="I4880" s="4"/>
      <c r="J4880" s="72"/>
      <c r="K4880" s="72"/>
      <c r="W4880" s="68">
        <f t="shared" si="229"/>
        <v>1</v>
      </c>
      <c r="AC4880" s="1" t="str">
        <f t="shared" si="230"/>
        <v>1900</v>
      </c>
    </row>
    <row r="4881" spans="4:29" x14ac:dyDescent="0.25">
      <c r="D4881" s="98" t="str">
        <f t="shared" si="228"/>
        <v/>
      </c>
      <c r="E4881" s="93"/>
      <c r="F4881" s="4"/>
      <c r="G4881" s="4"/>
      <c r="H4881" s="72"/>
      <c r="I4881" s="4"/>
      <c r="J4881" s="72"/>
      <c r="K4881" s="72"/>
      <c r="W4881" s="68">
        <f t="shared" si="229"/>
        <v>1</v>
      </c>
      <c r="AC4881" s="1" t="str">
        <f t="shared" si="230"/>
        <v>1900</v>
      </c>
    </row>
    <row r="4882" spans="4:29" x14ac:dyDescent="0.25">
      <c r="D4882" s="98" t="str">
        <f t="shared" si="228"/>
        <v/>
      </c>
      <c r="E4882" s="93"/>
      <c r="F4882" s="4"/>
      <c r="G4882" s="4"/>
      <c r="H4882" s="72"/>
      <c r="I4882" s="4"/>
      <c r="J4882" s="72"/>
      <c r="K4882" s="72"/>
      <c r="W4882" s="68">
        <f t="shared" si="229"/>
        <v>1</v>
      </c>
      <c r="AC4882" s="1" t="str">
        <f t="shared" si="230"/>
        <v>1900</v>
      </c>
    </row>
    <row r="4883" spans="4:29" x14ac:dyDescent="0.25">
      <c r="D4883" s="98" t="str">
        <f t="shared" si="228"/>
        <v/>
      </c>
      <c r="E4883" s="93"/>
      <c r="F4883" s="4"/>
      <c r="G4883" s="4"/>
      <c r="H4883" s="72"/>
      <c r="I4883" s="4"/>
      <c r="J4883" s="72"/>
      <c r="K4883" s="72"/>
      <c r="W4883" s="68">
        <f t="shared" si="229"/>
        <v>1</v>
      </c>
      <c r="AC4883" s="1" t="str">
        <f t="shared" si="230"/>
        <v>1900</v>
      </c>
    </row>
    <row r="4884" spans="4:29" x14ac:dyDescent="0.25">
      <c r="D4884" s="98" t="str">
        <f t="shared" si="228"/>
        <v/>
      </c>
      <c r="E4884" s="93"/>
      <c r="F4884" s="4"/>
      <c r="G4884" s="4"/>
      <c r="H4884" s="72"/>
      <c r="I4884" s="4"/>
      <c r="J4884" s="72"/>
      <c r="K4884" s="72"/>
      <c r="W4884" s="68">
        <f t="shared" si="229"/>
        <v>1</v>
      </c>
      <c r="AC4884" s="1" t="str">
        <f t="shared" si="230"/>
        <v>1900</v>
      </c>
    </row>
    <row r="4885" spans="4:29" x14ac:dyDescent="0.25">
      <c r="D4885" s="98" t="str">
        <f t="shared" si="228"/>
        <v/>
      </c>
      <c r="E4885" s="93"/>
      <c r="F4885" s="4"/>
      <c r="G4885" s="4"/>
      <c r="H4885" s="72"/>
      <c r="I4885" s="4"/>
      <c r="J4885" s="72"/>
      <c r="K4885" s="72"/>
      <c r="W4885" s="68">
        <f t="shared" si="229"/>
        <v>1</v>
      </c>
      <c r="AC4885" s="1" t="str">
        <f t="shared" si="230"/>
        <v>1900</v>
      </c>
    </row>
    <row r="4886" spans="4:29" x14ac:dyDescent="0.25">
      <c r="D4886" s="98" t="str">
        <f t="shared" si="228"/>
        <v/>
      </c>
      <c r="E4886" s="93"/>
      <c r="F4886" s="4"/>
      <c r="G4886" s="4"/>
      <c r="H4886" s="72"/>
      <c r="I4886" s="4"/>
      <c r="J4886" s="72"/>
      <c r="K4886" s="72"/>
      <c r="W4886" s="68">
        <f t="shared" si="229"/>
        <v>1</v>
      </c>
      <c r="AC4886" s="1" t="str">
        <f t="shared" si="230"/>
        <v>1900</v>
      </c>
    </row>
    <row r="4887" spans="4:29" x14ac:dyDescent="0.25">
      <c r="D4887" s="98" t="str">
        <f t="shared" si="228"/>
        <v/>
      </c>
      <c r="E4887" s="93"/>
      <c r="F4887" s="4"/>
      <c r="G4887" s="4"/>
      <c r="H4887" s="72"/>
      <c r="I4887" s="4"/>
      <c r="J4887" s="72"/>
      <c r="K4887" s="72"/>
      <c r="W4887" s="68">
        <f t="shared" si="229"/>
        <v>1</v>
      </c>
      <c r="AC4887" s="1" t="str">
        <f t="shared" si="230"/>
        <v>1900</v>
      </c>
    </row>
    <row r="4888" spans="4:29" x14ac:dyDescent="0.25">
      <c r="D4888" s="98" t="str">
        <f t="shared" si="228"/>
        <v/>
      </c>
      <c r="E4888" s="93"/>
      <c r="F4888" s="4"/>
      <c r="G4888" s="4"/>
      <c r="H4888" s="72"/>
      <c r="I4888" s="4"/>
      <c r="J4888" s="72"/>
      <c r="K4888" s="72"/>
      <c r="W4888" s="68">
        <f t="shared" si="229"/>
        <v>1</v>
      </c>
      <c r="AC4888" s="1" t="str">
        <f t="shared" si="230"/>
        <v>1900</v>
      </c>
    </row>
    <row r="4889" spans="4:29" x14ac:dyDescent="0.25">
      <c r="D4889" s="98" t="str">
        <f t="shared" si="228"/>
        <v/>
      </c>
      <c r="E4889" s="93"/>
      <c r="F4889" s="4"/>
      <c r="G4889" s="4"/>
      <c r="H4889" s="72"/>
      <c r="I4889" s="4"/>
      <c r="J4889" s="72"/>
      <c r="K4889" s="72"/>
      <c r="W4889" s="68">
        <f t="shared" si="229"/>
        <v>1</v>
      </c>
      <c r="AC4889" s="1" t="str">
        <f t="shared" si="230"/>
        <v>1900</v>
      </c>
    </row>
    <row r="4890" spans="4:29" x14ac:dyDescent="0.25">
      <c r="D4890" s="98" t="str">
        <f t="shared" si="228"/>
        <v/>
      </c>
      <c r="E4890" s="93"/>
      <c r="F4890" s="4"/>
      <c r="G4890" s="4"/>
      <c r="H4890" s="72"/>
      <c r="I4890" s="4"/>
      <c r="J4890" s="72"/>
      <c r="K4890" s="72"/>
      <c r="W4890" s="68">
        <f t="shared" si="229"/>
        <v>1</v>
      </c>
      <c r="AC4890" s="1" t="str">
        <f t="shared" si="230"/>
        <v>1900</v>
      </c>
    </row>
    <row r="4891" spans="4:29" x14ac:dyDescent="0.25">
      <c r="D4891" s="98" t="str">
        <f t="shared" si="228"/>
        <v/>
      </c>
      <c r="E4891" s="93"/>
      <c r="F4891" s="4"/>
      <c r="G4891" s="4"/>
      <c r="H4891" s="72"/>
      <c r="I4891" s="4"/>
      <c r="J4891" s="72"/>
      <c r="K4891" s="72"/>
      <c r="W4891" s="68">
        <f t="shared" si="229"/>
        <v>1</v>
      </c>
      <c r="AC4891" s="1" t="str">
        <f t="shared" si="230"/>
        <v>1900</v>
      </c>
    </row>
    <row r="4892" spans="4:29" x14ac:dyDescent="0.25">
      <c r="D4892" s="98" t="str">
        <f t="shared" si="228"/>
        <v/>
      </c>
      <c r="E4892" s="93"/>
      <c r="F4892" s="4"/>
      <c r="G4892" s="4"/>
      <c r="H4892" s="72"/>
      <c r="I4892" s="4"/>
      <c r="J4892" s="72"/>
      <c r="K4892" s="72"/>
      <c r="W4892" s="68">
        <f t="shared" si="229"/>
        <v>1</v>
      </c>
      <c r="AC4892" s="1" t="str">
        <f t="shared" si="230"/>
        <v>1900</v>
      </c>
    </row>
    <row r="4893" spans="4:29" x14ac:dyDescent="0.25">
      <c r="D4893" s="98" t="str">
        <f t="shared" si="228"/>
        <v/>
      </c>
      <c r="E4893" s="93"/>
      <c r="F4893" s="4"/>
      <c r="G4893" s="4"/>
      <c r="H4893" s="72"/>
      <c r="I4893" s="4"/>
      <c r="J4893" s="72"/>
      <c r="K4893" s="72"/>
      <c r="W4893" s="68">
        <f t="shared" si="229"/>
        <v>1</v>
      </c>
      <c r="AC4893" s="1" t="str">
        <f t="shared" si="230"/>
        <v>1900</v>
      </c>
    </row>
    <row r="4894" spans="4:29" x14ac:dyDescent="0.25">
      <c r="D4894" s="98" t="str">
        <f t="shared" si="228"/>
        <v/>
      </c>
      <c r="E4894" s="93"/>
      <c r="F4894" s="4"/>
      <c r="G4894" s="4"/>
      <c r="H4894" s="72"/>
      <c r="I4894" s="4"/>
      <c r="J4894" s="72"/>
      <c r="K4894" s="72"/>
      <c r="W4894" s="68">
        <f t="shared" si="229"/>
        <v>1</v>
      </c>
      <c r="AC4894" s="1" t="str">
        <f t="shared" si="230"/>
        <v>1900</v>
      </c>
    </row>
    <row r="4895" spans="4:29" x14ac:dyDescent="0.25">
      <c r="D4895" s="98" t="str">
        <f t="shared" si="228"/>
        <v/>
      </c>
      <c r="E4895" s="93"/>
      <c r="F4895" s="4"/>
      <c r="G4895" s="4"/>
      <c r="H4895" s="72"/>
      <c r="I4895" s="4"/>
      <c r="J4895" s="72"/>
      <c r="K4895" s="72"/>
      <c r="W4895" s="68">
        <f t="shared" si="229"/>
        <v>1</v>
      </c>
      <c r="AC4895" s="1" t="str">
        <f t="shared" si="230"/>
        <v>1900</v>
      </c>
    </row>
    <row r="4896" spans="4:29" x14ac:dyDescent="0.25">
      <c r="D4896" s="98" t="str">
        <f t="shared" si="228"/>
        <v/>
      </c>
      <c r="E4896" s="93"/>
      <c r="F4896" s="4"/>
      <c r="G4896" s="4"/>
      <c r="H4896" s="72"/>
      <c r="I4896" s="4"/>
      <c r="J4896" s="72"/>
      <c r="K4896" s="72"/>
      <c r="W4896" s="68">
        <f t="shared" si="229"/>
        <v>1</v>
      </c>
      <c r="AC4896" s="1" t="str">
        <f t="shared" si="230"/>
        <v>1900</v>
      </c>
    </row>
    <row r="4897" spans="4:29" x14ac:dyDescent="0.25">
      <c r="D4897" s="98" t="str">
        <f t="shared" si="228"/>
        <v/>
      </c>
      <c r="E4897" s="93"/>
      <c r="F4897" s="4"/>
      <c r="G4897" s="4"/>
      <c r="H4897" s="72"/>
      <c r="I4897" s="4"/>
      <c r="J4897" s="72"/>
      <c r="K4897" s="72"/>
      <c r="W4897" s="68">
        <f t="shared" si="229"/>
        <v>1</v>
      </c>
      <c r="AC4897" s="1" t="str">
        <f t="shared" si="230"/>
        <v>1900</v>
      </c>
    </row>
    <row r="4898" spans="4:29" x14ac:dyDescent="0.25">
      <c r="D4898" s="98" t="str">
        <f t="shared" si="228"/>
        <v/>
      </c>
      <c r="E4898" s="93"/>
      <c r="F4898" s="4"/>
      <c r="G4898" s="4"/>
      <c r="H4898" s="72"/>
      <c r="I4898" s="4"/>
      <c r="J4898" s="72"/>
      <c r="K4898" s="72"/>
      <c r="W4898" s="68">
        <f t="shared" si="229"/>
        <v>1</v>
      </c>
      <c r="AC4898" s="1" t="str">
        <f t="shared" si="230"/>
        <v>1900</v>
      </c>
    </row>
    <row r="4899" spans="4:29" x14ac:dyDescent="0.25">
      <c r="D4899" s="98" t="str">
        <f t="shared" si="228"/>
        <v/>
      </c>
      <c r="E4899" s="93"/>
      <c r="F4899" s="4"/>
      <c r="G4899" s="4"/>
      <c r="H4899" s="72"/>
      <c r="I4899" s="4"/>
      <c r="J4899" s="72"/>
      <c r="K4899" s="72"/>
      <c r="W4899" s="68">
        <f t="shared" si="229"/>
        <v>1</v>
      </c>
      <c r="AC4899" s="1" t="str">
        <f t="shared" si="230"/>
        <v>1900</v>
      </c>
    </row>
    <row r="4900" spans="4:29" x14ac:dyDescent="0.25">
      <c r="D4900" s="98" t="str">
        <f t="shared" si="228"/>
        <v/>
      </c>
      <c r="E4900" s="93"/>
      <c r="F4900" s="4"/>
      <c r="G4900" s="4"/>
      <c r="H4900" s="72"/>
      <c r="I4900" s="4"/>
      <c r="J4900" s="72"/>
      <c r="K4900" s="72"/>
      <c r="W4900" s="68">
        <f t="shared" si="229"/>
        <v>1</v>
      </c>
      <c r="AC4900" s="1" t="str">
        <f t="shared" si="230"/>
        <v>1900</v>
      </c>
    </row>
    <row r="4901" spans="4:29" x14ac:dyDescent="0.25">
      <c r="D4901" s="98" t="str">
        <f t="shared" si="228"/>
        <v/>
      </c>
      <c r="E4901" s="93"/>
      <c r="F4901" s="4"/>
      <c r="G4901" s="4"/>
      <c r="H4901" s="72"/>
      <c r="I4901" s="4"/>
      <c r="J4901" s="72"/>
      <c r="K4901" s="72"/>
      <c r="W4901" s="68">
        <f t="shared" si="229"/>
        <v>1</v>
      </c>
      <c r="AC4901" s="1" t="str">
        <f t="shared" si="230"/>
        <v>1900</v>
      </c>
    </row>
    <row r="4902" spans="4:29" x14ac:dyDescent="0.25">
      <c r="D4902" s="98" t="str">
        <f t="shared" si="228"/>
        <v/>
      </c>
      <c r="E4902" s="93"/>
      <c r="F4902" s="4"/>
      <c r="G4902" s="4"/>
      <c r="H4902" s="72"/>
      <c r="I4902" s="4"/>
      <c r="J4902" s="72"/>
      <c r="K4902" s="72"/>
      <c r="W4902" s="68">
        <f t="shared" si="229"/>
        <v>1</v>
      </c>
      <c r="AC4902" s="1" t="str">
        <f t="shared" si="230"/>
        <v>1900</v>
      </c>
    </row>
    <row r="4903" spans="4:29" x14ac:dyDescent="0.25">
      <c r="D4903" s="98" t="str">
        <f t="shared" si="228"/>
        <v/>
      </c>
      <c r="E4903" s="93"/>
      <c r="F4903" s="4"/>
      <c r="G4903" s="4"/>
      <c r="H4903" s="72"/>
      <c r="I4903" s="4"/>
      <c r="J4903" s="72"/>
      <c r="K4903" s="72"/>
      <c r="W4903" s="68">
        <f t="shared" si="229"/>
        <v>1</v>
      </c>
      <c r="AC4903" s="1" t="str">
        <f t="shared" si="230"/>
        <v>1900</v>
      </c>
    </row>
    <row r="4904" spans="4:29" x14ac:dyDescent="0.25">
      <c r="D4904" s="98" t="str">
        <f t="shared" si="228"/>
        <v/>
      </c>
      <c r="E4904" s="93"/>
      <c r="F4904" s="4"/>
      <c r="G4904" s="4"/>
      <c r="H4904" s="72"/>
      <c r="I4904" s="4"/>
      <c r="J4904" s="72"/>
      <c r="K4904" s="72"/>
      <c r="W4904" s="68">
        <f t="shared" si="229"/>
        <v>1</v>
      </c>
      <c r="AC4904" s="1" t="str">
        <f t="shared" si="230"/>
        <v>1900</v>
      </c>
    </row>
    <row r="4905" spans="4:29" x14ac:dyDescent="0.25">
      <c r="D4905" s="98" t="str">
        <f t="shared" si="228"/>
        <v/>
      </c>
      <c r="E4905" s="93"/>
      <c r="F4905" s="4"/>
      <c r="G4905" s="4"/>
      <c r="H4905" s="72"/>
      <c r="I4905" s="4"/>
      <c r="J4905" s="72"/>
      <c r="K4905" s="72"/>
      <c r="W4905" s="68">
        <f t="shared" si="229"/>
        <v>1</v>
      </c>
      <c r="AC4905" s="1" t="str">
        <f t="shared" si="230"/>
        <v>1900</v>
      </c>
    </row>
    <row r="4906" spans="4:29" x14ac:dyDescent="0.25">
      <c r="D4906" s="98" t="str">
        <f t="shared" si="228"/>
        <v/>
      </c>
      <c r="E4906" s="93"/>
      <c r="F4906" s="4"/>
      <c r="G4906" s="4"/>
      <c r="H4906" s="72"/>
      <c r="I4906" s="4"/>
      <c r="J4906" s="72"/>
      <c r="K4906" s="72"/>
      <c r="W4906" s="68">
        <f t="shared" si="229"/>
        <v>1</v>
      </c>
      <c r="AC4906" s="1" t="str">
        <f t="shared" si="230"/>
        <v>1900</v>
      </c>
    </row>
    <row r="4907" spans="4:29" x14ac:dyDescent="0.25">
      <c r="D4907" s="98" t="str">
        <f t="shared" si="228"/>
        <v/>
      </c>
      <c r="E4907" s="93"/>
      <c r="F4907" s="4"/>
      <c r="G4907" s="4"/>
      <c r="H4907" s="72"/>
      <c r="I4907" s="4"/>
      <c r="J4907" s="72"/>
      <c r="K4907" s="72"/>
      <c r="W4907" s="68">
        <f t="shared" si="229"/>
        <v>1</v>
      </c>
      <c r="AC4907" s="1" t="str">
        <f t="shared" si="230"/>
        <v>1900</v>
      </c>
    </row>
    <row r="4908" spans="4:29" x14ac:dyDescent="0.25">
      <c r="D4908" s="98" t="str">
        <f t="shared" si="228"/>
        <v/>
      </c>
      <c r="E4908" s="93"/>
      <c r="F4908" s="4"/>
      <c r="G4908" s="4"/>
      <c r="H4908" s="72"/>
      <c r="I4908" s="4"/>
      <c r="J4908" s="72"/>
      <c r="K4908" s="72"/>
      <c r="W4908" s="68">
        <f t="shared" si="229"/>
        <v>1</v>
      </c>
      <c r="AC4908" s="1" t="str">
        <f t="shared" si="230"/>
        <v>1900</v>
      </c>
    </row>
    <row r="4909" spans="4:29" x14ac:dyDescent="0.25">
      <c r="D4909" s="98" t="str">
        <f t="shared" si="228"/>
        <v/>
      </c>
      <c r="E4909" s="93"/>
      <c r="F4909" s="4"/>
      <c r="G4909" s="4"/>
      <c r="H4909" s="72"/>
      <c r="I4909" s="4"/>
      <c r="J4909" s="72"/>
      <c r="K4909" s="72"/>
      <c r="W4909" s="68">
        <f t="shared" si="229"/>
        <v>1</v>
      </c>
      <c r="AC4909" s="1" t="str">
        <f t="shared" si="230"/>
        <v>1900</v>
      </c>
    </row>
    <row r="4910" spans="4:29" x14ac:dyDescent="0.25">
      <c r="D4910" s="98" t="str">
        <f t="shared" si="228"/>
        <v/>
      </c>
      <c r="E4910" s="93"/>
      <c r="F4910" s="4"/>
      <c r="G4910" s="4"/>
      <c r="H4910" s="72"/>
      <c r="I4910" s="4"/>
      <c r="J4910" s="72"/>
      <c r="K4910" s="72"/>
      <c r="W4910" s="68">
        <f t="shared" si="229"/>
        <v>1</v>
      </c>
      <c r="AC4910" s="1" t="str">
        <f t="shared" si="230"/>
        <v>1900</v>
      </c>
    </row>
    <row r="4911" spans="4:29" x14ac:dyDescent="0.25">
      <c r="D4911" s="98" t="str">
        <f t="shared" si="228"/>
        <v/>
      </c>
      <c r="E4911" s="93"/>
      <c r="F4911" s="4"/>
      <c r="G4911" s="4"/>
      <c r="H4911" s="72"/>
      <c r="I4911" s="4"/>
      <c r="J4911" s="72"/>
      <c r="K4911" s="72"/>
      <c r="W4911" s="68">
        <f t="shared" si="229"/>
        <v>1</v>
      </c>
      <c r="AC4911" s="1" t="str">
        <f t="shared" si="230"/>
        <v>1900</v>
      </c>
    </row>
    <row r="4912" spans="4:29" x14ac:dyDescent="0.25">
      <c r="D4912" s="98" t="str">
        <f t="shared" si="228"/>
        <v/>
      </c>
      <c r="E4912" s="93"/>
      <c r="F4912" s="4"/>
      <c r="G4912" s="4"/>
      <c r="H4912" s="72"/>
      <c r="I4912" s="4"/>
      <c r="J4912" s="72"/>
      <c r="K4912" s="72"/>
      <c r="W4912" s="68">
        <f t="shared" si="229"/>
        <v>1</v>
      </c>
      <c r="AC4912" s="1" t="str">
        <f t="shared" si="230"/>
        <v>1900</v>
      </c>
    </row>
    <row r="4913" spans="4:29" x14ac:dyDescent="0.25">
      <c r="D4913" s="98" t="str">
        <f t="shared" si="228"/>
        <v/>
      </c>
      <c r="E4913" s="93"/>
      <c r="F4913" s="4"/>
      <c r="G4913" s="4"/>
      <c r="H4913" s="72"/>
      <c r="I4913" s="4"/>
      <c r="J4913" s="72"/>
      <c r="K4913" s="72"/>
      <c r="W4913" s="68">
        <f t="shared" si="229"/>
        <v>1</v>
      </c>
      <c r="AC4913" s="1" t="str">
        <f t="shared" si="230"/>
        <v>1900</v>
      </c>
    </row>
    <row r="4914" spans="4:29" x14ac:dyDescent="0.25">
      <c r="D4914" s="98" t="str">
        <f t="shared" si="228"/>
        <v/>
      </c>
      <c r="E4914" s="93"/>
      <c r="F4914" s="4"/>
      <c r="G4914" s="4"/>
      <c r="H4914" s="72"/>
      <c r="I4914" s="4"/>
      <c r="J4914" s="72"/>
      <c r="K4914" s="72"/>
      <c r="W4914" s="68">
        <f t="shared" si="229"/>
        <v>1</v>
      </c>
      <c r="AC4914" s="1" t="str">
        <f t="shared" si="230"/>
        <v>1900</v>
      </c>
    </row>
    <row r="4915" spans="4:29" x14ac:dyDescent="0.25">
      <c r="D4915" s="98" t="str">
        <f t="shared" si="228"/>
        <v/>
      </c>
      <c r="E4915" s="93"/>
      <c r="F4915" s="4"/>
      <c r="G4915" s="4"/>
      <c r="H4915" s="72"/>
      <c r="I4915" s="4"/>
      <c r="J4915" s="72"/>
      <c r="K4915" s="72"/>
      <c r="W4915" s="68">
        <f t="shared" si="229"/>
        <v>1</v>
      </c>
      <c r="AC4915" s="1" t="str">
        <f t="shared" si="230"/>
        <v>1900</v>
      </c>
    </row>
    <row r="4916" spans="4:29" x14ac:dyDescent="0.25">
      <c r="D4916" s="98" t="str">
        <f t="shared" si="228"/>
        <v/>
      </c>
      <c r="E4916" s="93"/>
      <c r="F4916" s="4"/>
      <c r="G4916" s="4"/>
      <c r="H4916" s="72"/>
      <c r="I4916" s="4"/>
      <c r="J4916" s="72"/>
      <c r="K4916" s="72"/>
      <c r="W4916" s="68">
        <f t="shared" si="229"/>
        <v>1</v>
      </c>
      <c r="AC4916" s="1" t="str">
        <f t="shared" si="230"/>
        <v>1900</v>
      </c>
    </row>
    <row r="4917" spans="4:29" x14ac:dyDescent="0.25">
      <c r="D4917" s="98" t="str">
        <f t="shared" si="228"/>
        <v/>
      </c>
      <c r="E4917" s="93"/>
      <c r="F4917" s="4"/>
      <c r="G4917" s="4"/>
      <c r="H4917" s="72"/>
      <c r="I4917" s="4"/>
      <c r="J4917" s="72"/>
      <c r="K4917" s="72"/>
      <c r="W4917" s="68">
        <f t="shared" si="229"/>
        <v>1</v>
      </c>
      <c r="AC4917" s="1" t="str">
        <f t="shared" si="230"/>
        <v>1900</v>
      </c>
    </row>
    <row r="4918" spans="4:29" x14ac:dyDescent="0.25">
      <c r="D4918" s="98" t="str">
        <f t="shared" si="228"/>
        <v/>
      </c>
      <c r="E4918" s="93"/>
      <c r="F4918" s="4"/>
      <c r="G4918" s="4"/>
      <c r="H4918" s="72"/>
      <c r="I4918" s="4"/>
      <c r="J4918" s="72"/>
      <c r="K4918" s="72"/>
      <c r="W4918" s="68">
        <f t="shared" si="229"/>
        <v>1</v>
      </c>
      <c r="AC4918" s="1" t="str">
        <f t="shared" si="230"/>
        <v>1900</v>
      </c>
    </row>
    <row r="4919" spans="4:29" x14ac:dyDescent="0.25">
      <c r="D4919" s="98" t="str">
        <f t="shared" si="228"/>
        <v/>
      </c>
      <c r="E4919" s="93"/>
      <c r="F4919" s="4"/>
      <c r="G4919" s="4"/>
      <c r="H4919" s="72"/>
      <c r="I4919" s="4"/>
      <c r="J4919" s="72"/>
      <c r="K4919" s="72"/>
      <c r="W4919" s="68">
        <f t="shared" si="229"/>
        <v>1</v>
      </c>
      <c r="AC4919" s="1" t="str">
        <f t="shared" si="230"/>
        <v>1900</v>
      </c>
    </row>
    <row r="4920" spans="4:29" x14ac:dyDescent="0.25">
      <c r="D4920" s="98" t="str">
        <f t="shared" si="228"/>
        <v/>
      </c>
      <c r="E4920" s="93"/>
      <c r="F4920" s="4"/>
      <c r="G4920" s="4"/>
      <c r="H4920" s="72"/>
      <c r="I4920" s="4"/>
      <c r="J4920" s="72"/>
      <c r="K4920" s="72"/>
      <c r="W4920" s="68">
        <f t="shared" si="229"/>
        <v>1</v>
      </c>
      <c r="AC4920" s="1" t="str">
        <f t="shared" si="230"/>
        <v>1900</v>
      </c>
    </row>
    <row r="4921" spans="4:29" x14ac:dyDescent="0.25">
      <c r="D4921" s="98" t="str">
        <f t="shared" si="228"/>
        <v/>
      </c>
      <c r="E4921" s="93"/>
      <c r="F4921" s="4"/>
      <c r="G4921" s="4"/>
      <c r="H4921" s="72"/>
      <c r="I4921" s="4"/>
      <c r="J4921" s="72"/>
      <c r="K4921" s="72"/>
      <c r="W4921" s="68">
        <f t="shared" si="229"/>
        <v>1</v>
      </c>
      <c r="AC4921" s="1" t="str">
        <f t="shared" si="230"/>
        <v>1900</v>
      </c>
    </row>
    <row r="4922" spans="4:29" x14ac:dyDescent="0.25">
      <c r="D4922" s="98" t="str">
        <f t="shared" si="228"/>
        <v/>
      </c>
      <c r="E4922" s="93"/>
      <c r="F4922" s="4"/>
      <c r="G4922" s="4"/>
      <c r="H4922" s="72"/>
      <c r="I4922" s="4"/>
      <c r="J4922" s="72"/>
      <c r="K4922" s="72"/>
      <c r="W4922" s="68">
        <f t="shared" si="229"/>
        <v>1</v>
      </c>
      <c r="AC4922" s="1" t="str">
        <f t="shared" si="230"/>
        <v>1900</v>
      </c>
    </row>
    <row r="4923" spans="4:29" x14ac:dyDescent="0.25">
      <c r="D4923" s="98" t="str">
        <f t="shared" si="228"/>
        <v/>
      </c>
      <c r="E4923" s="93"/>
      <c r="F4923" s="4"/>
      <c r="G4923" s="4"/>
      <c r="H4923" s="72"/>
      <c r="I4923" s="4"/>
      <c r="J4923" s="72"/>
      <c r="K4923" s="72"/>
      <c r="W4923" s="68">
        <f t="shared" si="229"/>
        <v>1</v>
      </c>
      <c r="AC4923" s="1" t="str">
        <f t="shared" si="230"/>
        <v>1900</v>
      </c>
    </row>
    <row r="4924" spans="4:29" x14ac:dyDescent="0.25">
      <c r="D4924" s="98" t="str">
        <f t="shared" si="228"/>
        <v/>
      </c>
      <c r="E4924" s="93"/>
      <c r="F4924" s="4"/>
      <c r="G4924" s="4"/>
      <c r="H4924" s="72"/>
      <c r="I4924" s="4"/>
      <c r="J4924" s="72"/>
      <c r="K4924" s="72"/>
      <c r="W4924" s="68">
        <f t="shared" si="229"/>
        <v>1</v>
      </c>
      <c r="AC4924" s="1" t="str">
        <f t="shared" si="230"/>
        <v>1900</v>
      </c>
    </row>
    <row r="4925" spans="4:29" x14ac:dyDescent="0.25">
      <c r="D4925" s="98" t="str">
        <f t="shared" si="228"/>
        <v/>
      </c>
      <c r="E4925" s="93"/>
      <c r="F4925" s="4"/>
      <c r="G4925" s="4"/>
      <c r="H4925" s="72"/>
      <c r="I4925" s="4"/>
      <c r="J4925" s="72"/>
      <c r="K4925" s="72"/>
      <c r="W4925" s="68">
        <f t="shared" si="229"/>
        <v>1</v>
      </c>
      <c r="AC4925" s="1" t="str">
        <f t="shared" si="230"/>
        <v>1900</v>
      </c>
    </row>
    <row r="4926" spans="4:29" x14ac:dyDescent="0.25">
      <c r="D4926" s="98" t="str">
        <f t="shared" si="228"/>
        <v/>
      </c>
      <c r="E4926" s="93"/>
      <c r="F4926" s="4"/>
      <c r="G4926" s="4"/>
      <c r="H4926" s="72"/>
      <c r="I4926" s="4"/>
      <c r="J4926" s="72"/>
      <c r="K4926" s="72"/>
      <c r="W4926" s="68">
        <f t="shared" si="229"/>
        <v>1</v>
      </c>
      <c r="AC4926" s="1" t="str">
        <f t="shared" si="230"/>
        <v>1900</v>
      </c>
    </row>
    <row r="4927" spans="4:29" x14ac:dyDescent="0.25">
      <c r="D4927" s="98" t="str">
        <f t="shared" si="228"/>
        <v/>
      </c>
      <c r="E4927" s="93"/>
      <c r="F4927" s="4"/>
      <c r="G4927" s="4"/>
      <c r="H4927" s="72"/>
      <c r="I4927" s="4"/>
      <c r="J4927" s="72"/>
      <c r="K4927" s="72"/>
      <c r="W4927" s="68">
        <f t="shared" si="229"/>
        <v>1</v>
      </c>
      <c r="AC4927" s="1" t="str">
        <f t="shared" si="230"/>
        <v>1900</v>
      </c>
    </row>
    <row r="4928" spans="4:29" x14ac:dyDescent="0.25">
      <c r="D4928" s="98" t="str">
        <f t="shared" si="228"/>
        <v/>
      </c>
      <c r="E4928" s="93"/>
      <c r="F4928" s="4"/>
      <c r="G4928" s="4"/>
      <c r="H4928" s="72"/>
      <c r="I4928" s="4"/>
      <c r="J4928" s="72"/>
      <c r="K4928" s="72"/>
      <c r="W4928" s="68">
        <f t="shared" si="229"/>
        <v>1</v>
      </c>
      <c r="AC4928" s="1" t="str">
        <f t="shared" si="230"/>
        <v>1900</v>
      </c>
    </row>
    <row r="4929" spans="4:29" x14ac:dyDescent="0.25">
      <c r="D4929" s="98" t="str">
        <f t="shared" si="228"/>
        <v/>
      </c>
      <c r="E4929" s="93"/>
      <c r="F4929" s="4"/>
      <c r="G4929" s="4"/>
      <c r="H4929" s="72"/>
      <c r="I4929" s="4"/>
      <c r="J4929" s="72"/>
      <c r="K4929" s="72"/>
      <c r="W4929" s="68">
        <f t="shared" si="229"/>
        <v>1</v>
      </c>
      <c r="AC4929" s="1" t="str">
        <f t="shared" si="230"/>
        <v>1900</v>
      </c>
    </row>
    <row r="4930" spans="4:29" x14ac:dyDescent="0.25">
      <c r="D4930" s="98" t="str">
        <f t="shared" si="228"/>
        <v/>
      </c>
      <c r="E4930" s="93"/>
      <c r="F4930" s="4"/>
      <c r="G4930" s="4"/>
      <c r="H4930" s="72"/>
      <c r="I4930" s="4"/>
      <c r="J4930" s="72"/>
      <c r="K4930" s="72"/>
      <c r="W4930" s="68">
        <f t="shared" si="229"/>
        <v>1</v>
      </c>
      <c r="AC4930" s="1" t="str">
        <f t="shared" si="230"/>
        <v>1900</v>
      </c>
    </row>
    <row r="4931" spans="4:29" x14ac:dyDescent="0.25">
      <c r="D4931" s="98" t="str">
        <f t="shared" si="228"/>
        <v/>
      </c>
      <c r="E4931" s="93"/>
      <c r="F4931" s="4"/>
      <c r="G4931" s="4"/>
      <c r="H4931" s="72"/>
      <c r="I4931" s="4"/>
      <c r="J4931" s="72"/>
      <c r="K4931" s="72"/>
      <c r="W4931" s="68">
        <f t="shared" si="229"/>
        <v>1</v>
      </c>
      <c r="AC4931" s="1" t="str">
        <f t="shared" si="230"/>
        <v>1900</v>
      </c>
    </row>
    <row r="4932" spans="4:29" x14ac:dyDescent="0.25">
      <c r="D4932" s="98" t="str">
        <f t="shared" ref="D4932:D5000" si="231">IF(W4932&lt;&gt;$V$1,IF(YEAR(W4932)=YEAR(W4931),D4931+1,1),"")</f>
        <v/>
      </c>
      <c r="E4932" s="93"/>
      <c r="F4932" s="4"/>
      <c r="G4932" s="4"/>
      <c r="H4932" s="72"/>
      <c r="I4932" s="4"/>
      <c r="J4932" s="72"/>
      <c r="K4932" s="72"/>
      <c r="W4932" s="68">
        <f t="shared" ref="W4932:W4995" si="232">IF(CONCATENATE(F4932,F4933,F4934,F4935,F4936,F4937)&lt;&gt;"",IF(AND(E4932&lt;&gt;0,ISNUMBER(E4932)=TRUE),E4932,W4931),$V$1)</f>
        <v>1</v>
      </c>
      <c r="AC4932" s="1" t="str">
        <f t="shared" si="230"/>
        <v>1900</v>
      </c>
    </row>
    <row r="4933" spans="4:29" x14ac:dyDescent="0.25">
      <c r="D4933" s="98" t="str">
        <f t="shared" si="231"/>
        <v/>
      </c>
      <c r="E4933" s="93"/>
      <c r="F4933" s="4"/>
      <c r="G4933" s="4"/>
      <c r="H4933" s="72"/>
      <c r="I4933" s="4"/>
      <c r="J4933" s="72"/>
      <c r="K4933" s="72"/>
      <c r="W4933" s="68">
        <f t="shared" si="232"/>
        <v>1</v>
      </c>
      <c r="AC4933" s="1" t="str">
        <f t="shared" ref="AC4933:AC4996" si="233">YEAR(W4933)&amp;F4933</f>
        <v>1900</v>
      </c>
    </row>
    <row r="4934" spans="4:29" x14ac:dyDescent="0.25">
      <c r="D4934" s="98" t="str">
        <f t="shared" si="231"/>
        <v/>
      </c>
      <c r="E4934" s="93"/>
      <c r="F4934" s="4"/>
      <c r="G4934" s="4"/>
      <c r="H4934" s="72"/>
      <c r="I4934" s="4"/>
      <c r="J4934" s="72"/>
      <c r="K4934" s="72"/>
      <c r="W4934" s="68">
        <f t="shared" si="232"/>
        <v>1</v>
      </c>
      <c r="AC4934" s="1" t="str">
        <f t="shared" si="233"/>
        <v>1900</v>
      </c>
    </row>
    <row r="4935" spans="4:29" x14ac:dyDescent="0.25">
      <c r="D4935" s="98" t="str">
        <f t="shared" si="231"/>
        <v/>
      </c>
      <c r="E4935" s="93"/>
      <c r="F4935" s="4"/>
      <c r="G4935" s="4"/>
      <c r="H4935" s="72"/>
      <c r="I4935" s="4"/>
      <c r="J4935" s="72"/>
      <c r="K4935" s="72"/>
      <c r="W4935" s="68">
        <f t="shared" si="232"/>
        <v>1</v>
      </c>
      <c r="AC4935" s="1" t="str">
        <f t="shared" si="233"/>
        <v>1900</v>
      </c>
    </row>
    <row r="4936" spans="4:29" x14ac:dyDescent="0.25">
      <c r="D4936" s="98" t="str">
        <f t="shared" si="231"/>
        <v/>
      </c>
      <c r="E4936" s="93"/>
      <c r="F4936" s="4"/>
      <c r="G4936" s="4"/>
      <c r="H4936" s="72"/>
      <c r="I4936" s="4"/>
      <c r="J4936" s="72"/>
      <c r="K4936" s="72"/>
      <c r="W4936" s="68">
        <f t="shared" si="232"/>
        <v>1</v>
      </c>
      <c r="AC4936" s="1" t="str">
        <f t="shared" si="233"/>
        <v>1900</v>
      </c>
    </row>
    <row r="4937" spans="4:29" x14ac:dyDescent="0.25">
      <c r="D4937" s="98" t="str">
        <f t="shared" si="231"/>
        <v/>
      </c>
      <c r="E4937" s="93"/>
      <c r="F4937" s="4"/>
      <c r="G4937" s="4"/>
      <c r="H4937" s="72"/>
      <c r="I4937" s="4"/>
      <c r="J4937" s="72"/>
      <c r="K4937" s="72"/>
      <c r="W4937" s="68">
        <f t="shared" si="232"/>
        <v>1</v>
      </c>
      <c r="AC4937" s="1" t="str">
        <f t="shared" si="233"/>
        <v>1900</v>
      </c>
    </row>
    <row r="4938" spans="4:29" x14ac:dyDescent="0.25">
      <c r="D4938" s="98" t="str">
        <f t="shared" si="231"/>
        <v/>
      </c>
      <c r="E4938" s="93"/>
      <c r="F4938" s="4"/>
      <c r="G4938" s="4"/>
      <c r="H4938" s="72"/>
      <c r="I4938" s="4"/>
      <c r="J4938" s="72"/>
      <c r="K4938" s="72"/>
      <c r="W4938" s="68">
        <f t="shared" si="232"/>
        <v>1</v>
      </c>
      <c r="AC4938" s="1" t="str">
        <f t="shared" si="233"/>
        <v>1900</v>
      </c>
    </row>
    <row r="4939" spans="4:29" x14ac:dyDescent="0.25">
      <c r="D4939" s="98" t="str">
        <f t="shared" si="231"/>
        <v/>
      </c>
      <c r="E4939" s="93"/>
      <c r="F4939" s="4"/>
      <c r="G4939" s="4"/>
      <c r="H4939" s="72"/>
      <c r="I4939" s="4"/>
      <c r="J4939" s="72"/>
      <c r="K4939" s="72"/>
      <c r="W4939" s="68">
        <f t="shared" si="232"/>
        <v>1</v>
      </c>
      <c r="AC4939" s="1" t="str">
        <f t="shared" si="233"/>
        <v>1900</v>
      </c>
    </row>
    <row r="4940" spans="4:29" x14ac:dyDescent="0.25">
      <c r="D4940" s="98" t="str">
        <f t="shared" si="231"/>
        <v/>
      </c>
      <c r="E4940" s="93"/>
      <c r="F4940" s="4"/>
      <c r="G4940" s="4"/>
      <c r="H4940" s="72"/>
      <c r="I4940" s="4"/>
      <c r="J4940" s="72"/>
      <c r="K4940" s="72"/>
      <c r="W4940" s="68">
        <f t="shared" si="232"/>
        <v>1</v>
      </c>
      <c r="AC4940" s="1" t="str">
        <f t="shared" si="233"/>
        <v>1900</v>
      </c>
    </row>
    <row r="4941" spans="4:29" x14ac:dyDescent="0.25">
      <c r="D4941" s="98" t="str">
        <f t="shared" si="231"/>
        <v/>
      </c>
      <c r="E4941" s="93"/>
      <c r="F4941" s="4"/>
      <c r="G4941" s="4"/>
      <c r="H4941" s="72"/>
      <c r="I4941" s="4"/>
      <c r="J4941" s="72"/>
      <c r="K4941" s="72"/>
      <c r="W4941" s="68">
        <f t="shared" si="232"/>
        <v>1</v>
      </c>
      <c r="AC4941" s="1" t="str">
        <f t="shared" si="233"/>
        <v>1900</v>
      </c>
    </row>
    <row r="4942" spans="4:29" x14ac:dyDescent="0.25">
      <c r="D4942" s="98" t="str">
        <f t="shared" si="231"/>
        <v/>
      </c>
      <c r="E4942" s="93"/>
      <c r="F4942" s="4"/>
      <c r="G4942" s="4"/>
      <c r="H4942" s="72"/>
      <c r="I4942" s="4"/>
      <c r="J4942" s="72"/>
      <c r="K4942" s="72"/>
      <c r="W4942" s="68">
        <f t="shared" si="232"/>
        <v>1</v>
      </c>
      <c r="AC4942" s="1" t="str">
        <f t="shared" si="233"/>
        <v>1900</v>
      </c>
    </row>
    <row r="4943" spans="4:29" x14ac:dyDescent="0.25">
      <c r="D4943" s="98" t="str">
        <f t="shared" si="231"/>
        <v/>
      </c>
      <c r="E4943" s="93"/>
      <c r="F4943" s="4"/>
      <c r="G4943" s="4"/>
      <c r="H4943" s="72"/>
      <c r="I4943" s="4"/>
      <c r="J4943" s="72"/>
      <c r="K4943" s="72"/>
      <c r="W4943" s="68">
        <f t="shared" si="232"/>
        <v>1</v>
      </c>
      <c r="AC4943" s="1" t="str">
        <f t="shared" si="233"/>
        <v>1900</v>
      </c>
    </row>
    <row r="4944" spans="4:29" x14ac:dyDescent="0.25">
      <c r="D4944" s="98" t="str">
        <f t="shared" si="231"/>
        <v/>
      </c>
      <c r="E4944" s="93"/>
      <c r="F4944" s="4"/>
      <c r="G4944" s="4"/>
      <c r="H4944" s="72"/>
      <c r="I4944" s="4"/>
      <c r="J4944" s="72"/>
      <c r="K4944" s="72"/>
      <c r="W4944" s="68">
        <f t="shared" si="232"/>
        <v>1</v>
      </c>
      <c r="AC4944" s="1" t="str">
        <f t="shared" si="233"/>
        <v>1900</v>
      </c>
    </row>
    <row r="4945" spans="4:29" x14ac:dyDescent="0.25">
      <c r="D4945" s="98" t="str">
        <f t="shared" si="231"/>
        <v/>
      </c>
      <c r="E4945" s="93"/>
      <c r="F4945" s="4"/>
      <c r="G4945" s="4"/>
      <c r="H4945" s="72"/>
      <c r="I4945" s="4"/>
      <c r="J4945" s="72"/>
      <c r="K4945" s="72"/>
      <c r="W4945" s="68">
        <f t="shared" si="232"/>
        <v>1</v>
      </c>
      <c r="AC4945" s="1" t="str">
        <f t="shared" si="233"/>
        <v>1900</v>
      </c>
    </row>
    <row r="4946" spans="4:29" x14ac:dyDescent="0.25">
      <c r="D4946" s="98" t="str">
        <f t="shared" si="231"/>
        <v/>
      </c>
      <c r="E4946" s="93"/>
      <c r="F4946" s="4"/>
      <c r="G4946" s="4"/>
      <c r="H4946" s="72"/>
      <c r="I4946" s="4"/>
      <c r="J4946" s="72"/>
      <c r="K4946" s="72"/>
      <c r="W4946" s="68">
        <f t="shared" si="232"/>
        <v>1</v>
      </c>
      <c r="AC4946" s="1" t="str">
        <f t="shared" si="233"/>
        <v>1900</v>
      </c>
    </row>
    <row r="4947" spans="4:29" x14ac:dyDescent="0.25">
      <c r="D4947" s="98" t="str">
        <f t="shared" si="231"/>
        <v/>
      </c>
      <c r="E4947" s="93"/>
      <c r="F4947" s="4"/>
      <c r="G4947" s="4"/>
      <c r="H4947" s="72"/>
      <c r="I4947" s="4"/>
      <c r="J4947" s="72"/>
      <c r="K4947" s="72"/>
      <c r="W4947" s="68">
        <f t="shared" si="232"/>
        <v>1</v>
      </c>
      <c r="AC4947" s="1" t="str">
        <f t="shared" si="233"/>
        <v>1900</v>
      </c>
    </row>
    <row r="4948" spans="4:29" x14ac:dyDescent="0.25">
      <c r="D4948" s="98" t="str">
        <f t="shared" si="231"/>
        <v/>
      </c>
      <c r="E4948" s="93"/>
      <c r="F4948" s="4"/>
      <c r="G4948" s="4"/>
      <c r="H4948" s="72"/>
      <c r="I4948" s="4"/>
      <c r="J4948" s="72"/>
      <c r="K4948" s="72"/>
      <c r="W4948" s="68">
        <f t="shared" si="232"/>
        <v>1</v>
      </c>
      <c r="AC4948" s="1" t="str">
        <f t="shared" si="233"/>
        <v>1900</v>
      </c>
    </row>
    <row r="4949" spans="4:29" x14ac:dyDescent="0.25">
      <c r="D4949" s="98" t="str">
        <f t="shared" si="231"/>
        <v/>
      </c>
      <c r="E4949" s="93"/>
      <c r="F4949" s="4"/>
      <c r="G4949" s="4"/>
      <c r="H4949" s="72"/>
      <c r="I4949" s="4"/>
      <c r="J4949" s="72"/>
      <c r="K4949" s="72"/>
      <c r="W4949" s="68">
        <f t="shared" si="232"/>
        <v>1</v>
      </c>
      <c r="AC4949" s="1" t="str">
        <f t="shared" si="233"/>
        <v>1900</v>
      </c>
    </row>
    <row r="4950" spans="4:29" x14ac:dyDescent="0.25">
      <c r="D4950" s="98" t="str">
        <f t="shared" si="231"/>
        <v/>
      </c>
      <c r="E4950" s="93"/>
      <c r="F4950" s="4"/>
      <c r="G4950" s="4"/>
      <c r="H4950" s="72"/>
      <c r="I4950" s="4"/>
      <c r="J4950" s="72"/>
      <c r="K4950" s="72"/>
      <c r="W4950" s="68">
        <f t="shared" si="232"/>
        <v>1</v>
      </c>
      <c r="AC4950" s="1" t="str">
        <f t="shared" si="233"/>
        <v>1900</v>
      </c>
    </row>
    <row r="4951" spans="4:29" x14ac:dyDescent="0.25">
      <c r="D4951" s="98" t="str">
        <f t="shared" si="231"/>
        <v/>
      </c>
      <c r="E4951" s="93"/>
      <c r="F4951" s="4"/>
      <c r="G4951" s="4"/>
      <c r="H4951" s="72"/>
      <c r="I4951" s="4"/>
      <c r="J4951" s="72"/>
      <c r="K4951" s="72"/>
      <c r="W4951" s="68">
        <f t="shared" si="232"/>
        <v>1</v>
      </c>
      <c r="AC4951" s="1" t="str">
        <f t="shared" si="233"/>
        <v>1900</v>
      </c>
    </row>
    <row r="4952" spans="4:29" x14ac:dyDescent="0.25">
      <c r="D4952" s="98" t="str">
        <f t="shared" si="231"/>
        <v/>
      </c>
      <c r="E4952" s="93"/>
      <c r="F4952" s="4"/>
      <c r="G4952" s="4"/>
      <c r="H4952" s="72"/>
      <c r="I4952" s="4"/>
      <c r="J4952" s="72"/>
      <c r="K4952" s="72"/>
      <c r="W4952" s="68">
        <f t="shared" si="232"/>
        <v>1</v>
      </c>
      <c r="AC4952" s="1" t="str">
        <f t="shared" si="233"/>
        <v>1900</v>
      </c>
    </row>
    <row r="4953" spans="4:29" x14ac:dyDescent="0.25">
      <c r="D4953" s="98" t="str">
        <f t="shared" si="231"/>
        <v/>
      </c>
      <c r="E4953" s="93"/>
      <c r="F4953" s="4"/>
      <c r="G4953" s="4"/>
      <c r="H4953" s="72"/>
      <c r="I4953" s="4"/>
      <c r="J4953" s="72"/>
      <c r="K4953" s="72"/>
      <c r="W4953" s="68">
        <f t="shared" si="232"/>
        <v>1</v>
      </c>
      <c r="AC4953" s="1" t="str">
        <f t="shared" si="233"/>
        <v>1900</v>
      </c>
    </row>
    <row r="4954" spans="4:29" x14ac:dyDescent="0.25">
      <c r="D4954" s="98" t="str">
        <f t="shared" si="231"/>
        <v/>
      </c>
      <c r="E4954" s="93"/>
      <c r="F4954" s="4"/>
      <c r="G4954" s="4"/>
      <c r="H4954" s="72"/>
      <c r="I4954" s="4"/>
      <c r="J4954" s="72"/>
      <c r="K4954" s="72"/>
      <c r="W4954" s="68">
        <f t="shared" si="232"/>
        <v>1</v>
      </c>
      <c r="AC4954" s="1" t="str">
        <f t="shared" si="233"/>
        <v>1900</v>
      </c>
    </row>
    <row r="4955" spans="4:29" x14ac:dyDescent="0.25">
      <c r="D4955" s="98" t="str">
        <f t="shared" si="231"/>
        <v/>
      </c>
      <c r="E4955" s="93"/>
      <c r="F4955" s="4"/>
      <c r="G4955" s="4"/>
      <c r="H4955" s="72"/>
      <c r="I4955" s="4"/>
      <c r="J4955" s="72"/>
      <c r="K4955" s="72"/>
      <c r="W4955" s="68">
        <f t="shared" si="232"/>
        <v>1</v>
      </c>
      <c r="AC4955" s="1" t="str">
        <f t="shared" si="233"/>
        <v>1900</v>
      </c>
    </row>
    <row r="4956" spans="4:29" x14ac:dyDescent="0.25">
      <c r="D4956" s="98" t="str">
        <f t="shared" si="231"/>
        <v/>
      </c>
      <c r="E4956" s="93"/>
      <c r="F4956" s="4"/>
      <c r="G4956" s="4"/>
      <c r="H4956" s="72"/>
      <c r="I4956" s="4"/>
      <c r="J4956" s="72"/>
      <c r="K4956" s="72"/>
      <c r="W4956" s="68">
        <f t="shared" si="232"/>
        <v>1</v>
      </c>
      <c r="AC4956" s="1" t="str">
        <f t="shared" si="233"/>
        <v>1900</v>
      </c>
    </row>
    <row r="4957" spans="4:29" x14ac:dyDescent="0.25">
      <c r="D4957" s="98" t="str">
        <f t="shared" si="231"/>
        <v/>
      </c>
      <c r="E4957" s="93"/>
      <c r="F4957" s="4"/>
      <c r="G4957" s="4"/>
      <c r="H4957" s="72"/>
      <c r="I4957" s="4"/>
      <c r="J4957" s="72"/>
      <c r="K4957" s="72"/>
      <c r="W4957" s="68">
        <f t="shared" si="232"/>
        <v>1</v>
      </c>
      <c r="AC4957" s="1" t="str">
        <f t="shared" si="233"/>
        <v>1900</v>
      </c>
    </row>
    <row r="4958" spans="4:29" x14ac:dyDescent="0.25">
      <c r="D4958" s="98" t="str">
        <f t="shared" si="231"/>
        <v/>
      </c>
      <c r="E4958" s="93"/>
      <c r="F4958" s="4"/>
      <c r="G4958" s="4"/>
      <c r="H4958" s="72"/>
      <c r="I4958" s="4"/>
      <c r="J4958" s="72"/>
      <c r="K4958" s="72"/>
      <c r="W4958" s="68">
        <f t="shared" si="232"/>
        <v>1</v>
      </c>
      <c r="AC4958" s="1" t="str">
        <f t="shared" si="233"/>
        <v>1900</v>
      </c>
    </row>
    <row r="4959" spans="4:29" x14ac:dyDescent="0.25">
      <c r="D4959" s="98" t="str">
        <f t="shared" si="231"/>
        <v/>
      </c>
      <c r="E4959" s="93"/>
      <c r="F4959" s="4"/>
      <c r="G4959" s="4"/>
      <c r="H4959" s="72"/>
      <c r="I4959" s="4"/>
      <c r="J4959" s="72"/>
      <c r="K4959" s="72"/>
      <c r="W4959" s="68">
        <f t="shared" si="232"/>
        <v>1</v>
      </c>
      <c r="AC4959" s="1" t="str">
        <f t="shared" si="233"/>
        <v>1900</v>
      </c>
    </row>
    <row r="4960" spans="4:29" x14ac:dyDescent="0.25">
      <c r="D4960" s="98" t="str">
        <f t="shared" si="231"/>
        <v/>
      </c>
      <c r="E4960" s="93"/>
      <c r="F4960" s="4"/>
      <c r="G4960" s="4"/>
      <c r="H4960" s="72"/>
      <c r="I4960" s="4"/>
      <c r="J4960" s="72"/>
      <c r="K4960" s="72"/>
      <c r="W4960" s="68">
        <f t="shared" si="232"/>
        <v>1</v>
      </c>
      <c r="AC4960" s="1" t="str">
        <f t="shared" si="233"/>
        <v>1900</v>
      </c>
    </row>
    <row r="4961" spans="4:29" x14ac:dyDescent="0.25">
      <c r="D4961" s="98" t="str">
        <f t="shared" si="231"/>
        <v/>
      </c>
      <c r="E4961" s="93"/>
      <c r="F4961" s="4"/>
      <c r="G4961" s="4"/>
      <c r="H4961" s="72"/>
      <c r="I4961" s="4"/>
      <c r="J4961" s="72"/>
      <c r="K4961" s="72"/>
      <c r="W4961" s="68">
        <f t="shared" si="232"/>
        <v>1</v>
      </c>
      <c r="AC4961" s="1" t="str">
        <f t="shared" si="233"/>
        <v>1900</v>
      </c>
    </row>
    <row r="4962" spans="4:29" x14ac:dyDescent="0.25">
      <c r="D4962" s="98" t="str">
        <f t="shared" si="231"/>
        <v/>
      </c>
      <c r="E4962" s="93"/>
      <c r="F4962" s="4"/>
      <c r="G4962" s="4"/>
      <c r="H4962" s="72"/>
      <c r="I4962" s="4"/>
      <c r="J4962" s="72"/>
      <c r="K4962" s="72"/>
      <c r="W4962" s="68">
        <f t="shared" si="232"/>
        <v>1</v>
      </c>
      <c r="AC4962" s="1" t="str">
        <f t="shared" si="233"/>
        <v>1900</v>
      </c>
    </row>
    <row r="4963" spans="4:29" x14ac:dyDescent="0.25">
      <c r="D4963" s="98" t="str">
        <f t="shared" si="231"/>
        <v/>
      </c>
      <c r="E4963" s="93"/>
      <c r="F4963" s="4"/>
      <c r="G4963" s="4"/>
      <c r="H4963" s="72"/>
      <c r="I4963" s="4"/>
      <c r="J4963" s="72"/>
      <c r="K4963" s="72"/>
      <c r="W4963" s="68">
        <f t="shared" si="232"/>
        <v>1</v>
      </c>
      <c r="AC4963" s="1" t="str">
        <f t="shared" si="233"/>
        <v>1900</v>
      </c>
    </row>
    <row r="4964" spans="4:29" x14ac:dyDescent="0.25">
      <c r="D4964" s="98" t="str">
        <f t="shared" si="231"/>
        <v/>
      </c>
      <c r="E4964" s="93"/>
      <c r="F4964" s="4"/>
      <c r="G4964" s="4"/>
      <c r="H4964" s="72"/>
      <c r="I4964" s="4"/>
      <c r="J4964" s="72"/>
      <c r="K4964" s="72"/>
      <c r="W4964" s="68">
        <f t="shared" si="232"/>
        <v>1</v>
      </c>
      <c r="AC4964" s="1" t="str">
        <f t="shared" si="233"/>
        <v>1900</v>
      </c>
    </row>
    <row r="4965" spans="4:29" x14ac:dyDescent="0.25">
      <c r="D4965" s="98" t="str">
        <f t="shared" si="231"/>
        <v/>
      </c>
      <c r="E4965" s="93"/>
      <c r="F4965" s="4"/>
      <c r="G4965" s="4"/>
      <c r="H4965" s="72"/>
      <c r="I4965" s="4"/>
      <c r="J4965" s="72"/>
      <c r="K4965" s="72"/>
      <c r="W4965" s="68">
        <f t="shared" si="232"/>
        <v>1</v>
      </c>
      <c r="AC4965" s="1" t="str">
        <f t="shared" si="233"/>
        <v>1900</v>
      </c>
    </row>
    <row r="4966" spans="4:29" x14ac:dyDescent="0.25">
      <c r="D4966" s="98" t="str">
        <f t="shared" si="231"/>
        <v/>
      </c>
      <c r="E4966" s="93"/>
      <c r="F4966" s="4"/>
      <c r="G4966" s="4"/>
      <c r="H4966" s="72"/>
      <c r="I4966" s="4"/>
      <c r="J4966" s="72"/>
      <c r="K4966" s="72"/>
      <c r="W4966" s="68">
        <f t="shared" si="232"/>
        <v>1</v>
      </c>
      <c r="AC4966" s="1" t="str">
        <f t="shared" si="233"/>
        <v>1900</v>
      </c>
    </row>
    <row r="4967" spans="4:29" x14ac:dyDescent="0.25">
      <c r="D4967" s="98" t="str">
        <f t="shared" si="231"/>
        <v/>
      </c>
      <c r="E4967" s="93"/>
      <c r="F4967" s="4"/>
      <c r="G4967" s="4"/>
      <c r="H4967" s="72"/>
      <c r="I4967" s="4"/>
      <c r="J4967" s="72"/>
      <c r="K4967" s="72"/>
      <c r="W4967" s="68">
        <f t="shared" si="232"/>
        <v>1</v>
      </c>
      <c r="AC4967" s="1" t="str">
        <f t="shared" si="233"/>
        <v>1900</v>
      </c>
    </row>
    <row r="4968" spans="4:29" x14ac:dyDescent="0.25">
      <c r="D4968" s="98" t="str">
        <f t="shared" si="231"/>
        <v/>
      </c>
      <c r="E4968" s="93"/>
      <c r="F4968" s="4"/>
      <c r="G4968" s="4"/>
      <c r="H4968" s="72"/>
      <c r="I4968" s="4"/>
      <c r="J4968" s="72"/>
      <c r="K4968" s="72"/>
      <c r="W4968" s="68">
        <f t="shared" si="232"/>
        <v>1</v>
      </c>
      <c r="AC4968" s="1" t="str">
        <f t="shared" si="233"/>
        <v>1900</v>
      </c>
    </row>
    <row r="4969" spans="4:29" x14ac:dyDescent="0.25">
      <c r="D4969" s="98" t="str">
        <f t="shared" si="231"/>
        <v/>
      </c>
      <c r="E4969" s="93"/>
      <c r="F4969" s="4"/>
      <c r="G4969" s="4"/>
      <c r="H4969" s="72"/>
      <c r="I4969" s="4"/>
      <c r="J4969" s="72"/>
      <c r="K4969" s="72"/>
      <c r="W4969" s="68">
        <f t="shared" si="232"/>
        <v>1</v>
      </c>
      <c r="AC4969" s="1" t="str">
        <f t="shared" si="233"/>
        <v>1900</v>
      </c>
    </row>
    <row r="4970" spans="4:29" x14ac:dyDescent="0.25">
      <c r="D4970" s="98" t="str">
        <f t="shared" si="231"/>
        <v/>
      </c>
      <c r="E4970" s="93"/>
      <c r="F4970" s="4"/>
      <c r="G4970" s="4"/>
      <c r="H4970" s="72"/>
      <c r="I4970" s="4"/>
      <c r="J4970" s="72"/>
      <c r="K4970" s="72"/>
      <c r="W4970" s="68">
        <f t="shared" si="232"/>
        <v>1</v>
      </c>
      <c r="AC4970" s="1" t="str">
        <f t="shared" si="233"/>
        <v>1900</v>
      </c>
    </row>
    <row r="4971" spans="4:29" x14ac:dyDescent="0.25">
      <c r="D4971" s="98" t="str">
        <f t="shared" si="231"/>
        <v/>
      </c>
      <c r="E4971" s="93"/>
      <c r="F4971" s="4"/>
      <c r="G4971" s="4"/>
      <c r="H4971" s="72"/>
      <c r="I4971" s="4"/>
      <c r="J4971" s="72"/>
      <c r="K4971" s="72"/>
      <c r="W4971" s="68">
        <f t="shared" si="232"/>
        <v>1</v>
      </c>
      <c r="AC4971" s="1" t="str">
        <f t="shared" si="233"/>
        <v>1900</v>
      </c>
    </row>
    <row r="4972" spans="4:29" x14ac:dyDescent="0.25">
      <c r="D4972" s="98" t="str">
        <f t="shared" si="231"/>
        <v/>
      </c>
      <c r="E4972" s="93"/>
      <c r="F4972" s="4"/>
      <c r="G4972" s="4"/>
      <c r="H4972" s="72"/>
      <c r="I4972" s="4"/>
      <c r="J4972" s="72"/>
      <c r="K4972" s="72"/>
      <c r="W4972" s="68">
        <f t="shared" si="232"/>
        <v>1</v>
      </c>
      <c r="AC4972" s="1" t="str">
        <f t="shared" si="233"/>
        <v>1900</v>
      </c>
    </row>
    <row r="4973" spans="4:29" x14ac:dyDescent="0.25">
      <c r="D4973" s="98" t="str">
        <f t="shared" si="231"/>
        <v/>
      </c>
      <c r="E4973" s="93"/>
      <c r="F4973" s="4"/>
      <c r="G4973" s="4"/>
      <c r="H4973" s="72"/>
      <c r="I4973" s="4"/>
      <c r="J4973" s="72"/>
      <c r="K4973" s="72"/>
      <c r="W4973" s="68">
        <f t="shared" si="232"/>
        <v>1</v>
      </c>
      <c r="AC4973" s="1" t="str">
        <f t="shared" si="233"/>
        <v>1900</v>
      </c>
    </row>
    <row r="4974" spans="4:29" x14ac:dyDescent="0.25">
      <c r="D4974" s="98" t="str">
        <f t="shared" si="231"/>
        <v/>
      </c>
      <c r="E4974" s="93"/>
      <c r="F4974" s="4"/>
      <c r="G4974" s="4"/>
      <c r="H4974" s="72"/>
      <c r="I4974" s="4"/>
      <c r="J4974" s="72"/>
      <c r="K4974" s="72"/>
      <c r="W4974" s="68">
        <f t="shared" si="232"/>
        <v>1</v>
      </c>
      <c r="AC4974" s="1" t="str">
        <f t="shared" si="233"/>
        <v>1900</v>
      </c>
    </row>
    <row r="4975" spans="4:29" x14ac:dyDescent="0.25">
      <c r="D4975" s="98" t="str">
        <f t="shared" si="231"/>
        <v/>
      </c>
      <c r="E4975" s="93"/>
      <c r="F4975" s="4"/>
      <c r="G4975" s="4"/>
      <c r="H4975" s="72"/>
      <c r="I4975" s="4"/>
      <c r="J4975" s="72"/>
      <c r="K4975" s="72"/>
      <c r="W4975" s="68">
        <f t="shared" si="232"/>
        <v>1</v>
      </c>
      <c r="AC4975" s="1" t="str">
        <f t="shared" si="233"/>
        <v>1900</v>
      </c>
    </row>
    <row r="4976" spans="4:29" x14ac:dyDescent="0.25">
      <c r="D4976" s="98" t="str">
        <f t="shared" si="231"/>
        <v/>
      </c>
      <c r="E4976" s="93"/>
      <c r="F4976" s="4"/>
      <c r="G4976" s="4"/>
      <c r="H4976" s="72"/>
      <c r="I4976" s="4"/>
      <c r="J4976" s="72"/>
      <c r="K4976" s="72"/>
      <c r="W4976" s="68">
        <f t="shared" si="232"/>
        <v>1</v>
      </c>
      <c r="AC4976" s="1" t="str">
        <f t="shared" si="233"/>
        <v>1900</v>
      </c>
    </row>
    <row r="4977" spans="4:29" x14ac:dyDescent="0.25">
      <c r="D4977" s="98" t="str">
        <f t="shared" si="231"/>
        <v/>
      </c>
      <c r="E4977" s="93"/>
      <c r="F4977" s="4"/>
      <c r="G4977" s="4"/>
      <c r="H4977" s="72"/>
      <c r="I4977" s="4"/>
      <c r="J4977" s="72"/>
      <c r="K4977" s="72"/>
      <c r="W4977" s="68">
        <f t="shared" si="232"/>
        <v>1</v>
      </c>
      <c r="AC4977" s="1" t="str">
        <f t="shared" si="233"/>
        <v>1900</v>
      </c>
    </row>
    <row r="4978" spans="4:29" x14ac:dyDescent="0.25">
      <c r="D4978" s="98" t="str">
        <f t="shared" si="231"/>
        <v/>
      </c>
      <c r="E4978" s="93"/>
      <c r="F4978" s="4"/>
      <c r="G4978" s="4"/>
      <c r="H4978" s="72"/>
      <c r="I4978" s="4"/>
      <c r="J4978" s="72"/>
      <c r="K4978" s="72"/>
      <c r="W4978" s="68">
        <f t="shared" si="232"/>
        <v>1</v>
      </c>
      <c r="AC4978" s="1" t="str">
        <f t="shared" si="233"/>
        <v>1900</v>
      </c>
    </row>
    <row r="4979" spans="4:29" x14ac:dyDescent="0.25">
      <c r="D4979" s="98" t="str">
        <f t="shared" si="231"/>
        <v/>
      </c>
      <c r="E4979" s="93"/>
      <c r="F4979" s="4"/>
      <c r="G4979" s="4"/>
      <c r="H4979" s="72"/>
      <c r="I4979" s="4"/>
      <c r="J4979" s="72"/>
      <c r="K4979" s="72"/>
      <c r="W4979" s="68">
        <f t="shared" si="232"/>
        <v>1</v>
      </c>
      <c r="AC4979" s="1" t="str">
        <f t="shared" si="233"/>
        <v>1900</v>
      </c>
    </row>
    <row r="4980" spans="4:29" x14ac:dyDescent="0.25">
      <c r="D4980" s="98" t="str">
        <f t="shared" si="231"/>
        <v/>
      </c>
      <c r="E4980" s="93"/>
      <c r="F4980" s="4"/>
      <c r="G4980" s="4"/>
      <c r="H4980" s="72"/>
      <c r="I4980" s="4"/>
      <c r="J4980" s="72"/>
      <c r="K4980" s="72"/>
      <c r="W4980" s="68">
        <f t="shared" si="232"/>
        <v>1</v>
      </c>
      <c r="AC4980" s="1" t="str">
        <f t="shared" si="233"/>
        <v>1900</v>
      </c>
    </row>
    <row r="4981" spans="4:29" x14ac:dyDescent="0.25">
      <c r="D4981" s="98" t="str">
        <f t="shared" si="231"/>
        <v/>
      </c>
      <c r="E4981" s="93"/>
      <c r="F4981" s="4"/>
      <c r="G4981" s="4"/>
      <c r="H4981" s="72"/>
      <c r="I4981" s="4"/>
      <c r="J4981" s="72"/>
      <c r="K4981" s="72"/>
      <c r="W4981" s="68">
        <f t="shared" si="232"/>
        <v>1</v>
      </c>
      <c r="AC4981" s="1" t="str">
        <f t="shared" si="233"/>
        <v>1900</v>
      </c>
    </row>
    <row r="4982" spans="4:29" x14ac:dyDescent="0.25">
      <c r="D4982" s="98" t="str">
        <f t="shared" si="231"/>
        <v/>
      </c>
      <c r="E4982" s="93"/>
      <c r="F4982" s="4"/>
      <c r="G4982" s="4"/>
      <c r="H4982" s="72"/>
      <c r="I4982" s="4"/>
      <c r="J4982" s="72"/>
      <c r="K4982" s="72"/>
      <c r="W4982" s="68">
        <f t="shared" si="232"/>
        <v>1</v>
      </c>
      <c r="AC4982" s="1" t="str">
        <f t="shared" si="233"/>
        <v>1900</v>
      </c>
    </row>
    <row r="4983" spans="4:29" x14ac:dyDescent="0.25">
      <c r="D4983" s="98" t="str">
        <f t="shared" si="231"/>
        <v/>
      </c>
      <c r="E4983" s="93"/>
      <c r="F4983" s="4"/>
      <c r="G4983" s="4"/>
      <c r="H4983" s="72"/>
      <c r="I4983" s="4"/>
      <c r="J4983" s="72"/>
      <c r="K4983" s="72"/>
      <c r="W4983" s="68">
        <f t="shared" si="232"/>
        <v>1</v>
      </c>
      <c r="AC4983" s="1" t="str">
        <f t="shared" si="233"/>
        <v>1900</v>
      </c>
    </row>
    <row r="4984" spans="4:29" x14ac:dyDescent="0.25">
      <c r="D4984" s="98" t="str">
        <f t="shared" si="231"/>
        <v/>
      </c>
      <c r="E4984" s="93"/>
      <c r="F4984" s="4"/>
      <c r="G4984" s="4"/>
      <c r="H4984" s="72"/>
      <c r="I4984" s="4"/>
      <c r="J4984" s="72"/>
      <c r="K4984" s="72"/>
      <c r="W4984" s="68">
        <f t="shared" si="232"/>
        <v>1</v>
      </c>
      <c r="AC4984" s="1" t="str">
        <f t="shared" si="233"/>
        <v>1900</v>
      </c>
    </row>
    <row r="4985" spans="4:29" x14ac:dyDescent="0.25">
      <c r="D4985" s="98" t="str">
        <f t="shared" si="231"/>
        <v/>
      </c>
      <c r="E4985" s="93"/>
      <c r="F4985" s="4"/>
      <c r="G4985" s="4"/>
      <c r="H4985" s="72"/>
      <c r="I4985" s="4"/>
      <c r="J4985" s="72"/>
      <c r="K4985" s="72"/>
      <c r="W4985" s="68">
        <f t="shared" si="232"/>
        <v>1</v>
      </c>
      <c r="AC4985" s="1" t="str">
        <f t="shared" si="233"/>
        <v>1900</v>
      </c>
    </row>
    <row r="4986" spans="4:29" x14ac:dyDescent="0.25">
      <c r="D4986" s="98" t="str">
        <f t="shared" si="231"/>
        <v/>
      </c>
      <c r="E4986" s="93"/>
      <c r="F4986" s="4"/>
      <c r="G4986" s="4"/>
      <c r="H4986" s="72"/>
      <c r="I4986" s="4"/>
      <c r="J4986" s="72"/>
      <c r="K4986" s="72"/>
      <c r="W4986" s="68">
        <f t="shared" si="232"/>
        <v>1</v>
      </c>
      <c r="AC4986" s="1" t="str">
        <f t="shared" si="233"/>
        <v>1900</v>
      </c>
    </row>
    <row r="4987" spans="4:29" x14ac:dyDescent="0.25">
      <c r="D4987" s="98" t="str">
        <f t="shared" si="231"/>
        <v/>
      </c>
      <c r="E4987" s="93"/>
      <c r="F4987" s="4"/>
      <c r="G4987" s="4"/>
      <c r="H4987" s="72"/>
      <c r="I4987" s="4"/>
      <c r="J4987" s="72"/>
      <c r="K4987" s="72"/>
      <c r="W4987" s="68">
        <f t="shared" si="232"/>
        <v>1</v>
      </c>
      <c r="AC4987" s="1" t="str">
        <f t="shared" si="233"/>
        <v>1900</v>
      </c>
    </row>
    <row r="4988" spans="4:29" x14ac:dyDescent="0.25">
      <c r="D4988" s="98" t="str">
        <f t="shared" si="231"/>
        <v/>
      </c>
      <c r="E4988" s="93"/>
      <c r="F4988" s="4"/>
      <c r="G4988" s="4"/>
      <c r="H4988" s="72"/>
      <c r="I4988" s="4"/>
      <c r="J4988" s="72"/>
      <c r="K4988" s="72"/>
      <c r="W4988" s="68">
        <f t="shared" si="232"/>
        <v>1</v>
      </c>
      <c r="AC4988" s="1" t="str">
        <f t="shared" si="233"/>
        <v>1900</v>
      </c>
    </row>
    <row r="4989" spans="4:29" x14ac:dyDescent="0.25">
      <c r="D4989" s="98" t="str">
        <f t="shared" si="231"/>
        <v/>
      </c>
      <c r="E4989" s="93"/>
      <c r="F4989" s="4"/>
      <c r="G4989" s="4"/>
      <c r="H4989" s="72"/>
      <c r="I4989" s="4"/>
      <c r="J4989" s="72"/>
      <c r="K4989" s="72"/>
      <c r="W4989" s="68">
        <f t="shared" si="232"/>
        <v>1</v>
      </c>
      <c r="AC4989" s="1" t="str">
        <f t="shared" si="233"/>
        <v>1900</v>
      </c>
    </row>
    <row r="4990" spans="4:29" x14ac:dyDescent="0.25">
      <c r="D4990" s="98" t="str">
        <f t="shared" si="231"/>
        <v/>
      </c>
      <c r="E4990" s="93"/>
      <c r="F4990" s="4"/>
      <c r="G4990" s="4"/>
      <c r="H4990" s="72"/>
      <c r="I4990" s="4"/>
      <c r="J4990" s="72"/>
      <c r="K4990" s="72"/>
      <c r="W4990" s="68">
        <f t="shared" si="232"/>
        <v>1</v>
      </c>
      <c r="AC4990" s="1" t="str">
        <f t="shared" si="233"/>
        <v>1900</v>
      </c>
    </row>
    <row r="4991" spans="4:29" x14ac:dyDescent="0.25">
      <c r="D4991" s="98" t="str">
        <f t="shared" si="231"/>
        <v/>
      </c>
      <c r="E4991" s="93"/>
      <c r="F4991" s="4"/>
      <c r="G4991" s="4"/>
      <c r="H4991" s="72"/>
      <c r="I4991" s="4"/>
      <c r="J4991" s="72"/>
      <c r="K4991" s="72"/>
      <c r="W4991" s="68">
        <f t="shared" si="232"/>
        <v>1</v>
      </c>
      <c r="AC4991" s="1" t="str">
        <f t="shared" si="233"/>
        <v>1900</v>
      </c>
    </row>
    <row r="4992" spans="4:29" x14ac:dyDescent="0.25">
      <c r="D4992" s="98" t="str">
        <f t="shared" si="231"/>
        <v/>
      </c>
      <c r="E4992" s="93"/>
      <c r="F4992" s="4"/>
      <c r="G4992" s="4"/>
      <c r="H4992" s="72"/>
      <c r="I4992" s="4"/>
      <c r="J4992" s="72"/>
      <c r="K4992" s="72"/>
      <c r="W4992" s="68">
        <f t="shared" si="232"/>
        <v>1</v>
      </c>
      <c r="AC4992" s="1" t="str">
        <f t="shared" si="233"/>
        <v>1900</v>
      </c>
    </row>
    <row r="4993" spans="4:29" x14ac:dyDescent="0.25">
      <c r="D4993" s="98" t="str">
        <f t="shared" si="231"/>
        <v/>
      </c>
      <c r="E4993" s="93"/>
      <c r="F4993" s="4"/>
      <c r="G4993" s="4"/>
      <c r="H4993" s="72"/>
      <c r="I4993" s="4"/>
      <c r="J4993" s="72"/>
      <c r="K4993" s="72"/>
      <c r="W4993" s="68">
        <f t="shared" si="232"/>
        <v>1</v>
      </c>
      <c r="AC4993" s="1" t="str">
        <f t="shared" si="233"/>
        <v>1900</v>
      </c>
    </row>
    <row r="4994" spans="4:29" x14ac:dyDescent="0.25">
      <c r="D4994" s="98" t="str">
        <f t="shared" si="231"/>
        <v/>
      </c>
      <c r="E4994" s="93"/>
      <c r="F4994" s="4"/>
      <c r="G4994" s="4"/>
      <c r="H4994" s="72"/>
      <c r="I4994" s="4"/>
      <c r="J4994" s="72"/>
      <c r="K4994" s="72"/>
      <c r="W4994" s="68">
        <f t="shared" si="232"/>
        <v>1</v>
      </c>
      <c r="AC4994" s="1" t="str">
        <f t="shared" si="233"/>
        <v>1900</v>
      </c>
    </row>
    <row r="4995" spans="4:29" x14ac:dyDescent="0.25">
      <c r="D4995" s="98" t="str">
        <f t="shared" si="231"/>
        <v/>
      </c>
      <c r="E4995" s="93"/>
      <c r="F4995" s="4"/>
      <c r="G4995" s="4"/>
      <c r="H4995" s="72"/>
      <c r="I4995" s="4"/>
      <c r="J4995" s="72"/>
      <c r="K4995" s="72"/>
      <c r="W4995" s="68">
        <f t="shared" si="232"/>
        <v>1</v>
      </c>
      <c r="AC4995" s="1" t="str">
        <f t="shared" si="233"/>
        <v>1900</v>
      </c>
    </row>
    <row r="4996" spans="4:29" x14ac:dyDescent="0.25">
      <c r="D4996" s="98" t="str">
        <f t="shared" si="231"/>
        <v/>
      </c>
      <c r="E4996" s="93"/>
      <c r="F4996" s="4"/>
      <c r="G4996" s="4"/>
      <c r="H4996" s="72"/>
      <c r="I4996" s="4"/>
      <c r="J4996" s="72"/>
      <c r="K4996" s="72"/>
      <c r="W4996" s="68">
        <f t="shared" ref="W4996:W5000" si="234">IF(CONCATENATE(F4996,F4997,F4998,F4999,F5000,F5001)&lt;&gt;"",IF(AND(E4996&lt;&gt;0,ISNUMBER(E4996)=TRUE),E4996,W4995),$V$1)</f>
        <v>1</v>
      </c>
      <c r="AC4996" s="1" t="str">
        <f t="shared" si="233"/>
        <v>1900</v>
      </c>
    </row>
    <row r="4997" spans="4:29" x14ac:dyDescent="0.25">
      <c r="D4997" s="98" t="str">
        <f t="shared" si="231"/>
        <v/>
      </c>
      <c r="E4997" s="93"/>
      <c r="F4997" s="4"/>
      <c r="G4997" s="4"/>
      <c r="H4997" s="72"/>
      <c r="I4997" s="4"/>
      <c r="J4997" s="72"/>
      <c r="K4997" s="72"/>
      <c r="W4997" s="68">
        <f t="shared" si="234"/>
        <v>1</v>
      </c>
      <c r="AC4997" s="1" t="str">
        <f t="shared" ref="AC4997:AC5000" si="235">YEAR(W4997)&amp;F4997</f>
        <v>1900</v>
      </c>
    </row>
    <row r="4998" spans="4:29" x14ac:dyDescent="0.25">
      <c r="D4998" s="98" t="str">
        <f t="shared" si="231"/>
        <v/>
      </c>
      <c r="E4998" s="93"/>
      <c r="F4998" s="4"/>
      <c r="G4998" s="4"/>
      <c r="H4998" s="72"/>
      <c r="I4998" s="4"/>
      <c r="J4998" s="72"/>
      <c r="K4998" s="72"/>
      <c r="W4998" s="68">
        <f t="shared" si="234"/>
        <v>1</v>
      </c>
      <c r="AC4998" s="1" t="str">
        <f t="shared" si="235"/>
        <v>1900</v>
      </c>
    </row>
    <row r="4999" spans="4:29" x14ac:dyDescent="0.25">
      <c r="D4999" s="98" t="str">
        <f t="shared" si="231"/>
        <v/>
      </c>
      <c r="E4999" s="93"/>
      <c r="F4999" s="4"/>
      <c r="G4999" s="4"/>
      <c r="H4999" s="72"/>
      <c r="I4999" s="4"/>
      <c r="J4999" s="72"/>
      <c r="K4999" s="72"/>
      <c r="W4999" s="68">
        <f t="shared" si="234"/>
        <v>1</v>
      </c>
      <c r="AC4999" s="1" t="str">
        <f t="shared" si="235"/>
        <v>1900</v>
      </c>
    </row>
    <row r="5000" spans="4:29" x14ac:dyDescent="0.25">
      <c r="D5000" s="98" t="str">
        <f t="shared" si="231"/>
        <v/>
      </c>
      <c r="E5000" s="93"/>
      <c r="F5000" s="4"/>
      <c r="G5000" s="4"/>
      <c r="H5000" s="72"/>
      <c r="I5000" s="4"/>
      <c r="J5000" s="72"/>
      <c r="K5000" s="72"/>
      <c r="W5000" s="68">
        <f t="shared" si="234"/>
        <v>1</v>
      </c>
      <c r="AC5000" s="1" t="str">
        <f t="shared" si="235"/>
        <v>1900</v>
      </c>
    </row>
  </sheetData>
  <sheetProtection algorithmName="SHA-512" hashValue="MJJc2MJpwj059Lyq+Rkon/1PhSM3RikVqTeua+Q4BWNwZhATN/MYiZmj1Pqp3b301m3DQ7ohWGNfGoypsv7G8g==" saltValue="AOsEg8z9+qvFU3g1npMc/g==" spinCount="100000" sheet="1" objects="1" scenarios="1"/>
  <autoFilter ref="D3:K5000" xr:uid="{00000000-0009-0000-0000-000001000000}"/>
  <mergeCells count="2">
    <mergeCell ref="D1:K1"/>
    <mergeCell ref="D2:K2"/>
  </mergeCells>
  <conditionalFormatting sqref="D5:K5000">
    <cfRule type="expression" dxfId="5" priority="1" stopIfTrue="1">
      <formula>$D5=1</formula>
    </cfRule>
  </conditionalFormatting>
  <dataValidations count="3">
    <dataValidation type="date" operator="greaterThanOrEqual" allowBlank="1" showInputMessage="1" showErrorMessage="1" errorTitle="Hiba" error="Ebbe az oszlopba csak dátum írható._x000a_Ajánlott formátum: évszám minusz hónapszám minusz napszám (2026-2-15) Ha az operációs rendszer más nyelvű, a sorrend lehet fordított. Az akutális évben az évszám nem kötelező. (pl 2-15)" sqref="E4:E5000" xr:uid="{004BA27A-5D5C-4B5E-A366-F8FD78A183ED}">
      <formula1>$Y$1</formula1>
    </dataValidation>
    <dataValidation type="list" allowBlank="1" showInputMessage="1" showErrorMessage="1" errorTitle="Hiba!" error="A katekézis jellege a lenyílóból választható ki." sqref="F4:F5000" xr:uid="{D45931E9-6B1E-4E2B-B039-2CA7648B9938}">
      <formula1>$AA$3:$AA$13</formula1>
    </dataValidation>
    <dataValidation type="whole" operator="greaterThanOrEqual" allowBlank="1" showInputMessage="1" showErrorMessage="1" errorTitle="Hiba!" error="Ebbe az oszlopba csak egész számot lehet írni." sqref="G4:G5000" xr:uid="{E805FB29-34BF-43C8-8225-F8A4A0D846D4}">
      <formula1>0</formula1>
    </dataValidation>
  </dataValidations>
  <pageMargins left="0.70866141732283472" right="0.70866141732283472" top="0.74803149606299213" bottom="0.74803149606299213" header="0.31496062992125984" footer="0.31496062992125984"/>
  <pageSetup paperSize="9" orientation="landscape" r:id="rId1"/>
  <headerFooter>
    <oddFooter>&amp;LKészítette:_________________                                 PH&amp;R&amp;P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6ADA7-50E5-465F-83A4-798141191DA1}">
  <dimension ref="D1:AC6000"/>
  <sheetViews>
    <sheetView workbookViewId="0">
      <pane xSplit="3" ySplit="3" topLeftCell="D4" activePane="bottomRight" state="frozen"/>
      <selection sqref="A1:J1"/>
      <selection pane="topRight" sqref="A1:J1"/>
      <selection pane="bottomLeft" sqref="A1:J1"/>
      <selection pane="bottomRight" activeCell="E4" sqref="E4"/>
    </sheetView>
  </sheetViews>
  <sheetFormatPr defaultColWidth="0" defaultRowHeight="15" zeroHeight="1" x14ac:dyDescent="0.25"/>
  <cols>
    <col min="1" max="3" width="8.85546875" style="1" hidden="1" customWidth="1"/>
    <col min="4" max="4" width="5.140625" style="1" bestFit="1" customWidth="1"/>
    <col min="5" max="5" width="11.28515625" style="1" customWidth="1"/>
    <col min="6" max="6" width="5" style="1" customWidth="1"/>
    <col min="7" max="7" width="24.42578125" style="1" bestFit="1" customWidth="1"/>
    <col min="8" max="8" width="16" style="1" customWidth="1"/>
    <col min="9" max="9" width="8.85546875" style="1" customWidth="1"/>
    <col min="10" max="10" width="20.28515625" style="1" bestFit="1" customWidth="1"/>
    <col min="11" max="11" width="29.42578125" style="1" hidden="1" customWidth="1"/>
    <col min="12" max="22" width="8.85546875" style="1" hidden="1" customWidth="1"/>
    <col min="23" max="23" width="10.140625" style="1" hidden="1" customWidth="1"/>
    <col min="24" max="24" width="8.85546875" style="1" hidden="1" customWidth="1"/>
    <col min="25" max="25" width="10.140625" style="1" hidden="1" customWidth="1"/>
    <col min="26" max="16384" width="8.85546875" style="1" hidden="1"/>
  </cols>
  <sheetData>
    <row r="1" spans="4:29" ht="18.75" x14ac:dyDescent="0.3">
      <c r="D1" s="139" t="str">
        <f>Szolgalati_alkalmak!D1</f>
        <v xml:space="preserve"> Református Egyházközség</v>
      </c>
      <c r="E1" s="140"/>
      <c r="F1" s="140"/>
      <c r="G1" s="140"/>
      <c r="H1" s="140"/>
      <c r="I1" s="140"/>
      <c r="J1" s="141"/>
      <c r="V1" s="1">
        <v>1</v>
      </c>
      <c r="W1" s="1">
        <f>Szolgalati_alkalmak!AA1</f>
        <v>0</v>
      </c>
      <c r="Y1" s="68">
        <f>Szolgalati_alkalmak!Y1</f>
        <v>46023</v>
      </c>
      <c r="AA1" s="1" t="s">
        <v>433</v>
      </c>
    </row>
    <row r="2" spans="4:29" ht="24" customHeight="1" x14ac:dyDescent="0.25">
      <c r="D2" s="138" t="s">
        <v>434</v>
      </c>
      <c r="E2" s="138"/>
      <c r="F2" s="138"/>
      <c r="G2" s="138"/>
      <c r="H2" s="138"/>
      <c r="I2" s="138"/>
      <c r="J2" s="138"/>
      <c r="AA2" s="1" t="s">
        <v>435</v>
      </c>
    </row>
    <row r="3" spans="4:29" ht="45" x14ac:dyDescent="0.25">
      <c r="D3" s="96" t="s">
        <v>417</v>
      </c>
      <c r="E3" s="97" t="s">
        <v>376</v>
      </c>
      <c r="F3" s="96" t="s">
        <v>436</v>
      </c>
      <c r="G3" s="96" t="s">
        <v>437</v>
      </c>
      <c r="H3" s="96" t="s">
        <v>438</v>
      </c>
      <c r="I3" s="96" t="s">
        <v>439</v>
      </c>
      <c r="J3" s="96" t="s">
        <v>440</v>
      </c>
    </row>
    <row r="4" spans="4:29" x14ac:dyDescent="0.25">
      <c r="D4" s="99" t="str">
        <f t="shared" ref="D4:D67" si="0">IF(W4&lt;&gt;$V$1,IF(YEAR(W4)=YEAR(W3),D3+1,1),"")</f>
        <v/>
      </c>
      <c r="E4" s="93"/>
      <c r="F4" s="4"/>
      <c r="G4" s="72"/>
      <c r="H4" s="72"/>
      <c r="I4" s="72"/>
      <c r="J4" s="72"/>
      <c r="W4" s="68">
        <f t="shared" ref="W4:W67" si="1">IF(CONCATENATE(F4,F5,F6,F7,F8,F9)&lt;&gt;"",IF(AND(E4&lt;&gt;0,ISNUMBER(E4)=TRUE),E4,W3),$V$1)</f>
        <v>1</v>
      </c>
      <c r="AC4" s="1" t="str">
        <f>YEAR(W4)&amp;F4</f>
        <v>1900</v>
      </c>
    </row>
    <row r="5" spans="4:29" x14ac:dyDescent="0.25">
      <c r="D5" s="99" t="str">
        <f t="shared" si="0"/>
        <v/>
      </c>
      <c r="E5" s="93"/>
      <c r="F5" s="4"/>
      <c r="G5" s="72"/>
      <c r="H5" s="72"/>
      <c r="I5" s="72"/>
      <c r="J5" s="72"/>
      <c r="W5" s="68">
        <f t="shared" si="1"/>
        <v>1</v>
      </c>
      <c r="AC5" s="1" t="str">
        <f t="shared" ref="AC5:AC68" si="2">YEAR(W5)&amp;F5</f>
        <v>1900</v>
      </c>
    </row>
    <row r="6" spans="4:29" x14ac:dyDescent="0.25">
      <c r="D6" s="99" t="str">
        <f t="shared" si="0"/>
        <v/>
      </c>
      <c r="E6" s="93"/>
      <c r="F6" s="4"/>
      <c r="G6" s="72"/>
      <c r="H6" s="72"/>
      <c r="I6" s="72"/>
      <c r="J6" s="72"/>
      <c r="W6" s="68">
        <f t="shared" si="1"/>
        <v>1</v>
      </c>
      <c r="AC6" s="1" t="str">
        <f t="shared" si="2"/>
        <v>1900</v>
      </c>
    </row>
    <row r="7" spans="4:29" x14ac:dyDescent="0.25">
      <c r="D7" s="99" t="str">
        <f t="shared" si="0"/>
        <v/>
      </c>
      <c r="E7" s="93"/>
      <c r="F7" s="4"/>
      <c r="G7" s="72"/>
      <c r="H7" s="72"/>
      <c r="I7" s="72"/>
      <c r="J7" s="72"/>
      <c r="W7" s="68">
        <f t="shared" si="1"/>
        <v>1</v>
      </c>
      <c r="AC7" s="1" t="str">
        <f t="shared" si="2"/>
        <v>1900</v>
      </c>
    </row>
    <row r="8" spans="4:29" x14ac:dyDescent="0.25">
      <c r="D8" s="99" t="str">
        <f t="shared" si="0"/>
        <v/>
      </c>
      <c r="E8" s="93"/>
      <c r="F8" s="4"/>
      <c r="G8" s="72"/>
      <c r="H8" s="72"/>
      <c r="I8" s="72"/>
      <c r="J8" s="72"/>
      <c r="W8" s="68">
        <f t="shared" si="1"/>
        <v>1</v>
      </c>
      <c r="AC8" s="1" t="str">
        <f t="shared" si="2"/>
        <v>1900</v>
      </c>
    </row>
    <row r="9" spans="4:29" x14ac:dyDescent="0.25">
      <c r="D9" s="99" t="str">
        <f t="shared" si="0"/>
        <v/>
      </c>
      <c r="E9" s="93"/>
      <c r="F9" s="4"/>
      <c r="G9" s="72"/>
      <c r="H9" s="72"/>
      <c r="I9" s="72"/>
      <c r="J9" s="72"/>
      <c r="W9" s="68">
        <f t="shared" si="1"/>
        <v>1</v>
      </c>
      <c r="AC9" s="1" t="str">
        <f t="shared" si="2"/>
        <v>1900</v>
      </c>
    </row>
    <row r="10" spans="4:29" x14ac:dyDescent="0.25">
      <c r="D10" s="99" t="str">
        <f t="shared" si="0"/>
        <v/>
      </c>
      <c r="E10" s="93"/>
      <c r="F10" s="4"/>
      <c r="G10" s="72"/>
      <c r="H10" s="72"/>
      <c r="I10" s="72"/>
      <c r="J10" s="72"/>
      <c r="W10" s="68">
        <f t="shared" si="1"/>
        <v>1</v>
      </c>
      <c r="AC10" s="1" t="str">
        <f t="shared" si="2"/>
        <v>1900</v>
      </c>
    </row>
    <row r="11" spans="4:29" x14ac:dyDescent="0.25">
      <c r="D11" s="99" t="str">
        <f t="shared" si="0"/>
        <v/>
      </c>
      <c r="E11" s="93"/>
      <c r="F11" s="4"/>
      <c r="G11" s="72"/>
      <c r="H11" s="72"/>
      <c r="I11" s="72"/>
      <c r="J11" s="72"/>
      <c r="W11" s="68">
        <f t="shared" si="1"/>
        <v>1</v>
      </c>
      <c r="AC11" s="1" t="str">
        <f t="shared" si="2"/>
        <v>1900</v>
      </c>
    </row>
    <row r="12" spans="4:29" x14ac:dyDescent="0.25">
      <c r="D12" s="99" t="str">
        <f t="shared" si="0"/>
        <v/>
      </c>
      <c r="E12" s="93"/>
      <c r="F12" s="4"/>
      <c r="G12" s="72"/>
      <c r="H12" s="72"/>
      <c r="I12" s="72"/>
      <c r="J12" s="72"/>
      <c r="W12" s="68">
        <f t="shared" si="1"/>
        <v>1</v>
      </c>
      <c r="AC12" s="1" t="str">
        <f t="shared" si="2"/>
        <v>1900</v>
      </c>
    </row>
    <row r="13" spans="4:29" x14ac:dyDescent="0.25">
      <c r="D13" s="99" t="str">
        <f t="shared" si="0"/>
        <v/>
      </c>
      <c r="E13" s="93"/>
      <c r="F13" s="4"/>
      <c r="G13" s="72"/>
      <c r="H13" s="72"/>
      <c r="I13" s="72"/>
      <c r="J13" s="72"/>
      <c r="W13" s="68">
        <f t="shared" si="1"/>
        <v>1</v>
      </c>
      <c r="AC13" s="1" t="str">
        <f t="shared" si="2"/>
        <v>1900</v>
      </c>
    </row>
    <row r="14" spans="4:29" x14ac:dyDescent="0.25">
      <c r="D14" s="99" t="str">
        <f t="shared" si="0"/>
        <v/>
      </c>
      <c r="E14" s="93"/>
      <c r="F14" s="4"/>
      <c r="G14" s="72"/>
      <c r="H14" s="72"/>
      <c r="I14" s="72"/>
      <c r="J14" s="72"/>
      <c r="W14" s="68">
        <f t="shared" si="1"/>
        <v>1</v>
      </c>
      <c r="AC14" s="1" t="str">
        <f t="shared" si="2"/>
        <v>1900</v>
      </c>
    </row>
    <row r="15" spans="4:29" x14ac:dyDescent="0.25">
      <c r="D15" s="99" t="str">
        <f t="shared" si="0"/>
        <v/>
      </c>
      <c r="E15" s="93"/>
      <c r="F15" s="4"/>
      <c r="G15" s="72"/>
      <c r="H15" s="72"/>
      <c r="I15" s="72"/>
      <c r="J15" s="72"/>
      <c r="W15" s="68">
        <f t="shared" si="1"/>
        <v>1</v>
      </c>
      <c r="AC15" s="1" t="str">
        <f t="shared" si="2"/>
        <v>1900</v>
      </c>
    </row>
    <row r="16" spans="4:29" x14ac:dyDescent="0.25">
      <c r="D16" s="99" t="str">
        <f t="shared" si="0"/>
        <v/>
      </c>
      <c r="E16" s="93"/>
      <c r="F16" s="4"/>
      <c r="G16" s="72"/>
      <c r="H16" s="72"/>
      <c r="I16" s="72"/>
      <c r="J16" s="72"/>
      <c r="W16" s="68">
        <f t="shared" si="1"/>
        <v>1</v>
      </c>
      <c r="AC16" s="1" t="str">
        <f t="shared" si="2"/>
        <v>1900</v>
      </c>
    </row>
    <row r="17" spans="4:29" x14ac:dyDescent="0.25">
      <c r="D17" s="99" t="str">
        <f t="shared" si="0"/>
        <v/>
      </c>
      <c r="E17" s="93"/>
      <c r="F17" s="4"/>
      <c r="G17" s="72"/>
      <c r="H17" s="72"/>
      <c r="I17" s="72"/>
      <c r="J17" s="72"/>
      <c r="W17" s="68">
        <f t="shared" si="1"/>
        <v>1</v>
      </c>
      <c r="AC17" s="1" t="str">
        <f t="shared" si="2"/>
        <v>1900</v>
      </c>
    </row>
    <row r="18" spans="4:29" x14ac:dyDescent="0.25">
      <c r="D18" s="99" t="str">
        <f t="shared" si="0"/>
        <v/>
      </c>
      <c r="E18" s="93"/>
      <c r="F18" s="4"/>
      <c r="G18" s="72"/>
      <c r="H18" s="72"/>
      <c r="I18" s="72"/>
      <c r="J18" s="72"/>
      <c r="W18" s="68">
        <f t="shared" si="1"/>
        <v>1</v>
      </c>
      <c r="AC18" s="1" t="str">
        <f t="shared" si="2"/>
        <v>1900</v>
      </c>
    </row>
    <row r="19" spans="4:29" x14ac:dyDescent="0.25">
      <c r="D19" s="99" t="str">
        <f t="shared" si="0"/>
        <v/>
      </c>
      <c r="E19" s="93"/>
      <c r="F19" s="4"/>
      <c r="G19" s="72"/>
      <c r="H19" s="72"/>
      <c r="I19" s="72"/>
      <c r="J19" s="72"/>
      <c r="W19" s="68">
        <f t="shared" si="1"/>
        <v>1</v>
      </c>
      <c r="AC19" s="1" t="str">
        <f t="shared" si="2"/>
        <v>1900</v>
      </c>
    </row>
    <row r="20" spans="4:29" x14ac:dyDescent="0.25">
      <c r="D20" s="99" t="str">
        <f t="shared" si="0"/>
        <v/>
      </c>
      <c r="E20" s="93"/>
      <c r="F20" s="4"/>
      <c r="G20" s="72"/>
      <c r="H20" s="72"/>
      <c r="I20" s="72"/>
      <c r="J20" s="72"/>
      <c r="W20" s="68">
        <f t="shared" si="1"/>
        <v>1</v>
      </c>
      <c r="AC20" s="1" t="str">
        <f t="shared" si="2"/>
        <v>1900</v>
      </c>
    </row>
    <row r="21" spans="4:29" x14ac:dyDescent="0.25">
      <c r="D21" s="99" t="str">
        <f t="shared" si="0"/>
        <v/>
      </c>
      <c r="E21" s="93"/>
      <c r="F21" s="4"/>
      <c r="G21" s="72"/>
      <c r="H21" s="72"/>
      <c r="I21" s="72"/>
      <c r="J21" s="72"/>
      <c r="W21" s="68">
        <f t="shared" si="1"/>
        <v>1</v>
      </c>
      <c r="AC21" s="1" t="str">
        <f t="shared" si="2"/>
        <v>1900</v>
      </c>
    </row>
    <row r="22" spans="4:29" x14ac:dyDescent="0.25">
      <c r="D22" s="99" t="str">
        <f t="shared" si="0"/>
        <v/>
      </c>
      <c r="E22" s="93"/>
      <c r="F22" s="4"/>
      <c r="G22" s="72"/>
      <c r="H22" s="72"/>
      <c r="I22" s="72"/>
      <c r="J22" s="72"/>
      <c r="W22" s="68">
        <f t="shared" si="1"/>
        <v>1</v>
      </c>
      <c r="AC22" s="1" t="str">
        <f t="shared" si="2"/>
        <v>1900</v>
      </c>
    </row>
    <row r="23" spans="4:29" x14ac:dyDescent="0.25">
      <c r="D23" s="99" t="str">
        <f t="shared" si="0"/>
        <v/>
      </c>
      <c r="E23" s="93"/>
      <c r="F23" s="4"/>
      <c r="G23" s="72"/>
      <c r="H23" s="72"/>
      <c r="I23" s="72"/>
      <c r="J23" s="72"/>
      <c r="W23" s="68">
        <f t="shared" si="1"/>
        <v>1</v>
      </c>
      <c r="AC23" s="1" t="str">
        <f t="shared" si="2"/>
        <v>1900</v>
      </c>
    </row>
    <row r="24" spans="4:29" x14ac:dyDescent="0.25">
      <c r="D24" s="99" t="str">
        <f t="shared" si="0"/>
        <v/>
      </c>
      <c r="E24" s="93"/>
      <c r="F24" s="4"/>
      <c r="G24" s="72"/>
      <c r="H24" s="72"/>
      <c r="I24" s="72"/>
      <c r="J24" s="72"/>
      <c r="W24" s="68">
        <f t="shared" si="1"/>
        <v>1</v>
      </c>
      <c r="AC24" s="1" t="str">
        <f t="shared" si="2"/>
        <v>1900</v>
      </c>
    </row>
    <row r="25" spans="4:29" x14ac:dyDescent="0.25">
      <c r="D25" s="99" t="str">
        <f t="shared" si="0"/>
        <v/>
      </c>
      <c r="E25" s="93"/>
      <c r="F25" s="4"/>
      <c r="G25" s="72"/>
      <c r="H25" s="72"/>
      <c r="I25" s="72"/>
      <c r="J25" s="72"/>
      <c r="W25" s="68">
        <f t="shared" si="1"/>
        <v>1</v>
      </c>
      <c r="AC25" s="1" t="str">
        <f t="shared" si="2"/>
        <v>1900</v>
      </c>
    </row>
    <row r="26" spans="4:29" x14ac:dyDescent="0.25">
      <c r="D26" s="99" t="str">
        <f t="shared" si="0"/>
        <v/>
      </c>
      <c r="E26" s="93"/>
      <c r="F26" s="4"/>
      <c r="G26" s="72"/>
      <c r="H26" s="72"/>
      <c r="I26" s="72"/>
      <c r="J26" s="72"/>
      <c r="W26" s="68">
        <f t="shared" si="1"/>
        <v>1</v>
      </c>
      <c r="AC26" s="1" t="str">
        <f t="shared" si="2"/>
        <v>1900</v>
      </c>
    </row>
    <row r="27" spans="4:29" x14ac:dyDescent="0.25">
      <c r="D27" s="99" t="str">
        <f t="shared" si="0"/>
        <v/>
      </c>
      <c r="E27" s="93"/>
      <c r="F27" s="4"/>
      <c r="G27" s="72"/>
      <c r="H27" s="72"/>
      <c r="I27" s="72"/>
      <c r="J27" s="72"/>
      <c r="W27" s="68">
        <f t="shared" si="1"/>
        <v>1</v>
      </c>
      <c r="AC27" s="1" t="str">
        <f t="shared" si="2"/>
        <v>1900</v>
      </c>
    </row>
    <row r="28" spans="4:29" x14ac:dyDescent="0.25">
      <c r="D28" s="99" t="str">
        <f t="shared" si="0"/>
        <v/>
      </c>
      <c r="E28" s="93"/>
      <c r="F28" s="4"/>
      <c r="G28" s="72"/>
      <c r="H28" s="72"/>
      <c r="I28" s="72"/>
      <c r="J28" s="72"/>
      <c r="W28" s="68">
        <f t="shared" si="1"/>
        <v>1</v>
      </c>
      <c r="AC28" s="1" t="str">
        <f t="shared" si="2"/>
        <v>1900</v>
      </c>
    </row>
    <row r="29" spans="4:29" x14ac:dyDescent="0.25">
      <c r="D29" s="99" t="str">
        <f t="shared" si="0"/>
        <v/>
      </c>
      <c r="E29" s="93"/>
      <c r="F29" s="4"/>
      <c r="G29" s="72"/>
      <c r="H29" s="72"/>
      <c r="I29" s="72"/>
      <c r="J29" s="72"/>
      <c r="W29" s="68">
        <f t="shared" si="1"/>
        <v>1</v>
      </c>
      <c r="AC29" s="1" t="str">
        <f t="shared" si="2"/>
        <v>1900</v>
      </c>
    </row>
    <row r="30" spans="4:29" x14ac:dyDescent="0.25">
      <c r="D30" s="99" t="str">
        <f t="shared" si="0"/>
        <v/>
      </c>
      <c r="E30" s="93"/>
      <c r="F30" s="4"/>
      <c r="G30" s="72"/>
      <c r="H30" s="72"/>
      <c r="I30" s="72"/>
      <c r="J30" s="72"/>
      <c r="W30" s="68">
        <f t="shared" si="1"/>
        <v>1</v>
      </c>
      <c r="AC30" s="1" t="str">
        <f t="shared" si="2"/>
        <v>1900</v>
      </c>
    </row>
    <row r="31" spans="4:29" x14ac:dyDescent="0.25">
      <c r="D31" s="99" t="str">
        <f t="shared" si="0"/>
        <v/>
      </c>
      <c r="E31" s="93"/>
      <c r="F31" s="4"/>
      <c r="G31" s="72"/>
      <c r="H31" s="72"/>
      <c r="I31" s="72"/>
      <c r="J31" s="72"/>
      <c r="W31" s="68">
        <f t="shared" si="1"/>
        <v>1</v>
      </c>
      <c r="AC31" s="1" t="str">
        <f t="shared" si="2"/>
        <v>1900</v>
      </c>
    </row>
    <row r="32" spans="4:29" x14ac:dyDescent="0.25">
      <c r="D32" s="99" t="str">
        <f t="shared" si="0"/>
        <v/>
      </c>
      <c r="E32" s="93"/>
      <c r="F32" s="4"/>
      <c r="G32" s="72"/>
      <c r="H32" s="72"/>
      <c r="I32" s="72"/>
      <c r="J32" s="72"/>
      <c r="W32" s="68">
        <f t="shared" si="1"/>
        <v>1</v>
      </c>
      <c r="AC32" s="1" t="str">
        <f t="shared" si="2"/>
        <v>1900</v>
      </c>
    </row>
    <row r="33" spans="4:29" x14ac:dyDescent="0.25">
      <c r="D33" s="99" t="str">
        <f t="shared" si="0"/>
        <v/>
      </c>
      <c r="E33" s="93"/>
      <c r="F33" s="4"/>
      <c r="G33" s="72"/>
      <c r="H33" s="72"/>
      <c r="I33" s="72"/>
      <c r="J33" s="72"/>
      <c r="W33" s="68">
        <f t="shared" si="1"/>
        <v>1</v>
      </c>
      <c r="AC33" s="1" t="str">
        <f t="shared" si="2"/>
        <v>1900</v>
      </c>
    </row>
    <row r="34" spans="4:29" x14ac:dyDescent="0.25">
      <c r="D34" s="99" t="str">
        <f t="shared" si="0"/>
        <v/>
      </c>
      <c r="E34" s="93"/>
      <c r="F34" s="4"/>
      <c r="G34" s="72"/>
      <c r="H34" s="72"/>
      <c r="I34" s="72"/>
      <c r="J34" s="72"/>
      <c r="W34" s="68">
        <f t="shared" si="1"/>
        <v>1</v>
      </c>
      <c r="AC34" s="1" t="str">
        <f t="shared" si="2"/>
        <v>1900</v>
      </c>
    </row>
    <row r="35" spans="4:29" x14ac:dyDescent="0.25">
      <c r="D35" s="99" t="str">
        <f t="shared" si="0"/>
        <v/>
      </c>
      <c r="E35" s="93"/>
      <c r="F35" s="4"/>
      <c r="G35" s="72"/>
      <c r="H35" s="72"/>
      <c r="I35" s="72"/>
      <c r="J35" s="72"/>
      <c r="W35" s="68">
        <f t="shared" si="1"/>
        <v>1</v>
      </c>
      <c r="AC35" s="1" t="str">
        <f t="shared" si="2"/>
        <v>1900</v>
      </c>
    </row>
    <row r="36" spans="4:29" x14ac:dyDescent="0.25">
      <c r="D36" s="99" t="str">
        <f t="shared" si="0"/>
        <v/>
      </c>
      <c r="E36" s="93"/>
      <c r="F36" s="4"/>
      <c r="G36" s="72"/>
      <c r="H36" s="72"/>
      <c r="I36" s="72"/>
      <c r="J36" s="72"/>
      <c r="W36" s="68">
        <f t="shared" si="1"/>
        <v>1</v>
      </c>
      <c r="AC36" s="1" t="str">
        <f t="shared" si="2"/>
        <v>1900</v>
      </c>
    </row>
    <row r="37" spans="4:29" x14ac:dyDescent="0.25">
      <c r="D37" s="99" t="str">
        <f t="shared" si="0"/>
        <v/>
      </c>
      <c r="E37" s="93"/>
      <c r="F37" s="4"/>
      <c r="G37" s="72"/>
      <c r="H37" s="72"/>
      <c r="I37" s="72"/>
      <c r="J37" s="72"/>
      <c r="W37" s="68">
        <f t="shared" si="1"/>
        <v>1</v>
      </c>
      <c r="AC37" s="1" t="str">
        <f t="shared" si="2"/>
        <v>1900</v>
      </c>
    </row>
    <row r="38" spans="4:29" x14ac:dyDescent="0.25">
      <c r="D38" s="99" t="str">
        <f t="shared" si="0"/>
        <v/>
      </c>
      <c r="E38" s="93"/>
      <c r="F38" s="4"/>
      <c r="G38" s="72"/>
      <c r="H38" s="72"/>
      <c r="I38" s="72"/>
      <c r="J38" s="72"/>
      <c r="W38" s="68">
        <f t="shared" si="1"/>
        <v>1</v>
      </c>
      <c r="AC38" s="1" t="str">
        <f t="shared" si="2"/>
        <v>1900</v>
      </c>
    </row>
    <row r="39" spans="4:29" x14ac:dyDescent="0.25">
      <c r="D39" s="99" t="str">
        <f t="shared" si="0"/>
        <v/>
      </c>
      <c r="E39" s="93"/>
      <c r="F39" s="4"/>
      <c r="G39" s="72"/>
      <c r="H39" s="72"/>
      <c r="I39" s="72"/>
      <c r="J39" s="72"/>
      <c r="W39" s="68">
        <f t="shared" si="1"/>
        <v>1</v>
      </c>
      <c r="AC39" s="1" t="str">
        <f t="shared" si="2"/>
        <v>1900</v>
      </c>
    </row>
    <row r="40" spans="4:29" x14ac:dyDescent="0.25">
      <c r="D40" s="99" t="str">
        <f t="shared" si="0"/>
        <v/>
      </c>
      <c r="E40" s="93"/>
      <c r="F40" s="4"/>
      <c r="G40" s="72"/>
      <c r="H40" s="72"/>
      <c r="I40" s="72"/>
      <c r="J40" s="72"/>
      <c r="W40" s="68">
        <f t="shared" si="1"/>
        <v>1</v>
      </c>
      <c r="AC40" s="1" t="str">
        <f t="shared" si="2"/>
        <v>1900</v>
      </c>
    </row>
    <row r="41" spans="4:29" x14ac:dyDescent="0.25">
      <c r="D41" s="99" t="str">
        <f t="shared" si="0"/>
        <v/>
      </c>
      <c r="E41" s="93"/>
      <c r="F41" s="4"/>
      <c r="G41" s="72"/>
      <c r="H41" s="72"/>
      <c r="I41" s="72"/>
      <c r="J41" s="72"/>
      <c r="W41" s="68">
        <f t="shared" si="1"/>
        <v>1</v>
      </c>
      <c r="AC41" s="1" t="str">
        <f t="shared" si="2"/>
        <v>1900</v>
      </c>
    </row>
    <row r="42" spans="4:29" x14ac:dyDescent="0.25">
      <c r="D42" s="99" t="str">
        <f t="shared" si="0"/>
        <v/>
      </c>
      <c r="E42" s="93"/>
      <c r="F42" s="4"/>
      <c r="G42" s="72"/>
      <c r="H42" s="72"/>
      <c r="I42" s="72"/>
      <c r="J42" s="72"/>
      <c r="W42" s="68">
        <f t="shared" si="1"/>
        <v>1</v>
      </c>
      <c r="AC42" s="1" t="str">
        <f t="shared" si="2"/>
        <v>1900</v>
      </c>
    </row>
    <row r="43" spans="4:29" x14ac:dyDescent="0.25">
      <c r="D43" s="99" t="str">
        <f t="shared" si="0"/>
        <v/>
      </c>
      <c r="E43" s="93"/>
      <c r="F43" s="4"/>
      <c r="G43" s="72"/>
      <c r="H43" s="72"/>
      <c r="I43" s="72"/>
      <c r="J43" s="72"/>
      <c r="W43" s="68">
        <f t="shared" si="1"/>
        <v>1</v>
      </c>
      <c r="AC43" s="1" t="str">
        <f t="shared" si="2"/>
        <v>1900</v>
      </c>
    </row>
    <row r="44" spans="4:29" x14ac:dyDescent="0.25">
      <c r="D44" s="99" t="str">
        <f t="shared" si="0"/>
        <v/>
      </c>
      <c r="E44" s="93"/>
      <c r="F44" s="4"/>
      <c r="G44" s="72"/>
      <c r="H44" s="72"/>
      <c r="I44" s="72"/>
      <c r="J44" s="72"/>
      <c r="W44" s="68">
        <f t="shared" si="1"/>
        <v>1</v>
      </c>
      <c r="AC44" s="1" t="str">
        <f t="shared" si="2"/>
        <v>1900</v>
      </c>
    </row>
    <row r="45" spans="4:29" x14ac:dyDescent="0.25">
      <c r="D45" s="99" t="str">
        <f t="shared" si="0"/>
        <v/>
      </c>
      <c r="E45" s="93"/>
      <c r="F45" s="4"/>
      <c r="G45" s="72"/>
      <c r="H45" s="72"/>
      <c r="I45" s="72"/>
      <c r="J45" s="72"/>
      <c r="W45" s="68">
        <f t="shared" si="1"/>
        <v>1</v>
      </c>
      <c r="AC45" s="1" t="str">
        <f t="shared" si="2"/>
        <v>1900</v>
      </c>
    </row>
    <row r="46" spans="4:29" x14ac:dyDescent="0.25">
      <c r="D46" s="99" t="str">
        <f t="shared" si="0"/>
        <v/>
      </c>
      <c r="E46" s="93"/>
      <c r="F46" s="4"/>
      <c r="G46" s="72"/>
      <c r="H46" s="72"/>
      <c r="I46" s="72"/>
      <c r="J46" s="72"/>
      <c r="W46" s="68">
        <f t="shared" si="1"/>
        <v>1</v>
      </c>
      <c r="AC46" s="1" t="str">
        <f t="shared" si="2"/>
        <v>1900</v>
      </c>
    </row>
    <row r="47" spans="4:29" x14ac:dyDescent="0.25">
      <c r="D47" s="99" t="str">
        <f t="shared" si="0"/>
        <v/>
      </c>
      <c r="E47" s="93"/>
      <c r="F47" s="4"/>
      <c r="G47" s="72"/>
      <c r="H47" s="72"/>
      <c r="I47" s="72"/>
      <c r="J47" s="72"/>
      <c r="W47" s="68">
        <f t="shared" si="1"/>
        <v>1</v>
      </c>
      <c r="AC47" s="1" t="str">
        <f t="shared" si="2"/>
        <v>1900</v>
      </c>
    </row>
    <row r="48" spans="4:29" x14ac:dyDescent="0.25">
      <c r="D48" s="99" t="str">
        <f t="shared" si="0"/>
        <v/>
      </c>
      <c r="E48" s="93"/>
      <c r="F48" s="4"/>
      <c r="G48" s="72"/>
      <c r="H48" s="72"/>
      <c r="I48" s="72"/>
      <c r="J48" s="72"/>
      <c r="W48" s="68">
        <f t="shared" si="1"/>
        <v>1</v>
      </c>
      <c r="AC48" s="1" t="str">
        <f t="shared" si="2"/>
        <v>1900</v>
      </c>
    </row>
    <row r="49" spans="4:29" x14ac:dyDescent="0.25">
      <c r="D49" s="99" t="str">
        <f t="shared" si="0"/>
        <v/>
      </c>
      <c r="E49" s="93"/>
      <c r="F49" s="4"/>
      <c r="G49" s="72"/>
      <c r="H49" s="72"/>
      <c r="I49" s="72"/>
      <c r="J49" s="72"/>
      <c r="W49" s="68">
        <f t="shared" si="1"/>
        <v>1</v>
      </c>
      <c r="AC49" s="1" t="str">
        <f t="shared" si="2"/>
        <v>1900</v>
      </c>
    </row>
    <row r="50" spans="4:29" x14ac:dyDescent="0.25">
      <c r="D50" s="99" t="str">
        <f t="shared" si="0"/>
        <v/>
      </c>
      <c r="E50" s="93"/>
      <c r="F50" s="4"/>
      <c r="G50" s="72"/>
      <c r="H50" s="72"/>
      <c r="I50" s="72"/>
      <c r="J50" s="72"/>
      <c r="W50" s="68">
        <f t="shared" si="1"/>
        <v>1</v>
      </c>
      <c r="AC50" s="1" t="str">
        <f t="shared" si="2"/>
        <v>1900</v>
      </c>
    </row>
    <row r="51" spans="4:29" x14ac:dyDescent="0.25">
      <c r="D51" s="99" t="str">
        <f t="shared" si="0"/>
        <v/>
      </c>
      <c r="E51" s="93"/>
      <c r="F51" s="4"/>
      <c r="G51" s="72"/>
      <c r="H51" s="72"/>
      <c r="I51" s="72"/>
      <c r="J51" s="72"/>
      <c r="W51" s="68">
        <f t="shared" si="1"/>
        <v>1</v>
      </c>
      <c r="AC51" s="1" t="str">
        <f t="shared" si="2"/>
        <v>1900</v>
      </c>
    </row>
    <row r="52" spans="4:29" x14ac:dyDescent="0.25">
      <c r="D52" s="99" t="str">
        <f t="shared" si="0"/>
        <v/>
      </c>
      <c r="E52" s="93"/>
      <c r="F52" s="4"/>
      <c r="G52" s="72"/>
      <c r="H52" s="72"/>
      <c r="I52" s="72"/>
      <c r="J52" s="72"/>
      <c r="W52" s="68">
        <f t="shared" si="1"/>
        <v>1</v>
      </c>
      <c r="AC52" s="1" t="str">
        <f t="shared" si="2"/>
        <v>1900</v>
      </c>
    </row>
    <row r="53" spans="4:29" x14ac:dyDescent="0.25">
      <c r="D53" s="99" t="str">
        <f t="shared" si="0"/>
        <v/>
      </c>
      <c r="E53" s="93"/>
      <c r="F53" s="4"/>
      <c r="G53" s="72"/>
      <c r="H53" s="72"/>
      <c r="I53" s="72"/>
      <c r="J53" s="72"/>
      <c r="W53" s="68">
        <f t="shared" si="1"/>
        <v>1</v>
      </c>
      <c r="AC53" s="1" t="str">
        <f t="shared" si="2"/>
        <v>1900</v>
      </c>
    </row>
    <row r="54" spans="4:29" x14ac:dyDescent="0.25">
      <c r="D54" s="99" t="str">
        <f t="shared" si="0"/>
        <v/>
      </c>
      <c r="E54" s="93"/>
      <c r="F54" s="4"/>
      <c r="G54" s="72"/>
      <c r="H54" s="72"/>
      <c r="I54" s="72"/>
      <c r="J54" s="72"/>
      <c r="W54" s="68">
        <f t="shared" si="1"/>
        <v>1</v>
      </c>
      <c r="AC54" s="1" t="str">
        <f t="shared" si="2"/>
        <v>1900</v>
      </c>
    </row>
    <row r="55" spans="4:29" x14ac:dyDescent="0.25">
      <c r="D55" s="99" t="str">
        <f t="shared" si="0"/>
        <v/>
      </c>
      <c r="E55" s="93"/>
      <c r="F55" s="4"/>
      <c r="G55" s="72"/>
      <c r="H55" s="72"/>
      <c r="I55" s="72"/>
      <c r="J55" s="72"/>
      <c r="W55" s="68">
        <f t="shared" si="1"/>
        <v>1</v>
      </c>
      <c r="AC55" s="1" t="str">
        <f t="shared" si="2"/>
        <v>1900</v>
      </c>
    </row>
    <row r="56" spans="4:29" x14ac:dyDescent="0.25">
      <c r="D56" s="99" t="str">
        <f t="shared" si="0"/>
        <v/>
      </c>
      <c r="E56" s="93"/>
      <c r="F56" s="4"/>
      <c r="G56" s="72"/>
      <c r="H56" s="72"/>
      <c r="I56" s="72"/>
      <c r="J56" s="72"/>
      <c r="W56" s="68">
        <f t="shared" si="1"/>
        <v>1</v>
      </c>
      <c r="AC56" s="1" t="str">
        <f t="shared" si="2"/>
        <v>1900</v>
      </c>
    </row>
    <row r="57" spans="4:29" x14ac:dyDescent="0.25">
      <c r="D57" s="99" t="str">
        <f t="shared" si="0"/>
        <v/>
      </c>
      <c r="E57" s="93"/>
      <c r="F57" s="4"/>
      <c r="G57" s="72"/>
      <c r="H57" s="72"/>
      <c r="I57" s="72"/>
      <c r="J57" s="72"/>
      <c r="W57" s="68">
        <f t="shared" si="1"/>
        <v>1</v>
      </c>
      <c r="AC57" s="1" t="str">
        <f t="shared" si="2"/>
        <v>1900</v>
      </c>
    </row>
    <row r="58" spans="4:29" x14ac:dyDescent="0.25">
      <c r="D58" s="99" t="str">
        <f t="shared" si="0"/>
        <v/>
      </c>
      <c r="E58" s="93"/>
      <c r="F58" s="4"/>
      <c r="G58" s="72"/>
      <c r="H58" s="72"/>
      <c r="I58" s="72"/>
      <c r="J58" s="72"/>
      <c r="W58" s="68">
        <f t="shared" si="1"/>
        <v>1</v>
      </c>
      <c r="AC58" s="1" t="str">
        <f t="shared" si="2"/>
        <v>1900</v>
      </c>
    </row>
    <row r="59" spans="4:29" x14ac:dyDescent="0.25">
      <c r="D59" s="99" t="str">
        <f t="shared" si="0"/>
        <v/>
      </c>
      <c r="E59" s="93"/>
      <c r="F59" s="4"/>
      <c r="G59" s="72"/>
      <c r="H59" s="72"/>
      <c r="I59" s="72"/>
      <c r="J59" s="72"/>
      <c r="W59" s="68">
        <f t="shared" si="1"/>
        <v>1</v>
      </c>
      <c r="AC59" s="1" t="str">
        <f t="shared" si="2"/>
        <v>1900</v>
      </c>
    </row>
    <row r="60" spans="4:29" x14ac:dyDescent="0.25">
      <c r="D60" s="99" t="str">
        <f t="shared" si="0"/>
        <v/>
      </c>
      <c r="E60" s="93"/>
      <c r="F60" s="4"/>
      <c r="G60" s="72"/>
      <c r="H60" s="72"/>
      <c r="I60" s="72"/>
      <c r="J60" s="72"/>
      <c r="W60" s="68">
        <f t="shared" si="1"/>
        <v>1</v>
      </c>
      <c r="AC60" s="1" t="str">
        <f t="shared" si="2"/>
        <v>1900</v>
      </c>
    </row>
    <row r="61" spans="4:29" x14ac:dyDescent="0.25">
      <c r="D61" s="99" t="str">
        <f t="shared" si="0"/>
        <v/>
      </c>
      <c r="E61" s="93"/>
      <c r="F61" s="4"/>
      <c r="G61" s="72"/>
      <c r="H61" s="72"/>
      <c r="I61" s="72"/>
      <c r="J61" s="72"/>
      <c r="W61" s="68">
        <f t="shared" si="1"/>
        <v>1</v>
      </c>
      <c r="AC61" s="1" t="str">
        <f t="shared" si="2"/>
        <v>1900</v>
      </c>
    </row>
    <row r="62" spans="4:29" x14ac:dyDescent="0.25">
      <c r="D62" s="99" t="str">
        <f t="shared" si="0"/>
        <v/>
      </c>
      <c r="E62" s="93"/>
      <c r="F62" s="4"/>
      <c r="G62" s="72"/>
      <c r="H62" s="72"/>
      <c r="I62" s="72"/>
      <c r="J62" s="72"/>
      <c r="W62" s="68">
        <f t="shared" si="1"/>
        <v>1</v>
      </c>
      <c r="AC62" s="1" t="str">
        <f t="shared" si="2"/>
        <v>1900</v>
      </c>
    </row>
    <row r="63" spans="4:29" x14ac:dyDescent="0.25">
      <c r="D63" s="99" t="str">
        <f t="shared" si="0"/>
        <v/>
      </c>
      <c r="E63" s="93"/>
      <c r="F63" s="4"/>
      <c r="G63" s="72"/>
      <c r="H63" s="72"/>
      <c r="I63" s="72"/>
      <c r="J63" s="72"/>
      <c r="W63" s="68">
        <f t="shared" si="1"/>
        <v>1</v>
      </c>
      <c r="AC63" s="1" t="str">
        <f t="shared" si="2"/>
        <v>1900</v>
      </c>
    </row>
    <row r="64" spans="4:29" x14ac:dyDescent="0.25">
      <c r="D64" s="99" t="str">
        <f t="shared" si="0"/>
        <v/>
      </c>
      <c r="E64" s="93"/>
      <c r="F64" s="4"/>
      <c r="G64" s="72"/>
      <c r="H64" s="72"/>
      <c r="I64" s="72"/>
      <c r="J64" s="72"/>
      <c r="W64" s="68">
        <f t="shared" si="1"/>
        <v>1</v>
      </c>
      <c r="AC64" s="1" t="str">
        <f t="shared" si="2"/>
        <v>1900</v>
      </c>
    </row>
    <row r="65" spans="4:29" x14ac:dyDescent="0.25">
      <c r="D65" s="99" t="str">
        <f t="shared" si="0"/>
        <v/>
      </c>
      <c r="E65" s="93"/>
      <c r="F65" s="4"/>
      <c r="G65" s="72"/>
      <c r="H65" s="72"/>
      <c r="I65" s="72"/>
      <c r="J65" s="72"/>
      <c r="W65" s="68">
        <f t="shared" si="1"/>
        <v>1</v>
      </c>
      <c r="AC65" s="1" t="str">
        <f t="shared" si="2"/>
        <v>1900</v>
      </c>
    </row>
    <row r="66" spans="4:29" x14ac:dyDescent="0.25">
      <c r="D66" s="99" t="str">
        <f t="shared" si="0"/>
        <v/>
      </c>
      <c r="E66" s="93"/>
      <c r="F66" s="4"/>
      <c r="G66" s="72"/>
      <c r="H66" s="72"/>
      <c r="I66" s="72"/>
      <c r="J66" s="72"/>
      <c r="W66" s="68">
        <f t="shared" si="1"/>
        <v>1</v>
      </c>
      <c r="AC66" s="1" t="str">
        <f t="shared" si="2"/>
        <v>1900</v>
      </c>
    </row>
    <row r="67" spans="4:29" x14ac:dyDescent="0.25">
      <c r="D67" s="99" t="str">
        <f t="shared" si="0"/>
        <v/>
      </c>
      <c r="E67" s="93"/>
      <c r="F67" s="4"/>
      <c r="G67" s="72"/>
      <c r="H67" s="72"/>
      <c r="I67" s="72"/>
      <c r="J67" s="72"/>
      <c r="W67" s="68">
        <f t="shared" si="1"/>
        <v>1</v>
      </c>
      <c r="AC67" s="1" t="str">
        <f t="shared" si="2"/>
        <v>1900</v>
      </c>
    </row>
    <row r="68" spans="4:29" x14ac:dyDescent="0.25">
      <c r="D68" s="99" t="str">
        <f t="shared" ref="D68:D131" si="3">IF(W68&lt;&gt;$V$1,IF(YEAR(W68)=YEAR(W67),D67+1,1),"")</f>
        <v/>
      </c>
      <c r="E68" s="93"/>
      <c r="F68" s="4"/>
      <c r="G68" s="72"/>
      <c r="H68" s="72"/>
      <c r="I68" s="72"/>
      <c r="J68" s="72"/>
      <c r="W68" s="68">
        <f t="shared" ref="W68:W131" si="4">IF(CONCATENATE(F68,F69,F70,F71,F72,F73)&lt;&gt;"",IF(AND(E68&lt;&gt;0,ISNUMBER(E68)=TRUE),E68,W67),$V$1)</f>
        <v>1</v>
      </c>
      <c r="AC68" s="1" t="str">
        <f t="shared" si="2"/>
        <v>1900</v>
      </c>
    </row>
    <row r="69" spans="4:29" x14ac:dyDescent="0.25">
      <c r="D69" s="99" t="str">
        <f t="shared" si="3"/>
        <v/>
      </c>
      <c r="E69" s="93"/>
      <c r="F69" s="4"/>
      <c r="G69" s="72"/>
      <c r="H69" s="72"/>
      <c r="I69" s="72"/>
      <c r="J69" s="72"/>
      <c r="W69" s="68">
        <f t="shared" si="4"/>
        <v>1</v>
      </c>
      <c r="AC69" s="1" t="str">
        <f t="shared" ref="AC69:AC132" si="5">YEAR(W69)&amp;F69</f>
        <v>1900</v>
      </c>
    </row>
    <row r="70" spans="4:29" x14ac:dyDescent="0.25">
      <c r="D70" s="99" t="str">
        <f t="shared" si="3"/>
        <v/>
      </c>
      <c r="E70" s="93"/>
      <c r="F70" s="4"/>
      <c r="G70" s="72"/>
      <c r="H70" s="72"/>
      <c r="I70" s="72"/>
      <c r="J70" s="72"/>
      <c r="W70" s="68">
        <f t="shared" si="4"/>
        <v>1</v>
      </c>
      <c r="AC70" s="1" t="str">
        <f t="shared" si="5"/>
        <v>1900</v>
      </c>
    </row>
    <row r="71" spans="4:29" x14ac:dyDescent="0.25">
      <c r="D71" s="99" t="str">
        <f t="shared" si="3"/>
        <v/>
      </c>
      <c r="E71" s="93"/>
      <c r="F71" s="4"/>
      <c r="G71" s="72"/>
      <c r="H71" s="72"/>
      <c r="I71" s="72"/>
      <c r="J71" s="72"/>
      <c r="W71" s="68">
        <f t="shared" si="4"/>
        <v>1</v>
      </c>
      <c r="AC71" s="1" t="str">
        <f t="shared" si="5"/>
        <v>1900</v>
      </c>
    </row>
    <row r="72" spans="4:29" x14ac:dyDescent="0.25">
      <c r="D72" s="99" t="str">
        <f t="shared" si="3"/>
        <v/>
      </c>
      <c r="E72" s="93"/>
      <c r="F72" s="4"/>
      <c r="G72" s="72"/>
      <c r="H72" s="72"/>
      <c r="I72" s="72"/>
      <c r="J72" s="72"/>
      <c r="W72" s="68">
        <f t="shared" si="4"/>
        <v>1</v>
      </c>
      <c r="AC72" s="1" t="str">
        <f t="shared" si="5"/>
        <v>1900</v>
      </c>
    </row>
    <row r="73" spans="4:29" x14ac:dyDescent="0.25">
      <c r="D73" s="99" t="str">
        <f t="shared" si="3"/>
        <v/>
      </c>
      <c r="E73" s="93"/>
      <c r="F73" s="4"/>
      <c r="G73" s="72"/>
      <c r="H73" s="72"/>
      <c r="I73" s="72"/>
      <c r="J73" s="72"/>
      <c r="W73" s="68">
        <f t="shared" si="4"/>
        <v>1</v>
      </c>
      <c r="AC73" s="1" t="str">
        <f t="shared" si="5"/>
        <v>1900</v>
      </c>
    </row>
    <row r="74" spans="4:29" x14ac:dyDescent="0.25">
      <c r="D74" s="99" t="str">
        <f t="shared" si="3"/>
        <v/>
      </c>
      <c r="E74" s="93"/>
      <c r="F74" s="4"/>
      <c r="G74" s="72"/>
      <c r="H74" s="72"/>
      <c r="I74" s="72"/>
      <c r="J74" s="72"/>
      <c r="W74" s="68">
        <f t="shared" si="4"/>
        <v>1</v>
      </c>
      <c r="AC74" s="1" t="str">
        <f t="shared" si="5"/>
        <v>1900</v>
      </c>
    </row>
    <row r="75" spans="4:29" x14ac:dyDescent="0.25">
      <c r="D75" s="99" t="str">
        <f t="shared" si="3"/>
        <v/>
      </c>
      <c r="E75" s="93"/>
      <c r="F75" s="4"/>
      <c r="G75" s="72"/>
      <c r="H75" s="72"/>
      <c r="I75" s="72"/>
      <c r="J75" s="72"/>
      <c r="W75" s="68">
        <f t="shared" si="4"/>
        <v>1</v>
      </c>
      <c r="AC75" s="1" t="str">
        <f t="shared" si="5"/>
        <v>1900</v>
      </c>
    </row>
    <row r="76" spans="4:29" x14ac:dyDescent="0.25">
      <c r="D76" s="99" t="str">
        <f t="shared" si="3"/>
        <v/>
      </c>
      <c r="E76" s="93"/>
      <c r="F76" s="4"/>
      <c r="G76" s="72"/>
      <c r="H76" s="72"/>
      <c r="I76" s="72"/>
      <c r="J76" s="72"/>
      <c r="W76" s="68">
        <f t="shared" si="4"/>
        <v>1</v>
      </c>
      <c r="AC76" s="1" t="str">
        <f t="shared" si="5"/>
        <v>1900</v>
      </c>
    </row>
    <row r="77" spans="4:29" x14ac:dyDescent="0.25">
      <c r="D77" s="99" t="str">
        <f t="shared" si="3"/>
        <v/>
      </c>
      <c r="E77" s="93"/>
      <c r="F77" s="4"/>
      <c r="G77" s="72"/>
      <c r="H77" s="72"/>
      <c r="I77" s="72"/>
      <c r="J77" s="72"/>
      <c r="W77" s="68">
        <f t="shared" si="4"/>
        <v>1</v>
      </c>
      <c r="AC77" s="1" t="str">
        <f t="shared" si="5"/>
        <v>1900</v>
      </c>
    </row>
    <row r="78" spans="4:29" x14ac:dyDescent="0.25">
      <c r="D78" s="99" t="str">
        <f t="shared" si="3"/>
        <v/>
      </c>
      <c r="E78" s="93"/>
      <c r="F78" s="4"/>
      <c r="G78" s="72"/>
      <c r="H78" s="72"/>
      <c r="I78" s="72"/>
      <c r="J78" s="72"/>
      <c r="W78" s="68">
        <f t="shared" si="4"/>
        <v>1</v>
      </c>
      <c r="AC78" s="1" t="str">
        <f t="shared" si="5"/>
        <v>1900</v>
      </c>
    </row>
    <row r="79" spans="4:29" x14ac:dyDescent="0.25">
      <c r="D79" s="99" t="str">
        <f t="shared" si="3"/>
        <v/>
      </c>
      <c r="E79" s="93"/>
      <c r="F79" s="4"/>
      <c r="G79" s="72"/>
      <c r="H79" s="72"/>
      <c r="I79" s="72"/>
      <c r="J79" s="72"/>
      <c r="W79" s="68">
        <f t="shared" si="4"/>
        <v>1</v>
      </c>
      <c r="AC79" s="1" t="str">
        <f t="shared" si="5"/>
        <v>1900</v>
      </c>
    </row>
    <row r="80" spans="4:29" x14ac:dyDescent="0.25">
      <c r="D80" s="99" t="str">
        <f t="shared" si="3"/>
        <v/>
      </c>
      <c r="E80" s="93"/>
      <c r="F80" s="4"/>
      <c r="G80" s="72"/>
      <c r="H80" s="72"/>
      <c r="I80" s="72"/>
      <c r="J80" s="72"/>
      <c r="W80" s="68">
        <f t="shared" si="4"/>
        <v>1</v>
      </c>
      <c r="AC80" s="1" t="str">
        <f t="shared" si="5"/>
        <v>1900</v>
      </c>
    </row>
    <row r="81" spans="4:29" x14ac:dyDescent="0.25">
      <c r="D81" s="99" t="str">
        <f t="shared" si="3"/>
        <v/>
      </c>
      <c r="E81" s="93"/>
      <c r="F81" s="4"/>
      <c r="G81" s="72"/>
      <c r="H81" s="72"/>
      <c r="I81" s="72"/>
      <c r="J81" s="72"/>
      <c r="W81" s="68">
        <f t="shared" si="4"/>
        <v>1</v>
      </c>
      <c r="AC81" s="1" t="str">
        <f t="shared" si="5"/>
        <v>1900</v>
      </c>
    </row>
    <row r="82" spans="4:29" x14ac:dyDescent="0.25">
      <c r="D82" s="99" t="str">
        <f t="shared" si="3"/>
        <v/>
      </c>
      <c r="E82" s="93"/>
      <c r="F82" s="4"/>
      <c r="G82" s="72"/>
      <c r="H82" s="72"/>
      <c r="I82" s="72"/>
      <c r="J82" s="72"/>
      <c r="W82" s="68">
        <f t="shared" si="4"/>
        <v>1</v>
      </c>
      <c r="AC82" s="1" t="str">
        <f t="shared" si="5"/>
        <v>1900</v>
      </c>
    </row>
    <row r="83" spans="4:29" x14ac:dyDescent="0.25">
      <c r="D83" s="99" t="str">
        <f t="shared" si="3"/>
        <v/>
      </c>
      <c r="E83" s="93"/>
      <c r="F83" s="4"/>
      <c r="G83" s="72"/>
      <c r="H83" s="72"/>
      <c r="I83" s="72"/>
      <c r="J83" s="72"/>
      <c r="W83" s="68">
        <f t="shared" si="4"/>
        <v>1</v>
      </c>
      <c r="AC83" s="1" t="str">
        <f t="shared" si="5"/>
        <v>1900</v>
      </c>
    </row>
    <row r="84" spans="4:29" x14ac:dyDescent="0.25">
      <c r="D84" s="99" t="str">
        <f t="shared" si="3"/>
        <v/>
      </c>
      <c r="E84" s="93"/>
      <c r="F84" s="4"/>
      <c r="G84" s="72"/>
      <c r="H84" s="72"/>
      <c r="I84" s="72"/>
      <c r="J84" s="72"/>
      <c r="W84" s="68">
        <f t="shared" si="4"/>
        <v>1</v>
      </c>
      <c r="AC84" s="1" t="str">
        <f t="shared" si="5"/>
        <v>1900</v>
      </c>
    </row>
    <row r="85" spans="4:29" x14ac:dyDescent="0.25">
      <c r="D85" s="99" t="str">
        <f t="shared" si="3"/>
        <v/>
      </c>
      <c r="E85" s="93"/>
      <c r="F85" s="4"/>
      <c r="G85" s="72"/>
      <c r="H85" s="72"/>
      <c r="I85" s="72"/>
      <c r="J85" s="72"/>
      <c r="W85" s="68">
        <f t="shared" si="4"/>
        <v>1</v>
      </c>
      <c r="AC85" s="1" t="str">
        <f t="shared" si="5"/>
        <v>1900</v>
      </c>
    </row>
    <row r="86" spans="4:29" x14ac:dyDescent="0.25">
      <c r="D86" s="99" t="str">
        <f t="shared" si="3"/>
        <v/>
      </c>
      <c r="E86" s="93"/>
      <c r="F86" s="4"/>
      <c r="G86" s="72"/>
      <c r="H86" s="72"/>
      <c r="I86" s="72"/>
      <c r="J86" s="72"/>
      <c r="W86" s="68">
        <f t="shared" si="4"/>
        <v>1</v>
      </c>
      <c r="AC86" s="1" t="str">
        <f t="shared" si="5"/>
        <v>1900</v>
      </c>
    </row>
    <row r="87" spans="4:29" x14ac:dyDescent="0.25">
      <c r="D87" s="99" t="str">
        <f t="shared" si="3"/>
        <v/>
      </c>
      <c r="E87" s="93"/>
      <c r="F87" s="4"/>
      <c r="G87" s="72"/>
      <c r="H87" s="72"/>
      <c r="I87" s="72"/>
      <c r="J87" s="72"/>
      <c r="W87" s="68">
        <f t="shared" si="4"/>
        <v>1</v>
      </c>
      <c r="AC87" s="1" t="str">
        <f t="shared" si="5"/>
        <v>1900</v>
      </c>
    </row>
    <row r="88" spans="4:29" x14ac:dyDescent="0.25">
      <c r="D88" s="99" t="str">
        <f t="shared" si="3"/>
        <v/>
      </c>
      <c r="E88" s="93"/>
      <c r="F88" s="4"/>
      <c r="G88" s="72"/>
      <c r="H88" s="72"/>
      <c r="I88" s="72"/>
      <c r="J88" s="72"/>
      <c r="W88" s="68">
        <f t="shared" si="4"/>
        <v>1</v>
      </c>
      <c r="AC88" s="1" t="str">
        <f t="shared" si="5"/>
        <v>1900</v>
      </c>
    </row>
    <row r="89" spans="4:29" x14ac:dyDescent="0.25">
      <c r="D89" s="99" t="str">
        <f t="shared" si="3"/>
        <v/>
      </c>
      <c r="E89" s="93"/>
      <c r="F89" s="4"/>
      <c r="G89" s="72"/>
      <c r="H89" s="72"/>
      <c r="I89" s="72"/>
      <c r="J89" s="72"/>
      <c r="W89" s="68">
        <f t="shared" si="4"/>
        <v>1</v>
      </c>
      <c r="AC89" s="1" t="str">
        <f t="shared" si="5"/>
        <v>1900</v>
      </c>
    </row>
    <row r="90" spans="4:29" x14ac:dyDescent="0.25">
      <c r="D90" s="99" t="str">
        <f t="shared" si="3"/>
        <v/>
      </c>
      <c r="E90" s="93"/>
      <c r="F90" s="4"/>
      <c r="G90" s="72"/>
      <c r="H90" s="72"/>
      <c r="I90" s="72"/>
      <c r="J90" s="72"/>
      <c r="W90" s="68">
        <f t="shared" si="4"/>
        <v>1</v>
      </c>
      <c r="AC90" s="1" t="str">
        <f t="shared" si="5"/>
        <v>1900</v>
      </c>
    </row>
    <row r="91" spans="4:29" x14ac:dyDescent="0.25">
      <c r="D91" s="99" t="str">
        <f t="shared" si="3"/>
        <v/>
      </c>
      <c r="E91" s="93"/>
      <c r="F91" s="4"/>
      <c r="G91" s="72"/>
      <c r="H91" s="72"/>
      <c r="I91" s="72"/>
      <c r="J91" s="72"/>
      <c r="W91" s="68">
        <f t="shared" si="4"/>
        <v>1</v>
      </c>
      <c r="AC91" s="1" t="str">
        <f t="shared" si="5"/>
        <v>1900</v>
      </c>
    </row>
    <row r="92" spans="4:29" x14ac:dyDescent="0.25">
      <c r="D92" s="99" t="str">
        <f t="shared" si="3"/>
        <v/>
      </c>
      <c r="E92" s="93"/>
      <c r="F92" s="4"/>
      <c r="G92" s="72"/>
      <c r="H92" s="72"/>
      <c r="I92" s="72"/>
      <c r="J92" s="72"/>
      <c r="W92" s="68">
        <f t="shared" si="4"/>
        <v>1</v>
      </c>
      <c r="AC92" s="1" t="str">
        <f t="shared" si="5"/>
        <v>1900</v>
      </c>
    </row>
    <row r="93" spans="4:29" x14ac:dyDescent="0.25">
      <c r="D93" s="99" t="str">
        <f t="shared" si="3"/>
        <v/>
      </c>
      <c r="E93" s="93"/>
      <c r="F93" s="4"/>
      <c r="G93" s="72"/>
      <c r="H93" s="72"/>
      <c r="I93" s="72"/>
      <c r="J93" s="72"/>
      <c r="W93" s="68">
        <f t="shared" si="4"/>
        <v>1</v>
      </c>
      <c r="AC93" s="1" t="str">
        <f t="shared" si="5"/>
        <v>1900</v>
      </c>
    </row>
    <row r="94" spans="4:29" x14ac:dyDescent="0.25">
      <c r="D94" s="99" t="str">
        <f t="shared" si="3"/>
        <v/>
      </c>
      <c r="E94" s="93"/>
      <c r="F94" s="4"/>
      <c r="G94" s="72"/>
      <c r="H94" s="72"/>
      <c r="I94" s="72"/>
      <c r="J94" s="72"/>
      <c r="W94" s="68">
        <f t="shared" si="4"/>
        <v>1</v>
      </c>
      <c r="AC94" s="1" t="str">
        <f t="shared" si="5"/>
        <v>1900</v>
      </c>
    </row>
    <row r="95" spans="4:29" x14ac:dyDescent="0.25">
      <c r="D95" s="99" t="str">
        <f t="shared" si="3"/>
        <v/>
      </c>
      <c r="E95" s="93"/>
      <c r="F95" s="4"/>
      <c r="G95" s="72"/>
      <c r="H95" s="72"/>
      <c r="I95" s="72"/>
      <c r="J95" s="72"/>
      <c r="W95" s="68">
        <f t="shared" si="4"/>
        <v>1</v>
      </c>
      <c r="AC95" s="1" t="str">
        <f t="shared" si="5"/>
        <v>1900</v>
      </c>
    </row>
    <row r="96" spans="4:29" x14ac:dyDescent="0.25">
      <c r="D96" s="99" t="str">
        <f t="shared" si="3"/>
        <v/>
      </c>
      <c r="E96" s="93"/>
      <c r="F96" s="4"/>
      <c r="G96" s="72"/>
      <c r="H96" s="72"/>
      <c r="I96" s="72"/>
      <c r="J96" s="72"/>
      <c r="W96" s="68">
        <f t="shared" si="4"/>
        <v>1</v>
      </c>
      <c r="AC96" s="1" t="str">
        <f t="shared" si="5"/>
        <v>1900</v>
      </c>
    </row>
    <row r="97" spans="4:29" x14ac:dyDescent="0.25">
      <c r="D97" s="99" t="str">
        <f t="shared" si="3"/>
        <v/>
      </c>
      <c r="E97" s="93"/>
      <c r="F97" s="4"/>
      <c r="G97" s="72"/>
      <c r="H97" s="72"/>
      <c r="I97" s="72"/>
      <c r="J97" s="72"/>
      <c r="W97" s="68">
        <f t="shared" si="4"/>
        <v>1</v>
      </c>
      <c r="AC97" s="1" t="str">
        <f t="shared" si="5"/>
        <v>1900</v>
      </c>
    </row>
    <row r="98" spans="4:29" x14ac:dyDescent="0.25">
      <c r="D98" s="99" t="str">
        <f t="shared" si="3"/>
        <v/>
      </c>
      <c r="E98" s="93"/>
      <c r="F98" s="4"/>
      <c r="G98" s="72"/>
      <c r="H98" s="72"/>
      <c r="I98" s="72"/>
      <c r="J98" s="72"/>
      <c r="W98" s="68">
        <f t="shared" si="4"/>
        <v>1</v>
      </c>
      <c r="AC98" s="1" t="str">
        <f t="shared" si="5"/>
        <v>1900</v>
      </c>
    </row>
    <row r="99" spans="4:29" x14ac:dyDescent="0.25">
      <c r="D99" s="99" t="str">
        <f t="shared" si="3"/>
        <v/>
      </c>
      <c r="E99" s="93"/>
      <c r="F99" s="4"/>
      <c r="G99" s="72"/>
      <c r="H99" s="72"/>
      <c r="I99" s="72"/>
      <c r="J99" s="72"/>
      <c r="W99" s="68">
        <f t="shared" si="4"/>
        <v>1</v>
      </c>
      <c r="AC99" s="1" t="str">
        <f t="shared" si="5"/>
        <v>1900</v>
      </c>
    </row>
    <row r="100" spans="4:29" x14ac:dyDescent="0.25">
      <c r="D100" s="99" t="str">
        <f t="shared" si="3"/>
        <v/>
      </c>
      <c r="E100" s="93"/>
      <c r="F100" s="4"/>
      <c r="G100" s="72"/>
      <c r="H100" s="72"/>
      <c r="I100" s="72"/>
      <c r="J100" s="72"/>
      <c r="W100" s="68">
        <f t="shared" si="4"/>
        <v>1</v>
      </c>
      <c r="AC100" s="1" t="str">
        <f t="shared" si="5"/>
        <v>1900</v>
      </c>
    </row>
    <row r="101" spans="4:29" x14ac:dyDescent="0.25">
      <c r="D101" s="99" t="str">
        <f t="shared" si="3"/>
        <v/>
      </c>
      <c r="E101" s="93"/>
      <c r="F101" s="4"/>
      <c r="G101" s="72"/>
      <c r="H101" s="72"/>
      <c r="I101" s="72"/>
      <c r="J101" s="72"/>
      <c r="W101" s="68">
        <f t="shared" si="4"/>
        <v>1</v>
      </c>
      <c r="AC101" s="1" t="str">
        <f t="shared" si="5"/>
        <v>1900</v>
      </c>
    </row>
    <row r="102" spans="4:29" x14ac:dyDescent="0.25">
      <c r="D102" s="99" t="str">
        <f t="shared" si="3"/>
        <v/>
      </c>
      <c r="E102" s="93"/>
      <c r="F102" s="4"/>
      <c r="G102" s="72"/>
      <c r="H102" s="72"/>
      <c r="I102" s="72"/>
      <c r="J102" s="72"/>
      <c r="W102" s="68">
        <f t="shared" si="4"/>
        <v>1</v>
      </c>
      <c r="AC102" s="1" t="str">
        <f t="shared" si="5"/>
        <v>1900</v>
      </c>
    </row>
    <row r="103" spans="4:29" x14ac:dyDescent="0.25">
      <c r="D103" s="99" t="str">
        <f t="shared" si="3"/>
        <v/>
      </c>
      <c r="E103" s="93"/>
      <c r="F103" s="4"/>
      <c r="G103" s="72"/>
      <c r="H103" s="72"/>
      <c r="I103" s="72"/>
      <c r="J103" s="72"/>
      <c r="W103" s="68">
        <f t="shared" si="4"/>
        <v>1</v>
      </c>
      <c r="AC103" s="1" t="str">
        <f t="shared" si="5"/>
        <v>1900</v>
      </c>
    </row>
    <row r="104" spans="4:29" x14ac:dyDescent="0.25">
      <c r="D104" s="99" t="str">
        <f t="shared" si="3"/>
        <v/>
      </c>
      <c r="E104" s="93"/>
      <c r="F104" s="4"/>
      <c r="G104" s="72"/>
      <c r="H104" s="72"/>
      <c r="I104" s="72"/>
      <c r="J104" s="72"/>
      <c r="W104" s="68">
        <f t="shared" si="4"/>
        <v>1</v>
      </c>
      <c r="AC104" s="1" t="str">
        <f t="shared" si="5"/>
        <v>1900</v>
      </c>
    </row>
    <row r="105" spans="4:29" x14ac:dyDescent="0.25">
      <c r="D105" s="99" t="str">
        <f t="shared" si="3"/>
        <v/>
      </c>
      <c r="E105" s="93"/>
      <c r="F105" s="4"/>
      <c r="G105" s="72"/>
      <c r="H105" s="72"/>
      <c r="I105" s="72"/>
      <c r="J105" s="72"/>
      <c r="W105" s="68">
        <f t="shared" si="4"/>
        <v>1</v>
      </c>
      <c r="AC105" s="1" t="str">
        <f t="shared" si="5"/>
        <v>1900</v>
      </c>
    </row>
    <row r="106" spans="4:29" x14ac:dyDescent="0.25">
      <c r="D106" s="99" t="str">
        <f t="shared" si="3"/>
        <v/>
      </c>
      <c r="E106" s="93"/>
      <c r="F106" s="4"/>
      <c r="G106" s="72"/>
      <c r="H106" s="72"/>
      <c r="I106" s="72"/>
      <c r="J106" s="72"/>
      <c r="W106" s="68">
        <f t="shared" si="4"/>
        <v>1</v>
      </c>
      <c r="AC106" s="1" t="str">
        <f t="shared" si="5"/>
        <v>1900</v>
      </c>
    </row>
    <row r="107" spans="4:29" x14ac:dyDescent="0.25">
      <c r="D107" s="99" t="str">
        <f t="shared" si="3"/>
        <v/>
      </c>
      <c r="E107" s="93"/>
      <c r="F107" s="4"/>
      <c r="G107" s="72"/>
      <c r="H107" s="72"/>
      <c r="I107" s="72"/>
      <c r="J107" s="72"/>
      <c r="W107" s="68">
        <f t="shared" si="4"/>
        <v>1</v>
      </c>
      <c r="AC107" s="1" t="str">
        <f t="shared" si="5"/>
        <v>1900</v>
      </c>
    </row>
    <row r="108" spans="4:29" x14ac:dyDescent="0.25">
      <c r="D108" s="99" t="str">
        <f t="shared" si="3"/>
        <v/>
      </c>
      <c r="E108" s="93"/>
      <c r="F108" s="4"/>
      <c r="G108" s="72"/>
      <c r="H108" s="72"/>
      <c r="I108" s="72"/>
      <c r="J108" s="72"/>
      <c r="W108" s="68">
        <f t="shared" si="4"/>
        <v>1</v>
      </c>
      <c r="AC108" s="1" t="str">
        <f t="shared" si="5"/>
        <v>1900</v>
      </c>
    </row>
    <row r="109" spans="4:29" x14ac:dyDescent="0.25">
      <c r="D109" s="99" t="str">
        <f t="shared" si="3"/>
        <v/>
      </c>
      <c r="E109" s="93"/>
      <c r="F109" s="4"/>
      <c r="G109" s="72"/>
      <c r="H109" s="72"/>
      <c r="I109" s="72"/>
      <c r="J109" s="72"/>
      <c r="W109" s="68">
        <f t="shared" si="4"/>
        <v>1</v>
      </c>
      <c r="AC109" s="1" t="str">
        <f t="shared" si="5"/>
        <v>1900</v>
      </c>
    </row>
    <row r="110" spans="4:29" x14ac:dyDescent="0.25">
      <c r="D110" s="99" t="str">
        <f t="shared" si="3"/>
        <v/>
      </c>
      <c r="E110" s="93"/>
      <c r="F110" s="4"/>
      <c r="G110" s="72"/>
      <c r="H110" s="72"/>
      <c r="I110" s="72"/>
      <c r="J110" s="72"/>
      <c r="W110" s="68">
        <f t="shared" si="4"/>
        <v>1</v>
      </c>
      <c r="AC110" s="1" t="str">
        <f t="shared" si="5"/>
        <v>1900</v>
      </c>
    </row>
    <row r="111" spans="4:29" x14ac:dyDescent="0.25">
      <c r="D111" s="99" t="str">
        <f t="shared" si="3"/>
        <v/>
      </c>
      <c r="E111" s="93"/>
      <c r="F111" s="4"/>
      <c r="G111" s="72"/>
      <c r="H111" s="72"/>
      <c r="I111" s="72"/>
      <c r="J111" s="72"/>
      <c r="W111" s="68">
        <f t="shared" si="4"/>
        <v>1</v>
      </c>
      <c r="AC111" s="1" t="str">
        <f t="shared" si="5"/>
        <v>1900</v>
      </c>
    </row>
    <row r="112" spans="4:29" x14ac:dyDescent="0.25">
      <c r="D112" s="99" t="str">
        <f t="shared" si="3"/>
        <v/>
      </c>
      <c r="E112" s="93"/>
      <c r="F112" s="4"/>
      <c r="G112" s="72"/>
      <c r="H112" s="72"/>
      <c r="I112" s="72"/>
      <c r="J112" s="72"/>
      <c r="W112" s="68">
        <f t="shared" si="4"/>
        <v>1</v>
      </c>
      <c r="AC112" s="1" t="str">
        <f t="shared" si="5"/>
        <v>1900</v>
      </c>
    </row>
    <row r="113" spans="4:29" x14ac:dyDescent="0.25">
      <c r="D113" s="99" t="str">
        <f t="shared" si="3"/>
        <v/>
      </c>
      <c r="E113" s="93"/>
      <c r="F113" s="4"/>
      <c r="G113" s="72"/>
      <c r="H113" s="72"/>
      <c r="I113" s="72"/>
      <c r="J113" s="72"/>
      <c r="W113" s="68">
        <f t="shared" si="4"/>
        <v>1</v>
      </c>
      <c r="AC113" s="1" t="str">
        <f t="shared" si="5"/>
        <v>1900</v>
      </c>
    </row>
    <row r="114" spans="4:29" x14ac:dyDescent="0.25">
      <c r="D114" s="99" t="str">
        <f t="shared" si="3"/>
        <v/>
      </c>
      <c r="E114" s="93"/>
      <c r="F114" s="4"/>
      <c r="G114" s="72"/>
      <c r="H114" s="72"/>
      <c r="I114" s="72"/>
      <c r="J114" s="72"/>
      <c r="W114" s="68">
        <f t="shared" si="4"/>
        <v>1</v>
      </c>
      <c r="AC114" s="1" t="str">
        <f t="shared" si="5"/>
        <v>1900</v>
      </c>
    </row>
    <row r="115" spans="4:29" x14ac:dyDescent="0.25">
      <c r="D115" s="99" t="str">
        <f t="shared" si="3"/>
        <v/>
      </c>
      <c r="E115" s="93"/>
      <c r="F115" s="4"/>
      <c r="G115" s="72"/>
      <c r="H115" s="72"/>
      <c r="I115" s="72"/>
      <c r="J115" s="72"/>
      <c r="W115" s="68">
        <f t="shared" si="4"/>
        <v>1</v>
      </c>
      <c r="AC115" s="1" t="str">
        <f t="shared" si="5"/>
        <v>1900</v>
      </c>
    </row>
    <row r="116" spans="4:29" x14ac:dyDescent="0.25">
      <c r="D116" s="99" t="str">
        <f t="shared" si="3"/>
        <v/>
      </c>
      <c r="E116" s="93"/>
      <c r="F116" s="4"/>
      <c r="G116" s="72"/>
      <c r="H116" s="72"/>
      <c r="I116" s="72"/>
      <c r="J116" s="72"/>
      <c r="W116" s="68">
        <f t="shared" si="4"/>
        <v>1</v>
      </c>
      <c r="AC116" s="1" t="str">
        <f t="shared" si="5"/>
        <v>1900</v>
      </c>
    </row>
    <row r="117" spans="4:29" x14ac:dyDescent="0.25">
      <c r="D117" s="99" t="str">
        <f t="shared" si="3"/>
        <v/>
      </c>
      <c r="E117" s="93"/>
      <c r="F117" s="4"/>
      <c r="G117" s="72"/>
      <c r="H117" s="72"/>
      <c r="I117" s="72"/>
      <c r="J117" s="72"/>
      <c r="W117" s="68">
        <f t="shared" si="4"/>
        <v>1</v>
      </c>
      <c r="AC117" s="1" t="str">
        <f t="shared" si="5"/>
        <v>1900</v>
      </c>
    </row>
    <row r="118" spans="4:29" x14ac:dyDescent="0.25">
      <c r="D118" s="99" t="str">
        <f t="shared" si="3"/>
        <v/>
      </c>
      <c r="E118" s="93"/>
      <c r="F118" s="4"/>
      <c r="G118" s="72"/>
      <c r="H118" s="72"/>
      <c r="I118" s="72"/>
      <c r="J118" s="72"/>
      <c r="W118" s="68">
        <f t="shared" si="4"/>
        <v>1</v>
      </c>
      <c r="AC118" s="1" t="str">
        <f t="shared" si="5"/>
        <v>1900</v>
      </c>
    </row>
    <row r="119" spans="4:29" x14ac:dyDescent="0.25">
      <c r="D119" s="99" t="str">
        <f t="shared" si="3"/>
        <v/>
      </c>
      <c r="E119" s="93"/>
      <c r="F119" s="4"/>
      <c r="G119" s="72"/>
      <c r="H119" s="72"/>
      <c r="I119" s="72"/>
      <c r="J119" s="72"/>
      <c r="W119" s="68">
        <f t="shared" si="4"/>
        <v>1</v>
      </c>
      <c r="AC119" s="1" t="str">
        <f t="shared" si="5"/>
        <v>1900</v>
      </c>
    </row>
    <row r="120" spans="4:29" x14ac:dyDescent="0.25">
      <c r="D120" s="99" t="str">
        <f t="shared" si="3"/>
        <v/>
      </c>
      <c r="E120" s="93"/>
      <c r="F120" s="4"/>
      <c r="G120" s="72"/>
      <c r="H120" s="72"/>
      <c r="I120" s="72"/>
      <c r="J120" s="72"/>
      <c r="W120" s="68">
        <f t="shared" si="4"/>
        <v>1</v>
      </c>
      <c r="AC120" s="1" t="str">
        <f t="shared" si="5"/>
        <v>1900</v>
      </c>
    </row>
    <row r="121" spans="4:29" x14ac:dyDescent="0.25">
      <c r="D121" s="99" t="str">
        <f t="shared" si="3"/>
        <v/>
      </c>
      <c r="E121" s="93"/>
      <c r="F121" s="4"/>
      <c r="G121" s="72"/>
      <c r="H121" s="72"/>
      <c r="I121" s="72"/>
      <c r="J121" s="72"/>
      <c r="W121" s="68">
        <f t="shared" si="4"/>
        <v>1</v>
      </c>
      <c r="AC121" s="1" t="str">
        <f t="shared" si="5"/>
        <v>1900</v>
      </c>
    </row>
    <row r="122" spans="4:29" x14ac:dyDescent="0.25">
      <c r="D122" s="99" t="str">
        <f t="shared" si="3"/>
        <v/>
      </c>
      <c r="E122" s="93"/>
      <c r="F122" s="4"/>
      <c r="G122" s="72"/>
      <c r="H122" s="72"/>
      <c r="I122" s="72"/>
      <c r="J122" s="72"/>
      <c r="W122" s="68">
        <f t="shared" si="4"/>
        <v>1</v>
      </c>
      <c r="AC122" s="1" t="str">
        <f t="shared" si="5"/>
        <v>1900</v>
      </c>
    </row>
    <row r="123" spans="4:29" x14ac:dyDescent="0.25">
      <c r="D123" s="99" t="str">
        <f t="shared" si="3"/>
        <v/>
      </c>
      <c r="E123" s="93"/>
      <c r="F123" s="4"/>
      <c r="G123" s="72"/>
      <c r="H123" s="72"/>
      <c r="I123" s="72"/>
      <c r="J123" s="72"/>
      <c r="W123" s="68">
        <f t="shared" si="4"/>
        <v>1</v>
      </c>
      <c r="AC123" s="1" t="str">
        <f t="shared" si="5"/>
        <v>1900</v>
      </c>
    </row>
    <row r="124" spans="4:29" x14ac:dyDescent="0.25">
      <c r="D124" s="99" t="str">
        <f t="shared" si="3"/>
        <v/>
      </c>
      <c r="E124" s="93"/>
      <c r="F124" s="4"/>
      <c r="G124" s="72"/>
      <c r="H124" s="72"/>
      <c r="I124" s="72"/>
      <c r="J124" s="72"/>
      <c r="W124" s="68">
        <f t="shared" si="4"/>
        <v>1</v>
      </c>
      <c r="AC124" s="1" t="str">
        <f t="shared" si="5"/>
        <v>1900</v>
      </c>
    </row>
    <row r="125" spans="4:29" x14ac:dyDescent="0.25">
      <c r="D125" s="99" t="str">
        <f t="shared" si="3"/>
        <v/>
      </c>
      <c r="E125" s="93"/>
      <c r="F125" s="4"/>
      <c r="G125" s="72"/>
      <c r="H125" s="72"/>
      <c r="I125" s="72"/>
      <c r="J125" s="72"/>
      <c r="W125" s="68">
        <f t="shared" si="4"/>
        <v>1</v>
      </c>
      <c r="AC125" s="1" t="str">
        <f t="shared" si="5"/>
        <v>1900</v>
      </c>
    </row>
    <row r="126" spans="4:29" x14ac:dyDescent="0.25">
      <c r="D126" s="99" t="str">
        <f t="shared" si="3"/>
        <v/>
      </c>
      <c r="E126" s="93"/>
      <c r="F126" s="4"/>
      <c r="G126" s="72"/>
      <c r="H126" s="72"/>
      <c r="I126" s="72"/>
      <c r="J126" s="72"/>
      <c r="W126" s="68">
        <f t="shared" si="4"/>
        <v>1</v>
      </c>
      <c r="AC126" s="1" t="str">
        <f t="shared" si="5"/>
        <v>1900</v>
      </c>
    </row>
    <row r="127" spans="4:29" x14ac:dyDescent="0.25">
      <c r="D127" s="99" t="str">
        <f t="shared" si="3"/>
        <v/>
      </c>
      <c r="E127" s="93"/>
      <c r="F127" s="4"/>
      <c r="G127" s="72"/>
      <c r="H127" s="72"/>
      <c r="I127" s="72"/>
      <c r="J127" s="72"/>
      <c r="W127" s="68">
        <f t="shared" si="4"/>
        <v>1</v>
      </c>
      <c r="AC127" s="1" t="str">
        <f t="shared" si="5"/>
        <v>1900</v>
      </c>
    </row>
    <row r="128" spans="4:29" x14ac:dyDescent="0.25">
      <c r="D128" s="99" t="str">
        <f t="shared" si="3"/>
        <v/>
      </c>
      <c r="E128" s="93"/>
      <c r="F128" s="4"/>
      <c r="G128" s="72"/>
      <c r="H128" s="72"/>
      <c r="I128" s="72"/>
      <c r="J128" s="72"/>
      <c r="W128" s="68">
        <f t="shared" si="4"/>
        <v>1</v>
      </c>
      <c r="AC128" s="1" t="str">
        <f t="shared" si="5"/>
        <v>1900</v>
      </c>
    </row>
    <row r="129" spans="4:29" x14ac:dyDescent="0.25">
      <c r="D129" s="99" t="str">
        <f t="shared" si="3"/>
        <v/>
      </c>
      <c r="E129" s="93"/>
      <c r="F129" s="4"/>
      <c r="G129" s="72"/>
      <c r="H129" s="72"/>
      <c r="I129" s="72"/>
      <c r="J129" s="72"/>
      <c r="W129" s="68">
        <f t="shared" si="4"/>
        <v>1</v>
      </c>
      <c r="AC129" s="1" t="str">
        <f t="shared" si="5"/>
        <v>1900</v>
      </c>
    </row>
    <row r="130" spans="4:29" x14ac:dyDescent="0.25">
      <c r="D130" s="99" t="str">
        <f t="shared" si="3"/>
        <v/>
      </c>
      <c r="E130" s="93"/>
      <c r="F130" s="4"/>
      <c r="G130" s="72"/>
      <c r="H130" s="72"/>
      <c r="I130" s="72"/>
      <c r="J130" s="72"/>
      <c r="W130" s="68">
        <f t="shared" si="4"/>
        <v>1</v>
      </c>
      <c r="AC130" s="1" t="str">
        <f t="shared" si="5"/>
        <v>1900</v>
      </c>
    </row>
    <row r="131" spans="4:29" x14ac:dyDescent="0.25">
      <c r="D131" s="99" t="str">
        <f t="shared" si="3"/>
        <v/>
      </c>
      <c r="E131" s="93"/>
      <c r="F131" s="4"/>
      <c r="G131" s="72"/>
      <c r="H131" s="72"/>
      <c r="I131" s="72"/>
      <c r="J131" s="72"/>
      <c r="W131" s="68">
        <f t="shared" si="4"/>
        <v>1</v>
      </c>
      <c r="AC131" s="1" t="str">
        <f t="shared" si="5"/>
        <v>1900</v>
      </c>
    </row>
    <row r="132" spans="4:29" x14ac:dyDescent="0.25">
      <c r="D132" s="99" t="str">
        <f t="shared" ref="D132:D195" si="6">IF(W132&lt;&gt;$V$1,IF(YEAR(W132)=YEAR(W131),D131+1,1),"")</f>
        <v/>
      </c>
      <c r="E132" s="93"/>
      <c r="F132" s="4"/>
      <c r="G132" s="72"/>
      <c r="H132" s="72"/>
      <c r="I132" s="72"/>
      <c r="J132" s="72"/>
      <c r="W132" s="68">
        <f t="shared" ref="W132:W195" si="7">IF(CONCATENATE(F132,F133,F134,F135,F136,F137)&lt;&gt;"",IF(AND(E132&lt;&gt;0,ISNUMBER(E132)=TRUE),E132,W131),$V$1)</f>
        <v>1</v>
      </c>
      <c r="AC132" s="1" t="str">
        <f t="shared" si="5"/>
        <v>1900</v>
      </c>
    </row>
    <row r="133" spans="4:29" x14ac:dyDescent="0.25">
      <c r="D133" s="99" t="str">
        <f t="shared" si="6"/>
        <v/>
      </c>
      <c r="E133" s="93"/>
      <c r="F133" s="4"/>
      <c r="G133" s="72"/>
      <c r="H133" s="72"/>
      <c r="I133" s="72"/>
      <c r="J133" s="72"/>
      <c r="W133" s="68">
        <f t="shared" si="7"/>
        <v>1</v>
      </c>
      <c r="AC133" s="1" t="str">
        <f t="shared" ref="AC133:AC196" si="8">YEAR(W133)&amp;F133</f>
        <v>1900</v>
      </c>
    </row>
    <row r="134" spans="4:29" x14ac:dyDescent="0.25">
      <c r="D134" s="99" t="str">
        <f t="shared" si="6"/>
        <v/>
      </c>
      <c r="E134" s="93"/>
      <c r="F134" s="4"/>
      <c r="G134" s="72"/>
      <c r="H134" s="72"/>
      <c r="I134" s="72"/>
      <c r="J134" s="72"/>
      <c r="W134" s="68">
        <f t="shared" si="7"/>
        <v>1</v>
      </c>
      <c r="AC134" s="1" t="str">
        <f t="shared" si="8"/>
        <v>1900</v>
      </c>
    </row>
    <row r="135" spans="4:29" x14ac:dyDescent="0.25">
      <c r="D135" s="99" t="str">
        <f t="shared" si="6"/>
        <v/>
      </c>
      <c r="E135" s="93"/>
      <c r="F135" s="4"/>
      <c r="G135" s="72"/>
      <c r="H135" s="72"/>
      <c r="I135" s="72"/>
      <c r="J135" s="72"/>
      <c r="W135" s="68">
        <f t="shared" si="7"/>
        <v>1</v>
      </c>
      <c r="AC135" s="1" t="str">
        <f t="shared" si="8"/>
        <v>1900</v>
      </c>
    </row>
    <row r="136" spans="4:29" x14ac:dyDescent="0.25">
      <c r="D136" s="99" t="str">
        <f t="shared" si="6"/>
        <v/>
      </c>
      <c r="E136" s="93"/>
      <c r="F136" s="4"/>
      <c r="G136" s="72"/>
      <c r="H136" s="72"/>
      <c r="I136" s="72"/>
      <c r="J136" s="72"/>
      <c r="W136" s="68">
        <f t="shared" si="7"/>
        <v>1</v>
      </c>
      <c r="AC136" s="1" t="str">
        <f t="shared" si="8"/>
        <v>1900</v>
      </c>
    </row>
    <row r="137" spans="4:29" x14ac:dyDescent="0.25">
      <c r="D137" s="99" t="str">
        <f t="shared" si="6"/>
        <v/>
      </c>
      <c r="E137" s="93"/>
      <c r="F137" s="4"/>
      <c r="G137" s="72"/>
      <c r="H137" s="72"/>
      <c r="I137" s="72"/>
      <c r="J137" s="72"/>
      <c r="W137" s="68">
        <f t="shared" si="7"/>
        <v>1</v>
      </c>
      <c r="AC137" s="1" t="str">
        <f t="shared" si="8"/>
        <v>1900</v>
      </c>
    </row>
    <row r="138" spans="4:29" x14ac:dyDescent="0.25">
      <c r="D138" s="99" t="str">
        <f t="shared" si="6"/>
        <v/>
      </c>
      <c r="E138" s="93"/>
      <c r="F138" s="4"/>
      <c r="G138" s="72"/>
      <c r="H138" s="72"/>
      <c r="I138" s="72"/>
      <c r="J138" s="72"/>
      <c r="W138" s="68">
        <f t="shared" si="7"/>
        <v>1</v>
      </c>
      <c r="AC138" s="1" t="str">
        <f t="shared" si="8"/>
        <v>1900</v>
      </c>
    </row>
    <row r="139" spans="4:29" x14ac:dyDescent="0.25">
      <c r="D139" s="99" t="str">
        <f t="shared" si="6"/>
        <v/>
      </c>
      <c r="E139" s="93"/>
      <c r="F139" s="4"/>
      <c r="G139" s="72"/>
      <c r="H139" s="72"/>
      <c r="I139" s="72"/>
      <c r="J139" s="72"/>
      <c r="W139" s="68">
        <f t="shared" si="7"/>
        <v>1</v>
      </c>
      <c r="AC139" s="1" t="str">
        <f t="shared" si="8"/>
        <v>1900</v>
      </c>
    </row>
    <row r="140" spans="4:29" x14ac:dyDescent="0.25">
      <c r="D140" s="99" t="str">
        <f t="shared" si="6"/>
        <v/>
      </c>
      <c r="E140" s="93"/>
      <c r="F140" s="4"/>
      <c r="G140" s="72"/>
      <c r="H140" s="72"/>
      <c r="I140" s="72"/>
      <c r="J140" s="72"/>
      <c r="W140" s="68">
        <f t="shared" si="7"/>
        <v>1</v>
      </c>
      <c r="AC140" s="1" t="str">
        <f t="shared" si="8"/>
        <v>1900</v>
      </c>
    </row>
    <row r="141" spans="4:29" x14ac:dyDescent="0.25">
      <c r="D141" s="99" t="str">
        <f t="shared" si="6"/>
        <v/>
      </c>
      <c r="E141" s="93"/>
      <c r="F141" s="4"/>
      <c r="G141" s="72"/>
      <c r="H141" s="72"/>
      <c r="I141" s="72"/>
      <c r="J141" s="72"/>
      <c r="W141" s="68">
        <f t="shared" si="7"/>
        <v>1</v>
      </c>
      <c r="AC141" s="1" t="str">
        <f t="shared" si="8"/>
        <v>1900</v>
      </c>
    </row>
    <row r="142" spans="4:29" x14ac:dyDescent="0.25">
      <c r="D142" s="99" t="str">
        <f t="shared" si="6"/>
        <v/>
      </c>
      <c r="E142" s="93"/>
      <c r="F142" s="4"/>
      <c r="G142" s="72"/>
      <c r="H142" s="72"/>
      <c r="I142" s="72"/>
      <c r="J142" s="72"/>
      <c r="W142" s="68">
        <f t="shared" si="7"/>
        <v>1</v>
      </c>
      <c r="AC142" s="1" t="str">
        <f t="shared" si="8"/>
        <v>1900</v>
      </c>
    </row>
    <row r="143" spans="4:29" x14ac:dyDescent="0.25">
      <c r="D143" s="99" t="str">
        <f t="shared" si="6"/>
        <v/>
      </c>
      <c r="E143" s="93"/>
      <c r="F143" s="4"/>
      <c r="G143" s="72"/>
      <c r="H143" s="72"/>
      <c r="I143" s="72"/>
      <c r="J143" s="72"/>
      <c r="W143" s="68">
        <f t="shared" si="7"/>
        <v>1</v>
      </c>
      <c r="AC143" s="1" t="str">
        <f t="shared" si="8"/>
        <v>1900</v>
      </c>
    </row>
    <row r="144" spans="4:29" x14ac:dyDescent="0.25">
      <c r="D144" s="99" t="str">
        <f t="shared" si="6"/>
        <v/>
      </c>
      <c r="E144" s="93"/>
      <c r="F144" s="4"/>
      <c r="G144" s="72"/>
      <c r="H144" s="72"/>
      <c r="I144" s="72"/>
      <c r="J144" s="72"/>
      <c r="W144" s="68">
        <f t="shared" si="7"/>
        <v>1</v>
      </c>
      <c r="AC144" s="1" t="str">
        <f t="shared" si="8"/>
        <v>1900</v>
      </c>
    </row>
    <row r="145" spans="4:29" x14ac:dyDescent="0.25">
      <c r="D145" s="99" t="str">
        <f t="shared" si="6"/>
        <v/>
      </c>
      <c r="E145" s="93"/>
      <c r="F145" s="4"/>
      <c r="G145" s="72"/>
      <c r="H145" s="72"/>
      <c r="I145" s="72"/>
      <c r="J145" s="72"/>
      <c r="W145" s="68">
        <f t="shared" si="7"/>
        <v>1</v>
      </c>
      <c r="AC145" s="1" t="str">
        <f t="shared" si="8"/>
        <v>1900</v>
      </c>
    </row>
    <row r="146" spans="4:29" x14ac:dyDescent="0.25">
      <c r="D146" s="99" t="str">
        <f t="shared" si="6"/>
        <v/>
      </c>
      <c r="E146" s="93"/>
      <c r="F146" s="4"/>
      <c r="G146" s="72"/>
      <c r="H146" s="72"/>
      <c r="I146" s="72"/>
      <c r="J146" s="72"/>
      <c r="W146" s="68">
        <f t="shared" si="7"/>
        <v>1</v>
      </c>
      <c r="AC146" s="1" t="str">
        <f t="shared" si="8"/>
        <v>1900</v>
      </c>
    </row>
    <row r="147" spans="4:29" x14ac:dyDescent="0.25">
      <c r="D147" s="99" t="str">
        <f t="shared" si="6"/>
        <v/>
      </c>
      <c r="E147" s="93"/>
      <c r="F147" s="4"/>
      <c r="G147" s="72"/>
      <c r="H147" s="72"/>
      <c r="I147" s="72"/>
      <c r="J147" s="72"/>
      <c r="W147" s="68">
        <f t="shared" si="7"/>
        <v>1</v>
      </c>
      <c r="AC147" s="1" t="str">
        <f t="shared" si="8"/>
        <v>1900</v>
      </c>
    </row>
    <row r="148" spans="4:29" x14ac:dyDescent="0.25">
      <c r="D148" s="99" t="str">
        <f t="shared" si="6"/>
        <v/>
      </c>
      <c r="E148" s="93"/>
      <c r="F148" s="4"/>
      <c r="G148" s="72"/>
      <c r="H148" s="72"/>
      <c r="I148" s="72"/>
      <c r="J148" s="72"/>
      <c r="W148" s="68">
        <f t="shared" si="7"/>
        <v>1</v>
      </c>
      <c r="AC148" s="1" t="str">
        <f t="shared" si="8"/>
        <v>1900</v>
      </c>
    </row>
    <row r="149" spans="4:29" x14ac:dyDescent="0.25">
      <c r="D149" s="99" t="str">
        <f t="shared" si="6"/>
        <v/>
      </c>
      <c r="E149" s="93"/>
      <c r="F149" s="4"/>
      <c r="G149" s="72"/>
      <c r="H149" s="72"/>
      <c r="I149" s="72"/>
      <c r="J149" s="72"/>
      <c r="W149" s="68">
        <f t="shared" si="7"/>
        <v>1</v>
      </c>
      <c r="AC149" s="1" t="str">
        <f t="shared" si="8"/>
        <v>1900</v>
      </c>
    </row>
    <row r="150" spans="4:29" x14ac:dyDescent="0.25">
      <c r="D150" s="99" t="str">
        <f t="shared" si="6"/>
        <v/>
      </c>
      <c r="E150" s="93"/>
      <c r="F150" s="4"/>
      <c r="G150" s="72"/>
      <c r="H150" s="72"/>
      <c r="I150" s="72"/>
      <c r="J150" s="72"/>
      <c r="W150" s="68">
        <f t="shared" si="7"/>
        <v>1</v>
      </c>
      <c r="AC150" s="1" t="str">
        <f t="shared" si="8"/>
        <v>1900</v>
      </c>
    </row>
    <row r="151" spans="4:29" x14ac:dyDescent="0.25">
      <c r="D151" s="99" t="str">
        <f t="shared" si="6"/>
        <v/>
      </c>
      <c r="E151" s="93"/>
      <c r="F151" s="4"/>
      <c r="G151" s="72"/>
      <c r="H151" s="72"/>
      <c r="I151" s="72"/>
      <c r="J151" s="72"/>
      <c r="W151" s="68">
        <f t="shared" si="7"/>
        <v>1</v>
      </c>
      <c r="AC151" s="1" t="str">
        <f t="shared" si="8"/>
        <v>1900</v>
      </c>
    </row>
    <row r="152" spans="4:29" x14ac:dyDescent="0.25">
      <c r="D152" s="99" t="str">
        <f t="shared" si="6"/>
        <v/>
      </c>
      <c r="E152" s="93"/>
      <c r="F152" s="4"/>
      <c r="G152" s="72"/>
      <c r="H152" s="72"/>
      <c r="I152" s="72"/>
      <c r="J152" s="72"/>
      <c r="W152" s="68">
        <f t="shared" si="7"/>
        <v>1</v>
      </c>
      <c r="AC152" s="1" t="str">
        <f t="shared" si="8"/>
        <v>1900</v>
      </c>
    </row>
    <row r="153" spans="4:29" x14ac:dyDescent="0.25">
      <c r="D153" s="99" t="str">
        <f t="shared" si="6"/>
        <v/>
      </c>
      <c r="E153" s="93"/>
      <c r="F153" s="4"/>
      <c r="G153" s="72"/>
      <c r="H153" s="72"/>
      <c r="I153" s="72"/>
      <c r="J153" s="72"/>
      <c r="W153" s="68">
        <f t="shared" si="7"/>
        <v>1</v>
      </c>
      <c r="AC153" s="1" t="str">
        <f t="shared" si="8"/>
        <v>1900</v>
      </c>
    </row>
    <row r="154" spans="4:29" x14ac:dyDescent="0.25">
      <c r="D154" s="99" t="str">
        <f t="shared" si="6"/>
        <v/>
      </c>
      <c r="E154" s="93"/>
      <c r="F154" s="4"/>
      <c r="G154" s="72"/>
      <c r="H154" s="72"/>
      <c r="I154" s="72"/>
      <c r="J154" s="72"/>
      <c r="W154" s="68">
        <f t="shared" si="7"/>
        <v>1</v>
      </c>
      <c r="AC154" s="1" t="str">
        <f t="shared" si="8"/>
        <v>1900</v>
      </c>
    </row>
    <row r="155" spans="4:29" x14ac:dyDescent="0.25">
      <c r="D155" s="99" t="str">
        <f t="shared" si="6"/>
        <v/>
      </c>
      <c r="E155" s="93"/>
      <c r="F155" s="4"/>
      <c r="G155" s="72"/>
      <c r="H155" s="72"/>
      <c r="I155" s="72"/>
      <c r="J155" s="72"/>
      <c r="W155" s="68">
        <f t="shared" si="7"/>
        <v>1</v>
      </c>
      <c r="AC155" s="1" t="str">
        <f t="shared" si="8"/>
        <v>1900</v>
      </c>
    </row>
    <row r="156" spans="4:29" x14ac:dyDescent="0.25">
      <c r="D156" s="99" t="str">
        <f t="shared" si="6"/>
        <v/>
      </c>
      <c r="E156" s="93"/>
      <c r="F156" s="4"/>
      <c r="G156" s="72"/>
      <c r="H156" s="72"/>
      <c r="I156" s="72"/>
      <c r="J156" s="72"/>
      <c r="W156" s="68">
        <f t="shared" si="7"/>
        <v>1</v>
      </c>
      <c r="AC156" s="1" t="str">
        <f t="shared" si="8"/>
        <v>1900</v>
      </c>
    </row>
    <row r="157" spans="4:29" x14ac:dyDescent="0.25">
      <c r="D157" s="99" t="str">
        <f t="shared" si="6"/>
        <v/>
      </c>
      <c r="E157" s="93"/>
      <c r="F157" s="4"/>
      <c r="G157" s="72"/>
      <c r="H157" s="72"/>
      <c r="I157" s="72"/>
      <c r="J157" s="72"/>
      <c r="W157" s="68">
        <f t="shared" si="7"/>
        <v>1</v>
      </c>
      <c r="AC157" s="1" t="str">
        <f t="shared" si="8"/>
        <v>1900</v>
      </c>
    </row>
    <row r="158" spans="4:29" x14ac:dyDescent="0.25">
      <c r="D158" s="99" t="str">
        <f t="shared" si="6"/>
        <v/>
      </c>
      <c r="E158" s="93"/>
      <c r="F158" s="4"/>
      <c r="G158" s="72"/>
      <c r="H158" s="72"/>
      <c r="I158" s="72"/>
      <c r="J158" s="72"/>
      <c r="W158" s="68">
        <f t="shared" si="7"/>
        <v>1</v>
      </c>
      <c r="AC158" s="1" t="str">
        <f t="shared" si="8"/>
        <v>1900</v>
      </c>
    </row>
    <row r="159" spans="4:29" x14ac:dyDescent="0.25">
      <c r="D159" s="99" t="str">
        <f t="shared" si="6"/>
        <v/>
      </c>
      <c r="E159" s="93"/>
      <c r="F159" s="4"/>
      <c r="G159" s="72"/>
      <c r="H159" s="72"/>
      <c r="I159" s="72"/>
      <c r="J159" s="72"/>
      <c r="W159" s="68">
        <f t="shared" si="7"/>
        <v>1</v>
      </c>
      <c r="AC159" s="1" t="str">
        <f t="shared" si="8"/>
        <v>1900</v>
      </c>
    </row>
    <row r="160" spans="4:29" x14ac:dyDescent="0.25">
      <c r="D160" s="99" t="str">
        <f t="shared" si="6"/>
        <v/>
      </c>
      <c r="E160" s="93"/>
      <c r="F160" s="4"/>
      <c r="G160" s="72"/>
      <c r="H160" s="72"/>
      <c r="I160" s="72"/>
      <c r="J160" s="72"/>
      <c r="W160" s="68">
        <f t="shared" si="7"/>
        <v>1</v>
      </c>
      <c r="AC160" s="1" t="str">
        <f t="shared" si="8"/>
        <v>1900</v>
      </c>
    </row>
    <row r="161" spans="4:29" x14ac:dyDescent="0.25">
      <c r="D161" s="99" t="str">
        <f t="shared" si="6"/>
        <v/>
      </c>
      <c r="E161" s="93"/>
      <c r="F161" s="4"/>
      <c r="G161" s="72"/>
      <c r="H161" s="72"/>
      <c r="I161" s="72"/>
      <c r="J161" s="72"/>
      <c r="W161" s="68">
        <f t="shared" si="7"/>
        <v>1</v>
      </c>
      <c r="AC161" s="1" t="str">
        <f t="shared" si="8"/>
        <v>1900</v>
      </c>
    </row>
    <row r="162" spans="4:29" x14ac:dyDescent="0.25">
      <c r="D162" s="99" t="str">
        <f t="shared" si="6"/>
        <v/>
      </c>
      <c r="E162" s="93"/>
      <c r="F162" s="4"/>
      <c r="G162" s="72"/>
      <c r="H162" s="72"/>
      <c r="I162" s="72"/>
      <c r="J162" s="72"/>
      <c r="W162" s="68">
        <f t="shared" si="7"/>
        <v>1</v>
      </c>
      <c r="AC162" s="1" t="str">
        <f t="shared" si="8"/>
        <v>1900</v>
      </c>
    </row>
    <row r="163" spans="4:29" x14ac:dyDescent="0.25">
      <c r="D163" s="99" t="str">
        <f t="shared" si="6"/>
        <v/>
      </c>
      <c r="E163" s="93"/>
      <c r="F163" s="4"/>
      <c r="G163" s="72"/>
      <c r="H163" s="72"/>
      <c r="I163" s="72"/>
      <c r="J163" s="72"/>
      <c r="W163" s="68">
        <f t="shared" si="7"/>
        <v>1</v>
      </c>
      <c r="AC163" s="1" t="str">
        <f t="shared" si="8"/>
        <v>1900</v>
      </c>
    </row>
    <row r="164" spans="4:29" x14ac:dyDescent="0.25">
      <c r="D164" s="99" t="str">
        <f t="shared" si="6"/>
        <v/>
      </c>
      <c r="E164" s="93"/>
      <c r="F164" s="4"/>
      <c r="G164" s="72"/>
      <c r="H164" s="72"/>
      <c r="I164" s="72"/>
      <c r="J164" s="72"/>
      <c r="W164" s="68">
        <f t="shared" si="7"/>
        <v>1</v>
      </c>
      <c r="AC164" s="1" t="str">
        <f t="shared" si="8"/>
        <v>1900</v>
      </c>
    </row>
    <row r="165" spans="4:29" x14ac:dyDescent="0.25">
      <c r="D165" s="99" t="str">
        <f t="shared" si="6"/>
        <v/>
      </c>
      <c r="E165" s="93"/>
      <c r="F165" s="4"/>
      <c r="G165" s="72"/>
      <c r="H165" s="72"/>
      <c r="I165" s="72"/>
      <c r="J165" s="72"/>
      <c r="W165" s="68">
        <f t="shared" si="7"/>
        <v>1</v>
      </c>
      <c r="AC165" s="1" t="str">
        <f t="shared" si="8"/>
        <v>1900</v>
      </c>
    </row>
    <row r="166" spans="4:29" x14ac:dyDescent="0.25">
      <c r="D166" s="99" t="str">
        <f t="shared" si="6"/>
        <v/>
      </c>
      <c r="E166" s="93"/>
      <c r="F166" s="4"/>
      <c r="G166" s="72"/>
      <c r="H166" s="72"/>
      <c r="I166" s="72"/>
      <c r="J166" s="72"/>
      <c r="W166" s="68">
        <f t="shared" si="7"/>
        <v>1</v>
      </c>
      <c r="AC166" s="1" t="str">
        <f t="shared" si="8"/>
        <v>1900</v>
      </c>
    </row>
    <row r="167" spans="4:29" x14ac:dyDescent="0.25">
      <c r="D167" s="99" t="str">
        <f t="shared" si="6"/>
        <v/>
      </c>
      <c r="E167" s="93"/>
      <c r="F167" s="4"/>
      <c r="G167" s="72"/>
      <c r="H167" s="72"/>
      <c r="I167" s="72"/>
      <c r="J167" s="72"/>
      <c r="W167" s="68">
        <f t="shared" si="7"/>
        <v>1</v>
      </c>
      <c r="AC167" s="1" t="str">
        <f t="shared" si="8"/>
        <v>1900</v>
      </c>
    </row>
    <row r="168" spans="4:29" x14ac:dyDescent="0.25">
      <c r="D168" s="99" t="str">
        <f t="shared" si="6"/>
        <v/>
      </c>
      <c r="E168" s="93"/>
      <c r="F168" s="4"/>
      <c r="G168" s="72"/>
      <c r="H168" s="72"/>
      <c r="I168" s="72"/>
      <c r="J168" s="72"/>
      <c r="W168" s="68">
        <f t="shared" si="7"/>
        <v>1</v>
      </c>
      <c r="AC168" s="1" t="str">
        <f t="shared" si="8"/>
        <v>1900</v>
      </c>
    </row>
    <row r="169" spans="4:29" x14ac:dyDescent="0.25">
      <c r="D169" s="99" t="str">
        <f t="shared" si="6"/>
        <v/>
      </c>
      <c r="E169" s="93"/>
      <c r="F169" s="4"/>
      <c r="G169" s="72"/>
      <c r="H169" s="72"/>
      <c r="I169" s="72"/>
      <c r="J169" s="72"/>
      <c r="W169" s="68">
        <f t="shared" si="7"/>
        <v>1</v>
      </c>
      <c r="AC169" s="1" t="str">
        <f t="shared" si="8"/>
        <v>1900</v>
      </c>
    </row>
    <row r="170" spans="4:29" x14ac:dyDescent="0.25">
      <c r="D170" s="99" t="str">
        <f t="shared" si="6"/>
        <v/>
      </c>
      <c r="E170" s="93"/>
      <c r="F170" s="4"/>
      <c r="G170" s="72"/>
      <c r="H170" s="72"/>
      <c r="I170" s="72"/>
      <c r="J170" s="72"/>
      <c r="W170" s="68">
        <f t="shared" si="7"/>
        <v>1</v>
      </c>
      <c r="AC170" s="1" t="str">
        <f t="shared" si="8"/>
        <v>1900</v>
      </c>
    </row>
    <row r="171" spans="4:29" x14ac:dyDescent="0.25">
      <c r="D171" s="99" t="str">
        <f t="shared" si="6"/>
        <v/>
      </c>
      <c r="E171" s="93"/>
      <c r="F171" s="4"/>
      <c r="G171" s="72"/>
      <c r="H171" s="72"/>
      <c r="I171" s="72"/>
      <c r="J171" s="72"/>
      <c r="W171" s="68">
        <f t="shared" si="7"/>
        <v>1</v>
      </c>
      <c r="AC171" s="1" t="str">
        <f t="shared" si="8"/>
        <v>1900</v>
      </c>
    </row>
    <row r="172" spans="4:29" x14ac:dyDescent="0.25">
      <c r="D172" s="99" t="str">
        <f t="shared" si="6"/>
        <v/>
      </c>
      <c r="E172" s="93"/>
      <c r="F172" s="4"/>
      <c r="G172" s="72"/>
      <c r="H172" s="72"/>
      <c r="I172" s="72"/>
      <c r="J172" s="72"/>
      <c r="W172" s="68">
        <f t="shared" si="7"/>
        <v>1</v>
      </c>
      <c r="AC172" s="1" t="str">
        <f t="shared" si="8"/>
        <v>1900</v>
      </c>
    </row>
    <row r="173" spans="4:29" x14ac:dyDescent="0.25">
      <c r="D173" s="99" t="str">
        <f t="shared" si="6"/>
        <v/>
      </c>
      <c r="E173" s="93"/>
      <c r="F173" s="4"/>
      <c r="G173" s="72"/>
      <c r="H173" s="72"/>
      <c r="I173" s="72"/>
      <c r="J173" s="72"/>
      <c r="W173" s="68">
        <f t="shared" si="7"/>
        <v>1</v>
      </c>
      <c r="AC173" s="1" t="str">
        <f t="shared" si="8"/>
        <v>1900</v>
      </c>
    </row>
    <row r="174" spans="4:29" x14ac:dyDescent="0.25">
      <c r="D174" s="99" t="str">
        <f t="shared" si="6"/>
        <v/>
      </c>
      <c r="E174" s="93"/>
      <c r="F174" s="4"/>
      <c r="G174" s="72"/>
      <c r="H174" s="72"/>
      <c r="I174" s="72"/>
      <c r="J174" s="72"/>
      <c r="W174" s="68">
        <f t="shared" si="7"/>
        <v>1</v>
      </c>
      <c r="AC174" s="1" t="str">
        <f t="shared" si="8"/>
        <v>1900</v>
      </c>
    </row>
    <row r="175" spans="4:29" x14ac:dyDescent="0.25">
      <c r="D175" s="99" t="str">
        <f t="shared" si="6"/>
        <v/>
      </c>
      <c r="E175" s="93"/>
      <c r="F175" s="4"/>
      <c r="G175" s="72"/>
      <c r="H175" s="72"/>
      <c r="I175" s="72"/>
      <c r="J175" s="72"/>
      <c r="W175" s="68">
        <f t="shared" si="7"/>
        <v>1</v>
      </c>
      <c r="AC175" s="1" t="str">
        <f t="shared" si="8"/>
        <v>1900</v>
      </c>
    </row>
    <row r="176" spans="4:29" x14ac:dyDescent="0.25">
      <c r="D176" s="99" t="str">
        <f t="shared" si="6"/>
        <v/>
      </c>
      <c r="E176" s="93"/>
      <c r="F176" s="4"/>
      <c r="G176" s="72"/>
      <c r="H176" s="72"/>
      <c r="I176" s="72"/>
      <c r="J176" s="72"/>
      <c r="W176" s="68">
        <f t="shared" si="7"/>
        <v>1</v>
      </c>
      <c r="AC176" s="1" t="str">
        <f t="shared" si="8"/>
        <v>1900</v>
      </c>
    </row>
    <row r="177" spans="4:29" x14ac:dyDescent="0.25">
      <c r="D177" s="99" t="str">
        <f t="shared" si="6"/>
        <v/>
      </c>
      <c r="E177" s="93"/>
      <c r="F177" s="4"/>
      <c r="G177" s="72"/>
      <c r="H177" s="72"/>
      <c r="I177" s="72"/>
      <c r="J177" s="72"/>
      <c r="W177" s="68">
        <f t="shared" si="7"/>
        <v>1</v>
      </c>
      <c r="AC177" s="1" t="str">
        <f t="shared" si="8"/>
        <v>1900</v>
      </c>
    </row>
    <row r="178" spans="4:29" x14ac:dyDescent="0.25">
      <c r="D178" s="99" t="str">
        <f t="shared" si="6"/>
        <v/>
      </c>
      <c r="E178" s="93"/>
      <c r="F178" s="4"/>
      <c r="G178" s="72"/>
      <c r="H178" s="72"/>
      <c r="I178" s="72"/>
      <c r="J178" s="72"/>
      <c r="W178" s="68">
        <f t="shared" si="7"/>
        <v>1</v>
      </c>
      <c r="AC178" s="1" t="str">
        <f t="shared" si="8"/>
        <v>1900</v>
      </c>
    </row>
    <row r="179" spans="4:29" x14ac:dyDescent="0.25">
      <c r="D179" s="99" t="str">
        <f t="shared" si="6"/>
        <v/>
      </c>
      <c r="E179" s="93"/>
      <c r="F179" s="4"/>
      <c r="G179" s="72"/>
      <c r="H179" s="72"/>
      <c r="I179" s="72"/>
      <c r="J179" s="72"/>
      <c r="W179" s="68">
        <f t="shared" si="7"/>
        <v>1</v>
      </c>
      <c r="AC179" s="1" t="str">
        <f t="shared" si="8"/>
        <v>1900</v>
      </c>
    </row>
    <row r="180" spans="4:29" x14ac:dyDescent="0.25">
      <c r="D180" s="99" t="str">
        <f t="shared" si="6"/>
        <v/>
      </c>
      <c r="E180" s="93"/>
      <c r="F180" s="4"/>
      <c r="G180" s="72"/>
      <c r="H180" s="72"/>
      <c r="I180" s="72"/>
      <c r="J180" s="72"/>
      <c r="W180" s="68">
        <f t="shared" si="7"/>
        <v>1</v>
      </c>
      <c r="AC180" s="1" t="str">
        <f t="shared" si="8"/>
        <v>1900</v>
      </c>
    </row>
    <row r="181" spans="4:29" x14ac:dyDescent="0.25">
      <c r="D181" s="99" t="str">
        <f t="shared" si="6"/>
        <v/>
      </c>
      <c r="E181" s="93"/>
      <c r="F181" s="4"/>
      <c r="G181" s="72"/>
      <c r="H181" s="72"/>
      <c r="I181" s="72"/>
      <c r="J181" s="72"/>
      <c r="W181" s="68">
        <f t="shared" si="7"/>
        <v>1</v>
      </c>
      <c r="AC181" s="1" t="str">
        <f t="shared" si="8"/>
        <v>1900</v>
      </c>
    </row>
    <row r="182" spans="4:29" x14ac:dyDescent="0.25">
      <c r="D182" s="99" t="str">
        <f t="shared" si="6"/>
        <v/>
      </c>
      <c r="E182" s="93"/>
      <c r="F182" s="4"/>
      <c r="G182" s="72"/>
      <c r="H182" s="72"/>
      <c r="I182" s="72"/>
      <c r="J182" s="72"/>
      <c r="W182" s="68">
        <f t="shared" si="7"/>
        <v>1</v>
      </c>
      <c r="AC182" s="1" t="str">
        <f t="shared" si="8"/>
        <v>1900</v>
      </c>
    </row>
    <row r="183" spans="4:29" x14ac:dyDescent="0.25">
      <c r="D183" s="99" t="str">
        <f t="shared" si="6"/>
        <v/>
      </c>
      <c r="E183" s="93"/>
      <c r="F183" s="4"/>
      <c r="G183" s="72"/>
      <c r="H183" s="72"/>
      <c r="I183" s="72"/>
      <c r="J183" s="72"/>
      <c r="W183" s="68">
        <f t="shared" si="7"/>
        <v>1</v>
      </c>
      <c r="AC183" s="1" t="str">
        <f t="shared" si="8"/>
        <v>1900</v>
      </c>
    </row>
    <row r="184" spans="4:29" x14ac:dyDescent="0.25">
      <c r="D184" s="99" t="str">
        <f t="shared" si="6"/>
        <v/>
      </c>
      <c r="E184" s="93"/>
      <c r="F184" s="4"/>
      <c r="G184" s="72"/>
      <c r="H184" s="72"/>
      <c r="I184" s="72"/>
      <c r="J184" s="72"/>
      <c r="W184" s="68">
        <f t="shared" si="7"/>
        <v>1</v>
      </c>
      <c r="AC184" s="1" t="str">
        <f t="shared" si="8"/>
        <v>1900</v>
      </c>
    </row>
    <row r="185" spans="4:29" x14ac:dyDescent="0.25">
      <c r="D185" s="99" t="str">
        <f t="shared" si="6"/>
        <v/>
      </c>
      <c r="E185" s="93"/>
      <c r="F185" s="4"/>
      <c r="G185" s="72"/>
      <c r="H185" s="72"/>
      <c r="I185" s="72"/>
      <c r="J185" s="72"/>
      <c r="W185" s="68">
        <f t="shared" si="7"/>
        <v>1</v>
      </c>
      <c r="AC185" s="1" t="str">
        <f t="shared" si="8"/>
        <v>1900</v>
      </c>
    </row>
    <row r="186" spans="4:29" x14ac:dyDescent="0.25">
      <c r="D186" s="99" t="str">
        <f t="shared" si="6"/>
        <v/>
      </c>
      <c r="E186" s="93"/>
      <c r="F186" s="4"/>
      <c r="G186" s="72"/>
      <c r="H186" s="72"/>
      <c r="I186" s="72"/>
      <c r="J186" s="72"/>
      <c r="W186" s="68">
        <f t="shared" si="7"/>
        <v>1</v>
      </c>
      <c r="AC186" s="1" t="str">
        <f t="shared" si="8"/>
        <v>1900</v>
      </c>
    </row>
    <row r="187" spans="4:29" x14ac:dyDescent="0.25">
      <c r="D187" s="99" t="str">
        <f t="shared" si="6"/>
        <v/>
      </c>
      <c r="E187" s="93"/>
      <c r="F187" s="4"/>
      <c r="G187" s="72"/>
      <c r="H187" s="72"/>
      <c r="I187" s="72"/>
      <c r="J187" s="72"/>
      <c r="W187" s="68">
        <f t="shared" si="7"/>
        <v>1</v>
      </c>
      <c r="AC187" s="1" t="str">
        <f t="shared" si="8"/>
        <v>1900</v>
      </c>
    </row>
    <row r="188" spans="4:29" x14ac:dyDescent="0.25">
      <c r="D188" s="99" t="str">
        <f t="shared" si="6"/>
        <v/>
      </c>
      <c r="E188" s="93"/>
      <c r="F188" s="4"/>
      <c r="G188" s="72"/>
      <c r="H188" s="72"/>
      <c r="I188" s="72"/>
      <c r="J188" s="72"/>
      <c r="W188" s="68">
        <f t="shared" si="7"/>
        <v>1</v>
      </c>
      <c r="AC188" s="1" t="str">
        <f t="shared" si="8"/>
        <v>1900</v>
      </c>
    </row>
    <row r="189" spans="4:29" x14ac:dyDescent="0.25">
      <c r="D189" s="99" t="str">
        <f t="shared" si="6"/>
        <v/>
      </c>
      <c r="E189" s="93"/>
      <c r="F189" s="4"/>
      <c r="G189" s="72"/>
      <c r="H189" s="72"/>
      <c r="I189" s="72"/>
      <c r="J189" s="72"/>
      <c r="W189" s="68">
        <f t="shared" si="7"/>
        <v>1</v>
      </c>
      <c r="AC189" s="1" t="str">
        <f t="shared" si="8"/>
        <v>1900</v>
      </c>
    </row>
    <row r="190" spans="4:29" x14ac:dyDescent="0.25">
      <c r="D190" s="99" t="str">
        <f t="shared" si="6"/>
        <v/>
      </c>
      <c r="E190" s="93"/>
      <c r="F190" s="4"/>
      <c r="G190" s="72"/>
      <c r="H190" s="72"/>
      <c r="I190" s="72"/>
      <c r="J190" s="72"/>
      <c r="W190" s="68">
        <f t="shared" si="7"/>
        <v>1</v>
      </c>
      <c r="AC190" s="1" t="str">
        <f t="shared" si="8"/>
        <v>1900</v>
      </c>
    </row>
    <row r="191" spans="4:29" x14ac:dyDescent="0.25">
      <c r="D191" s="99" t="str">
        <f t="shared" si="6"/>
        <v/>
      </c>
      <c r="E191" s="93"/>
      <c r="F191" s="4"/>
      <c r="G191" s="72"/>
      <c r="H191" s="72"/>
      <c r="I191" s="72"/>
      <c r="J191" s="72"/>
      <c r="W191" s="68">
        <f t="shared" si="7"/>
        <v>1</v>
      </c>
      <c r="AC191" s="1" t="str">
        <f t="shared" si="8"/>
        <v>1900</v>
      </c>
    </row>
    <row r="192" spans="4:29" x14ac:dyDescent="0.25">
      <c r="D192" s="99" t="str">
        <f t="shared" si="6"/>
        <v/>
      </c>
      <c r="E192" s="93"/>
      <c r="F192" s="4"/>
      <c r="G192" s="72"/>
      <c r="H192" s="72"/>
      <c r="I192" s="72"/>
      <c r="J192" s="72"/>
      <c r="W192" s="68">
        <f t="shared" si="7"/>
        <v>1</v>
      </c>
      <c r="AC192" s="1" t="str">
        <f t="shared" si="8"/>
        <v>1900</v>
      </c>
    </row>
    <row r="193" spans="4:29" x14ac:dyDescent="0.25">
      <c r="D193" s="99" t="str">
        <f t="shared" si="6"/>
        <v/>
      </c>
      <c r="E193" s="93"/>
      <c r="F193" s="4"/>
      <c r="G193" s="72"/>
      <c r="H193" s="72"/>
      <c r="I193" s="72"/>
      <c r="J193" s="72"/>
      <c r="W193" s="68">
        <f t="shared" si="7"/>
        <v>1</v>
      </c>
      <c r="AC193" s="1" t="str">
        <f t="shared" si="8"/>
        <v>1900</v>
      </c>
    </row>
    <row r="194" spans="4:29" x14ac:dyDescent="0.25">
      <c r="D194" s="99" t="str">
        <f t="shared" si="6"/>
        <v/>
      </c>
      <c r="E194" s="93"/>
      <c r="F194" s="4"/>
      <c r="G194" s="72"/>
      <c r="H194" s="72"/>
      <c r="I194" s="72"/>
      <c r="J194" s="72"/>
      <c r="W194" s="68">
        <f t="shared" si="7"/>
        <v>1</v>
      </c>
      <c r="AC194" s="1" t="str">
        <f t="shared" si="8"/>
        <v>1900</v>
      </c>
    </row>
    <row r="195" spans="4:29" x14ac:dyDescent="0.25">
      <c r="D195" s="99" t="str">
        <f t="shared" si="6"/>
        <v/>
      </c>
      <c r="E195" s="93"/>
      <c r="F195" s="4"/>
      <c r="G195" s="72"/>
      <c r="H195" s="72"/>
      <c r="I195" s="72"/>
      <c r="J195" s="72"/>
      <c r="W195" s="68">
        <f t="shared" si="7"/>
        <v>1</v>
      </c>
      <c r="AC195" s="1" t="str">
        <f t="shared" si="8"/>
        <v>1900</v>
      </c>
    </row>
    <row r="196" spans="4:29" x14ac:dyDescent="0.25">
      <c r="D196" s="99" t="str">
        <f t="shared" ref="D196:D259" si="9">IF(W196&lt;&gt;$V$1,IF(YEAR(W196)=YEAR(W195),D195+1,1),"")</f>
        <v/>
      </c>
      <c r="E196" s="93"/>
      <c r="F196" s="4"/>
      <c r="G196" s="72"/>
      <c r="H196" s="72"/>
      <c r="I196" s="72"/>
      <c r="J196" s="72"/>
      <c r="W196" s="68">
        <f t="shared" ref="W196:W259" si="10">IF(CONCATENATE(F196,F197,F198,F199,F200,F201)&lt;&gt;"",IF(AND(E196&lt;&gt;0,ISNUMBER(E196)=TRUE),E196,W195),$V$1)</f>
        <v>1</v>
      </c>
      <c r="AC196" s="1" t="str">
        <f t="shared" si="8"/>
        <v>1900</v>
      </c>
    </row>
    <row r="197" spans="4:29" x14ac:dyDescent="0.25">
      <c r="D197" s="99" t="str">
        <f t="shared" si="9"/>
        <v/>
      </c>
      <c r="E197" s="93"/>
      <c r="F197" s="4"/>
      <c r="G197" s="72"/>
      <c r="H197" s="72"/>
      <c r="I197" s="72"/>
      <c r="J197" s="72"/>
      <c r="W197" s="68">
        <f t="shared" si="10"/>
        <v>1</v>
      </c>
      <c r="AC197" s="1" t="str">
        <f t="shared" ref="AC197:AC260" si="11">YEAR(W197)&amp;F197</f>
        <v>1900</v>
      </c>
    </row>
    <row r="198" spans="4:29" x14ac:dyDescent="0.25">
      <c r="D198" s="99" t="str">
        <f t="shared" si="9"/>
        <v/>
      </c>
      <c r="E198" s="93"/>
      <c r="F198" s="4"/>
      <c r="G198" s="72"/>
      <c r="H198" s="72"/>
      <c r="I198" s="72"/>
      <c r="J198" s="72"/>
      <c r="W198" s="68">
        <f t="shared" si="10"/>
        <v>1</v>
      </c>
      <c r="AC198" s="1" t="str">
        <f t="shared" si="11"/>
        <v>1900</v>
      </c>
    </row>
    <row r="199" spans="4:29" x14ac:dyDescent="0.25">
      <c r="D199" s="99" t="str">
        <f t="shared" si="9"/>
        <v/>
      </c>
      <c r="E199" s="93"/>
      <c r="F199" s="4"/>
      <c r="G199" s="72"/>
      <c r="H199" s="72"/>
      <c r="I199" s="72"/>
      <c r="J199" s="72"/>
      <c r="W199" s="68">
        <f t="shared" si="10"/>
        <v>1</v>
      </c>
      <c r="AC199" s="1" t="str">
        <f t="shared" si="11"/>
        <v>1900</v>
      </c>
    </row>
    <row r="200" spans="4:29" x14ac:dyDescent="0.25">
      <c r="D200" s="99" t="str">
        <f t="shared" si="9"/>
        <v/>
      </c>
      <c r="E200" s="93"/>
      <c r="F200" s="4"/>
      <c r="G200" s="72"/>
      <c r="H200" s="72"/>
      <c r="I200" s="72"/>
      <c r="J200" s="72"/>
      <c r="W200" s="68">
        <f t="shared" si="10"/>
        <v>1</v>
      </c>
      <c r="AC200" s="1" t="str">
        <f t="shared" si="11"/>
        <v>1900</v>
      </c>
    </row>
    <row r="201" spans="4:29" x14ac:dyDescent="0.25">
      <c r="D201" s="99" t="str">
        <f t="shared" si="9"/>
        <v/>
      </c>
      <c r="E201" s="93"/>
      <c r="F201" s="4"/>
      <c r="G201" s="72"/>
      <c r="H201" s="72"/>
      <c r="I201" s="72"/>
      <c r="J201" s="72"/>
      <c r="W201" s="68">
        <f t="shared" si="10"/>
        <v>1</v>
      </c>
      <c r="AC201" s="1" t="str">
        <f t="shared" si="11"/>
        <v>1900</v>
      </c>
    </row>
    <row r="202" spans="4:29" x14ac:dyDescent="0.25">
      <c r="D202" s="99" t="str">
        <f t="shared" si="9"/>
        <v/>
      </c>
      <c r="E202" s="93"/>
      <c r="F202" s="4"/>
      <c r="G202" s="72"/>
      <c r="H202" s="72"/>
      <c r="I202" s="72"/>
      <c r="J202" s="72"/>
      <c r="W202" s="68">
        <f t="shared" si="10"/>
        <v>1</v>
      </c>
      <c r="AC202" s="1" t="str">
        <f t="shared" si="11"/>
        <v>1900</v>
      </c>
    </row>
    <row r="203" spans="4:29" x14ac:dyDescent="0.25">
      <c r="D203" s="99" t="str">
        <f t="shared" si="9"/>
        <v/>
      </c>
      <c r="E203" s="93"/>
      <c r="F203" s="4"/>
      <c r="G203" s="72"/>
      <c r="H203" s="72"/>
      <c r="I203" s="72"/>
      <c r="J203" s="72"/>
      <c r="W203" s="68">
        <f t="shared" si="10"/>
        <v>1</v>
      </c>
      <c r="AC203" s="1" t="str">
        <f t="shared" si="11"/>
        <v>1900</v>
      </c>
    </row>
    <row r="204" spans="4:29" x14ac:dyDescent="0.25">
      <c r="D204" s="99" t="str">
        <f t="shared" si="9"/>
        <v/>
      </c>
      <c r="E204" s="93"/>
      <c r="F204" s="4"/>
      <c r="G204" s="72"/>
      <c r="H204" s="72"/>
      <c r="I204" s="72"/>
      <c r="J204" s="72"/>
      <c r="W204" s="68">
        <f t="shared" si="10"/>
        <v>1</v>
      </c>
      <c r="AC204" s="1" t="str">
        <f t="shared" si="11"/>
        <v>1900</v>
      </c>
    </row>
    <row r="205" spans="4:29" x14ac:dyDescent="0.25">
      <c r="D205" s="99" t="str">
        <f t="shared" si="9"/>
        <v/>
      </c>
      <c r="E205" s="93"/>
      <c r="F205" s="4"/>
      <c r="G205" s="72"/>
      <c r="H205" s="72"/>
      <c r="I205" s="72"/>
      <c r="J205" s="72"/>
      <c r="W205" s="68">
        <f t="shared" si="10"/>
        <v>1</v>
      </c>
      <c r="AC205" s="1" t="str">
        <f t="shared" si="11"/>
        <v>1900</v>
      </c>
    </row>
    <row r="206" spans="4:29" x14ac:dyDescent="0.25">
      <c r="D206" s="99" t="str">
        <f t="shared" si="9"/>
        <v/>
      </c>
      <c r="E206" s="93"/>
      <c r="F206" s="4"/>
      <c r="G206" s="72"/>
      <c r="H206" s="72"/>
      <c r="I206" s="72"/>
      <c r="J206" s="72"/>
      <c r="W206" s="68">
        <f t="shared" si="10"/>
        <v>1</v>
      </c>
      <c r="AC206" s="1" t="str">
        <f t="shared" si="11"/>
        <v>1900</v>
      </c>
    </row>
    <row r="207" spans="4:29" x14ac:dyDescent="0.25">
      <c r="D207" s="99" t="str">
        <f t="shared" si="9"/>
        <v/>
      </c>
      <c r="E207" s="93"/>
      <c r="F207" s="4"/>
      <c r="G207" s="72"/>
      <c r="H207" s="72"/>
      <c r="I207" s="72"/>
      <c r="J207" s="72"/>
      <c r="W207" s="68">
        <f t="shared" si="10"/>
        <v>1</v>
      </c>
      <c r="AC207" s="1" t="str">
        <f t="shared" si="11"/>
        <v>1900</v>
      </c>
    </row>
    <row r="208" spans="4:29" x14ac:dyDescent="0.25">
      <c r="D208" s="99" t="str">
        <f t="shared" si="9"/>
        <v/>
      </c>
      <c r="E208" s="93"/>
      <c r="F208" s="4"/>
      <c r="G208" s="72"/>
      <c r="H208" s="72"/>
      <c r="I208" s="72"/>
      <c r="J208" s="72"/>
      <c r="W208" s="68">
        <f t="shared" si="10"/>
        <v>1</v>
      </c>
      <c r="AC208" s="1" t="str">
        <f t="shared" si="11"/>
        <v>1900</v>
      </c>
    </row>
    <row r="209" spans="4:29" x14ac:dyDescent="0.25">
      <c r="D209" s="99" t="str">
        <f t="shared" si="9"/>
        <v/>
      </c>
      <c r="E209" s="93"/>
      <c r="F209" s="4"/>
      <c r="G209" s="72"/>
      <c r="H209" s="72"/>
      <c r="I209" s="72"/>
      <c r="J209" s="72"/>
      <c r="W209" s="68">
        <f t="shared" si="10"/>
        <v>1</v>
      </c>
      <c r="AC209" s="1" t="str">
        <f t="shared" si="11"/>
        <v>1900</v>
      </c>
    </row>
    <row r="210" spans="4:29" x14ac:dyDescent="0.25">
      <c r="D210" s="99" t="str">
        <f t="shared" si="9"/>
        <v/>
      </c>
      <c r="E210" s="93"/>
      <c r="F210" s="4"/>
      <c r="G210" s="72"/>
      <c r="H210" s="72"/>
      <c r="I210" s="72"/>
      <c r="J210" s="72"/>
      <c r="W210" s="68">
        <f t="shared" si="10"/>
        <v>1</v>
      </c>
      <c r="AC210" s="1" t="str">
        <f t="shared" si="11"/>
        <v>1900</v>
      </c>
    </row>
    <row r="211" spans="4:29" x14ac:dyDescent="0.25">
      <c r="D211" s="99" t="str">
        <f t="shared" si="9"/>
        <v/>
      </c>
      <c r="E211" s="93"/>
      <c r="F211" s="4"/>
      <c r="G211" s="72"/>
      <c r="H211" s="72"/>
      <c r="I211" s="72"/>
      <c r="J211" s="72"/>
      <c r="W211" s="68">
        <f t="shared" si="10"/>
        <v>1</v>
      </c>
      <c r="AC211" s="1" t="str">
        <f t="shared" si="11"/>
        <v>1900</v>
      </c>
    </row>
    <row r="212" spans="4:29" x14ac:dyDescent="0.25">
      <c r="D212" s="99" t="str">
        <f t="shared" si="9"/>
        <v/>
      </c>
      <c r="E212" s="93"/>
      <c r="F212" s="4"/>
      <c r="G212" s="72"/>
      <c r="H212" s="72"/>
      <c r="I212" s="72"/>
      <c r="J212" s="72"/>
      <c r="W212" s="68">
        <f t="shared" si="10"/>
        <v>1</v>
      </c>
      <c r="AC212" s="1" t="str">
        <f t="shared" si="11"/>
        <v>1900</v>
      </c>
    </row>
    <row r="213" spans="4:29" x14ac:dyDescent="0.25">
      <c r="D213" s="99" t="str">
        <f t="shared" si="9"/>
        <v/>
      </c>
      <c r="E213" s="93"/>
      <c r="F213" s="4"/>
      <c r="G213" s="72"/>
      <c r="H213" s="72"/>
      <c r="I213" s="72"/>
      <c r="J213" s="72"/>
      <c r="W213" s="68">
        <f t="shared" si="10"/>
        <v>1</v>
      </c>
      <c r="AC213" s="1" t="str">
        <f t="shared" si="11"/>
        <v>1900</v>
      </c>
    </row>
    <row r="214" spans="4:29" x14ac:dyDescent="0.25">
      <c r="D214" s="99" t="str">
        <f t="shared" si="9"/>
        <v/>
      </c>
      <c r="E214" s="93"/>
      <c r="F214" s="4"/>
      <c r="G214" s="72"/>
      <c r="H214" s="72"/>
      <c r="I214" s="72"/>
      <c r="J214" s="72"/>
      <c r="W214" s="68">
        <f t="shared" si="10"/>
        <v>1</v>
      </c>
      <c r="AC214" s="1" t="str">
        <f t="shared" si="11"/>
        <v>1900</v>
      </c>
    </row>
    <row r="215" spans="4:29" x14ac:dyDescent="0.25">
      <c r="D215" s="99" t="str">
        <f t="shared" si="9"/>
        <v/>
      </c>
      <c r="E215" s="93"/>
      <c r="F215" s="4"/>
      <c r="G215" s="72"/>
      <c r="H215" s="72"/>
      <c r="I215" s="72"/>
      <c r="J215" s="72"/>
      <c r="W215" s="68">
        <f t="shared" si="10"/>
        <v>1</v>
      </c>
      <c r="AC215" s="1" t="str">
        <f t="shared" si="11"/>
        <v>1900</v>
      </c>
    </row>
    <row r="216" spans="4:29" x14ac:dyDescent="0.25">
      <c r="D216" s="99" t="str">
        <f t="shared" si="9"/>
        <v/>
      </c>
      <c r="E216" s="93"/>
      <c r="F216" s="4"/>
      <c r="G216" s="72"/>
      <c r="H216" s="72"/>
      <c r="I216" s="72"/>
      <c r="J216" s="72"/>
      <c r="W216" s="68">
        <f t="shared" si="10"/>
        <v>1</v>
      </c>
      <c r="AC216" s="1" t="str">
        <f t="shared" si="11"/>
        <v>1900</v>
      </c>
    </row>
    <row r="217" spans="4:29" x14ac:dyDescent="0.25">
      <c r="D217" s="99" t="str">
        <f t="shared" si="9"/>
        <v/>
      </c>
      <c r="E217" s="93"/>
      <c r="F217" s="4"/>
      <c r="G217" s="72"/>
      <c r="H217" s="72"/>
      <c r="I217" s="72"/>
      <c r="J217" s="72"/>
      <c r="W217" s="68">
        <f t="shared" si="10"/>
        <v>1</v>
      </c>
      <c r="AC217" s="1" t="str">
        <f t="shared" si="11"/>
        <v>1900</v>
      </c>
    </row>
    <row r="218" spans="4:29" x14ac:dyDescent="0.25">
      <c r="D218" s="99" t="str">
        <f t="shared" si="9"/>
        <v/>
      </c>
      <c r="E218" s="93"/>
      <c r="F218" s="4"/>
      <c r="G218" s="72"/>
      <c r="H218" s="72"/>
      <c r="I218" s="72"/>
      <c r="J218" s="72"/>
      <c r="W218" s="68">
        <f t="shared" si="10"/>
        <v>1</v>
      </c>
      <c r="AC218" s="1" t="str">
        <f t="shared" si="11"/>
        <v>1900</v>
      </c>
    </row>
    <row r="219" spans="4:29" x14ac:dyDescent="0.25">
      <c r="D219" s="99" t="str">
        <f t="shared" si="9"/>
        <v/>
      </c>
      <c r="E219" s="93"/>
      <c r="F219" s="4"/>
      <c r="G219" s="72"/>
      <c r="H219" s="72"/>
      <c r="I219" s="72"/>
      <c r="J219" s="72"/>
      <c r="W219" s="68">
        <f t="shared" si="10"/>
        <v>1</v>
      </c>
      <c r="AC219" s="1" t="str">
        <f t="shared" si="11"/>
        <v>1900</v>
      </c>
    </row>
    <row r="220" spans="4:29" x14ac:dyDescent="0.25">
      <c r="D220" s="99" t="str">
        <f t="shared" si="9"/>
        <v/>
      </c>
      <c r="E220" s="93"/>
      <c r="F220" s="4"/>
      <c r="G220" s="72"/>
      <c r="H220" s="72"/>
      <c r="I220" s="72"/>
      <c r="J220" s="72"/>
      <c r="W220" s="68">
        <f t="shared" si="10"/>
        <v>1</v>
      </c>
      <c r="AC220" s="1" t="str">
        <f t="shared" si="11"/>
        <v>1900</v>
      </c>
    </row>
    <row r="221" spans="4:29" x14ac:dyDescent="0.25">
      <c r="D221" s="99" t="str">
        <f t="shared" si="9"/>
        <v/>
      </c>
      <c r="E221" s="93"/>
      <c r="F221" s="4"/>
      <c r="G221" s="72"/>
      <c r="H221" s="72"/>
      <c r="I221" s="72"/>
      <c r="J221" s="72"/>
      <c r="W221" s="68">
        <f t="shared" si="10"/>
        <v>1</v>
      </c>
      <c r="AC221" s="1" t="str">
        <f t="shared" si="11"/>
        <v>1900</v>
      </c>
    </row>
    <row r="222" spans="4:29" x14ac:dyDescent="0.25">
      <c r="D222" s="99" t="str">
        <f t="shared" si="9"/>
        <v/>
      </c>
      <c r="E222" s="93"/>
      <c r="F222" s="4"/>
      <c r="G222" s="72"/>
      <c r="H222" s="72"/>
      <c r="I222" s="72"/>
      <c r="J222" s="72"/>
      <c r="W222" s="68">
        <f t="shared" si="10"/>
        <v>1</v>
      </c>
      <c r="AC222" s="1" t="str">
        <f t="shared" si="11"/>
        <v>1900</v>
      </c>
    </row>
    <row r="223" spans="4:29" x14ac:dyDescent="0.25">
      <c r="D223" s="99" t="str">
        <f t="shared" si="9"/>
        <v/>
      </c>
      <c r="E223" s="93"/>
      <c r="F223" s="4"/>
      <c r="G223" s="72"/>
      <c r="H223" s="72"/>
      <c r="I223" s="72"/>
      <c r="J223" s="72"/>
      <c r="W223" s="68">
        <f t="shared" si="10"/>
        <v>1</v>
      </c>
      <c r="AC223" s="1" t="str">
        <f t="shared" si="11"/>
        <v>1900</v>
      </c>
    </row>
    <row r="224" spans="4:29" x14ac:dyDescent="0.25">
      <c r="D224" s="99" t="str">
        <f t="shared" si="9"/>
        <v/>
      </c>
      <c r="E224" s="93"/>
      <c r="F224" s="4"/>
      <c r="G224" s="72"/>
      <c r="H224" s="72"/>
      <c r="I224" s="72"/>
      <c r="J224" s="72"/>
      <c r="W224" s="68">
        <f t="shared" si="10"/>
        <v>1</v>
      </c>
      <c r="AC224" s="1" t="str">
        <f t="shared" si="11"/>
        <v>1900</v>
      </c>
    </row>
    <row r="225" spans="4:29" x14ac:dyDescent="0.25">
      <c r="D225" s="99" t="str">
        <f t="shared" si="9"/>
        <v/>
      </c>
      <c r="E225" s="93"/>
      <c r="F225" s="4"/>
      <c r="G225" s="72"/>
      <c r="H225" s="72"/>
      <c r="I225" s="72"/>
      <c r="J225" s="72"/>
      <c r="W225" s="68">
        <f t="shared" si="10"/>
        <v>1</v>
      </c>
      <c r="AC225" s="1" t="str">
        <f t="shared" si="11"/>
        <v>1900</v>
      </c>
    </row>
    <row r="226" spans="4:29" x14ac:dyDescent="0.25">
      <c r="D226" s="99" t="str">
        <f t="shared" si="9"/>
        <v/>
      </c>
      <c r="E226" s="93"/>
      <c r="F226" s="4"/>
      <c r="G226" s="72"/>
      <c r="H226" s="72"/>
      <c r="I226" s="72"/>
      <c r="J226" s="72"/>
      <c r="W226" s="68">
        <f t="shared" si="10"/>
        <v>1</v>
      </c>
      <c r="AC226" s="1" t="str">
        <f t="shared" si="11"/>
        <v>1900</v>
      </c>
    </row>
    <row r="227" spans="4:29" x14ac:dyDescent="0.25">
      <c r="D227" s="99" t="str">
        <f t="shared" si="9"/>
        <v/>
      </c>
      <c r="E227" s="93"/>
      <c r="F227" s="4"/>
      <c r="G227" s="72"/>
      <c r="H227" s="72"/>
      <c r="I227" s="72"/>
      <c r="J227" s="72"/>
      <c r="W227" s="68">
        <f t="shared" si="10"/>
        <v>1</v>
      </c>
      <c r="AC227" s="1" t="str">
        <f t="shared" si="11"/>
        <v>1900</v>
      </c>
    </row>
    <row r="228" spans="4:29" x14ac:dyDescent="0.25">
      <c r="D228" s="99" t="str">
        <f t="shared" si="9"/>
        <v/>
      </c>
      <c r="E228" s="93"/>
      <c r="F228" s="4"/>
      <c r="G228" s="72"/>
      <c r="H228" s="72"/>
      <c r="I228" s="72"/>
      <c r="J228" s="72"/>
      <c r="W228" s="68">
        <f t="shared" si="10"/>
        <v>1</v>
      </c>
      <c r="AC228" s="1" t="str">
        <f t="shared" si="11"/>
        <v>1900</v>
      </c>
    </row>
    <row r="229" spans="4:29" x14ac:dyDescent="0.25">
      <c r="D229" s="99" t="str">
        <f t="shared" si="9"/>
        <v/>
      </c>
      <c r="E229" s="93"/>
      <c r="F229" s="4"/>
      <c r="G229" s="72"/>
      <c r="H229" s="72"/>
      <c r="I229" s="72"/>
      <c r="J229" s="72"/>
      <c r="W229" s="68">
        <f t="shared" si="10"/>
        <v>1</v>
      </c>
      <c r="AC229" s="1" t="str">
        <f t="shared" si="11"/>
        <v>1900</v>
      </c>
    </row>
    <row r="230" spans="4:29" x14ac:dyDescent="0.25">
      <c r="D230" s="99" t="str">
        <f t="shared" si="9"/>
        <v/>
      </c>
      <c r="E230" s="93"/>
      <c r="F230" s="4"/>
      <c r="G230" s="72"/>
      <c r="H230" s="72"/>
      <c r="I230" s="72"/>
      <c r="J230" s="72"/>
      <c r="W230" s="68">
        <f t="shared" si="10"/>
        <v>1</v>
      </c>
      <c r="AC230" s="1" t="str">
        <f t="shared" si="11"/>
        <v>1900</v>
      </c>
    </row>
    <row r="231" spans="4:29" x14ac:dyDescent="0.25">
      <c r="D231" s="99" t="str">
        <f t="shared" si="9"/>
        <v/>
      </c>
      <c r="E231" s="93"/>
      <c r="F231" s="4"/>
      <c r="G231" s="72"/>
      <c r="H231" s="72"/>
      <c r="I231" s="72"/>
      <c r="J231" s="72"/>
      <c r="W231" s="68">
        <f t="shared" si="10"/>
        <v>1</v>
      </c>
      <c r="AC231" s="1" t="str">
        <f t="shared" si="11"/>
        <v>1900</v>
      </c>
    </row>
    <row r="232" spans="4:29" x14ac:dyDescent="0.25">
      <c r="D232" s="99" t="str">
        <f t="shared" si="9"/>
        <v/>
      </c>
      <c r="E232" s="93"/>
      <c r="F232" s="4"/>
      <c r="G232" s="72"/>
      <c r="H232" s="72"/>
      <c r="I232" s="72"/>
      <c r="J232" s="72"/>
      <c r="W232" s="68">
        <f t="shared" si="10"/>
        <v>1</v>
      </c>
      <c r="AC232" s="1" t="str">
        <f t="shared" si="11"/>
        <v>1900</v>
      </c>
    </row>
    <row r="233" spans="4:29" x14ac:dyDescent="0.25">
      <c r="D233" s="99" t="str">
        <f t="shared" si="9"/>
        <v/>
      </c>
      <c r="E233" s="93"/>
      <c r="F233" s="4"/>
      <c r="G233" s="72"/>
      <c r="H233" s="72"/>
      <c r="I233" s="72"/>
      <c r="J233" s="72"/>
      <c r="W233" s="68">
        <f t="shared" si="10"/>
        <v>1</v>
      </c>
      <c r="AC233" s="1" t="str">
        <f t="shared" si="11"/>
        <v>1900</v>
      </c>
    </row>
    <row r="234" spans="4:29" x14ac:dyDescent="0.25">
      <c r="D234" s="99" t="str">
        <f t="shared" si="9"/>
        <v/>
      </c>
      <c r="E234" s="93"/>
      <c r="F234" s="4"/>
      <c r="G234" s="72"/>
      <c r="H234" s="72"/>
      <c r="I234" s="72"/>
      <c r="J234" s="72"/>
      <c r="W234" s="68">
        <f t="shared" si="10"/>
        <v>1</v>
      </c>
      <c r="AC234" s="1" t="str">
        <f t="shared" si="11"/>
        <v>1900</v>
      </c>
    </row>
    <row r="235" spans="4:29" x14ac:dyDescent="0.25">
      <c r="D235" s="99" t="str">
        <f t="shared" si="9"/>
        <v/>
      </c>
      <c r="E235" s="93"/>
      <c r="F235" s="4"/>
      <c r="G235" s="72"/>
      <c r="H235" s="72"/>
      <c r="I235" s="72"/>
      <c r="J235" s="72"/>
      <c r="W235" s="68">
        <f t="shared" si="10"/>
        <v>1</v>
      </c>
      <c r="AC235" s="1" t="str">
        <f t="shared" si="11"/>
        <v>1900</v>
      </c>
    </row>
    <row r="236" spans="4:29" x14ac:dyDescent="0.25">
      <c r="D236" s="99" t="str">
        <f t="shared" si="9"/>
        <v/>
      </c>
      <c r="E236" s="93"/>
      <c r="F236" s="4"/>
      <c r="G236" s="72"/>
      <c r="H236" s="72"/>
      <c r="I236" s="72"/>
      <c r="J236" s="72"/>
      <c r="W236" s="68">
        <f t="shared" si="10"/>
        <v>1</v>
      </c>
      <c r="AC236" s="1" t="str">
        <f t="shared" si="11"/>
        <v>1900</v>
      </c>
    </row>
    <row r="237" spans="4:29" x14ac:dyDescent="0.25">
      <c r="D237" s="99" t="str">
        <f t="shared" si="9"/>
        <v/>
      </c>
      <c r="E237" s="93"/>
      <c r="F237" s="4"/>
      <c r="G237" s="72"/>
      <c r="H237" s="72"/>
      <c r="I237" s="72"/>
      <c r="J237" s="72"/>
      <c r="W237" s="68">
        <f t="shared" si="10"/>
        <v>1</v>
      </c>
      <c r="AC237" s="1" t="str">
        <f t="shared" si="11"/>
        <v>1900</v>
      </c>
    </row>
    <row r="238" spans="4:29" x14ac:dyDescent="0.25">
      <c r="D238" s="99" t="str">
        <f t="shared" si="9"/>
        <v/>
      </c>
      <c r="E238" s="93"/>
      <c r="F238" s="4"/>
      <c r="G238" s="72"/>
      <c r="H238" s="72"/>
      <c r="I238" s="72"/>
      <c r="J238" s="72"/>
      <c r="W238" s="68">
        <f t="shared" si="10"/>
        <v>1</v>
      </c>
      <c r="AC238" s="1" t="str">
        <f t="shared" si="11"/>
        <v>1900</v>
      </c>
    </row>
    <row r="239" spans="4:29" x14ac:dyDescent="0.25">
      <c r="D239" s="99" t="str">
        <f t="shared" si="9"/>
        <v/>
      </c>
      <c r="E239" s="93"/>
      <c r="F239" s="4"/>
      <c r="G239" s="72"/>
      <c r="H239" s="72"/>
      <c r="I239" s="72"/>
      <c r="J239" s="72"/>
      <c r="W239" s="68">
        <f t="shared" si="10"/>
        <v>1</v>
      </c>
      <c r="AC239" s="1" t="str">
        <f t="shared" si="11"/>
        <v>1900</v>
      </c>
    </row>
    <row r="240" spans="4:29" x14ac:dyDescent="0.25">
      <c r="D240" s="99" t="str">
        <f t="shared" si="9"/>
        <v/>
      </c>
      <c r="E240" s="93"/>
      <c r="F240" s="4"/>
      <c r="G240" s="72"/>
      <c r="H240" s="72"/>
      <c r="I240" s="72"/>
      <c r="J240" s="72"/>
      <c r="W240" s="68">
        <f t="shared" si="10"/>
        <v>1</v>
      </c>
      <c r="AC240" s="1" t="str">
        <f t="shared" si="11"/>
        <v>1900</v>
      </c>
    </row>
    <row r="241" spans="4:29" x14ac:dyDescent="0.25">
      <c r="D241" s="99" t="str">
        <f t="shared" si="9"/>
        <v/>
      </c>
      <c r="E241" s="93"/>
      <c r="F241" s="4"/>
      <c r="G241" s="72"/>
      <c r="H241" s="72"/>
      <c r="I241" s="72"/>
      <c r="J241" s="72"/>
      <c r="W241" s="68">
        <f t="shared" si="10"/>
        <v>1</v>
      </c>
      <c r="AC241" s="1" t="str">
        <f t="shared" si="11"/>
        <v>1900</v>
      </c>
    </row>
    <row r="242" spans="4:29" x14ac:dyDescent="0.25">
      <c r="D242" s="99" t="str">
        <f t="shared" si="9"/>
        <v/>
      </c>
      <c r="E242" s="93"/>
      <c r="F242" s="4"/>
      <c r="G242" s="72"/>
      <c r="H242" s="72"/>
      <c r="I242" s="72"/>
      <c r="J242" s="72"/>
      <c r="W242" s="68">
        <f t="shared" si="10"/>
        <v>1</v>
      </c>
      <c r="AC242" s="1" t="str">
        <f t="shared" si="11"/>
        <v>1900</v>
      </c>
    </row>
    <row r="243" spans="4:29" x14ac:dyDescent="0.25">
      <c r="D243" s="99" t="str">
        <f t="shared" si="9"/>
        <v/>
      </c>
      <c r="E243" s="93"/>
      <c r="F243" s="4"/>
      <c r="G243" s="72"/>
      <c r="H243" s="72"/>
      <c r="I243" s="72"/>
      <c r="J243" s="72"/>
      <c r="W243" s="68">
        <f t="shared" si="10"/>
        <v>1</v>
      </c>
      <c r="AC243" s="1" t="str">
        <f t="shared" si="11"/>
        <v>1900</v>
      </c>
    </row>
    <row r="244" spans="4:29" x14ac:dyDescent="0.25">
      <c r="D244" s="99" t="str">
        <f t="shared" si="9"/>
        <v/>
      </c>
      <c r="E244" s="93"/>
      <c r="F244" s="4"/>
      <c r="G244" s="72"/>
      <c r="H244" s="72"/>
      <c r="I244" s="72"/>
      <c r="J244" s="72"/>
      <c r="W244" s="68">
        <f t="shared" si="10"/>
        <v>1</v>
      </c>
      <c r="AC244" s="1" t="str">
        <f t="shared" si="11"/>
        <v>1900</v>
      </c>
    </row>
    <row r="245" spans="4:29" x14ac:dyDescent="0.25">
      <c r="D245" s="99" t="str">
        <f t="shared" si="9"/>
        <v/>
      </c>
      <c r="E245" s="93"/>
      <c r="F245" s="4"/>
      <c r="G245" s="72"/>
      <c r="H245" s="72"/>
      <c r="I245" s="72"/>
      <c r="J245" s="72"/>
      <c r="W245" s="68">
        <f t="shared" si="10"/>
        <v>1</v>
      </c>
      <c r="AC245" s="1" t="str">
        <f t="shared" si="11"/>
        <v>1900</v>
      </c>
    </row>
    <row r="246" spans="4:29" x14ac:dyDescent="0.25">
      <c r="D246" s="99" t="str">
        <f t="shared" si="9"/>
        <v/>
      </c>
      <c r="E246" s="93"/>
      <c r="F246" s="4"/>
      <c r="G246" s="72"/>
      <c r="H246" s="72"/>
      <c r="I246" s="72"/>
      <c r="J246" s="72"/>
      <c r="W246" s="68">
        <f t="shared" si="10"/>
        <v>1</v>
      </c>
      <c r="AC246" s="1" t="str">
        <f t="shared" si="11"/>
        <v>1900</v>
      </c>
    </row>
    <row r="247" spans="4:29" x14ac:dyDescent="0.25">
      <c r="D247" s="99" t="str">
        <f t="shared" si="9"/>
        <v/>
      </c>
      <c r="E247" s="93"/>
      <c r="F247" s="4"/>
      <c r="G247" s="72"/>
      <c r="H247" s="72"/>
      <c r="I247" s="72"/>
      <c r="J247" s="72"/>
      <c r="W247" s="68">
        <f t="shared" si="10"/>
        <v>1</v>
      </c>
      <c r="AC247" s="1" t="str">
        <f t="shared" si="11"/>
        <v>1900</v>
      </c>
    </row>
    <row r="248" spans="4:29" x14ac:dyDescent="0.25">
      <c r="D248" s="99" t="str">
        <f t="shared" si="9"/>
        <v/>
      </c>
      <c r="E248" s="93"/>
      <c r="F248" s="4"/>
      <c r="G248" s="72"/>
      <c r="H248" s="72"/>
      <c r="I248" s="72"/>
      <c r="J248" s="72"/>
      <c r="W248" s="68">
        <f t="shared" si="10"/>
        <v>1</v>
      </c>
      <c r="AC248" s="1" t="str">
        <f t="shared" si="11"/>
        <v>1900</v>
      </c>
    </row>
    <row r="249" spans="4:29" x14ac:dyDescent="0.25">
      <c r="D249" s="99" t="str">
        <f t="shared" si="9"/>
        <v/>
      </c>
      <c r="E249" s="93"/>
      <c r="F249" s="4"/>
      <c r="G249" s="72"/>
      <c r="H249" s="72"/>
      <c r="I249" s="72"/>
      <c r="J249" s="72"/>
      <c r="W249" s="68">
        <f t="shared" si="10"/>
        <v>1</v>
      </c>
      <c r="AC249" s="1" t="str">
        <f t="shared" si="11"/>
        <v>1900</v>
      </c>
    </row>
    <row r="250" spans="4:29" x14ac:dyDescent="0.25">
      <c r="D250" s="99" t="str">
        <f t="shared" si="9"/>
        <v/>
      </c>
      <c r="E250" s="93"/>
      <c r="F250" s="4"/>
      <c r="G250" s="72"/>
      <c r="H250" s="72"/>
      <c r="I250" s="72"/>
      <c r="J250" s="72"/>
      <c r="W250" s="68">
        <f t="shared" si="10"/>
        <v>1</v>
      </c>
      <c r="AC250" s="1" t="str">
        <f t="shared" si="11"/>
        <v>1900</v>
      </c>
    </row>
    <row r="251" spans="4:29" x14ac:dyDescent="0.25">
      <c r="D251" s="99" t="str">
        <f t="shared" si="9"/>
        <v/>
      </c>
      <c r="E251" s="93"/>
      <c r="F251" s="4"/>
      <c r="G251" s="72"/>
      <c r="H251" s="72"/>
      <c r="I251" s="72"/>
      <c r="J251" s="72"/>
      <c r="W251" s="68">
        <f t="shared" si="10"/>
        <v>1</v>
      </c>
      <c r="AC251" s="1" t="str">
        <f t="shared" si="11"/>
        <v>1900</v>
      </c>
    </row>
    <row r="252" spans="4:29" x14ac:dyDescent="0.25">
      <c r="D252" s="99" t="str">
        <f t="shared" si="9"/>
        <v/>
      </c>
      <c r="E252" s="93"/>
      <c r="F252" s="4"/>
      <c r="G252" s="72"/>
      <c r="H252" s="72"/>
      <c r="I252" s="72"/>
      <c r="J252" s="72"/>
      <c r="W252" s="68">
        <f t="shared" si="10"/>
        <v>1</v>
      </c>
      <c r="AC252" s="1" t="str">
        <f t="shared" si="11"/>
        <v>1900</v>
      </c>
    </row>
    <row r="253" spans="4:29" x14ac:dyDescent="0.25">
      <c r="D253" s="99" t="str">
        <f t="shared" si="9"/>
        <v/>
      </c>
      <c r="E253" s="93"/>
      <c r="F253" s="4"/>
      <c r="G253" s="72"/>
      <c r="H253" s="72"/>
      <c r="I253" s="72"/>
      <c r="J253" s="72"/>
      <c r="W253" s="68">
        <f t="shared" si="10"/>
        <v>1</v>
      </c>
      <c r="AC253" s="1" t="str">
        <f t="shared" si="11"/>
        <v>1900</v>
      </c>
    </row>
    <row r="254" spans="4:29" x14ac:dyDescent="0.25">
      <c r="D254" s="99" t="str">
        <f t="shared" si="9"/>
        <v/>
      </c>
      <c r="E254" s="93"/>
      <c r="F254" s="4"/>
      <c r="G254" s="72"/>
      <c r="H254" s="72"/>
      <c r="I254" s="72"/>
      <c r="J254" s="72"/>
      <c r="W254" s="68">
        <f t="shared" si="10"/>
        <v>1</v>
      </c>
      <c r="AC254" s="1" t="str">
        <f t="shared" si="11"/>
        <v>1900</v>
      </c>
    </row>
    <row r="255" spans="4:29" x14ac:dyDescent="0.25">
      <c r="D255" s="99" t="str">
        <f t="shared" si="9"/>
        <v/>
      </c>
      <c r="E255" s="93"/>
      <c r="F255" s="4"/>
      <c r="G255" s="72"/>
      <c r="H255" s="72"/>
      <c r="I255" s="72"/>
      <c r="J255" s="72"/>
      <c r="W255" s="68">
        <f t="shared" si="10"/>
        <v>1</v>
      </c>
      <c r="AC255" s="1" t="str">
        <f t="shared" si="11"/>
        <v>1900</v>
      </c>
    </row>
    <row r="256" spans="4:29" x14ac:dyDescent="0.25">
      <c r="D256" s="99" t="str">
        <f t="shared" si="9"/>
        <v/>
      </c>
      <c r="E256" s="93"/>
      <c r="F256" s="4"/>
      <c r="G256" s="72"/>
      <c r="H256" s="72"/>
      <c r="I256" s="72"/>
      <c r="J256" s="72"/>
      <c r="W256" s="68">
        <f t="shared" si="10"/>
        <v>1</v>
      </c>
      <c r="AC256" s="1" t="str">
        <f t="shared" si="11"/>
        <v>1900</v>
      </c>
    </row>
    <row r="257" spans="4:29" x14ac:dyDescent="0.25">
      <c r="D257" s="99" t="str">
        <f t="shared" si="9"/>
        <v/>
      </c>
      <c r="E257" s="93"/>
      <c r="F257" s="4"/>
      <c r="G257" s="72"/>
      <c r="H257" s="72"/>
      <c r="I257" s="72"/>
      <c r="J257" s="72"/>
      <c r="W257" s="68">
        <f t="shared" si="10"/>
        <v>1</v>
      </c>
      <c r="AC257" s="1" t="str">
        <f t="shared" si="11"/>
        <v>1900</v>
      </c>
    </row>
    <row r="258" spans="4:29" x14ac:dyDescent="0.25">
      <c r="D258" s="99" t="str">
        <f t="shared" si="9"/>
        <v/>
      </c>
      <c r="E258" s="93"/>
      <c r="F258" s="4"/>
      <c r="G258" s="72"/>
      <c r="H258" s="72"/>
      <c r="I258" s="72"/>
      <c r="J258" s="72"/>
      <c r="W258" s="68">
        <f t="shared" si="10"/>
        <v>1</v>
      </c>
      <c r="AC258" s="1" t="str">
        <f t="shared" si="11"/>
        <v>1900</v>
      </c>
    </row>
    <row r="259" spans="4:29" x14ac:dyDescent="0.25">
      <c r="D259" s="99" t="str">
        <f t="shared" si="9"/>
        <v/>
      </c>
      <c r="E259" s="93"/>
      <c r="F259" s="4"/>
      <c r="G259" s="72"/>
      <c r="H259" s="72"/>
      <c r="I259" s="72"/>
      <c r="J259" s="72"/>
      <c r="W259" s="68">
        <f t="shared" si="10"/>
        <v>1</v>
      </c>
      <c r="AC259" s="1" t="str">
        <f t="shared" si="11"/>
        <v>1900</v>
      </c>
    </row>
    <row r="260" spans="4:29" x14ac:dyDescent="0.25">
      <c r="D260" s="99" t="str">
        <f t="shared" ref="D260:D323" si="12">IF(W260&lt;&gt;$V$1,IF(YEAR(W260)=YEAR(W259),D259+1,1),"")</f>
        <v/>
      </c>
      <c r="E260" s="93"/>
      <c r="F260" s="4"/>
      <c r="G260" s="72"/>
      <c r="H260" s="72"/>
      <c r="I260" s="72"/>
      <c r="J260" s="72"/>
      <c r="W260" s="68">
        <f t="shared" ref="W260:W323" si="13">IF(CONCATENATE(F260,F261,F262,F263,F264,F265)&lt;&gt;"",IF(AND(E260&lt;&gt;0,ISNUMBER(E260)=TRUE),E260,W259),$V$1)</f>
        <v>1</v>
      </c>
      <c r="AC260" s="1" t="str">
        <f t="shared" si="11"/>
        <v>1900</v>
      </c>
    </row>
    <row r="261" spans="4:29" x14ac:dyDescent="0.25">
      <c r="D261" s="99" t="str">
        <f t="shared" si="12"/>
        <v/>
      </c>
      <c r="E261" s="93"/>
      <c r="F261" s="4"/>
      <c r="G261" s="72"/>
      <c r="H261" s="72"/>
      <c r="I261" s="72"/>
      <c r="J261" s="72"/>
      <c r="W261" s="68">
        <f t="shared" si="13"/>
        <v>1</v>
      </c>
      <c r="AC261" s="1" t="str">
        <f t="shared" ref="AC261:AC324" si="14">YEAR(W261)&amp;F261</f>
        <v>1900</v>
      </c>
    </row>
    <row r="262" spans="4:29" x14ac:dyDescent="0.25">
      <c r="D262" s="99" t="str">
        <f t="shared" si="12"/>
        <v/>
      </c>
      <c r="E262" s="93"/>
      <c r="F262" s="4"/>
      <c r="G262" s="72"/>
      <c r="H262" s="72"/>
      <c r="I262" s="72"/>
      <c r="J262" s="72"/>
      <c r="W262" s="68">
        <f t="shared" si="13"/>
        <v>1</v>
      </c>
      <c r="AC262" s="1" t="str">
        <f t="shared" si="14"/>
        <v>1900</v>
      </c>
    </row>
    <row r="263" spans="4:29" x14ac:dyDescent="0.25">
      <c r="D263" s="99" t="str">
        <f t="shared" si="12"/>
        <v/>
      </c>
      <c r="E263" s="93"/>
      <c r="F263" s="4"/>
      <c r="G263" s="72"/>
      <c r="H263" s="72"/>
      <c r="I263" s="72"/>
      <c r="J263" s="72"/>
      <c r="W263" s="68">
        <f t="shared" si="13"/>
        <v>1</v>
      </c>
      <c r="AC263" s="1" t="str">
        <f t="shared" si="14"/>
        <v>1900</v>
      </c>
    </row>
    <row r="264" spans="4:29" x14ac:dyDescent="0.25">
      <c r="D264" s="99" t="str">
        <f t="shared" si="12"/>
        <v/>
      </c>
      <c r="E264" s="93"/>
      <c r="F264" s="4"/>
      <c r="G264" s="72"/>
      <c r="H264" s="72"/>
      <c r="I264" s="72"/>
      <c r="J264" s="72"/>
      <c r="W264" s="68">
        <f t="shared" si="13"/>
        <v>1</v>
      </c>
      <c r="AC264" s="1" t="str">
        <f t="shared" si="14"/>
        <v>1900</v>
      </c>
    </row>
    <row r="265" spans="4:29" x14ac:dyDescent="0.25">
      <c r="D265" s="99" t="str">
        <f t="shared" si="12"/>
        <v/>
      </c>
      <c r="E265" s="93"/>
      <c r="F265" s="4"/>
      <c r="G265" s="72"/>
      <c r="H265" s="72"/>
      <c r="I265" s="72"/>
      <c r="J265" s="72"/>
      <c r="W265" s="68">
        <f t="shared" si="13"/>
        <v>1</v>
      </c>
      <c r="AC265" s="1" t="str">
        <f t="shared" si="14"/>
        <v>1900</v>
      </c>
    </row>
    <row r="266" spans="4:29" x14ac:dyDescent="0.25">
      <c r="D266" s="99" t="str">
        <f t="shared" si="12"/>
        <v/>
      </c>
      <c r="E266" s="93"/>
      <c r="F266" s="4"/>
      <c r="G266" s="72"/>
      <c r="H266" s="72"/>
      <c r="I266" s="72"/>
      <c r="J266" s="72"/>
      <c r="W266" s="68">
        <f t="shared" si="13"/>
        <v>1</v>
      </c>
      <c r="AC266" s="1" t="str">
        <f t="shared" si="14"/>
        <v>1900</v>
      </c>
    </row>
    <row r="267" spans="4:29" x14ac:dyDescent="0.25">
      <c r="D267" s="99" t="str">
        <f t="shared" si="12"/>
        <v/>
      </c>
      <c r="E267" s="93"/>
      <c r="F267" s="4"/>
      <c r="G267" s="72"/>
      <c r="H267" s="72"/>
      <c r="I267" s="72"/>
      <c r="J267" s="72"/>
      <c r="W267" s="68">
        <f t="shared" si="13"/>
        <v>1</v>
      </c>
      <c r="AC267" s="1" t="str">
        <f t="shared" si="14"/>
        <v>1900</v>
      </c>
    </row>
    <row r="268" spans="4:29" x14ac:dyDescent="0.25">
      <c r="D268" s="99" t="str">
        <f t="shared" si="12"/>
        <v/>
      </c>
      <c r="E268" s="93"/>
      <c r="F268" s="4"/>
      <c r="G268" s="72"/>
      <c r="H268" s="72"/>
      <c r="I268" s="72"/>
      <c r="J268" s="72"/>
      <c r="W268" s="68">
        <f t="shared" si="13"/>
        <v>1</v>
      </c>
      <c r="AC268" s="1" t="str">
        <f t="shared" si="14"/>
        <v>1900</v>
      </c>
    </row>
    <row r="269" spans="4:29" x14ac:dyDescent="0.25">
      <c r="D269" s="99" t="str">
        <f t="shared" si="12"/>
        <v/>
      </c>
      <c r="E269" s="93"/>
      <c r="F269" s="4"/>
      <c r="G269" s="72"/>
      <c r="H269" s="72"/>
      <c r="I269" s="72"/>
      <c r="J269" s="72"/>
      <c r="W269" s="68">
        <f t="shared" si="13"/>
        <v>1</v>
      </c>
      <c r="AC269" s="1" t="str">
        <f t="shared" si="14"/>
        <v>1900</v>
      </c>
    </row>
    <row r="270" spans="4:29" x14ac:dyDescent="0.25">
      <c r="D270" s="99" t="str">
        <f t="shared" si="12"/>
        <v/>
      </c>
      <c r="E270" s="93"/>
      <c r="F270" s="4"/>
      <c r="G270" s="72"/>
      <c r="H270" s="72"/>
      <c r="I270" s="72"/>
      <c r="J270" s="72"/>
      <c r="W270" s="68">
        <f t="shared" si="13"/>
        <v>1</v>
      </c>
      <c r="AC270" s="1" t="str">
        <f t="shared" si="14"/>
        <v>1900</v>
      </c>
    </row>
    <row r="271" spans="4:29" x14ac:dyDescent="0.25">
      <c r="D271" s="99" t="str">
        <f t="shared" si="12"/>
        <v/>
      </c>
      <c r="E271" s="93"/>
      <c r="F271" s="4"/>
      <c r="G271" s="72"/>
      <c r="H271" s="72"/>
      <c r="I271" s="72"/>
      <c r="J271" s="72"/>
      <c r="W271" s="68">
        <f t="shared" si="13"/>
        <v>1</v>
      </c>
      <c r="AC271" s="1" t="str">
        <f t="shared" si="14"/>
        <v>1900</v>
      </c>
    </row>
    <row r="272" spans="4:29" x14ac:dyDescent="0.25">
      <c r="D272" s="99" t="str">
        <f t="shared" si="12"/>
        <v/>
      </c>
      <c r="E272" s="93"/>
      <c r="F272" s="4"/>
      <c r="G272" s="72"/>
      <c r="H272" s="72"/>
      <c r="I272" s="72"/>
      <c r="J272" s="72"/>
      <c r="W272" s="68">
        <f t="shared" si="13"/>
        <v>1</v>
      </c>
      <c r="AC272" s="1" t="str">
        <f t="shared" si="14"/>
        <v>1900</v>
      </c>
    </row>
    <row r="273" spans="4:29" x14ac:dyDescent="0.25">
      <c r="D273" s="99" t="str">
        <f t="shared" si="12"/>
        <v/>
      </c>
      <c r="E273" s="93"/>
      <c r="F273" s="4"/>
      <c r="G273" s="72"/>
      <c r="H273" s="72"/>
      <c r="I273" s="72"/>
      <c r="J273" s="72"/>
      <c r="W273" s="68">
        <f t="shared" si="13"/>
        <v>1</v>
      </c>
      <c r="AC273" s="1" t="str">
        <f t="shared" si="14"/>
        <v>1900</v>
      </c>
    </row>
    <row r="274" spans="4:29" x14ac:dyDescent="0.25">
      <c r="D274" s="99" t="str">
        <f t="shared" si="12"/>
        <v/>
      </c>
      <c r="E274" s="93"/>
      <c r="F274" s="4"/>
      <c r="G274" s="72"/>
      <c r="H274" s="72"/>
      <c r="I274" s="72"/>
      <c r="J274" s="72"/>
      <c r="W274" s="68">
        <f t="shared" si="13"/>
        <v>1</v>
      </c>
      <c r="AC274" s="1" t="str">
        <f t="shared" si="14"/>
        <v>1900</v>
      </c>
    </row>
    <row r="275" spans="4:29" x14ac:dyDescent="0.25">
      <c r="D275" s="99" t="str">
        <f t="shared" si="12"/>
        <v/>
      </c>
      <c r="E275" s="93"/>
      <c r="F275" s="4"/>
      <c r="G275" s="72"/>
      <c r="H275" s="72"/>
      <c r="I275" s="72"/>
      <c r="J275" s="72"/>
      <c r="W275" s="68">
        <f t="shared" si="13"/>
        <v>1</v>
      </c>
      <c r="AC275" s="1" t="str">
        <f t="shared" si="14"/>
        <v>1900</v>
      </c>
    </row>
    <row r="276" spans="4:29" x14ac:dyDescent="0.25">
      <c r="D276" s="99" t="str">
        <f t="shared" si="12"/>
        <v/>
      </c>
      <c r="E276" s="93"/>
      <c r="F276" s="4"/>
      <c r="G276" s="72"/>
      <c r="H276" s="72"/>
      <c r="I276" s="72"/>
      <c r="J276" s="72"/>
      <c r="W276" s="68">
        <f t="shared" si="13"/>
        <v>1</v>
      </c>
      <c r="AC276" s="1" t="str">
        <f t="shared" si="14"/>
        <v>1900</v>
      </c>
    </row>
    <row r="277" spans="4:29" x14ac:dyDescent="0.25">
      <c r="D277" s="99" t="str">
        <f t="shared" si="12"/>
        <v/>
      </c>
      <c r="E277" s="93"/>
      <c r="F277" s="4"/>
      <c r="G277" s="72"/>
      <c r="H277" s="72"/>
      <c r="I277" s="72"/>
      <c r="J277" s="72"/>
      <c r="W277" s="68">
        <f t="shared" si="13"/>
        <v>1</v>
      </c>
      <c r="AC277" s="1" t="str">
        <f t="shared" si="14"/>
        <v>1900</v>
      </c>
    </row>
    <row r="278" spans="4:29" x14ac:dyDescent="0.25">
      <c r="D278" s="99" t="str">
        <f t="shared" si="12"/>
        <v/>
      </c>
      <c r="E278" s="93"/>
      <c r="F278" s="4"/>
      <c r="G278" s="72"/>
      <c r="H278" s="72"/>
      <c r="I278" s="72"/>
      <c r="J278" s="72"/>
      <c r="W278" s="68">
        <f t="shared" si="13"/>
        <v>1</v>
      </c>
      <c r="AC278" s="1" t="str">
        <f t="shared" si="14"/>
        <v>1900</v>
      </c>
    </row>
    <row r="279" spans="4:29" x14ac:dyDescent="0.25">
      <c r="D279" s="99" t="str">
        <f t="shared" si="12"/>
        <v/>
      </c>
      <c r="E279" s="93"/>
      <c r="F279" s="4"/>
      <c r="G279" s="72"/>
      <c r="H279" s="72"/>
      <c r="I279" s="72"/>
      <c r="J279" s="72"/>
      <c r="W279" s="68">
        <f t="shared" si="13"/>
        <v>1</v>
      </c>
      <c r="AC279" s="1" t="str">
        <f t="shared" si="14"/>
        <v>1900</v>
      </c>
    </row>
    <row r="280" spans="4:29" x14ac:dyDescent="0.25">
      <c r="D280" s="99" t="str">
        <f t="shared" si="12"/>
        <v/>
      </c>
      <c r="E280" s="93"/>
      <c r="F280" s="4"/>
      <c r="G280" s="72"/>
      <c r="H280" s="72"/>
      <c r="I280" s="72"/>
      <c r="J280" s="72"/>
      <c r="W280" s="68">
        <f t="shared" si="13"/>
        <v>1</v>
      </c>
      <c r="AC280" s="1" t="str">
        <f t="shared" si="14"/>
        <v>1900</v>
      </c>
    </row>
    <row r="281" spans="4:29" x14ac:dyDescent="0.25">
      <c r="D281" s="99" t="str">
        <f t="shared" si="12"/>
        <v/>
      </c>
      <c r="E281" s="93"/>
      <c r="F281" s="4"/>
      <c r="G281" s="72"/>
      <c r="H281" s="72"/>
      <c r="I281" s="72"/>
      <c r="J281" s="72"/>
      <c r="W281" s="68">
        <f t="shared" si="13"/>
        <v>1</v>
      </c>
      <c r="AC281" s="1" t="str">
        <f t="shared" si="14"/>
        <v>1900</v>
      </c>
    </row>
    <row r="282" spans="4:29" x14ac:dyDescent="0.25">
      <c r="D282" s="99" t="str">
        <f t="shared" si="12"/>
        <v/>
      </c>
      <c r="E282" s="93"/>
      <c r="F282" s="4"/>
      <c r="G282" s="72"/>
      <c r="H282" s="72"/>
      <c r="I282" s="72"/>
      <c r="J282" s="72"/>
      <c r="W282" s="68">
        <f t="shared" si="13"/>
        <v>1</v>
      </c>
      <c r="AC282" s="1" t="str">
        <f t="shared" si="14"/>
        <v>1900</v>
      </c>
    </row>
    <row r="283" spans="4:29" x14ac:dyDescent="0.25">
      <c r="D283" s="99" t="str">
        <f t="shared" si="12"/>
        <v/>
      </c>
      <c r="E283" s="93"/>
      <c r="F283" s="4"/>
      <c r="G283" s="72"/>
      <c r="H283" s="72"/>
      <c r="I283" s="72"/>
      <c r="J283" s="72"/>
      <c r="W283" s="68">
        <f t="shared" si="13"/>
        <v>1</v>
      </c>
      <c r="AC283" s="1" t="str">
        <f t="shared" si="14"/>
        <v>1900</v>
      </c>
    </row>
    <row r="284" spans="4:29" x14ac:dyDescent="0.25">
      <c r="D284" s="99" t="str">
        <f t="shared" si="12"/>
        <v/>
      </c>
      <c r="E284" s="93"/>
      <c r="F284" s="4"/>
      <c r="G284" s="72"/>
      <c r="H284" s="72"/>
      <c r="I284" s="72"/>
      <c r="J284" s="72"/>
      <c r="W284" s="68">
        <f t="shared" si="13"/>
        <v>1</v>
      </c>
      <c r="AC284" s="1" t="str">
        <f t="shared" si="14"/>
        <v>1900</v>
      </c>
    </row>
    <row r="285" spans="4:29" x14ac:dyDescent="0.25">
      <c r="D285" s="99" t="str">
        <f t="shared" si="12"/>
        <v/>
      </c>
      <c r="E285" s="93"/>
      <c r="F285" s="4"/>
      <c r="G285" s="72"/>
      <c r="H285" s="72"/>
      <c r="I285" s="72"/>
      <c r="J285" s="72"/>
      <c r="W285" s="68">
        <f t="shared" si="13"/>
        <v>1</v>
      </c>
      <c r="AC285" s="1" t="str">
        <f t="shared" si="14"/>
        <v>1900</v>
      </c>
    </row>
    <row r="286" spans="4:29" x14ac:dyDescent="0.25">
      <c r="D286" s="99" t="str">
        <f t="shared" si="12"/>
        <v/>
      </c>
      <c r="E286" s="93"/>
      <c r="F286" s="4"/>
      <c r="G286" s="72"/>
      <c r="H286" s="72"/>
      <c r="I286" s="72"/>
      <c r="J286" s="72"/>
      <c r="W286" s="68">
        <f t="shared" si="13"/>
        <v>1</v>
      </c>
      <c r="AC286" s="1" t="str">
        <f t="shared" si="14"/>
        <v>1900</v>
      </c>
    </row>
    <row r="287" spans="4:29" x14ac:dyDescent="0.25">
      <c r="D287" s="99" t="str">
        <f t="shared" si="12"/>
        <v/>
      </c>
      <c r="E287" s="93"/>
      <c r="F287" s="4"/>
      <c r="G287" s="72"/>
      <c r="H287" s="72"/>
      <c r="I287" s="72"/>
      <c r="J287" s="72"/>
      <c r="W287" s="68">
        <f t="shared" si="13"/>
        <v>1</v>
      </c>
      <c r="AC287" s="1" t="str">
        <f t="shared" si="14"/>
        <v>1900</v>
      </c>
    </row>
    <row r="288" spans="4:29" x14ac:dyDescent="0.25">
      <c r="D288" s="99" t="str">
        <f t="shared" si="12"/>
        <v/>
      </c>
      <c r="E288" s="93"/>
      <c r="F288" s="4"/>
      <c r="G288" s="72"/>
      <c r="H288" s="72"/>
      <c r="I288" s="72"/>
      <c r="J288" s="72"/>
      <c r="W288" s="68">
        <f t="shared" si="13"/>
        <v>1</v>
      </c>
      <c r="AC288" s="1" t="str">
        <f t="shared" si="14"/>
        <v>1900</v>
      </c>
    </row>
    <row r="289" spans="4:29" x14ac:dyDescent="0.25">
      <c r="D289" s="99" t="str">
        <f t="shared" si="12"/>
        <v/>
      </c>
      <c r="E289" s="93"/>
      <c r="F289" s="4"/>
      <c r="G289" s="72"/>
      <c r="H289" s="72"/>
      <c r="I289" s="72"/>
      <c r="J289" s="72"/>
      <c r="W289" s="68">
        <f t="shared" si="13"/>
        <v>1</v>
      </c>
      <c r="AC289" s="1" t="str">
        <f t="shared" si="14"/>
        <v>1900</v>
      </c>
    </row>
    <row r="290" spans="4:29" x14ac:dyDescent="0.25">
      <c r="D290" s="99" t="str">
        <f t="shared" si="12"/>
        <v/>
      </c>
      <c r="E290" s="93"/>
      <c r="F290" s="4"/>
      <c r="G290" s="72"/>
      <c r="H290" s="72"/>
      <c r="I290" s="72"/>
      <c r="J290" s="72"/>
      <c r="W290" s="68">
        <f t="shared" si="13"/>
        <v>1</v>
      </c>
      <c r="AC290" s="1" t="str">
        <f t="shared" si="14"/>
        <v>1900</v>
      </c>
    </row>
    <row r="291" spans="4:29" x14ac:dyDescent="0.25">
      <c r="D291" s="99" t="str">
        <f t="shared" si="12"/>
        <v/>
      </c>
      <c r="E291" s="93"/>
      <c r="F291" s="4"/>
      <c r="G291" s="72"/>
      <c r="H291" s="72"/>
      <c r="I291" s="72"/>
      <c r="J291" s="72"/>
      <c r="W291" s="68">
        <f t="shared" si="13"/>
        <v>1</v>
      </c>
      <c r="AC291" s="1" t="str">
        <f t="shared" si="14"/>
        <v>1900</v>
      </c>
    </row>
    <row r="292" spans="4:29" x14ac:dyDescent="0.25">
      <c r="D292" s="99" t="str">
        <f t="shared" si="12"/>
        <v/>
      </c>
      <c r="E292" s="93"/>
      <c r="F292" s="4"/>
      <c r="G292" s="72"/>
      <c r="H292" s="72"/>
      <c r="I292" s="72"/>
      <c r="J292" s="72"/>
      <c r="W292" s="68">
        <f t="shared" si="13"/>
        <v>1</v>
      </c>
      <c r="AC292" s="1" t="str">
        <f t="shared" si="14"/>
        <v>1900</v>
      </c>
    </row>
    <row r="293" spans="4:29" x14ac:dyDescent="0.25">
      <c r="D293" s="99" t="str">
        <f t="shared" si="12"/>
        <v/>
      </c>
      <c r="E293" s="93"/>
      <c r="F293" s="4"/>
      <c r="G293" s="72"/>
      <c r="H293" s="72"/>
      <c r="I293" s="72"/>
      <c r="J293" s="72"/>
      <c r="W293" s="68">
        <f t="shared" si="13"/>
        <v>1</v>
      </c>
      <c r="AC293" s="1" t="str">
        <f t="shared" si="14"/>
        <v>1900</v>
      </c>
    </row>
    <row r="294" spans="4:29" x14ac:dyDescent="0.25">
      <c r="D294" s="99" t="str">
        <f t="shared" si="12"/>
        <v/>
      </c>
      <c r="E294" s="93"/>
      <c r="F294" s="4"/>
      <c r="G294" s="72"/>
      <c r="H294" s="72"/>
      <c r="I294" s="72"/>
      <c r="J294" s="72"/>
      <c r="W294" s="68">
        <f t="shared" si="13"/>
        <v>1</v>
      </c>
      <c r="AC294" s="1" t="str">
        <f t="shared" si="14"/>
        <v>1900</v>
      </c>
    </row>
    <row r="295" spans="4:29" x14ac:dyDescent="0.25">
      <c r="D295" s="99" t="str">
        <f t="shared" si="12"/>
        <v/>
      </c>
      <c r="E295" s="93"/>
      <c r="F295" s="4"/>
      <c r="G295" s="72"/>
      <c r="H295" s="72"/>
      <c r="I295" s="72"/>
      <c r="J295" s="72"/>
      <c r="W295" s="68">
        <f t="shared" si="13"/>
        <v>1</v>
      </c>
      <c r="AC295" s="1" t="str">
        <f t="shared" si="14"/>
        <v>1900</v>
      </c>
    </row>
    <row r="296" spans="4:29" x14ac:dyDescent="0.25">
      <c r="D296" s="99" t="str">
        <f t="shared" si="12"/>
        <v/>
      </c>
      <c r="E296" s="93"/>
      <c r="F296" s="4"/>
      <c r="G296" s="72"/>
      <c r="H296" s="72"/>
      <c r="I296" s="72"/>
      <c r="J296" s="72"/>
      <c r="W296" s="68">
        <f t="shared" si="13"/>
        <v>1</v>
      </c>
      <c r="AC296" s="1" t="str">
        <f t="shared" si="14"/>
        <v>1900</v>
      </c>
    </row>
    <row r="297" spans="4:29" x14ac:dyDescent="0.25">
      <c r="D297" s="99" t="str">
        <f t="shared" si="12"/>
        <v/>
      </c>
      <c r="E297" s="93"/>
      <c r="F297" s="4"/>
      <c r="G297" s="72"/>
      <c r="H297" s="72"/>
      <c r="I297" s="72"/>
      <c r="J297" s="72"/>
      <c r="W297" s="68">
        <f t="shared" si="13"/>
        <v>1</v>
      </c>
      <c r="AC297" s="1" t="str">
        <f t="shared" si="14"/>
        <v>1900</v>
      </c>
    </row>
    <row r="298" spans="4:29" x14ac:dyDescent="0.25">
      <c r="D298" s="99" t="str">
        <f t="shared" si="12"/>
        <v/>
      </c>
      <c r="E298" s="93"/>
      <c r="F298" s="4"/>
      <c r="G298" s="72"/>
      <c r="H298" s="72"/>
      <c r="I298" s="72"/>
      <c r="J298" s="72"/>
      <c r="W298" s="68">
        <f t="shared" si="13"/>
        <v>1</v>
      </c>
      <c r="AC298" s="1" t="str">
        <f t="shared" si="14"/>
        <v>1900</v>
      </c>
    </row>
    <row r="299" spans="4:29" x14ac:dyDescent="0.25">
      <c r="D299" s="99" t="str">
        <f t="shared" si="12"/>
        <v/>
      </c>
      <c r="E299" s="93"/>
      <c r="F299" s="4"/>
      <c r="G299" s="72"/>
      <c r="H299" s="72"/>
      <c r="I299" s="72"/>
      <c r="J299" s="72"/>
      <c r="W299" s="68">
        <f t="shared" si="13"/>
        <v>1</v>
      </c>
      <c r="AC299" s="1" t="str">
        <f t="shared" si="14"/>
        <v>1900</v>
      </c>
    </row>
    <row r="300" spans="4:29" x14ac:dyDescent="0.25">
      <c r="D300" s="99" t="str">
        <f t="shared" si="12"/>
        <v/>
      </c>
      <c r="E300" s="93"/>
      <c r="F300" s="4"/>
      <c r="G300" s="72"/>
      <c r="H300" s="72"/>
      <c r="I300" s="72"/>
      <c r="J300" s="72"/>
      <c r="W300" s="68">
        <f t="shared" si="13"/>
        <v>1</v>
      </c>
      <c r="AC300" s="1" t="str">
        <f t="shared" si="14"/>
        <v>1900</v>
      </c>
    </row>
    <row r="301" spans="4:29" x14ac:dyDescent="0.25">
      <c r="D301" s="99" t="str">
        <f t="shared" si="12"/>
        <v/>
      </c>
      <c r="E301" s="93"/>
      <c r="F301" s="4"/>
      <c r="G301" s="72"/>
      <c r="H301" s="72"/>
      <c r="I301" s="72"/>
      <c r="J301" s="72"/>
      <c r="W301" s="68">
        <f t="shared" si="13"/>
        <v>1</v>
      </c>
      <c r="AC301" s="1" t="str">
        <f t="shared" si="14"/>
        <v>1900</v>
      </c>
    </row>
    <row r="302" spans="4:29" x14ac:dyDescent="0.25">
      <c r="D302" s="99" t="str">
        <f t="shared" si="12"/>
        <v/>
      </c>
      <c r="E302" s="93"/>
      <c r="F302" s="4"/>
      <c r="G302" s="72"/>
      <c r="H302" s="72"/>
      <c r="I302" s="72"/>
      <c r="J302" s="72"/>
      <c r="W302" s="68">
        <f t="shared" si="13"/>
        <v>1</v>
      </c>
      <c r="AC302" s="1" t="str">
        <f t="shared" si="14"/>
        <v>1900</v>
      </c>
    </row>
    <row r="303" spans="4:29" x14ac:dyDescent="0.25">
      <c r="D303" s="99" t="str">
        <f t="shared" si="12"/>
        <v/>
      </c>
      <c r="E303" s="93"/>
      <c r="F303" s="4"/>
      <c r="G303" s="72"/>
      <c r="H303" s="72"/>
      <c r="I303" s="72"/>
      <c r="J303" s="72"/>
      <c r="W303" s="68">
        <f t="shared" si="13"/>
        <v>1</v>
      </c>
      <c r="AC303" s="1" t="str">
        <f t="shared" si="14"/>
        <v>1900</v>
      </c>
    </row>
    <row r="304" spans="4:29" x14ac:dyDescent="0.25">
      <c r="D304" s="99" t="str">
        <f t="shared" si="12"/>
        <v/>
      </c>
      <c r="E304" s="93"/>
      <c r="F304" s="4"/>
      <c r="G304" s="72"/>
      <c r="H304" s="72"/>
      <c r="I304" s="72"/>
      <c r="J304" s="72"/>
      <c r="W304" s="68">
        <f t="shared" si="13"/>
        <v>1</v>
      </c>
      <c r="AC304" s="1" t="str">
        <f t="shared" si="14"/>
        <v>1900</v>
      </c>
    </row>
    <row r="305" spans="4:29" x14ac:dyDescent="0.25">
      <c r="D305" s="99" t="str">
        <f t="shared" si="12"/>
        <v/>
      </c>
      <c r="E305" s="93"/>
      <c r="F305" s="4"/>
      <c r="G305" s="72"/>
      <c r="H305" s="72"/>
      <c r="I305" s="72"/>
      <c r="J305" s="72"/>
      <c r="W305" s="68">
        <f t="shared" si="13"/>
        <v>1</v>
      </c>
      <c r="AC305" s="1" t="str">
        <f t="shared" si="14"/>
        <v>1900</v>
      </c>
    </row>
    <row r="306" spans="4:29" x14ac:dyDescent="0.25">
      <c r="D306" s="99" t="str">
        <f t="shared" si="12"/>
        <v/>
      </c>
      <c r="E306" s="93"/>
      <c r="F306" s="4"/>
      <c r="G306" s="72"/>
      <c r="H306" s="72"/>
      <c r="I306" s="72"/>
      <c r="J306" s="72"/>
      <c r="W306" s="68">
        <f t="shared" si="13"/>
        <v>1</v>
      </c>
      <c r="AC306" s="1" t="str">
        <f t="shared" si="14"/>
        <v>1900</v>
      </c>
    </row>
    <row r="307" spans="4:29" x14ac:dyDescent="0.25">
      <c r="D307" s="99" t="str">
        <f t="shared" si="12"/>
        <v/>
      </c>
      <c r="E307" s="93"/>
      <c r="F307" s="4"/>
      <c r="G307" s="72"/>
      <c r="H307" s="72"/>
      <c r="I307" s="72"/>
      <c r="J307" s="72"/>
      <c r="W307" s="68">
        <f t="shared" si="13"/>
        <v>1</v>
      </c>
      <c r="AC307" s="1" t="str">
        <f t="shared" si="14"/>
        <v>1900</v>
      </c>
    </row>
    <row r="308" spans="4:29" x14ac:dyDescent="0.25">
      <c r="D308" s="99" t="str">
        <f t="shared" si="12"/>
        <v/>
      </c>
      <c r="E308" s="93"/>
      <c r="F308" s="4"/>
      <c r="G308" s="72"/>
      <c r="H308" s="72"/>
      <c r="I308" s="72"/>
      <c r="J308" s="72"/>
      <c r="W308" s="68">
        <f t="shared" si="13"/>
        <v>1</v>
      </c>
      <c r="AC308" s="1" t="str">
        <f t="shared" si="14"/>
        <v>1900</v>
      </c>
    </row>
    <row r="309" spans="4:29" x14ac:dyDescent="0.25">
      <c r="D309" s="99" t="str">
        <f t="shared" si="12"/>
        <v/>
      </c>
      <c r="E309" s="93"/>
      <c r="F309" s="4"/>
      <c r="G309" s="72"/>
      <c r="H309" s="72"/>
      <c r="I309" s="72"/>
      <c r="J309" s="72"/>
      <c r="W309" s="68">
        <f t="shared" si="13"/>
        <v>1</v>
      </c>
      <c r="AC309" s="1" t="str">
        <f t="shared" si="14"/>
        <v>1900</v>
      </c>
    </row>
    <row r="310" spans="4:29" x14ac:dyDescent="0.25">
      <c r="D310" s="99" t="str">
        <f t="shared" si="12"/>
        <v/>
      </c>
      <c r="E310" s="93"/>
      <c r="F310" s="4"/>
      <c r="G310" s="72"/>
      <c r="H310" s="72"/>
      <c r="I310" s="72"/>
      <c r="J310" s="72"/>
      <c r="W310" s="68">
        <f t="shared" si="13"/>
        <v>1</v>
      </c>
      <c r="AC310" s="1" t="str">
        <f t="shared" si="14"/>
        <v>1900</v>
      </c>
    </row>
    <row r="311" spans="4:29" x14ac:dyDescent="0.25">
      <c r="D311" s="99" t="str">
        <f t="shared" si="12"/>
        <v/>
      </c>
      <c r="E311" s="93"/>
      <c r="F311" s="4"/>
      <c r="G311" s="72"/>
      <c r="H311" s="72"/>
      <c r="I311" s="72"/>
      <c r="J311" s="72"/>
      <c r="W311" s="68">
        <f t="shared" si="13"/>
        <v>1</v>
      </c>
      <c r="AC311" s="1" t="str">
        <f t="shared" si="14"/>
        <v>1900</v>
      </c>
    </row>
    <row r="312" spans="4:29" x14ac:dyDescent="0.25">
      <c r="D312" s="99" t="str">
        <f t="shared" si="12"/>
        <v/>
      </c>
      <c r="E312" s="93"/>
      <c r="F312" s="4"/>
      <c r="G312" s="72"/>
      <c r="H312" s="72"/>
      <c r="I312" s="72"/>
      <c r="J312" s="72"/>
      <c r="W312" s="68">
        <f t="shared" si="13"/>
        <v>1</v>
      </c>
      <c r="AC312" s="1" t="str">
        <f t="shared" si="14"/>
        <v>1900</v>
      </c>
    </row>
    <row r="313" spans="4:29" x14ac:dyDescent="0.25">
      <c r="D313" s="99" t="str">
        <f t="shared" si="12"/>
        <v/>
      </c>
      <c r="E313" s="93"/>
      <c r="F313" s="4"/>
      <c r="G313" s="72"/>
      <c r="H313" s="72"/>
      <c r="I313" s="72"/>
      <c r="J313" s="72"/>
      <c r="W313" s="68">
        <f t="shared" si="13"/>
        <v>1</v>
      </c>
      <c r="AC313" s="1" t="str">
        <f t="shared" si="14"/>
        <v>1900</v>
      </c>
    </row>
    <row r="314" spans="4:29" x14ac:dyDescent="0.25">
      <c r="D314" s="99" t="str">
        <f t="shared" si="12"/>
        <v/>
      </c>
      <c r="E314" s="93"/>
      <c r="F314" s="4"/>
      <c r="G314" s="72"/>
      <c r="H314" s="72"/>
      <c r="I314" s="72"/>
      <c r="J314" s="72"/>
      <c r="W314" s="68">
        <f t="shared" si="13"/>
        <v>1</v>
      </c>
      <c r="AC314" s="1" t="str">
        <f t="shared" si="14"/>
        <v>1900</v>
      </c>
    </row>
    <row r="315" spans="4:29" x14ac:dyDescent="0.25">
      <c r="D315" s="99" t="str">
        <f t="shared" si="12"/>
        <v/>
      </c>
      <c r="E315" s="93"/>
      <c r="F315" s="4"/>
      <c r="G315" s="72"/>
      <c r="H315" s="72"/>
      <c r="I315" s="72"/>
      <c r="J315" s="72"/>
      <c r="W315" s="68">
        <f t="shared" si="13"/>
        <v>1</v>
      </c>
      <c r="AC315" s="1" t="str">
        <f t="shared" si="14"/>
        <v>1900</v>
      </c>
    </row>
    <row r="316" spans="4:29" x14ac:dyDescent="0.25">
      <c r="D316" s="99" t="str">
        <f t="shared" si="12"/>
        <v/>
      </c>
      <c r="E316" s="93"/>
      <c r="F316" s="4"/>
      <c r="G316" s="72"/>
      <c r="H316" s="72"/>
      <c r="I316" s="72"/>
      <c r="J316" s="72"/>
      <c r="W316" s="68">
        <f t="shared" si="13"/>
        <v>1</v>
      </c>
      <c r="AC316" s="1" t="str">
        <f t="shared" si="14"/>
        <v>1900</v>
      </c>
    </row>
    <row r="317" spans="4:29" x14ac:dyDescent="0.25">
      <c r="D317" s="99" t="str">
        <f t="shared" si="12"/>
        <v/>
      </c>
      <c r="E317" s="93"/>
      <c r="F317" s="4"/>
      <c r="G317" s="72"/>
      <c r="H317" s="72"/>
      <c r="I317" s="72"/>
      <c r="J317" s="72"/>
      <c r="W317" s="68">
        <f t="shared" si="13"/>
        <v>1</v>
      </c>
      <c r="AC317" s="1" t="str">
        <f t="shared" si="14"/>
        <v>1900</v>
      </c>
    </row>
    <row r="318" spans="4:29" x14ac:dyDescent="0.25">
      <c r="D318" s="99" t="str">
        <f t="shared" si="12"/>
        <v/>
      </c>
      <c r="E318" s="93"/>
      <c r="F318" s="4"/>
      <c r="G318" s="72"/>
      <c r="H318" s="72"/>
      <c r="I318" s="72"/>
      <c r="J318" s="72"/>
      <c r="W318" s="68">
        <f t="shared" si="13"/>
        <v>1</v>
      </c>
      <c r="AC318" s="1" t="str">
        <f t="shared" si="14"/>
        <v>1900</v>
      </c>
    </row>
    <row r="319" spans="4:29" x14ac:dyDescent="0.25">
      <c r="D319" s="99" t="str">
        <f t="shared" si="12"/>
        <v/>
      </c>
      <c r="E319" s="93"/>
      <c r="F319" s="4"/>
      <c r="G319" s="72"/>
      <c r="H319" s="72"/>
      <c r="I319" s="72"/>
      <c r="J319" s="72"/>
      <c r="W319" s="68">
        <f t="shared" si="13"/>
        <v>1</v>
      </c>
      <c r="AC319" s="1" t="str">
        <f t="shared" si="14"/>
        <v>1900</v>
      </c>
    </row>
    <row r="320" spans="4:29" x14ac:dyDescent="0.25">
      <c r="D320" s="99" t="str">
        <f t="shared" si="12"/>
        <v/>
      </c>
      <c r="E320" s="93"/>
      <c r="F320" s="4"/>
      <c r="G320" s="72"/>
      <c r="H320" s="72"/>
      <c r="I320" s="72"/>
      <c r="J320" s="72"/>
      <c r="W320" s="68">
        <f t="shared" si="13"/>
        <v>1</v>
      </c>
      <c r="AC320" s="1" t="str">
        <f t="shared" si="14"/>
        <v>1900</v>
      </c>
    </row>
    <row r="321" spans="4:29" x14ac:dyDescent="0.25">
      <c r="D321" s="99" t="str">
        <f t="shared" si="12"/>
        <v/>
      </c>
      <c r="E321" s="93"/>
      <c r="F321" s="4"/>
      <c r="G321" s="72"/>
      <c r="H321" s="72"/>
      <c r="I321" s="72"/>
      <c r="J321" s="72"/>
      <c r="W321" s="68">
        <f t="shared" si="13"/>
        <v>1</v>
      </c>
      <c r="AC321" s="1" t="str">
        <f t="shared" si="14"/>
        <v>1900</v>
      </c>
    </row>
    <row r="322" spans="4:29" x14ac:dyDescent="0.25">
      <c r="D322" s="99" t="str">
        <f t="shared" si="12"/>
        <v/>
      </c>
      <c r="E322" s="93"/>
      <c r="F322" s="4"/>
      <c r="G322" s="72"/>
      <c r="H322" s="72"/>
      <c r="I322" s="72"/>
      <c r="J322" s="72"/>
      <c r="W322" s="68">
        <f t="shared" si="13"/>
        <v>1</v>
      </c>
      <c r="AC322" s="1" t="str">
        <f t="shared" si="14"/>
        <v>1900</v>
      </c>
    </row>
    <row r="323" spans="4:29" x14ac:dyDescent="0.25">
      <c r="D323" s="99" t="str">
        <f t="shared" si="12"/>
        <v/>
      </c>
      <c r="E323" s="93"/>
      <c r="F323" s="4"/>
      <c r="G323" s="72"/>
      <c r="H323" s="72"/>
      <c r="I323" s="72"/>
      <c r="J323" s="72"/>
      <c r="W323" s="68">
        <f t="shared" si="13"/>
        <v>1</v>
      </c>
      <c r="AC323" s="1" t="str">
        <f t="shared" si="14"/>
        <v>1900</v>
      </c>
    </row>
    <row r="324" spans="4:29" x14ac:dyDescent="0.25">
      <c r="D324" s="99" t="str">
        <f t="shared" ref="D324:D387" si="15">IF(W324&lt;&gt;$V$1,IF(YEAR(W324)=YEAR(W323),D323+1,1),"")</f>
        <v/>
      </c>
      <c r="E324" s="93"/>
      <c r="F324" s="4"/>
      <c r="G324" s="72"/>
      <c r="H324" s="72"/>
      <c r="I324" s="72"/>
      <c r="J324" s="72"/>
      <c r="W324" s="68">
        <f t="shared" ref="W324:W387" si="16">IF(CONCATENATE(F324,F325,F326,F327,F328,F329)&lt;&gt;"",IF(AND(E324&lt;&gt;0,ISNUMBER(E324)=TRUE),E324,W323),$V$1)</f>
        <v>1</v>
      </c>
      <c r="AC324" s="1" t="str">
        <f t="shared" si="14"/>
        <v>1900</v>
      </c>
    </row>
    <row r="325" spans="4:29" x14ac:dyDescent="0.25">
      <c r="D325" s="99" t="str">
        <f t="shared" si="15"/>
        <v/>
      </c>
      <c r="E325" s="93"/>
      <c r="F325" s="4"/>
      <c r="G325" s="72"/>
      <c r="H325" s="72"/>
      <c r="I325" s="72"/>
      <c r="J325" s="72"/>
      <c r="W325" s="68">
        <f t="shared" si="16"/>
        <v>1</v>
      </c>
      <c r="AC325" s="1" t="str">
        <f t="shared" ref="AC325:AC388" si="17">YEAR(W325)&amp;F325</f>
        <v>1900</v>
      </c>
    </row>
    <row r="326" spans="4:29" x14ac:dyDescent="0.25">
      <c r="D326" s="99" t="str">
        <f t="shared" si="15"/>
        <v/>
      </c>
      <c r="E326" s="93"/>
      <c r="F326" s="4"/>
      <c r="G326" s="72"/>
      <c r="H326" s="72"/>
      <c r="I326" s="72"/>
      <c r="J326" s="72"/>
      <c r="W326" s="68">
        <f t="shared" si="16"/>
        <v>1</v>
      </c>
      <c r="AC326" s="1" t="str">
        <f t="shared" si="17"/>
        <v>1900</v>
      </c>
    </row>
    <row r="327" spans="4:29" x14ac:dyDescent="0.25">
      <c r="D327" s="99" t="str">
        <f t="shared" si="15"/>
        <v/>
      </c>
      <c r="E327" s="93"/>
      <c r="F327" s="4"/>
      <c r="G327" s="72"/>
      <c r="H327" s="72"/>
      <c r="I327" s="72"/>
      <c r="J327" s="72"/>
      <c r="W327" s="68">
        <f t="shared" si="16"/>
        <v>1</v>
      </c>
      <c r="AC327" s="1" t="str">
        <f t="shared" si="17"/>
        <v>1900</v>
      </c>
    </row>
    <row r="328" spans="4:29" x14ac:dyDescent="0.25">
      <c r="D328" s="99" t="str">
        <f t="shared" si="15"/>
        <v/>
      </c>
      <c r="E328" s="93"/>
      <c r="F328" s="4"/>
      <c r="G328" s="72"/>
      <c r="H328" s="72"/>
      <c r="I328" s="72"/>
      <c r="J328" s="72"/>
      <c r="W328" s="68">
        <f t="shared" si="16"/>
        <v>1</v>
      </c>
      <c r="AC328" s="1" t="str">
        <f t="shared" si="17"/>
        <v>1900</v>
      </c>
    </row>
    <row r="329" spans="4:29" x14ac:dyDescent="0.25">
      <c r="D329" s="99" t="str">
        <f t="shared" si="15"/>
        <v/>
      </c>
      <c r="E329" s="93"/>
      <c r="F329" s="4"/>
      <c r="G329" s="72"/>
      <c r="H329" s="72"/>
      <c r="I329" s="72"/>
      <c r="J329" s="72"/>
      <c r="W329" s="68">
        <f t="shared" si="16"/>
        <v>1</v>
      </c>
      <c r="AC329" s="1" t="str">
        <f t="shared" si="17"/>
        <v>1900</v>
      </c>
    </row>
    <row r="330" spans="4:29" x14ac:dyDescent="0.25">
      <c r="D330" s="99" t="str">
        <f t="shared" si="15"/>
        <v/>
      </c>
      <c r="E330" s="93"/>
      <c r="F330" s="4"/>
      <c r="G330" s="72"/>
      <c r="H330" s="72"/>
      <c r="I330" s="72"/>
      <c r="J330" s="72"/>
      <c r="W330" s="68">
        <f t="shared" si="16"/>
        <v>1</v>
      </c>
      <c r="AC330" s="1" t="str">
        <f t="shared" si="17"/>
        <v>1900</v>
      </c>
    </row>
    <row r="331" spans="4:29" x14ac:dyDescent="0.25">
      <c r="D331" s="99" t="str">
        <f t="shared" si="15"/>
        <v/>
      </c>
      <c r="E331" s="93"/>
      <c r="F331" s="4"/>
      <c r="G331" s="72"/>
      <c r="H331" s="72"/>
      <c r="I331" s="72"/>
      <c r="J331" s="72"/>
      <c r="W331" s="68">
        <f t="shared" si="16"/>
        <v>1</v>
      </c>
      <c r="AC331" s="1" t="str">
        <f t="shared" si="17"/>
        <v>1900</v>
      </c>
    </row>
    <row r="332" spans="4:29" x14ac:dyDescent="0.25">
      <c r="D332" s="99" t="str">
        <f t="shared" si="15"/>
        <v/>
      </c>
      <c r="E332" s="93"/>
      <c r="F332" s="4"/>
      <c r="G332" s="72"/>
      <c r="H332" s="72"/>
      <c r="I332" s="72"/>
      <c r="J332" s="72"/>
      <c r="W332" s="68">
        <f t="shared" si="16"/>
        <v>1</v>
      </c>
      <c r="AC332" s="1" t="str">
        <f t="shared" si="17"/>
        <v>1900</v>
      </c>
    </row>
    <row r="333" spans="4:29" x14ac:dyDescent="0.25">
      <c r="D333" s="99" t="str">
        <f t="shared" si="15"/>
        <v/>
      </c>
      <c r="E333" s="93"/>
      <c r="F333" s="4"/>
      <c r="G333" s="72"/>
      <c r="H333" s="72"/>
      <c r="I333" s="72"/>
      <c r="J333" s="72"/>
      <c r="W333" s="68">
        <f t="shared" si="16"/>
        <v>1</v>
      </c>
      <c r="AC333" s="1" t="str">
        <f t="shared" si="17"/>
        <v>1900</v>
      </c>
    </row>
    <row r="334" spans="4:29" x14ac:dyDescent="0.25">
      <c r="D334" s="99" t="str">
        <f t="shared" si="15"/>
        <v/>
      </c>
      <c r="E334" s="93"/>
      <c r="F334" s="4"/>
      <c r="G334" s="72"/>
      <c r="H334" s="72"/>
      <c r="I334" s="72"/>
      <c r="J334" s="72"/>
      <c r="W334" s="68">
        <f t="shared" si="16"/>
        <v>1</v>
      </c>
      <c r="AC334" s="1" t="str">
        <f t="shared" si="17"/>
        <v>1900</v>
      </c>
    </row>
    <row r="335" spans="4:29" x14ac:dyDescent="0.25">
      <c r="D335" s="99" t="str">
        <f t="shared" si="15"/>
        <v/>
      </c>
      <c r="E335" s="93"/>
      <c r="F335" s="4"/>
      <c r="G335" s="72"/>
      <c r="H335" s="72"/>
      <c r="I335" s="72"/>
      <c r="J335" s="72"/>
      <c r="W335" s="68">
        <f t="shared" si="16"/>
        <v>1</v>
      </c>
      <c r="AC335" s="1" t="str">
        <f t="shared" si="17"/>
        <v>1900</v>
      </c>
    </row>
    <row r="336" spans="4:29" x14ac:dyDescent="0.25">
      <c r="D336" s="99" t="str">
        <f t="shared" si="15"/>
        <v/>
      </c>
      <c r="E336" s="93"/>
      <c r="F336" s="4"/>
      <c r="G336" s="72"/>
      <c r="H336" s="72"/>
      <c r="I336" s="72"/>
      <c r="J336" s="72"/>
      <c r="W336" s="68">
        <f t="shared" si="16"/>
        <v>1</v>
      </c>
      <c r="AC336" s="1" t="str">
        <f t="shared" si="17"/>
        <v>1900</v>
      </c>
    </row>
    <row r="337" spans="4:29" x14ac:dyDescent="0.25">
      <c r="D337" s="99" t="str">
        <f t="shared" si="15"/>
        <v/>
      </c>
      <c r="E337" s="93"/>
      <c r="F337" s="4"/>
      <c r="G337" s="72"/>
      <c r="H337" s="72"/>
      <c r="I337" s="72"/>
      <c r="J337" s="72"/>
      <c r="W337" s="68">
        <f t="shared" si="16"/>
        <v>1</v>
      </c>
      <c r="AC337" s="1" t="str">
        <f t="shared" si="17"/>
        <v>1900</v>
      </c>
    </row>
    <row r="338" spans="4:29" x14ac:dyDescent="0.25">
      <c r="D338" s="99" t="str">
        <f t="shared" si="15"/>
        <v/>
      </c>
      <c r="E338" s="93"/>
      <c r="F338" s="4"/>
      <c r="G338" s="72"/>
      <c r="H338" s="72"/>
      <c r="I338" s="72"/>
      <c r="J338" s="72"/>
      <c r="W338" s="68">
        <f t="shared" si="16"/>
        <v>1</v>
      </c>
      <c r="AC338" s="1" t="str">
        <f t="shared" si="17"/>
        <v>1900</v>
      </c>
    </row>
    <row r="339" spans="4:29" x14ac:dyDescent="0.25">
      <c r="D339" s="99" t="str">
        <f t="shared" si="15"/>
        <v/>
      </c>
      <c r="E339" s="93"/>
      <c r="F339" s="4"/>
      <c r="G339" s="72"/>
      <c r="H339" s="72"/>
      <c r="I339" s="72"/>
      <c r="J339" s="72"/>
      <c r="W339" s="68">
        <f t="shared" si="16"/>
        <v>1</v>
      </c>
      <c r="AC339" s="1" t="str">
        <f t="shared" si="17"/>
        <v>1900</v>
      </c>
    </row>
    <row r="340" spans="4:29" x14ac:dyDescent="0.25">
      <c r="D340" s="99" t="str">
        <f t="shared" si="15"/>
        <v/>
      </c>
      <c r="E340" s="93"/>
      <c r="F340" s="4"/>
      <c r="G340" s="72"/>
      <c r="H340" s="72"/>
      <c r="I340" s="72"/>
      <c r="J340" s="72"/>
      <c r="W340" s="68">
        <f t="shared" si="16"/>
        <v>1</v>
      </c>
      <c r="AC340" s="1" t="str">
        <f t="shared" si="17"/>
        <v>1900</v>
      </c>
    </row>
    <row r="341" spans="4:29" x14ac:dyDescent="0.25">
      <c r="D341" s="99" t="str">
        <f t="shared" si="15"/>
        <v/>
      </c>
      <c r="E341" s="93"/>
      <c r="F341" s="4"/>
      <c r="G341" s="72"/>
      <c r="H341" s="72"/>
      <c r="I341" s="72"/>
      <c r="J341" s="72"/>
      <c r="W341" s="68">
        <f t="shared" si="16"/>
        <v>1</v>
      </c>
      <c r="AC341" s="1" t="str">
        <f t="shared" si="17"/>
        <v>1900</v>
      </c>
    </row>
    <row r="342" spans="4:29" x14ac:dyDescent="0.25">
      <c r="D342" s="99" t="str">
        <f t="shared" si="15"/>
        <v/>
      </c>
      <c r="E342" s="93"/>
      <c r="F342" s="4"/>
      <c r="G342" s="72"/>
      <c r="H342" s="72"/>
      <c r="I342" s="72"/>
      <c r="J342" s="72"/>
      <c r="W342" s="68">
        <f t="shared" si="16"/>
        <v>1</v>
      </c>
      <c r="AC342" s="1" t="str">
        <f t="shared" si="17"/>
        <v>1900</v>
      </c>
    </row>
    <row r="343" spans="4:29" x14ac:dyDescent="0.25">
      <c r="D343" s="99" t="str">
        <f t="shared" si="15"/>
        <v/>
      </c>
      <c r="E343" s="93"/>
      <c r="F343" s="4"/>
      <c r="G343" s="72"/>
      <c r="H343" s="72"/>
      <c r="I343" s="72"/>
      <c r="J343" s="72"/>
      <c r="W343" s="68">
        <f t="shared" si="16"/>
        <v>1</v>
      </c>
      <c r="AC343" s="1" t="str">
        <f t="shared" si="17"/>
        <v>1900</v>
      </c>
    </row>
    <row r="344" spans="4:29" x14ac:dyDescent="0.25">
      <c r="D344" s="99" t="str">
        <f t="shared" si="15"/>
        <v/>
      </c>
      <c r="E344" s="93"/>
      <c r="F344" s="4"/>
      <c r="G344" s="72"/>
      <c r="H344" s="72"/>
      <c r="I344" s="72"/>
      <c r="J344" s="72"/>
      <c r="W344" s="68">
        <f t="shared" si="16"/>
        <v>1</v>
      </c>
      <c r="AC344" s="1" t="str">
        <f t="shared" si="17"/>
        <v>1900</v>
      </c>
    </row>
    <row r="345" spans="4:29" x14ac:dyDescent="0.25">
      <c r="D345" s="99" t="str">
        <f t="shared" si="15"/>
        <v/>
      </c>
      <c r="E345" s="93"/>
      <c r="F345" s="4"/>
      <c r="G345" s="72"/>
      <c r="H345" s="72"/>
      <c r="I345" s="72"/>
      <c r="J345" s="72"/>
      <c r="W345" s="68">
        <f t="shared" si="16"/>
        <v>1</v>
      </c>
      <c r="AC345" s="1" t="str">
        <f t="shared" si="17"/>
        <v>1900</v>
      </c>
    </row>
    <row r="346" spans="4:29" x14ac:dyDescent="0.25">
      <c r="D346" s="99" t="str">
        <f t="shared" si="15"/>
        <v/>
      </c>
      <c r="E346" s="93"/>
      <c r="F346" s="4"/>
      <c r="G346" s="72"/>
      <c r="H346" s="72"/>
      <c r="I346" s="72"/>
      <c r="J346" s="72"/>
      <c r="W346" s="68">
        <f t="shared" si="16"/>
        <v>1</v>
      </c>
      <c r="AC346" s="1" t="str">
        <f t="shared" si="17"/>
        <v>1900</v>
      </c>
    </row>
    <row r="347" spans="4:29" x14ac:dyDescent="0.25">
      <c r="D347" s="99" t="str">
        <f t="shared" si="15"/>
        <v/>
      </c>
      <c r="E347" s="93"/>
      <c r="F347" s="4"/>
      <c r="G347" s="72"/>
      <c r="H347" s="72"/>
      <c r="I347" s="72"/>
      <c r="J347" s="72"/>
      <c r="W347" s="68">
        <f t="shared" si="16"/>
        <v>1</v>
      </c>
      <c r="AC347" s="1" t="str">
        <f t="shared" si="17"/>
        <v>1900</v>
      </c>
    </row>
    <row r="348" spans="4:29" x14ac:dyDescent="0.25">
      <c r="D348" s="99" t="str">
        <f t="shared" si="15"/>
        <v/>
      </c>
      <c r="E348" s="93"/>
      <c r="F348" s="4"/>
      <c r="G348" s="72"/>
      <c r="H348" s="72"/>
      <c r="I348" s="72"/>
      <c r="J348" s="72"/>
      <c r="W348" s="68">
        <f t="shared" si="16"/>
        <v>1</v>
      </c>
      <c r="AC348" s="1" t="str">
        <f t="shared" si="17"/>
        <v>1900</v>
      </c>
    </row>
    <row r="349" spans="4:29" x14ac:dyDescent="0.25">
      <c r="D349" s="99" t="str">
        <f t="shared" si="15"/>
        <v/>
      </c>
      <c r="E349" s="93"/>
      <c r="F349" s="4"/>
      <c r="G349" s="72"/>
      <c r="H349" s="72"/>
      <c r="I349" s="72"/>
      <c r="J349" s="72"/>
      <c r="W349" s="68">
        <f t="shared" si="16"/>
        <v>1</v>
      </c>
      <c r="AC349" s="1" t="str">
        <f t="shared" si="17"/>
        <v>1900</v>
      </c>
    </row>
    <row r="350" spans="4:29" x14ac:dyDescent="0.25">
      <c r="D350" s="99" t="str">
        <f t="shared" si="15"/>
        <v/>
      </c>
      <c r="E350" s="93"/>
      <c r="F350" s="4"/>
      <c r="G350" s="72"/>
      <c r="H350" s="72"/>
      <c r="I350" s="72"/>
      <c r="J350" s="72"/>
      <c r="W350" s="68">
        <f t="shared" si="16"/>
        <v>1</v>
      </c>
      <c r="AC350" s="1" t="str">
        <f t="shared" si="17"/>
        <v>1900</v>
      </c>
    </row>
    <row r="351" spans="4:29" x14ac:dyDescent="0.25">
      <c r="D351" s="99" t="str">
        <f t="shared" si="15"/>
        <v/>
      </c>
      <c r="E351" s="93"/>
      <c r="F351" s="4"/>
      <c r="G351" s="72"/>
      <c r="H351" s="72"/>
      <c r="I351" s="72"/>
      <c r="J351" s="72"/>
      <c r="W351" s="68">
        <f t="shared" si="16"/>
        <v>1</v>
      </c>
      <c r="AC351" s="1" t="str">
        <f t="shared" si="17"/>
        <v>1900</v>
      </c>
    </row>
    <row r="352" spans="4:29" x14ac:dyDescent="0.25">
      <c r="D352" s="99" t="str">
        <f t="shared" si="15"/>
        <v/>
      </c>
      <c r="E352" s="93"/>
      <c r="F352" s="4"/>
      <c r="G352" s="72"/>
      <c r="H352" s="72"/>
      <c r="I352" s="72"/>
      <c r="J352" s="72"/>
      <c r="W352" s="68">
        <f t="shared" si="16"/>
        <v>1</v>
      </c>
      <c r="AC352" s="1" t="str">
        <f t="shared" si="17"/>
        <v>1900</v>
      </c>
    </row>
    <row r="353" spans="4:29" x14ac:dyDescent="0.25">
      <c r="D353" s="99" t="str">
        <f t="shared" si="15"/>
        <v/>
      </c>
      <c r="E353" s="93"/>
      <c r="F353" s="4"/>
      <c r="G353" s="72"/>
      <c r="H353" s="72"/>
      <c r="I353" s="72"/>
      <c r="J353" s="72"/>
      <c r="W353" s="68">
        <f t="shared" si="16"/>
        <v>1</v>
      </c>
      <c r="AC353" s="1" t="str">
        <f t="shared" si="17"/>
        <v>1900</v>
      </c>
    </row>
    <row r="354" spans="4:29" x14ac:dyDescent="0.25">
      <c r="D354" s="99" t="str">
        <f t="shared" si="15"/>
        <v/>
      </c>
      <c r="E354" s="93"/>
      <c r="F354" s="4"/>
      <c r="G354" s="72"/>
      <c r="H354" s="72"/>
      <c r="I354" s="72"/>
      <c r="J354" s="72"/>
      <c r="W354" s="68">
        <f t="shared" si="16"/>
        <v>1</v>
      </c>
      <c r="AC354" s="1" t="str">
        <f t="shared" si="17"/>
        <v>1900</v>
      </c>
    </row>
    <row r="355" spans="4:29" x14ac:dyDescent="0.25">
      <c r="D355" s="99" t="str">
        <f t="shared" si="15"/>
        <v/>
      </c>
      <c r="E355" s="93"/>
      <c r="F355" s="4"/>
      <c r="G355" s="72"/>
      <c r="H355" s="72"/>
      <c r="I355" s="72"/>
      <c r="J355" s="72"/>
      <c r="W355" s="68">
        <f t="shared" si="16"/>
        <v>1</v>
      </c>
      <c r="AC355" s="1" t="str">
        <f t="shared" si="17"/>
        <v>1900</v>
      </c>
    </row>
    <row r="356" spans="4:29" x14ac:dyDescent="0.25">
      <c r="D356" s="99" t="str">
        <f t="shared" si="15"/>
        <v/>
      </c>
      <c r="E356" s="93"/>
      <c r="F356" s="4"/>
      <c r="G356" s="72"/>
      <c r="H356" s="72"/>
      <c r="I356" s="72"/>
      <c r="J356" s="72"/>
      <c r="W356" s="68">
        <f t="shared" si="16"/>
        <v>1</v>
      </c>
      <c r="AC356" s="1" t="str">
        <f t="shared" si="17"/>
        <v>1900</v>
      </c>
    </row>
    <row r="357" spans="4:29" x14ac:dyDescent="0.25">
      <c r="D357" s="99" t="str">
        <f t="shared" si="15"/>
        <v/>
      </c>
      <c r="E357" s="93"/>
      <c r="F357" s="4"/>
      <c r="G357" s="72"/>
      <c r="H357" s="72"/>
      <c r="I357" s="72"/>
      <c r="J357" s="72"/>
      <c r="W357" s="68">
        <f t="shared" si="16"/>
        <v>1</v>
      </c>
      <c r="AC357" s="1" t="str">
        <f t="shared" si="17"/>
        <v>1900</v>
      </c>
    </row>
    <row r="358" spans="4:29" x14ac:dyDescent="0.25">
      <c r="D358" s="99" t="str">
        <f t="shared" si="15"/>
        <v/>
      </c>
      <c r="E358" s="93"/>
      <c r="F358" s="4"/>
      <c r="G358" s="72"/>
      <c r="H358" s="72"/>
      <c r="I358" s="72"/>
      <c r="J358" s="72"/>
      <c r="W358" s="68">
        <f t="shared" si="16"/>
        <v>1</v>
      </c>
      <c r="AC358" s="1" t="str">
        <f t="shared" si="17"/>
        <v>1900</v>
      </c>
    </row>
    <row r="359" spans="4:29" x14ac:dyDescent="0.25">
      <c r="D359" s="99" t="str">
        <f t="shared" si="15"/>
        <v/>
      </c>
      <c r="E359" s="93"/>
      <c r="F359" s="4"/>
      <c r="G359" s="72"/>
      <c r="H359" s="72"/>
      <c r="I359" s="72"/>
      <c r="J359" s="72"/>
      <c r="W359" s="68">
        <f t="shared" si="16"/>
        <v>1</v>
      </c>
      <c r="AC359" s="1" t="str">
        <f t="shared" si="17"/>
        <v>1900</v>
      </c>
    </row>
    <row r="360" spans="4:29" x14ac:dyDescent="0.25">
      <c r="D360" s="99" t="str">
        <f t="shared" si="15"/>
        <v/>
      </c>
      <c r="E360" s="93"/>
      <c r="F360" s="4"/>
      <c r="G360" s="72"/>
      <c r="H360" s="72"/>
      <c r="I360" s="72"/>
      <c r="J360" s="72"/>
      <c r="W360" s="68">
        <f t="shared" si="16"/>
        <v>1</v>
      </c>
      <c r="AC360" s="1" t="str">
        <f t="shared" si="17"/>
        <v>1900</v>
      </c>
    </row>
    <row r="361" spans="4:29" x14ac:dyDescent="0.25">
      <c r="D361" s="99" t="str">
        <f t="shared" si="15"/>
        <v/>
      </c>
      <c r="E361" s="93"/>
      <c r="F361" s="4"/>
      <c r="G361" s="72"/>
      <c r="H361" s="72"/>
      <c r="I361" s="72"/>
      <c r="J361" s="72"/>
      <c r="W361" s="68">
        <f t="shared" si="16"/>
        <v>1</v>
      </c>
      <c r="AC361" s="1" t="str">
        <f t="shared" si="17"/>
        <v>1900</v>
      </c>
    </row>
    <row r="362" spans="4:29" x14ac:dyDescent="0.25">
      <c r="D362" s="99" t="str">
        <f t="shared" si="15"/>
        <v/>
      </c>
      <c r="E362" s="93"/>
      <c r="F362" s="4"/>
      <c r="G362" s="72"/>
      <c r="H362" s="72"/>
      <c r="I362" s="72"/>
      <c r="J362" s="72"/>
      <c r="W362" s="68">
        <f t="shared" si="16"/>
        <v>1</v>
      </c>
      <c r="AC362" s="1" t="str">
        <f t="shared" si="17"/>
        <v>1900</v>
      </c>
    </row>
    <row r="363" spans="4:29" x14ac:dyDescent="0.25">
      <c r="D363" s="99" t="str">
        <f t="shared" si="15"/>
        <v/>
      </c>
      <c r="E363" s="93"/>
      <c r="F363" s="4"/>
      <c r="G363" s="72"/>
      <c r="H363" s="72"/>
      <c r="I363" s="72"/>
      <c r="J363" s="72"/>
      <c r="W363" s="68">
        <f t="shared" si="16"/>
        <v>1</v>
      </c>
      <c r="AC363" s="1" t="str">
        <f t="shared" si="17"/>
        <v>1900</v>
      </c>
    </row>
    <row r="364" spans="4:29" x14ac:dyDescent="0.25">
      <c r="D364" s="99" t="str">
        <f t="shared" si="15"/>
        <v/>
      </c>
      <c r="E364" s="93"/>
      <c r="F364" s="4"/>
      <c r="G364" s="72"/>
      <c r="H364" s="72"/>
      <c r="I364" s="72"/>
      <c r="J364" s="72"/>
      <c r="W364" s="68">
        <f t="shared" si="16"/>
        <v>1</v>
      </c>
      <c r="AC364" s="1" t="str">
        <f t="shared" si="17"/>
        <v>1900</v>
      </c>
    </row>
    <row r="365" spans="4:29" x14ac:dyDescent="0.25">
      <c r="D365" s="99" t="str">
        <f t="shared" si="15"/>
        <v/>
      </c>
      <c r="E365" s="93"/>
      <c r="F365" s="4"/>
      <c r="G365" s="72"/>
      <c r="H365" s="72"/>
      <c r="I365" s="72"/>
      <c r="J365" s="72"/>
      <c r="W365" s="68">
        <f t="shared" si="16"/>
        <v>1</v>
      </c>
      <c r="AC365" s="1" t="str">
        <f t="shared" si="17"/>
        <v>1900</v>
      </c>
    </row>
    <row r="366" spans="4:29" x14ac:dyDescent="0.25">
      <c r="D366" s="99" t="str">
        <f t="shared" si="15"/>
        <v/>
      </c>
      <c r="E366" s="93"/>
      <c r="F366" s="4"/>
      <c r="G366" s="72"/>
      <c r="H366" s="72"/>
      <c r="I366" s="72"/>
      <c r="J366" s="72"/>
      <c r="W366" s="68">
        <f t="shared" si="16"/>
        <v>1</v>
      </c>
      <c r="AC366" s="1" t="str">
        <f t="shared" si="17"/>
        <v>1900</v>
      </c>
    </row>
    <row r="367" spans="4:29" x14ac:dyDescent="0.25">
      <c r="D367" s="99" t="str">
        <f t="shared" si="15"/>
        <v/>
      </c>
      <c r="E367" s="93"/>
      <c r="F367" s="4"/>
      <c r="G367" s="72"/>
      <c r="H367" s="72"/>
      <c r="I367" s="72"/>
      <c r="J367" s="72"/>
      <c r="W367" s="68">
        <f t="shared" si="16"/>
        <v>1</v>
      </c>
      <c r="AC367" s="1" t="str">
        <f t="shared" si="17"/>
        <v>1900</v>
      </c>
    </row>
    <row r="368" spans="4:29" x14ac:dyDescent="0.25">
      <c r="D368" s="99" t="str">
        <f t="shared" si="15"/>
        <v/>
      </c>
      <c r="E368" s="93"/>
      <c r="F368" s="4"/>
      <c r="G368" s="72"/>
      <c r="H368" s="72"/>
      <c r="I368" s="72"/>
      <c r="J368" s="72"/>
      <c r="W368" s="68">
        <f t="shared" si="16"/>
        <v>1</v>
      </c>
      <c r="AC368" s="1" t="str">
        <f t="shared" si="17"/>
        <v>1900</v>
      </c>
    </row>
    <row r="369" spans="4:29" x14ac:dyDescent="0.25">
      <c r="D369" s="99" t="str">
        <f t="shared" si="15"/>
        <v/>
      </c>
      <c r="E369" s="93"/>
      <c r="F369" s="4"/>
      <c r="G369" s="72"/>
      <c r="H369" s="72"/>
      <c r="I369" s="72"/>
      <c r="J369" s="72"/>
      <c r="W369" s="68">
        <f t="shared" si="16"/>
        <v>1</v>
      </c>
      <c r="AC369" s="1" t="str">
        <f t="shared" si="17"/>
        <v>1900</v>
      </c>
    </row>
    <row r="370" spans="4:29" x14ac:dyDescent="0.25">
      <c r="D370" s="99" t="str">
        <f t="shared" si="15"/>
        <v/>
      </c>
      <c r="E370" s="93"/>
      <c r="F370" s="4"/>
      <c r="G370" s="72"/>
      <c r="H370" s="72"/>
      <c r="I370" s="72"/>
      <c r="J370" s="72"/>
      <c r="W370" s="68">
        <f t="shared" si="16"/>
        <v>1</v>
      </c>
      <c r="AC370" s="1" t="str">
        <f t="shared" si="17"/>
        <v>1900</v>
      </c>
    </row>
    <row r="371" spans="4:29" x14ac:dyDescent="0.25">
      <c r="D371" s="99" t="str">
        <f t="shared" si="15"/>
        <v/>
      </c>
      <c r="E371" s="93"/>
      <c r="F371" s="4"/>
      <c r="G371" s="72"/>
      <c r="H371" s="72"/>
      <c r="I371" s="72"/>
      <c r="J371" s="72"/>
      <c r="W371" s="68">
        <f t="shared" si="16"/>
        <v>1</v>
      </c>
      <c r="AC371" s="1" t="str">
        <f t="shared" si="17"/>
        <v>1900</v>
      </c>
    </row>
    <row r="372" spans="4:29" x14ac:dyDescent="0.25">
      <c r="D372" s="99" t="str">
        <f t="shared" si="15"/>
        <v/>
      </c>
      <c r="E372" s="93"/>
      <c r="F372" s="4"/>
      <c r="G372" s="72"/>
      <c r="H372" s="72"/>
      <c r="I372" s="72"/>
      <c r="J372" s="72"/>
      <c r="W372" s="68">
        <f t="shared" si="16"/>
        <v>1</v>
      </c>
      <c r="AC372" s="1" t="str">
        <f t="shared" si="17"/>
        <v>1900</v>
      </c>
    </row>
    <row r="373" spans="4:29" x14ac:dyDescent="0.25">
      <c r="D373" s="99" t="str">
        <f t="shared" si="15"/>
        <v/>
      </c>
      <c r="E373" s="93"/>
      <c r="F373" s="4"/>
      <c r="G373" s="72"/>
      <c r="H373" s="72"/>
      <c r="I373" s="72"/>
      <c r="J373" s="72"/>
      <c r="W373" s="68">
        <f t="shared" si="16"/>
        <v>1</v>
      </c>
      <c r="AC373" s="1" t="str">
        <f t="shared" si="17"/>
        <v>1900</v>
      </c>
    </row>
    <row r="374" spans="4:29" x14ac:dyDescent="0.25">
      <c r="D374" s="99" t="str">
        <f t="shared" si="15"/>
        <v/>
      </c>
      <c r="E374" s="93"/>
      <c r="F374" s="4"/>
      <c r="G374" s="72"/>
      <c r="H374" s="72"/>
      <c r="I374" s="72"/>
      <c r="J374" s="72"/>
      <c r="W374" s="68">
        <f t="shared" si="16"/>
        <v>1</v>
      </c>
      <c r="AC374" s="1" t="str">
        <f t="shared" si="17"/>
        <v>1900</v>
      </c>
    </row>
    <row r="375" spans="4:29" x14ac:dyDescent="0.25">
      <c r="D375" s="99" t="str">
        <f t="shared" si="15"/>
        <v/>
      </c>
      <c r="E375" s="93"/>
      <c r="F375" s="4"/>
      <c r="G375" s="72"/>
      <c r="H375" s="72"/>
      <c r="I375" s="72"/>
      <c r="J375" s="72"/>
      <c r="W375" s="68">
        <f t="shared" si="16"/>
        <v>1</v>
      </c>
      <c r="AC375" s="1" t="str">
        <f t="shared" si="17"/>
        <v>1900</v>
      </c>
    </row>
    <row r="376" spans="4:29" x14ac:dyDescent="0.25">
      <c r="D376" s="99" t="str">
        <f t="shared" si="15"/>
        <v/>
      </c>
      <c r="E376" s="93"/>
      <c r="F376" s="4"/>
      <c r="G376" s="72"/>
      <c r="H376" s="72"/>
      <c r="I376" s="72"/>
      <c r="J376" s="72"/>
      <c r="W376" s="68">
        <f t="shared" si="16"/>
        <v>1</v>
      </c>
      <c r="AC376" s="1" t="str">
        <f t="shared" si="17"/>
        <v>1900</v>
      </c>
    </row>
    <row r="377" spans="4:29" x14ac:dyDescent="0.25">
      <c r="D377" s="99" t="str">
        <f t="shared" si="15"/>
        <v/>
      </c>
      <c r="E377" s="93"/>
      <c r="F377" s="4"/>
      <c r="G377" s="72"/>
      <c r="H377" s="72"/>
      <c r="I377" s="72"/>
      <c r="J377" s="72"/>
      <c r="W377" s="68">
        <f t="shared" si="16"/>
        <v>1</v>
      </c>
      <c r="AC377" s="1" t="str">
        <f t="shared" si="17"/>
        <v>1900</v>
      </c>
    </row>
    <row r="378" spans="4:29" x14ac:dyDescent="0.25">
      <c r="D378" s="99" t="str">
        <f t="shared" si="15"/>
        <v/>
      </c>
      <c r="E378" s="93"/>
      <c r="F378" s="4"/>
      <c r="G378" s="72"/>
      <c r="H378" s="72"/>
      <c r="I378" s="72"/>
      <c r="J378" s="72"/>
      <c r="W378" s="68">
        <f t="shared" si="16"/>
        <v>1</v>
      </c>
      <c r="AC378" s="1" t="str">
        <f t="shared" si="17"/>
        <v>1900</v>
      </c>
    </row>
    <row r="379" spans="4:29" x14ac:dyDescent="0.25">
      <c r="D379" s="99" t="str">
        <f t="shared" si="15"/>
        <v/>
      </c>
      <c r="E379" s="93"/>
      <c r="F379" s="4"/>
      <c r="G379" s="72"/>
      <c r="H379" s="72"/>
      <c r="I379" s="72"/>
      <c r="J379" s="72"/>
      <c r="W379" s="68">
        <f t="shared" si="16"/>
        <v>1</v>
      </c>
      <c r="AC379" s="1" t="str">
        <f t="shared" si="17"/>
        <v>1900</v>
      </c>
    </row>
    <row r="380" spans="4:29" x14ac:dyDescent="0.25">
      <c r="D380" s="99" t="str">
        <f t="shared" si="15"/>
        <v/>
      </c>
      <c r="E380" s="93"/>
      <c r="F380" s="4"/>
      <c r="G380" s="72"/>
      <c r="H380" s="72"/>
      <c r="I380" s="72"/>
      <c r="J380" s="72"/>
      <c r="W380" s="68">
        <f t="shared" si="16"/>
        <v>1</v>
      </c>
      <c r="AC380" s="1" t="str">
        <f t="shared" si="17"/>
        <v>1900</v>
      </c>
    </row>
    <row r="381" spans="4:29" x14ac:dyDescent="0.25">
      <c r="D381" s="99" t="str">
        <f t="shared" si="15"/>
        <v/>
      </c>
      <c r="E381" s="93"/>
      <c r="F381" s="4"/>
      <c r="G381" s="72"/>
      <c r="H381" s="72"/>
      <c r="I381" s="72"/>
      <c r="J381" s="72"/>
      <c r="W381" s="68">
        <f t="shared" si="16"/>
        <v>1</v>
      </c>
      <c r="AC381" s="1" t="str">
        <f t="shared" si="17"/>
        <v>1900</v>
      </c>
    </row>
    <row r="382" spans="4:29" x14ac:dyDescent="0.25">
      <c r="D382" s="99" t="str">
        <f t="shared" si="15"/>
        <v/>
      </c>
      <c r="E382" s="93"/>
      <c r="F382" s="4"/>
      <c r="G382" s="72"/>
      <c r="H382" s="72"/>
      <c r="I382" s="72"/>
      <c r="J382" s="72"/>
      <c r="W382" s="68">
        <f t="shared" si="16"/>
        <v>1</v>
      </c>
      <c r="AC382" s="1" t="str">
        <f t="shared" si="17"/>
        <v>1900</v>
      </c>
    </row>
    <row r="383" spans="4:29" x14ac:dyDescent="0.25">
      <c r="D383" s="99" t="str">
        <f t="shared" si="15"/>
        <v/>
      </c>
      <c r="E383" s="93"/>
      <c r="F383" s="4"/>
      <c r="G383" s="72"/>
      <c r="H383" s="72"/>
      <c r="I383" s="72"/>
      <c r="J383" s="72"/>
      <c r="W383" s="68">
        <f t="shared" si="16"/>
        <v>1</v>
      </c>
      <c r="AC383" s="1" t="str">
        <f t="shared" si="17"/>
        <v>1900</v>
      </c>
    </row>
    <row r="384" spans="4:29" x14ac:dyDescent="0.25">
      <c r="D384" s="99" t="str">
        <f t="shared" si="15"/>
        <v/>
      </c>
      <c r="E384" s="93"/>
      <c r="F384" s="4"/>
      <c r="G384" s="72"/>
      <c r="H384" s="72"/>
      <c r="I384" s="72"/>
      <c r="J384" s="72"/>
      <c r="W384" s="68">
        <f t="shared" si="16"/>
        <v>1</v>
      </c>
      <c r="AC384" s="1" t="str">
        <f t="shared" si="17"/>
        <v>1900</v>
      </c>
    </row>
    <row r="385" spans="4:29" x14ac:dyDescent="0.25">
      <c r="D385" s="99" t="str">
        <f t="shared" si="15"/>
        <v/>
      </c>
      <c r="E385" s="93"/>
      <c r="F385" s="4"/>
      <c r="G385" s="72"/>
      <c r="H385" s="72"/>
      <c r="I385" s="72"/>
      <c r="J385" s="72"/>
      <c r="W385" s="68">
        <f t="shared" si="16"/>
        <v>1</v>
      </c>
      <c r="AC385" s="1" t="str">
        <f t="shared" si="17"/>
        <v>1900</v>
      </c>
    </row>
    <row r="386" spans="4:29" x14ac:dyDescent="0.25">
      <c r="D386" s="99" t="str">
        <f t="shared" si="15"/>
        <v/>
      </c>
      <c r="E386" s="93"/>
      <c r="F386" s="4"/>
      <c r="G386" s="72"/>
      <c r="H386" s="72"/>
      <c r="I386" s="72"/>
      <c r="J386" s="72"/>
      <c r="W386" s="68">
        <f t="shared" si="16"/>
        <v>1</v>
      </c>
      <c r="AC386" s="1" t="str">
        <f t="shared" si="17"/>
        <v>1900</v>
      </c>
    </row>
    <row r="387" spans="4:29" x14ac:dyDescent="0.25">
      <c r="D387" s="99" t="str">
        <f t="shared" si="15"/>
        <v/>
      </c>
      <c r="E387" s="93"/>
      <c r="F387" s="4"/>
      <c r="G387" s="72"/>
      <c r="H387" s="72"/>
      <c r="I387" s="72"/>
      <c r="J387" s="72"/>
      <c r="W387" s="68">
        <f t="shared" si="16"/>
        <v>1</v>
      </c>
      <c r="AC387" s="1" t="str">
        <f t="shared" si="17"/>
        <v>1900</v>
      </c>
    </row>
    <row r="388" spans="4:29" x14ac:dyDescent="0.25">
      <c r="D388" s="99" t="str">
        <f t="shared" ref="D388:D451" si="18">IF(W388&lt;&gt;$V$1,IF(YEAR(W388)=YEAR(W387),D387+1,1),"")</f>
        <v/>
      </c>
      <c r="E388" s="93"/>
      <c r="F388" s="4"/>
      <c r="G388" s="72"/>
      <c r="H388" s="72"/>
      <c r="I388" s="72"/>
      <c r="J388" s="72"/>
      <c r="W388" s="68">
        <f t="shared" ref="W388:W451" si="19">IF(CONCATENATE(F388,F389,F390,F391,F392,F393)&lt;&gt;"",IF(AND(E388&lt;&gt;0,ISNUMBER(E388)=TRUE),E388,W387),$V$1)</f>
        <v>1</v>
      </c>
      <c r="AC388" s="1" t="str">
        <f t="shared" si="17"/>
        <v>1900</v>
      </c>
    </row>
    <row r="389" spans="4:29" x14ac:dyDescent="0.25">
      <c r="D389" s="99" t="str">
        <f t="shared" si="18"/>
        <v/>
      </c>
      <c r="E389" s="93"/>
      <c r="F389" s="4"/>
      <c r="G389" s="72"/>
      <c r="H389" s="72"/>
      <c r="I389" s="72"/>
      <c r="J389" s="72"/>
      <c r="W389" s="68">
        <f t="shared" si="19"/>
        <v>1</v>
      </c>
      <c r="AC389" s="1" t="str">
        <f t="shared" ref="AC389:AC452" si="20">YEAR(W389)&amp;F389</f>
        <v>1900</v>
      </c>
    </row>
    <row r="390" spans="4:29" x14ac:dyDescent="0.25">
      <c r="D390" s="99" t="str">
        <f t="shared" si="18"/>
        <v/>
      </c>
      <c r="E390" s="93"/>
      <c r="F390" s="4"/>
      <c r="G390" s="72"/>
      <c r="H390" s="72"/>
      <c r="I390" s="72"/>
      <c r="J390" s="72"/>
      <c r="W390" s="68">
        <f t="shared" si="19"/>
        <v>1</v>
      </c>
      <c r="AC390" s="1" t="str">
        <f t="shared" si="20"/>
        <v>1900</v>
      </c>
    </row>
    <row r="391" spans="4:29" x14ac:dyDescent="0.25">
      <c r="D391" s="99" t="str">
        <f t="shared" si="18"/>
        <v/>
      </c>
      <c r="E391" s="93"/>
      <c r="F391" s="4"/>
      <c r="G391" s="72"/>
      <c r="H391" s="72"/>
      <c r="I391" s="72"/>
      <c r="J391" s="72"/>
      <c r="W391" s="68">
        <f t="shared" si="19"/>
        <v>1</v>
      </c>
      <c r="AC391" s="1" t="str">
        <f t="shared" si="20"/>
        <v>1900</v>
      </c>
    </row>
    <row r="392" spans="4:29" x14ac:dyDescent="0.25">
      <c r="D392" s="99" t="str">
        <f t="shared" si="18"/>
        <v/>
      </c>
      <c r="E392" s="93"/>
      <c r="F392" s="4"/>
      <c r="G392" s="72"/>
      <c r="H392" s="72"/>
      <c r="I392" s="72"/>
      <c r="J392" s="72"/>
      <c r="W392" s="68">
        <f t="shared" si="19"/>
        <v>1</v>
      </c>
      <c r="AC392" s="1" t="str">
        <f t="shared" si="20"/>
        <v>1900</v>
      </c>
    </row>
    <row r="393" spans="4:29" x14ac:dyDescent="0.25">
      <c r="D393" s="99" t="str">
        <f t="shared" si="18"/>
        <v/>
      </c>
      <c r="E393" s="93"/>
      <c r="F393" s="4"/>
      <c r="G393" s="72"/>
      <c r="H393" s="72"/>
      <c r="I393" s="72"/>
      <c r="J393" s="72"/>
      <c r="W393" s="68">
        <f t="shared" si="19"/>
        <v>1</v>
      </c>
      <c r="AC393" s="1" t="str">
        <f t="shared" si="20"/>
        <v>1900</v>
      </c>
    </row>
    <row r="394" spans="4:29" x14ac:dyDescent="0.25">
      <c r="D394" s="99" t="str">
        <f t="shared" si="18"/>
        <v/>
      </c>
      <c r="E394" s="93"/>
      <c r="F394" s="4"/>
      <c r="G394" s="72"/>
      <c r="H394" s="72"/>
      <c r="I394" s="72"/>
      <c r="J394" s="72"/>
      <c r="W394" s="68">
        <f t="shared" si="19"/>
        <v>1</v>
      </c>
      <c r="AC394" s="1" t="str">
        <f t="shared" si="20"/>
        <v>1900</v>
      </c>
    </row>
    <row r="395" spans="4:29" x14ac:dyDescent="0.25">
      <c r="D395" s="99" t="str">
        <f t="shared" si="18"/>
        <v/>
      </c>
      <c r="E395" s="93"/>
      <c r="F395" s="4"/>
      <c r="G395" s="72"/>
      <c r="H395" s="72"/>
      <c r="I395" s="72"/>
      <c r="J395" s="72"/>
      <c r="W395" s="68">
        <f t="shared" si="19"/>
        <v>1</v>
      </c>
      <c r="AC395" s="1" t="str">
        <f t="shared" si="20"/>
        <v>1900</v>
      </c>
    </row>
    <row r="396" spans="4:29" x14ac:dyDescent="0.25">
      <c r="D396" s="99" t="str">
        <f t="shared" si="18"/>
        <v/>
      </c>
      <c r="E396" s="93"/>
      <c r="F396" s="4"/>
      <c r="G396" s="72"/>
      <c r="H396" s="72"/>
      <c r="I396" s="72"/>
      <c r="J396" s="72"/>
      <c r="W396" s="68">
        <f t="shared" si="19"/>
        <v>1</v>
      </c>
      <c r="AC396" s="1" t="str">
        <f t="shared" si="20"/>
        <v>1900</v>
      </c>
    </row>
    <row r="397" spans="4:29" x14ac:dyDescent="0.25">
      <c r="D397" s="99" t="str">
        <f t="shared" si="18"/>
        <v/>
      </c>
      <c r="E397" s="93"/>
      <c r="F397" s="4"/>
      <c r="G397" s="72"/>
      <c r="H397" s="72"/>
      <c r="I397" s="72"/>
      <c r="J397" s="72"/>
      <c r="W397" s="68">
        <f t="shared" si="19"/>
        <v>1</v>
      </c>
      <c r="AC397" s="1" t="str">
        <f t="shared" si="20"/>
        <v>1900</v>
      </c>
    </row>
    <row r="398" spans="4:29" x14ac:dyDescent="0.25">
      <c r="D398" s="99" t="str">
        <f t="shared" si="18"/>
        <v/>
      </c>
      <c r="E398" s="93"/>
      <c r="F398" s="4"/>
      <c r="G398" s="72"/>
      <c r="H398" s="72"/>
      <c r="I398" s="72"/>
      <c r="J398" s="72"/>
      <c r="W398" s="68">
        <f t="shared" si="19"/>
        <v>1</v>
      </c>
      <c r="AC398" s="1" t="str">
        <f t="shared" si="20"/>
        <v>1900</v>
      </c>
    </row>
    <row r="399" spans="4:29" x14ac:dyDescent="0.25">
      <c r="D399" s="99" t="str">
        <f t="shared" si="18"/>
        <v/>
      </c>
      <c r="E399" s="93"/>
      <c r="F399" s="4"/>
      <c r="G399" s="72"/>
      <c r="H399" s="72"/>
      <c r="I399" s="72"/>
      <c r="J399" s="72"/>
      <c r="W399" s="68">
        <f t="shared" si="19"/>
        <v>1</v>
      </c>
      <c r="AC399" s="1" t="str">
        <f t="shared" si="20"/>
        <v>1900</v>
      </c>
    </row>
    <row r="400" spans="4:29" x14ac:dyDescent="0.25">
      <c r="D400" s="99" t="str">
        <f t="shared" si="18"/>
        <v/>
      </c>
      <c r="E400" s="93"/>
      <c r="F400" s="4"/>
      <c r="G400" s="72"/>
      <c r="H400" s="72"/>
      <c r="I400" s="72"/>
      <c r="J400" s="72"/>
      <c r="W400" s="68">
        <f t="shared" si="19"/>
        <v>1</v>
      </c>
      <c r="AC400" s="1" t="str">
        <f t="shared" si="20"/>
        <v>1900</v>
      </c>
    </row>
    <row r="401" spans="4:29" x14ac:dyDescent="0.25">
      <c r="D401" s="99" t="str">
        <f t="shared" si="18"/>
        <v/>
      </c>
      <c r="E401" s="93"/>
      <c r="F401" s="4"/>
      <c r="G401" s="72"/>
      <c r="H401" s="72"/>
      <c r="I401" s="72"/>
      <c r="J401" s="72"/>
      <c r="W401" s="68">
        <f t="shared" si="19"/>
        <v>1</v>
      </c>
      <c r="AC401" s="1" t="str">
        <f t="shared" si="20"/>
        <v>1900</v>
      </c>
    </row>
    <row r="402" spans="4:29" x14ac:dyDescent="0.25">
      <c r="D402" s="99" t="str">
        <f t="shared" si="18"/>
        <v/>
      </c>
      <c r="E402" s="93"/>
      <c r="F402" s="4"/>
      <c r="G402" s="72"/>
      <c r="H402" s="72"/>
      <c r="I402" s="72"/>
      <c r="J402" s="72"/>
      <c r="W402" s="68">
        <f t="shared" si="19"/>
        <v>1</v>
      </c>
      <c r="AC402" s="1" t="str">
        <f t="shared" si="20"/>
        <v>1900</v>
      </c>
    </row>
    <row r="403" spans="4:29" x14ac:dyDescent="0.25">
      <c r="D403" s="99" t="str">
        <f t="shared" si="18"/>
        <v/>
      </c>
      <c r="E403" s="93"/>
      <c r="F403" s="4"/>
      <c r="G403" s="72"/>
      <c r="H403" s="72"/>
      <c r="I403" s="72"/>
      <c r="J403" s="72"/>
      <c r="W403" s="68">
        <f t="shared" si="19"/>
        <v>1</v>
      </c>
      <c r="AC403" s="1" t="str">
        <f t="shared" si="20"/>
        <v>1900</v>
      </c>
    </row>
    <row r="404" spans="4:29" x14ac:dyDescent="0.25">
      <c r="D404" s="99" t="str">
        <f t="shared" si="18"/>
        <v/>
      </c>
      <c r="E404" s="93"/>
      <c r="F404" s="4"/>
      <c r="G404" s="72"/>
      <c r="H404" s="72"/>
      <c r="I404" s="72"/>
      <c r="J404" s="72"/>
      <c r="W404" s="68">
        <f t="shared" si="19"/>
        <v>1</v>
      </c>
      <c r="AC404" s="1" t="str">
        <f t="shared" si="20"/>
        <v>1900</v>
      </c>
    </row>
    <row r="405" spans="4:29" x14ac:dyDescent="0.25">
      <c r="D405" s="99" t="str">
        <f t="shared" si="18"/>
        <v/>
      </c>
      <c r="E405" s="93"/>
      <c r="F405" s="4"/>
      <c r="G405" s="72"/>
      <c r="H405" s="72"/>
      <c r="I405" s="72"/>
      <c r="J405" s="72"/>
      <c r="W405" s="68">
        <f t="shared" si="19"/>
        <v>1</v>
      </c>
      <c r="AC405" s="1" t="str">
        <f t="shared" si="20"/>
        <v>1900</v>
      </c>
    </row>
    <row r="406" spans="4:29" x14ac:dyDescent="0.25">
      <c r="D406" s="99" t="str">
        <f t="shared" si="18"/>
        <v/>
      </c>
      <c r="E406" s="93"/>
      <c r="F406" s="4"/>
      <c r="G406" s="72"/>
      <c r="H406" s="72"/>
      <c r="I406" s="72"/>
      <c r="J406" s="72"/>
      <c r="W406" s="68">
        <f t="shared" si="19"/>
        <v>1</v>
      </c>
      <c r="AC406" s="1" t="str">
        <f t="shared" si="20"/>
        <v>1900</v>
      </c>
    </row>
    <row r="407" spans="4:29" x14ac:dyDescent="0.25">
      <c r="D407" s="99" t="str">
        <f t="shared" si="18"/>
        <v/>
      </c>
      <c r="E407" s="93"/>
      <c r="F407" s="4"/>
      <c r="G407" s="72"/>
      <c r="H407" s="72"/>
      <c r="I407" s="72"/>
      <c r="J407" s="72"/>
      <c r="W407" s="68">
        <f t="shared" si="19"/>
        <v>1</v>
      </c>
      <c r="AC407" s="1" t="str">
        <f t="shared" si="20"/>
        <v>1900</v>
      </c>
    </row>
    <row r="408" spans="4:29" x14ac:dyDescent="0.25">
      <c r="D408" s="99" t="str">
        <f t="shared" si="18"/>
        <v/>
      </c>
      <c r="E408" s="93"/>
      <c r="F408" s="4"/>
      <c r="G408" s="72"/>
      <c r="H408" s="72"/>
      <c r="I408" s="72"/>
      <c r="J408" s="72"/>
      <c r="W408" s="68">
        <f t="shared" si="19"/>
        <v>1</v>
      </c>
      <c r="AC408" s="1" t="str">
        <f t="shared" si="20"/>
        <v>1900</v>
      </c>
    </row>
    <row r="409" spans="4:29" x14ac:dyDescent="0.25">
      <c r="D409" s="99" t="str">
        <f t="shared" si="18"/>
        <v/>
      </c>
      <c r="E409" s="93"/>
      <c r="F409" s="4"/>
      <c r="G409" s="72"/>
      <c r="H409" s="72"/>
      <c r="I409" s="72"/>
      <c r="J409" s="72"/>
      <c r="W409" s="68">
        <f t="shared" si="19"/>
        <v>1</v>
      </c>
      <c r="AC409" s="1" t="str">
        <f t="shared" si="20"/>
        <v>1900</v>
      </c>
    </row>
    <row r="410" spans="4:29" x14ac:dyDescent="0.25">
      <c r="D410" s="99" t="str">
        <f t="shared" si="18"/>
        <v/>
      </c>
      <c r="E410" s="93"/>
      <c r="F410" s="4"/>
      <c r="G410" s="72"/>
      <c r="H410" s="72"/>
      <c r="I410" s="72"/>
      <c r="J410" s="72"/>
      <c r="W410" s="68">
        <f t="shared" si="19"/>
        <v>1</v>
      </c>
      <c r="AC410" s="1" t="str">
        <f t="shared" si="20"/>
        <v>1900</v>
      </c>
    </row>
    <row r="411" spans="4:29" x14ac:dyDescent="0.25">
      <c r="D411" s="99" t="str">
        <f t="shared" si="18"/>
        <v/>
      </c>
      <c r="E411" s="93"/>
      <c r="F411" s="4"/>
      <c r="G411" s="72"/>
      <c r="H411" s="72"/>
      <c r="I411" s="72"/>
      <c r="J411" s="72"/>
      <c r="W411" s="68">
        <f t="shared" si="19"/>
        <v>1</v>
      </c>
      <c r="AC411" s="1" t="str">
        <f t="shared" si="20"/>
        <v>1900</v>
      </c>
    </row>
    <row r="412" spans="4:29" x14ac:dyDescent="0.25">
      <c r="D412" s="99" t="str">
        <f t="shared" si="18"/>
        <v/>
      </c>
      <c r="E412" s="93"/>
      <c r="F412" s="4"/>
      <c r="G412" s="72"/>
      <c r="H412" s="72"/>
      <c r="I412" s="72"/>
      <c r="J412" s="72"/>
      <c r="W412" s="68">
        <f t="shared" si="19"/>
        <v>1</v>
      </c>
      <c r="AC412" s="1" t="str">
        <f t="shared" si="20"/>
        <v>1900</v>
      </c>
    </row>
    <row r="413" spans="4:29" x14ac:dyDescent="0.25">
      <c r="D413" s="99" t="str">
        <f t="shared" si="18"/>
        <v/>
      </c>
      <c r="E413" s="93"/>
      <c r="F413" s="4"/>
      <c r="G413" s="72"/>
      <c r="H413" s="72"/>
      <c r="I413" s="72"/>
      <c r="J413" s="72"/>
      <c r="W413" s="68">
        <f t="shared" si="19"/>
        <v>1</v>
      </c>
      <c r="AC413" s="1" t="str">
        <f t="shared" si="20"/>
        <v>1900</v>
      </c>
    </row>
    <row r="414" spans="4:29" x14ac:dyDescent="0.25">
      <c r="D414" s="99" t="str">
        <f t="shared" si="18"/>
        <v/>
      </c>
      <c r="E414" s="93"/>
      <c r="F414" s="4"/>
      <c r="G414" s="72"/>
      <c r="H414" s="72"/>
      <c r="I414" s="72"/>
      <c r="J414" s="72"/>
      <c r="W414" s="68">
        <f t="shared" si="19"/>
        <v>1</v>
      </c>
      <c r="AC414" s="1" t="str">
        <f t="shared" si="20"/>
        <v>1900</v>
      </c>
    </row>
    <row r="415" spans="4:29" x14ac:dyDescent="0.25">
      <c r="D415" s="99" t="str">
        <f t="shared" si="18"/>
        <v/>
      </c>
      <c r="E415" s="93"/>
      <c r="F415" s="4"/>
      <c r="G415" s="72"/>
      <c r="H415" s="72"/>
      <c r="I415" s="72"/>
      <c r="J415" s="72"/>
      <c r="W415" s="68">
        <f t="shared" si="19"/>
        <v>1</v>
      </c>
      <c r="AC415" s="1" t="str">
        <f t="shared" si="20"/>
        <v>1900</v>
      </c>
    </row>
    <row r="416" spans="4:29" x14ac:dyDescent="0.25">
      <c r="D416" s="99" t="str">
        <f t="shared" si="18"/>
        <v/>
      </c>
      <c r="E416" s="93"/>
      <c r="F416" s="4"/>
      <c r="G416" s="72"/>
      <c r="H416" s="72"/>
      <c r="I416" s="72"/>
      <c r="J416" s="72"/>
      <c r="W416" s="68">
        <f t="shared" si="19"/>
        <v>1</v>
      </c>
      <c r="AC416" s="1" t="str">
        <f t="shared" si="20"/>
        <v>1900</v>
      </c>
    </row>
    <row r="417" spans="4:29" x14ac:dyDescent="0.25">
      <c r="D417" s="99" t="str">
        <f t="shared" si="18"/>
        <v/>
      </c>
      <c r="E417" s="93"/>
      <c r="F417" s="4"/>
      <c r="G417" s="72"/>
      <c r="H417" s="72"/>
      <c r="I417" s="72"/>
      <c r="J417" s="72"/>
      <c r="W417" s="68">
        <f t="shared" si="19"/>
        <v>1</v>
      </c>
      <c r="AC417" s="1" t="str">
        <f t="shared" si="20"/>
        <v>1900</v>
      </c>
    </row>
    <row r="418" spans="4:29" x14ac:dyDescent="0.25">
      <c r="D418" s="99" t="str">
        <f t="shared" si="18"/>
        <v/>
      </c>
      <c r="E418" s="93"/>
      <c r="F418" s="4"/>
      <c r="G418" s="72"/>
      <c r="H418" s="72"/>
      <c r="I418" s="72"/>
      <c r="J418" s="72"/>
      <c r="W418" s="68">
        <f t="shared" si="19"/>
        <v>1</v>
      </c>
      <c r="AC418" s="1" t="str">
        <f t="shared" si="20"/>
        <v>1900</v>
      </c>
    </row>
    <row r="419" spans="4:29" x14ac:dyDescent="0.25">
      <c r="D419" s="99" t="str">
        <f t="shared" si="18"/>
        <v/>
      </c>
      <c r="E419" s="93"/>
      <c r="F419" s="4"/>
      <c r="G419" s="72"/>
      <c r="H419" s="72"/>
      <c r="I419" s="72"/>
      <c r="J419" s="72"/>
      <c r="W419" s="68">
        <f t="shared" si="19"/>
        <v>1</v>
      </c>
      <c r="AC419" s="1" t="str">
        <f t="shared" si="20"/>
        <v>1900</v>
      </c>
    </row>
    <row r="420" spans="4:29" x14ac:dyDescent="0.25">
      <c r="D420" s="99" t="str">
        <f t="shared" si="18"/>
        <v/>
      </c>
      <c r="E420" s="93"/>
      <c r="F420" s="4"/>
      <c r="G420" s="72"/>
      <c r="H420" s="72"/>
      <c r="I420" s="72"/>
      <c r="J420" s="72"/>
      <c r="W420" s="68">
        <f t="shared" si="19"/>
        <v>1</v>
      </c>
      <c r="AC420" s="1" t="str">
        <f t="shared" si="20"/>
        <v>1900</v>
      </c>
    </row>
    <row r="421" spans="4:29" x14ac:dyDescent="0.25">
      <c r="D421" s="99" t="str">
        <f t="shared" si="18"/>
        <v/>
      </c>
      <c r="E421" s="93"/>
      <c r="F421" s="4"/>
      <c r="G421" s="72"/>
      <c r="H421" s="72"/>
      <c r="I421" s="72"/>
      <c r="J421" s="72"/>
      <c r="W421" s="68">
        <f t="shared" si="19"/>
        <v>1</v>
      </c>
      <c r="AC421" s="1" t="str">
        <f t="shared" si="20"/>
        <v>1900</v>
      </c>
    </row>
    <row r="422" spans="4:29" x14ac:dyDescent="0.25">
      <c r="D422" s="99" t="str">
        <f t="shared" si="18"/>
        <v/>
      </c>
      <c r="E422" s="93"/>
      <c r="F422" s="4"/>
      <c r="G422" s="72"/>
      <c r="H422" s="72"/>
      <c r="I422" s="72"/>
      <c r="J422" s="72"/>
      <c r="W422" s="68">
        <f t="shared" si="19"/>
        <v>1</v>
      </c>
      <c r="AC422" s="1" t="str">
        <f t="shared" si="20"/>
        <v>1900</v>
      </c>
    </row>
    <row r="423" spans="4:29" x14ac:dyDescent="0.25">
      <c r="D423" s="99" t="str">
        <f t="shared" si="18"/>
        <v/>
      </c>
      <c r="E423" s="93"/>
      <c r="F423" s="4"/>
      <c r="G423" s="72"/>
      <c r="H423" s="72"/>
      <c r="I423" s="72"/>
      <c r="J423" s="72"/>
      <c r="W423" s="68">
        <f t="shared" si="19"/>
        <v>1</v>
      </c>
      <c r="AC423" s="1" t="str">
        <f t="shared" si="20"/>
        <v>1900</v>
      </c>
    </row>
    <row r="424" spans="4:29" x14ac:dyDescent="0.25">
      <c r="D424" s="99" t="str">
        <f t="shared" si="18"/>
        <v/>
      </c>
      <c r="E424" s="93"/>
      <c r="F424" s="4"/>
      <c r="G424" s="72"/>
      <c r="H424" s="72"/>
      <c r="I424" s="72"/>
      <c r="J424" s="72"/>
      <c r="W424" s="68">
        <f t="shared" si="19"/>
        <v>1</v>
      </c>
      <c r="AC424" s="1" t="str">
        <f t="shared" si="20"/>
        <v>1900</v>
      </c>
    </row>
    <row r="425" spans="4:29" x14ac:dyDescent="0.25">
      <c r="D425" s="99" t="str">
        <f t="shared" si="18"/>
        <v/>
      </c>
      <c r="E425" s="93"/>
      <c r="F425" s="4"/>
      <c r="G425" s="72"/>
      <c r="H425" s="72"/>
      <c r="I425" s="72"/>
      <c r="J425" s="72"/>
      <c r="W425" s="68">
        <f t="shared" si="19"/>
        <v>1</v>
      </c>
      <c r="AC425" s="1" t="str">
        <f t="shared" si="20"/>
        <v>1900</v>
      </c>
    </row>
    <row r="426" spans="4:29" x14ac:dyDescent="0.25">
      <c r="D426" s="99" t="str">
        <f t="shared" si="18"/>
        <v/>
      </c>
      <c r="E426" s="93"/>
      <c r="F426" s="4"/>
      <c r="G426" s="72"/>
      <c r="H426" s="72"/>
      <c r="I426" s="72"/>
      <c r="J426" s="72"/>
      <c r="W426" s="68">
        <f t="shared" si="19"/>
        <v>1</v>
      </c>
      <c r="AC426" s="1" t="str">
        <f t="shared" si="20"/>
        <v>1900</v>
      </c>
    </row>
    <row r="427" spans="4:29" x14ac:dyDescent="0.25">
      <c r="D427" s="99" t="str">
        <f t="shared" si="18"/>
        <v/>
      </c>
      <c r="E427" s="93"/>
      <c r="F427" s="4"/>
      <c r="G427" s="72"/>
      <c r="H427" s="72"/>
      <c r="I427" s="72"/>
      <c r="J427" s="72"/>
      <c r="W427" s="68">
        <f t="shared" si="19"/>
        <v>1</v>
      </c>
      <c r="AC427" s="1" t="str">
        <f t="shared" si="20"/>
        <v>1900</v>
      </c>
    </row>
    <row r="428" spans="4:29" x14ac:dyDescent="0.25">
      <c r="D428" s="99" t="str">
        <f t="shared" si="18"/>
        <v/>
      </c>
      <c r="E428" s="93"/>
      <c r="F428" s="4"/>
      <c r="G428" s="72"/>
      <c r="H428" s="72"/>
      <c r="I428" s="72"/>
      <c r="J428" s="72"/>
      <c r="W428" s="68">
        <f t="shared" si="19"/>
        <v>1</v>
      </c>
      <c r="AC428" s="1" t="str">
        <f t="shared" si="20"/>
        <v>1900</v>
      </c>
    </row>
    <row r="429" spans="4:29" x14ac:dyDescent="0.25">
      <c r="D429" s="99" t="str">
        <f t="shared" si="18"/>
        <v/>
      </c>
      <c r="E429" s="93"/>
      <c r="F429" s="4"/>
      <c r="G429" s="72"/>
      <c r="H429" s="72"/>
      <c r="I429" s="72"/>
      <c r="J429" s="72"/>
      <c r="W429" s="68">
        <f t="shared" si="19"/>
        <v>1</v>
      </c>
      <c r="AC429" s="1" t="str">
        <f t="shared" si="20"/>
        <v>1900</v>
      </c>
    </row>
    <row r="430" spans="4:29" x14ac:dyDescent="0.25">
      <c r="D430" s="99" t="str">
        <f t="shared" si="18"/>
        <v/>
      </c>
      <c r="E430" s="93"/>
      <c r="F430" s="4"/>
      <c r="G430" s="72"/>
      <c r="H430" s="72"/>
      <c r="I430" s="72"/>
      <c r="J430" s="72"/>
      <c r="W430" s="68">
        <f t="shared" si="19"/>
        <v>1</v>
      </c>
      <c r="AC430" s="1" t="str">
        <f t="shared" si="20"/>
        <v>1900</v>
      </c>
    </row>
    <row r="431" spans="4:29" x14ac:dyDescent="0.25">
      <c r="D431" s="99" t="str">
        <f t="shared" si="18"/>
        <v/>
      </c>
      <c r="E431" s="93"/>
      <c r="F431" s="4"/>
      <c r="G431" s="72"/>
      <c r="H431" s="72"/>
      <c r="I431" s="72"/>
      <c r="J431" s="72"/>
      <c r="W431" s="68">
        <f t="shared" si="19"/>
        <v>1</v>
      </c>
      <c r="AC431" s="1" t="str">
        <f t="shared" si="20"/>
        <v>1900</v>
      </c>
    </row>
    <row r="432" spans="4:29" x14ac:dyDescent="0.25">
      <c r="D432" s="99" t="str">
        <f t="shared" si="18"/>
        <v/>
      </c>
      <c r="E432" s="93"/>
      <c r="F432" s="4"/>
      <c r="G432" s="72"/>
      <c r="H432" s="72"/>
      <c r="I432" s="72"/>
      <c r="J432" s="72"/>
      <c r="W432" s="68">
        <f t="shared" si="19"/>
        <v>1</v>
      </c>
      <c r="AC432" s="1" t="str">
        <f t="shared" si="20"/>
        <v>1900</v>
      </c>
    </row>
    <row r="433" spans="4:29" x14ac:dyDescent="0.25">
      <c r="D433" s="99" t="str">
        <f t="shared" si="18"/>
        <v/>
      </c>
      <c r="E433" s="93"/>
      <c r="F433" s="4"/>
      <c r="G433" s="72"/>
      <c r="H433" s="72"/>
      <c r="I433" s="72"/>
      <c r="J433" s="72"/>
      <c r="W433" s="68">
        <f t="shared" si="19"/>
        <v>1</v>
      </c>
      <c r="AC433" s="1" t="str">
        <f t="shared" si="20"/>
        <v>1900</v>
      </c>
    </row>
    <row r="434" spans="4:29" x14ac:dyDescent="0.25">
      <c r="D434" s="99" t="str">
        <f t="shared" si="18"/>
        <v/>
      </c>
      <c r="E434" s="93"/>
      <c r="F434" s="4"/>
      <c r="G434" s="72"/>
      <c r="H434" s="72"/>
      <c r="I434" s="72"/>
      <c r="J434" s="72"/>
      <c r="W434" s="68">
        <f t="shared" si="19"/>
        <v>1</v>
      </c>
      <c r="AC434" s="1" t="str">
        <f t="shared" si="20"/>
        <v>1900</v>
      </c>
    </row>
    <row r="435" spans="4:29" x14ac:dyDescent="0.25">
      <c r="D435" s="99" t="str">
        <f t="shared" si="18"/>
        <v/>
      </c>
      <c r="E435" s="93"/>
      <c r="F435" s="4"/>
      <c r="G435" s="72"/>
      <c r="H435" s="72"/>
      <c r="I435" s="72"/>
      <c r="J435" s="72"/>
      <c r="W435" s="68">
        <f t="shared" si="19"/>
        <v>1</v>
      </c>
      <c r="AC435" s="1" t="str">
        <f t="shared" si="20"/>
        <v>1900</v>
      </c>
    </row>
    <row r="436" spans="4:29" x14ac:dyDescent="0.25">
      <c r="D436" s="99" t="str">
        <f t="shared" si="18"/>
        <v/>
      </c>
      <c r="E436" s="93"/>
      <c r="F436" s="4"/>
      <c r="G436" s="72"/>
      <c r="H436" s="72"/>
      <c r="I436" s="72"/>
      <c r="J436" s="72"/>
      <c r="W436" s="68">
        <f t="shared" si="19"/>
        <v>1</v>
      </c>
      <c r="AC436" s="1" t="str">
        <f t="shared" si="20"/>
        <v>1900</v>
      </c>
    </row>
    <row r="437" spans="4:29" x14ac:dyDescent="0.25">
      <c r="D437" s="99" t="str">
        <f t="shared" si="18"/>
        <v/>
      </c>
      <c r="E437" s="93"/>
      <c r="F437" s="4"/>
      <c r="G437" s="72"/>
      <c r="H437" s="72"/>
      <c r="I437" s="72"/>
      <c r="J437" s="72"/>
      <c r="W437" s="68">
        <f t="shared" si="19"/>
        <v>1</v>
      </c>
      <c r="AC437" s="1" t="str">
        <f t="shared" si="20"/>
        <v>1900</v>
      </c>
    </row>
    <row r="438" spans="4:29" x14ac:dyDescent="0.25">
      <c r="D438" s="99" t="str">
        <f t="shared" si="18"/>
        <v/>
      </c>
      <c r="E438" s="93"/>
      <c r="F438" s="4"/>
      <c r="G438" s="72"/>
      <c r="H438" s="72"/>
      <c r="I438" s="72"/>
      <c r="J438" s="72"/>
      <c r="W438" s="68">
        <f t="shared" si="19"/>
        <v>1</v>
      </c>
      <c r="AC438" s="1" t="str">
        <f t="shared" si="20"/>
        <v>1900</v>
      </c>
    </row>
    <row r="439" spans="4:29" x14ac:dyDescent="0.25">
      <c r="D439" s="99" t="str">
        <f t="shared" si="18"/>
        <v/>
      </c>
      <c r="E439" s="93"/>
      <c r="F439" s="4"/>
      <c r="G439" s="72"/>
      <c r="H439" s="72"/>
      <c r="I439" s="72"/>
      <c r="J439" s="72"/>
      <c r="W439" s="68">
        <f t="shared" si="19"/>
        <v>1</v>
      </c>
      <c r="AC439" s="1" t="str">
        <f t="shared" si="20"/>
        <v>1900</v>
      </c>
    </row>
    <row r="440" spans="4:29" x14ac:dyDescent="0.25">
      <c r="D440" s="99" t="str">
        <f t="shared" si="18"/>
        <v/>
      </c>
      <c r="E440" s="93"/>
      <c r="F440" s="4"/>
      <c r="G440" s="72"/>
      <c r="H440" s="72"/>
      <c r="I440" s="72"/>
      <c r="J440" s="72"/>
      <c r="W440" s="68">
        <f t="shared" si="19"/>
        <v>1</v>
      </c>
      <c r="AC440" s="1" t="str">
        <f t="shared" si="20"/>
        <v>1900</v>
      </c>
    </row>
    <row r="441" spans="4:29" x14ac:dyDescent="0.25">
      <c r="D441" s="99" t="str">
        <f t="shared" si="18"/>
        <v/>
      </c>
      <c r="E441" s="93"/>
      <c r="F441" s="4"/>
      <c r="G441" s="72"/>
      <c r="H441" s="72"/>
      <c r="I441" s="72"/>
      <c r="J441" s="72"/>
      <c r="W441" s="68">
        <f t="shared" si="19"/>
        <v>1</v>
      </c>
      <c r="AC441" s="1" t="str">
        <f t="shared" si="20"/>
        <v>1900</v>
      </c>
    </row>
    <row r="442" spans="4:29" x14ac:dyDescent="0.25">
      <c r="D442" s="99" t="str">
        <f t="shared" si="18"/>
        <v/>
      </c>
      <c r="E442" s="93"/>
      <c r="F442" s="4"/>
      <c r="G442" s="72"/>
      <c r="H442" s="72"/>
      <c r="I442" s="72"/>
      <c r="J442" s="72"/>
      <c r="W442" s="68">
        <f t="shared" si="19"/>
        <v>1</v>
      </c>
      <c r="AC442" s="1" t="str">
        <f t="shared" si="20"/>
        <v>1900</v>
      </c>
    </row>
    <row r="443" spans="4:29" x14ac:dyDescent="0.25">
      <c r="D443" s="99" t="str">
        <f t="shared" si="18"/>
        <v/>
      </c>
      <c r="E443" s="93"/>
      <c r="F443" s="4"/>
      <c r="G443" s="72"/>
      <c r="H443" s="72"/>
      <c r="I443" s="72"/>
      <c r="J443" s="72"/>
      <c r="W443" s="68">
        <f t="shared" si="19"/>
        <v>1</v>
      </c>
      <c r="AC443" s="1" t="str">
        <f t="shared" si="20"/>
        <v>1900</v>
      </c>
    </row>
    <row r="444" spans="4:29" x14ac:dyDescent="0.25">
      <c r="D444" s="99" t="str">
        <f t="shared" si="18"/>
        <v/>
      </c>
      <c r="E444" s="93"/>
      <c r="F444" s="4"/>
      <c r="G444" s="72"/>
      <c r="H444" s="72"/>
      <c r="I444" s="72"/>
      <c r="J444" s="72"/>
      <c r="W444" s="68">
        <f t="shared" si="19"/>
        <v>1</v>
      </c>
      <c r="AC444" s="1" t="str">
        <f t="shared" si="20"/>
        <v>1900</v>
      </c>
    </row>
    <row r="445" spans="4:29" x14ac:dyDescent="0.25">
      <c r="D445" s="99" t="str">
        <f t="shared" si="18"/>
        <v/>
      </c>
      <c r="E445" s="93"/>
      <c r="F445" s="4"/>
      <c r="G445" s="72"/>
      <c r="H445" s="72"/>
      <c r="I445" s="72"/>
      <c r="J445" s="72"/>
      <c r="W445" s="68">
        <f t="shared" si="19"/>
        <v>1</v>
      </c>
      <c r="AC445" s="1" t="str">
        <f t="shared" si="20"/>
        <v>1900</v>
      </c>
    </row>
    <row r="446" spans="4:29" x14ac:dyDescent="0.25">
      <c r="D446" s="99" t="str">
        <f t="shared" si="18"/>
        <v/>
      </c>
      <c r="E446" s="93"/>
      <c r="F446" s="4"/>
      <c r="G446" s="72"/>
      <c r="H446" s="72"/>
      <c r="I446" s="72"/>
      <c r="J446" s="72"/>
      <c r="W446" s="68">
        <f t="shared" si="19"/>
        <v>1</v>
      </c>
      <c r="AC446" s="1" t="str">
        <f t="shared" si="20"/>
        <v>1900</v>
      </c>
    </row>
    <row r="447" spans="4:29" x14ac:dyDescent="0.25">
      <c r="D447" s="99" t="str">
        <f t="shared" si="18"/>
        <v/>
      </c>
      <c r="E447" s="93"/>
      <c r="F447" s="4"/>
      <c r="G447" s="72"/>
      <c r="H447" s="72"/>
      <c r="I447" s="72"/>
      <c r="J447" s="72"/>
      <c r="W447" s="68">
        <f t="shared" si="19"/>
        <v>1</v>
      </c>
      <c r="AC447" s="1" t="str">
        <f t="shared" si="20"/>
        <v>1900</v>
      </c>
    </row>
    <row r="448" spans="4:29" x14ac:dyDescent="0.25">
      <c r="D448" s="99" t="str">
        <f t="shared" si="18"/>
        <v/>
      </c>
      <c r="E448" s="93"/>
      <c r="F448" s="4"/>
      <c r="G448" s="72"/>
      <c r="H448" s="72"/>
      <c r="I448" s="72"/>
      <c r="J448" s="72"/>
      <c r="W448" s="68">
        <f t="shared" si="19"/>
        <v>1</v>
      </c>
      <c r="AC448" s="1" t="str">
        <f t="shared" si="20"/>
        <v>1900</v>
      </c>
    </row>
    <row r="449" spans="4:29" x14ac:dyDescent="0.25">
      <c r="D449" s="99" t="str">
        <f t="shared" si="18"/>
        <v/>
      </c>
      <c r="E449" s="93"/>
      <c r="F449" s="4"/>
      <c r="G449" s="72"/>
      <c r="H449" s="72"/>
      <c r="I449" s="72"/>
      <c r="J449" s="72"/>
      <c r="W449" s="68">
        <f t="shared" si="19"/>
        <v>1</v>
      </c>
      <c r="AC449" s="1" t="str">
        <f t="shared" si="20"/>
        <v>1900</v>
      </c>
    </row>
    <row r="450" spans="4:29" x14ac:dyDescent="0.25">
      <c r="D450" s="99" t="str">
        <f t="shared" si="18"/>
        <v/>
      </c>
      <c r="E450" s="93"/>
      <c r="F450" s="4"/>
      <c r="G450" s="72"/>
      <c r="H450" s="72"/>
      <c r="I450" s="72"/>
      <c r="J450" s="72"/>
      <c r="W450" s="68">
        <f t="shared" si="19"/>
        <v>1</v>
      </c>
      <c r="AC450" s="1" t="str">
        <f t="shared" si="20"/>
        <v>1900</v>
      </c>
    </row>
    <row r="451" spans="4:29" x14ac:dyDescent="0.25">
      <c r="D451" s="99" t="str">
        <f t="shared" si="18"/>
        <v/>
      </c>
      <c r="E451" s="93"/>
      <c r="F451" s="4"/>
      <c r="G451" s="72"/>
      <c r="H451" s="72"/>
      <c r="I451" s="72"/>
      <c r="J451" s="72"/>
      <c r="W451" s="68">
        <f t="shared" si="19"/>
        <v>1</v>
      </c>
      <c r="AC451" s="1" t="str">
        <f t="shared" si="20"/>
        <v>1900</v>
      </c>
    </row>
    <row r="452" spans="4:29" x14ac:dyDescent="0.25">
      <c r="D452" s="99" t="str">
        <f t="shared" ref="D452:D515" si="21">IF(W452&lt;&gt;$V$1,IF(YEAR(W452)=YEAR(W451),D451+1,1),"")</f>
        <v/>
      </c>
      <c r="E452" s="93"/>
      <c r="F452" s="4"/>
      <c r="G452" s="72"/>
      <c r="H452" s="72"/>
      <c r="I452" s="72"/>
      <c r="J452" s="72"/>
      <c r="W452" s="68">
        <f t="shared" ref="W452:W515" si="22">IF(CONCATENATE(F452,F453,F454,F455,F456,F457)&lt;&gt;"",IF(AND(E452&lt;&gt;0,ISNUMBER(E452)=TRUE),E452,W451),$V$1)</f>
        <v>1</v>
      </c>
      <c r="AC452" s="1" t="str">
        <f t="shared" si="20"/>
        <v>1900</v>
      </c>
    </row>
    <row r="453" spans="4:29" x14ac:dyDescent="0.25">
      <c r="D453" s="99" t="str">
        <f t="shared" si="21"/>
        <v/>
      </c>
      <c r="E453" s="93"/>
      <c r="F453" s="4"/>
      <c r="G453" s="72"/>
      <c r="H453" s="72"/>
      <c r="I453" s="72"/>
      <c r="J453" s="72"/>
      <c r="W453" s="68">
        <f t="shared" si="22"/>
        <v>1</v>
      </c>
      <c r="AC453" s="1" t="str">
        <f t="shared" ref="AC453:AC516" si="23">YEAR(W453)&amp;F453</f>
        <v>1900</v>
      </c>
    </row>
    <row r="454" spans="4:29" x14ac:dyDescent="0.25">
      <c r="D454" s="99" t="str">
        <f t="shared" si="21"/>
        <v/>
      </c>
      <c r="E454" s="93"/>
      <c r="F454" s="4"/>
      <c r="G454" s="72"/>
      <c r="H454" s="72"/>
      <c r="I454" s="72"/>
      <c r="J454" s="72"/>
      <c r="W454" s="68">
        <f t="shared" si="22"/>
        <v>1</v>
      </c>
      <c r="AC454" s="1" t="str">
        <f t="shared" si="23"/>
        <v>1900</v>
      </c>
    </row>
    <row r="455" spans="4:29" x14ac:dyDescent="0.25">
      <c r="D455" s="99" t="str">
        <f t="shared" si="21"/>
        <v/>
      </c>
      <c r="E455" s="93"/>
      <c r="F455" s="4"/>
      <c r="G455" s="72"/>
      <c r="H455" s="72"/>
      <c r="I455" s="72"/>
      <c r="J455" s="72"/>
      <c r="W455" s="68">
        <f t="shared" si="22"/>
        <v>1</v>
      </c>
      <c r="AC455" s="1" t="str">
        <f t="shared" si="23"/>
        <v>1900</v>
      </c>
    </row>
    <row r="456" spans="4:29" x14ac:dyDescent="0.25">
      <c r="D456" s="99" t="str">
        <f t="shared" si="21"/>
        <v/>
      </c>
      <c r="E456" s="93"/>
      <c r="F456" s="4"/>
      <c r="G456" s="72"/>
      <c r="H456" s="72"/>
      <c r="I456" s="72"/>
      <c r="J456" s="72"/>
      <c r="W456" s="68">
        <f t="shared" si="22"/>
        <v>1</v>
      </c>
      <c r="AC456" s="1" t="str">
        <f t="shared" si="23"/>
        <v>1900</v>
      </c>
    </row>
    <row r="457" spans="4:29" x14ac:dyDescent="0.25">
      <c r="D457" s="99" t="str">
        <f t="shared" si="21"/>
        <v/>
      </c>
      <c r="E457" s="93"/>
      <c r="F457" s="4"/>
      <c r="G457" s="72"/>
      <c r="H457" s="72"/>
      <c r="I457" s="72"/>
      <c r="J457" s="72"/>
      <c r="W457" s="68">
        <f t="shared" si="22"/>
        <v>1</v>
      </c>
      <c r="AC457" s="1" t="str">
        <f t="shared" si="23"/>
        <v>1900</v>
      </c>
    </row>
    <row r="458" spans="4:29" x14ac:dyDescent="0.25">
      <c r="D458" s="99" t="str">
        <f t="shared" si="21"/>
        <v/>
      </c>
      <c r="E458" s="93"/>
      <c r="F458" s="4"/>
      <c r="G458" s="72"/>
      <c r="H458" s="72"/>
      <c r="I458" s="72"/>
      <c r="J458" s="72"/>
      <c r="W458" s="68">
        <f t="shared" si="22"/>
        <v>1</v>
      </c>
      <c r="AC458" s="1" t="str">
        <f t="shared" si="23"/>
        <v>1900</v>
      </c>
    </row>
    <row r="459" spans="4:29" x14ac:dyDescent="0.25">
      <c r="D459" s="99" t="str">
        <f t="shared" si="21"/>
        <v/>
      </c>
      <c r="E459" s="93"/>
      <c r="F459" s="4"/>
      <c r="G459" s="72"/>
      <c r="H459" s="72"/>
      <c r="I459" s="72"/>
      <c r="J459" s="72"/>
      <c r="W459" s="68">
        <f t="shared" si="22"/>
        <v>1</v>
      </c>
      <c r="AC459" s="1" t="str">
        <f t="shared" si="23"/>
        <v>1900</v>
      </c>
    </row>
    <row r="460" spans="4:29" x14ac:dyDescent="0.25">
      <c r="D460" s="99" t="str">
        <f t="shared" si="21"/>
        <v/>
      </c>
      <c r="E460" s="93"/>
      <c r="F460" s="4"/>
      <c r="G460" s="72"/>
      <c r="H460" s="72"/>
      <c r="I460" s="72"/>
      <c r="J460" s="72"/>
      <c r="W460" s="68">
        <f t="shared" si="22"/>
        <v>1</v>
      </c>
      <c r="AC460" s="1" t="str">
        <f t="shared" si="23"/>
        <v>1900</v>
      </c>
    </row>
    <row r="461" spans="4:29" x14ac:dyDescent="0.25">
      <c r="D461" s="99" t="str">
        <f t="shared" si="21"/>
        <v/>
      </c>
      <c r="E461" s="93"/>
      <c r="F461" s="4"/>
      <c r="G461" s="72"/>
      <c r="H461" s="72"/>
      <c r="I461" s="72"/>
      <c r="J461" s="72"/>
      <c r="W461" s="68">
        <f t="shared" si="22"/>
        <v>1</v>
      </c>
      <c r="AC461" s="1" t="str">
        <f t="shared" si="23"/>
        <v>1900</v>
      </c>
    </row>
    <row r="462" spans="4:29" x14ac:dyDescent="0.25">
      <c r="D462" s="99" t="str">
        <f t="shared" si="21"/>
        <v/>
      </c>
      <c r="E462" s="93"/>
      <c r="F462" s="4"/>
      <c r="G462" s="72"/>
      <c r="H462" s="72"/>
      <c r="I462" s="72"/>
      <c r="J462" s="72"/>
      <c r="W462" s="68">
        <f t="shared" si="22"/>
        <v>1</v>
      </c>
      <c r="AC462" s="1" t="str">
        <f t="shared" si="23"/>
        <v>1900</v>
      </c>
    </row>
    <row r="463" spans="4:29" x14ac:dyDescent="0.25">
      <c r="D463" s="99" t="str">
        <f t="shared" si="21"/>
        <v/>
      </c>
      <c r="E463" s="93"/>
      <c r="F463" s="4"/>
      <c r="G463" s="72"/>
      <c r="H463" s="72"/>
      <c r="I463" s="72"/>
      <c r="J463" s="72"/>
      <c r="W463" s="68">
        <f t="shared" si="22"/>
        <v>1</v>
      </c>
      <c r="AC463" s="1" t="str">
        <f t="shared" si="23"/>
        <v>1900</v>
      </c>
    </row>
    <row r="464" spans="4:29" x14ac:dyDescent="0.25">
      <c r="D464" s="99" t="str">
        <f t="shared" si="21"/>
        <v/>
      </c>
      <c r="E464" s="93"/>
      <c r="F464" s="4"/>
      <c r="G464" s="72"/>
      <c r="H464" s="72"/>
      <c r="I464" s="72"/>
      <c r="J464" s="72"/>
      <c r="W464" s="68">
        <f t="shared" si="22"/>
        <v>1</v>
      </c>
      <c r="AC464" s="1" t="str">
        <f t="shared" si="23"/>
        <v>1900</v>
      </c>
    </row>
    <row r="465" spans="4:29" x14ac:dyDescent="0.25">
      <c r="D465" s="99" t="str">
        <f t="shared" si="21"/>
        <v/>
      </c>
      <c r="E465" s="93"/>
      <c r="F465" s="4"/>
      <c r="G465" s="72"/>
      <c r="H465" s="72"/>
      <c r="I465" s="72"/>
      <c r="J465" s="72"/>
      <c r="W465" s="68">
        <f t="shared" si="22"/>
        <v>1</v>
      </c>
      <c r="AC465" s="1" t="str">
        <f t="shared" si="23"/>
        <v>1900</v>
      </c>
    </row>
    <row r="466" spans="4:29" x14ac:dyDescent="0.25">
      <c r="D466" s="99" t="str">
        <f t="shared" si="21"/>
        <v/>
      </c>
      <c r="E466" s="93"/>
      <c r="F466" s="4"/>
      <c r="G466" s="72"/>
      <c r="H466" s="72"/>
      <c r="I466" s="72"/>
      <c r="J466" s="72"/>
      <c r="W466" s="68">
        <f t="shared" si="22"/>
        <v>1</v>
      </c>
      <c r="AC466" s="1" t="str">
        <f t="shared" si="23"/>
        <v>1900</v>
      </c>
    </row>
    <row r="467" spans="4:29" x14ac:dyDescent="0.25">
      <c r="D467" s="99" t="str">
        <f t="shared" si="21"/>
        <v/>
      </c>
      <c r="E467" s="93"/>
      <c r="F467" s="4"/>
      <c r="G467" s="72"/>
      <c r="H467" s="72"/>
      <c r="I467" s="72"/>
      <c r="J467" s="72"/>
      <c r="W467" s="68">
        <f t="shared" si="22"/>
        <v>1</v>
      </c>
      <c r="AC467" s="1" t="str">
        <f t="shared" si="23"/>
        <v>1900</v>
      </c>
    </row>
    <row r="468" spans="4:29" x14ac:dyDescent="0.25">
      <c r="D468" s="99" t="str">
        <f t="shared" si="21"/>
        <v/>
      </c>
      <c r="E468" s="93"/>
      <c r="F468" s="4"/>
      <c r="G468" s="72"/>
      <c r="H468" s="72"/>
      <c r="I468" s="72"/>
      <c r="J468" s="72"/>
      <c r="W468" s="68">
        <f t="shared" si="22"/>
        <v>1</v>
      </c>
      <c r="AC468" s="1" t="str">
        <f t="shared" si="23"/>
        <v>1900</v>
      </c>
    </row>
    <row r="469" spans="4:29" x14ac:dyDescent="0.25">
      <c r="D469" s="99" t="str">
        <f t="shared" si="21"/>
        <v/>
      </c>
      <c r="E469" s="93"/>
      <c r="F469" s="4"/>
      <c r="G469" s="72"/>
      <c r="H469" s="72"/>
      <c r="I469" s="72"/>
      <c r="J469" s="72"/>
      <c r="W469" s="68">
        <f t="shared" si="22"/>
        <v>1</v>
      </c>
      <c r="AC469" s="1" t="str">
        <f t="shared" si="23"/>
        <v>1900</v>
      </c>
    </row>
    <row r="470" spans="4:29" x14ac:dyDescent="0.25">
      <c r="D470" s="99" t="str">
        <f t="shared" si="21"/>
        <v/>
      </c>
      <c r="E470" s="93"/>
      <c r="F470" s="4"/>
      <c r="G470" s="72"/>
      <c r="H470" s="72"/>
      <c r="I470" s="72"/>
      <c r="J470" s="72"/>
      <c r="W470" s="68">
        <f t="shared" si="22"/>
        <v>1</v>
      </c>
      <c r="AC470" s="1" t="str">
        <f t="shared" si="23"/>
        <v>1900</v>
      </c>
    </row>
    <row r="471" spans="4:29" x14ac:dyDescent="0.25">
      <c r="D471" s="99" t="str">
        <f t="shared" si="21"/>
        <v/>
      </c>
      <c r="E471" s="93"/>
      <c r="F471" s="4"/>
      <c r="G471" s="72"/>
      <c r="H471" s="72"/>
      <c r="I471" s="72"/>
      <c r="J471" s="72"/>
      <c r="W471" s="68">
        <f t="shared" si="22"/>
        <v>1</v>
      </c>
      <c r="AC471" s="1" t="str">
        <f t="shared" si="23"/>
        <v>1900</v>
      </c>
    </row>
    <row r="472" spans="4:29" x14ac:dyDescent="0.25">
      <c r="D472" s="99" t="str">
        <f t="shared" si="21"/>
        <v/>
      </c>
      <c r="E472" s="93"/>
      <c r="F472" s="4"/>
      <c r="G472" s="72"/>
      <c r="H472" s="72"/>
      <c r="I472" s="72"/>
      <c r="J472" s="72"/>
      <c r="W472" s="68">
        <f t="shared" si="22"/>
        <v>1</v>
      </c>
      <c r="AC472" s="1" t="str">
        <f t="shared" si="23"/>
        <v>1900</v>
      </c>
    </row>
    <row r="473" spans="4:29" x14ac:dyDescent="0.25">
      <c r="D473" s="99" t="str">
        <f t="shared" si="21"/>
        <v/>
      </c>
      <c r="E473" s="93"/>
      <c r="F473" s="4"/>
      <c r="G473" s="72"/>
      <c r="H473" s="72"/>
      <c r="I473" s="72"/>
      <c r="J473" s="72"/>
      <c r="W473" s="68">
        <f t="shared" si="22"/>
        <v>1</v>
      </c>
      <c r="AC473" s="1" t="str">
        <f t="shared" si="23"/>
        <v>1900</v>
      </c>
    </row>
    <row r="474" spans="4:29" x14ac:dyDescent="0.25">
      <c r="D474" s="99" t="str">
        <f t="shared" si="21"/>
        <v/>
      </c>
      <c r="E474" s="93"/>
      <c r="F474" s="4"/>
      <c r="G474" s="72"/>
      <c r="H474" s="72"/>
      <c r="I474" s="72"/>
      <c r="J474" s="72"/>
      <c r="W474" s="68">
        <f t="shared" si="22"/>
        <v>1</v>
      </c>
      <c r="AC474" s="1" t="str">
        <f t="shared" si="23"/>
        <v>1900</v>
      </c>
    </row>
    <row r="475" spans="4:29" x14ac:dyDescent="0.25">
      <c r="D475" s="99" t="str">
        <f t="shared" si="21"/>
        <v/>
      </c>
      <c r="E475" s="93"/>
      <c r="F475" s="4"/>
      <c r="G475" s="72"/>
      <c r="H475" s="72"/>
      <c r="I475" s="72"/>
      <c r="J475" s="72"/>
      <c r="W475" s="68">
        <f t="shared" si="22"/>
        <v>1</v>
      </c>
      <c r="AC475" s="1" t="str">
        <f t="shared" si="23"/>
        <v>1900</v>
      </c>
    </row>
    <row r="476" spans="4:29" x14ac:dyDescent="0.25">
      <c r="D476" s="99" t="str">
        <f t="shared" si="21"/>
        <v/>
      </c>
      <c r="E476" s="93"/>
      <c r="F476" s="4"/>
      <c r="G476" s="72"/>
      <c r="H476" s="72"/>
      <c r="I476" s="72"/>
      <c r="J476" s="72"/>
      <c r="W476" s="68">
        <f t="shared" si="22"/>
        <v>1</v>
      </c>
      <c r="AC476" s="1" t="str">
        <f t="shared" si="23"/>
        <v>1900</v>
      </c>
    </row>
    <row r="477" spans="4:29" x14ac:dyDescent="0.25">
      <c r="D477" s="99" t="str">
        <f t="shared" si="21"/>
        <v/>
      </c>
      <c r="E477" s="93"/>
      <c r="F477" s="4"/>
      <c r="G477" s="72"/>
      <c r="H477" s="72"/>
      <c r="I477" s="72"/>
      <c r="J477" s="72"/>
      <c r="W477" s="68">
        <f t="shared" si="22"/>
        <v>1</v>
      </c>
      <c r="AC477" s="1" t="str">
        <f t="shared" si="23"/>
        <v>1900</v>
      </c>
    </row>
    <row r="478" spans="4:29" x14ac:dyDescent="0.25">
      <c r="D478" s="99" t="str">
        <f t="shared" si="21"/>
        <v/>
      </c>
      <c r="E478" s="93"/>
      <c r="F478" s="4"/>
      <c r="G478" s="72"/>
      <c r="H478" s="72"/>
      <c r="I478" s="72"/>
      <c r="J478" s="72"/>
      <c r="W478" s="68">
        <f t="shared" si="22"/>
        <v>1</v>
      </c>
      <c r="AC478" s="1" t="str">
        <f t="shared" si="23"/>
        <v>1900</v>
      </c>
    </row>
    <row r="479" spans="4:29" x14ac:dyDescent="0.25">
      <c r="D479" s="99" t="str">
        <f t="shared" si="21"/>
        <v/>
      </c>
      <c r="E479" s="93"/>
      <c r="F479" s="4"/>
      <c r="G479" s="72"/>
      <c r="H479" s="72"/>
      <c r="I479" s="72"/>
      <c r="J479" s="72"/>
      <c r="W479" s="68">
        <f t="shared" si="22"/>
        <v>1</v>
      </c>
      <c r="AC479" s="1" t="str">
        <f t="shared" si="23"/>
        <v>1900</v>
      </c>
    </row>
    <row r="480" spans="4:29" x14ac:dyDescent="0.25">
      <c r="D480" s="99" t="str">
        <f t="shared" si="21"/>
        <v/>
      </c>
      <c r="E480" s="93"/>
      <c r="F480" s="4"/>
      <c r="G480" s="72"/>
      <c r="H480" s="72"/>
      <c r="I480" s="72"/>
      <c r="J480" s="72"/>
      <c r="W480" s="68">
        <f t="shared" si="22"/>
        <v>1</v>
      </c>
      <c r="AC480" s="1" t="str">
        <f t="shared" si="23"/>
        <v>1900</v>
      </c>
    </row>
    <row r="481" spans="4:29" x14ac:dyDescent="0.25">
      <c r="D481" s="99" t="str">
        <f t="shared" si="21"/>
        <v/>
      </c>
      <c r="E481" s="93"/>
      <c r="F481" s="4"/>
      <c r="G481" s="72"/>
      <c r="H481" s="72"/>
      <c r="I481" s="72"/>
      <c r="J481" s="72"/>
      <c r="W481" s="68">
        <f t="shared" si="22"/>
        <v>1</v>
      </c>
      <c r="AC481" s="1" t="str">
        <f t="shared" si="23"/>
        <v>1900</v>
      </c>
    </row>
    <row r="482" spans="4:29" x14ac:dyDescent="0.25">
      <c r="D482" s="99" t="str">
        <f t="shared" si="21"/>
        <v/>
      </c>
      <c r="E482" s="93"/>
      <c r="F482" s="4"/>
      <c r="G482" s="72"/>
      <c r="H482" s="72"/>
      <c r="I482" s="72"/>
      <c r="J482" s="72"/>
      <c r="W482" s="68">
        <f t="shared" si="22"/>
        <v>1</v>
      </c>
      <c r="AC482" s="1" t="str">
        <f t="shared" si="23"/>
        <v>1900</v>
      </c>
    </row>
    <row r="483" spans="4:29" x14ac:dyDescent="0.25">
      <c r="D483" s="99" t="str">
        <f t="shared" si="21"/>
        <v/>
      </c>
      <c r="E483" s="93"/>
      <c r="F483" s="4"/>
      <c r="G483" s="72"/>
      <c r="H483" s="72"/>
      <c r="I483" s="72"/>
      <c r="J483" s="72"/>
      <c r="W483" s="68">
        <f t="shared" si="22"/>
        <v>1</v>
      </c>
      <c r="AC483" s="1" t="str">
        <f t="shared" si="23"/>
        <v>1900</v>
      </c>
    </row>
    <row r="484" spans="4:29" x14ac:dyDescent="0.25">
      <c r="D484" s="99" t="str">
        <f t="shared" si="21"/>
        <v/>
      </c>
      <c r="E484" s="93"/>
      <c r="F484" s="4"/>
      <c r="G484" s="72"/>
      <c r="H484" s="72"/>
      <c r="I484" s="72"/>
      <c r="J484" s="72"/>
      <c r="W484" s="68">
        <f t="shared" si="22"/>
        <v>1</v>
      </c>
      <c r="AC484" s="1" t="str">
        <f t="shared" si="23"/>
        <v>1900</v>
      </c>
    </row>
    <row r="485" spans="4:29" x14ac:dyDescent="0.25">
      <c r="D485" s="99" t="str">
        <f t="shared" si="21"/>
        <v/>
      </c>
      <c r="E485" s="93"/>
      <c r="F485" s="4"/>
      <c r="G485" s="72"/>
      <c r="H485" s="72"/>
      <c r="I485" s="72"/>
      <c r="J485" s="72"/>
      <c r="W485" s="68">
        <f t="shared" si="22"/>
        <v>1</v>
      </c>
      <c r="AC485" s="1" t="str">
        <f t="shared" si="23"/>
        <v>1900</v>
      </c>
    </row>
    <row r="486" spans="4:29" x14ac:dyDescent="0.25">
      <c r="D486" s="99" t="str">
        <f t="shared" si="21"/>
        <v/>
      </c>
      <c r="E486" s="93"/>
      <c r="F486" s="4"/>
      <c r="G486" s="72"/>
      <c r="H486" s="72"/>
      <c r="I486" s="72"/>
      <c r="J486" s="72"/>
      <c r="W486" s="68">
        <f t="shared" si="22"/>
        <v>1</v>
      </c>
      <c r="AC486" s="1" t="str">
        <f t="shared" si="23"/>
        <v>1900</v>
      </c>
    </row>
    <row r="487" spans="4:29" x14ac:dyDescent="0.25">
      <c r="D487" s="99" t="str">
        <f t="shared" si="21"/>
        <v/>
      </c>
      <c r="E487" s="93"/>
      <c r="F487" s="4"/>
      <c r="G487" s="72"/>
      <c r="H487" s="72"/>
      <c r="I487" s="72"/>
      <c r="J487" s="72"/>
      <c r="W487" s="68">
        <f t="shared" si="22"/>
        <v>1</v>
      </c>
      <c r="AC487" s="1" t="str">
        <f t="shared" si="23"/>
        <v>1900</v>
      </c>
    </row>
    <row r="488" spans="4:29" x14ac:dyDescent="0.25">
      <c r="D488" s="99" t="str">
        <f t="shared" si="21"/>
        <v/>
      </c>
      <c r="E488" s="93"/>
      <c r="F488" s="4"/>
      <c r="G488" s="72"/>
      <c r="H488" s="72"/>
      <c r="I488" s="72"/>
      <c r="J488" s="72"/>
      <c r="W488" s="68">
        <f t="shared" si="22"/>
        <v>1</v>
      </c>
      <c r="AC488" s="1" t="str">
        <f t="shared" si="23"/>
        <v>1900</v>
      </c>
    </row>
    <row r="489" spans="4:29" x14ac:dyDescent="0.25">
      <c r="D489" s="99" t="str">
        <f t="shared" si="21"/>
        <v/>
      </c>
      <c r="E489" s="93"/>
      <c r="F489" s="4"/>
      <c r="G489" s="72"/>
      <c r="H489" s="72"/>
      <c r="I489" s="72"/>
      <c r="J489" s="72"/>
      <c r="W489" s="68">
        <f t="shared" si="22"/>
        <v>1</v>
      </c>
      <c r="AC489" s="1" t="str">
        <f t="shared" si="23"/>
        <v>1900</v>
      </c>
    </row>
    <row r="490" spans="4:29" x14ac:dyDescent="0.25">
      <c r="D490" s="99" t="str">
        <f t="shared" si="21"/>
        <v/>
      </c>
      <c r="E490" s="93"/>
      <c r="F490" s="4"/>
      <c r="G490" s="72"/>
      <c r="H490" s="72"/>
      <c r="I490" s="72"/>
      <c r="J490" s="72"/>
      <c r="W490" s="68">
        <f t="shared" si="22"/>
        <v>1</v>
      </c>
      <c r="AC490" s="1" t="str">
        <f t="shared" si="23"/>
        <v>1900</v>
      </c>
    </row>
    <row r="491" spans="4:29" x14ac:dyDescent="0.25">
      <c r="D491" s="99" t="str">
        <f t="shared" si="21"/>
        <v/>
      </c>
      <c r="E491" s="93"/>
      <c r="F491" s="4"/>
      <c r="G491" s="72"/>
      <c r="H491" s="72"/>
      <c r="I491" s="72"/>
      <c r="J491" s="72"/>
      <c r="W491" s="68">
        <f t="shared" si="22"/>
        <v>1</v>
      </c>
      <c r="AC491" s="1" t="str">
        <f t="shared" si="23"/>
        <v>1900</v>
      </c>
    </row>
    <row r="492" spans="4:29" x14ac:dyDescent="0.25">
      <c r="D492" s="99" t="str">
        <f t="shared" si="21"/>
        <v/>
      </c>
      <c r="E492" s="93"/>
      <c r="F492" s="4"/>
      <c r="G492" s="72"/>
      <c r="H492" s="72"/>
      <c r="I492" s="72"/>
      <c r="J492" s="72"/>
      <c r="W492" s="68">
        <f t="shared" si="22"/>
        <v>1</v>
      </c>
      <c r="AC492" s="1" t="str">
        <f t="shared" si="23"/>
        <v>1900</v>
      </c>
    </row>
    <row r="493" spans="4:29" x14ac:dyDescent="0.25">
      <c r="D493" s="99" t="str">
        <f t="shared" si="21"/>
        <v/>
      </c>
      <c r="E493" s="93"/>
      <c r="F493" s="4"/>
      <c r="G493" s="72"/>
      <c r="H493" s="72"/>
      <c r="I493" s="72"/>
      <c r="J493" s="72"/>
      <c r="W493" s="68">
        <f t="shared" si="22"/>
        <v>1</v>
      </c>
      <c r="AC493" s="1" t="str">
        <f t="shared" si="23"/>
        <v>1900</v>
      </c>
    </row>
    <row r="494" spans="4:29" x14ac:dyDescent="0.25">
      <c r="D494" s="99" t="str">
        <f t="shared" si="21"/>
        <v/>
      </c>
      <c r="E494" s="93"/>
      <c r="F494" s="4"/>
      <c r="G494" s="72"/>
      <c r="H494" s="72"/>
      <c r="I494" s="72"/>
      <c r="J494" s="72"/>
      <c r="W494" s="68">
        <f t="shared" si="22"/>
        <v>1</v>
      </c>
      <c r="AC494" s="1" t="str">
        <f t="shared" si="23"/>
        <v>1900</v>
      </c>
    </row>
    <row r="495" spans="4:29" x14ac:dyDescent="0.25">
      <c r="D495" s="99" t="str">
        <f t="shared" si="21"/>
        <v/>
      </c>
      <c r="E495" s="93"/>
      <c r="F495" s="4"/>
      <c r="G495" s="72"/>
      <c r="H495" s="72"/>
      <c r="I495" s="72"/>
      <c r="J495" s="72"/>
      <c r="W495" s="68">
        <f t="shared" si="22"/>
        <v>1</v>
      </c>
      <c r="AC495" s="1" t="str">
        <f t="shared" si="23"/>
        <v>1900</v>
      </c>
    </row>
    <row r="496" spans="4:29" x14ac:dyDescent="0.25">
      <c r="D496" s="99" t="str">
        <f t="shared" si="21"/>
        <v/>
      </c>
      <c r="E496" s="93"/>
      <c r="F496" s="4"/>
      <c r="G496" s="72"/>
      <c r="H496" s="72"/>
      <c r="I496" s="72"/>
      <c r="J496" s="72"/>
      <c r="W496" s="68">
        <f t="shared" si="22"/>
        <v>1</v>
      </c>
      <c r="AC496" s="1" t="str">
        <f t="shared" si="23"/>
        <v>1900</v>
      </c>
    </row>
    <row r="497" spans="4:29" x14ac:dyDescent="0.25">
      <c r="D497" s="99" t="str">
        <f t="shared" si="21"/>
        <v/>
      </c>
      <c r="E497" s="93"/>
      <c r="F497" s="4"/>
      <c r="G497" s="72"/>
      <c r="H497" s="72"/>
      <c r="I497" s="72"/>
      <c r="J497" s="72"/>
      <c r="W497" s="68">
        <f t="shared" si="22"/>
        <v>1</v>
      </c>
      <c r="AC497" s="1" t="str">
        <f t="shared" si="23"/>
        <v>1900</v>
      </c>
    </row>
    <row r="498" spans="4:29" x14ac:dyDescent="0.25">
      <c r="D498" s="99" t="str">
        <f t="shared" si="21"/>
        <v/>
      </c>
      <c r="E498" s="93"/>
      <c r="F498" s="4"/>
      <c r="G498" s="72"/>
      <c r="H498" s="72"/>
      <c r="I498" s="72"/>
      <c r="J498" s="72"/>
      <c r="W498" s="68">
        <f t="shared" si="22"/>
        <v>1</v>
      </c>
      <c r="AC498" s="1" t="str">
        <f t="shared" si="23"/>
        <v>1900</v>
      </c>
    </row>
    <row r="499" spans="4:29" x14ac:dyDescent="0.25">
      <c r="D499" s="99" t="str">
        <f t="shared" si="21"/>
        <v/>
      </c>
      <c r="E499" s="93"/>
      <c r="F499" s="4"/>
      <c r="G499" s="72"/>
      <c r="H499" s="72"/>
      <c r="I499" s="72"/>
      <c r="J499" s="72"/>
      <c r="W499" s="68">
        <f t="shared" si="22"/>
        <v>1</v>
      </c>
      <c r="AC499" s="1" t="str">
        <f t="shared" si="23"/>
        <v>1900</v>
      </c>
    </row>
    <row r="500" spans="4:29" x14ac:dyDescent="0.25">
      <c r="D500" s="99" t="str">
        <f t="shared" si="21"/>
        <v/>
      </c>
      <c r="E500" s="93"/>
      <c r="F500" s="4"/>
      <c r="G500" s="72"/>
      <c r="H500" s="72"/>
      <c r="I500" s="72"/>
      <c r="J500" s="72"/>
      <c r="W500" s="68">
        <f t="shared" si="22"/>
        <v>1</v>
      </c>
      <c r="AC500" s="1" t="str">
        <f t="shared" si="23"/>
        <v>1900</v>
      </c>
    </row>
    <row r="501" spans="4:29" x14ac:dyDescent="0.25">
      <c r="D501" s="99" t="str">
        <f t="shared" si="21"/>
        <v/>
      </c>
      <c r="E501" s="93"/>
      <c r="F501" s="4"/>
      <c r="G501" s="72"/>
      <c r="H501" s="72"/>
      <c r="I501" s="72"/>
      <c r="J501" s="72"/>
      <c r="W501" s="68">
        <f t="shared" si="22"/>
        <v>1</v>
      </c>
      <c r="AC501" s="1" t="str">
        <f t="shared" si="23"/>
        <v>1900</v>
      </c>
    </row>
    <row r="502" spans="4:29" x14ac:dyDescent="0.25">
      <c r="D502" s="99" t="str">
        <f t="shared" si="21"/>
        <v/>
      </c>
      <c r="E502" s="93"/>
      <c r="F502" s="4"/>
      <c r="G502" s="72"/>
      <c r="H502" s="72"/>
      <c r="I502" s="72"/>
      <c r="J502" s="72"/>
      <c r="W502" s="68">
        <f t="shared" si="22"/>
        <v>1</v>
      </c>
      <c r="AC502" s="1" t="str">
        <f t="shared" si="23"/>
        <v>1900</v>
      </c>
    </row>
    <row r="503" spans="4:29" x14ac:dyDescent="0.25">
      <c r="D503" s="99" t="str">
        <f t="shared" si="21"/>
        <v/>
      </c>
      <c r="E503" s="93"/>
      <c r="F503" s="4"/>
      <c r="G503" s="72"/>
      <c r="H503" s="72"/>
      <c r="I503" s="72"/>
      <c r="J503" s="72"/>
      <c r="W503" s="68">
        <f t="shared" si="22"/>
        <v>1</v>
      </c>
      <c r="AC503" s="1" t="str">
        <f t="shared" si="23"/>
        <v>1900</v>
      </c>
    </row>
    <row r="504" spans="4:29" x14ac:dyDescent="0.25">
      <c r="D504" s="99" t="str">
        <f t="shared" si="21"/>
        <v/>
      </c>
      <c r="E504" s="93"/>
      <c r="F504" s="4"/>
      <c r="G504" s="72"/>
      <c r="H504" s="72"/>
      <c r="I504" s="72"/>
      <c r="J504" s="72"/>
      <c r="W504" s="68">
        <f t="shared" si="22"/>
        <v>1</v>
      </c>
      <c r="AC504" s="1" t="str">
        <f t="shared" si="23"/>
        <v>1900</v>
      </c>
    </row>
    <row r="505" spans="4:29" x14ac:dyDescent="0.25">
      <c r="D505" s="99" t="str">
        <f t="shared" si="21"/>
        <v/>
      </c>
      <c r="E505" s="93"/>
      <c r="F505" s="4"/>
      <c r="G505" s="72"/>
      <c r="H505" s="72"/>
      <c r="I505" s="72"/>
      <c r="J505" s="72"/>
      <c r="W505" s="68">
        <f t="shared" si="22"/>
        <v>1</v>
      </c>
      <c r="AC505" s="1" t="str">
        <f t="shared" si="23"/>
        <v>1900</v>
      </c>
    </row>
    <row r="506" spans="4:29" x14ac:dyDescent="0.25">
      <c r="D506" s="99" t="str">
        <f t="shared" si="21"/>
        <v/>
      </c>
      <c r="E506" s="93"/>
      <c r="F506" s="4"/>
      <c r="G506" s="72"/>
      <c r="H506" s="72"/>
      <c r="I506" s="72"/>
      <c r="J506" s="72"/>
      <c r="W506" s="68">
        <f t="shared" si="22"/>
        <v>1</v>
      </c>
      <c r="AC506" s="1" t="str">
        <f t="shared" si="23"/>
        <v>1900</v>
      </c>
    </row>
    <row r="507" spans="4:29" x14ac:dyDescent="0.25">
      <c r="D507" s="99" t="str">
        <f t="shared" si="21"/>
        <v/>
      </c>
      <c r="E507" s="93"/>
      <c r="F507" s="4"/>
      <c r="G507" s="72"/>
      <c r="H507" s="72"/>
      <c r="I507" s="72"/>
      <c r="J507" s="72"/>
      <c r="W507" s="68">
        <f t="shared" si="22"/>
        <v>1</v>
      </c>
      <c r="AC507" s="1" t="str">
        <f t="shared" si="23"/>
        <v>1900</v>
      </c>
    </row>
    <row r="508" spans="4:29" x14ac:dyDescent="0.25">
      <c r="D508" s="99" t="str">
        <f t="shared" si="21"/>
        <v/>
      </c>
      <c r="E508" s="93"/>
      <c r="F508" s="4"/>
      <c r="G508" s="72"/>
      <c r="H508" s="72"/>
      <c r="I508" s="72"/>
      <c r="J508" s="72"/>
      <c r="W508" s="68">
        <f t="shared" si="22"/>
        <v>1</v>
      </c>
      <c r="AC508" s="1" t="str">
        <f t="shared" si="23"/>
        <v>1900</v>
      </c>
    </row>
    <row r="509" spans="4:29" x14ac:dyDescent="0.25">
      <c r="D509" s="99" t="str">
        <f t="shared" si="21"/>
        <v/>
      </c>
      <c r="E509" s="93"/>
      <c r="F509" s="4"/>
      <c r="G509" s="72"/>
      <c r="H509" s="72"/>
      <c r="I509" s="72"/>
      <c r="J509" s="72"/>
      <c r="W509" s="68">
        <f t="shared" si="22"/>
        <v>1</v>
      </c>
      <c r="AC509" s="1" t="str">
        <f t="shared" si="23"/>
        <v>1900</v>
      </c>
    </row>
    <row r="510" spans="4:29" x14ac:dyDescent="0.25">
      <c r="D510" s="99" t="str">
        <f t="shared" si="21"/>
        <v/>
      </c>
      <c r="E510" s="93"/>
      <c r="F510" s="4"/>
      <c r="G510" s="72"/>
      <c r="H510" s="72"/>
      <c r="I510" s="72"/>
      <c r="J510" s="72"/>
      <c r="W510" s="68">
        <f t="shared" si="22"/>
        <v>1</v>
      </c>
      <c r="AC510" s="1" t="str">
        <f t="shared" si="23"/>
        <v>1900</v>
      </c>
    </row>
    <row r="511" spans="4:29" x14ac:dyDescent="0.25">
      <c r="D511" s="99" t="str">
        <f t="shared" si="21"/>
        <v/>
      </c>
      <c r="E511" s="93"/>
      <c r="F511" s="4"/>
      <c r="G511" s="72"/>
      <c r="H511" s="72"/>
      <c r="I511" s="72"/>
      <c r="J511" s="72"/>
      <c r="W511" s="68">
        <f t="shared" si="22"/>
        <v>1</v>
      </c>
      <c r="AC511" s="1" t="str">
        <f t="shared" si="23"/>
        <v>1900</v>
      </c>
    </row>
    <row r="512" spans="4:29" x14ac:dyDescent="0.25">
      <c r="D512" s="99" t="str">
        <f t="shared" si="21"/>
        <v/>
      </c>
      <c r="E512" s="93"/>
      <c r="F512" s="4"/>
      <c r="G512" s="72"/>
      <c r="H512" s="72"/>
      <c r="I512" s="72"/>
      <c r="J512" s="72"/>
      <c r="W512" s="68">
        <f t="shared" si="22"/>
        <v>1</v>
      </c>
      <c r="AC512" s="1" t="str">
        <f t="shared" si="23"/>
        <v>1900</v>
      </c>
    </row>
    <row r="513" spans="4:29" x14ac:dyDescent="0.25">
      <c r="D513" s="99" t="str">
        <f t="shared" si="21"/>
        <v/>
      </c>
      <c r="E513" s="93"/>
      <c r="F513" s="4"/>
      <c r="G513" s="72"/>
      <c r="H513" s="72"/>
      <c r="I513" s="72"/>
      <c r="J513" s="72"/>
      <c r="W513" s="68">
        <f t="shared" si="22"/>
        <v>1</v>
      </c>
      <c r="AC513" s="1" t="str">
        <f t="shared" si="23"/>
        <v>1900</v>
      </c>
    </row>
    <row r="514" spans="4:29" x14ac:dyDescent="0.25">
      <c r="D514" s="99" t="str">
        <f t="shared" si="21"/>
        <v/>
      </c>
      <c r="E514" s="93"/>
      <c r="F514" s="4"/>
      <c r="G514" s="72"/>
      <c r="H514" s="72"/>
      <c r="I514" s="72"/>
      <c r="J514" s="72"/>
      <c r="W514" s="68">
        <f t="shared" si="22"/>
        <v>1</v>
      </c>
      <c r="AC514" s="1" t="str">
        <f t="shared" si="23"/>
        <v>1900</v>
      </c>
    </row>
    <row r="515" spans="4:29" x14ac:dyDescent="0.25">
      <c r="D515" s="99" t="str">
        <f t="shared" si="21"/>
        <v/>
      </c>
      <c r="E515" s="93"/>
      <c r="F515" s="4"/>
      <c r="G515" s="72"/>
      <c r="H515" s="72"/>
      <c r="I515" s="72"/>
      <c r="J515" s="72"/>
      <c r="W515" s="68">
        <f t="shared" si="22"/>
        <v>1</v>
      </c>
      <c r="AC515" s="1" t="str">
        <f t="shared" si="23"/>
        <v>1900</v>
      </c>
    </row>
    <row r="516" spans="4:29" x14ac:dyDescent="0.25">
      <c r="D516" s="99" t="str">
        <f t="shared" ref="D516:D579" si="24">IF(W516&lt;&gt;$V$1,IF(YEAR(W516)=YEAR(W515),D515+1,1),"")</f>
        <v/>
      </c>
      <c r="E516" s="93"/>
      <c r="F516" s="4"/>
      <c r="G516" s="72"/>
      <c r="H516" s="72"/>
      <c r="I516" s="72"/>
      <c r="J516" s="72"/>
      <c r="W516" s="68">
        <f t="shared" ref="W516:W579" si="25">IF(CONCATENATE(F516,F517,F518,F519,F520,F521)&lt;&gt;"",IF(AND(E516&lt;&gt;0,ISNUMBER(E516)=TRUE),E516,W515),$V$1)</f>
        <v>1</v>
      </c>
      <c r="AC516" s="1" t="str">
        <f t="shared" si="23"/>
        <v>1900</v>
      </c>
    </row>
    <row r="517" spans="4:29" x14ac:dyDescent="0.25">
      <c r="D517" s="99" t="str">
        <f t="shared" si="24"/>
        <v/>
      </c>
      <c r="E517" s="93"/>
      <c r="F517" s="4"/>
      <c r="G517" s="72"/>
      <c r="H517" s="72"/>
      <c r="I517" s="72"/>
      <c r="J517" s="72"/>
      <c r="W517" s="68">
        <f t="shared" si="25"/>
        <v>1</v>
      </c>
      <c r="AC517" s="1" t="str">
        <f t="shared" ref="AC517:AC580" si="26">YEAR(W517)&amp;F517</f>
        <v>1900</v>
      </c>
    </row>
    <row r="518" spans="4:29" x14ac:dyDescent="0.25">
      <c r="D518" s="99" t="str">
        <f t="shared" si="24"/>
        <v/>
      </c>
      <c r="E518" s="93"/>
      <c r="F518" s="4"/>
      <c r="G518" s="72"/>
      <c r="H518" s="72"/>
      <c r="I518" s="72"/>
      <c r="J518" s="72"/>
      <c r="W518" s="68">
        <f t="shared" si="25"/>
        <v>1</v>
      </c>
      <c r="AC518" s="1" t="str">
        <f t="shared" si="26"/>
        <v>1900</v>
      </c>
    </row>
    <row r="519" spans="4:29" x14ac:dyDescent="0.25">
      <c r="D519" s="99" t="str">
        <f t="shared" si="24"/>
        <v/>
      </c>
      <c r="E519" s="93"/>
      <c r="F519" s="4"/>
      <c r="G519" s="72"/>
      <c r="H519" s="72"/>
      <c r="I519" s="72"/>
      <c r="J519" s="72"/>
      <c r="W519" s="68">
        <f t="shared" si="25"/>
        <v>1</v>
      </c>
      <c r="AC519" s="1" t="str">
        <f t="shared" si="26"/>
        <v>1900</v>
      </c>
    </row>
    <row r="520" spans="4:29" x14ac:dyDescent="0.25">
      <c r="D520" s="99" t="str">
        <f t="shared" si="24"/>
        <v/>
      </c>
      <c r="E520" s="93"/>
      <c r="F520" s="4"/>
      <c r="G520" s="72"/>
      <c r="H520" s="72"/>
      <c r="I520" s="72"/>
      <c r="J520" s="72"/>
      <c r="W520" s="68">
        <f t="shared" si="25"/>
        <v>1</v>
      </c>
      <c r="AC520" s="1" t="str">
        <f t="shared" si="26"/>
        <v>1900</v>
      </c>
    </row>
    <row r="521" spans="4:29" x14ac:dyDescent="0.25">
      <c r="D521" s="99" t="str">
        <f t="shared" si="24"/>
        <v/>
      </c>
      <c r="E521" s="93"/>
      <c r="F521" s="4"/>
      <c r="G521" s="72"/>
      <c r="H521" s="72"/>
      <c r="I521" s="72"/>
      <c r="J521" s="72"/>
      <c r="W521" s="68">
        <f t="shared" si="25"/>
        <v>1</v>
      </c>
      <c r="AC521" s="1" t="str">
        <f t="shared" si="26"/>
        <v>1900</v>
      </c>
    </row>
    <row r="522" spans="4:29" x14ac:dyDescent="0.25">
      <c r="D522" s="99" t="str">
        <f t="shared" si="24"/>
        <v/>
      </c>
      <c r="E522" s="93"/>
      <c r="F522" s="4"/>
      <c r="G522" s="72"/>
      <c r="H522" s="72"/>
      <c r="I522" s="72"/>
      <c r="J522" s="72"/>
      <c r="W522" s="68">
        <f t="shared" si="25"/>
        <v>1</v>
      </c>
      <c r="AC522" s="1" t="str">
        <f t="shared" si="26"/>
        <v>1900</v>
      </c>
    </row>
    <row r="523" spans="4:29" x14ac:dyDescent="0.25">
      <c r="D523" s="99" t="str">
        <f t="shared" si="24"/>
        <v/>
      </c>
      <c r="E523" s="93"/>
      <c r="F523" s="4"/>
      <c r="G523" s="72"/>
      <c r="H523" s="72"/>
      <c r="I523" s="72"/>
      <c r="J523" s="72"/>
      <c r="W523" s="68">
        <f t="shared" si="25"/>
        <v>1</v>
      </c>
      <c r="AC523" s="1" t="str">
        <f t="shared" si="26"/>
        <v>1900</v>
      </c>
    </row>
    <row r="524" spans="4:29" x14ac:dyDescent="0.25">
      <c r="D524" s="99" t="str">
        <f t="shared" si="24"/>
        <v/>
      </c>
      <c r="E524" s="93"/>
      <c r="F524" s="4"/>
      <c r="G524" s="72"/>
      <c r="H524" s="72"/>
      <c r="I524" s="72"/>
      <c r="J524" s="72"/>
      <c r="W524" s="68">
        <f t="shared" si="25"/>
        <v>1</v>
      </c>
      <c r="AC524" s="1" t="str">
        <f t="shared" si="26"/>
        <v>1900</v>
      </c>
    </row>
    <row r="525" spans="4:29" x14ac:dyDescent="0.25">
      <c r="D525" s="99" t="str">
        <f t="shared" si="24"/>
        <v/>
      </c>
      <c r="E525" s="93"/>
      <c r="F525" s="4"/>
      <c r="G525" s="72"/>
      <c r="H525" s="72"/>
      <c r="I525" s="72"/>
      <c r="J525" s="72"/>
      <c r="W525" s="68">
        <f t="shared" si="25"/>
        <v>1</v>
      </c>
      <c r="AC525" s="1" t="str">
        <f t="shared" si="26"/>
        <v>1900</v>
      </c>
    </row>
    <row r="526" spans="4:29" x14ac:dyDescent="0.25">
      <c r="D526" s="99" t="str">
        <f t="shared" si="24"/>
        <v/>
      </c>
      <c r="E526" s="93"/>
      <c r="F526" s="4"/>
      <c r="G526" s="72"/>
      <c r="H526" s="72"/>
      <c r="I526" s="72"/>
      <c r="J526" s="72"/>
      <c r="W526" s="68">
        <f t="shared" si="25"/>
        <v>1</v>
      </c>
      <c r="AC526" s="1" t="str">
        <f t="shared" si="26"/>
        <v>1900</v>
      </c>
    </row>
    <row r="527" spans="4:29" x14ac:dyDescent="0.25">
      <c r="D527" s="99" t="str">
        <f t="shared" si="24"/>
        <v/>
      </c>
      <c r="E527" s="93"/>
      <c r="F527" s="4"/>
      <c r="G527" s="72"/>
      <c r="H527" s="72"/>
      <c r="I527" s="72"/>
      <c r="J527" s="72"/>
      <c r="W527" s="68">
        <f t="shared" si="25"/>
        <v>1</v>
      </c>
      <c r="AC527" s="1" t="str">
        <f t="shared" si="26"/>
        <v>1900</v>
      </c>
    </row>
    <row r="528" spans="4:29" x14ac:dyDescent="0.25">
      <c r="D528" s="99" t="str">
        <f t="shared" si="24"/>
        <v/>
      </c>
      <c r="E528" s="93"/>
      <c r="F528" s="4"/>
      <c r="G528" s="72"/>
      <c r="H528" s="72"/>
      <c r="I528" s="72"/>
      <c r="J528" s="72"/>
      <c r="W528" s="68">
        <f t="shared" si="25"/>
        <v>1</v>
      </c>
      <c r="AC528" s="1" t="str">
        <f t="shared" si="26"/>
        <v>1900</v>
      </c>
    </row>
    <row r="529" spans="4:29" x14ac:dyDescent="0.25">
      <c r="D529" s="99" t="str">
        <f t="shared" si="24"/>
        <v/>
      </c>
      <c r="E529" s="93"/>
      <c r="F529" s="4"/>
      <c r="G529" s="72"/>
      <c r="H529" s="72"/>
      <c r="I529" s="72"/>
      <c r="J529" s="72"/>
      <c r="W529" s="68">
        <f t="shared" si="25"/>
        <v>1</v>
      </c>
      <c r="AC529" s="1" t="str">
        <f t="shared" si="26"/>
        <v>1900</v>
      </c>
    </row>
    <row r="530" spans="4:29" x14ac:dyDescent="0.25">
      <c r="D530" s="99" t="str">
        <f t="shared" si="24"/>
        <v/>
      </c>
      <c r="E530" s="93"/>
      <c r="F530" s="4"/>
      <c r="G530" s="72"/>
      <c r="H530" s="72"/>
      <c r="I530" s="72"/>
      <c r="J530" s="72"/>
      <c r="W530" s="68">
        <f t="shared" si="25"/>
        <v>1</v>
      </c>
      <c r="AC530" s="1" t="str">
        <f t="shared" si="26"/>
        <v>1900</v>
      </c>
    </row>
    <row r="531" spans="4:29" x14ac:dyDescent="0.25">
      <c r="D531" s="99" t="str">
        <f t="shared" si="24"/>
        <v/>
      </c>
      <c r="E531" s="93"/>
      <c r="F531" s="4"/>
      <c r="G531" s="72"/>
      <c r="H531" s="72"/>
      <c r="I531" s="72"/>
      <c r="J531" s="72"/>
      <c r="W531" s="68">
        <f t="shared" si="25"/>
        <v>1</v>
      </c>
      <c r="AC531" s="1" t="str">
        <f t="shared" si="26"/>
        <v>1900</v>
      </c>
    </row>
    <row r="532" spans="4:29" x14ac:dyDescent="0.25">
      <c r="D532" s="99" t="str">
        <f t="shared" si="24"/>
        <v/>
      </c>
      <c r="E532" s="93"/>
      <c r="F532" s="4"/>
      <c r="G532" s="72"/>
      <c r="H532" s="72"/>
      <c r="I532" s="72"/>
      <c r="J532" s="72"/>
      <c r="W532" s="68">
        <f t="shared" si="25"/>
        <v>1</v>
      </c>
      <c r="AC532" s="1" t="str">
        <f t="shared" si="26"/>
        <v>1900</v>
      </c>
    </row>
    <row r="533" spans="4:29" x14ac:dyDescent="0.25">
      <c r="D533" s="99" t="str">
        <f t="shared" si="24"/>
        <v/>
      </c>
      <c r="E533" s="93"/>
      <c r="F533" s="4"/>
      <c r="G533" s="72"/>
      <c r="H533" s="72"/>
      <c r="I533" s="72"/>
      <c r="J533" s="72"/>
      <c r="W533" s="68">
        <f t="shared" si="25"/>
        <v>1</v>
      </c>
      <c r="AC533" s="1" t="str">
        <f t="shared" si="26"/>
        <v>1900</v>
      </c>
    </row>
    <row r="534" spans="4:29" x14ac:dyDescent="0.25">
      <c r="D534" s="99" t="str">
        <f t="shared" si="24"/>
        <v/>
      </c>
      <c r="E534" s="93"/>
      <c r="F534" s="4"/>
      <c r="G534" s="72"/>
      <c r="H534" s="72"/>
      <c r="I534" s="72"/>
      <c r="J534" s="72"/>
      <c r="W534" s="68">
        <f t="shared" si="25"/>
        <v>1</v>
      </c>
      <c r="AC534" s="1" t="str">
        <f t="shared" si="26"/>
        <v>1900</v>
      </c>
    </row>
    <row r="535" spans="4:29" x14ac:dyDescent="0.25">
      <c r="D535" s="99" t="str">
        <f t="shared" si="24"/>
        <v/>
      </c>
      <c r="E535" s="93"/>
      <c r="F535" s="4"/>
      <c r="G535" s="72"/>
      <c r="H535" s="72"/>
      <c r="I535" s="72"/>
      <c r="J535" s="72"/>
      <c r="W535" s="68">
        <f t="shared" si="25"/>
        <v>1</v>
      </c>
      <c r="AC535" s="1" t="str">
        <f t="shared" si="26"/>
        <v>1900</v>
      </c>
    </row>
    <row r="536" spans="4:29" x14ac:dyDescent="0.25">
      <c r="D536" s="99" t="str">
        <f t="shared" si="24"/>
        <v/>
      </c>
      <c r="E536" s="93"/>
      <c r="F536" s="4"/>
      <c r="G536" s="72"/>
      <c r="H536" s="72"/>
      <c r="I536" s="72"/>
      <c r="J536" s="72"/>
      <c r="W536" s="68">
        <f t="shared" si="25"/>
        <v>1</v>
      </c>
      <c r="AC536" s="1" t="str">
        <f t="shared" si="26"/>
        <v>1900</v>
      </c>
    </row>
    <row r="537" spans="4:29" x14ac:dyDescent="0.25">
      <c r="D537" s="99" t="str">
        <f t="shared" si="24"/>
        <v/>
      </c>
      <c r="E537" s="93"/>
      <c r="F537" s="4"/>
      <c r="G537" s="72"/>
      <c r="H537" s="72"/>
      <c r="I537" s="72"/>
      <c r="J537" s="72"/>
      <c r="W537" s="68">
        <f t="shared" si="25"/>
        <v>1</v>
      </c>
      <c r="AC537" s="1" t="str">
        <f t="shared" si="26"/>
        <v>1900</v>
      </c>
    </row>
    <row r="538" spans="4:29" x14ac:dyDescent="0.25">
      <c r="D538" s="99" t="str">
        <f t="shared" si="24"/>
        <v/>
      </c>
      <c r="E538" s="93"/>
      <c r="F538" s="4"/>
      <c r="G538" s="72"/>
      <c r="H538" s="72"/>
      <c r="I538" s="72"/>
      <c r="J538" s="72"/>
      <c r="W538" s="68">
        <f t="shared" si="25"/>
        <v>1</v>
      </c>
      <c r="AC538" s="1" t="str">
        <f t="shared" si="26"/>
        <v>1900</v>
      </c>
    </row>
    <row r="539" spans="4:29" x14ac:dyDescent="0.25">
      <c r="D539" s="99" t="str">
        <f t="shared" si="24"/>
        <v/>
      </c>
      <c r="E539" s="93"/>
      <c r="F539" s="4"/>
      <c r="G539" s="72"/>
      <c r="H539" s="72"/>
      <c r="I539" s="72"/>
      <c r="J539" s="72"/>
      <c r="W539" s="68">
        <f t="shared" si="25"/>
        <v>1</v>
      </c>
      <c r="AC539" s="1" t="str">
        <f t="shared" si="26"/>
        <v>1900</v>
      </c>
    </row>
    <row r="540" spans="4:29" x14ac:dyDescent="0.25">
      <c r="D540" s="99" t="str">
        <f t="shared" si="24"/>
        <v/>
      </c>
      <c r="E540" s="93"/>
      <c r="F540" s="4"/>
      <c r="G540" s="72"/>
      <c r="H540" s="72"/>
      <c r="I540" s="72"/>
      <c r="J540" s="72"/>
      <c r="W540" s="68">
        <f t="shared" si="25"/>
        <v>1</v>
      </c>
      <c r="AC540" s="1" t="str">
        <f t="shared" si="26"/>
        <v>1900</v>
      </c>
    </row>
    <row r="541" spans="4:29" x14ac:dyDescent="0.25">
      <c r="D541" s="99" t="str">
        <f t="shared" si="24"/>
        <v/>
      </c>
      <c r="E541" s="93"/>
      <c r="F541" s="4"/>
      <c r="G541" s="72"/>
      <c r="H541" s="72"/>
      <c r="I541" s="72"/>
      <c r="J541" s="72"/>
      <c r="W541" s="68">
        <f t="shared" si="25"/>
        <v>1</v>
      </c>
      <c r="AC541" s="1" t="str">
        <f t="shared" si="26"/>
        <v>1900</v>
      </c>
    </row>
    <row r="542" spans="4:29" x14ac:dyDescent="0.25">
      <c r="D542" s="99" t="str">
        <f t="shared" si="24"/>
        <v/>
      </c>
      <c r="E542" s="93"/>
      <c r="F542" s="4"/>
      <c r="G542" s="72"/>
      <c r="H542" s="72"/>
      <c r="I542" s="72"/>
      <c r="J542" s="72"/>
      <c r="W542" s="68">
        <f t="shared" si="25"/>
        <v>1</v>
      </c>
      <c r="AC542" s="1" t="str">
        <f t="shared" si="26"/>
        <v>1900</v>
      </c>
    </row>
    <row r="543" spans="4:29" x14ac:dyDescent="0.25">
      <c r="D543" s="99" t="str">
        <f t="shared" si="24"/>
        <v/>
      </c>
      <c r="E543" s="93"/>
      <c r="F543" s="4"/>
      <c r="G543" s="72"/>
      <c r="H543" s="72"/>
      <c r="I543" s="72"/>
      <c r="J543" s="72"/>
      <c r="W543" s="68">
        <f t="shared" si="25"/>
        <v>1</v>
      </c>
      <c r="AC543" s="1" t="str">
        <f t="shared" si="26"/>
        <v>1900</v>
      </c>
    </row>
    <row r="544" spans="4:29" x14ac:dyDescent="0.25">
      <c r="D544" s="99" t="str">
        <f t="shared" si="24"/>
        <v/>
      </c>
      <c r="E544" s="93"/>
      <c r="F544" s="4"/>
      <c r="G544" s="72"/>
      <c r="H544" s="72"/>
      <c r="I544" s="72"/>
      <c r="J544" s="72"/>
      <c r="W544" s="68">
        <f t="shared" si="25"/>
        <v>1</v>
      </c>
      <c r="AC544" s="1" t="str">
        <f t="shared" si="26"/>
        <v>1900</v>
      </c>
    </row>
    <row r="545" spans="4:29" x14ac:dyDescent="0.25">
      <c r="D545" s="99" t="str">
        <f t="shared" si="24"/>
        <v/>
      </c>
      <c r="E545" s="93"/>
      <c r="F545" s="4"/>
      <c r="G545" s="72"/>
      <c r="H545" s="72"/>
      <c r="I545" s="72"/>
      <c r="J545" s="72"/>
      <c r="W545" s="68">
        <f t="shared" si="25"/>
        <v>1</v>
      </c>
      <c r="AC545" s="1" t="str">
        <f t="shared" si="26"/>
        <v>1900</v>
      </c>
    </row>
    <row r="546" spans="4:29" x14ac:dyDescent="0.25">
      <c r="D546" s="99" t="str">
        <f t="shared" si="24"/>
        <v/>
      </c>
      <c r="E546" s="93"/>
      <c r="F546" s="4"/>
      <c r="G546" s="72"/>
      <c r="H546" s="72"/>
      <c r="I546" s="72"/>
      <c r="J546" s="72"/>
      <c r="W546" s="68">
        <f t="shared" si="25"/>
        <v>1</v>
      </c>
      <c r="AC546" s="1" t="str">
        <f t="shared" si="26"/>
        <v>1900</v>
      </c>
    </row>
    <row r="547" spans="4:29" x14ac:dyDescent="0.25">
      <c r="D547" s="99" t="str">
        <f t="shared" si="24"/>
        <v/>
      </c>
      <c r="E547" s="93"/>
      <c r="F547" s="4"/>
      <c r="G547" s="72"/>
      <c r="H547" s="72"/>
      <c r="I547" s="72"/>
      <c r="J547" s="72"/>
      <c r="W547" s="68">
        <f t="shared" si="25"/>
        <v>1</v>
      </c>
      <c r="AC547" s="1" t="str">
        <f t="shared" si="26"/>
        <v>1900</v>
      </c>
    </row>
    <row r="548" spans="4:29" x14ac:dyDescent="0.25">
      <c r="D548" s="99" t="str">
        <f t="shared" si="24"/>
        <v/>
      </c>
      <c r="E548" s="93"/>
      <c r="F548" s="4"/>
      <c r="G548" s="72"/>
      <c r="H548" s="72"/>
      <c r="I548" s="72"/>
      <c r="J548" s="72"/>
      <c r="W548" s="68">
        <f t="shared" si="25"/>
        <v>1</v>
      </c>
      <c r="AC548" s="1" t="str">
        <f t="shared" si="26"/>
        <v>1900</v>
      </c>
    </row>
    <row r="549" spans="4:29" x14ac:dyDescent="0.25">
      <c r="D549" s="99" t="str">
        <f t="shared" si="24"/>
        <v/>
      </c>
      <c r="E549" s="93"/>
      <c r="F549" s="4"/>
      <c r="G549" s="72"/>
      <c r="H549" s="72"/>
      <c r="I549" s="72"/>
      <c r="J549" s="72"/>
      <c r="W549" s="68">
        <f t="shared" si="25"/>
        <v>1</v>
      </c>
      <c r="AC549" s="1" t="str">
        <f t="shared" si="26"/>
        <v>1900</v>
      </c>
    </row>
    <row r="550" spans="4:29" x14ac:dyDescent="0.25">
      <c r="D550" s="99" t="str">
        <f t="shared" si="24"/>
        <v/>
      </c>
      <c r="E550" s="93"/>
      <c r="F550" s="4"/>
      <c r="G550" s="72"/>
      <c r="H550" s="72"/>
      <c r="I550" s="72"/>
      <c r="J550" s="72"/>
      <c r="W550" s="68">
        <f t="shared" si="25"/>
        <v>1</v>
      </c>
      <c r="AC550" s="1" t="str">
        <f t="shared" si="26"/>
        <v>1900</v>
      </c>
    </row>
    <row r="551" spans="4:29" x14ac:dyDescent="0.25">
      <c r="D551" s="99" t="str">
        <f t="shared" si="24"/>
        <v/>
      </c>
      <c r="E551" s="93"/>
      <c r="F551" s="4"/>
      <c r="G551" s="72"/>
      <c r="H551" s="72"/>
      <c r="I551" s="72"/>
      <c r="J551" s="72"/>
      <c r="W551" s="68">
        <f t="shared" si="25"/>
        <v>1</v>
      </c>
      <c r="AC551" s="1" t="str">
        <f t="shared" si="26"/>
        <v>1900</v>
      </c>
    </row>
    <row r="552" spans="4:29" x14ac:dyDescent="0.25">
      <c r="D552" s="99" t="str">
        <f t="shared" si="24"/>
        <v/>
      </c>
      <c r="E552" s="93"/>
      <c r="F552" s="4"/>
      <c r="G552" s="72"/>
      <c r="H552" s="72"/>
      <c r="I552" s="72"/>
      <c r="J552" s="72"/>
      <c r="W552" s="68">
        <f t="shared" si="25"/>
        <v>1</v>
      </c>
      <c r="AC552" s="1" t="str">
        <f t="shared" si="26"/>
        <v>1900</v>
      </c>
    </row>
    <row r="553" spans="4:29" x14ac:dyDescent="0.25">
      <c r="D553" s="99" t="str">
        <f t="shared" si="24"/>
        <v/>
      </c>
      <c r="E553" s="93"/>
      <c r="F553" s="4"/>
      <c r="G553" s="72"/>
      <c r="H553" s="72"/>
      <c r="I553" s="72"/>
      <c r="J553" s="72"/>
      <c r="W553" s="68">
        <f t="shared" si="25"/>
        <v>1</v>
      </c>
      <c r="AC553" s="1" t="str">
        <f t="shared" si="26"/>
        <v>1900</v>
      </c>
    </row>
    <row r="554" spans="4:29" x14ac:dyDescent="0.25">
      <c r="D554" s="99" t="str">
        <f t="shared" si="24"/>
        <v/>
      </c>
      <c r="E554" s="93"/>
      <c r="F554" s="4"/>
      <c r="G554" s="72"/>
      <c r="H554" s="72"/>
      <c r="I554" s="72"/>
      <c r="J554" s="72"/>
      <c r="W554" s="68">
        <f t="shared" si="25"/>
        <v>1</v>
      </c>
      <c r="AC554" s="1" t="str">
        <f t="shared" si="26"/>
        <v>1900</v>
      </c>
    </row>
    <row r="555" spans="4:29" x14ac:dyDescent="0.25">
      <c r="D555" s="99" t="str">
        <f t="shared" si="24"/>
        <v/>
      </c>
      <c r="E555" s="93"/>
      <c r="F555" s="4"/>
      <c r="G555" s="72"/>
      <c r="H555" s="72"/>
      <c r="I555" s="72"/>
      <c r="J555" s="72"/>
      <c r="W555" s="68">
        <f t="shared" si="25"/>
        <v>1</v>
      </c>
      <c r="AC555" s="1" t="str">
        <f t="shared" si="26"/>
        <v>1900</v>
      </c>
    </row>
    <row r="556" spans="4:29" x14ac:dyDescent="0.25">
      <c r="D556" s="99" t="str">
        <f t="shared" si="24"/>
        <v/>
      </c>
      <c r="E556" s="93"/>
      <c r="F556" s="4"/>
      <c r="G556" s="72"/>
      <c r="H556" s="72"/>
      <c r="I556" s="72"/>
      <c r="J556" s="72"/>
      <c r="W556" s="68">
        <f t="shared" si="25"/>
        <v>1</v>
      </c>
      <c r="AC556" s="1" t="str">
        <f t="shared" si="26"/>
        <v>1900</v>
      </c>
    </row>
    <row r="557" spans="4:29" x14ac:dyDescent="0.25">
      <c r="D557" s="99" t="str">
        <f t="shared" si="24"/>
        <v/>
      </c>
      <c r="E557" s="93"/>
      <c r="F557" s="4"/>
      <c r="G557" s="72"/>
      <c r="H557" s="72"/>
      <c r="I557" s="72"/>
      <c r="J557" s="72"/>
      <c r="W557" s="68">
        <f t="shared" si="25"/>
        <v>1</v>
      </c>
      <c r="AC557" s="1" t="str">
        <f t="shared" si="26"/>
        <v>1900</v>
      </c>
    </row>
    <row r="558" spans="4:29" x14ac:dyDescent="0.25">
      <c r="D558" s="99" t="str">
        <f t="shared" si="24"/>
        <v/>
      </c>
      <c r="E558" s="93"/>
      <c r="F558" s="4"/>
      <c r="G558" s="72"/>
      <c r="H558" s="72"/>
      <c r="I558" s="72"/>
      <c r="J558" s="72"/>
      <c r="W558" s="68">
        <f t="shared" si="25"/>
        <v>1</v>
      </c>
      <c r="AC558" s="1" t="str">
        <f t="shared" si="26"/>
        <v>1900</v>
      </c>
    </row>
    <row r="559" spans="4:29" x14ac:dyDescent="0.25">
      <c r="D559" s="99" t="str">
        <f t="shared" si="24"/>
        <v/>
      </c>
      <c r="E559" s="93"/>
      <c r="F559" s="4"/>
      <c r="G559" s="72"/>
      <c r="H559" s="72"/>
      <c r="I559" s="72"/>
      <c r="J559" s="72"/>
      <c r="W559" s="68">
        <f t="shared" si="25"/>
        <v>1</v>
      </c>
      <c r="AC559" s="1" t="str">
        <f t="shared" si="26"/>
        <v>1900</v>
      </c>
    </row>
    <row r="560" spans="4:29" x14ac:dyDescent="0.25">
      <c r="D560" s="99" t="str">
        <f t="shared" si="24"/>
        <v/>
      </c>
      <c r="E560" s="93"/>
      <c r="F560" s="4"/>
      <c r="G560" s="72"/>
      <c r="H560" s="72"/>
      <c r="I560" s="72"/>
      <c r="J560" s="72"/>
      <c r="W560" s="68">
        <f t="shared" si="25"/>
        <v>1</v>
      </c>
      <c r="AC560" s="1" t="str">
        <f t="shared" si="26"/>
        <v>1900</v>
      </c>
    </row>
    <row r="561" spans="4:29" x14ac:dyDescent="0.25">
      <c r="D561" s="99" t="str">
        <f t="shared" si="24"/>
        <v/>
      </c>
      <c r="E561" s="93"/>
      <c r="F561" s="4"/>
      <c r="G561" s="72"/>
      <c r="H561" s="72"/>
      <c r="I561" s="72"/>
      <c r="J561" s="72"/>
      <c r="W561" s="68">
        <f t="shared" si="25"/>
        <v>1</v>
      </c>
      <c r="AC561" s="1" t="str">
        <f t="shared" si="26"/>
        <v>1900</v>
      </c>
    </row>
    <row r="562" spans="4:29" x14ac:dyDescent="0.25">
      <c r="D562" s="99" t="str">
        <f t="shared" si="24"/>
        <v/>
      </c>
      <c r="E562" s="93"/>
      <c r="F562" s="4"/>
      <c r="G562" s="72"/>
      <c r="H562" s="72"/>
      <c r="I562" s="72"/>
      <c r="J562" s="72"/>
      <c r="W562" s="68">
        <f t="shared" si="25"/>
        <v>1</v>
      </c>
      <c r="AC562" s="1" t="str">
        <f t="shared" si="26"/>
        <v>1900</v>
      </c>
    </row>
    <row r="563" spans="4:29" x14ac:dyDescent="0.25">
      <c r="D563" s="99" t="str">
        <f t="shared" si="24"/>
        <v/>
      </c>
      <c r="E563" s="93"/>
      <c r="F563" s="4"/>
      <c r="G563" s="72"/>
      <c r="H563" s="72"/>
      <c r="I563" s="72"/>
      <c r="J563" s="72"/>
      <c r="W563" s="68">
        <f t="shared" si="25"/>
        <v>1</v>
      </c>
      <c r="AC563" s="1" t="str">
        <f t="shared" si="26"/>
        <v>1900</v>
      </c>
    </row>
    <row r="564" spans="4:29" x14ac:dyDescent="0.25">
      <c r="D564" s="99" t="str">
        <f t="shared" si="24"/>
        <v/>
      </c>
      <c r="E564" s="93"/>
      <c r="F564" s="4"/>
      <c r="G564" s="72"/>
      <c r="H564" s="72"/>
      <c r="I564" s="72"/>
      <c r="J564" s="72"/>
      <c r="W564" s="68">
        <f t="shared" si="25"/>
        <v>1</v>
      </c>
      <c r="AC564" s="1" t="str">
        <f t="shared" si="26"/>
        <v>1900</v>
      </c>
    </row>
    <row r="565" spans="4:29" x14ac:dyDescent="0.25">
      <c r="D565" s="99" t="str">
        <f t="shared" si="24"/>
        <v/>
      </c>
      <c r="E565" s="93"/>
      <c r="F565" s="4"/>
      <c r="G565" s="72"/>
      <c r="H565" s="72"/>
      <c r="I565" s="72"/>
      <c r="J565" s="72"/>
      <c r="W565" s="68">
        <f t="shared" si="25"/>
        <v>1</v>
      </c>
      <c r="AC565" s="1" t="str">
        <f t="shared" si="26"/>
        <v>1900</v>
      </c>
    </row>
    <row r="566" spans="4:29" x14ac:dyDescent="0.25">
      <c r="D566" s="99" t="str">
        <f t="shared" si="24"/>
        <v/>
      </c>
      <c r="E566" s="93"/>
      <c r="F566" s="4"/>
      <c r="G566" s="72"/>
      <c r="H566" s="72"/>
      <c r="I566" s="72"/>
      <c r="J566" s="72"/>
      <c r="W566" s="68">
        <f t="shared" si="25"/>
        <v>1</v>
      </c>
      <c r="AC566" s="1" t="str">
        <f t="shared" si="26"/>
        <v>1900</v>
      </c>
    </row>
    <row r="567" spans="4:29" x14ac:dyDescent="0.25">
      <c r="D567" s="99" t="str">
        <f t="shared" si="24"/>
        <v/>
      </c>
      <c r="E567" s="93"/>
      <c r="F567" s="4"/>
      <c r="G567" s="72"/>
      <c r="H567" s="72"/>
      <c r="I567" s="72"/>
      <c r="J567" s="72"/>
      <c r="W567" s="68">
        <f t="shared" si="25"/>
        <v>1</v>
      </c>
      <c r="AC567" s="1" t="str">
        <f t="shared" si="26"/>
        <v>1900</v>
      </c>
    </row>
    <row r="568" spans="4:29" x14ac:dyDescent="0.25">
      <c r="D568" s="99" t="str">
        <f t="shared" si="24"/>
        <v/>
      </c>
      <c r="E568" s="93"/>
      <c r="F568" s="4"/>
      <c r="G568" s="72"/>
      <c r="H568" s="72"/>
      <c r="I568" s="72"/>
      <c r="J568" s="72"/>
      <c r="W568" s="68">
        <f t="shared" si="25"/>
        <v>1</v>
      </c>
      <c r="AC568" s="1" t="str">
        <f t="shared" si="26"/>
        <v>1900</v>
      </c>
    </row>
    <row r="569" spans="4:29" x14ac:dyDescent="0.25">
      <c r="D569" s="99" t="str">
        <f t="shared" si="24"/>
        <v/>
      </c>
      <c r="E569" s="93"/>
      <c r="F569" s="4"/>
      <c r="G569" s="72"/>
      <c r="H569" s="72"/>
      <c r="I569" s="72"/>
      <c r="J569" s="72"/>
      <c r="W569" s="68">
        <f t="shared" si="25"/>
        <v>1</v>
      </c>
      <c r="AC569" s="1" t="str">
        <f t="shared" si="26"/>
        <v>1900</v>
      </c>
    </row>
    <row r="570" spans="4:29" x14ac:dyDescent="0.25">
      <c r="D570" s="99" t="str">
        <f t="shared" si="24"/>
        <v/>
      </c>
      <c r="E570" s="93"/>
      <c r="F570" s="4"/>
      <c r="G570" s="72"/>
      <c r="H570" s="72"/>
      <c r="I570" s="72"/>
      <c r="J570" s="72"/>
      <c r="W570" s="68">
        <f t="shared" si="25"/>
        <v>1</v>
      </c>
      <c r="AC570" s="1" t="str">
        <f t="shared" si="26"/>
        <v>1900</v>
      </c>
    </row>
    <row r="571" spans="4:29" x14ac:dyDescent="0.25">
      <c r="D571" s="99" t="str">
        <f t="shared" si="24"/>
        <v/>
      </c>
      <c r="E571" s="93"/>
      <c r="F571" s="4"/>
      <c r="G571" s="72"/>
      <c r="H571" s="72"/>
      <c r="I571" s="72"/>
      <c r="J571" s="72"/>
      <c r="W571" s="68">
        <f t="shared" si="25"/>
        <v>1</v>
      </c>
      <c r="AC571" s="1" t="str">
        <f t="shared" si="26"/>
        <v>1900</v>
      </c>
    </row>
    <row r="572" spans="4:29" x14ac:dyDescent="0.25">
      <c r="D572" s="99" t="str">
        <f t="shared" si="24"/>
        <v/>
      </c>
      <c r="E572" s="93"/>
      <c r="F572" s="4"/>
      <c r="G572" s="72"/>
      <c r="H572" s="72"/>
      <c r="I572" s="72"/>
      <c r="J572" s="72"/>
      <c r="W572" s="68">
        <f t="shared" si="25"/>
        <v>1</v>
      </c>
      <c r="AC572" s="1" t="str">
        <f t="shared" si="26"/>
        <v>1900</v>
      </c>
    </row>
    <row r="573" spans="4:29" x14ac:dyDescent="0.25">
      <c r="D573" s="99" t="str">
        <f t="shared" si="24"/>
        <v/>
      </c>
      <c r="E573" s="93"/>
      <c r="F573" s="4"/>
      <c r="G573" s="72"/>
      <c r="H573" s="72"/>
      <c r="I573" s="72"/>
      <c r="J573" s="72"/>
      <c r="W573" s="68">
        <f t="shared" si="25"/>
        <v>1</v>
      </c>
      <c r="AC573" s="1" t="str">
        <f t="shared" si="26"/>
        <v>1900</v>
      </c>
    </row>
    <row r="574" spans="4:29" x14ac:dyDescent="0.25">
      <c r="D574" s="99" t="str">
        <f t="shared" si="24"/>
        <v/>
      </c>
      <c r="E574" s="93"/>
      <c r="F574" s="4"/>
      <c r="G574" s="72"/>
      <c r="H574" s="72"/>
      <c r="I574" s="72"/>
      <c r="J574" s="72"/>
      <c r="W574" s="68">
        <f t="shared" si="25"/>
        <v>1</v>
      </c>
      <c r="AC574" s="1" t="str">
        <f t="shared" si="26"/>
        <v>1900</v>
      </c>
    </row>
    <row r="575" spans="4:29" x14ac:dyDescent="0.25">
      <c r="D575" s="99" t="str">
        <f t="shared" si="24"/>
        <v/>
      </c>
      <c r="E575" s="93"/>
      <c r="F575" s="4"/>
      <c r="G575" s="72"/>
      <c r="H575" s="72"/>
      <c r="I575" s="72"/>
      <c r="J575" s="72"/>
      <c r="W575" s="68">
        <f t="shared" si="25"/>
        <v>1</v>
      </c>
      <c r="AC575" s="1" t="str">
        <f t="shared" si="26"/>
        <v>1900</v>
      </c>
    </row>
    <row r="576" spans="4:29" x14ac:dyDescent="0.25">
      <c r="D576" s="99" t="str">
        <f t="shared" si="24"/>
        <v/>
      </c>
      <c r="E576" s="93"/>
      <c r="F576" s="4"/>
      <c r="G576" s="72"/>
      <c r="H576" s="72"/>
      <c r="I576" s="72"/>
      <c r="J576" s="72"/>
      <c r="W576" s="68">
        <f t="shared" si="25"/>
        <v>1</v>
      </c>
      <c r="AC576" s="1" t="str">
        <f t="shared" si="26"/>
        <v>1900</v>
      </c>
    </row>
    <row r="577" spans="4:29" x14ac:dyDescent="0.25">
      <c r="D577" s="99" t="str">
        <f t="shared" si="24"/>
        <v/>
      </c>
      <c r="E577" s="93"/>
      <c r="F577" s="4"/>
      <c r="G577" s="72"/>
      <c r="H577" s="72"/>
      <c r="I577" s="72"/>
      <c r="J577" s="72"/>
      <c r="W577" s="68">
        <f t="shared" si="25"/>
        <v>1</v>
      </c>
      <c r="AC577" s="1" t="str">
        <f t="shared" si="26"/>
        <v>1900</v>
      </c>
    </row>
    <row r="578" spans="4:29" x14ac:dyDescent="0.25">
      <c r="D578" s="99" t="str">
        <f t="shared" si="24"/>
        <v/>
      </c>
      <c r="E578" s="93"/>
      <c r="F578" s="4"/>
      <c r="G578" s="72"/>
      <c r="H578" s="72"/>
      <c r="I578" s="72"/>
      <c r="J578" s="72"/>
      <c r="W578" s="68">
        <f t="shared" si="25"/>
        <v>1</v>
      </c>
      <c r="AC578" s="1" t="str">
        <f t="shared" si="26"/>
        <v>1900</v>
      </c>
    </row>
    <row r="579" spans="4:29" x14ac:dyDescent="0.25">
      <c r="D579" s="99" t="str">
        <f t="shared" si="24"/>
        <v/>
      </c>
      <c r="E579" s="93"/>
      <c r="F579" s="4"/>
      <c r="G579" s="72"/>
      <c r="H579" s="72"/>
      <c r="I579" s="72"/>
      <c r="J579" s="72"/>
      <c r="W579" s="68">
        <f t="shared" si="25"/>
        <v>1</v>
      </c>
      <c r="AC579" s="1" t="str">
        <f t="shared" si="26"/>
        <v>1900</v>
      </c>
    </row>
    <row r="580" spans="4:29" x14ac:dyDescent="0.25">
      <c r="D580" s="99" t="str">
        <f t="shared" ref="D580:D643" si="27">IF(W580&lt;&gt;$V$1,IF(YEAR(W580)=YEAR(W579),D579+1,1),"")</f>
        <v/>
      </c>
      <c r="E580" s="93"/>
      <c r="F580" s="4"/>
      <c r="G580" s="72"/>
      <c r="H580" s="72"/>
      <c r="I580" s="72"/>
      <c r="J580" s="72"/>
      <c r="W580" s="68">
        <f t="shared" ref="W580:W643" si="28">IF(CONCATENATE(F580,F581,F582,F583,F584,F585)&lt;&gt;"",IF(AND(E580&lt;&gt;0,ISNUMBER(E580)=TRUE),E580,W579),$V$1)</f>
        <v>1</v>
      </c>
      <c r="AC580" s="1" t="str">
        <f t="shared" si="26"/>
        <v>1900</v>
      </c>
    </row>
    <row r="581" spans="4:29" x14ac:dyDescent="0.25">
      <c r="D581" s="99" t="str">
        <f t="shared" si="27"/>
        <v/>
      </c>
      <c r="E581" s="93"/>
      <c r="F581" s="4"/>
      <c r="G581" s="72"/>
      <c r="H581" s="72"/>
      <c r="I581" s="72"/>
      <c r="J581" s="72"/>
      <c r="W581" s="68">
        <f t="shared" si="28"/>
        <v>1</v>
      </c>
      <c r="AC581" s="1" t="str">
        <f t="shared" ref="AC581:AC644" si="29">YEAR(W581)&amp;F581</f>
        <v>1900</v>
      </c>
    </row>
    <row r="582" spans="4:29" x14ac:dyDescent="0.25">
      <c r="D582" s="99" t="str">
        <f t="shared" si="27"/>
        <v/>
      </c>
      <c r="E582" s="93"/>
      <c r="F582" s="4"/>
      <c r="G582" s="72"/>
      <c r="H582" s="72"/>
      <c r="I582" s="72"/>
      <c r="J582" s="72"/>
      <c r="W582" s="68">
        <f t="shared" si="28"/>
        <v>1</v>
      </c>
      <c r="AC582" s="1" t="str">
        <f t="shared" si="29"/>
        <v>1900</v>
      </c>
    </row>
    <row r="583" spans="4:29" x14ac:dyDescent="0.25">
      <c r="D583" s="99" t="str">
        <f t="shared" si="27"/>
        <v/>
      </c>
      <c r="E583" s="93"/>
      <c r="F583" s="4"/>
      <c r="G583" s="72"/>
      <c r="H583" s="72"/>
      <c r="I583" s="72"/>
      <c r="J583" s="72"/>
      <c r="W583" s="68">
        <f t="shared" si="28"/>
        <v>1</v>
      </c>
      <c r="AC583" s="1" t="str">
        <f t="shared" si="29"/>
        <v>1900</v>
      </c>
    </row>
    <row r="584" spans="4:29" x14ac:dyDescent="0.25">
      <c r="D584" s="99" t="str">
        <f t="shared" si="27"/>
        <v/>
      </c>
      <c r="E584" s="93"/>
      <c r="F584" s="4"/>
      <c r="G584" s="72"/>
      <c r="H584" s="72"/>
      <c r="I584" s="72"/>
      <c r="J584" s="72"/>
      <c r="W584" s="68">
        <f t="shared" si="28"/>
        <v>1</v>
      </c>
      <c r="AC584" s="1" t="str">
        <f t="shared" si="29"/>
        <v>1900</v>
      </c>
    </row>
    <row r="585" spans="4:29" x14ac:dyDescent="0.25">
      <c r="D585" s="99" t="str">
        <f t="shared" si="27"/>
        <v/>
      </c>
      <c r="E585" s="93"/>
      <c r="F585" s="4"/>
      <c r="G585" s="72"/>
      <c r="H585" s="72"/>
      <c r="I585" s="72"/>
      <c r="J585" s="72"/>
      <c r="W585" s="68">
        <f t="shared" si="28"/>
        <v>1</v>
      </c>
      <c r="AC585" s="1" t="str">
        <f t="shared" si="29"/>
        <v>1900</v>
      </c>
    </row>
    <row r="586" spans="4:29" x14ac:dyDescent="0.25">
      <c r="D586" s="99" t="str">
        <f t="shared" si="27"/>
        <v/>
      </c>
      <c r="E586" s="93"/>
      <c r="F586" s="4"/>
      <c r="G586" s="72"/>
      <c r="H586" s="72"/>
      <c r="I586" s="72"/>
      <c r="J586" s="72"/>
      <c r="W586" s="68">
        <f t="shared" si="28"/>
        <v>1</v>
      </c>
      <c r="AC586" s="1" t="str">
        <f t="shared" si="29"/>
        <v>1900</v>
      </c>
    </row>
    <row r="587" spans="4:29" x14ac:dyDescent="0.25">
      <c r="D587" s="99" t="str">
        <f t="shared" si="27"/>
        <v/>
      </c>
      <c r="E587" s="93"/>
      <c r="F587" s="4"/>
      <c r="G587" s="72"/>
      <c r="H587" s="72"/>
      <c r="I587" s="72"/>
      <c r="J587" s="72"/>
      <c r="W587" s="68">
        <f t="shared" si="28"/>
        <v>1</v>
      </c>
      <c r="AC587" s="1" t="str">
        <f t="shared" si="29"/>
        <v>1900</v>
      </c>
    </row>
    <row r="588" spans="4:29" x14ac:dyDescent="0.25">
      <c r="D588" s="99" t="str">
        <f t="shared" si="27"/>
        <v/>
      </c>
      <c r="E588" s="93"/>
      <c r="F588" s="4"/>
      <c r="G588" s="72"/>
      <c r="H588" s="72"/>
      <c r="I588" s="72"/>
      <c r="J588" s="72"/>
      <c r="W588" s="68">
        <f t="shared" si="28"/>
        <v>1</v>
      </c>
      <c r="AC588" s="1" t="str">
        <f t="shared" si="29"/>
        <v>1900</v>
      </c>
    </row>
    <row r="589" spans="4:29" x14ac:dyDescent="0.25">
      <c r="D589" s="99" t="str">
        <f t="shared" si="27"/>
        <v/>
      </c>
      <c r="E589" s="93"/>
      <c r="F589" s="4"/>
      <c r="G589" s="72"/>
      <c r="H589" s="72"/>
      <c r="I589" s="72"/>
      <c r="J589" s="72"/>
      <c r="W589" s="68">
        <f t="shared" si="28"/>
        <v>1</v>
      </c>
      <c r="AC589" s="1" t="str">
        <f t="shared" si="29"/>
        <v>1900</v>
      </c>
    </row>
    <row r="590" spans="4:29" x14ac:dyDescent="0.25">
      <c r="D590" s="99" t="str">
        <f t="shared" si="27"/>
        <v/>
      </c>
      <c r="E590" s="93"/>
      <c r="F590" s="4"/>
      <c r="G590" s="72"/>
      <c r="H590" s="72"/>
      <c r="I590" s="72"/>
      <c r="J590" s="72"/>
      <c r="W590" s="68">
        <f t="shared" si="28"/>
        <v>1</v>
      </c>
      <c r="AC590" s="1" t="str">
        <f t="shared" si="29"/>
        <v>1900</v>
      </c>
    </row>
    <row r="591" spans="4:29" x14ac:dyDescent="0.25">
      <c r="D591" s="99" t="str">
        <f t="shared" si="27"/>
        <v/>
      </c>
      <c r="E591" s="93"/>
      <c r="F591" s="4"/>
      <c r="G591" s="72"/>
      <c r="H591" s="72"/>
      <c r="I591" s="72"/>
      <c r="J591" s="72"/>
      <c r="W591" s="68">
        <f t="shared" si="28"/>
        <v>1</v>
      </c>
      <c r="AC591" s="1" t="str">
        <f t="shared" si="29"/>
        <v>1900</v>
      </c>
    </row>
    <row r="592" spans="4:29" x14ac:dyDescent="0.25">
      <c r="D592" s="99" t="str">
        <f t="shared" si="27"/>
        <v/>
      </c>
      <c r="E592" s="93"/>
      <c r="F592" s="4"/>
      <c r="G592" s="72"/>
      <c r="H592" s="72"/>
      <c r="I592" s="72"/>
      <c r="J592" s="72"/>
      <c r="W592" s="68">
        <f t="shared" si="28"/>
        <v>1</v>
      </c>
      <c r="AC592" s="1" t="str">
        <f t="shared" si="29"/>
        <v>1900</v>
      </c>
    </row>
    <row r="593" spans="4:29" x14ac:dyDescent="0.25">
      <c r="D593" s="99" t="str">
        <f t="shared" si="27"/>
        <v/>
      </c>
      <c r="E593" s="93"/>
      <c r="F593" s="4"/>
      <c r="G593" s="72"/>
      <c r="H593" s="72"/>
      <c r="I593" s="72"/>
      <c r="J593" s="72"/>
      <c r="W593" s="68">
        <f t="shared" si="28"/>
        <v>1</v>
      </c>
      <c r="AC593" s="1" t="str">
        <f t="shared" si="29"/>
        <v>1900</v>
      </c>
    </row>
    <row r="594" spans="4:29" x14ac:dyDescent="0.25">
      <c r="D594" s="99" t="str">
        <f t="shared" si="27"/>
        <v/>
      </c>
      <c r="E594" s="93"/>
      <c r="F594" s="4"/>
      <c r="G594" s="72"/>
      <c r="H594" s="72"/>
      <c r="I594" s="72"/>
      <c r="J594" s="72"/>
      <c r="W594" s="68">
        <f t="shared" si="28"/>
        <v>1</v>
      </c>
      <c r="AC594" s="1" t="str">
        <f t="shared" si="29"/>
        <v>1900</v>
      </c>
    </row>
    <row r="595" spans="4:29" x14ac:dyDescent="0.25">
      <c r="D595" s="99" t="str">
        <f t="shared" si="27"/>
        <v/>
      </c>
      <c r="E595" s="93"/>
      <c r="F595" s="4"/>
      <c r="G595" s="72"/>
      <c r="H595" s="72"/>
      <c r="I595" s="72"/>
      <c r="J595" s="72"/>
      <c r="W595" s="68">
        <f t="shared" si="28"/>
        <v>1</v>
      </c>
      <c r="AC595" s="1" t="str">
        <f t="shared" si="29"/>
        <v>1900</v>
      </c>
    </row>
    <row r="596" spans="4:29" x14ac:dyDescent="0.25">
      <c r="D596" s="99" t="str">
        <f t="shared" si="27"/>
        <v/>
      </c>
      <c r="E596" s="93"/>
      <c r="F596" s="4"/>
      <c r="G596" s="72"/>
      <c r="H596" s="72"/>
      <c r="I596" s="72"/>
      <c r="J596" s="72"/>
      <c r="W596" s="68">
        <f t="shared" si="28"/>
        <v>1</v>
      </c>
      <c r="AC596" s="1" t="str">
        <f t="shared" si="29"/>
        <v>1900</v>
      </c>
    </row>
    <row r="597" spans="4:29" x14ac:dyDescent="0.25">
      <c r="D597" s="99" t="str">
        <f t="shared" si="27"/>
        <v/>
      </c>
      <c r="E597" s="93"/>
      <c r="F597" s="4"/>
      <c r="G597" s="72"/>
      <c r="H597" s="72"/>
      <c r="I597" s="72"/>
      <c r="J597" s="72"/>
      <c r="W597" s="68">
        <f t="shared" si="28"/>
        <v>1</v>
      </c>
      <c r="AC597" s="1" t="str">
        <f t="shared" si="29"/>
        <v>1900</v>
      </c>
    </row>
    <row r="598" spans="4:29" x14ac:dyDescent="0.25">
      <c r="D598" s="99" t="str">
        <f t="shared" si="27"/>
        <v/>
      </c>
      <c r="E598" s="93"/>
      <c r="F598" s="4"/>
      <c r="G598" s="72"/>
      <c r="H598" s="72"/>
      <c r="I598" s="72"/>
      <c r="J598" s="72"/>
      <c r="W598" s="68">
        <f t="shared" si="28"/>
        <v>1</v>
      </c>
      <c r="AC598" s="1" t="str">
        <f t="shared" si="29"/>
        <v>1900</v>
      </c>
    </row>
    <row r="599" spans="4:29" x14ac:dyDescent="0.25">
      <c r="D599" s="99" t="str">
        <f t="shared" si="27"/>
        <v/>
      </c>
      <c r="E599" s="93"/>
      <c r="F599" s="4"/>
      <c r="G599" s="72"/>
      <c r="H599" s="72"/>
      <c r="I599" s="72"/>
      <c r="J599" s="72"/>
      <c r="W599" s="68">
        <f t="shared" si="28"/>
        <v>1</v>
      </c>
      <c r="AC599" s="1" t="str">
        <f t="shared" si="29"/>
        <v>1900</v>
      </c>
    </row>
    <row r="600" spans="4:29" x14ac:dyDescent="0.25">
      <c r="D600" s="99" t="str">
        <f t="shared" si="27"/>
        <v/>
      </c>
      <c r="E600" s="93"/>
      <c r="F600" s="4"/>
      <c r="G600" s="72"/>
      <c r="H600" s="72"/>
      <c r="I600" s="72"/>
      <c r="J600" s="72"/>
      <c r="W600" s="68">
        <f t="shared" si="28"/>
        <v>1</v>
      </c>
      <c r="AC600" s="1" t="str">
        <f t="shared" si="29"/>
        <v>1900</v>
      </c>
    </row>
    <row r="601" spans="4:29" x14ac:dyDescent="0.25">
      <c r="D601" s="99" t="str">
        <f t="shared" si="27"/>
        <v/>
      </c>
      <c r="E601" s="93"/>
      <c r="F601" s="4"/>
      <c r="G601" s="72"/>
      <c r="H601" s="72"/>
      <c r="I601" s="72"/>
      <c r="J601" s="72"/>
      <c r="W601" s="68">
        <f t="shared" si="28"/>
        <v>1</v>
      </c>
      <c r="AC601" s="1" t="str">
        <f t="shared" si="29"/>
        <v>1900</v>
      </c>
    </row>
    <row r="602" spans="4:29" x14ac:dyDescent="0.25">
      <c r="D602" s="99" t="str">
        <f t="shared" si="27"/>
        <v/>
      </c>
      <c r="E602" s="93"/>
      <c r="F602" s="4"/>
      <c r="G602" s="72"/>
      <c r="H602" s="72"/>
      <c r="I602" s="72"/>
      <c r="J602" s="72"/>
      <c r="W602" s="68">
        <f t="shared" si="28"/>
        <v>1</v>
      </c>
      <c r="AC602" s="1" t="str">
        <f t="shared" si="29"/>
        <v>1900</v>
      </c>
    </row>
    <row r="603" spans="4:29" x14ac:dyDescent="0.25">
      <c r="D603" s="99" t="str">
        <f t="shared" si="27"/>
        <v/>
      </c>
      <c r="E603" s="93"/>
      <c r="F603" s="4"/>
      <c r="G603" s="72"/>
      <c r="H603" s="72"/>
      <c r="I603" s="72"/>
      <c r="J603" s="72"/>
      <c r="W603" s="68">
        <f t="shared" si="28"/>
        <v>1</v>
      </c>
      <c r="AC603" s="1" t="str">
        <f t="shared" si="29"/>
        <v>1900</v>
      </c>
    </row>
    <row r="604" spans="4:29" x14ac:dyDescent="0.25">
      <c r="D604" s="99" t="str">
        <f t="shared" si="27"/>
        <v/>
      </c>
      <c r="E604" s="93"/>
      <c r="F604" s="4"/>
      <c r="G604" s="72"/>
      <c r="H604" s="72"/>
      <c r="I604" s="72"/>
      <c r="J604" s="72"/>
      <c r="W604" s="68">
        <f t="shared" si="28"/>
        <v>1</v>
      </c>
      <c r="AC604" s="1" t="str">
        <f t="shared" si="29"/>
        <v>1900</v>
      </c>
    </row>
    <row r="605" spans="4:29" x14ac:dyDescent="0.25">
      <c r="D605" s="99" t="str">
        <f t="shared" si="27"/>
        <v/>
      </c>
      <c r="E605" s="93"/>
      <c r="F605" s="4"/>
      <c r="G605" s="72"/>
      <c r="H605" s="72"/>
      <c r="I605" s="72"/>
      <c r="J605" s="72"/>
      <c r="W605" s="68">
        <f t="shared" si="28"/>
        <v>1</v>
      </c>
      <c r="AC605" s="1" t="str">
        <f t="shared" si="29"/>
        <v>1900</v>
      </c>
    </row>
    <row r="606" spans="4:29" x14ac:dyDescent="0.25">
      <c r="D606" s="99" t="str">
        <f t="shared" si="27"/>
        <v/>
      </c>
      <c r="E606" s="93"/>
      <c r="F606" s="4"/>
      <c r="G606" s="72"/>
      <c r="H606" s="72"/>
      <c r="I606" s="72"/>
      <c r="J606" s="72"/>
      <c r="W606" s="68">
        <f t="shared" si="28"/>
        <v>1</v>
      </c>
      <c r="AC606" s="1" t="str">
        <f t="shared" si="29"/>
        <v>1900</v>
      </c>
    </row>
    <row r="607" spans="4:29" x14ac:dyDescent="0.25">
      <c r="D607" s="99" t="str">
        <f t="shared" si="27"/>
        <v/>
      </c>
      <c r="E607" s="93"/>
      <c r="F607" s="4"/>
      <c r="G607" s="72"/>
      <c r="H607" s="72"/>
      <c r="I607" s="72"/>
      <c r="J607" s="72"/>
      <c r="W607" s="68">
        <f t="shared" si="28"/>
        <v>1</v>
      </c>
      <c r="AC607" s="1" t="str">
        <f t="shared" si="29"/>
        <v>1900</v>
      </c>
    </row>
    <row r="608" spans="4:29" x14ac:dyDescent="0.25">
      <c r="D608" s="99" t="str">
        <f t="shared" si="27"/>
        <v/>
      </c>
      <c r="E608" s="93"/>
      <c r="F608" s="4"/>
      <c r="G608" s="72"/>
      <c r="H608" s="72"/>
      <c r="I608" s="72"/>
      <c r="J608" s="72"/>
      <c r="W608" s="68">
        <f t="shared" si="28"/>
        <v>1</v>
      </c>
      <c r="AC608" s="1" t="str">
        <f t="shared" si="29"/>
        <v>1900</v>
      </c>
    </row>
    <row r="609" spans="4:29" x14ac:dyDescent="0.25">
      <c r="D609" s="99" t="str">
        <f t="shared" si="27"/>
        <v/>
      </c>
      <c r="E609" s="93"/>
      <c r="F609" s="4"/>
      <c r="G609" s="72"/>
      <c r="H609" s="72"/>
      <c r="I609" s="72"/>
      <c r="J609" s="72"/>
      <c r="W609" s="68">
        <f t="shared" si="28"/>
        <v>1</v>
      </c>
      <c r="AC609" s="1" t="str">
        <f t="shared" si="29"/>
        <v>1900</v>
      </c>
    </row>
    <row r="610" spans="4:29" x14ac:dyDescent="0.25">
      <c r="D610" s="99" t="str">
        <f t="shared" si="27"/>
        <v/>
      </c>
      <c r="E610" s="93"/>
      <c r="F610" s="4"/>
      <c r="G610" s="72"/>
      <c r="H610" s="72"/>
      <c r="I610" s="72"/>
      <c r="J610" s="72"/>
      <c r="W610" s="68">
        <f t="shared" si="28"/>
        <v>1</v>
      </c>
      <c r="AC610" s="1" t="str">
        <f t="shared" si="29"/>
        <v>1900</v>
      </c>
    </row>
    <row r="611" spans="4:29" x14ac:dyDescent="0.25">
      <c r="D611" s="99" t="str">
        <f t="shared" si="27"/>
        <v/>
      </c>
      <c r="E611" s="93"/>
      <c r="F611" s="4"/>
      <c r="G611" s="72"/>
      <c r="H611" s="72"/>
      <c r="I611" s="72"/>
      <c r="J611" s="72"/>
      <c r="W611" s="68">
        <f t="shared" si="28"/>
        <v>1</v>
      </c>
      <c r="AC611" s="1" t="str">
        <f t="shared" si="29"/>
        <v>1900</v>
      </c>
    </row>
    <row r="612" spans="4:29" x14ac:dyDescent="0.25">
      <c r="D612" s="99" t="str">
        <f t="shared" si="27"/>
        <v/>
      </c>
      <c r="E612" s="93"/>
      <c r="F612" s="4"/>
      <c r="G612" s="72"/>
      <c r="H612" s="72"/>
      <c r="I612" s="72"/>
      <c r="J612" s="72"/>
      <c r="W612" s="68">
        <f t="shared" si="28"/>
        <v>1</v>
      </c>
      <c r="AC612" s="1" t="str">
        <f t="shared" si="29"/>
        <v>1900</v>
      </c>
    </row>
    <row r="613" spans="4:29" x14ac:dyDescent="0.25">
      <c r="D613" s="99" t="str">
        <f t="shared" si="27"/>
        <v/>
      </c>
      <c r="E613" s="93"/>
      <c r="F613" s="4"/>
      <c r="G613" s="72"/>
      <c r="H613" s="72"/>
      <c r="I613" s="72"/>
      <c r="J613" s="72"/>
      <c r="W613" s="68">
        <f t="shared" si="28"/>
        <v>1</v>
      </c>
      <c r="AC613" s="1" t="str">
        <f t="shared" si="29"/>
        <v>1900</v>
      </c>
    </row>
    <row r="614" spans="4:29" x14ac:dyDescent="0.25">
      <c r="D614" s="99" t="str">
        <f t="shared" si="27"/>
        <v/>
      </c>
      <c r="E614" s="93"/>
      <c r="F614" s="4"/>
      <c r="G614" s="72"/>
      <c r="H614" s="72"/>
      <c r="I614" s="72"/>
      <c r="J614" s="72"/>
      <c r="W614" s="68">
        <f t="shared" si="28"/>
        <v>1</v>
      </c>
      <c r="AC614" s="1" t="str">
        <f t="shared" si="29"/>
        <v>1900</v>
      </c>
    </row>
    <row r="615" spans="4:29" x14ac:dyDescent="0.25">
      <c r="D615" s="99" t="str">
        <f t="shared" si="27"/>
        <v/>
      </c>
      <c r="E615" s="93"/>
      <c r="F615" s="4"/>
      <c r="G615" s="72"/>
      <c r="H615" s="72"/>
      <c r="I615" s="72"/>
      <c r="J615" s="72"/>
      <c r="W615" s="68">
        <f t="shared" si="28"/>
        <v>1</v>
      </c>
      <c r="AC615" s="1" t="str">
        <f t="shared" si="29"/>
        <v>1900</v>
      </c>
    </row>
    <row r="616" spans="4:29" x14ac:dyDescent="0.25">
      <c r="D616" s="99" t="str">
        <f t="shared" si="27"/>
        <v/>
      </c>
      <c r="E616" s="93"/>
      <c r="F616" s="4"/>
      <c r="G616" s="72"/>
      <c r="H616" s="72"/>
      <c r="I616" s="72"/>
      <c r="J616" s="72"/>
      <c r="W616" s="68">
        <f t="shared" si="28"/>
        <v>1</v>
      </c>
      <c r="AC616" s="1" t="str">
        <f t="shared" si="29"/>
        <v>1900</v>
      </c>
    </row>
    <row r="617" spans="4:29" x14ac:dyDescent="0.25">
      <c r="D617" s="99" t="str">
        <f t="shared" si="27"/>
        <v/>
      </c>
      <c r="E617" s="93"/>
      <c r="F617" s="4"/>
      <c r="G617" s="72"/>
      <c r="H617" s="72"/>
      <c r="I617" s="72"/>
      <c r="J617" s="72"/>
      <c r="W617" s="68">
        <f t="shared" si="28"/>
        <v>1</v>
      </c>
      <c r="AC617" s="1" t="str">
        <f t="shared" si="29"/>
        <v>1900</v>
      </c>
    </row>
    <row r="618" spans="4:29" x14ac:dyDescent="0.25">
      <c r="D618" s="99" t="str">
        <f t="shared" si="27"/>
        <v/>
      </c>
      <c r="E618" s="93"/>
      <c r="F618" s="4"/>
      <c r="G618" s="72"/>
      <c r="H618" s="72"/>
      <c r="I618" s="72"/>
      <c r="J618" s="72"/>
      <c r="W618" s="68">
        <f t="shared" si="28"/>
        <v>1</v>
      </c>
      <c r="AC618" s="1" t="str">
        <f t="shared" si="29"/>
        <v>1900</v>
      </c>
    </row>
    <row r="619" spans="4:29" x14ac:dyDescent="0.25">
      <c r="D619" s="99" t="str">
        <f t="shared" si="27"/>
        <v/>
      </c>
      <c r="E619" s="93"/>
      <c r="F619" s="4"/>
      <c r="G619" s="72"/>
      <c r="H619" s="72"/>
      <c r="I619" s="72"/>
      <c r="J619" s="72"/>
      <c r="W619" s="68">
        <f t="shared" si="28"/>
        <v>1</v>
      </c>
      <c r="AC619" s="1" t="str">
        <f t="shared" si="29"/>
        <v>1900</v>
      </c>
    </row>
    <row r="620" spans="4:29" x14ac:dyDescent="0.25">
      <c r="D620" s="99" t="str">
        <f t="shared" si="27"/>
        <v/>
      </c>
      <c r="E620" s="93"/>
      <c r="F620" s="4"/>
      <c r="G620" s="72"/>
      <c r="H620" s="72"/>
      <c r="I620" s="72"/>
      <c r="J620" s="72"/>
      <c r="W620" s="68">
        <f t="shared" si="28"/>
        <v>1</v>
      </c>
      <c r="AC620" s="1" t="str">
        <f t="shared" si="29"/>
        <v>1900</v>
      </c>
    </row>
    <row r="621" spans="4:29" x14ac:dyDescent="0.25">
      <c r="D621" s="99" t="str">
        <f t="shared" si="27"/>
        <v/>
      </c>
      <c r="E621" s="93"/>
      <c r="F621" s="4"/>
      <c r="G621" s="72"/>
      <c r="H621" s="72"/>
      <c r="I621" s="72"/>
      <c r="J621" s="72"/>
      <c r="W621" s="68">
        <f t="shared" si="28"/>
        <v>1</v>
      </c>
      <c r="AC621" s="1" t="str">
        <f t="shared" si="29"/>
        <v>1900</v>
      </c>
    </row>
    <row r="622" spans="4:29" x14ac:dyDescent="0.25">
      <c r="D622" s="99" t="str">
        <f t="shared" si="27"/>
        <v/>
      </c>
      <c r="E622" s="93"/>
      <c r="F622" s="4"/>
      <c r="G622" s="72"/>
      <c r="H622" s="72"/>
      <c r="I622" s="72"/>
      <c r="J622" s="72"/>
      <c r="W622" s="68">
        <f t="shared" si="28"/>
        <v>1</v>
      </c>
      <c r="AC622" s="1" t="str">
        <f t="shared" si="29"/>
        <v>1900</v>
      </c>
    </row>
    <row r="623" spans="4:29" x14ac:dyDescent="0.25">
      <c r="D623" s="99" t="str">
        <f t="shared" si="27"/>
        <v/>
      </c>
      <c r="E623" s="93"/>
      <c r="F623" s="4"/>
      <c r="G623" s="72"/>
      <c r="H623" s="72"/>
      <c r="I623" s="72"/>
      <c r="J623" s="72"/>
      <c r="W623" s="68">
        <f t="shared" si="28"/>
        <v>1</v>
      </c>
      <c r="AC623" s="1" t="str">
        <f t="shared" si="29"/>
        <v>1900</v>
      </c>
    </row>
    <row r="624" spans="4:29" x14ac:dyDescent="0.25">
      <c r="D624" s="99" t="str">
        <f t="shared" si="27"/>
        <v/>
      </c>
      <c r="E624" s="93"/>
      <c r="F624" s="4"/>
      <c r="G624" s="72"/>
      <c r="H624" s="72"/>
      <c r="I624" s="72"/>
      <c r="J624" s="72"/>
      <c r="W624" s="68">
        <f t="shared" si="28"/>
        <v>1</v>
      </c>
      <c r="AC624" s="1" t="str">
        <f t="shared" si="29"/>
        <v>1900</v>
      </c>
    </row>
    <row r="625" spans="4:29" x14ac:dyDescent="0.25">
      <c r="D625" s="99" t="str">
        <f t="shared" si="27"/>
        <v/>
      </c>
      <c r="E625" s="93"/>
      <c r="F625" s="4"/>
      <c r="G625" s="72"/>
      <c r="H625" s="72"/>
      <c r="I625" s="72"/>
      <c r="J625" s="72"/>
      <c r="W625" s="68">
        <f t="shared" si="28"/>
        <v>1</v>
      </c>
      <c r="AC625" s="1" t="str">
        <f t="shared" si="29"/>
        <v>1900</v>
      </c>
    </row>
    <row r="626" spans="4:29" x14ac:dyDescent="0.25">
      <c r="D626" s="99" t="str">
        <f t="shared" si="27"/>
        <v/>
      </c>
      <c r="E626" s="93"/>
      <c r="F626" s="4"/>
      <c r="G626" s="72"/>
      <c r="H626" s="72"/>
      <c r="I626" s="72"/>
      <c r="J626" s="72"/>
      <c r="W626" s="68">
        <f t="shared" si="28"/>
        <v>1</v>
      </c>
      <c r="AC626" s="1" t="str">
        <f t="shared" si="29"/>
        <v>1900</v>
      </c>
    </row>
    <row r="627" spans="4:29" x14ac:dyDescent="0.25">
      <c r="D627" s="99" t="str">
        <f t="shared" si="27"/>
        <v/>
      </c>
      <c r="E627" s="93"/>
      <c r="F627" s="4"/>
      <c r="G627" s="72"/>
      <c r="H627" s="72"/>
      <c r="I627" s="72"/>
      <c r="J627" s="72"/>
      <c r="W627" s="68">
        <f t="shared" si="28"/>
        <v>1</v>
      </c>
      <c r="AC627" s="1" t="str">
        <f t="shared" si="29"/>
        <v>1900</v>
      </c>
    </row>
    <row r="628" spans="4:29" x14ac:dyDescent="0.25">
      <c r="D628" s="99" t="str">
        <f t="shared" si="27"/>
        <v/>
      </c>
      <c r="E628" s="93"/>
      <c r="F628" s="4"/>
      <c r="G628" s="72"/>
      <c r="H628" s="72"/>
      <c r="I628" s="72"/>
      <c r="J628" s="72"/>
      <c r="W628" s="68">
        <f t="shared" si="28"/>
        <v>1</v>
      </c>
      <c r="AC628" s="1" t="str">
        <f t="shared" si="29"/>
        <v>1900</v>
      </c>
    </row>
    <row r="629" spans="4:29" x14ac:dyDescent="0.25">
      <c r="D629" s="99" t="str">
        <f t="shared" si="27"/>
        <v/>
      </c>
      <c r="E629" s="93"/>
      <c r="F629" s="4"/>
      <c r="G629" s="72"/>
      <c r="H629" s="72"/>
      <c r="I629" s="72"/>
      <c r="J629" s="72"/>
      <c r="W629" s="68">
        <f t="shared" si="28"/>
        <v>1</v>
      </c>
      <c r="AC629" s="1" t="str">
        <f t="shared" si="29"/>
        <v>1900</v>
      </c>
    </row>
    <row r="630" spans="4:29" x14ac:dyDescent="0.25">
      <c r="D630" s="99" t="str">
        <f t="shared" si="27"/>
        <v/>
      </c>
      <c r="E630" s="93"/>
      <c r="F630" s="4"/>
      <c r="G630" s="72"/>
      <c r="H630" s="72"/>
      <c r="I630" s="72"/>
      <c r="J630" s="72"/>
      <c r="W630" s="68">
        <f t="shared" si="28"/>
        <v>1</v>
      </c>
      <c r="AC630" s="1" t="str">
        <f t="shared" si="29"/>
        <v>1900</v>
      </c>
    </row>
    <row r="631" spans="4:29" x14ac:dyDescent="0.25">
      <c r="D631" s="99" t="str">
        <f t="shared" si="27"/>
        <v/>
      </c>
      <c r="E631" s="93"/>
      <c r="F631" s="4"/>
      <c r="G631" s="72"/>
      <c r="H631" s="72"/>
      <c r="I631" s="72"/>
      <c r="J631" s="72"/>
      <c r="W631" s="68">
        <f t="shared" si="28"/>
        <v>1</v>
      </c>
      <c r="AC631" s="1" t="str">
        <f t="shared" si="29"/>
        <v>1900</v>
      </c>
    </row>
    <row r="632" spans="4:29" x14ac:dyDescent="0.25">
      <c r="D632" s="99" t="str">
        <f t="shared" si="27"/>
        <v/>
      </c>
      <c r="E632" s="93"/>
      <c r="F632" s="4"/>
      <c r="G632" s="72"/>
      <c r="H632" s="72"/>
      <c r="I632" s="72"/>
      <c r="J632" s="72"/>
      <c r="W632" s="68">
        <f t="shared" si="28"/>
        <v>1</v>
      </c>
      <c r="AC632" s="1" t="str">
        <f t="shared" si="29"/>
        <v>1900</v>
      </c>
    </row>
    <row r="633" spans="4:29" x14ac:dyDescent="0.25">
      <c r="D633" s="99" t="str">
        <f t="shared" si="27"/>
        <v/>
      </c>
      <c r="E633" s="93"/>
      <c r="F633" s="4"/>
      <c r="G633" s="72"/>
      <c r="H633" s="72"/>
      <c r="I633" s="72"/>
      <c r="J633" s="72"/>
      <c r="W633" s="68">
        <f t="shared" si="28"/>
        <v>1</v>
      </c>
      <c r="AC633" s="1" t="str">
        <f t="shared" si="29"/>
        <v>1900</v>
      </c>
    </row>
    <row r="634" spans="4:29" x14ac:dyDescent="0.25">
      <c r="D634" s="99" t="str">
        <f t="shared" si="27"/>
        <v/>
      </c>
      <c r="E634" s="93"/>
      <c r="F634" s="4"/>
      <c r="G634" s="72"/>
      <c r="H634" s="72"/>
      <c r="I634" s="72"/>
      <c r="J634" s="72"/>
      <c r="W634" s="68">
        <f t="shared" si="28"/>
        <v>1</v>
      </c>
      <c r="AC634" s="1" t="str">
        <f t="shared" si="29"/>
        <v>1900</v>
      </c>
    </row>
    <row r="635" spans="4:29" x14ac:dyDescent="0.25">
      <c r="D635" s="99" t="str">
        <f t="shared" si="27"/>
        <v/>
      </c>
      <c r="E635" s="93"/>
      <c r="F635" s="4"/>
      <c r="G635" s="72"/>
      <c r="H635" s="72"/>
      <c r="I635" s="72"/>
      <c r="J635" s="72"/>
      <c r="W635" s="68">
        <f t="shared" si="28"/>
        <v>1</v>
      </c>
      <c r="AC635" s="1" t="str">
        <f t="shared" si="29"/>
        <v>1900</v>
      </c>
    </row>
    <row r="636" spans="4:29" x14ac:dyDescent="0.25">
      <c r="D636" s="99" t="str">
        <f t="shared" si="27"/>
        <v/>
      </c>
      <c r="E636" s="93"/>
      <c r="F636" s="4"/>
      <c r="G636" s="72"/>
      <c r="H636" s="72"/>
      <c r="I636" s="72"/>
      <c r="J636" s="72"/>
      <c r="W636" s="68">
        <f t="shared" si="28"/>
        <v>1</v>
      </c>
      <c r="AC636" s="1" t="str">
        <f t="shared" si="29"/>
        <v>1900</v>
      </c>
    </row>
    <row r="637" spans="4:29" x14ac:dyDescent="0.25">
      <c r="D637" s="99" t="str">
        <f t="shared" si="27"/>
        <v/>
      </c>
      <c r="E637" s="93"/>
      <c r="F637" s="4"/>
      <c r="G637" s="72"/>
      <c r="H637" s="72"/>
      <c r="I637" s="72"/>
      <c r="J637" s="72"/>
      <c r="W637" s="68">
        <f t="shared" si="28"/>
        <v>1</v>
      </c>
      <c r="AC637" s="1" t="str">
        <f t="shared" si="29"/>
        <v>1900</v>
      </c>
    </row>
    <row r="638" spans="4:29" x14ac:dyDescent="0.25">
      <c r="D638" s="99" t="str">
        <f t="shared" si="27"/>
        <v/>
      </c>
      <c r="E638" s="93"/>
      <c r="F638" s="4"/>
      <c r="G638" s="72"/>
      <c r="H638" s="72"/>
      <c r="I638" s="72"/>
      <c r="J638" s="72"/>
      <c r="W638" s="68">
        <f t="shared" si="28"/>
        <v>1</v>
      </c>
      <c r="AC638" s="1" t="str">
        <f t="shared" si="29"/>
        <v>1900</v>
      </c>
    </row>
    <row r="639" spans="4:29" x14ac:dyDescent="0.25">
      <c r="D639" s="99" t="str">
        <f t="shared" si="27"/>
        <v/>
      </c>
      <c r="E639" s="93"/>
      <c r="F639" s="4"/>
      <c r="G639" s="72"/>
      <c r="H639" s="72"/>
      <c r="I639" s="72"/>
      <c r="J639" s="72"/>
      <c r="W639" s="68">
        <f t="shared" si="28"/>
        <v>1</v>
      </c>
      <c r="AC639" s="1" t="str">
        <f t="shared" si="29"/>
        <v>1900</v>
      </c>
    </row>
    <row r="640" spans="4:29" x14ac:dyDescent="0.25">
      <c r="D640" s="99" t="str">
        <f t="shared" si="27"/>
        <v/>
      </c>
      <c r="E640" s="93"/>
      <c r="F640" s="4"/>
      <c r="G640" s="72"/>
      <c r="H640" s="72"/>
      <c r="I640" s="72"/>
      <c r="J640" s="72"/>
      <c r="W640" s="68">
        <f t="shared" si="28"/>
        <v>1</v>
      </c>
      <c r="AC640" s="1" t="str">
        <f t="shared" si="29"/>
        <v>1900</v>
      </c>
    </row>
    <row r="641" spans="4:29" x14ac:dyDescent="0.25">
      <c r="D641" s="99" t="str">
        <f t="shared" si="27"/>
        <v/>
      </c>
      <c r="E641" s="93"/>
      <c r="F641" s="4"/>
      <c r="G641" s="72"/>
      <c r="H641" s="72"/>
      <c r="I641" s="72"/>
      <c r="J641" s="72"/>
      <c r="W641" s="68">
        <f t="shared" si="28"/>
        <v>1</v>
      </c>
      <c r="AC641" s="1" t="str">
        <f t="shared" si="29"/>
        <v>1900</v>
      </c>
    </row>
    <row r="642" spans="4:29" x14ac:dyDescent="0.25">
      <c r="D642" s="99" t="str">
        <f t="shared" si="27"/>
        <v/>
      </c>
      <c r="E642" s="93"/>
      <c r="F642" s="4"/>
      <c r="G642" s="72"/>
      <c r="H642" s="72"/>
      <c r="I642" s="72"/>
      <c r="J642" s="72"/>
      <c r="W642" s="68">
        <f t="shared" si="28"/>
        <v>1</v>
      </c>
      <c r="AC642" s="1" t="str">
        <f t="shared" si="29"/>
        <v>1900</v>
      </c>
    </row>
    <row r="643" spans="4:29" x14ac:dyDescent="0.25">
      <c r="D643" s="99" t="str">
        <f t="shared" si="27"/>
        <v/>
      </c>
      <c r="E643" s="93"/>
      <c r="F643" s="4"/>
      <c r="G643" s="72"/>
      <c r="H643" s="72"/>
      <c r="I643" s="72"/>
      <c r="J643" s="72"/>
      <c r="W643" s="68">
        <f t="shared" si="28"/>
        <v>1</v>
      </c>
      <c r="AC643" s="1" t="str">
        <f t="shared" si="29"/>
        <v>1900</v>
      </c>
    </row>
    <row r="644" spans="4:29" x14ac:dyDescent="0.25">
      <c r="D644" s="99" t="str">
        <f t="shared" ref="D644:D707" si="30">IF(W644&lt;&gt;$V$1,IF(YEAR(W644)=YEAR(W643),D643+1,1),"")</f>
        <v/>
      </c>
      <c r="E644" s="93"/>
      <c r="F644" s="4"/>
      <c r="G644" s="72"/>
      <c r="H644" s="72"/>
      <c r="I644" s="72"/>
      <c r="J644" s="72"/>
      <c r="W644" s="68">
        <f t="shared" ref="W644:W707" si="31">IF(CONCATENATE(F644,F645,F646,F647,F648,F649)&lt;&gt;"",IF(AND(E644&lt;&gt;0,ISNUMBER(E644)=TRUE),E644,W643),$V$1)</f>
        <v>1</v>
      </c>
      <c r="AC644" s="1" t="str">
        <f t="shared" si="29"/>
        <v>1900</v>
      </c>
    </row>
    <row r="645" spans="4:29" x14ac:dyDescent="0.25">
      <c r="D645" s="99" t="str">
        <f t="shared" si="30"/>
        <v/>
      </c>
      <c r="E645" s="93"/>
      <c r="F645" s="4"/>
      <c r="G645" s="72"/>
      <c r="H645" s="72"/>
      <c r="I645" s="72"/>
      <c r="J645" s="72"/>
      <c r="W645" s="68">
        <f t="shared" si="31"/>
        <v>1</v>
      </c>
      <c r="AC645" s="1" t="str">
        <f t="shared" ref="AC645:AC708" si="32">YEAR(W645)&amp;F645</f>
        <v>1900</v>
      </c>
    </row>
    <row r="646" spans="4:29" x14ac:dyDescent="0.25">
      <c r="D646" s="99" t="str">
        <f t="shared" si="30"/>
        <v/>
      </c>
      <c r="E646" s="93"/>
      <c r="F646" s="4"/>
      <c r="G646" s="72"/>
      <c r="H646" s="72"/>
      <c r="I646" s="72"/>
      <c r="J646" s="72"/>
      <c r="W646" s="68">
        <f t="shared" si="31"/>
        <v>1</v>
      </c>
      <c r="AC646" s="1" t="str">
        <f t="shared" si="32"/>
        <v>1900</v>
      </c>
    </row>
    <row r="647" spans="4:29" x14ac:dyDescent="0.25">
      <c r="D647" s="99" t="str">
        <f t="shared" si="30"/>
        <v/>
      </c>
      <c r="E647" s="93"/>
      <c r="F647" s="4"/>
      <c r="G647" s="72"/>
      <c r="H647" s="72"/>
      <c r="I647" s="72"/>
      <c r="J647" s="72"/>
      <c r="W647" s="68">
        <f t="shared" si="31"/>
        <v>1</v>
      </c>
      <c r="AC647" s="1" t="str">
        <f t="shared" si="32"/>
        <v>1900</v>
      </c>
    </row>
    <row r="648" spans="4:29" x14ac:dyDescent="0.25">
      <c r="D648" s="99" t="str">
        <f t="shared" si="30"/>
        <v/>
      </c>
      <c r="E648" s="93"/>
      <c r="F648" s="4"/>
      <c r="G648" s="72"/>
      <c r="H648" s="72"/>
      <c r="I648" s="72"/>
      <c r="J648" s="72"/>
      <c r="W648" s="68">
        <f t="shared" si="31"/>
        <v>1</v>
      </c>
      <c r="AC648" s="1" t="str">
        <f t="shared" si="32"/>
        <v>1900</v>
      </c>
    </row>
    <row r="649" spans="4:29" x14ac:dyDescent="0.25">
      <c r="D649" s="99" t="str">
        <f t="shared" si="30"/>
        <v/>
      </c>
      <c r="E649" s="93"/>
      <c r="F649" s="4"/>
      <c r="G649" s="72"/>
      <c r="H649" s="72"/>
      <c r="I649" s="72"/>
      <c r="J649" s="72"/>
      <c r="W649" s="68">
        <f t="shared" si="31"/>
        <v>1</v>
      </c>
      <c r="AC649" s="1" t="str">
        <f t="shared" si="32"/>
        <v>1900</v>
      </c>
    </row>
    <row r="650" spans="4:29" x14ac:dyDescent="0.25">
      <c r="D650" s="99" t="str">
        <f t="shared" si="30"/>
        <v/>
      </c>
      <c r="E650" s="93"/>
      <c r="F650" s="4"/>
      <c r="G650" s="72"/>
      <c r="H650" s="72"/>
      <c r="I650" s="72"/>
      <c r="J650" s="72"/>
      <c r="W650" s="68">
        <f t="shared" si="31"/>
        <v>1</v>
      </c>
      <c r="AC650" s="1" t="str">
        <f t="shared" si="32"/>
        <v>1900</v>
      </c>
    </row>
    <row r="651" spans="4:29" x14ac:dyDescent="0.25">
      <c r="D651" s="99" t="str">
        <f t="shared" si="30"/>
        <v/>
      </c>
      <c r="E651" s="93"/>
      <c r="F651" s="4"/>
      <c r="G651" s="72"/>
      <c r="H651" s="72"/>
      <c r="I651" s="72"/>
      <c r="J651" s="72"/>
      <c r="W651" s="68">
        <f t="shared" si="31"/>
        <v>1</v>
      </c>
      <c r="AC651" s="1" t="str">
        <f t="shared" si="32"/>
        <v>1900</v>
      </c>
    </row>
    <row r="652" spans="4:29" x14ac:dyDescent="0.25">
      <c r="D652" s="99" t="str">
        <f t="shared" si="30"/>
        <v/>
      </c>
      <c r="E652" s="93"/>
      <c r="F652" s="4"/>
      <c r="G652" s="72"/>
      <c r="H652" s="72"/>
      <c r="I652" s="72"/>
      <c r="J652" s="72"/>
      <c r="W652" s="68">
        <f t="shared" si="31"/>
        <v>1</v>
      </c>
      <c r="AC652" s="1" t="str">
        <f t="shared" si="32"/>
        <v>1900</v>
      </c>
    </row>
    <row r="653" spans="4:29" x14ac:dyDescent="0.25">
      <c r="D653" s="99" t="str">
        <f t="shared" si="30"/>
        <v/>
      </c>
      <c r="E653" s="93"/>
      <c r="F653" s="4"/>
      <c r="G653" s="72"/>
      <c r="H653" s="72"/>
      <c r="I653" s="72"/>
      <c r="J653" s="72"/>
      <c r="W653" s="68">
        <f t="shared" si="31"/>
        <v>1</v>
      </c>
      <c r="AC653" s="1" t="str">
        <f t="shared" si="32"/>
        <v>1900</v>
      </c>
    </row>
    <row r="654" spans="4:29" x14ac:dyDescent="0.25">
      <c r="D654" s="99" t="str">
        <f t="shared" si="30"/>
        <v/>
      </c>
      <c r="E654" s="93"/>
      <c r="F654" s="4"/>
      <c r="G654" s="72"/>
      <c r="H654" s="72"/>
      <c r="I654" s="72"/>
      <c r="J654" s="72"/>
      <c r="W654" s="68">
        <f t="shared" si="31"/>
        <v>1</v>
      </c>
      <c r="AC654" s="1" t="str">
        <f t="shared" si="32"/>
        <v>1900</v>
      </c>
    </row>
    <row r="655" spans="4:29" x14ac:dyDescent="0.25">
      <c r="D655" s="99" t="str">
        <f t="shared" si="30"/>
        <v/>
      </c>
      <c r="E655" s="93"/>
      <c r="F655" s="4"/>
      <c r="G655" s="72"/>
      <c r="H655" s="72"/>
      <c r="I655" s="72"/>
      <c r="J655" s="72"/>
      <c r="W655" s="68">
        <f t="shared" si="31"/>
        <v>1</v>
      </c>
      <c r="AC655" s="1" t="str">
        <f t="shared" si="32"/>
        <v>1900</v>
      </c>
    </row>
    <row r="656" spans="4:29" x14ac:dyDescent="0.25">
      <c r="D656" s="99" t="str">
        <f t="shared" si="30"/>
        <v/>
      </c>
      <c r="E656" s="93"/>
      <c r="F656" s="4"/>
      <c r="G656" s="72"/>
      <c r="H656" s="72"/>
      <c r="I656" s="72"/>
      <c r="J656" s="72"/>
      <c r="W656" s="68">
        <f t="shared" si="31"/>
        <v>1</v>
      </c>
      <c r="AC656" s="1" t="str">
        <f t="shared" si="32"/>
        <v>1900</v>
      </c>
    </row>
    <row r="657" spans="4:29" x14ac:dyDescent="0.25">
      <c r="D657" s="99" t="str">
        <f t="shared" si="30"/>
        <v/>
      </c>
      <c r="E657" s="93"/>
      <c r="F657" s="4"/>
      <c r="G657" s="72"/>
      <c r="H657" s="72"/>
      <c r="I657" s="72"/>
      <c r="J657" s="72"/>
      <c r="W657" s="68">
        <f t="shared" si="31"/>
        <v>1</v>
      </c>
      <c r="AC657" s="1" t="str">
        <f t="shared" si="32"/>
        <v>1900</v>
      </c>
    </row>
    <row r="658" spans="4:29" x14ac:dyDescent="0.25">
      <c r="D658" s="99" t="str">
        <f t="shared" si="30"/>
        <v/>
      </c>
      <c r="E658" s="93"/>
      <c r="F658" s="4"/>
      <c r="G658" s="72"/>
      <c r="H658" s="72"/>
      <c r="I658" s="72"/>
      <c r="J658" s="72"/>
      <c r="W658" s="68">
        <f t="shared" si="31"/>
        <v>1</v>
      </c>
      <c r="AC658" s="1" t="str">
        <f t="shared" si="32"/>
        <v>1900</v>
      </c>
    </row>
    <row r="659" spans="4:29" x14ac:dyDescent="0.25">
      <c r="D659" s="99" t="str">
        <f t="shared" si="30"/>
        <v/>
      </c>
      <c r="E659" s="93"/>
      <c r="F659" s="4"/>
      <c r="G659" s="72"/>
      <c r="H659" s="72"/>
      <c r="I659" s="72"/>
      <c r="J659" s="72"/>
      <c r="W659" s="68">
        <f t="shared" si="31"/>
        <v>1</v>
      </c>
      <c r="AC659" s="1" t="str">
        <f t="shared" si="32"/>
        <v>1900</v>
      </c>
    </row>
    <row r="660" spans="4:29" x14ac:dyDescent="0.25">
      <c r="D660" s="99" t="str">
        <f t="shared" si="30"/>
        <v/>
      </c>
      <c r="E660" s="93"/>
      <c r="F660" s="4"/>
      <c r="G660" s="72"/>
      <c r="H660" s="72"/>
      <c r="I660" s="72"/>
      <c r="J660" s="72"/>
      <c r="W660" s="68">
        <f t="shared" si="31"/>
        <v>1</v>
      </c>
      <c r="AC660" s="1" t="str">
        <f t="shared" si="32"/>
        <v>1900</v>
      </c>
    </row>
    <row r="661" spans="4:29" x14ac:dyDescent="0.25">
      <c r="D661" s="99" t="str">
        <f t="shared" si="30"/>
        <v/>
      </c>
      <c r="E661" s="93"/>
      <c r="F661" s="4"/>
      <c r="G661" s="72"/>
      <c r="H661" s="72"/>
      <c r="I661" s="72"/>
      <c r="J661" s="72"/>
      <c r="W661" s="68">
        <f t="shared" si="31"/>
        <v>1</v>
      </c>
      <c r="AC661" s="1" t="str">
        <f t="shared" si="32"/>
        <v>1900</v>
      </c>
    </row>
    <row r="662" spans="4:29" x14ac:dyDescent="0.25">
      <c r="D662" s="99" t="str">
        <f t="shared" si="30"/>
        <v/>
      </c>
      <c r="E662" s="93"/>
      <c r="F662" s="4"/>
      <c r="G662" s="72"/>
      <c r="H662" s="72"/>
      <c r="I662" s="72"/>
      <c r="J662" s="72"/>
      <c r="W662" s="68">
        <f t="shared" si="31"/>
        <v>1</v>
      </c>
      <c r="AC662" s="1" t="str">
        <f t="shared" si="32"/>
        <v>1900</v>
      </c>
    </row>
    <row r="663" spans="4:29" x14ac:dyDescent="0.25">
      <c r="D663" s="99" t="str">
        <f t="shared" si="30"/>
        <v/>
      </c>
      <c r="E663" s="93"/>
      <c r="F663" s="4"/>
      <c r="G663" s="72"/>
      <c r="H663" s="72"/>
      <c r="I663" s="72"/>
      <c r="J663" s="72"/>
      <c r="W663" s="68">
        <f t="shared" si="31"/>
        <v>1</v>
      </c>
      <c r="AC663" s="1" t="str">
        <f t="shared" si="32"/>
        <v>1900</v>
      </c>
    </row>
    <row r="664" spans="4:29" x14ac:dyDescent="0.25">
      <c r="D664" s="99" t="str">
        <f t="shared" si="30"/>
        <v/>
      </c>
      <c r="E664" s="93"/>
      <c r="F664" s="4"/>
      <c r="G664" s="72"/>
      <c r="H664" s="72"/>
      <c r="I664" s="72"/>
      <c r="J664" s="72"/>
      <c r="W664" s="68">
        <f t="shared" si="31"/>
        <v>1</v>
      </c>
      <c r="AC664" s="1" t="str">
        <f t="shared" si="32"/>
        <v>1900</v>
      </c>
    </row>
    <row r="665" spans="4:29" x14ac:dyDescent="0.25">
      <c r="D665" s="99" t="str">
        <f t="shared" si="30"/>
        <v/>
      </c>
      <c r="E665" s="93"/>
      <c r="F665" s="4"/>
      <c r="G665" s="72"/>
      <c r="H665" s="72"/>
      <c r="I665" s="72"/>
      <c r="J665" s="72"/>
      <c r="W665" s="68">
        <f t="shared" si="31"/>
        <v>1</v>
      </c>
      <c r="AC665" s="1" t="str">
        <f t="shared" si="32"/>
        <v>1900</v>
      </c>
    </row>
    <row r="666" spans="4:29" x14ac:dyDescent="0.25">
      <c r="D666" s="99" t="str">
        <f t="shared" si="30"/>
        <v/>
      </c>
      <c r="E666" s="93"/>
      <c r="F666" s="4"/>
      <c r="G666" s="72"/>
      <c r="H666" s="72"/>
      <c r="I666" s="72"/>
      <c r="J666" s="72"/>
      <c r="W666" s="68">
        <f t="shared" si="31"/>
        <v>1</v>
      </c>
      <c r="AC666" s="1" t="str">
        <f t="shared" si="32"/>
        <v>1900</v>
      </c>
    </row>
    <row r="667" spans="4:29" x14ac:dyDescent="0.25">
      <c r="D667" s="99" t="str">
        <f t="shared" si="30"/>
        <v/>
      </c>
      <c r="E667" s="93"/>
      <c r="F667" s="4"/>
      <c r="G667" s="72"/>
      <c r="H667" s="72"/>
      <c r="I667" s="72"/>
      <c r="J667" s="72"/>
      <c r="W667" s="68">
        <f t="shared" si="31"/>
        <v>1</v>
      </c>
      <c r="AC667" s="1" t="str">
        <f t="shared" si="32"/>
        <v>1900</v>
      </c>
    </row>
    <row r="668" spans="4:29" x14ac:dyDescent="0.25">
      <c r="D668" s="99" t="str">
        <f t="shared" si="30"/>
        <v/>
      </c>
      <c r="E668" s="93"/>
      <c r="F668" s="4"/>
      <c r="G668" s="72"/>
      <c r="H668" s="72"/>
      <c r="I668" s="72"/>
      <c r="J668" s="72"/>
      <c r="W668" s="68">
        <f t="shared" si="31"/>
        <v>1</v>
      </c>
      <c r="AC668" s="1" t="str">
        <f t="shared" si="32"/>
        <v>1900</v>
      </c>
    </row>
    <row r="669" spans="4:29" x14ac:dyDescent="0.25">
      <c r="D669" s="99" t="str">
        <f t="shared" si="30"/>
        <v/>
      </c>
      <c r="E669" s="93"/>
      <c r="F669" s="4"/>
      <c r="G669" s="72"/>
      <c r="H669" s="72"/>
      <c r="I669" s="72"/>
      <c r="J669" s="72"/>
      <c r="W669" s="68">
        <f t="shared" si="31"/>
        <v>1</v>
      </c>
      <c r="AC669" s="1" t="str">
        <f t="shared" si="32"/>
        <v>1900</v>
      </c>
    </row>
    <row r="670" spans="4:29" x14ac:dyDescent="0.25">
      <c r="D670" s="99" t="str">
        <f t="shared" si="30"/>
        <v/>
      </c>
      <c r="E670" s="93"/>
      <c r="F670" s="4"/>
      <c r="G670" s="72"/>
      <c r="H670" s="72"/>
      <c r="I670" s="72"/>
      <c r="J670" s="72"/>
      <c r="W670" s="68">
        <f t="shared" si="31"/>
        <v>1</v>
      </c>
      <c r="AC670" s="1" t="str">
        <f t="shared" si="32"/>
        <v>1900</v>
      </c>
    </row>
    <row r="671" spans="4:29" x14ac:dyDescent="0.25">
      <c r="D671" s="99" t="str">
        <f t="shared" si="30"/>
        <v/>
      </c>
      <c r="E671" s="93"/>
      <c r="F671" s="4"/>
      <c r="G671" s="72"/>
      <c r="H671" s="72"/>
      <c r="I671" s="72"/>
      <c r="J671" s="72"/>
      <c r="W671" s="68">
        <f t="shared" si="31"/>
        <v>1</v>
      </c>
      <c r="AC671" s="1" t="str">
        <f t="shared" si="32"/>
        <v>1900</v>
      </c>
    </row>
    <row r="672" spans="4:29" x14ac:dyDescent="0.25">
      <c r="D672" s="99" t="str">
        <f t="shared" si="30"/>
        <v/>
      </c>
      <c r="E672" s="93"/>
      <c r="F672" s="4"/>
      <c r="G672" s="72"/>
      <c r="H672" s="72"/>
      <c r="I672" s="72"/>
      <c r="J672" s="72"/>
      <c r="W672" s="68">
        <f t="shared" si="31"/>
        <v>1</v>
      </c>
      <c r="AC672" s="1" t="str">
        <f t="shared" si="32"/>
        <v>1900</v>
      </c>
    </row>
    <row r="673" spans="4:29" x14ac:dyDescent="0.25">
      <c r="D673" s="99" t="str">
        <f t="shared" si="30"/>
        <v/>
      </c>
      <c r="E673" s="93"/>
      <c r="F673" s="4"/>
      <c r="G673" s="72"/>
      <c r="H673" s="72"/>
      <c r="I673" s="72"/>
      <c r="J673" s="72"/>
      <c r="W673" s="68">
        <f t="shared" si="31"/>
        <v>1</v>
      </c>
      <c r="AC673" s="1" t="str">
        <f t="shared" si="32"/>
        <v>1900</v>
      </c>
    </row>
    <row r="674" spans="4:29" x14ac:dyDescent="0.25">
      <c r="D674" s="99" t="str">
        <f t="shared" si="30"/>
        <v/>
      </c>
      <c r="E674" s="93"/>
      <c r="F674" s="4"/>
      <c r="G674" s="72"/>
      <c r="H674" s="72"/>
      <c r="I674" s="72"/>
      <c r="J674" s="72"/>
      <c r="W674" s="68">
        <f t="shared" si="31"/>
        <v>1</v>
      </c>
      <c r="AC674" s="1" t="str">
        <f t="shared" si="32"/>
        <v>1900</v>
      </c>
    </row>
    <row r="675" spans="4:29" x14ac:dyDescent="0.25">
      <c r="D675" s="99" t="str">
        <f t="shared" si="30"/>
        <v/>
      </c>
      <c r="E675" s="93"/>
      <c r="F675" s="4"/>
      <c r="G675" s="72"/>
      <c r="H675" s="72"/>
      <c r="I675" s="72"/>
      <c r="J675" s="72"/>
      <c r="W675" s="68">
        <f t="shared" si="31"/>
        <v>1</v>
      </c>
      <c r="AC675" s="1" t="str">
        <f t="shared" si="32"/>
        <v>1900</v>
      </c>
    </row>
    <row r="676" spans="4:29" x14ac:dyDescent="0.25">
      <c r="D676" s="99" t="str">
        <f t="shared" si="30"/>
        <v/>
      </c>
      <c r="E676" s="93"/>
      <c r="F676" s="4"/>
      <c r="G676" s="72"/>
      <c r="H676" s="72"/>
      <c r="I676" s="72"/>
      <c r="J676" s="72"/>
      <c r="W676" s="68">
        <f t="shared" si="31"/>
        <v>1</v>
      </c>
      <c r="AC676" s="1" t="str">
        <f t="shared" si="32"/>
        <v>1900</v>
      </c>
    </row>
    <row r="677" spans="4:29" x14ac:dyDescent="0.25">
      <c r="D677" s="99" t="str">
        <f t="shared" si="30"/>
        <v/>
      </c>
      <c r="E677" s="93"/>
      <c r="F677" s="4"/>
      <c r="G677" s="72"/>
      <c r="H677" s="72"/>
      <c r="I677" s="72"/>
      <c r="J677" s="72"/>
      <c r="W677" s="68">
        <f t="shared" si="31"/>
        <v>1</v>
      </c>
      <c r="AC677" s="1" t="str">
        <f t="shared" si="32"/>
        <v>1900</v>
      </c>
    </row>
    <row r="678" spans="4:29" x14ac:dyDescent="0.25">
      <c r="D678" s="99" t="str">
        <f t="shared" si="30"/>
        <v/>
      </c>
      <c r="E678" s="93"/>
      <c r="F678" s="4"/>
      <c r="G678" s="72"/>
      <c r="H678" s="72"/>
      <c r="I678" s="72"/>
      <c r="J678" s="72"/>
      <c r="W678" s="68">
        <f t="shared" si="31"/>
        <v>1</v>
      </c>
      <c r="AC678" s="1" t="str">
        <f t="shared" si="32"/>
        <v>1900</v>
      </c>
    </row>
    <row r="679" spans="4:29" x14ac:dyDescent="0.25">
      <c r="D679" s="99" t="str">
        <f t="shared" si="30"/>
        <v/>
      </c>
      <c r="E679" s="93"/>
      <c r="F679" s="4"/>
      <c r="G679" s="72"/>
      <c r="H679" s="72"/>
      <c r="I679" s="72"/>
      <c r="J679" s="72"/>
      <c r="W679" s="68">
        <f t="shared" si="31"/>
        <v>1</v>
      </c>
      <c r="AC679" s="1" t="str">
        <f t="shared" si="32"/>
        <v>1900</v>
      </c>
    </row>
    <row r="680" spans="4:29" x14ac:dyDescent="0.25">
      <c r="D680" s="99" t="str">
        <f t="shared" si="30"/>
        <v/>
      </c>
      <c r="E680" s="93"/>
      <c r="F680" s="4"/>
      <c r="G680" s="72"/>
      <c r="H680" s="72"/>
      <c r="I680" s="72"/>
      <c r="J680" s="72"/>
      <c r="W680" s="68">
        <f t="shared" si="31"/>
        <v>1</v>
      </c>
      <c r="AC680" s="1" t="str">
        <f t="shared" si="32"/>
        <v>1900</v>
      </c>
    </row>
    <row r="681" spans="4:29" x14ac:dyDescent="0.25">
      <c r="D681" s="99" t="str">
        <f t="shared" si="30"/>
        <v/>
      </c>
      <c r="E681" s="93"/>
      <c r="F681" s="4"/>
      <c r="G681" s="72"/>
      <c r="H681" s="72"/>
      <c r="I681" s="72"/>
      <c r="J681" s="72"/>
      <c r="W681" s="68">
        <f t="shared" si="31"/>
        <v>1</v>
      </c>
      <c r="AC681" s="1" t="str">
        <f t="shared" si="32"/>
        <v>1900</v>
      </c>
    </row>
    <row r="682" spans="4:29" x14ac:dyDescent="0.25">
      <c r="D682" s="99" t="str">
        <f t="shared" si="30"/>
        <v/>
      </c>
      <c r="E682" s="93"/>
      <c r="F682" s="4"/>
      <c r="G682" s="72"/>
      <c r="H682" s="72"/>
      <c r="I682" s="72"/>
      <c r="J682" s="72"/>
      <c r="W682" s="68">
        <f t="shared" si="31"/>
        <v>1</v>
      </c>
      <c r="AC682" s="1" t="str">
        <f t="shared" si="32"/>
        <v>1900</v>
      </c>
    </row>
    <row r="683" spans="4:29" x14ac:dyDescent="0.25">
      <c r="D683" s="99" t="str">
        <f t="shared" si="30"/>
        <v/>
      </c>
      <c r="E683" s="93"/>
      <c r="F683" s="4"/>
      <c r="G683" s="72"/>
      <c r="H683" s="72"/>
      <c r="I683" s="72"/>
      <c r="J683" s="72"/>
      <c r="W683" s="68">
        <f t="shared" si="31"/>
        <v>1</v>
      </c>
      <c r="AC683" s="1" t="str">
        <f t="shared" si="32"/>
        <v>1900</v>
      </c>
    </row>
    <row r="684" spans="4:29" x14ac:dyDescent="0.25">
      <c r="D684" s="99" t="str">
        <f t="shared" si="30"/>
        <v/>
      </c>
      <c r="E684" s="93"/>
      <c r="F684" s="4"/>
      <c r="G684" s="72"/>
      <c r="H684" s="72"/>
      <c r="I684" s="72"/>
      <c r="J684" s="72"/>
      <c r="W684" s="68">
        <f t="shared" si="31"/>
        <v>1</v>
      </c>
      <c r="AC684" s="1" t="str">
        <f t="shared" si="32"/>
        <v>1900</v>
      </c>
    </row>
    <row r="685" spans="4:29" x14ac:dyDescent="0.25">
      <c r="D685" s="99" t="str">
        <f t="shared" si="30"/>
        <v/>
      </c>
      <c r="E685" s="93"/>
      <c r="F685" s="4"/>
      <c r="G685" s="72"/>
      <c r="H685" s="72"/>
      <c r="I685" s="72"/>
      <c r="J685" s="72"/>
      <c r="W685" s="68">
        <f t="shared" si="31"/>
        <v>1</v>
      </c>
      <c r="AC685" s="1" t="str">
        <f t="shared" si="32"/>
        <v>1900</v>
      </c>
    </row>
    <row r="686" spans="4:29" x14ac:dyDescent="0.25">
      <c r="D686" s="99" t="str">
        <f t="shared" si="30"/>
        <v/>
      </c>
      <c r="E686" s="93"/>
      <c r="F686" s="4"/>
      <c r="G686" s="72"/>
      <c r="H686" s="72"/>
      <c r="I686" s="72"/>
      <c r="J686" s="72"/>
      <c r="W686" s="68">
        <f t="shared" si="31"/>
        <v>1</v>
      </c>
      <c r="AC686" s="1" t="str">
        <f t="shared" si="32"/>
        <v>1900</v>
      </c>
    </row>
    <row r="687" spans="4:29" x14ac:dyDescent="0.25">
      <c r="D687" s="99" t="str">
        <f t="shared" si="30"/>
        <v/>
      </c>
      <c r="E687" s="93"/>
      <c r="F687" s="4"/>
      <c r="G687" s="72"/>
      <c r="H687" s="72"/>
      <c r="I687" s="72"/>
      <c r="J687" s="72"/>
      <c r="W687" s="68">
        <f t="shared" si="31"/>
        <v>1</v>
      </c>
      <c r="AC687" s="1" t="str">
        <f t="shared" si="32"/>
        <v>1900</v>
      </c>
    </row>
    <row r="688" spans="4:29" x14ac:dyDescent="0.25">
      <c r="D688" s="99" t="str">
        <f t="shared" si="30"/>
        <v/>
      </c>
      <c r="E688" s="93"/>
      <c r="F688" s="4"/>
      <c r="G688" s="72"/>
      <c r="H688" s="72"/>
      <c r="I688" s="72"/>
      <c r="J688" s="72"/>
      <c r="W688" s="68">
        <f t="shared" si="31"/>
        <v>1</v>
      </c>
      <c r="AC688" s="1" t="str">
        <f t="shared" si="32"/>
        <v>1900</v>
      </c>
    </row>
    <row r="689" spans="4:29" x14ac:dyDescent="0.25">
      <c r="D689" s="99" t="str">
        <f t="shared" si="30"/>
        <v/>
      </c>
      <c r="E689" s="93"/>
      <c r="F689" s="4"/>
      <c r="G689" s="72"/>
      <c r="H689" s="72"/>
      <c r="I689" s="72"/>
      <c r="J689" s="72"/>
      <c r="W689" s="68">
        <f t="shared" si="31"/>
        <v>1</v>
      </c>
      <c r="AC689" s="1" t="str">
        <f t="shared" si="32"/>
        <v>1900</v>
      </c>
    </row>
    <row r="690" spans="4:29" x14ac:dyDescent="0.25">
      <c r="D690" s="99" t="str">
        <f t="shared" si="30"/>
        <v/>
      </c>
      <c r="E690" s="93"/>
      <c r="F690" s="4"/>
      <c r="G690" s="72"/>
      <c r="H690" s="72"/>
      <c r="I690" s="72"/>
      <c r="J690" s="72"/>
      <c r="W690" s="68">
        <f t="shared" si="31"/>
        <v>1</v>
      </c>
      <c r="AC690" s="1" t="str">
        <f t="shared" si="32"/>
        <v>1900</v>
      </c>
    </row>
    <row r="691" spans="4:29" x14ac:dyDescent="0.25">
      <c r="D691" s="99" t="str">
        <f t="shared" si="30"/>
        <v/>
      </c>
      <c r="E691" s="93"/>
      <c r="F691" s="4"/>
      <c r="G691" s="72"/>
      <c r="H691" s="72"/>
      <c r="I691" s="72"/>
      <c r="J691" s="72"/>
      <c r="W691" s="68">
        <f t="shared" si="31"/>
        <v>1</v>
      </c>
      <c r="AC691" s="1" t="str">
        <f t="shared" si="32"/>
        <v>1900</v>
      </c>
    </row>
    <row r="692" spans="4:29" x14ac:dyDescent="0.25">
      <c r="D692" s="99" t="str">
        <f t="shared" si="30"/>
        <v/>
      </c>
      <c r="E692" s="93"/>
      <c r="F692" s="4"/>
      <c r="G692" s="72"/>
      <c r="H692" s="72"/>
      <c r="I692" s="72"/>
      <c r="J692" s="72"/>
      <c r="W692" s="68">
        <f t="shared" si="31"/>
        <v>1</v>
      </c>
      <c r="AC692" s="1" t="str">
        <f t="shared" si="32"/>
        <v>1900</v>
      </c>
    </row>
    <row r="693" spans="4:29" x14ac:dyDescent="0.25">
      <c r="D693" s="99" t="str">
        <f t="shared" si="30"/>
        <v/>
      </c>
      <c r="E693" s="93"/>
      <c r="F693" s="4"/>
      <c r="G693" s="72"/>
      <c r="H693" s="72"/>
      <c r="I693" s="72"/>
      <c r="J693" s="72"/>
      <c r="W693" s="68">
        <f t="shared" si="31"/>
        <v>1</v>
      </c>
      <c r="AC693" s="1" t="str">
        <f t="shared" si="32"/>
        <v>1900</v>
      </c>
    </row>
    <row r="694" spans="4:29" x14ac:dyDescent="0.25">
      <c r="D694" s="99" t="str">
        <f t="shared" si="30"/>
        <v/>
      </c>
      <c r="E694" s="93"/>
      <c r="F694" s="4"/>
      <c r="G694" s="72"/>
      <c r="H694" s="72"/>
      <c r="I694" s="72"/>
      <c r="J694" s="72"/>
      <c r="W694" s="68">
        <f t="shared" si="31"/>
        <v>1</v>
      </c>
      <c r="AC694" s="1" t="str">
        <f t="shared" si="32"/>
        <v>1900</v>
      </c>
    </row>
    <row r="695" spans="4:29" x14ac:dyDescent="0.25">
      <c r="D695" s="99" t="str">
        <f t="shared" si="30"/>
        <v/>
      </c>
      <c r="E695" s="93"/>
      <c r="F695" s="4"/>
      <c r="G695" s="72"/>
      <c r="H695" s="72"/>
      <c r="I695" s="72"/>
      <c r="J695" s="72"/>
      <c r="W695" s="68">
        <f t="shared" si="31"/>
        <v>1</v>
      </c>
      <c r="AC695" s="1" t="str">
        <f t="shared" si="32"/>
        <v>1900</v>
      </c>
    </row>
    <row r="696" spans="4:29" x14ac:dyDescent="0.25">
      <c r="D696" s="99" t="str">
        <f t="shared" si="30"/>
        <v/>
      </c>
      <c r="E696" s="93"/>
      <c r="F696" s="4"/>
      <c r="G696" s="72"/>
      <c r="H696" s="72"/>
      <c r="I696" s="72"/>
      <c r="J696" s="72"/>
      <c r="W696" s="68">
        <f t="shared" si="31"/>
        <v>1</v>
      </c>
      <c r="AC696" s="1" t="str">
        <f t="shared" si="32"/>
        <v>1900</v>
      </c>
    </row>
    <row r="697" spans="4:29" x14ac:dyDescent="0.25">
      <c r="D697" s="99" t="str">
        <f t="shared" si="30"/>
        <v/>
      </c>
      <c r="E697" s="93"/>
      <c r="F697" s="4"/>
      <c r="G697" s="72"/>
      <c r="H697" s="72"/>
      <c r="I697" s="72"/>
      <c r="J697" s="72"/>
      <c r="W697" s="68">
        <f t="shared" si="31"/>
        <v>1</v>
      </c>
      <c r="AC697" s="1" t="str">
        <f t="shared" si="32"/>
        <v>1900</v>
      </c>
    </row>
    <row r="698" spans="4:29" x14ac:dyDescent="0.25">
      <c r="D698" s="99" t="str">
        <f t="shared" si="30"/>
        <v/>
      </c>
      <c r="E698" s="93"/>
      <c r="F698" s="4"/>
      <c r="G698" s="72"/>
      <c r="H698" s="72"/>
      <c r="I698" s="72"/>
      <c r="J698" s="72"/>
      <c r="W698" s="68">
        <f t="shared" si="31"/>
        <v>1</v>
      </c>
      <c r="AC698" s="1" t="str">
        <f t="shared" si="32"/>
        <v>1900</v>
      </c>
    </row>
    <row r="699" spans="4:29" x14ac:dyDescent="0.25">
      <c r="D699" s="99" t="str">
        <f t="shared" si="30"/>
        <v/>
      </c>
      <c r="E699" s="93"/>
      <c r="F699" s="4"/>
      <c r="G699" s="72"/>
      <c r="H699" s="72"/>
      <c r="I699" s="72"/>
      <c r="J699" s="72"/>
      <c r="W699" s="68">
        <f t="shared" si="31"/>
        <v>1</v>
      </c>
      <c r="AC699" s="1" t="str">
        <f t="shared" si="32"/>
        <v>1900</v>
      </c>
    </row>
    <row r="700" spans="4:29" x14ac:dyDescent="0.25">
      <c r="D700" s="99" t="str">
        <f t="shared" si="30"/>
        <v/>
      </c>
      <c r="E700" s="93"/>
      <c r="F700" s="4"/>
      <c r="G700" s="72"/>
      <c r="H700" s="72"/>
      <c r="I700" s="72"/>
      <c r="J700" s="72"/>
      <c r="W700" s="68">
        <f t="shared" si="31"/>
        <v>1</v>
      </c>
      <c r="AC700" s="1" t="str">
        <f t="shared" si="32"/>
        <v>1900</v>
      </c>
    </row>
    <row r="701" spans="4:29" x14ac:dyDescent="0.25">
      <c r="D701" s="99" t="str">
        <f t="shared" si="30"/>
        <v/>
      </c>
      <c r="E701" s="93"/>
      <c r="F701" s="4"/>
      <c r="G701" s="72"/>
      <c r="H701" s="72"/>
      <c r="I701" s="72"/>
      <c r="J701" s="72"/>
      <c r="W701" s="68">
        <f t="shared" si="31"/>
        <v>1</v>
      </c>
      <c r="AC701" s="1" t="str">
        <f t="shared" si="32"/>
        <v>1900</v>
      </c>
    </row>
    <row r="702" spans="4:29" x14ac:dyDescent="0.25">
      <c r="D702" s="99" t="str">
        <f t="shared" si="30"/>
        <v/>
      </c>
      <c r="E702" s="93"/>
      <c r="F702" s="4"/>
      <c r="G702" s="72"/>
      <c r="H702" s="72"/>
      <c r="I702" s="72"/>
      <c r="J702" s="72"/>
      <c r="W702" s="68">
        <f t="shared" si="31"/>
        <v>1</v>
      </c>
      <c r="AC702" s="1" t="str">
        <f t="shared" si="32"/>
        <v>1900</v>
      </c>
    </row>
    <row r="703" spans="4:29" x14ac:dyDescent="0.25">
      <c r="D703" s="99" t="str">
        <f t="shared" si="30"/>
        <v/>
      </c>
      <c r="E703" s="93"/>
      <c r="F703" s="4"/>
      <c r="G703" s="72"/>
      <c r="H703" s="72"/>
      <c r="I703" s="72"/>
      <c r="J703" s="72"/>
      <c r="W703" s="68">
        <f t="shared" si="31"/>
        <v>1</v>
      </c>
      <c r="AC703" s="1" t="str">
        <f t="shared" si="32"/>
        <v>1900</v>
      </c>
    </row>
    <row r="704" spans="4:29" x14ac:dyDescent="0.25">
      <c r="D704" s="99" t="str">
        <f t="shared" si="30"/>
        <v/>
      </c>
      <c r="E704" s="93"/>
      <c r="F704" s="4"/>
      <c r="G704" s="72"/>
      <c r="H704" s="72"/>
      <c r="I704" s="72"/>
      <c r="J704" s="72"/>
      <c r="W704" s="68">
        <f t="shared" si="31"/>
        <v>1</v>
      </c>
      <c r="AC704" s="1" t="str">
        <f t="shared" si="32"/>
        <v>1900</v>
      </c>
    </row>
    <row r="705" spans="4:29" x14ac:dyDescent="0.25">
      <c r="D705" s="99" t="str">
        <f t="shared" si="30"/>
        <v/>
      </c>
      <c r="E705" s="93"/>
      <c r="F705" s="4"/>
      <c r="G705" s="72"/>
      <c r="H705" s="72"/>
      <c r="I705" s="72"/>
      <c r="J705" s="72"/>
      <c r="W705" s="68">
        <f t="shared" si="31"/>
        <v>1</v>
      </c>
      <c r="AC705" s="1" t="str">
        <f t="shared" si="32"/>
        <v>1900</v>
      </c>
    </row>
    <row r="706" spans="4:29" x14ac:dyDescent="0.25">
      <c r="D706" s="99" t="str">
        <f t="shared" si="30"/>
        <v/>
      </c>
      <c r="E706" s="93"/>
      <c r="F706" s="4"/>
      <c r="G706" s="72"/>
      <c r="H706" s="72"/>
      <c r="I706" s="72"/>
      <c r="J706" s="72"/>
      <c r="W706" s="68">
        <f t="shared" si="31"/>
        <v>1</v>
      </c>
      <c r="AC706" s="1" t="str">
        <f t="shared" si="32"/>
        <v>1900</v>
      </c>
    </row>
    <row r="707" spans="4:29" x14ac:dyDescent="0.25">
      <c r="D707" s="99" t="str">
        <f t="shared" si="30"/>
        <v/>
      </c>
      <c r="E707" s="93"/>
      <c r="F707" s="4"/>
      <c r="G707" s="72"/>
      <c r="H707" s="72"/>
      <c r="I707" s="72"/>
      <c r="J707" s="72"/>
      <c r="W707" s="68">
        <f t="shared" si="31"/>
        <v>1</v>
      </c>
      <c r="AC707" s="1" t="str">
        <f t="shared" si="32"/>
        <v>1900</v>
      </c>
    </row>
    <row r="708" spans="4:29" x14ac:dyDescent="0.25">
      <c r="D708" s="99" t="str">
        <f t="shared" ref="D708:D771" si="33">IF(W708&lt;&gt;$V$1,IF(YEAR(W708)=YEAR(W707),D707+1,1),"")</f>
        <v/>
      </c>
      <c r="E708" s="93"/>
      <c r="F708" s="4"/>
      <c r="G708" s="72"/>
      <c r="H708" s="72"/>
      <c r="I708" s="72"/>
      <c r="J708" s="72"/>
      <c r="W708" s="68">
        <f t="shared" ref="W708:W771" si="34">IF(CONCATENATE(F708,F709,F710,F711,F712,F713)&lt;&gt;"",IF(AND(E708&lt;&gt;0,ISNUMBER(E708)=TRUE),E708,W707),$V$1)</f>
        <v>1</v>
      </c>
      <c r="AC708" s="1" t="str">
        <f t="shared" si="32"/>
        <v>1900</v>
      </c>
    </row>
    <row r="709" spans="4:29" x14ac:dyDescent="0.25">
      <c r="D709" s="99" t="str">
        <f t="shared" si="33"/>
        <v/>
      </c>
      <c r="E709" s="93"/>
      <c r="F709" s="4"/>
      <c r="G709" s="72"/>
      <c r="H709" s="72"/>
      <c r="I709" s="72"/>
      <c r="J709" s="72"/>
      <c r="W709" s="68">
        <f t="shared" si="34"/>
        <v>1</v>
      </c>
      <c r="AC709" s="1" t="str">
        <f t="shared" ref="AC709:AC772" si="35">YEAR(W709)&amp;F709</f>
        <v>1900</v>
      </c>
    </row>
    <row r="710" spans="4:29" x14ac:dyDescent="0.25">
      <c r="D710" s="99" t="str">
        <f t="shared" si="33"/>
        <v/>
      </c>
      <c r="E710" s="93"/>
      <c r="F710" s="4"/>
      <c r="G710" s="72"/>
      <c r="H710" s="72"/>
      <c r="I710" s="72"/>
      <c r="J710" s="72"/>
      <c r="W710" s="68">
        <f t="shared" si="34"/>
        <v>1</v>
      </c>
      <c r="AC710" s="1" t="str">
        <f t="shared" si="35"/>
        <v>1900</v>
      </c>
    </row>
    <row r="711" spans="4:29" x14ac:dyDescent="0.25">
      <c r="D711" s="99" t="str">
        <f t="shared" si="33"/>
        <v/>
      </c>
      <c r="E711" s="93"/>
      <c r="F711" s="4"/>
      <c r="G711" s="72"/>
      <c r="H711" s="72"/>
      <c r="I711" s="72"/>
      <c r="J711" s="72"/>
      <c r="W711" s="68">
        <f t="shared" si="34"/>
        <v>1</v>
      </c>
      <c r="AC711" s="1" t="str">
        <f t="shared" si="35"/>
        <v>1900</v>
      </c>
    </row>
    <row r="712" spans="4:29" x14ac:dyDescent="0.25">
      <c r="D712" s="99" t="str">
        <f t="shared" si="33"/>
        <v/>
      </c>
      <c r="E712" s="93"/>
      <c r="F712" s="4"/>
      <c r="G712" s="72"/>
      <c r="H712" s="72"/>
      <c r="I712" s="72"/>
      <c r="J712" s="72"/>
      <c r="W712" s="68">
        <f t="shared" si="34"/>
        <v>1</v>
      </c>
      <c r="AC712" s="1" t="str">
        <f t="shared" si="35"/>
        <v>1900</v>
      </c>
    </row>
    <row r="713" spans="4:29" x14ac:dyDescent="0.25">
      <c r="D713" s="99" t="str">
        <f t="shared" si="33"/>
        <v/>
      </c>
      <c r="E713" s="93"/>
      <c r="F713" s="4"/>
      <c r="G713" s="72"/>
      <c r="H713" s="72"/>
      <c r="I713" s="72"/>
      <c r="J713" s="72"/>
      <c r="W713" s="68">
        <f t="shared" si="34"/>
        <v>1</v>
      </c>
      <c r="AC713" s="1" t="str">
        <f t="shared" si="35"/>
        <v>1900</v>
      </c>
    </row>
    <row r="714" spans="4:29" x14ac:dyDescent="0.25">
      <c r="D714" s="99" t="str">
        <f t="shared" si="33"/>
        <v/>
      </c>
      <c r="E714" s="93"/>
      <c r="F714" s="4"/>
      <c r="G714" s="72"/>
      <c r="H714" s="72"/>
      <c r="I714" s="72"/>
      <c r="J714" s="72"/>
      <c r="W714" s="68">
        <f t="shared" si="34"/>
        <v>1</v>
      </c>
      <c r="AC714" s="1" t="str">
        <f t="shared" si="35"/>
        <v>1900</v>
      </c>
    </row>
    <row r="715" spans="4:29" x14ac:dyDescent="0.25">
      <c r="D715" s="99" t="str">
        <f t="shared" si="33"/>
        <v/>
      </c>
      <c r="E715" s="93"/>
      <c r="F715" s="4"/>
      <c r="G715" s="72"/>
      <c r="H715" s="72"/>
      <c r="I715" s="72"/>
      <c r="J715" s="72"/>
      <c r="W715" s="68">
        <f t="shared" si="34"/>
        <v>1</v>
      </c>
      <c r="AC715" s="1" t="str">
        <f t="shared" si="35"/>
        <v>1900</v>
      </c>
    </row>
    <row r="716" spans="4:29" x14ac:dyDescent="0.25">
      <c r="D716" s="99" t="str">
        <f t="shared" si="33"/>
        <v/>
      </c>
      <c r="E716" s="93"/>
      <c r="F716" s="4"/>
      <c r="G716" s="72"/>
      <c r="H716" s="72"/>
      <c r="I716" s="72"/>
      <c r="J716" s="72"/>
      <c r="W716" s="68">
        <f t="shared" si="34"/>
        <v>1</v>
      </c>
      <c r="AC716" s="1" t="str">
        <f t="shared" si="35"/>
        <v>1900</v>
      </c>
    </row>
    <row r="717" spans="4:29" x14ac:dyDescent="0.25">
      <c r="D717" s="99" t="str">
        <f t="shared" si="33"/>
        <v/>
      </c>
      <c r="E717" s="93"/>
      <c r="F717" s="4"/>
      <c r="G717" s="72"/>
      <c r="H717" s="72"/>
      <c r="I717" s="72"/>
      <c r="J717" s="72"/>
      <c r="W717" s="68">
        <f t="shared" si="34"/>
        <v>1</v>
      </c>
      <c r="AC717" s="1" t="str">
        <f t="shared" si="35"/>
        <v>1900</v>
      </c>
    </row>
    <row r="718" spans="4:29" x14ac:dyDescent="0.25">
      <c r="D718" s="99" t="str">
        <f t="shared" si="33"/>
        <v/>
      </c>
      <c r="E718" s="93"/>
      <c r="F718" s="4"/>
      <c r="G718" s="72"/>
      <c r="H718" s="72"/>
      <c r="I718" s="72"/>
      <c r="J718" s="72"/>
      <c r="W718" s="68">
        <f t="shared" si="34"/>
        <v>1</v>
      </c>
      <c r="AC718" s="1" t="str">
        <f t="shared" si="35"/>
        <v>1900</v>
      </c>
    </row>
    <row r="719" spans="4:29" x14ac:dyDescent="0.25">
      <c r="D719" s="99" t="str">
        <f t="shared" si="33"/>
        <v/>
      </c>
      <c r="E719" s="93"/>
      <c r="F719" s="4"/>
      <c r="G719" s="72"/>
      <c r="H719" s="72"/>
      <c r="I719" s="72"/>
      <c r="J719" s="72"/>
      <c r="W719" s="68">
        <f t="shared" si="34"/>
        <v>1</v>
      </c>
      <c r="AC719" s="1" t="str">
        <f t="shared" si="35"/>
        <v>1900</v>
      </c>
    </row>
    <row r="720" spans="4:29" x14ac:dyDescent="0.25">
      <c r="D720" s="99" t="str">
        <f t="shared" si="33"/>
        <v/>
      </c>
      <c r="E720" s="93"/>
      <c r="F720" s="4"/>
      <c r="G720" s="72"/>
      <c r="H720" s="72"/>
      <c r="I720" s="72"/>
      <c r="J720" s="72"/>
      <c r="W720" s="68">
        <f t="shared" si="34"/>
        <v>1</v>
      </c>
      <c r="AC720" s="1" t="str">
        <f t="shared" si="35"/>
        <v>1900</v>
      </c>
    </row>
    <row r="721" spans="4:29" x14ac:dyDescent="0.25">
      <c r="D721" s="99" t="str">
        <f t="shared" si="33"/>
        <v/>
      </c>
      <c r="E721" s="93"/>
      <c r="F721" s="4"/>
      <c r="G721" s="72"/>
      <c r="H721" s="72"/>
      <c r="I721" s="72"/>
      <c r="J721" s="72"/>
      <c r="W721" s="68">
        <f t="shared" si="34"/>
        <v>1</v>
      </c>
      <c r="AC721" s="1" t="str">
        <f t="shared" si="35"/>
        <v>1900</v>
      </c>
    </row>
    <row r="722" spans="4:29" x14ac:dyDescent="0.25">
      <c r="D722" s="99" t="str">
        <f t="shared" si="33"/>
        <v/>
      </c>
      <c r="E722" s="93"/>
      <c r="F722" s="4"/>
      <c r="G722" s="72"/>
      <c r="H722" s="72"/>
      <c r="I722" s="72"/>
      <c r="J722" s="72"/>
      <c r="W722" s="68">
        <f t="shared" si="34"/>
        <v>1</v>
      </c>
      <c r="AC722" s="1" t="str">
        <f t="shared" si="35"/>
        <v>1900</v>
      </c>
    </row>
    <row r="723" spans="4:29" x14ac:dyDescent="0.25">
      <c r="D723" s="99" t="str">
        <f t="shared" si="33"/>
        <v/>
      </c>
      <c r="E723" s="93"/>
      <c r="F723" s="4"/>
      <c r="G723" s="72"/>
      <c r="H723" s="72"/>
      <c r="I723" s="72"/>
      <c r="J723" s="72"/>
      <c r="W723" s="68">
        <f t="shared" si="34"/>
        <v>1</v>
      </c>
      <c r="AC723" s="1" t="str">
        <f t="shared" si="35"/>
        <v>1900</v>
      </c>
    </row>
    <row r="724" spans="4:29" x14ac:dyDescent="0.25">
      <c r="D724" s="99" t="str">
        <f t="shared" si="33"/>
        <v/>
      </c>
      <c r="E724" s="93"/>
      <c r="F724" s="4"/>
      <c r="G724" s="72"/>
      <c r="H724" s="72"/>
      <c r="I724" s="72"/>
      <c r="J724" s="72"/>
      <c r="W724" s="68">
        <f t="shared" si="34"/>
        <v>1</v>
      </c>
      <c r="AC724" s="1" t="str">
        <f t="shared" si="35"/>
        <v>1900</v>
      </c>
    </row>
    <row r="725" spans="4:29" x14ac:dyDescent="0.25">
      <c r="D725" s="99" t="str">
        <f t="shared" si="33"/>
        <v/>
      </c>
      <c r="E725" s="93"/>
      <c r="F725" s="4"/>
      <c r="G725" s="72"/>
      <c r="H725" s="72"/>
      <c r="I725" s="72"/>
      <c r="J725" s="72"/>
      <c r="W725" s="68">
        <f t="shared" si="34"/>
        <v>1</v>
      </c>
      <c r="AC725" s="1" t="str">
        <f t="shared" si="35"/>
        <v>1900</v>
      </c>
    </row>
    <row r="726" spans="4:29" x14ac:dyDescent="0.25">
      <c r="D726" s="99" t="str">
        <f t="shared" si="33"/>
        <v/>
      </c>
      <c r="E726" s="93"/>
      <c r="F726" s="4"/>
      <c r="G726" s="72"/>
      <c r="H726" s="72"/>
      <c r="I726" s="72"/>
      <c r="J726" s="72"/>
      <c r="W726" s="68">
        <f t="shared" si="34"/>
        <v>1</v>
      </c>
      <c r="AC726" s="1" t="str">
        <f t="shared" si="35"/>
        <v>1900</v>
      </c>
    </row>
    <row r="727" spans="4:29" x14ac:dyDescent="0.25">
      <c r="D727" s="99" t="str">
        <f t="shared" si="33"/>
        <v/>
      </c>
      <c r="E727" s="93"/>
      <c r="F727" s="4"/>
      <c r="G727" s="72"/>
      <c r="H727" s="72"/>
      <c r="I727" s="72"/>
      <c r="J727" s="72"/>
      <c r="W727" s="68">
        <f t="shared" si="34"/>
        <v>1</v>
      </c>
      <c r="AC727" s="1" t="str">
        <f t="shared" si="35"/>
        <v>1900</v>
      </c>
    </row>
    <row r="728" spans="4:29" x14ac:dyDescent="0.25">
      <c r="D728" s="99" t="str">
        <f t="shared" si="33"/>
        <v/>
      </c>
      <c r="E728" s="93"/>
      <c r="F728" s="4"/>
      <c r="G728" s="72"/>
      <c r="H728" s="72"/>
      <c r="I728" s="72"/>
      <c r="J728" s="72"/>
      <c r="W728" s="68">
        <f t="shared" si="34"/>
        <v>1</v>
      </c>
      <c r="AC728" s="1" t="str">
        <f t="shared" si="35"/>
        <v>1900</v>
      </c>
    </row>
    <row r="729" spans="4:29" x14ac:dyDescent="0.25">
      <c r="D729" s="99" t="str">
        <f t="shared" si="33"/>
        <v/>
      </c>
      <c r="E729" s="93"/>
      <c r="F729" s="4"/>
      <c r="G729" s="72"/>
      <c r="H729" s="72"/>
      <c r="I729" s="72"/>
      <c r="J729" s="72"/>
      <c r="W729" s="68">
        <f t="shared" si="34"/>
        <v>1</v>
      </c>
      <c r="AC729" s="1" t="str">
        <f t="shared" si="35"/>
        <v>1900</v>
      </c>
    </row>
    <row r="730" spans="4:29" x14ac:dyDescent="0.25">
      <c r="D730" s="99" t="str">
        <f t="shared" si="33"/>
        <v/>
      </c>
      <c r="E730" s="93"/>
      <c r="F730" s="4"/>
      <c r="G730" s="72"/>
      <c r="H730" s="72"/>
      <c r="I730" s="72"/>
      <c r="J730" s="72"/>
      <c r="W730" s="68">
        <f t="shared" si="34"/>
        <v>1</v>
      </c>
      <c r="AC730" s="1" t="str">
        <f t="shared" si="35"/>
        <v>1900</v>
      </c>
    </row>
    <row r="731" spans="4:29" x14ac:dyDescent="0.25">
      <c r="D731" s="99" t="str">
        <f t="shared" si="33"/>
        <v/>
      </c>
      <c r="E731" s="93"/>
      <c r="F731" s="4"/>
      <c r="G731" s="72"/>
      <c r="H731" s="72"/>
      <c r="I731" s="72"/>
      <c r="J731" s="72"/>
      <c r="W731" s="68">
        <f t="shared" si="34"/>
        <v>1</v>
      </c>
      <c r="AC731" s="1" t="str">
        <f t="shared" si="35"/>
        <v>1900</v>
      </c>
    </row>
    <row r="732" spans="4:29" x14ac:dyDescent="0.25">
      <c r="D732" s="99" t="str">
        <f t="shared" si="33"/>
        <v/>
      </c>
      <c r="E732" s="93"/>
      <c r="F732" s="4"/>
      <c r="G732" s="72"/>
      <c r="H732" s="72"/>
      <c r="I732" s="72"/>
      <c r="J732" s="72"/>
      <c r="W732" s="68">
        <f t="shared" si="34"/>
        <v>1</v>
      </c>
      <c r="AC732" s="1" t="str">
        <f t="shared" si="35"/>
        <v>1900</v>
      </c>
    </row>
    <row r="733" spans="4:29" x14ac:dyDescent="0.25">
      <c r="D733" s="99" t="str">
        <f t="shared" si="33"/>
        <v/>
      </c>
      <c r="E733" s="93"/>
      <c r="F733" s="4"/>
      <c r="G733" s="72"/>
      <c r="H733" s="72"/>
      <c r="I733" s="72"/>
      <c r="J733" s="72"/>
      <c r="W733" s="68">
        <f t="shared" si="34"/>
        <v>1</v>
      </c>
      <c r="AC733" s="1" t="str">
        <f t="shared" si="35"/>
        <v>1900</v>
      </c>
    </row>
    <row r="734" spans="4:29" x14ac:dyDescent="0.25">
      <c r="D734" s="99" t="str">
        <f t="shared" si="33"/>
        <v/>
      </c>
      <c r="E734" s="93"/>
      <c r="F734" s="4"/>
      <c r="G734" s="72"/>
      <c r="H734" s="72"/>
      <c r="I734" s="72"/>
      <c r="J734" s="72"/>
      <c r="W734" s="68">
        <f t="shared" si="34"/>
        <v>1</v>
      </c>
      <c r="AC734" s="1" t="str">
        <f t="shared" si="35"/>
        <v>1900</v>
      </c>
    </row>
    <row r="735" spans="4:29" x14ac:dyDescent="0.25">
      <c r="D735" s="99" t="str">
        <f t="shared" si="33"/>
        <v/>
      </c>
      <c r="E735" s="93"/>
      <c r="F735" s="4"/>
      <c r="G735" s="72"/>
      <c r="H735" s="72"/>
      <c r="I735" s="72"/>
      <c r="J735" s="72"/>
      <c r="W735" s="68">
        <f t="shared" si="34"/>
        <v>1</v>
      </c>
      <c r="AC735" s="1" t="str">
        <f t="shared" si="35"/>
        <v>1900</v>
      </c>
    </row>
    <row r="736" spans="4:29" x14ac:dyDescent="0.25">
      <c r="D736" s="99" t="str">
        <f t="shared" si="33"/>
        <v/>
      </c>
      <c r="E736" s="93"/>
      <c r="F736" s="4"/>
      <c r="G736" s="72"/>
      <c r="H736" s="72"/>
      <c r="I736" s="72"/>
      <c r="J736" s="72"/>
      <c r="W736" s="68">
        <f t="shared" si="34"/>
        <v>1</v>
      </c>
      <c r="AC736" s="1" t="str">
        <f t="shared" si="35"/>
        <v>1900</v>
      </c>
    </row>
    <row r="737" spans="4:29" x14ac:dyDescent="0.25">
      <c r="D737" s="99" t="str">
        <f t="shared" si="33"/>
        <v/>
      </c>
      <c r="E737" s="93"/>
      <c r="F737" s="4"/>
      <c r="G737" s="72"/>
      <c r="H737" s="72"/>
      <c r="I737" s="72"/>
      <c r="J737" s="72"/>
      <c r="W737" s="68">
        <f t="shared" si="34"/>
        <v>1</v>
      </c>
      <c r="AC737" s="1" t="str">
        <f t="shared" si="35"/>
        <v>1900</v>
      </c>
    </row>
    <row r="738" spans="4:29" x14ac:dyDescent="0.25">
      <c r="D738" s="99" t="str">
        <f t="shared" si="33"/>
        <v/>
      </c>
      <c r="E738" s="93"/>
      <c r="F738" s="4"/>
      <c r="G738" s="72"/>
      <c r="H738" s="72"/>
      <c r="I738" s="72"/>
      <c r="J738" s="72"/>
      <c r="W738" s="68">
        <f t="shared" si="34"/>
        <v>1</v>
      </c>
      <c r="AC738" s="1" t="str">
        <f t="shared" si="35"/>
        <v>1900</v>
      </c>
    </row>
    <row r="739" spans="4:29" x14ac:dyDescent="0.25">
      <c r="D739" s="99" t="str">
        <f t="shared" si="33"/>
        <v/>
      </c>
      <c r="E739" s="93"/>
      <c r="F739" s="4"/>
      <c r="G739" s="72"/>
      <c r="H739" s="72"/>
      <c r="I739" s="72"/>
      <c r="J739" s="72"/>
      <c r="W739" s="68">
        <f t="shared" si="34"/>
        <v>1</v>
      </c>
      <c r="AC739" s="1" t="str">
        <f t="shared" si="35"/>
        <v>1900</v>
      </c>
    </row>
    <row r="740" spans="4:29" x14ac:dyDescent="0.25">
      <c r="D740" s="99" t="str">
        <f t="shared" si="33"/>
        <v/>
      </c>
      <c r="E740" s="93"/>
      <c r="F740" s="4"/>
      <c r="G740" s="72"/>
      <c r="H740" s="72"/>
      <c r="I740" s="72"/>
      <c r="J740" s="72"/>
      <c r="W740" s="68">
        <f t="shared" si="34"/>
        <v>1</v>
      </c>
      <c r="AC740" s="1" t="str">
        <f t="shared" si="35"/>
        <v>1900</v>
      </c>
    </row>
    <row r="741" spans="4:29" x14ac:dyDescent="0.25">
      <c r="D741" s="99" t="str">
        <f t="shared" si="33"/>
        <v/>
      </c>
      <c r="E741" s="93"/>
      <c r="F741" s="4"/>
      <c r="G741" s="72"/>
      <c r="H741" s="72"/>
      <c r="I741" s="72"/>
      <c r="J741" s="72"/>
      <c r="W741" s="68">
        <f t="shared" si="34"/>
        <v>1</v>
      </c>
      <c r="AC741" s="1" t="str">
        <f t="shared" si="35"/>
        <v>1900</v>
      </c>
    </row>
    <row r="742" spans="4:29" x14ac:dyDescent="0.25">
      <c r="D742" s="99" t="str">
        <f t="shared" si="33"/>
        <v/>
      </c>
      <c r="E742" s="93"/>
      <c r="F742" s="4"/>
      <c r="G742" s="72"/>
      <c r="H742" s="72"/>
      <c r="I742" s="72"/>
      <c r="J742" s="72"/>
      <c r="W742" s="68">
        <f t="shared" si="34"/>
        <v>1</v>
      </c>
      <c r="AC742" s="1" t="str">
        <f t="shared" si="35"/>
        <v>1900</v>
      </c>
    </row>
    <row r="743" spans="4:29" x14ac:dyDescent="0.25">
      <c r="D743" s="99" t="str">
        <f t="shared" si="33"/>
        <v/>
      </c>
      <c r="E743" s="93"/>
      <c r="F743" s="4"/>
      <c r="G743" s="72"/>
      <c r="H743" s="72"/>
      <c r="I743" s="72"/>
      <c r="J743" s="72"/>
      <c r="W743" s="68">
        <f t="shared" si="34"/>
        <v>1</v>
      </c>
      <c r="AC743" s="1" t="str">
        <f t="shared" si="35"/>
        <v>1900</v>
      </c>
    </row>
    <row r="744" spans="4:29" x14ac:dyDescent="0.25">
      <c r="D744" s="99" t="str">
        <f t="shared" si="33"/>
        <v/>
      </c>
      <c r="E744" s="93"/>
      <c r="F744" s="4"/>
      <c r="G744" s="72"/>
      <c r="H744" s="72"/>
      <c r="I744" s="72"/>
      <c r="J744" s="72"/>
      <c r="W744" s="68">
        <f t="shared" si="34"/>
        <v>1</v>
      </c>
      <c r="AC744" s="1" t="str">
        <f t="shared" si="35"/>
        <v>1900</v>
      </c>
    </row>
    <row r="745" spans="4:29" x14ac:dyDescent="0.25">
      <c r="D745" s="99" t="str">
        <f t="shared" si="33"/>
        <v/>
      </c>
      <c r="E745" s="93"/>
      <c r="F745" s="4"/>
      <c r="G745" s="72"/>
      <c r="H745" s="72"/>
      <c r="I745" s="72"/>
      <c r="J745" s="72"/>
      <c r="W745" s="68">
        <f t="shared" si="34"/>
        <v>1</v>
      </c>
      <c r="AC745" s="1" t="str">
        <f t="shared" si="35"/>
        <v>1900</v>
      </c>
    </row>
    <row r="746" spans="4:29" x14ac:dyDescent="0.25">
      <c r="D746" s="99" t="str">
        <f t="shared" si="33"/>
        <v/>
      </c>
      <c r="E746" s="93"/>
      <c r="F746" s="4"/>
      <c r="G746" s="72"/>
      <c r="H746" s="72"/>
      <c r="I746" s="72"/>
      <c r="J746" s="72"/>
      <c r="W746" s="68">
        <f t="shared" si="34"/>
        <v>1</v>
      </c>
      <c r="AC746" s="1" t="str">
        <f t="shared" si="35"/>
        <v>1900</v>
      </c>
    </row>
    <row r="747" spans="4:29" x14ac:dyDescent="0.25">
      <c r="D747" s="99" t="str">
        <f t="shared" si="33"/>
        <v/>
      </c>
      <c r="E747" s="93"/>
      <c r="F747" s="4"/>
      <c r="G747" s="72"/>
      <c r="H747" s="72"/>
      <c r="I747" s="72"/>
      <c r="J747" s="72"/>
      <c r="W747" s="68">
        <f t="shared" si="34"/>
        <v>1</v>
      </c>
      <c r="AC747" s="1" t="str">
        <f t="shared" si="35"/>
        <v>1900</v>
      </c>
    </row>
    <row r="748" spans="4:29" x14ac:dyDescent="0.25">
      <c r="D748" s="99" t="str">
        <f t="shared" si="33"/>
        <v/>
      </c>
      <c r="E748" s="93"/>
      <c r="F748" s="4"/>
      <c r="G748" s="72"/>
      <c r="H748" s="72"/>
      <c r="I748" s="72"/>
      <c r="J748" s="72"/>
      <c r="W748" s="68">
        <f t="shared" si="34"/>
        <v>1</v>
      </c>
      <c r="AC748" s="1" t="str">
        <f t="shared" si="35"/>
        <v>1900</v>
      </c>
    </row>
    <row r="749" spans="4:29" x14ac:dyDescent="0.25">
      <c r="D749" s="99" t="str">
        <f t="shared" si="33"/>
        <v/>
      </c>
      <c r="E749" s="93"/>
      <c r="F749" s="4"/>
      <c r="G749" s="72"/>
      <c r="H749" s="72"/>
      <c r="I749" s="72"/>
      <c r="J749" s="72"/>
      <c r="W749" s="68">
        <f t="shared" si="34"/>
        <v>1</v>
      </c>
      <c r="AC749" s="1" t="str">
        <f t="shared" si="35"/>
        <v>1900</v>
      </c>
    </row>
    <row r="750" spans="4:29" x14ac:dyDescent="0.25">
      <c r="D750" s="99" t="str">
        <f t="shared" si="33"/>
        <v/>
      </c>
      <c r="E750" s="93"/>
      <c r="F750" s="4"/>
      <c r="G750" s="72"/>
      <c r="H750" s="72"/>
      <c r="I750" s="72"/>
      <c r="J750" s="72"/>
      <c r="W750" s="68">
        <f t="shared" si="34"/>
        <v>1</v>
      </c>
      <c r="AC750" s="1" t="str">
        <f t="shared" si="35"/>
        <v>1900</v>
      </c>
    </row>
    <row r="751" spans="4:29" x14ac:dyDescent="0.25">
      <c r="D751" s="99" t="str">
        <f t="shared" si="33"/>
        <v/>
      </c>
      <c r="E751" s="93"/>
      <c r="F751" s="4"/>
      <c r="G751" s="72"/>
      <c r="H751" s="72"/>
      <c r="I751" s="72"/>
      <c r="J751" s="72"/>
      <c r="W751" s="68">
        <f t="shared" si="34"/>
        <v>1</v>
      </c>
      <c r="AC751" s="1" t="str">
        <f t="shared" si="35"/>
        <v>1900</v>
      </c>
    </row>
    <row r="752" spans="4:29" x14ac:dyDescent="0.25">
      <c r="D752" s="99" t="str">
        <f t="shared" si="33"/>
        <v/>
      </c>
      <c r="E752" s="93"/>
      <c r="F752" s="4"/>
      <c r="G752" s="72"/>
      <c r="H752" s="72"/>
      <c r="I752" s="72"/>
      <c r="J752" s="72"/>
      <c r="W752" s="68">
        <f t="shared" si="34"/>
        <v>1</v>
      </c>
      <c r="AC752" s="1" t="str">
        <f t="shared" si="35"/>
        <v>1900</v>
      </c>
    </row>
    <row r="753" spans="4:29" x14ac:dyDescent="0.25">
      <c r="D753" s="99" t="str">
        <f t="shared" si="33"/>
        <v/>
      </c>
      <c r="E753" s="93"/>
      <c r="F753" s="4"/>
      <c r="G753" s="72"/>
      <c r="H753" s="72"/>
      <c r="I753" s="72"/>
      <c r="J753" s="72"/>
      <c r="W753" s="68">
        <f t="shared" si="34"/>
        <v>1</v>
      </c>
      <c r="AC753" s="1" t="str">
        <f t="shared" si="35"/>
        <v>1900</v>
      </c>
    </row>
    <row r="754" spans="4:29" x14ac:dyDescent="0.25">
      <c r="D754" s="99" t="str">
        <f t="shared" si="33"/>
        <v/>
      </c>
      <c r="E754" s="93"/>
      <c r="F754" s="4"/>
      <c r="G754" s="72"/>
      <c r="H754" s="72"/>
      <c r="I754" s="72"/>
      <c r="J754" s="72"/>
      <c r="W754" s="68">
        <f t="shared" si="34"/>
        <v>1</v>
      </c>
      <c r="AC754" s="1" t="str">
        <f t="shared" si="35"/>
        <v>1900</v>
      </c>
    </row>
    <row r="755" spans="4:29" x14ac:dyDescent="0.25">
      <c r="D755" s="99" t="str">
        <f t="shared" si="33"/>
        <v/>
      </c>
      <c r="E755" s="93"/>
      <c r="F755" s="4"/>
      <c r="G755" s="72"/>
      <c r="H755" s="72"/>
      <c r="I755" s="72"/>
      <c r="J755" s="72"/>
      <c r="W755" s="68">
        <f t="shared" si="34"/>
        <v>1</v>
      </c>
      <c r="AC755" s="1" t="str">
        <f t="shared" si="35"/>
        <v>1900</v>
      </c>
    </row>
    <row r="756" spans="4:29" x14ac:dyDescent="0.25">
      <c r="D756" s="99" t="str">
        <f t="shared" si="33"/>
        <v/>
      </c>
      <c r="E756" s="93"/>
      <c r="F756" s="4"/>
      <c r="G756" s="72"/>
      <c r="H756" s="72"/>
      <c r="I756" s="72"/>
      <c r="J756" s="72"/>
      <c r="W756" s="68">
        <f t="shared" si="34"/>
        <v>1</v>
      </c>
      <c r="AC756" s="1" t="str">
        <f t="shared" si="35"/>
        <v>1900</v>
      </c>
    </row>
    <row r="757" spans="4:29" x14ac:dyDescent="0.25">
      <c r="D757" s="99" t="str">
        <f t="shared" si="33"/>
        <v/>
      </c>
      <c r="E757" s="93"/>
      <c r="F757" s="4"/>
      <c r="G757" s="72"/>
      <c r="H757" s="72"/>
      <c r="I757" s="72"/>
      <c r="J757" s="72"/>
      <c r="W757" s="68">
        <f t="shared" si="34"/>
        <v>1</v>
      </c>
      <c r="AC757" s="1" t="str">
        <f t="shared" si="35"/>
        <v>1900</v>
      </c>
    </row>
    <row r="758" spans="4:29" x14ac:dyDescent="0.25">
      <c r="D758" s="99" t="str">
        <f t="shared" si="33"/>
        <v/>
      </c>
      <c r="E758" s="93"/>
      <c r="F758" s="4"/>
      <c r="G758" s="72"/>
      <c r="H758" s="72"/>
      <c r="I758" s="72"/>
      <c r="J758" s="72"/>
      <c r="W758" s="68">
        <f t="shared" si="34"/>
        <v>1</v>
      </c>
      <c r="AC758" s="1" t="str">
        <f t="shared" si="35"/>
        <v>1900</v>
      </c>
    </row>
    <row r="759" spans="4:29" x14ac:dyDescent="0.25">
      <c r="D759" s="99" t="str">
        <f t="shared" si="33"/>
        <v/>
      </c>
      <c r="E759" s="93"/>
      <c r="F759" s="4"/>
      <c r="G759" s="72"/>
      <c r="H759" s="72"/>
      <c r="I759" s="72"/>
      <c r="J759" s="72"/>
      <c r="W759" s="68">
        <f t="shared" si="34"/>
        <v>1</v>
      </c>
      <c r="AC759" s="1" t="str">
        <f t="shared" si="35"/>
        <v>1900</v>
      </c>
    </row>
    <row r="760" spans="4:29" x14ac:dyDescent="0.25">
      <c r="D760" s="99" t="str">
        <f t="shared" si="33"/>
        <v/>
      </c>
      <c r="E760" s="93"/>
      <c r="F760" s="4"/>
      <c r="G760" s="72"/>
      <c r="H760" s="72"/>
      <c r="I760" s="72"/>
      <c r="J760" s="72"/>
      <c r="W760" s="68">
        <f t="shared" si="34"/>
        <v>1</v>
      </c>
      <c r="AC760" s="1" t="str">
        <f t="shared" si="35"/>
        <v>1900</v>
      </c>
    </row>
    <row r="761" spans="4:29" x14ac:dyDescent="0.25">
      <c r="D761" s="99" t="str">
        <f t="shared" si="33"/>
        <v/>
      </c>
      <c r="E761" s="93"/>
      <c r="F761" s="4"/>
      <c r="G761" s="72"/>
      <c r="H761" s="72"/>
      <c r="I761" s="72"/>
      <c r="J761" s="72"/>
      <c r="W761" s="68">
        <f t="shared" si="34"/>
        <v>1</v>
      </c>
      <c r="AC761" s="1" t="str">
        <f t="shared" si="35"/>
        <v>1900</v>
      </c>
    </row>
    <row r="762" spans="4:29" x14ac:dyDescent="0.25">
      <c r="D762" s="99" t="str">
        <f t="shared" si="33"/>
        <v/>
      </c>
      <c r="E762" s="93"/>
      <c r="F762" s="4"/>
      <c r="G762" s="72"/>
      <c r="H762" s="72"/>
      <c r="I762" s="72"/>
      <c r="J762" s="72"/>
      <c r="W762" s="68">
        <f t="shared" si="34"/>
        <v>1</v>
      </c>
      <c r="AC762" s="1" t="str">
        <f t="shared" si="35"/>
        <v>1900</v>
      </c>
    </row>
    <row r="763" spans="4:29" x14ac:dyDescent="0.25">
      <c r="D763" s="99" t="str">
        <f t="shared" si="33"/>
        <v/>
      </c>
      <c r="E763" s="93"/>
      <c r="F763" s="4"/>
      <c r="G763" s="72"/>
      <c r="H763" s="72"/>
      <c r="I763" s="72"/>
      <c r="J763" s="72"/>
      <c r="W763" s="68">
        <f t="shared" si="34"/>
        <v>1</v>
      </c>
      <c r="AC763" s="1" t="str">
        <f t="shared" si="35"/>
        <v>1900</v>
      </c>
    </row>
    <row r="764" spans="4:29" x14ac:dyDescent="0.25">
      <c r="D764" s="99" t="str">
        <f t="shared" si="33"/>
        <v/>
      </c>
      <c r="E764" s="93"/>
      <c r="F764" s="4"/>
      <c r="G764" s="72"/>
      <c r="H764" s="72"/>
      <c r="I764" s="72"/>
      <c r="J764" s="72"/>
      <c r="W764" s="68">
        <f t="shared" si="34"/>
        <v>1</v>
      </c>
      <c r="AC764" s="1" t="str">
        <f t="shared" si="35"/>
        <v>1900</v>
      </c>
    </row>
    <row r="765" spans="4:29" x14ac:dyDescent="0.25">
      <c r="D765" s="99" t="str">
        <f t="shared" si="33"/>
        <v/>
      </c>
      <c r="E765" s="93"/>
      <c r="F765" s="4"/>
      <c r="G765" s="72"/>
      <c r="H765" s="72"/>
      <c r="I765" s="72"/>
      <c r="J765" s="72"/>
      <c r="W765" s="68">
        <f t="shared" si="34"/>
        <v>1</v>
      </c>
      <c r="AC765" s="1" t="str">
        <f t="shared" si="35"/>
        <v>1900</v>
      </c>
    </row>
    <row r="766" spans="4:29" x14ac:dyDescent="0.25">
      <c r="D766" s="99" t="str">
        <f t="shared" si="33"/>
        <v/>
      </c>
      <c r="E766" s="93"/>
      <c r="F766" s="4"/>
      <c r="G766" s="72"/>
      <c r="H766" s="72"/>
      <c r="I766" s="72"/>
      <c r="J766" s="72"/>
      <c r="W766" s="68">
        <f t="shared" si="34"/>
        <v>1</v>
      </c>
      <c r="AC766" s="1" t="str">
        <f t="shared" si="35"/>
        <v>1900</v>
      </c>
    </row>
    <row r="767" spans="4:29" x14ac:dyDescent="0.25">
      <c r="D767" s="99" t="str">
        <f t="shared" si="33"/>
        <v/>
      </c>
      <c r="E767" s="93"/>
      <c r="F767" s="4"/>
      <c r="G767" s="72"/>
      <c r="H767" s="72"/>
      <c r="I767" s="72"/>
      <c r="J767" s="72"/>
      <c r="W767" s="68">
        <f t="shared" si="34"/>
        <v>1</v>
      </c>
      <c r="AC767" s="1" t="str">
        <f t="shared" si="35"/>
        <v>1900</v>
      </c>
    </row>
    <row r="768" spans="4:29" x14ac:dyDescent="0.25">
      <c r="D768" s="99" t="str">
        <f t="shared" si="33"/>
        <v/>
      </c>
      <c r="E768" s="93"/>
      <c r="F768" s="4"/>
      <c r="G768" s="72"/>
      <c r="H768" s="72"/>
      <c r="I768" s="72"/>
      <c r="J768" s="72"/>
      <c r="W768" s="68">
        <f t="shared" si="34"/>
        <v>1</v>
      </c>
      <c r="AC768" s="1" t="str">
        <f t="shared" si="35"/>
        <v>1900</v>
      </c>
    </row>
    <row r="769" spans="4:29" x14ac:dyDescent="0.25">
      <c r="D769" s="99" t="str">
        <f t="shared" si="33"/>
        <v/>
      </c>
      <c r="E769" s="93"/>
      <c r="F769" s="4"/>
      <c r="G769" s="72"/>
      <c r="H769" s="72"/>
      <c r="I769" s="72"/>
      <c r="J769" s="72"/>
      <c r="W769" s="68">
        <f t="shared" si="34"/>
        <v>1</v>
      </c>
      <c r="AC769" s="1" t="str">
        <f t="shared" si="35"/>
        <v>1900</v>
      </c>
    </row>
    <row r="770" spans="4:29" x14ac:dyDescent="0.25">
      <c r="D770" s="99" t="str">
        <f t="shared" si="33"/>
        <v/>
      </c>
      <c r="E770" s="93"/>
      <c r="F770" s="4"/>
      <c r="G770" s="72"/>
      <c r="H770" s="72"/>
      <c r="I770" s="72"/>
      <c r="J770" s="72"/>
      <c r="W770" s="68">
        <f t="shared" si="34"/>
        <v>1</v>
      </c>
      <c r="AC770" s="1" t="str">
        <f t="shared" si="35"/>
        <v>1900</v>
      </c>
    </row>
    <row r="771" spans="4:29" x14ac:dyDescent="0.25">
      <c r="D771" s="99" t="str">
        <f t="shared" si="33"/>
        <v/>
      </c>
      <c r="E771" s="93"/>
      <c r="F771" s="4"/>
      <c r="G771" s="72"/>
      <c r="H771" s="72"/>
      <c r="I771" s="72"/>
      <c r="J771" s="72"/>
      <c r="W771" s="68">
        <f t="shared" si="34"/>
        <v>1</v>
      </c>
      <c r="AC771" s="1" t="str">
        <f t="shared" si="35"/>
        <v>1900</v>
      </c>
    </row>
    <row r="772" spans="4:29" x14ac:dyDescent="0.25">
      <c r="D772" s="99" t="str">
        <f t="shared" ref="D772:D835" si="36">IF(W772&lt;&gt;$V$1,IF(YEAR(W772)=YEAR(W771),D771+1,1),"")</f>
        <v/>
      </c>
      <c r="E772" s="93"/>
      <c r="F772" s="4"/>
      <c r="G772" s="72"/>
      <c r="H772" s="72"/>
      <c r="I772" s="72"/>
      <c r="J772" s="72"/>
      <c r="W772" s="68">
        <f t="shared" ref="W772:W835" si="37">IF(CONCATENATE(F772,F773,F774,F775,F776,F777)&lt;&gt;"",IF(AND(E772&lt;&gt;0,ISNUMBER(E772)=TRUE),E772,W771),$V$1)</f>
        <v>1</v>
      </c>
      <c r="AC772" s="1" t="str">
        <f t="shared" si="35"/>
        <v>1900</v>
      </c>
    </row>
    <row r="773" spans="4:29" x14ac:dyDescent="0.25">
      <c r="D773" s="99" t="str">
        <f t="shared" si="36"/>
        <v/>
      </c>
      <c r="E773" s="93"/>
      <c r="F773" s="4"/>
      <c r="G773" s="72"/>
      <c r="H773" s="72"/>
      <c r="I773" s="72"/>
      <c r="J773" s="72"/>
      <c r="W773" s="68">
        <f t="shared" si="37"/>
        <v>1</v>
      </c>
      <c r="AC773" s="1" t="str">
        <f t="shared" ref="AC773:AC836" si="38">YEAR(W773)&amp;F773</f>
        <v>1900</v>
      </c>
    </row>
    <row r="774" spans="4:29" x14ac:dyDescent="0.25">
      <c r="D774" s="99" t="str">
        <f t="shared" si="36"/>
        <v/>
      </c>
      <c r="E774" s="93"/>
      <c r="F774" s="4"/>
      <c r="G774" s="72"/>
      <c r="H774" s="72"/>
      <c r="I774" s="72"/>
      <c r="J774" s="72"/>
      <c r="W774" s="68">
        <f t="shared" si="37"/>
        <v>1</v>
      </c>
      <c r="AC774" s="1" t="str">
        <f t="shared" si="38"/>
        <v>1900</v>
      </c>
    </row>
    <row r="775" spans="4:29" x14ac:dyDescent="0.25">
      <c r="D775" s="99" t="str">
        <f t="shared" si="36"/>
        <v/>
      </c>
      <c r="E775" s="93"/>
      <c r="F775" s="4"/>
      <c r="G775" s="72"/>
      <c r="H775" s="72"/>
      <c r="I775" s="72"/>
      <c r="J775" s="72"/>
      <c r="W775" s="68">
        <f t="shared" si="37"/>
        <v>1</v>
      </c>
      <c r="AC775" s="1" t="str">
        <f t="shared" si="38"/>
        <v>1900</v>
      </c>
    </row>
    <row r="776" spans="4:29" x14ac:dyDescent="0.25">
      <c r="D776" s="99" t="str">
        <f t="shared" si="36"/>
        <v/>
      </c>
      <c r="E776" s="93"/>
      <c r="F776" s="4"/>
      <c r="G776" s="72"/>
      <c r="H776" s="72"/>
      <c r="I776" s="72"/>
      <c r="J776" s="72"/>
      <c r="W776" s="68">
        <f t="shared" si="37"/>
        <v>1</v>
      </c>
      <c r="AC776" s="1" t="str">
        <f t="shared" si="38"/>
        <v>1900</v>
      </c>
    </row>
    <row r="777" spans="4:29" x14ac:dyDescent="0.25">
      <c r="D777" s="99" t="str">
        <f t="shared" si="36"/>
        <v/>
      </c>
      <c r="E777" s="93"/>
      <c r="F777" s="4"/>
      <c r="G777" s="72"/>
      <c r="H777" s="72"/>
      <c r="I777" s="72"/>
      <c r="J777" s="72"/>
      <c r="W777" s="68">
        <f t="shared" si="37"/>
        <v>1</v>
      </c>
      <c r="AC777" s="1" t="str">
        <f t="shared" si="38"/>
        <v>1900</v>
      </c>
    </row>
    <row r="778" spans="4:29" x14ac:dyDescent="0.25">
      <c r="D778" s="99" t="str">
        <f t="shared" si="36"/>
        <v/>
      </c>
      <c r="E778" s="93"/>
      <c r="F778" s="4"/>
      <c r="G778" s="72"/>
      <c r="H778" s="72"/>
      <c r="I778" s="72"/>
      <c r="J778" s="72"/>
      <c r="W778" s="68">
        <f t="shared" si="37"/>
        <v>1</v>
      </c>
      <c r="AC778" s="1" t="str">
        <f t="shared" si="38"/>
        <v>1900</v>
      </c>
    </row>
    <row r="779" spans="4:29" x14ac:dyDescent="0.25">
      <c r="D779" s="99" t="str">
        <f t="shared" si="36"/>
        <v/>
      </c>
      <c r="E779" s="93"/>
      <c r="F779" s="4"/>
      <c r="G779" s="72"/>
      <c r="H779" s="72"/>
      <c r="I779" s="72"/>
      <c r="J779" s="72"/>
      <c r="W779" s="68">
        <f t="shared" si="37"/>
        <v>1</v>
      </c>
      <c r="AC779" s="1" t="str">
        <f t="shared" si="38"/>
        <v>1900</v>
      </c>
    </row>
    <row r="780" spans="4:29" x14ac:dyDescent="0.25">
      <c r="D780" s="99" t="str">
        <f t="shared" si="36"/>
        <v/>
      </c>
      <c r="E780" s="93"/>
      <c r="F780" s="4"/>
      <c r="G780" s="72"/>
      <c r="H780" s="72"/>
      <c r="I780" s="72"/>
      <c r="J780" s="72"/>
      <c r="W780" s="68">
        <f t="shared" si="37"/>
        <v>1</v>
      </c>
      <c r="AC780" s="1" t="str">
        <f t="shared" si="38"/>
        <v>1900</v>
      </c>
    </row>
    <row r="781" spans="4:29" x14ac:dyDescent="0.25">
      <c r="D781" s="99" t="str">
        <f t="shared" si="36"/>
        <v/>
      </c>
      <c r="E781" s="93"/>
      <c r="F781" s="4"/>
      <c r="G781" s="72"/>
      <c r="H781" s="72"/>
      <c r="I781" s="72"/>
      <c r="J781" s="72"/>
      <c r="W781" s="68">
        <f t="shared" si="37"/>
        <v>1</v>
      </c>
      <c r="AC781" s="1" t="str">
        <f t="shared" si="38"/>
        <v>1900</v>
      </c>
    </row>
    <row r="782" spans="4:29" x14ac:dyDescent="0.25">
      <c r="D782" s="99" t="str">
        <f t="shared" si="36"/>
        <v/>
      </c>
      <c r="E782" s="93"/>
      <c r="F782" s="4"/>
      <c r="G782" s="72"/>
      <c r="H782" s="72"/>
      <c r="I782" s="72"/>
      <c r="J782" s="72"/>
      <c r="W782" s="68">
        <f t="shared" si="37"/>
        <v>1</v>
      </c>
      <c r="AC782" s="1" t="str">
        <f t="shared" si="38"/>
        <v>1900</v>
      </c>
    </row>
    <row r="783" spans="4:29" x14ac:dyDescent="0.25">
      <c r="D783" s="99" t="str">
        <f t="shared" si="36"/>
        <v/>
      </c>
      <c r="E783" s="93"/>
      <c r="F783" s="4"/>
      <c r="G783" s="72"/>
      <c r="H783" s="72"/>
      <c r="I783" s="72"/>
      <c r="J783" s="72"/>
      <c r="W783" s="68">
        <f t="shared" si="37"/>
        <v>1</v>
      </c>
      <c r="AC783" s="1" t="str">
        <f t="shared" si="38"/>
        <v>1900</v>
      </c>
    </row>
    <row r="784" spans="4:29" x14ac:dyDescent="0.25">
      <c r="D784" s="99" t="str">
        <f t="shared" si="36"/>
        <v/>
      </c>
      <c r="E784" s="93"/>
      <c r="F784" s="4"/>
      <c r="G784" s="72"/>
      <c r="H784" s="72"/>
      <c r="I784" s="72"/>
      <c r="J784" s="72"/>
      <c r="W784" s="68">
        <f t="shared" si="37"/>
        <v>1</v>
      </c>
      <c r="AC784" s="1" t="str">
        <f t="shared" si="38"/>
        <v>1900</v>
      </c>
    </row>
    <row r="785" spans="4:29" x14ac:dyDescent="0.25">
      <c r="D785" s="99" t="str">
        <f t="shared" si="36"/>
        <v/>
      </c>
      <c r="E785" s="93"/>
      <c r="F785" s="4"/>
      <c r="G785" s="72"/>
      <c r="H785" s="72"/>
      <c r="I785" s="72"/>
      <c r="J785" s="72"/>
      <c r="W785" s="68">
        <f t="shared" si="37"/>
        <v>1</v>
      </c>
      <c r="AC785" s="1" t="str">
        <f t="shared" si="38"/>
        <v>1900</v>
      </c>
    </row>
    <row r="786" spans="4:29" x14ac:dyDescent="0.25">
      <c r="D786" s="99" t="str">
        <f t="shared" si="36"/>
        <v/>
      </c>
      <c r="E786" s="93"/>
      <c r="F786" s="4"/>
      <c r="G786" s="72"/>
      <c r="H786" s="72"/>
      <c r="I786" s="72"/>
      <c r="J786" s="72"/>
      <c r="W786" s="68">
        <f t="shared" si="37"/>
        <v>1</v>
      </c>
      <c r="AC786" s="1" t="str">
        <f t="shared" si="38"/>
        <v>1900</v>
      </c>
    </row>
    <row r="787" spans="4:29" x14ac:dyDescent="0.25">
      <c r="D787" s="99" t="str">
        <f t="shared" si="36"/>
        <v/>
      </c>
      <c r="E787" s="93"/>
      <c r="F787" s="4"/>
      <c r="G787" s="72"/>
      <c r="H787" s="72"/>
      <c r="I787" s="72"/>
      <c r="J787" s="72"/>
      <c r="W787" s="68">
        <f t="shared" si="37"/>
        <v>1</v>
      </c>
      <c r="AC787" s="1" t="str">
        <f t="shared" si="38"/>
        <v>1900</v>
      </c>
    </row>
    <row r="788" spans="4:29" x14ac:dyDescent="0.25">
      <c r="D788" s="99" t="str">
        <f t="shared" si="36"/>
        <v/>
      </c>
      <c r="E788" s="93"/>
      <c r="F788" s="4"/>
      <c r="G788" s="72"/>
      <c r="H788" s="72"/>
      <c r="I788" s="72"/>
      <c r="J788" s="72"/>
      <c r="W788" s="68">
        <f t="shared" si="37"/>
        <v>1</v>
      </c>
      <c r="AC788" s="1" t="str">
        <f t="shared" si="38"/>
        <v>1900</v>
      </c>
    </row>
    <row r="789" spans="4:29" x14ac:dyDescent="0.25">
      <c r="D789" s="99" t="str">
        <f t="shared" si="36"/>
        <v/>
      </c>
      <c r="E789" s="93"/>
      <c r="F789" s="4"/>
      <c r="G789" s="72"/>
      <c r="H789" s="72"/>
      <c r="I789" s="72"/>
      <c r="J789" s="72"/>
      <c r="W789" s="68">
        <f t="shared" si="37"/>
        <v>1</v>
      </c>
      <c r="AC789" s="1" t="str">
        <f t="shared" si="38"/>
        <v>1900</v>
      </c>
    </row>
    <row r="790" spans="4:29" x14ac:dyDescent="0.25">
      <c r="D790" s="99" t="str">
        <f t="shared" si="36"/>
        <v/>
      </c>
      <c r="E790" s="93"/>
      <c r="F790" s="4"/>
      <c r="G790" s="72"/>
      <c r="H790" s="72"/>
      <c r="I790" s="72"/>
      <c r="J790" s="72"/>
      <c r="W790" s="68">
        <f t="shared" si="37"/>
        <v>1</v>
      </c>
      <c r="AC790" s="1" t="str">
        <f t="shared" si="38"/>
        <v>1900</v>
      </c>
    </row>
    <row r="791" spans="4:29" x14ac:dyDescent="0.25">
      <c r="D791" s="99" t="str">
        <f t="shared" si="36"/>
        <v/>
      </c>
      <c r="E791" s="93"/>
      <c r="F791" s="4"/>
      <c r="G791" s="72"/>
      <c r="H791" s="72"/>
      <c r="I791" s="72"/>
      <c r="J791" s="72"/>
      <c r="W791" s="68">
        <f t="shared" si="37"/>
        <v>1</v>
      </c>
      <c r="AC791" s="1" t="str">
        <f t="shared" si="38"/>
        <v>1900</v>
      </c>
    </row>
    <row r="792" spans="4:29" x14ac:dyDescent="0.25">
      <c r="D792" s="99" t="str">
        <f t="shared" si="36"/>
        <v/>
      </c>
      <c r="E792" s="93"/>
      <c r="F792" s="4"/>
      <c r="G792" s="72"/>
      <c r="H792" s="72"/>
      <c r="I792" s="72"/>
      <c r="J792" s="72"/>
      <c r="W792" s="68">
        <f t="shared" si="37"/>
        <v>1</v>
      </c>
      <c r="AC792" s="1" t="str">
        <f t="shared" si="38"/>
        <v>1900</v>
      </c>
    </row>
    <row r="793" spans="4:29" x14ac:dyDescent="0.25">
      <c r="D793" s="99" t="str">
        <f t="shared" si="36"/>
        <v/>
      </c>
      <c r="E793" s="93"/>
      <c r="F793" s="4"/>
      <c r="G793" s="72"/>
      <c r="H793" s="72"/>
      <c r="I793" s="72"/>
      <c r="J793" s="72"/>
      <c r="W793" s="68">
        <f t="shared" si="37"/>
        <v>1</v>
      </c>
      <c r="AC793" s="1" t="str">
        <f t="shared" si="38"/>
        <v>1900</v>
      </c>
    </row>
    <row r="794" spans="4:29" x14ac:dyDescent="0.25">
      <c r="D794" s="99" t="str">
        <f t="shared" si="36"/>
        <v/>
      </c>
      <c r="E794" s="93"/>
      <c r="F794" s="4"/>
      <c r="G794" s="72"/>
      <c r="H794" s="72"/>
      <c r="I794" s="72"/>
      <c r="J794" s="72"/>
      <c r="W794" s="68">
        <f t="shared" si="37"/>
        <v>1</v>
      </c>
      <c r="AC794" s="1" t="str">
        <f t="shared" si="38"/>
        <v>1900</v>
      </c>
    </row>
    <row r="795" spans="4:29" x14ac:dyDescent="0.25">
      <c r="D795" s="99" t="str">
        <f t="shared" si="36"/>
        <v/>
      </c>
      <c r="E795" s="93"/>
      <c r="F795" s="4"/>
      <c r="G795" s="72"/>
      <c r="H795" s="72"/>
      <c r="I795" s="72"/>
      <c r="J795" s="72"/>
      <c r="W795" s="68">
        <f t="shared" si="37"/>
        <v>1</v>
      </c>
      <c r="AC795" s="1" t="str">
        <f t="shared" si="38"/>
        <v>1900</v>
      </c>
    </row>
    <row r="796" spans="4:29" x14ac:dyDescent="0.25">
      <c r="D796" s="99" t="str">
        <f t="shared" si="36"/>
        <v/>
      </c>
      <c r="E796" s="93"/>
      <c r="F796" s="4"/>
      <c r="G796" s="72"/>
      <c r="H796" s="72"/>
      <c r="I796" s="72"/>
      <c r="J796" s="72"/>
      <c r="W796" s="68">
        <f t="shared" si="37"/>
        <v>1</v>
      </c>
      <c r="AC796" s="1" t="str">
        <f t="shared" si="38"/>
        <v>1900</v>
      </c>
    </row>
    <row r="797" spans="4:29" x14ac:dyDescent="0.25">
      <c r="D797" s="99" t="str">
        <f t="shared" si="36"/>
        <v/>
      </c>
      <c r="E797" s="93"/>
      <c r="F797" s="4"/>
      <c r="G797" s="72"/>
      <c r="H797" s="72"/>
      <c r="I797" s="72"/>
      <c r="J797" s="72"/>
      <c r="W797" s="68">
        <f t="shared" si="37"/>
        <v>1</v>
      </c>
      <c r="AC797" s="1" t="str">
        <f t="shared" si="38"/>
        <v>1900</v>
      </c>
    </row>
    <row r="798" spans="4:29" x14ac:dyDescent="0.25">
      <c r="D798" s="99" t="str">
        <f t="shared" si="36"/>
        <v/>
      </c>
      <c r="E798" s="93"/>
      <c r="F798" s="4"/>
      <c r="G798" s="72"/>
      <c r="H798" s="72"/>
      <c r="I798" s="72"/>
      <c r="J798" s="72"/>
      <c r="W798" s="68">
        <f t="shared" si="37"/>
        <v>1</v>
      </c>
      <c r="AC798" s="1" t="str">
        <f t="shared" si="38"/>
        <v>1900</v>
      </c>
    </row>
    <row r="799" spans="4:29" x14ac:dyDescent="0.25">
      <c r="D799" s="99" t="str">
        <f t="shared" si="36"/>
        <v/>
      </c>
      <c r="E799" s="93"/>
      <c r="F799" s="4"/>
      <c r="G799" s="72"/>
      <c r="H799" s="72"/>
      <c r="I799" s="72"/>
      <c r="J799" s="72"/>
      <c r="W799" s="68">
        <f t="shared" si="37"/>
        <v>1</v>
      </c>
      <c r="AC799" s="1" t="str">
        <f t="shared" si="38"/>
        <v>1900</v>
      </c>
    </row>
    <row r="800" spans="4:29" x14ac:dyDescent="0.25">
      <c r="D800" s="99" t="str">
        <f t="shared" si="36"/>
        <v/>
      </c>
      <c r="E800" s="93"/>
      <c r="F800" s="4"/>
      <c r="G800" s="72"/>
      <c r="H800" s="72"/>
      <c r="I800" s="72"/>
      <c r="J800" s="72"/>
      <c r="W800" s="68">
        <f t="shared" si="37"/>
        <v>1</v>
      </c>
      <c r="AC800" s="1" t="str">
        <f t="shared" si="38"/>
        <v>1900</v>
      </c>
    </row>
    <row r="801" spans="4:29" x14ac:dyDescent="0.25">
      <c r="D801" s="99" t="str">
        <f t="shared" si="36"/>
        <v/>
      </c>
      <c r="E801" s="93"/>
      <c r="F801" s="4"/>
      <c r="G801" s="72"/>
      <c r="H801" s="72"/>
      <c r="I801" s="72"/>
      <c r="J801" s="72"/>
      <c r="W801" s="68">
        <f t="shared" si="37"/>
        <v>1</v>
      </c>
      <c r="AC801" s="1" t="str">
        <f t="shared" si="38"/>
        <v>1900</v>
      </c>
    </row>
    <row r="802" spans="4:29" x14ac:dyDescent="0.25">
      <c r="D802" s="99" t="str">
        <f t="shared" si="36"/>
        <v/>
      </c>
      <c r="E802" s="93"/>
      <c r="F802" s="4"/>
      <c r="G802" s="72"/>
      <c r="H802" s="72"/>
      <c r="I802" s="72"/>
      <c r="J802" s="72"/>
      <c r="W802" s="68">
        <f t="shared" si="37"/>
        <v>1</v>
      </c>
      <c r="AC802" s="1" t="str">
        <f t="shared" si="38"/>
        <v>1900</v>
      </c>
    </row>
    <row r="803" spans="4:29" x14ac:dyDescent="0.25">
      <c r="D803" s="99" t="str">
        <f t="shared" si="36"/>
        <v/>
      </c>
      <c r="E803" s="93"/>
      <c r="F803" s="4"/>
      <c r="G803" s="72"/>
      <c r="H803" s="72"/>
      <c r="I803" s="72"/>
      <c r="J803" s="72"/>
      <c r="W803" s="68">
        <f t="shared" si="37"/>
        <v>1</v>
      </c>
      <c r="AC803" s="1" t="str">
        <f t="shared" si="38"/>
        <v>1900</v>
      </c>
    </row>
    <row r="804" spans="4:29" x14ac:dyDescent="0.25">
      <c r="D804" s="99" t="str">
        <f t="shared" si="36"/>
        <v/>
      </c>
      <c r="E804" s="93"/>
      <c r="F804" s="4"/>
      <c r="G804" s="72"/>
      <c r="H804" s="72"/>
      <c r="I804" s="72"/>
      <c r="J804" s="72"/>
      <c r="W804" s="68">
        <f t="shared" si="37"/>
        <v>1</v>
      </c>
      <c r="AC804" s="1" t="str">
        <f t="shared" si="38"/>
        <v>1900</v>
      </c>
    </row>
    <row r="805" spans="4:29" x14ac:dyDescent="0.25">
      <c r="D805" s="99" t="str">
        <f t="shared" si="36"/>
        <v/>
      </c>
      <c r="E805" s="93"/>
      <c r="F805" s="4"/>
      <c r="G805" s="72"/>
      <c r="H805" s="72"/>
      <c r="I805" s="72"/>
      <c r="J805" s="72"/>
      <c r="W805" s="68">
        <f t="shared" si="37"/>
        <v>1</v>
      </c>
      <c r="AC805" s="1" t="str">
        <f t="shared" si="38"/>
        <v>1900</v>
      </c>
    </row>
    <row r="806" spans="4:29" x14ac:dyDescent="0.25">
      <c r="D806" s="99" t="str">
        <f t="shared" si="36"/>
        <v/>
      </c>
      <c r="E806" s="93"/>
      <c r="F806" s="4"/>
      <c r="G806" s="72"/>
      <c r="H806" s="72"/>
      <c r="I806" s="72"/>
      <c r="J806" s="72"/>
      <c r="W806" s="68">
        <f t="shared" si="37"/>
        <v>1</v>
      </c>
      <c r="AC806" s="1" t="str">
        <f t="shared" si="38"/>
        <v>1900</v>
      </c>
    </row>
    <row r="807" spans="4:29" x14ac:dyDescent="0.25">
      <c r="D807" s="99" t="str">
        <f t="shared" si="36"/>
        <v/>
      </c>
      <c r="E807" s="93"/>
      <c r="F807" s="4"/>
      <c r="G807" s="72"/>
      <c r="H807" s="72"/>
      <c r="I807" s="72"/>
      <c r="J807" s="72"/>
      <c r="W807" s="68">
        <f t="shared" si="37"/>
        <v>1</v>
      </c>
      <c r="AC807" s="1" t="str">
        <f t="shared" si="38"/>
        <v>1900</v>
      </c>
    </row>
    <row r="808" spans="4:29" x14ac:dyDescent="0.25">
      <c r="D808" s="99" t="str">
        <f t="shared" si="36"/>
        <v/>
      </c>
      <c r="E808" s="93"/>
      <c r="F808" s="4"/>
      <c r="G808" s="72"/>
      <c r="H808" s="72"/>
      <c r="I808" s="72"/>
      <c r="J808" s="72"/>
      <c r="W808" s="68">
        <f t="shared" si="37"/>
        <v>1</v>
      </c>
      <c r="AC808" s="1" t="str">
        <f t="shared" si="38"/>
        <v>1900</v>
      </c>
    </row>
    <row r="809" spans="4:29" x14ac:dyDescent="0.25">
      <c r="D809" s="99" t="str">
        <f t="shared" si="36"/>
        <v/>
      </c>
      <c r="E809" s="93"/>
      <c r="F809" s="4"/>
      <c r="G809" s="72"/>
      <c r="H809" s="72"/>
      <c r="I809" s="72"/>
      <c r="J809" s="72"/>
      <c r="W809" s="68">
        <f t="shared" si="37"/>
        <v>1</v>
      </c>
      <c r="AC809" s="1" t="str">
        <f t="shared" si="38"/>
        <v>1900</v>
      </c>
    </row>
    <row r="810" spans="4:29" x14ac:dyDescent="0.25">
      <c r="D810" s="99" t="str">
        <f t="shared" si="36"/>
        <v/>
      </c>
      <c r="E810" s="93"/>
      <c r="F810" s="4"/>
      <c r="G810" s="72"/>
      <c r="H810" s="72"/>
      <c r="I810" s="72"/>
      <c r="J810" s="72"/>
      <c r="W810" s="68">
        <f t="shared" si="37"/>
        <v>1</v>
      </c>
      <c r="AC810" s="1" t="str">
        <f t="shared" si="38"/>
        <v>1900</v>
      </c>
    </row>
    <row r="811" spans="4:29" x14ac:dyDescent="0.25">
      <c r="D811" s="99" t="str">
        <f t="shared" si="36"/>
        <v/>
      </c>
      <c r="E811" s="93"/>
      <c r="F811" s="4"/>
      <c r="G811" s="72"/>
      <c r="H811" s="72"/>
      <c r="I811" s="72"/>
      <c r="J811" s="72"/>
      <c r="W811" s="68">
        <f t="shared" si="37"/>
        <v>1</v>
      </c>
      <c r="AC811" s="1" t="str">
        <f t="shared" si="38"/>
        <v>1900</v>
      </c>
    </row>
    <row r="812" spans="4:29" x14ac:dyDescent="0.25">
      <c r="D812" s="99" t="str">
        <f t="shared" si="36"/>
        <v/>
      </c>
      <c r="E812" s="93"/>
      <c r="F812" s="4"/>
      <c r="G812" s="72"/>
      <c r="H812" s="72"/>
      <c r="I812" s="72"/>
      <c r="J812" s="72"/>
      <c r="W812" s="68">
        <f t="shared" si="37"/>
        <v>1</v>
      </c>
      <c r="AC812" s="1" t="str">
        <f t="shared" si="38"/>
        <v>1900</v>
      </c>
    </row>
    <row r="813" spans="4:29" x14ac:dyDescent="0.25">
      <c r="D813" s="99" t="str">
        <f t="shared" si="36"/>
        <v/>
      </c>
      <c r="E813" s="93"/>
      <c r="F813" s="4"/>
      <c r="G813" s="72"/>
      <c r="H813" s="72"/>
      <c r="I813" s="72"/>
      <c r="J813" s="72"/>
      <c r="W813" s="68">
        <f t="shared" si="37"/>
        <v>1</v>
      </c>
      <c r="AC813" s="1" t="str">
        <f t="shared" si="38"/>
        <v>1900</v>
      </c>
    </row>
    <row r="814" spans="4:29" x14ac:dyDescent="0.25">
      <c r="D814" s="99" t="str">
        <f t="shared" si="36"/>
        <v/>
      </c>
      <c r="E814" s="93"/>
      <c r="F814" s="4"/>
      <c r="G814" s="72"/>
      <c r="H814" s="72"/>
      <c r="I814" s="72"/>
      <c r="J814" s="72"/>
      <c r="W814" s="68">
        <f t="shared" si="37"/>
        <v>1</v>
      </c>
      <c r="AC814" s="1" t="str">
        <f t="shared" si="38"/>
        <v>1900</v>
      </c>
    </row>
    <row r="815" spans="4:29" x14ac:dyDescent="0.25">
      <c r="D815" s="99" t="str">
        <f t="shared" si="36"/>
        <v/>
      </c>
      <c r="E815" s="93"/>
      <c r="F815" s="4"/>
      <c r="G815" s="72"/>
      <c r="H815" s="72"/>
      <c r="I815" s="72"/>
      <c r="J815" s="72"/>
      <c r="W815" s="68">
        <f t="shared" si="37"/>
        <v>1</v>
      </c>
      <c r="AC815" s="1" t="str">
        <f t="shared" si="38"/>
        <v>1900</v>
      </c>
    </row>
    <row r="816" spans="4:29" x14ac:dyDescent="0.25">
      <c r="D816" s="99" t="str">
        <f t="shared" si="36"/>
        <v/>
      </c>
      <c r="E816" s="93"/>
      <c r="F816" s="4"/>
      <c r="G816" s="72"/>
      <c r="H816" s="72"/>
      <c r="I816" s="72"/>
      <c r="J816" s="72"/>
      <c r="W816" s="68">
        <f t="shared" si="37"/>
        <v>1</v>
      </c>
      <c r="AC816" s="1" t="str">
        <f t="shared" si="38"/>
        <v>1900</v>
      </c>
    </row>
    <row r="817" spans="4:29" x14ac:dyDescent="0.25">
      <c r="D817" s="99" t="str">
        <f t="shared" si="36"/>
        <v/>
      </c>
      <c r="E817" s="93"/>
      <c r="F817" s="4"/>
      <c r="G817" s="72"/>
      <c r="H817" s="72"/>
      <c r="I817" s="72"/>
      <c r="J817" s="72"/>
      <c r="W817" s="68">
        <f t="shared" si="37"/>
        <v>1</v>
      </c>
      <c r="AC817" s="1" t="str">
        <f t="shared" si="38"/>
        <v>1900</v>
      </c>
    </row>
    <row r="818" spans="4:29" x14ac:dyDescent="0.25">
      <c r="D818" s="99" t="str">
        <f t="shared" si="36"/>
        <v/>
      </c>
      <c r="E818" s="93"/>
      <c r="F818" s="4"/>
      <c r="G818" s="72"/>
      <c r="H818" s="72"/>
      <c r="I818" s="72"/>
      <c r="J818" s="72"/>
      <c r="W818" s="68">
        <f t="shared" si="37"/>
        <v>1</v>
      </c>
      <c r="AC818" s="1" t="str">
        <f t="shared" si="38"/>
        <v>1900</v>
      </c>
    </row>
    <row r="819" spans="4:29" x14ac:dyDescent="0.25">
      <c r="D819" s="99" t="str">
        <f t="shared" si="36"/>
        <v/>
      </c>
      <c r="E819" s="93"/>
      <c r="F819" s="4"/>
      <c r="G819" s="72"/>
      <c r="H819" s="72"/>
      <c r="I819" s="72"/>
      <c r="J819" s="72"/>
      <c r="W819" s="68">
        <f t="shared" si="37"/>
        <v>1</v>
      </c>
      <c r="AC819" s="1" t="str">
        <f t="shared" si="38"/>
        <v>1900</v>
      </c>
    </row>
    <row r="820" spans="4:29" x14ac:dyDescent="0.25">
      <c r="D820" s="99" t="str">
        <f t="shared" si="36"/>
        <v/>
      </c>
      <c r="E820" s="93"/>
      <c r="F820" s="4"/>
      <c r="G820" s="72"/>
      <c r="H820" s="72"/>
      <c r="I820" s="72"/>
      <c r="J820" s="72"/>
      <c r="W820" s="68">
        <f t="shared" si="37"/>
        <v>1</v>
      </c>
      <c r="AC820" s="1" t="str">
        <f t="shared" si="38"/>
        <v>1900</v>
      </c>
    </row>
    <row r="821" spans="4:29" x14ac:dyDescent="0.25">
      <c r="D821" s="99" t="str">
        <f t="shared" si="36"/>
        <v/>
      </c>
      <c r="E821" s="93"/>
      <c r="F821" s="4"/>
      <c r="G821" s="72"/>
      <c r="H821" s="72"/>
      <c r="I821" s="72"/>
      <c r="J821" s="72"/>
      <c r="W821" s="68">
        <f t="shared" si="37"/>
        <v>1</v>
      </c>
      <c r="AC821" s="1" t="str">
        <f t="shared" si="38"/>
        <v>1900</v>
      </c>
    </row>
    <row r="822" spans="4:29" x14ac:dyDescent="0.25">
      <c r="D822" s="99" t="str">
        <f t="shared" si="36"/>
        <v/>
      </c>
      <c r="E822" s="93"/>
      <c r="F822" s="4"/>
      <c r="G822" s="72"/>
      <c r="H822" s="72"/>
      <c r="I822" s="72"/>
      <c r="J822" s="72"/>
      <c r="W822" s="68">
        <f t="shared" si="37"/>
        <v>1</v>
      </c>
      <c r="AC822" s="1" t="str">
        <f t="shared" si="38"/>
        <v>1900</v>
      </c>
    </row>
    <row r="823" spans="4:29" x14ac:dyDescent="0.25">
      <c r="D823" s="99" t="str">
        <f t="shared" si="36"/>
        <v/>
      </c>
      <c r="E823" s="93"/>
      <c r="F823" s="4"/>
      <c r="G823" s="72"/>
      <c r="H823" s="72"/>
      <c r="I823" s="72"/>
      <c r="J823" s="72"/>
      <c r="W823" s="68">
        <f t="shared" si="37"/>
        <v>1</v>
      </c>
      <c r="AC823" s="1" t="str">
        <f t="shared" si="38"/>
        <v>1900</v>
      </c>
    </row>
    <row r="824" spans="4:29" x14ac:dyDescent="0.25">
      <c r="D824" s="99" t="str">
        <f t="shared" si="36"/>
        <v/>
      </c>
      <c r="E824" s="93"/>
      <c r="F824" s="4"/>
      <c r="G824" s="72"/>
      <c r="H824" s="72"/>
      <c r="I824" s="72"/>
      <c r="J824" s="72"/>
      <c r="W824" s="68">
        <f t="shared" si="37"/>
        <v>1</v>
      </c>
      <c r="AC824" s="1" t="str">
        <f t="shared" si="38"/>
        <v>1900</v>
      </c>
    </row>
    <row r="825" spans="4:29" x14ac:dyDescent="0.25">
      <c r="D825" s="99" t="str">
        <f t="shared" si="36"/>
        <v/>
      </c>
      <c r="E825" s="93"/>
      <c r="F825" s="4"/>
      <c r="G825" s="72"/>
      <c r="H825" s="72"/>
      <c r="I825" s="72"/>
      <c r="J825" s="72"/>
      <c r="W825" s="68">
        <f t="shared" si="37"/>
        <v>1</v>
      </c>
      <c r="AC825" s="1" t="str">
        <f t="shared" si="38"/>
        <v>1900</v>
      </c>
    </row>
    <row r="826" spans="4:29" x14ac:dyDescent="0.25">
      <c r="D826" s="99" t="str">
        <f t="shared" si="36"/>
        <v/>
      </c>
      <c r="E826" s="93"/>
      <c r="F826" s="4"/>
      <c r="G826" s="72"/>
      <c r="H826" s="72"/>
      <c r="I826" s="72"/>
      <c r="J826" s="72"/>
      <c r="W826" s="68">
        <f t="shared" si="37"/>
        <v>1</v>
      </c>
      <c r="AC826" s="1" t="str">
        <f t="shared" si="38"/>
        <v>1900</v>
      </c>
    </row>
    <row r="827" spans="4:29" x14ac:dyDescent="0.25">
      <c r="D827" s="99" t="str">
        <f t="shared" si="36"/>
        <v/>
      </c>
      <c r="E827" s="93"/>
      <c r="F827" s="4"/>
      <c r="G827" s="72"/>
      <c r="H827" s="72"/>
      <c r="I827" s="72"/>
      <c r="J827" s="72"/>
      <c r="W827" s="68">
        <f t="shared" si="37"/>
        <v>1</v>
      </c>
      <c r="AC827" s="1" t="str">
        <f t="shared" si="38"/>
        <v>1900</v>
      </c>
    </row>
    <row r="828" spans="4:29" x14ac:dyDescent="0.25">
      <c r="D828" s="99" t="str">
        <f t="shared" si="36"/>
        <v/>
      </c>
      <c r="E828" s="93"/>
      <c r="F828" s="4"/>
      <c r="G828" s="72"/>
      <c r="H828" s="72"/>
      <c r="I828" s="72"/>
      <c r="J828" s="72"/>
      <c r="W828" s="68">
        <f t="shared" si="37"/>
        <v>1</v>
      </c>
      <c r="AC828" s="1" t="str">
        <f t="shared" si="38"/>
        <v>1900</v>
      </c>
    </row>
    <row r="829" spans="4:29" x14ac:dyDescent="0.25">
      <c r="D829" s="99" t="str">
        <f t="shared" si="36"/>
        <v/>
      </c>
      <c r="E829" s="93"/>
      <c r="F829" s="4"/>
      <c r="G829" s="72"/>
      <c r="H829" s="72"/>
      <c r="I829" s="72"/>
      <c r="J829" s="72"/>
      <c r="W829" s="68">
        <f t="shared" si="37"/>
        <v>1</v>
      </c>
      <c r="AC829" s="1" t="str">
        <f t="shared" si="38"/>
        <v>1900</v>
      </c>
    </row>
    <row r="830" spans="4:29" x14ac:dyDescent="0.25">
      <c r="D830" s="99" t="str">
        <f t="shared" si="36"/>
        <v/>
      </c>
      <c r="E830" s="93"/>
      <c r="F830" s="4"/>
      <c r="G830" s="72"/>
      <c r="H830" s="72"/>
      <c r="I830" s="72"/>
      <c r="J830" s="72"/>
      <c r="W830" s="68">
        <f t="shared" si="37"/>
        <v>1</v>
      </c>
      <c r="AC830" s="1" t="str">
        <f t="shared" si="38"/>
        <v>1900</v>
      </c>
    </row>
    <row r="831" spans="4:29" x14ac:dyDescent="0.25">
      <c r="D831" s="99" t="str">
        <f t="shared" si="36"/>
        <v/>
      </c>
      <c r="E831" s="93"/>
      <c r="F831" s="4"/>
      <c r="G831" s="72"/>
      <c r="H831" s="72"/>
      <c r="I831" s="72"/>
      <c r="J831" s="72"/>
      <c r="W831" s="68">
        <f t="shared" si="37"/>
        <v>1</v>
      </c>
      <c r="AC831" s="1" t="str">
        <f t="shared" si="38"/>
        <v>1900</v>
      </c>
    </row>
    <row r="832" spans="4:29" x14ac:dyDescent="0.25">
      <c r="D832" s="99" t="str">
        <f t="shared" si="36"/>
        <v/>
      </c>
      <c r="E832" s="93"/>
      <c r="F832" s="4"/>
      <c r="G832" s="72"/>
      <c r="H832" s="72"/>
      <c r="I832" s="72"/>
      <c r="J832" s="72"/>
      <c r="W832" s="68">
        <f t="shared" si="37"/>
        <v>1</v>
      </c>
      <c r="AC832" s="1" t="str">
        <f t="shared" si="38"/>
        <v>1900</v>
      </c>
    </row>
    <row r="833" spans="4:29" x14ac:dyDescent="0.25">
      <c r="D833" s="99" t="str">
        <f t="shared" si="36"/>
        <v/>
      </c>
      <c r="E833" s="93"/>
      <c r="F833" s="4"/>
      <c r="G833" s="72"/>
      <c r="H833" s="72"/>
      <c r="I833" s="72"/>
      <c r="J833" s="72"/>
      <c r="W833" s="68">
        <f t="shared" si="37"/>
        <v>1</v>
      </c>
      <c r="AC833" s="1" t="str">
        <f t="shared" si="38"/>
        <v>1900</v>
      </c>
    </row>
    <row r="834" spans="4:29" x14ac:dyDescent="0.25">
      <c r="D834" s="99" t="str">
        <f t="shared" si="36"/>
        <v/>
      </c>
      <c r="E834" s="93"/>
      <c r="F834" s="4"/>
      <c r="G834" s="72"/>
      <c r="H834" s="72"/>
      <c r="I834" s="72"/>
      <c r="J834" s="72"/>
      <c r="W834" s="68">
        <f t="shared" si="37"/>
        <v>1</v>
      </c>
      <c r="AC834" s="1" t="str">
        <f t="shared" si="38"/>
        <v>1900</v>
      </c>
    </row>
    <row r="835" spans="4:29" x14ac:dyDescent="0.25">
      <c r="D835" s="99" t="str">
        <f t="shared" si="36"/>
        <v/>
      </c>
      <c r="E835" s="93"/>
      <c r="F835" s="4"/>
      <c r="G835" s="72"/>
      <c r="H835" s="72"/>
      <c r="I835" s="72"/>
      <c r="J835" s="72"/>
      <c r="W835" s="68">
        <f t="shared" si="37"/>
        <v>1</v>
      </c>
      <c r="AC835" s="1" t="str">
        <f t="shared" si="38"/>
        <v>1900</v>
      </c>
    </row>
    <row r="836" spans="4:29" x14ac:dyDescent="0.25">
      <c r="D836" s="99" t="str">
        <f t="shared" ref="D836:D899" si="39">IF(W836&lt;&gt;$V$1,IF(YEAR(W836)=YEAR(W835),D835+1,1),"")</f>
        <v/>
      </c>
      <c r="E836" s="93"/>
      <c r="F836" s="4"/>
      <c r="G836" s="72"/>
      <c r="H836" s="72"/>
      <c r="I836" s="72"/>
      <c r="J836" s="72"/>
      <c r="W836" s="68">
        <f t="shared" ref="W836:W899" si="40">IF(CONCATENATE(F836,F837,F838,F839,F840,F841)&lt;&gt;"",IF(AND(E836&lt;&gt;0,ISNUMBER(E836)=TRUE),E836,W835),$V$1)</f>
        <v>1</v>
      </c>
      <c r="AC836" s="1" t="str">
        <f t="shared" si="38"/>
        <v>1900</v>
      </c>
    </row>
    <row r="837" spans="4:29" x14ac:dyDescent="0.25">
      <c r="D837" s="99" t="str">
        <f t="shared" si="39"/>
        <v/>
      </c>
      <c r="E837" s="93"/>
      <c r="F837" s="4"/>
      <c r="G837" s="72"/>
      <c r="H837" s="72"/>
      <c r="I837" s="72"/>
      <c r="J837" s="72"/>
      <c r="W837" s="68">
        <f t="shared" si="40"/>
        <v>1</v>
      </c>
      <c r="AC837" s="1" t="str">
        <f t="shared" ref="AC837:AC900" si="41">YEAR(W837)&amp;F837</f>
        <v>1900</v>
      </c>
    </row>
    <row r="838" spans="4:29" x14ac:dyDescent="0.25">
      <c r="D838" s="99" t="str">
        <f t="shared" si="39"/>
        <v/>
      </c>
      <c r="E838" s="93"/>
      <c r="F838" s="4"/>
      <c r="G838" s="72"/>
      <c r="H838" s="72"/>
      <c r="I838" s="72"/>
      <c r="J838" s="72"/>
      <c r="W838" s="68">
        <f t="shared" si="40"/>
        <v>1</v>
      </c>
      <c r="AC838" s="1" t="str">
        <f t="shared" si="41"/>
        <v>1900</v>
      </c>
    </row>
    <row r="839" spans="4:29" x14ac:dyDescent="0.25">
      <c r="D839" s="99" t="str">
        <f t="shared" si="39"/>
        <v/>
      </c>
      <c r="E839" s="93"/>
      <c r="F839" s="4"/>
      <c r="G839" s="72"/>
      <c r="H839" s="72"/>
      <c r="I839" s="72"/>
      <c r="J839" s="72"/>
      <c r="W839" s="68">
        <f t="shared" si="40"/>
        <v>1</v>
      </c>
      <c r="AC839" s="1" t="str">
        <f t="shared" si="41"/>
        <v>1900</v>
      </c>
    </row>
    <row r="840" spans="4:29" x14ac:dyDescent="0.25">
      <c r="D840" s="99" t="str">
        <f t="shared" si="39"/>
        <v/>
      </c>
      <c r="E840" s="93"/>
      <c r="F840" s="4"/>
      <c r="G840" s="72"/>
      <c r="H840" s="72"/>
      <c r="I840" s="72"/>
      <c r="J840" s="72"/>
      <c r="W840" s="68">
        <f t="shared" si="40"/>
        <v>1</v>
      </c>
      <c r="AC840" s="1" t="str">
        <f t="shared" si="41"/>
        <v>1900</v>
      </c>
    </row>
    <row r="841" spans="4:29" x14ac:dyDescent="0.25">
      <c r="D841" s="99" t="str">
        <f t="shared" si="39"/>
        <v/>
      </c>
      <c r="E841" s="93"/>
      <c r="F841" s="4"/>
      <c r="G841" s="72"/>
      <c r="H841" s="72"/>
      <c r="I841" s="72"/>
      <c r="J841" s="72"/>
      <c r="W841" s="68">
        <f t="shared" si="40"/>
        <v>1</v>
      </c>
      <c r="AC841" s="1" t="str">
        <f t="shared" si="41"/>
        <v>1900</v>
      </c>
    </row>
    <row r="842" spans="4:29" x14ac:dyDescent="0.25">
      <c r="D842" s="99" t="str">
        <f t="shared" si="39"/>
        <v/>
      </c>
      <c r="E842" s="93"/>
      <c r="F842" s="4"/>
      <c r="G842" s="72"/>
      <c r="H842" s="72"/>
      <c r="I842" s="72"/>
      <c r="J842" s="72"/>
      <c r="W842" s="68">
        <f t="shared" si="40"/>
        <v>1</v>
      </c>
      <c r="AC842" s="1" t="str">
        <f t="shared" si="41"/>
        <v>1900</v>
      </c>
    </row>
    <row r="843" spans="4:29" x14ac:dyDescent="0.25">
      <c r="D843" s="99" t="str">
        <f t="shared" si="39"/>
        <v/>
      </c>
      <c r="E843" s="93"/>
      <c r="F843" s="4"/>
      <c r="G843" s="72"/>
      <c r="H843" s="72"/>
      <c r="I843" s="72"/>
      <c r="J843" s="72"/>
      <c r="W843" s="68">
        <f t="shared" si="40"/>
        <v>1</v>
      </c>
      <c r="AC843" s="1" t="str">
        <f t="shared" si="41"/>
        <v>1900</v>
      </c>
    </row>
    <row r="844" spans="4:29" x14ac:dyDescent="0.25">
      <c r="D844" s="99" t="str">
        <f t="shared" si="39"/>
        <v/>
      </c>
      <c r="E844" s="93"/>
      <c r="F844" s="4"/>
      <c r="G844" s="72"/>
      <c r="H844" s="72"/>
      <c r="I844" s="72"/>
      <c r="J844" s="72"/>
      <c r="W844" s="68">
        <f t="shared" si="40"/>
        <v>1</v>
      </c>
      <c r="AC844" s="1" t="str">
        <f t="shared" si="41"/>
        <v>1900</v>
      </c>
    </row>
    <row r="845" spans="4:29" x14ac:dyDescent="0.25">
      <c r="D845" s="99" t="str">
        <f t="shared" si="39"/>
        <v/>
      </c>
      <c r="E845" s="93"/>
      <c r="F845" s="4"/>
      <c r="G845" s="72"/>
      <c r="H845" s="72"/>
      <c r="I845" s="72"/>
      <c r="J845" s="72"/>
      <c r="W845" s="68">
        <f t="shared" si="40"/>
        <v>1</v>
      </c>
      <c r="AC845" s="1" t="str">
        <f t="shared" si="41"/>
        <v>1900</v>
      </c>
    </row>
    <row r="846" spans="4:29" x14ac:dyDescent="0.25">
      <c r="D846" s="99" t="str">
        <f t="shared" si="39"/>
        <v/>
      </c>
      <c r="E846" s="93"/>
      <c r="F846" s="4"/>
      <c r="G846" s="72"/>
      <c r="H846" s="72"/>
      <c r="I846" s="72"/>
      <c r="J846" s="72"/>
      <c r="W846" s="68">
        <f t="shared" si="40"/>
        <v>1</v>
      </c>
      <c r="AC846" s="1" t="str">
        <f t="shared" si="41"/>
        <v>1900</v>
      </c>
    </row>
    <row r="847" spans="4:29" x14ac:dyDescent="0.25">
      <c r="D847" s="99" t="str">
        <f t="shared" si="39"/>
        <v/>
      </c>
      <c r="E847" s="93"/>
      <c r="F847" s="4"/>
      <c r="G847" s="72"/>
      <c r="H847" s="72"/>
      <c r="I847" s="72"/>
      <c r="J847" s="72"/>
      <c r="W847" s="68">
        <f t="shared" si="40"/>
        <v>1</v>
      </c>
      <c r="AC847" s="1" t="str">
        <f t="shared" si="41"/>
        <v>1900</v>
      </c>
    </row>
    <row r="848" spans="4:29" x14ac:dyDescent="0.25">
      <c r="D848" s="99" t="str">
        <f t="shared" si="39"/>
        <v/>
      </c>
      <c r="E848" s="93"/>
      <c r="F848" s="4"/>
      <c r="G848" s="72"/>
      <c r="H848" s="72"/>
      <c r="I848" s="72"/>
      <c r="J848" s="72"/>
      <c r="W848" s="68">
        <f t="shared" si="40"/>
        <v>1</v>
      </c>
      <c r="AC848" s="1" t="str">
        <f t="shared" si="41"/>
        <v>1900</v>
      </c>
    </row>
    <row r="849" spans="4:29" x14ac:dyDescent="0.25">
      <c r="D849" s="99" t="str">
        <f t="shared" si="39"/>
        <v/>
      </c>
      <c r="E849" s="93"/>
      <c r="F849" s="4"/>
      <c r="G849" s="72"/>
      <c r="H849" s="72"/>
      <c r="I849" s="72"/>
      <c r="J849" s="72"/>
      <c r="W849" s="68">
        <f t="shared" si="40"/>
        <v>1</v>
      </c>
      <c r="AC849" s="1" t="str">
        <f t="shared" si="41"/>
        <v>1900</v>
      </c>
    </row>
    <row r="850" spans="4:29" x14ac:dyDescent="0.25">
      <c r="D850" s="99" t="str">
        <f t="shared" si="39"/>
        <v/>
      </c>
      <c r="E850" s="93"/>
      <c r="F850" s="4"/>
      <c r="G850" s="72"/>
      <c r="H850" s="72"/>
      <c r="I850" s="72"/>
      <c r="J850" s="72"/>
      <c r="W850" s="68">
        <f t="shared" si="40"/>
        <v>1</v>
      </c>
      <c r="AC850" s="1" t="str">
        <f t="shared" si="41"/>
        <v>1900</v>
      </c>
    </row>
    <row r="851" spans="4:29" x14ac:dyDescent="0.25">
      <c r="D851" s="99" t="str">
        <f t="shared" si="39"/>
        <v/>
      </c>
      <c r="E851" s="93"/>
      <c r="F851" s="4"/>
      <c r="G851" s="72"/>
      <c r="H851" s="72"/>
      <c r="I851" s="72"/>
      <c r="J851" s="72"/>
      <c r="W851" s="68">
        <f t="shared" si="40"/>
        <v>1</v>
      </c>
      <c r="AC851" s="1" t="str">
        <f t="shared" si="41"/>
        <v>1900</v>
      </c>
    </row>
    <row r="852" spans="4:29" x14ac:dyDescent="0.25">
      <c r="D852" s="99" t="str">
        <f t="shared" si="39"/>
        <v/>
      </c>
      <c r="E852" s="93"/>
      <c r="F852" s="4"/>
      <c r="G852" s="72"/>
      <c r="H852" s="72"/>
      <c r="I852" s="72"/>
      <c r="J852" s="72"/>
      <c r="W852" s="68">
        <f t="shared" si="40"/>
        <v>1</v>
      </c>
      <c r="AC852" s="1" t="str">
        <f t="shared" si="41"/>
        <v>1900</v>
      </c>
    </row>
    <row r="853" spans="4:29" x14ac:dyDescent="0.25">
      <c r="D853" s="99" t="str">
        <f t="shared" si="39"/>
        <v/>
      </c>
      <c r="E853" s="93"/>
      <c r="F853" s="4"/>
      <c r="G853" s="72"/>
      <c r="H853" s="72"/>
      <c r="I853" s="72"/>
      <c r="J853" s="72"/>
      <c r="W853" s="68">
        <f t="shared" si="40"/>
        <v>1</v>
      </c>
      <c r="AC853" s="1" t="str">
        <f t="shared" si="41"/>
        <v>1900</v>
      </c>
    </row>
    <row r="854" spans="4:29" x14ac:dyDescent="0.25">
      <c r="D854" s="99" t="str">
        <f t="shared" si="39"/>
        <v/>
      </c>
      <c r="E854" s="93"/>
      <c r="F854" s="4"/>
      <c r="G854" s="72"/>
      <c r="H854" s="72"/>
      <c r="I854" s="72"/>
      <c r="J854" s="72"/>
      <c r="W854" s="68">
        <f t="shared" si="40"/>
        <v>1</v>
      </c>
      <c r="AC854" s="1" t="str">
        <f t="shared" si="41"/>
        <v>1900</v>
      </c>
    </row>
    <row r="855" spans="4:29" x14ac:dyDescent="0.25">
      <c r="D855" s="99" t="str">
        <f t="shared" si="39"/>
        <v/>
      </c>
      <c r="E855" s="93"/>
      <c r="F855" s="4"/>
      <c r="G855" s="72"/>
      <c r="H855" s="72"/>
      <c r="I855" s="72"/>
      <c r="J855" s="72"/>
      <c r="W855" s="68">
        <f t="shared" si="40"/>
        <v>1</v>
      </c>
      <c r="AC855" s="1" t="str">
        <f t="shared" si="41"/>
        <v>1900</v>
      </c>
    </row>
    <row r="856" spans="4:29" x14ac:dyDescent="0.25">
      <c r="D856" s="99" t="str">
        <f t="shared" si="39"/>
        <v/>
      </c>
      <c r="E856" s="93"/>
      <c r="F856" s="4"/>
      <c r="G856" s="72"/>
      <c r="H856" s="72"/>
      <c r="I856" s="72"/>
      <c r="J856" s="72"/>
      <c r="W856" s="68">
        <f t="shared" si="40"/>
        <v>1</v>
      </c>
      <c r="AC856" s="1" t="str">
        <f t="shared" si="41"/>
        <v>1900</v>
      </c>
    </row>
    <row r="857" spans="4:29" x14ac:dyDescent="0.25">
      <c r="D857" s="99" t="str">
        <f t="shared" si="39"/>
        <v/>
      </c>
      <c r="E857" s="93"/>
      <c r="F857" s="4"/>
      <c r="G857" s="72"/>
      <c r="H857" s="72"/>
      <c r="I857" s="72"/>
      <c r="J857" s="72"/>
      <c r="W857" s="68">
        <f t="shared" si="40"/>
        <v>1</v>
      </c>
      <c r="AC857" s="1" t="str">
        <f t="shared" si="41"/>
        <v>1900</v>
      </c>
    </row>
    <row r="858" spans="4:29" x14ac:dyDescent="0.25">
      <c r="D858" s="99" t="str">
        <f t="shared" si="39"/>
        <v/>
      </c>
      <c r="E858" s="93"/>
      <c r="F858" s="4"/>
      <c r="G858" s="72"/>
      <c r="H858" s="72"/>
      <c r="I858" s="72"/>
      <c r="J858" s="72"/>
      <c r="W858" s="68">
        <f t="shared" si="40"/>
        <v>1</v>
      </c>
      <c r="AC858" s="1" t="str">
        <f t="shared" si="41"/>
        <v>1900</v>
      </c>
    </row>
    <row r="859" spans="4:29" x14ac:dyDescent="0.25">
      <c r="D859" s="99" t="str">
        <f t="shared" si="39"/>
        <v/>
      </c>
      <c r="E859" s="93"/>
      <c r="F859" s="4"/>
      <c r="G859" s="72"/>
      <c r="H859" s="72"/>
      <c r="I859" s="72"/>
      <c r="J859" s="72"/>
      <c r="W859" s="68">
        <f t="shared" si="40"/>
        <v>1</v>
      </c>
      <c r="AC859" s="1" t="str">
        <f t="shared" si="41"/>
        <v>1900</v>
      </c>
    </row>
    <row r="860" spans="4:29" x14ac:dyDescent="0.25">
      <c r="D860" s="99" t="str">
        <f t="shared" si="39"/>
        <v/>
      </c>
      <c r="E860" s="93"/>
      <c r="F860" s="4"/>
      <c r="G860" s="72"/>
      <c r="H860" s="72"/>
      <c r="I860" s="72"/>
      <c r="J860" s="72"/>
      <c r="W860" s="68">
        <f t="shared" si="40"/>
        <v>1</v>
      </c>
      <c r="AC860" s="1" t="str">
        <f t="shared" si="41"/>
        <v>1900</v>
      </c>
    </row>
    <row r="861" spans="4:29" x14ac:dyDescent="0.25">
      <c r="D861" s="99" t="str">
        <f t="shared" si="39"/>
        <v/>
      </c>
      <c r="E861" s="93"/>
      <c r="F861" s="4"/>
      <c r="G861" s="72"/>
      <c r="H861" s="72"/>
      <c r="I861" s="72"/>
      <c r="J861" s="72"/>
      <c r="W861" s="68">
        <f t="shared" si="40"/>
        <v>1</v>
      </c>
      <c r="AC861" s="1" t="str">
        <f t="shared" si="41"/>
        <v>1900</v>
      </c>
    </row>
    <row r="862" spans="4:29" x14ac:dyDescent="0.25">
      <c r="D862" s="99" t="str">
        <f t="shared" si="39"/>
        <v/>
      </c>
      <c r="E862" s="93"/>
      <c r="F862" s="4"/>
      <c r="G862" s="72"/>
      <c r="H862" s="72"/>
      <c r="I862" s="72"/>
      <c r="J862" s="72"/>
      <c r="W862" s="68">
        <f t="shared" si="40"/>
        <v>1</v>
      </c>
      <c r="AC862" s="1" t="str">
        <f t="shared" si="41"/>
        <v>1900</v>
      </c>
    </row>
    <row r="863" spans="4:29" x14ac:dyDescent="0.25">
      <c r="D863" s="99" t="str">
        <f t="shared" si="39"/>
        <v/>
      </c>
      <c r="E863" s="93"/>
      <c r="F863" s="4"/>
      <c r="G863" s="72"/>
      <c r="H863" s="72"/>
      <c r="I863" s="72"/>
      <c r="J863" s="72"/>
      <c r="W863" s="68">
        <f t="shared" si="40"/>
        <v>1</v>
      </c>
      <c r="AC863" s="1" t="str">
        <f t="shared" si="41"/>
        <v>1900</v>
      </c>
    </row>
    <row r="864" spans="4:29" x14ac:dyDescent="0.25">
      <c r="D864" s="99" t="str">
        <f t="shared" si="39"/>
        <v/>
      </c>
      <c r="E864" s="93"/>
      <c r="F864" s="4"/>
      <c r="G864" s="72"/>
      <c r="H864" s="72"/>
      <c r="I864" s="72"/>
      <c r="J864" s="72"/>
      <c r="W864" s="68">
        <f t="shared" si="40"/>
        <v>1</v>
      </c>
      <c r="AC864" s="1" t="str">
        <f t="shared" si="41"/>
        <v>1900</v>
      </c>
    </row>
    <row r="865" spans="4:29" x14ac:dyDescent="0.25">
      <c r="D865" s="99" t="str">
        <f t="shared" si="39"/>
        <v/>
      </c>
      <c r="E865" s="93"/>
      <c r="F865" s="4"/>
      <c r="G865" s="72"/>
      <c r="H865" s="72"/>
      <c r="I865" s="72"/>
      <c r="J865" s="72"/>
      <c r="W865" s="68">
        <f t="shared" si="40"/>
        <v>1</v>
      </c>
      <c r="AC865" s="1" t="str">
        <f t="shared" si="41"/>
        <v>1900</v>
      </c>
    </row>
    <row r="866" spans="4:29" x14ac:dyDescent="0.25">
      <c r="D866" s="99" t="str">
        <f t="shared" si="39"/>
        <v/>
      </c>
      <c r="E866" s="93"/>
      <c r="F866" s="4"/>
      <c r="G866" s="72"/>
      <c r="H866" s="72"/>
      <c r="I866" s="72"/>
      <c r="J866" s="72"/>
      <c r="W866" s="68">
        <f t="shared" si="40"/>
        <v>1</v>
      </c>
      <c r="AC866" s="1" t="str">
        <f t="shared" si="41"/>
        <v>1900</v>
      </c>
    </row>
    <row r="867" spans="4:29" x14ac:dyDescent="0.25">
      <c r="D867" s="99" t="str">
        <f t="shared" si="39"/>
        <v/>
      </c>
      <c r="E867" s="93"/>
      <c r="F867" s="4"/>
      <c r="G867" s="72"/>
      <c r="H867" s="72"/>
      <c r="I867" s="72"/>
      <c r="J867" s="72"/>
      <c r="W867" s="68">
        <f t="shared" si="40"/>
        <v>1</v>
      </c>
      <c r="AC867" s="1" t="str">
        <f t="shared" si="41"/>
        <v>1900</v>
      </c>
    </row>
    <row r="868" spans="4:29" x14ac:dyDescent="0.25">
      <c r="D868" s="99" t="str">
        <f t="shared" si="39"/>
        <v/>
      </c>
      <c r="E868" s="93"/>
      <c r="F868" s="4"/>
      <c r="G868" s="72"/>
      <c r="H868" s="72"/>
      <c r="I868" s="72"/>
      <c r="J868" s="72"/>
      <c r="W868" s="68">
        <f t="shared" si="40"/>
        <v>1</v>
      </c>
      <c r="AC868" s="1" t="str">
        <f t="shared" si="41"/>
        <v>1900</v>
      </c>
    </row>
    <row r="869" spans="4:29" x14ac:dyDescent="0.25">
      <c r="D869" s="99" t="str">
        <f t="shared" si="39"/>
        <v/>
      </c>
      <c r="E869" s="93"/>
      <c r="F869" s="4"/>
      <c r="G869" s="72"/>
      <c r="H869" s="72"/>
      <c r="I869" s="72"/>
      <c r="J869" s="72"/>
      <c r="W869" s="68">
        <f t="shared" si="40"/>
        <v>1</v>
      </c>
      <c r="AC869" s="1" t="str">
        <f t="shared" si="41"/>
        <v>1900</v>
      </c>
    </row>
    <row r="870" spans="4:29" x14ac:dyDescent="0.25">
      <c r="D870" s="99" t="str">
        <f t="shared" si="39"/>
        <v/>
      </c>
      <c r="E870" s="93"/>
      <c r="F870" s="4"/>
      <c r="G870" s="72"/>
      <c r="H870" s="72"/>
      <c r="I870" s="72"/>
      <c r="J870" s="72"/>
      <c r="W870" s="68">
        <f t="shared" si="40"/>
        <v>1</v>
      </c>
      <c r="AC870" s="1" t="str">
        <f t="shared" si="41"/>
        <v>1900</v>
      </c>
    </row>
    <row r="871" spans="4:29" x14ac:dyDescent="0.25">
      <c r="D871" s="99" t="str">
        <f t="shared" si="39"/>
        <v/>
      </c>
      <c r="E871" s="93"/>
      <c r="F871" s="4"/>
      <c r="G871" s="72"/>
      <c r="H871" s="72"/>
      <c r="I871" s="72"/>
      <c r="J871" s="72"/>
      <c r="W871" s="68">
        <f t="shared" si="40"/>
        <v>1</v>
      </c>
      <c r="AC871" s="1" t="str">
        <f t="shared" si="41"/>
        <v>1900</v>
      </c>
    </row>
    <row r="872" spans="4:29" x14ac:dyDescent="0.25">
      <c r="D872" s="99" t="str">
        <f t="shared" si="39"/>
        <v/>
      </c>
      <c r="E872" s="93"/>
      <c r="F872" s="4"/>
      <c r="G872" s="72"/>
      <c r="H872" s="72"/>
      <c r="I872" s="72"/>
      <c r="J872" s="72"/>
      <c r="W872" s="68">
        <f t="shared" si="40"/>
        <v>1</v>
      </c>
      <c r="AC872" s="1" t="str">
        <f t="shared" si="41"/>
        <v>1900</v>
      </c>
    </row>
    <row r="873" spans="4:29" x14ac:dyDescent="0.25">
      <c r="D873" s="99" t="str">
        <f t="shared" si="39"/>
        <v/>
      </c>
      <c r="E873" s="93"/>
      <c r="F873" s="4"/>
      <c r="G873" s="72"/>
      <c r="H873" s="72"/>
      <c r="I873" s="72"/>
      <c r="J873" s="72"/>
      <c r="W873" s="68">
        <f t="shared" si="40"/>
        <v>1</v>
      </c>
      <c r="AC873" s="1" t="str">
        <f t="shared" si="41"/>
        <v>1900</v>
      </c>
    </row>
    <row r="874" spans="4:29" x14ac:dyDescent="0.25">
      <c r="D874" s="99" t="str">
        <f t="shared" si="39"/>
        <v/>
      </c>
      <c r="E874" s="93"/>
      <c r="F874" s="4"/>
      <c r="G874" s="72"/>
      <c r="H874" s="72"/>
      <c r="I874" s="72"/>
      <c r="J874" s="72"/>
      <c r="W874" s="68">
        <f t="shared" si="40"/>
        <v>1</v>
      </c>
      <c r="AC874" s="1" t="str">
        <f t="shared" si="41"/>
        <v>1900</v>
      </c>
    </row>
    <row r="875" spans="4:29" x14ac:dyDescent="0.25">
      <c r="D875" s="99" t="str">
        <f t="shared" si="39"/>
        <v/>
      </c>
      <c r="E875" s="93"/>
      <c r="F875" s="4"/>
      <c r="G875" s="72"/>
      <c r="H875" s="72"/>
      <c r="I875" s="72"/>
      <c r="J875" s="72"/>
      <c r="W875" s="68">
        <f t="shared" si="40"/>
        <v>1</v>
      </c>
      <c r="AC875" s="1" t="str">
        <f t="shared" si="41"/>
        <v>1900</v>
      </c>
    </row>
    <row r="876" spans="4:29" x14ac:dyDescent="0.25">
      <c r="D876" s="99" t="str">
        <f t="shared" si="39"/>
        <v/>
      </c>
      <c r="E876" s="93"/>
      <c r="F876" s="4"/>
      <c r="G876" s="72"/>
      <c r="H876" s="72"/>
      <c r="I876" s="72"/>
      <c r="J876" s="72"/>
      <c r="W876" s="68">
        <f t="shared" si="40"/>
        <v>1</v>
      </c>
      <c r="AC876" s="1" t="str">
        <f t="shared" si="41"/>
        <v>1900</v>
      </c>
    </row>
    <row r="877" spans="4:29" x14ac:dyDescent="0.25">
      <c r="D877" s="99" t="str">
        <f t="shared" si="39"/>
        <v/>
      </c>
      <c r="E877" s="93"/>
      <c r="F877" s="4"/>
      <c r="G877" s="72"/>
      <c r="H877" s="72"/>
      <c r="I877" s="72"/>
      <c r="J877" s="72"/>
      <c r="W877" s="68">
        <f t="shared" si="40"/>
        <v>1</v>
      </c>
      <c r="AC877" s="1" t="str">
        <f t="shared" si="41"/>
        <v>1900</v>
      </c>
    </row>
    <row r="878" spans="4:29" x14ac:dyDescent="0.25">
      <c r="D878" s="99" t="str">
        <f t="shared" si="39"/>
        <v/>
      </c>
      <c r="E878" s="93"/>
      <c r="F878" s="4"/>
      <c r="G878" s="72"/>
      <c r="H878" s="72"/>
      <c r="I878" s="72"/>
      <c r="J878" s="72"/>
      <c r="W878" s="68">
        <f t="shared" si="40"/>
        <v>1</v>
      </c>
      <c r="AC878" s="1" t="str">
        <f t="shared" si="41"/>
        <v>1900</v>
      </c>
    </row>
    <row r="879" spans="4:29" x14ac:dyDescent="0.25">
      <c r="D879" s="99" t="str">
        <f t="shared" si="39"/>
        <v/>
      </c>
      <c r="E879" s="93"/>
      <c r="F879" s="4"/>
      <c r="G879" s="72"/>
      <c r="H879" s="72"/>
      <c r="I879" s="72"/>
      <c r="J879" s="72"/>
      <c r="W879" s="68">
        <f t="shared" si="40"/>
        <v>1</v>
      </c>
      <c r="AC879" s="1" t="str">
        <f t="shared" si="41"/>
        <v>1900</v>
      </c>
    </row>
    <row r="880" spans="4:29" x14ac:dyDescent="0.25">
      <c r="D880" s="99" t="str">
        <f t="shared" si="39"/>
        <v/>
      </c>
      <c r="E880" s="93"/>
      <c r="F880" s="4"/>
      <c r="G880" s="72"/>
      <c r="H880" s="72"/>
      <c r="I880" s="72"/>
      <c r="J880" s="72"/>
      <c r="W880" s="68">
        <f t="shared" si="40"/>
        <v>1</v>
      </c>
      <c r="AC880" s="1" t="str">
        <f t="shared" si="41"/>
        <v>1900</v>
      </c>
    </row>
    <row r="881" spans="4:29" x14ac:dyDescent="0.25">
      <c r="D881" s="99" t="str">
        <f t="shared" si="39"/>
        <v/>
      </c>
      <c r="E881" s="93"/>
      <c r="F881" s="4"/>
      <c r="G881" s="72"/>
      <c r="H881" s="72"/>
      <c r="I881" s="72"/>
      <c r="J881" s="72"/>
      <c r="W881" s="68">
        <f t="shared" si="40"/>
        <v>1</v>
      </c>
      <c r="AC881" s="1" t="str">
        <f t="shared" si="41"/>
        <v>1900</v>
      </c>
    </row>
    <row r="882" spans="4:29" x14ac:dyDescent="0.25">
      <c r="D882" s="99" t="str">
        <f t="shared" si="39"/>
        <v/>
      </c>
      <c r="E882" s="93"/>
      <c r="F882" s="4"/>
      <c r="G882" s="72"/>
      <c r="H882" s="72"/>
      <c r="I882" s="72"/>
      <c r="J882" s="72"/>
      <c r="W882" s="68">
        <f t="shared" si="40"/>
        <v>1</v>
      </c>
      <c r="AC882" s="1" t="str">
        <f t="shared" si="41"/>
        <v>1900</v>
      </c>
    </row>
    <row r="883" spans="4:29" x14ac:dyDescent="0.25">
      <c r="D883" s="99" t="str">
        <f t="shared" si="39"/>
        <v/>
      </c>
      <c r="E883" s="93"/>
      <c r="F883" s="4"/>
      <c r="G883" s="72"/>
      <c r="H883" s="72"/>
      <c r="I883" s="72"/>
      <c r="J883" s="72"/>
      <c r="W883" s="68">
        <f t="shared" si="40"/>
        <v>1</v>
      </c>
      <c r="AC883" s="1" t="str">
        <f t="shared" si="41"/>
        <v>1900</v>
      </c>
    </row>
    <row r="884" spans="4:29" x14ac:dyDescent="0.25">
      <c r="D884" s="99" t="str">
        <f t="shared" si="39"/>
        <v/>
      </c>
      <c r="E884" s="93"/>
      <c r="F884" s="4"/>
      <c r="G884" s="72"/>
      <c r="H884" s="72"/>
      <c r="I884" s="72"/>
      <c r="J884" s="72"/>
      <c r="W884" s="68">
        <f t="shared" si="40"/>
        <v>1</v>
      </c>
      <c r="AC884" s="1" t="str">
        <f t="shared" si="41"/>
        <v>1900</v>
      </c>
    </row>
    <row r="885" spans="4:29" x14ac:dyDescent="0.25">
      <c r="D885" s="99" t="str">
        <f t="shared" si="39"/>
        <v/>
      </c>
      <c r="E885" s="93"/>
      <c r="F885" s="4"/>
      <c r="G885" s="72"/>
      <c r="H885" s="72"/>
      <c r="I885" s="72"/>
      <c r="J885" s="72"/>
      <c r="W885" s="68">
        <f t="shared" si="40"/>
        <v>1</v>
      </c>
      <c r="AC885" s="1" t="str">
        <f t="shared" si="41"/>
        <v>1900</v>
      </c>
    </row>
    <row r="886" spans="4:29" x14ac:dyDescent="0.25">
      <c r="D886" s="99" t="str">
        <f t="shared" si="39"/>
        <v/>
      </c>
      <c r="E886" s="93"/>
      <c r="F886" s="4"/>
      <c r="G886" s="72"/>
      <c r="H886" s="72"/>
      <c r="I886" s="72"/>
      <c r="J886" s="72"/>
      <c r="W886" s="68">
        <f t="shared" si="40"/>
        <v>1</v>
      </c>
      <c r="AC886" s="1" t="str">
        <f t="shared" si="41"/>
        <v>1900</v>
      </c>
    </row>
    <row r="887" spans="4:29" x14ac:dyDescent="0.25">
      <c r="D887" s="99" t="str">
        <f t="shared" si="39"/>
        <v/>
      </c>
      <c r="E887" s="93"/>
      <c r="F887" s="4"/>
      <c r="G887" s="72"/>
      <c r="H887" s="72"/>
      <c r="I887" s="72"/>
      <c r="J887" s="72"/>
      <c r="W887" s="68">
        <f t="shared" si="40"/>
        <v>1</v>
      </c>
      <c r="AC887" s="1" t="str">
        <f t="shared" si="41"/>
        <v>1900</v>
      </c>
    </row>
    <row r="888" spans="4:29" x14ac:dyDescent="0.25">
      <c r="D888" s="99" t="str">
        <f t="shared" si="39"/>
        <v/>
      </c>
      <c r="E888" s="93"/>
      <c r="F888" s="4"/>
      <c r="G888" s="72"/>
      <c r="H888" s="72"/>
      <c r="I888" s="72"/>
      <c r="J888" s="72"/>
      <c r="W888" s="68">
        <f t="shared" si="40"/>
        <v>1</v>
      </c>
      <c r="AC888" s="1" t="str">
        <f t="shared" si="41"/>
        <v>1900</v>
      </c>
    </row>
    <row r="889" spans="4:29" x14ac:dyDescent="0.25">
      <c r="D889" s="99" t="str">
        <f t="shared" si="39"/>
        <v/>
      </c>
      <c r="E889" s="93"/>
      <c r="F889" s="4"/>
      <c r="G889" s="72"/>
      <c r="H889" s="72"/>
      <c r="I889" s="72"/>
      <c r="J889" s="72"/>
      <c r="W889" s="68">
        <f t="shared" si="40"/>
        <v>1</v>
      </c>
      <c r="AC889" s="1" t="str">
        <f t="shared" si="41"/>
        <v>1900</v>
      </c>
    </row>
    <row r="890" spans="4:29" x14ac:dyDescent="0.25">
      <c r="D890" s="99" t="str">
        <f t="shared" si="39"/>
        <v/>
      </c>
      <c r="E890" s="93"/>
      <c r="F890" s="4"/>
      <c r="G890" s="72"/>
      <c r="H890" s="72"/>
      <c r="I890" s="72"/>
      <c r="J890" s="72"/>
      <c r="W890" s="68">
        <f t="shared" si="40"/>
        <v>1</v>
      </c>
      <c r="AC890" s="1" t="str">
        <f t="shared" si="41"/>
        <v>1900</v>
      </c>
    </row>
    <row r="891" spans="4:29" x14ac:dyDescent="0.25">
      <c r="D891" s="99" t="str">
        <f t="shared" si="39"/>
        <v/>
      </c>
      <c r="E891" s="93"/>
      <c r="F891" s="4"/>
      <c r="G891" s="72"/>
      <c r="H891" s="72"/>
      <c r="I891" s="72"/>
      <c r="J891" s="72"/>
      <c r="W891" s="68">
        <f t="shared" si="40"/>
        <v>1</v>
      </c>
      <c r="AC891" s="1" t="str">
        <f t="shared" si="41"/>
        <v>1900</v>
      </c>
    </row>
    <row r="892" spans="4:29" x14ac:dyDescent="0.25">
      <c r="D892" s="99" t="str">
        <f t="shared" si="39"/>
        <v/>
      </c>
      <c r="E892" s="93"/>
      <c r="F892" s="4"/>
      <c r="G892" s="72"/>
      <c r="H892" s="72"/>
      <c r="I892" s="72"/>
      <c r="J892" s="72"/>
      <c r="W892" s="68">
        <f t="shared" si="40"/>
        <v>1</v>
      </c>
      <c r="AC892" s="1" t="str">
        <f t="shared" si="41"/>
        <v>1900</v>
      </c>
    </row>
    <row r="893" spans="4:29" x14ac:dyDescent="0.25">
      <c r="D893" s="99" t="str">
        <f t="shared" si="39"/>
        <v/>
      </c>
      <c r="E893" s="93"/>
      <c r="F893" s="4"/>
      <c r="G893" s="72"/>
      <c r="H893" s="72"/>
      <c r="I893" s="72"/>
      <c r="J893" s="72"/>
      <c r="W893" s="68">
        <f t="shared" si="40"/>
        <v>1</v>
      </c>
      <c r="AC893" s="1" t="str">
        <f t="shared" si="41"/>
        <v>1900</v>
      </c>
    </row>
    <row r="894" spans="4:29" x14ac:dyDescent="0.25">
      <c r="D894" s="99" t="str">
        <f t="shared" si="39"/>
        <v/>
      </c>
      <c r="E894" s="93"/>
      <c r="F894" s="4"/>
      <c r="G894" s="72"/>
      <c r="H894" s="72"/>
      <c r="I894" s="72"/>
      <c r="J894" s="72"/>
      <c r="W894" s="68">
        <f t="shared" si="40"/>
        <v>1</v>
      </c>
      <c r="AC894" s="1" t="str">
        <f t="shared" si="41"/>
        <v>1900</v>
      </c>
    </row>
    <row r="895" spans="4:29" x14ac:dyDescent="0.25">
      <c r="D895" s="99" t="str">
        <f t="shared" si="39"/>
        <v/>
      </c>
      <c r="E895" s="93"/>
      <c r="F895" s="4"/>
      <c r="G895" s="72"/>
      <c r="H895" s="72"/>
      <c r="I895" s="72"/>
      <c r="J895" s="72"/>
      <c r="W895" s="68">
        <f t="shared" si="40"/>
        <v>1</v>
      </c>
      <c r="AC895" s="1" t="str">
        <f t="shared" si="41"/>
        <v>1900</v>
      </c>
    </row>
    <row r="896" spans="4:29" x14ac:dyDescent="0.25">
      <c r="D896" s="99" t="str">
        <f t="shared" si="39"/>
        <v/>
      </c>
      <c r="E896" s="93"/>
      <c r="F896" s="4"/>
      <c r="G896" s="72"/>
      <c r="H896" s="72"/>
      <c r="I896" s="72"/>
      <c r="J896" s="72"/>
      <c r="W896" s="68">
        <f t="shared" si="40"/>
        <v>1</v>
      </c>
      <c r="AC896" s="1" t="str">
        <f t="shared" si="41"/>
        <v>1900</v>
      </c>
    </row>
    <row r="897" spans="4:29" x14ac:dyDescent="0.25">
      <c r="D897" s="99" t="str">
        <f t="shared" si="39"/>
        <v/>
      </c>
      <c r="E897" s="93"/>
      <c r="F897" s="4"/>
      <c r="G897" s="72"/>
      <c r="H897" s="72"/>
      <c r="I897" s="72"/>
      <c r="J897" s="72"/>
      <c r="W897" s="68">
        <f t="shared" si="40"/>
        <v>1</v>
      </c>
      <c r="AC897" s="1" t="str">
        <f t="shared" si="41"/>
        <v>1900</v>
      </c>
    </row>
    <row r="898" spans="4:29" x14ac:dyDescent="0.25">
      <c r="D898" s="99" t="str">
        <f t="shared" si="39"/>
        <v/>
      </c>
      <c r="E898" s="93"/>
      <c r="F898" s="4"/>
      <c r="G898" s="72"/>
      <c r="H898" s="72"/>
      <c r="I898" s="72"/>
      <c r="J898" s="72"/>
      <c r="W898" s="68">
        <f t="shared" si="40"/>
        <v>1</v>
      </c>
      <c r="AC898" s="1" t="str">
        <f t="shared" si="41"/>
        <v>1900</v>
      </c>
    </row>
    <row r="899" spans="4:29" x14ac:dyDescent="0.25">
      <c r="D899" s="99" t="str">
        <f t="shared" si="39"/>
        <v/>
      </c>
      <c r="E899" s="93"/>
      <c r="F899" s="4"/>
      <c r="G899" s="72"/>
      <c r="H899" s="72"/>
      <c r="I899" s="72"/>
      <c r="J899" s="72"/>
      <c r="W899" s="68">
        <f t="shared" si="40"/>
        <v>1</v>
      </c>
      <c r="AC899" s="1" t="str">
        <f t="shared" si="41"/>
        <v>1900</v>
      </c>
    </row>
    <row r="900" spans="4:29" x14ac:dyDescent="0.25">
      <c r="D900" s="99" t="str">
        <f t="shared" ref="D900:D963" si="42">IF(W900&lt;&gt;$V$1,IF(YEAR(W900)=YEAR(W899),D899+1,1),"")</f>
        <v/>
      </c>
      <c r="E900" s="93"/>
      <c r="F900" s="4"/>
      <c r="G900" s="72"/>
      <c r="H900" s="72"/>
      <c r="I900" s="72"/>
      <c r="J900" s="72"/>
      <c r="W900" s="68">
        <f t="shared" ref="W900:W963" si="43">IF(CONCATENATE(F900,F901,F902,F903,F904,F905)&lt;&gt;"",IF(AND(E900&lt;&gt;0,ISNUMBER(E900)=TRUE),E900,W899),$V$1)</f>
        <v>1</v>
      </c>
      <c r="AC900" s="1" t="str">
        <f t="shared" si="41"/>
        <v>1900</v>
      </c>
    </row>
    <row r="901" spans="4:29" x14ac:dyDescent="0.25">
      <c r="D901" s="99" t="str">
        <f t="shared" si="42"/>
        <v/>
      </c>
      <c r="E901" s="93"/>
      <c r="F901" s="4"/>
      <c r="G901" s="72"/>
      <c r="H901" s="72"/>
      <c r="I901" s="72"/>
      <c r="J901" s="72"/>
      <c r="W901" s="68">
        <f t="shared" si="43"/>
        <v>1</v>
      </c>
      <c r="AC901" s="1" t="str">
        <f t="shared" ref="AC901:AC964" si="44">YEAR(W901)&amp;F901</f>
        <v>1900</v>
      </c>
    </row>
    <row r="902" spans="4:29" x14ac:dyDescent="0.25">
      <c r="D902" s="99" t="str">
        <f t="shared" si="42"/>
        <v/>
      </c>
      <c r="E902" s="93"/>
      <c r="F902" s="4"/>
      <c r="G902" s="72"/>
      <c r="H902" s="72"/>
      <c r="I902" s="72"/>
      <c r="J902" s="72"/>
      <c r="W902" s="68">
        <f t="shared" si="43"/>
        <v>1</v>
      </c>
      <c r="AC902" s="1" t="str">
        <f t="shared" si="44"/>
        <v>1900</v>
      </c>
    </row>
    <row r="903" spans="4:29" x14ac:dyDescent="0.25">
      <c r="D903" s="99" t="str">
        <f t="shared" si="42"/>
        <v/>
      </c>
      <c r="E903" s="93"/>
      <c r="F903" s="4"/>
      <c r="G903" s="72"/>
      <c r="H903" s="72"/>
      <c r="I903" s="72"/>
      <c r="J903" s="72"/>
      <c r="W903" s="68">
        <f t="shared" si="43"/>
        <v>1</v>
      </c>
      <c r="AC903" s="1" t="str">
        <f t="shared" si="44"/>
        <v>1900</v>
      </c>
    </row>
    <row r="904" spans="4:29" x14ac:dyDescent="0.25">
      <c r="D904" s="99" t="str">
        <f t="shared" si="42"/>
        <v/>
      </c>
      <c r="E904" s="93"/>
      <c r="F904" s="4"/>
      <c r="G904" s="72"/>
      <c r="H904" s="72"/>
      <c r="I904" s="72"/>
      <c r="J904" s="72"/>
      <c r="W904" s="68">
        <f t="shared" si="43"/>
        <v>1</v>
      </c>
      <c r="AC904" s="1" t="str">
        <f t="shared" si="44"/>
        <v>1900</v>
      </c>
    </row>
    <row r="905" spans="4:29" x14ac:dyDescent="0.25">
      <c r="D905" s="99" t="str">
        <f t="shared" si="42"/>
        <v/>
      </c>
      <c r="E905" s="93"/>
      <c r="F905" s="4"/>
      <c r="G905" s="72"/>
      <c r="H905" s="72"/>
      <c r="I905" s="72"/>
      <c r="J905" s="72"/>
      <c r="W905" s="68">
        <f t="shared" si="43"/>
        <v>1</v>
      </c>
      <c r="AC905" s="1" t="str">
        <f t="shared" si="44"/>
        <v>1900</v>
      </c>
    </row>
    <row r="906" spans="4:29" x14ac:dyDescent="0.25">
      <c r="D906" s="99" t="str">
        <f t="shared" si="42"/>
        <v/>
      </c>
      <c r="E906" s="93"/>
      <c r="F906" s="4"/>
      <c r="G906" s="72"/>
      <c r="H906" s="72"/>
      <c r="I906" s="72"/>
      <c r="J906" s="72"/>
      <c r="W906" s="68">
        <f t="shared" si="43"/>
        <v>1</v>
      </c>
      <c r="AC906" s="1" t="str">
        <f t="shared" si="44"/>
        <v>1900</v>
      </c>
    </row>
    <row r="907" spans="4:29" x14ac:dyDescent="0.25">
      <c r="D907" s="99" t="str">
        <f t="shared" si="42"/>
        <v/>
      </c>
      <c r="E907" s="93"/>
      <c r="F907" s="4"/>
      <c r="G907" s="72"/>
      <c r="H907" s="72"/>
      <c r="I907" s="72"/>
      <c r="J907" s="72"/>
      <c r="W907" s="68">
        <f t="shared" si="43"/>
        <v>1</v>
      </c>
      <c r="AC907" s="1" t="str">
        <f t="shared" si="44"/>
        <v>1900</v>
      </c>
    </row>
    <row r="908" spans="4:29" x14ac:dyDescent="0.25">
      <c r="D908" s="99" t="str">
        <f t="shared" si="42"/>
        <v/>
      </c>
      <c r="E908" s="93"/>
      <c r="F908" s="4"/>
      <c r="G908" s="72"/>
      <c r="H908" s="72"/>
      <c r="I908" s="72"/>
      <c r="J908" s="72"/>
      <c r="W908" s="68">
        <f t="shared" si="43"/>
        <v>1</v>
      </c>
      <c r="AC908" s="1" t="str">
        <f t="shared" si="44"/>
        <v>1900</v>
      </c>
    </row>
    <row r="909" spans="4:29" x14ac:dyDescent="0.25">
      <c r="D909" s="99" t="str">
        <f t="shared" si="42"/>
        <v/>
      </c>
      <c r="E909" s="93"/>
      <c r="F909" s="4"/>
      <c r="G909" s="72"/>
      <c r="H909" s="72"/>
      <c r="I909" s="72"/>
      <c r="J909" s="72"/>
      <c r="W909" s="68">
        <f t="shared" si="43"/>
        <v>1</v>
      </c>
      <c r="AC909" s="1" t="str">
        <f t="shared" si="44"/>
        <v>1900</v>
      </c>
    </row>
    <row r="910" spans="4:29" x14ac:dyDescent="0.25">
      <c r="D910" s="99" t="str">
        <f t="shared" si="42"/>
        <v/>
      </c>
      <c r="E910" s="93"/>
      <c r="F910" s="4"/>
      <c r="G910" s="72"/>
      <c r="H910" s="72"/>
      <c r="I910" s="72"/>
      <c r="J910" s="72"/>
      <c r="W910" s="68">
        <f t="shared" si="43"/>
        <v>1</v>
      </c>
      <c r="AC910" s="1" t="str">
        <f t="shared" si="44"/>
        <v>1900</v>
      </c>
    </row>
    <row r="911" spans="4:29" x14ac:dyDescent="0.25">
      <c r="D911" s="99" t="str">
        <f t="shared" si="42"/>
        <v/>
      </c>
      <c r="E911" s="93"/>
      <c r="F911" s="4"/>
      <c r="G911" s="72"/>
      <c r="H911" s="72"/>
      <c r="I911" s="72"/>
      <c r="J911" s="72"/>
      <c r="W911" s="68">
        <f t="shared" si="43"/>
        <v>1</v>
      </c>
      <c r="AC911" s="1" t="str">
        <f t="shared" si="44"/>
        <v>1900</v>
      </c>
    </row>
    <row r="912" spans="4:29" x14ac:dyDescent="0.25">
      <c r="D912" s="99" t="str">
        <f t="shared" si="42"/>
        <v/>
      </c>
      <c r="E912" s="93"/>
      <c r="F912" s="4"/>
      <c r="G912" s="72"/>
      <c r="H912" s="72"/>
      <c r="I912" s="72"/>
      <c r="J912" s="72"/>
      <c r="W912" s="68">
        <f t="shared" si="43"/>
        <v>1</v>
      </c>
      <c r="AC912" s="1" t="str">
        <f t="shared" si="44"/>
        <v>1900</v>
      </c>
    </row>
    <row r="913" spans="4:29" x14ac:dyDescent="0.25">
      <c r="D913" s="99" t="str">
        <f t="shared" si="42"/>
        <v/>
      </c>
      <c r="E913" s="93"/>
      <c r="F913" s="4"/>
      <c r="G913" s="72"/>
      <c r="H913" s="72"/>
      <c r="I913" s="72"/>
      <c r="J913" s="72"/>
      <c r="W913" s="68">
        <f t="shared" si="43"/>
        <v>1</v>
      </c>
      <c r="AC913" s="1" t="str">
        <f t="shared" si="44"/>
        <v>1900</v>
      </c>
    </row>
    <row r="914" spans="4:29" x14ac:dyDescent="0.25">
      <c r="D914" s="99" t="str">
        <f t="shared" si="42"/>
        <v/>
      </c>
      <c r="E914" s="93"/>
      <c r="F914" s="4"/>
      <c r="G914" s="72"/>
      <c r="H914" s="72"/>
      <c r="I914" s="72"/>
      <c r="J914" s="72"/>
      <c r="W914" s="68">
        <f t="shared" si="43"/>
        <v>1</v>
      </c>
      <c r="AC914" s="1" t="str">
        <f t="shared" si="44"/>
        <v>1900</v>
      </c>
    </row>
    <row r="915" spans="4:29" x14ac:dyDescent="0.25">
      <c r="D915" s="99" t="str">
        <f t="shared" si="42"/>
        <v/>
      </c>
      <c r="E915" s="93"/>
      <c r="F915" s="4"/>
      <c r="G915" s="72"/>
      <c r="H915" s="72"/>
      <c r="I915" s="72"/>
      <c r="J915" s="72"/>
      <c r="W915" s="68">
        <f t="shared" si="43"/>
        <v>1</v>
      </c>
      <c r="AC915" s="1" t="str">
        <f t="shared" si="44"/>
        <v>1900</v>
      </c>
    </row>
    <row r="916" spans="4:29" x14ac:dyDescent="0.25">
      <c r="D916" s="99" t="str">
        <f t="shared" si="42"/>
        <v/>
      </c>
      <c r="E916" s="93"/>
      <c r="F916" s="4"/>
      <c r="G916" s="72"/>
      <c r="H916" s="72"/>
      <c r="I916" s="72"/>
      <c r="J916" s="72"/>
      <c r="W916" s="68">
        <f t="shared" si="43"/>
        <v>1</v>
      </c>
      <c r="AC916" s="1" t="str">
        <f t="shared" si="44"/>
        <v>1900</v>
      </c>
    </row>
    <row r="917" spans="4:29" x14ac:dyDescent="0.25">
      <c r="D917" s="99" t="str">
        <f t="shared" si="42"/>
        <v/>
      </c>
      <c r="E917" s="93"/>
      <c r="F917" s="4"/>
      <c r="G917" s="72"/>
      <c r="H917" s="72"/>
      <c r="I917" s="72"/>
      <c r="J917" s="72"/>
      <c r="W917" s="68">
        <f t="shared" si="43"/>
        <v>1</v>
      </c>
      <c r="AC917" s="1" t="str">
        <f t="shared" si="44"/>
        <v>1900</v>
      </c>
    </row>
    <row r="918" spans="4:29" x14ac:dyDescent="0.25">
      <c r="D918" s="99" t="str">
        <f t="shared" si="42"/>
        <v/>
      </c>
      <c r="E918" s="93"/>
      <c r="F918" s="4"/>
      <c r="G918" s="72"/>
      <c r="H918" s="72"/>
      <c r="I918" s="72"/>
      <c r="J918" s="72"/>
      <c r="W918" s="68">
        <f t="shared" si="43"/>
        <v>1</v>
      </c>
      <c r="AC918" s="1" t="str">
        <f t="shared" si="44"/>
        <v>1900</v>
      </c>
    </row>
    <row r="919" spans="4:29" x14ac:dyDescent="0.25">
      <c r="D919" s="99" t="str">
        <f t="shared" si="42"/>
        <v/>
      </c>
      <c r="E919" s="93"/>
      <c r="F919" s="4"/>
      <c r="G919" s="72"/>
      <c r="H919" s="72"/>
      <c r="I919" s="72"/>
      <c r="J919" s="72"/>
      <c r="W919" s="68">
        <f t="shared" si="43"/>
        <v>1</v>
      </c>
      <c r="AC919" s="1" t="str">
        <f t="shared" si="44"/>
        <v>1900</v>
      </c>
    </row>
    <row r="920" spans="4:29" x14ac:dyDescent="0.25">
      <c r="D920" s="99" t="str">
        <f t="shared" si="42"/>
        <v/>
      </c>
      <c r="E920" s="93"/>
      <c r="F920" s="4"/>
      <c r="G920" s="72"/>
      <c r="H920" s="72"/>
      <c r="I920" s="72"/>
      <c r="J920" s="72"/>
      <c r="W920" s="68">
        <f t="shared" si="43"/>
        <v>1</v>
      </c>
      <c r="AC920" s="1" t="str">
        <f t="shared" si="44"/>
        <v>1900</v>
      </c>
    </row>
    <row r="921" spans="4:29" x14ac:dyDescent="0.25">
      <c r="D921" s="99" t="str">
        <f t="shared" si="42"/>
        <v/>
      </c>
      <c r="E921" s="93"/>
      <c r="F921" s="4"/>
      <c r="G921" s="72"/>
      <c r="H921" s="72"/>
      <c r="I921" s="72"/>
      <c r="J921" s="72"/>
      <c r="W921" s="68">
        <f t="shared" si="43"/>
        <v>1</v>
      </c>
      <c r="AC921" s="1" t="str">
        <f t="shared" si="44"/>
        <v>1900</v>
      </c>
    </row>
    <row r="922" spans="4:29" x14ac:dyDescent="0.25">
      <c r="D922" s="99" t="str">
        <f t="shared" si="42"/>
        <v/>
      </c>
      <c r="E922" s="93"/>
      <c r="F922" s="4"/>
      <c r="G922" s="72"/>
      <c r="H922" s="72"/>
      <c r="I922" s="72"/>
      <c r="J922" s="72"/>
      <c r="W922" s="68">
        <f t="shared" si="43"/>
        <v>1</v>
      </c>
      <c r="AC922" s="1" t="str">
        <f t="shared" si="44"/>
        <v>1900</v>
      </c>
    </row>
    <row r="923" spans="4:29" x14ac:dyDescent="0.25">
      <c r="D923" s="99" t="str">
        <f t="shared" si="42"/>
        <v/>
      </c>
      <c r="E923" s="93"/>
      <c r="F923" s="4"/>
      <c r="G923" s="72"/>
      <c r="H923" s="72"/>
      <c r="I923" s="72"/>
      <c r="J923" s="72"/>
      <c r="W923" s="68">
        <f t="shared" si="43"/>
        <v>1</v>
      </c>
      <c r="AC923" s="1" t="str">
        <f t="shared" si="44"/>
        <v>1900</v>
      </c>
    </row>
    <row r="924" spans="4:29" x14ac:dyDescent="0.25">
      <c r="D924" s="99" t="str">
        <f t="shared" si="42"/>
        <v/>
      </c>
      <c r="E924" s="93"/>
      <c r="F924" s="4"/>
      <c r="G924" s="72"/>
      <c r="H924" s="72"/>
      <c r="I924" s="72"/>
      <c r="J924" s="72"/>
      <c r="W924" s="68">
        <f t="shared" si="43"/>
        <v>1</v>
      </c>
      <c r="AC924" s="1" t="str">
        <f t="shared" si="44"/>
        <v>1900</v>
      </c>
    </row>
    <row r="925" spans="4:29" x14ac:dyDescent="0.25">
      <c r="D925" s="99" t="str">
        <f t="shared" si="42"/>
        <v/>
      </c>
      <c r="E925" s="93"/>
      <c r="F925" s="4"/>
      <c r="G925" s="72"/>
      <c r="H925" s="72"/>
      <c r="I925" s="72"/>
      <c r="J925" s="72"/>
      <c r="W925" s="68">
        <f t="shared" si="43"/>
        <v>1</v>
      </c>
      <c r="AC925" s="1" t="str">
        <f t="shared" si="44"/>
        <v>1900</v>
      </c>
    </row>
    <row r="926" spans="4:29" x14ac:dyDescent="0.25">
      <c r="D926" s="99" t="str">
        <f t="shared" si="42"/>
        <v/>
      </c>
      <c r="E926" s="93"/>
      <c r="F926" s="4"/>
      <c r="G926" s="72"/>
      <c r="H926" s="72"/>
      <c r="I926" s="72"/>
      <c r="J926" s="72"/>
      <c r="W926" s="68">
        <f t="shared" si="43"/>
        <v>1</v>
      </c>
      <c r="AC926" s="1" t="str">
        <f t="shared" si="44"/>
        <v>1900</v>
      </c>
    </row>
    <row r="927" spans="4:29" x14ac:dyDescent="0.25">
      <c r="D927" s="99" t="str">
        <f t="shared" si="42"/>
        <v/>
      </c>
      <c r="E927" s="93"/>
      <c r="F927" s="4"/>
      <c r="G927" s="72"/>
      <c r="H927" s="72"/>
      <c r="I927" s="72"/>
      <c r="J927" s="72"/>
      <c r="W927" s="68">
        <f t="shared" si="43"/>
        <v>1</v>
      </c>
      <c r="AC927" s="1" t="str">
        <f t="shared" si="44"/>
        <v>1900</v>
      </c>
    </row>
    <row r="928" spans="4:29" x14ac:dyDescent="0.25">
      <c r="D928" s="99" t="str">
        <f t="shared" si="42"/>
        <v/>
      </c>
      <c r="E928" s="93"/>
      <c r="F928" s="4"/>
      <c r="G928" s="72"/>
      <c r="H928" s="72"/>
      <c r="I928" s="72"/>
      <c r="J928" s="72"/>
      <c r="W928" s="68">
        <f t="shared" si="43"/>
        <v>1</v>
      </c>
      <c r="AC928" s="1" t="str">
        <f t="shared" si="44"/>
        <v>1900</v>
      </c>
    </row>
    <row r="929" spans="4:29" x14ac:dyDescent="0.25">
      <c r="D929" s="99" t="str">
        <f t="shared" si="42"/>
        <v/>
      </c>
      <c r="E929" s="93"/>
      <c r="F929" s="4"/>
      <c r="G929" s="72"/>
      <c r="H929" s="72"/>
      <c r="I929" s="72"/>
      <c r="J929" s="72"/>
      <c r="W929" s="68">
        <f t="shared" si="43"/>
        <v>1</v>
      </c>
      <c r="AC929" s="1" t="str">
        <f t="shared" si="44"/>
        <v>1900</v>
      </c>
    </row>
    <row r="930" spans="4:29" x14ac:dyDescent="0.25">
      <c r="D930" s="99" t="str">
        <f t="shared" si="42"/>
        <v/>
      </c>
      <c r="E930" s="93"/>
      <c r="F930" s="4"/>
      <c r="G930" s="72"/>
      <c r="H930" s="72"/>
      <c r="I930" s="72"/>
      <c r="J930" s="72"/>
      <c r="W930" s="68">
        <f t="shared" si="43"/>
        <v>1</v>
      </c>
      <c r="AC930" s="1" t="str">
        <f t="shared" si="44"/>
        <v>1900</v>
      </c>
    </row>
    <row r="931" spans="4:29" x14ac:dyDescent="0.25">
      <c r="D931" s="99" t="str">
        <f t="shared" si="42"/>
        <v/>
      </c>
      <c r="E931" s="93"/>
      <c r="F931" s="4"/>
      <c r="G931" s="72"/>
      <c r="H931" s="72"/>
      <c r="I931" s="72"/>
      <c r="J931" s="72"/>
      <c r="W931" s="68">
        <f t="shared" si="43"/>
        <v>1</v>
      </c>
      <c r="AC931" s="1" t="str">
        <f t="shared" si="44"/>
        <v>1900</v>
      </c>
    </row>
    <row r="932" spans="4:29" x14ac:dyDescent="0.25">
      <c r="D932" s="99" t="str">
        <f t="shared" si="42"/>
        <v/>
      </c>
      <c r="E932" s="93"/>
      <c r="F932" s="4"/>
      <c r="G932" s="72"/>
      <c r="H932" s="72"/>
      <c r="I932" s="72"/>
      <c r="J932" s="72"/>
      <c r="W932" s="68">
        <f t="shared" si="43"/>
        <v>1</v>
      </c>
      <c r="AC932" s="1" t="str">
        <f t="shared" si="44"/>
        <v>1900</v>
      </c>
    </row>
    <row r="933" spans="4:29" x14ac:dyDescent="0.25">
      <c r="D933" s="99" t="str">
        <f t="shared" si="42"/>
        <v/>
      </c>
      <c r="E933" s="93"/>
      <c r="F933" s="4"/>
      <c r="G933" s="72"/>
      <c r="H933" s="72"/>
      <c r="I933" s="72"/>
      <c r="J933" s="72"/>
      <c r="W933" s="68">
        <f t="shared" si="43"/>
        <v>1</v>
      </c>
      <c r="AC933" s="1" t="str">
        <f t="shared" si="44"/>
        <v>1900</v>
      </c>
    </row>
    <row r="934" spans="4:29" x14ac:dyDescent="0.25">
      <c r="D934" s="99" t="str">
        <f t="shared" si="42"/>
        <v/>
      </c>
      <c r="E934" s="93"/>
      <c r="F934" s="4"/>
      <c r="G934" s="72"/>
      <c r="H934" s="72"/>
      <c r="I934" s="72"/>
      <c r="J934" s="72"/>
      <c r="W934" s="68">
        <f t="shared" si="43"/>
        <v>1</v>
      </c>
      <c r="AC934" s="1" t="str">
        <f t="shared" si="44"/>
        <v>1900</v>
      </c>
    </row>
    <row r="935" spans="4:29" x14ac:dyDescent="0.25">
      <c r="D935" s="99" t="str">
        <f t="shared" si="42"/>
        <v/>
      </c>
      <c r="E935" s="93"/>
      <c r="F935" s="4"/>
      <c r="G935" s="72"/>
      <c r="H935" s="72"/>
      <c r="I935" s="72"/>
      <c r="J935" s="72"/>
      <c r="W935" s="68">
        <f t="shared" si="43"/>
        <v>1</v>
      </c>
      <c r="AC935" s="1" t="str">
        <f t="shared" si="44"/>
        <v>1900</v>
      </c>
    </row>
    <row r="936" spans="4:29" x14ac:dyDescent="0.25">
      <c r="D936" s="99" t="str">
        <f t="shared" si="42"/>
        <v/>
      </c>
      <c r="E936" s="93"/>
      <c r="F936" s="4"/>
      <c r="G936" s="72"/>
      <c r="H936" s="72"/>
      <c r="I936" s="72"/>
      <c r="J936" s="72"/>
      <c r="W936" s="68">
        <f t="shared" si="43"/>
        <v>1</v>
      </c>
      <c r="AC936" s="1" t="str">
        <f t="shared" si="44"/>
        <v>1900</v>
      </c>
    </row>
    <row r="937" spans="4:29" x14ac:dyDescent="0.25">
      <c r="D937" s="99" t="str">
        <f t="shared" si="42"/>
        <v/>
      </c>
      <c r="E937" s="93"/>
      <c r="F937" s="4"/>
      <c r="G937" s="72"/>
      <c r="H937" s="72"/>
      <c r="I937" s="72"/>
      <c r="J937" s="72"/>
      <c r="W937" s="68">
        <f t="shared" si="43"/>
        <v>1</v>
      </c>
      <c r="AC937" s="1" t="str">
        <f t="shared" si="44"/>
        <v>1900</v>
      </c>
    </row>
    <row r="938" spans="4:29" x14ac:dyDescent="0.25">
      <c r="D938" s="99" t="str">
        <f t="shared" si="42"/>
        <v/>
      </c>
      <c r="E938" s="93"/>
      <c r="F938" s="4"/>
      <c r="G938" s="72"/>
      <c r="H938" s="72"/>
      <c r="I938" s="72"/>
      <c r="J938" s="72"/>
      <c r="W938" s="68">
        <f t="shared" si="43"/>
        <v>1</v>
      </c>
      <c r="AC938" s="1" t="str">
        <f t="shared" si="44"/>
        <v>1900</v>
      </c>
    </row>
    <row r="939" spans="4:29" x14ac:dyDescent="0.25">
      <c r="D939" s="99" t="str">
        <f t="shared" si="42"/>
        <v/>
      </c>
      <c r="E939" s="93"/>
      <c r="F939" s="4"/>
      <c r="G939" s="72"/>
      <c r="H939" s="72"/>
      <c r="I939" s="72"/>
      <c r="J939" s="72"/>
      <c r="W939" s="68">
        <f t="shared" si="43"/>
        <v>1</v>
      </c>
      <c r="AC939" s="1" t="str">
        <f t="shared" si="44"/>
        <v>1900</v>
      </c>
    </row>
    <row r="940" spans="4:29" x14ac:dyDescent="0.25">
      <c r="D940" s="99" t="str">
        <f t="shared" si="42"/>
        <v/>
      </c>
      <c r="E940" s="93"/>
      <c r="F940" s="4"/>
      <c r="G940" s="72"/>
      <c r="H940" s="72"/>
      <c r="I940" s="72"/>
      <c r="J940" s="72"/>
      <c r="W940" s="68">
        <f t="shared" si="43"/>
        <v>1</v>
      </c>
      <c r="AC940" s="1" t="str">
        <f t="shared" si="44"/>
        <v>1900</v>
      </c>
    </row>
    <row r="941" spans="4:29" x14ac:dyDescent="0.25">
      <c r="D941" s="99" t="str">
        <f t="shared" si="42"/>
        <v/>
      </c>
      <c r="E941" s="93"/>
      <c r="F941" s="4"/>
      <c r="G941" s="72"/>
      <c r="H941" s="72"/>
      <c r="I941" s="72"/>
      <c r="J941" s="72"/>
      <c r="W941" s="68">
        <f t="shared" si="43"/>
        <v>1</v>
      </c>
      <c r="AC941" s="1" t="str">
        <f t="shared" si="44"/>
        <v>1900</v>
      </c>
    </row>
    <row r="942" spans="4:29" x14ac:dyDescent="0.25">
      <c r="D942" s="99" t="str">
        <f t="shared" si="42"/>
        <v/>
      </c>
      <c r="E942" s="93"/>
      <c r="F942" s="4"/>
      <c r="G942" s="72"/>
      <c r="H942" s="72"/>
      <c r="I942" s="72"/>
      <c r="J942" s="72"/>
      <c r="W942" s="68">
        <f t="shared" si="43"/>
        <v>1</v>
      </c>
      <c r="AC942" s="1" t="str">
        <f t="shared" si="44"/>
        <v>1900</v>
      </c>
    </row>
    <row r="943" spans="4:29" x14ac:dyDescent="0.25">
      <c r="D943" s="99" t="str">
        <f t="shared" si="42"/>
        <v/>
      </c>
      <c r="E943" s="93"/>
      <c r="F943" s="4"/>
      <c r="G943" s="72"/>
      <c r="H943" s="72"/>
      <c r="I943" s="72"/>
      <c r="J943" s="72"/>
      <c r="W943" s="68">
        <f t="shared" si="43"/>
        <v>1</v>
      </c>
      <c r="AC943" s="1" t="str">
        <f t="shared" si="44"/>
        <v>1900</v>
      </c>
    </row>
    <row r="944" spans="4:29" x14ac:dyDescent="0.25">
      <c r="D944" s="99" t="str">
        <f t="shared" si="42"/>
        <v/>
      </c>
      <c r="E944" s="93"/>
      <c r="F944" s="4"/>
      <c r="G944" s="72"/>
      <c r="H944" s="72"/>
      <c r="I944" s="72"/>
      <c r="J944" s="72"/>
      <c r="W944" s="68">
        <f t="shared" si="43"/>
        <v>1</v>
      </c>
      <c r="AC944" s="1" t="str">
        <f t="shared" si="44"/>
        <v>1900</v>
      </c>
    </row>
    <row r="945" spans="4:29" x14ac:dyDescent="0.25">
      <c r="D945" s="99" t="str">
        <f t="shared" si="42"/>
        <v/>
      </c>
      <c r="E945" s="93"/>
      <c r="F945" s="4"/>
      <c r="G945" s="72"/>
      <c r="H945" s="72"/>
      <c r="I945" s="72"/>
      <c r="J945" s="72"/>
      <c r="W945" s="68">
        <f t="shared" si="43"/>
        <v>1</v>
      </c>
      <c r="AC945" s="1" t="str">
        <f t="shared" si="44"/>
        <v>1900</v>
      </c>
    </row>
    <row r="946" spans="4:29" x14ac:dyDescent="0.25">
      <c r="D946" s="99" t="str">
        <f t="shared" si="42"/>
        <v/>
      </c>
      <c r="E946" s="93"/>
      <c r="F946" s="4"/>
      <c r="G946" s="72"/>
      <c r="H946" s="72"/>
      <c r="I946" s="72"/>
      <c r="J946" s="72"/>
      <c r="W946" s="68">
        <f t="shared" si="43"/>
        <v>1</v>
      </c>
      <c r="AC946" s="1" t="str">
        <f t="shared" si="44"/>
        <v>1900</v>
      </c>
    </row>
    <row r="947" spans="4:29" x14ac:dyDescent="0.25">
      <c r="D947" s="99" t="str">
        <f t="shared" si="42"/>
        <v/>
      </c>
      <c r="E947" s="93"/>
      <c r="F947" s="4"/>
      <c r="G947" s="72"/>
      <c r="H947" s="72"/>
      <c r="I947" s="72"/>
      <c r="J947" s="72"/>
      <c r="W947" s="68">
        <f t="shared" si="43"/>
        <v>1</v>
      </c>
      <c r="AC947" s="1" t="str">
        <f t="shared" si="44"/>
        <v>1900</v>
      </c>
    </row>
    <row r="948" spans="4:29" x14ac:dyDescent="0.25">
      <c r="D948" s="99" t="str">
        <f t="shared" si="42"/>
        <v/>
      </c>
      <c r="E948" s="93"/>
      <c r="F948" s="4"/>
      <c r="G948" s="72"/>
      <c r="H948" s="72"/>
      <c r="I948" s="72"/>
      <c r="J948" s="72"/>
      <c r="W948" s="68">
        <f t="shared" si="43"/>
        <v>1</v>
      </c>
      <c r="AC948" s="1" t="str">
        <f t="shared" si="44"/>
        <v>1900</v>
      </c>
    </row>
    <row r="949" spans="4:29" x14ac:dyDescent="0.25">
      <c r="D949" s="99" t="str">
        <f t="shared" si="42"/>
        <v/>
      </c>
      <c r="E949" s="93"/>
      <c r="F949" s="4"/>
      <c r="G949" s="72"/>
      <c r="H949" s="72"/>
      <c r="I949" s="72"/>
      <c r="J949" s="72"/>
      <c r="W949" s="68">
        <f t="shared" si="43"/>
        <v>1</v>
      </c>
      <c r="AC949" s="1" t="str">
        <f t="shared" si="44"/>
        <v>1900</v>
      </c>
    </row>
    <row r="950" spans="4:29" x14ac:dyDescent="0.25">
      <c r="D950" s="99" t="str">
        <f t="shared" si="42"/>
        <v/>
      </c>
      <c r="E950" s="93"/>
      <c r="F950" s="4"/>
      <c r="G950" s="72"/>
      <c r="H950" s="72"/>
      <c r="I950" s="72"/>
      <c r="J950" s="72"/>
      <c r="W950" s="68">
        <f t="shared" si="43"/>
        <v>1</v>
      </c>
      <c r="AC950" s="1" t="str">
        <f t="shared" si="44"/>
        <v>1900</v>
      </c>
    </row>
    <row r="951" spans="4:29" x14ac:dyDescent="0.25">
      <c r="D951" s="99" t="str">
        <f t="shared" si="42"/>
        <v/>
      </c>
      <c r="E951" s="93"/>
      <c r="F951" s="4"/>
      <c r="G951" s="72"/>
      <c r="H951" s="72"/>
      <c r="I951" s="72"/>
      <c r="J951" s="72"/>
      <c r="W951" s="68">
        <f t="shared" si="43"/>
        <v>1</v>
      </c>
      <c r="AC951" s="1" t="str">
        <f t="shared" si="44"/>
        <v>1900</v>
      </c>
    </row>
    <row r="952" spans="4:29" x14ac:dyDescent="0.25">
      <c r="D952" s="99" t="str">
        <f t="shared" si="42"/>
        <v/>
      </c>
      <c r="E952" s="93"/>
      <c r="F952" s="4"/>
      <c r="G952" s="72"/>
      <c r="H952" s="72"/>
      <c r="I952" s="72"/>
      <c r="J952" s="72"/>
      <c r="W952" s="68">
        <f t="shared" si="43"/>
        <v>1</v>
      </c>
      <c r="AC952" s="1" t="str">
        <f t="shared" si="44"/>
        <v>1900</v>
      </c>
    </row>
    <row r="953" spans="4:29" x14ac:dyDescent="0.25">
      <c r="D953" s="99" t="str">
        <f t="shared" si="42"/>
        <v/>
      </c>
      <c r="E953" s="93"/>
      <c r="F953" s="4"/>
      <c r="G953" s="72"/>
      <c r="H953" s="72"/>
      <c r="I953" s="72"/>
      <c r="J953" s="72"/>
      <c r="W953" s="68">
        <f t="shared" si="43"/>
        <v>1</v>
      </c>
      <c r="AC953" s="1" t="str">
        <f t="shared" si="44"/>
        <v>1900</v>
      </c>
    </row>
    <row r="954" spans="4:29" x14ac:dyDescent="0.25">
      <c r="D954" s="99" t="str">
        <f t="shared" si="42"/>
        <v/>
      </c>
      <c r="E954" s="93"/>
      <c r="F954" s="4"/>
      <c r="G954" s="72"/>
      <c r="H954" s="72"/>
      <c r="I954" s="72"/>
      <c r="J954" s="72"/>
      <c r="W954" s="68">
        <f t="shared" si="43"/>
        <v>1</v>
      </c>
      <c r="AC954" s="1" t="str">
        <f t="shared" si="44"/>
        <v>1900</v>
      </c>
    </row>
    <row r="955" spans="4:29" x14ac:dyDescent="0.25">
      <c r="D955" s="99" t="str">
        <f t="shared" si="42"/>
        <v/>
      </c>
      <c r="E955" s="93"/>
      <c r="F955" s="4"/>
      <c r="G955" s="72"/>
      <c r="H955" s="72"/>
      <c r="I955" s="72"/>
      <c r="J955" s="72"/>
      <c r="W955" s="68">
        <f t="shared" si="43"/>
        <v>1</v>
      </c>
      <c r="AC955" s="1" t="str">
        <f t="shared" si="44"/>
        <v>1900</v>
      </c>
    </row>
    <row r="956" spans="4:29" x14ac:dyDescent="0.25">
      <c r="D956" s="99" t="str">
        <f t="shared" si="42"/>
        <v/>
      </c>
      <c r="E956" s="93"/>
      <c r="F956" s="4"/>
      <c r="G956" s="72"/>
      <c r="H956" s="72"/>
      <c r="I956" s="72"/>
      <c r="J956" s="72"/>
      <c r="W956" s="68">
        <f t="shared" si="43"/>
        <v>1</v>
      </c>
      <c r="AC956" s="1" t="str">
        <f t="shared" si="44"/>
        <v>1900</v>
      </c>
    </row>
    <row r="957" spans="4:29" x14ac:dyDescent="0.25">
      <c r="D957" s="99" t="str">
        <f t="shared" si="42"/>
        <v/>
      </c>
      <c r="E957" s="93"/>
      <c r="F957" s="4"/>
      <c r="G957" s="72"/>
      <c r="H957" s="72"/>
      <c r="I957" s="72"/>
      <c r="J957" s="72"/>
      <c r="W957" s="68">
        <f t="shared" si="43"/>
        <v>1</v>
      </c>
      <c r="AC957" s="1" t="str">
        <f t="shared" si="44"/>
        <v>1900</v>
      </c>
    </row>
    <row r="958" spans="4:29" x14ac:dyDescent="0.25">
      <c r="D958" s="99" t="str">
        <f t="shared" si="42"/>
        <v/>
      </c>
      <c r="E958" s="93"/>
      <c r="F958" s="4"/>
      <c r="G958" s="72"/>
      <c r="H958" s="72"/>
      <c r="I958" s="72"/>
      <c r="J958" s="72"/>
      <c r="W958" s="68">
        <f t="shared" si="43"/>
        <v>1</v>
      </c>
      <c r="AC958" s="1" t="str">
        <f t="shared" si="44"/>
        <v>1900</v>
      </c>
    </row>
    <row r="959" spans="4:29" x14ac:dyDescent="0.25">
      <c r="D959" s="99" t="str">
        <f t="shared" si="42"/>
        <v/>
      </c>
      <c r="E959" s="93"/>
      <c r="F959" s="4"/>
      <c r="G959" s="72"/>
      <c r="H959" s="72"/>
      <c r="I959" s="72"/>
      <c r="J959" s="72"/>
      <c r="W959" s="68">
        <f t="shared" si="43"/>
        <v>1</v>
      </c>
      <c r="AC959" s="1" t="str">
        <f t="shared" si="44"/>
        <v>1900</v>
      </c>
    </row>
    <row r="960" spans="4:29" x14ac:dyDescent="0.25">
      <c r="D960" s="99" t="str">
        <f t="shared" si="42"/>
        <v/>
      </c>
      <c r="E960" s="93"/>
      <c r="F960" s="4"/>
      <c r="G960" s="72"/>
      <c r="H960" s="72"/>
      <c r="I960" s="72"/>
      <c r="J960" s="72"/>
      <c r="W960" s="68">
        <f t="shared" si="43"/>
        <v>1</v>
      </c>
      <c r="AC960" s="1" t="str">
        <f t="shared" si="44"/>
        <v>1900</v>
      </c>
    </row>
    <row r="961" spans="4:29" x14ac:dyDescent="0.25">
      <c r="D961" s="99" t="str">
        <f t="shared" si="42"/>
        <v/>
      </c>
      <c r="E961" s="93"/>
      <c r="F961" s="4"/>
      <c r="G961" s="72"/>
      <c r="H961" s="72"/>
      <c r="I961" s="72"/>
      <c r="J961" s="72"/>
      <c r="W961" s="68">
        <f t="shared" si="43"/>
        <v>1</v>
      </c>
      <c r="AC961" s="1" t="str">
        <f t="shared" si="44"/>
        <v>1900</v>
      </c>
    </row>
    <row r="962" spans="4:29" x14ac:dyDescent="0.25">
      <c r="D962" s="99" t="str">
        <f t="shared" si="42"/>
        <v/>
      </c>
      <c r="E962" s="93"/>
      <c r="F962" s="4"/>
      <c r="G962" s="72"/>
      <c r="H962" s="72"/>
      <c r="I962" s="72"/>
      <c r="J962" s="72"/>
      <c r="W962" s="68">
        <f t="shared" si="43"/>
        <v>1</v>
      </c>
      <c r="AC962" s="1" t="str">
        <f t="shared" si="44"/>
        <v>1900</v>
      </c>
    </row>
    <row r="963" spans="4:29" x14ac:dyDescent="0.25">
      <c r="D963" s="99" t="str">
        <f t="shared" si="42"/>
        <v/>
      </c>
      <c r="E963" s="93"/>
      <c r="F963" s="4"/>
      <c r="G963" s="72"/>
      <c r="H963" s="72"/>
      <c r="I963" s="72"/>
      <c r="J963" s="72"/>
      <c r="W963" s="68">
        <f t="shared" si="43"/>
        <v>1</v>
      </c>
      <c r="AC963" s="1" t="str">
        <f t="shared" si="44"/>
        <v>1900</v>
      </c>
    </row>
    <row r="964" spans="4:29" x14ac:dyDescent="0.25">
      <c r="D964" s="99" t="str">
        <f t="shared" ref="D964:D1027" si="45">IF(W964&lt;&gt;$V$1,IF(YEAR(W964)=YEAR(W963),D963+1,1),"")</f>
        <v/>
      </c>
      <c r="E964" s="93"/>
      <c r="F964" s="4"/>
      <c r="G964" s="72"/>
      <c r="H964" s="72"/>
      <c r="I964" s="72"/>
      <c r="J964" s="72"/>
      <c r="W964" s="68">
        <f t="shared" ref="W964:W1027" si="46">IF(CONCATENATE(F964,F965,F966,F967,F968,F969)&lt;&gt;"",IF(AND(E964&lt;&gt;0,ISNUMBER(E964)=TRUE),E964,W963),$V$1)</f>
        <v>1</v>
      </c>
      <c r="AC964" s="1" t="str">
        <f t="shared" si="44"/>
        <v>1900</v>
      </c>
    </row>
    <row r="965" spans="4:29" x14ac:dyDescent="0.25">
      <c r="D965" s="99" t="str">
        <f t="shared" si="45"/>
        <v/>
      </c>
      <c r="E965" s="93"/>
      <c r="F965" s="4"/>
      <c r="G965" s="72"/>
      <c r="H965" s="72"/>
      <c r="I965" s="72"/>
      <c r="J965" s="72"/>
      <c r="W965" s="68">
        <f t="shared" si="46"/>
        <v>1</v>
      </c>
      <c r="AC965" s="1" t="str">
        <f t="shared" ref="AC965:AC1028" si="47">YEAR(W965)&amp;F965</f>
        <v>1900</v>
      </c>
    </row>
    <row r="966" spans="4:29" x14ac:dyDescent="0.25">
      <c r="D966" s="99" t="str">
        <f t="shared" si="45"/>
        <v/>
      </c>
      <c r="E966" s="93"/>
      <c r="F966" s="4"/>
      <c r="G966" s="72"/>
      <c r="H966" s="72"/>
      <c r="I966" s="72"/>
      <c r="J966" s="72"/>
      <c r="W966" s="68">
        <f t="shared" si="46"/>
        <v>1</v>
      </c>
      <c r="AC966" s="1" t="str">
        <f t="shared" si="47"/>
        <v>1900</v>
      </c>
    </row>
    <row r="967" spans="4:29" x14ac:dyDescent="0.25">
      <c r="D967" s="99" t="str">
        <f t="shared" si="45"/>
        <v/>
      </c>
      <c r="E967" s="93"/>
      <c r="F967" s="4"/>
      <c r="G967" s="72"/>
      <c r="H967" s="72"/>
      <c r="I967" s="72"/>
      <c r="J967" s="72"/>
      <c r="W967" s="68">
        <f t="shared" si="46"/>
        <v>1</v>
      </c>
      <c r="AC967" s="1" t="str">
        <f t="shared" si="47"/>
        <v>1900</v>
      </c>
    </row>
    <row r="968" spans="4:29" x14ac:dyDescent="0.25">
      <c r="D968" s="99" t="str">
        <f t="shared" si="45"/>
        <v/>
      </c>
      <c r="E968" s="93"/>
      <c r="F968" s="4"/>
      <c r="G968" s="72"/>
      <c r="H968" s="72"/>
      <c r="I968" s="72"/>
      <c r="J968" s="72"/>
      <c r="W968" s="68">
        <f t="shared" si="46"/>
        <v>1</v>
      </c>
      <c r="AC968" s="1" t="str">
        <f t="shared" si="47"/>
        <v>1900</v>
      </c>
    </row>
    <row r="969" spans="4:29" x14ac:dyDescent="0.25">
      <c r="D969" s="99" t="str">
        <f t="shared" si="45"/>
        <v/>
      </c>
      <c r="E969" s="93"/>
      <c r="F969" s="4"/>
      <c r="G969" s="72"/>
      <c r="H969" s="72"/>
      <c r="I969" s="72"/>
      <c r="J969" s="72"/>
      <c r="W969" s="68">
        <f t="shared" si="46"/>
        <v>1</v>
      </c>
      <c r="AC969" s="1" t="str">
        <f t="shared" si="47"/>
        <v>1900</v>
      </c>
    </row>
    <row r="970" spans="4:29" x14ac:dyDescent="0.25">
      <c r="D970" s="99" t="str">
        <f t="shared" si="45"/>
        <v/>
      </c>
      <c r="E970" s="93"/>
      <c r="F970" s="4"/>
      <c r="G970" s="72"/>
      <c r="H970" s="72"/>
      <c r="I970" s="72"/>
      <c r="J970" s="72"/>
      <c r="W970" s="68">
        <f t="shared" si="46"/>
        <v>1</v>
      </c>
      <c r="AC970" s="1" t="str">
        <f t="shared" si="47"/>
        <v>1900</v>
      </c>
    </row>
    <row r="971" spans="4:29" x14ac:dyDescent="0.25">
      <c r="D971" s="99" t="str">
        <f t="shared" si="45"/>
        <v/>
      </c>
      <c r="E971" s="93"/>
      <c r="F971" s="4"/>
      <c r="G971" s="72"/>
      <c r="H971" s="72"/>
      <c r="I971" s="72"/>
      <c r="J971" s="72"/>
      <c r="W971" s="68">
        <f t="shared" si="46"/>
        <v>1</v>
      </c>
      <c r="AC971" s="1" t="str">
        <f t="shared" si="47"/>
        <v>1900</v>
      </c>
    </row>
    <row r="972" spans="4:29" x14ac:dyDescent="0.25">
      <c r="D972" s="99" t="str">
        <f t="shared" si="45"/>
        <v/>
      </c>
      <c r="E972" s="93"/>
      <c r="F972" s="4"/>
      <c r="G972" s="72"/>
      <c r="H972" s="72"/>
      <c r="I972" s="72"/>
      <c r="J972" s="72"/>
      <c r="W972" s="68">
        <f t="shared" si="46"/>
        <v>1</v>
      </c>
      <c r="AC972" s="1" t="str">
        <f t="shared" si="47"/>
        <v>1900</v>
      </c>
    </row>
    <row r="973" spans="4:29" x14ac:dyDescent="0.25">
      <c r="D973" s="99" t="str">
        <f t="shared" si="45"/>
        <v/>
      </c>
      <c r="E973" s="93"/>
      <c r="F973" s="4"/>
      <c r="G973" s="72"/>
      <c r="H973" s="72"/>
      <c r="I973" s="72"/>
      <c r="J973" s="72"/>
      <c r="W973" s="68">
        <f t="shared" si="46"/>
        <v>1</v>
      </c>
      <c r="AC973" s="1" t="str">
        <f t="shared" si="47"/>
        <v>1900</v>
      </c>
    </row>
    <row r="974" spans="4:29" x14ac:dyDescent="0.25">
      <c r="D974" s="99" t="str">
        <f t="shared" si="45"/>
        <v/>
      </c>
      <c r="E974" s="93"/>
      <c r="F974" s="4"/>
      <c r="G974" s="72"/>
      <c r="H974" s="72"/>
      <c r="I974" s="72"/>
      <c r="J974" s="72"/>
      <c r="W974" s="68">
        <f t="shared" si="46"/>
        <v>1</v>
      </c>
      <c r="AC974" s="1" t="str">
        <f t="shared" si="47"/>
        <v>1900</v>
      </c>
    </row>
    <row r="975" spans="4:29" x14ac:dyDescent="0.25">
      <c r="D975" s="99" t="str">
        <f t="shared" si="45"/>
        <v/>
      </c>
      <c r="E975" s="93"/>
      <c r="F975" s="4"/>
      <c r="G975" s="72"/>
      <c r="H975" s="72"/>
      <c r="I975" s="72"/>
      <c r="J975" s="72"/>
      <c r="W975" s="68">
        <f t="shared" si="46"/>
        <v>1</v>
      </c>
      <c r="AC975" s="1" t="str">
        <f t="shared" si="47"/>
        <v>1900</v>
      </c>
    </row>
    <row r="976" spans="4:29" x14ac:dyDescent="0.25">
      <c r="D976" s="99" t="str">
        <f t="shared" si="45"/>
        <v/>
      </c>
      <c r="E976" s="93"/>
      <c r="F976" s="4"/>
      <c r="G976" s="72"/>
      <c r="H976" s="72"/>
      <c r="I976" s="72"/>
      <c r="J976" s="72"/>
      <c r="W976" s="68">
        <f t="shared" si="46"/>
        <v>1</v>
      </c>
      <c r="AC976" s="1" t="str">
        <f t="shared" si="47"/>
        <v>1900</v>
      </c>
    </row>
    <row r="977" spans="4:29" x14ac:dyDescent="0.25">
      <c r="D977" s="99" t="str">
        <f t="shared" si="45"/>
        <v/>
      </c>
      <c r="E977" s="93"/>
      <c r="F977" s="4"/>
      <c r="G977" s="72"/>
      <c r="H977" s="72"/>
      <c r="I977" s="72"/>
      <c r="J977" s="72"/>
      <c r="W977" s="68">
        <f t="shared" si="46"/>
        <v>1</v>
      </c>
      <c r="AC977" s="1" t="str">
        <f t="shared" si="47"/>
        <v>1900</v>
      </c>
    </row>
    <row r="978" spans="4:29" x14ac:dyDescent="0.25">
      <c r="D978" s="99" t="str">
        <f t="shared" si="45"/>
        <v/>
      </c>
      <c r="E978" s="93"/>
      <c r="F978" s="4"/>
      <c r="G978" s="72"/>
      <c r="H978" s="72"/>
      <c r="I978" s="72"/>
      <c r="J978" s="72"/>
      <c r="W978" s="68">
        <f t="shared" si="46"/>
        <v>1</v>
      </c>
      <c r="AC978" s="1" t="str">
        <f t="shared" si="47"/>
        <v>1900</v>
      </c>
    </row>
    <row r="979" spans="4:29" x14ac:dyDescent="0.25">
      <c r="D979" s="99" t="str">
        <f t="shared" si="45"/>
        <v/>
      </c>
      <c r="E979" s="93"/>
      <c r="F979" s="4"/>
      <c r="G979" s="72"/>
      <c r="H979" s="72"/>
      <c r="I979" s="72"/>
      <c r="J979" s="72"/>
      <c r="W979" s="68">
        <f t="shared" si="46"/>
        <v>1</v>
      </c>
      <c r="AC979" s="1" t="str">
        <f t="shared" si="47"/>
        <v>1900</v>
      </c>
    </row>
    <row r="980" spans="4:29" x14ac:dyDescent="0.25">
      <c r="D980" s="99" t="str">
        <f t="shared" si="45"/>
        <v/>
      </c>
      <c r="E980" s="93"/>
      <c r="F980" s="4"/>
      <c r="G980" s="72"/>
      <c r="H980" s="72"/>
      <c r="I980" s="72"/>
      <c r="J980" s="72"/>
      <c r="W980" s="68">
        <f t="shared" si="46"/>
        <v>1</v>
      </c>
      <c r="AC980" s="1" t="str">
        <f t="shared" si="47"/>
        <v>1900</v>
      </c>
    </row>
    <row r="981" spans="4:29" x14ac:dyDescent="0.25">
      <c r="D981" s="99" t="str">
        <f t="shared" si="45"/>
        <v/>
      </c>
      <c r="E981" s="93"/>
      <c r="F981" s="4"/>
      <c r="G981" s="72"/>
      <c r="H981" s="72"/>
      <c r="I981" s="72"/>
      <c r="J981" s="72"/>
      <c r="W981" s="68">
        <f t="shared" si="46"/>
        <v>1</v>
      </c>
      <c r="AC981" s="1" t="str">
        <f t="shared" si="47"/>
        <v>1900</v>
      </c>
    </row>
    <row r="982" spans="4:29" x14ac:dyDescent="0.25">
      <c r="D982" s="99" t="str">
        <f t="shared" si="45"/>
        <v/>
      </c>
      <c r="E982" s="93"/>
      <c r="F982" s="4"/>
      <c r="G982" s="72"/>
      <c r="H982" s="72"/>
      <c r="I982" s="72"/>
      <c r="J982" s="72"/>
      <c r="W982" s="68">
        <f t="shared" si="46"/>
        <v>1</v>
      </c>
      <c r="AC982" s="1" t="str">
        <f t="shared" si="47"/>
        <v>1900</v>
      </c>
    </row>
    <row r="983" spans="4:29" x14ac:dyDescent="0.25">
      <c r="D983" s="99" t="str">
        <f t="shared" si="45"/>
        <v/>
      </c>
      <c r="E983" s="93"/>
      <c r="F983" s="4"/>
      <c r="G983" s="72"/>
      <c r="H983" s="72"/>
      <c r="I983" s="72"/>
      <c r="J983" s="72"/>
      <c r="W983" s="68">
        <f t="shared" si="46"/>
        <v>1</v>
      </c>
      <c r="AC983" s="1" t="str">
        <f t="shared" si="47"/>
        <v>1900</v>
      </c>
    </row>
    <row r="984" spans="4:29" x14ac:dyDescent="0.25">
      <c r="D984" s="99" t="str">
        <f t="shared" si="45"/>
        <v/>
      </c>
      <c r="E984" s="93"/>
      <c r="F984" s="4"/>
      <c r="G984" s="72"/>
      <c r="H984" s="72"/>
      <c r="I984" s="72"/>
      <c r="J984" s="72"/>
      <c r="W984" s="68">
        <f t="shared" si="46"/>
        <v>1</v>
      </c>
      <c r="AC984" s="1" t="str">
        <f t="shared" si="47"/>
        <v>1900</v>
      </c>
    </row>
    <row r="985" spans="4:29" x14ac:dyDescent="0.25">
      <c r="D985" s="99" t="str">
        <f t="shared" si="45"/>
        <v/>
      </c>
      <c r="E985" s="93"/>
      <c r="F985" s="4"/>
      <c r="G985" s="72"/>
      <c r="H985" s="72"/>
      <c r="I985" s="72"/>
      <c r="J985" s="72"/>
      <c r="W985" s="68">
        <f t="shared" si="46"/>
        <v>1</v>
      </c>
      <c r="AC985" s="1" t="str">
        <f t="shared" si="47"/>
        <v>1900</v>
      </c>
    </row>
    <row r="986" spans="4:29" x14ac:dyDescent="0.25">
      <c r="D986" s="99" t="str">
        <f t="shared" si="45"/>
        <v/>
      </c>
      <c r="E986" s="93"/>
      <c r="F986" s="4"/>
      <c r="G986" s="72"/>
      <c r="H986" s="72"/>
      <c r="I986" s="72"/>
      <c r="J986" s="72"/>
      <c r="W986" s="68">
        <f t="shared" si="46"/>
        <v>1</v>
      </c>
      <c r="AC986" s="1" t="str">
        <f t="shared" si="47"/>
        <v>1900</v>
      </c>
    </row>
    <row r="987" spans="4:29" x14ac:dyDescent="0.25">
      <c r="D987" s="99" t="str">
        <f t="shared" si="45"/>
        <v/>
      </c>
      <c r="E987" s="93"/>
      <c r="F987" s="4"/>
      <c r="G987" s="72"/>
      <c r="H987" s="72"/>
      <c r="I987" s="72"/>
      <c r="J987" s="72"/>
      <c r="W987" s="68">
        <f t="shared" si="46"/>
        <v>1</v>
      </c>
      <c r="AC987" s="1" t="str">
        <f t="shared" si="47"/>
        <v>1900</v>
      </c>
    </row>
    <row r="988" spans="4:29" x14ac:dyDescent="0.25">
      <c r="D988" s="99" t="str">
        <f t="shared" si="45"/>
        <v/>
      </c>
      <c r="E988" s="93"/>
      <c r="F988" s="4"/>
      <c r="G988" s="72"/>
      <c r="H988" s="72"/>
      <c r="I988" s="72"/>
      <c r="J988" s="72"/>
      <c r="W988" s="68">
        <f t="shared" si="46"/>
        <v>1</v>
      </c>
      <c r="AC988" s="1" t="str">
        <f t="shared" si="47"/>
        <v>1900</v>
      </c>
    </row>
    <row r="989" spans="4:29" x14ac:dyDescent="0.25">
      <c r="D989" s="99" t="str">
        <f t="shared" si="45"/>
        <v/>
      </c>
      <c r="E989" s="93"/>
      <c r="F989" s="4"/>
      <c r="G989" s="72"/>
      <c r="H989" s="72"/>
      <c r="I989" s="72"/>
      <c r="J989" s="72"/>
      <c r="W989" s="68">
        <f t="shared" si="46"/>
        <v>1</v>
      </c>
      <c r="AC989" s="1" t="str">
        <f t="shared" si="47"/>
        <v>1900</v>
      </c>
    </row>
    <row r="990" spans="4:29" x14ac:dyDescent="0.25">
      <c r="D990" s="99" t="str">
        <f t="shared" si="45"/>
        <v/>
      </c>
      <c r="E990" s="93"/>
      <c r="F990" s="4"/>
      <c r="G990" s="72"/>
      <c r="H990" s="72"/>
      <c r="I990" s="72"/>
      <c r="J990" s="72"/>
      <c r="W990" s="68">
        <f t="shared" si="46"/>
        <v>1</v>
      </c>
      <c r="AC990" s="1" t="str">
        <f t="shared" si="47"/>
        <v>1900</v>
      </c>
    </row>
    <row r="991" spans="4:29" x14ac:dyDescent="0.25">
      <c r="D991" s="99" t="str">
        <f t="shared" si="45"/>
        <v/>
      </c>
      <c r="E991" s="93"/>
      <c r="F991" s="4"/>
      <c r="G991" s="72"/>
      <c r="H991" s="72"/>
      <c r="I991" s="72"/>
      <c r="J991" s="72"/>
      <c r="W991" s="68">
        <f t="shared" si="46"/>
        <v>1</v>
      </c>
      <c r="AC991" s="1" t="str">
        <f t="shared" si="47"/>
        <v>1900</v>
      </c>
    </row>
    <row r="992" spans="4:29" x14ac:dyDescent="0.25">
      <c r="D992" s="99" t="str">
        <f t="shared" si="45"/>
        <v/>
      </c>
      <c r="E992" s="93"/>
      <c r="F992" s="4"/>
      <c r="G992" s="72"/>
      <c r="H992" s="72"/>
      <c r="I992" s="72"/>
      <c r="J992" s="72"/>
      <c r="W992" s="68">
        <f t="shared" si="46"/>
        <v>1</v>
      </c>
      <c r="AC992" s="1" t="str">
        <f t="shared" si="47"/>
        <v>1900</v>
      </c>
    </row>
    <row r="993" spans="4:29" x14ac:dyDescent="0.25">
      <c r="D993" s="99" t="str">
        <f t="shared" si="45"/>
        <v/>
      </c>
      <c r="E993" s="93"/>
      <c r="F993" s="4"/>
      <c r="G993" s="72"/>
      <c r="H993" s="72"/>
      <c r="I993" s="72"/>
      <c r="J993" s="72"/>
      <c r="W993" s="68">
        <f t="shared" si="46"/>
        <v>1</v>
      </c>
      <c r="AC993" s="1" t="str">
        <f t="shared" si="47"/>
        <v>1900</v>
      </c>
    </row>
    <row r="994" spans="4:29" x14ac:dyDescent="0.25">
      <c r="D994" s="99" t="str">
        <f t="shared" si="45"/>
        <v/>
      </c>
      <c r="E994" s="93"/>
      <c r="F994" s="4"/>
      <c r="G994" s="72"/>
      <c r="H994" s="72"/>
      <c r="I994" s="72"/>
      <c r="J994" s="72"/>
      <c r="W994" s="68">
        <f t="shared" si="46"/>
        <v>1</v>
      </c>
      <c r="AC994" s="1" t="str">
        <f t="shared" si="47"/>
        <v>1900</v>
      </c>
    </row>
    <row r="995" spans="4:29" x14ac:dyDescent="0.25">
      <c r="D995" s="99" t="str">
        <f t="shared" si="45"/>
        <v/>
      </c>
      <c r="E995" s="93"/>
      <c r="F995" s="4"/>
      <c r="G995" s="72"/>
      <c r="H995" s="72"/>
      <c r="I995" s="72"/>
      <c r="J995" s="72"/>
      <c r="W995" s="68">
        <f t="shared" si="46"/>
        <v>1</v>
      </c>
      <c r="AC995" s="1" t="str">
        <f t="shared" si="47"/>
        <v>1900</v>
      </c>
    </row>
    <row r="996" spans="4:29" x14ac:dyDescent="0.25">
      <c r="D996" s="99" t="str">
        <f t="shared" si="45"/>
        <v/>
      </c>
      <c r="E996" s="93"/>
      <c r="F996" s="4"/>
      <c r="G996" s="72"/>
      <c r="H996" s="72"/>
      <c r="I996" s="72"/>
      <c r="J996" s="72"/>
      <c r="W996" s="68">
        <f t="shared" si="46"/>
        <v>1</v>
      </c>
      <c r="AC996" s="1" t="str">
        <f t="shared" si="47"/>
        <v>1900</v>
      </c>
    </row>
    <row r="997" spans="4:29" x14ac:dyDescent="0.25">
      <c r="D997" s="99" t="str">
        <f t="shared" si="45"/>
        <v/>
      </c>
      <c r="E997" s="93"/>
      <c r="F997" s="4"/>
      <c r="G997" s="72"/>
      <c r="H997" s="72"/>
      <c r="I997" s="72"/>
      <c r="J997" s="72"/>
      <c r="W997" s="68">
        <f t="shared" si="46"/>
        <v>1</v>
      </c>
      <c r="AC997" s="1" t="str">
        <f t="shared" si="47"/>
        <v>1900</v>
      </c>
    </row>
    <row r="998" spans="4:29" x14ac:dyDescent="0.25">
      <c r="D998" s="99" t="str">
        <f t="shared" si="45"/>
        <v/>
      </c>
      <c r="E998" s="93"/>
      <c r="F998" s="4"/>
      <c r="G998" s="72"/>
      <c r="H998" s="72"/>
      <c r="I998" s="72"/>
      <c r="J998" s="72"/>
      <c r="W998" s="68">
        <f t="shared" si="46"/>
        <v>1</v>
      </c>
      <c r="AC998" s="1" t="str">
        <f t="shared" si="47"/>
        <v>1900</v>
      </c>
    </row>
    <row r="999" spans="4:29" x14ac:dyDescent="0.25">
      <c r="D999" s="99" t="str">
        <f t="shared" si="45"/>
        <v/>
      </c>
      <c r="E999" s="93"/>
      <c r="F999" s="4"/>
      <c r="G999" s="72"/>
      <c r="H999" s="72"/>
      <c r="I999" s="72"/>
      <c r="J999" s="72"/>
      <c r="W999" s="68">
        <f t="shared" si="46"/>
        <v>1</v>
      </c>
      <c r="AC999" s="1" t="str">
        <f t="shared" si="47"/>
        <v>1900</v>
      </c>
    </row>
    <row r="1000" spans="4:29" x14ac:dyDescent="0.25">
      <c r="D1000" s="99" t="str">
        <f t="shared" si="45"/>
        <v/>
      </c>
      <c r="E1000" s="93"/>
      <c r="F1000" s="4"/>
      <c r="G1000" s="72"/>
      <c r="H1000" s="72"/>
      <c r="I1000" s="72"/>
      <c r="J1000" s="72"/>
      <c r="W1000" s="68">
        <f t="shared" si="46"/>
        <v>1</v>
      </c>
      <c r="AC1000" s="1" t="str">
        <f t="shared" si="47"/>
        <v>1900</v>
      </c>
    </row>
    <row r="1001" spans="4:29" x14ac:dyDescent="0.25">
      <c r="D1001" s="99" t="str">
        <f t="shared" si="45"/>
        <v/>
      </c>
      <c r="E1001" s="93"/>
      <c r="F1001" s="4"/>
      <c r="G1001" s="72"/>
      <c r="H1001" s="72"/>
      <c r="I1001" s="72"/>
      <c r="J1001" s="72"/>
      <c r="W1001" s="68">
        <f t="shared" si="46"/>
        <v>1</v>
      </c>
      <c r="AC1001" s="1" t="str">
        <f t="shared" si="47"/>
        <v>1900</v>
      </c>
    </row>
    <row r="1002" spans="4:29" x14ac:dyDescent="0.25">
      <c r="D1002" s="99" t="str">
        <f t="shared" si="45"/>
        <v/>
      </c>
      <c r="E1002" s="93"/>
      <c r="F1002" s="4"/>
      <c r="G1002" s="72"/>
      <c r="H1002" s="72"/>
      <c r="I1002" s="72"/>
      <c r="J1002" s="72"/>
      <c r="W1002" s="68">
        <f t="shared" si="46"/>
        <v>1</v>
      </c>
      <c r="AC1002" s="1" t="str">
        <f t="shared" si="47"/>
        <v>1900</v>
      </c>
    </row>
    <row r="1003" spans="4:29" x14ac:dyDescent="0.25">
      <c r="D1003" s="99" t="str">
        <f t="shared" si="45"/>
        <v/>
      </c>
      <c r="E1003" s="93"/>
      <c r="F1003" s="4"/>
      <c r="G1003" s="72"/>
      <c r="H1003" s="72"/>
      <c r="I1003" s="72"/>
      <c r="J1003" s="72"/>
      <c r="W1003" s="68">
        <f t="shared" si="46"/>
        <v>1</v>
      </c>
      <c r="AC1003" s="1" t="str">
        <f t="shared" si="47"/>
        <v>1900</v>
      </c>
    </row>
    <row r="1004" spans="4:29" x14ac:dyDescent="0.25">
      <c r="D1004" s="99" t="str">
        <f t="shared" si="45"/>
        <v/>
      </c>
      <c r="E1004" s="93"/>
      <c r="F1004" s="4"/>
      <c r="G1004" s="72"/>
      <c r="H1004" s="72"/>
      <c r="I1004" s="72"/>
      <c r="J1004" s="72"/>
      <c r="W1004" s="68">
        <f t="shared" si="46"/>
        <v>1</v>
      </c>
      <c r="AC1004" s="1" t="str">
        <f t="shared" si="47"/>
        <v>1900</v>
      </c>
    </row>
    <row r="1005" spans="4:29" x14ac:dyDescent="0.25">
      <c r="D1005" s="99" t="str">
        <f t="shared" si="45"/>
        <v/>
      </c>
      <c r="E1005" s="93"/>
      <c r="F1005" s="4"/>
      <c r="G1005" s="72"/>
      <c r="H1005" s="72"/>
      <c r="I1005" s="72"/>
      <c r="J1005" s="72"/>
      <c r="W1005" s="68">
        <f t="shared" si="46"/>
        <v>1</v>
      </c>
      <c r="AC1005" s="1" t="str">
        <f t="shared" si="47"/>
        <v>1900</v>
      </c>
    </row>
    <row r="1006" spans="4:29" x14ac:dyDescent="0.25">
      <c r="D1006" s="99" t="str">
        <f t="shared" si="45"/>
        <v/>
      </c>
      <c r="E1006" s="93"/>
      <c r="F1006" s="4"/>
      <c r="G1006" s="72"/>
      <c r="H1006" s="72"/>
      <c r="I1006" s="72"/>
      <c r="J1006" s="72"/>
      <c r="W1006" s="68">
        <f t="shared" si="46"/>
        <v>1</v>
      </c>
      <c r="AC1006" s="1" t="str">
        <f t="shared" si="47"/>
        <v>1900</v>
      </c>
    </row>
    <row r="1007" spans="4:29" x14ac:dyDescent="0.25">
      <c r="D1007" s="99" t="str">
        <f t="shared" si="45"/>
        <v/>
      </c>
      <c r="E1007" s="93"/>
      <c r="F1007" s="4"/>
      <c r="G1007" s="72"/>
      <c r="H1007" s="72"/>
      <c r="I1007" s="72"/>
      <c r="J1007" s="72"/>
      <c r="W1007" s="68">
        <f t="shared" si="46"/>
        <v>1</v>
      </c>
      <c r="AC1007" s="1" t="str">
        <f t="shared" si="47"/>
        <v>1900</v>
      </c>
    </row>
    <row r="1008" spans="4:29" x14ac:dyDescent="0.25">
      <c r="D1008" s="99" t="str">
        <f t="shared" si="45"/>
        <v/>
      </c>
      <c r="E1008" s="93"/>
      <c r="F1008" s="4"/>
      <c r="G1008" s="72"/>
      <c r="H1008" s="72"/>
      <c r="I1008" s="72"/>
      <c r="J1008" s="72"/>
      <c r="W1008" s="68">
        <f t="shared" si="46"/>
        <v>1</v>
      </c>
      <c r="AC1008" s="1" t="str">
        <f t="shared" si="47"/>
        <v>1900</v>
      </c>
    </row>
    <row r="1009" spans="4:29" x14ac:dyDescent="0.25">
      <c r="D1009" s="99" t="str">
        <f t="shared" si="45"/>
        <v/>
      </c>
      <c r="E1009" s="93"/>
      <c r="F1009" s="4"/>
      <c r="G1009" s="72"/>
      <c r="H1009" s="72"/>
      <c r="I1009" s="72"/>
      <c r="J1009" s="72"/>
      <c r="W1009" s="68">
        <f t="shared" si="46"/>
        <v>1</v>
      </c>
      <c r="AC1009" s="1" t="str">
        <f t="shared" si="47"/>
        <v>1900</v>
      </c>
    </row>
    <row r="1010" spans="4:29" x14ac:dyDescent="0.25">
      <c r="D1010" s="99" t="str">
        <f t="shared" si="45"/>
        <v/>
      </c>
      <c r="E1010" s="93"/>
      <c r="F1010" s="4"/>
      <c r="G1010" s="72"/>
      <c r="H1010" s="72"/>
      <c r="I1010" s="72"/>
      <c r="J1010" s="72"/>
      <c r="W1010" s="68">
        <f t="shared" si="46"/>
        <v>1</v>
      </c>
      <c r="AC1010" s="1" t="str">
        <f t="shared" si="47"/>
        <v>1900</v>
      </c>
    </row>
    <row r="1011" spans="4:29" x14ac:dyDescent="0.25">
      <c r="D1011" s="99" t="str">
        <f t="shared" si="45"/>
        <v/>
      </c>
      <c r="E1011" s="93"/>
      <c r="F1011" s="4"/>
      <c r="G1011" s="72"/>
      <c r="H1011" s="72"/>
      <c r="I1011" s="72"/>
      <c r="J1011" s="72"/>
      <c r="W1011" s="68">
        <f t="shared" si="46"/>
        <v>1</v>
      </c>
      <c r="AC1011" s="1" t="str">
        <f t="shared" si="47"/>
        <v>1900</v>
      </c>
    </row>
    <row r="1012" spans="4:29" x14ac:dyDescent="0.25">
      <c r="D1012" s="99" t="str">
        <f t="shared" si="45"/>
        <v/>
      </c>
      <c r="E1012" s="93"/>
      <c r="F1012" s="4"/>
      <c r="G1012" s="72"/>
      <c r="H1012" s="72"/>
      <c r="I1012" s="72"/>
      <c r="J1012" s="72"/>
      <c r="W1012" s="68">
        <f t="shared" si="46"/>
        <v>1</v>
      </c>
      <c r="AC1012" s="1" t="str">
        <f t="shared" si="47"/>
        <v>1900</v>
      </c>
    </row>
    <row r="1013" spans="4:29" x14ac:dyDescent="0.25">
      <c r="D1013" s="99" t="str">
        <f t="shared" si="45"/>
        <v/>
      </c>
      <c r="E1013" s="93"/>
      <c r="F1013" s="4"/>
      <c r="G1013" s="72"/>
      <c r="H1013" s="72"/>
      <c r="I1013" s="72"/>
      <c r="J1013" s="72"/>
      <c r="W1013" s="68">
        <f t="shared" si="46"/>
        <v>1</v>
      </c>
      <c r="AC1013" s="1" t="str">
        <f t="shared" si="47"/>
        <v>1900</v>
      </c>
    </row>
    <row r="1014" spans="4:29" x14ac:dyDescent="0.25">
      <c r="D1014" s="99" t="str">
        <f t="shared" si="45"/>
        <v/>
      </c>
      <c r="E1014" s="93"/>
      <c r="F1014" s="4"/>
      <c r="G1014" s="72"/>
      <c r="H1014" s="72"/>
      <c r="I1014" s="72"/>
      <c r="J1014" s="72"/>
      <c r="W1014" s="68">
        <f t="shared" si="46"/>
        <v>1</v>
      </c>
      <c r="AC1014" s="1" t="str">
        <f t="shared" si="47"/>
        <v>1900</v>
      </c>
    </row>
    <row r="1015" spans="4:29" x14ac:dyDescent="0.25">
      <c r="D1015" s="99" t="str">
        <f t="shared" si="45"/>
        <v/>
      </c>
      <c r="E1015" s="93"/>
      <c r="F1015" s="4"/>
      <c r="G1015" s="72"/>
      <c r="H1015" s="72"/>
      <c r="I1015" s="72"/>
      <c r="J1015" s="72"/>
      <c r="W1015" s="68">
        <f t="shared" si="46"/>
        <v>1</v>
      </c>
      <c r="AC1015" s="1" t="str">
        <f t="shared" si="47"/>
        <v>1900</v>
      </c>
    </row>
    <row r="1016" spans="4:29" x14ac:dyDescent="0.25">
      <c r="D1016" s="99" t="str">
        <f t="shared" si="45"/>
        <v/>
      </c>
      <c r="E1016" s="93"/>
      <c r="F1016" s="4"/>
      <c r="G1016" s="72"/>
      <c r="H1016" s="72"/>
      <c r="I1016" s="72"/>
      <c r="J1016" s="72"/>
      <c r="W1016" s="68">
        <f t="shared" si="46"/>
        <v>1</v>
      </c>
      <c r="AC1016" s="1" t="str">
        <f t="shared" si="47"/>
        <v>1900</v>
      </c>
    </row>
    <row r="1017" spans="4:29" x14ac:dyDescent="0.25">
      <c r="D1017" s="99" t="str">
        <f t="shared" si="45"/>
        <v/>
      </c>
      <c r="E1017" s="93"/>
      <c r="F1017" s="4"/>
      <c r="G1017" s="72"/>
      <c r="H1017" s="72"/>
      <c r="I1017" s="72"/>
      <c r="J1017" s="72"/>
      <c r="W1017" s="68">
        <f t="shared" si="46"/>
        <v>1</v>
      </c>
      <c r="AC1017" s="1" t="str">
        <f t="shared" si="47"/>
        <v>1900</v>
      </c>
    </row>
    <row r="1018" spans="4:29" x14ac:dyDescent="0.25">
      <c r="D1018" s="99" t="str">
        <f t="shared" si="45"/>
        <v/>
      </c>
      <c r="E1018" s="93"/>
      <c r="F1018" s="4"/>
      <c r="G1018" s="72"/>
      <c r="H1018" s="72"/>
      <c r="I1018" s="72"/>
      <c r="J1018" s="72"/>
      <c r="W1018" s="68">
        <f t="shared" si="46"/>
        <v>1</v>
      </c>
      <c r="AC1018" s="1" t="str">
        <f t="shared" si="47"/>
        <v>1900</v>
      </c>
    </row>
    <row r="1019" spans="4:29" x14ac:dyDescent="0.25">
      <c r="D1019" s="99" t="str">
        <f t="shared" si="45"/>
        <v/>
      </c>
      <c r="E1019" s="93"/>
      <c r="F1019" s="4"/>
      <c r="G1019" s="72"/>
      <c r="H1019" s="72"/>
      <c r="I1019" s="72"/>
      <c r="J1019" s="72"/>
      <c r="W1019" s="68">
        <f t="shared" si="46"/>
        <v>1</v>
      </c>
      <c r="AC1019" s="1" t="str">
        <f t="shared" si="47"/>
        <v>1900</v>
      </c>
    </row>
    <row r="1020" spans="4:29" x14ac:dyDescent="0.25">
      <c r="D1020" s="99" t="str">
        <f t="shared" si="45"/>
        <v/>
      </c>
      <c r="E1020" s="93"/>
      <c r="F1020" s="4"/>
      <c r="G1020" s="72"/>
      <c r="H1020" s="72"/>
      <c r="I1020" s="72"/>
      <c r="J1020" s="72"/>
      <c r="W1020" s="68">
        <f t="shared" si="46"/>
        <v>1</v>
      </c>
      <c r="AC1020" s="1" t="str">
        <f t="shared" si="47"/>
        <v>1900</v>
      </c>
    </row>
    <row r="1021" spans="4:29" x14ac:dyDescent="0.25">
      <c r="D1021" s="99" t="str">
        <f t="shared" si="45"/>
        <v/>
      </c>
      <c r="E1021" s="93"/>
      <c r="F1021" s="4"/>
      <c r="G1021" s="72"/>
      <c r="H1021" s="72"/>
      <c r="I1021" s="72"/>
      <c r="J1021" s="72"/>
      <c r="W1021" s="68">
        <f t="shared" si="46"/>
        <v>1</v>
      </c>
      <c r="AC1021" s="1" t="str">
        <f t="shared" si="47"/>
        <v>1900</v>
      </c>
    </row>
    <row r="1022" spans="4:29" x14ac:dyDescent="0.25">
      <c r="D1022" s="99" t="str">
        <f t="shared" si="45"/>
        <v/>
      </c>
      <c r="E1022" s="93"/>
      <c r="F1022" s="4"/>
      <c r="G1022" s="72"/>
      <c r="H1022" s="72"/>
      <c r="I1022" s="72"/>
      <c r="J1022" s="72"/>
      <c r="W1022" s="68">
        <f t="shared" si="46"/>
        <v>1</v>
      </c>
      <c r="AC1022" s="1" t="str">
        <f t="shared" si="47"/>
        <v>1900</v>
      </c>
    </row>
    <row r="1023" spans="4:29" x14ac:dyDescent="0.25">
      <c r="D1023" s="99" t="str">
        <f t="shared" si="45"/>
        <v/>
      </c>
      <c r="E1023" s="93"/>
      <c r="F1023" s="4"/>
      <c r="G1023" s="72"/>
      <c r="H1023" s="72"/>
      <c r="I1023" s="72"/>
      <c r="J1023" s="72"/>
      <c r="W1023" s="68">
        <f t="shared" si="46"/>
        <v>1</v>
      </c>
      <c r="AC1023" s="1" t="str">
        <f t="shared" si="47"/>
        <v>1900</v>
      </c>
    </row>
    <row r="1024" spans="4:29" x14ac:dyDescent="0.25">
      <c r="D1024" s="99" t="str">
        <f t="shared" si="45"/>
        <v/>
      </c>
      <c r="E1024" s="93"/>
      <c r="F1024" s="4"/>
      <c r="G1024" s="72"/>
      <c r="H1024" s="72"/>
      <c r="I1024" s="72"/>
      <c r="J1024" s="72"/>
      <c r="W1024" s="68">
        <f t="shared" si="46"/>
        <v>1</v>
      </c>
      <c r="AC1024" s="1" t="str">
        <f t="shared" si="47"/>
        <v>1900</v>
      </c>
    </row>
    <row r="1025" spans="4:29" x14ac:dyDescent="0.25">
      <c r="D1025" s="99" t="str">
        <f t="shared" si="45"/>
        <v/>
      </c>
      <c r="E1025" s="93"/>
      <c r="F1025" s="4"/>
      <c r="G1025" s="72"/>
      <c r="H1025" s="72"/>
      <c r="I1025" s="72"/>
      <c r="J1025" s="72"/>
      <c r="W1025" s="68">
        <f t="shared" si="46"/>
        <v>1</v>
      </c>
      <c r="AC1025" s="1" t="str">
        <f t="shared" si="47"/>
        <v>1900</v>
      </c>
    </row>
    <row r="1026" spans="4:29" x14ac:dyDescent="0.25">
      <c r="D1026" s="99" t="str">
        <f t="shared" si="45"/>
        <v/>
      </c>
      <c r="E1026" s="93"/>
      <c r="F1026" s="4"/>
      <c r="G1026" s="72"/>
      <c r="H1026" s="72"/>
      <c r="I1026" s="72"/>
      <c r="J1026" s="72"/>
      <c r="W1026" s="68">
        <f t="shared" si="46"/>
        <v>1</v>
      </c>
      <c r="AC1026" s="1" t="str">
        <f t="shared" si="47"/>
        <v>1900</v>
      </c>
    </row>
    <row r="1027" spans="4:29" x14ac:dyDescent="0.25">
      <c r="D1027" s="99" t="str">
        <f t="shared" si="45"/>
        <v/>
      </c>
      <c r="E1027" s="93"/>
      <c r="F1027" s="4"/>
      <c r="G1027" s="72"/>
      <c r="H1027" s="72"/>
      <c r="I1027" s="72"/>
      <c r="J1027" s="72"/>
      <c r="W1027" s="68">
        <f t="shared" si="46"/>
        <v>1</v>
      </c>
      <c r="AC1027" s="1" t="str">
        <f t="shared" si="47"/>
        <v>1900</v>
      </c>
    </row>
    <row r="1028" spans="4:29" x14ac:dyDescent="0.25">
      <c r="D1028" s="99" t="str">
        <f t="shared" ref="D1028:D1091" si="48">IF(W1028&lt;&gt;$V$1,IF(YEAR(W1028)=YEAR(W1027),D1027+1,1),"")</f>
        <v/>
      </c>
      <c r="E1028" s="93"/>
      <c r="F1028" s="4"/>
      <c r="G1028" s="72"/>
      <c r="H1028" s="72"/>
      <c r="I1028" s="72"/>
      <c r="J1028" s="72"/>
      <c r="W1028" s="68">
        <f t="shared" ref="W1028:W1091" si="49">IF(CONCATENATE(F1028,F1029,F1030,F1031,F1032,F1033)&lt;&gt;"",IF(AND(E1028&lt;&gt;0,ISNUMBER(E1028)=TRUE),E1028,W1027),$V$1)</f>
        <v>1</v>
      </c>
      <c r="AC1028" s="1" t="str">
        <f t="shared" si="47"/>
        <v>1900</v>
      </c>
    </row>
    <row r="1029" spans="4:29" x14ac:dyDescent="0.25">
      <c r="D1029" s="99" t="str">
        <f t="shared" si="48"/>
        <v/>
      </c>
      <c r="E1029" s="93"/>
      <c r="F1029" s="4"/>
      <c r="G1029" s="72"/>
      <c r="H1029" s="72"/>
      <c r="I1029" s="72"/>
      <c r="J1029" s="72"/>
      <c r="W1029" s="68">
        <f t="shared" si="49"/>
        <v>1</v>
      </c>
      <c r="AC1029" s="1" t="str">
        <f t="shared" ref="AC1029:AC1092" si="50">YEAR(W1029)&amp;F1029</f>
        <v>1900</v>
      </c>
    </row>
    <row r="1030" spans="4:29" x14ac:dyDescent="0.25">
      <c r="D1030" s="99" t="str">
        <f t="shared" si="48"/>
        <v/>
      </c>
      <c r="E1030" s="93"/>
      <c r="F1030" s="4"/>
      <c r="G1030" s="72"/>
      <c r="H1030" s="72"/>
      <c r="I1030" s="72"/>
      <c r="J1030" s="72"/>
      <c r="W1030" s="68">
        <f t="shared" si="49"/>
        <v>1</v>
      </c>
      <c r="AC1030" s="1" t="str">
        <f t="shared" si="50"/>
        <v>1900</v>
      </c>
    </row>
    <row r="1031" spans="4:29" x14ac:dyDescent="0.25">
      <c r="D1031" s="99" t="str">
        <f t="shared" si="48"/>
        <v/>
      </c>
      <c r="E1031" s="93"/>
      <c r="F1031" s="4"/>
      <c r="G1031" s="72"/>
      <c r="H1031" s="72"/>
      <c r="I1031" s="72"/>
      <c r="J1031" s="72"/>
      <c r="W1031" s="68">
        <f t="shared" si="49"/>
        <v>1</v>
      </c>
      <c r="AC1031" s="1" t="str">
        <f t="shared" si="50"/>
        <v>1900</v>
      </c>
    </row>
    <row r="1032" spans="4:29" x14ac:dyDescent="0.25">
      <c r="D1032" s="99" t="str">
        <f t="shared" si="48"/>
        <v/>
      </c>
      <c r="E1032" s="93"/>
      <c r="F1032" s="4"/>
      <c r="G1032" s="72"/>
      <c r="H1032" s="72"/>
      <c r="I1032" s="72"/>
      <c r="J1032" s="72"/>
      <c r="W1032" s="68">
        <f t="shared" si="49"/>
        <v>1</v>
      </c>
      <c r="AC1032" s="1" t="str">
        <f t="shared" si="50"/>
        <v>1900</v>
      </c>
    </row>
    <row r="1033" spans="4:29" x14ac:dyDescent="0.25">
      <c r="D1033" s="99" t="str">
        <f t="shared" si="48"/>
        <v/>
      </c>
      <c r="E1033" s="93"/>
      <c r="F1033" s="4"/>
      <c r="G1033" s="72"/>
      <c r="H1033" s="72"/>
      <c r="I1033" s="72"/>
      <c r="J1033" s="72"/>
      <c r="W1033" s="68">
        <f t="shared" si="49"/>
        <v>1</v>
      </c>
      <c r="AC1033" s="1" t="str">
        <f t="shared" si="50"/>
        <v>1900</v>
      </c>
    </row>
    <row r="1034" spans="4:29" x14ac:dyDescent="0.25">
      <c r="D1034" s="99" t="str">
        <f t="shared" si="48"/>
        <v/>
      </c>
      <c r="E1034" s="93"/>
      <c r="F1034" s="4"/>
      <c r="G1034" s="72"/>
      <c r="H1034" s="72"/>
      <c r="I1034" s="72"/>
      <c r="J1034" s="72"/>
      <c r="W1034" s="68">
        <f t="shared" si="49"/>
        <v>1</v>
      </c>
      <c r="AC1034" s="1" t="str">
        <f t="shared" si="50"/>
        <v>1900</v>
      </c>
    </row>
    <row r="1035" spans="4:29" x14ac:dyDescent="0.25">
      <c r="D1035" s="99" t="str">
        <f t="shared" si="48"/>
        <v/>
      </c>
      <c r="E1035" s="93"/>
      <c r="F1035" s="4"/>
      <c r="G1035" s="72"/>
      <c r="H1035" s="72"/>
      <c r="I1035" s="72"/>
      <c r="J1035" s="72"/>
      <c r="W1035" s="68">
        <f t="shared" si="49"/>
        <v>1</v>
      </c>
      <c r="AC1035" s="1" t="str">
        <f t="shared" si="50"/>
        <v>1900</v>
      </c>
    </row>
    <row r="1036" spans="4:29" x14ac:dyDescent="0.25">
      <c r="D1036" s="99" t="str">
        <f t="shared" si="48"/>
        <v/>
      </c>
      <c r="E1036" s="93"/>
      <c r="F1036" s="4"/>
      <c r="G1036" s="72"/>
      <c r="H1036" s="72"/>
      <c r="I1036" s="72"/>
      <c r="J1036" s="72"/>
      <c r="W1036" s="68">
        <f t="shared" si="49"/>
        <v>1</v>
      </c>
      <c r="AC1036" s="1" t="str">
        <f t="shared" si="50"/>
        <v>1900</v>
      </c>
    </row>
    <row r="1037" spans="4:29" x14ac:dyDescent="0.25">
      <c r="D1037" s="99" t="str">
        <f t="shared" si="48"/>
        <v/>
      </c>
      <c r="E1037" s="93"/>
      <c r="F1037" s="4"/>
      <c r="G1037" s="72"/>
      <c r="H1037" s="72"/>
      <c r="I1037" s="72"/>
      <c r="J1037" s="72"/>
      <c r="W1037" s="68">
        <f t="shared" si="49"/>
        <v>1</v>
      </c>
      <c r="AC1037" s="1" t="str">
        <f t="shared" si="50"/>
        <v>1900</v>
      </c>
    </row>
    <row r="1038" spans="4:29" x14ac:dyDescent="0.25">
      <c r="D1038" s="99" t="str">
        <f t="shared" si="48"/>
        <v/>
      </c>
      <c r="E1038" s="93"/>
      <c r="F1038" s="4"/>
      <c r="G1038" s="72"/>
      <c r="H1038" s="72"/>
      <c r="I1038" s="72"/>
      <c r="J1038" s="72"/>
      <c r="W1038" s="68">
        <f t="shared" si="49"/>
        <v>1</v>
      </c>
      <c r="AC1038" s="1" t="str">
        <f t="shared" si="50"/>
        <v>1900</v>
      </c>
    </row>
    <row r="1039" spans="4:29" x14ac:dyDescent="0.25">
      <c r="D1039" s="99" t="str">
        <f t="shared" si="48"/>
        <v/>
      </c>
      <c r="E1039" s="93"/>
      <c r="F1039" s="4"/>
      <c r="G1039" s="72"/>
      <c r="H1039" s="72"/>
      <c r="I1039" s="72"/>
      <c r="J1039" s="72"/>
      <c r="W1039" s="68">
        <f t="shared" si="49"/>
        <v>1</v>
      </c>
      <c r="AC1039" s="1" t="str">
        <f t="shared" si="50"/>
        <v>1900</v>
      </c>
    </row>
    <row r="1040" spans="4:29" x14ac:dyDescent="0.25">
      <c r="D1040" s="99" t="str">
        <f t="shared" si="48"/>
        <v/>
      </c>
      <c r="E1040" s="93"/>
      <c r="F1040" s="4"/>
      <c r="G1040" s="72"/>
      <c r="H1040" s="72"/>
      <c r="I1040" s="72"/>
      <c r="J1040" s="72"/>
      <c r="W1040" s="68">
        <f t="shared" si="49"/>
        <v>1</v>
      </c>
      <c r="AC1040" s="1" t="str">
        <f t="shared" si="50"/>
        <v>1900</v>
      </c>
    </row>
    <row r="1041" spans="4:29" x14ac:dyDescent="0.25">
      <c r="D1041" s="99" t="str">
        <f t="shared" si="48"/>
        <v/>
      </c>
      <c r="E1041" s="93"/>
      <c r="F1041" s="4"/>
      <c r="G1041" s="72"/>
      <c r="H1041" s="72"/>
      <c r="I1041" s="72"/>
      <c r="J1041" s="72"/>
      <c r="W1041" s="68">
        <f t="shared" si="49"/>
        <v>1</v>
      </c>
      <c r="AC1041" s="1" t="str">
        <f t="shared" si="50"/>
        <v>1900</v>
      </c>
    </row>
    <row r="1042" spans="4:29" x14ac:dyDescent="0.25">
      <c r="D1042" s="99" t="str">
        <f t="shared" si="48"/>
        <v/>
      </c>
      <c r="E1042" s="93"/>
      <c r="F1042" s="4"/>
      <c r="G1042" s="72"/>
      <c r="H1042" s="72"/>
      <c r="I1042" s="72"/>
      <c r="J1042" s="72"/>
      <c r="W1042" s="68">
        <f t="shared" si="49"/>
        <v>1</v>
      </c>
      <c r="AC1042" s="1" t="str">
        <f t="shared" si="50"/>
        <v>1900</v>
      </c>
    </row>
    <row r="1043" spans="4:29" x14ac:dyDescent="0.25">
      <c r="D1043" s="99" t="str">
        <f t="shared" si="48"/>
        <v/>
      </c>
      <c r="E1043" s="93"/>
      <c r="F1043" s="4"/>
      <c r="G1043" s="72"/>
      <c r="H1043" s="72"/>
      <c r="I1043" s="72"/>
      <c r="J1043" s="72"/>
      <c r="W1043" s="68">
        <f t="shared" si="49"/>
        <v>1</v>
      </c>
      <c r="AC1043" s="1" t="str">
        <f t="shared" si="50"/>
        <v>1900</v>
      </c>
    </row>
    <row r="1044" spans="4:29" x14ac:dyDescent="0.25">
      <c r="D1044" s="99" t="str">
        <f t="shared" si="48"/>
        <v/>
      </c>
      <c r="E1044" s="93"/>
      <c r="F1044" s="4"/>
      <c r="G1044" s="72"/>
      <c r="H1044" s="72"/>
      <c r="I1044" s="72"/>
      <c r="J1044" s="72"/>
      <c r="W1044" s="68">
        <f t="shared" si="49"/>
        <v>1</v>
      </c>
      <c r="AC1044" s="1" t="str">
        <f t="shared" si="50"/>
        <v>1900</v>
      </c>
    </row>
    <row r="1045" spans="4:29" x14ac:dyDescent="0.25">
      <c r="D1045" s="99" t="str">
        <f t="shared" si="48"/>
        <v/>
      </c>
      <c r="E1045" s="93"/>
      <c r="F1045" s="4"/>
      <c r="G1045" s="72"/>
      <c r="H1045" s="72"/>
      <c r="I1045" s="72"/>
      <c r="J1045" s="72"/>
      <c r="W1045" s="68">
        <f t="shared" si="49"/>
        <v>1</v>
      </c>
      <c r="AC1045" s="1" t="str">
        <f t="shared" si="50"/>
        <v>1900</v>
      </c>
    </row>
    <row r="1046" spans="4:29" x14ac:dyDescent="0.25">
      <c r="D1046" s="99" t="str">
        <f t="shared" si="48"/>
        <v/>
      </c>
      <c r="E1046" s="93"/>
      <c r="F1046" s="4"/>
      <c r="G1046" s="72"/>
      <c r="H1046" s="72"/>
      <c r="I1046" s="72"/>
      <c r="J1046" s="72"/>
      <c r="W1046" s="68">
        <f t="shared" si="49"/>
        <v>1</v>
      </c>
      <c r="AC1046" s="1" t="str">
        <f t="shared" si="50"/>
        <v>1900</v>
      </c>
    </row>
    <row r="1047" spans="4:29" x14ac:dyDescent="0.25">
      <c r="D1047" s="99" t="str">
        <f t="shared" si="48"/>
        <v/>
      </c>
      <c r="E1047" s="93"/>
      <c r="F1047" s="4"/>
      <c r="G1047" s="72"/>
      <c r="H1047" s="72"/>
      <c r="I1047" s="72"/>
      <c r="J1047" s="72"/>
      <c r="W1047" s="68">
        <f t="shared" si="49"/>
        <v>1</v>
      </c>
      <c r="AC1047" s="1" t="str">
        <f t="shared" si="50"/>
        <v>1900</v>
      </c>
    </row>
    <row r="1048" spans="4:29" x14ac:dyDescent="0.25">
      <c r="D1048" s="99" t="str">
        <f t="shared" si="48"/>
        <v/>
      </c>
      <c r="E1048" s="93"/>
      <c r="F1048" s="4"/>
      <c r="G1048" s="72"/>
      <c r="H1048" s="72"/>
      <c r="I1048" s="72"/>
      <c r="J1048" s="72"/>
      <c r="W1048" s="68">
        <f t="shared" si="49"/>
        <v>1</v>
      </c>
      <c r="AC1048" s="1" t="str">
        <f t="shared" si="50"/>
        <v>1900</v>
      </c>
    </row>
    <row r="1049" spans="4:29" x14ac:dyDescent="0.25">
      <c r="D1049" s="99" t="str">
        <f t="shared" si="48"/>
        <v/>
      </c>
      <c r="E1049" s="93"/>
      <c r="F1049" s="4"/>
      <c r="G1049" s="72"/>
      <c r="H1049" s="72"/>
      <c r="I1049" s="72"/>
      <c r="J1049" s="72"/>
      <c r="W1049" s="68">
        <f t="shared" si="49"/>
        <v>1</v>
      </c>
      <c r="AC1049" s="1" t="str">
        <f t="shared" si="50"/>
        <v>1900</v>
      </c>
    </row>
    <row r="1050" spans="4:29" x14ac:dyDescent="0.25">
      <c r="D1050" s="99" t="str">
        <f t="shared" si="48"/>
        <v/>
      </c>
      <c r="E1050" s="93"/>
      <c r="F1050" s="4"/>
      <c r="G1050" s="72"/>
      <c r="H1050" s="72"/>
      <c r="I1050" s="72"/>
      <c r="J1050" s="72"/>
      <c r="W1050" s="68">
        <f t="shared" si="49"/>
        <v>1</v>
      </c>
      <c r="AC1050" s="1" t="str">
        <f t="shared" si="50"/>
        <v>1900</v>
      </c>
    </row>
    <row r="1051" spans="4:29" x14ac:dyDescent="0.25">
      <c r="D1051" s="99" t="str">
        <f t="shared" si="48"/>
        <v/>
      </c>
      <c r="E1051" s="93"/>
      <c r="F1051" s="4"/>
      <c r="G1051" s="72"/>
      <c r="H1051" s="72"/>
      <c r="I1051" s="72"/>
      <c r="J1051" s="72"/>
      <c r="W1051" s="68">
        <f t="shared" si="49"/>
        <v>1</v>
      </c>
      <c r="AC1051" s="1" t="str">
        <f t="shared" si="50"/>
        <v>1900</v>
      </c>
    </row>
    <row r="1052" spans="4:29" x14ac:dyDescent="0.25">
      <c r="D1052" s="99" t="str">
        <f t="shared" si="48"/>
        <v/>
      </c>
      <c r="E1052" s="93"/>
      <c r="F1052" s="4"/>
      <c r="G1052" s="72"/>
      <c r="H1052" s="72"/>
      <c r="I1052" s="72"/>
      <c r="J1052" s="72"/>
      <c r="W1052" s="68">
        <f t="shared" si="49"/>
        <v>1</v>
      </c>
      <c r="AC1052" s="1" t="str">
        <f t="shared" si="50"/>
        <v>1900</v>
      </c>
    </row>
    <row r="1053" spans="4:29" x14ac:dyDescent="0.25">
      <c r="D1053" s="99" t="str">
        <f t="shared" si="48"/>
        <v/>
      </c>
      <c r="E1053" s="93"/>
      <c r="F1053" s="4"/>
      <c r="G1053" s="72"/>
      <c r="H1053" s="72"/>
      <c r="I1053" s="72"/>
      <c r="J1053" s="72"/>
      <c r="W1053" s="68">
        <f t="shared" si="49"/>
        <v>1</v>
      </c>
      <c r="AC1053" s="1" t="str">
        <f t="shared" si="50"/>
        <v>1900</v>
      </c>
    </row>
    <row r="1054" spans="4:29" x14ac:dyDescent="0.25">
      <c r="D1054" s="99" t="str">
        <f t="shared" si="48"/>
        <v/>
      </c>
      <c r="E1054" s="93"/>
      <c r="F1054" s="4"/>
      <c r="G1054" s="72"/>
      <c r="H1054" s="72"/>
      <c r="I1054" s="72"/>
      <c r="J1054" s="72"/>
      <c r="W1054" s="68">
        <f t="shared" si="49"/>
        <v>1</v>
      </c>
      <c r="AC1054" s="1" t="str">
        <f t="shared" si="50"/>
        <v>1900</v>
      </c>
    </row>
    <row r="1055" spans="4:29" x14ac:dyDescent="0.25">
      <c r="D1055" s="99" t="str">
        <f t="shared" si="48"/>
        <v/>
      </c>
      <c r="E1055" s="93"/>
      <c r="F1055" s="4"/>
      <c r="G1055" s="72"/>
      <c r="H1055" s="72"/>
      <c r="I1055" s="72"/>
      <c r="J1055" s="72"/>
      <c r="W1055" s="68">
        <f t="shared" si="49"/>
        <v>1</v>
      </c>
      <c r="AC1055" s="1" t="str">
        <f t="shared" si="50"/>
        <v>1900</v>
      </c>
    </row>
    <row r="1056" spans="4:29" x14ac:dyDescent="0.25">
      <c r="D1056" s="99" t="str">
        <f t="shared" si="48"/>
        <v/>
      </c>
      <c r="E1056" s="93"/>
      <c r="F1056" s="4"/>
      <c r="G1056" s="72"/>
      <c r="H1056" s="72"/>
      <c r="I1056" s="72"/>
      <c r="J1056" s="72"/>
      <c r="W1056" s="68">
        <f t="shared" si="49"/>
        <v>1</v>
      </c>
      <c r="AC1056" s="1" t="str">
        <f t="shared" si="50"/>
        <v>1900</v>
      </c>
    </row>
    <row r="1057" spans="4:29" x14ac:dyDescent="0.25">
      <c r="D1057" s="99" t="str">
        <f t="shared" si="48"/>
        <v/>
      </c>
      <c r="E1057" s="93"/>
      <c r="F1057" s="4"/>
      <c r="G1057" s="72"/>
      <c r="H1057" s="72"/>
      <c r="I1057" s="72"/>
      <c r="J1057" s="72"/>
      <c r="W1057" s="68">
        <f t="shared" si="49"/>
        <v>1</v>
      </c>
      <c r="AC1057" s="1" t="str">
        <f t="shared" si="50"/>
        <v>1900</v>
      </c>
    </row>
    <row r="1058" spans="4:29" x14ac:dyDescent="0.25">
      <c r="D1058" s="99" t="str">
        <f t="shared" si="48"/>
        <v/>
      </c>
      <c r="E1058" s="93"/>
      <c r="F1058" s="4"/>
      <c r="G1058" s="72"/>
      <c r="H1058" s="72"/>
      <c r="I1058" s="72"/>
      <c r="J1058" s="72"/>
      <c r="W1058" s="68">
        <f t="shared" si="49"/>
        <v>1</v>
      </c>
      <c r="AC1058" s="1" t="str">
        <f t="shared" si="50"/>
        <v>1900</v>
      </c>
    </row>
    <row r="1059" spans="4:29" x14ac:dyDescent="0.25">
      <c r="D1059" s="99" t="str">
        <f t="shared" si="48"/>
        <v/>
      </c>
      <c r="E1059" s="93"/>
      <c r="F1059" s="4"/>
      <c r="G1059" s="72"/>
      <c r="H1059" s="72"/>
      <c r="I1059" s="72"/>
      <c r="J1059" s="72"/>
      <c r="W1059" s="68">
        <f t="shared" si="49"/>
        <v>1</v>
      </c>
      <c r="AC1059" s="1" t="str">
        <f t="shared" si="50"/>
        <v>1900</v>
      </c>
    </row>
    <row r="1060" spans="4:29" x14ac:dyDescent="0.25">
      <c r="D1060" s="99" t="str">
        <f t="shared" si="48"/>
        <v/>
      </c>
      <c r="E1060" s="93"/>
      <c r="F1060" s="4"/>
      <c r="G1060" s="72"/>
      <c r="H1060" s="72"/>
      <c r="I1060" s="72"/>
      <c r="J1060" s="72"/>
      <c r="W1060" s="68">
        <f t="shared" si="49"/>
        <v>1</v>
      </c>
      <c r="AC1060" s="1" t="str">
        <f t="shared" si="50"/>
        <v>1900</v>
      </c>
    </row>
    <row r="1061" spans="4:29" x14ac:dyDescent="0.25">
      <c r="D1061" s="99" t="str">
        <f t="shared" si="48"/>
        <v/>
      </c>
      <c r="E1061" s="93"/>
      <c r="F1061" s="4"/>
      <c r="G1061" s="72"/>
      <c r="H1061" s="72"/>
      <c r="I1061" s="72"/>
      <c r="J1061" s="72"/>
      <c r="W1061" s="68">
        <f t="shared" si="49"/>
        <v>1</v>
      </c>
      <c r="AC1061" s="1" t="str">
        <f t="shared" si="50"/>
        <v>1900</v>
      </c>
    </row>
    <row r="1062" spans="4:29" x14ac:dyDescent="0.25">
      <c r="D1062" s="99" t="str">
        <f t="shared" si="48"/>
        <v/>
      </c>
      <c r="E1062" s="93"/>
      <c r="F1062" s="4"/>
      <c r="G1062" s="72"/>
      <c r="H1062" s="72"/>
      <c r="I1062" s="72"/>
      <c r="J1062" s="72"/>
      <c r="W1062" s="68">
        <f t="shared" si="49"/>
        <v>1</v>
      </c>
      <c r="AC1062" s="1" t="str">
        <f t="shared" si="50"/>
        <v>1900</v>
      </c>
    </row>
    <row r="1063" spans="4:29" x14ac:dyDescent="0.25">
      <c r="D1063" s="99" t="str">
        <f t="shared" si="48"/>
        <v/>
      </c>
      <c r="E1063" s="93"/>
      <c r="F1063" s="4"/>
      <c r="G1063" s="72"/>
      <c r="H1063" s="72"/>
      <c r="I1063" s="72"/>
      <c r="J1063" s="72"/>
      <c r="W1063" s="68">
        <f t="shared" si="49"/>
        <v>1</v>
      </c>
      <c r="AC1063" s="1" t="str">
        <f t="shared" si="50"/>
        <v>1900</v>
      </c>
    </row>
    <row r="1064" spans="4:29" x14ac:dyDescent="0.25">
      <c r="D1064" s="99" t="str">
        <f t="shared" si="48"/>
        <v/>
      </c>
      <c r="E1064" s="93"/>
      <c r="F1064" s="4"/>
      <c r="G1064" s="72"/>
      <c r="H1064" s="72"/>
      <c r="I1064" s="72"/>
      <c r="J1064" s="72"/>
      <c r="W1064" s="68">
        <f t="shared" si="49"/>
        <v>1</v>
      </c>
      <c r="AC1064" s="1" t="str">
        <f t="shared" si="50"/>
        <v>1900</v>
      </c>
    </row>
    <row r="1065" spans="4:29" x14ac:dyDescent="0.25">
      <c r="D1065" s="99" t="str">
        <f t="shared" si="48"/>
        <v/>
      </c>
      <c r="E1065" s="93"/>
      <c r="F1065" s="4"/>
      <c r="G1065" s="72"/>
      <c r="H1065" s="72"/>
      <c r="I1065" s="72"/>
      <c r="J1065" s="72"/>
      <c r="W1065" s="68">
        <f t="shared" si="49"/>
        <v>1</v>
      </c>
      <c r="AC1065" s="1" t="str">
        <f t="shared" si="50"/>
        <v>1900</v>
      </c>
    </row>
    <row r="1066" spans="4:29" x14ac:dyDescent="0.25">
      <c r="D1066" s="99" t="str">
        <f t="shared" si="48"/>
        <v/>
      </c>
      <c r="E1066" s="93"/>
      <c r="F1066" s="4"/>
      <c r="G1066" s="72"/>
      <c r="H1066" s="72"/>
      <c r="I1066" s="72"/>
      <c r="J1066" s="72"/>
      <c r="W1066" s="68">
        <f t="shared" si="49"/>
        <v>1</v>
      </c>
      <c r="AC1066" s="1" t="str">
        <f t="shared" si="50"/>
        <v>1900</v>
      </c>
    </row>
    <row r="1067" spans="4:29" x14ac:dyDescent="0.25">
      <c r="D1067" s="99" t="str">
        <f t="shared" si="48"/>
        <v/>
      </c>
      <c r="E1067" s="93"/>
      <c r="F1067" s="4"/>
      <c r="G1067" s="72"/>
      <c r="H1067" s="72"/>
      <c r="I1067" s="72"/>
      <c r="J1067" s="72"/>
      <c r="W1067" s="68">
        <f t="shared" si="49"/>
        <v>1</v>
      </c>
      <c r="AC1067" s="1" t="str">
        <f t="shared" si="50"/>
        <v>1900</v>
      </c>
    </row>
    <row r="1068" spans="4:29" x14ac:dyDescent="0.25">
      <c r="D1068" s="99" t="str">
        <f t="shared" si="48"/>
        <v/>
      </c>
      <c r="E1068" s="93"/>
      <c r="F1068" s="4"/>
      <c r="G1068" s="72"/>
      <c r="H1068" s="72"/>
      <c r="I1068" s="72"/>
      <c r="J1068" s="72"/>
      <c r="W1068" s="68">
        <f t="shared" si="49"/>
        <v>1</v>
      </c>
      <c r="AC1068" s="1" t="str">
        <f t="shared" si="50"/>
        <v>1900</v>
      </c>
    </row>
    <row r="1069" spans="4:29" x14ac:dyDescent="0.25">
      <c r="D1069" s="99" t="str">
        <f t="shared" si="48"/>
        <v/>
      </c>
      <c r="E1069" s="93"/>
      <c r="F1069" s="4"/>
      <c r="G1069" s="72"/>
      <c r="H1069" s="72"/>
      <c r="I1069" s="72"/>
      <c r="J1069" s="72"/>
      <c r="W1069" s="68">
        <f t="shared" si="49"/>
        <v>1</v>
      </c>
      <c r="AC1069" s="1" t="str">
        <f t="shared" si="50"/>
        <v>1900</v>
      </c>
    </row>
    <row r="1070" spans="4:29" x14ac:dyDescent="0.25">
      <c r="D1070" s="99" t="str">
        <f t="shared" si="48"/>
        <v/>
      </c>
      <c r="E1070" s="93"/>
      <c r="F1070" s="4"/>
      <c r="G1070" s="72"/>
      <c r="H1070" s="72"/>
      <c r="I1070" s="72"/>
      <c r="J1070" s="72"/>
      <c r="W1070" s="68">
        <f t="shared" si="49"/>
        <v>1</v>
      </c>
      <c r="AC1070" s="1" t="str">
        <f t="shared" si="50"/>
        <v>1900</v>
      </c>
    </row>
    <row r="1071" spans="4:29" x14ac:dyDescent="0.25">
      <c r="D1071" s="99" t="str">
        <f t="shared" si="48"/>
        <v/>
      </c>
      <c r="E1071" s="93"/>
      <c r="F1071" s="4"/>
      <c r="G1071" s="72"/>
      <c r="H1071" s="72"/>
      <c r="I1071" s="72"/>
      <c r="J1071" s="72"/>
      <c r="W1071" s="68">
        <f t="shared" si="49"/>
        <v>1</v>
      </c>
      <c r="AC1071" s="1" t="str">
        <f t="shared" si="50"/>
        <v>1900</v>
      </c>
    </row>
    <row r="1072" spans="4:29" x14ac:dyDescent="0.25">
      <c r="D1072" s="99" t="str">
        <f t="shared" si="48"/>
        <v/>
      </c>
      <c r="E1072" s="93"/>
      <c r="F1072" s="4"/>
      <c r="G1072" s="72"/>
      <c r="H1072" s="72"/>
      <c r="I1072" s="72"/>
      <c r="J1072" s="72"/>
      <c r="W1072" s="68">
        <f t="shared" si="49"/>
        <v>1</v>
      </c>
      <c r="AC1072" s="1" t="str">
        <f t="shared" si="50"/>
        <v>1900</v>
      </c>
    </row>
    <row r="1073" spans="4:29" x14ac:dyDescent="0.25">
      <c r="D1073" s="99" t="str">
        <f t="shared" si="48"/>
        <v/>
      </c>
      <c r="E1073" s="93"/>
      <c r="F1073" s="4"/>
      <c r="G1073" s="72"/>
      <c r="H1073" s="72"/>
      <c r="I1073" s="72"/>
      <c r="J1073" s="72"/>
      <c r="W1073" s="68">
        <f t="shared" si="49"/>
        <v>1</v>
      </c>
      <c r="AC1073" s="1" t="str">
        <f t="shared" si="50"/>
        <v>1900</v>
      </c>
    </row>
    <row r="1074" spans="4:29" x14ac:dyDescent="0.25">
      <c r="D1074" s="99" t="str">
        <f t="shared" si="48"/>
        <v/>
      </c>
      <c r="E1074" s="93"/>
      <c r="F1074" s="4"/>
      <c r="G1074" s="72"/>
      <c r="H1074" s="72"/>
      <c r="I1074" s="72"/>
      <c r="J1074" s="72"/>
      <c r="W1074" s="68">
        <f t="shared" si="49"/>
        <v>1</v>
      </c>
      <c r="AC1074" s="1" t="str">
        <f t="shared" si="50"/>
        <v>1900</v>
      </c>
    </row>
    <row r="1075" spans="4:29" x14ac:dyDescent="0.25">
      <c r="D1075" s="99" t="str">
        <f t="shared" si="48"/>
        <v/>
      </c>
      <c r="E1075" s="93"/>
      <c r="F1075" s="4"/>
      <c r="G1075" s="72"/>
      <c r="H1075" s="72"/>
      <c r="I1075" s="72"/>
      <c r="J1075" s="72"/>
      <c r="W1075" s="68">
        <f t="shared" si="49"/>
        <v>1</v>
      </c>
      <c r="AC1075" s="1" t="str">
        <f t="shared" si="50"/>
        <v>1900</v>
      </c>
    </row>
    <row r="1076" spans="4:29" x14ac:dyDescent="0.25">
      <c r="D1076" s="99" t="str">
        <f t="shared" si="48"/>
        <v/>
      </c>
      <c r="E1076" s="93"/>
      <c r="F1076" s="4"/>
      <c r="G1076" s="72"/>
      <c r="H1076" s="72"/>
      <c r="I1076" s="72"/>
      <c r="J1076" s="72"/>
      <c r="W1076" s="68">
        <f t="shared" si="49"/>
        <v>1</v>
      </c>
      <c r="AC1076" s="1" t="str">
        <f t="shared" si="50"/>
        <v>1900</v>
      </c>
    </row>
    <row r="1077" spans="4:29" x14ac:dyDescent="0.25">
      <c r="D1077" s="99" t="str">
        <f t="shared" si="48"/>
        <v/>
      </c>
      <c r="E1077" s="93"/>
      <c r="F1077" s="4"/>
      <c r="G1077" s="72"/>
      <c r="H1077" s="72"/>
      <c r="I1077" s="72"/>
      <c r="J1077" s="72"/>
      <c r="W1077" s="68">
        <f t="shared" si="49"/>
        <v>1</v>
      </c>
      <c r="AC1077" s="1" t="str">
        <f t="shared" si="50"/>
        <v>1900</v>
      </c>
    </row>
    <row r="1078" spans="4:29" x14ac:dyDescent="0.25">
      <c r="D1078" s="99" t="str">
        <f t="shared" si="48"/>
        <v/>
      </c>
      <c r="E1078" s="93"/>
      <c r="F1078" s="4"/>
      <c r="G1078" s="72"/>
      <c r="H1078" s="72"/>
      <c r="I1078" s="72"/>
      <c r="J1078" s="72"/>
      <c r="W1078" s="68">
        <f t="shared" si="49"/>
        <v>1</v>
      </c>
      <c r="AC1078" s="1" t="str">
        <f t="shared" si="50"/>
        <v>1900</v>
      </c>
    </row>
    <row r="1079" spans="4:29" x14ac:dyDescent="0.25">
      <c r="D1079" s="99" t="str">
        <f t="shared" si="48"/>
        <v/>
      </c>
      <c r="E1079" s="93"/>
      <c r="F1079" s="4"/>
      <c r="G1079" s="72"/>
      <c r="H1079" s="72"/>
      <c r="I1079" s="72"/>
      <c r="J1079" s="72"/>
      <c r="W1079" s="68">
        <f t="shared" si="49"/>
        <v>1</v>
      </c>
      <c r="AC1079" s="1" t="str">
        <f t="shared" si="50"/>
        <v>1900</v>
      </c>
    </row>
    <row r="1080" spans="4:29" x14ac:dyDescent="0.25">
      <c r="D1080" s="99" t="str">
        <f t="shared" si="48"/>
        <v/>
      </c>
      <c r="E1080" s="93"/>
      <c r="F1080" s="4"/>
      <c r="G1080" s="72"/>
      <c r="H1080" s="72"/>
      <c r="I1080" s="72"/>
      <c r="J1080" s="72"/>
      <c r="W1080" s="68">
        <f t="shared" si="49"/>
        <v>1</v>
      </c>
      <c r="AC1080" s="1" t="str">
        <f t="shared" si="50"/>
        <v>1900</v>
      </c>
    </row>
    <row r="1081" spans="4:29" x14ac:dyDescent="0.25">
      <c r="D1081" s="99" t="str">
        <f t="shared" si="48"/>
        <v/>
      </c>
      <c r="E1081" s="93"/>
      <c r="F1081" s="4"/>
      <c r="G1081" s="72"/>
      <c r="H1081" s="72"/>
      <c r="I1081" s="72"/>
      <c r="J1081" s="72"/>
      <c r="W1081" s="68">
        <f t="shared" si="49"/>
        <v>1</v>
      </c>
      <c r="AC1081" s="1" t="str">
        <f t="shared" si="50"/>
        <v>1900</v>
      </c>
    </row>
    <row r="1082" spans="4:29" x14ac:dyDescent="0.25">
      <c r="D1082" s="99" t="str">
        <f t="shared" si="48"/>
        <v/>
      </c>
      <c r="E1082" s="93"/>
      <c r="F1082" s="4"/>
      <c r="G1082" s="72"/>
      <c r="H1082" s="72"/>
      <c r="I1082" s="72"/>
      <c r="J1082" s="72"/>
      <c r="W1082" s="68">
        <f t="shared" si="49"/>
        <v>1</v>
      </c>
      <c r="AC1082" s="1" t="str">
        <f t="shared" si="50"/>
        <v>1900</v>
      </c>
    </row>
    <row r="1083" spans="4:29" x14ac:dyDescent="0.25">
      <c r="D1083" s="99" t="str">
        <f t="shared" si="48"/>
        <v/>
      </c>
      <c r="E1083" s="93"/>
      <c r="F1083" s="4"/>
      <c r="G1083" s="72"/>
      <c r="H1083" s="72"/>
      <c r="I1083" s="72"/>
      <c r="J1083" s="72"/>
      <c r="W1083" s="68">
        <f t="shared" si="49"/>
        <v>1</v>
      </c>
      <c r="AC1083" s="1" t="str">
        <f t="shared" si="50"/>
        <v>1900</v>
      </c>
    </row>
    <row r="1084" spans="4:29" x14ac:dyDescent="0.25">
      <c r="D1084" s="99" t="str">
        <f t="shared" si="48"/>
        <v/>
      </c>
      <c r="E1084" s="93"/>
      <c r="F1084" s="4"/>
      <c r="G1084" s="72"/>
      <c r="H1084" s="72"/>
      <c r="I1084" s="72"/>
      <c r="J1084" s="72"/>
      <c r="W1084" s="68">
        <f t="shared" si="49"/>
        <v>1</v>
      </c>
      <c r="AC1084" s="1" t="str">
        <f t="shared" si="50"/>
        <v>1900</v>
      </c>
    </row>
    <row r="1085" spans="4:29" x14ac:dyDescent="0.25">
      <c r="D1085" s="99" t="str">
        <f t="shared" si="48"/>
        <v/>
      </c>
      <c r="E1085" s="93"/>
      <c r="F1085" s="4"/>
      <c r="G1085" s="72"/>
      <c r="H1085" s="72"/>
      <c r="I1085" s="72"/>
      <c r="J1085" s="72"/>
      <c r="W1085" s="68">
        <f t="shared" si="49"/>
        <v>1</v>
      </c>
      <c r="AC1085" s="1" t="str">
        <f t="shared" si="50"/>
        <v>1900</v>
      </c>
    </row>
    <row r="1086" spans="4:29" x14ac:dyDescent="0.25">
      <c r="D1086" s="99" t="str">
        <f t="shared" si="48"/>
        <v/>
      </c>
      <c r="E1086" s="93"/>
      <c r="F1086" s="4"/>
      <c r="G1086" s="72"/>
      <c r="H1086" s="72"/>
      <c r="I1086" s="72"/>
      <c r="J1086" s="72"/>
      <c r="W1086" s="68">
        <f t="shared" si="49"/>
        <v>1</v>
      </c>
      <c r="AC1086" s="1" t="str">
        <f t="shared" si="50"/>
        <v>1900</v>
      </c>
    </row>
    <row r="1087" spans="4:29" x14ac:dyDescent="0.25">
      <c r="D1087" s="99" t="str">
        <f t="shared" si="48"/>
        <v/>
      </c>
      <c r="E1087" s="93"/>
      <c r="F1087" s="4"/>
      <c r="G1087" s="72"/>
      <c r="H1087" s="72"/>
      <c r="I1087" s="72"/>
      <c r="J1087" s="72"/>
      <c r="W1087" s="68">
        <f t="shared" si="49"/>
        <v>1</v>
      </c>
      <c r="AC1087" s="1" t="str">
        <f t="shared" si="50"/>
        <v>1900</v>
      </c>
    </row>
    <row r="1088" spans="4:29" x14ac:dyDescent="0.25">
      <c r="D1088" s="99" t="str">
        <f t="shared" si="48"/>
        <v/>
      </c>
      <c r="E1088" s="93"/>
      <c r="F1088" s="4"/>
      <c r="G1088" s="72"/>
      <c r="H1088" s="72"/>
      <c r="I1088" s="72"/>
      <c r="J1088" s="72"/>
      <c r="W1088" s="68">
        <f t="shared" si="49"/>
        <v>1</v>
      </c>
      <c r="AC1088" s="1" t="str">
        <f t="shared" si="50"/>
        <v>1900</v>
      </c>
    </row>
    <row r="1089" spans="4:29" x14ac:dyDescent="0.25">
      <c r="D1089" s="99" t="str">
        <f t="shared" si="48"/>
        <v/>
      </c>
      <c r="E1089" s="93"/>
      <c r="F1089" s="4"/>
      <c r="G1089" s="72"/>
      <c r="H1089" s="72"/>
      <c r="I1089" s="72"/>
      <c r="J1089" s="72"/>
      <c r="W1089" s="68">
        <f t="shared" si="49"/>
        <v>1</v>
      </c>
      <c r="AC1089" s="1" t="str">
        <f t="shared" si="50"/>
        <v>1900</v>
      </c>
    </row>
    <row r="1090" spans="4:29" x14ac:dyDescent="0.25">
      <c r="D1090" s="99" t="str">
        <f t="shared" si="48"/>
        <v/>
      </c>
      <c r="E1090" s="93"/>
      <c r="F1090" s="4"/>
      <c r="G1090" s="72"/>
      <c r="H1090" s="72"/>
      <c r="I1090" s="72"/>
      <c r="J1090" s="72"/>
      <c r="W1090" s="68">
        <f t="shared" si="49"/>
        <v>1</v>
      </c>
      <c r="AC1090" s="1" t="str">
        <f t="shared" si="50"/>
        <v>1900</v>
      </c>
    </row>
    <row r="1091" spans="4:29" x14ac:dyDescent="0.25">
      <c r="D1091" s="99" t="str">
        <f t="shared" si="48"/>
        <v/>
      </c>
      <c r="E1091" s="93"/>
      <c r="F1091" s="4"/>
      <c r="G1091" s="72"/>
      <c r="H1091" s="72"/>
      <c r="I1091" s="72"/>
      <c r="J1091" s="72"/>
      <c r="W1091" s="68">
        <f t="shared" si="49"/>
        <v>1</v>
      </c>
      <c r="AC1091" s="1" t="str">
        <f t="shared" si="50"/>
        <v>1900</v>
      </c>
    </row>
    <row r="1092" spans="4:29" x14ac:dyDescent="0.25">
      <c r="D1092" s="99" t="str">
        <f t="shared" ref="D1092:D1155" si="51">IF(W1092&lt;&gt;$V$1,IF(YEAR(W1092)=YEAR(W1091),D1091+1,1),"")</f>
        <v/>
      </c>
      <c r="E1092" s="93"/>
      <c r="F1092" s="4"/>
      <c r="G1092" s="72"/>
      <c r="H1092" s="72"/>
      <c r="I1092" s="72"/>
      <c r="J1092" s="72"/>
      <c r="W1092" s="68">
        <f t="shared" ref="W1092:W1155" si="52">IF(CONCATENATE(F1092,F1093,F1094,F1095,F1096,F1097)&lt;&gt;"",IF(AND(E1092&lt;&gt;0,ISNUMBER(E1092)=TRUE),E1092,W1091),$V$1)</f>
        <v>1</v>
      </c>
      <c r="AC1092" s="1" t="str">
        <f t="shared" si="50"/>
        <v>1900</v>
      </c>
    </row>
    <row r="1093" spans="4:29" x14ac:dyDescent="0.25">
      <c r="D1093" s="99" t="str">
        <f t="shared" si="51"/>
        <v/>
      </c>
      <c r="E1093" s="93"/>
      <c r="F1093" s="4"/>
      <c r="G1093" s="72"/>
      <c r="H1093" s="72"/>
      <c r="I1093" s="72"/>
      <c r="J1093" s="72"/>
      <c r="W1093" s="68">
        <f t="shared" si="52"/>
        <v>1</v>
      </c>
      <c r="AC1093" s="1" t="str">
        <f t="shared" ref="AC1093:AC1156" si="53">YEAR(W1093)&amp;F1093</f>
        <v>1900</v>
      </c>
    </row>
    <row r="1094" spans="4:29" x14ac:dyDescent="0.25">
      <c r="D1094" s="99" t="str">
        <f t="shared" si="51"/>
        <v/>
      </c>
      <c r="E1094" s="93"/>
      <c r="F1094" s="4"/>
      <c r="G1094" s="72"/>
      <c r="H1094" s="72"/>
      <c r="I1094" s="72"/>
      <c r="J1094" s="72"/>
      <c r="W1094" s="68">
        <f t="shared" si="52"/>
        <v>1</v>
      </c>
      <c r="AC1094" s="1" t="str">
        <f t="shared" si="53"/>
        <v>1900</v>
      </c>
    </row>
    <row r="1095" spans="4:29" x14ac:dyDescent="0.25">
      <c r="D1095" s="99" t="str">
        <f t="shared" si="51"/>
        <v/>
      </c>
      <c r="E1095" s="93"/>
      <c r="F1095" s="4"/>
      <c r="G1095" s="72"/>
      <c r="H1095" s="72"/>
      <c r="I1095" s="72"/>
      <c r="J1095" s="72"/>
      <c r="W1095" s="68">
        <f t="shared" si="52"/>
        <v>1</v>
      </c>
      <c r="AC1095" s="1" t="str">
        <f t="shared" si="53"/>
        <v>1900</v>
      </c>
    </row>
    <row r="1096" spans="4:29" x14ac:dyDescent="0.25">
      <c r="D1096" s="99" t="str">
        <f t="shared" si="51"/>
        <v/>
      </c>
      <c r="E1096" s="93"/>
      <c r="F1096" s="4"/>
      <c r="G1096" s="72"/>
      <c r="H1096" s="72"/>
      <c r="I1096" s="72"/>
      <c r="J1096" s="72"/>
      <c r="W1096" s="68">
        <f t="shared" si="52"/>
        <v>1</v>
      </c>
      <c r="AC1096" s="1" t="str">
        <f t="shared" si="53"/>
        <v>1900</v>
      </c>
    </row>
    <row r="1097" spans="4:29" x14ac:dyDescent="0.25">
      <c r="D1097" s="99" t="str">
        <f t="shared" si="51"/>
        <v/>
      </c>
      <c r="E1097" s="93"/>
      <c r="F1097" s="4"/>
      <c r="G1097" s="72"/>
      <c r="H1097" s="72"/>
      <c r="I1097" s="72"/>
      <c r="J1097" s="72"/>
      <c r="W1097" s="68">
        <f t="shared" si="52"/>
        <v>1</v>
      </c>
      <c r="AC1097" s="1" t="str">
        <f t="shared" si="53"/>
        <v>1900</v>
      </c>
    </row>
    <row r="1098" spans="4:29" x14ac:dyDescent="0.25">
      <c r="D1098" s="99" t="str">
        <f t="shared" si="51"/>
        <v/>
      </c>
      <c r="E1098" s="93"/>
      <c r="F1098" s="4"/>
      <c r="G1098" s="72"/>
      <c r="H1098" s="72"/>
      <c r="I1098" s="72"/>
      <c r="J1098" s="72"/>
      <c r="W1098" s="68">
        <f t="shared" si="52"/>
        <v>1</v>
      </c>
      <c r="AC1098" s="1" t="str">
        <f t="shared" si="53"/>
        <v>1900</v>
      </c>
    </row>
    <row r="1099" spans="4:29" x14ac:dyDescent="0.25">
      <c r="D1099" s="99" t="str">
        <f t="shared" si="51"/>
        <v/>
      </c>
      <c r="E1099" s="93"/>
      <c r="F1099" s="4"/>
      <c r="G1099" s="72"/>
      <c r="H1099" s="72"/>
      <c r="I1099" s="72"/>
      <c r="J1099" s="72"/>
      <c r="W1099" s="68">
        <f t="shared" si="52"/>
        <v>1</v>
      </c>
      <c r="AC1099" s="1" t="str">
        <f t="shared" si="53"/>
        <v>1900</v>
      </c>
    </row>
    <row r="1100" spans="4:29" x14ac:dyDescent="0.25">
      <c r="D1100" s="99" t="str">
        <f t="shared" si="51"/>
        <v/>
      </c>
      <c r="E1100" s="93"/>
      <c r="F1100" s="4"/>
      <c r="G1100" s="72"/>
      <c r="H1100" s="72"/>
      <c r="I1100" s="72"/>
      <c r="J1100" s="72"/>
      <c r="W1100" s="68">
        <f t="shared" si="52"/>
        <v>1</v>
      </c>
      <c r="AC1100" s="1" t="str">
        <f t="shared" si="53"/>
        <v>1900</v>
      </c>
    </row>
    <row r="1101" spans="4:29" x14ac:dyDescent="0.25">
      <c r="D1101" s="99" t="str">
        <f t="shared" si="51"/>
        <v/>
      </c>
      <c r="E1101" s="93"/>
      <c r="F1101" s="4"/>
      <c r="G1101" s="72"/>
      <c r="H1101" s="72"/>
      <c r="I1101" s="72"/>
      <c r="J1101" s="72"/>
      <c r="W1101" s="68">
        <f t="shared" si="52"/>
        <v>1</v>
      </c>
      <c r="AC1101" s="1" t="str">
        <f t="shared" si="53"/>
        <v>1900</v>
      </c>
    </row>
    <row r="1102" spans="4:29" x14ac:dyDescent="0.25">
      <c r="D1102" s="99" t="str">
        <f t="shared" si="51"/>
        <v/>
      </c>
      <c r="E1102" s="93"/>
      <c r="F1102" s="4"/>
      <c r="G1102" s="72"/>
      <c r="H1102" s="72"/>
      <c r="I1102" s="72"/>
      <c r="J1102" s="72"/>
      <c r="W1102" s="68">
        <f t="shared" si="52"/>
        <v>1</v>
      </c>
      <c r="AC1102" s="1" t="str">
        <f t="shared" si="53"/>
        <v>1900</v>
      </c>
    </row>
    <row r="1103" spans="4:29" x14ac:dyDescent="0.25">
      <c r="D1103" s="99" t="str">
        <f t="shared" si="51"/>
        <v/>
      </c>
      <c r="E1103" s="93"/>
      <c r="F1103" s="4"/>
      <c r="G1103" s="72"/>
      <c r="H1103" s="72"/>
      <c r="I1103" s="72"/>
      <c r="J1103" s="72"/>
      <c r="W1103" s="68">
        <f t="shared" si="52"/>
        <v>1</v>
      </c>
      <c r="AC1103" s="1" t="str">
        <f t="shared" si="53"/>
        <v>1900</v>
      </c>
    </row>
    <row r="1104" spans="4:29" x14ac:dyDescent="0.25">
      <c r="D1104" s="99" t="str">
        <f t="shared" si="51"/>
        <v/>
      </c>
      <c r="E1104" s="93"/>
      <c r="F1104" s="4"/>
      <c r="G1104" s="72"/>
      <c r="H1104" s="72"/>
      <c r="I1104" s="72"/>
      <c r="J1104" s="72"/>
      <c r="W1104" s="68">
        <f t="shared" si="52"/>
        <v>1</v>
      </c>
      <c r="AC1104" s="1" t="str">
        <f t="shared" si="53"/>
        <v>1900</v>
      </c>
    </row>
    <row r="1105" spans="4:29" x14ac:dyDescent="0.25">
      <c r="D1105" s="99" t="str">
        <f t="shared" si="51"/>
        <v/>
      </c>
      <c r="E1105" s="93"/>
      <c r="F1105" s="4"/>
      <c r="G1105" s="72"/>
      <c r="H1105" s="72"/>
      <c r="I1105" s="72"/>
      <c r="J1105" s="72"/>
      <c r="W1105" s="68">
        <f t="shared" si="52"/>
        <v>1</v>
      </c>
      <c r="AC1105" s="1" t="str">
        <f t="shared" si="53"/>
        <v>1900</v>
      </c>
    </row>
    <row r="1106" spans="4:29" x14ac:dyDescent="0.25">
      <c r="D1106" s="99" t="str">
        <f t="shared" si="51"/>
        <v/>
      </c>
      <c r="E1106" s="93"/>
      <c r="F1106" s="4"/>
      <c r="G1106" s="72"/>
      <c r="H1106" s="72"/>
      <c r="I1106" s="72"/>
      <c r="J1106" s="72"/>
      <c r="W1106" s="68">
        <f t="shared" si="52"/>
        <v>1</v>
      </c>
      <c r="AC1106" s="1" t="str">
        <f t="shared" si="53"/>
        <v>1900</v>
      </c>
    </row>
    <row r="1107" spans="4:29" x14ac:dyDescent="0.25">
      <c r="D1107" s="99" t="str">
        <f t="shared" si="51"/>
        <v/>
      </c>
      <c r="E1107" s="93"/>
      <c r="F1107" s="4"/>
      <c r="G1107" s="72"/>
      <c r="H1107" s="72"/>
      <c r="I1107" s="72"/>
      <c r="J1107" s="72"/>
      <c r="W1107" s="68">
        <f t="shared" si="52"/>
        <v>1</v>
      </c>
      <c r="AC1107" s="1" t="str">
        <f t="shared" si="53"/>
        <v>1900</v>
      </c>
    </row>
    <row r="1108" spans="4:29" x14ac:dyDescent="0.25">
      <c r="D1108" s="99" t="str">
        <f t="shared" si="51"/>
        <v/>
      </c>
      <c r="E1108" s="93"/>
      <c r="F1108" s="4"/>
      <c r="G1108" s="72"/>
      <c r="H1108" s="72"/>
      <c r="I1108" s="72"/>
      <c r="J1108" s="72"/>
      <c r="W1108" s="68">
        <f t="shared" si="52"/>
        <v>1</v>
      </c>
      <c r="AC1108" s="1" t="str">
        <f t="shared" si="53"/>
        <v>1900</v>
      </c>
    </row>
    <row r="1109" spans="4:29" x14ac:dyDescent="0.25">
      <c r="D1109" s="99" t="str">
        <f t="shared" si="51"/>
        <v/>
      </c>
      <c r="E1109" s="93"/>
      <c r="F1109" s="4"/>
      <c r="G1109" s="72"/>
      <c r="H1109" s="72"/>
      <c r="I1109" s="72"/>
      <c r="J1109" s="72"/>
      <c r="W1109" s="68">
        <f t="shared" si="52"/>
        <v>1</v>
      </c>
      <c r="AC1109" s="1" t="str">
        <f t="shared" si="53"/>
        <v>1900</v>
      </c>
    </row>
    <row r="1110" spans="4:29" x14ac:dyDescent="0.25">
      <c r="D1110" s="99" t="str">
        <f t="shared" si="51"/>
        <v/>
      </c>
      <c r="E1110" s="93"/>
      <c r="F1110" s="4"/>
      <c r="G1110" s="72"/>
      <c r="H1110" s="72"/>
      <c r="I1110" s="72"/>
      <c r="J1110" s="72"/>
      <c r="W1110" s="68">
        <f t="shared" si="52"/>
        <v>1</v>
      </c>
      <c r="AC1110" s="1" t="str">
        <f t="shared" si="53"/>
        <v>1900</v>
      </c>
    </row>
    <row r="1111" spans="4:29" x14ac:dyDescent="0.25">
      <c r="D1111" s="99" t="str">
        <f t="shared" si="51"/>
        <v/>
      </c>
      <c r="E1111" s="93"/>
      <c r="F1111" s="4"/>
      <c r="G1111" s="72"/>
      <c r="H1111" s="72"/>
      <c r="I1111" s="72"/>
      <c r="J1111" s="72"/>
      <c r="W1111" s="68">
        <f t="shared" si="52"/>
        <v>1</v>
      </c>
      <c r="AC1111" s="1" t="str">
        <f t="shared" si="53"/>
        <v>1900</v>
      </c>
    </row>
    <row r="1112" spans="4:29" x14ac:dyDescent="0.25">
      <c r="D1112" s="99" t="str">
        <f t="shared" si="51"/>
        <v/>
      </c>
      <c r="E1112" s="93"/>
      <c r="F1112" s="4"/>
      <c r="G1112" s="72"/>
      <c r="H1112" s="72"/>
      <c r="I1112" s="72"/>
      <c r="J1112" s="72"/>
      <c r="W1112" s="68">
        <f t="shared" si="52"/>
        <v>1</v>
      </c>
      <c r="AC1112" s="1" t="str">
        <f t="shared" si="53"/>
        <v>1900</v>
      </c>
    </row>
    <row r="1113" spans="4:29" x14ac:dyDescent="0.25">
      <c r="D1113" s="99" t="str">
        <f t="shared" si="51"/>
        <v/>
      </c>
      <c r="E1113" s="93"/>
      <c r="F1113" s="4"/>
      <c r="G1113" s="72"/>
      <c r="H1113" s="72"/>
      <c r="I1113" s="72"/>
      <c r="J1113" s="72"/>
      <c r="W1113" s="68">
        <f t="shared" si="52"/>
        <v>1</v>
      </c>
      <c r="AC1113" s="1" t="str">
        <f t="shared" si="53"/>
        <v>1900</v>
      </c>
    </row>
    <row r="1114" spans="4:29" x14ac:dyDescent="0.25">
      <c r="D1114" s="99" t="str">
        <f t="shared" si="51"/>
        <v/>
      </c>
      <c r="E1114" s="93"/>
      <c r="F1114" s="4"/>
      <c r="G1114" s="72"/>
      <c r="H1114" s="72"/>
      <c r="I1114" s="72"/>
      <c r="J1114" s="72"/>
      <c r="W1114" s="68">
        <f t="shared" si="52"/>
        <v>1</v>
      </c>
      <c r="AC1114" s="1" t="str">
        <f t="shared" si="53"/>
        <v>1900</v>
      </c>
    </row>
    <row r="1115" spans="4:29" x14ac:dyDescent="0.25">
      <c r="D1115" s="99" t="str">
        <f t="shared" si="51"/>
        <v/>
      </c>
      <c r="E1115" s="93"/>
      <c r="F1115" s="4"/>
      <c r="G1115" s="72"/>
      <c r="H1115" s="72"/>
      <c r="I1115" s="72"/>
      <c r="J1115" s="72"/>
      <c r="W1115" s="68">
        <f t="shared" si="52"/>
        <v>1</v>
      </c>
      <c r="AC1115" s="1" t="str">
        <f t="shared" si="53"/>
        <v>1900</v>
      </c>
    </row>
    <row r="1116" spans="4:29" x14ac:dyDescent="0.25">
      <c r="D1116" s="99" t="str">
        <f t="shared" si="51"/>
        <v/>
      </c>
      <c r="E1116" s="93"/>
      <c r="F1116" s="4"/>
      <c r="G1116" s="72"/>
      <c r="H1116" s="72"/>
      <c r="I1116" s="72"/>
      <c r="J1116" s="72"/>
      <c r="W1116" s="68">
        <f t="shared" si="52"/>
        <v>1</v>
      </c>
      <c r="AC1116" s="1" t="str">
        <f t="shared" si="53"/>
        <v>1900</v>
      </c>
    </row>
    <row r="1117" spans="4:29" x14ac:dyDescent="0.25">
      <c r="D1117" s="99" t="str">
        <f t="shared" si="51"/>
        <v/>
      </c>
      <c r="E1117" s="93"/>
      <c r="F1117" s="4"/>
      <c r="G1117" s="72"/>
      <c r="H1117" s="72"/>
      <c r="I1117" s="72"/>
      <c r="J1117" s="72"/>
      <c r="W1117" s="68">
        <f t="shared" si="52"/>
        <v>1</v>
      </c>
      <c r="AC1117" s="1" t="str">
        <f t="shared" si="53"/>
        <v>1900</v>
      </c>
    </row>
    <row r="1118" spans="4:29" x14ac:dyDescent="0.25">
      <c r="D1118" s="99" t="str">
        <f t="shared" si="51"/>
        <v/>
      </c>
      <c r="E1118" s="93"/>
      <c r="F1118" s="4"/>
      <c r="G1118" s="72"/>
      <c r="H1118" s="72"/>
      <c r="I1118" s="72"/>
      <c r="J1118" s="72"/>
      <c r="W1118" s="68">
        <f t="shared" si="52"/>
        <v>1</v>
      </c>
      <c r="AC1118" s="1" t="str">
        <f t="shared" si="53"/>
        <v>1900</v>
      </c>
    </row>
    <row r="1119" spans="4:29" x14ac:dyDescent="0.25">
      <c r="D1119" s="99" t="str">
        <f t="shared" si="51"/>
        <v/>
      </c>
      <c r="E1119" s="93"/>
      <c r="F1119" s="4"/>
      <c r="G1119" s="72"/>
      <c r="H1119" s="72"/>
      <c r="I1119" s="72"/>
      <c r="J1119" s="72"/>
      <c r="W1119" s="68">
        <f t="shared" si="52"/>
        <v>1</v>
      </c>
      <c r="AC1119" s="1" t="str">
        <f t="shared" si="53"/>
        <v>1900</v>
      </c>
    </row>
    <row r="1120" spans="4:29" x14ac:dyDescent="0.25">
      <c r="D1120" s="99" t="str">
        <f t="shared" si="51"/>
        <v/>
      </c>
      <c r="E1120" s="93"/>
      <c r="F1120" s="4"/>
      <c r="G1120" s="72"/>
      <c r="H1120" s="72"/>
      <c r="I1120" s="72"/>
      <c r="J1120" s="72"/>
      <c r="W1120" s="68">
        <f t="shared" si="52"/>
        <v>1</v>
      </c>
      <c r="AC1120" s="1" t="str">
        <f t="shared" si="53"/>
        <v>1900</v>
      </c>
    </row>
    <row r="1121" spans="4:29" x14ac:dyDescent="0.25">
      <c r="D1121" s="99" t="str">
        <f t="shared" si="51"/>
        <v/>
      </c>
      <c r="E1121" s="93"/>
      <c r="F1121" s="4"/>
      <c r="G1121" s="72"/>
      <c r="H1121" s="72"/>
      <c r="I1121" s="72"/>
      <c r="J1121" s="72"/>
      <c r="W1121" s="68">
        <f t="shared" si="52"/>
        <v>1</v>
      </c>
      <c r="AC1121" s="1" t="str">
        <f t="shared" si="53"/>
        <v>1900</v>
      </c>
    </row>
    <row r="1122" spans="4:29" x14ac:dyDescent="0.25">
      <c r="D1122" s="99" t="str">
        <f t="shared" si="51"/>
        <v/>
      </c>
      <c r="E1122" s="93"/>
      <c r="F1122" s="4"/>
      <c r="G1122" s="72"/>
      <c r="H1122" s="72"/>
      <c r="I1122" s="72"/>
      <c r="J1122" s="72"/>
      <c r="W1122" s="68">
        <f t="shared" si="52"/>
        <v>1</v>
      </c>
      <c r="AC1122" s="1" t="str">
        <f t="shared" si="53"/>
        <v>1900</v>
      </c>
    </row>
    <row r="1123" spans="4:29" x14ac:dyDescent="0.25">
      <c r="D1123" s="99" t="str">
        <f t="shared" si="51"/>
        <v/>
      </c>
      <c r="E1123" s="93"/>
      <c r="F1123" s="4"/>
      <c r="G1123" s="72"/>
      <c r="H1123" s="72"/>
      <c r="I1123" s="72"/>
      <c r="J1123" s="72"/>
      <c r="W1123" s="68">
        <f t="shared" si="52"/>
        <v>1</v>
      </c>
      <c r="AC1123" s="1" t="str">
        <f t="shared" si="53"/>
        <v>1900</v>
      </c>
    </row>
    <row r="1124" spans="4:29" x14ac:dyDescent="0.25">
      <c r="D1124" s="99" t="str">
        <f t="shared" si="51"/>
        <v/>
      </c>
      <c r="E1124" s="93"/>
      <c r="F1124" s="4"/>
      <c r="G1124" s="72"/>
      <c r="H1124" s="72"/>
      <c r="I1124" s="72"/>
      <c r="J1124" s="72"/>
      <c r="W1124" s="68">
        <f t="shared" si="52"/>
        <v>1</v>
      </c>
      <c r="AC1124" s="1" t="str">
        <f t="shared" si="53"/>
        <v>1900</v>
      </c>
    </row>
    <row r="1125" spans="4:29" x14ac:dyDescent="0.25">
      <c r="D1125" s="99" t="str">
        <f t="shared" si="51"/>
        <v/>
      </c>
      <c r="E1125" s="93"/>
      <c r="F1125" s="4"/>
      <c r="G1125" s="72"/>
      <c r="H1125" s="72"/>
      <c r="I1125" s="72"/>
      <c r="J1125" s="72"/>
      <c r="W1125" s="68">
        <f t="shared" si="52"/>
        <v>1</v>
      </c>
      <c r="AC1125" s="1" t="str">
        <f t="shared" si="53"/>
        <v>1900</v>
      </c>
    </row>
    <row r="1126" spans="4:29" x14ac:dyDescent="0.25">
      <c r="D1126" s="99" t="str">
        <f t="shared" si="51"/>
        <v/>
      </c>
      <c r="E1126" s="93"/>
      <c r="F1126" s="4"/>
      <c r="G1126" s="72"/>
      <c r="H1126" s="72"/>
      <c r="I1126" s="72"/>
      <c r="J1126" s="72"/>
      <c r="W1126" s="68">
        <f t="shared" si="52"/>
        <v>1</v>
      </c>
      <c r="AC1126" s="1" t="str">
        <f t="shared" si="53"/>
        <v>1900</v>
      </c>
    </row>
    <row r="1127" spans="4:29" x14ac:dyDescent="0.25">
      <c r="D1127" s="99" t="str">
        <f t="shared" si="51"/>
        <v/>
      </c>
      <c r="E1127" s="93"/>
      <c r="F1127" s="4"/>
      <c r="G1127" s="72"/>
      <c r="H1127" s="72"/>
      <c r="I1127" s="72"/>
      <c r="J1127" s="72"/>
      <c r="W1127" s="68">
        <f t="shared" si="52"/>
        <v>1</v>
      </c>
      <c r="AC1127" s="1" t="str">
        <f t="shared" si="53"/>
        <v>1900</v>
      </c>
    </row>
    <row r="1128" spans="4:29" x14ac:dyDescent="0.25">
      <c r="D1128" s="99" t="str">
        <f t="shared" si="51"/>
        <v/>
      </c>
      <c r="E1128" s="93"/>
      <c r="F1128" s="4"/>
      <c r="G1128" s="72"/>
      <c r="H1128" s="72"/>
      <c r="I1128" s="72"/>
      <c r="J1128" s="72"/>
      <c r="W1128" s="68">
        <f t="shared" si="52"/>
        <v>1</v>
      </c>
      <c r="AC1128" s="1" t="str">
        <f t="shared" si="53"/>
        <v>1900</v>
      </c>
    </row>
    <row r="1129" spans="4:29" x14ac:dyDescent="0.25">
      <c r="D1129" s="99" t="str">
        <f t="shared" si="51"/>
        <v/>
      </c>
      <c r="E1129" s="93"/>
      <c r="F1129" s="4"/>
      <c r="G1129" s="72"/>
      <c r="H1129" s="72"/>
      <c r="I1129" s="72"/>
      <c r="J1129" s="72"/>
      <c r="W1129" s="68">
        <f t="shared" si="52"/>
        <v>1</v>
      </c>
      <c r="AC1129" s="1" t="str">
        <f t="shared" si="53"/>
        <v>1900</v>
      </c>
    </row>
    <row r="1130" spans="4:29" x14ac:dyDescent="0.25">
      <c r="D1130" s="99" t="str">
        <f t="shared" si="51"/>
        <v/>
      </c>
      <c r="E1130" s="93"/>
      <c r="F1130" s="4"/>
      <c r="G1130" s="72"/>
      <c r="H1130" s="72"/>
      <c r="I1130" s="72"/>
      <c r="J1130" s="72"/>
      <c r="W1130" s="68">
        <f t="shared" si="52"/>
        <v>1</v>
      </c>
      <c r="AC1130" s="1" t="str">
        <f t="shared" si="53"/>
        <v>1900</v>
      </c>
    </row>
    <row r="1131" spans="4:29" x14ac:dyDescent="0.25">
      <c r="D1131" s="99" t="str">
        <f t="shared" si="51"/>
        <v/>
      </c>
      <c r="E1131" s="93"/>
      <c r="F1131" s="4"/>
      <c r="G1131" s="72"/>
      <c r="H1131" s="72"/>
      <c r="I1131" s="72"/>
      <c r="J1131" s="72"/>
      <c r="W1131" s="68">
        <f t="shared" si="52"/>
        <v>1</v>
      </c>
      <c r="AC1131" s="1" t="str">
        <f t="shared" si="53"/>
        <v>1900</v>
      </c>
    </row>
    <row r="1132" spans="4:29" x14ac:dyDescent="0.25">
      <c r="D1132" s="99" t="str">
        <f t="shared" si="51"/>
        <v/>
      </c>
      <c r="E1132" s="93"/>
      <c r="F1132" s="4"/>
      <c r="G1132" s="72"/>
      <c r="H1132" s="72"/>
      <c r="I1132" s="72"/>
      <c r="J1132" s="72"/>
      <c r="W1132" s="68">
        <f t="shared" si="52"/>
        <v>1</v>
      </c>
      <c r="AC1132" s="1" t="str">
        <f t="shared" si="53"/>
        <v>1900</v>
      </c>
    </row>
    <row r="1133" spans="4:29" x14ac:dyDescent="0.25">
      <c r="D1133" s="99" t="str">
        <f t="shared" si="51"/>
        <v/>
      </c>
      <c r="E1133" s="93"/>
      <c r="F1133" s="4"/>
      <c r="G1133" s="72"/>
      <c r="H1133" s="72"/>
      <c r="I1133" s="72"/>
      <c r="J1133" s="72"/>
      <c r="W1133" s="68">
        <f t="shared" si="52"/>
        <v>1</v>
      </c>
      <c r="AC1133" s="1" t="str">
        <f t="shared" si="53"/>
        <v>1900</v>
      </c>
    </row>
    <row r="1134" spans="4:29" x14ac:dyDescent="0.25">
      <c r="D1134" s="99" t="str">
        <f t="shared" si="51"/>
        <v/>
      </c>
      <c r="E1134" s="93"/>
      <c r="F1134" s="4"/>
      <c r="G1134" s="72"/>
      <c r="H1134" s="72"/>
      <c r="I1134" s="72"/>
      <c r="J1134" s="72"/>
      <c r="W1134" s="68">
        <f t="shared" si="52"/>
        <v>1</v>
      </c>
      <c r="AC1134" s="1" t="str">
        <f t="shared" si="53"/>
        <v>1900</v>
      </c>
    </row>
    <row r="1135" spans="4:29" x14ac:dyDescent="0.25">
      <c r="D1135" s="99" t="str">
        <f t="shared" si="51"/>
        <v/>
      </c>
      <c r="E1135" s="93"/>
      <c r="F1135" s="4"/>
      <c r="G1135" s="72"/>
      <c r="H1135" s="72"/>
      <c r="I1135" s="72"/>
      <c r="J1135" s="72"/>
      <c r="W1135" s="68">
        <f t="shared" si="52"/>
        <v>1</v>
      </c>
      <c r="AC1135" s="1" t="str">
        <f t="shared" si="53"/>
        <v>1900</v>
      </c>
    </row>
    <row r="1136" spans="4:29" x14ac:dyDescent="0.25">
      <c r="D1136" s="99" t="str">
        <f t="shared" si="51"/>
        <v/>
      </c>
      <c r="E1136" s="93"/>
      <c r="F1136" s="4"/>
      <c r="G1136" s="72"/>
      <c r="H1136" s="72"/>
      <c r="I1136" s="72"/>
      <c r="J1136" s="72"/>
      <c r="W1136" s="68">
        <f t="shared" si="52"/>
        <v>1</v>
      </c>
      <c r="AC1136" s="1" t="str">
        <f t="shared" si="53"/>
        <v>1900</v>
      </c>
    </row>
    <row r="1137" spans="4:29" x14ac:dyDescent="0.25">
      <c r="D1137" s="99" t="str">
        <f t="shared" si="51"/>
        <v/>
      </c>
      <c r="E1137" s="93"/>
      <c r="F1137" s="4"/>
      <c r="G1137" s="72"/>
      <c r="H1137" s="72"/>
      <c r="I1137" s="72"/>
      <c r="J1137" s="72"/>
      <c r="W1137" s="68">
        <f t="shared" si="52"/>
        <v>1</v>
      </c>
      <c r="AC1137" s="1" t="str">
        <f t="shared" si="53"/>
        <v>1900</v>
      </c>
    </row>
    <row r="1138" spans="4:29" x14ac:dyDescent="0.25">
      <c r="D1138" s="99" t="str">
        <f t="shared" si="51"/>
        <v/>
      </c>
      <c r="E1138" s="93"/>
      <c r="F1138" s="4"/>
      <c r="G1138" s="72"/>
      <c r="H1138" s="72"/>
      <c r="I1138" s="72"/>
      <c r="J1138" s="72"/>
      <c r="W1138" s="68">
        <f t="shared" si="52"/>
        <v>1</v>
      </c>
      <c r="AC1138" s="1" t="str">
        <f t="shared" si="53"/>
        <v>1900</v>
      </c>
    </row>
    <row r="1139" spans="4:29" x14ac:dyDescent="0.25">
      <c r="D1139" s="99" t="str">
        <f t="shared" si="51"/>
        <v/>
      </c>
      <c r="E1139" s="93"/>
      <c r="F1139" s="4"/>
      <c r="G1139" s="72"/>
      <c r="H1139" s="72"/>
      <c r="I1139" s="72"/>
      <c r="J1139" s="72"/>
      <c r="W1139" s="68">
        <f t="shared" si="52"/>
        <v>1</v>
      </c>
      <c r="AC1139" s="1" t="str">
        <f t="shared" si="53"/>
        <v>1900</v>
      </c>
    </row>
    <row r="1140" spans="4:29" x14ac:dyDescent="0.25">
      <c r="D1140" s="99" t="str">
        <f t="shared" si="51"/>
        <v/>
      </c>
      <c r="E1140" s="93"/>
      <c r="F1140" s="4"/>
      <c r="G1140" s="72"/>
      <c r="H1140" s="72"/>
      <c r="I1140" s="72"/>
      <c r="J1140" s="72"/>
      <c r="W1140" s="68">
        <f t="shared" si="52"/>
        <v>1</v>
      </c>
      <c r="AC1140" s="1" t="str">
        <f t="shared" si="53"/>
        <v>1900</v>
      </c>
    </row>
    <row r="1141" spans="4:29" x14ac:dyDescent="0.25">
      <c r="D1141" s="99" t="str">
        <f t="shared" si="51"/>
        <v/>
      </c>
      <c r="E1141" s="93"/>
      <c r="F1141" s="4"/>
      <c r="G1141" s="72"/>
      <c r="H1141" s="72"/>
      <c r="I1141" s="72"/>
      <c r="J1141" s="72"/>
      <c r="W1141" s="68">
        <f t="shared" si="52"/>
        <v>1</v>
      </c>
      <c r="AC1141" s="1" t="str">
        <f t="shared" si="53"/>
        <v>1900</v>
      </c>
    </row>
    <row r="1142" spans="4:29" x14ac:dyDescent="0.25">
      <c r="D1142" s="99" t="str">
        <f t="shared" si="51"/>
        <v/>
      </c>
      <c r="E1142" s="93"/>
      <c r="F1142" s="4"/>
      <c r="G1142" s="72"/>
      <c r="H1142" s="72"/>
      <c r="I1142" s="72"/>
      <c r="J1142" s="72"/>
      <c r="W1142" s="68">
        <f t="shared" si="52"/>
        <v>1</v>
      </c>
      <c r="AC1142" s="1" t="str">
        <f t="shared" si="53"/>
        <v>1900</v>
      </c>
    </row>
    <row r="1143" spans="4:29" x14ac:dyDescent="0.25">
      <c r="D1143" s="99" t="str">
        <f t="shared" si="51"/>
        <v/>
      </c>
      <c r="E1143" s="93"/>
      <c r="F1143" s="4"/>
      <c r="G1143" s="72"/>
      <c r="H1143" s="72"/>
      <c r="I1143" s="72"/>
      <c r="J1143" s="72"/>
      <c r="W1143" s="68">
        <f t="shared" si="52"/>
        <v>1</v>
      </c>
      <c r="AC1143" s="1" t="str">
        <f t="shared" si="53"/>
        <v>1900</v>
      </c>
    </row>
    <row r="1144" spans="4:29" x14ac:dyDescent="0.25">
      <c r="D1144" s="99" t="str">
        <f t="shared" si="51"/>
        <v/>
      </c>
      <c r="E1144" s="93"/>
      <c r="F1144" s="4"/>
      <c r="G1144" s="72"/>
      <c r="H1144" s="72"/>
      <c r="I1144" s="72"/>
      <c r="J1144" s="72"/>
      <c r="W1144" s="68">
        <f t="shared" si="52"/>
        <v>1</v>
      </c>
      <c r="AC1144" s="1" t="str">
        <f t="shared" si="53"/>
        <v>1900</v>
      </c>
    </row>
    <row r="1145" spans="4:29" x14ac:dyDescent="0.25">
      <c r="D1145" s="99" t="str">
        <f t="shared" si="51"/>
        <v/>
      </c>
      <c r="E1145" s="93"/>
      <c r="F1145" s="4"/>
      <c r="G1145" s="72"/>
      <c r="H1145" s="72"/>
      <c r="I1145" s="72"/>
      <c r="J1145" s="72"/>
      <c r="W1145" s="68">
        <f t="shared" si="52"/>
        <v>1</v>
      </c>
      <c r="AC1145" s="1" t="str">
        <f t="shared" si="53"/>
        <v>1900</v>
      </c>
    </row>
    <row r="1146" spans="4:29" x14ac:dyDescent="0.25">
      <c r="D1146" s="99" t="str">
        <f t="shared" si="51"/>
        <v/>
      </c>
      <c r="E1146" s="93"/>
      <c r="F1146" s="4"/>
      <c r="G1146" s="72"/>
      <c r="H1146" s="72"/>
      <c r="I1146" s="72"/>
      <c r="J1146" s="72"/>
      <c r="W1146" s="68">
        <f t="shared" si="52"/>
        <v>1</v>
      </c>
      <c r="AC1146" s="1" t="str">
        <f t="shared" si="53"/>
        <v>1900</v>
      </c>
    </row>
    <row r="1147" spans="4:29" x14ac:dyDescent="0.25">
      <c r="D1147" s="99" t="str">
        <f t="shared" si="51"/>
        <v/>
      </c>
      <c r="E1147" s="93"/>
      <c r="F1147" s="4"/>
      <c r="G1147" s="72"/>
      <c r="H1147" s="72"/>
      <c r="I1147" s="72"/>
      <c r="J1147" s="72"/>
      <c r="W1147" s="68">
        <f t="shared" si="52"/>
        <v>1</v>
      </c>
      <c r="AC1147" s="1" t="str">
        <f t="shared" si="53"/>
        <v>1900</v>
      </c>
    </row>
    <row r="1148" spans="4:29" x14ac:dyDescent="0.25">
      <c r="D1148" s="99" t="str">
        <f t="shared" si="51"/>
        <v/>
      </c>
      <c r="E1148" s="93"/>
      <c r="F1148" s="4"/>
      <c r="G1148" s="72"/>
      <c r="H1148" s="72"/>
      <c r="I1148" s="72"/>
      <c r="J1148" s="72"/>
      <c r="W1148" s="68">
        <f t="shared" si="52"/>
        <v>1</v>
      </c>
      <c r="AC1148" s="1" t="str">
        <f t="shared" si="53"/>
        <v>1900</v>
      </c>
    </row>
    <row r="1149" spans="4:29" x14ac:dyDescent="0.25">
      <c r="D1149" s="99" t="str">
        <f t="shared" si="51"/>
        <v/>
      </c>
      <c r="E1149" s="93"/>
      <c r="F1149" s="4"/>
      <c r="G1149" s="72"/>
      <c r="H1149" s="72"/>
      <c r="I1149" s="72"/>
      <c r="J1149" s="72"/>
      <c r="W1149" s="68">
        <f t="shared" si="52"/>
        <v>1</v>
      </c>
      <c r="AC1149" s="1" t="str">
        <f t="shared" si="53"/>
        <v>1900</v>
      </c>
    </row>
    <row r="1150" spans="4:29" x14ac:dyDescent="0.25">
      <c r="D1150" s="99" t="str">
        <f t="shared" si="51"/>
        <v/>
      </c>
      <c r="E1150" s="93"/>
      <c r="F1150" s="4"/>
      <c r="G1150" s="72"/>
      <c r="H1150" s="72"/>
      <c r="I1150" s="72"/>
      <c r="J1150" s="72"/>
      <c r="W1150" s="68">
        <f t="shared" si="52"/>
        <v>1</v>
      </c>
      <c r="AC1150" s="1" t="str">
        <f t="shared" si="53"/>
        <v>1900</v>
      </c>
    </row>
    <row r="1151" spans="4:29" x14ac:dyDescent="0.25">
      <c r="D1151" s="99" t="str">
        <f t="shared" si="51"/>
        <v/>
      </c>
      <c r="E1151" s="93"/>
      <c r="F1151" s="4"/>
      <c r="G1151" s="72"/>
      <c r="H1151" s="72"/>
      <c r="I1151" s="72"/>
      <c r="J1151" s="72"/>
      <c r="W1151" s="68">
        <f t="shared" si="52"/>
        <v>1</v>
      </c>
      <c r="AC1151" s="1" t="str">
        <f t="shared" si="53"/>
        <v>1900</v>
      </c>
    </row>
    <row r="1152" spans="4:29" x14ac:dyDescent="0.25">
      <c r="D1152" s="99" t="str">
        <f t="shared" si="51"/>
        <v/>
      </c>
      <c r="E1152" s="93"/>
      <c r="F1152" s="4"/>
      <c r="G1152" s="72"/>
      <c r="H1152" s="72"/>
      <c r="I1152" s="72"/>
      <c r="J1152" s="72"/>
      <c r="W1152" s="68">
        <f t="shared" si="52"/>
        <v>1</v>
      </c>
      <c r="AC1152" s="1" t="str">
        <f t="shared" si="53"/>
        <v>1900</v>
      </c>
    </row>
    <row r="1153" spans="4:29" x14ac:dyDescent="0.25">
      <c r="D1153" s="99" t="str">
        <f t="shared" si="51"/>
        <v/>
      </c>
      <c r="E1153" s="93"/>
      <c r="F1153" s="4"/>
      <c r="G1153" s="72"/>
      <c r="H1153" s="72"/>
      <c r="I1153" s="72"/>
      <c r="J1153" s="72"/>
      <c r="W1153" s="68">
        <f t="shared" si="52"/>
        <v>1</v>
      </c>
      <c r="AC1153" s="1" t="str">
        <f t="shared" si="53"/>
        <v>1900</v>
      </c>
    </row>
    <row r="1154" spans="4:29" x14ac:dyDescent="0.25">
      <c r="D1154" s="99" t="str">
        <f t="shared" si="51"/>
        <v/>
      </c>
      <c r="E1154" s="93"/>
      <c r="F1154" s="4"/>
      <c r="G1154" s="72"/>
      <c r="H1154" s="72"/>
      <c r="I1154" s="72"/>
      <c r="J1154" s="72"/>
      <c r="W1154" s="68">
        <f t="shared" si="52"/>
        <v>1</v>
      </c>
      <c r="AC1154" s="1" t="str">
        <f t="shared" si="53"/>
        <v>1900</v>
      </c>
    </row>
    <row r="1155" spans="4:29" x14ac:dyDescent="0.25">
      <c r="D1155" s="99" t="str">
        <f t="shared" si="51"/>
        <v/>
      </c>
      <c r="E1155" s="93"/>
      <c r="F1155" s="4"/>
      <c r="G1155" s="72"/>
      <c r="H1155" s="72"/>
      <c r="I1155" s="72"/>
      <c r="J1155" s="72"/>
      <c r="W1155" s="68">
        <f t="shared" si="52"/>
        <v>1</v>
      </c>
      <c r="AC1155" s="1" t="str">
        <f t="shared" si="53"/>
        <v>1900</v>
      </c>
    </row>
    <row r="1156" spans="4:29" x14ac:dyDescent="0.25">
      <c r="D1156" s="99" t="str">
        <f t="shared" ref="D1156:D1219" si="54">IF(W1156&lt;&gt;$V$1,IF(YEAR(W1156)=YEAR(W1155),D1155+1,1),"")</f>
        <v/>
      </c>
      <c r="E1156" s="93"/>
      <c r="F1156" s="4"/>
      <c r="G1156" s="72"/>
      <c r="H1156" s="72"/>
      <c r="I1156" s="72"/>
      <c r="J1156" s="72"/>
      <c r="W1156" s="68">
        <f t="shared" ref="W1156:W1219" si="55">IF(CONCATENATE(F1156,F1157,F1158,F1159,F1160,F1161)&lt;&gt;"",IF(AND(E1156&lt;&gt;0,ISNUMBER(E1156)=TRUE),E1156,W1155),$V$1)</f>
        <v>1</v>
      </c>
      <c r="AC1156" s="1" t="str">
        <f t="shared" si="53"/>
        <v>1900</v>
      </c>
    </row>
    <row r="1157" spans="4:29" x14ac:dyDescent="0.25">
      <c r="D1157" s="99" t="str">
        <f t="shared" si="54"/>
        <v/>
      </c>
      <c r="E1157" s="93"/>
      <c r="F1157" s="4"/>
      <c r="G1157" s="72"/>
      <c r="H1157" s="72"/>
      <c r="I1157" s="72"/>
      <c r="J1157" s="72"/>
      <c r="W1157" s="68">
        <f t="shared" si="55"/>
        <v>1</v>
      </c>
      <c r="AC1157" s="1" t="str">
        <f t="shared" ref="AC1157:AC1220" si="56">YEAR(W1157)&amp;F1157</f>
        <v>1900</v>
      </c>
    </row>
    <row r="1158" spans="4:29" x14ac:dyDescent="0.25">
      <c r="D1158" s="99" t="str">
        <f t="shared" si="54"/>
        <v/>
      </c>
      <c r="E1158" s="93"/>
      <c r="F1158" s="4"/>
      <c r="G1158" s="72"/>
      <c r="H1158" s="72"/>
      <c r="I1158" s="72"/>
      <c r="J1158" s="72"/>
      <c r="W1158" s="68">
        <f t="shared" si="55"/>
        <v>1</v>
      </c>
      <c r="AC1158" s="1" t="str">
        <f t="shared" si="56"/>
        <v>1900</v>
      </c>
    </row>
    <row r="1159" spans="4:29" x14ac:dyDescent="0.25">
      <c r="D1159" s="99" t="str">
        <f t="shared" si="54"/>
        <v/>
      </c>
      <c r="E1159" s="93"/>
      <c r="F1159" s="4"/>
      <c r="G1159" s="72"/>
      <c r="H1159" s="72"/>
      <c r="I1159" s="72"/>
      <c r="J1159" s="72"/>
      <c r="W1159" s="68">
        <f t="shared" si="55"/>
        <v>1</v>
      </c>
      <c r="AC1159" s="1" t="str">
        <f t="shared" si="56"/>
        <v>1900</v>
      </c>
    </row>
    <row r="1160" spans="4:29" x14ac:dyDescent="0.25">
      <c r="D1160" s="99" t="str">
        <f t="shared" si="54"/>
        <v/>
      </c>
      <c r="E1160" s="93"/>
      <c r="F1160" s="4"/>
      <c r="G1160" s="72"/>
      <c r="H1160" s="72"/>
      <c r="I1160" s="72"/>
      <c r="J1160" s="72"/>
      <c r="W1160" s="68">
        <f t="shared" si="55"/>
        <v>1</v>
      </c>
      <c r="AC1160" s="1" t="str">
        <f t="shared" si="56"/>
        <v>1900</v>
      </c>
    </row>
    <row r="1161" spans="4:29" x14ac:dyDescent="0.25">
      <c r="D1161" s="99" t="str">
        <f t="shared" si="54"/>
        <v/>
      </c>
      <c r="E1161" s="93"/>
      <c r="F1161" s="4"/>
      <c r="G1161" s="72"/>
      <c r="H1161" s="72"/>
      <c r="I1161" s="72"/>
      <c r="J1161" s="72"/>
      <c r="W1161" s="68">
        <f t="shared" si="55"/>
        <v>1</v>
      </c>
      <c r="AC1161" s="1" t="str">
        <f t="shared" si="56"/>
        <v>1900</v>
      </c>
    </row>
    <row r="1162" spans="4:29" x14ac:dyDescent="0.25">
      <c r="D1162" s="99" t="str">
        <f t="shared" si="54"/>
        <v/>
      </c>
      <c r="E1162" s="93"/>
      <c r="F1162" s="4"/>
      <c r="G1162" s="72"/>
      <c r="H1162" s="72"/>
      <c r="I1162" s="72"/>
      <c r="J1162" s="72"/>
      <c r="W1162" s="68">
        <f t="shared" si="55"/>
        <v>1</v>
      </c>
      <c r="AC1162" s="1" t="str">
        <f t="shared" si="56"/>
        <v>1900</v>
      </c>
    </row>
    <row r="1163" spans="4:29" x14ac:dyDescent="0.25">
      <c r="D1163" s="99" t="str">
        <f t="shared" si="54"/>
        <v/>
      </c>
      <c r="E1163" s="93"/>
      <c r="F1163" s="4"/>
      <c r="G1163" s="72"/>
      <c r="H1163" s="72"/>
      <c r="I1163" s="72"/>
      <c r="J1163" s="72"/>
      <c r="W1163" s="68">
        <f t="shared" si="55"/>
        <v>1</v>
      </c>
      <c r="AC1163" s="1" t="str">
        <f t="shared" si="56"/>
        <v>1900</v>
      </c>
    </row>
    <row r="1164" spans="4:29" x14ac:dyDescent="0.25">
      <c r="D1164" s="99" t="str">
        <f t="shared" si="54"/>
        <v/>
      </c>
      <c r="E1164" s="93"/>
      <c r="F1164" s="4"/>
      <c r="G1164" s="72"/>
      <c r="H1164" s="72"/>
      <c r="I1164" s="72"/>
      <c r="J1164" s="72"/>
      <c r="W1164" s="68">
        <f t="shared" si="55"/>
        <v>1</v>
      </c>
      <c r="AC1164" s="1" t="str">
        <f t="shared" si="56"/>
        <v>1900</v>
      </c>
    </row>
    <row r="1165" spans="4:29" x14ac:dyDescent="0.25">
      <c r="D1165" s="99" t="str">
        <f t="shared" si="54"/>
        <v/>
      </c>
      <c r="E1165" s="93"/>
      <c r="F1165" s="4"/>
      <c r="G1165" s="72"/>
      <c r="H1165" s="72"/>
      <c r="I1165" s="72"/>
      <c r="J1165" s="72"/>
      <c r="W1165" s="68">
        <f t="shared" si="55"/>
        <v>1</v>
      </c>
      <c r="AC1165" s="1" t="str">
        <f t="shared" si="56"/>
        <v>1900</v>
      </c>
    </row>
    <row r="1166" spans="4:29" x14ac:dyDescent="0.25">
      <c r="D1166" s="99" t="str">
        <f t="shared" si="54"/>
        <v/>
      </c>
      <c r="E1166" s="93"/>
      <c r="F1166" s="4"/>
      <c r="G1166" s="72"/>
      <c r="H1166" s="72"/>
      <c r="I1166" s="72"/>
      <c r="J1166" s="72"/>
      <c r="W1166" s="68">
        <f t="shared" si="55"/>
        <v>1</v>
      </c>
      <c r="AC1166" s="1" t="str">
        <f t="shared" si="56"/>
        <v>1900</v>
      </c>
    </row>
    <row r="1167" spans="4:29" x14ac:dyDescent="0.25">
      <c r="D1167" s="99" t="str">
        <f t="shared" si="54"/>
        <v/>
      </c>
      <c r="E1167" s="93"/>
      <c r="F1167" s="4"/>
      <c r="G1167" s="72"/>
      <c r="H1167" s="72"/>
      <c r="I1167" s="72"/>
      <c r="J1167" s="72"/>
      <c r="W1167" s="68">
        <f t="shared" si="55"/>
        <v>1</v>
      </c>
      <c r="AC1167" s="1" t="str">
        <f t="shared" si="56"/>
        <v>1900</v>
      </c>
    </row>
    <row r="1168" spans="4:29" x14ac:dyDescent="0.25">
      <c r="D1168" s="99" t="str">
        <f t="shared" si="54"/>
        <v/>
      </c>
      <c r="E1168" s="93"/>
      <c r="F1168" s="4"/>
      <c r="G1168" s="72"/>
      <c r="H1168" s="72"/>
      <c r="I1168" s="72"/>
      <c r="J1168" s="72"/>
      <c r="W1168" s="68">
        <f t="shared" si="55"/>
        <v>1</v>
      </c>
      <c r="AC1168" s="1" t="str">
        <f t="shared" si="56"/>
        <v>1900</v>
      </c>
    </row>
    <row r="1169" spans="4:29" x14ac:dyDescent="0.25">
      <c r="D1169" s="99" t="str">
        <f t="shared" si="54"/>
        <v/>
      </c>
      <c r="E1169" s="93"/>
      <c r="F1169" s="4"/>
      <c r="G1169" s="72"/>
      <c r="H1169" s="72"/>
      <c r="I1169" s="72"/>
      <c r="J1169" s="72"/>
      <c r="W1169" s="68">
        <f t="shared" si="55"/>
        <v>1</v>
      </c>
      <c r="AC1169" s="1" t="str">
        <f t="shared" si="56"/>
        <v>1900</v>
      </c>
    </row>
    <row r="1170" spans="4:29" x14ac:dyDescent="0.25">
      <c r="D1170" s="99" t="str">
        <f t="shared" si="54"/>
        <v/>
      </c>
      <c r="E1170" s="93"/>
      <c r="F1170" s="4"/>
      <c r="G1170" s="72"/>
      <c r="H1170" s="72"/>
      <c r="I1170" s="72"/>
      <c r="J1170" s="72"/>
      <c r="W1170" s="68">
        <f t="shared" si="55"/>
        <v>1</v>
      </c>
      <c r="AC1170" s="1" t="str">
        <f t="shared" si="56"/>
        <v>1900</v>
      </c>
    </row>
    <row r="1171" spans="4:29" x14ac:dyDescent="0.25">
      <c r="D1171" s="99" t="str">
        <f t="shared" si="54"/>
        <v/>
      </c>
      <c r="E1171" s="93"/>
      <c r="F1171" s="4"/>
      <c r="G1171" s="72"/>
      <c r="H1171" s="72"/>
      <c r="I1171" s="72"/>
      <c r="J1171" s="72"/>
      <c r="W1171" s="68">
        <f t="shared" si="55"/>
        <v>1</v>
      </c>
      <c r="AC1171" s="1" t="str">
        <f t="shared" si="56"/>
        <v>1900</v>
      </c>
    </row>
    <row r="1172" spans="4:29" x14ac:dyDescent="0.25">
      <c r="D1172" s="99" t="str">
        <f t="shared" si="54"/>
        <v/>
      </c>
      <c r="E1172" s="93"/>
      <c r="F1172" s="4"/>
      <c r="G1172" s="72"/>
      <c r="H1172" s="72"/>
      <c r="I1172" s="72"/>
      <c r="J1172" s="72"/>
      <c r="W1172" s="68">
        <f t="shared" si="55"/>
        <v>1</v>
      </c>
      <c r="AC1172" s="1" t="str">
        <f t="shared" si="56"/>
        <v>1900</v>
      </c>
    </row>
    <row r="1173" spans="4:29" x14ac:dyDescent="0.25">
      <c r="D1173" s="99" t="str">
        <f t="shared" si="54"/>
        <v/>
      </c>
      <c r="E1173" s="93"/>
      <c r="F1173" s="4"/>
      <c r="G1173" s="72"/>
      <c r="H1173" s="72"/>
      <c r="I1173" s="72"/>
      <c r="J1173" s="72"/>
      <c r="W1173" s="68">
        <f t="shared" si="55"/>
        <v>1</v>
      </c>
      <c r="AC1173" s="1" t="str">
        <f t="shared" si="56"/>
        <v>1900</v>
      </c>
    </row>
    <row r="1174" spans="4:29" x14ac:dyDescent="0.25">
      <c r="D1174" s="99" t="str">
        <f t="shared" si="54"/>
        <v/>
      </c>
      <c r="E1174" s="93"/>
      <c r="F1174" s="4"/>
      <c r="G1174" s="72"/>
      <c r="H1174" s="72"/>
      <c r="I1174" s="72"/>
      <c r="J1174" s="72"/>
      <c r="W1174" s="68">
        <f t="shared" si="55"/>
        <v>1</v>
      </c>
      <c r="AC1174" s="1" t="str">
        <f t="shared" si="56"/>
        <v>1900</v>
      </c>
    </row>
    <row r="1175" spans="4:29" x14ac:dyDescent="0.25">
      <c r="D1175" s="99" t="str">
        <f t="shared" si="54"/>
        <v/>
      </c>
      <c r="E1175" s="93"/>
      <c r="F1175" s="4"/>
      <c r="G1175" s="72"/>
      <c r="H1175" s="72"/>
      <c r="I1175" s="72"/>
      <c r="J1175" s="72"/>
      <c r="W1175" s="68">
        <f t="shared" si="55"/>
        <v>1</v>
      </c>
      <c r="AC1175" s="1" t="str">
        <f t="shared" si="56"/>
        <v>1900</v>
      </c>
    </row>
    <row r="1176" spans="4:29" x14ac:dyDescent="0.25">
      <c r="D1176" s="99" t="str">
        <f t="shared" si="54"/>
        <v/>
      </c>
      <c r="E1176" s="93"/>
      <c r="F1176" s="4"/>
      <c r="G1176" s="72"/>
      <c r="H1176" s="72"/>
      <c r="I1176" s="72"/>
      <c r="J1176" s="72"/>
      <c r="W1176" s="68">
        <f t="shared" si="55"/>
        <v>1</v>
      </c>
      <c r="AC1176" s="1" t="str">
        <f t="shared" si="56"/>
        <v>1900</v>
      </c>
    </row>
    <row r="1177" spans="4:29" x14ac:dyDescent="0.25">
      <c r="D1177" s="99" t="str">
        <f t="shared" si="54"/>
        <v/>
      </c>
      <c r="E1177" s="93"/>
      <c r="F1177" s="4"/>
      <c r="G1177" s="72"/>
      <c r="H1177" s="72"/>
      <c r="I1177" s="72"/>
      <c r="J1177" s="72"/>
      <c r="W1177" s="68">
        <f t="shared" si="55"/>
        <v>1</v>
      </c>
      <c r="AC1177" s="1" t="str">
        <f t="shared" si="56"/>
        <v>1900</v>
      </c>
    </row>
    <row r="1178" spans="4:29" x14ac:dyDescent="0.25">
      <c r="D1178" s="99" t="str">
        <f t="shared" si="54"/>
        <v/>
      </c>
      <c r="E1178" s="93"/>
      <c r="F1178" s="4"/>
      <c r="G1178" s="72"/>
      <c r="H1178" s="72"/>
      <c r="I1178" s="72"/>
      <c r="J1178" s="72"/>
      <c r="W1178" s="68">
        <f t="shared" si="55"/>
        <v>1</v>
      </c>
      <c r="AC1178" s="1" t="str">
        <f t="shared" si="56"/>
        <v>1900</v>
      </c>
    </row>
    <row r="1179" spans="4:29" x14ac:dyDescent="0.25">
      <c r="D1179" s="99" t="str">
        <f t="shared" si="54"/>
        <v/>
      </c>
      <c r="E1179" s="93"/>
      <c r="F1179" s="4"/>
      <c r="G1179" s="72"/>
      <c r="H1179" s="72"/>
      <c r="I1179" s="72"/>
      <c r="J1179" s="72"/>
      <c r="W1179" s="68">
        <f t="shared" si="55"/>
        <v>1</v>
      </c>
      <c r="AC1179" s="1" t="str">
        <f t="shared" si="56"/>
        <v>1900</v>
      </c>
    </row>
    <row r="1180" spans="4:29" x14ac:dyDescent="0.25">
      <c r="D1180" s="99" t="str">
        <f t="shared" si="54"/>
        <v/>
      </c>
      <c r="E1180" s="93"/>
      <c r="F1180" s="4"/>
      <c r="G1180" s="72"/>
      <c r="H1180" s="72"/>
      <c r="I1180" s="72"/>
      <c r="J1180" s="72"/>
      <c r="W1180" s="68">
        <f t="shared" si="55"/>
        <v>1</v>
      </c>
      <c r="AC1180" s="1" t="str">
        <f t="shared" si="56"/>
        <v>1900</v>
      </c>
    </row>
    <row r="1181" spans="4:29" x14ac:dyDescent="0.25">
      <c r="D1181" s="99" t="str">
        <f t="shared" si="54"/>
        <v/>
      </c>
      <c r="E1181" s="93"/>
      <c r="F1181" s="4"/>
      <c r="G1181" s="72"/>
      <c r="H1181" s="72"/>
      <c r="I1181" s="72"/>
      <c r="J1181" s="72"/>
      <c r="W1181" s="68">
        <f t="shared" si="55"/>
        <v>1</v>
      </c>
      <c r="AC1181" s="1" t="str">
        <f t="shared" si="56"/>
        <v>1900</v>
      </c>
    </row>
    <row r="1182" spans="4:29" x14ac:dyDescent="0.25">
      <c r="D1182" s="99" t="str">
        <f t="shared" si="54"/>
        <v/>
      </c>
      <c r="E1182" s="93"/>
      <c r="F1182" s="4"/>
      <c r="G1182" s="72"/>
      <c r="H1182" s="72"/>
      <c r="I1182" s="72"/>
      <c r="J1182" s="72"/>
      <c r="W1182" s="68">
        <f t="shared" si="55"/>
        <v>1</v>
      </c>
      <c r="AC1182" s="1" t="str">
        <f t="shared" si="56"/>
        <v>1900</v>
      </c>
    </row>
    <row r="1183" spans="4:29" x14ac:dyDescent="0.25">
      <c r="D1183" s="99" t="str">
        <f t="shared" si="54"/>
        <v/>
      </c>
      <c r="E1183" s="93"/>
      <c r="F1183" s="4"/>
      <c r="G1183" s="72"/>
      <c r="H1183" s="72"/>
      <c r="I1183" s="72"/>
      <c r="J1183" s="72"/>
      <c r="W1183" s="68">
        <f t="shared" si="55"/>
        <v>1</v>
      </c>
      <c r="AC1183" s="1" t="str">
        <f t="shared" si="56"/>
        <v>1900</v>
      </c>
    </row>
    <row r="1184" spans="4:29" x14ac:dyDescent="0.25">
      <c r="D1184" s="99" t="str">
        <f t="shared" si="54"/>
        <v/>
      </c>
      <c r="E1184" s="93"/>
      <c r="F1184" s="4"/>
      <c r="G1184" s="72"/>
      <c r="H1184" s="72"/>
      <c r="I1184" s="72"/>
      <c r="J1184" s="72"/>
      <c r="W1184" s="68">
        <f t="shared" si="55"/>
        <v>1</v>
      </c>
      <c r="AC1184" s="1" t="str">
        <f t="shared" si="56"/>
        <v>1900</v>
      </c>
    </row>
    <row r="1185" spans="4:29" x14ac:dyDescent="0.25">
      <c r="D1185" s="99" t="str">
        <f t="shared" si="54"/>
        <v/>
      </c>
      <c r="E1185" s="93"/>
      <c r="F1185" s="4"/>
      <c r="G1185" s="72"/>
      <c r="H1185" s="72"/>
      <c r="I1185" s="72"/>
      <c r="J1185" s="72"/>
      <c r="W1185" s="68">
        <f t="shared" si="55"/>
        <v>1</v>
      </c>
      <c r="AC1185" s="1" t="str">
        <f t="shared" si="56"/>
        <v>1900</v>
      </c>
    </row>
    <row r="1186" spans="4:29" x14ac:dyDescent="0.25">
      <c r="D1186" s="99" t="str">
        <f t="shared" si="54"/>
        <v/>
      </c>
      <c r="E1186" s="93"/>
      <c r="F1186" s="4"/>
      <c r="G1186" s="72"/>
      <c r="H1186" s="72"/>
      <c r="I1186" s="72"/>
      <c r="J1186" s="72"/>
      <c r="W1186" s="68">
        <f t="shared" si="55"/>
        <v>1</v>
      </c>
      <c r="AC1186" s="1" t="str">
        <f t="shared" si="56"/>
        <v>1900</v>
      </c>
    </row>
    <row r="1187" spans="4:29" x14ac:dyDescent="0.25">
      <c r="D1187" s="99" t="str">
        <f t="shared" si="54"/>
        <v/>
      </c>
      <c r="E1187" s="93"/>
      <c r="F1187" s="4"/>
      <c r="G1187" s="72"/>
      <c r="H1187" s="72"/>
      <c r="I1187" s="72"/>
      <c r="J1187" s="72"/>
      <c r="W1187" s="68">
        <f t="shared" si="55"/>
        <v>1</v>
      </c>
      <c r="AC1187" s="1" t="str">
        <f t="shared" si="56"/>
        <v>1900</v>
      </c>
    </row>
    <row r="1188" spans="4:29" x14ac:dyDescent="0.25">
      <c r="D1188" s="99" t="str">
        <f t="shared" si="54"/>
        <v/>
      </c>
      <c r="E1188" s="93"/>
      <c r="F1188" s="4"/>
      <c r="G1188" s="72"/>
      <c r="H1188" s="72"/>
      <c r="I1188" s="72"/>
      <c r="J1188" s="72"/>
      <c r="W1188" s="68">
        <f t="shared" si="55"/>
        <v>1</v>
      </c>
      <c r="AC1188" s="1" t="str">
        <f t="shared" si="56"/>
        <v>1900</v>
      </c>
    </row>
    <row r="1189" spans="4:29" x14ac:dyDescent="0.25">
      <c r="D1189" s="99" t="str">
        <f t="shared" si="54"/>
        <v/>
      </c>
      <c r="E1189" s="93"/>
      <c r="F1189" s="4"/>
      <c r="G1189" s="72"/>
      <c r="H1189" s="72"/>
      <c r="I1189" s="72"/>
      <c r="J1189" s="72"/>
      <c r="W1189" s="68">
        <f t="shared" si="55"/>
        <v>1</v>
      </c>
      <c r="AC1189" s="1" t="str">
        <f t="shared" si="56"/>
        <v>1900</v>
      </c>
    </row>
    <row r="1190" spans="4:29" x14ac:dyDescent="0.25">
      <c r="D1190" s="99" t="str">
        <f t="shared" si="54"/>
        <v/>
      </c>
      <c r="E1190" s="93"/>
      <c r="F1190" s="4"/>
      <c r="G1190" s="72"/>
      <c r="H1190" s="72"/>
      <c r="I1190" s="72"/>
      <c r="J1190" s="72"/>
      <c r="W1190" s="68">
        <f t="shared" si="55"/>
        <v>1</v>
      </c>
      <c r="AC1190" s="1" t="str">
        <f t="shared" si="56"/>
        <v>1900</v>
      </c>
    </row>
    <row r="1191" spans="4:29" x14ac:dyDescent="0.25">
      <c r="D1191" s="99" t="str">
        <f t="shared" si="54"/>
        <v/>
      </c>
      <c r="E1191" s="93"/>
      <c r="F1191" s="4"/>
      <c r="G1191" s="72"/>
      <c r="H1191" s="72"/>
      <c r="I1191" s="72"/>
      <c r="J1191" s="72"/>
      <c r="W1191" s="68">
        <f t="shared" si="55"/>
        <v>1</v>
      </c>
      <c r="AC1191" s="1" t="str">
        <f t="shared" si="56"/>
        <v>1900</v>
      </c>
    </row>
    <row r="1192" spans="4:29" x14ac:dyDescent="0.25">
      <c r="D1192" s="99" t="str">
        <f t="shared" si="54"/>
        <v/>
      </c>
      <c r="E1192" s="93"/>
      <c r="F1192" s="4"/>
      <c r="G1192" s="72"/>
      <c r="H1192" s="72"/>
      <c r="I1192" s="72"/>
      <c r="J1192" s="72"/>
      <c r="W1192" s="68">
        <f t="shared" si="55"/>
        <v>1</v>
      </c>
      <c r="AC1192" s="1" t="str">
        <f t="shared" si="56"/>
        <v>1900</v>
      </c>
    </row>
    <row r="1193" spans="4:29" x14ac:dyDescent="0.25">
      <c r="D1193" s="99" t="str">
        <f t="shared" si="54"/>
        <v/>
      </c>
      <c r="E1193" s="93"/>
      <c r="F1193" s="4"/>
      <c r="G1193" s="72"/>
      <c r="H1193" s="72"/>
      <c r="I1193" s="72"/>
      <c r="J1193" s="72"/>
      <c r="W1193" s="68">
        <f t="shared" si="55"/>
        <v>1</v>
      </c>
      <c r="AC1193" s="1" t="str">
        <f t="shared" si="56"/>
        <v>1900</v>
      </c>
    </row>
    <row r="1194" spans="4:29" x14ac:dyDescent="0.25">
      <c r="D1194" s="99" t="str">
        <f t="shared" si="54"/>
        <v/>
      </c>
      <c r="E1194" s="93"/>
      <c r="F1194" s="4"/>
      <c r="G1194" s="72"/>
      <c r="H1194" s="72"/>
      <c r="I1194" s="72"/>
      <c r="J1194" s="72"/>
      <c r="W1194" s="68">
        <f t="shared" si="55"/>
        <v>1</v>
      </c>
      <c r="AC1194" s="1" t="str">
        <f t="shared" si="56"/>
        <v>1900</v>
      </c>
    </row>
    <row r="1195" spans="4:29" x14ac:dyDescent="0.25">
      <c r="D1195" s="99" t="str">
        <f t="shared" si="54"/>
        <v/>
      </c>
      <c r="E1195" s="93"/>
      <c r="F1195" s="4"/>
      <c r="G1195" s="72"/>
      <c r="H1195" s="72"/>
      <c r="I1195" s="72"/>
      <c r="J1195" s="72"/>
      <c r="W1195" s="68">
        <f t="shared" si="55"/>
        <v>1</v>
      </c>
      <c r="AC1195" s="1" t="str">
        <f t="shared" si="56"/>
        <v>1900</v>
      </c>
    </row>
    <row r="1196" spans="4:29" x14ac:dyDescent="0.25">
      <c r="D1196" s="99" t="str">
        <f t="shared" si="54"/>
        <v/>
      </c>
      <c r="E1196" s="93"/>
      <c r="F1196" s="4"/>
      <c r="G1196" s="72"/>
      <c r="H1196" s="72"/>
      <c r="I1196" s="72"/>
      <c r="J1196" s="72"/>
      <c r="W1196" s="68">
        <f t="shared" si="55"/>
        <v>1</v>
      </c>
      <c r="AC1196" s="1" t="str">
        <f t="shared" si="56"/>
        <v>1900</v>
      </c>
    </row>
    <row r="1197" spans="4:29" x14ac:dyDescent="0.25">
      <c r="D1197" s="99" t="str">
        <f t="shared" si="54"/>
        <v/>
      </c>
      <c r="E1197" s="93"/>
      <c r="F1197" s="4"/>
      <c r="G1197" s="72"/>
      <c r="H1197" s="72"/>
      <c r="I1197" s="72"/>
      <c r="J1197" s="72"/>
      <c r="W1197" s="68">
        <f t="shared" si="55"/>
        <v>1</v>
      </c>
      <c r="AC1197" s="1" t="str">
        <f t="shared" si="56"/>
        <v>1900</v>
      </c>
    </row>
    <row r="1198" spans="4:29" x14ac:dyDescent="0.25">
      <c r="D1198" s="99" t="str">
        <f t="shared" si="54"/>
        <v/>
      </c>
      <c r="E1198" s="93"/>
      <c r="F1198" s="4"/>
      <c r="G1198" s="72"/>
      <c r="H1198" s="72"/>
      <c r="I1198" s="72"/>
      <c r="J1198" s="72"/>
      <c r="W1198" s="68">
        <f t="shared" si="55"/>
        <v>1</v>
      </c>
      <c r="AC1198" s="1" t="str">
        <f t="shared" si="56"/>
        <v>1900</v>
      </c>
    </row>
    <row r="1199" spans="4:29" x14ac:dyDescent="0.25">
      <c r="D1199" s="99" t="str">
        <f t="shared" si="54"/>
        <v/>
      </c>
      <c r="E1199" s="93"/>
      <c r="F1199" s="4"/>
      <c r="G1199" s="72"/>
      <c r="H1199" s="72"/>
      <c r="I1199" s="72"/>
      <c r="J1199" s="72"/>
      <c r="W1199" s="68">
        <f t="shared" si="55"/>
        <v>1</v>
      </c>
      <c r="AC1199" s="1" t="str">
        <f t="shared" si="56"/>
        <v>1900</v>
      </c>
    </row>
    <row r="1200" spans="4:29" x14ac:dyDescent="0.25">
      <c r="D1200" s="99" t="str">
        <f t="shared" si="54"/>
        <v/>
      </c>
      <c r="E1200" s="93"/>
      <c r="F1200" s="4"/>
      <c r="G1200" s="72"/>
      <c r="H1200" s="72"/>
      <c r="I1200" s="72"/>
      <c r="J1200" s="72"/>
      <c r="W1200" s="68">
        <f t="shared" si="55"/>
        <v>1</v>
      </c>
      <c r="AC1200" s="1" t="str">
        <f t="shared" si="56"/>
        <v>1900</v>
      </c>
    </row>
    <row r="1201" spans="4:29" x14ac:dyDescent="0.25">
      <c r="D1201" s="99" t="str">
        <f t="shared" si="54"/>
        <v/>
      </c>
      <c r="E1201" s="93"/>
      <c r="F1201" s="4"/>
      <c r="G1201" s="72"/>
      <c r="H1201" s="72"/>
      <c r="I1201" s="72"/>
      <c r="J1201" s="72"/>
      <c r="W1201" s="68">
        <f t="shared" si="55"/>
        <v>1</v>
      </c>
      <c r="AC1201" s="1" t="str">
        <f t="shared" si="56"/>
        <v>1900</v>
      </c>
    </row>
    <row r="1202" spans="4:29" x14ac:dyDescent="0.25">
      <c r="D1202" s="99" t="str">
        <f t="shared" si="54"/>
        <v/>
      </c>
      <c r="E1202" s="93"/>
      <c r="F1202" s="4"/>
      <c r="G1202" s="72"/>
      <c r="H1202" s="72"/>
      <c r="I1202" s="72"/>
      <c r="J1202" s="72"/>
      <c r="W1202" s="68">
        <f t="shared" si="55"/>
        <v>1</v>
      </c>
      <c r="AC1202" s="1" t="str">
        <f t="shared" si="56"/>
        <v>1900</v>
      </c>
    </row>
    <row r="1203" spans="4:29" x14ac:dyDescent="0.25">
      <c r="D1203" s="99" t="str">
        <f t="shared" si="54"/>
        <v/>
      </c>
      <c r="E1203" s="93"/>
      <c r="F1203" s="4"/>
      <c r="G1203" s="72"/>
      <c r="H1203" s="72"/>
      <c r="I1203" s="72"/>
      <c r="J1203" s="72"/>
      <c r="W1203" s="68">
        <f t="shared" si="55"/>
        <v>1</v>
      </c>
      <c r="AC1203" s="1" t="str">
        <f t="shared" si="56"/>
        <v>1900</v>
      </c>
    </row>
    <row r="1204" spans="4:29" x14ac:dyDescent="0.25">
      <c r="D1204" s="99" t="str">
        <f t="shared" si="54"/>
        <v/>
      </c>
      <c r="E1204" s="93"/>
      <c r="F1204" s="4"/>
      <c r="G1204" s="72"/>
      <c r="H1204" s="72"/>
      <c r="I1204" s="72"/>
      <c r="J1204" s="72"/>
      <c r="W1204" s="68">
        <f t="shared" si="55"/>
        <v>1</v>
      </c>
      <c r="AC1204" s="1" t="str">
        <f t="shared" si="56"/>
        <v>1900</v>
      </c>
    </row>
    <row r="1205" spans="4:29" x14ac:dyDescent="0.25">
      <c r="D1205" s="99" t="str">
        <f t="shared" si="54"/>
        <v/>
      </c>
      <c r="E1205" s="93"/>
      <c r="F1205" s="4"/>
      <c r="G1205" s="72"/>
      <c r="H1205" s="72"/>
      <c r="I1205" s="72"/>
      <c r="J1205" s="72"/>
      <c r="W1205" s="68">
        <f t="shared" si="55"/>
        <v>1</v>
      </c>
      <c r="AC1205" s="1" t="str">
        <f t="shared" si="56"/>
        <v>1900</v>
      </c>
    </row>
    <row r="1206" spans="4:29" x14ac:dyDescent="0.25">
      <c r="D1206" s="99" t="str">
        <f t="shared" si="54"/>
        <v/>
      </c>
      <c r="E1206" s="93"/>
      <c r="F1206" s="4"/>
      <c r="G1206" s="72"/>
      <c r="H1206" s="72"/>
      <c r="I1206" s="72"/>
      <c r="J1206" s="72"/>
      <c r="W1206" s="68">
        <f t="shared" si="55"/>
        <v>1</v>
      </c>
      <c r="AC1206" s="1" t="str">
        <f t="shared" si="56"/>
        <v>1900</v>
      </c>
    </row>
    <row r="1207" spans="4:29" x14ac:dyDescent="0.25">
      <c r="D1207" s="99" t="str">
        <f t="shared" si="54"/>
        <v/>
      </c>
      <c r="E1207" s="93"/>
      <c r="F1207" s="4"/>
      <c r="G1207" s="72"/>
      <c r="H1207" s="72"/>
      <c r="I1207" s="72"/>
      <c r="J1207" s="72"/>
      <c r="W1207" s="68">
        <f t="shared" si="55"/>
        <v>1</v>
      </c>
      <c r="AC1207" s="1" t="str">
        <f t="shared" si="56"/>
        <v>1900</v>
      </c>
    </row>
    <row r="1208" spans="4:29" x14ac:dyDescent="0.25">
      <c r="D1208" s="99" t="str">
        <f t="shared" si="54"/>
        <v/>
      </c>
      <c r="E1208" s="93"/>
      <c r="F1208" s="4"/>
      <c r="G1208" s="72"/>
      <c r="H1208" s="72"/>
      <c r="I1208" s="72"/>
      <c r="J1208" s="72"/>
      <c r="W1208" s="68">
        <f t="shared" si="55"/>
        <v>1</v>
      </c>
      <c r="AC1208" s="1" t="str">
        <f t="shared" si="56"/>
        <v>1900</v>
      </c>
    </row>
    <row r="1209" spans="4:29" x14ac:dyDescent="0.25">
      <c r="D1209" s="99" t="str">
        <f t="shared" si="54"/>
        <v/>
      </c>
      <c r="E1209" s="93"/>
      <c r="F1209" s="4"/>
      <c r="G1209" s="72"/>
      <c r="H1209" s="72"/>
      <c r="I1209" s="72"/>
      <c r="J1209" s="72"/>
      <c r="W1209" s="68">
        <f t="shared" si="55"/>
        <v>1</v>
      </c>
      <c r="AC1209" s="1" t="str">
        <f t="shared" si="56"/>
        <v>1900</v>
      </c>
    </row>
    <row r="1210" spans="4:29" x14ac:dyDescent="0.25">
      <c r="D1210" s="99" t="str">
        <f t="shared" si="54"/>
        <v/>
      </c>
      <c r="E1210" s="93"/>
      <c r="F1210" s="4"/>
      <c r="G1210" s="72"/>
      <c r="H1210" s="72"/>
      <c r="I1210" s="72"/>
      <c r="J1210" s="72"/>
      <c r="W1210" s="68">
        <f t="shared" si="55"/>
        <v>1</v>
      </c>
      <c r="AC1210" s="1" t="str">
        <f t="shared" si="56"/>
        <v>1900</v>
      </c>
    </row>
    <row r="1211" spans="4:29" x14ac:dyDescent="0.25">
      <c r="D1211" s="99" t="str">
        <f t="shared" si="54"/>
        <v/>
      </c>
      <c r="E1211" s="93"/>
      <c r="F1211" s="4"/>
      <c r="G1211" s="72"/>
      <c r="H1211" s="72"/>
      <c r="I1211" s="72"/>
      <c r="J1211" s="72"/>
      <c r="W1211" s="68">
        <f t="shared" si="55"/>
        <v>1</v>
      </c>
      <c r="AC1211" s="1" t="str">
        <f t="shared" si="56"/>
        <v>1900</v>
      </c>
    </row>
    <row r="1212" spans="4:29" x14ac:dyDescent="0.25">
      <c r="D1212" s="99" t="str">
        <f t="shared" si="54"/>
        <v/>
      </c>
      <c r="E1212" s="93"/>
      <c r="F1212" s="4"/>
      <c r="G1212" s="72"/>
      <c r="H1212" s="72"/>
      <c r="I1212" s="72"/>
      <c r="J1212" s="72"/>
      <c r="W1212" s="68">
        <f t="shared" si="55"/>
        <v>1</v>
      </c>
      <c r="AC1212" s="1" t="str">
        <f t="shared" si="56"/>
        <v>1900</v>
      </c>
    </row>
    <row r="1213" spans="4:29" x14ac:dyDescent="0.25">
      <c r="D1213" s="99" t="str">
        <f t="shared" si="54"/>
        <v/>
      </c>
      <c r="E1213" s="93"/>
      <c r="F1213" s="4"/>
      <c r="G1213" s="72"/>
      <c r="H1213" s="72"/>
      <c r="I1213" s="72"/>
      <c r="J1213" s="72"/>
      <c r="W1213" s="68">
        <f t="shared" si="55"/>
        <v>1</v>
      </c>
      <c r="AC1213" s="1" t="str">
        <f t="shared" si="56"/>
        <v>1900</v>
      </c>
    </row>
    <row r="1214" spans="4:29" x14ac:dyDescent="0.25">
      <c r="D1214" s="99" t="str">
        <f t="shared" si="54"/>
        <v/>
      </c>
      <c r="E1214" s="93"/>
      <c r="F1214" s="4"/>
      <c r="G1214" s="72"/>
      <c r="H1214" s="72"/>
      <c r="I1214" s="72"/>
      <c r="J1214" s="72"/>
      <c r="W1214" s="68">
        <f t="shared" si="55"/>
        <v>1</v>
      </c>
      <c r="AC1214" s="1" t="str">
        <f t="shared" si="56"/>
        <v>1900</v>
      </c>
    </row>
    <row r="1215" spans="4:29" x14ac:dyDescent="0.25">
      <c r="D1215" s="99" t="str">
        <f t="shared" si="54"/>
        <v/>
      </c>
      <c r="E1215" s="93"/>
      <c r="F1215" s="4"/>
      <c r="G1215" s="72"/>
      <c r="H1215" s="72"/>
      <c r="I1215" s="72"/>
      <c r="J1215" s="72"/>
      <c r="W1215" s="68">
        <f t="shared" si="55"/>
        <v>1</v>
      </c>
      <c r="AC1215" s="1" t="str">
        <f t="shared" si="56"/>
        <v>1900</v>
      </c>
    </row>
    <row r="1216" spans="4:29" x14ac:dyDescent="0.25">
      <c r="D1216" s="99" t="str">
        <f t="shared" si="54"/>
        <v/>
      </c>
      <c r="E1216" s="93"/>
      <c r="F1216" s="4"/>
      <c r="G1216" s="72"/>
      <c r="H1216" s="72"/>
      <c r="I1216" s="72"/>
      <c r="J1216" s="72"/>
      <c r="W1216" s="68">
        <f t="shared" si="55"/>
        <v>1</v>
      </c>
      <c r="AC1216" s="1" t="str">
        <f t="shared" si="56"/>
        <v>1900</v>
      </c>
    </row>
    <row r="1217" spans="4:29" x14ac:dyDescent="0.25">
      <c r="D1217" s="99" t="str">
        <f t="shared" si="54"/>
        <v/>
      </c>
      <c r="E1217" s="93"/>
      <c r="F1217" s="4"/>
      <c r="G1217" s="72"/>
      <c r="H1217" s="72"/>
      <c r="I1217" s="72"/>
      <c r="J1217" s="72"/>
      <c r="W1217" s="68">
        <f t="shared" si="55"/>
        <v>1</v>
      </c>
      <c r="AC1217" s="1" t="str">
        <f t="shared" si="56"/>
        <v>1900</v>
      </c>
    </row>
    <row r="1218" spans="4:29" x14ac:dyDescent="0.25">
      <c r="D1218" s="99" t="str">
        <f t="shared" si="54"/>
        <v/>
      </c>
      <c r="E1218" s="93"/>
      <c r="F1218" s="4"/>
      <c r="G1218" s="72"/>
      <c r="H1218" s="72"/>
      <c r="I1218" s="72"/>
      <c r="J1218" s="72"/>
      <c r="W1218" s="68">
        <f t="shared" si="55"/>
        <v>1</v>
      </c>
      <c r="AC1218" s="1" t="str">
        <f t="shared" si="56"/>
        <v>1900</v>
      </c>
    </row>
    <row r="1219" spans="4:29" x14ac:dyDescent="0.25">
      <c r="D1219" s="99" t="str">
        <f t="shared" si="54"/>
        <v/>
      </c>
      <c r="E1219" s="93"/>
      <c r="F1219" s="4"/>
      <c r="G1219" s="72"/>
      <c r="H1219" s="72"/>
      <c r="I1219" s="72"/>
      <c r="J1219" s="72"/>
      <c r="W1219" s="68">
        <f t="shared" si="55"/>
        <v>1</v>
      </c>
      <c r="AC1219" s="1" t="str">
        <f t="shared" si="56"/>
        <v>1900</v>
      </c>
    </row>
    <row r="1220" spans="4:29" x14ac:dyDescent="0.25">
      <c r="D1220" s="99" t="str">
        <f t="shared" ref="D1220:D1283" si="57">IF(W1220&lt;&gt;$V$1,IF(YEAR(W1220)=YEAR(W1219),D1219+1,1),"")</f>
        <v/>
      </c>
      <c r="E1220" s="93"/>
      <c r="F1220" s="4"/>
      <c r="G1220" s="72"/>
      <c r="H1220" s="72"/>
      <c r="I1220" s="72"/>
      <c r="J1220" s="72"/>
      <c r="W1220" s="68">
        <f t="shared" ref="W1220:W1283" si="58">IF(CONCATENATE(F1220,F1221,F1222,F1223,F1224,F1225)&lt;&gt;"",IF(AND(E1220&lt;&gt;0,ISNUMBER(E1220)=TRUE),E1220,W1219),$V$1)</f>
        <v>1</v>
      </c>
      <c r="AC1220" s="1" t="str">
        <f t="shared" si="56"/>
        <v>1900</v>
      </c>
    </row>
    <row r="1221" spans="4:29" x14ac:dyDescent="0.25">
      <c r="D1221" s="99" t="str">
        <f t="shared" si="57"/>
        <v/>
      </c>
      <c r="E1221" s="93"/>
      <c r="F1221" s="4"/>
      <c r="G1221" s="72"/>
      <c r="H1221" s="72"/>
      <c r="I1221" s="72"/>
      <c r="J1221" s="72"/>
      <c r="W1221" s="68">
        <f t="shared" si="58"/>
        <v>1</v>
      </c>
      <c r="AC1221" s="1" t="str">
        <f t="shared" ref="AC1221:AC1284" si="59">YEAR(W1221)&amp;F1221</f>
        <v>1900</v>
      </c>
    </row>
    <row r="1222" spans="4:29" x14ac:dyDescent="0.25">
      <c r="D1222" s="99" t="str">
        <f t="shared" si="57"/>
        <v/>
      </c>
      <c r="E1222" s="93"/>
      <c r="F1222" s="4"/>
      <c r="G1222" s="72"/>
      <c r="H1222" s="72"/>
      <c r="I1222" s="72"/>
      <c r="J1222" s="72"/>
      <c r="W1222" s="68">
        <f t="shared" si="58"/>
        <v>1</v>
      </c>
      <c r="AC1222" s="1" t="str">
        <f t="shared" si="59"/>
        <v>1900</v>
      </c>
    </row>
    <row r="1223" spans="4:29" x14ac:dyDescent="0.25">
      <c r="D1223" s="99" t="str">
        <f t="shared" si="57"/>
        <v/>
      </c>
      <c r="E1223" s="93"/>
      <c r="F1223" s="4"/>
      <c r="G1223" s="72"/>
      <c r="H1223" s="72"/>
      <c r="I1223" s="72"/>
      <c r="J1223" s="72"/>
      <c r="W1223" s="68">
        <f t="shared" si="58"/>
        <v>1</v>
      </c>
      <c r="AC1223" s="1" t="str">
        <f t="shared" si="59"/>
        <v>1900</v>
      </c>
    </row>
    <row r="1224" spans="4:29" x14ac:dyDescent="0.25">
      <c r="D1224" s="99" t="str">
        <f t="shared" si="57"/>
        <v/>
      </c>
      <c r="E1224" s="93"/>
      <c r="F1224" s="4"/>
      <c r="G1224" s="72"/>
      <c r="H1224" s="72"/>
      <c r="I1224" s="72"/>
      <c r="J1224" s="72"/>
      <c r="W1224" s="68">
        <f t="shared" si="58"/>
        <v>1</v>
      </c>
      <c r="AC1224" s="1" t="str">
        <f t="shared" si="59"/>
        <v>1900</v>
      </c>
    </row>
    <row r="1225" spans="4:29" x14ac:dyDescent="0.25">
      <c r="D1225" s="99" t="str">
        <f t="shared" si="57"/>
        <v/>
      </c>
      <c r="E1225" s="93"/>
      <c r="F1225" s="4"/>
      <c r="G1225" s="72"/>
      <c r="H1225" s="72"/>
      <c r="I1225" s="72"/>
      <c r="J1225" s="72"/>
      <c r="W1225" s="68">
        <f t="shared" si="58"/>
        <v>1</v>
      </c>
      <c r="AC1225" s="1" t="str">
        <f t="shared" si="59"/>
        <v>1900</v>
      </c>
    </row>
    <row r="1226" spans="4:29" x14ac:dyDescent="0.25">
      <c r="D1226" s="99" t="str">
        <f t="shared" si="57"/>
        <v/>
      </c>
      <c r="E1226" s="93"/>
      <c r="F1226" s="4"/>
      <c r="G1226" s="72"/>
      <c r="H1226" s="72"/>
      <c r="I1226" s="72"/>
      <c r="J1226" s="72"/>
      <c r="W1226" s="68">
        <f t="shared" si="58"/>
        <v>1</v>
      </c>
      <c r="AC1226" s="1" t="str">
        <f t="shared" si="59"/>
        <v>1900</v>
      </c>
    </row>
    <row r="1227" spans="4:29" x14ac:dyDescent="0.25">
      <c r="D1227" s="99" t="str">
        <f t="shared" si="57"/>
        <v/>
      </c>
      <c r="E1227" s="93"/>
      <c r="F1227" s="4"/>
      <c r="G1227" s="72"/>
      <c r="H1227" s="72"/>
      <c r="I1227" s="72"/>
      <c r="J1227" s="72"/>
      <c r="W1227" s="68">
        <f t="shared" si="58"/>
        <v>1</v>
      </c>
      <c r="AC1227" s="1" t="str">
        <f t="shared" si="59"/>
        <v>1900</v>
      </c>
    </row>
    <row r="1228" spans="4:29" x14ac:dyDescent="0.25">
      <c r="D1228" s="99" t="str">
        <f t="shared" si="57"/>
        <v/>
      </c>
      <c r="E1228" s="93"/>
      <c r="F1228" s="4"/>
      <c r="G1228" s="72"/>
      <c r="H1228" s="72"/>
      <c r="I1228" s="72"/>
      <c r="J1228" s="72"/>
      <c r="W1228" s="68">
        <f t="shared" si="58"/>
        <v>1</v>
      </c>
      <c r="AC1228" s="1" t="str">
        <f t="shared" si="59"/>
        <v>1900</v>
      </c>
    </row>
    <row r="1229" spans="4:29" x14ac:dyDescent="0.25">
      <c r="D1229" s="99" t="str">
        <f t="shared" si="57"/>
        <v/>
      </c>
      <c r="E1229" s="93"/>
      <c r="F1229" s="4"/>
      <c r="G1229" s="72"/>
      <c r="H1229" s="72"/>
      <c r="I1229" s="72"/>
      <c r="J1229" s="72"/>
      <c r="W1229" s="68">
        <f t="shared" si="58"/>
        <v>1</v>
      </c>
      <c r="AC1229" s="1" t="str">
        <f t="shared" si="59"/>
        <v>1900</v>
      </c>
    </row>
    <row r="1230" spans="4:29" x14ac:dyDescent="0.25">
      <c r="D1230" s="99" t="str">
        <f t="shared" si="57"/>
        <v/>
      </c>
      <c r="E1230" s="93"/>
      <c r="F1230" s="4"/>
      <c r="G1230" s="72"/>
      <c r="H1230" s="72"/>
      <c r="I1230" s="72"/>
      <c r="J1230" s="72"/>
      <c r="W1230" s="68">
        <f t="shared" si="58"/>
        <v>1</v>
      </c>
      <c r="AC1230" s="1" t="str">
        <f t="shared" si="59"/>
        <v>1900</v>
      </c>
    </row>
    <row r="1231" spans="4:29" x14ac:dyDescent="0.25">
      <c r="D1231" s="99" t="str">
        <f t="shared" si="57"/>
        <v/>
      </c>
      <c r="E1231" s="93"/>
      <c r="F1231" s="4"/>
      <c r="G1231" s="72"/>
      <c r="H1231" s="72"/>
      <c r="I1231" s="72"/>
      <c r="J1231" s="72"/>
      <c r="W1231" s="68">
        <f t="shared" si="58"/>
        <v>1</v>
      </c>
      <c r="AC1231" s="1" t="str">
        <f t="shared" si="59"/>
        <v>1900</v>
      </c>
    </row>
    <row r="1232" spans="4:29" x14ac:dyDescent="0.25">
      <c r="D1232" s="99" t="str">
        <f t="shared" si="57"/>
        <v/>
      </c>
      <c r="E1232" s="93"/>
      <c r="F1232" s="4"/>
      <c r="G1232" s="72"/>
      <c r="H1232" s="72"/>
      <c r="I1232" s="72"/>
      <c r="J1232" s="72"/>
      <c r="W1232" s="68">
        <f t="shared" si="58"/>
        <v>1</v>
      </c>
      <c r="AC1232" s="1" t="str">
        <f t="shared" si="59"/>
        <v>1900</v>
      </c>
    </row>
    <row r="1233" spans="4:29" x14ac:dyDescent="0.25">
      <c r="D1233" s="99" t="str">
        <f t="shared" si="57"/>
        <v/>
      </c>
      <c r="E1233" s="93"/>
      <c r="F1233" s="4"/>
      <c r="G1233" s="72"/>
      <c r="H1233" s="72"/>
      <c r="I1233" s="72"/>
      <c r="J1233" s="72"/>
      <c r="W1233" s="68">
        <f t="shared" si="58"/>
        <v>1</v>
      </c>
      <c r="AC1233" s="1" t="str">
        <f t="shared" si="59"/>
        <v>1900</v>
      </c>
    </row>
    <row r="1234" spans="4:29" x14ac:dyDescent="0.25">
      <c r="D1234" s="99" t="str">
        <f t="shared" si="57"/>
        <v/>
      </c>
      <c r="E1234" s="93"/>
      <c r="F1234" s="4"/>
      <c r="G1234" s="72"/>
      <c r="H1234" s="72"/>
      <c r="I1234" s="72"/>
      <c r="J1234" s="72"/>
      <c r="W1234" s="68">
        <f t="shared" si="58"/>
        <v>1</v>
      </c>
      <c r="AC1234" s="1" t="str">
        <f t="shared" si="59"/>
        <v>1900</v>
      </c>
    </row>
    <row r="1235" spans="4:29" x14ac:dyDescent="0.25">
      <c r="D1235" s="99" t="str">
        <f t="shared" si="57"/>
        <v/>
      </c>
      <c r="E1235" s="93"/>
      <c r="F1235" s="4"/>
      <c r="G1235" s="72"/>
      <c r="H1235" s="72"/>
      <c r="I1235" s="72"/>
      <c r="J1235" s="72"/>
      <c r="W1235" s="68">
        <f t="shared" si="58"/>
        <v>1</v>
      </c>
      <c r="AC1235" s="1" t="str">
        <f t="shared" si="59"/>
        <v>1900</v>
      </c>
    </row>
    <row r="1236" spans="4:29" x14ac:dyDescent="0.25">
      <c r="D1236" s="99" t="str">
        <f t="shared" si="57"/>
        <v/>
      </c>
      <c r="E1236" s="93"/>
      <c r="F1236" s="4"/>
      <c r="G1236" s="72"/>
      <c r="H1236" s="72"/>
      <c r="I1236" s="72"/>
      <c r="J1236" s="72"/>
      <c r="W1236" s="68">
        <f t="shared" si="58"/>
        <v>1</v>
      </c>
      <c r="AC1236" s="1" t="str">
        <f t="shared" si="59"/>
        <v>1900</v>
      </c>
    </row>
    <row r="1237" spans="4:29" x14ac:dyDescent="0.25">
      <c r="D1237" s="99" t="str">
        <f t="shared" si="57"/>
        <v/>
      </c>
      <c r="E1237" s="93"/>
      <c r="F1237" s="4"/>
      <c r="G1237" s="72"/>
      <c r="H1237" s="72"/>
      <c r="I1237" s="72"/>
      <c r="J1237" s="72"/>
      <c r="W1237" s="68">
        <f t="shared" si="58"/>
        <v>1</v>
      </c>
      <c r="AC1237" s="1" t="str">
        <f t="shared" si="59"/>
        <v>1900</v>
      </c>
    </row>
    <row r="1238" spans="4:29" x14ac:dyDescent="0.25">
      <c r="D1238" s="99" t="str">
        <f t="shared" si="57"/>
        <v/>
      </c>
      <c r="E1238" s="93"/>
      <c r="F1238" s="4"/>
      <c r="G1238" s="72"/>
      <c r="H1238" s="72"/>
      <c r="I1238" s="72"/>
      <c r="J1238" s="72"/>
      <c r="W1238" s="68">
        <f t="shared" si="58"/>
        <v>1</v>
      </c>
      <c r="AC1238" s="1" t="str">
        <f t="shared" si="59"/>
        <v>1900</v>
      </c>
    </row>
    <row r="1239" spans="4:29" x14ac:dyDescent="0.25">
      <c r="D1239" s="99" t="str">
        <f t="shared" si="57"/>
        <v/>
      </c>
      <c r="E1239" s="93"/>
      <c r="F1239" s="4"/>
      <c r="G1239" s="72"/>
      <c r="H1239" s="72"/>
      <c r="I1239" s="72"/>
      <c r="J1239" s="72"/>
      <c r="W1239" s="68">
        <f t="shared" si="58"/>
        <v>1</v>
      </c>
      <c r="AC1239" s="1" t="str">
        <f t="shared" si="59"/>
        <v>1900</v>
      </c>
    </row>
    <row r="1240" spans="4:29" x14ac:dyDescent="0.25">
      <c r="D1240" s="99" t="str">
        <f t="shared" si="57"/>
        <v/>
      </c>
      <c r="E1240" s="93"/>
      <c r="F1240" s="4"/>
      <c r="G1240" s="72"/>
      <c r="H1240" s="72"/>
      <c r="I1240" s="72"/>
      <c r="J1240" s="72"/>
      <c r="W1240" s="68">
        <f t="shared" si="58"/>
        <v>1</v>
      </c>
      <c r="AC1240" s="1" t="str">
        <f t="shared" si="59"/>
        <v>1900</v>
      </c>
    </row>
    <row r="1241" spans="4:29" x14ac:dyDescent="0.25">
      <c r="D1241" s="99" t="str">
        <f t="shared" si="57"/>
        <v/>
      </c>
      <c r="E1241" s="93"/>
      <c r="F1241" s="4"/>
      <c r="G1241" s="72"/>
      <c r="H1241" s="72"/>
      <c r="I1241" s="72"/>
      <c r="J1241" s="72"/>
      <c r="W1241" s="68">
        <f t="shared" si="58"/>
        <v>1</v>
      </c>
      <c r="AC1241" s="1" t="str">
        <f t="shared" si="59"/>
        <v>1900</v>
      </c>
    </row>
    <row r="1242" spans="4:29" x14ac:dyDescent="0.25">
      <c r="D1242" s="99" t="str">
        <f t="shared" si="57"/>
        <v/>
      </c>
      <c r="E1242" s="93"/>
      <c r="F1242" s="4"/>
      <c r="G1242" s="72"/>
      <c r="H1242" s="72"/>
      <c r="I1242" s="72"/>
      <c r="J1242" s="72"/>
      <c r="W1242" s="68">
        <f t="shared" si="58"/>
        <v>1</v>
      </c>
      <c r="AC1242" s="1" t="str">
        <f t="shared" si="59"/>
        <v>1900</v>
      </c>
    </row>
    <row r="1243" spans="4:29" x14ac:dyDescent="0.25">
      <c r="D1243" s="99" t="str">
        <f t="shared" si="57"/>
        <v/>
      </c>
      <c r="E1243" s="93"/>
      <c r="F1243" s="4"/>
      <c r="G1243" s="72"/>
      <c r="H1243" s="72"/>
      <c r="I1243" s="72"/>
      <c r="J1243" s="72"/>
      <c r="W1243" s="68">
        <f t="shared" si="58"/>
        <v>1</v>
      </c>
      <c r="AC1243" s="1" t="str">
        <f t="shared" si="59"/>
        <v>1900</v>
      </c>
    </row>
    <row r="1244" spans="4:29" x14ac:dyDescent="0.25">
      <c r="D1244" s="99" t="str">
        <f t="shared" si="57"/>
        <v/>
      </c>
      <c r="E1244" s="93"/>
      <c r="F1244" s="4"/>
      <c r="G1244" s="72"/>
      <c r="H1244" s="72"/>
      <c r="I1244" s="72"/>
      <c r="J1244" s="72"/>
      <c r="W1244" s="68">
        <f t="shared" si="58"/>
        <v>1</v>
      </c>
      <c r="AC1244" s="1" t="str">
        <f t="shared" si="59"/>
        <v>1900</v>
      </c>
    </row>
    <row r="1245" spans="4:29" x14ac:dyDescent="0.25">
      <c r="D1245" s="99" t="str">
        <f t="shared" si="57"/>
        <v/>
      </c>
      <c r="E1245" s="93"/>
      <c r="F1245" s="4"/>
      <c r="G1245" s="72"/>
      <c r="H1245" s="72"/>
      <c r="I1245" s="72"/>
      <c r="J1245" s="72"/>
      <c r="W1245" s="68">
        <f t="shared" si="58"/>
        <v>1</v>
      </c>
      <c r="AC1245" s="1" t="str">
        <f t="shared" si="59"/>
        <v>1900</v>
      </c>
    </row>
    <row r="1246" spans="4:29" x14ac:dyDescent="0.25">
      <c r="D1246" s="99" t="str">
        <f t="shared" si="57"/>
        <v/>
      </c>
      <c r="E1246" s="93"/>
      <c r="F1246" s="4"/>
      <c r="G1246" s="72"/>
      <c r="H1246" s="72"/>
      <c r="I1246" s="72"/>
      <c r="J1246" s="72"/>
      <c r="W1246" s="68">
        <f t="shared" si="58"/>
        <v>1</v>
      </c>
      <c r="AC1246" s="1" t="str">
        <f t="shared" si="59"/>
        <v>1900</v>
      </c>
    </row>
    <row r="1247" spans="4:29" x14ac:dyDescent="0.25">
      <c r="D1247" s="99" t="str">
        <f t="shared" si="57"/>
        <v/>
      </c>
      <c r="E1247" s="93"/>
      <c r="F1247" s="4"/>
      <c r="G1247" s="72"/>
      <c r="H1247" s="72"/>
      <c r="I1247" s="72"/>
      <c r="J1247" s="72"/>
      <c r="W1247" s="68">
        <f t="shared" si="58"/>
        <v>1</v>
      </c>
      <c r="AC1247" s="1" t="str">
        <f t="shared" si="59"/>
        <v>1900</v>
      </c>
    </row>
    <row r="1248" spans="4:29" x14ac:dyDescent="0.25">
      <c r="D1248" s="99" t="str">
        <f t="shared" si="57"/>
        <v/>
      </c>
      <c r="E1248" s="93"/>
      <c r="F1248" s="4"/>
      <c r="G1248" s="72"/>
      <c r="H1248" s="72"/>
      <c r="I1248" s="72"/>
      <c r="J1248" s="72"/>
      <c r="W1248" s="68">
        <f t="shared" si="58"/>
        <v>1</v>
      </c>
      <c r="AC1248" s="1" t="str">
        <f t="shared" si="59"/>
        <v>1900</v>
      </c>
    </row>
    <row r="1249" spans="4:29" x14ac:dyDescent="0.25">
      <c r="D1249" s="99" t="str">
        <f t="shared" si="57"/>
        <v/>
      </c>
      <c r="E1249" s="93"/>
      <c r="F1249" s="4"/>
      <c r="G1249" s="72"/>
      <c r="H1249" s="72"/>
      <c r="I1249" s="72"/>
      <c r="J1249" s="72"/>
      <c r="W1249" s="68">
        <f t="shared" si="58"/>
        <v>1</v>
      </c>
      <c r="AC1249" s="1" t="str">
        <f t="shared" si="59"/>
        <v>1900</v>
      </c>
    </row>
    <row r="1250" spans="4:29" x14ac:dyDescent="0.25">
      <c r="D1250" s="99" t="str">
        <f t="shared" si="57"/>
        <v/>
      </c>
      <c r="E1250" s="93"/>
      <c r="F1250" s="4"/>
      <c r="G1250" s="72"/>
      <c r="H1250" s="72"/>
      <c r="I1250" s="72"/>
      <c r="J1250" s="72"/>
      <c r="W1250" s="68">
        <f t="shared" si="58"/>
        <v>1</v>
      </c>
      <c r="AC1250" s="1" t="str">
        <f t="shared" si="59"/>
        <v>1900</v>
      </c>
    </row>
    <row r="1251" spans="4:29" x14ac:dyDescent="0.25">
      <c r="D1251" s="99" t="str">
        <f t="shared" si="57"/>
        <v/>
      </c>
      <c r="E1251" s="93"/>
      <c r="F1251" s="4"/>
      <c r="G1251" s="72"/>
      <c r="H1251" s="72"/>
      <c r="I1251" s="72"/>
      <c r="J1251" s="72"/>
      <c r="W1251" s="68">
        <f t="shared" si="58"/>
        <v>1</v>
      </c>
      <c r="AC1251" s="1" t="str">
        <f t="shared" si="59"/>
        <v>1900</v>
      </c>
    </row>
    <row r="1252" spans="4:29" x14ac:dyDescent="0.25">
      <c r="D1252" s="99" t="str">
        <f t="shared" si="57"/>
        <v/>
      </c>
      <c r="E1252" s="93"/>
      <c r="F1252" s="4"/>
      <c r="G1252" s="72"/>
      <c r="H1252" s="72"/>
      <c r="I1252" s="72"/>
      <c r="J1252" s="72"/>
      <c r="W1252" s="68">
        <f t="shared" si="58"/>
        <v>1</v>
      </c>
      <c r="AC1252" s="1" t="str">
        <f t="shared" si="59"/>
        <v>1900</v>
      </c>
    </row>
    <row r="1253" spans="4:29" x14ac:dyDescent="0.25">
      <c r="D1253" s="99" t="str">
        <f t="shared" si="57"/>
        <v/>
      </c>
      <c r="E1253" s="93"/>
      <c r="F1253" s="4"/>
      <c r="G1253" s="72"/>
      <c r="H1253" s="72"/>
      <c r="I1253" s="72"/>
      <c r="J1253" s="72"/>
      <c r="W1253" s="68">
        <f t="shared" si="58"/>
        <v>1</v>
      </c>
      <c r="AC1253" s="1" t="str">
        <f t="shared" si="59"/>
        <v>1900</v>
      </c>
    </row>
    <row r="1254" spans="4:29" x14ac:dyDescent="0.25">
      <c r="D1254" s="99" t="str">
        <f t="shared" si="57"/>
        <v/>
      </c>
      <c r="E1254" s="93"/>
      <c r="F1254" s="4"/>
      <c r="G1254" s="72"/>
      <c r="H1254" s="72"/>
      <c r="I1254" s="72"/>
      <c r="J1254" s="72"/>
      <c r="W1254" s="68">
        <f t="shared" si="58"/>
        <v>1</v>
      </c>
      <c r="AC1254" s="1" t="str">
        <f t="shared" si="59"/>
        <v>1900</v>
      </c>
    </row>
    <row r="1255" spans="4:29" x14ac:dyDescent="0.25">
      <c r="D1255" s="99" t="str">
        <f t="shared" si="57"/>
        <v/>
      </c>
      <c r="E1255" s="93"/>
      <c r="F1255" s="4"/>
      <c r="G1255" s="72"/>
      <c r="H1255" s="72"/>
      <c r="I1255" s="72"/>
      <c r="J1255" s="72"/>
      <c r="W1255" s="68">
        <f t="shared" si="58"/>
        <v>1</v>
      </c>
      <c r="AC1255" s="1" t="str">
        <f t="shared" si="59"/>
        <v>1900</v>
      </c>
    </row>
    <row r="1256" spans="4:29" x14ac:dyDescent="0.25">
      <c r="D1256" s="99" t="str">
        <f t="shared" si="57"/>
        <v/>
      </c>
      <c r="E1256" s="93"/>
      <c r="F1256" s="4"/>
      <c r="G1256" s="72"/>
      <c r="H1256" s="72"/>
      <c r="I1256" s="72"/>
      <c r="J1256" s="72"/>
      <c r="W1256" s="68">
        <f t="shared" si="58"/>
        <v>1</v>
      </c>
      <c r="AC1256" s="1" t="str">
        <f t="shared" si="59"/>
        <v>1900</v>
      </c>
    </row>
    <row r="1257" spans="4:29" x14ac:dyDescent="0.25">
      <c r="D1257" s="99" t="str">
        <f t="shared" si="57"/>
        <v/>
      </c>
      <c r="E1257" s="93"/>
      <c r="F1257" s="4"/>
      <c r="G1257" s="72"/>
      <c r="H1257" s="72"/>
      <c r="I1257" s="72"/>
      <c r="J1257" s="72"/>
      <c r="W1257" s="68">
        <f t="shared" si="58"/>
        <v>1</v>
      </c>
      <c r="AC1257" s="1" t="str">
        <f t="shared" si="59"/>
        <v>1900</v>
      </c>
    </row>
    <row r="1258" spans="4:29" x14ac:dyDescent="0.25">
      <c r="D1258" s="99" t="str">
        <f t="shared" si="57"/>
        <v/>
      </c>
      <c r="E1258" s="93"/>
      <c r="F1258" s="4"/>
      <c r="G1258" s="72"/>
      <c r="H1258" s="72"/>
      <c r="I1258" s="72"/>
      <c r="J1258" s="72"/>
      <c r="W1258" s="68">
        <f t="shared" si="58"/>
        <v>1</v>
      </c>
      <c r="AC1258" s="1" t="str">
        <f t="shared" si="59"/>
        <v>1900</v>
      </c>
    </row>
    <row r="1259" spans="4:29" x14ac:dyDescent="0.25">
      <c r="D1259" s="99" t="str">
        <f t="shared" si="57"/>
        <v/>
      </c>
      <c r="E1259" s="93"/>
      <c r="F1259" s="4"/>
      <c r="G1259" s="72"/>
      <c r="H1259" s="72"/>
      <c r="I1259" s="72"/>
      <c r="J1259" s="72"/>
      <c r="W1259" s="68">
        <f t="shared" si="58"/>
        <v>1</v>
      </c>
      <c r="AC1259" s="1" t="str">
        <f t="shared" si="59"/>
        <v>1900</v>
      </c>
    </row>
    <row r="1260" spans="4:29" x14ac:dyDescent="0.25">
      <c r="D1260" s="99" t="str">
        <f t="shared" si="57"/>
        <v/>
      </c>
      <c r="E1260" s="93"/>
      <c r="F1260" s="4"/>
      <c r="G1260" s="72"/>
      <c r="H1260" s="72"/>
      <c r="I1260" s="72"/>
      <c r="J1260" s="72"/>
      <c r="W1260" s="68">
        <f t="shared" si="58"/>
        <v>1</v>
      </c>
      <c r="AC1260" s="1" t="str">
        <f t="shared" si="59"/>
        <v>1900</v>
      </c>
    </row>
    <row r="1261" spans="4:29" x14ac:dyDescent="0.25">
      <c r="D1261" s="99" t="str">
        <f t="shared" si="57"/>
        <v/>
      </c>
      <c r="E1261" s="93"/>
      <c r="F1261" s="4"/>
      <c r="G1261" s="72"/>
      <c r="H1261" s="72"/>
      <c r="I1261" s="72"/>
      <c r="J1261" s="72"/>
      <c r="W1261" s="68">
        <f t="shared" si="58"/>
        <v>1</v>
      </c>
      <c r="AC1261" s="1" t="str">
        <f t="shared" si="59"/>
        <v>1900</v>
      </c>
    </row>
    <row r="1262" spans="4:29" x14ac:dyDescent="0.25">
      <c r="D1262" s="99" t="str">
        <f t="shared" si="57"/>
        <v/>
      </c>
      <c r="E1262" s="93"/>
      <c r="F1262" s="4"/>
      <c r="G1262" s="72"/>
      <c r="H1262" s="72"/>
      <c r="I1262" s="72"/>
      <c r="J1262" s="72"/>
      <c r="W1262" s="68">
        <f t="shared" si="58"/>
        <v>1</v>
      </c>
      <c r="AC1262" s="1" t="str">
        <f t="shared" si="59"/>
        <v>1900</v>
      </c>
    </row>
    <row r="1263" spans="4:29" x14ac:dyDescent="0.25">
      <c r="D1263" s="99" t="str">
        <f t="shared" si="57"/>
        <v/>
      </c>
      <c r="E1263" s="93"/>
      <c r="F1263" s="4"/>
      <c r="G1263" s="72"/>
      <c r="H1263" s="72"/>
      <c r="I1263" s="72"/>
      <c r="J1263" s="72"/>
      <c r="W1263" s="68">
        <f t="shared" si="58"/>
        <v>1</v>
      </c>
      <c r="AC1263" s="1" t="str">
        <f t="shared" si="59"/>
        <v>1900</v>
      </c>
    </row>
    <row r="1264" spans="4:29" x14ac:dyDescent="0.25">
      <c r="D1264" s="99" t="str">
        <f t="shared" si="57"/>
        <v/>
      </c>
      <c r="E1264" s="93"/>
      <c r="F1264" s="4"/>
      <c r="G1264" s="72"/>
      <c r="H1264" s="72"/>
      <c r="I1264" s="72"/>
      <c r="J1264" s="72"/>
      <c r="W1264" s="68">
        <f t="shared" si="58"/>
        <v>1</v>
      </c>
      <c r="AC1264" s="1" t="str">
        <f t="shared" si="59"/>
        <v>1900</v>
      </c>
    </row>
    <row r="1265" spans="4:29" x14ac:dyDescent="0.25">
      <c r="D1265" s="99" t="str">
        <f t="shared" si="57"/>
        <v/>
      </c>
      <c r="E1265" s="93"/>
      <c r="F1265" s="4"/>
      <c r="G1265" s="72"/>
      <c r="H1265" s="72"/>
      <c r="I1265" s="72"/>
      <c r="J1265" s="72"/>
      <c r="W1265" s="68">
        <f t="shared" si="58"/>
        <v>1</v>
      </c>
      <c r="AC1265" s="1" t="str">
        <f t="shared" si="59"/>
        <v>1900</v>
      </c>
    </row>
    <row r="1266" spans="4:29" x14ac:dyDescent="0.25">
      <c r="D1266" s="99" t="str">
        <f t="shared" si="57"/>
        <v/>
      </c>
      <c r="E1266" s="93"/>
      <c r="F1266" s="4"/>
      <c r="G1266" s="72"/>
      <c r="H1266" s="72"/>
      <c r="I1266" s="72"/>
      <c r="J1266" s="72"/>
      <c r="W1266" s="68">
        <f t="shared" si="58"/>
        <v>1</v>
      </c>
      <c r="AC1266" s="1" t="str">
        <f t="shared" si="59"/>
        <v>1900</v>
      </c>
    </row>
    <row r="1267" spans="4:29" x14ac:dyDescent="0.25">
      <c r="D1267" s="99" t="str">
        <f t="shared" si="57"/>
        <v/>
      </c>
      <c r="E1267" s="93"/>
      <c r="F1267" s="4"/>
      <c r="G1267" s="72"/>
      <c r="H1267" s="72"/>
      <c r="I1267" s="72"/>
      <c r="J1267" s="72"/>
      <c r="W1267" s="68">
        <f t="shared" si="58"/>
        <v>1</v>
      </c>
      <c r="AC1267" s="1" t="str">
        <f t="shared" si="59"/>
        <v>1900</v>
      </c>
    </row>
    <row r="1268" spans="4:29" x14ac:dyDescent="0.25">
      <c r="D1268" s="99" t="str">
        <f t="shared" si="57"/>
        <v/>
      </c>
      <c r="E1268" s="93"/>
      <c r="F1268" s="4"/>
      <c r="G1268" s="72"/>
      <c r="H1268" s="72"/>
      <c r="I1268" s="72"/>
      <c r="J1268" s="72"/>
      <c r="W1268" s="68">
        <f t="shared" si="58"/>
        <v>1</v>
      </c>
      <c r="AC1268" s="1" t="str">
        <f t="shared" si="59"/>
        <v>1900</v>
      </c>
    </row>
    <row r="1269" spans="4:29" x14ac:dyDescent="0.25">
      <c r="D1269" s="99" t="str">
        <f t="shared" si="57"/>
        <v/>
      </c>
      <c r="E1269" s="93"/>
      <c r="F1269" s="4"/>
      <c r="G1269" s="72"/>
      <c r="H1269" s="72"/>
      <c r="I1269" s="72"/>
      <c r="J1269" s="72"/>
      <c r="W1269" s="68">
        <f t="shared" si="58"/>
        <v>1</v>
      </c>
      <c r="AC1269" s="1" t="str">
        <f t="shared" si="59"/>
        <v>1900</v>
      </c>
    </row>
    <row r="1270" spans="4:29" x14ac:dyDescent="0.25">
      <c r="D1270" s="99" t="str">
        <f t="shared" si="57"/>
        <v/>
      </c>
      <c r="E1270" s="93"/>
      <c r="F1270" s="4"/>
      <c r="G1270" s="72"/>
      <c r="H1270" s="72"/>
      <c r="I1270" s="72"/>
      <c r="J1270" s="72"/>
      <c r="W1270" s="68">
        <f t="shared" si="58"/>
        <v>1</v>
      </c>
      <c r="AC1270" s="1" t="str">
        <f t="shared" si="59"/>
        <v>1900</v>
      </c>
    </row>
    <row r="1271" spans="4:29" x14ac:dyDescent="0.25">
      <c r="D1271" s="99" t="str">
        <f t="shared" si="57"/>
        <v/>
      </c>
      <c r="E1271" s="93"/>
      <c r="F1271" s="4"/>
      <c r="G1271" s="72"/>
      <c r="H1271" s="72"/>
      <c r="I1271" s="72"/>
      <c r="J1271" s="72"/>
      <c r="W1271" s="68">
        <f t="shared" si="58"/>
        <v>1</v>
      </c>
      <c r="AC1271" s="1" t="str">
        <f t="shared" si="59"/>
        <v>1900</v>
      </c>
    </row>
    <row r="1272" spans="4:29" x14ac:dyDescent="0.25">
      <c r="D1272" s="99" t="str">
        <f t="shared" si="57"/>
        <v/>
      </c>
      <c r="E1272" s="93"/>
      <c r="F1272" s="4"/>
      <c r="G1272" s="72"/>
      <c r="H1272" s="72"/>
      <c r="I1272" s="72"/>
      <c r="J1272" s="72"/>
      <c r="W1272" s="68">
        <f t="shared" si="58"/>
        <v>1</v>
      </c>
      <c r="AC1272" s="1" t="str">
        <f t="shared" si="59"/>
        <v>1900</v>
      </c>
    </row>
    <row r="1273" spans="4:29" x14ac:dyDescent="0.25">
      <c r="D1273" s="99" t="str">
        <f t="shared" si="57"/>
        <v/>
      </c>
      <c r="E1273" s="93"/>
      <c r="F1273" s="4"/>
      <c r="G1273" s="72"/>
      <c r="H1273" s="72"/>
      <c r="I1273" s="72"/>
      <c r="J1273" s="72"/>
      <c r="W1273" s="68">
        <f t="shared" si="58"/>
        <v>1</v>
      </c>
      <c r="AC1273" s="1" t="str">
        <f t="shared" si="59"/>
        <v>1900</v>
      </c>
    </row>
    <row r="1274" spans="4:29" x14ac:dyDescent="0.25">
      <c r="D1274" s="99" t="str">
        <f t="shared" si="57"/>
        <v/>
      </c>
      <c r="E1274" s="93"/>
      <c r="F1274" s="4"/>
      <c r="G1274" s="72"/>
      <c r="H1274" s="72"/>
      <c r="I1274" s="72"/>
      <c r="J1274" s="72"/>
      <c r="W1274" s="68">
        <f t="shared" si="58"/>
        <v>1</v>
      </c>
      <c r="AC1274" s="1" t="str">
        <f t="shared" si="59"/>
        <v>1900</v>
      </c>
    </row>
    <row r="1275" spans="4:29" x14ac:dyDescent="0.25">
      <c r="D1275" s="99" t="str">
        <f t="shared" si="57"/>
        <v/>
      </c>
      <c r="E1275" s="93"/>
      <c r="F1275" s="4"/>
      <c r="G1275" s="72"/>
      <c r="H1275" s="72"/>
      <c r="I1275" s="72"/>
      <c r="J1275" s="72"/>
      <c r="W1275" s="68">
        <f t="shared" si="58"/>
        <v>1</v>
      </c>
      <c r="AC1275" s="1" t="str">
        <f t="shared" si="59"/>
        <v>1900</v>
      </c>
    </row>
    <row r="1276" spans="4:29" x14ac:dyDescent="0.25">
      <c r="D1276" s="99" t="str">
        <f t="shared" si="57"/>
        <v/>
      </c>
      <c r="E1276" s="93"/>
      <c r="F1276" s="4"/>
      <c r="G1276" s="72"/>
      <c r="H1276" s="72"/>
      <c r="I1276" s="72"/>
      <c r="J1276" s="72"/>
      <c r="W1276" s="68">
        <f t="shared" si="58"/>
        <v>1</v>
      </c>
      <c r="AC1276" s="1" t="str">
        <f t="shared" si="59"/>
        <v>1900</v>
      </c>
    </row>
    <row r="1277" spans="4:29" x14ac:dyDescent="0.25">
      <c r="D1277" s="99" t="str">
        <f t="shared" si="57"/>
        <v/>
      </c>
      <c r="E1277" s="93"/>
      <c r="F1277" s="4"/>
      <c r="G1277" s="72"/>
      <c r="H1277" s="72"/>
      <c r="I1277" s="72"/>
      <c r="J1277" s="72"/>
      <c r="W1277" s="68">
        <f t="shared" si="58"/>
        <v>1</v>
      </c>
      <c r="AC1277" s="1" t="str">
        <f t="shared" si="59"/>
        <v>1900</v>
      </c>
    </row>
    <row r="1278" spans="4:29" x14ac:dyDescent="0.25">
      <c r="D1278" s="99" t="str">
        <f t="shared" si="57"/>
        <v/>
      </c>
      <c r="E1278" s="93"/>
      <c r="F1278" s="4"/>
      <c r="G1278" s="72"/>
      <c r="H1278" s="72"/>
      <c r="I1278" s="72"/>
      <c r="J1278" s="72"/>
      <c r="W1278" s="68">
        <f t="shared" si="58"/>
        <v>1</v>
      </c>
      <c r="AC1278" s="1" t="str">
        <f t="shared" si="59"/>
        <v>1900</v>
      </c>
    </row>
    <row r="1279" spans="4:29" x14ac:dyDescent="0.25">
      <c r="D1279" s="99" t="str">
        <f t="shared" si="57"/>
        <v/>
      </c>
      <c r="E1279" s="93"/>
      <c r="F1279" s="4"/>
      <c r="G1279" s="72"/>
      <c r="H1279" s="72"/>
      <c r="I1279" s="72"/>
      <c r="J1279" s="72"/>
      <c r="W1279" s="68">
        <f t="shared" si="58"/>
        <v>1</v>
      </c>
      <c r="AC1279" s="1" t="str">
        <f t="shared" si="59"/>
        <v>1900</v>
      </c>
    </row>
    <row r="1280" spans="4:29" x14ac:dyDescent="0.25">
      <c r="D1280" s="99" t="str">
        <f t="shared" si="57"/>
        <v/>
      </c>
      <c r="E1280" s="93"/>
      <c r="F1280" s="4"/>
      <c r="G1280" s="72"/>
      <c r="H1280" s="72"/>
      <c r="I1280" s="72"/>
      <c r="J1280" s="72"/>
      <c r="W1280" s="68">
        <f t="shared" si="58"/>
        <v>1</v>
      </c>
      <c r="AC1280" s="1" t="str">
        <f t="shared" si="59"/>
        <v>1900</v>
      </c>
    </row>
    <row r="1281" spans="4:29" x14ac:dyDescent="0.25">
      <c r="D1281" s="99" t="str">
        <f t="shared" si="57"/>
        <v/>
      </c>
      <c r="E1281" s="93"/>
      <c r="F1281" s="4"/>
      <c r="G1281" s="72"/>
      <c r="H1281" s="72"/>
      <c r="I1281" s="72"/>
      <c r="J1281" s="72"/>
      <c r="W1281" s="68">
        <f t="shared" si="58"/>
        <v>1</v>
      </c>
      <c r="AC1281" s="1" t="str">
        <f t="shared" si="59"/>
        <v>1900</v>
      </c>
    </row>
    <row r="1282" spans="4:29" x14ac:dyDescent="0.25">
      <c r="D1282" s="99" t="str">
        <f t="shared" si="57"/>
        <v/>
      </c>
      <c r="E1282" s="93"/>
      <c r="F1282" s="4"/>
      <c r="G1282" s="72"/>
      <c r="H1282" s="72"/>
      <c r="I1282" s="72"/>
      <c r="J1282" s="72"/>
      <c r="W1282" s="68">
        <f t="shared" si="58"/>
        <v>1</v>
      </c>
      <c r="AC1282" s="1" t="str">
        <f t="shared" si="59"/>
        <v>1900</v>
      </c>
    </row>
    <row r="1283" spans="4:29" x14ac:dyDescent="0.25">
      <c r="D1283" s="99" t="str">
        <f t="shared" si="57"/>
        <v/>
      </c>
      <c r="E1283" s="93"/>
      <c r="F1283" s="4"/>
      <c r="G1283" s="72"/>
      <c r="H1283" s="72"/>
      <c r="I1283" s="72"/>
      <c r="J1283" s="72"/>
      <c r="W1283" s="68">
        <f t="shared" si="58"/>
        <v>1</v>
      </c>
      <c r="AC1283" s="1" t="str">
        <f t="shared" si="59"/>
        <v>1900</v>
      </c>
    </row>
    <row r="1284" spans="4:29" x14ac:dyDescent="0.25">
      <c r="D1284" s="99" t="str">
        <f t="shared" ref="D1284:D1347" si="60">IF(W1284&lt;&gt;$V$1,IF(YEAR(W1284)=YEAR(W1283),D1283+1,1),"")</f>
        <v/>
      </c>
      <c r="E1284" s="93"/>
      <c r="F1284" s="4"/>
      <c r="G1284" s="72"/>
      <c r="H1284" s="72"/>
      <c r="I1284" s="72"/>
      <c r="J1284" s="72"/>
      <c r="W1284" s="68">
        <f t="shared" ref="W1284:W1347" si="61">IF(CONCATENATE(F1284,F1285,F1286,F1287,F1288,F1289)&lt;&gt;"",IF(AND(E1284&lt;&gt;0,ISNUMBER(E1284)=TRUE),E1284,W1283),$V$1)</f>
        <v>1</v>
      </c>
      <c r="AC1284" s="1" t="str">
        <f t="shared" si="59"/>
        <v>1900</v>
      </c>
    </row>
    <row r="1285" spans="4:29" x14ac:dyDescent="0.25">
      <c r="D1285" s="99" t="str">
        <f t="shared" si="60"/>
        <v/>
      </c>
      <c r="E1285" s="93"/>
      <c r="F1285" s="4"/>
      <c r="G1285" s="72"/>
      <c r="H1285" s="72"/>
      <c r="I1285" s="72"/>
      <c r="J1285" s="72"/>
      <c r="W1285" s="68">
        <f t="shared" si="61"/>
        <v>1</v>
      </c>
      <c r="AC1285" s="1" t="str">
        <f t="shared" ref="AC1285:AC1348" si="62">YEAR(W1285)&amp;F1285</f>
        <v>1900</v>
      </c>
    </row>
    <row r="1286" spans="4:29" x14ac:dyDescent="0.25">
      <c r="D1286" s="99" t="str">
        <f t="shared" si="60"/>
        <v/>
      </c>
      <c r="E1286" s="93"/>
      <c r="F1286" s="4"/>
      <c r="G1286" s="72"/>
      <c r="H1286" s="72"/>
      <c r="I1286" s="72"/>
      <c r="J1286" s="72"/>
      <c r="W1286" s="68">
        <f t="shared" si="61"/>
        <v>1</v>
      </c>
      <c r="AC1286" s="1" t="str">
        <f t="shared" si="62"/>
        <v>1900</v>
      </c>
    </row>
    <row r="1287" spans="4:29" x14ac:dyDescent="0.25">
      <c r="D1287" s="99" t="str">
        <f t="shared" si="60"/>
        <v/>
      </c>
      <c r="E1287" s="93"/>
      <c r="F1287" s="4"/>
      <c r="G1287" s="72"/>
      <c r="H1287" s="72"/>
      <c r="I1287" s="72"/>
      <c r="J1287" s="72"/>
      <c r="W1287" s="68">
        <f t="shared" si="61"/>
        <v>1</v>
      </c>
      <c r="AC1287" s="1" t="str">
        <f t="shared" si="62"/>
        <v>1900</v>
      </c>
    </row>
    <row r="1288" spans="4:29" x14ac:dyDescent="0.25">
      <c r="D1288" s="99" t="str">
        <f t="shared" si="60"/>
        <v/>
      </c>
      <c r="E1288" s="93"/>
      <c r="F1288" s="4"/>
      <c r="G1288" s="72"/>
      <c r="H1288" s="72"/>
      <c r="I1288" s="72"/>
      <c r="J1288" s="72"/>
      <c r="W1288" s="68">
        <f t="shared" si="61"/>
        <v>1</v>
      </c>
      <c r="AC1288" s="1" t="str">
        <f t="shared" si="62"/>
        <v>1900</v>
      </c>
    </row>
    <row r="1289" spans="4:29" x14ac:dyDescent="0.25">
      <c r="D1289" s="99" t="str">
        <f t="shared" si="60"/>
        <v/>
      </c>
      <c r="E1289" s="93"/>
      <c r="F1289" s="4"/>
      <c r="G1289" s="72"/>
      <c r="H1289" s="72"/>
      <c r="I1289" s="72"/>
      <c r="J1289" s="72"/>
      <c r="W1289" s="68">
        <f t="shared" si="61"/>
        <v>1</v>
      </c>
      <c r="AC1289" s="1" t="str">
        <f t="shared" si="62"/>
        <v>1900</v>
      </c>
    </row>
    <row r="1290" spans="4:29" x14ac:dyDescent="0.25">
      <c r="D1290" s="99" t="str">
        <f t="shared" si="60"/>
        <v/>
      </c>
      <c r="E1290" s="93"/>
      <c r="F1290" s="4"/>
      <c r="G1290" s="72"/>
      <c r="H1290" s="72"/>
      <c r="I1290" s="72"/>
      <c r="J1290" s="72"/>
      <c r="W1290" s="68">
        <f t="shared" si="61"/>
        <v>1</v>
      </c>
      <c r="AC1290" s="1" t="str">
        <f t="shared" si="62"/>
        <v>1900</v>
      </c>
    </row>
    <row r="1291" spans="4:29" x14ac:dyDescent="0.25">
      <c r="D1291" s="99" t="str">
        <f t="shared" si="60"/>
        <v/>
      </c>
      <c r="E1291" s="93"/>
      <c r="F1291" s="4"/>
      <c r="G1291" s="72"/>
      <c r="H1291" s="72"/>
      <c r="I1291" s="72"/>
      <c r="J1291" s="72"/>
      <c r="W1291" s="68">
        <f t="shared" si="61"/>
        <v>1</v>
      </c>
      <c r="AC1291" s="1" t="str">
        <f t="shared" si="62"/>
        <v>1900</v>
      </c>
    </row>
    <row r="1292" spans="4:29" x14ac:dyDescent="0.25">
      <c r="D1292" s="99" t="str">
        <f t="shared" si="60"/>
        <v/>
      </c>
      <c r="E1292" s="93"/>
      <c r="F1292" s="4"/>
      <c r="G1292" s="72"/>
      <c r="H1292" s="72"/>
      <c r="I1292" s="72"/>
      <c r="J1292" s="72"/>
      <c r="W1292" s="68">
        <f t="shared" si="61"/>
        <v>1</v>
      </c>
      <c r="AC1292" s="1" t="str">
        <f t="shared" si="62"/>
        <v>1900</v>
      </c>
    </row>
    <row r="1293" spans="4:29" x14ac:dyDescent="0.25">
      <c r="D1293" s="99" t="str">
        <f t="shared" si="60"/>
        <v/>
      </c>
      <c r="E1293" s="93"/>
      <c r="F1293" s="4"/>
      <c r="G1293" s="72"/>
      <c r="H1293" s="72"/>
      <c r="I1293" s="72"/>
      <c r="J1293" s="72"/>
      <c r="W1293" s="68">
        <f t="shared" si="61"/>
        <v>1</v>
      </c>
      <c r="AC1293" s="1" t="str">
        <f t="shared" si="62"/>
        <v>1900</v>
      </c>
    </row>
    <row r="1294" spans="4:29" x14ac:dyDescent="0.25">
      <c r="D1294" s="99" t="str">
        <f t="shared" si="60"/>
        <v/>
      </c>
      <c r="E1294" s="93"/>
      <c r="F1294" s="4"/>
      <c r="G1294" s="72"/>
      <c r="H1294" s="72"/>
      <c r="I1294" s="72"/>
      <c r="J1294" s="72"/>
      <c r="W1294" s="68">
        <f t="shared" si="61"/>
        <v>1</v>
      </c>
      <c r="AC1294" s="1" t="str">
        <f t="shared" si="62"/>
        <v>1900</v>
      </c>
    </row>
    <row r="1295" spans="4:29" x14ac:dyDescent="0.25">
      <c r="D1295" s="99" t="str">
        <f t="shared" si="60"/>
        <v/>
      </c>
      <c r="E1295" s="93"/>
      <c r="F1295" s="4"/>
      <c r="G1295" s="72"/>
      <c r="H1295" s="72"/>
      <c r="I1295" s="72"/>
      <c r="J1295" s="72"/>
      <c r="W1295" s="68">
        <f t="shared" si="61"/>
        <v>1</v>
      </c>
      <c r="AC1295" s="1" t="str">
        <f t="shared" si="62"/>
        <v>1900</v>
      </c>
    </row>
    <row r="1296" spans="4:29" x14ac:dyDescent="0.25">
      <c r="D1296" s="99" t="str">
        <f t="shared" si="60"/>
        <v/>
      </c>
      <c r="E1296" s="93"/>
      <c r="F1296" s="4"/>
      <c r="G1296" s="72"/>
      <c r="H1296" s="72"/>
      <c r="I1296" s="72"/>
      <c r="J1296" s="72"/>
      <c r="W1296" s="68">
        <f t="shared" si="61"/>
        <v>1</v>
      </c>
      <c r="AC1296" s="1" t="str">
        <f t="shared" si="62"/>
        <v>1900</v>
      </c>
    </row>
    <row r="1297" spans="4:29" x14ac:dyDescent="0.25">
      <c r="D1297" s="99" t="str">
        <f t="shared" si="60"/>
        <v/>
      </c>
      <c r="E1297" s="93"/>
      <c r="F1297" s="4"/>
      <c r="G1297" s="72"/>
      <c r="H1297" s="72"/>
      <c r="I1297" s="72"/>
      <c r="J1297" s="72"/>
      <c r="W1297" s="68">
        <f t="shared" si="61"/>
        <v>1</v>
      </c>
      <c r="AC1297" s="1" t="str">
        <f t="shared" si="62"/>
        <v>1900</v>
      </c>
    </row>
    <row r="1298" spans="4:29" x14ac:dyDescent="0.25">
      <c r="D1298" s="99" t="str">
        <f t="shared" si="60"/>
        <v/>
      </c>
      <c r="E1298" s="93"/>
      <c r="F1298" s="4"/>
      <c r="G1298" s="72"/>
      <c r="H1298" s="72"/>
      <c r="I1298" s="72"/>
      <c r="J1298" s="72"/>
      <c r="W1298" s="68">
        <f t="shared" si="61"/>
        <v>1</v>
      </c>
      <c r="AC1298" s="1" t="str">
        <f t="shared" si="62"/>
        <v>1900</v>
      </c>
    </row>
    <row r="1299" spans="4:29" x14ac:dyDescent="0.25">
      <c r="D1299" s="99" t="str">
        <f t="shared" si="60"/>
        <v/>
      </c>
      <c r="E1299" s="93"/>
      <c r="F1299" s="4"/>
      <c r="G1299" s="72"/>
      <c r="H1299" s="72"/>
      <c r="I1299" s="72"/>
      <c r="J1299" s="72"/>
      <c r="W1299" s="68">
        <f t="shared" si="61"/>
        <v>1</v>
      </c>
      <c r="AC1299" s="1" t="str">
        <f t="shared" si="62"/>
        <v>1900</v>
      </c>
    </row>
    <row r="1300" spans="4:29" x14ac:dyDescent="0.25">
      <c r="D1300" s="99" t="str">
        <f t="shared" si="60"/>
        <v/>
      </c>
      <c r="E1300" s="93"/>
      <c r="F1300" s="4"/>
      <c r="G1300" s="72"/>
      <c r="H1300" s="72"/>
      <c r="I1300" s="72"/>
      <c r="J1300" s="72"/>
      <c r="W1300" s="68">
        <f t="shared" si="61"/>
        <v>1</v>
      </c>
      <c r="AC1300" s="1" t="str">
        <f t="shared" si="62"/>
        <v>1900</v>
      </c>
    </row>
    <row r="1301" spans="4:29" x14ac:dyDescent="0.25">
      <c r="D1301" s="99" t="str">
        <f t="shared" si="60"/>
        <v/>
      </c>
      <c r="E1301" s="93"/>
      <c r="F1301" s="4"/>
      <c r="G1301" s="72"/>
      <c r="H1301" s="72"/>
      <c r="I1301" s="72"/>
      <c r="J1301" s="72"/>
      <c r="W1301" s="68">
        <f t="shared" si="61"/>
        <v>1</v>
      </c>
      <c r="AC1301" s="1" t="str">
        <f t="shared" si="62"/>
        <v>1900</v>
      </c>
    </row>
    <row r="1302" spans="4:29" x14ac:dyDescent="0.25">
      <c r="D1302" s="99" t="str">
        <f t="shared" si="60"/>
        <v/>
      </c>
      <c r="E1302" s="93"/>
      <c r="F1302" s="4"/>
      <c r="G1302" s="72"/>
      <c r="H1302" s="72"/>
      <c r="I1302" s="72"/>
      <c r="J1302" s="72"/>
      <c r="W1302" s="68">
        <f t="shared" si="61"/>
        <v>1</v>
      </c>
      <c r="AC1302" s="1" t="str">
        <f t="shared" si="62"/>
        <v>1900</v>
      </c>
    </row>
    <row r="1303" spans="4:29" x14ac:dyDescent="0.25">
      <c r="D1303" s="99" t="str">
        <f t="shared" si="60"/>
        <v/>
      </c>
      <c r="E1303" s="93"/>
      <c r="F1303" s="4"/>
      <c r="G1303" s="72"/>
      <c r="H1303" s="72"/>
      <c r="I1303" s="72"/>
      <c r="J1303" s="72"/>
      <c r="W1303" s="68">
        <f t="shared" si="61"/>
        <v>1</v>
      </c>
      <c r="AC1303" s="1" t="str">
        <f t="shared" si="62"/>
        <v>1900</v>
      </c>
    </row>
    <row r="1304" spans="4:29" x14ac:dyDescent="0.25">
      <c r="D1304" s="99" t="str">
        <f t="shared" si="60"/>
        <v/>
      </c>
      <c r="E1304" s="93"/>
      <c r="F1304" s="4"/>
      <c r="G1304" s="72"/>
      <c r="H1304" s="72"/>
      <c r="I1304" s="72"/>
      <c r="J1304" s="72"/>
      <c r="W1304" s="68">
        <f t="shared" si="61"/>
        <v>1</v>
      </c>
      <c r="AC1304" s="1" t="str">
        <f t="shared" si="62"/>
        <v>1900</v>
      </c>
    </row>
    <row r="1305" spans="4:29" x14ac:dyDescent="0.25">
      <c r="D1305" s="99" t="str">
        <f t="shared" si="60"/>
        <v/>
      </c>
      <c r="E1305" s="93"/>
      <c r="F1305" s="4"/>
      <c r="G1305" s="72"/>
      <c r="H1305" s="72"/>
      <c r="I1305" s="72"/>
      <c r="J1305" s="72"/>
      <c r="W1305" s="68">
        <f t="shared" si="61"/>
        <v>1</v>
      </c>
      <c r="AC1305" s="1" t="str">
        <f t="shared" si="62"/>
        <v>1900</v>
      </c>
    </row>
    <row r="1306" spans="4:29" x14ac:dyDescent="0.25">
      <c r="D1306" s="99" t="str">
        <f t="shared" si="60"/>
        <v/>
      </c>
      <c r="E1306" s="93"/>
      <c r="F1306" s="4"/>
      <c r="G1306" s="72"/>
      <c r="H1306" s="72"/>
      <c r="I1306" s="72"/>
      <c r="J1306" s="72"/>
      <c r="W1306" s="68">
        <f t="shared" si="61"/>
        <v>1</v>
      </c>
      <c r="AC1306" s="1" t="str">
        <f t="shared" si="62"/>
        <v>1900</v>
      </c>
    </row>
    <row r="1307" spans="4:29" x14ac:dyDescent="0.25">
      <c r="D1307" s="99" t="str">
        <f t="shared" si="60"/>
        <v/>
      </c>
      <c r="E1307" s="93"/>
      <c r="F1307" s="4"/>
      <c r="G1307" s="72"/>
      <c r="H1307" s="72"/>
      <c r="I1307" s="72"/>
      <c r="J1307" s="72"/>
      <c r="W1307" s="68">
        <f t="shared" si="61"/>
        <v>1</v>
      </c>
      <c r="AC1307" s="1" t="str">
        <f t="shared" si="62"/>
        <v>1900</v>
      </c>
    </row>
    <row r="1308" spans="4:29" x14ac:dyDescent="0.25">
      <c r="D1308" s="99" t="str">
        <f t="shared" si="60"/>
        <v/>
      </c>
      <c r="E1308" s="93"/>
      <c r="F1308" s="4"/>
      <c r="G1308" s="72"/>
      <c r="H1308" s="72"/>
      <c r="I1308" s="72"/>
      <c r="J1308" s="72"/>
      <c r="W1308" s="68">
        <f t="shared" si="61"/>
        <v>1</v>
      </c>
      <c r="AC1308" s="1" t="str">
        <f t="shared" si="62"/>
        <v>1900</v>
      </c>
    </row>
    <row r="1309" spans="4:29" x14ac:dyDescent="0.25">
      <c r="D1309" s="99" t="str">
        <f t="shared" si="60"/>
        <v/>
      </c>
      <c r="E1309" s="93"/>
      <c r="F1309" s="4"/>
      <c r="G1309" s="72"/>
      <c r="H1309" s="72"/>
      <c r="I1309" s="72"/>
      <c r="J1309" s="72"/>
      <c r="W1309" s="68">
        <f t="shared" si="61"/>
        <v>1</v>
      </c>
      <c r="AC1309" s="1" t="str">
        <f t="shared" si="62"/>
        <v>1900</v>
      </c>
    </row>
    <row r="1310" spans="4:29" x14ac:dyDescent="0.25">
      <c r="D1310" s="99" t="str">
        <f t="shared" si="60"/>
        <v/>
      </c>
      <c r="E1310" s="93"/>
      <c r="F1310" s="4"/>
      <c r="G1310" s="72"/>
      <c r="H1310" s="72"/>
      <c r="I1310" s="72"/>
      <c r="J1310" s="72"/>
      <c r="W1310" s="68">
        <f t="shared" si="61"/>
        <v>1</v>
      </c>
      <c r="AC1310" s="1" t="str">
        <f t="shared" si="62"/>
        <v>1900</v>
      </c>
    </row>
    <row r="1311" spans="4:29" x14ac:dyDescent="0.25">
      <c r="D1311" s="99" t="str">
        <f t="shared" si="60"/>
        <v/>
      </c>
      <c r="E1311" s="93"/>
      <c r="F1311" s="4"/>
      <c r="G1311" s="72"/>
      <c r="H1311" s="72"/>
      <c r="I1311" s="72"/>
      <c r="J1311" s="72"/>
      <c r="W1311" s="68">
        <f t="shared" si="61"/>
        <v>1</v>
      </c>
      <c r="AC1311" s="1" t="str">
        <f t="shared" si="62"/>
        <v>1900</v>
      </c>
    </row>
    <row r="1312" spans="4:29" x14ac:dyDescent="0.25">
      <c r="D1312" s="99" t="str">
        <f t="shared" si="60"/>
        <v/>
      </c>
      <c r="E1312" s="93"/>
      <c r="F1312" s="4"/>
      <c r="G1312" s="72"/>
      <c r="H1312" s="72"/>
      <c r="I1312" s="72"/>
      <c r="J1312" s="72"/>
      <c r="W1312" s="68">
        <f t="shared" si="61"/>
        <v>1</v>
      </c>
      <c r="AC1312" s="1" t="str">
        <f t="shared" si="62"/>
        <v>1900</v>
      </c>
    </row>
    <row r="1313" spans="4:29" x14ac:dyDescent="0.25">
      <c r="D1313" s="99" t="str">
        <f t="shared" si="60"/>
        <v/>
      </c>
      <c r="E1313" s="93"/>
      <c r="F1313" s="4"/>
      <c r="G1313" s="72"/>
      <c r="H1313" s="72"/>
      <c r="I1313" s="72"/>
      <c r="J1313" s="72"/>
      <c r="W1313" s="68">
        <f t="shared" si="61"/>
        <v>1</v>
      </c>
      <c r="AC1313" s="1" t="str">
        <f t="shared" si="62"/>
        <v>1900</v>
      </c>
    </row>
    <row r="1314" spans="4:29" x14ac:dyDescent="0.25">
      <c r="D1314" s="99" t="str">
        <f t="shared" si="60"/>
        <v/>
      </c>
      <c r="E1314" s="93"/>
      <c r="F1314" s="4"/>
      <c r="G1314" s="72"/>
      <c r="H1314" s="72"/>
      <c r="I1314" s="72"/>
      <c r="J1314" s="72"/>
      <c r="W1314" s="68">
        <f t="shared" si="61"/>
        <v>1</v>
      </c>
      <c r="AC1314" s="1" t="str">
        <f t="shared" si="62"/>
        <v>1900</v>
      </c>
    </row>
    <row r="1315" spans="4:29" x14ac:dyDescent="0.25">
      <c r="D1315" s="99" t="str">
        <f t="shared" si="60"/>
        <v/>
      </c>
      <c r="E1315" s="93"/>
      <c r="F1315" s="4"/>
      <c r="G1315" s="72"/>
      <c r="H1315" s="72"/>
      <c r="I1315" s="72"/>
      <c r="J1315" s="72"/>
      <c r="W1315" s="68">
        <f t="shared" si="61"/>
        <v>1</v>
      </c>
      <c r="AC1315" s="1" t="str">
        <f t="shared" si="62"/>
        <v>1900</v>
      </c>
    </row>
    <row r="1316" spans="4:29" x14ac:dyDescent="0.25">
      <c r="D1316" s="99" t="str">
        <f t="shared" si="60"/>
        <v/>
      </c>
      <c r="E1316" s="93"/>
      <c r="F1316" s="4"/>
      <c r="G1316" s="72"/>
      <c r="H1316" s="72"/>
      <c r="I1316" s="72"/>
      <c r="J1316" s="72"/>
      <c r="W1316" s="68">
        <f t="shared" si="61"/>
        <v>1</v>
      </c>
      <c r="AC1316" s="1" t="str">
        <f t="shared" si="62"/>
        <v>1900</v>
      </c>
    </row>
    <row r="1317" spans="4:29" x14ac:dyDescent="0.25">
      <c r="D1317" s="99" t="str">
        <f t="shared" si="60"/>
        <v/>
      </c>
      <c r="E1317" s="93"/>
      <c r="F1317" s="4"/>
      <c r="G1317" s="72"/>
      <c r="H1317" s="72"/>
      <c r="I1317" s="72"/>
      <c r="J1317" s="72"/>
      <c r="W1317" s="68">
        <f t="shared" si="61"/>
        <v>1</v>
      </c>
      <c r="AC1317" s="1" t="str">
        <f t="shared" si="62"/>
        <v>1900</v>
      </c>
    </row>
    <row r="1318" spans="4:29" x14ac:dyDescent="0.25">
      <c r="D1318" s="99" t="str">
        <f t="shared" si="60"/>
        <v/>
      </c>
      <c r="E1318" s="93"/>
      <c r="F1318" s="4"/>
      <c r="G1318" s="72"/>
      <c r="H1318" s="72"/>
      <c r="I1318" s="72"/>
      <c r="J1318" s="72"/>
      <c r="W1318" s="68">
        <f t="shared" si="61"/>
        <v>1</v>
      </c>
      <c r="AC1318" s="1" t="str">
        <f t="shared" si="62"/>
        <v>1900</v>
      </c>
    </row>
    <row r="1319" spans="4:29" x14ac:dyDescent="0.25">
      <c r="D1319" s="99" t="str">
        <f t="shared" si="60"/>
        <v/>
      </c>
      <c r="E1319" s="93"/>
      <c r="F1319" s="4"/>
      <c r="G1319" s="72"/>
      <c r="H1319" s="72"/>
      <c r="I1319" s="72"/>
      <c r="J1319" s="72"/>
      <c r="W1319" s="68">
        <f t="shared" si="61"/>
        <v>1</v>
      </c>
      <c r="AC1319" s="1" t="str">
        <f t="shared" si="62"/>
        <v>1900</v>
      </c>
    </row>
    <row r="1320" spans="4:29" x14ac:dyDescent="0.25">
      <c r="D1320" s="99" t="str">
        <f t="shared" si="60"/>
        <v/>
      </c>
      <c r="E1320" s="93"/>
      <c r="F1320" s="4"/>
      <c r="G1320" s="72"/>
      <c r="H1320" s="72"/>
      <c r="I1320" s="72"/>
      <c r="J1320" s="72"/>
      <c r="W1320" s="68">
        <f t="shared" si="61"/>
        <v>1</v>
      </c>
      <c r="AC1320" s="1" t="str">
        <f t="shared" si="62"/>
        <v>1900</v>
      </c>
    </row>
    <row r="1321" spans="4:29" x14ac:dyDescent="0.25">
      <c r="D1321" s="99" t="str">
        <f t="shared" si="60"/>
        <v/>
      </c>
      <c r="E1321" s="93"/>
      <c r="F1321" s="4"/>
      <c r="G1321" s="72"/>
      <c r="H1321" s="72"/>
      <c r="I1321" s="72"/>
      <c r="J1321" s="72"/>
      <c r="W1321" s="68">
        <f t="shared" si="61"/>
        <v>1</v>
      </c>
      <c r="AC1321" s="1" t="str">
        <f t="shared" si="62"/>
        <v>1900</v>
      </c>
    </row>
    <row r="1322" spans="4:29" x14ac:dyDescent="0.25">
      <c r="D1322" s="99" t="str">
        <f t="shared" si="60"/>
        <v/>
      </c>
      <c r="E1322" s="93"/>
      <c r="F1322" s="4"/>
      <c r="G1322" s="72"/>
      <c r="H1322" s="72"/>
      <c r="I1322" s="72"/>
      <c r="J1322" s="72"/>
      <c r="W1322" s="68">
        <f t="shared" si="61"/>
        <v>1</v>
      </c>
      <c r="AC1322" s="1" t="str">
        <f t="shared" si="62"/>
        <v>1900</v>
      </c>
    </row>
    <row r="1323" spans="4:29" x14ac:dyDescent="0.25">
      <c r="D1323" s="99" t="str">
        <f t="shared" si="60"/>
        <v/>
      </c>
      <c r="E1323" s="93"/>
      <c r="F1323" s="4"/>
      <c r="G1323" s="72"/>
      <c r="H1323" s="72"/>
      <c r="I1323" s="72"/>
      <c r="J1323" s="72"/>
      <c r="W1323" s="68">
        <f t="shared" si="61"/>
        <v>1</v>
      </c>
      <c r="AC1323" s="1" t="str">
        <f t="shared" si="62"/>
        <v>1900</v>
      </c>
    </row>
    <row r="1324" spans="4:29" x14ac:dyDescent="0.25">
      <c r="D1324" s="99" t="str">
        <f t="shared" si="60"/>
        <v/>
      </c>
      <c r="E1324" s="93"/>
      <c r="F1324" s="4"/>
      <c r="G1324" s="72"/>
      <c r="H1324" s="72"/>
      <c r="I1324" s="72"/>
      <c r="J1324" s="72"/>
      <c r="W1324" s="68">
        <f t="shared" si="61"/>
        <v>1</v>
      </c>
      <c r="AC1324" s="1" t="str">
        <f t="shared" si="62"/>
        <v>1900</v>
      </c>
    </row>
    <row r="1325" spans="4:29" x14ac:dyDescent="0.25">
      <c r="D1325" s="99" t="str">
        <f t="shared" si="60"/>
        <v/>
      </c>
      <c r="E1325" s="93"/>
      <c r="F1325" s="4"/>
      <c r="G1325" s="72"/>
      <c r="H1325" s="72"/>
      <c r="I1325" s="72"/>
      <c r="J1325" s="72"/>
      <c r="W1325" s="68">
        <f t="shared" si="61"/>
        <v>1</v>
      </c>
      <c r="AC1325" s="1" t="str">
        <f t="shared" si="62"/>
        <v>1900</v>
      </c>
    </row>
    <row r="1326" spans="4:29" x14ac:dyDescent="0.25">
      <c r="D1326" s="99" t="str">
        <f t="shared" si="60"/>
        <v/>
      </c>
      <c r="E1326" s="93"/>
      <c r="F1326" s="4"/>
      <c r="G1326" s="72"/>
      <c r="H1326" s="72"/>
      <c r="I1326" s="72"/>
      <c r="J1326" s="72"/>
      <c r="W1326" s="68">
        <f t="shared" si="61"/>
        <v>1</v>
      </c>
      <c r="AC1326" s="1" t="str">
        <f t="shared" si="62"/>
        <v>1900</v>
      </c>
    </row>
    <row r="1327" spans="4:29" x14ac:dyDescent="0.25">
      <c r="D1327" s="99" t="str">
        <f t="shared" si="60"/>
        <v/>
      </c>
      <c r="E1327" s="93"/>
      <c r="F1327" s="4"/>
      <c r="G1327" s="72"/>
      <c r="H1327" s="72"/>
      <c r="I1327" s="72"/>
      <c r="J1327" s="72"/>
      <c r="W1327" s="68">
        <f t="shared" si="61"/>
        <v>1</v>
      </c>
      <c r="AC1327" s="1" t="str">
        <f t="shared" si="62"/>
        <v>1900</v>
      </c>
    </row>
    <row r="1328" spans="4:29" x14ac:dyDescent="0.25">
      <c r="D1328" s="99" t="str">
        <f t="shared" si="60"/>
        <v/>
      </c>
      <c r="E1328" s="93"/>
      <c r="F1328" s="4"/>
      <c r="G1328" s="72"/>
      <c r="H1328" s="72"/>
      <c r="I1328" s="72"/>
      <c r="J1328" s="72"/>
      <c r="W1328" s="68">
        <f t="shared" si="61"/>
        <v>1</v>
      </c>
      <c r="AC1328" s="1" t="str">
        <f t="shared" si="62"/>
        <v>1900</v>
      </c>
    </row>
    <row r="1329" spans="4:29" x14ac:dyDescent="0.25">
      <c r="D1329" s="99" t="str">
        <f t="shared" si="60"/>
        <v/>
      </c>
      <c r="E1329" s="93"/>
      <c r="F1329" s="4"/>
      <c r="G1329" s="72"/>
      <c r="H1329" s="72"/>
      <c r="I1329" s="72"/>
      <c r="J1329" s="72"/>
      <c r="W1329" s="68">
        <f t="shared" si="61"/>
        <v>1</v>
      </c>
      <c r="AC1329" s="1" t="str">
        <f t="shared" si="62"/>
        <v>1900</v>
      </c>
    </row>
    <row r="1330" spans="4:29" x14ac:dyDescent="0.25">
      <c r="D1330" s="99" t="str">
        <f t="shared" si="60"/>
        <v/>
      </c>
      <c r="E1330" s="93"/>
      <c r="F1330" s="4"/>
      <c r="G1330" s="72"/>
      <c r="H1330" s="72"/>
      <c r="I1330" s="72"/>
      <c r="J1330" s="72"/>
      <c r="W1330" s="68">
        <f t="shared" si="61"/>
        <v>1</v>
      </c>
      <c r="AC1330" s="1" t="str">
        <f t="shared" si="62"/>
        <v>1900</v>
      </c>
    </row>
    <row r="1331" spans="4:29" x14ac:dyDescent="0.25">
      <c r="D1331" s="99" t="str">
        <f t="shared" si="60"/>
        <v/>
      </c>
      <c r="E1331" s="93"/>
      <c r="F1331" s="4"/>
      <c r="G1331" s="72"/>
      <c r="H1331" s="72"/>
      <c r="I1331" s="72"/>
      <c r="J1331" s="72"/>
      <c r="W1331" s="68">
        <f t="shared" si="61"/>
        <v>1</v>
      </c>
      <c r="AC1331" s="1" t="str">
        <f t="shared" si="62"/>
        <v>1900</v>
      </c>
    </row>
    <row r="1332" spans="4:29" x14ac:dyDescent="0.25">
      <c r="D1332" s="99" t="str">
        <f t="shared" si="60"/>
        <v/>
      </c>
      <c r="E1332" s="93"/>
      <c r="F1332" s="4"/>
      <c r="G1332" s="72"/>
      <c r="H1332" s="72"/>
      <c r="I1332" s="72"/>
      <c r="J1332" s="72"/>
      <c r="W1332" s="68">
        <f t="shared" si="61"/>
        <v>1</v>
      </c>
      <c r="AC1332" s="1" t="str">
        <f t="shared" si="62"/>
        <v>1900</v>
      </c>
    </row>
    <row r="1333" spans="4:29" x14ac:dyDescent="0.25">
      <c r="D1333" s="99" t="str">
        <f t="shared" si="60"/>
        <v/>
      </c>
      <c r="E1333" s="93"/>
      <c r="F1333" s="4"/>
      <c r="G1333" s="72"/>
      <c r="H1333" s="72"/>
      <c r="I1333" s="72"/>
      <c r="J1333" s="72"/>
      <c r="W1333" s="68">
        <f t="shared" si="61"/>
        <v>1</v>
      </c>
      <c r="AC1333" s="1" t="str">
        <f t="shared" si="62"/>
        <v>1900</v>
      </c>
    </row>
    <row r="1334" spans="4:29" x14ac:dyDescent="0.25">
      <c r="D1334" s="99" t="str">
        <f t="shared" si="60"/>
        <v/>
      </c>
      <c r="E1334" s="93"/>
      <c r="F1334" s="4"/>
      <c r="G1334" s="72"/>
      <c r="H1334" s="72"/>
      <c r="I1334" s="72"/>
      <c r="J1334" s="72"/>
      <c r="W1334" s="68">
        <f t="shared" si="61"/>
        <v>1</v>
      </c>
      <c r="AC1334" s="1" t="str">
        <f t="shared" si="62"/>
        <v>1900</v>
      </c>
    </row>
    <row r="1335" spans="4:29" x14ac:dyDescent="0.25">
      <c r="D1335" s="99" t="str">
        <f t="shared" si="60"/>
        <v/>
      </c>
      <c r="E1335" s="93"/>
      <c r="F1335" s="4"/>
      <c r="G1335" s="72"/>
      <c r="H1335" s="72"/>
      <c r="I1335" s="72"/>
      <c r="J1335" s="72"/>
      <c r="W1335" s="68">
        <f t="shared" si="61"/>
        <v>1</v>
      </c>
      <c r="AC1335" s="1" t="str">
        <f t="shared" si="62"/>
        <v>1900</v>
      </c>
    </row>
    <row r="1336" spans="4:29" x14ac:dyDescent="0.25">
      <c r="D1336" s="99" t="str">
        <f t="shared" si="60"/>
        <v/>
      </c>
      <c r="E1336" s="93"/>
      <c r="F1336" s="4"/>
      <c r="G1336" s="72"/>
      <c r="H1336" s="72"/>
      <c r="I1336" s="72"/>
      <c r="J1336" s="72"/>
      <c r="W1336" s="68">
        <f t="shared" si="61"/>
        <v>1</v>
      </c>
      <c r="AC1336" s="1" t="str">
        <f t="shared" si="62"/>
        <v>1900</v>
      </c>
    </row>
    <row r="1337" spans="4:29" x14ac:dyDescent="0.25">
      <c r="D1337" s="99" t="str">
        <f t="shared" si="60"/>
        <v/>
      </c>
      <c r="E1337" s="93"/>
      <c r="F1337" s="4"/>
      <c r="G1337" s="72"/>
      <c r="H1337" s="72"/>
      <c r="I1337" s="72"/>
      <c r="J1337" s="72"/>
      <c r="W1337" s="68">
        <f t="shared" si="61"/>
        <v>1</v>
      </c>
      <c r="AC1337" s="1" t="str">
        <f t="shared" si="62"/>
        <v>1900</v>
      </c>
    </row>
    <row r="1338" spans="4:29" x14ac:dyDescent="0.25">
      <c r="D1338" s="99" t="str">
        <f t="shared" si="60"/>
        <v/>
      </c>
      <c r="E1338" s="93"/>
      <c r="F1338" s="4"/>
      <c r="G1338" s="72"/>
      <c r="H1338" s="72"/>
      <c r="I1338" s="72"/>
      <c r="J1338" s="72"/>
      <c r="W1338" s="68">
        <f t="shared" si="61"/>
        <v>1</v>
      </c>
      <c r="AC1338" s="1" t="str">
        <f t="shared" si="62"/>
        <v>1900</v>
      </c>
    </row>
    <row r="1339" spans="4:29" x14ac:dyDescent="0.25">
      <c r="D1339" s="99" t="str">
        <f t="shared" si="60"/>
        <v/>
      </c>
      <c r="E1339" s="93"/>
      <c r="F1339" s="4"/>
      <c r="G1339" s="72"/>
      <c r="H1339" s="72"/>
      <c r="I1339" s="72"/>
      <c r="J1339" s="72"/>
      <c r="W1339" s="68">
        <f t="shared" si="61"/>
        <v>1</v>
      </c>
      <c r="AC1339" s="1" t="str">
        <f t="shared" si="62"/>
        <v>1900</v>
      </c>
    </row>
    <row r="1340" spans="4:29" x14ac:dyDescent="0.25">
      <c r="D1340" s="99" t="str">
        <f t="shared" si="60"/>
        <v/>
      </c>
      <c r="E1340" s="93"/>
      <c r="F1340" s="4"/>
      <c r="G1340" s="72"/>
      <c r="H1340" s="72"/>
      <c r="I1340" s="72"/>
      <c r="J1340" s="72"/>
      <c r="W1340" s="68">
        <f t="shared" si="61"/>
        <v>1</v>
      </c>
      <c r="AC1340" s="1" t="str">
        <f t="shared" si="62"/>
        <v>1900</v>
      </c>
    </row>
    <row r="1341" spans="4:29" x14ac:dyDescent="0.25">
      <c r="D1341" s="99" t="str">
        <f t="shared" si="60"/>
        <v/>
      </c>
      <c r="E1341" s="93"/>
      <c r="F1341" s="4"/>
      <c r="G1341" s="72"/>
      <c r="H1341" s="72"/>
      <c r="I1341" s="72"/>
      <c r="J1341" s="72"/>
      <c r="W1341" s="68">
        <f t="shared" si="61"/>
        <v>1</v>
      </c>
      <c r="AC1341" s="1" t="str">
        <f t="shared" si="62"/>
        <v>1900</v>
      </c>
    </row>
    <row r="1342" spans="4:29" x14ac:dyDescent="0.25">
      <c r="D1342" s="99" t="str">
        <f t="shared" si="60"/>
        <v/>
      </c>
      <c r="E1342" s="93"/>
      <c r="F1342" s="4"/>
      <c r="G1342" s="72"/>
      <c r="H1342" s="72"/>
      <c r="I1342" s="72"/>
      <c r="J1342" s="72"/>
      <c r="W1342" s="68">
        <f t="shared" si="61"/>
        <v>1</v>
      </c>
      <c r="AC1342" s="1" t="str">
        <f t="shared" si="62"/>
        <v>1900</v>
      </c>
    </row>
    <row r="1343" spans="4:29" x14ac:dyDescent="0.25">
      <c r="D1343" s="99" t="str">
        <f t="shared" si="60"/>
        <v/>
      </c>
      <c r="E1343" s="93"/>
      <c r="F1343" s="4"/>
      <c r="G1343" s="72"/>
      <c r="H1343" s="72"/>
      <c r="I1343" s="72"/>
      <c r="J1343" s="72"/>
      <c r="W1343" s="68">
        <f t="shared" si="61"/>
        <v>1</v>
      </c>
      <c r="AC1343" s="1" t="str">
        <f t="shared" si="62"/>
        <v>1900</v>
      </c>
    </row>
    <row r="1344" spans="4:29" x14ac:dyDescent="0.25">
      <c r="D1344" s="99" t="str">
        <f t="shared" si="60"/>
        <v/>
      </c>
      <c r="E1344" s="93"/>
      <c r="F1344" s="4"/>
      <c r="G1344" s="72"/>
      <c r="H1344" s="72"/>
      <c r="I1344" s="72"/>
      <c r="J1344" s="72"/>
      <c r="W1344" s="68">
        <f t="shared" si="61"/>
        <v>1</v>
      </c>
      <c r="AC1344" s="1" t="str">
        <f t="shared" si="62"/>
        <v>1900</v>
      </c>
    </row>
    <row r="1345" spans="4:29" x14ac:dyDescent="0.25">
      <c r="D1345" s="99" t="str">
        <f t="shared" si="60"/>
        <v/>
      </c>
      <c r="E1345" s="93"/>
      <c r="F1345" s="4"/>
      <c r="G1345" s="72"/>
      <c r="H1345" s="72"/>
      <c r="I1345" s="72"/>
      <c r="J1345" s="72"/>
      <c r="W1345" s="68">
        <f t="shared" si="61"/>
        <v>1</v>
      </c>
      <c r="AC1345" s="1" t="str">
        <f t="shared" si="62"/>
        <v>1900</v>
      </c>
    </row>
    <row r="1346" spans="4:29" x14ac:dyDescent="0.25">
      <c r="D1346" s="99" t="str">
        <f t="shared" si="60"/>
        <v/>
      </c>
      <c r="E1346" s="93"/>
      <c r="F1346" s="4"/>
      <c r="G1346" s="72"/>
      <c r="H1346" s="72"/>
      <c r="I1346" s="72"/>
      <c r="J1346" s="72"/>
      <c r="W1346" s="68">
        <f t="shared" si="61"/>
        <v>1</v>
      </c>
      <c r="AC1346" s="1" t="str">
        <f t="shared" si="62"/>
        <v>1900</v>
      </c>
    </row>
    <row r="1347" spans="4:29" x14ac:dyDescent="0.25">
      <c r="D1347" s="99" t="str">
        <f t="shared" si="60"/>
        <v/>
      </c>
      <c r="E1347" s="93"/>
      <c r="F1347" s="4"/>
      <c r="G1347" s="72"/>
      <c r="H1347" s="72"/>
      <c r="I1347" s="72"/>
      <c r="J1347" s="72"/>
      <c r="W1347" s="68">
        <f t="shared" si="61"/>
        <v>1</v>
      </c>
      <c r="AC1347" s="1" t="str">
        <f t="shared" si="62"/>
        <v>1900</v>
      </c>
    </row>
    <row r="1348" spans="4:29" x14ac:dyDescent="0.25">
      <c r="D1348" s="99" t="str">
        <f t="shared" ref="D1348:D1411" si="63">IF(W1348&lt;&gt;$V$1,IF(YEAR(W1348)=YEAR(W1347),D1347+1,1),"")</f>
        <v/>
      </c>
      <c r="E1348" s="93"/>
      <c r="F1348" s="4"/>
      <c r="G1348" s="72"/>
      <c r="H1348" s="72"/>
      <c r="I1348" s="72"/>
      <c r="J1348" s="72"/>
      <c r="W1348" s="68">
        <f t="shared" ref="W1348:W1411" si="64">IF(CONCATENATE(F1348,F1349,F1350,F1351,F1352,F1353)&lt;&gt;"",IF(AND(E1348&lt;&gt;0,ISNUMBER(E1348)=TRUE),E1348,W1347),$V$1)</f>
        <v>1</v>
      </c>
      <c r="AC1348" s="1" t="str">
        <f t="shared" si="62"/>
        <v>1900</v>
      </c>
    </row>
    <row r="1349" spans="4:29" x14ac:dyDescent="0.25">
      <c r="D1349" s="99" t="str">
        <f t="shared" si="63"/>
        <v/>
      </c>
      <c r="E1349" s="93"/>
      <c r="F1349" s="4"/>
      <c r="G1349" s="72"/>
      <c r="H1349" s="72"/>
      <c r="I1349" s="72"/>
      <c r="J1349" s="72"/>
      <c r="W1349" s="68">
        <f t="shared" si="64"/>
        <v>1</v>
      </c>
      <c r="AC1349" s="1" t="str">
        <f t="shared" ref="AC1349:AC1412" si="65">YEAR(W1349)&amp;F1349</f>
        <v>1900</v>
      </c>
    </row>
    <row r="1350" spans="4:29" x14ac:dyDescent="0.25">
      <c r="D1350" s="99" t="str">
        <f t="shared" si="63"/>
        <v/>
      </c>
      <c r="E1350" s="93"/>
      <c r="F1350" s="4"/>
      <c r="G1350" s="72"/>
      <c r="H1350" s="72"/>
      <c r="I1350" s="72"/>
      <c r="J1350" s="72"/>
      <c r="W1350" s="68">
        <f t="shared" si="64"/>
        <v>1</v>
      </c>
      <c r="AC1350" s="1" t="str">
        <f t="shared" si="65"/>
        <v>1900</v>
      </c>
    </row>
    <row r="1351" spans="4:29" x14ac:dyDescent="0.25">
      <c r="D1351" s="99" t="str">
        <f t="shared" si="63"/>
        <v/>
      </c>
      <c r="E1351" s="93"/>
      <c r="F1351" s="4"/>
      <c r="G1351" s="72"/>
      <c r="H1351" s="72"/>
      <c r="I1351" s="72"/>
      <c r="J1351" s="72"/>
      <c r="W1351" s="68">
        <f t="shared" si="64"/>
        <v>1</v>
      </c>
      <c r="AC1351" s="1" t="str">
        <f t="shared" si="65"/>
        <v>1900</v>
      </c>
    </row>
    <row r="1352" spans="4:29" x14ac:dyDescent="0.25">
      <c r="D1352" s="99" t="str">
        <f t="shared" si="63"/>
        <v/>
      </c>
      <c r="E1352" s="93"/>
      <c r="F1352" s="4"/>
      <c r="G1352" s="72"/>
      <c r="H1352" s="72"/>
      <c r="I1352" s="72"/>
      <c r="J1352" s="72"/>
      <c r="W1352" s="68">
        <f t="shared" si="64"/>
        <v>1</v>
      </c>
      <c r="AC1352" s="1" t="str">
        <f t="shared" si="65"/>
        <v>1900</v>
      </c>
    </row>
    <row r="1353" spans="4:29" x14ac:dyDescent="0.25">
      <c r="D1353" s="99" t="str">
        <f t="shared" si="63"/>
        <v/>
      </c>
      <c r="E1353" s="93"/>
      <c r="F1353" s="4"/>
      <c r="G1353" s="72"/>
      <c r="H1353" s="72"/>
      <c r="I1353" s="72"/>
      <c r="J1353" s="72"/>
      <c r="W1353" s="68">
        <f t="shared" si="64"/>
        <v>1</v>
      </c>
      <c r="AC1353" s="1" t="str">
        <f t="shared" si="65"/>
        <v>1900</v>
      </c>
    </row>
    <row r="1354" spans="4:29" x14ac:dyDescent="0.25">
      <c r="D1354" s="99" t="str">
        <f t="shared" si="63"/>
        <v/>
      </c>
      <c r="E1354" s="93"/>
      <c r="F1354" s="4"/>
      <c r="G1354" s="72"/>
      <c r="H1354" s="72"/>
      <c r="I1354" s="72"/>
      <c r="J1354" s="72"/>
      <c r="W1354" s="68">
        <f t="shared" si="64"/>
        <v>1</v>
      </c>
      <c r="AC1354" s="1" t="str">
        <f t="shared" si="65"/>
        <v>1900</v>
      </c>
    </row>
    <row r="1355" spans="4:29" x14ac:dyDescent="0.25">
      <c r="D1355" s="99" t="str">
        <f t="shared" si="63"/>
        <v/>
      </c>
      <c r="E1355" s="93"/>
      <c r="F1355" s="4"/>
      <c r="G1355" s="72"/>
      <c r="H1355" s="72"/>
      <c r="I1355" s="72"/>
      <c r="J1355" s="72"/>
      <c r="W1355" s="68">
        <f t="shared" si="64"/>
        <v>1</v>
      </c>
      <c r="AC1355" s="1" t="str">
        <f t="shared" si="65"/>
        <v>1900</v>
      </c>
    </row>
    <row r="1356" spans="4:29" x14ac:dyDescent="0.25">
      <c r="D1356" s="99" t="str">
        <f t="shared" si="63"/>
        <v/>
      </c>
      <c r="E1356" s="93"/>
      <c r="F1356" s="4"/>
      <c r="G1356" s="72"/>
      <c r="H1356" s="72"/>
      <c r="I1356" s="72"/>
      <c r="J1356" s="72"/>
      <c r="W1356" s="68">
        <f t="shared" si="64"/>
        <v>1</v>
      </c>
      <c r="AC1356" s="1" t="str">
        <f t="shared" si="65"/>
        <v>1900</v>
      </c>
    </row>
    <row r="1357" spans="4:29" x14ac:dyDescent="0.25">
      <c r="D1357" s="99" t="str">
        <f t="shared" si="63"/>
        <v/>
      </c>
      <c r="E1357" s="93"/>
      <c r="F1357" s="4"/>
      <c r="G1357" s="72"/>
      <c r="H1357" s="72"/>
      <c r="I1357" s="72"/>
      <c r="J1357" s="72"/>
      <c r="W1357" s="68">
        <f t="shared" si="64"/>
        <v>1</v>
      </c>
      <c r="AC1357" s="1" t="str">
        <f t="shared" si="65"/>
        <v>1900</v>
      </c>
    </row>
    <row r="1358" spans="4:29" x14ac:dyDescent="0.25">
      <c r="D1358" s="99" t="str">
        <f t="shared" si="63"/>
        <v/>
      </c>
      <c r="E1358" s="93"/>
      <c r="F1358" s="4"/>
      <c r="G1358" s="72"/>
      <c r="H1358" s="72"/>
      <c r="I1358" s="72"/>
      <c r="J1358" s="72"/>
      <c r="W1358" s="68">
        <f t="shared" si="64"/>
        <v>1</v>
      </c>
      <c r="AC1358" s="1" t="str">
        <f t="shared" si="65"/>
        <v>1900</v>
      </c>
    </row>
    <row r="1359" spans="4:29" x14ac:dyDescent="0.25">
      <c r="D1359" s="99" t="str">
        <f t="shared" si="63"/>
        <v/>
      </c>
      <c r="E1359" s="93"/>
      <c r="F1359" s="4"/>
      <c r="G1359" s="72"/>
      <c r="H1359" s="72"/>
      <c r="I1359" s="72"/>
      <c r="J1359" s="72"/>
      <c r="W1359" s="68">
        <f t="shared" si="64"/>
        <v>1</v>
      </c>
      <c r="AC1359" s="1" t="str">
        <f t="shared" si="65"/>
        <v>1900</v>
      </c>
    </row>
    <row r="1360" spans="4:29" x14ac:dyDescent="0.25">
      <c r="D1360" s="99" t="str">
        <f t="shared" si="63"/>
        <v/>
      </c>
      <c r="E1360" s="93"/>
      <c r="F1360" s="4"/>
      <c r="G1360" s="72"/>
      <c r="H1360" s="72"/>
      <c r="I1360" s="72"/>
      <c r="J1360" s="72"/>
      <c r="W1360" s="68">
        <f t="shared" si="64"/>
        <v>1</v>
      </c>
      <c r="AC1360" s="1" t="str">
        <f t="shared" si="65"/>
        <v>1900</v>
      </c>
    </row>
    <row r="1361" spans="4:29" x14ac:dyDescent="0.25">
      <c r="D1361" s="99" t="str">
        <f t="shared" si="63"/>
        <v/>
      </c>
      <c r="E1361" s="93"/>
      <c r="F1361" s="4"/>
      <c r="G1361" s="72"/>
      <c r="H1361" s="72"/>
      <c r="I1361" s="72"/>
      <c r="J1361" s="72"/>
      <c r="W1361" s="68">
        <f t="shared" si="64"/>
        <v>1</v>
      </c>
      <c r="AC1361" s="1" t="str">
        <f t="shared" si="65"/>
        <v>1900</v>
      </c>
    </row>
    <row r="1362" spans="4:29" x14ac:dyDescent="0.25">
      <c r="D1362" s="99" t="str">
        <f t="shared" si="63"/>
        <v/>
      </c>
      <c r="E1362" s="93"/>
      <c r="F1362" s="4"/>
      <c r="G1362" s="72"/>
      <c r="H1362" s="72"/>
      <c r="I1362" s="72"/>
      <c r="J1362" s="72"/>
      <c r="W1362" s="68">
        <f t="shared" si="64"/>
        <v>1</v>
      </c>
      <c r="AC1362" s="1" t="str">
        <f t="shared" si="65"/>
        <v>1900</v>
      </c>
    </row>
    <row r="1363" spans="4:29" x14ac:dyDescent="0.25">
      <c r="D1363" s="99" t="str">
        <f t="shared" si="63"/>
        <v/>
      </c>
      <c r="E1363" s="93"/>
      <c r="F1363" s="4"/>
      <c r="G1363" s="72"/>
      <c r="H1363" s="72"/>
      <c r="I1363" s="72"/>
      <c r="J1363" s="72"/>
      <c r="W1363" s="68">
        <f t="shared" si="64"/>
        <v>1</v>
      </c>
      <c r="AC1363" s="1" t="str">
        <f t="shared" si="65"/>
        <v>1900</v>
      </c>
    </row>
    <row r="1364" spans="4:29" x14ac:dyDescent="0.25">
      <c r="D1364" s="99" t="str">
        <f t="shared" si="63"/>
        <v/>
      </c>
      <c r="E1364" s="93"/>
      <c r="F1364" s="4"/>
      <c r="G1364" s="72"/>
      <c r="H1364" s="72"/>
      <c r="I1364" s="72"/>
      <c r="J1364" s="72"/>
      <c r="W1364" s="68">
        <f t="shared" si="64"/>
        <v>1</v>
      </c>
      <c r="AC1364" s="1" t="str">
        <f t="shared" si="65"/>
        <v>1900</v>
      </c>
    </row>
    <row r="1365" spans="4:29" x14ac:dyDescent="0.25">
      <c r="D1365" s="99" t="str">
        <f t="shared" si="63"/>
        <v/>
      </c>
      <c r="E1365" s="93"/>
      <c r="F1365" s="4"/>
      <c r="G1365" s="72"/>
      <c r="H1365" s="72"/>
      <c r="I1365" s="72"/>
      <c r="J1365" s="72"/>
      <c r="W1365" s="68">
        <f t="shared" si="64"/>
        <v>1</v>
      </c>
      <c r="AC1365" s="1" t="str">
        <f t="shared" si="65"/>
        <v>1900</v>
      </c>
    </row>
    <row r="1366" spans="4:29" x14ac:dyDescent="0.25">
      <c r="D1366" s="99" t="str">
        <f t="shared" si="63"/>
        <v/>
      </c>
      <c r="E1366" s="93"/>
      <c r="F1366" s="4"/>
      <c r="G1366" s="72"/>
      <c r="H1366" s="72"/>
      <c r="I1366" s="72"/>
      <c r="J1366" s="72"/>
      <c r="W1366" s="68">
        <f t="shared" si="64"/>
        <v>1</v>
      </c>
      <c r="AC1366" s="1" t="str">
        <f t="shared" si="65"/>
        <v>1900</v>
      </c>
    </row>
    <row r="1367" spans="4:29" x14ac:dyDescent="0.25">
      <c r="D1367" s="99" t="str">
        <f t="shared" si="63"/>
        <v/>
      </c>
      <c r="E1367" s="93"/>
      <c r="F1367" s="4"/>
      <c r="G1367" s="72"/>
      <c r="H1367" s="72"/>
      <c r="I1367" s="72"/>
      <c r="J1367" s="72"/>
      <c r="W1367" s="68">
        <f t="shared" si="64"/>
        <v>1</v>
      </c>
      <c r="AC1367" s="1" t="str">
        <f t="shared" si="65"/>
        <v>1900</v>
      </c>
    </row>
    <row r="1368" spans="4:29" x14ac:dyDescent="0.25">
      <c r="D1368" s="99" t="str">
        <f t="shared" si="63"/>
        <v/>
      </c>
      <c r="E1368" s="93"/>
      <c r="F1368" s="4"/>
      <c r="G1368" s="72"/>
      <c r="H1368" s="72"/>
      <c r="I1368" s="72"/>
      <c r="J1368" s="72"/>
      <c r="W1368" s="68">
        <f t="shared" si="64"/>
        <v>1</v>
      </c>
      <c r="AC1368" s="1" t="str">
        <f t="shared" si="65"/>
        <v>1900</v>
      </c>
    </row>
    <row r="1369" spans="4:29" x14ac:dyDescent="0.25">
      <c r="D1369" s="99" t="str">
        <f t="shared" si="63"/>
        <v/>
      </c>
      <c r="E1369" s="93"/>
      <c r="F1369" s="4"/>
      <c r="G1369" s="72"/>
      <c r="H1369" s="72"/>
      <c r="I1369" s="72"/>
      <c r="J1369" s="72"/>
      <c r="W1369" s="68">
        <f t="shared" si="64"/>
        <v>1</v>
      </c>
      <c r="AC1369" s="1" t="str">
        <f t="shared" si="65"/>
        <v>1900</v>
      </c>
    </row>
    <row r="1370" spans="4:29" x14ac:dyDescent="0.25">
      <c r="D1370" s="99" t="str">
        <f t="shared" si="63"/>
        <v/>
      </c>
      <c r="E1370" s="93"/>
      <c r="F1370" s="4"/>
      <c r="G1370" s="72"/>
      <c r="H1370" s="72"/>
      <c r="I1370" s="72"/>
      <c r="J1370" s="72"/>
      <c r="W1370" s="68">
        <f t="shared" si="64"/>
        <v>1</v>
      </c>
      <c r="AC1370" s="1" t="str">
        <f t="shared" si="65"/>
        <v>1900</v>
      </c>
    </row>
    <row r="1371" spans="4:29" x14ac:dyDescent="0.25">
      <c r="D1371" s="99" t="str">
        <f t="shared" si="63"/>
        <v/>
      </c>
      <c r="E1371" s="93"/>
      <c r="F1371" s="4"/>
      <c r="G1371" s="72"/>
      <c r="H1371" s="72"/>
      <c r="I1371" s="72"/>
      <c r="J1371" s="72"/>
      <c r="W1371" s="68">
        <f t="shared" si="64"/>
        <v>1</v>
      </c>
      <c r="AC1371" s="1" t="str">
        <f t="shared" si="65"/>
        <v>1900</v>
      </c>
    </row>
    <row r="1372" spans="4:29" x14ac:dyDescent="0.25">
      <c r="D1372" s="99" t="str">
        <f t="shared" si="63"/>
        <v/>
      </c>
      <c r="E1372" s="93"/>
      <c r="F1372" s="4"/>
      <c r="G1372" s="72"/>
      <c r="H1372" s="72"/>
      <c r="I1372" s="72"/>
      <c r="J1372" s="72"/>
      <c r="W1372" s="68">
        <f t="shared" si="64"/>
        <v>1</v>
      </c>
      <c r="AC1372" s="1" t="str">
        <f t="shared" si="65"/>
        <v>1900</v>
      </c>
    </row>
    <row r="1373" spans="4:29" x14ac:dyDescent="0.25">
      <c r="D1373" s="99" t="str">
        <f t="shared" si="63"/>
        <v/>
      </c>
      <c r="E1373" s="93"/>
      <c r="F1373" s="4"/>
      <c r="G1373" s="72"/>
      <c r="H1373" s="72"/>
      <c r="I1373" s="72"/>
      <c r="J1373" s="72"/>
      <c r="W1373" s="68">
        <f t="shared" si="64"/>
        <v>1</v>
      </c>
      <c r="AC1373" s="1" t="str">
        <f t="shared" si="65"/>
        <v>1900</v>
      </c>
    </row>
    <row r="1374" spans="4:29" x14ac:dyDescent="0.25">
      <c r="D1374" s="99" t="str">
        <f t="shared" si="63"/>
        <v/>
      </c>
      <c r="E1374" s="93"/>
      <c r="F1374" s="4"/>
      <c r="G1374" s="72"/>
      <c r="H1374" s="72"/>
      <c r="I1374" s="72"/>
      <c r="J1374" s="72"/>
      <c r="W1374" s="68">
        <f t="shared" si="64"/>
        <v>1</v>
      </c>
      <c r="AC1374" s="1" t="str">
        <f t="shared" si="65"/>
        <v>1900</v>
      </c>
    </row>
    <row r="1375" spans="4:29" x14ac:dyDescent="0.25">
      <c r="D1375" s="99" t="str">
        <f t="shared" si="63"/>
        <v/>
      </c>
      <c r="E1375" s="93"/>
      <c r="F1375" s="4"/>
      <c r="G1375" s="72"/>
      <c r="H1375" s="72"/>
      <c r="I1375" s="72"/>
      <c r="J1375" s="72"/>
      <c r="W1375" s="68">
        <f t="shared" si="64"/>
        <v>1</v>
      </c>
      <c r="AC1375" s="1" t="str">
        <f t="shared" si="65"/>
        <v>1900</v>
      </c>
    </row>
    <row r="1376" spans="4:29" x14ac:dyDescent="0.25">
      <c r="D1376" s="99" t="str">
        <f t="shared" si="63"/>
        <v/>
      </c>
      <c r="E1376" s="93"/>
      <c r="F1376" s="4"/>
      <c r="G1376" s="72"/>
      <c r="H1376" s="72"/>
      <c r="I1376" s="72"/>
      <c r="J1376" s="72"/>
      <c r="W1376" s="68">
        <f t="shared" si="64"/>
        <v>1</v>
      </c>
      <c r="AC1376" s="1" t="str">
        <f t="shared" si="65"/>
        <v>1900</v>
      </c>
    </row>
    <row r="1377" spans="4:29" x14ac:dyDescent="0.25">
      <c r="D1377" s="99" t="str">
        <f t="shared" si="63"/>
        <v/>
      </c>
      <c r="E1377" s="93"/>
      <c r="F1377" s="4"/>
      <c r="G1377" s="72"/>
      <c r="H1377" s="72"/>
      <c r="I1377" s="72"/>
      <c r="J1377" s="72"/>
      <c r="W1377" s="68">
        <f t="shared" si="64"/>
        <v>1</v>
      </c>
      <c r="AC1377" s="1" t="str">
        <f t="shared" si="65"/>
        <v>1900</v>
      </c>
    </row>
    <row r="1378" spans="4:29" x14ac:dyDescent="0.25">
      <c r="D1378" s="99" t="str">
        <f t="shared" si="63"/>
        <v/>
      </c>
      <c r="E1378" s="93"/>
      <c r="F1378" s="4"/>
      <c r="G1378" s="72"/>
      <c r="H1378" s="72"/>
      <c r="I1378" s="72"/>
      <c r="J1378" s="72"/>
      <c r="W1378" s="68">
        <f t="shared" si="64"/>
        <v>1</v>
      </c>
      <c r="AC1378" s="1" t="str">
        <f t="shared" si="65"/>
        <v>1900</v>
      </c>
    </row>
    <row r="1379" spans="4:29" x14ac:dyDescent="0.25">
      <c r="D1379" s="99" t="str">
        <f t="shared" si="63"/>
        <v/>
      </c>
      <c r="E1379" s="93"/>
      <c r="F1379" s="4"/>
      <c r="G1379" s="72"/>
      <c r="H1379" s="72"/>
      <c r="I1379" s="72"/>
      <c r="J1379" s="72"/>
      <c r="W1379" s="68">
        <f t="shared" si="64"/>
        <v>1</v>
      </c>
      <c r="AC1379" s="1" t="str">
        <f t="shared" si="65"/>
        <v>1900</v>
      </c>
    </row>
    <row r="1380" spans="4:29" x14ac:dyDescent="0.25">
      <c r="D1380" s="99" t="str">
        <f t="shared" si="63"/>
        <v/>
      </c>
      <c r="E1380" s="93"/>
      <c r="F1380" s="4"/>
      <c r="G1380" s="72"/>
      <c r="H1380" s="72"/>
      <c r="I1380" s="72"/>
      <c r="J1380" s="72"/>
      <c r="W1380" s="68">
        <f t="shared" si="64"/>
        <v>1</v>
      </c>
      <c r="AC1380" s="1" t="str">
        <f t="shared" si="65"/>
        <v>1900</v>
      </c>
    </row>
    <row r="1381" spans="4:29" x14ac:dyDescent="0.25">
      <c r="D1381" s="99" t="str">
        <f t="shared" si="63"/>
        <v/>
      </c>
      <c r="E1381" s="93"/>
      <c r="F1381" s="4"/>
      <c r="G1381" s="72"/>
      <c r="H1381" s="72"/>
      <c r="I1381" s="72"/>
      <c r="J1381" s="72"/>
      <c r="W1381" s="68">
        <f t="shared" si="64"/>
        <v>1</v>
      </c>
      <c r="AC1381" s="1" t="str">
        <f t="shared" si="65"/>
        <v>1900</v>
      </c>
    </row>
    <row r="1382" spans="4:29" x14ac:dyDescent="0.25">
      <c r="D1382" s="99" t="str">
        <f t="shared" si="63"/>
        <v/>
      </c>
      <c r="E1382" s="93"/>
      <c r="F1382" s="4"/>
      <c r="G1382" s="72"/>
      <c r="H1382" s="72"/>
      <c r="I1382" s="72"/>
      <c r="J1382" s="72"/>
      <c r="W1382" s="68">
        <f t="shared" si="64"/>
        <v>1</v>
      </c>
      <c r="AC1382" s="1" t="str">
        <f t="shared" si="65"/>
        <v>1900</v>
      </c>
    </row>
    <row r="1383" spans="4:29" x14ac:dyDescent="0.25">
      <c r="D1383" s="99" t="str">
        <f t="shared" si="63"/>
        <v/>
      </c>
      <c r="E1383" s="93"/>
      <c r="F1383" s="4"/>
      <c r="G1383" s="72"/>
      <c r="H1383" s="72"/>
      <c r="I1383" s="72"/>
      <c r="J1383" s="72"/>
      <c r="W1383" s="68">
        <f t="shared" si="64"/>
        <v>1</v>
      </c>
      <c r="AC1383" s="1" t="str">
        <f t="shared" si="65"/>
        <v>1900</v>
      </c>
    </row>
    <row r="1384" spans="4:29" x14ac:dyDescent="0.25">
      <c r="D1384" s="99" t="str">
        <f t="shared" si="63"/>
        <v/>
      </c>
      <c r="E1384" s="93"/>
      <c r="F1384" s="4"/>
      <c r="G1384" s="72"/>
      <c r="H1384" s="72"/>
      <c r="I1384" s="72"/>
      <c r="J1384" s="72"/>
      <c r="W1384" s="68">
        <f t="shared" si="64"/>
        <v>1</v>
      </c>
      <c r="AC1384" s="1" t="str">
        <f t="shared" si="65"/>
        <v>1900</v>
      </c>
    </row>
    <row r="1385" spans="4:29" x14ac:dyDescent="0.25">
      <c r="D1385" s="99" t="str">
        <f t="shared" si="63"/>
        <v/>
      </c>
      <c r="E1385" s="93"/>
      <c r="F1385" s="4"/>
      <c r="G1385" s="72"/>
      <c r="H1385" s="72"/>
      <c r="I1385" s="72"/>
      <c r="J1385" s="72"/>
      <c r="W1385" s="68">
        <f t="shared" si="64"/>
        <v>1</v>
      </c>
      <c r="AC1385" s="1" t="str">
        <f t="shared" si="65"/>
        <v>1900</v>
      </c>
    </row>
    <row r="1386" spans="4:29" x14ac:dyDescent="0.25">
      <c r="D1386" s="99" t="str">
        <f t="shared" si="63"/>
        <v/>
      </c>
      <c r="E1386" s="93"/>
      <c r="F1386" s="4"/>
      <c r="G1386" s="72"/>
      <c r="H1386" s="72"/>
      <c r="I1386" s="72"/>
      <c r="J1386" s="72"/>
      <c r="W1386" s="68">
        <f t="shared" si="64"/>
        <v>1</v>
      </c>
      <c r="AC1386" s="1" t="str">
        <f t="shared" si="65"/>
        <v>1900</v>
      </c>
    </row>
    <row r="1387" spans="4:29" x14ac:dyDescent="0.25">
      <c r="D1387" s="99" t="str">
        <f t="shared" si="63"/>
        <v/>
      </c>
      <c r="E1387" s="93"/>
      <c r="F1387" s="4"/>
      <c r="G1387" s="72"/>
      <c r="H1387" s="72"/>
      <c r="I1387" s="72"/>
      <c r="J1387" s="72"/>
      <c r="W1387" s="68">
        <f t="shared" si="64"/>
        <v>1</v>
      </c>
      <c r="AC1387" s="1" t="str">
        <f t="shared" si="65"/>
        <v>1900</v>
      </c>
    </row>
    <row r="1388" spans="4:29" x14ac:dyDescent="0.25">
      <c r="D1388" s="99" t="str">
        <f t="shared" si="63"/>
        <v/>
      </c>
      <c r="E1388" s="93"/>
      <c r="F1388" s="4"/>
      <c r="G1388" s="72"/>
      <c r="H1388" s="72"/>
      <c r="I1388" s="72"/>
      <c r="J1388" s="72"/>
      <c r="W1388" s="68">
        <f t="shared" si="64"/>
        <v>1</v>
      </c>
      <c r="AC1388" s="1" t="str">
        <f t="shared" si="65"/>
        <v>1900</v>
      </c>
    </row>
    <row r="1389" spans="4:29" x14ac:dyDescent="0.25">
      <c r="D1389" s="99" t="str">
        <f t="shared" si="63"/>
        <v/>
      </c>
      <c r="E1389" s="93"/>
      <c r="F1389" s="4"/>
      <c r="G1389" s="72"/>
      <c r="H1389" s="72"/>
      <c r="I1389" s="72"/>
      <c r="J1389" s="72"/>
      <c r="W1389" s="68">
        <f t="shared" si="64"/>
        <v>1</v>
      </c>
      <c r="AC1389" s="1" t="str">
        <f t="shared" si="65"/>
        <v>1900</v>
      </c>
    </row>
    <row r="1390" spans="4:29" x14ac:dyDescent="0.25">
      <c r="D1390" s="99" t="str">
        <f t="shared" si="63"/>
        <v/>
      </c>
      <c r="E1390" s="93"/>
      <c r="F1390" s="4"/>
      <c r="G1390" s="72"/>
      <c r="H1390" s="72"/>
      <c r="I1390" s="72"/>
      <c r="J1390" s="72"/>
      <c r="W1390" s="68">
        <f t="shared" si="64"/>
        <v>1</v>
      </c>
      <c r="AC1390" s="1" t="str">
        <f t="shared" si="65"/>
        <v>1900</v>
      </c>
    </row>
    <row r="1391" spans="4:29" x14ac:dyDescent="0.25">
      <c r="D1391" s="99" t="str">
        <f t="shared" si="63"/>
        <v/>
      </c>
      <c r="E1391" s="93"/>
      <c r="F1391" s="4"/>
      <c r="G1391" s="72"/>
      <c r="H1391" s="72"/>
      <c r="I1391" s="72"/>
      <c r="J1391" s="72"/>
      <c r="W1391" s="68">
        <f t="shared" si="64"/>
        <v>1</v>
      </c>
      <c r="AC1391" s="1" t="str">
        <f t="shared" si="65"/>
        <v>1900</v>
      </c>
    </row>
    <row r="1392" spans="4:29" x14ac:dyDescent="0.25">
      <c r="D1392" s="99" t="str">
        <f t="shared" si="63"/>
        <v/>
      </c>
      <c r="E1392" s="93"/>
      <c r="F1392" s="4"/>
      <c r="G1392" s="72"/>
      <c r="H1392" s="72"/>
      <c r="I1392" s="72"/>
      <c r="J1392" s="72"/>
      <c r="W1392" s="68">
        <f t="shared" si="64"/>
        <v>1</v>
      </c>
      <c r="AC1392" s="1" t="str">
        <f t="shared" si="65"/>
        <v>1900</v>
      </c>
    </row>
    <row r="1393" spans="4:29" x14ac:dyDescent="0.25">
      <c r="D1393" s="99" t="str">
        <f t="shared" si="63"/>
        <v/>
      </c>
      <c r="E1393" s="93"/>
      <c r="F1393" s="4"/>
      <c r="G1393" s="72"/>
      <c r="H1393" s="72"/>
      <c r="I1393" s="72"/>
      <c r="J1393" s="72"/>
      <c r="W1393" s="68">
        <f t="shared" si="64"/>
        <v>1</v>
      </c>
      <c r="AC1393" s="1" t="str">
        <f t="shared" si="65"/>
        <v>1900</v>
      </c>
    </row>
    <row r="1394" spans="4:29" x14ac:dyDescent="0.25">
      <c r="D1394" s="99" t="str">
        <f t="shared" si="63"/>
        <v/>
      </c>
      <c r="E1394" s="93"/>
      <c r="F1394" s="4"/>
      <c r="G1394" s="72"/>
      <c r="H1394" s="72"/>
      <c r="I1394" s="72"/>
      <c r="J1394" s="72"/>
      <c r="W1394" s="68">
        <f t="shared" si="64"/>
        <v>1</v>
      </c>
      <c r="AC1394" s="1" t="str">
        <f t="shared" si="65"/>
        <v>1900</v>
      </c>
    </row>
    <row r="1395" spans="4:29" x14ac:dyDescent="0.25">
      <c r="D1395" s="99" t="str">
        <f t="shared" si="63"/>
        <v/>
      </c>
      <c r="E1395" s="93"/>
      <c r="F1395" s="4"/>
      <c r="G1395" s="72"/>
      <c r="H1395" s="72"/>
      <c r="I1395" s="72"/>
      <c r="J1395" s="72"/>
      <c r="W1395" s="68">
        <f t="shared" si="64"/>
        <v>1</v>
      </c>
      <c r="AC1395" s="1" t="str">
        <f t="shared" si="65"/>
        <v>1900</v>
      </c>
    </row>
    <row r="1396" spans="4:29" x14ac:dyDescent="0.25">
      <c r="D1396" s="99" t="str">
        <f t="shared" si="63"/>
        <v/>
      </c>
      <c r="E1396" s="93"/>
      <c r="F1396" s="4"/>
      <c r="G1396" s="72"/>
      <c r="H1396" s="72"/>
      <c r="I1396" s="72"/>
      <c r="J1396" s="72"/>
      <c r="W1396" s="68">
        <f t="shared" si="64"/>
        <v>1</v>
      </c>
      <c r="AC1396" s="1" t="str">
        <f t="shared" si="65"/>
        <v>1900</v>
      </c>
    </row>
    <row r="1397" spans="4:29" x14ac:dyDescent="0.25">
      <c r="D1397" s="99" t="str">
        <f t="shared" si="63"/>
        <v/>
      </c>
      <c r="E1397" s="93"/>
      <c r="F1397" s="4"/>
      <c r="G1397" s="72"/>
      <c r="H1397" s="72"/>
      <c r="I1397" s="72"/>
      <c r="J1397" s="72"/>
      <c r="W1397" s="68">
        <f t="shared" si="64"/>
        <v>1</v>
      </c>
      <c r="AC1397" s="1" t="str">
        <f t="shared" si="65"/>
        <v>1900</v>
      </c>
    </row>
    <row r="1398" spans="4:29" x14ac:dyDescent="0.25">
      <c r="D1398" s="99" t="str">
        <f t="shared" si="63"/>
        <v/>
      </c>
      <c r="E1398" s="93"/>
      <c r="F1398" s="4"/>
      <c r="G1398" s="72"/>
      <c r="H1398" s="72"/>
      <c r="I1398" s="72"/>
      <c r="J1398" s="72"/>
      <c r="W1398" s="68">
        <f t="shared" si="64"/>
        <v>1</v>
      </c>
      <c r="AC1398" s="1" t="str">
        <f t="shared" si="65"/>
        <v>1900</v>
      </c>
    </row>
    <row r="1399" spans="4:29" x14ac:dyDescent="0.25">
      <c r="D1399" s="99" t="str">
        <f t="shared" si="63"/>
        <v/>
      </c>
      <c r="E1399" s="93"/>
      <c r="F1399" s="4"/>
      <c r="G1399" s="72"/>
      <c r="H1399" s="72"/>
      <c r="I1399" s="72"/>
      <c r="J1399" s="72"/>
      <c r="W1399" s="68">
        <f t="shared" si="64"/>
        <v>1</v>
      </c>
      <c r="AC1399" s="1" t="str">
        <f t="shared" si="65"/>
        <v>1900</v>
      </c>
    </row>
    <row r="1400" spans="4:29" x14ac:dyDescent="0.25">
      <c r="D1400" s="99" t="str">
        <f t="shared" si="63"/>
        <v/>
      </c>
      <c r="E1400" s="93"/>
      <c r="F1400" s="4"/>
      <c r="G1400" s="72"/>
      <c r="H1400" s="72"/>
      <c r="I1400" s="72"/>
      <c r="J1400" s="72"/>
      <c r="W1400" s="68">
        <f t="shared" si="64"/>
        <v>1</v>
      </c>
      <c r="AC1400" s="1" t="str">
        <f t="shared" si="65"/>
        <v>1900</v>
      </c>
    </row>
    <row r="1401" spans="4:29" x14ac:dyDescent="0.25">
      <c r="D1401" s="99" t="str">
        <f t="shared" si="63"/>
        <v/>
      </c>
      <c r="E1401" s="93"/>
      <c r="F1401" s="4"/>
      <c r="G1401" s="72"/>
      <c r="H1401" s="72"/>
      <c r="I1401" s="72"/>
      <c r="J1401" s="72"/>
      <c r="W1401" s="68">
        <f t="shared" si="64"/>
        <v>1</v>
      </c>
      <c r="AC1401" s="1" t="str">
        <f t="shared" si="65"/>
        <v>1900</v>
      </c>
    </row>
    <row r="1402" spans="4:29" x14ac:dyDescent="0.25">
      <c r="D1402" s="99" t="str">
        <f t="shared" si="63"/>
        <v/>
      </c>
      <c r="E1402" s="93"/>
      <c r="F1402" s="4"/>
      <c r="G1402" s="72"/>
      <c r="H1402" s="72"/>
      <c r="I1402" s="72"/>
      <c r="J1402" s="72"/>
      <c r="W1402" s="68">
        <f t="shared" si="64"/>
        <v>1</v>
      </c>
      <c r="AC1402" s="1" t="str">
        <f t="shared" si="65"/>
        <v>1900</v>
      </c>
    </row>
    <row r="1403" spans="4:29" x14ac:dyDescent="0.25">
      <c r="D1403" s="99" t="str">
        <f t="shared" si="63"/>
        <v/>
      </c>
      <c r="E1403" s="93"/>
      <c r="F1403" s="4"/>
      <c r="G1403" s="72"/>
      <c r="H1403" s="72"/>
      <c r="I1403" s="72"/>
      <c r="J1403" s="72"/>
      <c r="W1403" s="68">
        <f t="shared" si="64"/>
        <v>1</v>
      </c>
      <c r="AC1403" s="1" t="str">
        <f t="shared" si="65"/>
        <v>1900</v>
      </c>
    </row>
    <row r="1404" spans="4:29" x14ac:dyDescent="0.25">
      <c r="D1404" s="99" t="str">
        <f t="shared" si="63"/>
        <v/>
      </c>
      <c r="E1404" s="93"/>
      <c r="F1404" s="4"/>
      <c r="G1404" s="72"/>
      <c r="H1404" s="72"/>
      <c r="I1404" s="72"/>
      <c r="J1404" s="72"/>
      <c r="W1404" s="68">
        <f t="shared" si="64"/>
        <v>1</v>
      </c>
      <c r="AC1404" s="1" t="str">
        <f t="shared" si="65"/>
        <v>1900</v>
      </c>
    </row>
    <row r="1405" spans="4:29" x14ac:dyDescent="0.25">
      <c r="D1405" s="99" t="str">
        <f t="shared" si="63"/>
        <v/>
      </c>
      <c r="E1405" s="93"/>
      <c r="F1405" s="4"/>
      <c r="G1405" s="72"/>
      <c r="H1405" s="72"/>
      <c r="I1405" s="72"/>
      <c r="J1405" s="72"/>
      <c r="W1405" s="68">
        <f t="shared" si="64"/>
        <v>1</v>
      </c>
      <c r="AC1405" s="1" t="str">
        <f t="shared" si="65"/>
        <v>1900</v>
      </c>
    </row>
    <row r="1406" spans="4:29" x14ac:dyDescent="0.25">
      <c r="D1406" s="99" t="str">
        <f t="shared" si="63"/>
        <v/>
      </c>
      <c r="E1406" s="93"/>
      <c r="F1406" s="4"/>
      <c r="G1406" s="72"/>
      <c r="H1406" s="72"/>
      <c r="I1406" s="72"/>
      <c r="J1406" s="72"/>
      <c r="W1406" s="68">
        <f t="shared" si="64"/>
        <v>1</v>
      </c>
      <c r="AC1406" s="1" t="str">
        <f t="shared" si="65"/>
        <v>1900</v>
      </c>
    </row>
    <row r="1407" spans="4:29" x14ac:dyDescent="0.25">
      <c r="D1407" s="99" t="str">
        <f t="shared" si="63"/>
        <v/>
      </c>
      <c r="E1407" s="93"/>
      <c r="F1407" s="4"/>
      <c r="G1407" s="72"/>
      <c r="H1407" s="72"/>
      <c r="I1407" s="72"/>
      <c r="J1407" s="72"/>
      <c r="W1407" s="68">
        <f t="shared" si="64"/>
        <v>1</v>
      </c>
      <c r="AC1407" s="1" t="str">
        <f t="shared" si="65"/>
        <v>1900</v>
      </c>
    </row>
    <row r="1408" spans="4:29" x14ac:dyDescent="0.25">
      <c r="D1408" s="99" t="str">
        <f t="shared" si="63"/>
        <v/>
      </c>
      <c r="E1408" s="93"/>
      <c r="F1408" s="4"/>
      <c r="G1408" s="72"/>
      <c r="H1408" s="72"/>
      <c r="I1408" s="72"/>
      <c r="J1408" s="72"/>
      <c r="W1408" s="68">
        <f t="shared" si="64"/>
        <v>1</v>
      </c>
      <c r="AC1408" s="1" t="str">
        <f t="shared" si="65"/>
        <v>1900</v>
      </c>
    </row>
    <row r="1409" spans="4:29" x14ac:dyDescent="0.25">
      <c r="D1409" s="99" t="str">
        <f t="shared" si="63"/>
        <v/>
      </c>
      <c r="E1409" s="93"/>
      <c r="F1409" s="4"/>
      <c r="G1409" s="72"/>
      <c r="H1409" s="72"/>
      <c r="I1409" s="72"/>
      <c r="J1409" s="72"/>
      <c r="W1409" s="68">
        <f t="shared" si="64"/>
        <v>1</v>
      </c>
      <c r="AC1409" s="1" t="str">
        <f t="shared" si="65"/>
        <v>1900</v>
      </c>
    </row>
    <row r="1410" spans="4:29" x14ac:dyDescent="0.25">
      <c r="D1410" s="99" t="str">
        <f t="shared" si="63"/>
        <v/>
      </c>
      <c r="E1410" s="93"/>
      <c r="F1410" s="4"/>
      <c r="G1410" s="72"/>
      <c r="H1410" s="72"/>
      <c r="I1410" s="72"/>
      <c r="J1410" s="72"/>
      <c r="W1410" s="68">
        <f t="shared" si="64"/>
        <v>1</v>
      </c>
      <c r="AC1410" s="1" t="str">
        <f t="shared" si="65"/>
        <v>1900</v>
      </c>
    </row>
    <row r="1411" spans="4:29" x14ac:dyDescent="0.25">
      <c r="D1411" s="99" t="str">
        <f t="shared" si="63"/>
        <v/>
      </c>
      <c r="E1411" s="93"/>
      <c r="F1411" s="4"/>
      <c r="G1411" s="72"/>
      <c r="H1411" s="72"/>
      <c r="I1411" s="72"/>
      <c r="J1411" s="72"/>
      <c r="W1411" s="68">
        <f t="shared" si="64"/>
        <v>1</v>
      </c>
      <c r="AC1411" s="1" t="str">
        <f t="shared" si="65"/>
        <v>1900</v>
      </c>
    </row>
    <row r="1412" spans="4:29" x14ac:dyDescent="0.25">
      <c r="D1412" s="99" t="str">
        <f t="shared" ref="D1412:D1475" si="66">IF(W1412&lt;&gt;$V$1,IF(YEAR(W1412)=YEAR(W1411),D1411+1,1),"")</f>
        <v/>
      </c>
      <c r="E1412" s="93"/>
      <c r="F1412" s="4"/>
      <c r="G1412" s="72"/>
      <c r="H1412" s="72"/>
      <c r="I1412" s="72"/>
      <c r="J1412" s="72"/>
      <c r="W1412" s="68">
        <f t="shared" ref="W1412:W1475" si="67">IF(CONCATENATE(F1412,F1413,F1414,F1415,F1416,F1417)&lt;&gt;"",IF(AND(E1412&lt;&gt;0,ISNUMBER(E1412)=TRUE),E1412,W1411),$V$1)</f>
        <v>1</v>
      </c>
      <c r="AC1412" s="1" t="str">
        <f t="shared" si="65"/>
        <v>1900</v>
      </c>
    </row>
    <row r="1413" spans="4:29" x14ac:dyDescent="0.25">
      <c r="D1413" s="99" t="str">
        <f t="shared" si="66"/>
        <v/>
      </c>
      <c r="E1413" s="93"/>
      <c r="F1413" s="4"/>
      <c r="G1413" s="72"/>
      <c r="H1413" s="72"/>
      <c r="I1413" s="72"/>
      <c r="J1413" s="72"/>
      <c r="W1413" s="68">
        <f t="shared" si="67"/>
        <v>1</v>
      </c>
      <c r="AC1413" s="1" t="str">
        <f t="shared" ref="AC1413:AC1476" si="68">YEAR(W1413)&amp;F1413</f>
        <v>1900</v>
      </c>
    </row>
    <row r="1414" spans="4:29" x14ac:dyDescent="0.25">
      <c r="D1414" s="99" t="str">
        <f t="shared" si="66"/>
        <v/>
      </c>
      <c r="E1414" s="93"/>
      <c r="F1414" s="4"/>
      <c r="G1414" s="72"/>
      <c r="H1414" s="72"/>
      <c r="I1414" s="72"/>
      <c r="J1414" s="72"/>
      <c r="W1414" s="68">
        <f t="shared" si="67"/>
        <v>1</v>
      </c>
      <c r="AC1414" s="1" t="str">
        <f t="shared" si="68"/>
        <v>1900</v>
      </c>
    </row>
    <row r="1415" spans="4:29" x14ac:dyDescent="0.25">
      <c r="D1415" s="99" t="str">
        <f t="shared" si="66"/>
        <v/>
      </c>
      <c r="E1415" s="93"/>
      <c r="F1415" s="4"/>
      <c r="G1415" s="72"/>
      <c r="H1415" s="72"/>
      <c r="I1415" s="72"/>
      <c r="J1415" s="72"/>
      <c r="W1415" s="68">
        <f t="shared" si="67"/>
        <v>1</v>
      </c>
      <c r="AC1415" s="1" t="str">
        <f t="shared" si="68"/>
        <v>1900</v>
      </c>
    </row>
    <row r="1416" spans="4:29" x14ac:dyDescent="0.25">
      <c r="D1416" s="99" t="str">
        <f t="shared" si="66"/>
        <v/>
      </c>
      <c r="E1416" s="93"/>
      <c r="F1416" s="4"/>
      <c r="G1416" s="72"/>
      <c r="H1416" s="72"/>
      <c r="I1416" s="72"/>
      <c r="J1416" s="72"/>
      <c r="W1416" s="68">
        <f t="shared" si="67"/>
        <v>1</v>
      </c>
      <c r="AC1416" s="1" t="str">
        <f t="shared" si="68"/>
        <v>1900</v>
      </c>
    </row>
    <row r="1417" spans="4:29" x14ac:dyDescent="0.25">
      <c r="D1417" s="99" t="str">
        <f t="shared" si="66"/>
        <v/>
      </c>
      <c r="E1417" s="93"/>
      <c r="F1417" s="4"/>
      <c r="G1417" s="72"/>
      <c r="H1417" s="72"/>
      <c r="I1417" s="72"/>
      <c r="J1417" s="72"/>
      <c r="W1417" s="68">
        <f t="shared" si="67"/>
        <v>1</v>
      </c>
      <c r="AC1417" s="1" t="str">
        <f t="shared" si="68"/>
        <v>1900</v>
      </c>
    </row>
    <row r="1418" spans="4:29" x14ac:dyDescent="0.25">
      <c r="D1418" s="99" t="str">
        <f t="shared" si="66"/>
        <v/>
      </c>
      <c r="E1418" s="93"/>
      <c r="F1418" s="4"/>
      <c r="G1418" s="72"/>
      <c r="H1418" s="72"/>
      <c r="I1418" s="72"/>
      <c r="J1418" s="72"/>
      <c r="W1418" s="68">
        <f t="shared" si="67"/>
        <v>1</v>
      </c>
      <c r="AC1418" s="1" t="str">
        <f t="shared" si="68"/>
        <v>1900</v>
      </c>
    </row>
    <row r="1419" spans="4:29" x14ac:dyDescent="0.25">
      <c r="D1419" s="99" t="str">
        <f t="shared" si="66"/>
        <v/>
      </c>
      <c r="E1419" s="93"/>
      <c r="F1419" s="4"/>
      <c r="G1419" s="72"/>
      <c r="H1419" s="72"/>
      <c r="I1419" s="72"/>
      <c r="J1419" s="72"/>
      <c r="W1419" s="68">
        <f t="shared" si="67"/>
        <v>1</v>
      </c>
      <c r="AC1419" s="1" t="str">
        <f t="shared" si="68"/>
        <v>1900</v>
      </c>
    </row>
    <row r="1420" spans="4:29" x14ac:dyDescent="0.25">
      <c r="D1420" s="99" t="str">
        <f t="shared" si="66"/>
        <v/>
      </c>
      <c r="E1420" s="93"/>
      <c r="F1420" s="4"/>
      <c r="G1420" s="72"/>
      <c r="H1420" s="72"/>
      <c r="I1420" s="72"/>
      <c r="J1420" s="72"/>
      <c r="W1420" s="68">
        <f t="shared" si="67"/>
        <v>1</v>
      </c>
      <c r="AC1420" s="1" t="str">
        <f t="shared" si="68"/>
        <v>1900</v>
      </c>
    </row>
    <row r="1421" spans="4:29" x14ac:dyDescent="0.25">
      <c r="D1421" s="99" t="str">
        <f t="shared" si="66"/>
        <v/>
      </c>
      <c r="E1421" s="93"/>
      <c r="F1421" s="4"/>
      <c r="G1421" s="72"/>
      <c r="H1421" s="72"/>
      <c r="I1421" s="72"/>
      <c r="J1421" s="72"/>
      <c r="W1421" s="68">
        <f t="shared" si="67"/>
        <v>1</v>
      </c>
      <c r="AC1421" s="1" t="str">
        <f t="shared" si="68"/>
        <v>1900</v>
      </c>
    </row>
    <row r="1422" spans="4:29" x14ac:dyDescent="0.25">
      <c r="D1422" s="99" t="str">
        <f t="shared" si="66"/>
        <v/>
      </c>
      <c r="E1422" s="93"/>
      <c r="F1422" s="4"/>
      <c r="G1422" s="72"/>
      <c r="H1422" s="72"/>
      <c r="I1422" s="72"/>
      <c r="J1422" s="72"/>
      <c r="W1422" s="68">
        <f t="shared" si="67"/>
        <v>1</v>
      </c>
      <c r="AC1422" s="1" t="str">
        <f t="shared" si="68"/>
        <v>1900</v>
      </c>
    </row>
    <row r="1423" spans="4:29" x14ac:dyDescent="0.25">
      <c r="D1423" s="99" t="str">
        <f t="shared" si="66"/>
        <v/>
      </c>
      <c r="E1423" s="93"/>
      <c r="F1423" s="4"/>
      <c r="G1423" s="72"/>
      <c r="H1423" s="72"/>
      <c r="I1423" s="72"/>
      <c r="J1423" s="72"/>
      <c r="W1423" s="68">
        <f t="shared" si="67"/>
        <v>1</v>
      </c>
      <c r="AC1423" s="1" t="str">
        <f t="shared" si="68"/>
        <v>1900</v>
      </c>
    </row>
    <row r="1424" spans="4:29" x14ac:dyDescent="0.25">
      <c r="D1424" s="99" t="str">
        <f t="shared" si="66"/>
        <v/>
      </c>
      <c r="E1424" s="93"/>
      <c r="F1424" s="4"/>
      <c r="G1424" s="72"/>
      <c r="H1424" s="72"/>
      <c r="I1424" s="72"/>
      <c r="J1424" s="72"/>
      <c r="W1424" s="68">
        <f t="shared" si="67"/>
        <v>1</v>
      </c>
      <c r="AC1424" s="1" t="str">
        <f t="shared" si="68"/>
        <v>1900</v>
      </c>
    </row>
    <row r="1425" spans="4:29" x14ac:dyDescent="0.25">
      <c r="D1425" s="99" t="str">
        <f t="shared" si="66"/>
        <v/>
      </c>
      <c r="E1425" s="93"/>
      <c r="F1425" s="4"/>
      <c r="G1425" s="72"/>
      <c r="H1425" s="72"/>
      <c r="I1425" s="72"/>
      <c r="J1425" s="72"/>
      <c r="W1425" s="68">
        <f t="shared" si="67"/>
        <v>1</v>
      </c>
      <c r="AC1425" s="1" t="str">
        <f t="shared" si="68"/>
        <v>1900</v>
      </c>
    </row>
    <row r="1426" spans="4:29" x14ac:dyDescent="0.25">
      <c r="D1426" s="99" t="str">
        <f t="shared" si="66"/>
        <v/>
      </c>
      <c r="E1426" s="93"/>
      <c r="F1426" s="4"/>
      <c r="G1426" s="72"/>
      <c r="H1426" s="72"/>
      <c r="I1426" s="72"/>
      <c r="J1426" s="72"/>
      <c r="W1426" s="68">
        <f t="shared" si="67"/>
        <v>1</v>
      </c>
      <c r="AC1426" s="1" t="str">
        <f t="shared" si="68"/>
        <v>1900</v>
      </c>
    </row>
    <row r="1427" spans="4:29" x14ac:dyDescent="0.25">
      <c r="D1427" s="99" t="str">
        <f t="shared" si="66"/>
        <v/>
      </c>
      <c r="E1427" s="93"/>
      <c r="F1427" s="4"/>
      <c r="G1427" s="72"/>
      <c r="H1427" s="72"/>
      <c r="I1427" s="72"/>
      <c r="J1427" s="72"/>
      <c r="W1427" s="68">
        <f t="shared" si="67"/>
        <v>1</v>
      </c>
      <c r="AC1427" s="1" t="str">
        <f t="shared" si="68"/>
        <v>1900</v>
      </c>
    </row>
    <row r="1428" spans="4:29" x14ac:dyDescent="0.25">
      <c r="D1428" s="99" t="str">
        <f t="shared" si="66"/>
        <v/>
      </c>
      <c r="E1428" s="93"/>
      <c r="F1428" s="4"/>
      <c r="G1428" s="72"/>
      <c r="H1428" s="72"/>
      <c r="I1428" s="72"/>
      <c r="J1428" s="72"/>
      <c r="W1428" s="68">
        <f t="shared" si="67"/>
        <v>1</v>
      </c>
      <c r="AC1428" s="1" t="str">
        <f t="shared" si="68"/>
        <v>1900</v>
      </c>
    </row>
    <row r="1429" spans="4:29" x14ac:dyDescent="0.25">
      <c r="D1429" s="99" t="str">
        <f t="shared" si="66"/>
        <v/>
      </c>
      <c r="E1429" s="93"/>
      <c r="F1429" s="4"/>
      <c r="G1429" s="72"/>
      <c r="H1429" s="72"/>
      <c r="I1429" s="72"/>
      <c r="J1429" s="72"/>
      <c r="W1429" s="68">
        <f t="shared" si="67"/>
        <v>1</v>
      </c>
      <c r="AC1429" s="1" t="str">
        <f t="shared" si="68"/>
        <v>1900</v>
      </c>
    </row>
    <row r="1430" spans="4:29" x14ac:dyDescent="0.25">
      <c r="D1430" s="99" t="str">
        <f t="shared" si="66"/>
        <v/>
      </c>
      <c r="E1430" s="93"/>
      <c r="F1430" s="4"/>
      <c r="G1430" s="72"/>
      <c r="H1430" s="72"/>
      <c r="I1430" s="72"/>
      <c r="J1430" s="72"/>
      <c r="W1430" s="68">
        <f t="shared" si="67"/>
        <v>1</v>
      </c>
      <c r="AC1430" s="1" t="str">
        <f t="shared" si="68"/>
        <v>1900</v>
      </c>
    </row>
    <row r="1431" spans="4:29" x14ac:dyDescent="0.25">
      <c r="D1431" s="99" t="str">
        <f t="shared" si="66"/>
        <v/>
      </c>
      <c r="E1431" s="93"/>
      <c r="F1431" s="4"/>
      <c r="G1431" s="72"/>
      <c r="H1431" s="72"/>
      <c r="I1431" s="72"/>
      <c r="J1431" s="72"/>
      <c r="W1431" s="68">
        <f t="shared" si="67"/>
        <v>1</v>
      </c>
      <c r="AC1431" s="1" t="str">
        <f t="shared" si="68"/>
        <v>1900</v>
      </c>
    </row>
    <row r="1432" spans="4:29" x14ac:dyDescent="0.25">
      <c r="D1432" s="99" t="str">
        <f t="shared" si="66"/>
        <v/>
      </c>
      <c r="E1432" s="93"/>
      <c r="F1432" s="4"/>
      <c r="G1432" s="72"/>
      <c r="H1432" s="72"/>
      <c r="I1432" s="72"/>
      <c r="J1432" s="72"/>
      <c r="W1432" s="68">
        <f t="shared" si="67"/>
        <v>1</v>
      </c>
      <c r="AC1432" s="1" t="str">
        <f t="shared" si="68"/>
        <v>1900</v>
      </c>
    </row>
    <row r="1433" spans="4:29" x14ac:dyDescent="0.25">
      <c r="D1433" s="99" t="str">
        <f t="shared" si="66"/>
        <v/>
      </c>
      <c r="E1433" s="93"/>
      <c r="F1433" s="4"/>
      <c r="G1433" s="72"/>
      <c r="H1433" s="72"/>
      <c r="I1433" s="72"/>
      <c r="J1433" s="72"/>
      <c r="W1433" s="68">
        <f t="shared" si="67"/>
        <v>1</v>
      </c>
      <c r="AC1433" s="1" t="str">
        <f t="shared" si="68"/>
        <v>1900</v>
      </c>
    </row>
    <row r="1434" spans="4:29" x14ac:dyDescent="0.25">
      <c r="D1434" s="99" t="str">
        <f t="shared" si="66"/>
        <v/>
      </c>
      <c r="E1434" s="93"/>
      <c r="F1434" s="4"/>
      <c r="G1434" s="72"/>
      <c r="H1434" s="72"/>
      <c r="I1434" s="72"/>
      <c r="J1434" s="72"/>
      <c r="W1434" s="68">
        <f t="shared" si="67"/>
        <v>1</v>
      </c>
      <c r="AC1434" s="1" t="str">
        <f t="shared" si="68"/>
        <v>1900</v>
      </c>
    </row>
    <row r="1435" spans="4:29" x14ac:dyDescent="0.25">
      <c r="D1435" s="99" t="str">
        <f t="shared" si="66"/>
        <v/>
      </c>
      <c r="E1435" s="93"/>
      <c r="F1435" s="4"/>
      <c r="G1435" s="72"/>
      <c r="H1435" s="72"/>
      <c r="I1435" s="72"/>
      <c r="J1435" s="72"/>
      <c r="W1435" s="68">
        <f t="shared" si="67"/>
        <v>1</v>
      </c>
      <c r="AC1435" s="1" t="str">
        <f t="shared" si="68"/>
        <v>1900</v>
      </c>
    </row>
    <row r="1436" spans="4:29" x14ac:dyDescent="0.25">
      <c r="D1436" s="99" t="str">
        <f t="shared" si="66"/>
        <v/>
      </c>
      <c r="E1436" s="93"/>
      <c r="F1436" s="4"/>
      <c r="G1436" s="72"/>
      <c r="H1436" s="72"/>
      <c r="I1436" s="72"/>
      <c r="J1436" s="72"/>
      <c r="W1436" s="68">
        <f t="shared" si="67"/>
        <v>1</v>
      </c>
      <c r="AC1436" s="1" t="str">
        <f t="shared" si="68"/>
        <v>1900</v>
      </c>
    </row>
    <row r="1437" spans="4:29" x14ac:dyDescent="0.25">
      <c r="D1437" s="99" t="str">
        <f t="shared" si="66"/>
        <v/>
      </c>
      <c r="E1437" s="93"/>
      <c r="F1437" s="4"/>
      <c r="G1437" s="72"/>
      <c r="H1437" s="72"/>
      <c r="I1437" s="72"/>
      <c r="J1437" s="72"/>
      <c r="W1437" s="68">
        <f t="shared" si="67"/>
        <v>1</v>
      </c>
      <c r="AC1437" s="1" t="str">
        <f t="shared" si="68"/>
        <v>1900</v>
      </c>
    </row>
    <row r="1438" spans="4:29" x14ac:dyDescent="0.25">
      <c r="D1438" s="99" t="str">
        <f t="shared" si="66"/>
        <v/>
      </c>
      <c r="E1438" s="93"/>
      <c r="F1438" s="4"/>
      <c r="G1438" s="72"/>
      <c r="H1438" s="72"/>
      <c r="I1438" s="72"/>
      <c r="J1438" s="72"/>
      <c r="W1438" s="68">
        <f t="shared" si="67"/>
        <v>1</v>
      </c>
      <c r="AC1438" s="1" t="str">
        <f t="shared" si="68"/>
        <v>1900</v>
      </c>
    </row>
    <row r="1439" spans="4:29" x14ac:dyDescent="0.25">
      <c r="D1439" s="99" t="str">
        <f t="shared" si="66"/>
        <v/>
      </c>
      <c r="E1439" s="93"/>
      <c r="F1439" s="4"/>
      <c r="G1439" s="72"/>
      <c r="H1439" s="72"/>
      <c r="I1439" s="72"/>
      <c r="J1439" s="72"/>
      <c r="W1439" s="68">
        <f t="shared" si="67"/>
        <v>1</v>
      </c>
      <c r="AC1439" s="1" t="str">
        <f t="shared" si="68"/>
        <v>1900</v>
      </c>
    </row>
    <row r="1440" spans="4:29" x14ac:dyDescent="0.25">
      <c r="D1440" s="99" t="str">
        <f t="shared" si="66"/>
        <v/>
      </c>
      <c r="E1440" s="93"/>
      <c r="F1440" s="4"/>
      <c r="G1440" s="72"/>
      <c r="H1440" s="72"/>
      <c r="I1440" s="72"/>
      <c r="J1440" s="72"/>
      <c r="W1440" s="68">
        <f t="shared" si="67"/>
        <v>1</v>
      </c>
      <c r="AC1440" s="1" t="str">
        <f t="shared" si="68"/>
        <v>1900</v>
      </c>
    </row>
    <row r="1441" spans="4:29" x14ac:dyDescent="0.25">
      <c r="D1441" s="99" t="str">
        <f t="shared" si="66"/>
        <v/>
      </c>
      <c r="E1441" s="93"/>
      <c r="F1441" s="4"/>
      <c r="G1441" s="72"/>
      <c r="H1441" s="72"/>
      <c r="I1441" s="72"/>
      <c r="J1441" s="72"/>
      <c r="W1441" s="68">
        <f t="shared" si="67"/>
        <v>1</v>
      </c>
      <c r="AC1441" s="1" t="str">
        <f t="shared" si="68"/>
        <v>1900</v>
      </c>
    </row>
    <row r="1442" spans="4:29" x14ac:dyDescent="0.25">
      <c r="D1442" s="99" t="str">
        <f t="shared" si="66"/>
        <v/>
      </c>
      <c r="E1442" s="93"/>
      <c r="F1442" s="4"/>
      <c r="G1442" s="72"/>
      <c r="H1442" s="72"/>
      <c r="I1442" s="72"/>
      <c r="J1442" s="72"/>
      <c r="W1442" s="68">
        <f t="shared" si="67"/>
        <v>1</v>
      </c>
      <c r="AC1442" s="1" t="str">
        <f t="shared" si="68"/>
        <v>1900</v>
      </c>
    </row>
    <row r="1443" spans="4:29" x14ac:dyDescent="0.25">
      <c r="D1443" s="99" t="str">
        <f t="shared" si="66"/>
        <v/>
      </c>
      <c r="E1443" s="93"/>
      <c r="F1443" s="4"/>
      <c r="G1443" s="72"/>
      <c r="H1443" s="72"/>
      <c r="I1443" s="72"/>
      <c r="J1443" s="72"/>
      <c r="W1443" s="68">
        <f t="shared" si="67"/>
        <v>1</v>
      </c>
      <c r="AC1443" s="1" t="str">
        <f t="shared" si="68"/>
        <v>1900</v>
      </c>
    </row>
    <row r="1444" spans="4:29" x14ac:dyDescent="0.25">
      <c r="D1444" s="99" t="str">
        <f t="shared" si="66"/>
        <v/>
      </c>
      <c r="E1444" s="93"/>
      <c r="F1444" s="4"/>
      <c r="G1444" s="72"/>
      <c r="H1444" s="72"/>
      <c r="I1444" s="72"/>
      <c r="J1444" s="72"/>
      <c r="W1444" s="68">
        <f t="shared" si="67"/>
        <v>1</v>
      </c>
      <c r="AC1444" s="1" t="str">
        <f t="shared" si="68"/>
        <v>1900</v>
      </c>
    </row>
    <row r="1445" spans="4:29" x14ac:dyDescent="0.25">
      <c r="D1445" s="99" t="str">
        <f t="shared" si="66"/>
        <v/>
      </c>
      <c r="E1445" s="93"/>
      <c r="F1445" s="4"/>
      <c r="G1445" s="72"/>
      <c r="H1445" s="72"/>
      <c r="I1445" s="72"/>
      <c r="J1445" s="72"/>
      <c r="W1445" s="68">
        <f t="shared" si="67"/>
        <v>1</v>
      </c>
      <c r="AC1445" s="1" t="str">
        <f t="shared" si="68"/>
        <v>1900</v>
      </c>
    </row>
    <row r="1446" spans="4:29" x14ac:dyDescent="0.25">
      <c r="D1446" s="99" t="str">
        <f t="shared" si="66"/>
        <v/>
      </c>
      <c r="E1446" s="93"/>
      <c r="F1446" s="4"/>
      <c r="G1446" s="72"/>
      <c r="H1446" s="72"/>
      <c r="I1446" s="72"/>
      <c r="J1446" s="72"/>
      <c r="W1446" s="68">
        <f t="shared" si="67"/>
        <v>1</v>
      </c>
      <c r="AC1446" s="1" t="str">
        <f t="shared" si="68"/>
        <v>1900</v>
      </c>
    </row>
    <row r="1447" spans="4:29" x14ac:dyDescent="0.25">
      <c r="D1447" s="99" t="str">
        <f t="shared" si="66"/>
        <v/>
      </c>
      <c r="E1447" s="93"/>
      <c r="F1447" s="4"/>
      <c r="G1447" s="72"/>
      <c r="H1447" s="72"/>
      <c r="I1447" s="72"/>
      <c r="J1447" s="72"/>
      <c r="W1447" s="68">
        <f t="shared" si="67"/>
        <v>1</v>
      </c>
      <c r="AC1447" s="1" t="str">
        <f t="shared" si="68"/>
        <v>1900</v>
      </c>
    </row>
    <row r="1448" spans="4:29" x14ac:dyDescent="0.25">
      <c r="D1448" s="99" t="str">
        <f t="shared" si="66"/>
        <v/>
      </c>
      <c r="E1448" s="93"/>
      <c r="F1448" s="4"/>
      <c r="G1448" s="72"/>
      <c r="H1448" s="72"/>
      <c r="I1448" s="72"/>
      <c r="J1448" s="72"/>
      <c r="W1448" s="68">
        <f t="shared" si="67"/>
        <v>1</v>
      </c>
      <c r="AC1448" s="1" t="str">
        <f t="shared" si="68"/>
        <v>1900</v>
      </c>
    </row>
    <row r="1449" spans="4:29" x14ac:dyDescent="0.25">
      <c r="D1449" s="99" t="str">
        <f t="shared" si="66"/>
        <v/>
      </c>
      <c r="E1449" s="93"/>
      <c r="F1449" s="4"/>
      <c r="G1449" s="72"/>
      <c r="H1449" s="72"/>
      <c r="I1449" s="72"/>
      <c r="J1449" s="72"/>
      <c r="W1449" s="68">
        <f t="shared" si="67"/>
        <v>1</v>
      </c>
      <c r="AC1449" s="1" t="str">
        <f t="shared" si="68"/>
        <v>1900</v>
      </c>
    </row>
    <row r="1450" spans="4:29" x14ac:dyDescent="0.25">
      <c r="D1450" s="99" t="str">
        <f t="shared" si="66"/>
        <v/>
      </c>
      <c r="E1450" s="93"/>
      <c r="F1450" s="4"/>
      <c r="G1450" s="72"/>
      <c r="H1450" s="72"/>
      <c r="I1450" s="72"/>
      <c r="J1450" s="72"/>
      <c r="W1450" s="68">
        <f t="shared" si="67"/>
        <v>1</v>
      </c>
      <c r="AC1450" s="1" t="str">
        <f t="shared" si="68"/>
        <v>1900</v>
      </c>
    </row>
    <row r="1451" spans="4:29" x14ac:dyDescent="0.25">
      <c r="D1451" s="99" t="str">
        <f t="shared" si="66"/>
        <v/>
      </c>
      <c r="E1451" s="93"/>
      <c r="F1451" s="4"/>
      <c r="G1451" s="72"/>
      <c r="H1451" s="72"/>
      <c r="I1451" s="72"/>
      <c r="J1451" s="72"/>
      <c r="W1451" s="68">
        <f t="shared" si="67"/>
        <v>1</v>
      </c>
      <c r="AC1451" s="1" t="str">
        <f t="shared" si="68"/>
        <v>1900</v>
      </c>
    </row>
    <row r="1452" spans="4:29" x14ac:dyDescent="0.25">
      <c r="D1452" s="99" t="str">
        <f t="shared" si="66"/>
        <v/>
      </c>
      <c r="E1452" s="93"/>
      <c r="F1452" s="4"/>
      <c r="G1452" s="72"/>
      <c r="H1452" s="72"/>
      <c r="I1452" s="72"/>
      <c r="J1452" s="72"/>
      <c r="W1452" s="68">
        <f t="shared" si="67"/>
        <v>1</v>
      </c>
      <c r="AC1452" s="1" t="str">
        <f t="shared" si="68"/>
        <v>1900</v>
      </c>
    </row>
    <row r="1453" spans="4:29" x14ac:dyDescent="0.25">
      <c r="D1453" s="99" t="str">
        <f t="shared" si="66"/>
        <v/>
      </c>
      <c r="E1453" s="93"/>
      <c r="F1453" s="4"/>
      <c r="G1453" s="72"/>
      <c r="H1453" s="72"/>
      <c r="I1453" s="72"/>
      <c r="J1453" s="72"/>
      <c r="W1453" s="68">
        <f t="shared" si="67"/>
        <v>1</v>
      </c>
      <c r="AC1453" s="1" t="str">
        <f t="shared" si="68"/>
        <v>1900</v>
      </c>
    </row>
    <row r="1454" spans="4:29" x14ac:dyDescent="0.25">
      <c r="D1454" s="99" t="str">
        <f t="shared" si="66"/>
        <v/>
      </c>
      <c r="E1454" s="93"/>
      <c r="F1454" s="4"/>
      <c r="G1454" s="72"/>
      <c r="H1454" s="72"/>
      <c r="I1454" s="72"/>
      <c r="J1454" s="72"/>
      <c r="W1454" s="68">
        <f t="shared" si="67"/>
        <v>1</v>
      </c>
      <c r="AC1454" s="1" t="str">
        <f t="shared" si="68"/>
        <v>1900</v>
      </c>
    </row>
    <row r="1455" spans="4:29" x14ac:dyDescent="0.25">
      <c r="D1455" s="99" t="str">
        <f t="shared" si="66"/>
        <v/>
      </c>
      <c r="E1455" s="93"/>
      <c r="F1455" s="4"/>
      <c r="G1455" s="72"/>
      <c r="H1455" s="72"/>
      <c r="I1455" s="72"/>
      <c r="J1455" s="72"/>
      <c r="W1455" s="68">
        <f t="shared" si="67"/>
        <v>1</v>
      </c>
      <c r="AC1455" s="1" t="str">
        <f t="shared" si="68"/>
        <v>1900</v>
      </c>
    </row>
    <row r="1456" spans="4:29" x14ac:dyDescent="0.25">
      <c r="D1456" s="99" t="str">
        <f t="shared" si="66"/>
        <v/>
      </c>
      <c r="E1456" s="93"/>
      <c r="F1456" s="4"/>
      <c r="G1456" s="72"/>
      <c r="H1456" s="72"/>
      <c r="I1456" s="72"/>
      <c r="J1456" s="72"/>
      <c r="W1456" s="68">
        <f t="shared" si="67"/>
        <v>1</v>
      </c>
      <c r="AC1456" s="1" t="str">
        <f t="shared" si="68"/>
        <v>1900</v>
      </c>
    </row>
    <row r="1457" spans="4:29" x14ac:dyDescent="0.25">
      <c r="D1457" s="99" t="str">
        <f t="shared" si="66"/>
        <v/>
      </c>
      <c r="E1457" s="93"/>
      <c r="F1457" s="4"/>
      <c r="G1457" s="72"/>
      <c r="H1457" s="72"/>
      <c r="I1457" s="72"/>
      <c r="J1457" s="72"/>
      <c r="W1457" s="68">
        <f t="shared" si="67"/>
        <v>1</v>
      </c>
      <c r="AC1457" s="1" t="str">
        <f t="shared" si="68"/>
        <v>1900</v>
      </c>
    </row>
    <row r="1458" spans="4:29" x14ac:dyDescent="0.25">
      <c r="D1458" s="99" t="str">
        <f t="shared" si="66"/>
        <v/>
      </c>
      <c r="E1458" s="93"/>
      <c r="F1458" s="4"/>
      <c r="G1458" s="72"/>
      <c r="H1458" s="72"/>
      <c r="I1458" s="72"/>
      <c r="J1458" s="72"/>
      <c r="W1458" s="68">
        <f t="shared" si="67"/>
        <v>1</v>
      </c>
      <c r="AC1458" s="1" t="str">
        <f t="shared" si="68"/>
        <v>1900</v>
      </c>
    </row>
    <row r="1459" spans="4:29" x14ac:dyDescent="0.25">
      <c r="D1459" s="99" t="str">
        <f t="shared" si="66"/>
        <v/>
      </c>
      <c r="E1459" s="93"/>
      <c r="F1459" s="4"/>
      <c r="G1459" s="72"/>
      <c r="H1459" s="72"/>
      <c r="I1459" s="72"/>
      <c r="J1459" s="72"/>
      <c r="W1459" s="68">
        <f t="shared" si="67"/>
        <v>1</v>
      </c>
      <c r="AC1459" s="1" t="str">
        <f t="shared" si="68"/>
        <v>1900</v>
      </c>
    </row>
    <row r="1460" spans="4:29" x14ac:dyDescent="0.25">
      <c r="D1460" s="99" t="str">
        <f t="shared" si="66"/>
        <v/>
      </c>
      <c r="E1460" s="93"/>
      <c r="F1460" s="4"/>
      <c r="G1460" s="72"/>
      <c r="H1460" s="72"/>
      <c r="I1460" s="72"/>
      <c r="J1460" s="72"/>
      <c r="W1460" s="68">
        <f t="shared" si="67"/>
        <v>1</v>
      </c>
      <c r="AC1460" s="1" t="str">
        <f t="shared" si="68"/>
        <v>1900</v>
      </c>
    </row>
    <row r="1461" spans="4:29" x14ac:dyDescent="0.25">
      <c r="D1461" s="99" t="str">
        <f t="shared" si="66"/>
        <v/>
      </c>
      <c r="E1461" s="93"/>
      <c r="F1461" s="4"/>
      <c r="G1461" s="72"/>
      <c r="H1461" s="72"/>
      <c r="I1461" s="72"/>
      <c r="J1461" s="72"/>
      <c r="W1461" s="68">
        <f t="shared" si="67"/>
        <v>1</v>
      </c>
      <c r="AC1461" s="1" t="str">
        <f t="shared" si="68"/>
        <v>1900</v>
      </c>
    </row>
    <row r="1462" spans="4:29" x14ac:dyDescent="0.25">
      <c r="D1462" s="99" t="str">
        <f t="shared" si="66"/>
        <v/>
      </c>
      <c r="E1462" s="93"/>
      <c r="F1462" s="4"/>
      <c r="G1462" s="72"/>
      <c r="H1462" s="72"/>
      <c r="I1462" s="72"/>
      <c r="J1462" s="72"/>
      <c r="W1462" s="68">
        <f t="shared" si="67"/>
        <v>1</v>
      </c>
      <c r="AC1462" s="1" t="str">
        <f t="shared" si="68"/>
        <v>1900</v>
      </c>
    </row>
    <row r="1463" spans="4:29" x14ac:dyDescent="0.25">
      <c r="D1463" s="99" t="str">
        <f t="shared" si="66"/>
        <v/>
      </c>
      <c r="E1463" s="93"/>
      <c r="F1463" s="4"/>
      <c r="G1463" s="72"/>
      <c r="H1463" s="72"/>
      <c r="I1463" s="72"/>
      <c r="J1463" s="72"/>
      <c r="W1463" s="68">
        <f t="shared" si="67"/>
        <v>1</v>
      </c>
      <c r="AC1463" s="1" t="str">
        <f t="shared" si="68"/>
        <v>1900</v>
      </c>
    </row>
    <row r="1464" spans="4:29" x14ac:dyDescent="0.25">
      <c r="D1464" s="99" t="str">
        <f t="shared" si="66"/>
        <v/>
      </c>
      <c r="E1464" s="93"/>
      <c r="F1464" s="4"/>
      <c r="G1464" s="72"/>
      <c r="H1464" s="72"/>
      <c r="I1464" s="72"/>
      <c r="J1464" s="72"/>
      <c r="W1464" s="68">
        <f t="shared" si="67"/>
        <v>1</v>
      </c>
      <c r="AC1464" s="1" t="str">
        <f t="shared" si="68"/>
        <v>1900</v>
      </c>
    </row>
    <row r="1465" spans="4:29" x14ac:dyDescent="0.25">
      <c r="D1465" s="99" t="str">
        <f t="shared" si="66"/>
        <v/>
      </c>
      <c r="E1465" s="93"/>
      <c r="F1465" s="4"/>
      <c r="G1465" s="72"/>
      <c r="H1465" s="72"/>
      <c r="I1465" s="72"/>
      <c r="J1465" s="72"/>
      <c r="W1465" s="68">
        <f t="shared" si="67"/>
        <v>1</v>
      </c>
      <c r="AC1465" s="1" t="str">
        <f t="shared" si="68"/>
        <v>1900</v>
      </c>
    </row>
    <row r="1466" spans="4:29" x14ac:dyDescent="0.25">
      <c r="D1466" s="99" t="str">
        <f t="shared" si="66"/>
        <v/>
      </c>
      <c r="E1466" s="93"/>
      <c r="F1466" s="4"/>
      <c r="G1466" s="72"/>
      <c r="H1466" s="72"/>
      <c r="I1466" s="72"/>
      <c r="J1466" s="72"/>
      <c r="W1466" s="68">
        <f t="shared" si="67"/>
        <v>1</v>
      </c>
      <c r="AC1466" s="1" t="str">
        <f t="shared" si="68"/>
        <v>1900</v>
      </c>
    </row>
    <row r="1467" spans="4:29" x14ac:dyDescent="0.25">
      <c r="D1467" s="99" t="str">
        <f t="shared" si="66"/>
        <v/>
      </c>
      <c r="E1467" s="93"/>
      <c r="F1467" s="4"/>
      <c r="G1467" s="72"/>
      <c r="H1467" s="72"/>
      <c r="I1467" s="72"/>
      <c r="J1467" s="72"/>
      <c r="W1467" s="68">
        <f t="shared" si="67"/>
        <v>1</v>
      </c>
      <c r="AC1467" s="1" t="str">
        <f t="shared" si="68"/>
        <v>1900</v>
      </c>
    </row>
    <row r="1468" spans="4:29" x14ac:dyDescent="0.25">
      <c r="D1468" s="99" t="str">
        <f t="shared" si="66"/>
        <v/>
      </c>
      <c r="E1468" s="93"/>
      <c r="F1468" s="4"/>
      <c r="G1468" s="72"/>
      <c r="H1468" s="72"/>
      <c r="I1468" s="72"/>
      <c r="J1468" s="72"/>
      <c r="W1468" s="68">
        <f t="shared" si="67"/>
        <v>1</v>
      </c>
      <c r="AC1468" s="1" t="str">
        <f t="shared" si="68"/>
        <v>1900</v>
      </c>
    </row>
    <row r="1469" spans="4:29" x14ac:dyDescent="0.25">
      <c r="D1469" s="99" t="str">
        <f t="shared" si="66"/>
        <v/>
      </c>
      <c r="E1469" s="93"/>
      <c r="F1469" s="4"/>
      <c r="G1469" s="72"/>
      <c r="H1469" s="72"/>
      <c r="I1469" s="72"/>
      <c r="J1469" s="72"/>
      <c r="W1469" s="68">
        <f t="shared" si="67"/>
        <v>1</v>
      </c>
      <c r="AC1469" s="1" t="str">
        <f t="shared" si="68"/>
        <v>1900</v>
      </c>
    </row>
    <row r="1470" spans="4:29" x14ac:dyDescent="0.25">
      <c r="D1470" s="99" t="str">
        <f t="shared" si="66"/>
        <v/>
      </c>
      <c r="E1470" s="93"/>
      <c r="F1470" s="4"/>
      <c r="G1470" s="72"/>
      <c r="H1470" s="72"/>
      <c r="I1470" s="72"/>
      <c r="J1470" s="72"/>
      <c r="W1470" s="68">
        <f t="shared" si="67"/>
        <v>1</v>
      </c>
      <c r="AC1470" s="1" t="str">
        <f t="shared" si="68"/>
        <v>1900</v>
      </c>
    </row>
    <row r="1471" spans="4:29" x14ac:dyDescent="0.25">
      <c r="D1471" s="99" t="str">
        <f t="shared" si="66"/>
        <v/>
      </c>
      <c r="E1471" s="93"/>
      <c r="F1471" s="4"/>
      <c r="G1471" s="72"/>
      <c r="H1471" s="72"/>
      <c r="I1471" s="72"/>
      <c r="J1471" s="72"/>
      <c r="W1471" s="68">
        <f t="shared" si="67"/>
        <v>1</v>
      </c>
      <c r="AC1471" s="1" t="str">
        <f t="shared" si="68"/>
        <v>1900</v>
      </c>
    </row>
    <row r="1472" spans="4:29" x14ac:dyDescent="0.25">
      <c r="D1472" s="99" t="str">
        <f t="shared" si="66"/>
        <v/>
      </c>
      <c r="E1472" s="93"/>
      <c r="F1472" s="4"/>
      <c r="G1472" s="72"/>
      <c r="H1472" s="72"/>
      <c r="I1472" s="72"/>
      <c r="J1472" s="72"/>
      <c r="W1472" s="68">
        <f t="shared" si="67"/>
        <v>1</v>
      </c>
      <c r="AC1472" s="1" t="str">
        <f t="shared" si="68"/>
        <v>1900</v>
      </c>
    </row>
    <row r="1473" spans="4:29" x14ac:dyDescent="0.25">
      <c r="D1473" s="99" t="str">
        <f t="shared" si="66"/>
        <v/>
      </c>
      <c r="E1473" s="93"/>
      <c r="F1473" s="4"/>
      <c r="G1473" s="72"/>
      <c r="H1473" s="72"/>
      <c r="I1473" s="72"/>
      <c r="J1473" s="72"/>
      <c r="W1473" s="68">
        <f t="shared" si="67"/>
        <v>1</v>
      </c>
      <c r="AC1473" s="1" t="str">
        <f t="shared" si="68"/>
        <v>1900</v>
      </c>
    </row>
    <row r="1474" spans="4:29" x14ac:dyDescent="0.25">
      <c r="D1474" s="99" t="str">
        <f t="shared" si="66"/>
        <v/>
      </c>
      <c r="E1474" s="93"/>
      <c r="F1474" s="4"/>
      <c r="G1474" s="72"/>
      <c r="H1474" s="72"/>
      <c r="I1474" s="72"/>
      <c r="J1474" s="72"/>
      <c r="W1474" s="68">
        <f t="shared" si="67"/>
        <v>1</v>
      </c>
      <c r="AC1474" s="1" t="str">
        <f t="shared" si="68"/>
        <v>1900</v>
      </c>
    </row>
    <row r="1475" spans="4:29" x14ac:dyDescent="0.25">
      <c r="D1475" s="99" t="str">
        <f t="shared" si="66"/>
        <v/>
      </c>
      <c r="E1475" s="93"/>
      <c r="F1475" s="4"/>
      <c r="G1475" s="72"/>
      <c r="H1475" s="72"/>
      <c r="I1475" s="72"/>
      <c r="J1475" s="72"/>
      <c r="W1475" s="68">
        <f t="shared" si="67"/>
        <v>1</v>
      </c>
      <c r="AC1475" s="1" t="str">
        <f t="shared" si="68"/>
        <v>1900</v>
      </c>
    </row>
    <row r="1476" spans="4:29" x14ac:dyDescent="0.25">
      <c r="D1476" s="99" t="str">
        <f t="shared" ref="D1476:D1539" si="69">IF(W1476&lt;&gt;$V$1,IF(YEAR(W1476)=YEAR(W1475),D1475+1,1),"")</f>
        <v/>
      </c>
      <c r="E1476" s="93"/>
      <c r="F1476" s="4"/>
      <c r="G1476" s="72"/>
      <c r="H1476" s="72"/>
      <c r="I1476" s="72"/>
      <c r="J1476" s="72"/>
      <c r="W1476" s="68">
        <f t="shared" ref="W1476:W1539" si="70">IF(CONCATENATE(F1476,F1477,F1478,F1479,F1480,F1481)&lt;&gt;"",IF(AND(E1476&lt;&gt;0,ISNUMBER(E1476)=TRUE),E1476,W1475),$V$1)</f>
        <v>1</v>
      </c>
      <c r="AC1476" s="1" t="str">
        <f t="shared" si="68"/>
        <v>1900</v>
      </c>
    </row>
    <row r="1477" spans="4:29" x14ac:dyDescent="0.25">
      <c r="D1477" s="99" t="str">
        <f t="shared" si="69"/>
        <v/>
      </c>
      <c r="E1477" s="93"/>
      <c r="F1477" s="4"/>
      <c r="G1477" s="72"/>
      <c r="H1477" s="72"/>
      <c r="I1477" s="72"/>
      <c r="J1477" s="72"/>
      <c r="W1477" s="68">
        <f t="shared" si="70"/>
        <v>1</v>
      </c>
      <c r="AC1477" s="1" t="str">
        <f t="shared" ref="AC1477:AC1540" si="71">YEAR(W1477)&amp;F1477</f>
        <v>1900</v>
      </c>
    </row>
    <row r="1478" spans="4:29" x14ac:dyDescent="0.25">
      <c r="D1478" s="99" t="str">
        <f t="shared" si="69"/>
        <v/>
      </c>
      <c r="E1478" s="93"/>
      <c r="F1478" s="4"/>
      <c r="G1478" s="72"/>
      <c r="H1478" s="72"/>
      <c r="I1478" s="72"/>
      <c r="J1478" s="72"/>
      <c r="W1478" s="68">
        <f t="shared" si="70"/>
        <v>1</v>
      </c>
      <c r="AC1478" s="1" t="str">
        <f t="shared" si="71"/>
        <v>1900</v>
      </c>
    </row>
    <row r="1479" spans="4:29" x14ac:dyDescent="0.25">
      <c r="D1479" s="99" t="str">
        <f t="shared" si="69"/>
        <v/>
      </c>
      <c r="E1479" s="93"/>
      <c r="F1479" s="4"/>
      <c r="G1479" s="72"/>
      <c r="H1479" s="72"/>
      <c r="I1479" s="72"/>
      <c r="J1479" s="72"/>
      <c r="W1479" s="68">
        <f t="shared" si="70"/>
        <v>1</v>
      </c>
      <c r="AC1479" s="1" t="str">
        <f t="shared" si="71"/>
        <v>1900</v>
      </c>
    </row>
    <row r="1480" spans="4:29" x14ac:dyDescent="0.25">
      <c r="D1480" s="99" t="str">
        <f t="shared" si="69"/>
        <v/>
      </c>
      <c r="E1480" s="93"/>
      <c r="F1480" s="4"/>
      <c r="G1480" s="72"/>
      <c r="H1480" s="72"/>
      <c r="I1480" s="72"/>
      <c r="J1480" s="72"/>
      <c r="W1480" s="68">
        <f t="shared" si="70"/>
        <v>1</v>
      </c>
      <c r="AC1480" s="1" t="str">
        <f t="shared" si="71"/>
        <v>1900</v>
      </c>
    </row>
    <row r="1481" spans="4:29" x14ac:dyDescent="0.25">
      <c r="D1481" s="99" t="str">
        <f t="shared" si="69"/>
        <v/>
      </c>
      <c r="E1481" s="93"/>
      <c r="F1481" s="4"/>
      <c r="G1481" s="72"/>
      <c r="H1481" s="72"/>
      <c r="I1481" s="72"/>
      <c r="J1481" s="72"/>
      <c r="W1481" s="68">
        <f t="shared" si="70"/>
        <v>1</v>
      </c>
      <c r="AC1481" s="1" t="str">
        <f t="shared" si="71"/>
        <v>1900</v>
      </c>
    </row>
    <row r="1482" spans="4:29" x14ac:dyDescent="0.25">
      <c r="D1482" s="99" t="str">
        <f t="shared" si="69"/>
        <v/>
      </c>
      <c r="E1482" s="93"/>
      <c r="F1482" s="4"/>
      <c r="G1482" s="72"/>
      <c r="H1482" s="72"/>
      <c r="I1482" s="72"/>
      <c r="J1482" s="72"/>
      <c r="W1482" s="68">
        <f t="shared" si="70"/>
        <v>1</v>
      </c>
      <c r="AC1482" s="1" t="str">
        <f t="shared" si="71"/>
        <v>1900</v>
      </c>
    </row>
    <row r="1483" spans="4:29" x14ac:dyDescent="0.25">
      <c r="D1483" s="99" t="str">
        <f t="shared" si="69"/>
        <v/>
      </c>
      <c r="E1483" s="93"/>
      <c r="F1483" s="4"/>
      <c r="G1483" s="72"/>
      <c r="H1483" s="72"/>
      <c r="I1483" s="72"/>
      <c r="J1483" s="72"/>
      <c r="W1483" s="68">
        <f t="shared" si="70"/>
        <v>1</v>
      </c>
      <c r="AC1483" s="1" t="str">
        <f t="shared" si="71"/>
        <v>1900</v>
      </c>
    </row>
    <row r="1484" spans="4:29" x14ac:dyDescent="0.25">
      <c r="D1484" s="99" t="str">
        <f t="shared" si="69"/>
        <v/>
      </c>
      <c r="E1484" s="93"/>
      <c r="F1484" s="4"/>
      <c r="G1484" s="72"/>
      <c r="H1484" s="72"/>
      <c r="I1484" s="72"/>
      <c r="J1484" s="72"/>
      <c r="W1484" s="68">
        <f t="shared" si="70"/>
        <v>1</v>
      </c>
      <c r="AC1484" s="1" t="str">
        <f t="shared" si="71"/>
        <v>1900</v>
      </c>
    </row>
    <row r="1485" spans="4:29" x14ac:dyDescent="0.25">
      <c r="D1485" s="99" t="str">
        <f t="shared" si="69"/>
        <v/>
      </c>
      <c r="E1485" s="93"/>
      <c r="F1485" s="4"/>
      <c r="G1485" s="72"/>
      <c r="H1485" s="72"/>
      <c r="I1485" s="72"/>
      <c r="J1485" s="72"/>
      <c r="W1485" s="68">
        <f t="shared" si="70"/>
        <v>1</v>
      </c>
      <c r="AC1485" s="1" t="str">
        <f t="shared" si="71"/>
        <v>1900</v>
      </c>
    </row>
    <row r="1486" spans="4:29" x14ac:dyDescent="0.25">
      <c r="D1486" s="99" t="str">
        <f t="shared" si="69"/>
        <v/>
      </c>
      <c r="E1486" s="93"/>
      <c r="F1486" s="4"/>
      <c r="G1486" s="72"/>
      <c r="H1486" s="72"/>
      <c r="I1486" s="72"/>
      <c r="J1486" s="72"/>
      <c r="W1486" s="68">
        <f t="shared" si="70"/>
        <v>1</v>
      </c>
      <c r="AC1486" s="1" t="str">
        <f t="shared" si="71"/>
        <v>1900</v>
      </c>
    </row>
    <row r="1487" spans="4:29" x14ac:dyDescent="0.25">
      <c r="D1487" s="99" t="str">
        <f t="shared" si="69"/>
        <v/>
      </c>
      <c r="E1487" s="93"/>
      <c r="F1487" s="4"/>
      <c r="G1487" s="72"/>
      <c r="H1487" s="72"/>
      <c r="I1487" s="72"/>
      <c r="J1487" s="72"/>
      <c r="W1487" s="68">
        <f t="shared" si="70"/>
        <v>1</v>
      </c>
      <c r="AC1487" s="1" t="str">
        <f t="shared" si="71"/>
        <v>1900</v>
      </c>
    </row>
    <row r="1488" spans="4:29" x14ac:dyDescent="0.25">
      <c r="D1488" s="99" t="str">
        <f t="shared" si="69"/>
        <v/>
      </c>
      <c r="E1488" s="93"/>
      <c r="F1488" s="4"/>
      <c r="G1488" s="72"/>
      <c r="H1488" s="72"/>
      <c r="I1488" s="72"/>
      <c r="J1488" s="72"/>
      <c r="W1488" s="68">
        <f t="shared" si="70"/>
        <v>1</v>
      </c>
      <c r="AC1488" s="1" t="str">
        <f t="shared" si="71"/>
        <v>1900</v>
      </c>
    </row>
    <row r="1489" spans="4:29" x14ac:dyDescent="0.25">
      <c r="D1489" s="99" t="str">
        <f t="shared" si="69"/>
        <v/>
      </c>
      <c r="E1489" s="93"/>
      <c r="F1489" s="4"/>
      <c r="G1489" s="72"/>
      <c r="H1489" s="72"/>
      <c r="I1489" s="72"/>
      <c r="J1489" s="72"/>
      <c r="W1489" s="68">
        <f t="shared" si="70"/>
        <v>1</v>
      </c>
      <c r="AC1489" s="1" t="str">
        <f t="shared" si="71"/>
        <v>1900</v>
      </c>
    </row>
    <row r="1490" spans="4:29" x14ac:dyDescent="0.25">
      <c r="D1490" s="99" t="str">
        <f t="shared" si="69"/>
        <v/>
      </c>
      <c r="E1490" s="93"/>
      <c r="F1490" s="4"/>
      <c r="G1490" s="72"/>
      <c r="H1490" s="72"/>
      <c r="I1490" s="72"/>
      <c r="J1490" s="72"/>
      <c r="W1490" s="68">
        <f t="shared" si="70"/>
        <v>1</v>
      </c>
      <c r="AC1490" s="1" t="str">
        <f t="shared" si="71"/>
        <v>1900</v>
      </c>
    </row>
    <row r="1491" spans="4:29" x14ac:dyDescent="0.25">
      <c r="D1491" s="99" t="str">
        <f t="shared" si="69"/>
        <v/>
      </c>
      <c r="E1491" s="93"/>
      <c r="F1491" s="4"/>
      <c r="G1491" s="72"/>
      <c r="H1491" s="72"/>
      <c r="I1491" s="72"/>
      <c r="J1491" s="72"/>
      <c r="W1491" s="68">
        <f t="shared" si="70"/>
        <v>1</v>
      </c>
      <c r="AC1491" s="1" t="str">
        <f t="shared" si="71"/>
        <v>1900</v>
      </c>
    </row>
    <row r="1492" spans="4:29" x14ac:dyDescent="0.25">
      <c r="D1492" s="99" t="str">
        <f t="shared" si="69"/>
        <v/>
      </c>
      <c r="E1492" s="93"/>
      <c r="F1492" s="4"/>
      <c r="G1492" s="72"/>
      <c r="H1492" s="72"/>
      <c r="I1492" s="72"/>
      <c r="J1492" s="72"/>
      <c r="W1492" s="68">
        <f t="shared" si="70"/>
        <v>1</v>
      </c>
      <c r="AC1492" s="1" t="str">
        <f t="shared" si="71"/>
        <v>1900</v>
      </c>
    </row>
    <row r="1493" spans="4:29" x14ac:dyDescent="0.25">
      <c r="D1493" s="99" t="str">
        <f t="shared" si="69"/>
        <v/>
      </c>
      <c r="E1493" s="93"/>
      <c r="F1493" s="4"/>
      <c r="G1493" s="72"/>
      <c r="H1493" s="72"/>
      <c r="I1493" s="72"/>
      <c r="J1493" s="72"/>
      <c r="W1493" s="68">
        <f t="shared" si="70"/>
        <v>1</v>
      </c>
      <c r="AC1493" s="1" t="str">
        <f t="shared" si="71"/>
        <v>1900</v>
      </c>
    </row>
    <row r="1494" spans="4:29" x14ac:dyDescent="0.25">
      <c r="D1494" s="99" t="str">
        <f t="shared" si="69"/>
        <v/>
      </c>
      <c r="E1494" s="93"/>
      <c r="F1494" s="4"/>
      <c r="G1494" s="72"/>
      <c r="H1494" s="72"/>
      <c r="I1494" s="72"/>
      <c r="J1494" s="72"/>
      <c r="W1494" s="68">
        <f t="shared" si="70"/>
        <v>1</v>
      </c>
      <c r="AC1494" s="1" t="str">
        <f t="shared" si="71"/>
        <v>1900</v>
      </c>
    </row>
    <row r="1495" spans="4:29" x14ac:dyDescent="0.25">
      <c r="D1495" s="99" t="str">
        <f t="shared" si="69"/>
        <v/>
      </c>
      <c r="E1495" s="93"/>
      <c r="F1495" s="4"/>
      <c r="G1495" s="72"/>
      <c r="H1495" s="72"/>
      <c r="I1495" s="72"/>
      <c r="J1495" s="72"/>
      <c r="W1495" s="68">
        <f t="shared" si="70"/>
        <v>1</v>
      </c>
      <c r="AC1495" s="1" t="str">
        <f t="shared" si="71"/>
        <v>1900</v>
      </c>
    </row>
    <row r="1496" spans="4:29" x14ac:dyDescent="0.25">
      <c r="D1496" s="99" t="str">
        <f t="shared" si="69"/>
        <v/>
      </c>
      <c r="E1496" s="93"/>
      <c r="F1496" s="4"/>
      <c r="G1496" s="72"/>
      <c r="H1496" s="72"/>
      <c r="I1496" s="72"/>
      <c r="J1496" s="72"/>
      <c r="W1496" s="68">
        <f t="shared" si="70"/>
        <v>1</v>
      </c>
      <c r="AC1496" s="1" t="str">
        <f t="shared" si="71"/>
        <v>1900</v>
      </c>
    </row>
    <row r="1497" spans="4:29" x14ac:dyDescent="0.25">
      <c r="D1497" s="99" t="str">
        <f t="shared" si="69"/>
        <v/>
      </c>
      <c r="E1497" s="93"/>
      <c r="F1497" s="4"/>
      <c r="G1497" s="72"/>
      <c r="H1497" s="72"/>
      <c r="I1497" s="72"/>
      <c r="J1497" s="72"/>
      <c r="W1497" s="68">
        <f t="shared" si="70"/>
        <v>1</v>
      </c>
      <c r="AC1497" s="1" t="str">
        <f t="shared" si="71"/>
        <v>1900</v>
      </c>
    </row>
    <row r="1498" spans="4:29" x14ac:dyDescent="0.25">
      <c r="D1498" s="99" t="str">
        <f t="shared" si="69"/>
        <v/>
      </c>
      <c r="E1498" s="93"/>
      <c r="F1498" s="4"/>
      <c r="G1498" s="72"/>
      <c r="H1498" s="72"/>
      <c r="I1498" s="72"/>
      <c r="J1498" s="72"/>
      <c r="W1498" s="68">
        <f t="shared" si="70"/>
        <v>1</v>
      </c>
      <c r="AC1498" s="1" t="str">
        <f t="shared" si="71"/>
        <v>1900</v>
      </c>
    </row>
    <row r="1499" spans="4:29" x14ac:dyDescent="0.25">
      <c r="D1499" s="99" t="str">
        <f t="shared" si="69"/>
        <v/>
      </c>
      <c r="E1499" s="93"/>
      <c r="F1499" s="4"/>
      <c r="G1499" s="72"/>
      <c r="H1499" s="72"/>
      <c r="I1499" s="72"/>
      <c r="J1499" s="72"/>
      <c r="W1499" s="68">
        <f t="shared" si="70"/>
        <v>1</v>
      </c>
      <c r="AC1499" s="1" t="str">
        <f t="shared" si="71"/>
        <v>1900</v>
      </c>
    </row>
    <row r="1500" spans="4:29" x14ac:dyDescent="0.25">
      <c r="D1500" s="99" t="str">
        <f t="shared" si="69"/>
        <v/>
      </c>
      <c r="E1500" s="93"/>
      <c r="F1500" s="4"/>
      <c r="G1500" s="72"/>
      <c r="H1500" s="72"/>
      <c r="I1500" s="72"/>
      <c r="J1500" s="72"/>
      <c r="W1500" s="68">
        <f t="shared" si="70"/>
        <v>1</v>
      </c>
      <c r="AC1500" s="1" t="str">
        <f t="shared" si="71"/>
        <v>1900</v>
      </c>
    </row>
    <row r="1501" spans="4:29" x14ac:dyDescent="0.25">
      <c r="D1501" s="99" t="str">
        <f t="shared" si="69"/>
        <v/>
      </c>
      <c r="E1501" s="93"/>
      <c r="F1501" s="4"/>
      <c r="G1501" s="72"/>
      <c r="H1501" s="72"/>
      <c r="I1501" s="72"/>
      <c r="J1501" s="72"/>
      <c r="W1501" s="68">
        <f t="shared" si="70"/>
        <v>1</v>
      </c>
      <c r="AC1501" s="1" t="str">
        <f t="shared" si="71"/>
        <v>1900</v>
      </c>
    </row>
    <row r="1502" spans="4:29" x14ac:dyDescent="0.25">
      <c r="D1502" s="99" t="str">
        <f t="shared" si="69"/>
        <v/>
      </c>
      <c r="E1502" s="93"/>
      <c r="F1502" s="4"/>
      <c r="G1502" s="72"/>
      <c r="H1502" s="72"/>
      <c r="I1502" s="72"/>
      <c r="J1502" s="72"/>
      <c r="W1502" s="68">
        <f t="shared" si="70"/>
        <v>1</v>
      </c>
      <c r="AC1502" s="1" t="str">
        <f t="shared" si="71"/>
        <v>1900</v>
      </c>
    </row>
    <row r="1503" spans="4:29" x14ac:dyDescent="0.25">
      <c r="D1503" s="99" t="str">
        <f t="shared" si="69"/>
        <v/>
      </c>
      <c r="E1503" s="93"/>
      <c r="F1503" s="4"/>
      <c r="G1503" s="72"/>
      <c r="H1503" s="72"/>
      <c r="I1503" s="72"/>
      <c r="J1503" s="72"/>
      <c r="W1503" s="68">
        <f t="shared" si="70"/>
        <v>1</v>
      </c>
      <c r="AC1503" s="1" t="str">
        <f t="shared" si="71"/>
        <v>1900</v>
      </c>
    </row>
    <row r="1504" spans="4:29" x14ac:dyDescent="0.25">
      <c r="D1504" s="99" t="str">
        <f t="shared" si="69"/>
        <v/>
      </c>
      <c r="E1504" s="93"/>
      <c r="F1504" s="4"/>
      <c r="G1504" s="72"/>
      <c r="H1504" s="72"/>
      <c r="I1504" s="72"/>
      <c r="J1504" s="72"/>
      <c r="W1504" s="68">
        <f t="shared" si="70"/>
        <v>1</v>
      </c>
      <c r="AC1504" s="1" t="str">
        <f t="shared" si="71"/>
        <v>1900</v>
      </c>
    </row>
    <row r="1505" spans="4:29" x14ac:dyDescent="0.25">
      <c r="D1505" s="99" t="str">
        <f t="shared" si="69"/>
        <v/>
      </c>
      <c r="E1505" s="93"/>
      <c r="F1505" s="4"/>
      <c r="G1505" s="72"/>
      <c r="H1505" s="72"/>
      <c r="I1505" s="72"/>
      <c r="J1505" s="72"/>
      <c r="W1505" s="68">
        <f t="shared" si="70"/>
        <v>1</v>
      </c>
      <c r="AC1505" s="1" t="str">
        <f t="shared" si="71"/>
        <v>1900</v>
      </c>
    </row>
    <row r="1506" spans="4:29" x14ac:dyDescent="0.25">
      <c r="D1506" s="99" t="str">
        <f t="shared" si="69"/>
        <v/>
      </c>
      <c r="E1506" s="93"/>
      <c r="F1506" s="4"/>
      <c r="G1506" s="72"/>
      <c r="H1506" s="72"/>
      <c r="I1506" s="72"/>
      <c r="J1506" s="72"/>
      <c r="W1506" s="68">
        <f t="shared" si="70"/>
        <v>1</v>
      </c>
      <c r="AC1506" s="1" t="str">
        <f t="shared" si="71"/>
        <v>1900</v>
      </c>
    </row>
    <row r="1507" spans="4:29" x14ac:dyDescent="0.25">
      <c r="D1507" s="99" t="str">
        <f t="shared" si="69"/>
        <v/>
      </c>
      <c r="E1507" s="93"/>
      <c r="F1507" s="4"/>
      <c r="G1507" s="72"/>
      <c r="H1507" s="72"/>
      <c r="I1507" s="72"/>
      <c r="J1507" s="72"/>
      <c r="W1507" s="68">
        <f t="shared" si="70"/>
        <v>1</v>
      </c>
      <c r="AC1507" s="1" t="str">
        <f t="shared" si="71"/>
        <v>1900</v>
      </c>
    </row>
    <row r="1508" spans="4:29" x14ac:dyDescent="0.25">
      <c r="D1508" s="99" t="str">
        <f t="shared" si="69"/>
        <v/>
      </c>
      <c r="E1508" s="93"/>
      <c r="F1508" s="4"/>
      <c r="G1508" s="72"/>
      <c r="H1508" s="72"/>
      <c r="I1508" s="72"/>
      <c r="J1508" s="72"/>
      <c r="W1508" s="68">
        <f t="shared" si="70"/>
        <v>1</v>
      </c>
      <c r="AC1508" s="1" t="str">
        <f t="shared" si="71"/>
        <v>1900</v>
      </c>
    </row>
    <row r="1509" spans="4:29" x14ac:dyDescent="0.25">
      <c r="D1509" s="99" t="str">
        <f t="shared" si="69"/>
        <v/>
      </c>
      <c r="E1509" s="93"/>
      <c r="F1509" s="4"/>
      <c r="G1509" s="72"/>
      <c r="H1509" s="72"/>
      <c r="I1509" s="72"/>
      <c r="J1509" s="72"/>
      <c r="W1509" s="68">
        <f t="shared" si="70"/>
        <v>1</v>
      </c>
      <c r="AC1509" s="1" t="str">
        <f t="shared" si="71"/>
        <v>1900</v>
      </c>
    </row>
    <row r="1510" spans="4:29" x14ac:dyDescent="0.25">
      <c r="D1510" s="99" t="str">
        <f t="shared" si="69"/>
        <v/>
      </c>
      <c r="E1510" s="93"/>
      <c r="F1510" s="4"/>
      <c r="G1510" s="72"/>
      <c r="H1510" s="72"/>
      <c r="I1510" s="72"/>
      <c r="J1510" s="72"/>
      <c r="W1510" s="68">
        <f t="shared" si="70"/>
        <v>1</v>
      </c>
      <c r="AC1510" s="1" t="str">
        <f t="shared" si="71"/>
        <v>1900</v>
      </c>
    </row>
    <row r="1511" spans="4:29" x14ac:dyDescent="0.25">
      <c r="D1511" s="99" t="str">
        <f t="shared" si="69"/>
        <v/>
      </c>
      <c r="E1511" s="93"/>
      <c r="F1511" s="4"/>
      <c r="G1511" s="72"/>
      <c r="H1511" s="72"/>
      <c r="I1511" s="72"/>
      <c r="J1511" s="72"/>
      <c r="W1511" s="68">
        <f t="shared" si="70"/>
        <v>1</v>
      </c>
      <c r="AC1511" s="1" t="str">
        <f t="shared" si="71"/>
        <v>1900</v>
      </c>
    </row>
    <row r="1512" spans="4:29" x14ac:dyDescent="0.25">
      <c r="D1512" s="99" t="str">
        <f t="shared" si="69"/>
        <v/>
      </c>
      <c r="E1512" s="93"/>
      <c r="F1512" s="4"/>
      <c r="G1512" s="72"/>
      <c r="H1512" s="72"/>
      <c r="I1512" s="72"/>
      <c r="J1512" s="72"/>
      <c r="W1512" s="68">
        <f t="shared" si="70"/>
        <v>1</v>
      </c>
      <c r="AC1512" s="1" t="str">
        <f t="shared" si="71"/>
        <v>1900</v>
      </c>
    </row>
    <row r="1513" spans="4:29" x14ac:dyDescent="0.25">
      <c r="D1513" s="99" t="str">
        <f t="shared" si="69"/>
        <v/>
      </c>
      <c r="E1513" s="93"/>
      <c r="F1513" s="4"/>
      <c r="G1513" s="72"/>
      <c r="H1513" s="72"/>
      <c r="I1513" s="72"/>
      <c r="J1513" s="72"/>
      <c r="W1513" s="68">
        <f t="shared" si="70"/>
        <v>1</v>
      </c>
      <c r="AC1513" s="1" t="str">
        <f t="shared" si="71"/>
        <v>1900</v>
      </c>
    </row>
    <row r="1514" spans="4:29" x14ac:dyDescent="0.25">
      <c r="D1514" s="99" t="str">
        <f t="shared" si="69"/>
        <v/>
      </c>
      <c r="E1514" s="93"/>
      <c r="F1514" s="4"/>
      <c r="G1514" s="72"/>
      <c r="H1514" s="72"/>
      <c r="I1514" s="72"/>
      <c r="J1514" s="72"/>
      <c r="W1514" s="68">
        <f t="shared" si="70"/>
        <v>1</v>
      </c>
      <c r="AC1514" s="1" t="str">
        <f t="shared" si="71"/>
        <v>1900</v>
      </c>
    </row>
    <row r="1515" spans="4:29" x14ac:dyDescent="0.25">
      <c r="D1515" s="99" t="str">
        <f t="shared" si="69"/>
        <v/>
      </c>
      <c r="E1515" s="93"/>
      <c r="F1515" s="4"/>
      <c r="G1515" s="72"/>
      <c r="H1515" s="72"/>
      <c r="I1515" s="72"/>
      <c r="J1515" s="72"/>
      <c r="W1515" s="68">
        <f t="shared" si="70"/>
        <v>1</v>
      </c>
      <c r="AC1515" s="1" t="str">
        <f t="shared" si="71"/>
        <v>1900</v>
      </c>
    </row>
    <row r="1516" spans="4:29" x14ac:dyDescent="0.25">
      <c r="D1516" s="99" t="str">
        <f t="shared" si="69"/>
        <v/>
      </c>
      <c r="E1516" s="93"/>
      <c r="F1516" s="4"/>
      <c r="G1516" s="72"/>
      <c r="H1516" s="72"/>
      <c r="I1516" s="72"/>
      <c r="J1516" s="72"/>
      <c r="W1516" s="68">
        <f t="shared" si="70"/>
        <v>1</v>
      </c>
      <c r="AC1516" s="1" t="str">
        <f t="shared" si="71"/>
        <v>1900</v>
      </c>
    </row>
    <row r="1517" spans="4:29" x14ac:dyDescent="0.25">
      <c r="D1517" s="99" t="str">
        <f t="shared" si="69"/>
        <v/>
      </c>
      <c r="E1517" s="93"/>
      <c r="F1517" s="4"/>
      <c r="G1517" s="72"/>
      <c r="H1517" s="72"/>
      <c r="I1517" s="72"/>
      <c r="J1517" s="72"/>
      <c r="W1517" s="68">
        <f t="shared" si="70"/>
        <v>1</v>
      </c>
      <c r="AC1517" s="1" t="str">
        <f t="shared" si="71"/>
        <v>1900</v>
      </c>
    </row>
    <row r="1518" spans="4:29" x14ac:dyDescent="0.25">
      <c r="D1518" s="99" t="str">
        <f t="shared" si="69"/>
        <v/>
      </c>
      <c r="E1518" s="93"/>
      <c r="F1518" s="4"/>
      <c r="G1518" s="72"/>
      <c r="H1518" s="72"/>
      <c r="I1518" s="72"/>
      <c r="J1518" s="72"/>
      <c r="W1518" s="68">
        <f t="shared" si="70"/>
        <v>1</v>
      </c>
      <c r="AC1518" s="1" t="str">
        <f t="shared" si="71"/>
        <v>1900</v>
      </c>
    </row>
    <row r="1519" spans="4:29" x14ac:dyDescent="0.25">
      <c r="D1519" s="99" t="str">
        <f t="shared" si="69"/>
        <v/>
      </c>
      <c r="E1519" s="93"/>
      <c r="F1519" s="4"/>
      <c r="G1519" s="72"/>
      <c r="H1519" s="72"/>
      <c r="I1519" s="72"/>
      <c r="J1519" s="72"/>
      <c r="W1519" s="68">
        <f t="shared" si="70"/>
        <v>1</v>
      </c>
      <c r="AC1519" s="1" t="str">
        <f t="shared" si="71"/>
        <v>1900</v>
      </c>
    </row>
    <row r="1520" spans="4:29" x14ac:dyDescent="0.25">
      <c r="D1520" s="99" t="str">
        <f t="shared" si="69"/>
        <v/>
      </c>
      <c r="E1520" s="93"/>
      <c r="F1520" s="4"/>
      <c r="G1520" s="72"/>
      <c r="H1520" s="72"/>
      <c r="I1520" s="72"/>
      <c r="J1520" s="72"/>
      <c r="W1520" s="68">
        <f t="shared" si="70"/>
        <v>1</v>
      </c>
      <c r="AC1520" s="1" t="str">
        <f t="shared" si="71"/>
        <v>1900</v>
      </c>
    </row>
    <row r="1521" spans="4:29" x14ac:dyDescent="0.25">
      <c r="D1521" s="99" t="str">
        <f t="shared" si="69"/>
        <v/>
      </c>
      <c r="E1521" s="93"/>
      <c r="F1521" s="4"/>
      <c r="G1521" s="72"/>
      <c r="H1521" s="72"/>
      <c r="I1521" s="72"/>
      <c r="J1521" s="72"/>
      <c r="W1521" s="68">
        <f t="shared" si="70"/>
        <v>1</v>
      </c>
      <c r="AC1521" s="1" t="str">
        <f t="shared" si="71"/>
        <v>1900</v>
      </c>
    </row>
    <row r="1522" spans="4:29" x14ac:dyDescent="0.25">
      <c r="D1522" s="99" t="str">
        <f t="shared" si="69"/>
        <v/>
      </c>
      <c r="E1522" s="93"/>
      <c r="F1522" s="4"/>
      <c r="G1522" s="72"/>
      <c r="H1522" s="72"/>
      <c r="I1522" s="72"/>
      <c r="J1522" s="72"/>
      <c r="W1522" s="68">
        <f t="shared" si="70"/>
        <v>1</v>
      </c>
      <c r="AC1522" s="1" t="str">
        <f t="shared" si="71"/>
        <v>1900</v>
      </c>
    </row>
    <row r="1523" spans="4:29" x14ac:dyDescent="0.25">
      <c r="D1523" s="99" t="str">
        <f t="shared" si="69"/>
        <v/>
      </c>
      <c r="E1523" s="93"/>
      <c r="F1523" s="4"/>
      <c r="G1523" s="72"/>
      <c r="H1523" s="72"/>
      <c r="I1523" s="72"/>
      <c r="J1523" s="72"/>
      <c r="W1523" s="68">
        <f t="shared" si="70"/>
        <v>1</v>
      </c>
      <c r="AC1523" s="1" t="str">
        <f t="shared" si="71"/>
        <v>1900</v>
      </c>
    </row>
    <row r="1524" spans="4:29" x14ac:dyDescent="0.25">
      <c r="D1524" s="99" t="str">
        <f t="shared" si="69"/>
        <v/>
      </c>
      <c r="E1524" s="93"/>
      <c r="F1524" s="4"/>
      <c r="G1524" s="72"/>
      <c r="H1524" s="72"/>
      <c r="I1524" s="72"/>
      <c r="J1524" s="72"/>
      <c r="W1524" s="68">
        <f t="shared" si="70"/>
        <v>1</v>
      </c>
      <c r="AC1524" s="1" t="str">
        <f t="shared" si="71"/>
        <v>1900</v>
      </c>
    </row>
    <row r="1525" spans="4:29" x14ac:dyDescent="0.25">
      <c r="D1525" s="99" t="str">
        <f t="shared" si="69"/>
        <v/>
      </c>
      <c r="E1525" s="93"/>
      <c r="F1525" s="4"/>
      <c r="G1525" s="72"/>
      <c r="H1525" s="72"/>
      <c r="I1525" s="72"/>
      <c r="J1525" s="72"/>
      <c r="W1525" s="68">
        <f t="shared" si="70"/>
        <v>1</v>
      </c>
      <c r="AC1525" s="1" t="str">
        <f t="shared" si="71"/>
        <v>1900</v>
      </c>
    </row>
    <row r="1526" spans="4:29" x14ac:dyDescent="0.25">
      <c r="D1526" s="99" t="str">
        <f t="shared" si="69"/>
        <v/>
      </c>
      <c r="E1526" s="93"/>
      <c r="F1526" s="4"/>
      <c r="G1526" s="72"/>
      <c r="H1526" s="72"/>
      <c r="I1526" s="72"/>
      <c r="J1526" s="72"/>
      <c r="W1526" s="68">
        <f t="shared" si="70"/>
        <v>1</v>
      </c>
      <c r="AC1526" s="1" t="str">
        <f t="shared" si="71"/>
        <v>1900</v>
      </c>
    </row>
    <row r="1527" spans="4:29" x14ac:dyDescent="0.25">
      <c r="D1527" s="99" t="str">
        <f t="shared" si="69"/>
        <v/>
      </c>
      <c r="E1527" s="93"/>
      <c r="F1527" s="4"/>
      <c r="G1527" s="72"/>
      <c r="H1527" s="72"/>
      <c r="I1527" s="72"/>
      <c r="J1527" s="72"/>
      <c r="W1527" s="68">
        <f t="shared" si="70"/>
        <v>1</v>
      </c>
      <c r="AC1527" s="1" t="str">
        <f t="shared" si="71"/>
        <v>1900</v>
      </c>
    </row>
    <row r="1528" spans="4:29" x14ac:dyDescent="0.25">
      <c r="D1528" s="99" t="str">
        <f t="shared" si="69"/>
        <v/>
      </c>
      <c r="E1528" s="93"/>
      <c r="F1528" s="4"/>
      <c r="G1528" s="72"/>
      <c r="H1528" s="72"/>
      <c r="I1528" s="72"/>
      <c r="J1528" s="72"/>
      <c r="W1528" s="68">
        <f t="shared" si="70"/>
        <v>1</v>
      </c>
      <c r="AC1528" s="1" t="str">
        <f t="shared" si="71"/>
        <v>1900</v>
      </c>
    </row>
    <row r="1529" spans="4:29" x14ac:dyDescent="0.25">
      <c r="D1529" s="99" t="str">
        <f t="shared" si="69"/>
        <v/>
      </c>
      <c r="E1529" s="93"/>
      <c r="F1529" s="4"/>
      <c r="G1529" s="72"/>
      <c r="H1529" s="72"/>
      <c r="I1529" s="72"/>
      <c r="J1529" s="72"/>
      <c r="W1529" s="68">
        <f t="shared" si="70"/>
        <v>1</v>
      </c>
      <c r="AC1529" s="1" t="str">
        <f t="shared" si="71"/>
        <v>1900</v>
      </c>
    </row>
    <row r="1530" spans="4:29" x14ac:dyDescent="0.25">
      <c r="D1530" s="99" t="str">
        <f t="shared" si="69"/>
        <v/>
      </c>
      <c r="E1530" s="93"/>
      <c r="F1530" s="4"/>
      <c r="G1530" s="72"/>
      <c r="H1530" s="72"/>
      <c r="I1530" s="72"/>
      <c r="J1530" s="72"/>
      <c r="W1530" s="68">
        <f t="shared" si="70"/>
        <v>1</v>
      </c>
      <c r="AC1530" s="1" t="str">
        <f t="shared" si="71"/>
        <v>1900</v>
      </c>
    </row>
    <row r="1531" spans="4:29" x14ac:dyDescent="0.25">
      <c r="D1531" s="99" t="str">
        <f t="shared" si="69"/>
        <v/>
      </c>
      <c r="E1531" s="93"/>
      <c r="F1531" s="4"/>
      <c r="G1531" s="72"/>
      <c r="H1531" s="72"/>
      <c r="I1531" s="72"/>
      <c r="J1531" s="72"/>
      <c r="W1531" s="68">
        <f t="shared" si="70"/>
        <v>1</v>
      </c>
      <c r="AC1531" s="1" t="str">
        <f t="shared" si="71"/>
        <v>1900</v>
      </c>
    </row>
    <row r="1532" spans="4:29" x14ac:dyDescent="0.25">
      <c r="D1532" s="99" t="str">
        <f t="shared" si="69"/>
        <v/>
      </c>
      <c r="E1532" s="93"/>
      <c r="F1532" s="4"/>
      <c r="G1532" s="72"/>
      <c r="H1532" s="72"/>
      <c r="I1532" s="72"/>
      <c r="J1532" s="72"/>
      <c r="W1532" s="68">
        <f t="shared" si="70"/>
        <v>1</v>
      </c>
      <c r="AC1532" s="1" t="str">
        <f t="shared" si="71"/>
        <v>1900</v>
      </c>
    </row>
    <row r="1533" spans="4:29" x14ac:dyDescent="0.25">
      <c r="D1533" s="99" t="str">
        <f t="shared" si="69"/>
        <v/>
      </c>
      <c r="E1533" s="93"/>
      <c r="F1533" s="4"/>
      <c r="G1533" s="72"/>
      <c r="H1533" s="72"/>
      <c r="I1533" s="72"/>
      <c r="J1533" s="72"/>
      <c r="W1533" s="68">
        <f t="shared" si="70"/>
        <v>1</v>
      </c>
      <c r="AC1533" s="1" t="str">
        <f t="shared" si="71"/>
        <v>1900</v>
      </c>
    </row>
    <row r="1534" spans="4:29" x14ac:dyDescent="0.25">
      <c r="D1534" s="99" t="str">
        <f t="shared" si="69"/>
        <v/>
      </c>
      <c r="E1534" s="93"/>
      <c r="F1534" s="4"/>
      <c r="G1534" s="72"/>
      <c r="H1534" s="72"/>
      <c r="I1534" s="72"/>
      <c r="J1534" s="72"/>
      <c r="W1534" s="68">
        <f t="shared" si="70"/>
        <v>1</v>
      </c>
      <c r="AC1534" s="1" t="str">
        <f t="shared" si="71"/>
        <v>1900</v>
      </c>
    </row>
    <row r="1535" spans="4:29" x14ac:dyDescent="0.25">
      <c r="D1535" s="99" t="str">
        <f t="shared" si="69"/>
        <v/>
      </c>
      <c r="E1535" s="93"/>
      <c r="F1535" s="4"/>
      <c r="G1535" s="72"/>
      <c r="H1535" s="72"/>
      <c r="I1535" s="72"/>
      <c r="J1535" s="72"/>
      <c r="W1535" s="68">
        <f t="shared" si="70"/>
        <v>1</v>
      </c>
      <c r="AC1535" s="1" t="str">
        <f t="shared" si="71"/>
        <v>1900</v>
      </c>
    </row>
    <row r="1536" spans="4:29" x14ac:dyDescent="0.25">
      <c r="D1536" s="99" t="str">
        <f t="shared" si="69"/>
        <v/>
      </c>
      <c r="E1536" s="93"/>
      <c r="F1536" s="4"/>
      <c r="G1536" s="72"/>
      <c r="H1536" s="72"/>
      <c r="I1536" s="72"/>
      <c r="J1536" s="72"/>
      <c r="W1536" s="68">
        <f t="shared" si="70"/>
        <v>1</v>
      </c>
      <c r="AC1536" s="1" t="str">
        <f t="shared" si="71"/>
        <v>1900</v>
      </c>
    </row>
    <row r="1537" spans="4:29" x14ac:dyDescent="0.25">
      <c r="D1537" s="99" t="str">
        <f t="shared" si="69"/>
        <v/>
      </c>
      <c r="E1537" s="93"/>
      <c r="F1537" s="4"/>
      <c r="G1537" s="72"/>
      <c r="H1537" s="72"/>
      <c r="I1537" s="72"/>
      <c r="J1537" s="72"/>
      <c r="W1537" s="68">
        <f t="shared" si="70"/>
        <v>1</v>
      </c>
      <c r="AC1537" s="1" t="str">
        <f t="shared" si="71"/>
        <v>1900</v>
      </c>
    </row>
    <row r="1538" spans="4:29" x14ac:dyDescent="0.25">
      <c r="D1538" s="99" t="str">
        <f t="shared" si="69"/>
        <v/>
      </c>
      <c r="E1538" s="93"/>
      <c r="F1538" s="4"/>
      <c r="G1538" s="72"/>
      <c r="H1538" s="72"/>
      <c r="I1538" s="72"/>
      <c r="J1538" s="72"/>
      <c r="W1538" s="68">
        <f t="shared" si="70"/>
        <v>1</v>
      </c>
      <c r="AC1538" s="1" t="str">
        <f t="shared" si="71"/>
        <v>1900</v>
      </c>
    </row>
    <row r="1539" spans="4:29" x14ac:dyDescent="0.25">
      <c r="D1539" s="99" t="str">
        <f t="shared" si="69"/>
        <v/>
      </c>
      <c r="E1539" s="93"/>
      <c r="F1539" s="4"/>
      <c r="G1539" s="72"/>
      <c r="H1539" s="72"/>
      <c r="I1539" s="72"/>
      <c r="J1539" s="72"/>
      <c r="W1539" s="68">
        <f t="shared" si="70"/>
        <v>1</v>
      </c>
      <c r="AC1539" s="1" t="str">
        <f t="shared" si="71"/>
        <v>1900</v>
      </c>
    </row>
    <row r="1540" spans="4:29" x14ac:dyDescent="0.25">
      <c r="D1540" s="99" t="str">
        <f t="shared" ref="D1540:D1603" si="72">IF(W1540&lt;&gt;$V$1,IF(YEAR(W1540)=YEAR(W1539),D1539+1,1),"")</f>
        <v/>
      </c>
      <c r="E1540" s="93"/>
      <c r="F1540" s="4"/>
      <c r="G1540" s="72"/>
      <c r="H1540" s="72"/>
      <c r="I1540" s="72"/>
      <c r="J1540" s="72"/>
      <c r="W1540" s="68">
        <f t="shared" ref="W1540:W1603" si="73">IF(CONCATENATE(F1540,F1541,F1542,F1543,F1544,F1545)&lt;&gt;"",IF(AND(E1540&lt;&gt;0,ISNUMBER(E1540)=TRUE),E1540,W1539),$V$1)</f>
        <v>1</v>
      </c>
      <c r="AC1540" s="1" t="str">
        <f t="shared" si="71"/>
        <v>1900</v>
      </c>
    </row>
    <row r="1541" spans="4:29" x14ac:dyDescent="0.25">
      <c r="D1541" s="99" t="str">
        <f t="shared" si="72"/>
        <v/>
      </c>
      <c r="E1541" s="93"/>
      <c r="F1541" s="4"/>
      <c r="G1541" s="72"/>
      <c r="H1541" s="72"/>
      <c r="I1541" s="72"/>
      <c r="J1541" s="72"/>
      <c r="W1541" s="68">
        <f t="shared" si="73"/>
        <v>1</v>
      </c>
      <c r="AC1541" s="1" t="str">
        <f t="shared" ref="AC1541:AC1604" si="74">YEAR(W1541)&amp;F1541</f>
        <v>1900</v>
      </c>
    </row>
    <row r="1542" spans="4:29" x14ac:dyDescent="0.25">
      <c r="D1542" s="99" t="str">
        <f t="shared" si="72"/>
        <v/>
      </c>
      <c r="E1542" s="93"/>
      <c r="F1542" s="4"/>
      <c r="G1542" s="72"/>
      <c r="H1542" s="72"/>
      <c r="I1542" s="72"/>
      <c r="J1542" s="72"/>
      <c r="W1542" s="68">
        <f t="shared" si="73"/>
        <v>1</v>
      </c>
      <c r="AC1542" s="1" t="str">
        <f t="shared" si="74"/>
        <v>1900</v>
      </c>
    </row>
    <row r="1543" spans="4:29" x14ac:dyDescent="0.25">
      <c r="D1543" s="99" t="str">
        <f t="shared" si="72"/>
        <v/>
      </c>
      <c r="E1543" s="93"/>
      <c r="F1543" s="4"/>
      <c r="G1543" s="72"/>
      <c r="H1543" s="72"/>
      <c r="I1543" s="72"/>
      <c r="J1543" s="72"/>
      <c r="W1543" s="68">
        <f t="shared" si="73"/>
        <v>1</v>
      </c>
      <c r="AC1543" s="1" t="str">
        <f t="shared" si="74"/>
        <v>1900</v>
      </c>
    </row>
    <row r="1544" spans="4:29" x14ac:dyDescent="0.25">
      <c r="D1544" s="99" t="str">
        <f t="shared" si="72"/>
        <v/>
      </c>
      <c r="E1544" s="93"/>
      <c r="F1544" s="4"/>
      <c r="G1544" s="72"/>
      <c r="H1544" s="72"/>
      <c r="I1544" s="72"/>
      <c r="J1544" s="72"/>
      <c r="W1544" s="68">
        <f t="shared" si="73"/>
        <v>1</v>
      </c>
      <c r="AC1544" s="1" t="str">
        <f t="shared" si="74"/>
        <v>1900</v>
      </c>
    </row>
    <row r="1545" spans="4:29" x14ac:dyDescent="0.25">
      <c r="D1545" s="99" t="str">
        <f t="shared" si="72"/>
        <v/>
      </c>
      <c r="E1545" s="93"/>
      <c r="F1545" s="4"/>
      <c r="G1545" s="72"/>
      <c r="H1545" s="72"/>
      <c r="I1545" s="72"/>
      <c r="J1545" s="72"/>
      <c r="W1545" s="68">
        <f t="shared" si="73"/>
        <v>1</v>
      </c>
      <c r="AC1545" s="1" t="str">
        <f t="shared" si="74"/>
        <v>1900</v>
      </c>
    </row>
    <row r="1546" spans="4:29" x14ac:dyDescent="0.25">
      <c r="D1546" s="99" t="str">
        <f t="shared" si="72"/>
        <v/>
      </c>
      <c r="E1546" s="93"/>
      <c r="F1546" s="4"/>
      <c r="G1546" s="72"/>
      <c r="H1546" s="72"/>
      <c r="I1546" s="72"/>
      <c r="J1546" s="72"/>
      <c r="W1546" s="68">
        <f t="shared" si="73"/>
        <v>1</v>
      </c>
      <c r="AC1546" s="1" t="str">
        <f t="shared" si="74"/>
        <v>1900</v>
      </c>
    </row>
    <row r="1547" spans="4:29" x14ac:dyDescent="0.25">
      <c r="D1547" s="99" t="str">
        <f t="shared" si="72"/>
        <v/>
      </c>
      <c r="E1547" s="93"/>
      <c r="F1547" s="4"/>
      <c r="G1547" s="72"/>
      <c r="H1547" s="72"/>
      <c r="I1547" s="72"/>
      <c r="J1547" s="72"/>
      <c r="W1547" s="68">
        <f t="shared" si="73"/>
        <v>1</v>
      </c>
      <c r="AC1547" s="1" t="str">
        <f t="shared" si="74"/>
        <v>1900</v>
      </c>
    </row>
    <row r="1548" spans="4:29" x14ac:dyDescent="0.25">
      <c r="D1548" s="99" t="str">
        <f t="shared" si="72"/>
        <v/>
      </c>
      <c r="E1548" s="93"/>
      <c r="F1548" s="4"/>
      <c r="G1548" s="72"/>
      <c r="H1548" s="72"/>
      <c r="I1548" s="72"/>
      <c r="J1548" s="72"/>
      <c r="W1548" s="68">
        <f t="shared" si="73"/>
        <v>1</v>
      </c>
      <c r="AC1548" s="1" t="str">
        <f t="shared" si="74"/>
        <v>1900</v>
      </c>
    </row>
    <row r="1549" spans="4:29" x14ac:dyDescent="0.25">
      <c r="D1549" s="99" t="str">
        <f t="shared" si="72"/>
        <v/>
      </c>
      <c r="E1549" s="93"/>
      <c r="F1549" s="4"/>
      <c r="G1549" s="72"/>
      <c r="H1549" s="72"/>
      <c r="I1549" s="72"/>
      <c r="J1549" s="72"/>
      <c r="W1549" s="68">
        <f t="shared" si="73"/>
        <v>1</v>
      </c>
      <c r="AC1549" s="1" t="str">
        <f t="shared" si="74"/>
        <v>1900</v>
      </c>
    </row>
    <row r="1550" spans="4:29" x14ac:dyDescent="0.25">
      <c r="D1550" s="99" t="str">
        <f t="shared" si="72"/>
        <v/>
      </c>
      <c r="E1550" s="93"/>
      <c r="F1550" s="4"/>
      <c r="G1550" s="72"/>
      <c r="H1550" s="72"/>
      <c r="I1550" s="72"/>
      <c r="J1550" s="72"/>
      <c r="W1550" s="68">
        <f t="shared" si="73"/>
        <v>1</v>
      </c>
      <c r="AC1550" s="1" t="str">
        <f t="shared" si="74"/>
        <v>1900</v>
      </c>
    </row>
    <row r="1551" spans="4:29" x14ac:dyDescent="0.25">
      <c r="D1551" s="99" t="str">
        <f t="shared" si="72"/>
        <v/>
      </c>
      <c r="E1551" s="93"/>
      <c r="F1551" s="4"/>
      <c r="G1551" s="72"/>
      <c r="H1551" s="72"/>
      <c r="I1551" s="72"/>
      <c r="J1551" s="72"/>
      <c r="W1551" s="68">
        <f t="shared" si="73"/>
        <v>1</v>
      </c>
      <c r="AC1551" s="1" t="str">
        <f t="shared" si="74"/>
        <v>1900</v>
      </c>
    </row>
    <row r="1552" spans="4:29" x14ac:dyDescent="0.25">
      <c r="D1552" s="99" t="str">
        <f t="shared" si="72"/>
        <v/>
      </c>
      <c r="E1552" s="93"/>
      <c r="F1552" s="4"/>
      <c r="G1552" s="72"/>
      <c r="H1552" s="72"/>
      <c r="I1552" s="72"/>
      <c r="J1552" s="72"/>
      <c r="W1552" s="68">
        <f t="shared" si="73"/>
        <v>1</v>
      </c>
      <c r="AC1552" s="1" t="str">
        <f t="shared" si="74"/>
        <v>1900</v>
      </c>
    </row>
    <row r="1553" spans="4:29" x14ac:dyDescent="0.25">
      <c r="D1553" s="99" t="str">
        <f t="shared" si="72"/>
        <v/>
      </c>
      <c r="E1553" s="93"/>
      <c r="F1553" s="4"/>
      <c r="G1553" s="72"/>
      <c r="H1553" s="72"/>
      <c r="I1553" s="72"/>
      <c r="J1553" s="72"/>
      <c r="W1553" s="68">
        <f t="shared" si="73"/>
        <v>1</v>
      </c>
      <c r="AC1553" s="1" t="str">
        <f t="shared" si="74"/>
        <v>1900</v>
      </c>
    </row>
    <row r="1554" spans="4:29" x14ac:dyDescent="0.25">
      <c r="D1554" s="99" t="str">
        <f t="shared" si="72"/>
        <v/>
      </c>
      <c r="E1554" s="93"/>
      <c r="F1554" s="4"/>
      <c r="G1554" s="72"/>
      <c r="H1554" s="72"/>
      <c r="I1554" s="72"/>
      <c r="J1554" s="72"/>
      <c r="W1554" s="68">
        <f t="shared" si="73"/>
        <v>1</v>
      </c>
      <c r="AC1554" s="1" t="str">
        <f t="shared" si="74"/>
        <v>1900</v>
      </c>
    </row>
    <row r="1555" spans="4:29" x14ac:dyDescent="0.25">
      <c r="D1555" s="99" t="str">
        <f t="shared" si="72"/>
        <v/>
      </c>
      <c r="E1555" s="93"/>
      <c r="F1555" s="4"/>
      <c r="G1555" s="72"/>
      <c r="H1555" s="72"/>
      <c r="I1555" s="72"/>
      <c r="J1555" s="72"/>
      <c r="W1555" s="68">
        <f t="shared" si="73"/>
        <v>1</v>
      </c>
      <c r="AC1555" s="1" t="str">
        <f t="shared" si="74"/>
        <v>1900</v>
      </c>
    </row>
    <row r="1556" spans="4:29" x14ac:dyDescent="0.25">
      <c r="D1556" s="99" t="str">
        <f t="shared" si="72"/>
        <v/>
      </c>
      <c r="E1556" s="93"/>
      <c r="F1556" s="4"/>
      <c r="G1556" s="72"/>
      <c r="H1556" s="72"/>
      <c r="I1556" s="72"/>
      <c r="J1556" s="72"/>
      <c r="W1556" s="68">
        <f t="shared" si="73"/>
        <v>1</v>
      </c>
      <c r="AC1556" s="1" t="str">
        <f t="shared" si="74"/>
        <v>1900</v>
      </c>
    </row>
    <row r="1557" spans="4:29" x14ac:dyDescent="0.25">
      <c r="D1557" s="99" t="str">
        <f t="shared" si="72"/>
        <v/>
      </c>
      <c r="E1557" s="93"/>
      <c r="F1557" s="4"/>
      <c r="G1557" s="72"/>
      <c r="H1557" s="72"/>
      <c r="I1557" s="72"/>
      <c r="J1557" s="72"/>
      <c r="W1557" s="68">
        <f t="shared" si="73"/>
        <v>1</v>
      </c>
      <c r="AC1557" s="1" t="str">
        <f t="shared" si="74"/>
        <v>1900</v>
      </c>
    </row>
    <row r="1558" spans="4:29" x14ac:dyDescent="0.25">
      <c r="D1558" s="99" t="str">
        <f t="shared" si="72"/>
        <v/>
      </c>
      <c r="E1558" s="93"/>
      <c r="F1558" s="4"/>
      <c r="G1558" s="72"/>
      <c r="H1558" s="72"/>
      <c r="I1558" s="72"/>
      <c r="J1558" s="72"/>
      <c r="W1558" s="68">
        <f t="shared" si="73"/>
        <v>1</v>
      </c>
      <c r="AC1558" s="1" t="str">
        <f t="shared" si="74"/>
        <v>1900</v>
      </c>
    </row>
    <row r="1559" spans="4:29" x14ac:dyDescent="0.25">
      <c r="D1559" s="99" t="str">
        <f t="shared" si="72"/>
        <v/>
      </c>
      <c r="E1559" s="93"/>
      <c r="F1559" s="4"/>
      <c r="G1559" s="72"/>
      <c r="H1559" s="72"/>
      <c r="I1559" s="72"/>
      <c r="J1559" s="72"/>
      <c r="W1559" s="68">
        <f t="shared" si="73"/>
        <v>1</v>
      </c>
      <c r="AC1559" s="1" t="str">
        <f t="shared" si="74"/>
        <v>1900</v>
      </c>
    </row>
    <row r="1560" spans="4:29" x14ac:dyDescent="0.25">
      <c r="D1560" s="99" t="str">
        <f t="shared" si="72"/>
        <v/>
      </c>
      <c r="E1560" s="93"/>
      <c r="F1560" s="4"/>
      <c r="G1560" s="72"/>
      <c r="H1560" s="72"/>
      <c r="I1560" s="72"/>
      <c r="J1560" s="72"/>
      <c r="W1560" s="68">
        <f t="shared" si="73"/>
        <v>1</v>
      </c>
      <c r="AC1560" s="1" t="str">
        <f t="shared" si="74"/>
        <v>1900</v>
      </c>
    </row>
    <row r="1561" spans="4:29" x14ac:dyDescent="0.25">
      <c r="D1561" s="99" t="str">
        <f t="shared" si="72"/>
        <v/>
      </c>
      <c r="E1561" s="93"/>
      <c r="F1561" s="4"/>
      <c r="G1561" s="72"/>
      <c r="H1561" s="72"/>
      <c r="I1561" s="72"/>
      <c r="J1561" s="72"/>
      <c r="W1561" s="68">
        <f t="shared" si="73"/>
        <v>1</v>
      </c>
      <c r="AC1561" s="1" t="str">
        <f t="shared" si="74"/>
        <v>1900</v>
      </c>
    </row>
    <row r="1562" spans="4:29" x14ac:dyDescent="0.25">
      <c r="D1562" s="99" t="str">
        <f t="shared" si="72"/>
        <v/>
      </c>
      <c r="E1562" s="93"/>
      <c r="F1562" s="4"/>
      <c r="G1562" s="72"/>
      <c r="H1562" s="72"/>
      <c r="I1562" s="72"/>
      <c r="J1562" s="72"/>
      <c r="W1562" s="68">
        <f t="shared" si="73"/>
        <v>1</v>
      </c>
      <c r="AC1562" s="1" t="str">
        <f t="shared" si="74"/>
        <v>1900</v>
      </c>
    </row>
    <row r="1563" spans="4:29" x14ac:dyDescent="0.25">
      <c r="D1563" s="99" t="str">
        <f t="shared" si="72"/>
        <v/>
      </c>
      <c r="E1563" s="93"/>
      <c r="F1563" s="4"/>
      <c r="G1563" s="72"/>
      <c r="H1563" s="72"/>
      <c r="I1563" s="72"/>
      <c r="J1563" s="72"/>
      <c r="W1563" s="68">
        <f t="shared" si="73"/>
        <v>1</v>
      </c>
      <c r="AC1563" s="1" t="str">
        <f t="shared" si="74"/>
        <v>1900</v>
      </c>
    </row>
    <row r="1564" spans="4:29" x14ac:dyDescent="0.25">
      <c r="D1564" s="99" t="str">
        <f t="shared" si="72"/>
        <v/>
      </c>
      <c r="E1564" s="93"/>
      <c r="F1564" s="4"/>
      <c r="G1564" s="72"/>
      <c r="H1564" s="72"/>
      <c r="I1564" s="72"/>
      <c r="J1564" s="72"/>
      <c r="W1564" s="68">
        <f t="shared" si="73"/>
        <v>1</v>
      </c>
      <c r="AC1564" s="1" t="str">
        <f t="shared" si="74"/>
        <v>1900</v>
      </c>
    </row>
    <row r="1565" spans="4:29" x14ac:dyDescent="0.25">
      <c r="D1565" s="99" t="str">
        <f t="shared" si="72"/>
        <v/>
      </c>
      <c r="E1565" s="93"/>
      <c r="F1565" s="4"/>
      <c r="G1565" s="72"/>
      <c r="H1565" s="72"/>
      <c r="I1565" s="72"/>
      <c r="J1565" s="72"/>
      <c r="W1565" s="68">
        <f t="shared" si="73"/>
        <v>1</v>
      </c>
      <c r="AC1565" s="1" t="str">
        <f t="shared" si="74"/>
        <v>1900</v>
      </c>
    </row>
    <row r="1566" spans="4:29" x14ac:dyDescent="0.25">
      <c r="D1566" s="99" t="str">
        <f t="shared" si="72"/>
        <v/>
      </c>
      <c r="E1566" s="93"/>
      <c r="F1566" s="4"/>
      <c r="G1566" s="72"/>
      <c r="H1566" s="72"/>
      <c r="I1566" s="72"/>
      <c r="J1566" s="72"/>
      <c r="W1566" s="68">
        <f t="shared" si="73"/>
        <v>1</v>
      </c>
      <c r="AC1566" s="1" t="str">
        <f t="shared" si="74"/>
        <v>1900</v>
      </c>
    </row>
    <row r="1567" spans="4:29" x14ac:dyDescent="0.25">
      <c r="D1567" s="99" t="str">
        <f t="shared" si="72"/>
        <v/>
      </c>
      <c r="E1567" s="93"/>
      <c r="F1567" s="4"/>
      <c r="G1567" s="72"/>
      <c r="H1567" s="72"/>
      <c r="I1567" s="72"/>
      <c r="J1567" s="72"/>
      <c r="W1567" s="68">
        <f t="shared" si="73"/>
        <v>1</v>
      </c>
      <c r="AC1567" s="1" t="str">
        <f t="shared" si="74"/>
        <v>1900</v>
      </c>
    </row>
    <row r="1568" spans="4:29" x14ac:dyDescent="0.25">
      <c r="D1568" s="99" t="str">
        <f t="shared" si="72"/>
        <v/>
      </c>
      <c r="E1568" s="93"/>
      <c r="F1568" s="4"/>
      <c r="G1568" s="72"/>
      <c r="H1568" s="72"/>
      <c r="I1568" s="72"/>
      <c r="J1568" s="72"/>
      <c r="W1568" s="68">
        <f t="shared" si="73"/>
        <v>1</v>
      </c>
      <c r="AC1568" s="1" t="str">
        <f t="shared" si="74"/>
        <v>1900</v>
      </c>
    </row>
    <row r="1569" spans="4:29" x14ac:dyDescent="0.25">
      <c r="D1569" s="99" t="str">
        <f t="shared" si="72"/>
        <v/>
      </c>
      <c r="E1569" s="93"/>
      <c r="F1569" s="4"/>
      <c r="G1569" s="72"/>
      <c r="H1569" s="72"/>
      <c r="I1569" s="72"/>
      <c r="J1569" s="72"/>
      <c r="W1569" s="68">
        <f t="shared" si="73"/>
        <v>1</v>
      </c>
      <c r="AC1569" s="1" t="str">
        <f t="shared" si="74"/>
        <v>1900</v>
      </c>
    </row>
    <row r="1570" spans="4:29" x14ac:dyDescent="0.25">
      <c r="D1570" s="99" t="str">
        <f t="shared" si="72"/>
        <v/>
      </c>
      <c r="E1570" s="93"/>
      <c r="F1570" s="4"/>
      <c r="G1570" s="72"/>
      <c r="H1570" s="72"/>
      <c r="I1570" s="72"/>
      <c r="J1570" s="72"/>
      <c r="W1570" s="68">
        <f t="shared" si="73"/>
        <v>1</v>
      </c>
      <c r="AC1570" s="1" t="str">
        <f t="shared" si="74"/>
        <v>1900</v>
      </c>
    </row>
    <row r="1571" spans="4:29" x14ac:dyDescent="0.25">
      <c r="D1571" s="99" t="str">
        <f t="shared" si="72"/>
        <v/>
      </c>
      <c r="E1571" s="93"/>
      <c r="F1571" s="4"/>
      <c r="G1571" s="72"/>
      <c r="H1571" s="72"/>
      <c r="I1571" s="72"/>
      <c r="J1571" s="72"/>
      <c r="W1571" s="68">
        <f t="shared" si="73"/>
        <v>1</v>
      </c>
      <c r="AC1571" s="1" t="str">
        <f t="shared" si="74"/>
        <v>1900</v>
      </c>
    </row>
    <row r="1572" spans="4:29" x14ac:dyDescent="0.25">
      <c r="D1572" s="99" t="str">
        <f t="shared" si="72"/>
        <v/>
      </c>
      <c r="E1572" s="93"/>
      <c r="F1572" s="4"/>
      <c r="G1572" s="72"/>
      <c r="H1572" s="72"/>
      <c r="I1572" s="72"/>
      <c r="J1572" s="72"/>
      <c r="W1572" s="68">
        <f t="shared" si="73"/>
        <v>1</v>
      </c>
      <c r="AC1572" s="1" t="str">
        <f t="shared" si="74"/>
        <v>1900</v>
      </c>
    </row>
    <row r="1573" spans="4:29" x14ac:dyDescent="0.25">
      <c r="D1573" s="99" t="str">
        <f t="shared" si="72"/>
        <v/>
      </c>
      <c r="E1573" s="93"/>
      <c r="F1573" s="4"/>
      <c r="G1573" s="72"/>
      <c r="H1573" s="72"/>
      <c r="I1573" s="72"/>
      <c r="J1573" s="72"/>
      <c r="W1573" s="68">
        <f t="shared" si="73"/>
        <v>1</v>
      </c>
      <c r="AC1573" s="1" t="str">
        <f t="shared" si="74"/>
        <v>1900</v>
      </c>
    </row>
    <row r="1574" spans="4:29" x14ac:dyDescent="0.25">
      <c r="D1574" s="99" t="str">
        <f t="shared" si="72"/>
        <v/>
      </c>
      <c r="E1574" s="93"/>
      <c r="F1574" s="4"/>
      <c r="G1574" s="72"/>
      <c r="H1574" s="72"/>
      <c r="I1574" s="72"/>
      <c r="J1574" s="72"/>
      <c r="W1574" s="68">
        <f t="shared" si="73"/>
        <v>1</v>
      </c>
      <c r="AC1574" s="1" t="str">
        <f t="shared" si="74"/>
        <v>1900</v>
      </c>
    </row>
    <row r="1575" spans="4:29" x14ac:dyDescent="0.25">
      <c r="D1575" s="99" t="str">
        <f t="shared" si="72"/>
        <v/>
      </c>
      <c r="E1575" s="93"/>
      <c r="F1575" s="4"/>
      <c r="G1575" s="72"/>
      <c r="H1575" s="72"/>
      <c r="I1575" s="72"/>
      <c r="J1575" s="72"/>
      <c r="W1575" s="68">
        <f t="shared" si="73"/>
        <v>1</v>
      </c>
      <c r="AC1575" s="1" t="str">
        <f t="shared" si="74"/>
        <v>1900</v>
      </c>
    </row>
    <row r="1576" spans="4:29" x14ac:dyDescent="0.25">
      <c r="D1576" s="99" t="str">
        <f t="shared" si="72"/>
        <v/>
      </c>
      <c r="E1576" s="93"/>
      <c r="F1576" s="4"/>
      <c r="G1576" s="72"/>
      <c r="H1576" s="72"/>
      <c r="I1576" s="72"/>
      <c r="J1576" s="72"/>
      <c r="W1576" s="68">
        <f t="shared" si="73"/>
        <v>1</v>
      </c>
      <c r="AC1576" s="1" t="str">
        <f t="shared" si="74"/>
        <v>1900</v>
      </c>
    </row>
    <row r="1577" spans="4:29" x14ac:dyDescent="0.25">
      <c r="D1577" s="99" t="str">
        <f t="shared" si="72"/>
        <v/>
      </c>
      <c r="E1577" s="93"/>
      <c r="F1577" s="4"/>
      <c r="G1577" s="72"/>
      <c r="H1577" s="72"/>
      <c r="I1577" s="72"/>
      <c r="J1577" s="72"/>
      <c r="W1577" s="68">
        <f t="shared" si="73"/>
        <v>1</v>
      </c>
      <c r="AC1577" s="1" t="str">
        <f t="shared" si="74"/>
        <v>1900</v>
      </c>
    </row>
    <row r="1578" spans="4:29" x14ac:dyDescent="0.25">
      <c r="D1578" s="99" t="str">
        <f t="shared" si="72"/>
        <v/>
      </c>
      <c r="E1578" s="93"/>
      <c r="F1578" s="4"/>
      <c r="G1578" s="72"/>
      <c r="H1578" s="72"/>
      <c r="I1578" s="72"/>
      <c r="J1578" s="72"/>
      <c r="W1578" s="68">
        <f t="shared" si="73"/>
        <v>1</v>
      </c>
      <c r="AC1578" s="1" t="str">
        <f t="shared" si="74"/>
        <v>1900</v>
      </c>
    </row>
    <row r="1579" spans="4:29" x14ac:dyDescent="0.25">
      <c r="D1579" s="99" t="str">
        <f t="shared" si="72"/>
        <v/>
      </c>
      <c r="E1579" s="93"/>
      <c r="F1579" s="4"/>
      <c r="G1579" s="72"/>
      <c r="H1579" s="72"/>
      <c r="I1579" s="72"/>
      <c r="J1579" s="72"/>
      <c r="W1579" s="68">
        <f t="shared" si="73"/>
        <v>1</v>
      </c>
      <c r="AC1579" s="1" t="str">
        <f t="shared" si="74"/>
        <v>1900</v>
      </c>
    </row>
    <row r="1580" spans="4:29" x14ac:dyDescent="0.25">
      <c r="D1580" s="99" t="str">
        <f t="shared" si="72"/>
        <v/>
      </c>
      <c r="E1580" s="93"/>
      <c r="F1580" s="4"/>
      <c r="G1580" s="72"/>
      <c r="H1580" s="72"/>
      <c r="I1580" s="72"/>
      <c r="J1580" s="72"/>
      <c r="W1580" s="68">
        <f t="shared" si="73"/>
        <v>1</v>
      </c>
      <c r="AC1580" s="1" t="str">
        <f t="shared" si="74"/>
        <v>1900</v>
      </c>
    </row>
    <row r="1581" spans="4:29" x14ac:dyDescent="0.25">
      <c r="D1581" s="99" t="str">
        <f t="shared" si="72"/>
        <v/>
      </c>
      <c r="E1581" s="93"/>
      <c r="F1581" s="4"/>
      <c r="G1581" s="72"/>
      <c r="H1581" s="72"/>
      <c r="I1581" s="72"/>
      <c r="J1581" s="72"/>
      <c r="W1581" s="68">
        <f t="shared" si="73"/>
        <v>1</v>
      </c>
      <c r="AC1581" s="1" t="str">
        <f t="shared" si="74"/>
        <v>1900</v>
      </c>
    </row>
    <row r="1582" spans="4:29" x14ac:dyDescent="0.25">
      <c r="D1582" s="99" t="str">
        <f t="shared" si="72"/>
        <v/>
      </c>
      <c r="E1582" s="93"/>
      <c r="F1582" s="4"/>
      <c r="G1582" s="72"/>
      <c r="H1582" s="72"/>
      <c r="I1582" s="72"/>
      <c r="J1582" s="72"/>
      <c r="W1582" s="68">
        <f t="shared" si="73"/>
        <v>1</v>
      </c>
      <c r="AC1582" s="1" t="str">
        <f t="shared" si="74"/>
        <v>1900</v>
      </c>
    </row>
    <row r="1583" spans="4:29" x14ac:dyDescent="0.25">
      <c r="D1583" s="99" t="str">
        <f t="shared" si="72"/>
        <v/>
      </c>
      <c r="E1583" s="93"/>
      <c r="F1583" s="4"/>
      <c r="G1583" s="72"/>
      <c r="H1583" s="72"/>
      <c r="I1583" s="72"/>
      <c r="J1583" s="72"/>
      <c r="W1583" s="68">
        <f t="shared" si="73"/>
        <v>1</v>
      </c>
      <c r="AC1583" s="1" t="str">
        <f t="shared" si="74"/>
        <v>1900</v>
      </c>
    </row>
    <row r="1584" spans="4:29" x14ac:dyDescent="0.25">
      <c r="D1584" s="99" t="str">
        <f t="shared" si="72"/>
        <v/>
      </c>
      <c r="E1584" s="93"/>
      <c r="F1584" s="4"/>
      <c r="G1584" s="72"/>
      <c r="H1584" s="72"/>
      <c r="I1584" s="72"/>
      <c r="J1584" s="72"/>
      <c r="W1584" s="68">
        <f t="shared" si="73"/>
        <v>1</v>
      </c>
      <c r="AC1584" s="1" t="str">
        <f t="shared" si="74"/>
        <v>1900</v>
      </c>
    </row>
    <row r="1585" spans="4:29" x14ac:dyDescent="0.25">
      <c r="D1585" s="99" t="str">
        <f t="shared" si="72"/>
        <v/>
      </c>
      <c r="E1585" s="93"/>
      <c r="F1585" s="4"/>
      <c r="G1585" s="72"/>
      <c r="H1585" s="72"/>
      <c r="I1585" s="72"/>
      <c r="J1585" s="72"/>
      <c r="W1585" s="68">
        <f t="shared" si="73"/>
        <v>1</v>
      </c>
      <c r="AC1585" s="1" t="str">
        <f t="shared" si="74"/>
        <v>1900</v>
      </c>
    </row>
    <row r="1586" spans="4:29" x14ac:dyDescent="0.25">
      <c r="D1586" s="99" t="str">
        <f t="shared" si="72"/>
        <v/>
      </c>
      <c r="E1586" s="93"/>
      <c r="F1586" s="4"/>
      <c r="G1586" s="72"/>
      <c r="H1586" s="72"/>
      <c r="I1586" s="72"/>
      <c r="J1586" s="72"/>
      <c r="W1586" s="68">
        <f t="shared" si="73"/>
        <v>1</v>
      </c>
      <c r="AC1586" s="1" t="str">
        <f t="shared" si="74"/>
        <v>1900</v>
      </c>
    </row>
    <row r="1587" spans="4:29" x14ac:dyDescent="0.25">
      <c r="D1587" s="99" t="str">
        <f t="shared" si="72"/>
        <v/>
      </c>
      <c r="E1587" s="93"/>
      <c r="F1587" s="4"/>
      <c r="G1587" s="72"/>
      <c r="H1587" s="72"/>
      <c r="I1587" s="72"/>
      <c r="J1587" s="72"/>
      <c r="W1587" s="68">
        <f t="shared" si="73"/>
        <v>1</v>
      </c>
      <c r="AC1587" s="1" t="str">
        <f t="shared" si="74"/>
        <v>1900</v>
      </c>
    </row>
    <row r="1588" spans="4:29" x14ac:dyDescent="0.25">
      <c r="D1588" s="99" t="str">
        <f t="shared" si="72"/>
        <v/>
      </c>
      <c r="E1588" s="93"/>
      <c r="F1588" s="4"/>
      <c r="G1588" s="72"/>
      <c r="H1588" s="72"/>
      <c r="I1588" s="72"/>
      <c r="J1588" s="72"/>
      <c r="W1588" s="68">
        <f t="shared" si="73"/>
        <v>1</v>
      </c>
      <c r="AC1588" s="1" t="str">
        <f t="shared" si="74"/>
        <v>1900</v>
      </c>
    </row>
    <row r="1589" spans="4:29" x14ac:dyDescent="0.25">
      <c r="D1589" s="99" t="str">
        <f t="shared" si="72"/>
        <v/>
      </c>
      <c r="E1589" s="93"/>
      <c r="F1589" s="4"/>
      <c r="G1589" s="72"/>
      <c r="H1589" s="72"/>
      <c r="I1589" s="72"/>
      <c r="J1589" s="72"/>
      <c r="W1589" s="68">
        <f t="shared" si="73"/>
        <v>1</v>
      </c>
      <c r="AC1589" s="1" t="str">
        <f t="shared" si="74"/>
        <v>1900</v>
      </c>
    </row>
    <row r="1590" spans="4:29" x14ac:dyDescent="0.25">
      <c r="D1590" s="99" t="str">
        <f t="shared" si="72"/>
        <v/>
      </c>
      <c r="E1590" s="93"/>
      <c r="F1590" s="4"/>
      <c r="G1590" s="72"/>
      <c r="H1590" s="72"/>
      <c r="I1590" s="72"/>
      <c r="J1590" s="72"/>
      <c r="W1590" s="68">
        <f t="shared" si="73"/>
        <v>1</v>
      </c>
      <c r="AC1590" s="1" t="str">
        <f t="shared" si="74"/>
        <v>1900</v>
      </c>
    </row>
    <row r="1591" spans="4:29" x14ac:dyDescent="0.25">
      <c r="D1591" s="99" t="str">
        <f t="shared" si="72"/>
        <v/>
      </c>
      <c r="E1591" s="93"/>
      <c r="F1591" s="4"/>
      <c r="G1591" s="72"/>
      <c r="H1591" s="72"/>
      <c r="I1591" s="72"/>
      <c r="J1591" s="72"/>
      <c r="W1591" s="68">
        <f t="shared" si="73"/>
        <v>1</v>
      </c>
      <c r="AC1591" s="1" t="str">
        <f t="shared" si="74"/>
        <v>1900</v>
      </c>
    </row>
    <row r="1592" spans="4:29" x14ac:dyDescent="0.25">
      <c r="D1592" s="99" t="str">
        <f t="shared" si="72"/>
        <v/>
      </c>
      <c r="E1592" s="93"/>
      <c r="F1592" s="4"/>
      <c r="G1592" s="72"/>
      <c r="H1592" s="72"/>
      <c r="I1592" s="72"/>
      <c r="J1592" s="72"/>
      <c r="W1592" s="68">
        <f t="shared" si="73"/>
        <v>1</v>
      </c>
      <c r="AC1592" s="1" t="str">
        <f t="shared" si="74"/>
        <v>1900</v>
      </c>
    </row>
    <row r="1593" spans="4:29" x14ac:dyDescent="0.25">
      <c r="D1593" s="99" t="str">
        <f t="shared" si="72"/>
        <v/>
      </c>
      <c r="E1593" s="93"/>
      <c r="F1593" s="4"/>
      <c r="G1593" s="72"/>
      <c r="H1593" s="72"/>
      <c r="I1593" s="72"/>
      <c r="J1593" s="72"/>
      <c r="W1593" s="68">
        <f t="shared" si="73"/>
        <v>1</v>
      </c>
      <c r="AC1593" s="1" t="str">
        <f t="shared" si="74"/>
        <v>1900</v>
      </c>
    </row>
    <row r="1594" spans="4:29" x14ac:dyDescent="0.25">
      <c r="D1594" s="99" t="str">
        <f t="shared" si="72"/>
        <v/>
      </c>
      <c r="E1594" s="93"/>
      <c r="F1594" s="4"/>
      <c r="G1594" s="72"/>
      <c r="H1594" s="72"/>
      <c r="I1594" s="72"/>
      <c r="J1594" s="72"/>
      <c r="W1594" s="68">
        <f t="shared" si="73"/>
        <v>1</v>
      </c>
      <c r="AC1594" s="1" t="str">
        <f t="shared" si="74"/>
        <v>1900</v>
      </c>
    </row>
    <row r="1595" spans="4:29" x14ac:dyDescent="0.25">
      <c r="D1595" s="99" t="str">
        <f t="shared" si="72"/>
        <v/>
      </c>
      <c r="E1595" s="93"/>
      <c r="F1595" s="4"/>
      <c r="G1595" s="72"/>
      <c r="H1595" s="72"/>
      <c r="I1595" s="72"/>
      <c r="J1595" s="72"/>
      <c r="W1595" s="68">
        <f t="shared" si="73"/>
        <v>1</v>
      </c>
      <c r="AC1595" s="1" t="str">
        <f t="shared" si="74"/>
        <v>1900</v>
      </c>
    </row>
    <row r="1596" spans="4:29" x14ac:dyDescent="0.25">
      <c r="D1596" s="99" t="str">
        <f t="shared" si="72"/>
        <v/>
      </c>
      <c r="E1596" s="93"/>
      <c r="F1596" s="4"/>
      <c r="G1596" s="72"/>
      <c r="H1596" s="72"/>
      <c r="I1596" s="72"/>
      <c r="J1596" s="72"/>
      <c r="W1596" s="68">
        <f t="shared" si="73"/>
        <v>1</v>
      </c>
      <c r="AC1596" s="1" t="str">
        <f t="shared" si="74"/>
        <v>1900</v>
      </c>
    </row>
    <row r="1597" spans="4:29" x14ac:dyDescent="0.25">
      <c r="D1597" s="99" t="str">
        <f t="shared" si="72"/>
        <v/>
      </c>
      <c r="E1597" s="93"/>
      <c r="F1597" s="4"/>
      <c r="G1597" s="72"/>
      <c r="H1597" s="72"/>
      <c r="I1597" s="72"/>
      <c r="J1597" s="72"/>
      <c r="W1597" s="68">
        <f t="shared" si="73"/>
        <v>1</v>
      </c>
      <c r="AC1597" s="1" t="str">
        <f t="shared" si="74"/>
        <v>1900</v>
      </c>
    </row>
    <row r="1598" spans="4:29" x14ac:dyDescent="0.25">
      <c r="D1598" s="99" t="str">
        <f t="shared" si="72"/>
        <v/>
      </c>
      <c r="E1598" s="93"/>
      <c r="F1598" s="4"/>
      <c r="G1598" s="72"/>
      <c r="H1598" s="72"/>
      <c r="I1598" s="72"/>
      <c r="J1598" s="72"/>
      <c r="W1598" s="68">
        <f t="shared" si="73"/>
        <v>1</v>
      </c>
      <c r="AC1598" s="1" t="str">
        <f t="shared" si="74"/>
        <v>1900</v>
      </c>
    </row>
    <row r="1599" spans="4:29" x14ac:dyDescent="0.25">
      <c r="D1599" s="99" t="str">
        <f t="shared" si="72"/>
        <v/>
      </c>
      <c r="E1599" s="93"/>
      <c r="F1599" s="4"/>
      <c r="G1599" s="72"/>
      <c r="H1599" s="72"/>
      <c r="I1599" s="72"/>
      <c r="J1599" s="72"/>
      <c r="W1599" s="68">
        <f t="shared" si="73"/>
        <v>1</v>
      </c>
      <c r="AC1599" s="1" t="str">
        <f t="shared" si="74"/>
        <v>1900</v>
      </c>
    </row>
    <row r="1600" spans="4:29" x14ac:dyDescent="0.25">
      <c r="D1600" s="99" t="str">
        <f t="shared" si="72"/>
        <v/>
      </c>
      <c r="E1600" s="93"/>
      <c r="F1600" s="4"/>
      <c r="G1600" s="72"/>
      <c r="H1600" s="72"/>
      <c r="I1600" s="72"/>
      <c r="J1600" s="72"/>
      <c r="W1600" s="68">
        <f t="shared" si="73"/>
        <v>1</v>
      </c>
      <c r="AC1600" s="1" t="str">
        <f t="shared" si="74"/>
        <v>1900</v>
      </c>
    </row>
    <row r="1601" spans="4:29" x14ac:dyDescent="0.25">
      <c r="D1601" s="99" t="str">
        <f t="shared" si="72"/>
        <v/>
      </c>
      <c r="E1601" s="93"/>
      <c r="F1601" s="4"/>
      <c r="G1601" s="72"/>
      <c r="H1601" s="72"/>
      <c r="I1601" s="72"/>
      <c r="J1601" s="72"/>
      <c r="W1601" s="68">
        <f t="shared" si="73"/>
        <v>1</v>
      </c>
      <c r="AC1601" s="1" t="str">
        <f t="shared" si="74"/>
        <v>1900</v>
      </c>
    </row>
    <row r="1602" spans="4:29" x14ac:dyDescent="0.25">
      <c r="D1602" s="99" t="str">
        <f t="shared" si="72"/>
        <v/>
      </c>
      <c r="E1602" s="93"/>
      <c r="F1602" s="4"/>
      <c r="G1602" s="72"/>
      <c r="H1602" s="72"/>
      <c r="I1602" s="72"/>
      <c r="J1602" s="72"/>
      <c r="W1602" s="68">
        <f t="shared" si="73"/>
        <v>1</v>
      </c>
      <c r="AC1602" s="1" t="str">
        <f t="shared" si="74"/>
        <v>1900</v>
      </c>
    </row>
    <row r="1603" spans="4:29" x14ac:dyDescent="0.25">
      <c r="D1603" s="99" t="str">
        <f t="shared" si="72"/>
        <v/>
      </c>
      <c r="E1603" s="93"/>
      <c r="F1603" s="4"/>
      <c r="G1603" s="72"/>
      <c r="H1603" s="72"/>
      <c r="I1603" s="72"/>
      <c r="J1603" s="72"/>
      <c r="W1603" s="68">
        <f t="shared" si="73"/>
        <v>1</v>
      </c>
      <c r="AC1603" s="1" t="str">
        <f t="shared" si="74"/>
        <v>1900</v>
      </c>
    </row>
    <row r="1604" spans="4:29" x14ac:dyDescent="0.25">
      <c r="D1604" s="99" t="str">
        <f t="shared" ref="D1604:D1667" si="75">IF(W1604&lt;&gt;$V$1,IF(YEAR(W1604)=YEAR(W1603),D1603+1,1),"")</f>
        <v/>
      </c>
      <c r="E1604" s="93"/>
      <c r="F1604" s="4"/>
      <c r="G1604" s="72"/>
      <c r="H1604" s="72"/>
      <c r="I1604" s="72"/>
      <c r="J1604" s="72"/>
      <c r="W1604" s="68">
        <f t="shared" ref="W1604:W1667" si="76">IF(CONCATENATE(F1604,F1605,F1606,F1607,F1608,F1609)&lt;&gt;"",IF(AND(E1604&lt;&gt;0,ISNUMBER(E1604)=TRUE),E1604,W1603),$V$1)</f>
        <v>1</v>
      </c>
      <c r="AC1604" s="1" t="str">
        <f t="shared" si="74"/>
        <v>1900</v>
      </c>
    </row>
    <row r="1605" spans="4:29" x14ac:dyDescent="0.25">
      <c r="D1605" s="99" t="str">
        <f t="shared" si="75"/>
        <v/>
      </c>
      <c r="E1605" s="93"/>
      <c r="F1605" s="4"/>
      <c r="G1605" s="72"/>
      <c r="H1605" s="72"/>
      <c r="I1605" s="72"/>
      <c r="J1605" s="72"/>
      <c r="W1605" s="68">
        <f t="shared" si="76"/>
        <v>1</v>
      </c>
      <c r="AC1605" s="1" t="str">
        <f t="shared" ref="AC1605:AC1668" si="77">YEAR(W1605)&amp;F1605</f>
        <v>1900</v>
      </c>
    </row>
    <row r="1606" spans="4:29" x14ac:dyDescent="0.25">
      <c r="D1606" s="99" t="str">
        <f t="shared" si="75"/>
        <v/>
      </c>
      <c r="E1606" s="93"/>
      <c r="F1606" s="4"/>
      <c r="G1606" s="72"/>
      <c r="H1606" s="72"/>
      <c r="I1606" s="72"/>
      <c r="J1606" s="72"/>
      <c r="W1606" s="68">
        <f t="shared" si="76"/>
        <v>1</v>
      </c>
      <c r="AC1606" s="1" t="str">
        <f t="shared" si="77"/>
        <v>1900</v>
      </c>
    </row>
    <row r="1607" spans="4:29" x14ac:dyDescent="0.25">
      <c r="D1607" s="99" t="str">
        <f t="shared" si="75"/>
        <v/>
      </c>
      <c r="E1607" s="93"/>
      <c r="F1607" s="4"/>
      <c r="G1607" s="72"/>
      <c r="H1607" s="72"/>
      <c r="I1607" s="72"/>
      <c r="J1607" s="72"/>
      <c r="W1607" s="68">
        <f t="shared" si="76"/>
        <v>1</v>
      </c>
      <c r="AC1607" s="1" t="str">
        <f t="shared" si="77"/>
        <v>1900</v>
      </c>
    </row>
    <row r="1608" spans="4:29" x14ac:dyDescent="0.25">
      <c r="D1608" s="99" t="str">
        <f t="shared" si="75"/>
        <v/>
      </c>
      <c r="E1608" s="93"/>
      <c r="F1608" s="4"/>
      <c r="G1608" s="72"/>
      <c r="H1608" s="72"/>
      <c r="I1608" s="72"/>
      <c r="J1608" s="72"/>
      <c r="W1608" s="68">
        <f t="shared" si="76"/>
        <v>1</v>
      </c>
      <c r="AC1608" s="1" t="str">
        <f t="shared" si="77"/>
        <v>1900</v>
      </c>
    </row>
    <row r="1609" spans="4:29" x14ac:dyDescent="0.25">
      <c r="D1609" s="99" t="str">
        <f t="shared" si="75"/>
        <v/>
      </c>
      <c r="E1609" s="93"/>
      <c r="F1609" s="4"/>
      <c r="G1609" s="72"/>
      <c r="H1609" s="72"/>
      <c r="I1609" s="72"/>
      <c r="J1609" s="72"/>
      <c r="W1609" s="68">
        <f t="shared" si="76"/>
        <v>1</v>
      </c>
      <c r="AC1609" s="1" t="str">
        <f t="shared" si="77"/>
        <v>1900</v>
      </c>
    </row>
    <row r="1610" spans="4:29" x14ac:dyDescent="0.25">
      <c r="D1610" s="99" t="str">
        <f t="shared" si="75"/>
        <v/>
      </c>
      <c r="E1610" s="93"/>
      <c r="F1610" s="4"/>
      <c r="G1610" s="72"/>
      <c r="H1610" s="72"/>
      <c r="I1610" s="72"/>
      <c r="J1610" s="72"/>
      <c r="W1610" s="68">
        <f t="shared" si="76"/>
        <v>1</v>
      </c>
      <c r="AC1610" s="1" t="str">
        <f t="shared" si="77"/>
        <v>1900</v>
      </c>
    </row>
    <row r="1611" spans="4:29" x14ac:dyDescent="0.25">
      <c r="D1611" s="99" t="str">
        <f t="shared" si="75"/>
        <v/>
      </c>
      <c r="E1611" s="93"/>
      <c r="F1611" s="4"/>
      <c r="G1611" s="72"/>
      <c r="H1611" s="72"/>
      <c r="I1611" s="72"/>
      <c r="J1611" s="72"/>
      <c r="W1611" s="68">
        <f t="shared" si="76"/>
        <v>1</v>
      </c>
      <c r="AC1611" s="1" t="str">
        <f t="shared" si="77"/>
        <v>1900</v>
      </c>
    </row>
    <row r="1612" spans="4:29" x14ac:dyDescent="0.25">
      <c r="D1612" s="99" t="str">
        <f t="shared" si="75"/>
        <v/>
      </c>
      <c r="E1612" s="93"/>
      <c r="F1612" s="4"/>
      <c r="G1612" s="72"/>
      <c r="H1612" s="72"/>
      <c r="I1612" s="72"/>
      <c r="J1612" s="72"/>
      <c r="W1612" s="68">
        <f t="shared" si="76"/>
        <v>1</v>
      </c>
      <c r="AC1612" s="1" t="str">
        <f t="shared" si="77"/>
        <v>1900</v>
      </c>
    </row>
    <row r="1613" spans="4:29" x14ac:dyDescent="0.25">
      <c r="D1613" s="99" t="str">
        <f t="shared" si="75"/>
        <v/>
      </c>
      <c r="E1613" s="93"/>
      <c r="F1613" s="4"/>
      <c r="G1613" s="72"/>
      <c r="H1613" s="72"/>
      <c r="I1613" s="72"/>
      <c r="J1613" s="72"/>
      <c r="W1613" s="68">
        <f t="shared" si="76"/>
        <v>1</v>
      </c>
      <c r="AC1613" s="1" t="str">
        <f t="shared" si="77"/>
        <v>1900</v>
      </c>
    </row>
    <row r="1614" spans="4:29" x14ac:dyDescent="0.25">
      <c r="D1614" s="99" t="str">
        <f t="shared" si="75"/>
        <v/>
      </c>
      <c r="E1614" s="93"/>
      <c r="F1614" s="4"/>
      <c r="G1614" s="72"/>
      <c r="H1614" s="72"/>
      <c r="I1614" s="72"/>
      <c r="J1614" s="72"/>
      <c r="W1614" s="68">
        <f t="shared" si="76"/>
        <v>1</v>
      </c>
      <c r="AC1614" s="1" t="str">
        <f t="shared" si="77"/>
        <v>1900</v>
      </c>
    </row>
    <row r="1615" spans="4:29" x14ac:dyDescent="0.25">
      <c r="D1615" s="99" t="str">
        <f t="shared" si="75"/>
        <v/>
      </c>
      <c r="E1615" s="93"/>
      <c r="F1615" s="4"/>
      <c r="G1615" s="72"/>
      <c r="H1615" s="72"/>
      <c r="I1615" s="72"/>
      <c r="J1615" s="72"/>
      <c r="W1615" s="68">
        <f t="shared" si="76"/>
        <v>1</v>
      </c>
      <c r="AC1615" s="1" t="str">
        <f t="shared" si="77"/>
        <v>1900</v>
      </c>
    </row>
    <row r="1616" spans="4:29" x14ac:dyDescent="0.25">
      <c r="D1616" s="99" t="str">
        <f t="shared" si="75"/>
        <v/>
      </c>
      <c r="E1616" s="93"/>
      <c r="F1616" s="4"/>
      <c r="G1616" s="72"/>
      <c r="H1616" s="72"/>
      <c r="I1616" s="72"/>
      <c r="J1616" s="72"/>
      <c r="W1616" s="68">
        <f t="shared" si="76"/>
        <v>1</v>
      </c>
      <c r="AC1616" s="1" t="str">
        <f t="shared" si="77"/>
        <v>1900</v>
      </c>
    </row>
    <row r="1617" spans="4:29" x14ac:dyDescent="0.25">
      <c r="D1617" s="99" t="str">
        <f t="shared" si="75"/>
        <v/>
      </c>
      <c r="E1617" s="93"/>
      <c r="F1617" s="4"/>
      <c r="G1617" s="72"/>
      <c r="H1617" s="72"/>
      <c r="I1617" s="72"/>
      <c r="J1617" s="72"/>
      <c r="W1617" s="68">
        <f t="shared" si="76"/>
        <v>1</v>
      </c>
      <c r="AC1617" s="1" t="str">
        <f t="shared" si="77"/>
        <v>1900</v>
      </c>
    </row>
    <row r="1618" spans="4:29" x14ac:dyDescent="0.25">
      <c r="D1618" s="99" t="str">
        <f t="shared" si="75"/>
        <v/>
      </c>
      <c r="E1618" s="93"/>
      <c r="F1618" s="4"/>
      <c r="G1618" s="72"/>
      <c r="H1618" s="72"/>
      <c r="I1618" s="72"/>
      <c r="J1618" s="72"/>
      <c r="W1618" s="68">
        <f t="shared" si="76"/>
        <v>1</v>
      </c>
      <c r="AC1618" s="1" t="str">
        <f t="shared" si="77"/>
        <v>1900</v>
      </c>
    </row>
    <row r="1619" spans="4:29" x14ac:dyDescent="0.25">
      <c r="D1619" s="99" t="str">
        <f t="shared" si="75"/>
        <v/>
      </c>
      <c r="E1619" s="93"/>
      <c r="F1619" s="4"/>
      <c r="G1619" s="72"/>
      <c r="H1619" s="72"/>
      <c r="I1619" s="72"/>
      <c r="J1619" s="72"/>
      <c r="W1619" s="68">
        <f t="shared" si="76"/>
        <v>1</v>
      </c>
      <c r="AC1619" s="1" t="str">
        <f t="shared" si="77"/>
        <v>1900</v>
      </c>
    </row>
    <row r="1620" spans="4:29" x14ac:dyDescent="0.25">
      <c r="D1620" s="99" t="str">
        <f t="shared" si="75"/>
        <v/>
      </c>
      <c r="E1620" s="93"/>
      <c r="F1620" s="4"/>
      <c r="G1620" s="72"/>
      <c r="H1620" s="72"/>
      <c r="I1620" s="72"/>
      <c r="J1620" s="72"/>
      <c r="W1620" s="68">
        <f t="shared" si="76"/>
        <v>1</v>
      </c>
      <c r="AC1620" s="1" t="str">
        <f t="shared" si="77"/>
        <v>1900</v>
      </c>
    </row>
    <row r="1621" spans="4:29" x14ac:dyDescent="0.25">
      <c r="D1621" s="99" t="str">
        <f t="shared" si="75"/>
        <v/>
      </c>
      <c r="E1621" s="93"/>
      <c r="F1621" s="4"/>
      <c r="G1621" s="72"/>
      <c r="H1621" s="72"/>
      <c r="I1621" s="72"/>
      <c r="J1621" s="72"/>
      <c r="W1621" s="68">
        <f t="shared" si="76"/>
        <v>1</v>
      </c>
      <c r="AC1621" s="1" t="str">
        <f t="shared" si="77"/>
        <v>1900</v>
      </c>
    </row>
    <row r="1622" spans="4:29" x14ac:dyDescent="0.25">
      <c r="D1622" s="99" t="str">
        <f t="shared" si="75"/>
        <v/>
      </c>
      <c r="E1622" s="93"/>
      <c r="F1622" s="4"/>
      <c r="G1622" s="72"/>
      <c r="H1622" s="72"/>
      <c r="I1622" s="72"/>
      <c r="J1622" s="72"/>
      <c r="W1622" s="68">
        <f t="shared" si="76"/>
        <v>1</v>
      </c>
      <c r="AC1622" s="1" t="str">
        <f t="shared" si="77"/>
        <v>1900</v>
      </c>
    </row>
    <row r="1623" spans="4:29" x14ac:dyDescent="0.25">
      <c r="D1623" s="99" t="str">
        <f t="shared" si="75"/>
        <v/>
      </c>
      <c r="E1623" s="93"/>
      <c r="F1623" s="4"/>
      <c r="G1623" s="72"/>
      <c r="H1623" s="72"/>
      <c r="I1623" s="72"/>
      <c r="J1623" s="72"/>
      <c r="W1623" s="68">
        <f t="shared" si="76"/>
        <v>1</v>
      </c>
      <c r="AC1623" s="1" t="str">
        <f t="shared" si="77"/>
        <v>1900</v>
      </c>
    </row>
    <row r="1624" spans="4:29" x14ac:dyDescent="0.25">
      <c r="D1624" s="99" t="str">
        <f t="shared" si="75"/>
        <v/>
      </c>
      <c r="E1624" s="93"/>
      <c r="F1624" s="4"/>
      <c r="G1624" s="72"/>
      <c r="H1624" s="72"/>
      <c r="I1624" s="72"/>
      <c r="J1624" s="72"/>
      <c r="W1624" s="68">
        <f t="shared" si="76"/>
        <v>1</v>
      </c>
      <c r="AC1624" s="1" t="str">
        <f t="shared" si="77"/>
        <v>1900</v>
      </c>
    </row>
    <row r="1625" spans="4:29" x14ac:dyDescent="0.25">
      <c r="D1625" s="99" t="str">
        <f t="shared" si="75"/>
        <v/>
      </c>
      <c r="E1625" s="93"/>
      <c r="F1625" s="4"/>
      <c r="G1625" s="72"/>
      <c r="H1625" s="72"/>
      <c r="I1625" s="72"/>
      <c r="J1625" s="72"/>
      <c r="W1625" s="68">
        <f t="shared" si="76"/>
        <v>1</v>
      </c>
      <c r="AC1625" s="1" t="str">
        <f t="shared" si="77"/>
        <v>1900</v>
      </c>
    </row>
    <row r="1626" spans="4:29" x14ac:dyDescent="0.25">
      <c r="D1626" s="99" t="str">
        <f t="shared" si="75"/>
        <v/>
      </c>
      <c r="E1626" s="93"/>
      <c r="F1626" s="4"/>
      <c r="G1626" s="72"/>
      <c r="H1626" s="72"/>
      <c r="I1626" s="72"/>
      <c r="J1626" s="72"/>
      <c r="W1626" s="68">
        <f t="shared" si="76"/>
        <v>1</v>
      </c>
      <c r="AC1626" s="1" t="str">
        <f t="shared" si="77"/>
        <v>1900</v>
      </c>
    </row>
    <row r="1627" spans="4:29" x14ac:dyDescent="0.25">
      <c r="D1627" s="99" t="str">
        <f t="shared" si="75"/>
        <v/>
      </c>
      <c r="E1627" s="93"/>
      <c r="F1627" s="4"/>
      <c r="G1627" s="72"/>
      <c r="H1627" s="72"/>
      <c r="I1627" s="72"/>
      <c r="J1627" s="72"/>
      <c r="W1627" s="68">
        <f t="shared" si="76"/>
        <v>1</v>
      </c>
      <c r="AC1627" s="1" t="str">
        <f t="shared" si="77"/>
        <v>1900</v>
      </c>
    </row>
    <row r="1628" spans="4:29" x14ac:dyDescent="0.25">
      <c r="D1628" s="99" t="str">
        <f t="shared" si="75"/>
        <v/>
      </c>
      <c r="E1628" s="93"/>
      <c r="F1628" s="4"/>
      <c r="G1628" s="72"/>
      <c r="H1628" s="72"/>
      <c r="I1628" s="72"/>
      <c r="J1628" s="72"/>
      <c r="W1628" s="68">
        <f t="shared" si="76"/>
        <v>1</v>
      </c>
      <c r="AC1628" s="1" t="str">
        <f t="shared" si="77"/>
        <v>1900</v>
      </c>
    </row>
    <row r="1629" spans="4:29" x14ac:dyDescent="0.25">
      <c r="D1629" s="99" t="str">
        <f t="shared" si="75"/>
        <v/>
      </c>
      <c r="E1629" s="93"/>
      <c r="F1629" s="4"/>
      <c r="G1629" s="72"/>
      <c r="H1629" s="72"/>
      <c r="I1629" s="72"/>
      <c r="J1629" s="72"/>
      <c r="W1629" s="68">
        <f t="shared" si="76"/>
        <v>1</v>
      </c>
      <c r="AC1629" s="1" t="str">
        <f t="shared" si="77"/>
        <v>1900</v>
      </c>
    </row>
    <row r="1630" spans="4:29" x14ac:dyDescent="0.25">
      <c r="D1630" s="99" t="str">
        <f t="shared" si="75"/>
        <v/>
      </c>
      <c r="E1630" s="93"/>
      <c r="F1630" s="4"/>
      <c r="G1630" s="72"/>
      <c r="H1630" s="72"/>
      <c r="I1630" s="72"/>
      <c r="J1630" s="72"/>
      <c r="W1630" s="68">
        <f t="shared" si="76"/>
        <v>1</v>
      </c>
      <c r="AC1630" s="1" t="str">
        <f t="shared" si="77"/>
        <v>1900</v>
      </c>
    </row>
    <row r="1631" spans="4:29" x14ac:dyDescent="0.25">
      <c r="D1631" s="99" t="str">
        <f t="shared" si="75"/>
        <v/>
      </c>
      <c r="E1631" s="93"/>
      <c r="F1631" s="4"/>
      <c r="G1631" s="72"/>
      <c r="H1631" s="72"/>
      <c r="I1631" s="72"/>
      <c r="J1631" s="72"/>
      <c r="W1631" s="68">
        <f t="shared" si="76"/>
        <v>1</v>
      </c>
      <c r="AC1631" s="1" t="str">
        <f t="shared" si="77"/>
        <v>1900</v>
      </c>
    </row>
    <row r="1632" spans="4:29" x14ac:dyDescent="0.25">
      <c r="D1632" s="99" t="str">
        <f t="shared" si="75"/>
        <v/>
      </c>
      <c r="E1632" s="93"/>
      <c r="F1632" s="4"/>
      <c r="G1632" s="72"/>
      <c r="H1632" s="72"/>
      <c r="I1632" s="72"/>
      <c r="J1632" s="72"/>
      <c r="W1632" s="68">
        <f t="shared" si="76"/>
        <v>1</v>
      </c>
      <c r="AC1632" s="1" t="str">
        <f t="shared" si="77"/>
        <v>1900</v>
      </c>
    </row>
    <row r="1633" spans="4:29" x14ac:dyDescent="0.25">
      <c r="D1633" s="99" t="str">
        <f t="shared" si="75"/>
        <v/>
      </c>
      <c r="E1633" s="93"/>
      <c r="F1633" s="4"/>
      <c r="G1633" s="72"/>
      <c r="H1633" s="72"/>
      <c r="I1633" s="72"/>
      <c r="J1633" s="72"/>
      <c r="W1633" s="68">
        <f t="shared" si="76"/>
        <v>1</v>
      </c>
      <c r="AC1633" s="1" t="str">
        <f t="shared" si="77"/>
        <v>1900</v>
      </c>
    </row>
    <row r="1634" spans="4:29" x14ac:dyDescent="0.25">
      <c r="D1634" s="99" t="str">
        <f t="shared" si="75"/>
        <v/>
      </c>
      <c r="E1634" s="93"/>
      <c r="F1634" s="4"/>
      <c r="G1634" s="72"/>
      <c r="H1634" s="72"/>
      <c r="I1634" s="72"/>
      <c r="J1634" s="72"/>
      <c r="W1634" s="68">
        <f t="shared" si="76"/>
        <v>1</v>
      </c>
      <c r="AC1634" s="1" t="str">
        <f t="shared" si="77"/>
        <v>1900</v>
      </c>
    </row>
    <row r="1635" spans="4:29" x14ac:dyDescent="0.25">
      <c r="D1635" s="99" t="str">
        <f t="shared" si="75"/>
        <v/>
      </c>
      <c r="E1635" s="93"/>
      <c r="F1635" s="4"/>
      <c r="G1635" s="72"/>
      <c r="H1635" s="72"/>
      <c r="I1635" s="72"/>
      <c r="J1635" s="72"/>
      <c r="W1635" s="68">
        <f t="shared" si="76"/>
        <v>1</v>
      </c>
      <c r="AC1635" s="1" t="str">
        <f t="shared" si="77"/>
        <v>1900</v>
      </c>
    </row>
    <row r="1636" spans="4:29" x14ac:dyDescent="0.25">
      <c r="D1636" s="99" t="str">
        <f t="shared" si="75"/>
        <v/>
      </c>
      <c r="E1636" s="93"/>
      <c r="F1636" s="4"/>
      <c r="G1636" s="72"/>
      <c r="H1636" s="72"/>
      <c r="I1636" s="72"/>
      <c r="J1636" s="72"/>
      <c r="W1636" s="68">
        <f t="shared" si="76"/>
        <v>1</v>
      </c>
      <c r="AC1636" s="1" t="str">
        <f t="shared" si="77"/>
        <v>1900</v>
      </c>
    </row>
    <row r="1637" spans="4:29" x14ac:dyDescent="0.25">
      <c r="D1637" s="99" t="str">
        <f t="shared" si="75"/>
        <v/>
      </c>
      <c r="E1637" s="93"/>
      <c r="F1637" s="4"/>
      <c r="G1637" s="72"/>
      <c r="H1637" s="72"/>
      <c r="I1637" s="72"/>
      <c r="J1637" s="72"/>
      <c r="W1637" s="68">
        <f t="shared" si="76"/>
        <v>1</v>
      </c>
      <c r="AC1637" s="1" t="str">
        <f t="shared" si="77"/>
        <v>1900</v>
      </c>
    </row>
    <row r="1638" spans="4:29" x14ac:dyDescent="0.25">
      <c r="D1638" s="99" t="str">
        <f t="shared" si="75"/>
        <v/>
      </c>
      <c r="E1638" s="93"/>
      <c r="F1638" s="4"/>
      <c r="G1638" s="72"/>
      <c r="H1638" s="72"/>
      <c r="I1638" s="72"/>
      <c r="J1638" s="72"/>
      <c r="W1638" s="68">
        <f t="shared" si="76"/>
        <v>1</v>
      </c>
      <c r="AC1638" s="1" t="str">
        <f t="shared" si="77"/>
        <v>1900</v>
      </c>
    </row>
    <row r="1639" spans="4:29" x14ac:dyDescent="0.25">
      <c r="D1639" s="99" t="str">
        <f t="shared" si="75"/>
        <v/>
      </c>
      <c r="E1639" s="93"/>
      <c r="F1639" s="4"/>
      <c r="G1639" s="72"/>
      <c r="H1639" s="72"/>
      <c r="I1639" s="72"/>
      <c r="J1639" s="72"/>
      <c r="W1639" s="68">
        <f t="shared" si="76"/>
        <v>1</v>
      </c>
      <c r="AC1639" s="1" t="str">
        <f t="shared" si="77"/>
        <v>1900</v>
      </c>
    </row>
    <row r="1640" spans="4:29" x14ac:dyDescent="0.25">
      <c r="D1640" s="99" t="str">
        <f t="shared" si="75"/>
        <v/>
      </c>
      <c r="E1640" s="93"/>
      <c r="F1640" s="4"/>
      <c r="G1640" s="72"/>
      <c r="H1640" s="72"/>
      <c r="I1640" s="72"/>
      <c r="J1640" s="72"/>
      <c r="W1640" s="68">
        <f t="shared" si="76"/>
        <v>1</v>
      </c>
      <c r="AC1640" s="1" t="str">
        <f t="shared" si="77"/>
        <v>1900</v>
      </c>
    </row>
    <row r="1641" spans="4:29" x14ac:dyDescent="0.25">
      <c r="D1641" s="99" t="str">
        <f t="shared" si="75"/>
        <v/>
      </c>
      <c r="E1641" s="93"/>
      <c r="F1641" s="4"/>
      <c r="G1641" s="72"/>
      <c r="H1641" s="72"/>
      <c r="I1641" s="72"/>
      <c r="J1641" s="72"/>
      <c r="W1641" s="68">
        <f t="shared" si="76"/>
        <v>1</v>
      </c>
      <c r="AC1641" s="1" t="str">
        <f t="shared" si="77"/>
        <v>1900</v>
      </c>
    </row>
    <row r="1642" spans="4:29" x14ac:dyDescent="0.25">
      <c r="D1642" s="99" t="str">
        <f t="shared" si="75"/>
        <v/>
      </c>
      <c r="E1642" s="93"/>
      <c r="F1642" s="4"/>
      <c r="G1642" s="72"/>
      <c r="H1642" s="72"/>
      <c r="I1642" s="72"/>
      <c r="J1642" s="72"/>
      <c r="W1642" s="68">
        <f t="shared" si="76"/>
        <v>1</v>
      </c>
      <c r="AC1642" s="1" t="str">
        <f t="shared" si="77"/>
        <v>1900</v>
      </c>
    </row>
    <row r="1643" spans="4:29" x14ac:dyDescent="0.25">
      <c r="D1643" s="99" t="str">
        <f t="shared" si="75"/>
        <v/>
      </c>
      <c r="E1643" s="93"/>
      <c r="F1643" s="4"/>
      <c r="G1643" s="72"/>
      <c r="H1643" s="72"/>
      <c r="I1643" s="72"/>
      <c r="J1643" s="72"/>
      <c r="W1643" s="68">
        <f t="shared" si="76"/>
        <v>1</v>
      </c>
      <c r="AC1643" s="1" t="str">
        <f t="shared" si="77"/>
        <v>1900</v>
      </c>
    </row>
    <row r="1644" spans="4:29" x14ac:dyDescent="0.25">
      <c r="D1644" s="99" t="str">
        <f t="shared" si="75"/>
        <v/>
      </c>
      <c r="E1644" s="93"/>
      <c r="F1644" s="4"/>
      <c r="G1644" s="72"/>
      <c r="H1644" s="72"/>
      <c r="I1644" s="72"/>
      <c r="J1644" s="72"/>
      <c r="W1644" s="68">
        <f t="shared" si="76"/>
        <v>1</v>
      </c>
      <c r="AC1644" s="1" t="str">
        <f t="shared" si="77"/>
        <v>1900</v>
      </c>
    </row>
    <row r="1645" spans="4:29" x14ac:dyDescent="0.25">
      <c r="D1645" s="99" t="str">
        <f t="shared" si="75"/>
        <v/>
      </c>
      <c r="E1645" s="93"/>
      <c r="F1645" s="4"/>
      <c r="G1645" s="72"/>
      <c r="H1645" s="72"/>
      <c r="I1645" s="72"/>
      <c r="J1645" s="72"/>
      <c r="W1645" s="68">
        <f t="shared" si="76"/>
        <v>1</v>
      </c>
      <c r="AC1645" s="1" t="str">
        <f t="shared" si="77"/>
        <v>1900</v>
      </c>
    </row>
    <row r="1646" spans="4:29" x14ac:dyDescent="0.25">
      <c r="D1646" s="99" t="str">
        <f t="shared" si="75"/>
        <v/>
      </c>
      <c r="E1646" s="93"/>
      <c r="F1646" s="4"/>
      <c r="G1646" s="72"/>
      <c r="H1646" s="72"/>
      <c r="I1646" s="72"/>
      <c r="J1646" s="72"/>
      <c r="W1646" s="68">
        <f t="shared" si="76"/>
        <v>1</v>
      </c>
      <c r="AC1646" s="1" t="str">
        <f t="shared" si="77"/>
        <v>1900</v>
      </c>
    </row>
    <row r="1647" spans="4:29" x14ac:dyDescent="0.25">
      <c r="D1647" s="99" t="str">
        <f t="shared" si="75"/>
        <v/>
      </c>
      <c r="E1647" s="93"/>
      <c r="F1647" s="4"/>
      <c r="G1647" s="72"/>
      <c r="H1647" s="72"/>
      <c r="I1647" s="72"/>
      <c r="J1647" s="72"/>
      <c r="W1647" s="68">
        <f t="shared" si="76"/>
        <v>1</v>
      </c>
      <c r="AC1647" s="1" t="str">
        <f t="shared" si="77"/>
        <v>1900</v>
      </c>
    </row>
    <row r="1648" spans="4:29" x14ac:dyDescent="0.25">
      <c r="D1648" s="99" t="str">
        <f t="shared" si="75"/>
        <v/>
      </c>
      <c r="E1648" s="93"/>
      <c r="F1648" s="4"/>
      <c r="G1648" s="72"/>
      <c r="H1648" s="72"/>
      <c r="I1648" s="72"/>
      <c r="J1648" s="72"/>
      <c r="W1648" s="68">
        <f t="shared" si="76"/>
        <v>1</v>
      </c>
      <c r="AC1648" s="1" t="str">
        <f t="shared" si="77"/>
        <v>1900</v>
      </c>
    </row>
    <row r="1649" spans="4:29" x14ac:dyDescent="0.25">
      <c r="D1649" s="99" t="str">
        <f t="shared" si="75"/>
        <v/>
      </c>
      <c r="E1649" s="93"/>
      <c r="F1649" s="4"/>
      <c r="G1649" s="72"/>
      <c r="H1649" s="72"/>
      <c r="I1649" s="72"/>
      <c r="J1649" s="72"/>
      <c r="W1649" s="68">
        <f t="shared" si="76"/>
        <v>1</v>
      </c>
      <c r="AC1649" s="1" t="str">
        <f t="shared" si="77"/>
        <v>1900</v>
      </c>
    </row>
    <row r="1650" spans="4:29" x14ac:dyDescent="0.25">
      <c r="D1650" s="99" t="str">
        <f t="shared" si="75"/>
        <v/>
      </c>
      <c r="E1650" s="93"/>
      <c r="F1650" s="4"/>
      <c r="G1650" s="72"/>
      <c r="H1650" s="72"/>
      <c r="I1650" s="72"/>
      <c r="J1650" s="72"/>
      <c r="W1650" s="68">
        <f t="shared" si="76"/>
        <v>1</v>
      </c>
      <c r="AC1650" s="1" t="str">
        <f t="shared" si="77"/>
        <v>1900</v>
      </c>
    </row>
    <row r="1651" spans="4:29" x14ac:dyDescent="0.25">
      <c r="D1651" s="99" t="str">
        <f t="shared" si="75"/>
        <v/>
      </c>
      <c r="E1651" s="93"/>
      <c r="F1651" s="4"/>
      <c r="G1651" s="72"/>
      <c r="H1651" s="72"/>
      <c r="I1651" s="72"/>
      <c r="J1651" s="72"/>
      <c r="W1651" s="68">
        <f t="shared" si="76"/>
        <v>1</v>
      </c>
      <c r="AC1651" s="1" t="str">
        <f t="shared" si="77"/>
        <v>1900</v>
      </c>
    </row>
    <row r="1652" spans="4:29" x14ac:dyDescent="0.25">
      <c r="D1652" s="99" t="str">
        <f t="shared" si="75"/>
        <v/>
      </c>
      <c r="E1652" s="93"/>
      <c r="F1652" s="4"/>
      <c r="G1652" s="72"/>
      <c r="H1652" s="72"/>
      <c r="I1652" s="72"/>
      <c r="J1652" s="72"/>
      <c r="W1652" s="68">
        <f t="shared" si="76"/>
        <v>1</v>
      </c>
      <c r="AC1652" s="1" t="str">
        <f t="shared" si="77"/>
        <v>1900</v>
      </c>
    </row>
    <row r="1653" spans="4:29" x14ac:dyDescent="0.25">
      <c r="D1653" s="99" t="str">
        <f t="shared" si="75"/>
        <v/>
      </c>
      <c r="E1653" s="93"/>
      <c r="F1653" s="4"/>
      <c r="G1653" s="72"/>
      <c r="H1653" s="72"/>
      <c r="I1653" s="72"/>
      <c r="J1653" s="72"/>
      <c r="W1653" s="68">
        <f t="shared" si="76"/>
        <v>1</v>
      </c>
      <c r="AC1653" s="1" t="str">
        <f t="shared" si="77"/>
        <v>1900</v>
      </c>
    </row>
    <row r="1654" spans="4:29" x14ac:dyDescent="0.25">
      <c r="D1654" s="99" t="str">
        <f t="shared" si="75"/>
        <v/>
      </c>
      <c r="E1654" s="93"/>
      <c r="F1654" s="4"/>
      <c r="G1654" s="72"/>
      <c r="H1654" s="72"/>
      <c r="I1654" s="72"/>
      <c r="J1654" s="72"/>
      <c r="W1654" s="68">
        <f t="shared" si="76"/>
        <v>1</v>
      </c>
      <c r="AC1654" s="1" t="str">
        <f t="shared" si="77"/>
        <v>1900</v>
      </c>
    </row>
    <row r="1655" spans="4:29" x14ac:dyDescent="0.25">
      <c r="D1655" s="99" t="str">
        <f t="shared" si="75"/>
        <v/>
      </c>
      <c r="E1655" s="93"/>
      <c r="F1655" s="4"/>
      <c r="G1655" s="72"/>
      <c r="H1655" s="72"/>
      <c r="I1655" s="72"/>
      <c r="J1655" s="72"/>
      <c r="W1655" s="68">
        <f t="shared" si="76"/>
        <v>1</v>
      </c>
      <c r="AC1655" s="1" t="str">
        <f t="shared" si="77"/>
        <v>1900</v>
      </c>
    </row>
    <row r="1656" spans="4:29" x14ac:dyDescent="0.25">
      <c r="D1656" s="99" t="str">
        <f t="shared" si="75"/>
        <v/>
      </c>
      <c r="E1656" s="93"/>
      <c r="F1656" s="4"/>
      <c r="G1656" s="72"/>
      <c r="H1656" s="72"/>
      <c r="I1656" s="72"/>
      <c r="J1656" s="72"/>
      <c r="W1656" s="68">
        <f t="shared" si="76"/>
        <v>1</v>
      </c>
      <c r="AC1656" s="1" t="str">
        <f t="shared" si="77"/>
        <v>1900</v>
      </c>
    </row>
    <row r="1657" spans="4:29" x14ac:dyDescent="0.25">
      <c r="D1657" s="99" t="str">
        <f t="shared" si="75"/>
        <v/>
      </c>
      <c r="E1657" s="93"/>
      <c r="F1657" s="4"/>
      <c r="G1657" s="72"/>
      <c r="H1657" s="72"/>
      <c r="I1657" s="72"/>
      <c r="J1657" s="72"/>
      <c r="W1657" s="68">
        <f t="shared" si="76"/>
        <v>1</v>
      </c>
      <c r="AC1657" s="1" t="str">
        <f t="shared" si="77"/>
        <v>1900</v>
      </c>
    </row>
    <row r="1658" spans="4:29" x14ac:dyDescent="0.25">
      <c r="D1658" s="99" t="str">
        <f t="shared" si="75"/>
        <v/>
      </c>
      <c r="E1658" s="93"/>
      <c r="F1658" s="4"/>
      <c r="G1658" s="72"/>
      <c r="H1658" s="72"/>
      <c r="I1658" s="72"/>
      <c r="J1658" s="72"/>
      <c r="W1658" s="68">
        <f t="shared" si="76"/>
        <v>1</v>
      </c>
      <c r="AC1658" s="1" t="str">
        <f t="shared" si="77"/>
        <v>1900</v>
      </c>
    </row>
    <row r="1659" spans="4:29" x14ac:dyDescent="0.25">
      <c r="D1659" s="99" t="str">
        <f t="shared" si="75"/>
        <v/>
      </c>
      <c r="E1659" s="93"/>
      <c r="F1659" s="4"/>
      <c r="G1659" s="72"/>
      <c r="H1659" s="72"/>
      <c r="I1659" s="72"/>
      <c r="J1659" s="72"/>
      <c r="W1659" s="68">
        <f t="shared" si="76"/>
        <v>1</v>
      </c>
      <c r="AC1659" s="1" t="str">
        <f t="shared" si="77"/>
        <v>1900</v>
      </c>
    </row>
    <row r="1660" spans="4:29" x14ac:dyDescent="0.25">
      <c r="D1660" s="99" t="str">
        <f t="shared" si="75"/>
        <v/>
      </c>
      <c r="E1660" s="93"/>
      <c r="F1660" s="4"/>
      <c r="G1660" s="72"/>
      <c r="H1660" s="72"/>
      <c r="I1660" s="72"/>
      <c r="J1660" s="72"/>
      <c r="W1660" s="68">
        <f t="shared" si="76"/>
        <v>1</v>
      </c>
      <c r="AC1660" s="1" t="str">
        <f t="shared" si="77"/>
        <v>1900</v>
      </c>
    </row>
    <row r="1661" spans="4:29" x14ac:dyDescent="0.25">
      <c r="D1661" s="99" t="str">
        <f t="shared" si="75"/>
        <v/>
      </c>
      <c r="E1661" s="93"/>
      <c r="F1661" s="4"/>
      <c r="G1661" s="72"/>
      <c r="H1661" s="72"/>
      <c r="I1661" s="72"/>
      <c r="J1661" s="72"/>
      <c r="W1661" s="68">
        <f t="shared" si="76"/>
        <v>1</v>
      </c>
      <c r="AC1661" s="1" t="str">
        <f t="shared" si="77"/>
        <v>1900</v>
      </c>
    </row>
    <row r="1662" spans="4:29" x14ac:dyDescent="0.25">
      <c r="D1662" s="99" t="str">
        <f t="shared" si="75"/>
        <v/>
      </c>
      <c r="E1662" s="93"/>
      <c r="F1662" s="4"/>
      <c r="G1662" s="72"/>
      <c r="H1662" s="72"/>
      <c r="I1662" s="72"/>
      <c r="J1662" s="72"/>
      <c r="W1662" s="68">
        <f t="shared" si="76"/>
        <v>1</v>
      </c>
      <c r="AC1662" s="1" t="str">
        <f t="shared" si="77"/>
        <v>1900</v>
      </c>
    </row>
    <row r="1663" spans="4:29" x14ac:dyDescent="0.25">
      <c r="D1663" s="99" t="str">
        <f t="shared" si="75"/>
        <v/>
      </c>
      <c r="E1663" s="93"/>
      <c r="F1663" s="4"/>
      <c r="G1663" s="72"/>
      <c r="H1663" s="72"/>
      <c r="I1663" s="72"/>
      <c r="J1663" s="72"/>
      <c r="W1663" s="68">
        <f t="shared" si="76"/>
        <v>1</v>
      </c>
      <c r="AC1663" s="1" t="str">
        <f t="shared" si="77"/>
        <v>1900</v>
      </c>
    </row>
    <row r="1664" spans="4:29" x14ac:dyDescent="0.25">
      <c r="D1664" s="99" t="str">
        <f t="shared" si="75"/>
        <v/>
      </c>
      <c r="E1664" s="93"/>
      <c r="F1664" s="4"/>
      <c r="G1664" s="72"/>
      <c r="H1664" s="72"/>
      <c r="I1664" s="72"/>
      <c r="J1664" s="72"/>
      <c r="W1664" s="68">
        <f t="shared" si="76"/>
        <v>1</v>
      </c>
      <c r="AC1664" s="1" t="str">
        <f t="shared" si="77"/>
        <v>1900</v>
      </c>
    </row>
    <row r="1665" spans="4:29" x14ac:dyDescent="0.25">
      <c r="D1665" s="99" t="str">
        <f t="shared" si="75"/>
        <v/>
      </c>
      <c r="E1665" s="93"/>
      <c r="F1665" s="4"/>
      <c r="G1665" s="72"/>
      <c r="H1665" s="72"/>
      <c r="I1665" s="72"/>
      <c r="J1665" s="72"/>
      <c r="W1665" s="68">
        <f t="shared" si="76"/>
        <v>1</v>
      </c>
      <c r="AC1665" s="1" t="str">
        <f t="shared" si="77"/>
        <v>1900</v>
      </c>
    </row>
    <row r="1666" spans="4:29" x14ac:dyDescent="0.25">
      <c r="D1666" s="99" t="str">
        <f t="shared" si="75"/>
        <v/>
      </c>
      <c r="E1666" s="93"/>
      <c r="F1666" s="4"/>
      <c r="G1666" s="72"/>
      <c r="H1666" s="72"/>
      <c r="I1666" s="72"/>
      <c r="J1666" s="72"/>
      <c r="W1666" s="68">
        <f t="shared" si="76"/>
        <v>1</v>
      </c>
      <c r="AC1666" s="1" t="str">
        <f t="shared" si="77"/>
        <v>1900</v>
      </c>
    </row>
    <row r="1667" spans="4:29" x14ac:dyDescent="0.25">
      <c r="D1667" s="99" t="str">
        <f t="shared" si="75"/>
        <v/>
      </c>
      <c r="E1667" s="93"/>
      <c r="F1667" s="4"/>
      <c r="G1667" s="72"/>
      <c r="H1667" s="72"/>
      <c r="I1667" s="72"/>
      <c r="J1667" s="72"/>
      <c r="W1667" s="68">
        <f t="shared" si="76"/>
        <v>1</v>
      </c>
      <c r="AC1667" s="1" t="str">
        <f t="shared" si="77"/>
        <v>1900</v>
      </c>
    </row>
    <row r="1668" spans="4:29" x14ac:dyDescent="0.25">
      <c r="D1668" s="99" t="str">
        <f t="shared" ref="D1668:D1731" si="78">IF(W1668&lt;&gt;$V$1,IF(YEAR(W1668)=YEAR(W1667),D1667+1,1),"")</f>
        <v/>
      </c>
      <c r="E1668" s="93"/>
      <c r="F1668" s="4"/>
      <c r="G1668" s="72"/>
      <c r="H1668" s="72"/>
      <c r="I1668" s="72"/>
      <c r="J1668" s="72"/>
      <c r="W1668" s="68">
        <f t="shared" ref="W1668:W1731" si="79">IF(CONCATENATE(F1668,F1669,F1670,F1671,F1672,F1673)&lt;&gt;"",IF(AND(E1668&lt;&gt;0,ISNUMBER(E1668)=TRUE),E1668,W1667),$V$1)</f>
        <v>1</v>
      </c>
      <c r="AC1668" s="1" t="str">
        <f t="shared" si="77"/>
        <v>1900</v>
      </c>
    </row>
    <row r="1669" spans="4:29" x14ac:dyDescent="0.25">
      <c r="D1669" s="99" t="str">
        <f t="shared" si="78"/>
        <v/>
      </c>
      <c r="E1669" s="93"/>
      <c r="F1669" s="4"/>
      <c r="G1669" s="72"/>
      <c r="H1669" s="72"/>
      <c r="I1669" s="72"/>
      <c r="J1669" s="72"/>
      <c r="W1669" s="68">
        <f t="shared" si="79"/>
        <v>1</v>
      </c>
      <c r="AC1669" s="1" t="str">
        <f t="shared" ref="AC1669:AC1732" si="80">YEAR(W1669)&amp;F1669</f>
        <v>1900</v>
      </c>
    </row>
    <row r="1670" spans="4:29" x14ac:dyDescent="0.25">
      <c r="D1670" s="99" t="str">
        <f t="shared" si="78"/>
        <v/>
      </c>
      <c r="E1670" s="93"/>
      <c r="F1670" s="4"/>
      <c r="G1670" s="72"/>
      <c r="H1670" s="72"/>
      <c r="I1670" s="72"/>
      <c r="J1670" s="72"/>
      <c r="W1670" s="68">
        <f t="shared" si="79"/>
        <v>1</v>
      </c>
      <c r="AC1670" s="1" t="str">
        <f t="shared" si="80"/>
        <v>1900</v>
      </c>
    </row>
    <row r="1671" spans="4:29" x14ac:dyDescent="0.25">
      <c r="D1671" s="99" t="str">
        <f t="shared" si="78"/>
        <v/>
      </c>
      <c r="E1671" s="93"/>
      <c r="F1671" s="4"/>
      <c r="G1671" s="72"/>
      <c r="H1671" s="72"/>
      <c r="I1671" s="72"/>
      <c r="J1671" s="72"/>
      <c r="W1671" s="68">
        <f t="shared" si="79"/>
        <v>1</v>
      </c>
      <c r="AC1671" s="1" t="str">
        <f t="shared" si="80"/>
        <v>1900</v>
      </c>
    </row>
    <row r="1672" spans="4:29" x14ac:dyDescent="0.25">
      <c r="D1672" s="99" t="str">
        <f t="shared" si="78"/>
        <v/>
      </c>
      <c r="E1672" s="93"/>
      <c r="F1672" s="4"/>
      <c r="G1672" s="72"/>
      <c r="H1672" s="72"/>
      <c r="I1672" s="72"/>
      <c r="J1672" s="72"/>
      <c r="W1672" s="68">
        <f t="shared" si="79"/>
        <v>1</v>
      </c>
      <c r="AC1672" s="1" t="str">
        <f t="shared" si="80"/>
        <v>1900</v>
      </c>
    </row>
    <row r="1673" spans="4:29" x14ac:dyDescent="0.25">
      <c r="D1673" s="99" t="str">
        <f t="shared" si="78"/>
        <v/>
      </c>
      <c r="E1673" s="93"/>
      <c r="F1673" s="4"/>
      <c r="G1673" s="72"/>
      <c r="H1673" s="72"/>
      <c r="I1673" s="72"/>
      <c r="J1673" s="72"/>
      <c r="W1673" s="68">
        <f t="shared" si="79"/>
        <v>1</v>
      </c>
      <c r="AC1673" s="1" t="str">
        <f t="shared" si="80"/>
        <v>1900</v>
      </c>
    </row>
    <row r="1674" spans="4:29" x14ac:dyDescent="0.25">
      <c r="D1674" s="99" t="str">
        <f t="shared" si="78"/>
        <v/>
      </c>
      <c r="E1674" s="93"/>
      <c r="F1674" s="4"/>
      <c r="G1674" s="72"/>
      <c r="H1674" s="72"/>
      <c r="I1674" s="72"/>
      <c r="J1674" s="72"/>
      <c r="W1674" s="68">
        <f t="shared" si="79"/>
        <v>1</v>
      </c>
      <c r="AC1674" s="1" t="str">
        <f t="shared" si="80"/>
        <v>1900</v>
      </c>
    </row>
    <row r="1675" spans="4:29" x14ac:dyDescent="0.25">
      <c r="D1675" s="99" t="str">
        <f t="shared" si="78"/>
        <v/>
      </c>
      <c r="E1675" s="93"/>
      <c r="F1675" s="4"/>
      <c r="G1675" s="72"/>
      <c r="H1675" s="72"/>
      <c r="I1675" s="72"/>
      <c r="J1675" s="72"/>
      <c r="W1675" s="68">
        <f t="shared" si="79"/>
        <v>1</v>
      </c>
      <c r="AC1675" s="1" t="str">
        <f t="shared" si="80"/>
        <v>1900</v>
      </c>
    </row>
    <row r="1676" spans="4:29" x14ac:dyDescent="0.25">
      <c r="D1676" s="99" t="str">
        <f t="shared" si="78"/>
        <v/>
      </c>
      <c r="E1676" s="93"/>
      <c r="F1676" s="4"/>
      <c r="G1676" s="72"/>
      <c r="H1676" s="72"/>
      <c r="I1676" s="72"/>
      <c r="J1676" s="72"/>
      <c r="W1676" s="68">
        <f t="shared" si="79"/>
        <v>1</v>
      </c>
      <c r="AC1676" s="1" t="str">
        <f t="shared" si="80"/>
        <v>1900</v>
      </c>
    </row>
    <row r="1677" spans="4:29" x14ac:dyDescent="0.25">
      <c r="D1677" s="99" t="str">
        <f t="shared" si="78"/>
        <v/>
      </c>
      <c r="E1677" s="93"/>
      <c r="F1677" s="4"/>
      <c r="G1677" s="72"/>
      <c r="H1677" s="72"/>
      <c r="I1677" s="72"/>
      <c r="J1677" s="72"/>
      <c r="W1677" s="68">
        <f t="shared" si="79"/>
        <v>1</v>
      </c>
      <c r="AC1677" s="1" t="str">
        <f t="shared" si="80"/>
        <v>1900</v>
      </c>
    </row>
    <row r="1678" spans="4:29" x14ac:dyDescent="0.25">
      <c r="D1678" s="99" t="str">
        <f t="shared" si="78"/>
        <v/>
      </c>
      <c r="E1678" s="93"/>
      <c r="F1678" s="4"/>
      <c r="G1678" s="72"/>
      <c r="H1678" s="72"/>
      <c r="I1678" s="72"/>
      <c r="J1678" s="72"/>
      <c r="W1678" s="68">
        <f t="shared" si="79"/>
        <v>1</v>
      </c>
      <c r="AC1678" s="1" t="str">
        <f t="shared" si="80"/>
        <v>1900</v>
      </c>
    </row>
    <row r="1679" spans="4:29" x14ac:dyDescent="0.25">
      <c r="D1679" s="99" t="str">
        <f t="shared" si="78"/>
        <v/>
      </c>
      <c r="E1679" s="93"/>
      <c r="F1679" s="4"/>
      <c r="G1679" s="72"/>
      <c r="H1679" s="72"/>
      <c r="I1679" s="72"/>
      <c r="J1679" s="72"/>
      <c r="W1679" s="68">
        <f t="shared" si="79"/>
        <v>1</v>
      </c>
      <c r="AC1679" s="1" t="str">
        <f t="shared" si="80"/>
        <v>1900</v>
      </c>
    </row>
    <row r="1680" spans="4:29" x14ac:dyDescent="0.25">
      <c r="D1680" s="99" t="str">
        <f t="shared" si="78"/>
        <v/>
      </c>
      <c r="E1680" s="93"/>
      <c r="F1680" s="4"/>
      <c r="G1680" s="72"/>
      <c r="H1680" s="72"/>
      <c r="I1680" s="72"/>
      <c r="J1680" s="72"/>
      <c r="W1680" s="68">
        <f t="shared" si="79"/>
        <v>1</v>
      </c>
      <c r="AC1680" s="1" t="str">
        <f t="shared" si="80"/>
        <v>1900</v>
      </c>
    </row>
    <row r="1681" spans="4:29" x14ac:dyDescent="0.25">
      <c r="D1681" s="99" t="str">
        <f t="shared" si="78"/>
        <v/>
      </c>
      <c r="E1681" s="93"/>
      <c r="F1681" s="4"/>
      <c r="G1681" s="72"/>
      <c r="H1681" s="72"/>
      <c r="I1681" s="72"/>
      <c r="J1681" s="72"/>
      <c r="W1681" s="68">
        <f t="shared" si="79"/>
        <v>1</v>
      </c>
      <c r="AC1681" s="1" t="str">
        <f t="shared" si="80"/>
        <v>1900</v>
      </c>
    </row>
    <row r="1682" spans="4:29" x14ac:dyDescent="0.25">
      <c r="D1682" s="99" t="str">
        <f t="shared" si="78"/>
        <v/>
      </c>
      <c r="E1682" s="93"/>
      <c r="F1682" s="4"/>
      <c r="G1682" s="72"/>
      <c r="H1682" s="72"/>
      <c r="I1682" s="72"/>
      <c r="J1682" s="72"/>
      <c r="W1682" s="68">
        <f t="shared" si="79"/>
        <v>1</v>
      </c>
      <c r="AC1682" s="1" t="str">
        <f t="shared" si="80"/>
        <v>1900</v>
      </c>
    </row>
    <row r="1683" spans="4:29" x14ac:dyDescent="0.25">
      <c r="D1683" s="99" t="str">
        <f t="shared" si="78"/>
        <v/>
      </c>
      <c r="E1683" s="93"/>
      <c r="F1683" s="4"/>
      <c r="G1683" s="72"/>
      <c r="H1683" s="72"/>
      <c r="I1683" s="72"/>
      <c r="J1683" s="72"/>
      <c r="W1683" s="68">
        <f t="shared" si="79"/>
        <v>1</v>
      </c>
      <c r="AC1683" s="1" t="str">
        <f t="shared" si="80"/>
        <v>1900</v>
      </c>
    </row>
    <row r="1684" spans="4:29" x14ac:dyDescent="0.25">
      <c r="D1684" s="99" t="str">
        <f t="shared" si="78"/>
        <v/>
      </c>
      <c r="E1684" s="93"/>
      <c r="F1684" s="4"/>
      <c r="G1684" s="72"/>
      <c r="H1684" s="72"/>
      <c r="I1684" s="72"/>
      <c r="J1684" s="72"/>
      <c r="W1684" s="68">
        <f t="shared" si="79"/>
        <v>1</v>
      </c>
      <c r="AC1684" s="1" t="str">
        <f t="shared" si="80"/>
        <v>1900</v>
      </c>
    </row>
    <row r="1685" spans="4:29" x14ac:dyDescent="0.25">
      <c r="D1685" s="99" t="str">
        <f t="shared" si="78"/>
        <v/>
      </c>
      <c r="E1685" s="93"/>
      <c r="F1685" s="4"/>
      <c r="G1685" s="72"/>
      <c r="H1685" s="72"/>
      <c r="I1685" s="72"/>
      <c r="J1685" s="72"/>
      <c r="W1685" s="68">
        <f t="shared" si="79"/>
        <v>1</v>
      </c>
      <c r="AC1685" s="1" t="str">
        <f t="shared" si="80"/>
        <v>1900</v>
      </c>
    </row>
    <row r="1686" spans="4:29" x14ac:dyDescent="0.25">
      <c r="D1686" s="99" t="str">
        <f t="shared" si="78"/>
        <v/>
      </c>
      <c r="E1686" s="93"/>
      <c r="F1686" s="4"/>
      <c r="G1686" s="72"/>
      <c r="H1686" s="72"/>
      <c r="I1686" s="72"/>
      <c r="J1686" s="72"/>
      <c r="W1686" s="68">
        <f t="shared" si="79"/>
        <v>1</v>
      </c>
      <c r="AC1686" s="1" t="str">
        <f t="shared" si="80"/>
        <v>1900</v>
      </c>
    </row>
    <row r="1687" spans="4:29" x14ac:dyDescent="0.25">
      <c r="D1687" s="99" t="str">
        <f t="shared" si="78"/>
        <v/>
      </c>
      <c r="E1687" s="93"/>
      <c r="F1687" s="4"/>
      <c r="G1687" s="72"/>
      <c r="H1687" s="72"/>
      <c r="I1687" s="72"/>
      <c r="J1687" s="72"/>
      <c r="W1687" s="68">
        <f t="shared" si="79"/>
        <v>1</v>
      </c>
      <c r="AC1687" s="1" t="str">
        <f t="shared" si="80"/>
        <v>1900</v>
      </c>
    </row>
    <row r="1688" spans="4:29" x14ac:dyDescent="0.25">
      <c r="D1688" s="99" t="str">
        <f t="shared" si="78"/>
        <v/>
      </c>
      <c r="E1688" s="93"/>
      <c r="F1688" s="4"/>
      <c r="G1688" s="72"/>
      <c r="H1688" s="72"/>
      <c r="I1688" s="72"/>
      <c r="J1688" s="72"/>
      <c r="W1688" s="68">
        <f t="shared" si="79"/>
        <v>1</v>
      </c>
      <c r="AC1688" s="1" t="str">
        <f t="shared" si="80"/>
        <v>1900</v>
      </c>
    </row>
    <row r="1689" spans="4:29" x14ac:dyDescent="0.25">
      <c r="D1689" s="99" t="str">
        <f t="shared" si="78"/>
        <v/>
      </c>
      <c r="E1689" s="93"/>
      <c r="F1689" s="4"/>
      <c r="G1689" s="72"/>
      <c r="H1689" s="72"/>
      <c r="I1689" s="72"/>
      <c r="J1689" s="72"/>
      <c r="W1689" s="68">
        <f t="shared" si="79"/>
        <v>1</v>
      </c>
      <c r="AC1689" s="1" t="str">
        <f t="shared" si="80"/>
        <v>1900</v>
      </c>
    </row>
    <row r="1690" spans="4:29" x14ac:dyDescent="0.25">
      <c r="D1690" s="99" t="str">
        <f t="shared" si="78"/>
        <v/>
      </c>
      <c r="E1690" s="93"/>
      <c r="F1690" s="4"/>
      <c r="G1690" s="72"/>
      <c r="H1690" s="72"/>
      <c r="I1690" s="72"/>
      <c r="J1690" s="72"/>
      <c r="W1690" s="68">
        <f t="shared" si="79"/>
        <v>1</v>
      </c>
      <c r="AC1690" s="1" t="str">
        <f t="shared" si="80"/>
        <v>1900</v>
      </c>
    </row>
    <row r="1691" spans="4:29" x14ac:dyDescent="0.25">
      <c r="D1691" s="99" t="str">
        <f t="shared" si="78"/>
        <v/>
      </c>
      <c r="E1691" s="93"/>
      <c r="F1691" s="4"/>
      <c r="G1691" s="72"/>
      <c r="H1691" s="72"/>
      <c r="I1691" s="72"/>
      <c r="J1691" s="72"/>
      <c r="W1691" s="68">
        <f t="shared" si="79"/>
        <v>1</v>
      </c>
      <c r="AC1691" s="1" t="str">
        <f t="shared" si="80"/>
        <v>1900</v>
      </c>
    </row>
    <row r="1692" spans="4:29" x14ac:dyDescent="0.25">
      <c r="D1692" s="99" t="str">
        <f t="shared" si="78"/>
        <v/>
      </c>
      <c r="E1692" s="93"/>
      <c r="F1692" s="4"/>
      <c r="G1692" s="72"/>
      <c r="H1692" s="72"/>
      <c r="I1692" s="72"/>
      <c r="J1692" s="72"/>
      <c r="W1692" s="68">
        <f t="shared" si="79"/>
        <v>1</v>
      </c>
      <c r="AC1692" s="1" t="str">
        <f t="shared" si="80"/>
        <v>1900</v>
      </c>
    </row>
    <row r="1693" spans="4:29" x14ac:dyDescent="0.25">
      <c r="D1693" s="99" t="str">
        <f t="shared" si="78"/>
        <v/>
      </c>
      <c r="E1693" s="93"/>
      <c r="F1693" s="4"/>
      <c r="G1693" s="72"/>
      <c r="H1693" s="72"/>
      <c r="I1693" s="72"/>
      <c r="J1693" s="72"/>
      <c r="W1693" s="68">
        <f t="shared" si="79"/>
        <v>1</v>
      </c>
      <c r="AC1693" s="1" t="str">
        <f t="shared" si="80"/>
        <v>1900</v>
      </c>
    </row>
    <row r="1694" spans="4:29" x14ac:dyDescent="0.25">
      <c r="D1694" s="99" t="str">
        <f t="shared" si="78"/>
        <v/>
      </c>
      <c r="E1694" s="93"/>
      <c r="F1694" s="4"/>
      <c r="G1694" s="72"/>
      <c r="H1694" s="72"/>
      <c r="I1694" s="72"/>
      <c r="J1694" s="72"/>
      <c r="W1694" s="68">
        <f t="shared" si="79"/>
        <v>1</v>
      </c>
      <c r="AC1694" s="1" t="str">
        <f t="shared" si="80"/>
        <v>1900</v>
      </c>
    </row>
    <row r="1695" spans="4:29" x14ac:dyDescent="0.25">
      <c r="D1695" s="99" t="str">
        <f t="shared" si="78"/>
        <v/>
      </c>
      <c r="E1695" s="93"/>
      <c r="F1695" s="4"/>
      <c r="G1695" s="72"/>
      <c r="H1695" s="72"/>
      <c r="I1695" s="72"/>
      <c r="J1695" s="72"/>
      <c r="W1695" s="68">
        <f t="shared" si="79"/>
        <v>1</v>
      </c>
      <c r="AC1695" s="1" t="str">
        <f t="shared" si="80"/>
        <v>1900</v>
      </c>
    </row>
    <row r="1696" spans="4:29" x14ac:dyDescent="0.25">
      <c r="D1696" s="99" t="str">
        <f t="shared" si="78"/>
        <v/>
      </c>
      <c r="E1696" s="93"/>
      <c r="F1696" s="4"/>
      <c r="G1696" s="72"/>
      <c r="H1696" s="72"/>
      <c r="I1696" s="72"/>
      <c r="J1696" s="72"/>
      <c r="W1696" s="68">
        <f t="shared" si="79"/>
        <v>1</v>
      </c>
      <c r="AC1696" s="1" t="str">
        <f t="shared" si="80"/>
        <v>1900</v>
      </c>
    </row>
    <row r="1697" spans="4:29" x14ac:dyDescent="0.25">
      <c r="D1697" s="99" t="str">
        <f t="shared" si="78"/>
        <v/>
      </c>
      <c r="E1697" s="93"/>
      <c r="F1697" s="4"/>
      <c r="G1697" s="72"/>
      <c r="H1697" s="72"/>
      <c r="I1697" s="72"/>
      <c r="J1697" s="72"/>
      <c r="W1697" s="68">
        <f t="shared" si="79"/>
        <v>1</v>
      </c>
      <c r="AC1697" s="1" t="str">
        <f t="shared" si="80"/>
        <v>1900</v>
      </c>
    </row>
    <row r="1698" spans="4:29" x14ac:dyDescent="0.25">
      <c r="D1698" s="99" t="str">
        <f t="shared" si="78"/>
        <v/>
      </c>
      <c r="E1698" s="93"/>
      <c r="F1698" s="4"/>
      <c r="G1698" s="72"/>
      <c r="H1698" s="72"/>
      <c r="I1698" s="72"/>
      <c r="J1698" s="72"/>
      <c r="W1698" s="68">
        <f t="shared" si="79"/>
        <v>1</v>
      </c>
      <c r="AC1698" s="1" t="str">
        <f t="shared" si="80"/>
        <v>1900</v>
      </c>
    </row>
    <row r="1699" spans="4:29" x14ac:dyDescent="0.25">
      <c r="D1699" s="99" t="str">
        <f t="shared" si="78"/>
        <v/>
      </c>
      <c r="E1699" s="93"/>
      <c r="F1699" s="4"/>
      <c r="G1699" s="72"/>
      <c r="H1699" s="72"/>
      <c r="I1699" s="72"/>
      <c r="J1699" s="72"/>
      <c r="W1699" s="68">
        <f t="shared" si="79"/>
        <v>1</v>
      </c>
      <c r="AC1699" s="1" t="str">
        <f t="shared" si="80"/>
        <v>1900</v>
      </c>
    </row>
    <row r="1700" spans="4:29" x14ac:dyDescent="0.25">
      <c r="D1700" s="99" t="str">
        <f t="shared" si="78"/>
        <v/>
      </c>
      <c r="E1700" s="93"/>
      <c r="F1700" s="4"/>
      <c r="G1700" s="72"/>
      <c r="H1700" s="72"/>
      <c r="I1700" s="72"/>
      <c r="J1700" s="72"/>
      <c r="W1700" s="68">
        <f t="shared" si="79"/>
        <v>1</v>
      </c>
      <c r="AC1700" s="1" t="str">
        <f t="shared" si="80"/>
        <v>1900</v>
      </c>
    </row>
    <row r="1701" spans="4:29" x14ac:dyDescent="0.25">
      <c r="D1701" s="99" t="str">
        <f t="shared" si="78"/>
        <v/>
      </c>
      <c r="E1701" s="93"/>
      <c r="F1701" s="4"/>
      <c r="G1701" s="72"/>
      <c r="H1701" s="72"/>
      <c r="I1701" s="72"/>
      <c r="J1701" s="72"/>
      <c r="W1701" s="68">
        <f t="shared" si="79"/>
        <v>1</v>
      </c>
      <c r="AC1701" s="1" t="str">
        <f t="shared" si="80"/>
        <v>1900</v>
      </c>
    </row>
    <row r="1702" spans="4:29" x14ac:dyDescent="0.25">
      <c r="D1702" s="99" t="str">
        <f t="shared" si="78"/>
        <v/>
      </c>
      <c r="E1702" s="93"/>
      <c r="F1702" s="4"/>
      <c r="G1702" s="72"/>
      <c r="H1702" s="72"/>
      <c r="I1702" s="72"/>
      <c r="J1702" s="72"/>
      <c r="W1702" s="68">
        <f t="shared" si="79"/>
        <v>1</v>
      </c>
      <c r="AC1702" s="1" t="str">
        <f t="shared" si="80"/>
        <v>1900</v>
      </c>
    </row>
    <row r="1703" spans="4:29" x14ac:dyDescent="0.25">
      <c r="D1703" s="99" t="str">
        <f t="shared" si="78"/>
        <v/>
      </c>
      <c r="E1703" s="93"/>
      <c r="F1703" s="4"/>
      <c r="G1703" s="72"/>
      <c r="H1703" s="72"/>
      <c r="I1703" s="72"/>
      <c r="J1703" s="72"/>
      <c r="W1703" s="68">
        <f t="shared" si="79"/>
        <v>1</v>
      </c>
      <c r="AC1703" s="1" t="str">
        <f t="shared" si="80"/>
        <v>1900</v>
      </c>
    </row>
    <row r="1704" spans="4:29" x14ac:dyDescent="0.25">
      <c r="D1704" s="99" t="str">
        <f t="shared" si="78"/>
        <v/>
      </c>
      <c r="E1704" s="93"/>
      <c r="F1704" s="4"/>
      <c r="G1704" s="72"/>
      <c r="H1704" s="72"/>
      <c r="I1704" s="72"/>
      <c r="J1704" s="72"/>
      <c r="W1704" s="68">
        <f t="shared" si="79"/>
        <v>1</v>
      </c>
      <c r="AC1704" s="1" t="str">
        <f t="shared" si="80"/>
        <v>1900</v>
      </c>
    </row>
    <row r="1705" spans="4:29" x14ac:dyDescent="0.25">
      <c r="D1705" s="99" t="str">
        <f t="shared" si="78"/>
        <v/>
      </c>
      <c r="E1705" s="93"/>
      <c r="F1705" s="4"/>
      <c r="G1705" s="72"/>
      <c r="H1705" s="72"/>
      <c r="I1705" s="72"/>
      <c r="J1705" s="72"/>
      <c r="W1705" s="68">
        <f t="shared" si="79"/>
        <v>1</v>
      </c>
      <c r="AC1705" s="1" t="str">
        <f t="shared" si="80"/>
        <v>1900</v>
      </c>
    </row>
    <row r="1706" spans="4:29" x14ac:dyDescent="0.25">
      <c r="D1706" s="99" t="str">
        <f t="shared" si="78"/>
        <v/>
      </c>
      <c r="E1706" s="93"/>
      <c r="F1706" s="4"/>
      <c r="G1706" s="72"/>
      <c r="H1706" s="72"/>
      <c r="I1706" s="72"/>
      <c r="J1706" s="72"/>
      <c r="W1706" s="68">
        <f t="shared" si="79"/>
        <v>1</v>
      </c>
      <c r="AC1706" s="1" t="str">
        <f t="shared" si="80"/>
        <v>1900</v>
      </c>
    </row>
    <row r="1707" spans="4:29" x14ac:dyDescent="0.25">
      <c r="D1707" s="99" t="str">
        <f t="shared" si="78"/>
        <v/>
      </c>
      <c r="E1707" s="93"/>
      <c r="F1707" s="4"/>
      <c r="G1707" s="72"/>
      <c r="H1707" s="72"/>
      <c r="I1707" s="72"/>
      <c r="J1707" s="72"/>
      <c r="W1707" s="68">
        <f t="shared" si="79"/>
        <v>1</v>
      </c>
      <c r="AC1707" s="1" t="str">
        <f t="shared" si="80"/>
        <v>1900</v>
      </c>
    </row>
    <row r="1708" spans="4:29" x14ac:dyDescent="0.25">
      <c r="D1708" s="99" t="str">
        <f t="shared" si="78"/>
        <v/>
      </c>
      <c r="E1708" s="93"/>
      <c r="F1708" s="4"/>
      <c r="G1708" s="72"/>
      <c r="H1708" s="72"/>
      <c r="I1708" s="72"/>
      <c r="J1708" s="72"/>
      <c r="W1708" s="68">
        <f t="shared" si="79"/>
        <v>1</v>
      </c>
      <c r="AC1708" s="1" t="str">
        <f t="shared" si="80"/>
        <v>1900</v>
      </c>
    </row>
    <row r="1709" spans="4:29" x14ac:dyDescent="0.25">
      <c r="D1709" s="99" t="str">
        <f t="shared" si="78"/>
        <v/>
      </c>
      <c r="E1709" s="93"/>
      <c r="F1709" s="4"/>
      <c r="G1709" s="72"/>
      <c r="H1709" s="72"/>
      <c r="I1709" s="72"/>
      <c r="J1709" s="72"/>
      <c r="W1709" s="68">
        <f t="shared" si="79"/>
        <v>1</v>
      </c>
      <c r="AC1709" s="1" t="str">
        <f t="shared" si="80"/>
        <v>1900</v>
      </c>
    </row>
    <row r="1710" spans="4:29" x14ac:dyDescent="0.25">
      <c r="D1710" s="99" t="str">
        <f t="shared" si="78"/>
        <v/>
      </c>
      <c r="E1710" s="93"/>
      <c r="F1710" s="4"/>
      <c r="G1710" s="72"/>
      <c r="H1710" s="72"/>
      <c r="I1710" s="72"/>
      <c r="J1710" s="72"/>
      <c r="W1710" s="68">
        <f t="shared" si="79"/>
        <v>1</v>
      </c>
      <c r="AC1710" s="1" t="str">
        <f t="shared" si="80"/>
        <v>1900</v>
      </c>
    </row>
    <row r="1711" spans="4:29" x14ac:dyDescent="0.25">
      <c r="D1711" s="99" t="str">
        <f t="shared" si="78"/>
        <v/>
      </c>
      <c r="E1711" s="93"/>
      <c r="F1711" s="4"/>
      <c r="G1711" s="72"/>
      <c r="H1711" s="72"/>
      <c r="I1711" s="72"/>
      <c r="J1711" s="72"/>
      <c r="W1711" s="68">
        <f t="shared" si="79"/>
        <v>1</v>
      </c>
      <c r="AC1711" s="1" t="str">
        <f t="shared" si="80"/>
        <v>1900</v>
      </c>
    </row>
    <row r="1712" spans="4:29" x14ac:dyDescent="0.25">
      <c r="D1712" s="99" t="str">
        <f t="shared" si="78"/>
        <v/>
      </c>
      <c r="E1712" s="93"/>
      <c r="F1712" s="4"/>
      <c r="G1712" s="72"/>
      <c r="H1712" s="72"/>
      <c r="I1712" s="72"/>
      <c r="J1712" s="72"/>
      <c r="W1712" s="68">
        <f t="shared" si="79"/>
        <v>1</v>
      </c>
      <c r="AC1712" s="1" t="str">
        <f t="shared" si="80"/>
        <v>1900</v>
      </c>
    </row>
    <row r="1713" spans="4:29" x14ac:dyDescent="0.25">
      <c r="D1713" s="99" t="str">
        <f t="shared" si="78"/>
        <v/>
      </c>
      <c r="E1713" s="93"/>
      <c r="F1713" s="4"/>
      <c r="G1713" s="72"/>
      <c r="H1713" s="72"/>
      <c r="I1713" s="72"/>
      <c r="J1713" s="72"/>
      <c r="W1713" s="68">
        <f t="shared" si="79"/>
        <v>1</v>
      </c>
      <c r="AC1713" s="1" t="str">
        <f t="shared" si="80"/>
        <v>1900</v>
      </c>
    </row>
    <row r="1714" spans="4:29" x14ac:dyDescent="0.25">
      <c r="D1714" s="99" t="str">
        <f t="shared" si="78"/>
        <v/>
      </c>
      <c r="E1714" s="93"/>
      <c r="F1714" s="4"/>
      <c r="G1714" s="72"/>
      <c r="H1714" s="72"/>
      <c r="I1714" s="72"/>
      <c r="J1714" s="72"/>
      <c r="W1714" s="68">
        <f t="shared" si="79"/>
        <v>1</v>
      </c>
      <c r="AC1714" s="1" t="str">
        <f t="shared" si="80"/>
        <v>1900</v>
      </c>
    </row>
    <row r="1715" spans="4:29" x14ac:dyDescent="0.25">
      <c r="D1715" s="99" t="str">
        <f t="shared" si="78"/>
        <v/>
      </c>
      <c r="E1715" s="93"/>
      <c r="F1715" s="4"/>
      <c r="G1715" s="72"/>
      <c r="H1715" s="72"/>
      <c r="I1715" s="72"/>
      <c r="J1715" s="72"/>
      <c r="W1715" s="68">
        <f t="shared" si="79"/>
        <v>1</v>
      </c>
      <c r="AC1715" s="1" t="str">
        <f t="shared" si="80"/>
        <v>1900</v>
      </c>
    </row>
    <row r="1716" spans="4:29" x14ac:dyDescent="0.25">
      <c r="D1716" s="99" t="str">
        <f t="shared" si="78"/>
        <v/>
      </c>
      <c r="E1716" s="93"/>
      <c r="F1716" s="4"/>
      <c r="G1716" s="72"/>
      <c r="H1716" s="72"/>
      <c r="I1716" s="72"/>
      <c r="J1716" s="72"/>
      <c r="W1716" s="68">
        <f t="shared" si="79"/>
        <v>1</v>
      </c>
      <c r="AC1716" s="1" t="str">
        <f t="shared" si="80"/>
        <v>1900</v>
      </c>
    </row>
    <row r="1717" spans="4:29" x14ac:dyDescent="0.25">
      <c r="D1717" s="99" t="str">
        <f t="shared" si="78"/>
        <v/>
      </c>
      <c r="E1717" s="93"/>
      <c r="F1717" s="4"/>
      <c r="G1717" s="72"/>
      <c r="H1717" s="72"/>
      <c r="I1717" s="72"/>
      <c r="J1717" s="72"/>
      <c r="W1717" s="68">
        <f t="shared" si="79"/>
        <v>1</v>
      </c>
      <c r="AC1717" s="1" t="str">
        <f t="shared" si="80"/>
        <v>1900</v>
      </c>
    </row>
    <row r="1718" spans="4:29" x14ac:dyDescent="0.25">
      <c r="D1718" s="99" t="str">
        <f t="shared" si="78"/>
        <v/>
      </c>
      <c r="E1718" s="93"/>
      <c r="F1718" s="4"/>
      <c r="G1718" s="72"/>
      <c r="H1718" s="72"/>
      <c r="I1718" s="72"/>
      <c r="J1718" s="72"/>
      <c r="W1718" s="68">
        <f t="shared" si="79"/>
        <v>1</v>
      </c>
      <c r="AC1718" s="1" t="str">
        <f t="shared" si="80"/>
        <v>1900</v>
      </c>
    </row>
    <row r="1719" spans="4:29" x14ac:dyDescent="0.25">
      <c r="D1719" s="99" t="str">
        <f t="shared" si="78"/>
        <v/>
      </c>
      <c r="E1719" s="93"/>
      <c r="F1719" s="4"/>
      <c r="G1719" s="72"/>
      <c r="H1719" s="72"/>
      <c r="I1719" s="72"/>
      <c r="J1719" s="72"/>
      <c r="W1719" s="68">
        <f t="shared" si="79"/>
        <v>1</v>
      </c>
      <c r="AC1719" s="1" t="str">
        <f t="shared" si="80"/>
        <v>1900</v>
      </c>
    </row>
    <row r="1720" spans="4:29" x14ac:dyDescent="0.25">
      <c r="D1720" s="99" t="str">
        <f t="shared" si="78"/>
        <v/>
      </c>
      <c r="E1720" s="93"/>
      <c r="F1720" s="4"/>
      <c r="G1720" s="72"/>
      <c r="H1720" s="72"/>
      <c r="I1720" s="72"/>
      <c r="J1720" s="72"/>
      <c r="W1720" s="68">
        <f t="shared" si="79"/>
        <v>1</v>
      </c>
      <c r="AC1720" s="1" t="str">
        <f t="shared" si="80"/>
        <v>1900</v>
      </c>
    </row>
    <row r="1721" spans="4:29" x14ac:dyDescent="0.25">
      <c r="D1721" s="99" t="str">
        <f t="shared" si="78"/>
        <v/>
      </c>
      <c r="E1721" s="93"/>
      <c r="F1721" s="4"/>
      <c r="G1721" s="72"/>
      <c r="H1721" s="72"/>
      <c r="I1721" s="72"/>
      <c r="J1721" s="72"/>
      <c r="W1721" s="68">
        <f t="shared" si="79"/>
        <v>1</v>
      </c>
      <c r="AC1721" s="1" t="str">
        <f t="shared" si="80"/>
        <v>1900</v>
      </c>
    </row>
    <row r="1722" spans="4:29" x14ac:dyDescent="0.25">
      <c r="D1722" s="99" t="str">
        <f t="shared" si="78"/>
        <v/>
      </c>
      <c r="E1722" s="93"/>
      <c r="F1722" s="4"/>
      <c r="G1722" s="72"/>
      <c r="H1722" s="72"/>
      <c r="I1722" s="72"/>
      <c r="J1722" s="72"/>
      <c r="W1722" s="68">
        <f t="shared" si="79"/>
        <v>1</v>
      </c>
      <c r="AC1722" s="1" t="str">
        <f t="shared" si="80"/>
        <v>1900</v>
      </c>
    </row>
    <row r="1723" spans="4:29" x14ac:dyDescent="0.25">
      <c r="D1723" s="99" t="str">
        <f t="shared" si="78"/>
        <v/>
      </c>
      <c r="E1723" s="93"/>
      <c r="F1723" s="4"/>
      <c r="G1723" s="72"/>
      <c r="H1723" s="72"/>
      <c r="I1723" s="72"/>
      <c r="J1723" s="72"/>
      <c r="W1723" s="68">
        <f t="shared" si="79"/>
        <v>1</v>
      </c>
      <c r="AC1723" s="1" t="str">
        <f t="shared" si="80"/>
        <v>1900</v>
      </c>
    </row>
    <row r="1724" spans="4:29" x14ac:dyDescent="0.25">
      <c r="D1724" s="99" t="str">
        <f t="shared" si="78"/>
        <v/>
      </c>
      <c r="E1724" s="93"/>
      <c r="F1724" s="4"/>
      <c r="G1724" s="72"/>
      <c r="H1724" s="72"/>
      <c r="I1724" s="72"/>
      <c r="J1724" s="72"/>
      <c r="W1724" s="68">
        <f t="shared" si="79"/>
        <v>1</v>
      </c>
      <c r="AC1724" s="1" t="str">
        <f t="shared" si="80"/>
        <v>1900</v>
      </c>
    </row>
    <row r="1725" spans="4:29" x14ac:dyDescent="0.25">
      <c r="D1725" s="99" t="str">
        <f t="shared" si="78"/>
        <v/>
      </c>
      <c r="E1725" s="93"/>
      <c r="F1725" s="4"/>
      <c r="G1725" s="72"/>
      <c r="H1725" s="72"/>
      <c r="I1725" s="72"/>
      <c r="J1725" s="72"/>
      <c r="W1725" s="68">
        <f t="shared" si="79"/>
        <v>1</v>
      </c>
      <c r="AC1725" s="1" t="str">
        <f t="shared" si="80"/>
        <v>1900</v>
      </c>
    </row>
    <row r="1726" spans="4:29" x14ac:dyDescent="0.25">
      <c r="D1726" s="99" t="str">
        <f t="shared" si="78"/>
        <v/>
      </c>
      <c r="E1726" s="93"/>
      <c r="F1726" s="4"/>
      <c r="G1726" s="72"/>
      <c r="H1726" s="72"/>
      <c r="I1726" s="72"/>
      <c r="J1726" s="72"/>
      <c r="W1726" s="68">
        <f t="shared" si="79"/>
        <v>1</v>
      </c>
      <c r="AC1726" s="1" t="str">
        <f t="shared" si="80"/>
        <v>1900</v>
      </c>
    </row>
    <row r="1727" spans="4:29" x14ac:dyDescent="0.25">
      <c r="D1727" s="99" t="str">
        <f t="shared" si="78"/>
        <v/>
      </c>
      <c r="E1727" s="93"/>
      <c r="F1727" s="4"/>
      <c r="G1727" s="72"/>
      <c r="H1727" s="72"/>
      <c r="I1727" s="72"/>
      <c r="J1727" s="72"/>
      <c r="W1727" s="68">
        <f t="shared" si="79"/>
        <v>1</v>
      </c>
      <c r="AC1727" s="1" t="str">
        <f t="shared" si="80"/>
        <v>1900</v>
      </c>
    </row>
    <row r="1728" spans="4:29" x14ac:dyDescent="0.25">
      <c r="D1728" s="99" t="str">
        <f t="shared" si="78"/>
        <v/>
      </c>
      <c r="E1728" s="93"/>
      <c r="F1728" s="4"/>
      <c r="G1728" s="72"/>
      <c r="H1728" s="72"/>
      <c r="I1728" s="72"/>
      <c r="J1728" s="72"/>
      <c r="W1728" s="68">
        <f t="shared" si="79"/>
        <v>1</v>
      </c>
      <c r="AC1728" s="1" t="str">
        <f t="shared" si="80"/>
        <v>1900</v>
      </c>
    </row>
    <row r="1729" spans="4:29" x14ac:dyDescent="0.25">
      <c r="D1729" s="99" t="str">
        <f t="shared" si="78"/>
        <v/>
      </c>
      <c r="E1729" s="93"/>
      <c r="F1729" s="4"/>
      <c r="G1729" s="72"/>
      <c r="H1729" s="72"/>
      <c r="I1729" s="72"/>
      <c r="J1729" s="72"/>
      <c r="W1729" s="68">
        <f t="shared" si="79"/>
        <v>1</v>
      </c>
      <c r="AC1729" s="1" t="str">
        <f t="shared" si="80"/>
        <v>1900</v>
      </c>
    </row>
    <row r="1730" spans="4:29" x14ac:dyDescent="0.25">
      <c r="D1730" s="99" t="str">
        <f t="shared" si="78"/>
        <v/>
      </c>
      <c r="E1730" s="93"/>
      <c r="F1730" s="4"/>
      <c r="G1730" s="72"/>
      <c r="H1730" s="72"/>
      <c r="I1730" s="72"/>
      <c r="J1730" s="72"/>
      <c r="W1730" s="68">
        <f t="shared" si="79"/>
        <v>1</v>
      </c>
      <c r="AC1730" s="1" t="str">
        <f t="shared" si="80"/>
        <v>1900</v>
      </c>
    </row>
    <row r="1731" spans="4:29" x14ac:dyDescent="0.25">
      <c r="D1731" s="99" t="str">
        <f t="shared" si="78"/>
        <v/>
      </c>
      <c r="E1731" s="93"/>
      <c r="F1731" s="4"/>
      <c r="G1731" s="72"/>
      <c r="H1731" s="72"/>
      <c r="I1731" s="72"/>
      <c r="J1731" s="72"/>
      <c r="W1731" s="68">
        <f t="shared" si="79"/>
        <v>1</v>
      </c>
      <c r="AC1731" s="1" t="str">
        <f t="shared" si="80"/>
        <v>1900</v>
      </c>
    </row>
    <row r="1732" spans="4:29" x14ac:dyDescent="0.25">
      <c r="D1732" s="99" t="str">
        <f t="shared" ref="D1732:D1795" si="81">IF(W1732&lt;&gt;$V$1,IF(YEAR(W1732)=YEAR(W1731),D1731+1,1),"")</f>
        <v/>
      </c>
      <c r="E1732" s="93"/>
      <c r="F1732" s="4"/>
      <c r="G1732" s="72"/>
      <c r="H1732" s="72"/>
      <c r="I1732" s="72"/>
      <c r="J1732" s="72"/>
      <c r="W1732" s="68">
        <f t="shared" ref="W1732:W1795" si="82">IF(CONCATENATE(F1732,F1733,F1734,F1735,F1736,F1737)&lt;&gt;"",IF(AND(E1732&lt;&gt;0,ISNUMBER(E1732)=TRUE),E1732,W1731),$V$1)</f>
        <v>1</v>
      </c>
      <c r="AC1732" s="1" t="str">
        <f t="shared" si="80"/>
        <v>1900</v>
      </c>
    </row>
    <row r="1733" spans="4:29" x14ac:dyDescent="0.25">
      <c r="D1733" s="99" t="str">
        <f t="shared" si="81"/>
        <v/>
      </c>
      <c r="E1733" s="93"/>
      <c r="F1733" s="4"/>
      <c r="G1733" s="72"/>
      <c r="H1733" s="72"/>
      <c r="I1733" s="72"/>
      <c r="J1733" s="72"/>
      <c r="W1733" s="68">
        <f t="shared" si="82"/>
        <v>1</v>
      </c>
      <c r="AC1733" s="1" t="str">
        <f t="shared" ref="AC1733:AC1796" si="83">YEAR(W1733)&amp;F1733</f>
        <v>1900</v>
      </c>
    </row>
    <row r="1734" spans="4:29" x14ac:dyDescent="0.25">
      <c r="D1734" s="99" t="str">
        <f t="shared" si="81"/>
        <v/>
      </c>
      <c r="E1734" s="93"/>
      <c r="F1734" s="4"/>
      <c r="G1734" s="72"/>
      <c r="H1734" s="72"/>
      <c r="I1734" s="72"/>
      <c r="J1734" s="72"/>
      <c r="W1734" s="68">
        <f t="shared" si="82"/>
        <v>1</v>
      </c>
      <c r="AC1734" s="1" t="str">
        <f t="shared" si="83"/>
        <v>1900</v>
      </c>
    </row>
    <row r="1735" spans="4:29" x14ac:dyDescent="0.25">
      <c r="D1735" s="99" t="str">
        <f t="shared" si="81"/>
        <v/>
      </c>
      <c r="E1735" s="93"/>
      <c r="F1735" s="4"/>
      <c r="G1735" s="72"/>
      <c r="H1735" s="72"/>
      <c r="I1735" s="72"/>
      <c r="J1735" s="72"/>
      <c r="W1735" s="68">
        <f t="shared" si="82"/>
        <v>1</v>
      </c>
      <c r="AC1735" s="1" t="str">
        <f t="shared" si="83"/>
        <v>1900</v>
      </c>
    </row>
    <row r="1736" spans="4:29" x14ac:dyDescent="0.25">
      <c r="D1736" s="99" t="str">
        <f t="shared" si="81"/>
        <v/>
      </c>
      <c r="E1736" s="93"/>
      <c r="F1736" s="4"/>
      <c r="G1736" s="72"/>
      <c r="H1736" s="72"/>
      <c r="I1736" s="72"/>
      <c r="J1736" s="72"/>
      <c r="W1736" s="68">
        <f t="shared" si="82"/>
        <v>1</v>
      </c>
      <c r="AC1736" s="1" t="str">
        <f t="shared" si="83"/>
        <v>1900</v>
      </c>
    </row>
    <row r="1737" spans="4:29" x14ac:dyDescent="0.25">
      <c r="D1737" s="99" t="str">
        <f t="shared" si="81"/>
        <v/>
      </c>
      <c r="E1737" s="93"/>
      <c r="F1737" s="4"/>
      <c r="G1737" s="72"/>
      <c r="H1737" s="72"/>
      <c r="I1737" s="72"/>
      <c r="J1737" s="72"/>
      <c r="W1737" s="68">
        <f t="shared" si="82"/>
        <v>1</v>
      </c>
      <c r="AC1737" s="1" t="str">
        <f t="shared" si="83"/>
        <v>1900</v>
      </c>
    </row>
    <row r="1738" spans="4:29" x14ac:dyDescent="0.25">
      <c r="D1738" s="99" t="str">
        <f t="shared" si="81"/>
        <v/>
      </c>
      <c r="E1738" s="93"/>
      <c r="F1738" s="4"/>
      <c r="G1738" s="72"/>
      <c r="H1738" s="72"/>
      <c r="I1738" s="72"/>
      <c r="J1738" s="72"/>
      <c r="W1738" s="68">
        <f t="shared" si="82"/>
        <v>1</v>
      </c>
      <c r="AC1738" s="1" t="str">
        <f t="shared" si="83"/>
        <v>1900</v>
      </c>
    </row>
    <row r="1739" spans="4:29" x14ac:dyDescent="0.25">
      <c r="D1739" s="99" t="str">
        <f t="shared" si="81"/>
        <v/>
      </c>
      <c r="E1739" s="93"/>
      <c r="F1739" s="4"/>
      <c r="G1739" s="72"/>
      <c r="H1739" s="72"/>
      <c r="I1739" s="72"/>
      <c r="J1739" s="72"/>
      <c r="W1739" s="68">
        <f t="shared" si="82"/>
        <v>1</v>
      </c>
      <c r="AC1739" s="1" t="str">
        <f t="shared" si="83"/>
        <v>1900</v>
      </c>
    </row>
    <row r="1740" spans="4:29" x14ac:dyDescent="0.25">
      <c r="D1740" s="99" t="str">
        <f t="shared" si="81"/>
        <v/>
      </c>
      <c r="E1740" s="93"/>
      <c r="F1740" s="4"/>
      <c r="G1740" s="72"/>
      <c r="H1740" s="72"/>
      <c r="I1740" s="72"/>
      <c r="J1740" s="72"/>
      <c r="W1740" s="68">
        <f t="shared" si="82"/>
        <v>1</v>
      </c>
      <c r="AC1740" s="1" t="str">
        <f t="shared" si="83"/>
        <v>1900</v>
      </c>
    </row>
    <row r="1741" spans="4:29" x14ac:dyDescent="0.25">
      <c r="D1741" s="99" t="str">
        <f t="shared" si="81"/>
        <v/>
      </c>
      <c r="E1741" s="93"/>
      <c r="F1741" s="4"/>
      <c r="G1741" s="72"/>
      <c r="H1741" s="72"/>
      <c r="I1741" s="72"/>
      <c r="J1741" s="72"/>
      <c r="W1741" s="68">
        <f t="shared" si="82"/>
        <v>1</v>
      </c>
      <c r="AC1741" s="1" t="str">
        <f t="shared" si="83"/>
        <v>1900</v>
      </c>
    </row>
    <row r="1742" spans="4:29" x14ac:dyDescent="0.25">
      <c r="D1742" s="99" t="str">
        <f t="shared" si="81"/>
        <v/>
      </c>
      <c r="E1742" s="93"/>
      <c r="F1742" s="4"/>
      <c r="G1742" s="72"/>
      <c r="H1742" s="72"/>
      <c r="I1742" s="72"/>
      <c r="J1742" s="72"/>
      <c r="W1742" s="68">
        <f t="shared" si="82"/>
        <v>1</v>
      </c>
      <c r="AC1742" s="1" t="str">
        <f t="shared" si="83"/>
        <v>1900</v>
      </c>
    </row>
    <row r="1743" spans="4:29" x14ac:dyDescent="0.25">
      <c r="D1743" s="99" t="str">
        <f t="shared" si="81"/>
        <v/>
      </c>
      <c r="E1743" s="93"/>
      <c r="F1743" s="4"/>
      <c r="G1743" s="72"/>
      <c r="H1743" s="72"/>
      <c r="I1743" s="72"/>
      <c r="J1743" s="72"/>
      <c r="W1743" s="68">
        <f t="shared" si="82"/>
        <v>1</v>
      </c>
      <c r="AC1743" s="1" t="str">
        <f t="shared" si="83"/>
        <v>1900</v>
      </c>
    </row>
    <row r="1744" spans="4:29" x14ac:dyDescent="0.25">
      <c r="D1744" s="99" t="str">
        <f t="shared" si="81"/>
        <v/>
      </c>
      <c r="E1744" s="93"/>
      <c r="F1744" s="4"/>
      <c r="G1744" s="72"/>
      <c r="H1744" s="72"/>
      <c r="I1744" s="72"/>
      <c r="J1744" s="72"/>
      <c r="W1744" s="68">
        <f t="shared" si="82"/>
        <v>1</v>
      </c>
      <c r="AC1744" s="1" t="str">
        <f t="shared" si="83"/>
        <v>1900</v>
      </c>
    </row>
    <row r="1745" spans="4:29" x14ac:dyDescent="0.25">
      <c r="D1745" s="99" t="str">
        <f t="shared" si="81"/>
        <v/>
      </c>
      <c r="E1745" s="93"/>
      <c r="F1745" s="4"/>
      <c r="G1745" s="72"/>
      <c r="H1745" s="72"/>
      <c r="I1745" s="72"/>
      <c r="J1745" s="72"/>
      <c r="W1745" s="68">
        <f t="shared" si="82"/>
        <v>1</v>
      </c>
      <c r="AC1745" s="1" t="str">
        <f t="shared" si="83"/>
        <v>1900</v>
      </c>
    </row>
    <row r="1746" spans="4:29" x14ac:dyDescent="0.25">
      <c r="D1746" s="99" t="str">
        <f t="shared" si="81"/>
        <v/>
      </c>
      <c r="E1746" s="93"/>
      <c r="F1746" s="4"/>
      <c r="G1746" s="72"/>
      <c r="H1746" s="72"/>
      <c r="I1746" s="72"/>
      <c r="J1746" s="72"/>
      <c r="W1746" s="68">
        <f t="shared" si="82"/>
        <v>1</v>
      </c>
      <c r="AC1746" s="1" t="str">
        <f t="shared" si="83"/>
        <v>1900</v>
      </c>
    </row>
    <row r="1747" spans="4:29" x14ac:dyDescent="0.25">
      <c r="D1747" s="99" t="str">
        <f t="shared" si="81"/>
        <v/>
      </c>
      <c r="E1747" s="93"/>
      <c r="F1747" s="4"/>
      <c r="G1747" s="72"/>
      <c r="H1747" s="72"/>
      <c r="I1747" s="72"/>
      <c r="J1747" s="72"/>
      <c r="W1747" s="68">
        <f t="shared" si="82"/>
        <v>1</v>
      </c>
      <c r="AC1747" s="1" t="str">
        <f t="shared" si="83"/>
        <v>1900</v>
      </c>
    </row>
    <row r="1748" spans="4:29" x14ac:dyDescent="0.25">
      <c r="D1748" s="99" t="str">
        <f t="shared" si="81"/>
        <v/>
      </c>
      <c r="E1748" s="93"/>
      <c r="F1748" s="4"/>
      <c r="G1748" s="72"/>
      <c r="H1748" s="72"/>
      <c r="I1748" s="72"/>
      <c r="J1748" s="72"/>
      <c r="W1748" s="68">
        <f t="shared" si="82"/>
        <v>1</v>
      </c>
      <c r="AC1748" s="1" t="str">
        <f t="shared" si="83"/>
        <v>1900</v>
      </c>
    </row>
    <row r="1749" spans="4:29" x14ac:dyDescent="0.25">
      <c r="D1749" s="99" t="str">
        <f t="shared" si="81"/>
        <v/>
      </c>
      <c r="E1749" s="93"/>
      <c r="F1749" s="4"/>
      <c r="G1749" s="72"/>
      <c r="H1749" s="72"/>
      <c r="I1749" s="72"/>
      <c r="J1749" s="72"/>
      <c r="W1749" s="68">
        <f t="shared" si="82"/>
        <v>1</v>
      </c>
      <c r="AC1749" s="1" t="str">
        <f t="shared" si="83"/>
        <v>1900</v>
      </c>
    </row>
    <row r="1750" spans="4:29" x14ac:dyDescent="0.25">
      <c r="D1750" s="99" t="str">
        <f t="shared" si="81"/>
        <v/>
      </c>
      <c r="E1750" s="93"/>
      <c r="F1750" s="4"/>
      <c r="G1750" s="72"/>
      <c r="H1750" s="72"/>
      <c r="I1750" s="72"/>
      <c r="J1750" s="72"/>
      <c r="W1750" s="68">
        <f t="shared" si="82"/>
        <v>1</v>
      </c>
      <c r="AC1750" s="1" t="str">
        <f t="shared" si="83"/>
        <v>1900</v>
      </c>
    </row>
    <row r="1751" spans="4:29" x14ac:dyDescent="0.25">
      <c r="D1751" s="99" t="str">
        <f t="shared" si="81"/>
        <v/>
      </c>
      <c r="E1751" s="93"/>
      <c r="F1751" s="4"/>
      <c r="G1751" s="72"/>
      <c r="H1751" s="72"/>
      <c r="I1751" s="72"/>
      <c r="J1751" s="72"/>
      <c r="W1751" s="68">
        <f t="shared" si="82"/>
        <v>1</v>
      </c>
      <c r="AC1751" s="1" t="str">
        <f t="shared" si="83"/>
        <v>1900</v>
      </c>
    </row>
    <row r="1752" spans="4:29" x14ac:dyDescent="0.25">
      <c r="D1752" s="99" t="str">
        <f t="shared" si="81"/>
        <v/>
      </c>
      <c r="E1752" s="93"/>
      <c r="F1752" s="4"/>
      <c r="G1752" s="72"/>
      <c r="H1752" s="72"/>
      <c r="I1752" s="72"/>
      <c r="J1752" s="72"/>
      <c r="W1752" s="68">
        <f t="shared" si="82"/>
        <v>1</v>
      </c>
      <c r="AC1752" s="1" t="str">
        <f t="shared" si="83"/>
        <v>1900</v>
      </c>
    </row>
    <row r="1753" spans="4:29" x14ac:dyDescent="0.25">
      <c r="D1753" s="99" t="str">
        <f t="shared" si="81"/>
        <v/>
      </c>
      <c r="E1753" s="93"/>
      <c r="F1753" s="4"/>
      <c r="G1753" s="72"/>
      <c r="H1753" s="72"/>
      <c r="I1753" s="72"/>
      <c r="J1753" s="72"/>
      <c r="W1753" s="68">
        <f t="shared" si="82"/>
        <v>1</v>
      </c>
      <c r="AC1753" s="1" t="str">
        <f t="shared" si="83"/>
        <v>1900</v>
      </c>
    </row>
    <row r="1754" spans="4:29" x14ac:dyDescent="0.25">
      <c r="D1754" s="99" t="str">
        <f t="shared" si="81"/>
        <v/>
      </c>
      <c r="E1754" s="93"/>
      <c r="F1754" s="4"/>
      <c r="G1754" s="72"/>
      <c r="H1754" s="72"/>
      <c r="I1754" s="72"/>
      <c r="J1754" s="72"/>
      <c r="W1754" s="68">
        <f t="shared" si="82"/>
        <v>1</v>
      </c>
      <c r="AC1754" s="1" t="str">
        <f t="shared" si="83"/>
        <v>1900</v>
      </c>
    </row>
    <row r="1755" spans="4:29" x14ac:dyDescent="0.25">
      <c r="D1755" s="99" t="str">
        <f t="shared" si="81"/>
        <v/>
      </c>
      <c r="E1755" s="93"/>
      <c r="F1755" s="4"/>
      <c r="G1755" s="72"/>
      <c r="H1755" s="72"/>
      <c r="I1755" s="72"/>
      <c r="J1755" s="72"/>
      <c r="W1755" s="68">
        <f t="shared" si="82"/>
        <v>1</v>
      </c>
      <c r="AC1755" s="1" t="str">
        <f t="shared" si="83"/>
        <v>1900</v>
      </c>
    </row>
    <row r="1756" spans="4:29" x14ac:dyDescent="0.25">
      <c r="D1756" s="99" t="str">
        <f t="shared" si="81"/>
        <v/>
      </c>
      <c r="E1756" s="93"/>
      <c r="F1756" s="4"/>
      <c r="G1756" s="72"/>
      <c r="H1756" s="72"/>
      <c r="I1756" s="72"/>
      <c r="J1756" s="72"/>
      <c r="W1756" s="68">
        <f t="shared" si="82"/>
        <v>1</v>
      </c>
      <c r="AC1756" s="1" t="str">
        <f t="shared" si="83"/>
        <v>1900</v>
      </c>
    </row>
    <row r="1757" spans="4:29" x14ac:dyDescent="0.25">
      <c r="D1757" s="99" t="str">
        <f t="shared" si="81"/>
        <v/>
      </c>
      <c r="E1757" s="93"/>
      <c r="F1757" s="4"/>
      <c r="G1757" s="72"/>
      <c r="H1757" s="72"/>
      <c r="I1757" s="72"/>
      <c r="J1757" s="72"/>
      <c r="W1757" s="68">
        <f t="shared" si="82"/>
        <v>1</v>
      </c>
      <c r="AC1757" s="1" t="str">
        <f t="shared" si="83"/>
        <v>1900</v>
      </c>
    </row>
    <row r="1758" spans="4:29" x14ac:dyDescent="0.25">
      <c r="D1758" s="99" t="str">
        <f t="shared" si="81"/>
        <v/>
      </c>
      <c r="E1758" s="93"/>
      <c r="F1758" s="4"/>
      <c r="G1758" s="72"/>
      <c r="H1758" s="72"/>
      <c r="I1758" s="72"/>
      <c r="J1758" s="72"/>
      <c r="W1758" s="68">
        <f t="shared" si="82"/>
        <v>1</v>
      </c>
      <c r="AC1758" s="1" t="str">
        <f t="shared" si="83"/>
        <v>1900</v>
      </c>
    </row>
    <row r="1759" spans="4:29" x14ac:dyDescent="0.25">
      <c r="D1759" s="99" t="str">
        <f t="shared" si="81"/>
        <v/>
      </c>
      <c r="E1759" s="93"/>
      <c r="F1759" s="4"/>
      <c r="G1759" s="72"/>
      <c r="H1759" s="72"/>
      <c r="I1759" s="72"/>
      <c r="J1759" s="72"/>
      <c r="W1759" s="68">
        <f t="shared" si="82"/>
        <v>1</v>
      </c>
      <c r="AC1759" s="1" t="str">
        <f t="shared" si="83"/>
        <v>1900</v>
      </c>
    </row>
    <row r="1760" spans="4:29" x14ac:dyDescent="0.25">
      <c r="D1760" s="99" t="str">
        <f t="shared" si="81"/>
        <v/>
      </c>
      <c r="E1760" s="93"/>
      <c r="F1760" s="4"/>
      <c r="G1760" s="72"/>
      <c r="H1760" s="72"/>
      <c r="I1760" s="72"/>
      <c r="J1760" s="72"/>
      <c r="W1760" s="68">
        <f t="shared" si="82"/>
        <v>1</v>
      </c>
      <c r="AC1760" s="1" t="str">
        <f t="shared" si="83"/>
        <v>1900</v>
      </c>
    </row>
    <row r="1761" spans="4:29" x14ac:dyDescent="0.25">
      <c r="D1761" s="99" t="str">
        <f t="shared" si="81"/>
        <v/>
      </c>
      <c r="E1761" s="93"/>
      <c r="F1761" s="4"/>
      <c r="G1761" s="72"/>
      <c r="H1761" s="72"/>
      <c r="I1761" s="72"/>
      <c r="J1761" s="72"/>
      <c r="W1761" s="68">
        <f t="shared" si="82"/>
        <v>1</v>
      </c>
      <c r="AC1761" s="1" t="str">
        <f t="shared" si="83"/>
        <v>1900</v>
      </c>
    </row>
    <row r="1762" spans="4:29" x14ac:dyDescent="0.25">
      <c r="D1762" s="99" t="str">
        <f t="shared" si="81"/>
        <v/>
      </c>
      <c r="E1762" s="93"/>
      <c r="F1762" s="4"/>
      <c r="G1762" s="72"/>
      <c r="H1762" s="72"/>
      <c r="I1762" s="72"/>
      <c r="J1762" s="72"/>
      <c r="W1762" s="68">
        <f t="shared" si="82"/>
        <v>1</v>
      </c>
      <c r="AC1762" s="1" t="str">
        <f t="shared" si="83"/>
        <v>1900</v>
      </c>
    </row>
    <row r="1763" spans="4:29" x14ac:dyDescent="0.25">
      <c r="D1763" s="99" t="str">
        <f t="shared" si="81"/>
        <v/>
      </c>
      <c r="E1763" s="93"/>
      <c r="F1763" s="4"/>
      <c r="G1763" s="72"/>
      <c r="H1763" s="72"/>
      <c r="I1763" s="72"/>
      <c r="J1763" s="72"/>
      <c r="W1763" s="68">
        <f t="shared" si="82"/>
        <v>1</v>
      </c>
      <c r="AC1763" s="1" t="str">
        <f t="shared" si="83"/>
        <v>1900</v>
      </c>
    </row>
    <row r="1764" spans="4:29" x14ac:dyDescent="0.25">
      <c r="D1764" s="99" t="str">
        <f t="shared" si="81"/>
        <v/>
      </c>
      <c r="E1764" s="93"/>
      <c r="F1764" s="4"/>
      <c r="G1764" s="72"/>
      <c r="H1764" s="72"/>
      <c r="I1764" s="72"/>
      <c r="J1764" s="72"/>
      <c r="W1764" s="68">
        <f t="shared" si="82"/>
        <v>1</v>
      </c>
      <c r="AC1764" s="1" t="str">
        <f t="shared" si="83"/>
        <v>1900</v>
      </c>
    </row>
    <row r="1765" spans="4:29" x14ac:dyDescent="0.25">
      <c r="D1765" s="99" t="str">
        <f t="shared" si="81"/>
        <v/>
      </c>
      <c r="E1765" s="93"/>
      <c r="F1765" s="4"/>
      <c r="G1765" s="72"/>
      <c r="H1765" s="72"/>
      <c r="I1765" s="72"/>
      <c r="J1765" s="72"/>
      <c r="W1765" s="68">
        <f t="shared" si="82"/>
        <v>1</v>
      </c>
      <c r="AC1765" s="1" t="str">
        <f t="shared" si="83"/>
        <v>1900</v>
      </c>
    </row>
    <row r="1766" spans="4:29" x14ac:dyDescent="0.25">
      <c r="D1766" s="99" t="str">
        <f t="shared" si="81"/>
        <v/>
      </c>
      <c r="E1766" s="93"/>
      <c r="F1766" s="4"/>
      <c r="G1766" s="72"/>
      <c r="H1766" s="72"/>
      <c r="I1766" s="72"/>
      <c r="J1766" s="72"/>
      <c r="W1766" s="68">
        <f t="shared" si="82"/>
        <v>1</v>
      </c>
      <c r="AC1766" s="1" t="str">
        <f t="shared" si="83"/>
        <v>1900</v>
      </c>
    </row>
    <row r="1767" spans="4:29" x14ac:dyDescent="0.25">
      <c r="D1767" s="99" t="str">
        <f t="shared" si="81"/>
        <v/>
      </c>
      <c r="E1767" s="93"/>
      <c r="F1767" s="4"/>
      <c r="G1767" s="72"/>
      <c r="H1767" s="72"/>
      <c r="I1767" s="72"/>
      <c r="J1767" s="72"/>
      <c r="W1767" s="68">
        <f t="shared" si="82"/>
        <v>1</v>
      </c>
      <c r="AC1767" s="1" t="str">
        <f t="shared" si="83"/>
        <v>1900</v>
      </c>
    </row>
    <row r="1768" spans="4:29" x14ac:dyDescent="0.25">
      <c r="D1768" s="99" t="str">
        <f t="shared" si="81"/>
        <v/>
      </c>
      <c r="E1768" s="93"/>
      <c r="F1768" s="4"/>
      <c r="G1768" s="72"/>
      <c r="H1768" s="72"/>
      <c r="I1768" s="72"/>
      <c r="J1768" s="72"/>
      <c r="W1768" s="68">
        <f t="shared" si="82"/>
        <v>1</v>
      </c>
      <c r="AC1768" s="1" t="str">
        <f t="shared" si="83"/>
        <v>1900</v>
      </c>
    </row>
    <row r="1769" spans="4:29" x14ac:dyDescent="0.25">
      <c r="D1769" s="99" t="str">
        <f t="shared" si="81"/>
        <v/>
      </c>
      <c r="E1769" s="93"/>
      <c r="F1769" s="4"/>
      <c r="G1769" s="72"/>
      <c r="H1769" s="72"/>
      <c r="I1769" s="72"/>
      <c r="J1769" s="72"/>
      <c r="W1769" s="68">
        <f t="shared" si="82"/>
        <v>1</v>
      </c>
      <c r="AC1769" s="1" t="str">
        <f t="shared" si="83"/>
        <v>1900</v>
      </c>
    </row>
    <row r="1770" spans="4:29" x14ac:dyDescent="0.25">
      <c r="D1770" s="99" t="str">
        <f t="shared" si="81"/>
        <v/>
      </c>
      <c r="E1770" s="93"/>
      <c r="F1770" s="4"/>
      <c r="G1770" s="72"/>
      <c r="H1770" s="72"/>
      <c r="I1770" s="72"/>
      <c r="J1770" s="72"/>
      <c r="W1770" s="68">
        <f t="shared" si="82"/>
        <v>1</v>
      </c>
      <c r="AC1770" s="1" t="str">
        <f t="shared" si="83"/>
        <v>1900</v>
      </c>
    </row>
    <row r="1771" spans="4:29" x14ac:dyDescent="0.25">
      <c r="D1771" s="99" t="str">
        <f t="shared" si="81"/>
        <v/>
      </c>
      <c r="E1771" s="93"/>
      <c r="F1771" s="4"/>
      <c r="G1771" s="72"/>
      <c r="H1771" s="72"/>
      <c r="I1771" s="72"/>
      <c r="J1771" s="72"/>
      <c r="W1771" s="68">
        <f t="shared" si="82"/>
        <v>1</v>
      </c>
      <c r="AC1771" s="1" t="str">
        <f t="shared" si="83"/>
        <v>1900</v>
      </c>
    </row>
    <row r="1772" spans="4:29" x14ac:dyDescent="0.25">
      <c r="D1772" s="99" t="str">
        <f t="shared" si="81"/>
        <v/>
      </c>
      <c r="E1772" s="93"/>
      <c r="F1772" s="4"/>
      <c r="G1772" s="72"/>
      <c r="H1772" s="72"/>
      <c r="I1772" s="72"/>
      <c r="J1772" s="72"/>
      <c r="W1772" s="68">
        <f t="shared" si="82"/>
        <v>1</v>
      </c>
      <c r="AC1772" s="1" t="str">
        <f t="shared" si="83"/>
        <v>1900</v>
      </c>
    </row>
    <row r="1773" spans="4:29" x14ac:dyDescent="0.25">
      <c r="D1773" s="99" t="str">
        <f t="shared" si="81"/>
        <v/>
      </c>
      <c r="E1773" s="93"/>
      <c r="F1773" s="4"/>
      <c r="G1773" s="72"/>
      <c r="H1773" s="72"/>
      <c r="I1773" s="72"/>
      <c r="J1773" s="72"/>
      <c r="W1773" s="68">
        <f t="shared" si="82"/>
        <v>1</v>
      </c>
      <c r="AC1773" s="1" t="str">
        <f t="shared" si="83"/>
        <v>1900</v>
      </c>
    </row>
    <row r="1774" spans="4:29" x14ac:dyDescent="0.25">
      <c r="D1774" s="99" t="str">
        <f t="shared" si="81"/>
        <v/>
      </c>
      <c r="E1774" s="93"/>
      <c r="F1774" s="4"/>
      <c r="G1774" s="72"/>
      <c r="H1774" s="72"/>
      <c r="I1774" s="72"/>
      <c r="J1774" s="72"/>
      <c r="W1774" s="68">
        <f t="shared" si="82"/>
        <v>1</v>
      </c>
      <c r="AC1774" s="1" t="str">
        <f t="shared" si="83"/>
        <v>1900</v>
      </c>
    </row>
    <row r="1775" spans="4:29" x14ac:dyDescent="0.25">
      <c r="D1775" s="99" t="str">
        <f t="shared" si="81"/>
        <v/>
      </c>
      <c r="E1775" s="93"/>
      <c r="F1775" s="4"/>
      <c r="G1775" s="72"/>
      <c r="H1775" s="72"/>
      <c r="I1775" s="72"/>
      <c r="J1775" s="72"/>
      <c r="W1775" s="68">
        <f t="shared" si="82"/>
        <v>1</v>
      </c>
      <c r="AC1775" s="1" t="str">
        <f t="shared" si="83"/>
        <v>1900</v>
      </c>
    </row>
    <row r="1776" spans="4:29" x14ac:dyDescent="0.25">
      <c r="D1776" s="99" t="str">
        <f t="shared" si="81"/>
        <v/>
      </c>
      <c r="E1776" s="93"/>
      <c r="F1776" s="4"/>
      <c r="G1776" s="72"/>
      <c r="H1776" s="72"/>
      <c r="I1776" s="72"/>
      <c r="J1776" s="72"/>
      <c r="W1776" s="68">
        <f t="shared" si="82"/>
        <v>1</v>
      </c>
      <c r="AC1776" s="1" t="str">
        <f t="shared" si="83"/>
        <v>1900</v>
      </c>
    </row>
    <row r="1777" spans="4:29" x14ac:dyDescent="0.25">
      <c r="D1777" s="99" t="str">
        <f t="shared" si="81"/>
        <v/>
      </c>
      <c r="E1777" s="93"/>
      <c r="F1777" s="4"/>
      <c r="G1777" s="72"/>
      <c r="H1777" s="72"/>
      <c r="I1777" s="72"/>
      <c r="J1777" s="72"/>
      <c r="W1777" s="68">
        <f t="shared" si="82"/>
        <v>1</v>
      </c>
      <c r="AC1777" s="1" t="str">
        <f t="shared" si="83"/>
        <v>1900</v>
      </c>
    </row>
    <row r="1778" spans="4:29" x14ac:dyDescent="0.25">
      <c r="D1778" s="99" t="str">
        <f t="shared" si="81"/>
        <v/>
      </c>
      <c r="E1778" s="93"/>
      <c r="F1778" s="4"/>
      <c r="G1778" s="72"/>
      <c r="H1778" s="72"/>
      <c r="I1778" s="72"/>
      <c r="J1778" s="72"/>
      <c r="W1778" s="68">
        <f t="shared" si="82"/>
        <v>1</v>
      </c>
      <c r="AC1778" s="1" t="str">
        <f t="shared" si="83"/>
        <v>1900</v>
      </c>
    </row>
    <row r="1779" spans="4:29" x14ac:dyDescent="0.25">
      <c r="D1779" s="99" t="str">
        <f t="shared" si="81"/>
        <v/>
      </c>
      <c r="E1779" s="93"/>
      <c r="F1779" s="4"/>
      <c r="G1779" s="72"/>
      <c r="H1779" s="72"/>
      <c r="I1779" s="72"/>
      <c r="J1779" s="72"/>
      <c r="W1779" s="68">
        <f t="shared" si="82"/>
        <v>1</v>
      </c>
      <c r="AC1779" s="1" t="str">
        <f t="shared" si="83"/>
        <v>1900</v>
      </c>
    </row>
    <row r="1780" spans="4:29" x14ac:dyDescent="0.25">
      <c r="D1780" s="99" t="str">
        <f t="shared" si="81"/>
        <v/>
      </c>
      <c r="E1780" s="93"/>
      <c r="F1780" s="4"/>
      <c r="G1780" s="72"/>
      <c r="H1780" s="72"/>
      <c r="I1780" s="72"/>
      <c r="J1780" s="72"/>
      <c r="W1780" s="68">
        <f t="shared" si="82"/>
        <v>1</v>
      </c>
      <c r="AC1780" s="1" t="str">
        <f t="shared" si="83"/>
        <v>1900</v>
      </c>
    </row>
    <row r="1781" spans="4:29" x14ac:dyDescent="0.25">
      <c r="D1781" s="99" t="str">
        <f t="shared" si="81"/>
        <v/>
      </c>
      <c r="E1781" s="93"/>
      <c r="F1781" s="4"/>
      <c r="G1781" s="72"/>
      <c r="H1781" s="72"/>
      <c r="I1781" s="72"/>
      <c r="J1781" s="72"/>
      <c r="W1781" s="68">
        <f t="shared" si="82"/>
        <v>1</v>
      </c>
      <c r="AC1781" s="1" t="str">
        <f t="shared" si="83"/>
        <v>1900</v>
      </c>
    </row>
    <row r="1782" spans="4:29" x14ac:dyDescent="0.25">
      <c r="D1782" s="99" t="str">
        <f t="shared" si="81"/>
        <v/>
      </c>
      <c r="E1782" s="93"/>
      <c r="F1782" s="4"/>
      <c r="G1782" s="72"/>
      <c r="H1782" s="72"/>
      <c r="I1782" s="72"/>
      <c r="J1782" s="72"/>
      <c r="W1782" s="68">
        <f t="shared" si="82"/>
        <v>1</v>
      </c>
      <c r="AC1782" s="1" t="str">
        <f t="shared" si="83"/>
        <v>1900</v>
      </c>
    </row>
    <row r="1783" spans="4:29" x14ac:dyDescent="0.25">
      <c r="D1783" s="99" t="str">
        <f t="shared" si="81"/>
        <v/>
      </c>
      <c r="E1783" s="93"/>
      <c r="F1783" s="4"/>
      <c r="G1783" s="72"/>
      <c r="H1783" s="72"/>
      <c r="I1783" s="72"/>
      <c r="J1783" s="72"/>
      <c r="W1783" s="68">
        <f t="shared" si="82"/>
        <v>1</v>
      </c>
      <c r="AC1783" s="1" t="str">
        <f t="shared" si="83"/>
        <v>1900</v>
      </c>
    </row>
    <row r="1784" spans="4:29" x14ac:dyDescent="0.25">
      <c r="D1784" s="99" t="str">
        <f t="shared" si="81"/>
        <v/>
      </c>
      <c r="E1784" s="93"/>
      <c r="F1784" s="4"/>
      <c r="G1784" s="72"/>
      <c r="H1784" s="72"/>
      <c r="I1784" s="72"/>
      <c r="J1784" s="72"/>
      <c r="W1784" s="68">
        <f t="shared" si="82"/>
        <v>1</v>
      </c>
      <c r="AC1784" s="1" t="str">
        <f t="shared" si="83"/>
        <v>1900</v>
      </c>
    </row>
    <row r="1785" spans="4:29" x14ac:dyDescent="0.25">
      <c r="D1785" s="99" t="str">
        <f t="shared" si="81"/>
        <v/>
      </c>
      <c r="E1785" s="93"/>
      <c r="F1785" s="4"/>
      <c r="G1785" s="72"/>
      <c r="H1785" s="72"/>
      <c r="I1785" s="72"/>
      <c r="J1785" s="72"/>
      <c r="W1785" s="68">
        <f t="shared" si="82"/>
        <v>1</v>
      </c>
      <c r="AC1785" s="1" t="str">
        <f t="shared" si="83"/>
        <v>1900</v>
      </c>
    </row>
    <row r="1786" spans="4:29" x14ac:dyDescent="0.25">
      <c r="D1786" s="99" t="str">
        <f t="shared" si="81"/>
        <v/>
      </c>
      <c r="E1786" s="93"/>
      <c r="F1786" s="4"/>
      <c r="G1786" s="72"/>
      <c r="H1786" s="72"/>
      <c r="I1786" s="72"/>
      <c r="J1786" s="72"/>
      <c r="W1786" s="68">
        <f t="shared" si="82"/>
        <v>1</v>
      </c>
      <c r="AC1786" s="1" t="str">
        <f t="shared" si="83"/>
        <v>1900</v>
      </c>
    </row>
    <row r="1787" spans="4:29" x14ac:dyDescent="0.25">
      <c r="D1787" s="99" t="str">
        <f t="shared" si="81"/>
        <v/>
      </c>
      <c r="E1787" s="93"/>
      <c r="F1787" s="4"/>
      <c r="G1787" s="72"/>
      <c r="H1787" s="72"/>
      <c r="I1787" s="72"/>
      <c r="J1787" s="72"/>
      <c r="W1787" s="68">
        <f t="shared" si="82"/>
        <v>1</v>
      </c>
      <c r="AC1787" s="1" t="str">
        <f t="shared" si="83"/>
        <v>1900</v>
      </c>
    </row>
    <row r="1788" spans="4:29" x14ac:dyDescent="0.25">
      <c r="D1788" s="99" t="str">
        <f t="shared" si="81"/>
        <v/>
      </c>
      <c r="E1788" s="93"/>
      <c r="F1788" s="4"/>
      <c r="G1788" s="72"/>
      <c r="H1788" s="72"/>
      <c r="I1788" s="72"/>
      <c r="J1788" s="72"/>
      <c r="W1788" s="68">
        <f t="shared" si="82"/>
        <v>1</v>
      </c>
      <c r="AC1788" s="1" t="str">
        <f t="shared" si="83"/>
        <v>1900</v>
      </c>
    </row>
    <row r="1789" spans="4:29" x14ac:dyDescent="0.25">
      <c r="D1789" s="99" t="str">
        <f t="shared" si="81"/>
        <v/>
      </c>
      <c r="E1789" s="93"/>
      <c r="F1789" s="4"/>
      <c r="G1789" s="72"/>
      <c r="H1789" s="72"/>
      <c r="I1789" s="72"/>
      <c r="J1789" s="72"/>
      <c r="W1789" s="68">
        <f t="shared" si="82"/>
        <v>1</v>
      </c>
      <c r="AC1789" s="1" t="str">
        <f t="shared" si="83"/>
        <v>1900</v>
      </c>
    </row>
    <row r="1790" spans="4:29" x14ac:dyDescent="0.25">
      <c r="D1790" s="99" t="str">
        <f t="shared" si="81"/>
        <v/>
      </c>
      <c r="E1790" s="93"/>
      <c r="F1790" s="4"/>
      <c r="G1790" s="72"/>
      <c r="H1790" s="72"/>
      <c r="I1790" s="72"/>
      <c r="J1790" s="72"/>
      <c r="W1790" s="68">
        <f t="shared" si="82"/>
        <v>1</v>
      </c>
      <c r="AC1790" s="1" t="str">
        <f t="shared" si="83"/>
        <v>1900</v>
      </c>
    </row>
    <row r="1791" spans="4:29" x14ac:dyDescent="0.25">
      <c r="D1791" s="99" t="str">
        <f t="shared" si="81"/>
        <v/>
      </c>
      <c r="E1791" s="93"/>
      <c r="F1791" s="4"/>
      <c r="G1791" s="72"/>
      <c r="H1791" s="72"/>
      <c r="I1791" s="72"/>
      <c r="J1791" s="72"/>
      <c r="W1791" s="68">
        <f t="shared" si="82"/>
        <v>1</v>
      </c>
      <c r="AC1791" s="1" t="str">
        <f t="shared" si="83"/>
        <v>1900</v>
      </c>
    </row>
    <row r="1792" spans="4:29" x14ac:dyDescent="0.25">
      <c r="D1792" s="99" t="str">
        <f t="shared" si="81"/>
        <v/>
      </c>
      <c r="E1792" s="93"/>
      <c r="F1792" s="4"/>
      <c r="G1792" s="72"/>
      <c r="H1792" s="72"/>
      <c r="I1792" s="72"/>
      <c r="J1792" s="72"/>
      <c r="W1792" s="68">
        <f t="shared" si="82"/>
        <v>1</v>
      </c>
      <c r="AC1792" s="1" t="str">
        <f t="shared" si="83"/>
        <v>1900</v>
      </c>
    </row>
    <row r="1793" spans="4:29" x14ac:dyDescent="0.25">
      <c r="D1793" s="99" t="str">
        <f t="shared" si="81"/>
        <v/>
      </c>
      <c r="E1793" s="93"/>
      <c r="F1793" s="4"/>
      <c r="G1793" s="72"/>
      <c r="H1793" s="72"/>
      <c r="I1793" s="72"/>
      <c r="J1793" s="72"/>
      <c r="W1793" s="68">
        <f t="shared" si="82"/>
        <v>1</v>
      </c>
      <c r="AC1793" s="1" t="str">
        <f t="shared" si="83"/>
        <v>1900</v>
      </c>
    </row>
    <row r="1794" spans="4:29" x14ac:dyDescent="0.25">
      <c r="D1794" s="99" t="str">
        <f t="shared" si="81"/>
        <v/>
      </c>
      <c r="E1794" s="93"/>
      <c r="F1794" s="4"/>
      <c r="G1794" s="72"/>
      <c r="H1794" s="72"/>
      <c r="I1794" s="72"/>
      <c r="J1794" s="72"/>
      <c r="W1794" s="68">
        <f t="shared" si="82"/>
        <v>1</v>
      </c>
      <c r="AC1794" s="1" t="str">
        <f t="shared" si="83"/>
        <v>1900</v>
      </c>
    </row>
    <row r="1795" spans="4:29" x14ac:dyDescent="0.25">
      <c r="D1795" s="99" t="str">
        <f t="shared" si="81"/>
        <v/>
      </c>
      <c r="E1795" s="93"/>
      <c r="F1795" s="4"/>
      <c r="G1795" s="72"/>
      <c r="H1795" s="72"/>
      <c r="I1795" s="72"/>
      <c r="J1795" s="72"/>
      <c r="W1795" s="68">
        <f t="shared" si="82"/>
        <v>1</v>
      </c>
      <c r="AC1795" s="1" t="str">
        <f t="shared" si="83"/>
        <v>1900</v>
      </c>
    </row>
    <row r="1796" spans="4:29" x14ac:dyDescent="0.25">
      <c r="D1796" s="99" t="str">
        <f t="shared" ref="D1796:D1859" si="84">IF(W1796&lt;&gt;$V$1,IF(YEAR(W1796)=YEAR(W1795),D1795+1,1),"")</f>
        <v/>
      </c>
      <c r="E1796" s="93"/>
      <c r="F1796" s="4"/>
      <c r="G1796" s="72"/>
      <c r="H1796" s="72"/>
      <c r="I1796" s="72"/>
      <c r="J1796" s="72"/>
      <c r="W1796" s="68">
        <f t="shared" ref="W1796:W1859" si="85">IF(CONCATENATE(F1796,F1797,F1798,F1799,F1800,F1801)&lt;&gt;"",IF(AND(E1796&lt;&gt;0,ISNUMBER(E1796)=TRUE),E1796,W1795),$V$1)</f>
        <v>1</v>
      </c>
      <c r="AC1796" s="1" t="str">
        <f t="shared" si="83"/>
        <v>1900</v>
      </c>
    </row>
    <row r="1797" spans="4:29" x14ac:dyDescent="0.25">
      <c r="D1797" s="99" t="str">
        <f t="shared" si="84"/>
        <v/>
      </c>
      <c r="E1797" s="93"/>
      <c r="F1797" s="4"/>
      <c r="G1797" s="72"/>
      <c r="H1797" s="72"/>
      <c r="I1797" s="72"/>
      <c r="J1797" s="72"/>
      <c r="W1797" s="68">
        <f t="shared" si="85"/>
        <v>1</v>
      </c>
      <c r="AC1797" s="1" t="str">
        <f t="shared" ref="AC1797:AC1860" si="86">YEAR(W1797)&amp;F1797</f>
        <v>1900</v>
      </c>
    </row>
    <row r="1798" spans="4:29" x14ac:dyDescent="0.25">
      <c r="D1798" s="99" t="str">
        <f t="shared" si="84"/>
        <v/>
      </c>
      <c r="E1798" s="93"/>
      <c r="F1798" s="4"/>
      <c r="G1798" s="72"/>
      <c r="H1798" s="72"/>
      <c r="I1798" s="72"/>
      <c r="J1798" s="72"/>
      <c r="W1798" s="68">
        <f t="shared" si="85"/>
        <v>1</v>
      </c>
      <c r="AC1798" s="1" t="str">
        <f t="shared" si="86"/>
        <v>1900</v>
      </c>
    </row>
    <row r="1799" spans="4:29" x14ac:dyDescent="0.25">
      <c r="D1799" s="99" t="str">
        <f t="shared" si="84"/>
        <v/>
      </c>
      <c r="E1799" s="93"/>
      <c r="F1799" s="4"/>
      <c r="G1799" s="72"/>
      <c r="H1799" s="72"/>
      <c r="I1799" s="72"/>
      <c r="J1799" s="72"/>
      <c r="W1799" s="68">
        <f t="shared" si="85"/>
        <v>1</v>
      </c>
      <c r="AC1799" s="1" t="str">
        <f t="shared" si="86"/>
        <v>1900</v>
      </c>
    </row>
    <row r="1800" spans="4:29" x14ac:dyDescent="0.25">
      <c r="D1800" s="99" t="str">
        <f t="shared" si="84"/>
        <v/>
      </c>
      <c r="E1800" s="93"/>
      <c r="F1800" s="4"/>
      <c r="G1800" s="72"/>
      <c r="H1800" s="72"/>
      <c r="I1800" s="72"/>
      <c r="J1800" s="72"/>
      <c r="W1800" s="68">
        <f t="shared" si="85"/>
        <v>1</v>
      </c>
      <c r="AC1800" s="1" t="str">
        <f t="shared" si="86"/>
        <v>1900</v>
      </c>
    </row>
    <row r="1801" spans="4:29" x14ac:dyDescent="0.25">
      <c r="D1801" s="99" t="str">
        <f t="shared" si="84"/>
        <v/>
      </c>
      <c r="E1801" s="93"/>
      <c r="F1801" s="4"/>
      <c r="G1801" s="72"/>
      <c r="H1801" s="72"/>
      <c r="I1801" s="72"/>
      <c r="J1801" s="72"/>
      <c r="W1801" s="68">
        <f t="shared" si="85"/>
        <v>1</v>
      </c>
      <c r="AC1801" s="1" t="str">
        <f t="shared" si="86"/>
        <v>1900</v>
      </c>
    </row>
    <row r="1802" spans="4:29" x14ac:dyDescent="0.25">
      <c r="D1802" s="99" t="str">
        <f t="shared" si="84"/>
        <v/>
      </c>
      <c r="E1802" s="93"/>
      <c r="F1802" s="4"/>
      <c r="G1802" s="72"/>
      <c r="H1802" s="72"/>
      <c r="I1802" s="72"/>
      <c r="J1802" s="72"/>
      <c r="W1802" s="68">
        <f t="shared" si="85"/>
        <v>1</v>
      </c>
      <c r="AC1802" s="1" t="str">
        <f t="shared" si="86"/>
        <v>1900</v>
      </c>
    </row>
    <row r="1803" spans="4:29" x14ac:dyDescent="0.25">
      <c r="D1803" s="99" t="str">
        <f t="shared" si="84"/>
        <v/>
      </c>
      <c r="E1803" s="93"/>
      <c r="F1803" s="4"/>
      <c r="G1803" s="72"/>
      <c r="H1803" s="72"/>
      <c r="I1803" s="72"/>
      <c r="J1803" s="72"/>
      <c r="W1803" s="68">
        <f t="shared" si="85"/>
        <v>1</v>
      </c>
      <c r="AC1803" s="1" t="str">
        <f t="shared" si="86"/>
        <v>1900</v>
      </c>
    </row>
    <row r="1804" spans="4:29" x14ac:dyDescent="0.25">
      <c r="D1804" s="99" t="str">
        <f t="shared" si="84"/>
        <v/>
      </c>
      <c r="E1804" s="93"/>
      <c r="F1804" s="4"/>
      <c r="G1804" s="72"/>
      <c r="H1804" s="72"/>
      <c r="I1804" s="72"/>
      <c r="J1804" s="72"/>
      <c r="W1804" s="68">
        <f t="shared" si="85"/>
        <v>1</v>
      </c>
      <c r="AC1804" s="1" t="str">
        <f t="shared" si="86"/>
        <v>1900</v>
      </c>
    </row>
    <row r="1805" spans="4:29" x14ac:dyDescent="0.25">
      <c r="D1805" s="99" t="str">
        <f t="shared" si="84"/>
        <v/>
      </c>
      <c r="E1805" s="93"/>
      <c r="F1805" s="4"/>
      <c r="G1805" s="72"/>
      <c r="H1805" s="72"/>
      <c r="I1805" s="72"/>
      <c r="J1805" s="72"/>
      <c r="W1805" s="68">
        <f t="shared" si="85"/>
        <v>1</v>
      </c>
      <c r="AC1805" s="1" t="str">
        <f t="shared" si="86"/>
        <v>1900</v>
      </c>
    </row>
    <row r="1806" spans="4:29" x14ac:dyDescent="0.25">
      <c r="D1806" s="99" t="str">
        <f t="shared" si="84"/>
        <v/>
      </c>
      <c r="E1806" s="93"/>
      <c r="F1806" s="4"/>
      <c r="G1806" s="72"/>
      <c r="H1806" s="72"/>
      <c r="I1806" s="72"/>
      <c r="J1806" s="72"/>
      <c r="W1806" s="68">
        <f t="shared" si="85"/>
        <v>1</v>
      </c>
      <c r="AC1806" s="1" t="str">
        <f t="shared" si="86"/>
        <v>1900</v>
      </c>
    </row>
    <row r="1807" spans="4:29" x14ac:dyDescent="0.25">
      <c r="D1807" s="99" t="str">
        <f t="shared" si="84"/>
        <v/>
      </c>
      <c r="E1807" s="93"/>
      <c r="F1807" s="4"/>
      <c r="G1807" s="72"/>
      <c r="H1807" s="72"/>
      <c r="I1807" s="72"/>
      <c r="J1807" s="72"/>
      <c r="W1807" s="68">
        <f t="shared" si="85"/>
        <v>1</v>
      </c>
      <c r="AC1807" s="1" t="str">
        <f t="shared" si="86"/>
        <v>1900</v>
      </c>
    </row>
    <row r="1808" spans="4:29" x14ac:dyDescent="0.25">
      <c r="D1808" s="99" t="str">
        <f t="shared" si="84"/>
        <v/>
      </c>
      <c r="E1808" s="93"/>
      <c r="F1808" s="4"/>
      <c r="G1808" s="72"/>
      <c r="H1808" s="72"/>
      <c r="I1808" s="72"/>
      <c r="J1808" s="72"/>
      <c r="W1808" s="68">
        <f t="shared" si="85"/>
        <v>1</v>
      </c>
      <c r="AC1808" s="1" t="str">
        <f t="shared" si="86"/>
        <v>1900</v>
      </c>
    </row>
    <row r="1809" spans="4:29" x14ac:dyDescent="0.25">
      <c r="D1809" s="99" t="str">
        <f t="shared" si="84"/>
        <v/>
      </c>
      <c r="E1809" s="93"/>
      <c r="F1809" s="4"/>
      <c r="G1809" s="72"/>
      <c r="H1809" s="72"/>
      <c r="I1809" s="72"/>
      <c r="J1809" s="72"/>
      <c r="W1809" s="68">
        <f t="shared" si="85"/>
        <v>1</v>
      </c>
      <c r="AC1809" s="1" t="str">
        <f t="shared" si="86"/>
        <v>1900</v>
      </c>
    </row>
    <row r="1810" spans="4:29" x14ac:dyDescent="0.25">
      <c r="D1810" s="99" t="str">
        <f t="shared" si="84"/>
        <v/>
      </c>
      <c r="E1810" s="93"/>
      <c r="F1810" s="4"/>
      <c r="G1810" s="72"/>
      <c r="H1810" s="72"/>
      <c r="I1810" s="72"/>
      <c r="J1810" s="72"/>
      <c r="W1810" s="68">
        <f t="shared" si="85"/>
        <v>1</v>
      </c>
      <c r="AC1810" s="1" t="str">
        <f t="shared" si="86"/>
        <v>1900</v>
      </c>
    </row>
    <row r="1811" spans="4:29" x14ac:dyDescent="0.25">
      <c r="D1811" s="99" t="str">
        <f t="shared" si="84"/>
        <v/>
      </c>
      <c r="E1811" s="93"/>
      <c r="F1811" s="4"/>
      <c r="G1811" s="72"/>
      <c r="H1811" s="72"/>
      <c r="I1811" s="72"/>
      <c r="J1811" s="72"/>
      <c r="W1811" s="68">
        <f t="shared" si="85"/>
        <v>1</v>
      </c>
      <c r="AC1811" s="1" t="str">
        <f t="shared" si="86"/>
        <v>1900</v>
      </c>
    </row>
    <row r="1812" spans="4:29" x14ac:dyDescent="0.25">
      <c r="D1812" s="99" t="str">
        <f t="shared" si="84"/>
        <v/>
      </c>
      <c r="E1812" s="93"/>
      <c r="F1812" s="4"/>
      <c r="G1812" s="72"/>
      <c r="H1812" s="72"/>
      <c r="I1812" s="72"/>
      <c r="J1812" s="72"/>
      <c r="W1812" s="68">
        <f t="shared" si="85"/>
        <v>1</v>
      </c>
      <c r="AC1812" s="1" t="str">
        <f t="shared" si="86"/>
        <v>1900</v>
      </c>
    </row>
    <row r="1813" spans="4:29" x14ac:dyDescent="0.25">
      <c r="D1813" s="99" t="str">
        <f t="shared" si="84"/>
        <v/>
      </c>
      <c r="E1813" s="93"/>
      <c r="F1813" s="4"/>
      <c r="G1813" s="72"/>
      <c r="H1813" s="72"/>
      <c r="I1813" s="72"/>
      <c r="J1813" s="72"/>
      <c r="W1813" s="68">
        <f t="shared" si="85"/>
        <v>1</v>
      </c>
      <c r="AC1813" s="1" t="str">
        <f t="shared" si="86"/>
        <v>1900</v>
      </c>
    </row>
    <row r="1814" spans="4:29" x14ac:dyDescent="0.25">
      <c r="D1814" s="99" t="str">
        <f t="shared" si="84"/>
        <v/>
      </c>
      <c r="E1814" s="93"/>
      <c r="F1814" s="4"/>
      <c r="G1814" s="72"/>
      <c r="H1814" s="72"/>
      <c r="I1814" s="72"/>
      <c r="J1814" s="72"/>
      <c r="W1814" s="68">
        <f t="shared" si="85"/>
        <v>1</v>
      </c>
      <c r="AC1814" s="1" t="str">
        <f t="shared" si="86"/>
        <v>1900</v>
      </c>
    </row>
    <row r="1815" spans="4:29" x14ac:dyDescent="0.25">
      <c r="D1815" s="99" t="str">
        <f t="shared" si="84"/>
        <v/>
      </c>
      <c r="E1815" s="93"/>
      <c r="F1815" s="4"/>
      <c r="G1815" s="72"/>
      <c r="H1815" s="72"/>
      <c r="I1815" s="72"/>
      <c r="J1815" s="72"/>
      <c r="W1815" s="68">
        <f t="shared" si="85"/>
        <v>1</v>
      </c>
      <c r="AC1815" s="1" t="str">
        <f t="shared" si="86"/>
        <v>1900</v>
      </c>
    </row>
    <row r="1816" spans="4:29" x14ac:dyDescent="0.25">
      <c r="D1816" s="99" t="str">
        <f t="shared" si="84"/>
        <v/>
      </c>
      <c r="E1816" s="93"/>
      <c r="F1816" s="4"/>
      <c r="G1816" s="72"/>
      <c r="H1816" s="72"/>
      <c r="I1816" s="72"/>
      <c r="J1816" s="72"/>
      <c r="W1816" s="68">
        <f t="shared" si="85"/>
        <v>1</v>
      </c>
      <c r="AC1816" s="1" t="str">
        <f t="shared" si="86"/>
        <v>1900</v>
      </c>
    </row>
    <row r="1817" spans="4:29" x14ac:dyDescent="0.25">
      <c r="D1817" s="99" t="str">
        <f t="shared" si="84"/>
        <v/>
      </c>
      <c r="E1817" s="93"/>
      <c r="F1817" s="4"/>
      <c r="G1817" s="72"/>
      <c r="H1817" s="72"/>
      <c r="I1817" s="72"/>
      <c r="J1817" s="72"/>
      <c r="W1817" s="68">
        <f t="shared" si="85"/>
        <v>1</v>
      </c>
      <c r="AC1817" s="1" t="str">
        <f t="shared" si="86"/>
        <v>1900</v>
      </c>
    </row>
    <row r="1818" spans="4:29" x14ac:dyDescent="0.25">
      <c r="D1818" s="99" t="str">
        <f t="shared" si="84"/>
        <v/>
      </c>
      <c r="E1818" s="93"/>
      <c r="F1818" s="4"/>
      <c r="G1818" s="72"/>
      <c r="H1818" s="72"/>
      <c r="I1818" s="72"/>
      <c r="J1818" s="72"/>
      <c r="W1818" s="68">
        <f t="shared" si="85"/>
        <v>1</v>
      </c>
      <c r="AC1818" s="1" t="str">
        <f t="shared" si="86"/>
        <v>1900</v>
      </c>
    </row>
    <row r="1819" spans="4:29" x14ac:dyDescent="0.25">
      <c r="D1819" s="99" t="str">
        <f t="shared" si="84"/>
        <v/>
      </c>
      <c r="E1819" s="93"/>
      <c r="F1819" s="4"/>
      <c r="G1819" s="72"/>
      <c r="H1819" s="72"/>
      <c r="I1819" s="72"/>
      <c r="J1819" s="72"/>
      <c r="W1819" s="68">
        <f t="shared" si="85"/>
        <v>1</v>
      </c>
      <c r="AC1819" s="1" t="str">
        <f t="shared" si="86"/>
        <v>1900</v>
      </c>
    </row>
    <row r="1820" spans="4:29" x14ac:dyDescent="0.25">
      <c r="D1820" s="99" t="str">
        <f t="shared" si="84"/>
        <v/>
      </c>
      <c r="E1820" s="93"/>
      <c r="F1820" s="4"/>
      <c r="G1820" s="72"/>
      <c r="H1820" s="72"/>
      <c r="I1820" s="72"/>
      <c r="J1820" s="72"/>
      <c r="W1820" s="68">
        <f t="shared" si="85"/>
        <v>1</v>
      </c>
      <c r="AC1820" s="1" t="str">
        <f t="shared" si="86"/>
        <v>1900</v>
      </c>
    </row>
    <row r="1821" spans="4:29" x14ac:dyDescent="0.25">
      <c r="D1821" s="99" t="str">
        <f t="shared" si="84"/>
        <v/>
      </c>
      <c r="E1821" s="93"/>
      <c r="F1821" s="4"/>
      <c r="G1821" s="72"/>
      <c r="H1821" s="72"/>
      <c r="I1821" s="72"/>
      <c r="J1821" s="72"/>
      <c r="W1821" s="68">
        <f t="shared" si="85"/>
        <v>1</v>
      </c>
      <c r="AC1821" s="1" t="str">
        <f t="shared" si="86"/>
        <v>1900</v>
      </c>
    </row>
    <row r="1822" spans="4:29" x14ac:dyDescent="0.25">
      <c r="D1822" s="99" t="str">
        <f t="shared" si="84"/>
        <v/>
      </c>
      <c r="E1822" s="93"/>
      <c r="F1822" s="4"/>
      <c r="G1822" s="72"/>
      <c r="H1822" s="72"/>
      <c r="I1822" s="72"/>
      <c r="J1822" s="72"/>
      <c r="W1822" s="68">
        <f t="shared" si="85"/>
        <v>1</v>
      </c>
      <c r="AC1822" s="1" t="str">
        <f t="shared" si="86"/>
        <v>1900</v>
      </c>
    </row>
    <row r="1823" spans="4:29" x14ac:dyDescent="0.25">
      <c r="D1823" s="99" t="str">
        <f t="shared" si="84"/>
        <v/>
      </c>
      <c r="E1823" s="93"/>
      <c r="F1823" s="4"/>
      <c r="G1823" s="72"/>
      <c r="H1823" s="72"/>
      <c r="I1823" s="72"/>
      <c r="J1823" s="72"/>
      <c r="W1823" s="68">
        <f t="shared" si="85"/>
        <v>1</v>
      </c>
      <c r="AC1823" s="1" t="str">
        <f t="shared" si="86"/>
        <v>1900</v>
      </c>
    </row>
    <row r="1824" spans="4:29" x14ac:dyDescent="0.25">
      <c r="D1824" s="99" t="str">
        <f t="shared" si="84"/>
        <v/>
      </c>
      <c r="E1824" s="93"/>
      <c r="F1824" s="4"/>
      <c r="G1824" s="72"/>
      <c r="H1824" s="72"/>
      <c r="I1824" s="72"/>
      <c r="J1824" s="72"/>
      <c r="W1824" s="68">
        <f t="shared" si="85"/>
        <v>1</v>
      </c>
      <c r="AC1824" s="1" t="str">
        <f t="shared" si="86"/>
        <v>1900</v>
      </c>
    </row>
    <row r="1825" spans="4:29" x14ac:dyDescent="0.25">
      <c r="D1825" s="99" t="str">
        <f t="shared" si="84"/>
        <v/>
      </c>
      <c r="E1825" s="93"/>
      <c r="F1825" s="4"/>
      <c r="G1825" s="72"/>
      <c r="H1825" s="72"/>
      <c r="I1825" s="72"/>
      <c r="J1825" s="72"/>
      <c r="W1825" s="68">
        <f t="shared" si="85"/>
        <v>1</v>
      </c>
      <c r="AC1825" s="1" t="str">
        <f t="shared" si="86"/>
        <v>1900</v>
      </c>
    </row>
    <row r="1826" spans="4:29" x14ac:dyDescent="0.25">
      <c r="D1826" s="99" t="str">
        <f t="shared" si="84"/>
        <v/>
      </c>
      <c r="E1826" s="93"/>
      <c r="F1826" s="4"/>
      <c r="G1826" s="72"/>
      <c r="H1826" s="72"/>
      <c r="I1826" s="72"/>
      <c r="J1826" s="72"/>
      <c r="W1826" s="68">
        <f t="shared" si="85"/>
        <v>1</v>
      </c>
      <c r="AC1826" s="1" t="str">
        <f t="shared" si="86"/>
        <v>1900</v>
      </c>
    </row>
    <row r="1827" spans="4:29" x14ac:dyDescent="0.25">
      <c r="D1827" s="99" t="str">
        <f t="shared" si="84"/>
        <v/>
      </c>
      <c r="E1827" s="93"/>
      <c r="F1827" s="4"/>
      <c r="G1827" s="72"/>
      <c r="H1827" s="72"/>
      <c r="I1827" s="72"/>
      <c r="J1827" s="72"/>
      <c r="W1827" s="68">
        <f t="shared" si="85"/>
        <v>1</v>
      </c>
      <c r="AC1827" s="1" t="str">
        <f t="shared" si="86"/>
        <v>1900</v>
      </c>
    </row>
    <row r="1828" spans="4:29" x14ac:dyDescent="0.25">
      <c r="D1828" s="99" t="str">
        <f t="shared" si="84"/>
        <v/>
      </c>
      <c r="E1828" s="93"/>
      <c r="F1828" s="4"/>
      <c r="G1828" s="72"/>
      <c r="H1828" s="72"/>
      <c r="I1828" s="72"/>
      <c r="J1828" s="72"/>
      <c r="W1828" s="68">
        <f t="shared" si="85"/>
        <v>1</v>
      </c>
      <c r="AC1828" s="1" t="str">
        <f t="shared" si="86"/>
        <v>1900</v>
      </c>
    </row>
    <row r="1829" spans="4:29" x14ac:dyDescent="0.25">
      <c r="D1829" s="99" t="str">
        <f t="shared" si="84"/>
        <v/>
      </c>
      <c r="E1829" s="93"/>
      <c r="F1829" s="4"/>
      <c r="G1829" s="72"/>
      <c r="H1829" s="72"/>
      <c r="I1829" s="72"/>
      <c r="J1829" s="72"/>
      <c r="W1829" s="68">
        <f t="shared" si="85"/>
        <v>1</v>
      </c>
      <c r="AC1829" s="1" t="str">
        <f t="shared" si="86"/>
        <v>1900</v>
      </c>
    </row>
    <row r="1830" spans="4:29" x14ac:dyDescent="0.25">
      <c r="D1830" s="99" t="str">
        <f t="shared" si="84"/>
        <v/>
      </c>
      <c r="E1830" s="93"/>
      <c r="F1830" s="4"/>
      <c r="G1830" s="72"/>
      <c r="H1830" s="72"/>
      <c r="I1830" s="72"/>
      <c r="J1830" s="72"/>
      <c r="W1830" s="68">
        <f t="shared" si="85"/>
        <v>1</v>
      </c>
      <c r="AC1830" s="1" t="str">
        <f t="shared" si="86"/>
        <v>1900</v>
      </c>
    </row>
    <row r="1831" spans="4:29" x14ac:dyDescent="0.25">
      <c r="D1831" s="99" t="str">
        <f t="shared" si="84"/>
        <v/>
      </c>
      <c r="E1831" s="93"/>
      <c r="F1831" s="4"/>
      <c r="G1831" s="72"/>
      <c r="H1831" s="72"/>
      <c r="I1831" s="72"/>
      <c r="J1831" s="72"/>
      <c r="W1831" s="68">
        <f t="shared" si="85"/>
        <v>1</v>
      </c>
      <c r="AC1831" s="1" t="str">
        <f t="shared" si="86"/>
        <v>1900</v>
      </c>
    </row>
    <row r="1832" spans="4:29" x14ac:dyDescent="0.25">
      <c r="D1832" s="99" t="str">
        <f t="shared" si="84"/>
        <v/>
      </c>
      <c r="E1832" s="93"/>
      <c r="F1832" s="4"/>
      <c r="G1832" s="72"/>
      <c r="H1832" s="72"/>
      <c r="I1832" s="72"/>
      <c r="J1832" s="72"/>
      <c r="W1832" s="68">
        <f t="shared" si="85"/>
        <v>1</v>
      </c>
      <c r="AC1832" s="1" t="str">
        <f t="shared" si="86"/>
        <v>1900</v>
      </c>
    </row>
    <row r="1833" spans="4:29" x14ac:dyDescent="0.25">
      <c r="D1833" s="99" t="str">
        <f t="shared" si="84"/>
        <v/>
      </c>
      <c r="E1833" s="93"/>
      <c r="F1833" s="4"/>
      <c r="G1833" s="72"/>
      <c r="H1833" s="72"/>
      <c r="I1833" s="72"/>
      <c r="J1833" s="72"/>
      <c r="W1833" s="68">
        <f t="shared" si="85"/>
        <v>1</v>
      </c>
      <c r="AC1833" s="1" t="str">
        <f t="shared" si="86"/>
        <v>1900</v>
      </c>
    </row>
    <row r="1834" spans="4:29" x14ac:dyDescent="0.25">
      <c r="D1834" s="99" t="str">
        <f t="shared" si="84"/>
        <v/>
      </c>
      <c r="E1834" s="93"/>
      <c r="F1834" s="4"/>
      <c r="G1834" s="72"/>
      <c r="H1834" s="72"/>
      <c r="I1834" s="72"/>
      <c r="J1834" s="72"/>
      <c r="W1834" s="68">
        <f t="shared" si="85"/>
        <v>1</v>
      </c>
      <c r="AC1834" s="1" t="str">
        <f t="shared" si="86"/>
        <v>1900</v>
      </c>
    </row>
    <row r="1835" spans="4:29" x14ac:dyDescent="0.25">
      <c r="D1835" s="99" t="str">
        <f t="shared" si="84"/>
        <v/>
      </c>
      <c r="E1835" s="93"/>
      <c r="F1835" s="4"/>
      <c r="G1835" s="72"/>
      <c r="H1835" s="72"/>
      <c r="I1835" s="72"/>
      <c r="J1835" s="72"/>
      <c r="W1835" s="68">
        <f t="shared" si="85"/>
        <v>1</v>
      </c>
      <c r="AC1835" s="1" t="str">
        <f t="shared" si="86"/>
        <v>1900</v>
      </c>
    </row>
    <row r="1836" spans="4:29" x14ac:dyDescent="0.25">
      <c r="D1836" s="99" t="str">
        <f t="shared" si="84"/>
        <v/>
      </c>
      <c r="E1836" s="93"/>
      <c r="F1836" s="4"/>
      <c r="G1836" s="72"/>
      <c r="H1836" s="72"/>
      <c r="I1836" s="72"/>
      <c r="J1836" s="72"/>
      <c r="W1836" s="68">
        <f t="shared" si="85"/>
        <v>1</v>
      </c>
      <c r="AC1836" s="1" t="str">
        <f t="shared" si="86"/>
        <v>1900</v>
      </c>
    </row>
    <row r="1837" spans="4:29" x14ac:dyDescent="0.25">
      <c r="D1837" s="99" t="str">
        <f t="shared" si="84"/>
        <v/>
      </c>
      <c r="E1837" s="93"/>
      <c r="F1837" s="4"/>
      <c r="G1837" s="72"/>
      <c r="H1837" s="72"/>
      <c r="I1837" s="72"/>
      <c r="J1837" s="72"/>
      <c r="W1837" s="68">
        <f t="shared" si="85"/>
        <v>1</v>
      </c>
      <c r="AC1837" s="1" t="str">
        <f t="shared" si="86"/>
        <v>1900</v>
      </c>
    </row>
    <row r="1838" spans="4:29" x14ac:dyDescent="0.25">
      <c r="D1838" s="99" t="str">
        <f t="shared" si="84"/>
        <v/>
      </c>
      <c r="E1838" s="93"/>
      <c r="F1838" s="4"/>
      <c r="G1838" s="72"/>
      <c r="H1838" s="72"/>
      <c r="I1838" s="72"/>
      <c r="J1838" s="72"/>
      <c r="W1838" s="68">
        <f t="shared" si="85"/>
        <v>1</v>
      </c>
      <c r="AC1838" s="1" t="str">
        <f t="shared" si="86"/>
        <v>1900</v>
      </c>
    </row>
    <row r="1839" spans="4:29" x14ac:dyDescent="0.25">
      <c r="D1839" s="99" t="str">
        <f t="shared" si="84"/>
        <v/>
      </c>
      <c r="E1839" s="93"/>
      <c r="F1839" s="4"/>
      <c r="G1839" s="72"/>
      <c r="H1839" s="72"/>
      <c r="I1839" s="72"/>
      <c r="J1839" s="72"/>
      <c r="W1839" s="68">
        <f t="shared" si="85"/>
        <v>1</v>
      </c>
      <c r="AC1839" s="1" t="str">
        <f t="shared" si="86"/>
        <v>1900</v>
      </c>
    </row>
    <row r="1840" spans="4:29" x14ac:dyDescent="0.25">
      <c r="D1840" s="99" t="str">
        <f t="shared" si="84"/>
        <v/>
      </c>
      <c r="E1840" s="93"/>
      <c r="F1840" s="4"/>
      <c r="G1840" s="72"/>
      <c r="H1840" s="72"/>
      <c r="I1840" s="72"/>
      <c r="J1840" s="72"/>
      <c r="W1840" s="68">
        <f t="shared" si="85"/>
        <v>1</v>
      </c>
      <c r="AC1840" s="1" t="str">
        <f t="shared" si="86"/>
        <v>1900</v>
      </c>
    </row>
    <row r="1841" spans="4:29" x14ac:dyDescent="0.25">
      <c r="D1841" s="99" t="str">
        <f t="shared" si="84"/>
        <v/>
      </c>
      <c r="E1841" s="93"/>
      <c r="F1841" s="4"/>
      <c r="G1841" s="72"/>
      <c r="H1841" s="72"/>
      <c r="I1841" s="72"/>
      <c r="J1841" s="72"/>
      <c r="W1841" s="68">
        <f t="shared" si="85"/>
        <v>1</v>
      </c>
      <c r="AC1841" s="1" t="str">
        <f t="shared" si="86"/>
        <v>1900</v>
      </c>
    </row>
    <row r="1842" spans="4:29" x14ac:dyDescent="0.25">
      <c r="D1842" s="99" t="str">
        <f t="shared" si="84"/>
        <v/>
      </c>
      <c r="E1842" s="93"/>
      <c r="F1842" s="4"/>
      <c r="G1842" s="72"/>
      <c r="H1842" s="72"/>
      <c r="I1842" s="72"/>
      <c r="J1842" s="72"/>
      <c r="W1842" s="68">
        <f t="shared" si="85"/>
        <v>1</v>
      </c>
      <c r="AC1842" s="1" t="str">
        <f t="shared" si="86"/>
        <v>1900</v>
      </c>
    </row>
    <row r="1843" spans="4:29" x14ac:dyDescent="0.25">
      <c r="D1843" s="99" t="str">
        <f t="shared" si="84"/>
        <v/>
      </c>
      <c r="E1843" s="93"/>
      <c r="F1843" s="4"/>
      <c r="G1843" s="72"/>
      <c r="H1843" s="72"/>
      <c r="I1843" s="72"/>
      <c r="J1843" s="72"/>
      <c r="W1843" s="68">
        <f t="shared" si="85"/>
        <v>1</v>
      </c>
      <c r="AC1843" s="1" t="str">
        <f t="shared" si="86"/>
        <v>1900</v>
      </c>
    </row>
    <row r="1844" spans="4:29" x14ac:dyDescent="0.25">
      <c r="D1844" s="99" t="str">
        <f t="shared" si="84"/>
        <v/>
      </c>
      <c r="E1844" s="93"/>
      <c r="F1844" s="4"/>
      <c r="G1844" s="72"/>
      <c r="H1844" s="72"/>
      <c r="I1844" s="72"/>
      <c r="J1844" s="72"/>
      <c r="W1844" s="68">
        <f t="shared" si="85"/>
        <v>1</v>
      </c>
      <c r="AC1844" s="1" t="str">
        <f t="shared" si="86"/>
        <v>1900</v>
      </c>
    </row>
    <row r="1845" spans="4:29" x14ac:dyDescent="0.25">
      <c r="D1845" s="99" t="str">
        <f t="shared" si="84"/>
        <v/>
      </c>
      <c r="E1845" s="93"/>
      <c r="F1845" s="4"/>
      <c r="G1845" s="72"/>
      <c r="H1845" s="72"/>
      <c r="I1845" s="72"/>
      <c r="J1845" s="72"/>
      <c r="W1845" s="68">
        <f t="shared" si="85"/>
        <v>1</v>
      </c>
      <c r="AC1845" s="1" t="str">
        <f t="shared" si="86"/>
        <v>1900</v>
      </c>
    </row>
    <row r="1846" spans="4:29" x14ac:dyDescent="0.25">
      <c r="D1846" s="99" t="str">
        <f t="shared" si="84"/>
        <v/>
      </c>
      <c r="E1846" s="93"/>
      <c r="F1846" s="4"/>
      <c r="G1846" s="72"/>
      <c r="H1846" s="72"/>
      <c r="I1846" s="72"/>
      <c r="J1846" s="72"/>
      <c r="W1846" s="68">
        <f t="shared" si="85"/>
        <v>1</v>
      </c>
      <c r="AC1846" s="1" t="str">
        <f t="shared" si="86"/>
        <v>1900</v>
      </c>
    </row>
    <row r="1847" spans="4:29" x14ac:dyDescent="0.25">
      <c r="D1847" s="99" t="str">
        <f t="shared" si="84"/>
        <v/>
      </c>
      <c r="E1847" s="93"/>
      <c r="F1847" s="4"/>
      <c r="G1847" s="72"/>
      <c r="H1847" s="72"/>
      <c r="I1847" s="72"/>
      <c r="J1847" s="72"/>
      <c r="W1847" s="68">
        <f t="shared" si="85"/>
        <v>1</v>
      </c>
      <c r="AC1847" s="1" t="str">
        <f t="shared" si="86"/>
        <v>1900</v>
      </c>
    </row>
    <row r="1848" spans="4:29" x14ac:dyDescent="0.25">
      <c r="D1848" s="99" t="str">
        <f t="shared" si="84"/>
        <v/>
      </c>
      <c r="E1848" s="93"/>
      <c r="F1848" s="4"/>
      <c r="G1848" s="72"/>
      <c r="H1848" s="72"/>
      <c r="I1848" s="72"/>
      <c r="J1848" s="72"/>
      <c r="W1848" s="68">
        <f t="shared" si="85"/>
        <v>1</v>
      </c>
      <c r="AC1848" s="1" t="str">
        <f t="shared" si="86"/>
        <v>1900</v>
      </c>
    </row>
    <row r="1849" spans="4:29" x14ac:dyDescent="0.25">
      <c r="D1849" s="99" t="str">
        <f t="shared" si="84"/>
        <v/>
      </c>
      <c r="E1849" s="93"/>
      <c r="F1849" s="4"/>
      <c r="G1849" s="72"/>
      <c r="H1849" s="72"/>
      <c r="I1849" s="72"/>
      <c r="J1849" s="72"/>
      <c r="W1849" s="68">
        <f t="shared" si="85"/>
        <v>1</v>
      </c>
      <c r="AC1849" s="1" t="str">
        <f t="shared" si="86"/>
        <v>1900</v>
      </c>
    </row>
    <row r="1850" spans="4:29" x14ac:dyDescent="0.25">
      <c r="D1850" s="99" t="str">
        <f t="shared" si="84"/>
        <v/>
      </c>
      <c r="E1850" s="93"/>
      <c r="F1850" s="4"/>
      <c r="G1850" s="72"/>
      <c r="H1850" s="72"/>
      <c r="I1850" s="72"/>
      <c r="J1850" s="72"/>
      <c r="W1850" s="68">
        <f t="shared" si="85"/>
        <v>1</v>
      </c>
      <c r="AC1850" s="1" t="str">
        <f t="shared" si="86"/>
        <v>1900</v>
      </c>
    </row>
    <row r="1851" spans="4:29" x14ac:dyDescent="0.25">
      <c r="D1851" s="99" t="str">
        <f t="shared" si="84"/>
        <v/>
      </c>
      <c r="E1851" s="93"/>
      <c r="F1851" s="4"/>
      <c r="G1851" s="72"/>
      <c r="H1851" s="72"/>
      <c r="I1851" s="72"/>
      <c r="J1851" s="72"/>
      <c r="W1851" s="68">
        <f t="shared" si="85"/>
        <v>1</v>
      </c>
      <c r="AC1851" s="1" t="str">
        <f t="shared" si="86"/>
        <v>1900</v>
      </c>
    </row>
    <row r="1852" spans="4:29" x14ac:dyDescent="0.25">
      <c r="D1852" s="99" t="str">
        <f t="shared" si="84"/>
        <v/>
      </c>
      <c r="E1852" s="93"/>
      <c r="F1852" s="4"/>
      <c r="G1852" s="72"/>
      <c r="H1852" s="72"/>
      <c r="I1852" s="72"/>
      <c r="J1852" s="72"/>
      <c r="W1852" s="68">
        <f t="shared" si="85"/>
        <v>1</v>
      </c>
      <c r="AC1852" s="1" t="str">
        <f t="shared" si="86"/>
        <v>1900</v>
      </c>
    </row>
    <row r="1853" spans="4:29" x14ac:dyDescent="0.25">
      <c r="D1853" s="99" t="str">
        <f t="shared" si="84"/>
        <v/>
      </c>
      <c r="E1853" s="93"/>
      <c r="F1853" s="4"/>
      <c r="G1853" s="72"/>
      <c r="H1853" s="72"/>
      <c r="I1853" s="72"/>
      <c r="J1853" s="72"/>
      <c r="W1853" s="68">
        <f t="shared" si="85"/>
        <v>1</v>
      </c>
      <c r="AC1853" s="1" t="str">
        <f t="shared" si="86"/>
        <v>1900</v>
      </c>
    </row>
    <row r="1854" spans="4:29" x14ac:dyDescent="0.25">
      <c r="D1854" s="99" t="str">
        <f t="shared" si="84"/>
        <v/>
      </c>
      <c r="E1854" s="93"/>
      <c r="F1854" s="4"/>
      <c r="G1854" s="72"/>
      <c r="H1854" s="72"/>
      <c r="I1854" s="72"/>
      <c r="J1854" s="72"/>
      <c r="W1854" s="68">
        <f t="shared" si="85"/>
        <v>1</v>
      </c>
      <c r="AC1854" s="1" t="str">
        <f t="shared" si="86"/>
        <v>1900</v>
      </c>
    </row>
    <row r="1855" spans="4:29" x14ac:dyDescent="0.25">
      <c r="D1855" s="99" t="str">
        <f t="shared" si="84"/>
        <v/>
      </c>
      <c r="E1855" s="93"/>
      <c r="F1855" s="4"/>
      <c r="G1855" s="72"/>
      <c r="H1855" s="72"/>
      <c r="I1855" s="72"/>
      <c r="J1855" s="72"/>
      <c r="W1855" s="68">
        <f t="shared" si="85"/>
        <v>1</v>
      </c>
      <c r="AC1855" s="1" t="str">
        <f t="shared" si="86"/>
        <v>1900</v>
      </c>
    </row>
    <row r="1856" spans="4:29" x14ac:dyDescent="0.25">
      <c r="D1856" s="99" t="str">
        <f t="shared" si="84"/>
        <v/>
      </c>
      <c r="E1856" s="93"/>
      <c r="F1856" s="4"/>
      <c r="G1856" s="72"/>
      <c r="H1856" s="72"/>
      <c r="I1856" s="72"/>
      <c r="J1856" s="72"/>
      <c r="W1856" s="68">
        <f t="shared" si="85"/>
        <v>1</v>
      </c>
      <c r="AC1856" s="1" t="str">
        <f t="shared" si="86"/>
        <v>1900</v>
      </c>
    </row>
    <row r="1857" spans="4:29" x14ac:dyDescent="0.25">
      <c r="D1857" s="99" t="str">
        <f t="shared" si="84"/>
        <v/>
      </c>
      <c r="E1857" s="93"/>
      <c r="F1857" s="4"/>
      <c r="G1857" s="72"/>
      <c r="H1857" s="72"/>
      <c r="I1857" s="72"/>
      <c r="J1857" s="72"/>
      <c r="W1857" s="68">
        <f t="shared" si="85"/>
        <v>1</v>
      </c>
      <c r="AC1857" s="1" t="str">
        <f t="shared" si="86"/>
        <v>1900</v>
      </c>
    </row>
    <row r="1858" spans="4:29" x14ac:dyDescent="0.25">
      <c r="D1858" s="99" t="str">
        <f t="shared" si="84"/>
        <v/>
      </c>
      <c r="E1858" s="93"/>
      <c r="F1858" s="4"/>
      <c r="G1858" s="72"/>
      <c r="H1858" s="72"/>
      <c r="I1858" s="72"/>
      <c r="J1858" s="72"/>
      <c r="W1858" s="68">
        <f t="shared" si="85"/>
        <v>1</v>
      </c>
      <c r="AC1858" s="1" t="str">
        <f t="shared" si="86"/>
        <v>1900</v>
      </c>
    </row>
    <row r="1859" spans="4:29" x14ac:dyDescent="0.25">
      <c r="D1859" s="99" t="str">
        <f t="shared" si="84"/>
        <v/>
      </c>
      <c r="E1859" s="93"/>
      <c r="F1859" s="4"/>
      <c r="G1859" s="72"/>
      <c r="H1859" s="72"/>
      <c r="I1859" s="72"/>
      <c r="J1859" s="72"/>
      <c r="W1859" s="68">
        <f t="shared" si="85"/>
        <v>1</v>
      </c>
      <c r="AC1859" s="1" t="str">
        <f t="shared" si="86"/>
        <v>1900</v>
      </c>
    </row>
    <row r="1860" spans="4:29" x14ac:dyDescent="0.25">
      <c r="D1860" s="99" t="str">
        <f t="shared" ref="D1860:D1923" si="87">IF(W1860&lt;&gt;$V$1,IF(YEAR(W1860)=YEAR(W1859),D1859+1,1),"")</f>
        <v/>
      </c>
      <c r="E1860" s="93"/>
      <c r="F1860" s="4"/>
      <c r="G1860" s="72"/>
      <c r="H1860" s="72"/>
      <c r="I1860" s="72"/>
      <c r="J1860" s="72"/>
      <c r="W1860" s="68">
        <f t="shared" ref="W1860:W1923" si="88">IF(CONCATENATE(F1860,F1861,F1862,F1863,F1864,F1865)&lt;&gt;"",IF(AND(E1860&lt;&gt;0,ISNUMBER(E1860)=TRUE),E1860,W1859),$V$1)</f>
        <v>1</v>
      </c>
      <c r="AC1860" s="1" t="str">
        <f t="shared" si="86"/>
        <v>1900</v>
      </c>
    </row>
    <row r="1861" spans="4:29" x14ac:dyDescent="0.25">
      <c r="D1861" s="99" t="str">
        <f t="shared" si="87"/>
        <v/>
      </c>
      <c r="E1861" s="93"/>
      <c r="F1861" s="4"/>
      <c r="G1861" s="72"/>
      <c r="H1861" s="72"/>
      <c r="I1861" s="72"/>
      <c r="J1861" s="72"/>
      <c r="W1861" s="68">
        <f t="shared" si="88"/>
        <v>1</v>
      </c>
      <c r="AC1861" s="1" t="str">
        <f t="shared" ref="AC1861:AC1924" si="89">YEAR(W1861)&amp;F1861</f>
        <v>1900</v>
      </c>
    </row>
    <row r="1862" spans="4:29" x14ac:dyDescent="0.25">
      <c r="D1862" s="99" t="str">
        <f t="shared" si="87"/>
        <v/>
      </c>
      <c r="E1862" s="93"/>
      <c r="F1862" s="4"/>
      <c r="G1862" s="72"/>
      <c r="H1862" s="72"/>
      <c r="I1862" s="72"/>
      <c r="J1862" s="72"/>
      <c r="W1862" s="68">
        <f t="shared" si="88"/>
        <v>1</v>
      </c>
      <c r="AC1862" s="1" t="str">
        <f t="shared" si="89"/>
        <v>1900</v>
      </c>
    </row>
    <row r="1863" spans="4:29" x14ac:dyDescent="0.25">
      <c r="D1863" s="99" t="str">
        <f t="shared" si="87"/>
        <v/>
      </c>
      <c r="E1863" s="93"/>
      <c r="F1863" s="4"/>
      <c r="G1863" s="72"/>
      <c r="H1863" s="72"/>
      <c r="I1863" s="72"/>
      <c r="J1863" s="72"/>
      <c r="W1863" s="68">
        <f t="shared" si="88"/>
        <v>1</v>
      </c>
      <c r="AC1863" s="1" t="str">
        <f t="shared" si="89"/>
        <v>1900</v>
      </c>
    </row>
    <row r="1864" spans="4:29" x14ac:dyDescent="0.25">
      <c r="D1864" s="99" t="str">
        <f t="shared" si="87"/>
        <v/>
      </c>
      <c r="E1864" s="93"/>
      <c r="F1864" s="4"/>
      <c r="G1864" s="72"/>
      <c r="H1864" s="72"/>
      <c r="I1864" s="72"/>
      <c r="J1864" s="72"/>
      <c r="W1864" s="68">
        <f t="shared" si="88"/>
        <v>1</v>
      </c>
      <c r="AC1864" s="1" t="str">
        <f t="shared" si="89"/>
        <v>1900</v>
      </c>
    </row>
    <row r="1865" spans="4:29" x14ac:dyDescent="0.25">
      <c r="D1865" s="99" t="str">
        <f t="shared" si="87"/>
        <v/>
      </c>
      <c r="E1865" s="93"/>
      <c r="F1865" s="4"/>
      <c r="G1865" s="72"/>
      <c r="H1865" s="72"/>
      <c r="I1865" s="72"/>
      <c r="J1865" s="72"/>
      <c r="W1865" s="68">
        <f t="shared" si="88"/>
        <v>1</v>
      </c>
      <c r="AC1865" s="1" t="str">
        <f t="shared" si="89"/>
        <v>1900</v>
      </c>
    </row>
    <row r="1866" spans="4:29" x14ac:dyDescent="0.25">
      <c r="D1866" s="99" t="str">
        <f t="shared" si="87"/>
        <v/>
      </c>
      <c r="E1866" s="93"/>
      <c r="F1866" s="4"/>
      <c r="G1866" s="72"/>
      <c r="H1866" s="72"/>
      <c r="I1866" s="72"/>
      <c r="J1866" s="72"/>
      <c r="W1866" s="68">
        <f t="shared" si="88"/>
        <v>1</v>
      </c>
      <c r="AC1866" s="1" t="str">
        <f t="shared" si="89"/>
        <v>1900</v>
      </c>
    </row>
    <row r="1867" spans="4:29" x14ac:dyDescent="0.25">
      <c r="D1867" s="99" t="str">
        <f t="shared" si="87"/>
        <v/>
      </c>
      <c r="E1867" s="93"/>
      <c r="F1867" s="4"/>
      <c r="G1867" s="72"/>
      <c r="H1867" s="72"/>
      <c r="I1867" s="72"/>
      <c r="J1867" s="72"/>
      <c r="W1867" s="68">
        <f t="shared" si="88"/>
        <v>1</v>
      </c>
      <c r="AC1867" s="1" t="str">
        <f t="shared" si="89"/>
        <v>1900</v>
      </c>
    </row>
    <row r="1868" spans="4:29" x14ac:dyDescent="0.25">
      <c r="D1868" s="99" t="str">
        <f t="shared" si="87"/>
        <v/>
      </c>
      <c r="E1868" s="93"/>
      <c r="F1868" s="4"/>
      <c r="G1868" s="72"/>
      <c r="H1868" s="72"/>
      <c r="I1868" s="72"/>
      <c r="J1868" s="72"/>
      <c r="W1868" s="68">
        <f t="shared" si="88"/>
        <v>1</v>
      </c>
      <c r="AC1868" s="1" t="str">
        <f t="shared" si="89"/>
        <v>1900</v>
      </c>
    </row>
    <row r="1869" spans="4:29" x14ac:dyDescent="0.25">
      <c r="D1869" s="99" t="str">
        <f t="shared" si="87"/>
        <v/>
      </c>
      <c r="E1869" s="93"/>
      <c r="F1869" s="4"/>
      <c r="G1869" s="72"/>
      <c r="H1869" s="72"/>
      <c r="I1869" s="72"/>
      <c r="J1869" s="72"/>
      <c r="W1869" s="68">
        <f t="shared" si="88"/>
        <v>1</v>
      </c>
      <c r="AC1869" s="1" t="str">
        <f t="shared" si="89"/>
        <v>1900</v>
      </c>
    </row>
    <row r="1870" spans="4:29" x14ac:dyDescent="0.25">
      <c r="D1870" s="99" t="str">
        <f t="shared" si="87"/>
        <v/>
      </c>
      <c r="E1870" s="93"/>
      <c r="F1870" s="4"/>
      <c r="G1870" s="72"/>
      <c r="H1870" s="72"/>
      <c r="I1870" s="72"/>
      <c r="J1870" s="72"/>
      <c r="W1870" s="68">
        <f t="shared" si="88"/>
        <v>1</v>
      </c>
      <c r="AC1870" s="1" t="str">
        <f t="shared" si="89"/>
        <v>1900</v>
      </c>
    </row>
    <row r="1871" spans="4:29" x14ac:dyDescent="0.25">
      <c r="D1871" s="99" t="str">
        <f t="shared" si="87"/>
        <v/>
      </c>
      <c r="E1871" s="93"/>
      <c r="F1871" s="4"/>
      <c r="G1871" s="72"/>
      <c r="H1871" s="72"/>
      <c r="I1871" s="72"/>
      <c r="J1871" s="72"/>
      <c r="W1871" s="68">
        <f t="shared" si="88"/>
        <v>1</v>
      </c>
      <c r="AC1871" s="1" t="str">
        <f t="shared" si="89"/>
        <v>1900</v>
      </c>
    </row>
    <row r="1872" spans="4:29" x14ac:dyDescent="0.25">
      <c r="D1872" s="99" t="str">
        <f t="shared" si="87"/>
        <v/>
      </c>
      <c r="E1872" s="93"/>
      <c r="F1872" s="4"/>
      <c r="G1872" s="72"/>
      <c r="H1872" s="72"/>
      <c r="I1872" s="72"/>
      <c r="J1872" s="72"/>
      <c r="W1872" s="68">
        <f t="shared" si="88"/>
        <v>1</v>
      </c>
      <c r="AC1872" s="1" t="str">
        <f t="shared" si="89"/>
        <v>1900</v>
      </c>
    </row>
    <row r="1873" spans="4:29" x14ac:dyDescent="0.25">
      <c r="D1873" s="99" t="str">
        <f t="shared" si="87"/>
        <v/>
      </c>
      <c r="E1873" s="93"/>
      <c r="F1873" s="4"/>
      <c r="G1873" s="72"/>
      <c r="H1873" s="72"/>
      <c r="I1873" s="72"/>
      <c r="J1873" s="72"/>
      <c r="W1873" s="68">
        <f t="shared" si="88"/>
        <v>1</v>
      </c>
      <c r="AC1873" s="1" t="str">
        <f t="shared" si="89"/>
        <v>1900</v>
      </c>
    </row>
    <row r="1874" spans="4:29" x14ac:dyDescent="0.25">
      <c r="D1874" s="99" t="str">
        <f t="shared" si="87"/>
        <v/>
      </c>
      <c r="E1874" s="93"/>
      <c r="F1874" s="4"/>
      <c r="G1874" s="72"/>
      <c r="H1874" s="72"/>
      <c r="I1874" s="72"/>
      <c r="J1874" s="72"/>
      <c r="W1874" s="68">
        <f t="shared" si="88"/>
        <v>1</v>
      </c>
      <c r="AC1874" s="1" t="str">
        <f t="shared" si="89"/>
        <v>1900</v>
      </c>
    </row>
    <row r="1875" spans="4:29" x14ac:dyDescent="0.25">
      <c r="D1875" s="99" t="str">
        <f t="shared" si="87"/>
        <v/>
      </c>
      <c r="E1875" s="93"/>
      <c r="F1875" s="4"/>
      <c r="G1875" s="72"/>
      <c r="H1875" s="72"/>
      <c r="I1875" s="72"/>
      <c r="J1875" s="72"/>
      <c r="W1875" s="68">
        <f t="shared" si="88"/>
        <v>1</v>
      </c>
      <c r="AC1875" s="1" t="str">
        <f t="shared" si="89"/>
        <v>1900</v>
      </c>
    </row>
    <row r="1876" spans="4:29" x14ac:dyDescent="0.25">
      <c r="D1876" s="99" t="str">
        <f t="shared" si="87"/>
        <v/>
      </c>
      <c r="E1876" s="93"/>
      <c r="F1876" s="4"/>
      <c r="G1876" s="72"/>
      <c r="H1876" s="72"/>
      <c r="I1876" s="72"/>
      <c r="J1876" s="72"/>
      <c r="W1876" s="68">
        <f t="shared" si="88"/>
        <v>1</v>
      </c>
      <c r="AC1876" s="1" t="str">
        <f t="shared" si="89"/>
        <v>1900</v>
      </c>
    </row>
    <row r="1877" spans="4:29" x14ac:dyDescent="0.25">
      <c r="D1877" s="99" t="str">
        <f t="shared" si="87"/>
        <v/>
      </c>
      <c r="E1877" s="93"/>
      <c r="F1877" s="4"/>
      <c r="G1877" s="72"/>
      <c r="H1877" s="72"/>
      <c r="I1877" s="72"/>
      <c r="J1877" s="72"/>
      <c r="W1877" s="68">
        <f t="shared" si="88"/>
        <v>1</v>
      </c>
      <c r="AC1877" s="1" t="str">
        <f t="shared" si="89"/>
        <v>1900</v>
      </c>
    </row>
    <row r="1878" spans="4:29" x14ac:dyDescent="0.25">
      <c r="D1878" s="99" t="str">
        <f t="shared" si="87"/>
        <v/>
      </c>
      <c r="E1878" s="93"/>
      <c r="F1878" s="4"/>
      <c r="G1878" s="72"/>
      <c r="H1878" s="72"/>
      <c r="I1878" s="72"/>
      <c r="J1878" s="72"/>
      <c r="W1878" s="68">
        <f t="shared" si="88"/>
        <v>1</v>
      </c>
      <c r="AC1878" s="1" t="str">
        <f t="shared" si="89"/>
        <v>1900</v>
      </c>
    </row>
    <row r="1879" spans="4:29" x14ac:dyDescent="0.25">
      <c r="D1879" s="99" t="str">
        <f t="shared" si="87"/>
        <v/>
      </c>
      <c r="E1879" s="93"/>
      <c r="F1879" s="4"/>
      <c r="G1879" s="72"/>
      <c r="H1879" s="72"/>
      <c r="I1879" s="72"/>
      <c r="J1879" s="72"/>
      <c r="W1879" s="68">
        <f t="shared" si="88"/>
        <v>1</v>
      </c>
      <c r="AC1879" s="1" t="str">
        <f t="shared" si="89"/>
        <v>1900</v>
      </c>
    </row>
    <row r="1880" spans="4:29" x14ac:dyDescent="0.25">
      <c r="D1880" s="99" t="str">
        <f t="shared" si="87"/>
        <v/>
      </c>
      <c r="E1880" s="93"/>
      <c r="F1880" s="4"/>
      <c r="G1880" s="72"/>
      <c r="H1880" s="72"/>
      <c r="I1880" s="72"/>
      <c r="J1880" s="72"/>
      <c r="W1880" s="68">
        <f t="shared" si="88"/>
        <v>1</v>
      </c>
      <c r="AC1880" s="1" t="str">
        <f t="shared" si="89"/>
        <v>1900</v>
      </c>
    </row>
    <row r="1881" spans="4:29" x14ac:dyDescent="0.25">
      <c r="D1881" s="99" t="str">
        <f t="shared" si="87"/>
        <v/>
      </c>
      <c r="E1881" s="93"/>
      <c r="F1881" s="4"/>
      <c r="G1881" s="72"/>
      <c r="H1881" s="72"/>
      <c r="I1881" s="72"/>
      <c r="J1881" s="72"/>
      <c r="W1881" s="68">
        <f t="shared" si="88"/>
        <v>1</v>
      </c>
      <c r="AC1881" s="1" t="str">
        <f t="shared" si="89"/>
        <v>1900</v>
      </c>
    </row>
    <row r="1882" spans="4:29" x14ac:dyDescent="0.25">
      <c r="D1882" s="99" t="str">
        <f t="shared" si="87"/>
        <v/>
      </c>
      <c r="E1882" s="93"/>
      <c r="F1882" s="4"/>
      <c r="G1882" s="72"/>
      <c r="H1882" s="72"/>
      <c r="I1882" s="72"/>
      <c r="J1882" s="72"/>
      <c r="W1882" s="68">
        <f t="shared" si="88"/>
        <v>1</v>
      </c>
      <c r="AC1882" s="1" t="str">
        <f t="shared" si="89"/>
        <v>1900</v>
      </c>
    </row>
    <row r="1883" spans="4:29" x14ac:dyDescent="0.25">
      <c r="D1883" s="99" t="str">
        <f t="shared" si="87"/>
        <v/>
      </c>
      <c r="E1883" s="93"/>
      <c r="F1883" s="4"/>
      <c r="G1883" s="72"/>
      <c r="H1883" s="72"/>
      <c r="I1883" s="72"/>
      <c r="J1883" s="72"/>
      <c r="W1883" s="68">
        <f t="shared" si="88"/>
        <v>1</v>
      </c>
      <c r="AC1883" s="1" t="str">
        <f t="shared" si="89"/>
        <v>1900</v>
      </c>
    </row>
    <row r="1884" spans="4:29" x14ac:dyDescent="0.25">
      <c r="D1884" s="99" t="str">
        <f t="shared" si="87"/>
        <v/>
      </c>
      <c r="E1884" s="93"/>
      <c r="F1884" s="4"/>
      <c r="G1884" s="72"/>
      <c r="H1884" s="72"/>
      <c r="I1884" s="72"/>
      <c r="J1884" s="72"/>
      <c r="W1884" s="68">
        <f t="shared" si="88"/>
        <v>1</v>
      </c>
      <c r="AC1884" s="1" t="str">
        <f t="shared" si="89"/>
        <v>1900</v>
      </c>
    </row>
    <row r="1885" spans="4:29" x14ac:dyDescent="0.25">
      <c r="D1885" s="99" t="str">
        <f t="shared" si="87"/>
        <v/>
      </c>
      <c r="E1885" s="93"/>
      <c r="F1885" s="4"/>
      <c r="G1885" s="72"/>
      <c r="H1885" s="72"/>
      <c r="I1885" s="72"/>
      <c r="J1885" s="72"/>
      <c r="W1885" s="68">
        <f t="shared" si="88"/>
        <v>1</v>
      </c>
      <c r="AC1885" s="1" t="str">
        <f t="shared" si="89"/>
        <v>1900</v>
      </c>
    </row>
    <row r="1886" spans="4:29" x14ac:dyDescent="0.25">
      <c r="D1886" s="99" t="str">
        <f t="shared" si="87"/>
        <v/>
      </c>
      <c r="E1886" s="93"/>
      <c r="F1886" s="4"/>
      <c r="G1886" s="72"/>
      <c r="H1886" s="72"/>
      <c r="I1886" s="72"/>
      <c r="J1886" s="72"/>
      <c r="W1886" s="68">
        <f t="shared" si="88"/>
        <v>1</v>
      </c>
      <c r="AC1886" s="1" t="str">
        <f t="shared" si="89"/>
        <v>1900</v>
      </c>
    </row>
    <row r="1887" spans="4:29" x14ac:dyDescent="0.25">
      <c r="D1887" s="99" t="str">
        <f t="shared" si="87"/>
        <v/>
      </c>
      <c r="E1887" s="93"/>
      <c r="F1887" s="4"/>
      <c r="G1887" s="72"/>
      <c r="H1887" s="72"/>
      <c r="I1887" s="72"/>
      <c r="J1887" s="72"/>
      <c r="W1887" s="68">
        <f t="shared" si="88"/>
        <v>1</v>
      </c>
      <c r="AC1887" s="1" t="str">
        <f t="shared" si="89"/>
        <v>1900</v>
      </c>
    </row>
    <row r="1888" spans="4:29" x14ac:dyDescent="0.25">
      <c r="D1888" s="99" t="str">
        <f t="shared" si="87"/>
        <v/>
      </c>
      <c r="E1888" s="93"/>
      <c r="F1888" s="4"/>
      <c r="G1888" s="72"/>
      <c r="H1888" s="72"/>
      <c r="I1888" s="72"/>
      <c r="J1888" s="72"/>
      <c r="W1888" s="68">
        <f t="shared" si="88"/>
        <v>1</v>
      </c>
      <c r="AC1888" s="1" t="str">
        <f t="shared" si="89"/>
        <v>1900</v>
      </c>
    </row>
    <row r="1889" spans="4:29" x14ac:dyDescent="0.25">
      <c r="D1889" s="99" t="str">
        <f t="shared" si="87"/>
        <v/>
      </c>
      <c r="E1889" s="93"/>
      <c r="F1889" s="4"/>
      <c r="G1889" s="72"/>
      <c r="H1889" s="72"/>
      <c r="I1889" s="72"/>
      <c r="J1889" s="72"/>
      <c r="W1889" s="68">
        <f t="shared" si="88"/>
        <v>1</v>
      </c>
      <c r="AC1889" s="1" t="str">
        <f t="shared" si="89"/>
        <v>1900</v>
      </c>
    </row>
    <row r="1890" spans="4:29" x14ac:dyDescent="0.25">
      <c r="D1890" s="99" t="str">
        <f t="shared" si="87"/>
        <v/>
      </c>
      <c r="E1890" s="93"/>
      <c r="F1890" s="4"/>
      <c r="G1890" s="72"/>
      <c r="H1890" s="72"/>
      <c r="I1890" s="72"/>
      <c r="J1890" s="72"/>
      <c r="W1890" s="68">
        <f t="shared" si="88"/>
        <v>1</v>
      </c>
      <c r="AC1890" s="1" t="str">
        <f t="shared" si="89"/>
        <v>1900</v>
      </c>
    </row>
    <row r="1891" spans="4:29" x14ac:dyDescent="0.25">
      <c r="D1891" s="99" t="str">
        <f t="shared" si="87"/>
        <v/>
      </c>
      <c r="E1891" s="93"/>
      <c r="F1891" s="4"/>
      <c r="G1891" s="72"/>
      <c r="H1891" s="72"/>
      <c r="I1891" s="72"/>
      <c r="J1891" s="72"/>
      <c r="W1891" s="68">
        <f t="shared" si="88"/>
        <v>1</v>
      </c>
      <c r="AC1891" s="1" t="str">
        <f t="shared" si="89"/>
        <v>1900</v>
      </c>
    </row>
    <row r="1892" spans="4:29" x14ac:dyDescent="0.25">
      <c r="D1892" s="99" t="str">
        <f t="shared" si="87"/>
        <v/>
      </c>
      <c r="E1892" s="93"/>
      <c r="F1892" s="4"/>
      <c r="G1892" s="72"/>
      <c r="H1892" s="72"/>
      <c r="I1892" s="72"/>
      <c r="J1892" s="72"/>
      <c r="W1892" s="68">
        <f t="shared" si="88"/>
        <v>1</v>
      </c>
      <c r="AC1892" s="1" t="str">
        <f t="shared" si="89"/>
        <v>1900</v>
      </c>
    </row>
    <row r="1893" spans="4:29" x14ac:dyDescent="0.25">
      <c r="D1893" s="99" t="str">
        <f t="shared" si="87"/>
        <v/>
      </c>
      <c r="E1893" s="93"/>
      <c r="F1893" s="4"/>
      <c r="G1893" s="72"/>
      <c r="H1893" s="72"/>
      <c r="I1893" s="72"/>
      <c r="J1893" s="72"/>
      <c r="W1893" s="68">
        <f t="shared" si="88"/>
        <v>1</v>
      </c>
      <c r="AC1893" s="1" t="str">
        <f t="shared" si="89"/>
        <v>1900</v>
      </c>
    </row>
    <row r="1894" spans="4:29" x14ac:dyDescent="0.25">
      <c r="D1894" s="99" t="str">
        <f t="shared" si="87"/>
        <v/>
      </c>
      <c r="E1894" s="93"/>
      <c r="F1894" s="4"/>
      <c r="G1894" s="72"/>
      <c r="H1894" s="72"/>
      <c r="I1894" s="72"/>
      <c r="J1894" s="72"/>
      <c r="W1894" s="68">
        <f t="shared" si="88"/>
        <v>1</v>
      </c>
      <c r="AC1894" s="1" t="str">
        <f t="shared" si="89"/>
        <v>1900</v>
      </c>
    </row>
    <row r="1895" spans="4:29" x14ac:dyDescent="0.25">
      <c r="D1895" s="99" t="str">
        <f t="shared" si="87"/>
        <v/>
      </c>
      <c r="E1895" s="93"/>
      <c r="F1895" s="4"/>
      <c r="G1895" s="72"/>
      <c r="H1895" s="72"/>
      <c r="I1895" s="72"/>
      <c r="J1895" s="72"/>
      <c r="W1895" s="68">
        <f t="shared" si="88"/>
        <v>1</v>
      </c>
      <c r="AC1895" s="1" t="str">
        <f t="shared" si="89"/>
        <v>1900</v>
      </c>
    </row>
    <row r="1896" spans="4:29" x14ac:dyDescent="0.25">
      <c r="D1896" s="99" t="str">
        <f t="shared" si="87"/>
        <v/>
      </c>
      <c r="E1896" s="93"/>
      <c r="F1896" s="4"/>
      <c r="G1896" s="72"/>
      <c r="H1896" s="72"/>
      <c r="I1896" s="72"/>
      <c r="J1896" s="72"/>
      <c r="W1896" s="68">
        <f t="shared" si="88"/>
        <v>1</v>
      </c>
      <c r="AC1896" s="1" t="str">
        <f t="shared" si="89"/>
        <v>1900</v>
      </c>
    </row>
    <row r="1897" spans="4:29" x14ac:dyDescent="0.25">
      <c r="D1897" s="99" t="str">
        <f t="shared" si="87"/>
        <v/>
      </c>
      <c r="E1897" s="93"/>
      <c r="F1897" s="4"/>
      <c r="G1897" s="72"/>
      <c r="H1897" s="72"/>
      <c r="I1897" s="72"/>
      <c r="J1897" s="72"/>
      <c r="W1897" s="68">
        <f t="shared" si="88"/>
        <v>1</v>
      </c>
      <c r="AC1897" s="1" t="str">
        <f t="shared" si="89"/>
        <v>1900</v>
      </c>
    </row>
    <row r="1898" spans="4:29" x14ac:dyDescent="0.25">
      <c r="D1898" s="99" t="str">
        <f t="shared" si="87"/>
        <v/>
      </c>
      <c r="E1898" s="93"/>
      <c r="F1898" s="4"/>
      <c r="G1898" s="72"/>
      <c r="H1898" s="72"/>
      <c r="I1898" s="72"/>
      <c r="J1898" s="72"/>
      <c r="W1898" s="68">
        <f t="shared" si="88"/>
        <v>1</v>
      </c>
      <c r="AC1898" s="1" t="str">
        <f t="shared" si="89"/>
        <v>1900</v>
      </c>
    </row>
    <row r="1899" spans="4:29" x14ac:dyDescent="0.25">
      <c r="D1899" s="99" t="str">
        <f t="shared" si="87"/>
        <v/>
      </c>
      <c r="E1899" s="93"/>
      <c r="F1899" s="4"/>
      <c r="G1899" s="72"/>
      <c r="H1899" s="72"/>
      <c r="I1899" s="72"/>
      <c r="J1899" s="72"/>
      <c r="W1899" s="68">
        <f t="shared" si="88"/>
        <v>1</v>
      </c>
      <c r="AC1899" s="1" t="str">
        <f t="shared" si="89"/>
        <v>1900</v>
      </c>
    </row>
    <row r="1900" spans="4:29" x14ac:dyDescent="0.25">
      <c r="D1900" s="99" t="str">
        <f t="shared" si="87"/>
        <v/>
      </c>
      <c r="E1900" s="93"/>
      <c r="F1900" s="4"/>
      <c r="G1900" s="72"/>
      <c r="H1900" s="72"/>
      <c r="I1900" s="72"/>
      <c r="J1900" s="72"/>
      <c r="W1900" s="68">
        <f t="shared" si="88"/>
        <v>1</v>
      </c>
      <c r="AC1900" s="1" t="str">
        <f t="shared" si="89"/>
        <v>1900</v>
      </c>
    </row>
    <row r="1901" spans="4:29" x14ac:dyDescent="0.25">
      <c r="D1901" s="99" t="str">
        <f t="shared" si="87"/>
        <v/>
      </c>
      <c r="E1901" s="93"/>
      <c r="F1901" s="4"/>
      <c r="G1901" s="72"/>
      <c r="H1901" s="72"/>
      <c r="I1901" s="72"/>
      <c r="J1901" s="72"/>
      <c r="W1901" s="68">
        <f t="shared" si="88"/>
        <v>1</v>
      </c>
      <c r="AC1901" s="1" t="str">
        <f t="shared" si="89"/>
        <v>1900</v>
      </c>
    </row>
    <row r="1902" spans="4:29" x14ac:dyDescent="0.25">
      <c r="D1902" s="99" t="str">
        <f t="shared" si="87"/>
        <v/>
      </c>
      <c r="E1902" s="93"/>
      <c r="F1902" s="4"/>
      <c r="G1902" s="72"/>
      <c r="H1902" s="72"/>
      <c r="I1902" s="72"/>
      <c r="J1902" s="72"/>
      <c r="W1902" s="68">
        <f t="shared" si="88"/>
        <v>1</v>
      </c>
      <c r="AC1902" s="1" t="str">
        <f t="shared" si="89"/>
        <v>1900</v>
      </c>
    </row>
    <row r="1903" spans="4:29" x14ac:dyDescent="0.25">
      <c r="D1903" s="99" t="str">
        <f t="shared" si="87"/>
        <v/>
      </c>
      <c r="E1903" s="93"/>
      <c r="F1903" s="4"/>
      <c r="G1903" s="72"/>
      <c r="H1903" s="72"/>
      <c r="I1903" s="72"/>
      <c r="J1903" s="72"/>
      <c r="W1903" s="68">
        <f t="shared" si="88"/>
        <v>1</v>
      </c>
      <c r="AC1903" s="1" t="str">
        <f t="shared" si="89"/>
        <v>1900</v>
      </c>
    </row>
    <row r="1904" spans="4:29" x14ac:dyDescent="0.25">
      <c r="D1904" s="99" t="str">
        <f t="shared" si="87"/>
        <v/>
      </c>
      <c r="E1904" s="93"/>
      <c r="F1904" s="4"/>
      <c r="G1904" s="72"/>
      <c r="H1904" s="72"/>
      <c r="I1904" s="72"/>
      <c r="J1904" s="72"/>
      <c r="W1904" s="68">
        <f t="shared" si="88"/>
        <v>1</v>
      </c>
      <c r="AC1904" s="1" t="str">
        <f t="shared" si="89"/>
        <v>1900</v>
      </c>
    </row>
    <row r="1905" spans="4:29" x14ac:dyDescent="0.25">
      <c r="D1905" s="99" t="str">
        <f t="shared" si="87"/>
        <v/>
      </c>
      <c r="E1905" s="93"/>
      <c r="F1905" s="4"/>
      <c r="G1905" s="72"/>
      <c r="H1905" s="72"/>
      <c r="I1905" s="72"/>
      <c r="J1905" s="72"/>
      <c r="W1905" s="68">
        <f t="shared" si="88"/>
        <v>1</v>
      </c>
      <c r="AC1905" s="1" t="str">
        <f t="shared" si="89"/>
        <v>1900</v>
      </c>
    </row>
    <row r="1906" spans="4:29" x14ac:dyDescent="0.25">
      <c r="D1906" s="99" t="str">
        <f t="shared" si="87"/>
        <v/>
      </c>
      <c r="E1906" s="93"/>
      <c r="F1906" s="4"/>
      <c r="G1906" s="72"/>
      <c r="H1906" s="72"/>
      <c r="I1906" s="72"/>
      <c r="J1906" s="72"/>
      <c r="W1906" s="68">
        <f t="shared" si="88"/>
        <v>1</v>
      </c>
      <c r="AC1906" s="1" t="str">
        <f t="shared" si="89"/>
        <v>1900</v>
      </c>
    </row>
    <row r="1907" spans="4:29" x14ac:dyDescent="0.25">
      <c r="D1907" s="99" t="str">
        <f t="shared" si="87"/>
        <v/>
      </c>
      <c r="E1907" s="93"/>
      <c r="F1907" s="4"/>
      <c r="G1907" s="72"/>
      <c r="H1907" s="72"/>
      <c r="I1907" s="72"/>
      <c r="J1907" s="72"/>
      <c r="W1907" s="68">
        <f t="shared" si="88"/>
        <v>1</v>
      </c>
      <c r="AC1907" s="1" t="str">
        <f t="shared" si="89"/>
        <v>1900</v>
      </c>
    </row>
    <row r="1908" spans="4:29" x14ac:dyDescent="0.25">
      <c r="D1908" s="99" t="str">
        <f t="shared" si="87"/>
        <v/>
      </c>
      <c r="E1908" s="93"/>
      <c r="F1908" s="4"/>
      <c r="G1908" s="72"/>
      <c r="H1908" s="72"/>
      <c r="I1908" s="72"/>
      <c r="J1908" s="72"/>
      <c r="W1908" s="68">
        <f t="shared" si="88"/>
        <v>1</v>
      </c>
      <c r="AC1908" s="1" t="str">
        <f t="shared" si="89"/>
        <v>1900</v>
      </c>
    </row>
    <row r="1909" spans="4:29" x14ac:dyDescent="0.25">
      <c r="D1909" s="99" t="str">
        <f t="shared" si="87"/>
        <v/>
      </c>
      <c r="E1909" s="93"/>
      <c r="F1909" s="4"/>
      <c r="G1909" s="72"/>
      <c r="H1909" s="72"/>
      <c r="I1909" s="72"/>
      <c r="J1909" s="72"/>
      <c r="W1909" s="68">
        <f t="shared" si="88"/>
        <v>1</v>
      </c>
      <c r="AC1909" s="1" t="str">
        <f t="shared" si="89"/>
        <v>1900</v>
      </c>
    </row>
    <row r="1910" spans="4:29" x14ac:dyDescent="0.25">
      <c r="D1910" s="99" t="str">
        <f t="shared" si="87"/>
        <v/>
      </c>
      <c r="E1910" s="93"/>
      <c r="F1910" s="4"/>
      <c r="G1910" s="72"/>
      <c r="H1910" s="72"/>
      <c r="I1910" s="72"/>
      <c r="J1910" s="72"/>
      <c r="W1910" s="68">
        <f t="shared" si="88"/>
        <v>1</v>
      </c>
      <c r="AC1910" s="1" t="str">
        <f t="shared" si="89"/>
        <v>1900</v>
      </c>
    </row>
    <row r="1911" spans="4:29" x14ac:dyDescent="0.25">
      <c r="D1911" s="99" t="str">
        <f t="shared" si="87"/>
        <v/>
      </c>
      <c r="E1911" s="93"/>
      <c r="F1911" s="4"/>
      <c r="G1911" s="72"/>
      <c r="H1911" s="72"/>
      <c r="I1911" s="72"/>
      <c r="J1911" s="72"/>
      <c r="W1911" s="68">
        <f t="shared" si="88"/>
        <v>1</v>
      </c>
      <c r="AC1911" s="1" t="str">
        <f t="shared" si="89"/>
        <v>1900</v>
      </c>
    </row>
    <row r="1912" spans="4:29" x14ac:dyDescent="0.25">
      <c r="D1912" s="99" t="str">
        <f t="shared" si="87"/>
        <v/>
      </c>
      <c r="E1912" s="93"/>
      <c r="F1912" s="4"/>
      <c r="G1912" s="72"/>
      <c r="H1912" s="72"/>
      <c r="I1912" s="72"/>
      <c r="J1912" s="72"/>
      <c r="W1912" s="68">
        <f t="shared" si="88"/>
        <v>1</v>
      </c>
      <c r="AC1912" s="1" t="str">
        <f t="shared" si="89"/>
        <v>1900</v>
      </c>
    </row>
    <row r="1913" spans="4:29" x14ac:dyDescent="0.25">
      <c r="D1913" s="99" t="str">
        <f t="shared" si="87"/>
        <v/>
      </c>
      <c r="E1913" s="93"/>
      <c r="F1913" s="4"/>
      <c r="G1913" s="72"/>
      <c r="H1913" s="72"/>
      <c r="I1913" s="72"/>
      <c r="J1913" s="72"/>
      <c r="W1913" s="68">
        <f t="shared" si="88"/>
        <v>1</v>
      </c>
      <c r="AC1913" s="1" t="str">
        <f t="shared" si="89"/>
        <v>1900</v>
      </c>
    </row>
    <row r="1914" spans="4:29" x14ac:dyDescent="0.25">
      <c r="D1914" s="99" t="str">
        <f t="shared" si="87"/>
        <v/>
      </c>
      <c r="E1914" s="93"/>
      <c r="F1914" s="4"/>
      <c r="G1914" s="72"/>
      <c r="H1914" s="72"/>
      <c r="I1914" s="72"/>
      <c r="J1914" s="72"/>
      <c r="W1914" s="68">
        <f t="shared" si="88"/>
        <v>1</v>
      </c>
      <c r="AC1914" s="1" t="str">
        <f t="shared" si="89"/>
        <v>1900</v>
      </c>
    </row>
    <row r="1915" spans="4:29" x14ac:dyDescent="0.25">
      <c r="D1915" s="99" t="str">
        <f t="shared" si="87"/>
        <v/>
      </c>
      <c r="E1915" s="93"/>
      <c r="F1915" s="4"/>
      <c r="G1915" s="72"/>
      <c r="H1915" s="72"/>
      <c r="I1915" s="72"/>
      <c r="J1915" s="72"/>
      <c r="W1915" s="68">
        <f t="shared" si="88"/>
        <v>1</v>
      </c>
      <c r="AC1915" s="1" t="str">
        <f t="shared" si="89"/>
        <v>1900</v>
      </c>
    </row>
    <row r="1916" spans="4:29" x14ac:dyDescent="0.25">
      <c r="D1916" s="99" t="str">
        <f t="shared" si="87"/>
        <v/>
      </c>
      <c r="E1916" s="93"/>
      <c r="F1916" s="4"/>
      <c r="G1916" s="72"/>
      <c r="H1916" s="72"/>
      <c r="I1916" s="72"/>
      <c r="J1916" s="72"/>
      <c r="W1916" s="68">
        <f t="shared" si="88"/>
        <v>1</v>
      </c>
      <c r="AC1916" s="1" t="str">
        <f t="shared" si="89"/>
        <v>1900</v>
      </c>
    </row>
    <row r="1917" spans="4:29" x14ac:dyDescent="0.25">
      <c r="D1917" s="99" t="str">
        <f t="shared" si="87"/>
        <v/>
      </c>
      <c r="E1917" s="93"/>
      <c r="F1917" s="4"/>
      <c r="G1917" s="72"/>
      <c r="H1917" s="72"/>
      <c r="I1917" s="72"/>
      <c r="J1917" s="72"/>
      <c r="W1917" s="68">
        <f t="shared" si="88"/>
        <v>1</v>
      </c>
      <c r="AC1917" s="1" t="str">
        <f t="shared" si="89"/>
        <v>1900</v>
      </c>
    </row>
    <row r="1918" spans="4:29" x14ac:dyDescent="0.25">
      <c r="D1918" s="99" t="str">
        <f t="shared" si="87"/>
        <v/>
      </c>
      <c r="E1918" s="93"/>
      <c r="F1918" s="4"/>
      <c r="G1918" s="72"/>
      <c r="H1918" s="72"/>
      <c r="I1918" s="72"/>
      <c r="J1918" s="72"/>
      <c r="W1918" s="68">
        <f t="shared" si="88"/>
        <v>1</v>
      </c>
      <c r="AC1918" s="1" t="str">
        <f t="shared" si="89"/>
        <v>1900</v>
      </c>
    </row>
    <row r="1919" spans="4:29" x14ac:dyDescent="0.25">
      <c r="D1919" s="99" t="str">
        <f t="shared" si="87"/>
        <v/>
      </c>
      <c r="E1919" s="93"/>
      <c r="F1919" s="4"/>
      <c r="G1919" s="72"/>
      <c r="H1919" s="72"/>
      <c r="I1919" s="72"/>
      <c r="J1919" s="72"/>
      <c r="W1919" s="68">
        <f t="shared" si="88"/>
        <v>1</v>
      </c>
      <c r="AC1919" s="1" t="str">
        <f t="shared" si="89"/>
        <v>1900</v>
      </c>
    </row>
    <row r="1920" spans="4:29" x14ac:dyDescent="0.25">
      <c r="D1920" s="99" t="str">
        <f t="shared" si="87"/>
        <v/>
      </c>
      <c r="E1920" s="93"/>
      <c r="F1920" s="4"/>
      <c r="G1920" s="72"/>
      <c r="H1920" s="72"/>
      <c r="I1920" s="72"/>
      <c r="J1920" s="72"/>
      <c r="W1920" s="68">
        <f t="shared" si="88"/>
        <v>1</v>
      </c>
      <c r="AC1920" s="1" t="str">
        <f t="shared" si="89"/>
        <v>1900</v>
      </c>
    </row>
    <row r="1921" spans="4:29" x14ac:dyDescent="0.25">
      <c r="D1921" s="99" t="str">
        <f t="shared" si="87"/>
        <v/>
      </c>
      <c r="E1921" s="93"/>
      <c r="F1921" s="4"/>
      <c r="G1921" s="72"/>
      <c r="H1921" s="72"/>
      <c r="I1921" s="72"/>
      <c r="J1921" s="72"/>
      <c r="W1921" s="68">
        <f t="shared" si="88"/>
        <v>1</v>
      </c>
      <c r="AC1921" s="1" t="str">
        <f t="shared" si="89"/>
        <v>1900</v>
      </c>
    </row>
    <row r="1922" spans="4:29" x14ac:dyDescent="0.25">
      <c r="D1922" s="99" t="str">
        <f t="shared" si="87"/>
        <v/>
      </c>
      <c r="E1922" s="93"/>
      <c r="F1922" s="4"/>
      <c r="G1922" s="72"/>
      <c r="H1922" s="72"/>
      <c r="I1922" s="72"/>
      <c r="J1922" s="72"/>
      <c r="W1922" s="68">
        <f t="shared" si="88"/>
        <v>1</v>
      </c>
      <c r="AC1922" s="1" t="str">
        <f t="shared" si="89"/>
        <v>1900</v>
      </c>
    </row>
    <row r="1923" spans="4:29" x14ac:dyDescent="0.25">
      <c r="D1923" s="99" t="str">
        <f t="shared" si="87"/>
        <v/>
      </c>
      <c r="E1923" s="93"/>
      <c r="F1923" s="4"/>
      <c r="G1923" s="72"/>
      <c r="H1923" s="72"/>
      <c r="I1923" s="72"/>
      <c r="J1923" s="72"/>
      <c r="W1923" s="68">
        <f t="shared" si="88"/>
        <v>1</v>
      </c>
      <c r="AC1923" s="1" t="str">
        <f t="shared" si="89"/>
        <v>1900</v>
      </c>
    </row>
    <row r="1924" spans="4:29" x14ac:dyDescent="0.25">
      <c r="D1924" s="99" t="str">
        <f t="shared" ref="D1924:D1987" si="90">IF(W1924&lt;&gt;$V$1,IF(YEAR(W1924)=YEAR(W1923),D1923+1,1),"")</f>
        <v/>
      </c>
      <c r="E1924" s="93"/>
      <c r="F1924" s="4"/>
      <c r="G1924" s="72"/>
      <c r="H1924" s="72"/>
      <c r="I1924" s="72"/>
      <c r="J1924" s="72"/>
      <c r="W1924" s="68">
        <f t="shared" ref="W1924:W1987" si="91">IF(CONCATENATE(F1924,F1925,F1926,F1927,F1928,F1929)&lt;&gt;"",IF(AND(E1924&lt;&gt;0,ISNUMBER(E1924)=TRUE),E1924,W1923),$V$1)</f>
        <v>1</v>
      </c>
      <c r="AC1924" s="1" t="str">
        <f t="shared" si="89"/>
        <v>1900</v>
      </c>
    </row>
    <row r="1925" spans="4:29" x14ac:dyDescent="0.25">
      <c r="D1925" s="99" t="str">
        <f t="shared" si="90"/>
        <v/>
      </c>
      <c r="E1925" s="93"/>
      <c r="F1925" s="4"/>
      <c r="G1925" s="72"/>
      <c r="H1925" s="72"/>
      <c r="I1925" s="72"/>
      <c r="J1925" s="72"/>
      <c r="W1925" s="68">
        <f t="shared" si="91"/>
        <v>1</v>
      </c>
      <c r="AC1925" s="1" t="str">
        <f t="shared" ref="AC1925:AC1988" si="92">YEAR(W1925)&amp;F1925</f>
        <v>1900</v>
      </c>
    </row>
    <row r="1926" spans="4:29" x14ac:dyDescent="0.25">
      <c r="D1926" s="99" t="str">
        <f t="shared" si="90"/>
        <v/>
      </c>
      <c r="E1926" s="93"/>
      <c r="F1926" s="4"/>
      <c r="G1926" s="72"/>
      <c r="H1926" s="72"/>
      <c r="I1926" s="72"/>
      <c r="J1926" s="72"/>
      <c r="W1926" s="68">
        <f t="shared" si="91"/>
        <v>1</v>
      </c>
      <c r="AC1926" s="1" t="str">
        <f t="shared" si="92"/>
        <v>1900</v>
      </c>
    </row>
    <row r="1927" spans="4:29" x14ac:dyDescent="0.25">
      <c r="D1927" s="99" t="str">
        <f t="shared" si="90"/>
        <v/>
      </c>
      <c r="E1927" s="93"/>
      <c r="F1927" s="4"/>
      <c r="G1927" s="72"/>
      <c r="H1927" s="72"/>
      <c r="I1927" s="72"/>
      <c r="J1927" s="72"/>
      <c r="W1927" s="68">
        <f t="shared" si="91"/>
        <v>1</v>
      </c>
      <c r="AC1927" s="1" t="str">
        <f t="shared" si="92"/>
        <v>1900</v>
      </c>
    </row>
    <row r="1928" spans="4:29" x14ac:dyDescent="0.25">
      <c r="D1928" s="99" t="str">
        <f t="shared" si="90"/>
        <v/>
      </c>
      <c r="E1928" s="93"/>
      <c r="F1928" s="4"/>
      <c r="G1928" s="72"/>
      <c r="H1928" s="72"/>
      <c r="I1928" s="72"/>
      <c r="J1928" s="72"/>
      <c r="W1928" s="68">
        <f t="shared" si="91"/>
        <v>1</v>
      </c>
      <c r="AC1928" s="1" t="str">
        <f t="shared" si="92"/>
        <v>1900</v>
      </c>
    </row>
    <row r="1929" spans="4:29" x14ac:dyDescent="0.25">
      <c r="D1929" s="99" t="str">
        <f t="shared" si="90"/>
        <v/>
      </c>
      <c r="E1929" s="93"/>
      <c r="F1929" s="4"/>
      <c r="G1929" s="72"/>
      <c r="H1929" s="72"/>
      <c r="I1929" s="72"/>
      <c r="J1929" s="72"/>
      <c r="W1929" s="68">
        <f t="shared" si="91"/>
        <v>1</v>
      </c>
      <c r="AC1929" s="1" t="str">
        <f t="shared" si="92"/>
        <v>1900</v>
      </c>
    </row>
    <row r="1930" spans="4:29" x14ac:dyDescent="0.25">
      <c r="D1930" s="99" t="str">
        <f t="shared" si="90"/>
        <v/>
      </c>
      <c r="E1930" s="93"/>
      <c r="F1930" s="4"/>
      <c r="G1930" s="72"/>
      <c r="H1930" s="72"/>
      <c r="I1930" s="72"/>
      <c r="J1930" s="72"/>
      <c r="W1930" s="68">
        <f t="shared" si="91"/>
        <v>1</v>
      </c>
      <c r="AC1930" s="1" t="str">
        <f t="shared" si="92"/>
        <v>1900</v>
      </c>
    </row>
    <row r="1931" spans="4:29" x14ac:dyDescent="0.25">
      <c r="D1931" s="99" t="str">
        <f t="shared" si="90"/>
        <v/>
      </c>
      <c r="E1931" s="93"/>
      <c r="F1931" s="4"/>
      <c r="G1931" s="72"/>
      <c r="H1931" s="72"/>
      <c r="I1931" s="72"/>
      <c r="J1931" s="72"/>
      <c r="W1931" s="68">
        <f t="shared" si="91"/>
        <v>1</v>
      </c>
      <c r="AC1931" s="1" t="str">
        <f t="shared" si="92"/>
        <v>1900</v>
      </c>
    </row>
    <row r="1932" spans="4:29" x14ac:dyDescent="0.25">
      <c r="D1932" s="99" t="str">
        <f t="shared" si="90"/>
        <v/>
      </c>
      <c r="E1932" s="93"/>
      <c r="F1932" s="4"/>
      <c r="G1932" s="72"/>
      <c r="H1932" s="72"/>
      <c r="I1932" s="72"/>
      <c r="J1932" s="72"/>
      <c r="W1932" s="68">
        <f t="shared" si="91"/>
        <v>1</v>
      </c>
      <c r="AC1932" s="1" t="str">
        <f t="shared" si="92"/>
        <v>1900</v>
      </c>
    </row>
    <row r="1933" spans="4:29" x14ac:dyDescent="0.25">
      <c r="D1933" s="99" t="str">
        <f t="shared" si="90"/>
        <v/>
      </c>
      <c r="E1933" s="93"/>
      <c r="F1933" s="4"/>
      <c r="G1933" s="72"/>
      <c r="H1933" s="72"/>
      <c r="I1933" s="72"/>
      <c r="J1933" s="72"/>
      <c r="W1933" s="68">
        <f t="shared" si="91"/>
        <v>1</v>
      </c>
      <c r="AC1933" s="1" t="str">
        <f t="shared" si="92"/>
        <v>1900</v>
      </c>
    </row>
    <row r="1934" spans="4:29" x14ac:dyDescent="0.25">
      <c r="D1934" s="99" t="str">
        <f t="shared" si="90"/>
        <v/>
      </c>
      <c r="E1934" s="93"/>
      <c r="F1934" s="4"/>
      <c r="G1934" s="72"/>
      <c r="H1934" s="72"/>
      <c r="I1934" s="72"/>
      <c r="J1934" s="72"/>
      <c r="W1934" s="68">
        <f t="shared" si="91"/>
        <v>1</v>
      </c>
      <c r="AC1934" s="1" t="str">
        <f t="shared" si="92"/>
        <v>1900</v>
      </c>
    </row>
    <row r="1935" spans="4:29" x14ac:dyDescent="0.25">
      <c r="D1935" s="99" t="str">
        <f t="shared" si="90"/>
        <v/>
      </c>
      <c r="E1935" s="93"/>
      <c r="F1935" s="4"/>
      <c r="G1935" s="72"/>
      <c r="H1935" s="72"/>
      <c r="I1935" s="72"/>
      <c r="J1935" s="72"/>
      <c r="W1935" s="68">
        <f t="shared" si="91"/>
        <v>1</v>
      </c>
      <c r="AC1935" s="1" t="str">
        <f t="shared" si="92"/>
        <v>1900</v>
      </c>
    </row>
    <row r="1936" spans="4:29" x14ac:dyDescent="0.25">
      <c r="D1936" s="99" t="str">
        <f t="shared" si="90"/>
        <v/>
      </c>
      <c r="E1936" s="93"/>
      <c r="F1936" s="4"/>
      <c r="G1936" s="72"/>
      <c r="H1936" s="72"/>
      <c r="I1936" s="72"/>
      <c r="J1936" s="72"/>
      <c r="W1936" s="68">
        <f t="shared" si="91"/>
        <v>1</v>
      </c>
      <c r="AC1936" s="1" t="str">
        <f t="shared" si="92"/>
        <v>1900</v>
      </c>
    </row>
    <row r="1937" spans="4:29" x14ac:dyDescent="0.25">
      <c r="D1937" s="99" t="str">
        <f t="shared" si="90"/>
        <v/>
      </c>
      <c r="E1937" s="93"/>
      <c r="F1937" s="4"/>
      <c r="G1937" s="72"/>
      <c r="H1937" s="72"/>
      <c r="I1937" s="72"/>
      <c r="J1937" s="72"/>
      <c r="W1937" s="68">
        <f t="shared" si="91"/>
        <v>1</v>
      </c>
      <c r="AC1937" s="1" t="str">
        <f t="shared" si="92"/>
        <v>1900</v>
      </c>
    </row>
    <row r="1938" spans="4:29" x14ac:dyDescent="0.25">
      <c r="D1938" s="99" t="str">
        <f t="shared" si="90"/>
        <v/>
      </c>
      <c r="E1938" s="93"/>
      <c r="F1938" s="4"/>
      <c r="G1938" s="72"/>
      <c r="H1938" s="72"/>
      <c r="I1938" s="72"/>
      <c r="J1938" s="72"/>
      <c r="W1938" s="68">
        <f t="shared" si="91"/>
        <v>1</v>
      </c>
      <c r="AC1938" s="1" t="str">
        <f t="shared" si="92"/>
        <v>1900</v>
      </c>
    </row>
    <row r="1939" spans="4:29" x14ac:dyDescent="0.25">
      <c r="D1939" s="99" t="str">
        <f t="shared" si="90"/>
        <v/>
      </c>
      <c r="E1939" s="93"/>
      <c r="F1939" s="4"/>
      <c r="G1939" s="72"/>
      <c r="H1939" s="72"/>
      <c r="I1939" s="72"/>
      <c r="J1939" s="72"/>
      <c r="W1939" s="68">
        <f t="shared" si="91"/>
        <v>1</v>
      </c>
      <c r="AC1939" s="1" t="str">
        <f t="shared" si="92"/>
        <v>1900</v>
      </c>
    </row>
    <row r="1940" spans="4:29" x14ac:dyDescent="0.25">
      <c r="D1940" s="99" t="str">
        <f t="shared" si="90"/>
        <v/>
      </c>
      <c r="E1940" s="93"/>
      <c r="F1940" s="4"/>
      <c r="G1940" s="72"/>
      <c r="H1940" s="72"/>
      <c r="I1940" s="72"/>
      <c r="J1940" s="72"/>
      <c r="W1940" s="68">
        <f t="shared" si="91"/>
        <v>1</v>
      </c>
      <c r="AC1940" s="1" t="str">
        <f t="shared" si="92"/>
        <v>1900</v>
      </c>
    </row>
    <row r="1941" spans="4:29" x14ac:dyDescent="0.25">
      <c r="D1941" s="99" t="str">
        <f t="shared" si="90"/>
        <v/>
      </c>
      <c r="E1941" s="93"/>
      <c r="F1941" s="4"/>
      <c r="G1941" s="72"/>
      <c r="H1941" s="72"/>
      <c r="I1941" s="72"/>
      <c r="J1941" s="72"/>
      <c r="W1941" s="68">
        <f t="shared" si="91"/>
        <v>1</v>
      </c>
      <c r="AC1941" s="1" t="str">
        <f t="shared" si="92"/>
        <v>1900</v>
      </c>
    </row>
    <row r="1942" spans="4:29" x14ac:dyDescent="0.25">
      <c r="D1942" s="99" t="str">
        <f t="shared" si="90"/>
        <v/>
      </c>
      <c r="E1942" s="93"/>
      <c r="F1942" s="4"/>
      <c r="G1942" s="72"/>
      <c r="H1942" s="72"/>
      <c r="I1942" s="72"/>
      <c r="J1942" s="72"/>
      <c r="W1942" s="68">
        <f t="shared" si="91"/>
        <v>1</v>
      </c>
      <c r="AC1942" s="1" t="str">
        <f t="shared" si="92"/>
        <v>1900</v>
      </c>
    </row>
    <row r="1943" spans="4:29" x14ac:dyDescent="0.25">
      <c r="D1943" s="99" t="str">
        <f t="shared" si="90"/>
        <v/>
      </c>
      <c r="E1943" s="93"/>
      <c r="F1943" s="4"/>
      <c r="G1943" s="72"/>
      <c r="H1943" s="72"/>
      <c r="I1943" s="72"/>
      <c r="J1943" s="72"/>
      <c r="W1943" s="68">
        <f t="shared" si="91"/>
        <v>1</v>
      </c>
      <c r="AC1943" s="1" t="str">
        <f t="shared" si="92"/>
        <v>1900</v>
      </c>
    </row>
    <row r="1944" spans="4:29" x14ac:dyDescent="0.25">
      <c r="D1944" s="99" t="str">
        <f t="shared" si="90"/>
        <v/>
      </c>
      <c r="E1944" s="93"/>
      <c r="F1944" s="4"/>
      <c r="G1944" s="72"/>
      <c r="H1944" s="72"/>
      <c r="I1944" s="72"/>
      <c r="J1944" s="72"/>
      <c r="W1944" s="68">
        <f t="shared" si="91"/>
        <v>1</v>
      </c>
      <c r="AC1944" s="1" t="str">
        <f t="shared" si="92"/>
        <v>1900</v>
      </c>
    </row>
    <row r="1945" spans="4:29" x14ac:dyDescent="0.25">
      <c r="D1945" s="99" t="str">
        <f t="shared" si="90"/>
        <v/>
      </c>
      <c r="E1945" s="93"/>
      <c r="F1945" s="4"/>
      <c r="G1945" s="72"/>
      <c r="H1945" s="72"/>
      <c r="I1945" s="72"/>
      <c r="J1945" s="72"/>
      <c r="W1945" s="68">
        <f t="shared" si="91"/>
        <v>1</v>
      </c>
      <c r="AC1945" s="1" t="str">
        <f t="shared" si="92"/>
        <v>1900</v>
      </c>
    </row>
    <row r="1946" spans="4:29" x14ac:dyDescent="0.25">
      <c r="D1946" s="99" t="str">
        <f t="shared" si="90"/>
        <v/>
      </c>
      <c r="E1946" s="93"/>
      <c r="F1946" s="4"/>
      <c r="G1946" s="72"/>
      <c r="H1946" s="72"/>
      <c r="I1946" s="72"/>
      <c r="J1946" s="72"/>
      <c r="W1946" s="68">
        <f t="shared" si="91"/>
        <v>1</v>
      </c>
      <c r="AC1946" s="1" t="str">
        <f t="shared" si="92"/>
        <v>1900</v>
      </c>
    </row>
    <row r="1947" spans="4:29" x14ac:dyDescent="0.25">
      <c r="D1947" s="99" t="str">
        <f t="shared" si="90"/>
        <v/>
      </c>
      <c r="E1947" s="93"/>
      <c r="F1947" s="4"/>
      <c r="G1947" s="72"/>
      <c r="H1947" s="72"/>
      <c r="I1947" s="72"/>
      <c r="J1947" s="72"/>
      <c r="W1947" s="68">
        <f t="shared" si="91"/>
        <v>1</v>
      </c>
      <c r="AC1947" s="1" t="str">
        <f t="shared" si="92"/>
        <v>1900</v>
      </c>
    </row>
    <row r="1948" spans="4:29" x14ac:dyDescent="0.25">
      <c r="D1948" s="99" t="str">
        <f t="shared" si="90"/>
        <v/>
      </c>
      <c r="E1948" s="93"/>
      <c r="F1948" s="4"/>
      <c r="G1948" s="72"/>
      <c r="H1948" s="72"/>
      <c r="I1948" s="72"/>
      <c r="J1948" s="72"/>
      <c r="W1948" s="68">
        <f t="shared" si="91"/>
        <v>1</v>
      </c>
      <c r="AC1948" s="1" t="str">
        <f t="shared" si="92"/>
        <v>1900</v>
      </c>
    </row>
    <row r="1949" spans="4:29" x14ac:dyDescent="0.25">
      <c r="D1949" s="99" t="str">
        <f t="shared" si="90"/>
        <v/>
      </c>
      <c r="E1949" s="93"/>
      <c r="F1949" s="4"/>
      <c r="G1949" s="72"/>
      <c r="H1949" s="72"/>
      <c r="I1949" s="72"/>
      <c r="J1949" s="72"/>
      <c r="W1949" s="68">
        <f t="shared" si="91"/>
        <v>1</v>
      </c>
      <c r="AC1949" s="1" t="str">
        <f t="shared" si="92"/>
        <v>1900</v>
      </c>
    </row>
    <row r="1950" spans="4:29" x14ac:dyDescent="0.25">
      <c r="D1950" s="99" t="str">
        <f t="shared" si="90"/>
        <v/>
      </c>
      <c r="E1950" s="93"/>
      <c r="F1950" s="4"/>
      <c r="G1950" s="72"/>
      <c r="H1950" s="72"/>
      <c r="I1950" s="72"/>
      <c r="J1950" s="72"/>
      <c r="W1950" s="68">
        <f t="shared" si="91"/>
        <v>1</v>
      </c>
      <c r="AC1950" s="1" t="str">
        <f t="shared" si="92"/>
        <v>1900</v>
      </c>
    </row>
    <row r="1951" spans="4:29" x14ac:dyDescent="0.25">
      <c r="D1951" s="99" t="str">
        <f t="shared" si="90"/>
        <v/>
      </c>
      <c r="E1951" s="93"/>
      <c r="F1951" s="4"/>
      <c r="G1951" s="72"/>
      <c r="H1951" s="72"/>
      <c r="I1951" s="72"/>
      <c r="J1951" s="72"/>
      <c r="W1951" s="68">
        <f t="shared" si="91"/>
        <v>1</v>
      </c>
      <c r="AC1951" s="1" t="str">
        <f t="shared" si="92"/>
        <v>1900</v>
      </c>
    </row>
    <row r="1952" spans="4:29" x14ac:dyDescent="0.25">
      <c r="D1952" s="99" t="str">
        <f t="shared" si="90"/>
        <v/>
      </c>
      <c r="E1952" s="93"/>
      <c r="F1952" s="4"/>
      <c r="G1952" s="72"/>
      <c r="H1952" s="72"/>
      <c r="I1952" s="72"/>
      <c r="J1952" s="72"/>
      <c r="W1952" s="68">
        <f t="shared" si="91"/>
        <v>1</v>
      </c>
      <c r="AC1952" s="1" t="str">
        <f t="shared" si="92"/>
        <v>1900</v>
      </c>
    </row>
    <row r="1953" spans="4:29" x14ac:dyDescent="0.25">
      <c r="D1953" s="99" t="str">
        <f t="shared" si="90"/>
        <v/>
      </c>
      <c r="E1953" s="93"/>
      <c r="F1953" s="4"/>
      <c r="G1953" s="72"/>
      <c r="H1953" s="72"/>
      <c r="I1953" s="72"/>
      <c r="J1953" s="72"/>
      <c r="W1953" s="68">
        <f t="shared" si="91"/>
        <v>1</v>
      </c>
      <c r="AC1953" s="1" t="str">
        <f t="shared" si="92"/>
        <v>1900</v>
      </c>
    </row>
    <row r="1954" spans="4:29" x14ac:dyDescent="0.25">
      <c r="D1954" s="99" t="str">
        <f t="shared" si="90"/>
        <v/>
      </c>
      <c r="E1954" s="93"/>
      <c r="F1954" s="4"/>
      <c r="G1954" s="72"/>
      <c r="H1954" s="72"/>
      <c r="I1954" s="72"/>
      <c r="J1954" s="72"/>
      <c r="W1954" s="68">
        <f t="shared" si="91"/>
        <v>1</v>
      </c>
      <c r="AC1954" s="1" t="str">
        <f t="shared" si="92"/>
        <v>1900</v>
      </c>
    </row>
    <row r="1955" spans="4:29" x14ac:dyDescent="0.25">
      <c r="D1955" s="99" t="str">
        <f t="shared" si="90"/>
        <v/>
      </c>
      <c r="E1955" s="93"/>
      <c r="F1955" s="4"/>
      <c r="G1955" s="72"/>
      <c r="H1955" s="72"/>
      <c r="I1955" s="72"/>
      <c r="J1955" s="72"/>
      <c r="W1955" s="68">
        <f t="shared" si="91"/>
        <v>1</v>
      </c>
      <c r="AC1955" s="1" t="str">
        <f t="shared" si="92"/>
        <v>1900</v>
      </c>
    </row>
    <row r="1956" spans="4:29" x14ac:dyDescent="0.25">
      <c r="D1956" s="99" t="str">
        <f t="shared" si="90"/>
        <v/>
      </c>
      <c r="E1956" s="93"/>
      <c r="F1956" s="4"/>
      <c r="G1956" s="72"/>
      <c r="H1956" s="72"/>
      <c r="I1956" s="72"/>
      <c r="J1956" s="72"/>
      <c r="W1956" s="68">
        <f t="shared" si="91"/>
        <v>1</v>
      </c>
      <c r="AC1956" s="1" t="str">
        <f t="shared" si="92"/>
        <v>1900</v>
      </c>
    </row>
    <row r="1957" spans="4:29" x14ac:dyDescent="0.25">
      <c r="D1957" s="99" t="str">
        <f t="shared" si="90"/>
        <v/>
      </c>
      <c r="E1957" s="93"/>
      <c r="F1957" s="4"/>
      <c r="G1957" s="72"/>
      <c r="H1957" s="72"/>
      <c r="I1957" s="72"/>
      <c r="J1957" s="72"/>
      <c r="W1957" s="68">
        <f t="shared" si="91"/>
        <v>1</v>
      </c>
      <c r="AC1957" s="1" t="str">
        <f t="shared" si="92"/>
        <v>1900</v>
      </c>
    </row>
    <row r="1958" spans="4:29" x14ac:dyDescent="0.25">
      <c r="D1958" s="99" t="str">
        <f t="shared" si="90"/>
        <v/>
      </c>
      <c r="E1958" s="93"/>
      <c r="F1958" s="4"/>
      <c r="G1958" s="72"/>
      <c r="H1958" s="72"/>
      <c r="I1958" s="72"/>
      <c r="J1958" s="72"/>
      <c r="W1958" s="68">
        <f t="shared" si="91"/>
        <v>1</v>
      </c>
      <c r="AC1958" s="1" t="str">
        <f t="shared" si="92"/>
        <v>1900</v>
      </c>
    </row>
    <row r="1959" spans="4:29" x14ac:dyDescent="0.25">
      <c r="D1959" s="99" t="str">
        <f t="shared" si="90"/>
        <v/>
      </c>
      <c r="E1959" s="93"/>
      <c r="F1959" s="4"/>
      <c r="G1959" s="72"/>
      <c r="H1959" s="72"/>
      <c r="I1959" s="72"/>
      <c r="J1959" s="72"/>
      <c r="W1959" s="68">
        <f t="shared" si="91"/>
        <v>1</v>
      </c>
      <c r="AC1959" s="1" t="str">
        <f t="shared" si="92"/>
        <v>1900</v>
      </c>
    </row>
    <row r="1960" spans="4:29" x14ac:dyDescent="0.25">
      <c r="D1960" s="99" t="str">
        <f t="shared" si="90"/>
        <v/>
      </c>
      <c r="E1960" s="93"/>
      <c r="F1960" s="4"/>
      <c r="G1960" s="72"/>
      <c r="H1960" s="72"/>
      <c r="I1960" s="72"/>
      <c r="J1960" s="72"/>
      <c r="W1960" s="68">
        <f t="shared" si="91"/>
        <v>1</v>
      </c>
      <c r="AC1960" s="1" t="str">
        <f t="shared" si="92"/>
        <v>1900</v>
      </c>
    </row>
    <row r="1961" spans="4:29" x14ac:dyDescent="0.25">
      <c r="D1961" s="99" t="str">
        <f t="shared" si="90"/>
        <v/>
      </c>
      <c r="E1961" s="93"/>
      <c r="F1961" s="4"/>
      <c r="G1961" s="72"/>
      <c r="H1961" s="72"/>
      <c r="I1961" s="72"/>
      <c r="J1961" s="72"/>
      <c r="W1961" s="68">
        <f t="shared" si="91"/>
        <v>1</v>
      </c>
      <c r="AC1961" s="1" t="str">
        <f t="shared" si="92"/>
        <v>1900</v>
      </c>
    </row>
    <row r="1962" spans="4:29" x14ac:dyDescent="0.25">
      <c r="D1962" s="99" t="str">
        <f t="shared" si="90"/>
        <v/>
      </c>
      <c r="E1962" s="93"/>
      <c r="F1962" s="4"/>
      <c r="G1962" s="72"/>
      <c r="H1962" s="72"/>
      <c r="I1962" s="72"/>
      <c r="J1962" s="72"/>
      <c r="W1962" s="68">
        <f t="shared" si="91"/>
        <v>1</v>
      </c>
      <c r="AC1962" s="1" t="str">
        <f t="shared" si="92"/>
        <v>1900</v>
      </c>
    </row>
    <row r="1963" spans="4:29" x14ac:dyDescent="0.25">
      <c r="D1963" s="99" t="str">
        <f t="shared" si="90"/>
        <v/>
      </c>
      <c r="E1963" s="93"/>
      <c r="F1963" s="4"/>
      <c r="G1963" s="72"/>
      <c r="H1963" s="72"/>
      <c r="I1963" s="72"/>
      <c r="J1963" s="72"/>
      <c r="W1963" s="68">
        <f t="shared" si="91"/>
        <v>1</v>
      </c>
      <c r="AC1963" s="1" t="str">
        <f t="shared" si="92"/>
        <v>1900</v>
      </c>
    </row>
    <row r="1964" spans="4:29" x14ac:dyDescent="0.25">
      <c r="D1964" s="99" t="str">
        <f t="shared" si="90"/>
        <v/>
      </c>
      <c r="E1964" s="93"/>
      <c r="F1964" s="4"/>
      <c r="G1964" s="72"/>
      <c r="H1964" s="72"/>
      <c r="I1964" s="72"/>
      <c r="J1964" s="72"/>
      <c r="W1964" s="68">
        <f t="shared" si="91"/>
        <v>1</v>
      </c>
      <c r="AC1964" s="1" t="str">
        <f t="shared" si="92"/>
        <v>1900</v>
      </c>
    </row>
    <row r="1965" spans="4:29" x14ac:dyDescent="0.25">
      <c r="D1965" s="99" t="str">
        <f t="shared" si="90"/>
        <v/>
      </c>
      <c r="E1965" s="93"/>
      <c r="F1965" s="4"/>
      <c r="G1965" s="72"/>
      <c r="H1965" s="72"/>
      <c r="I1965" s="72"/>
      <c r="J1965" s="72"/>
      <c r="W1965" s="68">
        <f t="shared" si="91"/>
        <v>1</v>
      </c>
      <c r="AC1965" s="1" t="str">
        <f t="shared" si="92"/>
        <v>1900</v>
      </c>
    </row>
    <row r="1966" spans="4:29" x14ac:dyDescent="0.25">
      <c r="D1966" s="99" t="str">
        <f t="shared" si="90"/>
        <v/>
      </c>
      <c r="E1966" s="93"/>
      <c r="F1966" s="4"/>
      <c r="G1966" s="72"/>
      <c r="H1966" s="72"/>
      <c r="I1966" s="72"/>
      <c r="J1966" s="72"/>
      <c r="W1966" s="68">
        <f t="shared" si="91"/>
        <v>1</v>
      </c>
      <c r="AC1966" s="1" t="str">
        <f t="shared" si="92"/>
        <v>1900</v>
      </c>
    </row>
    <row r="1967" spans="4:29" x14ac:dyDescent="0.25">
      <c r="D1967" s="99" t="str">
        <f t="shared" si="90"/>
        <v/>
      </c>
      <c r="E1967" s="93"/>
      <c r="F1967" s="4"/>
      <c r="G1967" s="72"/>
      <c r="H1967" s="72"/>
      <c r="I1967" s="72"/>
      <c r="J1967" s="72"/>
      <c r="W1967" s="68">
        <f t="shared" si="91"/>
        <v>1</v>
      </c>
      <c r="AC1967" s="1" t="str">
        <f t="shared" si="92"/>
        <v>1900</v>
      </c>
    </row>
    <row r="1968" spans="4:29" x14ac:dyDescent="0.25">
      <c r="D1968" s="99" t="str">
        <f t="shared" si="90"/>
        <v/>
      </c>
      <c r="E1968" s="93"/>
      <c r="F1968" s="4"/>
      <c r="G1968" s="72"/>
      <c r="H1968" s="72"/>
      <c r="I1968" s="72"/>
      <c r="J1968" s="72"/>
      <c r="W1968" s="68">
        <f t="shared" si="91"/>
        <v>1</v>
      </c>
      <c r="AC1968" s="1" t="str">
        <f t="shared" si="92"/>
        <v>1900</v>
      </c>
    </row>
    <row r="1969" spans="4:29" x14ac:dyDescent="0.25">
      <c r="D1969" s="99" t="str">
        <f t="shared" si="90"/>
        <v/>
      </c>
      <c r="E1969" s="93"/>
      <c r="F1969" s="4"/>
      <c r="G1969" s="72"/>
      <c r="H1969" s="72"/>
      <c r="I1969" s="72"/>
      <c r="J1969" s="72"/>
      <c r="W1969" s="68">
        <f t="shared" si="91"/>
        <v>1</v>
      </c>
      <c r="AC1969" s="1" t="str">
        <f t="shared" si="92"/>
        <v>1900</v>
      </c>
    </row>
    <row r="1970" spans="4:29" x14ac:dyDescent="0.25">
      <c r="D1970" s="99" t="str">
        <f t="shared" si="90"/>
        <v/>
      </c>
      <c r="E1970" s="93"/>
      <c r="F1970" s="4"/>
      <c r="G1970" s="72"/>
      <c r="H1970" s="72"/>
      <c r="I1970" s="72"/>
      <c r="J1970" s="72"/>
      <c r="W1970" s="68">
        <f t="shared" si="91"/>
        <v>1</v>
      </c>
      <c r="AC1970" s="1" t="str">
        <f t="shared" si="92"/>
        <v>1900</v>
      </c>
    </row>
    <row r="1971" spans="4:29" x14ac:dyDescent="0.25">
      <c r="D1971" s="99" t="str">
        <f t="shared" si="90"/>
        <v/>
      </c>
      <c r="E1971" s="93"/>
      <c r="F1971" s="4"/>
      <c r="G1971" s="72"/>
      <c r="H1971" s="72"/>
      <c r="I1971" s="72"/>
      <c r="J1971" s="72"/>
      <c r="W1971" s="68">
        <f t="shared" si="91"/>
        <v>1</v>
      </c>
      <c r="AC1971" s="1" t="str">
        <f t="shared" si="92"/>
        <v>1900</v>
      </c>
    </row>
    <row r="1972" spans="4:29" x14ac:dyDescent="0.25">
      <c r="D1972" s="99" t="str">
        <f t="shared" si="90"/>
        <v/>
      </c>
      <c r="E1972" s="93"/>
      <c r="F1972" s="4"/>
      <c r="G1972" s="72"/>
      <c r="H1972" s="72"/>
      <c r="I1972" s="72"/>
      <c r="J1972" s="72"/>
      <c r="W1972" s="68">
        <f t="shared" si="91"/>
        <v>1</v>
      </c>
      <c r="AC1972" s="1" t="str">
        <f t="shared" si="92"/>
        <v>1900</v>
      </c>
    </row>
    <row r="1973" spans="4:29" x14ac:dyDescent="0.25">
      <c r="D1973" s="99" t="str">
        <f t="shared" si="90"/>
        <v/>
      </c>
      <c r="E1973" s="93"/>
      <c r="F1973" s="4"/>
      <c r="G1973" s="72"/>
      <c r="H1973" s="72"/>
      <c r="I1973" s="72"/>
      <c r="J1973" s="72"/>
      <c r="W1973" s="68">
        <f t="shared" si="91"/>
        <v>1</v>
      </c>
      <c r="AC1973" s="1" t="str">
        <f t="shared" si="92"/>
        <v>1900</v>
      </c>
    </row>
    <row r="1974" spans="4:29" x14ac:dyDescent="0.25">
      <c r="D1974" s="99" t="str">
        <f t="shared" si="90"/>
        <v/>
      </c>
      <c r="E1974" s="93"/>
      <c r="F1974" s="4"/>
      <c r="G1974" s="72"/>
      <c r="H1974" s="72"/>
      <c r="I1974" s="72"/>
      <c r="J1974" s="72"/>
      <c r="W1974" s="68">
        <f t="shared" si="91"/>
        <v>1</v>
      </c>
      <c r="AC1974" s="1" t="str">
        <f t="shared" si="92"/>
        <v>1900</v>
      </c>
    </row>
    <row r="1975" spans="4:29" x14ac:dyDescent="0.25">
      <c r="D1975" s="99" t="str">
        <f t="shared" si="90"/>
        <v/>
      </c>
      <c r="E1975" s="93"/>
      <c r="F1975" s="4"/>
      <c r="G1975" s="72"/>
      <c r="H1975" s="72"/>
      <c r="I1975" s="72"/>
      <c r="J1975" s="72"/>
      <c r="W1975" s="68">
        <f t="shared" si="91"/>
        <v>1</v>
      </c>
      <c r="AC1975" s="1" t="str">
        <f t="shared" si="92"/>
        <v>1900</v>
      </c>
    </row>
    <row r="1976" spans="4:29" x14ac:dyDescent="0.25">
      <c r="D1976" s="99" t="str">
        <f t="shared" si="90"/>
        <v/>
      </c>
      <c r="E1976" s="93"/>
      <c r="F1976" s="4"/>
      <c r="G1976" s="72"/>
      <c r="H1976" s="72"/>
      <c r="I1976" s="72"/>
      <c r="J1976" s="72"/>
      <c r="W1976" s="68">
        <f t="shared" si="91"/>
        <v>1</v>
      </c>
      <c r="AC1976" s="1" t="str">
        <f t="shared" si="92"/>
        <v>1900</v>
      </c>
    </row>
    <row r="1977" spans="4:29" x14ac:dyDescent="0.25">
      <c r="D1977" s="99" t="str">
        <f t="shared" si="90"/>
        <v/>
      </c>
      <c r="E1977" s="93"/>
      <c r="F1977" s="4"/>
      <c r="G1977" s="72"/>
      <c r="H1977" s="72"/>
      <c r="I1977" s="72"/>
      <c r="J1977" s="72"/>
      <c r="W1977" s="68">
        <f t="shared" si="91"/>
        <v>1</v>
      </c>
      <c r="AC1977" s="1" t="str">
        <f t="shared" si="92"/>
        <v>1900</v>
      </c>
    </row>
    <row r="1978" spans="4:29" x14ac:dyDescent="0.25">
      <c r="D1978" s="99" t="str">
        <f t="shared" si="90"/>
        <v/>
      </c>
      <c r="E1978" s="93"/>
      <c r="F1978" s="4"/>
      <c r="G1978" s="72"/>
      <c r="H1978" s="72"/>
      <c r="I1978" s="72"/>
      <c r="J1978" s="72"/>
      <c r="W1978" s="68">
        <f t="shared" si="91"/>
        <v>1</v>
      </c>
      <c r="AC1978" s="1" t="str">
        <f t="shared" si="92"/>
        <v>1900</v>
      </c>
    </row>
    <row r="1979" spans="4:29" x14ac:dyDescent="0.25">
      <c r="D1979" s="99" t="str">
        <f t="shared" si="90"/>
        <v/>
      </c>
      <c r="E1979" s="93"/>
      <c r="F1979" s="4"/>
      <c r="G1979" s="72"/>
      <c r="H1979" s="72"/>
      <c r="I1979" s="72"/>
      <c r="J1979" s="72"/>
      <c r="W1979" s="68">
        <f t="shared" si="91"/>
        <v>1</v>
      </c>
      <c r="AC1979" s="1" t="str">
        <f t="shared" si="92"/>
        <v>1900</v>
      </c>
    </row>
    <row r="1980" spans="4:29" x14ac:dyDescent="0.25">
      <c r="D1980" s="99" t="str">
        <f t="shared" si="90"/>
        <v/>
      </c>
      <c r="E1980" s="93"/>
      <c r="F1980" s="4"/>
      <c r="G1980" s="72"/>
      <c r="H1980" s="72"/>
      <c r="I1980" s="72"/>
      <c r="J1980" s="72"/>
      <c r="W1980" s="68">
        <f t="shared" si="91"/>
        <v>1</v>
      </c>
      <c r="AC1980" s="1" t="str">
        <f t="shared" si="92"/>
        <v>1900</v>
      </c>
    </row>
    <row r="1981" spans="4:29" x14ac:dyDescent="0.25">
      <c r="D1981" s="99" t="str">
        <f t="shared" si="90"/>
        <v/>
      </c>
      <c r="E1981" s="93"/>
      <c r="F1981" s="4"/>
      <c r="G1981" s="72"/>
      <c r="H1981" s="72"/>
      <c r="I1981" s="72"/>
      <c r="J1981" s="72"/>
      <c r="W1981" s="68">
        <f t="shared" si="91"/>
        <v>1</v>
      </c>
      <c r="AC1981" s="1" t="str">
        <f t="shared" si="92"/>
        <v>1900</v>
      </c>
    </row>
    <row r="1982" spans="4:29" x14ac:dyDescent="0.25">
      <c r="D1982" s="99" t="str">
        <f t="shared" si="90"/>
        <v/>
      </c>
      <c r="E1982" s="93"/>
      <c r="F1982" s="4"/>
      <c r="G1982" s="72"/>
      <c r="H1982" s="72"/>
      <c r="I1982" s="72"/>
      <c r="J1982" s="72"/>
      <c r="W1982" s="68">
        <f t="shared" si="91"/>
        <v>1</v>
      </c>
      <c r="AC1982" s="1" t="str">
        <f t="shared" si="92"/>
        <v>1900</v>
      </c>
    </row>
    <row r="1983" spans="4:29" x14ac:dyDescent="0.25">
      <c r="D1983" s="99" t="str">
        <f t="shared" si="90"/>
        <v/>
      </c>
      <c r="E1983" s="93"/>
      <c r="F1983" s="4"/>
      <c r="G1983" s="72"/>
      <c r="H1983" s="72"/>
      <c r="I1983" s="72"/>
      <c r="J1983" s="72"/>
      <c r="W1983" s="68">
        <f t="shared" si="91"/>
        <v>1</v>
      </c>
      <c r="AC1983" s="1" t="str">
        <f t="shared" si="92"/>
        <v>1900</v>
      </c>
    </row>
    <row r="1984" spans="4:29" x14ac:dyDescent="0.25">
      <c r="D1984" s="99" t="str">
        <f t="shared" si="90"/>
        <v/>
      </c>
      <c r="E1984" s="93"/>
      <c r="F1984" s="4"/>
      <c r="G1984" s="72"/>
      <c r="H1984" s="72"/>
      <c r="I1984" s="72"/>
      <c r="J1984" s="72"/>
      <c r="W1984" s="68">
        <f t="shared" si="91"/>
        <v>1</v>
      </c>
      <c r="AC1984" s="1" t="str">
        <f t="shared" si="92"/>
        <v>1900</v>
      </c>
    </row>
    <row r="1985" spans="4:29" x14ac:dyDescent="0.25">
      <c r="D1985" s="99" t="str">
        <f t="shared" si="90"/>
        <v/>
      </c>
      <c r="E1985" s="93"/>
      <c r="F1985" s="4"/>
      <c r="G1985" s="72"/>
      <c r="H1985" s="72"/>
      <c r="I1985" s="72"/>
      <c r="J1985" s="72"/>
      <c r="W1985" s="68">
        <f t="shared" si="91"/>
        <v>1</v>
      </c>
      <c r="AC1985" s="1" t="str">
        <f t="shared" si="92"/>
        <v>1900</v>
      </c>
    </row>
    <row r="1986" spans="4:29" x14ac:dyDescent="0.25">
      <c r="D1986" s="99" t="str">
        <f t="shared" si="90"/>
        <v/>
      </c>
      <c r="E1986" s="93"/>
      <c r="F1986" s="4"/>
      <c r="G1986" s="72"/>
      <c r="H1986" s="72"/>
      <c r="I1986" s="72"/>
      <c r="J1986" s="72"/>
      <c r="W1986" s="68">
        <f t="shared" si="91"/>
        <v>1</v>
      </c>
      <c r="AC1986" s="1" t="str">
        <f t="shared" si="92"/>
        <v>1900</v>
      </c>
    </row>
    <row r="1987" spans="4:29" x14ac:dyDescent="0.25">
      <c r="D1987" s="99" t="str">
        <f t="shared" si="90"/>
        <v/>
      </c>
      <c r="E1987" s="93"/>
      <c r="F1987" s="4"/>
      <c r="G1987" s="72"/>
      <c r="H1987" s="72"/>
      <c r="I1987" s="72"/>
      <c r="J1987" s="72"/>
      <c r="W1987" s="68">
        <f t="shared" si="91"/>
        <v>1</v>
      </c>
      <c r="AC1987" s="1" t="str">
        <f t="shared" si="92"/>
        <v>1900</v>
      </c>
    </row>
    <row r="1988" spans="4:29" x14ac:dyDescent="0.25">
      <c r="D1988" s="99" t="str">
        <f t="shared" ref="D1988:D2051" si="93">IF(W1988&lt;&gt;$V$1,IF(YEAR(W1988)=YEAR(W1987),D1987+1,1),"")</f>
        <v/>
      </c>
      <c r="E1988" s="93"/>
      <c r="F1988" s="4"/>
      <c r="G1988" s="72"/>
      <c r="H1988" s="72"/>
      <c r="I1988" s="72"/>
      <c r="J1988" s="72"/>
      <c r="W1988" s="68">
        <f t="shared" ref="W1988:W2051" si="94">IF(CONCATENATE(F1988,F1989,F1990,F1991,F1992,F1993)&lt;&gt;"",IF(AND(E1988&lt;&gt;0,ISNUMBER(E1988)=TRUE),E1988,W1987),$V$1)</f>
        <v>1</v>
      </c>
      <c r="AC1988" s="1" t="str">
        <f t="shared" si="92"/>
        <v>1900</v>
      </c>
    </row>
    <row r="1989" spans="4:29" x14ac:dyDescent="0.25">
      <c r="D1989" s="99" t="str">
        <f t="shared" si="93"/>
        <v/>
      </c>
      <c r="E1989" s="93"/>
      <c r="F1989" s="4"/>
      <c r="G1989" s="72"/>
      <c r="H1989" s="72"/>
      <c r="I1989" s="72"/>
      <c r="J1989" s="72"/>
      <c r="W1989" s="68">
        <f t="shared" si="94"/>
        <v>1</v>
      </c>
      <c r="AC1989" s="1" t="str">
        <f t="shared" ref="AC1989:AC2052" si="95">YEAR(W1989)&amp;F1989</f>
        <v>1900</v>
      </c>
    </row>
    <row r="1990" spans="4:29" x14ac:dyDescent="0.25">
      <c r="D1990" s="99" t="str">
        <f t="shared" si="93"/>
        <v/>
      </c>
      <c r="E1990" s="93"/>
      <c r="F1990" s="4"/>
      <c r="G1990" s="72"/>
      <c r="H1990" s="72"/>
      <c r="I1990" s="72"/>
      <c r="J1990" s="72"/>
      <c r="W1990" s="68">
        <f t="shared" si="94"/>
        <v>1</v>
      </c>
      <c r="AC1990" s="1" t="str">
        <f t="shared" si="95"/>
        <v>1900</v>
      </c>
    </row>
    <row r="1991" spans="4:29" x14ac:dyDescent="0.25">
      <c r="D1991" s="99" t="str">
        <f t="shared" si="93"/>
        <v/>
      </c>
      <c r="E1991" s="93"/>
      <c r="F1991" s="4"/>
      <c r="G1991" s="72"/>
      <c r="H1991" s="72"/>
      <c r="I1991" s="72"/>
      <c r="J1991" s="72"/>
      <c r="W1991" s="68">
        <f t="shared" si="94"/>
        <v>1</v>
      </c>
      <c r="AC1991" s="1" t="str">
        <f t="shared" si="95"/>
        <v>1900</v>
      </c>
    </row>
    <row r="1992" spans="4:29" x14ac:dyDescent="0.25">
      <c r="D1992" s="99" t="str">
        <f t="shared" si="93"/>
        <v/>
      </c>
      <c r="E1992" s="93"/>
      <c r="F1992" s="4"/>
      <c r="G1992" s="72"/>
      <c r="H1992" s="72"/>
      <c r="I1992" s="72"/>
      <c r="J1992" s="72"/>
      <c r="W1992" s="68">
        <f t="shared" si="94"/>
        <v>1</v>
      </c>
      <c r="AC1992" s="1" t="str">
        <f t="shared" si="95"/>
        <v>1900</v>
      </c>
    </row>
    <row r="1993" spans="4:29" x14ac:dyDescent="0.25">
      <c r="D1993" s="99" t="str">
        <f t="shared" si="93"/>
        <v/>
      </c>
      <c r="E1993" s="93"/>
      <c r="F1993" s="4"/>
      <c r="G1993" s="72"/>
      <c r="H1993" s="72"/>
      <c r="I1993" s="72"/>
      <c r="J1993" s="72"/>
      <c r="W1993" s="68">
        <f t="shared" si="94"/>
        <v>1</v>
      </c>
      <c r="AC1993" s="1" t="str">
        <f t="shared" si="95"/>
        <v>1900</v>
      </c>
    </row>
    <row r="1994" spans="4:29" x14ac:dyDescent="0.25">
      <c r="D1994" s="99" t="str">
        <f t="shared" si="93"/>
        <v/>
      </c>
      <c r="E1994" s="93"/>
      <c r="F1994" s="4"/>
      <c r="G1994" s="72"/>
      <c r="H1994" s="72"/>
      <c r="I1994" s="72"/>
      <c r="J1994" s="72"/>
      <c r="W1994" s="68">
        <f t="shared" si="94"/>
        <v>1</v>
      </c>
      <c r="AC1994" s="1" t="str">
        <f t="shared" si="95"/>
        <v>1900</v>
      </c>
    </row>
    <row r="1995" spans="4:29" x14ac:dyDescent="0.25">
      <c r="D1995" s="99" t="str">
        <f t="shared" si="93"/>
        <v/>
      </c>
      <c r="E1995" s="93"/>
      <c r="F1995" s="4"/>
      <c r="G1995" s="72"/>
      <c r="H1995" s="72"/>
      <c r="I1995" s="72"/>
      <c r="J1995" s="72"/>
      <c r="W1995" s="68">
        <f t="shared" si="94"/>
        <v>1</v>
      </c>
      <c r="AC1995" s="1" t="str">
        <f t="shared" si="95"/>
        <v>1900</v>
      </c>
    </row>
    <row r="1996" spans="4:29" x14ac:dyDescent="0.25">
      <c r="D1996" s="99" t="str">
        <f t="shared" si="93"/>
        <v/>
      </c>
      <c r="E1996" s="93"/>
      <c r="F1996" s="4"/>
      <c r="G1996" s="72"/>
      <c r="H1996" s="72"/>
      <c r="I1996" s="72"/>
      <c r="J1996" s="72"/>
      <c r="W1996" s="68">
        <f t="shared" si="94"/>
        <v>1</v>
      </c>
      <c r="AC1996" s="1" t="str">
        <f t="shared" si="95"/>
        <v>1900</v>
      </c>
    </row>
    <row r="1997" spans="4:29" x14ac:dyDescent="0.25">
      <c r="D1997" s="99" t="str">
        <f t="shared" si="93"/>
        <v/>
      </c>
      <c r="E1997" s="93"/>
      <c r="F1997" s="4"/>
      <c r="G1997" s="72"/>
      <c r="H1997" s="72"/>
      <c r="I1997" s="72"/>
      <c r="J1997" s="72"/>
      <c r="W1997" s="68">
        <f t="shared" si="94"/>
        <v>1</v>
      </c>
      <c r="AC1997" s="1" t="str">
        <f t="shared" si="95"/>
        <v>1900</v>
      </c>
    </row>
    <row r="1998" spans="4:29" x14ac:dyDescent="0.25">
      <c r="D1998" s="99" t="str">
        <f t="shared" si="93"/>
        <v/>
      </c>
      <c r="E1998" s="93"/>
      <c r="F1998" s="4"/>
      <c r="G1998" s="72"/>
      <c r="H1998" s="72"/>
      <c r="I1998" s="72"/>
      <c r="J1998" s="72"/>
      <c r="W1998" s="68">
        <f t="shared" si="94"/>
        <v>1</v>
      </c>
      <c r="AC1998" s="1" t="str">
        <f t="shared" si="95"/>
        <v>1900</v>
      </c>
    </row>
    <row r="1999" spans="4:29" x14ac:dyDescent="0.25">
      <c r="D1999" s="99" t="str">
        <f t="shared" si="93"/>
        <v/>
      </c>
      <c r="E1999" s="93"/>
      <c r="F1999" s="4"/>
      <c r="G1999" s="72"/>
      <c r="H1999" s="72"/>
      <c r="I1999" s="72"/>
      <c r="J1999" s="72"/>
      <c r="W1999" s="68">
        <f t="shared" si="94"/>
        <v>1</v>
      </c>
      <c r="AC1999" s="1" t="str">
        <f t="shared" si="95"/>
        <v>1900</v>
      </c>
    </row>
    <row r="2000" spans="4:29" x14ac:dyDescent="0.25">
      <c r="D2000" s="99" t="str">
        <f t="shared" si="93"/>
        <v/>
      </c>
      <c r="E2000" s="93"/>
      <c r="F2000" s="4"/>
      <c r="G2000" s="72"/>
      <c r="H2000" s="72"/>
      <c r="I2000" s="72"/>
      <c r="J2000" s="72"/>
      <c r="W2000" s="68">
        <f t="shared" si="94"/>
        <v>1</v>
      </c>
      <c r="AC2000" s="1" t="str">
        <f t="shared" si="95"/>
        <v>1900</v>
      </c>
    </row>
    <row r="2001" spans="4:29" x14ac:dyDescent="0.25">
      <c r="D2001" s="99" t="str">
        <f t="shared" si="93"/>
        <v/>
      </c>
      <c r="E2001" s="93"/>
      <c r="F2001" s="4"/>
      <c r="G2001" s="72"/>
      <c r="H2001" s="72"/>
      <c r="I2001" s="72"/>
      <c r="J2001" s="72"/>
      <c r="W2001" s="68">
        <f t="shared" si="94"/>
        <v>1</v>
      </c>
      <c r="AC2001" s="1" t="str">
        <f t="shared" si="95"/>
        <v>1900</v>
      </c>
    </row>
    <row r="2002" spans="4:29" x14ac:dyDescent="0.25">
      <c r="D2002" s="99" t="str">
        <f t="shared" si="93"/>
        <v/>
      </c>
      <c r="E2002" s="93"/>
      <c r="F2002" s="4"/>
      <c r="G2002" s="72"/>
      <c r="H2002" s="72"/>
      <c r="I2002" s="72"/>
      <c r="J2002" s="72"/>
      <c r="W2002" s="68">
        <f t="shared" si="94"/>
        <v>1</v>
      </c>
      <c r="AC2002" s="1" t="str">
        <f t="shared" si="95"/>
        <v>1900</v>
      </c>
    </row>
    <row r="2003" spans="4:29" x14ac:dyDescent="0.25">
      <c r="D2003" s="99" t="str">
        <f t="shared" si="93"/>
        <v/>
      </c>
      <c r="E2003" s="93"/>
      <c r="F2003" s="4"/>
      <c r="G2003" s="72"/>
      <c r="H2003" s="72"/>
      <c r="I2003" s="72"/>
      <c r="J2003" s="72"/>
      <c r="W2003" s="68">
        <f t="shared" si="94"/>
        <v>1</v>
      </c>
      <c r="AC2003" s="1" t="str">
        <f t="shared" si="95"/>
        <v>1900</v>
      </c>
    </row>
    <row r="2004" spans="4:29" x14ac:dyDescent="0.25">
      <c r="D2004" s="99" t="str">
        <f t="shared" si="93"/>
        <v/>
      </c>
      <c r="E2004" s="93"/>
      <c r="F2004" s="4"/>
      <c r="G2004" s="72"/>
      <c r="H2004" s="72"/>
      <c r="I2004" s="72"/>
      <c r="J2004" s="72"/>
      <c r="W2004" s="68">
        <f t="shared" si="94"/>
        <v>1</v>
      </c>
      <c r="AC2004" s="1" t="str">
        <f t="shared" si="95"/>
        <v>1900</v>
      </c>
    </row>
    <row r="2005" spans="4:29" x14ac:dyDescent="0.25">
      <c r="D2005" s="99" t="str">
        <f t="shared" si="93"/>
        <v/>
      </c>
      <c r="E2005" s="93"/>
      <c r="F2005" s="4"/>
      <c r="G2005" s="72"/>
      <c r="H2005" s="72"/>
      <c r="I2005" s="72"/>
      <c r="J2005" s="72"/>
      <c r="W2005" s="68">
        <f t="shared" si="94"/>
        <v>1</v>
      </c>
      <c r="AC2005" s="1" t="str">
        <f t="shared" si="95"/>
        <v>1900</v>
      </c>
    </row>
    <row r="2006" spans="4:29" x14ac:dyDescent="0.25">
      <c r="D2006" s="99" t="str">
        <f t="shared" si="93"/>
        <v/>
      </c>
      <c r="E2006" s="93"/>
      <c r="F2006" s="4"/>
      <c r="G2006" s="72"/>
      <c r="H2006" s="72"/>
      <c r="I2006" s="72"/>
      <c r="J2006" s="72"/>
      <c r="W2006" s="68">
        <f t="shared" si="94"/>
        <v>1</v>
      </c>
      <c r="AC2006" s="1" t="str">
        <f t="shared" si="95"/>
        <v>1900</v>
      </c>
    </row>
    <row r="2007" spans="4:29" x14ac:dyDescent="0.25">
      <c r="D2007" s="99" t="str">
        <f t="shared" si="93"/>
        <v/>
      </c>
      <c r="E2007" s="93"/>
      <c r="F2007" s="4"/>
      <c r="G2007" s="72"/>
      <c r="H2007" s="72"/>
      <c r="I2007" s="72"/>
      <c r="J2007" s="72"/>
      <c r="W2007" s="68">
        <f t="shared" si="94"/>
        <v>1</v>
      </c>
      <c r="AC2007" s="1" t="str">
        <f t="shared" si="95"/>
        <v>1900</v>
      </c>
    </row>
    <row r="2008" spans="4:29" x14ac:dyDescent="0.25">
      <c r="D2008" s="99" t="str">
        <f t="shared" si="93"/>
        <v/>
      </c>
      <c r="E2008" s="93"/>
      <c r="F2008" s="4"/>
      <c r="G2008" s="72"/>
      <c r="H2008" s="72"/>
      <c r="I2008" s="72"/>
      <c r="J2008" s="72"/>
      <c r="W2008" s="68">
        <f t="shared" si="94"/>
        <v>1</v>
      </c>
      <c r="AC2008" s="1" t="str">
        <f t="shared" si="95"/>
        <v>1900</v>
      </c>
    </row>
    <row r="2009" spans="4:29" x14ac:dyDescent="0.25">
      <c r="D2009" s="99" t="str">
        <f t="shared" si="93"/>
        <v/>
      </c>
      <c r="E2009" s="93"/>
      <c r="F2009" s="4"/>
      <c r="G2009" s="72"/>
      <c r="H2009" s="72"/>
      <c r="I2009" s="72"/>
      <c r="J2009" s="72"/>
      <c r="W2009" s="68">
        <f t="shared" si="94"/>
        <v>1</v>
      </c>
      <c r="AC2009" s="1" t="str">
        <f t="shared" si="95"/>
        <v>1900</v>
      </c>
    </row>
    <row r="2010" spans="4:29" x14ac:dyDescent="0.25">
      <c r="D2010" s="99" t="str">
        <f t="shared" si="93"/>
        <v/>
      </c>
      <c r="E2010" s="93"/>
      <c r="F2010" s="4"/>
      <c r="G2010" s="72"/>
      <c r="H2010" s="72"/>
      <c r="I2010" s="72"/>
      <c r="J2010" s="72"/>
      <c r="W2010" s="68">
        <f t="shared" si="94"/>
        <v>1</v>
      </c>
      <c r="AC2010" s="1" t="str">
        <f t="shared" si="95"/>
        <v>1900</v>
      </c>
    </row>
    <row r="2011" spans="4:29" x14ac:dyDescent="0.25">
      <c r="D2011" s="99" t="str">
        <f t="shared" si="93"/>
        <v/>
      </c>
      <c r="E2011" s="93"/>
      <c r="F2011" s="4"/>
      <c r="G2011" s="72"/>
      <c r="H2011" s="72"/>
      <c r="I2011" s="72"/>
      <c r="J2011" s="72"/>
      <c r="W2011" s="68">
        <f t="shared" si="94"/>
        <v>1</v>
      </c>
      <c r="AC2011" s="1" t="str">
        <f t="shared" si="95"/>
        <v>1900</v>
      </c>
    </row>
    <row r="2012" spans="4:29" x14ac:dyDescent="0.25">
      <c r="D2012" s="99" t="str">
        <f t="shared" si="93"/>
        <v/>
      </c>
      <c r="E2012" s="93"/>
      <c r="F2012" s="4"/>
      <c r="G2012" s="72"/>
      <c r="H2012" s="72"/>
      <c r="I2012" s="72"/>
      <c r="J2012" s="72"/>
      <c r="W2012" s="68">
        <f t="shared" si="94"/>
        <v>1</v>
      </c>
      <c r="AC2012" s="1" t="str">
        <f t="shared" si="95"/>
        <v>1900</v>
      </c>
    </row>
    <row r="2013" spans="4:29" x14ac:dyDescent="0.25">
      <c r="D2013" s="99" t="str">
        <f t="shared" si="93"/>
        <v/>
      </c>
      <c r="E2013" s="93"/>
      <c r="F2013" s="4"/>
      <c r="G2013" s="72"/>
      <c r="H2013" s="72"/>
      <c r="I2013" s="72"/>
      <c r="J2013" s="72"/>
      <c r="W2013" s="68">
        <f t="shared" si="94"/>
        <v>1</v>
      </c>
      <c r="AC2013" s="1" t="str">
        <f t="shared" si="95"/>
        <v>1900</v>
      </c>
    </row>
    <row r="2014" spans="4:29" x14ac:dyDescent="0.25">
      <c r="D2014" s="99" t="str">
        <f t="shared" si="93"/>
        <v/>
      </c>
      <c r="E2014" s="93"/>
      <c r="F2014" s="4"/>
      <c r="G2014" s="72"/>
      <c r="H2014" s="72"/>
      <c r="I2014" s="72"/>
      <c r="J2014" s="72"/>
      <c r="W2014" s="68">
        <f t="shared" si="94"/>
        <v>1</v>
      </c>
      <c r="AC2014" s="1" t="str">
        <f t="shared" si="95"/>
        <v>1900</v>
      </c>
    </row>
    <row r="2015" spans="4:29" x14ac:dyDescent="0.25">
      <c r="D2015" s="99" t="str">
        <f t="shared" si="93"/>
        <v/>
      </c>
      <c r="E2015" s="93"/>
      <c r="F2015" s="4"/>
      <c r="G2015" s="72"/>
      <c r="H2015" s="72"/>
      <c r="I2015" s="72"/>
      <c r="J2015" s="72"/>
      <c r="W2015" s="68">
        <f t="shared" si="94"/>
        <v>1</v>
      </c>
      <c r="AC2015" s="1" t="str">
        <f t="shared" si="95"/>
        <v>1900</v>
      </c>
    </row>
    <row r="2016" spans="4:29" x14ac:dyDescent="0.25">
      <c r="D2016" s="99" t="str">
        <f t="shared" si="93"/>
        <v/>
      </c>
      <c r="E2016" s="93"/>
      <c r="F2016" s="4"/>
      <c r="G2016" s="72"/>
      <c r="H2016" s="72"/>
      <c r="I2016" s="72"/>
      <c r="J2016" s="72"/>
      <c r="W2016" s="68">
        <f t="shared" si="94"/>
        <v>1</v>
      </c>
      <c r="AC2016" s="1" t="str">
        <f t="shared" si="95"/>
        <v>1900</v>
      </c>
    </row>
    <row r="2017" spans="4:29" x14ac:dyDescent="0.25">
      <c r="D2017" s="99" t="str">
        <f t="shared" si="93"/>
        <v/>
      </c>
      <c r="E2017" s="93"/>
      <c r="F2017" s="4"/>
      <c r="G2017" s="72"/>
      <c r="H2017" s="72"/>
      <c r="I2017" s="72"/>
      <c r="J2017" s="72"/>
      <c r="W2017" s="68">
        <f t="shared" si="94"/>
        <v>1</v>
      </c>
      <c r="AC2017" s="1" t="str">
        <f t="shared" si="95"/>
        <v>1900</v>
      </c>
    </row>
    <row r="2018" spans="4:29" x14ac:dyDescent="0.25">
      <c r="D2018" s="99" t="str">
        <f t="shared" si="93"/>
        <v/>
      </c>
      <c r="E2018" s="93"/>
      <c r="F2018" s="4"/>
      <c r="G2018" s="72"/>
      <c r="H2018" s="72"/>
      <c r="I2018" s="72"/>
      <c r="J2018" s="72"/>
      <c r="W2018" s="68">
        <f t="shared" si="94"/>
        <v>1</v>
      </c>
      <c r="AC2018" s="1" t="str">
        <f t="shared" si="95"/>
        <v>1900</v>
      </c>
    </row>
    <row r="2019" spans="4:29" x14ac:dyDescent="0.25">
      <c r="D2019" s="99" t="str">
        <f t="shared" si="93"/>
        <v/>
      </c>
      <c r="E2019" s="93"/>
      <c r="F2019" s="4"/>
      <c r="G2019" s="72"/>
      <c r="H2019" s="72"/>
      <c r="I2019" s="72"/>
      <c r="J2019" s="72"/>
      <c r="W2019" s="68">
        <f t="shared" si="94"/>
        <v>1</v>
      </c>
      <c r="AC2019" s="1" t="str">
        <f t="shared" si="95"/>
        <v>1900</v>
      </c>
    </row>
    <row r="2020" spans="4:29" x14ac:dyDescent="0.25">
      <c r="D2020" s="99" t="str">
        <f t="shared" si="93"/>
        <v/>
      </c>
      <c r="E2020" s="93"/>
      <c r="F2020" s="4"/>
      <c r="G2020" s="72"/>
      <c r="H2020" s="72"/>
      <c r="I2020" s="72"/>
      <c r="J2020" s="72"/>
      <c r="W2020" s="68">
        <f t="shared" si="94"/>
        <v>1</v>
      </c>
      <c r="AC2020" s="1" t="str">
        <f t="shared" si="95"/>
        <v>1900</v>
      </c>
    </row>
    <row r="2021" spans="4:29" x14ac:dyDescent="0.25">
      <c r="D2021" s="99" t="str">
        <f t="shared" si="93"/>
        <v/>
      </c>
      <c r="E2021" s="93"/>
      <c r="F2021" s="4"/>
      <c r="G2021" s="72"/>
      <c r="H2021" s="72"/>
      <c r="I2021" s="72"/>
      <c r="J2021" s="72"/>
      <c r="W2021" s="68">
        <f t="shared" si="94"/>
        <v>1</v>
      </c>
      <c r="AC2021" s="1" t="str">
        <f t="shared" si="95"/>
        <v>1900</v>
      </c>
    </row>
    <row r="2022" spans="4:29" x14ac:dyDescent="0.25">
      <c r="D2022" s="99" t="str">
        <f t="shared" si="93"/>
        <v/>
      </c>
      <c r="E2022" s="93"/>
      <c r="F2022" s="4"/>
      <c r="G2022" s="72"/>
      <c r="H2022" s="72"/>
      <c r="I2022" s="72"/>
      <c r="J2022" s="72"/>
      <c r="W2022" s="68">
        <f t="shared" si="94"/>
        <v>1</v>
      </c>
      <c r="AC2022" s="1" t="str">
        <f t="shared" si="95"/>
        <v>1900</v>
      </c>
    </row>
    <row r="2023" spans="4:29" x14ac:dyDescent="0.25">
      <c r="D2023" s="99" t="str">
        <f t="shared" si="93"/>
        <v/>
      </c>
      <c r="E2023" s="93"/>
      <c r="F2023" s="4"/>
      <c r="G2023" s="72"/>
      <c r="H2023" s="72"/>
      <c r="I2023" s="72"/>
      <c r="J2023" s="72"/>
      <c r="W2023" s="68">
        <f t="shared" si="94"/>
        <v>1</v>
      </c>
      <c r="AC2023" s="1" t="str">
        <f t="shared" si="95"/>
        <v>1900</v>
      </c>
    </row>
    <row r="2024" spans="4:29" x14ac:dyDescent="0.25">
      <c r="D2024" s="99" t="str">
        <f t="shared" si="93"/>
        <v/>
      </c>
      <c r="E2024" s="93"/>
      <c r="F2024" s="4"/>
      <c r="G2024" s="72"/>
      <c r="H2024" s="72"/>
      <c r="I2024" s="72"/>
      <c r="J2024" s="72"/>
      <c r="W2024" s="68">
        <f t="shared" si="94"/>
        <v>1</v>
      </c>
      <c r="AC2024" s="1" t="str">
        <f t="shared" si="95"/>
        <v>1900</v>
      </c>
    </row>
    <row r="2025" spans="4:29" x14ac:dyDescent="0.25">
      <c r="D2025" s="99" t="str">
        <f t="shared" si="93"/>
        <v/>
      </c>
      <c r="E2025" s="93"/>
      <c r="F2025" s="4"/>
      <c r="G2025" s="72"/>
      <c r="H2025" s="72"/>
      <c r="I2025" s="72"/>
      <c r="J2025" s="72"/>
      <c r="W2025" s="68">
        <f t="shared" si="94"/>
        <v>1</v>
      </c>
      <c r="AC2025" s="1" t="str">
        <f t="shared" si="95"/>
        <v>1900</v>
      </c>
    </row>
    <row r="2026" spans="4:29" x14ac:dyDescent="0.25">
      <c r="D2026" s="99" t="str">
        <f t="shared" si="93"/>
        <v/>
      </c>
      <c r="E2026" s="93"/>
      <c r="F2026" s="4"/>
      <c r="G2026" s="72"/>
      <c r="H2026" s="72"/>
      <c r="I2026" s="72"/>
      <c r="J2026" s="72"/>
      <c r="W2026" s="68">
        <f t="shared" si="94"/>
        <v>1</v>
      </c>
      <c r="AC2026" s="1" t="str">
        <f t="shared" si="95"/>
        <v>1900</v>
      </c>
    </row>
    <row r="2027" spans="4:29" x14ac:dyDescent="0.25">
      <c r="D2027" s="99" t="str">
        <f t="shared" si="93"/>
        <v/>
      </c>
      <c r="E2027" s="93"/>
      <c r="F2027" s="4"/>
      <c r="G2027" s="72"/>
      <c r="H2027" s="72"/>
      <c r="I2027" s="72"/>
      <c r="J2027" s="72"/>
      <c r="W2027" s="68">
        <f t="shared" si="94"/>
        <v>1</v>
      </c>
      <c r="AC2027" s="1" t="str">
        <f t="shared" si="95"/>
        <v>1900</v>
      </c>
    </row>
    <row r="2028" spans="4:29" x14ac:dyDescent="0.25">
      <c r="D2028" s="99" t="str">
        <f t="shared" si="93"/>
        <v/>
      </c>
      <c r="E2028" s="93"/>
      <c r="F2028" s="4"/>
      <c r="G2028" s="72"/>
      <c r="H2028" s="72"/>
      <c r="I2028" s="72"/>
      <c r="J2028" s="72"/>
      <c r="W2028" s="68">
        <f t="shared" si="94"/>
        <v>1</v>
      </c>
      <c r="AC2028" s="1" t="str">
        <f t="shared" si="95"/>
        <v>1900</v>
      </c>
    </row>
    <row r="2029" spans="4:29" x14ac:dyDescent="0.25">
      <c r="D2029" s="99" t="str">
        <f t="shared" si="93"/>
        <v/>
      </c>
      <c r="E2029" s="93"/>
      <c r="F2029" s="4"/>
      <c r="G2029" s="72"/>
      <c r="H2029" s="72"/>
      <c r="I2029" s="72"/>
      <c r="J2029" s="72"/>
      <c r="W2029" s="68">
        <f t="shared" si="94"/>
        <v>1</v>
      </c>
      <c r="AC2029" s="1" t="str">
        <f t="shared" si="95"/>
        <v>1900</v>
      </c>
    </row>
    <row r="2030" spans="4:29" x14ac:dyDescent="0.25">
      <c r="D2030" s="99" t="str">
        <f t="shared" si="93"/>
        <v/>
      </c>
      <c r="E2030" s="93"/>
      <c r="F2030" s="4"/>
      <c r="G2030" s="72"/>
      <c r="H2030" s="72"/>
      <c r="I2030" s="72"/>
      <c r="J2030" s="72"/>
      <c r="W2030" s="68">
        <f t="shared" si="94"/>
        <v>1</v>
      </c>
      <c r="AC2030" s="1" t="str">
        <f t="shared" si="95"/>
        <v>1900</v>
      </c>
    </row>
    <row r="2031" spans="4:29" x14ac:dyDescent="0.25">
      <c r="D2031" s="99" t="str">
        <f t="shared" si="93"/>
        <v/>
      </c>
      <c r="E2031" s="93"/>
      <c r="F2031" s="4"/>
      <c r="G2031" s="72"/>
      <c r="H2031" s="72"/>
      <c r="I2031" s="72"/>
      <c r="J2031" s="72"/>
      <c r="W2031" s="68">
        <f t="shared" si="94"/>
        <v>1</v>
      </c>
      <c r="AC2031" s="1" t="str">
        <f t="shared" si="95"/>
        <v>1900</v>
      </c>
    </row>
    <row r="2032" spans="4:29" x14ac:dyDescent="0.25">
      <c r="D2032" s="99" t="str">
        <f t="shared" si="93"/>
        <v/>
      </c>
      <c r="E2032" s="93"/>
      <c r="F2032" s="4"/>
      <c r="G2032" s="72"/>
      <c r="H2032" s="72"/>
      <c r="I2032" s="72"/>
      <c r="J2032" s="72"/>
      <c r="W2032" s="68">
        <f t="shared" si="94"/>
        <v>1</v>
      </c>
      <c r="AC2032" s="1" t="str">
        <f t="shared" si="95"/>
        <v>1900</v>
      </c>
    </row>
    <row r="2033" spans="4:29" x14ac:dyDescent="0.25">
      <c r="D2033" s="99" t="str">
        <f t="shared" si="93"/>
        <v/>
      </c>
      <c r="E2033" s="93"/>
      <c r="F2033" s="4"/>
      <c r="G2033" s="72"/>
      <c r="H2033" s="72"/>
      <c r="I2033" s="72"/>
      <c r="J2033" s="72"/>
      <c r="W2033" s="68">
        <f t="shared" si="94"/>
        <v>1</v>
      </c>
      <c r="AC2033" s="1" t="str">
        <f t="shared" si="95"/>
        <v>1900</v>
      </c>
    </row>
    <row r="2034" spans="4:29" x14ac:dyDescent="0.25">
      <c r="D2034" s="99" t="str">
        <f t="shared" si="93"/>
        <v/>
      </c>
      <c r="E2034" s="93"/>
      <c r="F2034" s="4"/>
      <c r="G2034" s="72"/>
      <c r="H2034" s="72"/>
      <c r="I2034" s="72"/>
      <c r="J2034" s="72"/>
      <c r="W2034" s="68">
        <f t="shared" si="94"/>
        <v>1</v>
      </c>
      <c r="AC2034" s="1" t="str">
        <f t="shared" si="95"/>
        <v>1900</v>
      </c>
    </row>
    <row r="2035" spans="4:29" x14ac:dyDescent="0.25">
      <c r="D2035" s="99" t="str">
        <f t="shared" si="93"/>
        <v/>
      </c>
      <c r="E2035" s="93"/>
      <c r="F2035" s="4"/>
      <c r="G2035" s="72"/>
      <c r="H2035" s="72"/>
      <c r="I2035" s="72"/>
      <c r="J2035" s="72"/>
      <c r="W2035" s="68">
        <f t="shared" si="94"/>
        <v>1</v>
      </c>
      <c r="AC2035" s="1" t="str">
        <f t="shared" si="95"/>
        <v>1900</v>
      </c>
    </row>
    <row r="2036" spans="4:29" x14ac:dyDescent="0.25">
      <c r="D2036" s="99" t="str">
        <f t="shared" si="93"/>
        <v/>
      </c>
      <c r="E2036" s="93"/>
      <c r="F2036" s="4"/>
      <c r="G2036" s="72"/>
      <c r="H2036" s="72"/>
      <c r="I2036" s="72"/>
      <c r="J2036" s="72"/>
      <c r="W2036" s="68">
        <f t="shared" si="94"/>
        <v>1</v>
      </c>
      <c r="AC2036" s="1" t="str">
        <f t="shared" si="95"/>
        <v>1900</v>
      </c>
    </row>
    <row r="2037" spans="4:29" x14ac:dyDescent="0.25">
      <c r="D2037" s="99" t="str">
        <f t="shared" si="93"/>
        <v/>
      </c>
      <c r="E2037" s="93"/>
      <c r="F2037" s="4"/>
      <c r="G2037" s="72"/>
      <c r="H2037" s="72"/>
      <c r="I2037" s="72"/>
      <c r="J2037" s="72"/>
      <c r="W2037" s="68">
        <f t="shared" si="94"/>
        <v>1</v>
      </c>
      <c r="AC2037" s="1" t="str">
        <f t="shared" si="95"/>
        <v>1900</v>
      </c>
    </row>
    <row r="2038" spans="4:29" x14ac:dyDescent="0.25">
      <c r="D2038" s="99" t="str">
        <f t="shared" si="93"/>
        <v/>
      </c>
      <c r="E2038" s="93"/>
      <c r="F2038" s="4"/>
      <c r="G2038" s="72"/>
      <c r="H2038" s="72"/>
      <c r="I2038" s="72"/>
      <c r="J2038" s="72"/>
      <c r="W2038" s="68">
        <f t="shared" si="94"/>
        <v>1</v>
      </c>
      <c r="AC2038" s="1" t="str">
        <f t="shared" si="95"/>
        <v>1900</v>
      </c>
    </row>
    <row r="2039" spans="4:29" x14ac:dyDescent="0.25">
      <c r="D2039" s="99" t="str">
        <f t="shared" si="93"/>
        <v/>
      </c>
      <c r="E2039" s="93"/>
      <c r="F2039" s="4"/>
      <c r="G2039" s="72"/>
      <c r="H2039" s="72"/>
      <c r="I2039" s="72"/>
      <c r="J2039" s="72"/>
      <c r="W2039" s="68">
        <f t="shared" si="94"/>
        <v>1</v>
      </c>
      <c r="AC2039" s="1" t="str">
        <f t="shared" si="95"/>
        <v>1900</v>
      </c>
    </row>
    <row r="2040" spans="4:29" x14ac:dyDescent="0.25">
      <c r="D2040" s="99" t="str">
        <f t="shared" si="93"/>
        <v/>
      </c>
      <c r="E2040" s="93"/>
      <c r="F2040" s="4"/>
      <c r="G2040" s="72"/>
      <c r="H2040" s="72"/>
      <c r="I2040" s="72"/>
      <c r="J2040" s="72"/>
      <c r="W2040" s="68">
        <f t="shared" si="94"/>
        <v>1</v>
      </c>
      <c r="AC2040" s="1" t="str">
        <f t="shared" si="95"/>
        <v>1900</v>
      </c>
    </row>
    <row r="2041" spans="4:29" x14ac:dyDescent="0.25">
      <c r="D2041" s="99" t="str">
        <f t="shared" si="93"/>
        <v/>
      </c>
      <c r="E2041" s="93"/>
      <c r="F2041" s="4"/>
      <c r="G2041" s="72"/>
      <c r="H2041" s="72"/>
      <c r="I2041" s="72"/>
      <c r="J2041" s="72"/>
      <c r="W2041" s="68">
        <f t="shared" si="94"/>
        <v>1</v>
      </c>
      <c r="AC2041" s="1" t="str">
        <f t="shared" si="95"/>
        <v>1900</v>
      </c>
    </row>
    <row r="2042" spans="4:29" x14ac:dyDescent="0.25">
      <c r="D2042" s="99" t="str">
        <f t="shared" si="93"/>
        <v/>
      </c>
      <c r="E2042" s="93"/>
      <c r="F2042" s="4"/>
      <c r="G2042" s="72"/>
      <c r="H2042" s="72"/>
      <c r="I2042" s="72"/>
      <c r="J2042" s="72"/>
      <c r="W2042" s="68">
        <f t="shared" si="94"/>
        <v>1</v>
      </c>
      <c r="AC2042" s="1" t="str">
        <f t="shared" si="95"/>
        <v>1900</v>
      </c>
    </row>
    <row r="2043" spans="4:29" x14ac:dyDescent="0.25">
      <c r="D2043" s="99" t="str">
        <f t="shared" si="93"/>
        <v/>
      </c>
      <c r="E2043" s="93"/>
      <c r="F2043" s="4"/>
      <c r="G2043" s="72"/>
      <c r="H2043" s="72"/>
      <c r="I2043" s="72"/>
      <c r="J2043" s="72"/>
      <c r="W2043" s="68">
        <f t="shared" si="94"/>
        <v>1</v>
      </c>
      <c r="AC2043" s="1" t="str">
        <f t="shared" si="95"/>
        <v>1900</v>
      </c>
    </row>
    <row r="2044" spans="4:29" x14ac:dyDescent="0.25">
      <c r="D2044" s="99" t="str">
        <f t="shared" si="93"/>
        <v/>
      </c>
      <c r="E2044" s="93"/>
      <c r="F2044" s="4"/>
      <c r="G2044" s="72"/>
      <c r="H2044" s="72"/>
      <c r="I2044" s="72"/>
      <c r="J2044" s="72"/>
      <c r="W2044" s="68">
        <f t="shared" si="94"/>
        <v>1</v>
      </c>
      <c r="AC2044" s="1" t="str">
        <f t="shared" si="95"/>
        <v>1900</v>
      </c>
    </row>
    <row r="2045" spans="4:29" x14ac:dyDescent="0.25">
      <c r="D2045" s="99" t="str">
        <f t="shared" si="93"/>
        <v/>
      </c>
      <c r="E2045" s="93"/>
      <c r="F2045" s="4"/>
      <c r="G2045" s="72"/>
      <c r="H2045" s="72"/>
      <c r="I2045" s="72"/>
      <c r="J2045" s="72"/>
      <c r="W2045" s="68">
        <f t="shared" si="94"/>
        <v>1</v>
      </c>
      <c r="AC2045" s="1" t="str">
        <f t="shared" si="95"/>
        <v>1900</v>
      </c>
    </row>
    <row r="2046" spans="4:29" x14ac:dyDescent="0.25">
      <c r="D2046" s="99" t="str">
        <f t="shared" si="93"/>
        <v/>
      </c>
      <c r="E2046" s="93"/>
      <c r="F2046" s="4"/>
      <c r="G2046" s="72"/>
      <c r="H2046" s="72"/>
      <c r="I2046" s="72"/>
      <c r="J2046" s="72"/>
      <c r="W2046" s="68">
        <f t="shared" si="94"/>
        <v>1</v>
      </c>
      <c r="AC2046" s="1" t="str">
        <f t="shared" si="95"/>
        <v>1900</v>
      </c>
    </row>
    <row r="2047" spans="4:29" x14ac:dyDescent="0.25">
      <c r="D2047" s="99" t="str">
        <f t="shared" si="93"/>
        <v/>
      </c>
      <c r="E2047" s="93"/>
      <c r="F2047" s="4"/>
      <c r="G2047" s="72"/>
      <c r="H2047" s="72"/>
      <c r="I2047" s="72"/>
      <c r="J2047" s="72"/>
      <c r="W2047" s="68">
        <f t="shared" si="94"/>
        <v>1</v>
      </c>
      <c r="AC2047" s="1" t="str">
        <f t="shared" si="95"/>
        <v>1900</v>
      </c>
    </row>
    <row r="2048" spans="4:29" x14ac:dyDescent="0.25">
      <c r="D2048" s="99" t="str">
        <f t="shared" si="93"/>
        <v/>
      </c>
      <c r="E2048" s="93"/>
      <c r="F2048" s="4"/>
      <c r="G2048" s="72"/>
      <c r="H2048" s="72"/>
      <c r="I2048" s="72"/>
      <c r="J2048" s="72"/>
      <c r="W2048" s="68">
        <f t="shared" si="94"/>
        <v>1</v>
      </c>
      <c r="AC2048" s="1" t="str">
        <f t="shared" si="95"/>
        <v>1900</v>
      </c>
    </row>
    <row r="2049" spans="4:29" x14ac:dyDescent="0.25">
      <c r="D2049" s="99" t="str">
        <f t="shared" si="93"/>
        <v/>
      </c>
      <c r="E2049" s="93"/>
      <c r="F2049" s="4"/>
      <c r="G2049" s="72"/>
      <c r="H2049" s="72"/>
      <c r="I2049" s="72"/>
      <c r="J2049" s="72"/>
      <c r="W2049" s="68">
        <f t="shared" si="94"/>
        <v>1</v>
      </c>
      <c r="AC2049" s="1" t="str">
        <f t="shared" si="95"/>
        <v>1900</v>
      </c>
    </row>
    <row r="2050" spans="4:29" x14ac:dyDescent="0.25">
      <c r="D2050" s="99" t="str">
        <f t="shared" si="93"/>
        <v/>
      </c>
      <c r="E2050" s="93"/>
      <c r="F2050" s="4"/>
      <c r="G2050" s="72"/>
      <c r="H2050" s="72"/>
      <c r="I2050" s="72"/>
      <c r="J2050" s="72"/>
      <c r="W2050" s="68">
        <f t="shared" si="94"/>
        <v>1</v>
      </c>
      <c r="AC2050" s="1" t="str">
        <f t="shared" si="95"/>
        <v>1900</v>
      </c>
    </row>
    <row r="2051" spans="4:29" x14ac:dyDescent="0.25">
      <c r="D2051" s="99" t="str">
        <f t="shared" si="93"/>
        <v/>
      </c>
      <c r="E2051" s="93"/>
      <c r="F2051" s="4"/>
      <c r="G2051" s="72"/>
      <c r="H2051" s="72"/>
      <c r="I2051" s="72"/>
      <c r="J2051" s="72"/>
      <c r="W2051" s="68">
        <f t="shared" si="94"/>
        <v>1</v>
      </c>
      <c r="AC2051" s="1" t="str">
        <f t="shared" si="95"/>
        <v>1900</v>
      </c>
    </row>
    <row r="2052" spans="4:29" x14ac:dyDescent="0.25">
      <c r="D2052" s="99" t="str">
        <f t="shared" ref="D2052:D2115" si="96">IF(W2052&lt;&gt;$V$1,IF(YEAR(W2052)=YEAR(W2051),D2051+1,1),"")</f>
        <v/>
      </c>
      <c r="E2052" s="93"/>
      <c r="F2052" s="4"/>
      <c r="G2052" s="72"/>
      <c r="H2052" s="72"/>
      <c r="I2052" s="72"/>
      <c r="J2052" s="72"/>
      <c r="W2052" s="68">
        <f t="shared" ref="W2052:W2115" si="97">IF(CONCATENATE(F2052,F2053,F2054,F2055,F2056,F2057)&lt;&gt;"",IF(AND(E2052&lt;&gt;0,ISNUMBER(E2052)=TRUE),E2052,W2051),$V$1)</f>
        <v>1</v>
      </c>
      <c r="AC2052" s="1" t="str">
        <f t="shared" si="95"/>
        <v>1900</v>
      </c>
    </row>
    <row r="2053" spans="4:29" x14ac:dyDescent="0.25">
      <c r="D2053" s="99" t="str">
        <f t="shared" si="96"/>
        <v/>
      </c>
      <c r="E2053" s="93"/>
      <c r="F2053" s="4"/>
      <c r="G2053" s="72"/>
      <c r="H2053" s="72"/>
      <c r="I2053" s="72"/>
      <c r="J2053" s="72"/>
      <c r="W2053" s="68">
        <f t="shared" si="97"/>
        <v>1</v>
      </c>
      <c r="AC2053" s="1" t="str">
        <f t="shared" ref="AC2053:AC2116" si="98">YEAR(W2053)&amp;F2053</f>
        <v>1900</v>
      </c>
    </row>
    <row r="2054" spans="4:29" x14ac:dyDescent="0.25">
      <c r="D2054" s="99" t="str">
        <f t="shared" si="96"/>
        <v/>
      </c>
      <c r="E2054" s="93"/>
      <c r="F2054" s="4"/>
      <c r="G2054" s="72"/>
      <c r="H2054" s="72"/>
      <c r="I2054" s="72"/>
      <c r="J2054" s="72"/>
      <c r="W2054" s="68">
        <f t="shared" si="97"/>
        <v>1</v>
      </c>
      <c r="AC2054" s="1" t="str">
        <f t="shared" si="98"/>
        <v>1900</v>
      </c>
    </row>
    <row r="2055" spans="4:29" x14ac:dyDescent="0.25">
      <c r="D2055" s="99" t="str">
        <f t="shared" si="96"/>
        <v/>
      </c>
      <c r="E2055" s="93"/>
      <c r="F2055" s="4"/>
      <c r="G2055" s="72"/>
      <c r="H2055" s="72"/>
      <c r="I2055" s="72"/>
      <c r="J2055" s="72"/>
      <c r="W2055" s="68">
        <f t="shared" si="97"/>
        <v>1</v>
      </c>
      <c r="AC2055" s="1" t="str">
        <f t="shared" si="98"/>
        <v>1900</v>
      </c>
    </row>
    <row r="2056" spans="4:29" x14ac:dyDescent="0.25">
      <c r="D2056" s="99" t="str">
        <f t="shared" si="96"/>
        <v/>
      </c>
      <c r="E2056" s="93"/>
      <c r="F2056" s="4"/>
      <c r="G2056" s="72"/>
      <c r="H2056" s="72"/>
      <c r="I2056" s="72"/>
      <c r="J2056" s="72"/>
      <c r="W2056" s="68">
        <f t="shared" si="97"/>
        <v>1</v>
      </c>
      <c r="AC2056" s="1" t="str">
        <f t="shared" si="98"/>
        <v>1900</v>
      </c>
    </row>
    <row r="2057" spans="4:29" x14ac:dyDescent="0.25">
      <c r="D2057" s="99" t="str">
        <f t="shared" si="96"/>
        <v/>
      </c>
      <c r="E2057" s="93"/>
      <c r="F2057" s="4"/>
      <c r="G2057" s="72"/>
      <c r="H2057" s="72"/>
      <c r="I2057" s="72"/>
      <c r="J2057" s="72"/>
      <c r="W2057" s="68">
        <f t="shared" si="97"/>
        <v>1</v>
      </c>
      <c r="AC2057" s="1" t="str">
        <f t="shared" si="98"/>
        <v>1900</v>
      </c>
    </row>
    <row r="2058" spans="4:29" x14ac:dyDescent="0.25">
      <c r="D2058" s="99" t="str">
        <f t="shared" si="96"/>
        <v/>
      </c>
      <c r="E2058" s="93"/>
      <c r="F2058" s="4"/>
      <c r="G2058" s="72"/>
      <c r="H2058" s="72"/>
      <c r="I2058" s="72"/>
      <c r="J2058" s="72"/>
      <c r="W2058" s="68">
        <f t="shared" si="97"/>
        <v>1</v>
      </c>
      <c r="AC2058" s="1" t="str">
        <f t="shared" si="98"/>
        <v>1900</v>
      </c>
    </row>
    <row r="2059" spans="4:29" x14ac:dyDescent="0.25">
      <c r="D2059" s="99" t="str">
        <f t="shared" si="96"/>
        <v/>
      </c>
      <c r="E2059" s="93"/>
      <c r="F2059" s="4"/>
      <c r="G2059" s="72"/>
      <c r="H2059" s="72"/>
      <c r="I2059" s="72"/>
      <c r="J2059" s="72"/>
      <c r="W2059" s="68">
        <f t="shared" si="97"/>
        <v>1</v>
      </c>
      <c r="AC2059" s="1" t="str">
        <f t="shared" si="98"/>
        <v>1900</v>
      </c>
    </row>
    <row r="2060" spans="4:29" x14ac:dyDescent="0.25">
      <c r="D2060" s="99" t="str">
        <f t="shared" si="96"/>
        <v/>
      </c>
      <c r="E2060" s="93"/>
      <c r="F2060" s="4"/>
      <c r="G2060" s="72"/>
      <c r="H2060" s="72"/>
      <c r="I2060" s="72"/>
      <c r="J2060" s="72"/>
      <c r="W2060" s="68">
        <f t="shared" si="97"/>
        <v>1</v>
      </c>
      <c r="AC2060" s="1" t="str">
        <f t="shared" si="98"/>
        <v>1900</v>
      </c>
    </row>
    <row r="2061" spans="4:29" x14ac:dyDescent="0.25">
      <c r="D2061" s="99" t="str">
        <f t="shared" si="96"/>
        <v/>
      </c>
      <c r="E2061" s="93"/>
      <c r="F2061" s="4"/>
      <c r="G2061" s="72"/>
      <c r="H2061" s="72"/>
      <c r="I2061" s="72"/>
      <c r="J2061" s="72"/>
      <c r="W2061" s="68">
        <f t="shared" si="97"/>
        <v>1</v>
      </c>
      <c r="AC2061" s="1" t="str">
        <f t="shared" si="98"/>
        <v>1900</v>
      </c>
    </row>
    <row r="2062" spans="4:29" x14ac:dyDescent="0.25">
      <c r="D2062" s="99" t="str">
        <f t="shared" si="96"/>
        <v/>
      </c>
      <c r="E2062" s="93"/>
      <c r="F2062" s="4"/>
      <c r="G2062" s="72"/>
      <c r="H2062" s="72"/>
      <c r="I2062" s="72"/>
      <c r="J2062" s="72"/>
      <c r="W2062" s="68">
        <f t="shared" si="97"/>
        <v>1</v>
      </c>
      <c r="AC2062" s="1" t="str">
        <f t="shared" si="98"/>
        <v>1900</v>
      </c>
    </row>
    <row r="2063" spans="4:29" x14ac:dyDescent="0.25">
      <c r="D2063" s="99" t="str">
        <f t="shared" si="96"/>
        <v/>
      </c>
      <c r="E2063" s="93"/>
      <c r="F2063" s="4"/>
      <c r="G2063" s="72"/>
      <c r="H2063" s="72"/>
      <c r="I2063" s="72"/>
      <c r="J2063" s="72"/>
      <c r="W2063" s="68">
        <f t="shared" si="97"/>
        <v>1</v>
      </c>
      <c r="AC2063" s="1" t="str">
        <f t="shared" si="98"/>
        <v>1900</v>
      </c>
    </row>
    <row r="2064" spans="4:29" x14ac:dyDescent="0.25">
      <c r="D2064" s="99" t="str">
        <f t="shared" si="96"/>
        <v/>
      </c>
      <c r="E2064" s="93"/>
      <c r="F2064" s="4"/>
      <c r="G2064" s="72"/>
      <c r="H2064" s="72"/>
      <c r="I2064" s="72"/>
      <c r="J2064" s="72"/>
      <c r="W2064" s="68">
        <f t="shared" si="97"/>
        <v>1</v>
      </c>
      <c r="AC2064" s="1" t="str">
        <f t="shared" si="98"/>
        <v>1900</v>
      </c>
    </row>
    <row r="2065" spans="4:29" x14ac:dyDescent="0.25">
      <c r="D2065" s="99" t="str">
        <f t="shared" si="96"/>
        <v/>
      </c>
      <c r="E2065" s="93"/>
      <c r="F2065" s="4"/>
      <c r="G2065" s="72"/>
      <c r="H2065" s="72"/>
      <c r="I2065" s="72"/>
      <c r="J2065" s="72"/>
      <c r="W2065" s="68">
        <f t="shared" si="97"/>
        <v>1</v>
      </c>
      <c r="AC2065" s="1" t="str">
        <f t="shared" si="98"/>
        <v>1900</v>
      </c>
    </row>
    <row r="2066" spans="4:29" x14ac:dyDescent="0.25">
      <c r="D2066" s="99" t="str">
        <f t="shared" si="96"/>
        <v/>
      </c>
      <c r="E2066" s="93"/>
      <c r="F2066" s="4"/>
      <c r="G2066" s="72"/>
      <c r="H2066" s="72"/>
      <c r="I2066" s="72"/>
      <c r="J2066" s="72"/>
      <c r="W2066" s="68">
        <f t="shared" si="97"/>
        <v>1</v>
      </c>
      <c r="AC2066" s="1" t="str">
        <f t="shared" si="98"/>
        <v>1900</v>
      </c>
    </row>
    <row r="2067" spans="4:29" x14ac:dyDescent="0.25">
      <c r="D2067" s="99" t="str">
        <f t="shared" si="96"/>
        <v/>
      </c>
      <c r="E2067" s="93"/>
      <c r="F2067" s="4"/>
      <c r="G2067" s="72"/>
      <c r="H2067" s="72"/>
      <c r="I2067" s="72"/>
      <c r="J2067" s="72"/>
      <c r="W2067" s="68">
        <f t="shared" si="97"/>
        <v>1</v>
      </c>
      <c r="AC2067" s="1" t="str">
        <f t="shared" si="98"/>
        <v>1900</v>
      </c>
    </row>
    <row r="2068" spans="4:29" x14ac:dyDescent="0.25">
      <c r="D2068" s="99" t="str">
        <f t="shared" si="96"/>
        <v/>
      </c>
      <c r="E2068" s="93"/>
      <c r="F2068" s="4"/>
      <c r="G2068" s="72"/>
      <c r="H2068" s="72"/>
      <c r="I2068" s="72"/>
      <c r="J2068" s="72"/>
      <c r="W2068" s="68">
        <f t="shared" si="97"/>
        <v>1</v>
      </c>
      <c r="AC2068" s="1" t="str">
        <f t="shared" si="98"/>
        <v>1900</v>
      </c>
    </row>
    <row r="2069" spans="4:29" x14ac:dyDescent="0.25">
      <c r="D2069" s="99" t="str">
        <f t="shared" si="96"/>
        <v/>
      </c>
      <c r="E2069" s="93"/>
      <c r="F2069" s="4"/>
      <c r="G2069" s="72"/>
      <c r="H2069" s="72"/>
      <c r="I2069" s="72"/>
      <c r="J2069" s="72"/>
      <c r="W2069" s="68">
        <f t="shared" si="97"/>
        <v>1</v>
      </c>
      <c r="AC2069" s="1" t="str">
        <f t="shared" si="98"/>
        <v>1900</v>
      </c>
    </row>
    <row r="2070" spans="4:29" x14ac:dyDescent="0.25">
      <c r="D2070" s="99" t="str">
        <f t="shared" si="96"/>
        <v/>
      </c>
      <c r="E2070" s="93"/>
      <c r="F2070" s="4"/>
      <c r="G2070" s="72"/>
      <c r="H2070" s="72"/>
      <c r="I2070" s="72"/>
      <c r="J2070" s="72"/>
      <c r="W2070" s="68">
        <f t="shared" si="97"/>
        <v>1</v>
      </c>
      <c r="AC2070" s="1" t="str">
        <f t="shared" si="98"/>
        <v>1900</v>
      </c>
    </row>
    <row r="2071" spans="4:29" x14ac:dyDescent="0.25">
      <c r="D2071" s="99" t="str">
        <f t="shared" si="96"/>
        <v/>
      </c>
      <c r="E2071" s="93"/>
      <c r="F2071" s="4"/>
      <c r="G2071" s="72"/>
      <c r="H2071" s="72"/>
      <c r="I2071" s="72"/>
      <c r="J2071" s="72"/>
      <c r="W2071" s="68">
        <f t="shared" si="97"/>
        <v>1</v>
      </c>
      <c r="AC2071" s="1" t="str">
        <f t="shared" si="98"/>
        <v>1900</v>
      </c>
    </row>
    <row r="2072" spans="4:29" x14ac:dyDescent="0.25">
      <c r="D2072" s="99" t="str">
        <f t="shared" si="96"/>
        <v/>
      </c>
      <c r="E2072" s="93"/>
      <c r="F2072" s="4"/>
      <c r="G2072" s="72"/>
      <c r="H2072" s="72"/>
      <c r="I2072" s="72"/>
      <c r="J2072" s="72"/>
      <c r="W2072" s="68">
        <f t="shared" si="97"/>
        <v>1</v>
      </c>
      <c r="AC2072" s="1" t="str">
        <f t="shared" si="98"/>
        <v>1900</v>
      </c>
    </row>
    <row r="2073" spans="4:29" x14ac:dyDescent="0.25">
      <c r="D2073" s="99" t="str">
        <f t="shared" si="96"/>
        <v/>
      </c>
      <c r="E2073" s="93"/>
      <c r="F2073" s="4"/>
      <c r="G2073" s="72"/>
      <c r="H2073" s="72"/>
      <c r="I2073" s="72"/>
      <c r="J2073" s="72"/>
      <c r="W2073" s="68">
        <f t="shared" si="97"/>
        <v>1</v>
      </c>
      <c r="AC2073" s="1" t="str">
        <f t="shared" si="98"/>
        <v>1900</v>
      </c>
    </row>
    <row r="2074" spans="4:29" x14ac:dyDescent="0.25">
      <c r="D2074" s="99" t="str">
        <f t="shared" si="96"/>
        <v/>
      </c>
      <c r="E2074" s="93"/>
      <c r="F2074" s="4"/>
      <c r="G2074" s="72"/>
      <c r="H2074" s="72"/>
      <c r="I2074" s="72"/>
      <c r="J2074" s="72"/>
      <c r="W2074" s="68">
        <f t="shared" si="97"/>
        <v>1</v>
      </c>
      <c r="AC2074" s="1" t="str">
        <f t="shared" si="98"/>
        <v>1900</v>
      </c>
    </row>
    <row r="2075" spans="4:29" x14ac:dyDescent="0.25">
      <c r="D2075" s="99" t="str">
        <f t="shared" si="96"/>
        <v/>
      </c>
      <c r="E2075" s="93"/>
      <c r="F2075" s="4"/>
      <c r="G2075" s="72"/>
      <c r="H2075" s="72"/>
      <c r="I2075" s="72"/>
      <c r="J2075" s="72"/>
      <c r="W2075" s="68">
        <f t="shared" si="97"/>
        <v>1</v>
      </c>
      <c r="AC2075" s="1" t="str">
        <f t="shared" si="98"/>
        <v>1900</v>
      </c>
    </row>
    <row r="2076" spans="4:29" x14ac:dyDescent="0.25">
      <c r="D2076" s="99" t="str">
        <f t="shared" si="96"/>
        <v/>
      </c>
      <c r="E2076" s="93"/>
      <c r="F2076" s="4"/>
      <c r="G2076" s="72"/>
      <c r="H2076" s="72"/>
      <c r="I2076" s="72"/>
      <c r="J2076" s="72"/>
      <c r="W2076" s="68">
        <f t="shared" si="97"/>
        <v>1</v>
      </c>
      <c r="AC2076" s="1" t="str">
        <f t="shared" si="98"/>
        <v>1900</v>
      </c>
    </row>
    <row r="2077" spans="4:29" x14ac:dyDescent="0.25">
      <c r="D2077" s="99" t="str">
        <f t="shared" si="96"/>
        <v/>
      </c>
      <c r="E2077" s="93"/>
      <c r="F2077" s="4"/>
      <c r="G2077" s="72"/>
      <c r="H2077" s="72"/>
      <c r="I2077" s="72"/>
      <c r="J2077" s="72"/>
      <c r="W2077" s="68">
        <f t="shared" si="97"/>
        <v>1</v>
      </c>
      <c r="AC2077" s="1" t="str">
        <f t="shared" si="98"/>
        <v>1900</v>
      </c>
    </row>
    <row r="2078" spans="4:29" x14ac:dyDescent="0.25">
      <c r="D2078" s="99" t="str">
        <f t="shared" si="96"/>
        <v/>
      </c>
      <c r="E2078" s="93"/>
      <c r="F2078" s="4"/>
      <c r="G2078" s="72"/>
      <c r="H2078" s="72"/>
      <c r="I2078" s="72"/>
      <c r="J2078" s="72"/>
      <c r="W2078" s="68">
        <f t="shared" si="97"/>
        <v>1</v>
      </c>
      <c r="AC2078" s="1" t="str">
        <f t="shared" si="98"/>
        <v>1900</v>
      </c>
    </row>
    <row r="2079" spans="4:29" x14ac:dyDescent="0.25">
      <c r="D2079" s="99" t="str">
        <f t="shared" si="96"/>
        <v/>
      </c>
      <c r="E2079" s="93"/>
      <c r="F2079" s="4"/>
      <c r="G2079" s="72"/>
      <c r="H2079" s="72"/>
      <c r="I2079" s="72"/>
      <c r="J2079" s="72"/>
      <c r="W2079" s="68">
        <f t="shared" si="97"/>
        <v>1</v>
      </c>
      <c r="AC2079" s="1" t="str">
        <f t="shared" si="98"/>
        <v>1900</v>
      </c>
    </row>
    <row r="2080" spans="4:29" x14ac:dyDescent="0.25">
      <c r="D2080" s="99" t="str">
        <f t="shared" si="96"/>
        <v/>
      </c>
      <c r="E2080" s="93"/>
      <c r="F2080" s="4"/>
      <c r="G2080" s="72"/>
      <c r="H2080" s="72"/>
      <c r="I2080" s="72"/>
      <c r="J2080" s="72"/>
      <c r="W2080" s="68">
        <f t="shared" si="97"/>
        <v>1</v>
      </c>
      <c r="AC2080" s="1" t="str">
        <f t="shared" si="98"/>
        <v>1900</v>
      </c>
    </row>
    <row r="2081" spans="4:29" x14ac:dyDescent="0.25">
      <c r="D2081" s="99" t="str">
        <f t="shared" si="96"/>
        <v/>
      </c>
      <c r="E2081" s="93"/>
      <c r="F2081" s="4"/>
      <c r="G2081" s="72"/>
      <c r="H2081" s="72"/>
      <c r="I2081" s="72"/>
      <c r="J2081" s="72"/>
      <c r="W2081" s="68">
        <f t="shared" si="97"/>
        <v>1</v>
      </c>
      <c r="AC2081" s="1" t="str">
        <f t="shared" si="98"/>
        <v>1900</v>
      </c>
    </row>
    <row r="2082" spans="4:29" x14ac:dyDescent="0.25">
      <c r="D2082" s="99" t="str">
        <f t="shared" si="96"/>
        <v/>
      </c>
      <c r="E2082" s="93"/>
      <c r="F2082" s="4"/>
      <c r="G2082" s="72"/>
      <c r="H2082" s="72"/>
      <c r="I2082" s="72"/>
      <c r="J2082" s="72"/>
      <c r="W2082" s="68">
        <f t="shared" si="97"/>
        <v>1</v>
      </c>
      <c r="AC2082" s="1" t="str">
        <f t="shared" si="98"/>
        <v>1900</v>
      </c>
    </row>
    <row r="2083" spans="4:29" x14ac:dyDescent="0.25">
      <c r="D2083" s="99" t="str">
        <f t="shared" si="96"/>
        <v/>
      </c>
      <c r="E2083" s="93"/>
      <c r="F2083" s="4"/>
      <c r="G2083" s="72"/>
      <c r="H2083" s="72"/>
      <c r="I2083" s="72"/>
      <c r="J2083" s="72"/>
      <c r="W2083" s="68">
        <f t="shared" si="97"/>
        <v>1</v>
      </c>
      <c r="AC2083" s="1" t="str">
        <f t="shared" si="98"/>
        <v>1900</v>
      </c>
    </row>
    <row r="2084" spans="4:29" x14ac:dyDescent="0.25">
      <c r="D2084" s="99" t="str">
        <f t="shared" si="96"/>
        <v/>
      </c>
      <c r="E2084" s="93"/>
      <c r="F2084" s="4"/>
      <c r="G2084" s="72"/>
      <c r="H2084" s="72"/>
      <c r="I2084" s="72"/>
      <c r="J2084" s="72"/>
      <c r="W2084" s="68">
        <f t="shared" si="97"/>
        <v>1</v>
      </c>
      <c r="AC2084" s="1" t="str">
        <f t="shared" si="98"/>
        <v>1900</v>
      </c>
    </row>
    <row r="2085" spans="4:29" x14ac:dyDescent="0.25">
      <c r="D2085" s="99" t="str">
        <f t="shared" si="96"/>
        <v/>
      </c>
      <c r="E2085" s="93"/>
      <c r="F2085" s="4"/>
      <c r="G2085" s="72"/>
      <c r="H2085" s="72"/>
      <c r="I2085" s="72"/>
      <c r="J2085" s="72"/>
      <c r="W2085" s="68">
        <f t="shared" si="97"/>
        <v>1</v>
      </c>
      <c r="AC2085" s="1" t="str">
        <f t="shared" si="98"/>
        <v>1900</v>
      </c>
    </row>
    <row r="2086" spans="4:29" x14ac:dyDescent="0.25">
      <c r="D2086" s="99" t="str">
        <f t="shared" si="96"/>
        <v/>
      </c>
      <c r="E2086" s="93"/>
      <c r="F2086" s="4"/>
      <c r="G2086" s="72"/>
      <c r="H2086" s="72"/>
      <c r="I2086" s="72"/>
      <c r="J2086" s="72"/>
      <c r="W2086" s="68">
        <f t="shared" si="97"/>
        <v>1</v>
      </c>
      <c r="AC2086" s="1" t="str">
        <f t="shared" si="98"/>
        <v>1900</v>
      </c>
    </row>
    <row r="2087" spans="4:29" x14ac:dyDescent="0.25">
      <c r="D2087" s="99" t="str">
        <f t="shared" si="96"/>
        <v/>
      </c>
      <c r="E2087" s="93"/>
      <c r="F2087" s="4"/>
      <c r="G2087" s="72"/>
      <c r="H2087" s="72"/>
      <c r="I2087" s="72"/>
      <c r="J2087" s="72"/>
      <c r="W2087" s="68">
        <f t="shared" si="97"/>
        <v>1</v>
      </c>
      <c r="AC2087" s="1" t="str">
        <f t="shared" si="98"/>
        <v>1900</v>
      </c>
    </row>
    <row r="2088" spans="4:29" x14ac:dyDescent="0.25">
      <c r="D2088" s="99" t="str">
        <f t="shared" si="96"/>
        <v/>
      </c>
      <c r="E2088" s="93"/>
      <c r="F2088" s="4"/>
      <c r="G2088" s="72"/>
      <c r="H2088" s="72"/>
      <c r="I2088" s="72"/>
      <c r="J2088" s="72"/>
      <c r="W2088" s="68">
        <f t="shared" si="97"/>
        <v>1</v>
      </c>
      <c r="AC2088" s="1" t="str">
        <f t="shared" si="98"/>
        <v>1900</v>
      </c>
    </row>
    <row r="2089" spans="4:29" x14ac:dyDescent="0.25">
      <c r="D2089" s="99" t="str">
        <f t="shared" si="96"/>
        <v/>
      </c>
      <c r="E2089" s="93"/>
      <c r="F2089" s="4"/>
      <c r="G2089" s="72"/>
      <c r="H2089" s="72"/>
      <c r="I2089" s="72"/>
      <c r="J2089" s="72"/>
      <c r="W2089" s="68">
        <f t="shared" si="97"/>
        <v>1</v>
      </c>
      <c r="AC2089" s="1" t="str">
        <f t="shared" si="98"/>
        <v>1900</v>
      </c>
    </row>
    <row r="2090" spans="4:29" x14ac:dyDescent="0.25">
      <c r="D2090" s="99" t="str">
        <f t="shared" si="96"/>
        <v/>
      </c>
      <c r="E2090" s="93"/>
      <c r="F2090" s="4"/>
      <c r="G2090" s="72"/>
      <c r="H2090" s="72"/>
      <c r="I2090" s="72"/>
      <c r="J2090" s="72"/>
      <c r="W2090" s="68">
        <f t="shared" si="97"/>
        <v>1</v>
      </c>
      <c r="AC2090" s="1" t="str">
        <f t="shared" si="98"/>
        <v>1900</v>
      </c>
    </row>
    <row r="2091" spans="4:29" x14ac:dyDescent="0.25">
      <c r="D2091" s="99" t="str">
        <f t="shared" si="96"/>
        <v/>
      </c>
      <c r="E2091" s="93"/>
      <c r="F2091" s="4"/>
      <c r="G2091" s="72"/>
      <c r="H2091" s="72"/>
      <c r="I2091" s="72"/>
      <c r="J2091" s="72"/>
      <c r="W2091" s="68">
        <f t="shared" si="97"/>
        <v>1</v>
      </c>
      <c r="AC2091" s="1" t="str">
        <f t="shared" si="98"/>
        <v>1900</v>
      </c>
    </row>
    <row r="2092" spans="4:29" x14ac:dyDescent="0.25">
      <c r="D2092" s="99" t="str">
        <f t="shared" si="96"/>
        <v/>
      </c>
      <c r="E2092" s="93"/>
      <c r="F2092" s="4"/>
      <c r="G2092" s="72"/>
      <c r="H2092" s="72"/>
      <c r="I2092" s="72"/>
      <c r="J2092" s="72"/>
      <c r="W2092" s="68">
        <f t="shared" si="97"/>
        <v>1</v>
      </c>
      <c r="AC2092" s="1" t="str">
        <f t="shared" si="98"/>
        <v>1900</v>
      </c>
    </row>
    <row r="2093" spans="4:29" x14ac:dyDescent="0.25">
      <c r="D2093" s="99" t="str">
        <f t="shared" si="96"/>
        <v/>
      </c>
      <c r="E2093" s="93"/>
      <c r="F2093" s="4"/>
      <c r="G2093" s="72"/>
      <c r="H2093" s="72"/>
      <c r="I2093" s="72"/>
      <c r="J2093" s="72"/>
      <c r="W2093" s="68">
        <f t="shared" si="97"/>
        <v>1</v>
      </c>
      <c r="AC2093" s="1" t="str">
        <f t="shared" si="98"/>
        <v>1900</v>
      </c>
    </row>
    <row r="2094" spans="4:29" x14ac:dyDescent="0.25">
      <c r="D2094" s="99" t="str">
        <f t="shared" si="96"/>
        <v/>
      </c>
      <c r="E2094" s="93"/>
      <c r="F2094" s="4"/>
      <c r="G2094" s="72"/>
      <c r="H2094" s="72"/>
      <c r="I2094" s="72"/>
      <c r="J2094" s="72"/>
      <c r="W2094" s="68">
        <f t="shared" si="97"/>
        <v>1</v>
      </c>
      <c r="AC2094" s="1" t="str">
        <f t="shared" si="98"/>
        <v>1900</v>
      </c>
    </row>
    <row r="2095" spans="4:29" x14ac:dyDescent="0.25">
      <c r="D2095" s="99" t="str">
        <f t="shared" si="96"/>
        <v/>
      </c>
      <c r="E2095" s="93"/>
      <c r="F2095" s="4"/>
      <c r="G2095" s="72"/>
      <c r="H2095" s="72"/>
      <c r="I2095" s="72"/>
      <c r="J2095" s="72"/>
      <c r="W2095" s="68">
        <f t="shared" si="97"/>
        <v>1</v>
      </c>
      <c r="AC2095" s="1" t="str">
        <f t="shared" si="98"/>
        <v>1900</v>
      </c>
    </row>
    <row r="2096" spans="4:29" x14ac:dyDescent="0.25">
      <c r="D2096" s="99" t="str">
        <f t="shared" si="96"/>
        <v/>
      </c>
      <c r="E2096" s="93"/>
      <c r="F2096" s="4"/>
      <c r="G2096" s="72"/>
      <c r="H2096" s="72"/>
      <c r="I2096" s="72"/>
      <c r="J2096" s="72"/>
      <c r="W2096" s="68">
        <f t="shared" si="97"/>
        <v>1</v>
      </c>
      <c r="AC2096" s="1" t="str">
        <f t="shared" si="98"/>
        <v>1900</v>
      </c>
    </row>
    <row r="2097" spans="4:29" x14ac:dyDescent="0.25">
      <c r="D2097" s="99" t="str">
        <f t="shared" si="96"/>
        <v/>
      </c>
      <c r="E2097" s="93"/>
      <c r="F2097" s="4"/>
      <c r="G2097" s="72"/>
      <c r="H2097" s="72"/>
      <c r="I2097" s="72"/>
      <c r="J2097" s="72"/>
      <c r="W2097" s="68">
        <f t="shared" si="97"/>
        <v>1</v>
      </c>
      <c r="AC2097" s="1" t="str">
        <f t="shared" si="98"/>
        <v>1900</v>
      </c>
    </row>
    <row r="2098" spans="4:29" x14ac:dyDescent="0.25">
      <c r="D2098" s="99" t="str">
        <f t="shared" si="96"/>
        <v/>
      </c>
      <c r="E2098" s="93"/>
      <c r="F2098" s="4"/>
      <c r="G2098" s="72"/>
      <c r="H2098" s="72"/>
      <c r="I2098" s="72"/>
      <c r="J2098" s="72"/>
      <c r="W2098" s="68">
        <f t="shared" si="97"/>
        <v>1</v>
      </c>
      <c r="AC2098" s="1" t="str">
        <f t="shared" si="98"/>
        <v>1900</v>
      </c>
    </row>
    <row r="2099" spans="4:29" x14ac:dyDescent="0.25">
      <c r="D2099" s="99" t="str">
        <f t="shared" si="96"/>
        <v/>
      </c>
      <c r="E2099" s="93"/>
      <c r="F2099" s="4"/>
      <c r="G2099" s="72"/>
      <c r="H2099" s="72"/>
      <c r="I2099" s="72"/>
      <c r="J2099" s="72"/>
      <c r="W2099" s="68">
        <f t="shared" si="97"/>
        <v>1</v>
      </c>
      <c r="AC2099" s="1" t="str">
        <f t="shared" si="98"/>
        <v>1900</v>
      </c>
    </row>
    <row r="2100" spans="4:29" x14ac:dyDescent="0.25">
      <c r="D2100" s="99" t="str">
        <f t="shared" si="96"/>
        <v/>
      </c>
      <c r="E2100" s="93"/>
      <c r="F2100" s="4"/>
      <c r="G2100" s="72"/>
      <c r="H2100" s="72"/>
      <c r="I2100" s="72"/>
      <c r="J2100" s="72"/>
      <c r="W2100" s="68">
        <f t="shared" si="97"/>
        <v>1</v>
      </c>
      <c r="AC2100" s="1" t="str">
        <f t="shared" si="98"/>
        <v>1900</v>
      </c>
    </row>
    <row r="2101" spans="4:29" x14ac:dyDescent="0.25">
      <c r="D2101" s="99" t="str">
        <f t="shared" si="96"/>
        <v/>
      </c>
      <c r="E2101" s="93"/>
      <c r="F2101" s="4"/>
      <c r="G2101" s="72"/>
      <c r="H2101" s="72"/>
      <c r="I2101" s="72"/>
      <c r="J2101" s="72"/>
      <c r="W2101" s="68">
        <f t="shared" si="97"/>
        <v>1</v>
      </c>
      <c r="AC2101" s="1" t="str">
        <f t="shared" si="98"/>
        <v>1900</v>
      </c>
    </row>
    <row r="2102" spans="4:29" x14ac:dyDescent="0.25">
      <c r="D2102" s="99" t="str">
        <f t="shared" si="96"/>
        <v/>
      </c>
      <c r="E2102" s="93"/>
      <c r="F2102" s="4"/>
      <c r="G2102" s="72"/>
      <c r="H2102" s="72"/>
      <c r="I2102" s="72"/>
      <c r="J2102" s="72"/>
      <c r="W2102" s="68">
        <f t="shared" si="97"/>
        <v>1</v>
      </c>
      <c r="AC2102" s="1" t="str">
        <f t="shared" si="98"/>
        <v>1900</v>
      </c>
    </row>
    <row r="2103" spans="4:29" x14ac:dyDescent="0.25">
      <c r="D2103" s="99" t="str">
        <f t="shared" si="96"/>
        <v/>
      </c>
      <c r="E2103" s="93"/>
      <c r="F2103" s="4"/>
      <c r="G2103" s="72"/>
      <c r="H2103" s="72"/>
      <c r="I2103" s="72"/>
      <c r="J2103" s="72"/>
      <c r="W2103" s="68">
        <f t="shared" si="97"/>
        <v>1</v>
      </c>
      <c r="AC2103" s="1" t="str">
        <f t="shared" si="98"/>
        <v>1900</v>
      </c>
    </row>
    <row r="2104" spans="4:29" x14ac:dyDescent="0.25">
      <c r="D2104" s="99" t="str">
        <f t="shared" si="96"/>
        <v/>
      </c>
      <c r="E2104" s="93"/>
      <c r="F2104" s="4"/>
      <c r="G2104" s="72"/>
      <c r="H2104" s="72"/>
      <c r="I2104" s="72"/>
      <c r="J2104" s="72"/>
      <c r="W2104" s="68">
        <f t="shared" si="97"/>
        <v>1</v>
      </c>
      <c r="AC2104" s="1" t="str">
        <f t="shared" si="98"/>
        <v>1900</v>
      </c>
    </row>
    <row r="2105" spans="4:29" x14ac:dyDescent="0.25">
      <c r="D2105" s="99" t="str">
        <f t="shared" si="96"/>
        <v/>
      </c>
      <c r="E2105" s="93"/>
      <c r="F2105" s="4"/>
      <c r="G2105" s="72"/>
      <c r="H2105" s="72"/>
      <c r="I2105" s="72"/>
      <c r="J2105" s="72"/>
      <c r="W2105" s="68">
        <f t="shared" si="97"/>
        <v>1</v>
      </c>
      <c r="AC2105" s="1" t="str">
        <f t="shared" si="98"/>
        <v>1900</v>
      </c>
    </row>
    <row r="2106" spans="4:29" x14ac:dyDescent="0.25">
      <c r="D2106" s="99" t="str">
        <f t="shared" si="96"/>
        <v/>
      </c>
      <c r="E2106" s="93"/>
      <c r="F2106" s="4"/>
      <c r="G2106" s="72"/>
      <c r="H2106" s="72"/>
      <c r="I2106" s="72"/>
      <c r="J2106" s="72"/>
      <c r="W2106" s="68">
        <f t="shared" si="97"/>
        <v>1</v>
      </c>
      <c r="AC2106" s="1" t="str">
        <f t="shared" si="98"/>
        <v>1900</v>
      </c>
    </row>
    <row r="2107" spans="4:29" x14ac:dyDescent="0.25">
      <c r="D2107" s="99" t="str">
        <f t="shared" si="96"/>
        <v/>
      </c>
      <c r="E2107" s="93"/>
      <c r="F2107" s="4"/>
      <c r="G2107" s="72"/>
      <c r="H2107" s="72"/>
      <c r="I2107" s="72"/>
      <c r="J2107" s="72"/>
      <c r="W2107" s="68">
        <f t="shared" si="97"/>
        <v>1</v>
      </c>
      <c r="AC2107" s="1" t="str">
        <f t="shared" si="98"/>
        <v>1900</v>
      </c>
    </row>
    <row r="2108" spans="4:29" x14ac:dyDescent="0.25">
      <c r="D2108" s="99" t="str">
        <f t="shared" si="96"/>
        <v/>
      </c>
      <c r="E2108" s="93"/>
      <c r="F2108" s="4"/>
      <c r="G2108" s="72"/>
      <c r="H2108" s="72"/>
      <c r="I2108" s="72"/>
      <c r="J2108" s="72"/>
      <c r="W2108" s="68">
        <f t="shared" si="97"/>
        <v>1</v>
      </c>
      <c r="AC2108" s="1" t="str">
        <f t="shared" si="98"/>
        <v>1900</v>
      </c>
    </row>
    <row r="2109" spans="4:29" x14ac:dyDescent="0.25">
      <c r="D2109" s="99" t="str">
        <f t="shared" si="96"/>
        <v/>
      </c>
      <c r="E2109" s="93"/>
      <c r="F2109" s="4"/>
      <c r="G2109" s="72"/>
      <c r="H2109" s="72"/>
      <c r="I2109" s="72"/>
      <c r="J2109" s="72"/>
      <c r="W2109" s="68">
        <f t="shared" si="97"/>
        <v>1</v>
      </c>
      <c r="AC2109" s="1" t="str">
        <f t="shared" si="98"/>
        <v>1900</v>
      </c>
    </row>
    <row r="2110" spans="4:29" x14ac:dyDescent="0.25">
      <c r="D2110" s="99" t="str">
        <f t="shared" si="96"/>
        <v/>
      </c>
      <c r="E2110" s="93"/>
      <c r="F2110" s="4"/>
      <c r="G2110" s="72"/>
      <c r="H2110" s="72"/>
      <c r="I2110" s="72"/>
      <c r="J2110" s="72"/>
      <c r="W2110" s="68">
        <f t="shared" si="97"/>
        <v>1</v>
      </c>
      <c r="AC2110" s="1" t="str">
        <f t="shared" si="98"/>
        <v>1900</v>
      </c>
    </row>
    <row r="2111" spans="4:29" x14ac:dyDescent="0.25">
      <c r="D2111" s="99" t="str">
        <f t="shared" si="96"/>
        <v/>
      </c>
      <c r="E2111" s="93"/>
      <c r="F2111" s="4"/>
      <c r="G2111" s="72"/>
      <c r="H2111" s="72"/>
      <c r="I2111" s="72"/>
      <c r="J2111" s="72"/>
      <c r="W2111" s="68">
        <f t="shared" si="97"/>
        <v>1</v>
      </c>
      <c r="AC2111" s="1" t="str">
        <f t="shared" si="98"/>
        <v>1900</v>
      </c>
    </row>
    <row r="2112" spans="4:29" x14ac:dyDescent="0.25">
      <c r="D2112" s="99" t="str">
        <f t="shared" si="96"/>
        <v/>
      </c>
      <c r="E2112" s="93"/>
      <c r="F2112" s="4"/>
      <c r="G2112" s="72"/>
      <c r="H2112" s="72"/>
      <c r="I2112" s="72"/>
      <c r="J2112" s="72"/>
      <c r="W2112" s="68">
        <f t="shared" si="97"/>
        <v>1</v>
      </c>
      <c r="AC2112" s="1" t="str">
        <f t="shared" si="98"/>
        <v>1900</v>
      </c>
    </row>
    <row r="2113" spans="4:29" x14ac:dyDescent="0.25">
      <c r="D2113" s="99" t="str">
        <f t="shared" si="96"/>
        <v/>
      </c>
      <c r="E2113" s="93"/>
      <c r="F2113" s="4"/>
      <c r="G2113" s="72"/>
      <c r="H2113" s="72"/>
      <c r="I2113" s="72"/>
      <c r="J2113" s="72"/>
      <c r="W2113" s="68">
        <f t="shared" si="97"/>
        <v>1</v>
      </c>
      <c r="AC2113" s="1" t="str">
        <f t="shared" si="98"/>
        <v>1900</v>
      </c>
    </row>
    <row r="2114" spans="4:29" x14ac:dyDescent="0.25">
      <c r="D2114" s="99" t="str">
        <f t="shared" si="96"/>
        <v/>
      </c>
      <c r="E2114" s="93"/>
      <c r="F2114" s="4"/>
      <c r="G2114" s="72"/>
      <c r="H2114" s="72"/>
      <c r="I2114" s="72"/>
      <c r="J2114" s="72"/>
      <c r="W2114" s="68">
        <f t="shared" si="97"/>
        <v>1</v>
      </c>
      <c r="AC2114" s="1" t="str">
        <f t="shared" si="98"/>
        <v>1900</v>
      </c>
    </row>
    <row r="2115" spans="4:29" x14ac:dyDescent="0.25">
      <c r="D2115" s="99" t="str">
        <f t="shared" si="96"/>
        <v/>
      </c>
      <c r="E2115" s="93"/>
      <c r="F2115" s="4"/>
      <c r="G2115" s="72"/>
      <c r="H2115" s="72"/>
      <c r="I2115" s="72"/>
      <c r="J2115" s="72"/>
      <c r="W2115" s="68">
        <f t="shared" si="97"/>
        <v>1</v>
      </c>
      <c r="AC2115" s="1" t="str">
        <f t="shared" si="98"/>
        <v>1900</v>
      </c>
    </row>
    <row r="2116" spans="4:29" x14ac:dyDescent="0.25">
      <c r="D2116" s="99" t="str">
        <f t="shared" ref="D2116:D2179" si="99">IF(W2116&lt;&gt;$V$1,IF(YEAR(W2116)=YEAR(W2115),D2115+1,1),"")</f>
        <v/>
      </c>
      <c r="E2116" s="93"/>
      <c r="F2116" s="4"/>
      <c r="G2116" s="72"/>
      <c r="H2116" s="72"/>
      <c r="I2116" s="72"/>
      <c r="J2116" s="72"/>
      <c r="W2116" s="68">
        <f t="shared" ref="W2116:W2179" si="100">IF(CONCATENATE(F2116,F2117,F2118,F2119,F2120,F2121)&lt;&gt;"",IF(AND(E2116&lt;&gt;0,ISNUMBER(E2116)=TRUE),E2116,W2115),$V$1)</f>
        <v>1</v>
      </c>
      <c r="AC2116" s="1" t="str">
        <f t="shared" si="98"/>
        <v>1900</v>
      </c>
    </row>
    <row r="2117" spans="4:29" x14ac:dyDescent="0.25">
      <c r="D2117" s="99" t="str">
        <f t="shared" si="99"/>
        <v/>
      </c>
      <c r="E2117" s="93"/>
      <c r="F2117" s="4"/>
      <c r="G2117" s="72"/>
      <c r="H2117" s="72"/>
      <c r="I2117" s="72"/>
      <c r="J2117" s="72"/>
      <c r="W2117" s="68">
        <f t="shared" si="100"/>
        <v>1</v>
      </c>
      <c r="AC2117" s="1" t="str">
        <f t="shared" ref="AC2117:AC2180" si="101">YEAR(W2117)&amp;F2117</f>
        <v>1900</v>
      </c>
    </row>
    <row r="2118" spans="4:29" x14ac:dyDescent="0.25">
      <c r="D2118" s="99" t="str">
        <f t="shared" si="99"/>
        <v/>
      </c>
      <c r="E2118" s="93"/>
      <c r="F2118" s="4"/>
      <c r="G2118" s="72"/>
      <c r="H2118" s="72"/>
      <c r="I2118" s="72"/>
      <c r="J2118" s="72"/>
      <c r="W2118" s="68">
        <f t="shared" si="100"/>
        <v>1</v>
      </c>
      <c r="AC2118" s="1" t="str">
        <f t="shared" si="101"/>
        <v>1900</v>
      </c>
    </row>
    <row r="2119" spans="4:29" x14ac:dyDescent="0.25">
      <c r="D2119" s="99" t="str">
        <f t="shared" si="99"/>
        <v/>
      </c>
      <c r="E2119" s="93"/>
      <c r="F2119" s="4"/>
      <c r="G2119" s="72"/>
      <c r="H2119" s="72"/>
      <c r="I2119" s="72"/>
      <c r="J2119" s="72"/>
      <c r="W2119" s="68">
        <f t="shared" si="100"/>
        <v>1</v>
      </c>
      <c r="AC2119" s="1" t="str">
        <f t="shared" si="101"/>
        <v>1900</v>
      </c>
    </row>
    <row r="2120" spans="4:29" x14ac:dyDescent="0.25">
      <c r="D2120" s="99" t="str">
        <f t="shared" si="99"/>
        <v/>
      </c>
      <c r="E2120" s="93"/>
      <c r="F2120" s="4"/>
      <c r="G2120" s="72"/>
      <c r="H2120" s="72"/>
      <c r="I2120" s="72"/>
      <c r="J2120" s="72"/>
      <c r="W2120" s="68">
        <f t="shared" si="100"/>
        <v>1</v>
      </c>
      <c r="AC2120" s="1" t="str">
        <f t="shared" si="101"/>
        <v>1900</v>
      </c>
    </row>
    <row r="2121" spans="4:29" x14ac:dyDescent="0.25">
      <c r="D2121" s="99" t="str">
        <f t="shared" si="99"/>
        <v/>
      </c>
      <c r="E2121" s="93"/>
      <c r="F2121" s="4"/>
      <c r="G2121" s="72"/>
      <c r="H2121" s="72"/>
      <c r="I2121" s="72"/>
      <c r="J2121" s="72"/>
      <c r="W2121" s="68">
        <f t="shared" si="100"/>
        <v>1</v>
      </c>
      <c r="AC2121" s="1" t="str">
        <f t="shared" si="101"/>
        <v>1900</v>
      </c>
    </row>
    <row r="2122" spans="4:29" x14ac:dyDescent="0.25">
      <c r="D2122" s="99" t="str">
        <f t="shared" si="99"/>
        <v/>
      </c>
      <c r="E2122" s="93"/>
      <c r="F2122" s="4"/>
      <c r="G2122" s="72"/>
      <c r="H2122" s="72"/>
      <c r="I2122" s="72"/>
      <c r="J2122" s="72"/>
      <c r="W2122" s="68">
        <f t="shared" si="100"/>
        <v>1</v>
      </c>
      <c r="AC2122" s="1" t="str">
        <f t="shared" si="101"/>
        <v>1900</v>
      </c>
    </row>
    <row r="2123" spans="4:29" x14ac:dyDescent="0.25">
      <c r="D2123" s="99" t="str">
        <f t="shared" si="99"/>
        <v/>
      </c>
      <c r="E2123" s="93"/>
      <c r="F2123" s="4"/>
      <c r="G2123" s="72"/>
      <c r="H2123" s="72"/>
      <c r="I2123" s="72"/>
      <c r="J2123" s="72"/>
      <c r="W2123" s="68">
        <f t="shared" si="100"/>
        <v>1</v>
      </c>
      <c r="AC2123" s="1" t="str">
        <f t="shared" si="101"/>
        <v>1900</v>
      </c>
    </row>
    <row r="2124" spans="4:29" x14ac:dyDescent="0.25">
      <c r="D2124" s="99" t="str">
        <f t="shared" si="99"/>
        <v/>
      </c>
      <c r="E2124" s="93"/>
      <c r="F2124" s="4"/>
      <c r="G2124" s="72"/>
      <c r="H2124" s="72"/>
      <c r="I2124" s="72"/>
      <c r="J2124" s="72"/>
      <c r="W2124" s="68">
        <f t="shared" si="100"/>
        <v>1</v>
      </c>
      <c r="AC2124" s="1" t="str">
        <f t="shared" si="101"/>
        <v>1900</v>
      </c>
    </row>
    <row r="2125" spans="4:29" x14ac:dyDescent="0.25">
      <c r="D2125" s="99" t="str">
        <f t="shared" si="99"/>
        <v/>
      </c>
      <c r="E2125" s="93"/>
      <c r="F2125" s="4"/>
      <c r="G2125" s="72"/>
      <c r="H2125" s="72"/>
      <c r="I2125" s="72"/>
      <c r="J2125" s="72"/>
      <c r="W2125" s="68">
        <f t="shared" si="100"/>
        <v>1</v>
      </c>
      <c r="AC2125" s="1" t="str">
        <f t="shared" si="101"/>
        <v>1900</v>
      </c>
    </row>
    <row r="2126" spans="4:29" x14ac:dyDescent="0.25">
      <c r="D2126" s="99" t="str">
        <f t="shared" si="99"/>
        <v/>
      </c>
      <c r="E2126" s="93"/>
      <c r="F2126" s="4"/>
      <c r="G2126" s="72"/>
      <c r="H2126" s="72"/>
      <c r="I2126" s="72"/>
      <c r="J2126" s="72"/>
      <c r="W2126" s="68">
        <f t="shared" si="100"/>
        <v>1</v>
      </c>
      <c r="AC2126" s="1" t="str">
        <f t="shared" si="101"/>
        <v>1900</v>
      </c>
    </row>
    <row r="2127" spans="4:29" x14ac:dyDescent="0.25">
      <c r="D2127" s="99" t="str">
        <f t="shared" si="99"/>
        <v/>
      </c>
      <c r="E2127" s="93"/>
      <c r="F2127" s="4"/>
      <c r="G2127" s="72"/>
      <c r="H2127" s="72"/>
      <c r="I2127" s="72"/>
      <c r="J2127" s="72"/>
      <c r="W2127" s="68">
        <f t="shared" si="100"/>
        <v>1</v>
      </c>
      <c r="AC2127" s="1" t="str">
        <f t="shared" si="101"/>
        <v>1900</v>
      </c>
    </row>
    <row r="2128" spans="4:29" x14ac:dyDescent="0.25">
      <c r="D2128" s="99" t="str">
        <f t="shared" si="99"/>
        <v/>
      </c>
      <c r="E2128" s="93"/>
      <c r="F2128" s="4"/>
      <c r="G2128" s="72"/>
      <c r="H2128" s="72"/>
      <c r="I2128" s="72"/>
      <c r="J2128" s="72"/>
      <c r="W2128" s="68">
        <f t="shared" si="100"/>
        <v>1</v>
      </c>
      <c r="AC2128" s="1" t="str">
        <f t="shared" si="101"/>
        <v>1900</v>
      </c>
    </row>
    <row r="2129" spans="4:29" x14ac:dyDescent="0.25">
      <c r="D2129" s="99" t="str">
        <f t="shared" si="99"/>
        <v/>
      </c>
      <c r="E2129" s="93"/>
      <c r="F2129" s="4"/>
      <c r="G2129" s="72"/>
      <c r="H2129" s="72"/>
      <c r="I2129" s="72"/>
      <c r="J2129" s="72"/>
      <c r="W2129" s="68">
        <f t="shared" si="100"/>
        <v>1</v>
      </c>
      <c r="AC2129" s="1" t="str">
        <f t="shared" si="101"/>
        <v>1900</v>
      </c>
    </row>
    <row r="2130" spans="4:29" x14ac:dyDescent="0.25">
      <c r="D2130" s="99" t="str">
        <f t="shared" si="99"/>
        <v/>
      </c>
      <c r="E2130" s="93"/>
      <c r="F2130" s="4"/>
      <c r="G2130" s="72"/>
      <c r="H2130" s="72"/>
      <c r="I2130" s="72"/>
      <c r="J2130" s="72"/>
      <c r="W2130" s="68">
        <f t="shared" si="100"/>
        <v>1</v>
      </c>
      <c r="AC2130" s="1" t="str">
        <f t="shared" si="101"/>
        <v>1900</v>
      </c>
    </row>
    <row r="2131" spans="4:29" x14ac:dyDescent="0.25">
      <c r="D2131" s="99" t="str">
        <f t="shared" si="99"/>
        <v/>
      </c>
      <c r="E2131" s="93"/>
      <c r="F2131" s="4"/>
      <c r="G2131" s="72"/>
      <c r="H2131" s="72"/>
      <c r="I2131" s="72"/>
      <c r="J2131" s="72"/>
      <c r="W2131" s="68">
        <f t="shared" si="100"/>
        <v>1</v>
      </c>
      <c r="AC2131" s="1" t="str">
        <f t="shared" si="101"/>
        <v>1900</v>
      </c>
    </row>
    <row r="2132" spans="4:29" x14ac:dyDescent="0.25">
      <c r="D2132" s="99" t="str">
        <f t="shared" si="99"/>
        <v/>
      </c>
      <c r="E2132" s="93"/>
      <c r="F2132" s="4"/>
      <c r="G2132" s="72"/>
      <c r="H2132" s="72"/>
      <c r="I2132" s="72"/>
      <c r="J2132" s="72"/>
      <c r="W2132" s="68">
        <f t="shared" si="100"/>
        <v>1</v>
      </c>
      <c r="AC2132" s="1" t="str">
        <f t="shared" si="101"/>
        <v>1900</v>
      </c>
    </row>
    <row r="2133" spans="4:29" x14ac:dyDescent="0.25">
      <c r="D2133" s="99" t="str">
        <f t="shared" si="99"/>
        <v/>
      </c>
      <c r="E2133" s="93"/>
      <c r="F2133" s="4"/>
      <c r="G2133" s="72"/>
      <c r="H2133" s="72"/>
      <c r="I2133" s="72"/>
      <c r="J2133" s="72"/>
      <c r="W2133" s="68">
        <f t="shared" si="100"/>
        <v>1</v>
      </c>
      <c r="AC2133" s="1" t="str">
        <f t="shared" si="101"/>
        <v>1900</v>
      </c>
    </row>
    <row r="2134" spans="4:29" x14ac:dyDescent="0.25">
      <c r="D2134" s="99" t="str">
        <f t="shared" si="99"/>
        <v/>
      </c>
      <c r="E2134" s="93"/>
      <c r="F2134" s="4"/>
      <c r="G2134" s="72"/>
      <c r="H2134" s="72"/>
      <c r="I2134" s="72"/>
      <c r="J2134" s="72"/>
      <c r="W2134" s="68">
        <f t="shared" si="100"/>
        <v>1</v>
      </c>
      <c r="AC2134" s="1" t="str">
        <f t="shared" si="101"/>
        <v>1900</v>
      </c>
    </row>
    <row r="2135" spans="4:29" x14ac:dyDescent="0.25">
      <c r="D2135" s="99" t="str">
        <f t="shared" si="99"/>
        <v/>
      </c>
      <c r="E2135" s="93"/>
      <c r="F2135" s="4"/>
      <c r="G2135" s="72"/>
      <c r="H2135" s="72"/>
      <c r="I2135" s="72"/>
      <c r="J2135" s="72"/>
      <c r="W2135" s="68">
        <f t="shared" si="100"/>
        <v>1</v>
      </c>
      <c r="AC2135" s="1" t="str">
        <f t="shared" si="101"/>
        <v>1900</v>
      </c>
    </row>
    <row r="2136" spans="4:29" x14ac:dyDescent="0.25">
      <c r="D2136" s="99" t="str">
        <f t="shared" si="99"/>
        <v/>
      </c>
      <c r="E2136" s="93"/>
      <c r="F2136" s="4"/>
      <c r="G2136" s="72"/>
      <c r="H2136" s="72"/>
      <c r="I2136" s="72"/>
      <c r="J2136" s="72"/>
      <c r="W2136" s="68">
        <f t="shared" si="100"/>
        <v>1</v>
      </c>
      <c r="AC2136" s="1" t="str">
        <f t="shared" si="101"/>
        <v>1900</v>
      </c>
    </row>
    <row r="2137" spans="4:29" x14ac:dyDescent="0.25">
      <c r="D2137" s="99" t="str">
        <f t="shared" si="99"/>
        <v/>
      </c>
      <c r="E2137" s="93"/>
      <c r="F2137" s="4"/>
      <c r="G2137" s="72"/>
      <c r="H2137" s="72"/>
      <c r="I2137" s="72"/>
      <c r="J2137" s="72"/>
      <c r="W2137" s="68">
        <f t="shared" si="100"/>
        <v>1</v>
      </c>
      <c r="AC2137" s="1" t="str">
        <f t="shared" si="101"/>
        <v>1900</v>
      </c>
    </row>
    <row r="2138" spans="4:29" x14ac:dyDescent="0.25">
      <c r="D2138" s="99" t="str">
        <f t="shared" si="99"/>
        <v/>
      </c>
      <c r="E2138" s="93"/>
      <c r="F2138" s="4"/>
      <c r="G2138" s="72"/>
      <c r="H2138" s="72"/>
      <c r="I2138" s="72"/>
      <c r="J2138" s="72"/>
      <c r="W2138" s="68">
        <f t="shared" si="100"/>
        <v>1</v>
      </c>
      <c r="AC2138" s="1" t="str">
        <f t="shared" si="101"/>
        <v>1900</v>
      </c>
    </row>
    <row r="2139" spans="4:29" x14ac:dyDescent="0.25">
      <c r="D2139" s="99" t="str">
        <f t="shared" si="99"/>
        <v/>
      </c>
      <c r="E2139" s="93"/>
      <c r="F2139" s="4"/>
      <c r="G2139" s="72"/>
      <c r="H2139" s="72"/>
      <c r="I2139" s="72"/>
      <c r="J2139" s="72"/>
      <c r="W2139" s="68">
        <f t="shared" si="100"/>
        <v>1</v>
      </c>
      <c r="AC2139" s="1" t="str">
        <f t="shared" si="101"/>
        <v>1900</v>
      </c>
    </row>
    <row r="2140" spans="4:29" x14ac:dyDescent="0.25">
      <c r="D2140" s="99" t="str">
        <f t="shared" si="99"/>
        <v/>
      </c>
      <c r="E2140" s="93"/>
      <c r="F2140" s="4"/>
      <c r="G2140" s="72"/>
      <c r="H2140" s="72"/>
      <c r="I2140" s="72"/>
      <c r="J2140" s="72"/>
      <c r="W2140" s="68">
        <f t="shared" si="100"/>
        <v>1</v>
      </c>
      <c r="AC2140" s="1" t="str">
        <f t="shared" si="101"/>
        <v>1900</v>
      </c>
    </row>
    <row r="2141" spans="4:29" x14ac:dyDescent="0.25">
      <c r="D2141" s="99" t="str">
        <f t="shared" si="99"/>
        <v/>
      </c>
      <c r="E2141" s="93"/>
      <c r="F2141" s="4"/>
      <c r="G2141" s="72"/>
      <c r="H2141" s="72"/>
      <c r="I2141" s="72"/>
      <c r="J2141" s="72"/>
      <c r="W2141" s="68">
        <f t="shared" si="100"/>
        <v>1</v>
      </c>
      <c r="AC2141" s="1" t="str">
        <f t="shared" si="101"/>
        <v>1900</v>
      </c>
    </row>
    <row r="2142" spans="4:29" x14ac:dyDescent="0.25">
      <c r="D2142" s="99" t="str">
        <f t="shared" si="99"/>
        <v/>
      </c>
      <c r="E2142" s="93"/>
      <c r="F2142" s="4"/>
      <c r="G2142" s="72"/>
      <c r="H2142" s="72"/>
      <c r="I2142" s="72"/>
      <c r="J2142" s="72"/>
      <c r="W2142" s="68">
        <f t="shared" si="100"/>
        <v>1</v>
      </c>
      <c r="AC2142" s="1" t="str">
        <f t="shared" si="101"/>
        <v>1900</v>
      </c>
    </row>
    <row r="2143" spans="4:29" x14ac:dyDescent="0.25">
      <c r="D2143" s="99" t="str">
        <f t="shared" si="99"/>
        <v/>
      </c>
      <c r="E2143" s="93"/>
      <c r="F2143" s="4"/>
      <c r="G2143" s="72"/>
      <c r="H2143" s="72"/>
      <c r="I2143" s="72"/>
      <c r="J2143" s="72"/>
      <c r="W2143" s="68">
        <f t="shared" si="100"/>
        <v>1</v>
      </c>
      <c r="AC2143" s="1" t="str">
        <f t="shared" si="101"/>
        <v>1900</v>
      </c>
    </row>
    <row r="2144" spans="4:29" x14ac:dyDescent="0.25">
      <c r="D2144" s="99" t="str">
        <f t="shared" si="99"/>
        <v/>
      </c>
      <c r="E2144" s="93"/>
      <c r="F2144" s="4"/>
      <c r="G2144" s="72"/>
      <c r="H2144" s="72"/>
      <c r="I2144" s="72"/>
      <c r="J2144" s="72"/>
      <c r="W2144" s="68">
        <f t="shared" si="100"/>
        <v>1</v>
      </c>
      <c r="AC2144" s="1" t="str">
        <f t="shared" si="101"/>
        <v>1900</v>
      </c>
    </row>
    <row r="2145" spans="4:29" x14ac:dyDescent="0.25">
      <c r="D2145" s="99" t="str">
        <f t="shared" si="99"/>
        <v/>
      </c>
      <c r="E2145" s="93"/>
      <c r="F2145" s="4"/>
      <c r="G2145" s="72"/>
      <c r="H2145" s="72"/>
      <c r="I2145" s="72"/>
      <c r="J2145" s="72"/>
      <c r="W2145" s="68">
        <f t="shared" si="100"/>
        <v>1</v>
      </c>
      <c r="AC2145" s="1" t="str">
        <f t="shared" si="101"/>
        <v>1900</v>
      </c>
    </row>
    <row r="2146" spans="4:29" x14ac:dyDescent="0.25">
      <c r="D2146" s="99" t="str">
        <f t="shared" si="99"/>
        <v/>
      </c>
      <c r="E2146" s="93"/>
      <c r="F2146" s="4"/>
      <c r="G2146" s="72"/>
      <c r="H2146" s="72"/>
      <c r="I2146" s="72"/>
      <c r="J2146" s="72"/>
      <c r="W2146" s="68">
        <f t="shared" si="100"/>
        <v>1</v>
      </c>
      <c r="AC2146" s="1" t="str">
        <f t="shared" si="101"/>
        <v>1900</v>
      </c>
    </row>
    <row r="2147" spans="4:29" x14ac:dyDescent="0.25">
      <c r="D2147" s="99" t="str">
        <f t="shared" si="99"/>
        <v/>
      </c>
      <c r="E2147" s="93"/>
      <c r="F2147" s="4"/>
      <c r="G2147" s="72"/>
      <c r="H2147" s="72"/>
      <c r="I2147" s="72"/>
      <c r="J2147" s="72"/>
      <c r="W2147" s="68">
        <f t="shared" si="100"/>
        <v>1</v>
      </c>
      <c r="AC2147" s="1" t="str">
        <f t="shared" si="101"/>
        <v>1900</v>
      </c>
    </row>
    <row r="2148" spans="4:29" x14ac:dyDescent="0.25">
      <c r="D2148" s="99" t="str">
        <f t="shared" si="99"/>
        <v/>
      </c>
      <c r="E2148" s="93"/>
      <c r="F2148" s="4"/>
      <c r="G2148" s="72"/>
      <c r="H2148" s="72"/>
      <c r="I2148" s="72"/>
      <c r="J2148" s="72"/>
      <c r="W2148" s="68">
        <f t="shared" si="100"/>
        <v>1</v>
      </c>
      <c r="AC2148" s="1" t="str">
        <f t="shared" si="101"/>
        <v>1900</v>
      </c>
    </row>
    <row r="2149" spans="4:29" x14ac:dyDescent="0.25">
      <c r="D2149" s="99" t="str">
        <f t="shared" si="99"/>
        <v/>
      </c>
      <c r="E2149" s="93"/>
      <c r="F2149" s="4"/>
      <c r="G2149" s="72"/>
      <c r="H2149" s="72"/>
      <c r="I2149" s="72"/>
      <c r="J2149" s="72"/>
      <c r="W2149" s="68">
        <f t="shared" si="100"/>
        <v>1</v>
      </c>
      <c r="AC2149" s="1" t="str">
        <f t="shared" si="101"/>
        <v>1900</v>
      </c>
    </row>
    <row r="2150" spans="4:29" x14ac:dyDescent="0.25">
      <c r="D2150" s="99" t="str">
        <f t="shared" si="99"/>
        <v/>
      </c>
      <c r="E2150" s="93"/>
      <c r="F2150" s="4"/>
      <c r="G2150" s="72"/>
      <c r="H2150" s="72"/>
      <c r="I2150" s="72"/>
      <c r="J2150" s="72"/>
      <c r="W2150" s="68">
        <f t="shared" si="100"/>
        <v>1</v>
      </c>
      <c r="AC2150" s="1" t="str">
        <f t="shared" si="101"/>
        <v>1900</v>
      </c>
    </row>
    <row r="2151" spans="4:29" x14ac:dyDescent="0.25">
      <c r="D2151" s="99" t="str">
        <f t="shared" si="99"/>
        <v/>
      </c>
      <c r="E2151" s="93"/>
      <c r="F2151" s="4"/>
      <c r="G2151" s="72"/>
      <c r="H2151" s="72"/>
      <c r="I2151" s="72"/>
      <c r="J2151" s="72"/>
      <c r="W2151" s="68">
        <f t="shared" si="100"/>
        <v>1</v>
      </c>
      <c r="AC2151" s="1" t="str">
        <f t="shared" si="101"/>
        <v>1900</v>
      </c>
    </row>
    <row r="2152" spans="4:29" x14ac:dyDescent="0.25">
      <c r="D2152" s="99" t="str">
        <f t="shared" si="99"/>
        <v/>
      </c>
      <c r="E2152" s="93"/>
      <c r="F2152" s="4"/>
      <c r="G2152" s="72"/>
      <c r="H2152" s="72"/>
      <c r="I2152" s="72"/>
      <c r="J2152" s="72"/>
      <c r="W2152" s="68">
        <f t="shared" si="100"/>
        <v>1</v>
      </c>
      <c r="AC2152" s="1" t="str">
        <f t="shared" si="101"/>
        <v>1900</v>
      </c>
    </row>
    <row r="2153" spans="4:29" x14ac:dyDescent="0.25">
      <c r="D2153" s="99" t="str">
        <f t="shared" si="99"/>
        <v/>
      </c>
      <c r="E2153" s="93"/>
      <c r="F2153" s="4"/>
      <c r="G2153" s="72"/>
      <c r="H2153" s="72"/>
      <c r="I2153" s="72"/>
      <c r="J2153" s="72"/>
      <c r="W2153" s="68">
        <f t="shared" si="100"/>
        <v>1</v>
      </c>
      <c r="AC2153" s="1" t="str">
        <f t="shared" si="101"/>
        <v>1900</v>
      </c>
    </row>
    <row r="2154" spans="4:29" x14ac:dyDescent="0.25">
      <c r="D2154" s="99" t="str">
        <f t="shared" si="99"/>
        <v/>
      </c>
      <c r="E2154" s="93"/>
      <c r="F2154" s="4"/>
      <c r="G2154" s="72"/>
      <c r="H2154" s="72"/>
      <c r="I2154" s="72"/>
      <c r="J2154" s="72"/>
      <c r="W2154" s="68">
        <f t="shared" si="100"/>
        <v>1</v>
      </c>
      <c r="AC2154" s="1" t="str">
        <f t="shared" si="101"/>
        <v>1900</v>
      </c>
    </row>
    <row r="2155" spans="4:29" x14ac:dyDescent="0.25">
      <c r="D2155" s="99" t="str">
        <f t="shared" si="99"/>
        <v/>
      </c>
      <c r="E2155" s="93"/>
      <c r="F2155" s="4"/>
      <c r="G2155" s="72"/>
      <c r="H2155" s="72"/>
      <c r="I2155" s="72"/>
      <c r="J2155" s="72"/>
      <c r="W2155" s="68">
        <f t="shared" si="100"/>
        <v>1</v>
      </c>
      <c r="AC2155" s="1" t="str">
        <f t="shared" si="101"/>
        <v>1900</v>
      </c>
    </row>
    <row r="2156" spans="4:29" x14ac:dyDescent="0.25">
      <c r="D2156" s="99" t="str">
        <f t="shared" si="99"/>
        <v/>
      </c>
      <c r="E2156" s="93"/>
      <c r="F2156" s="4"/>
      <c r="G2156" s="72"/>
      <c r="H2156" s="72"/>
      <c r="I2156" s="72"/>
      <c r="J2156" s="72"/>
      <c r="W2156" s="68">
        <f t="shared" si="100"/>
        <v>1</v>
      </c>
      <c r="AC2156" s="1" t="str">
        <f t="shared" si="101"/>
        <v>1900</v>
      </c>
    </row>
    <row r="2157" spans="4:29" x14ac:dyDescent="0.25">
      <c r="D2157" s="99" t="str">
        <f t="shared" si="99"/>
        <v/>
      </c>
      <c r="E2157" s="93"/>
      <c r="F2157" s="4"/>
      <c r="G2157" s="72"/>
      <c r="H2157" s="72"/>
      <c r="I2157" s="72"/>
      <c r="J2157" s="72"/>
      <c r="W2157" s="68">
        <f t="shared" si="100"/>
        <v>1</v>
      </c>
      <c r="AC2157" s="1" t="str">
        <f t="shared" si="101"/>
        <v>1900</v>
      </c>
    </row>
    <row r="2158" spans="4:29" x14ac:dyDescent="0.25">
      <c r="D2158" s="99" t="str">
        <f t="shared" si="99"/>
        <v/>
      </c>
      <c r="E2158" s="93"/>
      <c r="F2158" s="4"/>
      <c r="G2158" s="72"/>
      <c r="H2158" s="72"/>
      <c r="I2158" s="72"/>
      <c r="J2158" s="72"/>
      <c r="W2158" s="68">
        <f t="shared" si="100"/>
        <v>1</v>
      </c>
      <c r="AC2158" s="1" t="str">
        <f t="shared" si="101"/>
        <v>1900</v>
      </c>
    </row>
    <row r="2159" spans="4:29" x14ac:dyDescent="0.25">
      <c r="D2159" s="99" t="str">
        <f t="shared" si="99"/>
        <v/>
      </c>
      <c r="E2159" s="93"/>
      <c r="F2159" s="4"/>
      <c r="G2159" s="72"/>
      <c r="H2159" s="72"/>
      <c r="I2159" s="72"/>
      <c r="J2159" s="72"/>
      <c r="W2159" s="68">
        <f t="shared" si="100"/>
        <v>1</v>
      </c>
      <c r="AC2159" s="1" t="str">
        <f t="shared" si="101"/>
        <v>1900</v>
      </c>
    </row>
    <row r="2160" spans="4:29" x14ac:dyDescent="0.25">
      <c r="D2160" s="99" t="str">
        <f t="shared" si="99"/>
        <v/>
      </c>
      <c r="E2160" s="93"/>
      <c r="F2160" s="4"/>
      <c r="G2160" s="72"/>
      <c r="H2160" s="72"/>
      <c r="I2160" s="72"/>
      <c r="J2160" s="72"/>
      <c r="W2160" s="68">
        <f t="shared" si="100"/>
        <v>1</v>
      </c>
      <c r="AC2160" s="1" t="str">
        <f t="shared" si="101"/>
        <v>1900</v>
      </c>
    </row>
    <row r="2161" spans="4:29" x14ac:dyDescent="0.25">
      <c r="D2161" s="99" t="str">
        <f t="shared" si="99"/>
        <v/>
      </c>
      <c r="E2161" s="93"/>
      <c r="F2161" s="4"/>
      <c r="G2161" s="72"/>
      <c r="H2161" s="72"/>
      <c r="I2161" s="72"/>
      <c r="J2161" s="72"/>
      <c r="W2161" s="68">
        <f t="shared" si="100"/>
        <v>1</v>
      </c>
      <c r="AC2161" s="1" t="str">
        <f t="shared" si="101"/>
        <v>1900</v>
      </c>
    </row>
    <row r="2162" spans="4:29" x14ac:dyDescent="0.25">
      <c r="D2162" s="99" t="str">
        <f t="shared" si="99"/>
        <v/>
      </c>
      <c r="E2162" s="93"/>
      <c r="F2162" s="4"/>
      <c r="G2162" s="72"/>
      <c r="H2162" s="72"/>
      <c r="I2162" s="72"/>
      <c r="J2162" s="72"/>
      <c r="W2162" s="68">
        <f t="shared" si="100"/>
        <v>1</v>
      </c>
      <c r="AC2162" s="1" t="str">
        <f t="shared" si="101"/>
        <v>1900</v>
      </c>
    </row>
    <row r="2163" spans="4:29" x14ac:dyDescent="0.25">
      <c r="D2163" s="99" t="str">
        <f t="shared" si="99"/>
        <v/>
      </c>
      <c r="E2163" s="93"/>
      <c r="F2163" s="4"/>
      <c r="G2163" s="72"/>
      <c r="H2163" s="72"/>
      <c r="I2163" s="72"/>
      <c r="J2163" s="72"/>
      <c r="W2163" s="68">
        <f t="shared" si="100"/>
        <v>1</v>
      </c>
      <c r="AC2163" s="1" t="str">
        <f t="shared" si="101"/>
        <v>1900</v>
      </c>
    </row>
    <row r="2164" spans="4:29" x14ac:dyDescent="0.25">
      <c r="D2164" s="99" t="str">
        <f t="shared" si="99"/>
        <v/>
      </c>
      <c r="E2164" s="93"/>
      <c r="F2164" s="4"/>
      <c r="G2164" s="72"/>
      <c r="H2164" s="72"/>
      <c r="I2164" s="72"/>
      <c r="J2164" s="72"/>
      <c r="W2164" s="68">
        <f t="shared" si="100"/>
        <v>1</v>
      </c>
      <c r="AC2164" s="1" t="str">
        <f t="shared" si="101"/>
        <v>1900</v>
      </c>
    </row>
    <row r="2165" spans="4:29" x14ac:dyDescent="0.25">
      <c r="D2165" s="99" t="str">
        <f t="shared" si="99"/>
        <v/>
      </c>
      <c r="E2165" s="93"/>
      <c r="F2165" s="4"/>
      <c r="G2165" s="72"/>
      <c r="H2165" s="72"/>
      <c r="I2165" s="72"/>
      <c r="J2165" s="72"/>
      <c r="W2165" s="68">
        <f t="shared" si="100"/>
        <v>1</v>
      </c>
      <c r="AC2165" s="1" t="str">
        <f t="shared" si="101"/>
        <v>1900</v>
      </c>
    </row>
    <row r="2166" spans="4:29" x14ac:dyDescent="0.25">
      <c r="D2166" s="99" t="str">
        <f t="shared" si="99"/>
        <v/>
      </c>
      <c r="E2166" s="93"/>
      <c r="F2166" s="4"/>
      <c r="G2166" s="72"/>
      <c r="H2166" s="72"/>
      <c r="I2166" s="72"/>
      <c r="J2166" s="72"/>
      <c r="W2166" s="68">
        <f t="shared" si="100"/>
        <v>1</v>
      </c>
      <c r="AC2166" s="1" t="str">
        <f t="shared" si="101"/>
        <v>1900</v>
      </c>
    </row>
    <row r="2167" spans="4:29" x14ac:dyDescent="0.25">
      <c r="D2167" s="99" t="str">
        <f t="shared" si="99"/>
        <v/>
      </c>
      <c r="E2167" s="93"/>
      <c r="F2167" s="4"/>
      <c r="G2167" s="72"/>
      <c r="H2167" s="72"/>
      <c r="I2167" s="72"/>
      <c r="J2167" s="72"/>
      <c r="W2167" s="68">
        <f t="shared" si="100"/>
        <v>1</v>
      </c>
      <c r="AC2167" s="1" t="str">
        <f t="shared" si="101"/>
        <v>1900</v>
      </c>
    </row>
    <row r="2168" spans="4:29" x14ac:dyDescent="0.25">
      <c r="D2168" s="99" t="str">
        <f t="shared" si="99"/>
        <v/>
      </c>
      <c r="E2168" s="93"/>
      <c r="F2168" s="4"/>
      <c r="G2168" s="72"/>
      <c r="H2168" s="72"/>
      <c r="I2168" s="72"/>
      <c r="J2168" s="72"/>
      <c r="W2168" s="68">
        <f t="shared" si="100"/>
        <v>1</v>
      </c>
      <c r="AC2168" s="1" t="str">
        <f t="shared" si="101"/>
        <v>1900</v>
      </c>
    </row>
    <row r="2169" spans="4:29" x14ac:dyDescent="0.25">
      <c r="D2169" s="99" t="str">
        <f t="shared" si="99"/>
        <v/>
      </c>
      <c r="E2169" s="93"/>
      <c r="F2169" s="4"/>
      <c r="G2169" s="72"/>
      <c r="H2169" s="72"/>
      <c r="I2169" s="72"/>
      <c r="J2169" s="72"/>
      <c r="W2169" s="68">
        <f t="shared" si="100"/>
        <v>1</v>
      </c>
      <c r="AC2169" s="1" t="str">
        <f t="shared" si="101"/>
        <v>1900</v>
      </c>
    </row>
    <row r="2170" spans="4:29" x14ac:dyDescent="0.25">
      <c r="D2170" s="99" t="str">
        <f t="shared" si="99"/>
        <v/>
      </c>
      <c r="E2170" s="93"/>
      <c r="F2170" s="4"/>
      <c r="G2170" s="72"/>
      <c r="H2170" s="72"/>
      <c r="I2170" s="72"/>
      <c r="J2170" s="72"/>
      <c r="W2170" s="68">
        <f t="shared" si="100"/>
        <v>1</v>
      </c>
      <c r="AC2170" s="1" t="str">
        <f t="shared" si="101"/>
        <v>1900</v>
      </c>
    </row>
    <row r="2171" spans="4:29" x14ac:dyDescent="0.25">
      <c r="D2171" s="99" t="str">
        <f t="shared" si="99"/>
        <v/>
      </c>
      <c r="E2171" s="93"/>
      <c r="F2171" s="4"/>
      <c r="G2171" s="72"/>
      <c r="H2171" s="72"/>
      <c r="I2171" s="72"/>
      <c r="J2171" s="72"/>
      <c r="W2171" s="68">
        <f t="shared" si="100"/>
        <v>1</v>
      </c>
      <c r="AC2171" s="1" t="str">
        <f t="shared" si="101"/>
        <v>1900</v>
      </c>
    </row>
    <row r="2172" spans="4:29" x14ac:dyDescent="0.25">
      <c r="D2172" s="99" t="str">
        <f t="shared" si="99"/>
        <v/>
      </c>
      <c r="E2172" s="93"/>
      <c r="F2172" s="4"/>
      <c r="G2172" s="72"/>
      <c r="H2172" s="72"/>
      <c r="I2172" s="72"/>
      <c r="J2172" s="72"/>
      <c r="W2172" s="68">
        <f t="shared" si="100"/>
        <v>1</v>
      </c>
      <c r="AC2172" s="1" t="str">
        <f t="shared" si="101"/>
        <v>1900</v>
      </c>
    </row>
    <row r="2173" spans="4:29" x14ac:dyDescent="0.25">
      <c r="D2173" s="99" t="str">
        <f t="shared" si="99"/>
        <v/>
      </c>
      <c r="E2173" s="93"/>
      <c r="F2173" s="4"/>
      <c r="G2173" s="72"/>
      <c r="H2173" s="72"/>
      <c r="I2173" s="72"/>
      <c r="J2173" s="72"/>
      <c r="W2173" s="68">
        <f t="shared" si="100"/>
        <v>1</v>
      </c>
      <c r="AC2173" s="1" t="str">
        <f t="shared" si="101"/>
        <v>1900</v>
      </c>
    </row>
    <row r="2174" spans="4:29" x14ac:dyDescent="0.25">
      <c r="D2174" s="99" t="str">
        <f t="shared" si="99"/>
        <v/>
      </c>
      <c r="E2174" s="93"/>
      <c r="F2174" s="4"/>
      <c r="G2174" s="72"/>
      <c r="H2174" s="72"/>
      <c r="I2174" s="72"/>
      <c r="J2174" s="72"/>
      <c r="W2174" s="68">
        <f t="shared" si="100"/>
        <v>1</v>
      </c>
      <c r="AC2174" s="1" t="str">
        <f t="shared" si="101"/>
        <v>1900</v>
      </c>
    </row>
    <row r="2175" spans="4:29" x14ac:dyDescent="0.25">
      <c r="D2175" s="99" t="str">
        <f t="shared" si="99"/>
        <v/>
      </c>
      <c r="E2175" s="93"/>
      <c r="F2175" s="4"/>
      <c r="G2175" s="72"/>
      <c r="H2175" s="72"/>
      <c r="I2175" s="72"/>
      <c r="J2175" s="72"/>
      <c r="W2175" s="68">
        <f t="shared" si="100"/>
        <v>1</v>
      </c>
      <c r="AC2175" s="1" t="str">
        <f t="shared" si="101"/>
        <v>1900</v>
      </c>
    </row>
    <row r="2176" spans="4:29" x14ac:dyDescent="0.25">
      <c r="D2176" s="99" t="str">
        <f t="shared" si="99"/>
        <v/>
      </c>
      <c r="E2176" s="93"/>
      <c r="F2176" s="4"/>
      <c r="G2176" s="72"/>
      <c r="H2176" s="72"/>
      <c r="I2176" s="72"/>
      <c r="J2176" s="72"/>
      <c r="W2176" s="68">
        <f t="shared" si="100"/>
        <v>1</v>
      </c>
      <c r="AC2176" s="1" t="str">
        <f t="shared" si="101"/>
        <v>1900</v>
      </c>
    </row>
    <row r="2177" spans="4:29" x14ac:dyDescent="0.25">
      <c r="D2177" s="99" t="str">
        <f t="shared" si="99"/>
        <v/>
      </c>
      <c r="E2177" s="93"/>
      <c r="F2177" s="4"/>
      <c r="G2177" s="72"/>
      <c r="H2177" s="72"/>
      <c r="I2177" s="72"/>
      <c r="J2177" s="72"/>
      <c r="W2177" s="68">
        <f t="shared" si="100"/>
        <v>1</v>
      </c>
      <c r="AC2177" s="1" t="str">
        <f t="shared" si="101"/>
        <v>1900</v>
      </c>
    </row>
    <row r="2178" spans="4:29" x14ac:dyDescent="0.25">
      <c r="D2178" s="99" t="str">
        <f t="shared" si="99"/>
        <v/>
      </c>
      <c r="E2178" s="93"/>
      <c r="F2178" s="4"/>
      <c r="G2178" s="72"/>
      <c r="H2178" s="72"/>
      <c r="I2178" s="72"/>
      <c r="J2178" s="72"/>
      <c r="W2178" s="68">
        <f t="shared" si="100"/>
        <v>1</v>
      </c>
      <c r="AC2178" s="1" t="str">
        <f t="shared" si="101"/>
        <v>1900</v>
      </c>
    </row>
    <row r="2179" spans="4:29" x14ac:dyDescent="0.25">
      <c r="D2179" s="99" t="str">
        <f t="shared" si="99"/>
        <v/>
      </c>
      <c r="E2179" s="93"/>
      <c r="F2179" s="4"/>
      <c r="G2179" s="72"/>
      <c r="H2179" s="72"/>
      <c r="I2179" s="72"/>
      <c r="J2179" s="72"/>
      <c r="W2179" s="68">
        <f t="shared" si="100"/>
        <v>1</v>
      </c>
      <c r="AC2179" s="1" t="str">
        <f t="shared" si="101"/>
        <v>1900</v>
      </c>
    </row>
    <row r="2180" spans="4:29" x14ac:dyDescent="0.25">
      <c r="D2180" s="99" t="str">
        <f t="shared" ref="D2180:D2243" si="102">IF(W2180&lt;&gt;$V$1,IF(YEAR(W2180)=YEAR(W2179),D2179+1,1),"")</f>
        <v/>
      </c>
      <c r="E2180" s="93"/>
      <c r="F2180" s="4"/>
      <c r="G2180" s="72"/>
      <c r="H2180" s="72"/>
      <c r="I2180" s="72"/>
      <c r="J2180" s="72"/>
      <c r="W2180" s="68">
        <f t="shared" ref="W2180:W2243" si="103">IF(CONCATENATE(F2180,F2181,F2182,F2183,F2184,F2185)&lt;&gt;"",IF(AND(E2180&lt;&gt;0,ISNUMBER(E2180)=TRUE),E2180,W2179),$V$1)</f>
        <v>1</v>
      </c>
      <c r="AC2180" s="1" t="str">
        <f t="shared" si="101"/>
        <v>1900</v>
      </c>
    </row>
    <row r="2181" spans="4:29" x14ac:dyDescent="0.25">
      <c r="D2181" s="99" t="str">
        <f t="shared" si="102"/>
        <v/>
      </c>
      <c r="E2181" s="93"/>
      <c r="F2181" s="4"/>
      <c r="G2181" s="72"/>
      <c r="H2181" s="72"/>
      <c r="I2181" s="72"/>
      <c r="J2181" s="72"/>
      <c r="W2181" s="68">
        <f t="shared" si="103"/>
        <v>1</v>
      </c>
      <c r="AC2181" s="1" t="str">
        <f t="shared" ref="AC2181:AC2244" si="104">YEAR(W2181)&amp;F2181</f>
        <v>1900</v>
      </c>
    </row>
    <row r="2182" spans="4:29" x14ac:dyDescent="0.25">
      <c r="D2182" s="99" t="str">
        <f t="shared" si="102"/>
        <v/>
      </c>
      <c r="E2182" s="93"/>
      <c r="F2182" s="4"/>
      <c r="G2182" s="72"/>
      <c r="H2182" s="72"/>
      <c r="I2182" s="72"/>
      <c r="J2182" s="72"/>
      <c r="W2182" s="68">
        <f t="shared" si="103"/>
        <v>1</v>
      </c>
      <c r="AC2182" s="1" t="str">
        <f t="shared" si="104"/>
        <v>1900</v>
      </c>
    </row>
    <row r="2183" spans="4:29" x14ac:dyDescent="0.25">
      <c r="D2183" s="99" t="str">
        <f t="shared" si="102"/>
        <v/>
      </c>
      <c r="E2183" s="93"/>
      <c r="F2183" s="4"/>
      <c r="G2183" s="72"/>
      <c r="H2183" s="72"/>
      <c r="I2183" s="72"/>
      <c r="J2183" s="72"/>
      <c r="W2183" s="68">
        <f t="shared" si="103"/>
        <v>1</v>
      </c>
      <c r="AC2183" s="1" t="str">
        <f t="shared" si="104"/>
        <v>1900</v>
      </c>
    </row>
    <row r="2184" spans="4:29" x14ac:dyDescent="0.25">
      <c r="D2184" s="99" t="str">
        <f t="shared" si="102"/>
        <v/>
      </c>
      <c r="E2184" s="93"/>
      <c r="F2184" s="4"/>
      <c r="G2184" s="72"/>
      <c r="H2184" s="72"/>
      <c r="I2184" s="72"/>
      <c r="J2184" s="72"/>
      <c r="W2184" s="68">
        <f t="shared" si="103"/>
        <v>1</v>
      </c>
      <c r="AC2184" s="1" t="str">
        <f t="shared" si="104"/>
        <v>1900</v>
      </c>
    </row>
    <row r="2185" spans="4:29" x14ac:dyDescent="0.25">
      <c r="D2185" s="99" t="str">
        <f t="shared" si="102"/>
        <v/>
      </c>
      <c r="E2185" s="93"/>
      <c r="F2185" s="4"/>
      <c r="G2185" s="72"/>
      <c r="H2185" s="72"/>
      <c r="I2185" s="72"/>
      <c r="J2185" s="72"/>
      <c r="W2185" s="68">
        <f t="shared" si="103"/>
        <v>1</v>
      </c>
      <c r="AC2185" s="1" t="str">
        <f t="shared" si="104"/>
        <v>1900</v>
      </c>
    </row>
    <row r="2186" spans="4:29" x14ac:dyDescent="0.25">
      <c r="D2186" s="99" t="str">
        <f t="shared" si="102"/>
        <v/>
      </c>
      <c r="E2186" s="93"/>
      <c r="F2186" s="4"/>
      <c r="G2186" s="72"/>
      <c r="H2186" s="72"/>
      <c r="I2186" s="72"/>
      <c r="J2186" s="72"/>
      <c r="W2186" s="68">
        <f t="shared" si="103"/>
        <v>1</v>
      </c>
      <c r="AC2186" s="1" t="str">
        <f t="shared" si="104"/>
        <v>1900</v>
      </c>
    </row>
    <row r="2187" spans="4:29" x14ac:dyDescent="0.25">
      <c r="D2187" s="99" t="str">
        <f t="shared" si="102"/>
        <v/>
      </c>
      <c r="E2187" s="93"/>
      <c r="F2187" s="4"/>
      <c r="G2187" s="72"/>
      <c r="H2187" s="72"/>
      <c r="I2187" s="72"/>
      <c r="J2187" s="72"/>
      <c r="W2187" s="68">
        <f t="shared" si="103"/>
        <v>1</v>
      </c>
      <c r="AC2187" s="1" t="str">
        <f t="shared" si="104"/>
        <v>1900</v>
      </c>
    </row>
    <row r="2188" spans="4:29" x14ac:dyDescent="0.25">
      <c r="D2188" s="99" t="str">
        <f t="shared" si="102"/>
        <v/>
      </c>
      <c r="E2188" s="93"/>
      <c r="F2188" s="4"/>
      <c r="G2188" s="72"/>
      <c r="H2188" s="72"/>
      <c r="I2188" s="72"/>
      <c r="J2188" s="72"/>
      <c r="W2188" s="68">
        <f t="shared" si="103"/>
        <v>1</v>
      </c>
      <c r="AC2188" s="1" t="str">
        <f t="shared" si="104"/>
        <v>1900</v>
      </c>
    </row>
    <row r="2189" spans="4:29" x14ac:dyDescent="0.25">
      <c r="D2189" s="99" t="str">
        <f t="shared" si="102"/>
        <v/>
      </c>
      <c r="E2189" s="93"/>
      <c r="F2189" s="4"/>
      <c r="G2189" s="72"/>
      <c r="H2189" s="72"/>
      <c r="I2189" s="72"/>
      <c r="J2189" s="72"/>
      <c r="W2189" s="68">
        <f t="shared" si="103"/>
        <v>1</v>
      </c>
      <c r="AC2189" s="1" t="str">
        <f t="shared" si="104"/>
        <v>1900</v>
      </c>
    </row>
    <row r="2190" spans="4:29" x14ac:dyDescent="0.25">
      <c r="D2190" s="99" t="str">
        <f t="shared" si="102"/>
        <v/>
      </c>
      <c r="E2190" s="93"/>
      <c r="F2190" s="4"/>
      <c r="G2190" s="72"/>
      <c r="H2190" s="72"/>
      <c r="I2190" s="72"/>
      <c r="J2190" s="72"/>
      <c r="W2190" s="68">
        <f t="shared" si="103"/>
        <v>1</v>
      </c>
      <c r="AC2190" s="1" t="str">
        <f t="shared" si="104"/>
        <v>1900</v>
      </c>
    </row>
    <row r="2191" spans="4:29" x14ac:dyDescent="0.25">
      <c r="D2191" s="99" t="str">
        <f t="shared" si="102"/>
        <v/>
      </c>
      <c r="E2191" s="93"/>
      <c r="F2191" s="4"/>
      <c r="G2191" s="72"/>
      <c r="H2191" s="72"/>
      <c r="I2191" s="72"/>
      <c r="J2191" s="72"/>
      <c r="W2191" s="68">
        <f t="shared" si="103"/>
        <v>1</v>
      </c>
      <c r="AC2191" s="1" t="str">
        <f t="shared" si="104"/>
        <v>1900</v>
      </c>
    </row>
    <row r="2192" spans="4:29" x14ac:dyDescent="0.25">
      <c r="D2192" s="99" t="str">
        <f t="shared" si="102"/>
        <v/>
      </c>
      <c r="E2192" s="93"/>
      <c r="F2192" s="4"/>
      <c r="G2192" s="72"/>
      <c r="H2192" s="72"/>
      <c r="I2192" s="72"/>
      <c r="J2192" s="72"/>
      <c r="W2192" s="68">
        <f t="shared" si="103"/>
        <v>1</v>
      </c>
      <c r="AC2192" s="1" t="str">
        <f t="shared" si="104"/>
        <v>1900</v>
      </c>
    </row>
    <row r="2193" spans="4:29" x14ac:dyDescent="0.25">
      <c r="D2193" s="99" t="str">
        <f t="shared" si="102"/>
        <v/>
      </c>
      <c r="E2193" s="93"/>
      <c r="F2193" s="4"/>
      <c r="G2193" s="72"/>
      <c r="H2193" s="72"/>
      <c r="I2193" s="72"/>
      <c r="J2193" s="72"/>
      <c r="W2193" s="68">
        <f t="shared" si="103"/>
        <v>1</v>
      </c>
      <c r="AC2193" s="1" t="str">
        <f t="shared" si="104"/>
        <v>1900</v>
      </c>
    </row>
    <row r="2194" spans="4:29" x14ac:dyDescent="0.25">
      <c r="D2194" s="99" t="str">
        <f t="shared" si="102"/>
        <v/>
      </c>
      <c r="E2194" s="93"/>
      <c r="F2194" s="4"/>
      <c r="G2194" s="72"/>
      <c r="H2194" s="72"/>
      <c r="I2194" s="72"/>
      <c r="J2194" s="72"/>
      <c r="W2194" s="68">
        <f t="shared" si="103"/>
        <v>1</v>
      </c>
      <c r="AC2194" s="1" t="str">
        <f t="shared" si="104"/>
        <v>1900</v>
      </c>
    </row>
    <row r="2195" spans="4:29" x14ac:dyDescent="0.25">
      <c r="D2195" s="99" t="str">
        <f t="shared" si="102"/>
        <v/>
      </c>
      <c r="E2195" s="93"/>
      <c r="F2195" s="4"/>
      <c r="G2195" s="72"/>
      <c r="H2195" s="72"/>
      <c r="I2195" s="72"/>
      <c r="J2195" s="72"/>
      <c r="W2195" s="68">
        <f t="shared" si="103"/>
        <v>1</v>
      </c>
      <c r="AC2195" s="1" t="str">
        <f t="shared" si="104"/>
        <v>1900</v>
      </c>
    </row>
    <row r="2196" spans="4:29" x14ac:dyDescent="0.25">
      <c r="D2196" s="99" t="str">
        <f t="shared" si="102"/>
        <v/>
      </c>
      <c r="E2196" s="93"/>
      <c r="F2196" s="4"/>
      <c r="G2196" s="72"/>
      <c r="H2196" s="72"/>
      <c r="I2196" s="72"/>
      <c r="J2196" s="72"/>
      <c r="W2196" s="68">
        <f t="shared" si="103"/>
        <v>1</v>
      </c>
      <c r="AC2196" s="1" t="str">
        <f t="shared" si="104"/>
        <v>1900</v>
      </c>
    </row>
    <row r="2197" spans="4:29" x14ac:dyDescent="0.25">
      <c r="D2197" s="99" t="str">
        <f t="shared" si="102"/>
        <v/>
      </c>
      <c r="E2197" s="93"/>
      <c r="F2197" s="4"/>
      <c r="G2197" s="72"/>
      <c r="H2197" s="72"/>
      <c r="I2197" s="72"/>
      <c r="J2197" s="72"/>
      <c r="W2197" s="68">
        <f t="shared" si="103"/>
        <v>1</v>
      </c>
      <c r="AC2197" s="1" t="str">
        <f t="shared" si="104"/>
        <v>1900</v>
      </c>
    </row>
    <row r="2198" spans="4:29" x14ac:dyDescent="0.25">
      <c r="D2198" s="99" t="str">
        <f t="shared" si="102"/>
        <v/>
      </c>
      <c r="E2198" s="93"/>
      <c r="F2198" s="4"/>
      <c r="G2198" s="72"/>
      <c r="H2198" s="72"/>
      <c r="I2198" s="72"/>
      <c r="J2198" s="72"/>
      <c r="W2198" s="68">
        <f t="shared" si="103"/>
        <v>1</v>
      </c>
      <c r="AC2198" s="1" t="str">
        <f t="shared" si="104"/>
        <v>1900</v>
      </c>
    </row>
    <row r="2199" spans="4:29" x14ac:dyDescent="0.25">
      <c r="D2199" s="99" t="str">
        <f t="shared" si="102"/>
        <v/>
      </c>
      <c r="E2199" s="93"/>
      <c r="F2199" s="4"/>
      <c r="G2199" s="72"/>
      <c r="H2199" s="72"/>
      <c r="I2199" s="72"/>
      <c r="J2199" s="72"/>
      <c r="W2199" s="68">
        <f t="shared" si="103"/>
        <v>1</v>
      </c>
      <c r="AC2199" s="1" t="str">
        <f t="shared" si="104"/>
        <v>1900</v>
      </c>
    </row>
    <row r="2200" spans="4:29" x14ac:dyDescent="0.25">
      <c r="D2200" s="99" t="str">
        <f t="shared" si="102"/>
        <v/>
      </c>
      <c r="E2200" s="93"/>
      <c r="F2200" s="4"/>
      <c r="G2200" s="72"/>
      <c r="H2200" s="72"/>
      <c r="I2200" s="72"/>
      <c r="J2200" s="72"/>
      <c r="W2200" s="68">
        <f t="shared" si="103"/>
        <v>1</v>
      </c>
      <c r="AC2200" s="1" t="str">
        <f t="shared" si="104"/>
        <v>1900</v>
      </c>
    </row>
    <row r="2201" spans="4:29" x14ac:dyDescent="0.25">
      <c r="D2201" s="99" t="str">
        <f t="shared" si="102"/>
        <v/>
      </c>
      <c r="E2201" s="93"/>
      <c r="F2201" s="4"/>
      <c r="G2201" s="72"/>
      <c r="H2201" s="72"/>
      <c r="I2201" s="72"/>
      <c r="J2201" s="72"/>
      <c r="W2201" s="68">
        <f t="shared" si="103"/>
        <v>1</v>
      </c>
      <c r="AC2201" s="1" t="str">
        <f t="shared" si="104"/>
        <v>1900</v>
      </c>
    </row>
    <row r="2202" spans="4:29" x14ac:dyDescent="0.25">
      <c r="D2202" s="99" t="str">
        <f t="shared" si="102"/>
        <v/>
      </c>
      <c r="E2202" s="93"/>
      <c r="F2202" s="4"/>
      <c r="G2202" s="72"/>
      <c r="H2202" s="72"/>
      <c r="I2202" s="72"/>
      <c r="J2202" s="72"/>
      <c r="W2202" s="68">
        <f t="shared" si="103"/>
        <v>1</v>
      </c>
      <c r="AC2202" s="1" t="str">
        <f t="shared" si="104"/>
        <v>1900</v>
      </c>
    </row>
    <row r="2203" spans="4:29" x14ac:dyDescent="0.25">
      <c r="D2203" s="99" t="str">
        <f t="shared" si="102"/>
        <v/>
      </c>
      <c r="E2203" s="93"/>
      <c r="F2203" s="4"/>
      <c r="G2203" s="72"/>
      <c r="H2203" s="72"/>
      <c r="I2203" s="72"/>
      <c r="J2203" s="72"/>
      <c r="W2203" s="68">
        <f t="shared" si="103"/>
        <v>1</v>
      </c>
      <c r="AC2203" s="1" t="str">
        <f t="shared" si="104"/>
        <v>1900</v>
      </c>
    </row>
    <row r="2204" spans="4:29" x14ac:dyDescent="0.25">
      <c r="D2204" s="99" t="str">
        <f t="shared" si="102"/>
        <v/>
      </c>
      <c r="E2204" s="93"/>
      <c r="F2204" s="4"/>
      <c r="G2204" s="72"/>
      <c r="H2204" s="72"/>
      <c r="I2204" s="72"/>
      <c r="J2204" s="72"/>
      <c r="W2204" s="68">
        <f t="shared" si="103"/>
        <v>1</v>
      </c>
      <c r="AC2204" s="1" t="str">
        <f t="shared" si="104"/>
        <v>1900</v>
      </c>
    </row>
    <row r="2205" spans="4:29" x14ac:dyDescent="0.25">
      <c r="D2205" s="99" t="str">
        <f t="shared" si="102"/>
        <v/>
      </c>
      <c r="E2205" s="93"/>
      <c r="F2205" s="4"/>
      <c r="G2205" s="72"/>
      <c r="H2205" s="72"/>
      <c r="I2205" s="72"/>
      <c r="J2205" s="72"/>
      <c r="W2205" s="68">
        <f t="shared" si="103"/>
        <v>1</v>
      </c>
      <c r="AC2205" s="1" t="str">
        <f t="shared" si="104"/>
        <v>1900</v>
      </c>
    </row>
    <row r="2206" spans="4:29" x14ac:dyDescent="0.25">
      <c r="D2206" s="99" t="str">
        <f t="shared" si="102"/>
        <v/>
      </c>
      <c r="E2206" s="93"/>
      <c r="F2206" s="4"/>
      <c r="G2206" s="72"/>
      <c r="H2206" s="72"/>
      <c r="I2206" s="72"/>
      <c r="J2206" s="72"/>
      <c r="W2206" s="68">
        <f t="shared" si="103"/>
        <v>1</v>
      </c>
      <c r="AC2206" s="1" t="str">
        <f t="shared" si="104"/>
        <v>1900</v>
      </c>
    </row>
    <row r="2207" spans="4:29" x14ac:dyDescent="0.25">
      <c r="D2207" s="99" t="str">
        <f t="shared" si="102"/>
        <v/>
      </c>
      <c r="E2207" s="93"/>
      <c r="F2207" s="4"/>
      <c r="G2207" s="72"/>
      <c r="H2207" s="72"/>
      <c r="I2207" s="72"/>
      <c r="J2207" s="72"/>
      <c r="W2207" s="68">
        <f t="shared" si="103"/>
        <v>1</v>
      </c>
      <c r="AC2207" s="1" t="str">
        <f t="shared" si="104"/>
        <v>1900</v>
      </c>
    </row>
    <row r="2208" spans="4:29" x14ac:dyDescent="0.25">
      <c r="D2208" s="99" t="str">
        <f t="shared" si="102"/>
        <v/>
      </c>
      <c r="E2208" s="93"/>
      <c r="F2208" s="4"/>
      <c r="G2208" s="72"/>
      <c r="H2208" s="72"/>
      <c r="I2208" s="72"/>
      <c r="J2208" s="72"/>
      <c r="W2208" s="68">
        <f t="shared" si="103"/>
        <v>1</v>
      </c>
      <c r="AC2208" s="1" t="str">
        <f t="shared" si="104"/>
        <v>1900</v>
      </c>
    </row>
    <row r="2209" spans="4:29" x14ac:dyDescent="0.25">
      <c r="D2209" s="99" t="str">
        <f t="shared" si="102"/>
        <v/>
      </c>
      <c r="E2209" s="93"/>
      <c r="F2209" s="4"/>
      <c r="G2209" s="72"/>
      <c r="H2209" s="72"/>
      <c r="I2209" s="72"/>
      <c r="J2209" s="72"/>
      <c r="W2209" s="68">
        <f t="shared" si="103"/>
        <v>1</v>
      </c>
      <c r="AC2209" s="1" t="str">
        <f t="shared" si="104"/>
        <v>1900</v>
      </c>
    </row>
    <row r="2210" spans="4:29" x14ac:dyDescent="0.25">
      <c r="D2210" s="99" t="str">
        <f t="shared" si="102"/>
        <v/>
      </c>
      <c r="E2210" s="93"/>
      <c r="F2210" s="4"/>
      <c r="G2210" s="72"/>
      <c r="H2210" s="72"/>
      <c r="I2210" s="72"/>
      <c r="J2210" s="72"/>
      <c r="W2210" s="68">
        <f t="shared" si="103"/>
        <v>1</v>
      </c>
      <c r="AC2210" s="1" t="str">
        <f t="shared" si="104"/>
        <v>1900</v>
      </c>
    </row>
    <row r="2211" spans="4:29" x14ac:dyDescent="0.25">
      <c r="D2211" s="99" t="str">
        <f t="shared" si="102"/>
        <v/>
      </c>
      <c r="E2211" s="93"/>
      <c r="F2211" s="4"/>
      <c r="G2211" s="72"/>
      <c r="H2211" s="72"/>
      <c r="I2211" s="72"/>
      <c r="J2211" s="72"/>
      <c r="W2211" s="68">
        <f t="shared" si="103"/>
        <v>1</v>
      </c>
      <c r="AC2211" s="1" t="str">
        <f t="shared" si="104"/>
        <v>1900</v>
      </c>
    </row>
    <row r="2212" spans="4:29" x14ac:dyDescent="0.25">
      <c r="D2212" s="99" t="str">
        <f t="shared" si="102"/>
        <v/>
      </c>
      <c r="E2212" s="93"/>
      <c r="F2212" s="4"/>
      <c r="G2212" s="72"/>
      <c r="H2212" s="72"/>
      <c r="I2212" s="72"/>
      <c r="J2212" s="72"/>
      <c r="W2212" s="68">
        <f t="shared" si="103"/>
        <v>1</v>
      </c>
      <c r="AC2212" s="1" t="str">
        <f t="shared" si="104"/>
        <v>1900</v>
      </c>
    </row>
    <row r="2213" spans="4:29" x14ac:dyDescent="0.25">
      <c r="D2213" s="99" t="str">
        <f t="shared" si="102"/>
        <v/>
      </c>
      <c r="E2213" s="93"/>
      <c r="F2213" s="4"/>
      <c r="G2213" s="72"/>
      <c r="H2213" s="72"/>
      <c r="I2213" s="72"/>
      <c r="J2213" s="72"/>
      <c r="W2213" s="68">
        <f t="shared" si="103"/>
        <v>1</v>
      </c>
      <c r="AC2213" s="1" t="str">
        <f t="shared" si="104"/>
        <v>1900</v>
      </c>
    </row>
    <row r="2214" spans="4:29" x14ac:dyDescent="0.25">
      <c r="D2214" s="99" t="str">
        <f t="shared" si="102"/>
        <v/>
      </c>
      <c r="E2214" s="93"/>
      <c r="F2214" s="4"/>
      <c r="G2214" s="72"/>
      <c r="H2214" s="72"/>
      <c r="I2214" s="72"/>
      <c r="J2214" s="72"/>
      <c r="W2214" s="68">
        <f t="shared" si="103"/>
        <v>1</v>
      </c>
      <c r="AC2214" s="1" t="str">
        <f t="shared" si="104"/>
        <v>1900</v>
      </c>
    </row>
    <row r="2215" spans="4:29" x14ac:dyDescent="0.25">
      <c r="D2215" s="99" t="str">
        <f t="shared" si="102"/>
        <v/>
      </c>
      <c r="E2215" s="93"/>
      <c r="F2215" s="4"/>
      <c r="G2215" s="72"/>
      <c r="H2215" s="72"/>
      <c r="I2215" s="72"/>
      <c r="J2215" s="72"/>
      <c r="W2215" s="68">
        <f t="shared" si="103"/>
        <v>1</v>
      </c>
      <c r="AC2215" s="1" t="str">
        <f t="shared" si="104"/>
        <v>1900</v>
      </c>
    </row>
    <row r="2216" spans="4:29" x14ac:dyDescent="0.25">
      <c r="D2216" s="99" t="str">
        <f t="shared" si="102"/>
        <v/>
      </c>
      <c r="E2216" s="93"/>
      <c r="F2216" s="4"/>
      <c r="G2216" s="72"/>
      <c r="H2216" s="72"/>
      <c r="I2216" s="72"/>
      <c r="J2216" s="72"/>
      <c r="W2216" s="68">
        <f t="shared" si="103"/>
        <v>1</v>
      </c>
      <c r="AC2216" s="1" t="str">
        <f t="shared" si="104"/>
        <v>1900</v>
      </c>
    </row>
    <row r="2217" spans="4:29" x14ac:dyDescent="0.25">
      <c r="D2217" s="99" t="str">
        <f t="shared" si="102"/>
        <v/>
      </c>
      <c r="E2217" s="93"/>
      <c r="F2217" s="4"/>
      <c r="G2217" s="72"/>
      <c r="H2217" s="72"/>
      <c r="I2217" s="72"/>
      <c r="J2217" s="72"/>
      <c r="W2217" s="68">
        <f t="shared" si="103"/>
        <v>1</v>
      </c>
      <c r="AC2217" s="1" t="str">
        <f t="shared" si="104"/>
        <v>1900</v>
      </c>
    </row>
    <row r="2218" spans="4:29" x14ac:dyDescent="0.25">
      <c r="D2218" s="99" t="str">
        <f t="shared" si="102"/>
        <v/>
      </c>
      <c r="E2218" s="93"/>
      <c r="F2218" s="4"/>
      <c r="G2218" s="72"/>
      <c r="H2218" s="72"/>
      <c r="I2218" s="72"/>
      <c r="J2218" s="72"/>
      <c r="W2218" s="68">
        <f t="shared" si="103"/>
        <v>1</v>
      </c>
      <c r="AC2218" s="1" t="str">
        <f t="shared" si="104"/>
        <v>1900</v>
      </c>
    </row>
    <row r="2219" spans="4:29" x14ac:dyDescent="0.25">
      <c r="D2219" s="99" t="str">
        <f t="shared" si="102"/>
        <v/>
      </c>
      <c r="E2219" s="93"/>
      <c r="F2219" s="4"/>
      <c r="G2219" s="72"/>
      <c r="H2219" s="72"/>
      <c r="I2219" s="72"/>
      <c r="J2219" s="72"/>
      <c r="W2219" s="68">
        <f t="shared" si="103"/>
        <v>1</v>
      </c>
      <c r="AC2219" s="1" t="str">
        <f t="shared" si="104"/>
        <v>1900</v>
      </c>
    </row>
    <row r="2220" spans="4:29" x14ac:dyDescent="0.25">
      <c r="D2220" s="99" t="str">
        <f t="shared" si="102"/>
        <v/>
      </c>
      <c r="E2220" s="93"/>
      <c r="F2220" s="4"/>
      <c r="G2220" s="72"/>
      <c r="H2220" s="72"/>
      <c r="I2220" s="72"/>
      <c r="J2220" s="72"/>
      <c r="W2220" s="68">
        <f t="shared" si="103"/>
        <v>1</v>
      </c>
      <c r="AC2220" s="1" t="str">
        <f t="shared" si="104"/>
        <v>1900</v>
      </c>
    </row>
    <row r="2221" spans="4:29" x14ac:dyDescent="0.25">
      <c r="D2221" s="99" t="str">
        <f t="shared" si="102"/>
        <v/>
      </c>
      <c r="E2221" s="93"/>
      <c r="F2221" s="4"/>
      <c r="G2221" s="72"/>
      <c r="H2221" s="72"/>
      <c r="I2221" s="72"/>
      <c r="J2221" s="72"/>
      <c r="W2221" s="68">
        <f t="shared" si="103"/>
        <v>1</v>
      </c>
      <c r="AC2221" s="1" t="str">
        <f t="shared" si="104"/>
        <v>1900</v>
      </c>
    </row>
    <row r="2222" spans="4:29" x14ac:dyDescent="0.25">
      <c r="D2222" s="99" t="str">
        <f t="shared" si="102"/>
        <v/>
      </c>
      <c r="E2222" s="93"/>
      <c r="F2222" s="4"/>
      <c r="G2222" s="72"/>
      <c r="H2222" s="72"/>
      <c r="I2222" s="72"/>
      <c r="J2222" s="72"/>
      <c r="W2222" s="68">
        <f t="shared" si="103"/>
        <v>1</v>
      </c>
      <c r="AC2222" s="1" t="str">
        <f t="shared" si="104"/>
        <v>1900</v>
      </c>
    </row>
    <row r="2223" spans="4:29" x14ac:dyDescent="0.25">
      <c r="D2223" s="99" t="str">
        <f t="shared" si="102"/>
        <v/>
      </c>
      <c r="E2223" s="93"/>
      <c r="F2223" s="4"/>
      <c r="G2223" s="72"/>
      <c r="H2223" s="72"/>
      <c r="I2223" s="72"/>
      <c r="J2223" s="72"/>
      <c r="W2223" s="68">
        <f t="shared" si="103"/>
        <v>1</v>
      </c>
      <c r="AC2223" s="1" t="str">
        <f t="shared" si="104"/>
        <v>1900</v>
      </c>
    </row>
    <row r="2224" spans="4:29" x14ac:dyDescent="0.25">
      <c r="D2224" s="99" t="str">
        <f t="shared" si="102"/>
        <v/>
      </c>
      <c r="E2224" s="93"/>
      <c r="F2224" s="4"/>
      <c r="G2224" s="72"/>
      <c r="H2224" s="72"/>
      <c r="I2224" s="72"/>
      <c r="J2224" s="72"/>
      <c r="W2224" s="68">
        <f t="shared" si="103"/>
        <v>1</v>
      </c>
      <c r="AC2224" s="1" t="str">
        <f t="shared" si="104"/>
        <v>1900</v>
      </c>
    </row>
    <row r="2225" spans="4:29" x14ac:dyDescent="0.25">
      <c r="D2225" s="99" t="str">
        <f t="shared" si="102"/>
        <v/>
      </c>
      <c r="E2225" s="93"/>
      <c r="F2225" s="4"/>
      <c r="G2225" s="72"/>
      <c r="H2225" s="72"/>
      <c r="I2225" s="72"/>
      <c r="J2225" s="72"/>
      <c r="W2225" s="68">
        <f t="shared" si="103"/>
        <v>1</v>
      </c>
      <c r="AC2225" s="1" t="str">
        <f t="shared" si="104"/>
        <v>1900</v>
      </c>
    </row>
    <row r="2226" spans="4:29" x14ac:dyDescent="0.25">
      <c r="D2226" s="99" t="str">
        <f t="shared" si="102"/>
        <v/>
      </c>
      <c r="E2226" s="93"/>
      <c r="F2226" s="4"/>
      <c r="G2226" s="72"/>
      <c r="H2226" s="72"/>
      <c r="I2226" s="72"/>
      <c r="J2226" s="72"/>
      <c r="W2226" s="68">
        <f t="shared" si="103"/>
        <v>1</v>
      </c>
      <c r="AC2226" s="1" t="str">
        <f t="shared" si="104"/>
        <v>1900</v>
      </c>
    </row>
    <row r="2227" spans="4:29" x14ac:dyDescent="0.25">
      <c r="D2227" s="99" t="str">
        <f t="shared" si="102"/>
        <v/>
      </c>
      <c r="E2227" s="93"/>
      <c r="F2227" s="4"/>
      <c r="G2227" s="72"/>
      <c r="H2227" s="72"/>
      <c r="I2227" s="72"/>
      <c r="J2227" s="72"/>
      <c r="W2227" s="68">
        <f t="shared" si="103"/>
        <v>1</v>
      </c>
      <c r="AC2227" s="1" t="str">
        <f t="shared" si="104"/>
        <v>1900</v>
      </c>
    </row>
    <row r="2228" spans="4:29" x14ac:dyDescent="0.25">
      <c r="D2228" s="99" t="str">
        <f t="shared" si="102"/>
        <v/>
      </c>
      <c r="E2228" s="93"/>
      <c r="F2228" s="4"/>
      <c r="G2228" s="72"/>
      <c r="H2228" s="72"/>
      <c r="I2228" s="72"/>
      <c r="J2228" s="72"/>
      <c r="W2228" s="68">
        <f t="shared" si="103"/>
        <v>1</v>
      </c>
      <c r="AC2228" s="1" t="str">
        <f t="shared" si="104"/>
        <v>1900</v>
      </c>
    </row>
    <row r="2229" spans="4:29" x14ac:dyDescent="0.25">
      <c r="D2229" s="99" t="str">
        <f t="shared" si="102"/>
        <v/>
      </c>
      <c r="E2229" s="93"/>
      <c r="F2229" s="4"/>
      <c r="G2229" s="72"/>
      <c r="H2229" s="72"/>
      <c r="I2229" s="72"/>
      <c r="J2229" s="72"/>
      <c r="W2229" s="68">
        <f t="shared" si="103"/>
        <v>1</v>
      </c>
      <c r="AC2229" s="1" t="str">
        <f t="shared" si="104"/>
        <v>1900</v>
      </c>
    </row>
    <row r="2230" spans="4:29" x14ac:dyDescent="0.25">
      <c r="D2230" s="99" t="str">
        <f t="shared" si="102"/>
        <v/>
      </c>
      <c r="E2230" s="93"/>
      <c r="F2230" s="4"/>
      <c r="G2230" s="72"/>
      <c r="H2230" s="72"/>
      <c r="I2230" s="72"/>
      <c r="J2230" s="72"/>
      <c r="W2230" s="68">
        <f t="shared" si="103"/>
        <v>1</v>
      </c>
      <c r="AC2230" s="1" t="str">
        <f t="shared" si="104"/>
        <v>1900</v>
      </c>
    </row>
    <row r="2231" spans="4:29" x14ac:dyDescent="0.25">
      <c r="D2231" s="99" t="str">
        <f t="shared" si="102"/>
        <v/>
      </c>
      <c r="E2231" s="93"/>
      <c r="F2231" s="4"/>
      <c r="G2231" s="72"/>
      <c r="H2231" s="72"/>
      <c r="I2231" s="72"/>
      <c r="J2231" s="72"/>
      <c r="W2231" s="68">
        <f t="shared" si="103"/>
        <v>1</v>
      </c>
      <c r="AC2231" s="1" t="str">
        <f t="shared" si="104"/>
        <v>1900</v>
      </c>
    </row>
    <row r="2232" spans="4:29" x14ac:dyDescent="0.25">
      <c r="D2232" s="99" t="str">
        <f t="shared" si="102"/>
        <v/>
      </c>
      <c r="E2232" s="93"/>
      <c r="F2232" s="4"/>
      <c r="G2232" s="72"/>
      <c r="H2232" s="72"/>
      <c r="I2232" s="72"/>
      <c r="J2232" s="72"/>
      <c r="W2232" s="68">
        <f t="shared" si="103"/>
        <v>1</v>
      </c>
      <c r="AC2232" s="1" t="str">
        <f t="shared" si="104"/>
        <v>1900</v>
      </c>
    </row>
    <row r="2233" spans="4:29" x14ac:dyDescent="0.25">
      <c r="D2233" s="99" t="str">
        <f t="shared" si="102"/>
        <v/>
      </c>
      <c r="E2233" s="93"/>
      <c r="F2233" s="4"/>
      <c r="G2233" s="72"/>
      <c r="H2233" s="72"/>
      <c r="I2233" s="72"/>
      <c r="J2233" s="72"/>
      <c r="W2233" s="68">
        <f t="shared" si="103"/>
        <v>1</v>
      </c>
      <c r="AC2233" s="1" t="str">
        <f t="shared" si="104"/>
        <v>1900</v>
      </c>
    </row>
    <row r="2234" spans="4:29" x14ac:dyDescent="0.25">
      <c r="D2234" s="99" t="str">
        <f t="shared" si="102"/>
        <v/>
      </c>
      <c r="E2234" s="93"/>
      <c r="F2234" s="4"/>
      <c r="G2234" s="72"/>
      <c r="H2234" s="72"/>
      <c r="I2234" s="72"/>
      <c r="J2234" s="72"/>
      <c r="W2234" s="68">
        <f t="shared" si="103"/>
        <v>1</v>
      </c>
      <c r="AC2234" s="1" t="str">
        <f t="shared" si="104"/>
        <v>1900</v>
      </c>
    </row>
    <row r="2235" spans="4:29" x14ac:dyDescent="0.25">
      <c r="D2235" s="99" t="str">
        <f t="shared" si="102"/>
        <v/>
      </c>
      <c r="E2235" s="93"/>
      <c r="F2235" s="4"/>
      <c r="G2235" s="72"/>
      <c r="H2235" s="72"/>
      <c r="I2235" s="72"/>
      <c r="J2235" s="72"/>
      <c r="W2235" s="68">
        <f t="shared" si="103"/>
        <v>1</v>
      </c>
      <c r="AC2235" s="1" t="str">
        <f t="shared" si="104"/>
        <v>1900</v>
      </c>
    </row>
    <row r="2236" spans="4:29" x14ac:dyDescent="0.25">
      <c r="D2236" s="99" t="str">
        <f t="shared" si="102"/>
        <v/>
      </c>
      <c r="E2236" s="93"/>
      <c r="F2236" s="4"/>
      <c r="G2236" s="72"/>
      <c r="H2236" s="72"/>
      <c r="I2236" s="72"/>
      <c r="J2236" s="72"/>
      <c r="W2236" s="68">
        <f t="shared" si="103"/>
        <v>1</v>
      </c>
      <c r="AC2236" s="1" t="str">
        <f t="shared" si="104"/>
        <v>1900</v>
      </c>
    </row>
    <row r="2237" spans="4:29" x14ac:dyDescent="0.25">
      <c r="D2237" s="99" t="str">
        <f t="shared" si="102"/>
        <v/>
      </c>
      <c r="E2237" s="93"/>
      <c r="F2237" s="4"/>
      <c r="G2237" s="72"/>
      <c r="H2237" s="72"/>
      <c r="I2237" s="72"/>
      <c r="J2237" s="72"/>
      <c r="W2237" s="68">
        <f t="shared" si="103"/>
        <v>1</v>
      </c>
      <c r="AC2237" s="1" t="str">
        <f t="shared" si="104"/>
        <v>1900</v>
      </c>
    </row>
    <row r="2238" spans="4:29" x14ac:dyDescent="0.25">
      <c r="D2238" s="99" t="str">
        <f t="shared" si="102"/>
        <v/>
      </c>
      <c r="E2238" s="93"/>
      <c r="F2238" s="4"/>
      <c r="G2238" s="72"/>
      <c r="H2238" s="72"/>
      <c r="I2238" s="72"/>
      <c r="J2238" s="72"/>
      <c r="W2238" s="68">
        <f t="shared" si="103"/>
        <v>1</v>
      </c>
      <c r="AC2238" s="1" t="str">
        <f t="shared" si="104"/>
        <v>1900</v>
      </c>
    </row>
    <row r="2239" spans="4:29" x14ac:dyDescent="0.25">
      <c r="D2239" s="99" t="str">
        <f t="shared" si="102"/>
        <v/>
      </c>
      <c r="E2239" s="93"/>
      <c r="F2239" s="4"/>
      <c r="G2239" s="72"/>
      <c r="H2239" s="72"/>
      <c r="I2239" s="72"/>
      <c r="J2239" s="72"/>
      <c r="W2239" s="68">
        <f t="shared" si="103"/>
        <v>1</v>
      </c>
      <c r="AC2239" s="1" t="str">
        <f t="shared" si="104"/>
        <v>1900</v>
      </c>
    </row>
    <row r="2240" spans="4:29" x14ac:dyDescent="0.25">
      <c r="D2240" s="99" t="str">
        <f t="shared" si="102"/>
        <v/>
      </c>
      <c r="E2240" s="93"/>
      <c r="F2240" s="4"/>
      <c r="G2240" s="72"/>
      <c r="H2240" s="72"/>
      <c r="I2240" s="72"/>
      <c r="J2240" s="72"/>
      <c r="W2240" s="68">
        <f t="shared" si="103"/>
        <v>1</v>
      </c>
      <c r="AC2240" s="1" t="str">
        <f t="shared" si="104"/>
        <v>1900</v>
      </c>
    </row>
    <row r="2241" spans="4:29" x14ac:dyDescent="0.25">
      <c r="D2241" s="99" t="str">
        <f t="shared" si="102"/>
        <v/>
      </c>
      <c r="E2241" s="93"/>
      <c r="F2241" s="4"/>
      <c r="G2241" s="72"/>
      <c r="H2241" s="72"/>
      <c r="I2241" s="72"/>
      <c r="J2241" s="72"/>
      <c r="W2241" s="68">
        <f t="shared" si="103"/>
        <v>1</v>
      </c>
      <c r="AC2241" s="1" t="str">
        <f t="shared" si="104"/>
        <v>1900</v>
      </c>
    </row>
    <row r="2242" spans="4:29" x14ac:dyDescent="0.25">
      <c r="D2242" s="99" t="str">
        <f t="shared" si="102"/>
        <v/>
      </c>
      <c r="E2242" s="93"/>
      <c r="F2242" s="4"/>
      <c r="G2242" s="72"/>
      <c r="H2242" s="72"/>
      <c r="I2242" s="72"/>
      <c r="J2242" s="72"/>
      <c r="W2242" s="68">
        <f t="shared" si="103"/>
        <v>1</v>
      </c>
      <c r="AC2242" s="1" t="str">
        <f t="shared" si="104"/>
        <v>1900</v>
      </c>
    </row>
    <row r="2243" spans="4:29" x14ac:dyDescent="0.25">
      <c r="D2243" s="99" t="str">
        <f t="shared" si="102"/>
        <v/>
      </c>
      <c r="E2243" s="93"/>
      <c r="F2243" s="4"/>
      <c r="G2243" s="72"/>
      <c r="H2243" s="72"/>
      <c r="I2243" s="72"/>
      <c r="J2243" s="72"/>
      <c r="W2243" s="68">
        <f t="shared" si="103"/>
        <v>1</v>
      </c>
      <c r="AC2243" s="1" t="str">
        <f t="shared" si="104"/>
        <v>1900</v>
      </c>
    </row>
    <row r="2244" spans="4:29" x14ac:dyDescent="0.25">
      <c r="D2244" s="99" t="str">
        <f t="shared" ref="D2244:D2307" si="105">IF(W2244&lt;&gt;$V$1,IF(YEAR(W2244)=YEAR(W2243),D2243+1,1),"")</f>
        <v/>
      </c>
      <c r="E2244" s="93"/>
      <c r="F2244" s="4"/>
      <c r="G2244" s="72"/>
      <c r="H2244" s="72"/>
      <c r="I2244" s="72"/>
      <c r="J2244" s="72"/>
      <c r="W2244" s="68">
        <f t="shared" ref="W2244:W2307" si="106">IF(CONCATENATE(F2244,F2245,F2246,F2247,F2248,F2249)&lt;&gt;"",IF(AND(E2244&lt;&gt;0,ISNUMBER(E2244)=TRUE),E2244,W2243),$V$1)</f>
        <v>1</v>
      </c>
      <c r="AC2244" s="1" t="str">
        <f t="shared" si="104"/>
        <v>1900</v>
      </c>
    </row>
    <row r="2245" spans="4:29" x14ac:dyDescent="0.25">
      <c r="D2245" s="99" t="str">
        <f t="shared" si="105"/>
        <v/>
      </c>
      <c r="E2245" s="93"/>
      <c r="F2245" s="4"/>
      <c r="G2245" s="72"/>
      <c r="H2245" s="72"/>
      <c r="I2245" s="72"/>
      <c r="J2245" s="72"/>
      <c r="W2245" s="68">
        <f t="shared" si="106"/>
        <v>1</v>
      </c>
      <c r="AC2245" s="1" t="str">
        <f t="shared" ref="AC2245:AC2308" si="107">YEAR(W2245)&amp;F2245</f>
        <v>1900</v>
      </c>
    </row>
    <row r="2246" spans="4:29" x14ac:dyDescent="0.25">
      <c r="D2246" s="99" t="str">
        <f t="shared" si="105"/>
        <v/>
      </c>
      <c r="E2246" s="93"/>
      <c r="F2246" s="4"/>
      <c r="G2246" s="72"/>
      <c r="H2246" s="72"/>
      <c r="I2246" s="72"/>
      <c r="J2246" s="72"/>
      <c r="W2246" s="68">
        <f t="shared" si="106"/>
        <v>1</v>
      </c>
      <c r="AC2246" s="1" t="str">
        <f t="shared" si="107"/>
        <v>1900</v>
      </c>
    </row>
    <row r="2247" spans="4:29" x14ac:dyDescent="0.25">
      <c r="D2247" s="99" t="str">
        <f t="shared" si="105"/>
        <v/>
      </c>
      <c r="E2247" s="93"/>
      <c r="F2247" s="4"/>
      <c r="G2247" s="72"/>
      <c r="H2247" s="72"/>
      <c r="I2247" s="72"/>
      <c r="J2247" s="72"/>
      <c r="W2247" s="68">
        <f t="shared" si="106"/>
        <v>1</v>
      </c>
      <c r="AC2247" s="1" t="str">
        <f t="shared" si="107"/>
        <v>1900</v>
      </c>
    </row>
    <row r="2248" spans="4:29" x14ac:dyDescent="0.25">
      <c r="D2248" s="99" t="str">
        <f t="shared" si="105"/>
        <v/>
      </c>
      <c r="E2248" s="93"/>
      <c r="F2248" s="4"/>
      <c r="G2248" s="72"/>
      <c r="H2248" s="72"/>
      <c r="I2248" s="72"/>
      <c r="J2248" s="72"/>
      <c r="W2248" s="68">
        <f t="shared" si="106"/>
        <v>1</v>
      </c>
      <c r="AC2248" s="1" t="str">
        <f t="shared" si="107"/>
        <v>1900</v>
      </c>
    </row>
    <row r="2249" spans="4:29" x14ac:dyDescent="0.25">
      <c r="D2249" s="99" t="str">
        <f t="shared" si="105"/>
        <v/>
      </c>
      <c r="E2249" s="93"/>
      <c r="F2249" s="4"/>
      <c r="G2249" s="72"/>
      <c r="H2249" s="72"/>
      <c r="I2249" s="72"/>
      <c r="J2249" s="72"/>
      <c r="W2249" s="68">
        <f t="shared" si="106"/>
        <v>1</v>
      </c>
      <c r="AC2249" s="1" t="str">
        <f t="shared" si="107"/>
        <v>1900</v>
      </c>
    </row>
    <row r="2250" spans="4:29" x14ac:dyDescent="0.25">
      <c r="D2250" s="99" t="str">
        <f t="shared" si="105"/>
        <v/>
      </c>
      <c r="E2250" s="93"/>
      <c r="F2250" s="4"/>
      <c r="G2250" s="72"/>
      <c r="H2250" s="72"/>
      <c r="I2250" s="72"/>
      <c r="J2250" s="72"/>
      <c r="W2250" s="68">
        <f t="shared" si="106"/>
        <v>1</v>
      </c>
      <c r="AC2250" s="1" t="str">
        <f t="shared" si="107"/>
        <v>1900</v>
      </c>
    </row>
    <row r="2251" spans="4:29" x14ac:dyDescent="0.25">
      <c r="D2251" s="99" t="str">
        <f t="shared" si="105"/>
        <v/>
      </c>
      <c r="E2251" s="93"/>
      <c r="F2251" s="4"/>
      <c r="G2251" s="72"/>
      <c r="H2251" s="72"/>
      <c r="I2251" s="72"/>
      <c r="J2251" s="72"/>
      <c r="W2251" s="68">
        <f t="shared" si="106"/>
        <v>1</v>
      </c>
      <c r="AC2251" s="1" t="str">
        <f t="shared" si="107"/>
        <v>1900</v>
      </c>
    </row>
    <row r="2252" spans="4:29" x14ac:dyDescent="0.25">
      <c r="D2252" s="99" t="str">
        <f t="shared" si="105"/>
        <v/>
      </c>
      <c r="E2252" s="93"/>
      <c r="F2252" s="4"/>
      <c r="G2252" s="72"/>
      <c r="H2252" s="72"/>
      <c r="I2252" s="72"/>
      <c r="J2252" s="72"/>
      <c r="W2252" s="68">
        <f t="shared" si="106"/>
        <v>1</v>
      </c>
      <c r="AC2252" s="1" t="str">
        <f t="shared" si="107"/>
        <v>1900</v>
      </c>
    </row>
    <row r="2253" spans="4:29" x14ac:dyDescent="0.25">
      <c r="D2253" s="99" t="str">
        <f t="shared" si="105"/>
        <v/>
      </c>
      <c r="E2253" s="93"/>
      <c r="F2253" s="4"/>
      <c r="G2253" s="72"/>
      <c r="H2253" s="72"/>
      <c r="I2253" s="72"/>
      <c r="J2253" s="72"/>
      <c r="W2253" s="68">
        <f t="shared" si="106"/>
        <v>1</v>
      </c>
      <c r="AC2253" s="1" t="str">
        <f t="shared" si="107"/>
        <v>1900</v>
      </c>
    </row>
    <row r="2254" spans="4:29" x14ac:dyDescent="0.25">
      <c r="D2254" s="99" t="str">
        <f t="shared" si="105"/>
        <v/>
      </c>
      <c r="E2254" s="93"/>
      <c r="F2254" s="4"/>
      <c r="G2254" s="72"/>
      <c r="H2254" s="72"/>
      <c r="I2254" s="72"/>
      <c r="J2254" s="72"/>
      <c r="W2254" s="68">
        <f t="shared" si="106"/>
        <v>1</v>
      </c>
      <c r="AC2254" s="1" t="str">
        <f t="shared" si="107"/>
        <v>1900</v>
      </c>
    </row>
    <row r="2255" spans="4:29" x14ac:dyDescent="0.25">
      <c r="D2255" s="99" t="str">
        <f t="shared" si="105"/>
        <v/>
      </c>
      <c r="E2255" s="93"/>
      <c r="F2255" s="4"/>
      <c r="G2255" s="72"/>
      <c r="H2255" s="72"/>
      <c r="I2255" s="72"/>
      <c r="J2255" s="72"/>
      <c r="W2255" s="68">
        <f t="shared" si="106"/>
        <v>1</v>
      </c>
      <c r="AC2255" s="1" t="str">
        <f t="shared" si="107"/>
        <v>1900</v>
      </c>
    </row>
    <row r="2256" spans="4:29" x14ac:dyDescent="0.25">
      <c r="D2256" s="99" t="str">
        <f t="shared" si="105"/>
        <v/>
      </c>
      <c r="E2256" s="93"/>
      <c r="F2256" s="4"/>
      <c r="G2256" s="72"/>
      <c r="H2256" s="72"/>
      <c r="I2256" s="72"/>
      <c r="J2256" s="72"/>
      <c r="W2256" s="68">
        <f t="shared" si="106"/>
        <v>1</v>
      </c>
      <c r="AC2256" s="1" t="str">
        <f t="shared" si="107"/>
        <v>1900</v>
      </c>
    </row>
    <row r="2257" spans="4:29" x14ac:dyDescent="0.25">
      <c r="D2257" s="99" t="str">
        <f t="shared" si="105"/>
        <v/>
      </c>
      <c r="E2257" s="93"/>
      <c r="F2257" s="4"/>
      <c r="G2257" s="72"/>
      <c r="H2257" s="72"/>
      <c r="I2257" s="72"/>
      <c r="J2257" s="72"/>
      <c r="W2257" s="68">
        <f t="shared" si="106"/>
        <v>1</v>
      </c>
      <c r="AC2257" s="1" t="str">
        <f t="shared" si="107"/>
        <v>1900</v>
      </c>
    </row>
    <row r="2258" spans="4:29" x14ac:dyDescent="0.25">
      <c r="D2258" s="99" t="str">
        <f t="shared" si="105"/>
        <v/>
      </c>
      <c r="E2258" s="93"/>
      <c r="F2258" s="4"/>
      <c r="G2258" s="72"/>
      <c r="H2258" s="72"/>
      <c r="I2258" s="72"/>
      <c r="J2258" s="72"/>
      <c r="W2258" s="68">
        <f t="shared" si="106"/>
        <v>1</v>
      </c>
      <c r="AC2258" s="1" t="str">
        <f t="shared" si="107"/>
        <v>1900</v>
      </c>
    </row>
    <row r="2259" spans="4:29" x14ac:dyDescent="0.25">
      <c r="D2259" s="99" t="str">
        <f t="shared" si="105"/>
        <v/>
      </c>
      <c r="E2259" s="93"/>
      <c r="F2259" s="4"/>
      <c r="G2259" s="72"/>
      <c r="H2259" s="72"/>
      <c r="I2259" s="72"/>
      <c r="J2259" s="72"/>
      <c r="W2259" s="68">
        <f t="shared" si="106"/>
        <v>1</v>
      </c>
      <c r="AC2259" s="1" t="str">
        <f t="shared" si="107"/>
        <v>1900</v>
      </c>
    </row>
    <row r="2260" spans="4:29" x14ac:dyDescent="0.25">
      <c r="D2260" s="99" t="str">
        <f t="shared" si="105"/>
        <v/>
      </c>
      <c r="E2260" s="93"/>
      <c r="F2260" s="4"/>
      <c r="G2260" s="72"/>
      <c r="H2260" s="72"/>
      <c r="I2260" s="72"/>
      <c r="J2260" s="72"/>
      <c r="W2260" s="68">
        <f t="shared" si="106"/>
        <v>1</v>
      </c>
      <c r="AC2260" s="1" t="str">
        <f t="shared" si="107"/>
        <v>1900</v>
      </c>
    </row>
    <row r="2261" spans="4:29" x14ac:dyDescent="0.25">
      <c r="D2261" s="99" t="str">
        <f t="shared" si="105"/>
        <v/>
      </c>
      <c r="E2261" s="93"/>
      <c r="F2261" s="4"/>
      <c r="G2261" s="72"/>
      <c r="H2261" s="72"/>
      <c r="I2261" s="72"/>
      <c r="J2261" s="72"/>
      <c r="W2261" s="68">
        <f t="shared" si="106"/>
        <v>1</v>
      </c>
      <c r="AC2261" s="1" t="str">
        <f t="shared" si="107"/>
        <v>1900</v>
      </c>
    </row>
    <row r="2262" spans="4:29" x14ac:dyDescent="0.25">
      <c r="D2262" s="99" t="str">
        <f t="shared" si="105"/>
        <v/>
      </c>
      <c r="E2262" s="93"/>
      <c r="F2262" s="4"/>
      <c r="G2262" s="72"/>
      <c r="H2262" s="72"/>
      <c r="I2262" s="72"/>
      <c r="J2262" s="72"/>
      <c r="W2262" s="68">
        <f t="shared" si="106"/>
        <v>1</v>
      </c>
      <c r="AC2262" s="1" t="str">
        <f t="shared" si="107"/>
        <v>1900</v>
      </c>
    </row>
    <row r="2263" spans="4:29" x14ac:dyDescent="0.25">
      <c r="D2263" s="99" t="str">
        <f t="shared" si="105"/>
        <v/>
      </c>
      <c r="E2263" s="93"/>
      <c r="F2263" s="4"/>
      <c r="G2263" s="72"/>
      <c r="H2263" s="72"/>
      <c r="I2263" s="72"/>
      <c r="J2263" s="72"/>
      <c r="W2263" s="68">
        <f t="shared" si="106"/>
        <v>1</v>
      </c>
      <c r="AC2263" s="1" t="str">
        <f t="shared" si="107"/>
        <v>1900</v>
      </c>
    </row>
    <row r="2264" spans="4:29" x14ac:dyDescent="0.25">
      <c r="D2264" s="99" t="str">
        <f t="shared" si="105"/>
        <v/>
      </c>
      <c r="E2264" s="93"/>
      <c r="F2264" s="4"/>
      <c r="G2264" s="72"/>
      <c r="H2264" s="72"/>
      <c r="I2264" s="72"/>
      <c r="J2264" s="72"/>
      <c r="W2264" s="68">
        <f t="shared" si="106"/>
        <v>1</v>
      </c>
      <c r="AC2264" s="1" t="str">
        <f t="shared" si="107"/>
        <v>1900</v>
      </c>
    </row>
    <row r="2265" spans="4:29" x14ac:dyDescent="0.25">
      <c r="D2265" s="99" t="str">
        <f t="shared" si="105"/>
        <v/>
      </c>
      <c r="E2265" s="93"/>
      <c r="F2265" s="4"/>
      <c r="G2265" s="72"/>
      <c r="H2265" s="72"/>
      <c r="I2265" s="72"/>
      <c r="J2265" s="72"/>
      <c r="W2265" s="68">
        <f t="shared" si="106"/>
        <v>1</v>
      </c>
      <c r="AC2265" s="1" t="str">
        <f t="shared" si="107"/>
        <v>1900</v>
      </c>
    </row>
    <row r="2266" spans="4:29" x14ac:dyDescent="0.25">
      <c r="D2266" s="99" t="str">
        <f t="shared" si="105"/>
        <v/>
      </c>
      <c r="E2266" s="93"/>
      <c r="F2266" s="4"/>
      <c r="G2266" s="72"/>
      <c r="H2266" s="72"/>
      <c r="I2266" s="72"/>
      <c r="J2266" s="72"/>
      <c r="W2266" s="68">
        <f t="shared" si="106"/>
        <v>1</v>
      </c>
      <c r="AC2266" s="1" t="str">
        <f t="shared" si="107"/>
        <v>1900</v>
      </c>
    </row>
    <row r="2267" spans="4:29" x14ac:dyDescent="0.25">
      <c r="D2267" s="99" t="str">
        <f t="shared" si="105"/>
        <v/>
      </c>
      <c r="E2267" s="93"/>
      <c r="F2267" s="4"/>
      <c r="G2267" s="72"/>
      <c r="H2267" s="72"/>
      <c r="I2267" s="72"/>
      <c r="J2267" s="72"/>
      <c r="W2267" s="68">
        <f t="shared" si="106"/>
        <v>1</v>
      </c>
      <c r="AC2267" s="1" t="str">
        <f t="shared" si="107"/>
        <v>1900</v>
      </c>
    </row>
    <row r="2268" spans="4:29" x14ac:dyDescent="0.25">
      <c r="D2268" s="99" t="str">
        <f t="shared" si="105"/>
        <v/>
      </c>
      <c r="E2268" s="93"/>
      <c r="F2268" s="4"/>
      <c r="G2268" s="72"/>
      <c r="H2268" s="72"/>
      <c r="I2268" s="72"/>
      <c r="J2268" s="72"/>
      <c r="W2268" s="68">
        <f t="shared" si="106"/>
        <v>1</v>
      </c>
      <c r="AC2268" s="1" t="str">
        <f t="shared" si="107"/>
        <v>1900</v>
      </c>
    </row>
    <row r="2269" spans="4:29" x14ac:dyDescent="0.25">
      <c r="D2269" s="99" t="str">
        <f t="shared" si="105"/>
        <v/>
      </c>
      <c r="E2269" s="93"/>
      <c r="F2269" s="4"/>
      <c r="G2269" s="72"/>
      <c r="H2269" s="72"/>
      <c r="I2269" s="72"/>
      <c r="J2269" s="72"/>
      <c r="W2269" s="68">
        <f t="shared" si="106"/>
        <v>1</v>
      </c>
      <c r="AC2269" s="1" t="str">
        <f t="shared" si="107"/>
        <v>1900</v>
      </c>
    </row>
    <row r="2270" spans="4:29" x14ac:dyDescent="0.25">
      <c r="D2270" s="99" t="str">
        <f t="shared" si="105"/>
        <v/>
      </c>
      <c r="E2270" s="93"/>
      <c r="F2270" s="4"/>
      <c r="G2270" s="72"/>
      <c r="H2270" s="72"/>
      <c r="I2270" s="72"/>
      <c r="J2270" s="72"/>
      <c r="W2270" s="68">
        <f t="shared" si="106"/>
        <v>1</v>
      </c>
      <c r="AC2270" s="1" t="str">
        <f t="shared" si="107"/>
        <v>1900</v>
      </c>
    </row>
    <row r="2271" spans="4:29" x14ac:dyDescent="0.25">
      <c r="D2271" s="99" t="str">
        <f t="shared" si="105"/>
        <v/>
      </c>
      <c r="E2271" s="93"/>
      <c r="F2271" s="4"/>
      <c r="G2271" s="72"/>
      <c r="H2271" s="72"/>
      <c r="I2271" s="72"/>
      <c r="J2271" s="72"/>
      <c r="W2271" s="68">
        <f t="shared" si="106"/>
        <v>1</v>
      </c>
      <c r="AC2271" s="1" t="str">
        <f t="shared" si="107"/>
        <v>1900</v>
      </c>
    </row>
    <row r="2272" spans="4:29" x14ac:dyDescent="0.25">
      <c r="D2272" s="99" t="str">
        <f t="shared" si="105"/>
        <v/>
      </c>
      <c r="E2272" s="93"/>
      <c r="F2272" s="4"/>
      <c r="G2272" s="72"/>
      <c r="H2272" s="72"/>
      <c r="I2272" s="72"/>
      <c r="J2272" s="72"/>
      <c r="W2272" s="68">
        <f t="shared" si="106"/>
        <v>1</v>
      </c>
      <c r="AC2272" s="1" t="str">
        <f t="shared" si="107"/>
        <v>1900</v>
      </c>
    </row>
    <row r="2273" spans="4:29" x14ac:dyDescent="0.25">
      <c r="D2273" s="99" t="str">
        <f t="shared" si="105"/>
        <v/>
      </c>
      <c r="E2273" s="93"/>
      <c r="F2273" s="4"/>
      <c r="G2273" s="72"/>
      <c r="H2273" s="72"/>
      <c r="I2273" s="72"/>
      <c r="J2273" s="72"/>
      <c r="W2273" s="68">
        <f t="shared" si="106"/>
        <v>1</v>
      </c>
      <c r="AC2273" s="1" t="str">
        <f t="shared" si="107"/>
        <v>1900</v>
      </c>
    </row>
    <row r="2274" spans="4:29" x14ac:dyDescent="0.25">
      <c r="D2274" s="99" t="str">
        <f t="shared" si="105"/>
        <v/>
      </c>
      <c r="E2274" s="93"/>
      <c r="F2274" s="4"/>
      <c r="G2274" s="72"/>
      <c r="H2274" s="72"/>
      <c r="I2274" s="72"/>
      <c r="J2274" s="72"/>
      <c r="W2274" s="68">
        <f t="shared" si="106"/>
        <v>1</v>
      </c>
      <c r="AC2274" s="1" t="str">
        <f t="shared" si="107"/>
        <v>1900</v>
      </c>
    </row>
    <row r="2275" spans="4:29" x14ac:dyDescent="0.25">
      <c r="D2275" s="99" t="str">
        <f t="shared" si="105"/>
        <v/>
      </c>
      <c r="E2275" s="93"/>
      <c r="F2275" s="4"/>
      <c r="G2275" s="72"/>
      <c r="H2275" s="72"/>
      <c r="I2275" s="72"/>
      <c r="J2275" s="72"/>
      <c r="W2275" s="68">
        <f t="shared" si="106"/>
        <v>1</v>
      </c>
      <c r="AC2275" s="1" t="str">
        <f t="shared" si="107"/>
        <v>1900</v>
      </c>
    </row>
    <row r="2276" spans="4:29" x14ac:dyDescent="0.25">
      <c r="D2276" s="99" t="str">
        <f t="shared" si="105"/>
        <v/>
      </c>
      <c r="E2276" s="93"/>
      <c r="F2276" s="4"/>
      <c r="G2276" s="72"/>
      <c r="H2276" s="72"/>
      <c r="I2276" s="72"/>
      <c r="J2276" s="72"/>
      <c r="W2276" s="68">
        <f t="shared" si="106"/>
        <v>1</v>
      </c>
      <c r="AC2276" s="1" t="str">
        <f t="shared" si="107"/>
        <v>1900</v>
      </c>
    </row>
    <row r="2277" spans="4:29" x14ac:dyDescent="0.25">
      <c r="D2277" s="99" t="str">
        <f t="shared" si="105"/>
        <v/>
      </c>
      <c r="E2277" s="93"/>
      <c r="F2277" s="4"/>
      <c r="G2277" s="72"/>
      <c r="H2277" s="72"/>
      <c r="I2277" s="72"/>
      <c r="J2277" s="72"/>
      <c r="W2277" s="68">
        <f t="shared" si="106"/>
        <v>1</v>
      </c>
      <c r="AC2277" s="1" t="str">
        <f t="shared" si="107"/>
        <v>1900</v>
      </c>
    </row>
    <row r="2278" spans="4:29" x14ac:dyDescent="0.25">
      <c r="D2278" s="99" t="str">
        <f t="shared" si="105"/>
        <v/>
      </c>
      <c r="E2278" s="93"/>
      <c r="F2278" s="4"/>
      <c r="G2278" s="72"/>
      <c r="H2278" s="72"/>
      <c r="I2278" s="72"/>
      <c r="J2278" s="72"/>
      <c r="W2278" s="68">
        <f t="shared" si="106"/>
        <v>1</v>
      </c>
      <c r="AC2278" s="1" t="str">
        <f t="shared" si="107"/>
        <v>1900</v>
      </c>
    </row>
    <row r="2279" spans="4:29" x14ac:dyDescent="0.25">
      <c r="D2279" s="99" t="str">
        <f t="shared" si="105"/>
        <v/>
      </c>
      <c r="E2279" s="93"/>
      <c r="F2279" s="4"/>
      <c r="G2279" s="72"/>
      <c r="H2279" s="72"/>
      <c r="I2279" s="72"/>
      <c r="J2279" s="72"/>
      <c r="W2279" s="68">
        <f t="shared" si="106"/>
        <v>1</v>
      </c>
      <c r="AC2279" s="1" t="str">
        <f t="shared" si="107"/>
        <v>1900</v>
      </c>
    </row>
    <row r="2280" spans="4:29" x14ac:dyDescent="0.25">
      <c r="D2280" s="99" t="str">
        <f t="shared" si="105"/>
        <v/>
      </c>
      <c r="E2280" s="93"/>
      <c r="F2280" s="4"/>
      <c r="G2280" s="72"/>
      <c r="H2280" s="72"/>
      <c r="I2280" s="72"/>
      <c r="J2280" s="72"/>
      <c r="W2280" s="68">
        <f t="shared" si="106"/>
        <v>1</v>
      </c>
      <c r="AC2280" s="1" t="str">
        <f t="shared" si="107"/>
        <v>1900</v>
      </c>
    </row>
    <row r="2281" spans="4:29" x14ac:dyDescent="0.25">
      <c r="D2281" s="99" t="str">
        <f t="shared" si="105"/>
        <v/>
      </c>
      <c r="E2281" s="93"/>
      <c r="F2281" s="4"/>
      <c r="G2281" s="72"/>
      <c r="H2281" s="72"/>
      <c r="I2281" s="72"/>
      <c r="J2281" s="72"/>
      <c r="W2281" s="68">
        <f t="shared" si="106"/>
        <v>1</v>
      </c>
      <c r="AC2281" s="1" t="str">
        <f t="shared" si="107"/>
        <v>1900</v>
      </c>
    </row>
    <row r="2282" spans="4:29" x14ac:dyDescent="0.25">
      <c r="D2282" s="99" t="str">
        <f t="shared" si="105"/>
        <v/>
      </c>
      <c r="E2282" s="93"/>
      <c r="F2282" s="4"/>
      <c r="G2282" s="72"/>
      <c r="H2282" s="72"/>
      <c r="I2282" s="72"/>
      <c r="J2282" s="72"/>
      <c r="W2282" s="68">
        <f t="shared" si="106"/>
        <v>1</v>
      </c>
      <c r="AC2282" s="1" t="str">
        <f t="shared" si="107"/>
        <v>1900</v>
      </c>
    </row>
    <row r="2283" spans="4:29" x14ac:dyDescent="0.25">
      <c r="D2283" s="99" t="str">
        <f t="shared" si="105"/>
        <v/>
      </c>
      <c r="E2283" s="93"/>
      <c r="F2283" s="4"/>
      <c r="G2283" s="72"/>
      <c r="H2283" s="72"/>
      <c r="I2283" s="72"/>
      <c r="J2283" s="72"/>
      <c r="W2283" s="68">
        <f t="shared" si="106"/>
        <v>1</v>
      </c>
      <c r="AC2283" s="1" t="str">
        <f t="shared" si="107"/>
        <v>1900</v>
      </c>
    </row>
    <row r="2284" spans="4:29" x14ac:dyDescent="0.25">
      <c r="D2284" s="99" t="str">
        <f t="shared" si="105"/>
        <v/>
      </c>
      <c r="E2284" s="93"/>
      <c r="F2284" s="4"/>
      <c r="G2284" s="72"/>
      <c r="H2284" s="72"/>
      <c r="I2284" s="72"/>
      <c r="J2284" s="72"/>
      <c r="W2284" s="68">
        <f t="shared" si="106"/>
        <v>1</v>
      </c>
      <c r="AC2284" s="1" t="str">
        <f t="shared" si="107"/>
        <v>1900</v>
      </c>
    </row>
    <row r="2285" spans="4:29" x14ac:dyDescent="0.25">
      <c r="D2285" s="99" t="str">
        <f t="shared" si="105"/>
        <v/>
      </c>
      <c r="E2285" s="93"/>
      <c r="F2285" s="4"/>
      <c r="G2285" s="72"/>
      <c r="H2285" s="72"/>
      <c r="I2285" s="72"/>
      <c r="J2285" s="72"/>
      <c r="W2285" s="68">
        <f t="shared" si="106"/>
        <v>1</v>
      </c>
      <c r="AC2285" s="1" t="str">
        <f t="shared" si="107"/>
        <v>1900</v>
      </c>
    </row>
    <row r="2286" spans="4:29" x14ac:dyDescent="0.25">
      <c r="D2286" s="99" t="str">
        <f t="shared" si="105"/>
        <v/>
      </c>
      <c r="E2286" s="93"/>
      <c r="F2286" s="4"/>
      <c r="G2286" s="72"/>
      <c r="H2286" s="72"/>
      <c r="I2286" s="72"/>
      <c r="J2286" s="72"/>
      <c r="W2286" s="68">
        <f t="shared" si="106"/>
        <v>1</v>
      </c>
      <c r="AC2286" s="1" t="str">
        <f t="shared" si="107"/>
        <v>1900</v>
      </c>
    </row>
    <row r="2287" spans="4:29" x14ac:dyDescent="0.25">
      <c r="D2287" s="99" t="str">
        <f t="shared" si="105"/>
        <v/>
      </c>
      <c r="E2287" s="93"/>
      <c r="F2287" s="4"/>
      <c r="G2287" s="72"/>
      <c r="H2287" s="72"/>
      <c r="I2287" s="72"/>
      <c r="J2287" s="72"/>
      <c r="W2287" s="68">
        <f t="shared" si="106"/>
        <v>1</v>
      </c>
      <c r="AC2287" s="1" t="str">
        <f t="shared" si="107"/>
        <v>1900</v>
      </c>
    </row>
    <row r="2288" spans="4:29" x14ac:dyDescent="0.25">
      <c r="D2288" s="99" t="str">
        <f t="shared" si="105"/>
        <v/>
      </c>
      <c r="E2288" s="93"/>
      <c r="F2288" s="4"/>
      <c r="G2288" s="72"/>
      <c r="H2288" s="72"/>
      <c r="I2288" s="72"/>
      <c r="J2288" s="72"/>
      <c r="W2288" s="68">
        <f t="shared" si="106"/>
        <v>1</v>
      </c>
      <c r="AC2288" s="1" t="str">
        <f t="shared" si="107"/>
        <v>1900</v>
      </c>
    </row>
    <row r="2289" spans="4:29" x14ac:dyDescent="0.25">
      <c r="D2289" s="99" t="str">
        <f t="shared" si="105"/>
        <v/>
      </c>
      <c r="E2289" s="93"/>
      <c r="F2289" s="4"/>
      <c r="G2289" s="72"/>
      <c r="H2289" s="72"/>
      <c r="I2289" s="72"/>
      <c r="J2289" s="72"/>
      <c r="W2289" s="68">
        <f t="shared" si="106"/>
        <v>1</v>
      </c>
      <c r="AC2289" s="1" t="str">
        <f t="shared" si="107"/>
        <v>1900</v>
      </c>
    </row>
    <row r="2290" spans="4:29" x14ac:dyDescent="0.25">
      <c r="D2290" s="99" t="str">
        <f t="shared" si="105"/>
        <v/>
      </c>
      <c r="E2290" s="93"/>
      <c r="F2290" s="4"/>
      <c r="G2290" s="72"/>
      <c r="H2290" s="72"/>
      <c r="I2290" s="72"/>
      <c r="J2290" s="72"/>
      <c r="W2290" s="68">
        <f t="shared" si="106"/>
        <v>1</v>
      </c>
      <c r="AC2290" s="1" t="str">
        <f t="shared" si="107"/>
        <v>1900</v>
      </c>
    </row>
    <row r="2291" spans="4:29" x14ac:dyDescent="0.25">
      <c r="D2291" s="99" t="str">
        <f t="shared" si="105"/>
        <v/>
      </c>
      <c r="E2291" s="93"/>
      <c r="F2291" s="4"/>
      <c r="G2291" s="72"/>
      <c r="H2291" s="72"/>
      <c r="I2291" s="72"/>
      <c r="J2291" s="72"/>
      <c r="W2291" s="68">
        <f t="shared" si="106"/>
        <v>1</v>
      </c>
      <c r="AC2291" s="1" t="str">
        <f t="shared" si="107"/>
        <v>1900</v>
      </c>
    </row>
    <row r="2292" spans="4:29" x14ac:dyDescent="0.25">
      <c r="D2292" s="99" t="str">
        <f t="shared" si="105"/>
        <v/>
      </c>
      <c r="E2292" s="93"/>
      <c r="F2292" s="4"/>
      <c r="G2292" s="72"/>
      <c r="H2292" s="72"/>
      <c r="I2292" s="72"/>
      <c r="J2292" s="72"/>
      <c r="W2292" s="68">
        <f t="shared" si="106"/>
        <v>1</v>
      </c>
      <c r="AC2292" s="1" t="str">
        <f t="shared" si="107"/>
        <v>1900</v>
      </c>
    </row>
    <row r="2293" spans="4:29" x14ac:dyDescent="0.25">
      <c r="D2293" s="99" t="str">
        <f t="shared" si="105"/>
        <v/>
      </c>
      <c r="E2293" s="93"/>
      <c r="F2293" s="4"/>
      <c r="G2293" s="72"/>
      <c r="H2293" s="72"/>
      <c r="I2293" s="72"/>
      <c r="J2293" s="72"/>
      <c r="W2293" s="68">
        <f t="shared" si="106"/>
        <v>1</v>
      </c>
      <c r="AC2293" s="1" t="str">
        <f t="shared" si="107"/>
        <v>1900</v>
      </c>
    </row>
    <row r="2294" spans="4:29" x14ac:dyDescent="0.25">
      <c r="D2294" s="99" t="str">
        <f t="shared" si="105"/>
        <v/>
      </c>
      <c r="E2294" s="93"/>
      <c r="F2294" s="4"/>
      <c r="G2294" s="72"/>
      <c r="H2294" s="72"/>
      <c r="I2294" s="72"/>
      <c r="J2294" s="72"/>
      <c r="W2294" s="68">
        <f t="shared" si="106"/>
        <v>1</v>
      </c>
      <c r="AC2294" s="1" t="str">
        <f t="shared" si="107"/>
        <v>1900</v>
      </c>
    </row>
    <row r="2295" spans="4:29" x14ac:dyDescent="0.25">
      <c r="D2295" s="99" t="str">
        <f t="shared" si="105"/>
        <v/>
      </c>
      <c r="E2295" s="93"/>
      <c r="F2295" s="4"/>
      <c r="G2295" s="72"/>
      <c r="H2295" s="72"/>
      <c r="I2295" s="72"/>
      <c r="J2295" s="72"/>
      <c r="W2295" s="68">
        <f t="shared" si="106"/>
        <v>1</v>
      </c>
      <c r="AC2295" s="1" t="str">
        <f t="shared" si="107"/>
        <v>1900</v>
      </c>
    </row>
    <row r="2296" spans="4:29" x14ac:dyDescent="0.25">
      <c r="D2296" s="99" t="str">
        <f t="shared" si="105"/>
        <v/>
      </c>
      <c r="E2296" s="93"/>
      <c r="F2296" s="4"/>
      <c r="G2296" s="72"/>
      <c r="H2296" s="72"/>
      <c r="I2296" s="72"/>
      <c r="J2296" s="72"/>
      <c r="W2296" s="68">
        <f t="shared" si="106"/>
        <v>1</v>
      </c>
      <c r="AC2296" s="1" t="str">
        <f t="shared" si="107"/>
        <v>1900</v>
      </c>
    </row>
    <row r="2297" spans="4:29" x14ac:dyDescent="0.25">
      <c r="D2297" s="99" t="str">
        <f t="shared" si="105"/>
        <v/>
      </c>
      <c r="E2297" s="93"/>
      <c r="F2297" s="4"/>
      <c r="G2297" s="72"/>
      <c r="H2297" s="72"/>
      <c r="I2297" s="72"/>
      <c r="J2297" s="72"/>
      <c r="W2297" s="68">
        <f t="shared" si="106"/>
        <v>1</v>
      </c>
      <c r="AC2297" s="1" t="str">
        <f t="shared" si="107"/>
        <v>1900</v>
      </c>
    </row>
    <row r="2298" spans="4:29" x14ac:dyDescent="0.25">
      <c r="D2298" s="99" t="str">
        <f t="shared" si="105"/>
        <v/>
      </c>
      <c r="E2298" s="93"/>
      <c r="F2298" s="4"/>
      <c r="G2298" s="72"/>
      <c r="H2298" s="72"/>
      <c r="I2298" s="72"/>
      <c r="J2298" s="72"/>
      <c r="W2298" s="68">
        <f t="shared" si="106"/>
        <v>1</v>
      </c>
      <c r="AC2298" s="1" t="str">
        <f t="shared" si="107"/>
        <v>1900</v>
      </c>
    </row>
    <row r="2299" spans="4:29" x14ac:dyDescent="0.25">
      <c r="D2299" s="99" t="str">
        <f t="shared" si="105"/>
        <v/>
      </c>
      <c r="E2299" s="93"/>
      <c r="F2299" s="4"/>
      <c r="G2299" s="72"/>
      <c r="H2299" s="72"/>
      <c r="I2299" s="72"/>
      <c r="J2299" s="72"/>
      <c r="W2299" s="68">
        <f t="shared" si="106"/>
        <v>1</v>
      </c>
      <c r="AC2299" s="1" t="str">
        <f t="shared" si="107"/>
        <v>1900</v>
      </c>
    </row>
    <row r="2300" spans="4:29" x14ac:dyDescent="0.25">
      <c r="D2300" s="99" t="str">
        <f t="shared" si="105"/>
        <v/>
      </c>
      <c r="E2300" s="93"/>
      <c r="F2300" s="4"/>
      <c r="G2300" s="72"/>
      <c r="H2300" s="72"/>
      <c r="I2300" s="72"/>
      <c r="J2300" s="72"/>
      <c r="W2300" s="68">
        <f t="shared" si="106"/>
        <v>1</v>
      </c>
      <c r="AC2300" s="1" t="str">
        <f t="shared" si="107"/>
        <v>1900</v>
      </c>
    </row>
    <row r="2301" spans="4:29" x14ac:dyDescent="0.25">
      <c r="D2301" s="99" t="str">
        <f t="shared" si="105"/>
        <v/>
      </c>
      <c r="E2301" s="93"/>
      <c r="F2301" s="4"/>
      <c r="G2301" s="72"/>
      <c r="H2301" s="72"/>
      <c r="I2301" s="72"/>
      <c r="J2301" s="72"/>
      <c r="W2301" s="68">
        <f t="shared" si="106"/>
        <v>1</v>
      </c>
      <c r="AC2301" s="1" t="str">
        <f t="shared" si="107"/>
        <v>1900</v>
      </c>
    </row>
    <row r="2302" spans="4:29" x14ac:dyDescent="0.25">
      <c r="D2302" s="99" t="str">
        <f t="shared" si="105"/>
        <v/>
      </c>
      <c r="E2302" s="93"/>
      <c r="F2302" s="4"/>
      <c r="G2302" s="72"/>
      <c r="H2302" s="72"/>
      <c r="I2302" s="72"/>
      <c r="J2302" s="72"/>
      <c r="W2302" s="68">
        <f t="shared" si="106"/>
        <v>1</v>
      </c>
      <c r="AC2302" s="1" t="str">
        <f t="shared" si="107"/>
        <v>1900</v>
      </c>
    </row>
    <row r="2303" spans="4:29" x14ac:dyDescent="0.25">
      <c r="D2303" s="99" t="str">
        <f t="shared" si="105"/>
        <v/>
      </c>
      <c r="E2303" s="93"/>
      <c r="F2303" s="4"/>
      <c r="G2303" s="72"/>
      <c r="H2303" s="72"/>
      <c r="I2303" s="72"/>
      <c r="J2303" s="72"/>
      <c r="W2303" s="68">
        <f t="shared" si="106"/>
        <v>1</v>
      </c>
      <c r="AC2303" s="1" t="str">
        <f t="shared" si="107"/>
        <v>1900</v>
      </c>
    </row>
    <row r="2304" spans="4:29" x14ac:dyDescent="0.25">
      <c r="D2304" s="99" t="str">
        <f t="shared" si="105"/>
        <v/>
      </c>
      <c r="E2304" s="93"/>
      <c r="F2304" s="4"/>
      <c r="G2304" s="72"/>
      <c r="H2304" s="72"/>
      <c r="I2304" s="72"/>
      <c r="J2304" s="72"/>
      <c r="W2304" s="68">
        <f t="shared" si="106"/>
        <v>1</v>
      </c>
      <c r="AC2304" s="1" t="str">
        <f t="shared" si="107"/>
        <v>1900</v>
      </c>
    </row>
    <row r="2305" spans="4:29" x14ac:dyDescent="0.25">
      <c r="D2305" s="99" t="str">
        <f t="shared" si="105"/>
        <v/>
      </c>
      <c r="E2305" s="93"/>
      <c r="F2305" s="4"/>
      <c r="G2305" s="72"/>
      <c r="H2305" s="72"/>
      <c r="I2305" s="72"/>
      <c r="J2305" s="72"/>
      <c r="W2305" s="68">
        <f t="shared" si="106"/>
        <v>1</v>
      </c>
      <c r="AC2305" s="1" t="str">
        <f t="shared" si="107"/>
        <v>1900</v>
      </c>
    </row>
    <row r="2306" spans="4:29" x14ac:dyDescent="0.25">
      <c r="D2306" s="99" t="str">
        <f t="shared" si="105"/>
        <v/>
      </c>
      <c r="E2306" s="93"/>
      <c r="F2306" s="4"/>
      <c r="G2306" s="72"/>
      <c r="H2306" s="72"/>
      <c r="I2306" s="72"/>
      <c r="J2306" s="72"/>
      <c r="W2306" s="68">
        <f t="shared" si="106"/>
        <v>1</v>
      </c>
      <c r="AC2306" s="1" t="str">
        <f t="shared" si="107"/>
        <v>1900</v>
      </c>
    </row>
    <row r="2307" spans="4:29" x14ac:dyDescent="0.25">
      <c r="D2307" s="99" t="str">
        <f t="shared" si="105"/>
        <v/>
      </c>
      <c r="E2307" s="93"/>
      <c r="F2307" s="4"/>
      <c r="G2307" s="72"/>
      <c r="H2307" s="72"/>
      <c r="I2307" s="72"/>
      <c r="J2307" s="72"/>
      <c r="W2307" s="68">
        <f t="shared" si="106"/>
        <v>1</v>
      </c>
      <c r="AC2307" s="1" t="str">
        <f t="shared" si="107"/>
        <v>1900</v>
      </c>
    </row>
    <row r="2308" spans="4:29" x14ac:dyDescent="0.25">
      <c r="D2308" s="99" t="str">
        <f t="shared" ref="D2308:D2371" si="108">IF(W2308&lt;&gt;$V$1,IF(YEAR(W2308)=YEAR(W2307),D2307+1,1),"")</f>
        <v/>
      </c>
      <c r="E2308" s="93"/>
      <c r="F2308" s="4"/>
      <c r="G2308" s="72"/>
      <c r="H2308" s="72"/>
      <c r="I2308" s="72"/>
      <c r="J2308" s="72"/>
      <c r="W2308" s="68">
        <f t="shared" ref="W2308:W2371" si="109">IF(CONCATENATE(F2308,F2309,F2310,F2311,F2312,F2313)&lt;&gt;"",IF(AND(E2308&lt;&gt;0,ISNUMBER(E2308)=TRUE),E2308,W2307),$V$1)</f>
        <v>1</v>
      </c>
      <c r="AC2308" s="1" t="str">
        <f t="shared" si="107"/>
        <v>1900</v>
      </c>
    </row>
    <row r="2309" spans="4:29" x14ac:dyDescent="0.25">
      <c r="D2309" s="99" t="str">
        <f t="shared" si="108"/>
        <v/>
      </c>
      <c r="E2309" s="93"/>
      <c r="F2309" s="4"/>
      <c r="G2309" s="72"/>
      <c r="H2309" s="72"/>
      <c r="I2309" s="72"/>
      <c r="J2309" s="72"/>
      <c r="W2309" s="68">
        <f t="shared" si="109"/>
        <v>1</v>
      </c>
      <c r="AC2309" s="1" t="str">
        <f t="shared" ref="AC2309:AC2372" si="110">YEAR(W2309)&amp;F2309</f>
        <v>1900</v>
      </c>
    </row>
    <row r="2310" spans="4:29" x14ac:dyDescent="0.25">
      <c r="D2310" s="99" t="str">
        <f t="shared" si="108"/>
        <v/>
      </c>
      <c r="E2310" s="93"/>
      <c r="F2310" s="4"/>
      <c r="G2310" s="72"/>
      <c r="H2310" s="72"/>
      <c r="I2310" s="72"/>
      <c r="J2310" s="72"/>
      <c r="W2310" s="68">
        <f t="shared" si="109"/>
        <v>1</v>
      </c>
      <c r="AC2310" s="1" t="str">
        <f t="shared" si="110"/>
        <v>1900</v>
      </c>
    </row>
    <row r="2311" spans="4:29" x14ac:dyDescent="0.25">
      <c r="D2311" s="99" t="str">
        <f t="shared" si="108"/>
        <v/>
      </c>
      <c r="E2311" s="93"/>
      <c r="F2311" s="4"/>
      <c r="G2311" s="72"/>
      <c r="H2311" s="72"/>
      <c r="I2311" s="72"/>
      <c r="J2311" s="72"/>
      <c r="W2311" s="68">
        <f t="shared" si="109"/>
        <v>1</v>
      </c>
      <c r="AC2311" s="1" t="str">
        <f t="shared" si="110"/>
        <v>1900</v>
      </c>
    </row>
    <row r="2312" spans="4:29" x14ac:dyDescent="0.25">
      <c r="D2312" s="99" t="str">
        <f t="shared" si="108"/>
        <v/>
      </c>
      <c r="E2312" s="93"/>
      <c r="F2312" s="4"/>
      <c r="G2312" s="72"/>
      <c r="H2312" s="72"/>
      <c r="I2312" s="72"/>
      <c r="J2312" s="72"/>
      <c r="W2312" s="68">
        <f t="shared" si="109"/>
        <v>1</v>
      </c>
      <c r="AC2312" s="1" t="str">
        <f t="shared" si="110"/>
        <v>1900</v>
      </c>
    </row>
    <row r="2313" spans="4:29" x14ac:dyDescent="0.25">
      <c r="D2313" s="99" t="str">
        <f t="shared" si="108"/>
        <v/>
      </c>
      <c r="E2313" s="93"/>
      <c r="F2313" s="4"/>
      <c r="G2313" s="72"/>
      <c r="H2313" s="72"/>
      <c r="I2313" s="72"/>
      <c r="J2313" s="72"/>
      <c r="W2313" s="68">
        <f t="shared" si="109"/>
        <v>1</v>
      </c>
      <c r="AC2313" s="1" t="str">
        <f t="shared" si="110"/>
        <v>1900</v>
      </c>
    </row>
    <row r="2314" spans="4:29" x14ac:dyDescent="0.25">
      <c r="D2314" s="99" t="str">
        <f t="shared" si="108"/>
        <v/>
      </c>
      <c r="E2314" s="93"/>
      <c r="F2314" s="4"/>
      <c r="G2314" s="72"/>
      <c r="H2314" s="72"/>
      <c r="I2314" s="72"/>
      <c r="J2314" s="72"/>
      <c r="W2314" s="68">
        <f t="shared" si="109"/>
        <v>1</v>
      </c>
      <c r="AC2314" s="1" t="str">
        <f t="shared" si="110"/>
        <v>1900</v>
      </c>
    </row>
    <row r="2315" spans="4:29" x14ac:dyDescent="0.25">
      <c r="D2315" s="99" t="str">
        <f t="shared" si="108"/>
        <v/>
      </c>
      <c r="E2315" s="93"/>
      <c r="F2315" s="4"/>
      <c r="G2315" s="72"/>
      <c r="H2315" s="72"/>
      <c r="I2315" s="72"/>
      <c r="J2315" s="72"/>
      <c r="W2315" s="68">
        <f t="shared" si="109"/>
        <v>1</v>
      </c>
      <c r="AC2315" s="1" t="str">
        <f t="shared" si="110"/>
        <v>1900</v>
      </c>
    </row>
    <row r="2316" spans="4:29" x14ac:dyDescent="0.25">
      <c r="D2316" s="99" t="str">
        <f t="shared" si="108"/>
        <v/>
      </c>
      <c r="E2316" s="93"/>
      <c r="F2316" s="4"/>
      <c r="G2316" s="72"/>
      <c r="H2316" s="72"/>
      <c r="I2316" s="72"/>
      <c r="J2316" s="72"/>
      <c r="W2316" s="68">
        <f t="shared" si="109"/>
        <v>1</v>
      </c>
      <c r="AC2316" s="1" t="str">
        <f t="shared" si="110"/>
        <v>1900</v>
      </c>
    </row>
    <row r="2317" spans="4:29" x14ac:dyDescent="0.25">
      <c r="D2317" s="99" t="str">
        <f t="shared" si="108"/>
        <v/>
      </c>
      <c r="E2317" s="93"/>
      <c r="F2317" s="4"/>
      <c r="G2317" s="72"/>
      <c r="H2317" s="72"/>
      <c r="I2317" s="72"/>
      <c r="J2317" s="72"/>
      <c r="W2317" s="68">
        <f t="shared" si="109"/>
        <v>1</v>
      </c>
      <c r="AC2317" s="1" t="str">
        <f t="shared" si="110"/>
        <v>1900</v>
      </c>
    </row>
    <row r="2318" spans="4:29" x14ac:dyDescent="0.25">
      <c r="D2318" s="99" t="str">
        <f t="shared" si="108"/>
        <v/>
      </c>
      <c r="E2318" s="93"/>
      <c r="F2318" s="4"/>
      <c r="G2318" s="72"/>
      <c r="H2318" s="72"/>
      <c r="I2318" s="72"/>
      <c r="J2318" s="72"/>
      <c r="W2318" s="68">
        <f t="shared" si="109"/>
        <v>1</v>
      </c>
      <c r="AC2318" s="1" t="str">
        <f t="shared" si="110"/>
        <v>1900</v>
      </c>
    </row>
    <row r="2319" spans="4:29" x14ac:dyDescent="0.25">
      <c r="D2319" s="99" t="str">
        <f t="shared" si="108"/>
        <v/>
      </c>
      <c r="E2319" s="93"/>
      <c r="F2319" s="4"/>
      <c r="G2319" s="72"/>
      <c r="H2319" s="72"/>
      <c r="I2319" s="72"/>
      <c r="J2319" s="72"/>
      <c r="W2319" s="68">
        <f t="shared" si="109"/>
        <v>1</v>
      </c>
      <c r="AC2319" s="1" t="str">
        <f t="shared" si="110"/>
        <v>1900</v>
      </c>
    </row>
    <row r="2320" spans="4:29" x14ac:dyDescent="0.25">
      <c r="D2320" s="99" t="str">
        <f t="shared" si="108"/>
        <v/>
      </c>
      <c r="E2320" s="93"/>
      <c r="F2320" s="4"/>
      <c r="G2320" s="72"/>
      <c r="H2320" s="72"/>
      <c r="I2320" s="72"/>
      <c r="J2320" s="72"/>
      <c r="W2320" s="68">
        <f t="shared" si="109"/>
        <v>1</v>
      </c>
      <c r="AC2320" s="1" t="str">
        <f t="shared" si="110"/>
        <v>1900</v>
      </c>
    </row>
    <row r="2321" spans="4:29" x14ac:dyDescent="0.25">
      <c r="D2321" s="99" t="str">
        <f t="shared" si="108"/>
        <v/>
      </c>
      <c r="E2321" s="93"/>
      <c r="F2321" s="4"/>
      <c r="G2321" s="72"/>
      <c r="H2321" s="72"/>
      <c r="I2321" s="72"/>
      <c r="J2321" s="72"/>
      <c r="W2321" s="68">
        <f t="shared" si="109"/>
        <v>1</v>
      </c>
      <c r="AC2321" s="1" t="str">
        <f t="shared" si="110"/>
        <v>1900</v>
      </c>
    </row>
    <row r="2322" spans="4:29" x14ac:dyDescent="0.25">
      <c r="D2322" s="99" t="str">
        <f t="shared" si="108"/>
        <v/>
      </c>
      <c r="E2322" s="93"/>
      <c r="F2322" s="4"/>
      <c r="G2322" s="72"/>
      <c r="H2322" s="72"/>
      <c r="I2322" s="72"/>
      <c r="J2322" s="72"/>
      <c r="W2322" s="68">
        <f t="shared" si="109"/>
        <v>1</v>
      </c>
      <c r="AC2322" s="1" t="str">
        <f t="shared" si="110"/>
        <v>1900</v>
      </c>
    </row>
    <row r="2323" spans="4:29" x14ac:dyDescent="0.25">
      <c r="D2323" s="99" t="str">
        <f t="shared" si="108"/>
        <v/>
      </c>
      <c r="E2323" s="93"/>
      <c r="F2323" s="4"/>
      <c r="G2323" s="72"/>
      <c r="H2323" s="72"/>
      <c r="I2323" s="72"/>
      <c r="J2323" s="72"/>
      <c r="W2323" s="68">
        <f t="shared" si="109"/>
        <v>1</v>
      </c>
      <c r="AC2323" s="1" t="str">
        <f t="shared" si="110"/>
        <v>1900</v>
      </c>
    </row>
    <row r="2324" spans="4:29" x14ac:dyDescent="0.25">
      <c r="D2324" s="99" t="str">
        <f t="shared" si="108"/>
        <v/>
      </c>
      <c r="E2324" s="93"/>
      <c r="F2324" s="4"/>
      <c r="G2324" s="72"/>
      <c r="H2324" s="72"/>
      <c r="I2324" s="72"/>
      <c r="J2324" s="72"/>
      <c r="W2324" s="68">
        <f t="shared" si="109"/>
        <v>1</v>
      </c>
      <c r="AC2324" s="1" t="str">
        <f t="shared" si="110"/>
        <v>1900</v>
      </c>
    </row>
    <row r="2325" spans="4:29" x14ac:dyDescent="0.25">
      <c r="D2325" s="99" t="str">
        <f t="shared" si="108"/>
        <v/>
      </c>
      <c r="E2325" s="93"/>
      <c r="F2325" s="4"/>
      <c r="G2325" s="72"/>
      <c r="H2325" s="72"/>
      <c r="I2325" s="72"/>
      <c r="J2325" s="72"/>
      <c r="W2325" s="68">
        <f t="shared" si="109"/>
        <v>1</v>
      </c>
      <c r="AC2325" s="1" t="str">
        <f t="shared" si="110"/>
        <v>1900</v>
      </c>
    </row>
    <row r="2326" spans="4:29" x14ac:dyDescent="0.25">
      <c r="D2326" s="99" t="str">
        <f t="shared" si="108"/>
        <v/>
      </c>
      <c r="E2326" s="93"/>
      <c r="F2326" s="4"/>
      <c r="G2326" s="72"/>
      <c r="H2326" s="72"/>
      <c r="I2326" s="72"/>
      <c r="J2326" s="72"/>
      <c r="W2326" s="68">
        <f t="shared" si="109"/>
        <v>1</v>
      </c>
      <c r="AC2326" s="1" t="str">
        <f t="shared" si="110"/>
        <v>1900</v>
      </c>
    </row>
    <row r="2327" spans="4:29" x14ac:dyDescent="0.25">
      <c r="D2327" s="99" t="str">
        <f t="shared" si="108"/>
        <v/>
      </c>
      <c r="E2327" s="93"/>
      <c r="F2327" s="4"/>
      <c r="G2327" s="72"/>
      <c r="H2327" s="72"/>
      <c r="I2327" s="72"/>
      <c r="J2327" s="72"/>
      <c r="W2327" s="68">
        <f t="shared" si="109"/>
        <v>1</v>
      </c>
      <c r="AC2327" s="1" t="str">
        <f t="shared" si="110"/>
        <v>1900</v>
      </c>
    </row>
    <row r="2328" spans="4:29" x14ac:dyDescent="0.25">
      <c r="D2328" s="99" t="str">
        <f t="shared" si="108"/>
        <v/>
      </c>
      <c r="E2328" s="93"/>
      <c r="F2328" s="4"/>
      <c r="G2328" s="72"/>
      <c r="H2328" s="72"/>
      <c r="I2328" s="72"/>
      <c r="J2328" s="72"/>
      <c r="W2328" s="68">
        <f t="shared" si="109"/>
        <v>1</v>
      </c>
      <c r="AC2328" s="1" t="str">
        <f t="shared" si="110"/>
        <v>1900</v>
      </c>
    </row>
    <row r="2329" spans="4:29" x14ac:dyDescent="0.25">
      <c r="D2329" s="99" t="str">
        <f t="shared" si="108"/>
        <v/>
      </c>
      <c r="E2329" s="93"/>
      <c r="F2329" s="4"/>
      <c r="G2329" s="72"/>
      <c r="H2329" s="72"/>
      <c r="I2329" s="72"/>
      <c r="J2329" s="72"/>
      <c r="W2329" s="68">
        <f t="shared" si="109"/>
        <v>1</v>
      </c>
      <c r="AC2329" s="1" t="str">
        <f t="shared" si="110"/>
        <v>1900</v>
      </c>
    </row>
    <row r="2330" spans="4:29" x14ac:dyDescent="0.25">
      <c r="D2330" s="99" t="str">
        <f t="shared" si="108"/>
        <v/>
      </c>
      <c r="E2330" s="93"/>
      <c r="F2330" s="4"/>
      <c r="G2330" s="72"/>
      <c r="H2330" s="72"/>
      <c r="I2330" s="72"/>
      <c r="J2330" s="72"/>
      <c r="W2330" s="68">
        <f t="shared" si="109"/>
        <v>1</v>
      </c>
      <c r="AC2330" s="1" t="str">
        <f t="shared" si="110"/>
        <v>1900</v>
      </c>
    </row>
    <row r="2331" spans="4:29" x14ac:dyDescent="0.25">
      <c r="D2331" s="99" t="str">
        <f t="shared" si="108"/>
        <v/>
      </c>
      <c r="E2331" s="93"/>
      <c r="F2331" s="4"/>
      <c r="G2331" s="72"/>
      <c r="H2331" s="72"/>
      <c r="I2331" s="72"/>
      <c r="J2331" s="72"/>
      <c r="W2331" s="68">
        <f t="shared" si="109"/>
        <v>1</v>
      </c>
      <c r="AC2331" s="1" t="str">
        <f t="shared" si="110"/>
        <v>1900</v>
      </c>
    </row>
    <row r="2332" spans="4:29" x14ac:dyDescent="0.25">
      <c r="D2332" s="99" t="str">
        <f t="shared" si="108"/>
        <v/>
      </c>
      <c r="E2332" s="93"/>
      <c r="F2332" s="4"/>
      <c r="G2332" s="72"/>
      <c r="H2332" s="72"/>
      <c r="I2332" s="72"/>
      <c r="J2332" s="72"/>
      <c r="W2332" s="68">
        <f t="shared" si="109"/>
        <v>1</v>
      </c>
      <c r="AC2332" s="1" t="str">
        <f t="shared" si="110"/>
        <v>1900</v>
      </c>
    </row>
    <row r="2333" spans="4:29" x14ac:dyDescent="0.25">
      <c r="D2333" s="99" t="str">
        <f t="shared" si="108"/>
        <v/>
      </c>
      <c r="E2333" s="93"/>
      <c r="F2333" s="4"/>
      <c r="G2333" s="72"/>
      <c r="H2333" s="72"/>
      <c r="I2333" s="72"/>
      <c r="J2333" s="72"/>
      <c r="W2333" s="68">
        <f t="shared" si="109"/>
        <v>1</v>
      </c>
      <c r="AC2333" s="1" t="str">
        <f t="shared" si="110"/>
        <v>1900</v>
      </c>
    </row>
    <row r="2334" spans="4:29" x14ac:dyDescent="0.25">
      <c r="D2334" s="99" t="str">
        <f t="shared" si="108"/>
        <v/>
      </c>
      <c r="E2334" s="93"/>
      <c r="F2334" s="4"/>
      <c r="G2334" s="72"/>
      <c r="H2334" s="72"/>
      <c r="I2334" s="72"/>
      <c r="J2334" s="72"/>
      <c r="W2334" s="68">
        <f t="shared" si="109"/>
        <v>1</v>
      </c>
      <c r="AC2334" s="1" t="str">
        <f t="shared" si="110"/>
        <v>1900</v>
      </c>
    </row>
    <row r="2335" spans="4:29" x14ac:dyDescent="0.25">
      <c r="D2335" s="99" t="str">
        <f t="shared" si="108"/>
        <v/>
      </c>
      <c r="E2335" s="93"/>
      <c r="F2335" s="4"/>
      <c r="G2335" s="72"/>
      <c r="H2335" s="72"/>
      <c r="I2335" s="72"/>
      <c r="J2335" s="72"/>
      <c r="W2335" s="68">
        <f t="shared" si="109"/>
        <v>1</v>
      </c>
      <c r="AC2335" s="1" t="str">
        <f t="shared" si="110"/>
        <v>1900</v>
      </c>
    </row>
    <row r="2336" spans="4:29" x14ac:dyDescent="0.25">
      <c r="D2336" s="99" t="str">
        <f t="shared" si="108"/>
        <v/>
      </c>
      <c r="E2336" s="93"/>
      <c r="F2336" s="4"/>
      <c r="G2336" s="72"/>
      <c r="H2336" s="72"/>
      <c r="I2336" s="72"/>
      <c r="J2336" s="72"/>
      <c r="W2336" s="68">
        <f t="shared" si="109"/>
        <v>1</v>
      </c>
      <c r="AC2336" s="1" t="str">
        <f t="shared" si="110"/>
        <v>1900</v>
      </c>
    </row>
    <row r="2337" spans="4:29" x14ac:dyDescent="0.25">
      <c r="D2337" s="99" t="str">
        <f t="shared" si="108"/>
        <v/>
      </c>
      <c r="E2337" s="93"/>
      <c r="F2337" s="4"/>
      <c r="G2337" s="72"/>
      <c r="H2337" s="72"/>
      <c r="I2337" s="72"/>
      <c r="J2337" s="72"/>
      <c r="W2337" s="68">
        <f t="shared" si="109"/>
        <v>1</v>
      </c>
      <c r="AC2337" s="1" t="str">
        <f t="shared" si="110"/>
        <v>1900</v>
      </c>
    </row>
    <row r="2338" spans="4:29" x14ac:dyDescent="0.25">
      <c r="D2338" s="99" t="str">
        <f t="shared" si="108"/>
        <v/>
      </c>
      <c r="E2338" s="93"/>
      <c r="F2338" s="4"/>
      <c r="G2338" s="72"/>
      <c r="H2338" s="72"/>
      <c r="I2338" s="72"/>
      <c r="J2338" s="72"/>
      <c r="W2338" s="68">
        <f t="shared" si="109"/>
        <v>1</v>
      </c>
      <c r="AC2338" s="1" t="str">
        <f t="shared" si="110"/>
        <v>1900</v>
      </c>
    </row>
    <row r="2339" spans="4:29" x14ac:dyDescent="0.25">
      <c r="D2339" s="99" t="str">
        <f t="shared" si="108"/>
        <v/>
      </c>
      <c r="E2339" s="93"/>
      <c r="F2339" s="4"/>
      <c r="G2339" s="72"/>
      <c r="H2339" s="72"/>
      <c r="I2339" s="72"/>
      <c r="J2339" s="72"/>
      <c r="W2339" s="68">
        <f t="shared" si="109"/>
        <v>1</v>
      </c>
      <c r="AC2339" s="1" t="str">
        <f t="shared" si="110"/>
        <v>1900</v>
      </c>
    </row>
    <row r="2340" spans="4:29" x14ac:dyDescent="0.25">
      <c r="D2340" s="99" t="str">
        <f t="shared" si="108"/>
        <v/>
      </c>
      <c r="E2340" s="93"/>
      <c r="F2340" s="4"/>
      <c r="G2340" s="72"/>
      <c r="H2340" s="72"/>
      <c r="I2340" s="72"/>
      <c r="J2340" s="72"/>
      <c r="W2340" s="68">
        <f t="shared" si="109"/>
        <v>1</v>
      </c>
      <c r="AC2340" s="1" t="str">
        <f t="shared" si="110"/>
        <v>1900</v>
      </c>
    </row>
    <row r="2341" spans="4:29" x14ac:dyDescent="0.25">
      <c r="D2341" s="99" t="str">
        <f t="shared" si="108"/>
        <v/>
      </c>
      <c r="E2341" s="93"/>
      <c r="F2341" s="4"/>
      <c r="G2341" s="72"/>
      <c r="H2341" s="72"/>
      <c r="I2341" s="72"/>
      <c r="J2341" s="72"/>
      <c r="W2341" s="68">
        <f t="shared" si="109"/>
        <v>1</v>
      </c>
      <c r="AC2341" s="1" t="str">
        <f t="shared" si="110"/>
        <v>1900</v>
      </c>
    </row>
    <row r="2342" spans="4:29" x14ac:dyDescent="0.25">
      <c r="D2342" s="99" t="str">
        <f t="shared" si="108"/>
        <v/>
      </c>
      <c r="E2342" s="93"/>
      <c r="F2342" s="4"/>
      <c r="G2342" s="72"/>
      <c r="H2342" s="72"/>
      <c r="I2342" s="72"/>
      <c r="J2342" s="72"/>
      <c r="W2342" s="68">
        <f t="shared" si="109"/>
        <v>1</v>
      </c>
      <c r="AC2342" s="1" t="str">
        <f t="shared" si="110"/>
        <v>1900</v>
      </c>
    </row>
    <row r="2343" spans="4:29" x14ac:dyDescent="0.25">
      <c r="D2343" s="99" t="str">
        <f t="shared" si="108"/>
        <v/>
      </c>
      <c r="E2343" s="93"/>
      <c r="F2343" s="4"/>
      <c r="G2343" s="72"/>
      <c r="H2343" s="72"/>
      <c r="I2343" s="72"/>
      <c r="J2343" s="72"/>
      <c r="W2343" s="68">
        <f t="shared" si="109"/>
        <v>1</v>
      </c>
      <c r="AC2343" s="1" t="str">
        <f t="shared" si="110"/>
        <v>1900</v>
      </c>
    </row>
    <row r="2344" spans="4:29" x14ac:dyDescent="0.25">
      <c r="D2344" s="99" t="str">
        <f t="shared" si="108"/>
        <v/>
      </c>
      <c r="E2344" s="93"/>
      <c r="F2344" s="4"/>
      <c r="G2344" s="72"/>
      <c r="H2344" s="72"/>
      <c r="I2344" s="72"/>
      <c r="J2344" s="72"/>
      <c r="W2344" s="68">
        <f t="shared" si="109"/>
        <v>1</v>
      </c>
      <c r="AC2344" s="1" t="str">
        <f t="shared" si="110"/>
        <v>1900</v>
      </c>
    </row>
    <row r="2345" spans="4:29" x14ac:dyDescent="0.25">
      <c r="D2345" s="99" t="str">
        <f t="shared" si="108"/>
        <v/>
      </c>
      <c r="E2345" s="93"/>
      <c r="F2345" s="4"/>
      <c r="G2345" s="72"/>
      <c r="H2345" s="72"/>
      <c r="I2345" s="72"/>
      <c r="J2345" s="72"/>
      <c r="W2345" s="68">
        <f t="shared" si="109"/>
        <v>1</v>
      </c>
      <c r="AC2345" s="1" t="str">
        <f t="shared" si="110"/>
        <v>1900</v>
      </c>
    </row>
    <row r="2346" spans="4:29" x14ac:dyDescent="0.25">
      <c r="D2346" s="99" t="str">
        <f t="shared" si="108"/>
        <v/>
      </c>
      <c r="E2346" s="93"/>
      <c r="F2346" s="4"/>
      <c r="G2346" s="72"/>
      <c r="H2346" s="72"/>
      <c r="I2346" s="72"/>
      <c r="J2346" s="72"/>
      <c r="W2346" s="68">
        <f t="shared" si="109"/>
        <v>1</v>
      </c>
      <c r="AC2346" s="1" t="str">
        <f t="shared" si="110"/>
        <v>1900</v>
      </c>
    </row>
    <row r="2347" spans="4:29" x14ac:dyDescent="0.25">
      <c r="D2347" s="99" t="str">
        <f t="shared" si="108"/>
        <v/>
      </c>
      <c r="E2347" s="93"/>
      <c r="F2347" s="4"/>
      <c r="G2347" s="72"/>
      <c r="H2347" s="72"/>
      <c r="I2347" s="72"/>
      <c r="J2347" s="72"/>
      <c r="W2347" s="68">
        <f t="shared" si="109"/>
        <v>1</v>
      </c>
      <c r="AC2347" s="1" t="str">
        <f t="shared" si="110"/>
        <v>1900</v>
      </c>
    </row>
    <row r="2348" spans="4:29" x14ac:dyDescent="0.25">
      <c r="D2348" s="99" t="str">
        <f t="shared" si="108"/>
        <v/>
      </c>
      <c r="E2348" s="93"/>
      <c r="F2348" s="4"/>
      <c r="G2348" s="72"/>
      <c r="H2348" s="72"/>
      <c r="I2348" s="72"/>
      <c r="J2348" s="72"/>
      <c r="W2348" s="68">
        <f t="shared" si="109"/>
        <v>1</v>
      </c>
      <c r="AC2348" s="1" t="str">
        <f t="shared" si="110"/>
        <v>1900</v>
      </c>
    </row>
    <row r="2349" spans="4:29" x14ac:dyDescent="0.25">
      <c r="D2349" s="99" t="str">
        <f t="shared" si="108"/>
        <v/>
      </c>
      <c r="E2349" s="93"/>
      <c r="F2349" s="4"/>
      <c r="G2349" s="72"/>
      <c r="H2349" s="72"/>
      <c r="I2349" s="72"/>
      <c r="J2349" s="72"/>
      <c r="W2349" s="68">
        <f t="shared" si="109"/>
        <v>1</v>
      </c>
      <c r="AC2349" s="1" t="str">
        <f t="shared" si="110"/>
        <v>1900</v>
      </c>
    </row>
    <row r="2350" spans="4:29" x14ac:dyDescent="0.25">
      <c r="D2350" s="99" t="str">
        <f t="shared" si="108"/>
        <v/>
      </c>
      <c r="E2350" s="93"/>
      <c r="F2350" s="4"/>
      <c r="G2350" s="72"/>
      <c r="H2350" s="72"/>
      <c r="I2350" s="72"/>
      <c r="J2350" s="72"/>
      <c r="W2350" s="68">
        <f t="shared" si="109"/>
        <v>1</v>
      </c>
      <c r="AC2350" s="1" t="str">
        <f t="shared" si="110"/>
        <v>1900</v>
      </c>
    </row>
    <row r="2351" spans="4:29" x14ac:dyDescent="0.25">
      <c r="D2351" s="99" t="str">
        <f t="shared" si="108"/>
        <v/>
      </c>
      <c r="E2351" s="93"/>
      <c r="F2351" s="4"/>
      <c r="G2351" s="72"/>
      <c r="H2351" s="72"/>
      <c r="I2351" s="72"/>
      <c r="J2351" s="72"/>
      <c r="W2351" s="68">
        <f t="shared" si="109"/>
        <v>1</v>
      </c>
      <c r="AC2351" s="1" t="str">
        <f t="shared" si="110"/>
        <v>1900</v>
      </c>
    </row>
    <row r="2352" spans="4:29" x14ac:dyDescent="0.25">
      <c r="D2352" s="99" t="str">
        <f t="shared" si="108"/>
        <v/>
      </c>
      <c r="E2352" s="93"/>
      <c r="F2352" s="4"/>
      <c r="G2352" s="72"/>
      <c r="H2352" s="72"/>
      <c r="I2352" s="72"/>
      <c r="J2352" s="72"/>
      <c r="W2352" s="68">
        <f t="shared" si="109"/>
        <v>1</v>
      </c>
      <c r="AC2352" s="1" t="str">
        <f t="shared" si="110"/>
        <v>1900</v>
      </c>
    </row>
    <row r="2353" spans="4:29" x14ac:dyDescent="0.25">
      <c r="D2353" s="99" t="str">
        <f t="shared" si="108"/>
        <v/>
      </c>
      <c r="E2353" s="93"/>
      <c r="F2353" s="4"/>
      <c r="G2353" s="72"/>
      <c r="H2353" s="72"/>
      <c r="I2353" s="72"/>
      <c r="J2353" s="72"/>
      <c r="W2353" s="68">
        <f t="shared" si="109"/>
        <v>1</v>
      </c>
      <c r="AC2353" s="1" t="str">
        <f t="shared" si="110"/>
        <v>1900</v>
      </c>
    </row>
    <row r="2354" spans="4:29" x14ac:dyDescent="0.25">
      <c r="D2354" s="99" t="str">
        <f t="shared" si="108"/>
        <v/>
      </c>
      <c r="E2354" s="93"/>
      <c r="F2354" s="4"/>
      <c r="G2354" s="72"/>
      <c r="H2354" s="72"/>
      <c r="I2354" s="72"/>
      <c r="J2354" s="72"/>
      <c r="W2354" s="68">
        <f t="shared" si="109"/>
        <v>1</v>
      </c>
      <c r="AC2354" s="1" t="str">
        <f t="shared" si="110"/>
        <v>1900</v>
      </c>
    </row>
    <row r="2355" spans="4:29" x14ac:dyDescent="0.25">
      <c r="D2355" s="99" t="str">
        <f t="shared" si="108"/>
        <v/>
      </c>
      <c r="E2355" s="93"/>
      <c r="F2355" s="4"/>
      <c r="G2355" s="72"/>
      <c r="H2355" s="72"/>
      <c r="I2355" s="72"/>
      <c r="J2355" s="72"/>
      <c r="W2355" s="68">
        <f t="shared" si="109"/>
        <v>1</v>
      </c>
      <c r="AC2355" s="1" t="str">
        <f t="shared" si="110"/>
        <v>1900</v>
      </c>
    </row>
    <row r="2356" spans="4:29" x14ac:dyDescent="0.25">
      <c r="D2356" s="99" t="str">
        <f t="shared" si="108"/>
        <v/>
      </c>
      <c r="E2356" s="93"/>
      <c r="F2356" s="4"/>
      <c r="G2356" s="72"/>
      <c r="H2356" s="72"/>
      <c r="I2356" s="72"/>
      <c r="J2356" s="72"/>
      <c r="W2356" s="68">
        <f t="shared" si="109"/>
        <v>1</v>
      </c>
      <c r="AC2356" s="1" t="str">
        <f t="shared" si="110"/>
        <v>1900</v>
      </c>
    </row>
    <row r="2357" spans="4:29" x14ac:dyDescent="0.25">
      <c r="D2357" s="99" t="str">
        <f t="shared" si="108"/>
        <v/>
      </c>
      <c r="E2357" s="93"/>
      <c r="F2357" s="4"/>
      <c r="G2357" s="72"/>
      <c r="H2357" s="72"/>
      <c r="I2357" s="72"/>
      <c r="J2357" s="72"/>
      <c r="W2357" s="68">
        <f t="shared" si="109"/>
        <v>1</v>
      </c>
      <c r="AC2357" s="1" t="str">
        <f t="shared" si="110"/>
        <v>1900</v>
      </c>
    </row>
    <row r="2358" spans="4:29" x14ac:dyDescent="0.25">
      <c r="D2358" s="99" t="str">
        <f t="shared" si="108"/>
        <v/>
      </c>
      <c r="E2358" s="93"/>
      <c r="F2358" s="4"/>
      <c r="G2358" s="72"/>
      <c r="H2358" s="72"/>
      <c r="I2358" s="72"/>
      <c r="J2358" s="72"/>
      <c r="W2358" s="68">
        <f t="shared" si="109"/>
        <v>1</v>
      </c>
      <c r="AC2358" s="1" t="str">
        <f t="shared" si="110"/>
        <v>1900</v>
      </c>
    </row>
    <row r="2359" spans="4:29" x14ac:dyDescent="0.25">
      <c r="D2359" s="99" t="str">
        <f t="shared" si="108"/>
        <v/>
      </c>
      <c r="E2359" s="93"/>
      <c r="F2359" s="4"/>
      <c r="G2359" s="72"/>
      <c r="H2359" s="72"/>
      <c r="I2359" s="72"/>
      <c r="J2359" s="72"/>
      <c r="W2359" s="68">
        <f t="shared" si="109"/>
        <v>1</v>
      </c>
      <c r="AC2359" s="1" t="str">
        <f t="shared" si="110"/>
        <v>1900</v>
      </c>
    </row>
    <row r="2360" spans="4:29" x14ac:dyDescent="0.25">
      <c r="D2360" s="99" t="str">
        <f t="shared" si="108"/>
        <v/>
      </c>
      <c r="E2360" s="93"/>
      <c r="F2360" s="4"/>
      <c r="G2360" s="72"/>
      <c r="H2360" s="72"/>
      <c r="I2360" s="72"/>
      <c r="J2360" s="72"/>
      <c r="W2360" s="68">
        <f t="shared" si="109"/>
        <v>1</v>
      </c>
      <c r="AC2360" s="1" t="str">
        <f t="shared" si="110"/>
        <v>1900</v>
      </c>
    </row>
    <row r="2361" spans="4:29" x14ac:dyDescent="0.25">
      <c r="D2361" s="99" t="str">
        <f t="shared" si="108"/>
        <v/>
      </c>
      <c r="E2361" s="93"/>
      <c r="F2361" s="4"/>
      <c r="G2361" s="72"/>
      <c r="H2361" s="72"/>
      <c r="I2361" s="72"/>
      <c r="J2361" s="72"/>
      <c r="W2361" s="68">
        <f t="shared" si="109"/>
        <v>1</v>
      </c>
      <c r="AC2361" s="1" t="str">
        <f t="shared" si="110"/>
        <v>1900</v>
      </c>
    </row>
    <row r="2362" spans="4:29" x14ac:dyDescent="0.25">
      <c r="D2362" s="99" t="str">
        <f t="shared" si="108"/>
        <v/>
      </c>
      <c r="E2362" s="93"/>
      <c r="F2362" s="4"/>
      <c r="G2362" s="72"/>
      <c r="H2362" s="72"/>
      <c r="I2362" s="72"/>
      <c r="J2362" s="72"/>
      <c r="W2362" s="68">
        <f t="shared" si="109"/>
        <v>1</v>
      </c>
      <c r="AC2362" s="1" t="str">
        <f t="shared" si="110"/>
        <v>1900</v>
      </c>
    </row>
    <row r="2363" spans="4:29" x14ac:dyDescent="0.25">
      <c r="D2363" s="99" t="str">
        <f t="shared" si="108"/>
        <v/>
      </c>
      <c r="E2363" s="93"/>
      <c r="F2363" s="4"/>
      <c r="G2363" s="72"/>
      <c r="H2363" s="72"/>
      <c r="I2363" s="72"/>
      <c r="J2363" s="72"/>
      <c r="W2363" s="68">
        <f t="shared" si="109"/>
        <v>1</v>
      </c>
      <c r="AC2363" s="1" t="str">
        <f t="shared" si="110"/>
        <v>1900</v>
      </c>
    </row>
    <row r="2364" spans="4:29" x14ac:dyDescent="0.25">
      <c r="D2364" s="99" t="str">
        <f t="shared" si="108"/>
        <v/>
      </c>
      <c r="E2364" s="93"/>
      <c r="F2364" s="4"/>
      <c r="G2364" s="72"/>
      <c r="H2364" s="72"/>
      <c r="I2364" s="72"/>
      <c r="J2364" s="72"/>
      <c r="W2364" s="68">
        <f t="shared" si="109"/>
        <v>1</v>
      </c>
      <c r="AC2364" s="1" t="str">
        <f t="shared" si="110"/>
        <v>1900</v>
      </c>
    </row>
    <row r="2365" spans="4:29" x14ac:dyDescent="0.25">
      <c r="D2365" s="99" t="str">
        <f t="shared" si="108"/>
        <v/>
      </c>
      <c r="E2365" s="93"/>
      <c r="F2365" s="4"/>
      <c r="G2365" s="72"/>
      <c r="H2365" s="72"/>
      <c r="I2365" s="72"/>
      <c r="J2365" s="72"/>
      <c r="W2365" s="68">
        <f t="shared" si="109"/>
        <v>1</v>
      </c>
      <c r="AC2365" s="1" t="str">
        <f t="shared" si="110"/>
        <v>1900</v>
      </c>
    </row>
    <row r="2366" spans="4:29" x14ac:dyDescent="0.25">
      <c r="D2366" s="99" t="str">
        <f t="shared" si="108"/>
        <v/>
      </c>
      <c r="E2366" s="93"/>
      <c r="F2366" s="4"/>
      <c r="G2366" s="72"/>
      <c r="H2366" s="72"/>
      <c r="I2366" s="72"/>
      <c r="J2366" s="72"/>
      <c r="W2366" s="68">
        <f t="shared" si="109"/>
        <v>1</v>
      </c>
      <c r="AC2366" s="1" t="str">
        <f t="shared" si="110"/>
        <v>1900</v>
      </c>
    </row>
    <row r="2367" spans="4:29" x14ac:dyDescent="0.25">
      <c r="D2367" s="99" t="str">
        <f t="shared" si="108"/>
        <v/>
      </c>
      <c r="E2367" s="93"/>
      <c r="F2367" s="4"/>
      <c r="G2367" s="72"/>
      <c r="H2367" s="72"/>
      <c r="I2367" s="72"/>
      <c r="J2367" s="72"/>
      <c r="W2367" s="68">
        <f t="shared" si="109"/>
        <v>1</v>
      </c>
      <c r="AC2367" s="1" t="str">
        <f t="shared" si="110"/>
        <v>1900</v>
      </c>
    </row>
    <row r="2368" spans="4:29" x14ac:dyDescent="0.25">
      <c r="D2368" s="99" t="str">
        <f t="shared" si="108"/>
        <v/>
      </c>
      <c r="E2368" s="93"/>
      <c r="F2368" s="4"/>
      <c r="G2368" s="72"/>
      <c r="H2368" s="72"/>
      <c r="I2368" s="72"/>
      <c r="J2368" s="72"/>
      <c r="W2368" s="68">
        <f t="shared" si="109"/>
        <v>1</v>
      </c>
      <c r="AC2368" s="1" t="str">
        <f t="shared" si="110"/>
        <v>1900</v>
      </c>
    </row>
    <row r="2369" spans="4:29" x14ac:dyDescent="0.25">
      <c r="D2369" s="99" t="str">
        <f t="shared" si="108"/>
        <v/>
      </c>
      <c r="E2369" s="93"/>
      <c r="F2369" s="4"/>
      <c r="G2369" s="72"/>
      <c r="H2369" s="72"/>
      <c r="I2369" s="72"/>
      <c r="J2369" s="72"/>
      <c r="W2369" s="68">
        <f t="shared" si="109"/>
        <v>1</v>
      </c>
      <c r="AC2369" s="1" t="str">
        <f t="shared" si="110"/>
        <v>1900</v>
      </c>
    </row>
    <row r="2370" spans="4:29" x14ac:dyDescent="0.25">
      <c r="D2370" s="99" t="str">
        <f t="shared" si="108"/>
        <v/>
      </c>
      <c r="E2370" s="93"/>
      <c r="F2370" s="4"/>
      <c r="G2370" s="72"/>
      <c r="H2370" s="72"/>
      <c r="I2370" s="72"/>
      <c r="J2370" s="72"/>
      <c r="W2370" s="68">
        <f t="shared" si="109"/>
        <v>1</v>
      </c>
      <c r="AC2370" s="1" t="str">
        <f t="shared" si="110"/>
        <v>1900</v>
      </c>
    </row>
    <row r="2371" spans="4:29" x14ac:dyDescent="0.25">
      <c r="D2371" s="99" t="str">
        <f t="shared" si="108"/>
        <v/>
      </c>
      <c r="E2371" s="93"/>
      <c r="F2371" s="4"/>
      <c r="G2371" s="72"/>
      <c r="H2371" s="72"/>
      <c r="I2371" s="72"/>
      <c r="J2371" s="72"/>
      <c r="W2371" s="68">
        <f t="shared" si="109"/>
        <v>1</v>
      </c>
      <c r="AC2371" s="1" t="str">
        <f t="shared" si="110"/>
        <v>1900</v>
      </c>
    </row>
    <row r="2372" spans="4:29" x14ac:dyDescent="0.25">
      <c r="D2372" s="99" t="str">
        <f t="shared" ref="D2372:D2435" si="111">IF(W2372&lt;&gt;$V$1,IF(YEAR(W2372)=YEAR(W2371),D2371+1,1),"")</f>
        <v/>
      </c>
      <c r="E2372" s="93"/>
      <c r="F2372" s="4"/>
      <c r="G2372" s="72"/>
      <c r="H2372" s="72"/>
      <c r="I2372" s="72"/>
      <c r="J2372" s="72"/>
      <c r="W2372" s="68">
        <f t="shared" ref="W2372:W2435" si="112">IF(CONCATENATE(F2372,F2373,F2374,F2375,F2376,F2377)&lt;&gt;"",IF(AND(E2372&lt;&gt;0,ISNUMBER(E2372)=TRUE),E2372,W2371),$V$1)</f>
        <v>1</v>
      </c>
      <c r="AC2372" s="1" t="str">
        <f t="shared" si="110"/>
        <v>1900</v>
      </c>
    </row>
    <row r="2373" spans="4:29" x14ac:dyDescent="0.25">
      <c r="D2373" s="99" t="str">
        <f t="shared" si="111"/>
        <v/>
      </c>
      <c r="E2373" s="93"/>
      <c r="F2373" s="4"/>
      <c r="G2373" s="72"/>
      <c r="H2373" s="72"/>
      <c r="I2373" s="72"/>
      <c r="J2373" s="72"/>
      <c r="W2373" s="68">
        <f t="shared" si="112"/>
        <v>1</v>
      </c>
      <c r="AC2373" s="1" t="str">
        <f t="shared" ref="AC2373:AC2436" si="113">YEAR(W2373)&amp;F2373</f>
        <v>1900</v>
      </c>
    </row>
    <row r="2374" spans="4:29" x14ac:dyDescent="0.25">
      <c r="D2374" s="99" t="str">
        <f t="shared" si="111"/>
        <v/>
      </c>
      <c r="E2374" s="93"/>
      <c r="F2374" s="4"/>
      <c r="G2374" s="72"/>
      <c r="H2374" s="72"/>
      <c r="I2374" s="72"/>
      <c r="J2374" s="72"/>
      <c r="W2374" s="68">
        <f t="shared" si="112"/>
        <v>1</v>
      </c>
      <c r="AC2374" s="1" t="str">
        <f t="shared" si="113"/>
        <v>1900</v>
      </c>
    </row>
    <row r="2375" spans="4:29" x14ac:dyDescent="0.25">
      <c r="D2375" s="99" t="str">
        <f t="shared" si="111"/>
        <v/>
      </c>
      <c r="E2375" s="93"/>
      <c r="F2375" s="4"/>
      <c r="G2375" s="72"/>
      <c r="H2375" s="72"/>
      <c r="I2375" s="72"/>
      <c r="J2375" s="72"/>
      <c r="W2375" s="68">
        <f t="shared" si="112"/>
        <v>1</v>
      </c>
      <c r="AC2375" s="1" t="str">
        <f t="shared" si="113"/>
        <v>1900</v>
      </c>
    </row>
    <row r="2376" spans="4:29" x14ac:dyDescent="0.25">
      <c r="D2376" s="99" t="str">
        <f t="shared" si="111"/>
        <v/>
      </c>
      <c r="E2376" s="93"/>
      <c r="F2376" s="4"/>
      <c r="G2376" s="72"/>
      <c r="H2376" s="72"/>
      <c r="I2376" s="72"/>
      <c r="J2376" s="72"/>
      <c r="W2376" s="68">
        <f t="shared" si="112"/>
        <v>1</v>
      </c>
      <c r="AC2376" s="1" t="str">
        <f t="shared" si="113"/>
        <v>1900</v>
      </c>
    </row>
    <row r="2377" spans="4:29" x14ac:dyDescent="0.25">
      <c r="D2377" s="99" t="str">
        <f t="shared" si="111"/>
        <v/>
      </c>
      <c r="E2377" s="93"/>
      <c r="F2377" s="4"/>
      <c r="G2377" s="72"/>
      <c r="H2377" s="72"/>
      <c r="I2377" s="72"/>
      <c r="J2377" s="72"/>
      <c r="W2377" s="68">
        <f t="shared" si="112"/>
        <v>1</v>
      </c>
      <c r="AC2377" s="1" t="str">
        <f t="shared" si="113"/>
        <v>1900</v>
      </c>
    </row>
    <row r="2378" spans="4:29" x14ac:dyDescent="0.25">
      <c r="D2378" s="99" t="str">
        <f t="shared" si="111"/>
        <v/>
      </c>
      <c r="E2378" s="93"/>
      <c r="F2378" s="4"/>
      <c r="G2378" s="72"/>
      <c r="H2378" s="72"/>
      <c r="I2378" s="72"/>
      <c r="J2378" s="72"/>
      <c r="W2378" s="68">
        <f t="shared" si="112"/>
        <v>1</v>
      </c>
      <c r="AC2378" s="1" t="str">
        <f t="shared" si="113"/>
        <v>1900</v>
      </c>
    </row>
    <row r="2379" spans="4:29" x14ac:dyDescent="0.25">
      <c r="D2379" s="99" t="str">
        <f t="shared" si="111"/>
        <v/>
      </c>
      <c r="E2379" s="93"/>
      <c r="F2379" s="4"/>
      <c r="G2379" s="72"/>
      <c r="H2379" s="72"/>
      <c r="I2379" s="72"/>
      <c r="J2379" s="72"/>
      <c r="W2379" s="68">
        <f t="shared" si="112"/>
        <v>1</v>
      </c>
      <c r="AC2379" s="1" t="str">
        <f t="shared" si="113"/>
        <v>1900</v>
      </c>
    </row>
    <row r="2380" spans="4:29" x14ac:dyDescent="0.25">
      <c r="D2380" s="99" t="str">
        <f t="shared" si="111"/>
        <v/>
      </c>
      <c r="E2380" s="93"/>
      <c r="F2380" s="4"/>
      <c r="G2380" s="72"/>
      <c r="H2380" s="72"/>
      <c r="I2380" s="72"/>
      <c r="J2380" s="72"/>
      <c r="W2380" s="68">
        <f t="shared" si="112"/>
        <v>1</v>
      </c>
      <c r="AC2380" s="1" t="str">
        <f t="shared" si="113"/>
        <v>1900</v>
      </c>
    </row>
    <row r="2381" spans="4:29" x14ac:dyDescent="0.25">
      <c r="D2381" s="99" t="str">
        <f t="shared" si="111"/>
        <v/>
      </c>
      <c r="E2381" s="93"/>
      <c r="F2381" s="4"/>
      <c r="G2381" s="72"/>
      <c r="H2381" s="72"/>
      <c r="I2381" s="72"/>
      <c r="J2381" s="72"/>
      <c r="W2381" s="68">
        <f t="shared" si="112"/>
        <v>1</v>
      </c>
      <c r="AC2381" s="1" t="str">
        <f t="shared" si="113"/>
        <v>1900</v>
      </c>
    </row>
    <row r="2382" spans="4:29" x14ac:dyDescent="0.25">
      <c r="D2382" s="99" t="str">
        <f t="shared" si="111"/>
        <v/>
      </c>
      <c r="E2382" s="93"/>
      <c r="F2382" s="4"/>
      <c r="G2382" s="72"/>
      <c r="H2382" s="72"/>
      <c r="I2382" s="72"/>
      <c r="J2382" s="72"/>
      <c r="W2382" s="68">
        <f t="shared" si="112"/>
        <v>1</v>
      </c>
      <c r="AC2382" s="1" t="str">
        <f t="shared" si="113"/>
        <v>1900</v>
      </c>
    </row>
    <row r="2383" spans="4:29" x14ac:dyDescent="0.25">
      <c r="D2383" s="99" t="str">
        <f t="shared" si="111"/>
        <v/>
      </c>
      <c r="E2383" s="93"/>
      <c r="F2383" s="4"/>
      <c r="G2383" s="72"/>
      <c r="H2383" s="72"/>
      <c r="I2383" s="72"/>
      <c r="J2383" s="72"/>
      <c r="W2383" s="68">
        <f t="shared" si="112"/>
        <v>1</v>
      </c>
      <c r="AC2383" s="1" t="str">
        <f t="shared" si="113"/>
        <v>1900</v>
      </c>
    </row>
    <row r="2384" spans="4:29" x14ac:dyDescent="0.25">
      <c r="D2384" s="99" t="str">
        <f t="shared" si="111"/>
        <v/>
      </c>
      <c r="E2384" s="93"/>
      <c r="F2384" s="4"/>
      <c r="G2384" s="72"/>
      <c r="H2384" s="72"/>
      <c r="I2384" s="72"/>
      <c r="J2384" s="72"/>
      <c r="W2384" s="68">
        <f t="shared" si="112"/>
        <v>1</v>
      </c>
      <c r="AC2384" s="1" t="str">
        <f t="shared" si="113"/>
        <v>1900</v>
      </c>
    </row>
    <row r="2385" spans="4:29" x14ac:dyDescent="0.25">
      <c r="D2385" s="99" t="str">
        <f t="shared" si="111"/>
        <v/>
      </c>
      <c r="E2385" s="93"/>
      <c r="F2385" s="4"/>
      <c r="G2385" s="72"/>
      <c r="H2385" s="72"/>
      <c r="I2385" s="72"/>
      <c r="J2385" s="72"/>
      <c r="W2385" s="68">
        <f t="shared" si="112"/>
        <v>1</v>
      </c>
      <c r="AC2385" s="1" t="str">
        <f t="shared" si="113"/>
        <v>1900</v>
      </c>
    </row>
    <row r="2386" spans="4:29" x14ac:dyDescent="0.25">
      <c r="D2386" s="99" t="str">
        <f t="shared" si="111"/>
        <v/>
      </c>
      <c r="E2386" s="93"/>
      <c r="F2386" s="4"/>
      <c r="G2386" s="72"/>
      <c r="H2386" s="72"/>
      <c r="I2386" s="72"/>
      <c r="J2386" s="72"/>
      <c r="W2386" s="68">
        <f t="shared" si="112"/>
        <v>1</v>
      </c>
      <c r="AC2386" s="1" t="str">
        <f t="shared" si="113"/>
        <v>1900</v>
      </c>
    </row>
    <row r="2387" spans="4:29" x14ac:dyDescent="0.25">
      <c r="D2387" s="99" t="str">
        <f t="shared" si="111"/>
        <v/>
      </c>
      <c r="E2387" s="93"/>
      <c r="F2387" s="4"/>
      <c r="G2387" s="72"/>
      <c r="H2387" s="72"/>
      <c r="I2387" s="72"/>
      <c r="J2387" s="72"/>
      <c r="W2387" s="68">
        <f t="shared" si="112"/>
        <v>1</v>
      </c>
      <c r="AC2387" s="1" t="str">
        <f t="shared" si="113"/>
        <v>1900</v>
      </c>
    </row>
    <row r="2388" spans="4:29" x14ac:dyDescent="0.25">
      <c r="D2388" s="99" t="str">
        <f t="shared" si="111"/>
        <v/>
      </c>
      <c r="E2388" s="93"/>
      <c r="F2388" s="4"/>
      <c r="G2388" s="72"/>
      <c r="H2388" s="72"/>
      <c r="I2388" s="72"/>
      <c r="J2388" s="72"/>
      <c r="W2388" s="68">
        <f t="shared" si="112"/>
        <v>1</v>
      </c>
      <c r="AC2388" s="1" t="str">
        <f t="shared" si="113"/>
        <v>1900</v>
      </c>
    </row>
    <row r="2389" spans="4:29" x14ac:dyDescent="0.25">
      <c r="D2389" s="99" t="str">
        <f t="shared" si="111"/>
        <v/>
      </c>
      <c r="E2389" s="93"/>
      <c r="F2389" s="4"/>
      <c r="G2389" s="72"/>
      <c r="H2389" s="72"/>
      <c r="I2389" s="72"/>
      <c r="J2389" s="72"/>
      <c r="W2389" s="68">
        <f t="shared" si="112"/>
        <v>1</v>
      </c>
      <c r="AC2389" s="1" t="str">
        <f t="shared" si="113"/>
        <v>1900</v>
      </c>
    </row>
    <row r="2390" spans="4:29" x14ac:dyDescent="0.25">
      <c r="D2390" s="99" t="str">
        <f t="shared" si="111"/>
        <v/>
      </c>
      <c r="E2390" s="93"/>
      <c r="F2390" s="4"/>
      <c r="G2390" s="72"/>
      <c r="H2390" s="72"/>
      <c r="I2390" s="72"/>
      <c r="J2390" s="72"/>
      <c r="W2390" s="68">
        <f t="shared" si="112"/>
        <v>1</v>
      </c>
      <c r="AC2390" s="1" t="str">
        <f t="shared" si="113"/>
        <v>1900</v>
      </c>
    </row>
    <row r="2391" spans="4:29" x14ac:dyDescent="0.25">
      <c r="D2391" s="99" t="str">
        <f t="shared" si="111"/>
        <v/>
      </c>
      <c r="E2391" s="93"/>
      <c r="F2391" s="4"/>
      <c r="G2391" s="72"/>
      <c r="H2391" s="72"/>
      <c r="I2391" s="72"/>
      <c r="J2391" s="72"/>
      <c r="W2391" s="68">
        <f t="shared" si="112"/>
        <v>1</v>
      </c>
      <c r="AC2391" s="1" t="str">
        <f t="shared" si="113"/>
        <v>1900</v>
      </c>
    </row>
    <row r="2392" spans="4:29" x14ac:dyDescent="0.25">
      <c r="D2392" s="99" t="str">
        <f t="shared" si="111"/>
        <v/>
      </c>
      <c r="E2392" s="93"/>
      <c r="F2392" s="4"/>
      <c r="G2392" s="72"/>
      <c r="H2392" s="72"/>
      <c r="I2392" s="72"/>
      <c r="J2392" s="72"/>
      <c r="W2392" s="68">
        <f t="shared" si="112"/>
        <v>1</v>
      </c>
      <c r="AC2392" s="1" t="str">
        <f t="shared" si="113"/>
        <v>1900</v>
      </c>
    </row>
    <row r="2393" spans="4:29" x14ac:dyDescent="0.25">
      <c r="D2393" s="99" t="str">
        <f t="shared" si="111"/>
        <v/>
      </c>
      <c r="E2393" s="93"/>
      <c r="F2393" s="4"/>
      <c r="G2393" s="72"/>
      <c r="H2393" s="72"/>
      <c r="I2393" s="72"/>
      <c r="J2393" s="72"/>
      <c r="W2393" s="68">
        <f t="shared" si="112"/>
        <v>1</v>
      </c>
      <c r="AC2393" s="1" t="str">
        <f t="shared" si="113"/>
        <v>1900</v>
      </c>
    </row>
    <row r="2394" spans="4:29" x14ac:dyDescent="0.25">
      <c r="D2394" s="99" t="str">
        <f t="shared" si="111"/>
        <v/>
      </c>
      <c r="E2394" s="93"/>
      <c r="F2394" s="4"/>
      <c r="G2394" s="72"/>
      <c r="H2394" s="72"/>
      <c r="I2394" s="72"/>
      <c r="J2394" s="72"/>
      <c r="W2394" s="68">
        <f t="shared" si="112"/>
        <v>1</v>
      </c>
      <c r="AC2394" s="1" t="str">
        <f t="shared" si="113"/>
        <v>1900</v>
      </c>
    </row>
    <row r="2395" spans="4:29" x14ac:dyDescent="0.25">
      <c r="D2395" s="99" t="str">
        <f t="shared" si="111"/>
        <v/>
      </c>
      <c r="E2395" s="93"/>
      <c r="F2395" s="4"/>
      <c r="G2395" s="72"/>
      <c r="H2395" s="72"/>
      <c r="I2395" s="72"/>
      <c r="J2395" s="72"/>
      <c r="W2395" s="68">
        <f t="shared" si="112"/>
        <v>1</v>
      </c>
      <c r="AC2395" s="1" t="str">
        <f t="shared" si="113"/>
        <v>1900</v>
      </c>
    </row>
    <row r="2396" spans="4:29" x14ac:dyDescent="0.25">
      <c r="D2396" s="99" t="str">
        <f t="shared" si="111"/>
        <v/>
      </c>
      <c r="E2396" s="93"/>
      <c r="F2396" s="4"/>
      <c r="G2396" s="72"/>
      <c r="H2396" s="72"/>
      <c r="I2396" s="72"/>
      <c r="J2396" s="72"/>
      <c r="W2396" s="68">
        <f t="shared" si="112"/>
        <v>1</v>
      </c>
      <c r="AC2396" s="1" t="str">
        <f t="shared" si="113"/>
        <v>1900</v>
      </c>
    </row>
    <row r="2397" spans="4:29" x14ac:dyDescent="0.25">
      <c r="D2397" s="99" t="str">
        <f t="shared" si="111"/>
        <v/>
      </c>
      <c r="E2397" s="93"/>
      <c r="F2397" s="4"/>
      <c r="G2397" s="72"/>
      <c r="H2397" s="72"/>
      <c r="I2397" s="72"/>
      <c r="J2397" s="72"/>
      <c r="W2397" s="68">
        <f t="shared" si="112"/>
        <v>1</v>
      </c>
      <c r="AC2397" s="1" t="str">
        <f t="shared" si="113"/>
        <v>1900</v>
      </c>
    </row>
    <row r="2398" spans="4:29" x14ac:dyDescent="0.25">
      <c r="D2398" s="99" t="str">
        <f t="shared" si="111"/>
        <v/>
      </c>
      <c r="E2398" s="93"/>
      <c r="F2398" s="4"/>
      <c r="G2398" s="72"/>
      <c r="H2398" s="72"/>
      <c r="I2398" s="72"/>
      <c r="J2398" s="72"/>
      <c r="W2398" s="68">
        <f t="shared" si="112"/>
        <v>1</v>
      </c>
      <c r="AC2398" s="1" t="str">
        <f t="shared" si="113"/>
        <v>1900</v>
      </c>
    </row>
    <row r="2399" spans="4:29" x14ac:dyDescent="0.25">
      <c r="D2399" s="99" t="str">
        <f t="shared" si="111"/>
        <v/>
      </c>
      <c r="E2399" s="93"/>
      <c r="F2399" s="4"/>
      <c r="G2399" s="72"/>
      <c r="H2399" s="72"/>
      <c r="I2399" s="72"/>
      <c r="J2399" s="72"/>
      <c r="W2399" s="68">
        <f t="shared" si="112"/>
        <v>1</v>
      </c>
      <c r="AC2399" s="1" t="str">
        <f t="shared" si="113"/>
        <v>1900</v>
      </c>
    </row>
    <row r="2400" spans="4:29" x14ac:dyDescent="0.25">
      <c r="D2400" s="99" t="str">
        <f t="shared" si="111"/>
        <v/>
      </c>
      <c r="E2400" s="93"/>
      <c r="F2400" s="4"/>
      <c r="G2400" s="72"/>
      <c r="H2400" s="72"/>
      <c r="I2400" s="72"/>
      <c r="J2400" s="72"/>
      <c r="W2400" s="68">
        <f t="shared" si="112"/>
        <v>1</v>
      </c>
      <c r="AC2400" s="1" t="str">
        <f t="shared" si="113"/>
        <v>1900</v>
      </c>
    </row>
    <row r="2401" spans="4:29" x14ac:dyDescent="0.25">
      <c r="D2401" s="99" t="str">
        <f t="shared" si="111"/>
        <v/>
      </c>
      <c r="E2401" s="93"/>
      <c r="F2401" s="4"/>
      <c r="G2401" s="72"/>
      <c r="H2401" s="72"/>
      <c r="I2401" s="72"/>
      <c r="J2401" s="72"/>
      <c r="W2401" s="68">
        <f t="shared" si="112"/>
        <v>1</v>
      </c>
      <c r="AC2401" s="1" t="str">
        <f t="shared" si="113"/>
        <v>1900</v>
      </c>
    </row>
    <row r="2402" spans="4:29" x14ac:dyDescent="0.25">
      <c r="D2402" s="99" t="str">
        <f t="shared" si="111"/>
        <v/>
      </c>
      <c r="E2402" s="93"/>
      <c r="F2402" s="4"/>
      <c r="G2402" s="72"/>
      <c r="H2402" s="72"/>
      <c r="I2402" s="72"/>
      <c r="J2402" s="72"/>
      <c r="W2402" s="68">
        <f t="shared" si="112"/>
        <v>1</v>
      </c>
      <c r="AC2402" s="1" t="str">
        <f t="shared" si="113"/>
        <v>1900</v>
      </c>
    </row>
    <row r="2403" spans="4:29" x14ac:dyDescent="0.25">
      <c r="D2403" s="99" t="str">
        <f t="shared" si="111"/>
        <v/>
      </c>
      <c r="E2403" s="93"/>
      <c r="F2403" s="4"/>
      <c r="G2403" s="72"/>
      <c r="H2403" s="72"/>
      <c r="I2403" s="72"/>
      <c r="J2403" s="72"/>
      <c r="W2403" s="68">
        <f t="shared" si="112"/>
        <v>1</v>
      </c>
      <c r="AC2403" s="1" t="str">
        <f t="shared" si="113"/>
        <v>1900</v>
      </c>
    </row>
    <row r="2404" spans="4:29" x14ac:dyDescent="0.25">
      <c r="D2404" s="99" t="str">
        <f t="shared" si="111"/>
        <v/>
      </c>
      <c r="E2404" s="93"/>
      <c r="F2404" s="4"/>
      <c r="G2404" s="72"/>
      <c r="H2404" s="72"/>
      <c r="I2404" s="72"/>
      <c r="J2404" s="72"/>
      <c r="W2404" s="68">
        <f t="shared" si="112"/>
        <v>1</v>
      </c>
      <c r="AC2404" s="1" t="str">
        <f t="shared" si="113"/>
        <v>1900</v>
      </c>
    </row>
    <row r="2405" spans="4:29" x14ac:dyDescent="0.25">
      <c r="D2405" s="99" t="str">
        <f t="shared" si="111"/>
        <v/>
      </c>
      <c r="E2405" s="93"/>
      <c r="F2405" s="4"/>
      <c r="G2405" s="72"/>
      <c r="H2405" s="72"/>
      <c r="I2405" s="72"/>
      <c r="J2405" s="72"/>
      <c r="W2405" s="68">
        <f t="shared" si="112"/>
        <v>1</v>
      </c>
      <c r="AC2405" s="1" t="str">
        <f t="shared" si="113"/>
        <v>1900</v>
      </c>
    </row>
    <row r="2406" spans="4:29" x14ac:dyDescent="0.25">
      <c r="D2406" s="99" t="str">
        <f t="shared" si="111"/>
        <v/>
      </c>
      <c r="E2406" s="93"/>
      <c r="F2406" s="4"/>
      <c r="G2406" s="72"/>
      <c r="H2406" s="72"/>
      <c r="I2406" s="72"/>
      <c r="J2406" s="72"/>
      <c r="W2406" s="68">
        <f t="shared" si="112"/>
        <v>1</v>
      </c>
      <c r="AC2406" s="1" t="str">
        <f t="shared" si="113"/>
        <v>1900</v>
      </c>
    </row>
    <row r="2407" spans="4:29" x14ac:dyDescent="0.25">
      <c r="D2407" s="99" t="str">
        <f t="shared" si="111"/>
        <v/>
      </c>
      <c r="E2407" s="93"/>
      <c r="F2407" s="4"/>
      <c r="G2407" s="72"/>
      <c r="H2407" s="72"/>
      <c r="I2407" s="72"/>
      <c r="J2407" s="72"/>
      <c r="W2407" s="68">
        <f t="shared" si="112"/>
        <v>1</v>
      </c>
      <c r="AC2407" s="1" t="str">
        <f t="shared" si="113"/>
        <v>1900</v>
      </c>
    </row>
    <row r="2408" spans="4:29" x14ac:dyDescent="0.25">
      <c r="D2408" s="99" t="str">
        <f t="shared" si="111"/>
        <v/>
      </c>
      <c r="E2408" s="93"/>
      <c r="F2408" s="4"/>
      <c r="G2408" s="72"/>
      <c r="H2408" s="72"/>
      <c r="I2408" s="72"/>
      <c r="J2408" s="72"/>
      <c r="W2408" s="68">
        <f t="shared" si="112"/>
        <v>1</v>
      </c>
      <c r="AC2408" s="1" t="str">
        <f t="shared" si="113"/>
        <v>1900</v>
      </c>
    </row>
    <row r="2409" spans="4:29" x14ac:dyDescent="0.25">
      <c r="D2409" s="99" t="str">
        <f t="shared" si="111"/>
        <v/>
      </c>
      <c r="E2409" s="93"/>
      <c r="F2409" s="4"/>
      <c r="G2409" s="72"/>
      <c r="H2409" s="72"/>
      <c r="I2409" s="72"/>
      <c r="J2409" s="72"/>
      <c r="W2409" s="68">
        <f t="shared" si="112"/>
        <v>1</v>
      </c>
      <c r="AC2409" s="1" t="str">
        <f t="shared" si="113"/>
        <v>1900</v>
      </c>
    </row>
    <row r="2410" spans="4:29" x14ac:dyDescent="0.25">
      <c r="D2410" s="99" t="str">
        <f t="shared" si="111"/>
        <v/>
      </c>
      <c r="E2410" s="93"/>
      <c r="F2410" s="4"/>
      <c r="G2410" s="72"/>
      <c r="H2410" s="72"/>
      <c r="I2410" s="72"/>
      <c r="J2410" s="72"/>
      <c r="W2410" s="68">
        <f t="shared" si="112"/>
        <v>1</v>
      </c>
      <c r="AC2410" s="1" t="str">
        <f t="shared" si="113"/>
        <v>1900</v>
      </c>
    </row>
    <row r="2411" spans="4:29" x14ac:dyDescent="0.25">
      <c r="D2411" s="99" t="str">
        <f t="shared" si="111"/>
        <v/>
      </c>
      <c r="E2411" s="93"/>
      <c r="F2411" s="4"/>
      <c r="G2411" s="72"/>
      <c r="H2411" s="72"/>
      <c r="I2411" s="72"/>
      <c r="J2411" s="72"/>
      <c r="W2411" s="68">
        <f t="shared" si="112"/>
        <v>1</v>
      </c>
      <c r="AC2411" s="1" t="str">
        <f t="shared" si="113"/>
        <v>1900</v>
      </c>
    </row>
    <row r="2412" spans="4:29" x14ac:dyDescent="0.25">
      <c r="D2412" s="99" t="str">
        <f t="shared" si="111"/>
        <v/>
      </c>
      <c r="E2412" s="93"/>
      <c r="F2412" s="4"/>
      <c r="G2412" s="72"/>
      <c r="H2412" s="72"/>
      <c r="I2412" s="72"/>
      <c r="J2412" s="72"/>
      <c r="W2412" s="68">
        <f t="shared" si="112"/>
        <v>1</v>
      </c>
      <c r="AC2412" s="1" t="str">
        <f t="shared" si="113"/>
        <v>1900</v>
      </c>
    </row>
    <row r="2413" spans="4:29" x14ac:dyDescent="0.25">
      <c r="D2413" s="99" t="str">
        <f t="shared" si="111"/>
        <v/>
      </c>
      <c r="E2413" s="93"/>
      <c r="F2413" s="4"/>
      <c r="G2413" s="72"/>
      <c r="H2413" s="72"/>
      <c r="I2413" s="72"/>
      <c r="J2413" s="72"/>
      <c r="W2413" s="68">
        <f t="shared" si="112"/>
        <v>1</v>
      </c>
      <c r="AC2413" s="1" t="str">
        <f t="shared" si="113"/>
        <v>1900</v>
      </c>
    </row>
    <row r="2414" spans="4:29" x14ac:dyDescent="0.25">
      <c r="D2414" s="99" t="str">
        <f t="shared" si="111"/>
        <v/>
      </c>
      <c r="E2414" s="93"/>
      <c r="F2414" s="4"/>
      <c r="G2414" s="72"/>
      <c r="H2414" s="72"/>
      <c r="I2414" s="72"/>
      <c r="J2414" s="72"/>
      <c r="W2414" s="68">
        <f t="shared" si="112"/>
        <v>1</v>
      </c>
      <c r="AC2414" s="1" t="str">
        <f t="shared" si="113"/>
        <v>1900</v>
      </c>
    </row>
    <row r="2415" spans="4:29" x14ac:dyDescent="0.25">
      <c r="D2415" s="99" t="str">
        <f t="shared" si="111"/>
        <v/>
      </c>
      <c r="E2415" s="93"/>
      <c r="F2415" s="4"/>
      <c r="G2415" s="72"/>
      <c r="H2415" s="72"/>
      <c r="I2415" s="72"/>
      <c r="J2415" s="72"/>
      <c r="W2415" s="68">
        <f t="shared" si="112"/>
        <v>1</v>
      </c>
      <c r="AC2415" s="1" t="str">
        <f t="shared" si="113"/>
        <v>1900</v>
      </c>
    </row>
    <row r="2416" spans="4:29" x14ac:dyDescent="0.25">
      <c r="D2416" s="99" t="str">
        <f t="shared" si="111"/>
        <v/>
      </c>
      <c r="E2416" s="93"/>
      <c r="F2416" s="4"/>
      <c r="G2416" s="72"/>
      <c r="H2416" s="72"/>
      <c r="I2416" s="72"/>
      <c r="J2416" s="72"/>
      <c r="W2416" s="68">
        <f t="shared" si="112"/>
        <v>1</v>
      </c>
      <c r="AC2416" s="1" t="str">
        <f t="shared" si="113"/>
        <v>1900</v>
      </c>
    </row>
    <row r="2417" spans="4:29" x14ac:dyDescent="0.25">
      <c r="D2417" s="99" t="str">
        <f t="shared" si="111"/>
        <v/>
      </c>
      <c r="E2417" s="93"/>
      <c r="F2417" s="4"/>
      <c r="G2417" s="72"/>
      <c r="H2417" s="72"/>
      <c r="I2417" s="72"/>
      <c r="J2417" s="72"/>
      <c r="W2417" s="68">
        <f t="shared" si="112"/>
        <v>1</v>
      </c>
      <c r="AC2417" s="1" t="str">
        <f t="shared" si="113"/>
        <v>1900</v>
      </c>
    </row>
    <row r="2418" spans="4:29" x14ac:dyDescent="0.25">
      <c r="D2418" s="99" t="str">
        <f t="shared" si="111"/>
        <v/>
      </c>
      <c r="E2418" s="93"/>
      <c r="F2418" s="4"/>
      <c r="G2418" s="72"/>
      <c r="H2418" s="72"/>
      <c r="I2418" s="72"/>
      <c r="J2418" s="72"/>
      <c r="W2418" s="68">
        <f t="shared" si="112"/>
        <v>1</v>
      </c>
      <c r="AC2418" s="1" t="str">
        <f t="shared" si="113"/>
        <v>1900</v>
      </c>
    </row>
    <row r="2419" spans="4:29" x14ac:dyDescent="0.25">
      <c r="D2419" s="99" t="str">
        <f t="shared" si="111"/>
        <v/>
      </c>
      <c r="E2419" s="93"/>
      <c r="F2419" s="4"/>
      <c r="G2419" s="72"/>
      <c r="H2419" s="72"/>
      <c r="I2419" s="72"/>
      <c r="J2419" s="72"/>
      <c r="W2419" s="68">
        <f t="shared" si="112"/>
        <v>1</v>
      </c>
      <c r="AC2419" s="1" t="str">
        <f t="shared" si="113"/>
        <v>1900</v>
      </c>
    </row>
    <row r="2420" spans="4:29" x14ac:dyDescent="0.25">
      <c r="D2420" s="99" t="str">
        <f t="shared" si="111"/>
        <v/>
      </c>
      <c r="E2420" s="93"/>
      <c r="F2420" s="4"/>
      <c r="G2420" s="72"/>
      <c r="H2420" s="72"/>
      <c r="I2420" s="72"/>
      <c r="J2420" s="72"/>
      <c r="W2420" s="68">
        <f t="shared" si="112"/>
        <v>1</v>
      </c>
      <c r="AC2420" s="1" t="str">
        <f t="shared" si="113"/>
        <v>1900</v>
      </c>
    </row>
    <row r="2421" spans="4:29" x14ac:dyDescent="0.25">
      <c r="D2421" s="99" t="str">
        <f t="shared" si="111"/>
        <v/>
      </c>
      <c r="E2421" s="93"/>
      <c r="F2421" s="4"/>
      <c r="G2421" s="72"/>
      <c r="H2421" s="72"/>
      <c r="I2421" s="72"/>
      <c r="J2421" s="72"/>
      <c r="W2421" s="68">
        <f t="shared" si="112"/>
        <v>1</v>
      </c>
      <c r="AC2421" s="1" t="str">
        <f t="shared" si="113"/>
        <v>1900</v>
      </c>
    </row>
    <row r="2422" spans="4:29" x14ac:dyDescent="0.25">
      <c r="D2422" s="99" t="str">
        <f t="shared" si="111"/>
        <v/>
      </c>
      <c r="E2422" s="93"/>
      <c r="F2422" s="4"/>
      <c r="G2422" s="72"/>
      <c r="H2422" s="72"/>
      <c r="I2422" s="72"/>
      <c r="J2422" s="72"/>
      <c r="W2422" s="68">
        <f t="shared" si="112"/>
        <v>1</v>
      </c>
      <c r="AC2422" s="1" t="str">
        <f t="shared" si="113"/>
        <v>1900</v>
      </c>
    </row>
    <row r="2423" spans="4:29" x14ac:dyDescent="0.25">
      <c r="D2423" s="99" t="str">
        <f t="shared" si="111"/>
        <v/>
      </c>
      <c r="E2423" s="93"/>
      <c r="F2423" s="4"/>
      <c r="G2423" s="72"/>
      <c r="H2423" s="72"/>
      <c r="I2423" s="72"/>
      <c r="J2423" s="72"/>
      <c r="W2423" s="68">
        <f t="shared" si="112"/>
        <v>1</v>
      </c>
      <c r="AC2423" s="1" t="str">
        <f t="shared" si="113"/>
        <v>1900</v>
      </c>
    </row>
    <row r="2424" spans="4:29" x14ac:dyDescent="0.25">
      <c r="D2424" s="99" t="str">
        <f t="shared" si="111"/>
        <v/>
      </c>
      <c r="E2424" s="93"/>
      <c r="F2424" s="4"/>
      <c r="G2424" s="72"/>
      <c r="H2424" s="72"/>
      <c r="I2424" s="72"/>
      <c r="J2424" s="72"/>
      <c r="W2424" s="68">
        <f t="shared" si="112"/>
        <v>1</v>
      </c>
      <c r="AC2424" s="1" t="str">
        <f t="shared" si="113"/>
        <v>1900</v>
      </c>
    </row>
    <row r="2425" spans="4:29" x14ac:dyDescent="0.25">
      <c r="D2425" s="99" t="str">
        <f t="shared" si="111"/>
        <v/>
      </c>
      <c r="E2425" s="93"/>
      <c r="F2425" s="4"/>
      <c r="G2425" s="72"/>
      <c r="H2425" s="72"/>
      <c r="I2425" s="72"/>
      <c r="J2425" s="72"/>
      <c r="W2425" s="68">
        <f t="shared" si="112"/>
        <v>1</v>
      </c>
      <c r="AC2425" s="1" t="str">
        <f t="shared" si="113"/>
        <v>1900</v>
      </c>
    </row>
    <row r="2426" spans="4:29" x14ac:dyDescent="0.25">
      <c r="D2426" s="99" t="str">
        <f t="shared" si="111"/>
        <v/>
      </c>
      <c r="E2426" s="93"/>
      <c r="F2426" s="4"/>
      <c r="G2426" s="72"/>
      <c r="H2426" s="72"/>
      <c r="I2426" s="72"/>
      <c r="J2426" s="72"/>
      <c r="W2426" s="68">
        <f t="shared" si="112"/>
        <v>1</v>
      </c>
      <c r="AC2426" s="1" t="str">
        <f t="shared" si="113"/>
        <v>1900</v>
      </c>
    </row>
    <row r="2427" spans="4:29" x14ac:dyDescent="0.25">
      <c r="D2427" s="99" t="str">
        <f t="shared" si="111"/>
        <v/>
      </c>
      <c r="E2427" s="93"/>
      <c r="F2427" s="4"/>
      <c r="G2427" s="72"/>
      <c r="H2427" s="72"/>
      <c r="I2427" s="72"/>
      <c r="J2427" s="72"/>
      <c r="W2427" s="68">
        <f t="shared" si="112"/>
        <v>1</v>
      </c>
      <c r="AC2427" s="1" t="str">
        <f t="shared" si="113"/>
        <v>1900</v>
      </c>
    </row>
    <row r="2428" spans="4:29" x14ac:dyDescent="0.25">
      <c r="D2428" s="99" t="str">
        <f t="shared" si="111"/>
        <v/>
      </c>
      <c r="E2428" s="93"/>
      <c r="F2428" s="4"/>
      <c r="G2428" s="72"/>
      <c r="H2428" s="72"/>
      <c r="I2428" s="72"/>
      <c r="J2428" s="72"/>
      <c r="W2428" s="68">
        <f t="shared" si="112"/>
        <v>1</v>
      </c>
      <c r="AC2428" s="1" t="str">
        <f t="shared" si="113"/>
        <v>1900</v>
      </c>
    </row>
    <row r="2429" spans="4:29" x14ac:dyDescent="0.25">
      <c r="D2429" s="99" t="str">
        <f t="shared" si="111"/>
        <v/>
      </c>
      <c r="E2429" s="93"/>
      <c r="F2429" s="4"/>
      <c r="G2429" s="72"/>
      <c r="H2429" s="72"/>
      <c r="I2429" s="72"/>
      <c r="J2429" s="72"/>
      <c r="W2429" s="68">
        <f t="shared" si="112"/>
        <v>1</v>
      </c>
      <c r="AC2429" s="1" t="str">
        <f t="shared" si="113"/>
        <v>1900</v>
      </c>
    </row>
    <row r="2430" spans="4:29" x14ac:dyDescent="0.25">
      <c r="D2430" s="99" t="str">
        <f t="shared" si="111"/>
        <v/>
      </c>
      <c r="E2430" s="93"/>
      <c r="F2430" s="4"/>
      <c r="G2430" s="72"/>
      <c r="H2430" s="72"/>
      <c r="I2430" s="72"/>
      <c r="J2430" s="72"/>
      <c r="W2430" s="68">
        <f t="shared" si="112"/>
        <v>1</v>
      </c>
      <c r="AC2430" s="1" t="str">
        <f t="shared" si="113"/>
        <v>1900</v>
      </c>
    </row>
    <row r="2431" spans="4:29" x14ac:dyDescent="0.25">
      <c r="D2431" s="99" t="str">
        <f t="shared" si="111"/>
        <v/>
      </c>
      <c r="E2431" s="93"/>
      <c r="F2431" s="4"/>
      <c r="G2431" s="72"/>
      <c r="H2431" s="72"/>
      <c r="I2431" s="72"/>
      <c r="J2431" s="72"/>
      <c r="W2431" s="68">
        <f t="shared" si="112"/>
        <v>1</v>
      </c>
      <c r="AC2431" s="1" t="str">
        <f t="shared" si="113"/>
        <v>1900</v>
      </c>
    </row>
    <row r="2432" spans="4:29" x14ac:dyDescent="0.25">
      <c r="D2432" s="99" t="str">
        <f t="shared" si="111"/>
        <v/>
      </c>
      <c r="E2432" s="93"/>
      <c r="F2432" s="4"/>
      <c r="G2432" s="72"/>
      <c r="H2432" s="72"/>
      <c r="I2432" s="72"/>
      <c r="J2432" s="72"/>
      <c r="W2432" s="68">
        <f t="shared" si="112"/>
        <v>1</v>
      </c>
      <c r="AC2432" s="1" t="str">
        <f t="shared" si="113"/>
        <v>1900</v>
      </c>
    </row>
    <row r="2433" spans="4:29" x14ac:dyDescent="0.25">
      <c r="D2433" s="99" t="str">
        <f t="shared" si="111"/>
        <v/>
      </c>
      <c r="E2433" s="93"/>
      <c r="F2433" s="4"/>
      <c r="G2433" s="72"/>
      <c r="H2433" s="72"/>
      <c r="I2433" s="72"/>
      <c r="J2433" s="72"/>
      <c r="W2433" s="68">
        <f t="shared" si="112"/>
        <v>1</v>
      </c>
      <c r="AC2433" s="1" t="str">
        <f t="shared" si="113"/>
        <v>1900</v>
      </c>
    </row>
    <row r="2434" spans="4:29" x14ac:dyDescent="0.25">
      <c r="D2434" s="99" t="str">
        <f t="shared" si="111"/>
        <v/>
      </c>
      <c r="E2434" s="93"/>
      <c r="F2434" s="4"/>
      <c r="G2434" s="72"/>
      <c r="H2434" s="72"/>
      <c r="I2434" s="72"/>
      <c r="J2434" s="72"/>
      <c r="W2434" s="68">
        <f t="shared" si="112"/>
        <v>1</v>
      </c>
      <c r="AC2434" s="1" t="str">
        <f t="shared" si="113"/>
        <v>1900</v>
      </c>
    </row>
    <row r="2435" spans="4:29" x14ac:dyDescent="0.25">
      <c r="D2435" s="99" t="str">
        <f t="shared" si="111"/>
        <v/>
      </c>
      <c r="E2435" s="93"/>
      <c r="F2435" s="4"/>
      <c r="G2435" s="72"/>
      <c r="H2435" s="72"/>
      <c r="I2435" s="72"/>
      <c r="J2435" s="72"/>
      <c r="W2435" s="68">
        <f t="shared" si="112"/>
        <v>1</v>
      </c>
      <c r="AC2435" s="1" t="str">
        <f t="shared" si="113"/>
        <v>1900</v>
      </c>
    </row>
    <row r="2436" spans="4:29" x14ac:dyDescent="0.25">
      <c r="D2436" s="99" t="str">
        <f t="shared" ref="D2436:D2499" si="114">IF(W2436&lt;&gt;$V$1,IF(YEAR(W2436)=YEAR(W2435),D2435+1,1),"")</f>
        <v/>
      </c>
      <c r="E2436" s="93"/>
      <c r="F2436" s="4"/>
      <c r="G2436" s="72"/>
      <c r="H2436" s="72"/>
      <c r="I2436" s="72"/>
      <c r="J2436" s="72"/>
      <c r="W2436" s="68">
        <f t="shared" ref="W2436:W2499" si="115">IF(CONCATENATE(F2436,F2437,F2438,F2439,F2440,F2441)&lt;&gt;"",IF(AND(E2436&lt;&gt;0,ISNUMBER(E2436)=TRUE),E2436,W2435),$V$1)</f>
        <v>1</v>
      </c>
      <c r="AC2436" s="1" t="str">
        <f t="shared" si="113"/>
        <v>1900</v>
      </c>
    </row>
    <row r="2437" spans="4:29" x14ac:dyDescent="0.25">
      <c r="D2437" s="99" t="str">
        <f t="shared" si="114"/>
        <v/>
      </c>
      <c r="E2437" s="93"/>
      <c r="F2437" s="4"/>
      <c r="G2437" s="72"/>
      <c r="H2437" s="72"/>
      <c r="I2437" s="72"/>
      <c r="J2437" s="72"/>
      <c r="W2437" s="68">
        <f t="shared" si="115"/>
        <v>1</v>
      </c>
      <c r="AC2437" s="1" t="str">
        <f t="shared" ref="AC2437:AC2500" si="116">YEAR(W2437)&amp;F2437</f>
        <v>1900</v>
      </c>
    </row>
    <row r="2438" spans="4:29" x14ac:dyDescent="0.25">
      <c r="D2438" s="99" t="str">
        <f t="shared" si="114"/>
        <v/>
      </c>
      <c r="E2438" s="93"/>
      <c r="F2438" s="4"/>
      <c r="G2438" s="72"/>
      <c r="H2438" s="72"/>
      <c r="I2438" s="72"/>
      <c r="J2438" s="72"/>
      <c r="W2438" s="68">
        <f t="shared" si="115"/>
        <v>1</v>
      </c>
      <c r="AC2438" s="1" t="str">
        <f t="shared" si="116"/>
        <v>1900</v>
      </c>
    </row>
    <row r="2439" spans="4:29" x14ac:dyDescent="0.25">
      <c r="D2439" s="99" t="str">
        <f t="shared" si="114"/>
        <v/>
      </c>
      <c r="E2439" s="93"/>
      <c r="F2439" s="4"/>
      <c r="G2439" s="72"/>
      <c r="H2439" s="72"/>
      <c r="I2439" s="72"/>
      <c r="J2439" s="72"/>
      <c r="W2439" s="68">
        <f t="shared" si="115"/>
        <v>1</v>
      </c>
      <c r="AC2439" s="1" t="str">
        <f t="shared" si="116"/>
        <v>1900</v>
      </c>
    </row>
    <row r="2440" spans="4:29" x14ac:dyDescent="0.25">
      <c r="D2440" s="99" t="str">
        <f t="shared" si="114"/>
        <v/>
      </c>
      <c r="E2440" s="93"/>
      <c r="F2440" s="4"/>
      <c r="G2440" s="72"/>
      <c r="H2440" s="72"/>
      <c r="I2440" s="72"/>
      <c r="J2440" s="72"/>
      <c r="W2440" s="68">
        <f t="shared" si="115"/>
        <v>1</v>
      </c>
      <c r="AC2440" s="1" t="str">
        <f t="shared" si="116"/>
        <v>1900</v>
      </c>
    </row>
    <row r="2441" spans="4:29" x14ac:dyDescent="0.25">
      <c r="D2441" s="99" t="str">
        <f t="shared" si="114"/>
        <v/>
      </c>
      <c r="E2441" s="93"/>
      <c r="F2441" s="4"/>
      <c r="G2441" s="72"/>
      <c r="H2441" s="72"/>
      <c r="I2441" s="72"/>
      <c r="J2441" s="72"/>
      <c r="W2441" s="68">
        <f t="shared" si="115"/>
        <v>1</v>
      </c>
      <c r="AC2441" s="1" t="str">
        <f t="shared" si="116"/>
        <v>1900</v>
      </c>
    </row>
    <row r="2442" spans="4:29" x14ac:dyDescent="0.25">
      <c r="D2442" s="99" t="str">
        <f t="shared" si="114"/>
        <v/>
      </c>
      <c r="E2442" s="93"/>
      <c r="F2442" s="4"/>
      <c r="G2442" s="72"/>
      <c r="H2442" s="72"/>
      <c r="I2442" s="72"/>
      <c r="J2442" s="72"/>
      <c r="W2442" s="68">
        <f t="shared" si="115"/>
        <v>1</v>
      </c>
      <c r="AC2442" s="1" t="str">
        <f t="shared" si="116"/>
        <v>1900</v>
      </c>
    </row>
    <row r="2443" spans="4:29" x14ac:dyDescent="0.25">
      <c r="D2443" s="99" t="str">
        <f t="shared" si="114"/>
        <v/>
      </c>
      <c r="E2443" s="93"/>
      <c r="F2443" s="4"/>
      <c r="G2443" s="72"/>
      <c r="H2443" s="72"/>
      <c r="I2443" s="72"/>
      <c r="J2443" s="72"/>
      <c r="W2443" s="68">
        <f t="shared" si="115"/>
        <v>1</v>
      </c>
      <c r="AC2443" s="1" t="str">
        <f t="shared" si="116"/>
        <v>1900</v>
      </c>
    </row>
    <row r="2444" spans="4:29" x14ac:dyDescent="0.25">
      <c r="D2444" s="99" t="str">
        <f t="shared" si="114"/>
        <v/>
      </c>
      <c r="E2444" s="93"/>
      <c r="F2444" s="4"/>
      <c r="G2444" s="72"/>
      <c r="H2444" s="72"/>
      <c r="I2444" s="72"/>
      <c r="J2444" s="72"/>
      <c r="W2444" s="68">
        <f t="shared" si="115"/>
        <v>1</v>
      </c>
      <c r="AC2444" s="1" t="str">
        <f t="shared" si="116"/>
        <v>1900</v>
      </c>
    </row>
    <row r="2445" spans="4:29" x14ac:dyDescent="0.25">
      <c r="D2445" s="99" t="str">
        <f t="shared" si="114"/>
        <v/>
      </c>
      <c r="E2445" s="93"/>
      <c r="F2445" s="4"/>
      <c r="G2445" s="72"/>
      <c r="H2445" s="72"/>
      <c r="I2445" s="72"/>
      <c r="J2445" s="72"/>
      <c r="W2445" s="68">
        <f t="shared" si="115"/>
        <v>1</v>
      </c>
      <c r="AC2445" s="1" t="str">
        <f t="shared" si="116"/>
        <v>1900</v>
      </c>
    </row>
    <row r="2446" spans="4:29" x14ac:dyDescent="0.25">
      <c r="D2446" s="99" t="str">
        <f t="shared" si="114"/>
        <v/>
      </c>
      <c r="E2446" s="93"/>
      <c r="F2446" s="4"/>
      <c r="G2446" s="72"/>
      <c r="H2446" s="72"/>
      <c r="I2446" s="72"/>
      <c r="J2446" s="72"/>
      <c r="W2446" s="68">
        <f t="shared" si="115"/>
        <v>1</v>
      </c>
      <c r="AC2446" s="1" t="str">
        <f t="shared" si="116"/>
        <v>1900</v>
      </c>
    </row>
    <row r="2447" spans="4:29" x14ac:dyDescent="0.25">
      <c r="D2447" s="99" t="str">
        <f t="shared" si="114"/>
        <v/>
      </c>
      <c r="E2447" s="93"/>
      <c r="F2447" s="4"/>
      <c r="G2447" s="72"/>
      <c r="H2447" s="72"/>
      <c r="I2447" s="72"/>
      <c r="J2447" s="72"/>
      <c r="W2447" s="68">
        <f t="shared" si="115"/>
        <v>1</v>
      </c>
      <c r="AC2447" s="1" t="str">
        <f t="shared" si="116"/>
        <v>1900</v>
      </c>
    </row>
    <row r="2448" spans="4:29" x14ac:dyDescent="0.25">
      <c r="D2448" s="99" t="str">
        <f t="shared" si="114"/>
        <v/>
      </c>
      <c r="E2448" s="93"/>
      <c r="F2448" s="4"/>
      <c r="G2448" s="72"/>
      <c r="H2448" s="72"/>
      <c r="I2448" s="72"/>
      <c r="J2448" s="72"/>
      <c r="W2448" s="68">
        <f t="shared" si="115"/>
        <v>1</v>
      </c>
      <c r="AC2448" s="1" t="str">
        <f t="shared" si="116"/>
        <v>1900</v>
      </c>
    </row>
    <row r="2449" spans="4:29" x14ac:dyDescent="0.25">
      <c r="D2449" s="99" t="str">
        <f t="shared" si="114"/>
        <v/>
      </c>
      <c r="E2449" s="93"/>
      <c r="F2449" s="4"/>
      <c r="G2449" s="72"/>
      <c r="H2449" s="72"/>
      <c r="I2449" s="72"/>
      <c r="J2449" s="72"/>
      <c r="W2449" s="68">
        <f t="shared" si="115"/>
        <v>1</v>
      </c>
      <c r="AC2449" s="1" t="str">
        <f t="shared" si="116"/>
        <v>1900</v>
      </c>
    </row>
    <row r="2450" spans="4:29" x14ac:dyDescent="0.25">
      <c r="D2450" s="99" t="str">
        <f t="shared" si="114"/>
        <v/>
      </c>
      <c r="E2450" s="93"/>
      <c r="F2450" s="4"/>
      <c r="G2450" s="72"/>
      <c r="H2450" s="72"/>
      <c r="I2450" s="72"/>
      <c r="J2450" s="72"/>
      <c r="W2450" s="68">
        <f t="shared" si="115"/>
        <v>1</v>
      </c>
      <c r="AC2450" s="1" t="str">
        <f t="shared" si="116"/>
        <v>1900</v>
      </c>
    </row>
    <row r="2451" spans="4:29" x14ac:dyDescent="0.25">
      <c r="D2451" s="99" t="str">
        <f t="shared" si="114"/>
        <v/>
      </c>
      <c r="E2451" s="93"/>
      <c r="F2451" s="4"/>
      <c r="G2451" s="72"/>
      <c r="H2451" s="72"/>
      <c r="I2451" s="72"/>
      <c r="J2451" s="72"/>
      <c r="W2451" s="68">
        <f t="shared" si="115"/>
        <v>1</v>
      </c>
      <c r="AC2451" s="1" t="str">
        <f t="shared" si="116"/>
        <v>1900</v>
      </c>
    </row>
    <row r="2452" spans="4:29" x14ac:dyDescent="0.25">
      <c r="D2452" s="99" t="str">
        <f t="shared" si="114"/>
        <v/>
      </c>
      <c r="E2452" s="93"/>
      <c r="F2452" s="4"/>
      <c r="G2452" s="72"/>
      <c r="H2452" s="72"/>
      <c r="I2452" s="72"/>
      <c r="J2452" s="72"/>
      <c r="W2452" s="68">
        <f t="shared" si="115"/>
        <v>1</v>
      </c>
      <c r="AC2452" s="1" t="str">
        <f t="shared" si="116"/>
        <v>1900</v>
      </c>
    </row>
    <row r="2453" spans="4:29" x14ac:dyDescent="0.25">
      <c r="D2453" s="99" t="str">
        <f t="shared" si="114"/>
        <v/>
      </c>
      <c r="E2453" s="93"/>
      <c r="F2453" s="4"/>
      <c r="G2453" s="72"/>
      <c r="H2453" s="72"/>
      <c r="I2453" s="72"/>
      <c r="J2453" s="72"/>
      <c r="W2453" s="68">
        <f t="shared" si="115"/>
        <v>1</v>
      </c>
      <c r="AC2453" s="1" t="str">
        <f t="shared" si="116"/>
        <v>1900</v>
      </c>
    </row>
    <row r="2454" spans="4:29" x14ac:dyDescent="0.25">
      <c r="D2454" s="99" t="str">
        <f t="shared" si="114"/>
        <v/>
      </c>
      <c r="E2454" s="93"/>
      <c r="F2454" s="4"/>
      <c r="G2454" s="72"/>
      <c r="H2454" s="72"/>
      <c r="I2454" s="72"/>
      <c r="J2454" s="72"/>
      <c r="W2454" s="68">
        <f t="shared" si="115"/>
        <v>1</v>
      </c>
      <c r="AC2454" s="1" t="str">
        <f t="shared" si="116"/>
        <v>1900</v>
      </c>
    </row>
    <row r="2455" spans="4:29" x14ac:dyDescent="0.25">
      <c r="D2455" s="99" t="str">
        <f t="shared" si="114"/>
        <v/>
      </c>
      <c r="E2455" s="93"/>
      <c r="F2455" s="4"/>
      <c r="G2455" s="72"/>
      <c r="H2455" s="72"/>
      <c r="I2455" s="72"/>
      <c r="J2455" s="72"/>
      <c r="W2455" s="68">
        <f t="shared" si="115"/>
        <v>1</v>
      </c>
      <c r="AC2455" s="1" t="str">
        <f t="shared" si="116"/>
        <v>1900</v>
      </c>
    </row>
    <row r="2456" spans="4:29" x14ac:dyDescent="0.25">
      <c r="D2456" s="99" t="str">
        <f t="shared" si="114"/>
        <v/>
      </c>
      <c r="E2456" s="93"/>
      <c r="F2456" s="4"/>
      <c r="G2456" s="72"/>
      <c r="H2456" s="72"/>
      <c r="I2456" s="72"/>
      <c r="J2456" s="72"/>
      <c r="W2456" s="68">
        <f t="shared" si="115"/>
        <v>1</v>
      </c>
      <c r="AC2456" s="1" t="str">
        <f t="shared" si="116"/>
        <v>1900</v>
      </c>
    </row>
    <row r="2457" spans="4:29" x14ac:dyDescent="0.25">
      <c r="D2457" s="99" t="str">
        <f t="shared" si="114"/>
        <v/>
      </c>
      <c r="E2457" s="93"/>
      <c r="F2457" s="4"/>
      <c r="G2457" s="72"/>
      <c r="H2457" s="72"/>
      <c r="I2457" s="72"/>
      <c r="J2457" s="72"/>
      <c r="W2457" s="68">
        <f t="shared" si="115"/>
        <v>1</v>
      </c>
      <c r="AC2457" s="1" t="str">
        <f t="shared" si="116"/>
        <v>1900</v>
      </c>
    </row>
    <row r="2458" spans="4:29" x14ac:dyDescent="0.25">
      <c r="D2458" s="99" t="str">
        <f t="shared" si="114"/>
        <v/>
      </c>
      <c r="E2458" s="93"/>
      <c r="F2458" s="4"/>
      <c r="G2458" s="72"/>
      <c r="H2458" s="72"/>
      <c r="I2458" s="72"/>
      <c r="J2458" s="72"/>
      <c r="W2458" s="68">
        <f t="shared" si="115"/>
        <v>1</v>
      </c>
      <c r="AC2458" s="1" t="str">
        <f t="shared" si="116"/>
        <v>1900</v>
      </c>
    </row>
    <row r="2459" spans="4:29" x14ac:dyDescent="0.25">
      <c r="D2459" s="99" t="str">
        <f t="shared" si="114"/>
        <v/>
      </c>
      <c r="E2459" s="93"/>
      <c r="F2459" s="4"/>
      <c r="G2459" s="72"/>
      <c r="H2459" s="72"/>
      <c r="I2459" s="72"/>
      <c r="J2459" s="72"/>
      <c r="W2459" s="68">
        <f t="shared" si="115"/>
        <v>1</v>
      </c>
      <c r="AC2459" s="1" t="str">
        <f t="shared" si="116"/>
        <v>1900</v>
      </c>
    </row>
    <row r="2460" spans="4:29" x14ac:dyDescent="0.25">
      <c r="D2460" s="99" t="str">
        <f t="shared" si="114"/>
        <v/>
      </c>
      <c r="E2460" s="93"/>
      <c r="F2460" s="4"/>
      <c r="G2460" s="72"/>
      <c r="H2460" s="72"/>
      <c r="I2460" s="72"/>
      <c r="J2460" s="72"/>
      <c r="W2460" s="68">
        <f t="shared" si="115"/>
        <v>1</v>
      </c>
      <c r="AC2460" s="1" t="str">
        <f t="shared" si="116"/>
        <v>1900</v>
      </c>
    </row>
    <row r="2461" spans="4:29" x14ac:dyDescent="0.25">
      <c r="D2461" s="99" t="str">
        <f t="shared" si="114"/>
        <v/>
      </c>
      <c r="E2461" s="93"/>
      <c r="F2461" s="4"/>
      <c r="G2461" s="72"/>
      <c r="H2461" s="72"/>
      <c r="I2461" s="72"/>
      <c r="J2461" s="72"/>
      <c r="W2461" s="68">
        <f t="shared" si="115"/>
        <v>1</v>
      </c>
      <c r="AC2461" s="1" t="str">
        <f t="shared" si="116"/>
        <v>1900</v>
      </c>
    </row>
    <row r="2462" spans="4:29" x14ac:dyDescent="0.25">
      <c r="D2462" s="99" t="str">
        <f t="shared" si="114"/>
        <v/>
      </c>
      <c r="E2462" s="93"/>
      <c r="F2462" s="4"/>
      <c r="G2462" s="72"/>
      <c r="H2462" s="72"/>
      <c r="I2462" s="72"/>
      <c r="J2462" s="72"/>
      <c r="W2462" s="68">
        <f t="shared" si="115"/>
        <v>1</v>
      </c>
      <c r="AC2462" s="1" t="str">
        <f t="shared" si="116"/>
        <v>1900</v>
      </c>
    </row>
    <row r="2463" spans="4:29" x14ac:dyDescent="0.25">
      <c r="D2463" s="99" t="str">
        <f t="shared" si="114"/>
        <v/>
      </c>
      <c r="E2463" s="93"/>
      <c r="F2463" s="4"/>
      <c r="G2463" s="72"/>
      <c r="H2463" s="72"/>
      <c r="I2463" s="72"/>
      <c r="J2463" s="72"/>
      <c r="W2463" s="68">
        <f t="shared" si="115"/>
        <v>1</v>
      </c>
      <c r="AC2463" s="1" t="str">
        <f t="shared" si="116"/>
        <v>1900</v>
      </c>
    </row>
    <row r="2464" spans="4:29" x14ac:dyDescent="0.25">
      <c r="D2464" s="99" t="str">
        <f t="shared" si="114"/>
        <v/>
      </c>
      <c r="E2464" s="93"/>
      <c r="F2464" s="4"/>
      <c r="G2464" s="72"/>
      <c r="H2464" s="72"/>
      <c r="I2464" s="72"/>
      <c r="J2464" s="72"/>
      <c r="W2464" s="68">
        <f t="shared" si="115"/>
        <v>1</v>
      </c>
      <c r="AC2464" s="1" t="str">
        <f t="shared" si="116"/>
        <v>1900</v>
      </c>
    </row>
    <row r="2465" spans="4:29" x14ac:dyDescent="0.25">
      <c r="D2465" s="99" t="str">
        <f t="shared" si="114"/>
        <v/>
      </c>
      <c r="E2465" s="93"/>
      <c r="F2465" s="4"/>
      <c r="G2465" s="72"/>
      <c r="H2465" s="72"/>
      <c r="I2465" s="72"/>
      <c r="J2465" s="72"/>
      <c r="W2465" s="68">
        <f t="shared" si="115"/>
        <v>1</v>
      </c>
      <c r="AC2465" s="1" t="str">
        <f t="shared" si="116"/>
        <v>1900</v>
      </c>
    </row>
    <row r="2466" spans="4:29" x14ac:dyDescent="0.25">
      <c r="D2466" s="99" t="str">
        <f t="shared" si="114"/>
        <v/>
      </c>
      <c r="E2466" s="93"/>
      <c r="F2466" s="4"/>
      <c r="G2466" s="72"/>
      <c r="H2466" s="72"/>
      <c r="I2466" s="72"/>
      <c r="J2466" s="72"/>
      <c r="W2466" s="68">
        <f t="shared" si="115"/>
        <v>1</v>
      </c>
      <c r="AC2466" s="1" t="str">
        <f t="shared" si="116"/>
        <v>1900</v>
      </c>
    </row>
    <row r="2467" spans="4:29" x14ac:dyDescent="0.25">
      <c r="D2467" s="99" t="str">
        <f t="shared" si="114"/>
        <v/>
      </c>
      <c r="E2467" s="93"/>
      <c r="F2467" s="4"/>
      <c r="G2467" s="72"/>
      <c r="H2467" s="72"/>
      <c r="I2467" s="72"/>
      <c r="J2467" s="72"/>
      <c r="W2467" s="68">
        <f t="shared" si="115"/>
        <v>1</v>
      </c>
      <c r="AC2467" s="1" t="str">
        <f t="shared" si="116"/>
        <v>1900</v>
      </c>
    </row>
    <row r="2468" spans="4:29" x14ac:dyDescent="0.25">
      <c r="D2468" s="99" t="str">
        <f t="shared" si="114"/>
        <v/>
      </c>
      <c r="E2468" s="93"/>
      <c r="F2468" s="4"/>
      <c r="G2468" s="72"/>
      <c r="H2468" s="72"/>
      <c r="I2468" s="72"/>
      <c r="J2468" s="72"/>
      <c r="W2468" s="68">
        <f t="shared" si="115"/>
        <v>1</v>
      </c>
      <c r="AC2468" s="1" t="str">
        <f t="shared" si="116"/>
        <v>1900</v>
      </c>
    </row>
    <row r="2469" spans="4:29" x14ac:dyDescent="0.25">
      <c r="D2469" s="99" t="str">
        <f t="shared" si="114"/>
        <v/>
      </c>
      <c r="E2469" s="93"/>
      <c r="F2469" s="4"/>
      <c r="G2469" s="72"/>
      <c r="H2469" s="72"/>
      <c r="I2469" s="72"/>
      <c r="J2469" s="72"/>
      <c r="W2469" s="68">
        <f t="shared" si="115"/>
        <v>1</v>
      </c>
      <c r="AC2469" s="1" t="str">
        <f t="shared" si="116"/>
        <v>1900</v>
      </c>
    </row>
    <row r="2470" spans="4:29" x14ac:dyDescent="0.25">
      <c r="D2470" s="99" t="str">
        <f t="shared" si="114"/>
        <v/>
      </c>
      <c r="E2470" s="93"/>
      <c r="F2470" s="4"/>
      <c r="G2470" s="72"/>
      <c r="H2470" s="72"/>
      <c r="I2470" s="72"/>
      <c r="J2470" s="72"/>
      <c r="W2470" s="68">
        <f t="shared" si="115"/>
        <v>1</v>
      </c>
      <c r="AC2470" s="1" t="str">
        <f t="shared" si="116"/>
        <v>1900</v>
      </c>
    </row>
    <row r="2471" spans="4:29" x14ac:dyDescent="0.25">
      <c r="D2471" s="99" t="str">
        <f t="shared" si="114"/>
        <v/>
      </c>
      <c r="E2471" s="93"/>
      <c r="F2471" s="4"/>
      <c r="G2471" s="72"/>
      <c r="H2471" s="72"/>
      <c r="I2471" s="72"/>
      <c r="J2471" s="72"/>
      <c r="W2471" s="68">
        <f t="shared" si="115"/>
        <v>1</v>
      </c>
      <c r="AC2471" s="1" t="str">
        <f t="shared" si="116"/>
        <v>1900</v>
      </c>
    </row>
    <row r="2472" spans="4:29" x14ac:dyDescent="0.25">
      <c r="D2472" s="99" t="str">
        <f t="shared" si="114"/>
        <v/>
      </c>
      <c r="E2472" s="93"/>
      <c r="F2472" s="4"/>
      <c r="G2472" s="72"/>
      <c r="H2472" s="72"/>
      <c r="I2472" s="72"/>
      <c r="J2472" s="72"/>
      <c r="W2472" s="68">
        <f t="shared" si="115"/>
        <v>1</v>
      </c>
      <c r="AC2472" s="1" t="str">
        <f t="shared" si="116"/>
        <v>1900</v>
      </c>
    </row>
    <row r="2473" spans="4:29" x14ac:dyDescent="0.25">
      <c r="D2473" s="99" t="str">
        <f t="shared" si="114"/>
        <v/>
      </c>
      <c r="E2473" s="93"/>
      <c r="F2473" s="4"/>
      <c r="G2473" s="72"/>
      <c r="H2473" s="72"/>
      <c r="I2473" s="72"/>
      <c r="J2473" s="72"/>
      <c r="W2473" s="68">
        <f t="shared" si="115"/>
        <v>1</v>
      </c>
      <c r="AC2473" s="1" t="str">
        <f t="shared" si="116"/>
        <v>1900</v>
      </c>
    </row>
    <row r="2474" spans="4:29" x14ac:dyDescent="0.25">
      <c r="D2474" s="99" t="str">
        <f t="shared" si="114"/>
        <v/>
      </c>
      <c r="E2474" s="93"/>
      <c r="F2474" s="4"/>
      <c r="G2474" s="72"/>
      <c r="H2474" s="72"/>
      <c r="I2474" s="72"/>
      <c r="J2474" s="72"/>
      <c r="W2474" s="68">
        <f t="shared" si="115"/>
        <v>1</v>
      </c>
      <c r="AC2474" s="1" t="str">
        <f t="shared" si="116"/>
        <v>1900</v>
      </c>
    </row>
    <row r="2475" spans="4:29" x14ac:dyDescent="0.25">
      <c r="D2475" s="99" t="str">
        <f t="shared" si="114"/>
        <v/>
      </c>
      <c r="E2475" s="93"/>
      <c r="F2475" s="4"/>
      <c r="G2475" s="72"/>
      <c r="H2475" s="72"/>
      <c r="I2475" s="72"/>
      <c r="J2475" s="72"/>
      <c r="W2475" s="68">
        <f t="shared" si="115"/>
        <v>1</v>
      </c>
      <c r="AC2475" s="1" t="str">
        <f t="shared" si="116"/>
        <v>1900</v>
      </c>
    </row>
    <row r="2476" spans="4:29" x14ac:dyDescent="0.25">
      <c r="D2476" s="99" t="str">
        <f t="shared" si="114"/>
        <v/>
      </c>
      <c r="E2476" s="93"/>
      <c r="F2476" s="4"/>
      <c r="G2476" s="72"/>
      <c r="H2476" s="72"/>
      <c r="I2476" s="72"/>
      <c r="J2476" s="72"/>
      <c r="W2476" s="68">
        <f t="shared" si="115"/>
        <v>1</v>
      </c>
      <c r="AC2476" s="1" t="str">
        <f t="shared" si="116"/>
        <v>1900</v>
      </c>
    </row>
    <row r="2477" spans="4:29" x14ac:dyDescent="0.25">
      <c r="D2477" s="99" t="str">
        <f t="shared" si="114"/>
        <v/>
      </c>
      <c r="E2477" s="93"/>
      <c r="F2477" s="4"/>
      <c r="G2477" s="72"/>
      <c r="H2477" s="72"/>
      <c r="I2477" s="72"/>
      <c r="J2477" s="72"/>
      <c r="W2477" s="68">
        <f t="shared" si="115"/>
        <v>1</v>
      </c>
      <c r="AC2477" s="1" t="str">
        <f t="shared" si="116"/>
        <v>1900</v>
      </c>
    </row>
    <row r="2478" spans="4:29" x14ac:dyDescent="0.25">
      <c r="D2478" s="99" t="str">
        <f t="shared" si="114"/>
        <v/>
      </c>
      <c r="E2478" s="93"/>
      <c r="F2478" s="4"/>
      <c r="G2478" s="72"/>
      <c r="H2478" s="72"/>
      <c r="I2478" s="72"/>
      <c r="J2478" s="72"/>
      <c r="W2478" s="68">
        <f t="shared" si="115"/>
        <v>1</v>
      </c>
      <c r="AC2478" s="1" t="str">
        <f t="shared" si="116"/>
        <v>1900</v>
      </c>
    </row>
    <row r="2479" spans="4:29" x14ac:dyDescent="0.25">
      <c r="D2479" s="99" t="str">
        <f t="shared" si="114"/>
        <v/>
      </c>
      <c r="E2479" s="93"/>
      <c r="F2479" s="4"/>
      <c r="G2479" s="72"/>
      <c r="H2479" s="72"/>
      <c r="I2479" s="72"/>
      <c r="J2479" s="72"/>
      <c r="W2479" s="68">
        <f t="shared" si="115"/>
        <v>1</v>
      </c>
      <c r="AC2479" s="1" t="str">
        <f t="shared" si="116"/>
        <v>1900</v>
      </c>
    </row>
    <row r="2480" spans="4:29" x14ac:dyDescent="0.25">
      <c r="D2480" s="99" t="str">
        <f t="shared" si="114"/>
        <v/>
      </c>
      <c r="E2480" s="93"/>
      <c r="F2480" s="4"/>
      <c r="G2480" s="72"/>
      <c r="H2480" s="72"/>
      <c r="I2480" s="72"/>
      <c r="J2480" s="72"/>
      <c r="W2480" s="68">
        <f t="shared" si="115"/>
        <v>1</v>
      </c>
      <c r="AC2480" s="1" t="str">
        <f t="shared" si="116"/>
        <v>1900</v>
      </c>
    </row>
    <row r="2481" spans="4:29" x14ac:dyDescent="0.25">
      <c r="D2481" s="99" t="str">
        <f t="shared" si="114"/>
        <v/>
      </c>
      <c r="E2481" s="93"/>
      <c r="F2481" s="4"/>
      <c r="G2481" s="72"/>
      <c r="H2481" s="72"/>
      <c r="I2481" s="72"/>
      <c r="J2481" s="72"/>
      <c r="W2481" s="68">
        <f t="shared" si="115"/>
        <v>1</v>
      </c>
      <c r="AC2481" s="1" t="str">
        <f t="shared" si="116"/>
        <v>1900</v>
      </c>
    </row>
    <row r="2482" spans="4:29" x14ac:dyDescent="0.25">
      <c r="D2482" s="99" t="str">
        <f t="shared" si="114"/>
        <v/>
      </c>
      <c r="E2482" s="93"/>
      <c r="F2482" s="4"/>
      <c r="G2482" s="72"/>
      <c r="H2482" s="72"/>
      <c r="I2482" s="72"/>
      <c r="J2482" s="72"/>
      <c r="W2482" s="68">
        <f t="shared" si="115"/>
        <v>1</v>
      </c>
      <c r="AC2482" s="1" t="str">
        <f t="shared" si="116"/>
        <v>1900</v>
      </c>
    </row>
    <row r="2483" spans="4:29" x14ac:dyDescent="0.25">
      <c r="D2483" s="99" t="str">
        <f t="shared" si="114"/>
        <v/>
      </c>
      <c r="E2483" s="93"/>
      <c r="F2483" s="4"/>
      <c r="G2483" s="72"/>
      <c r="H2483" s="72"/>
      <c r="I2483" s="72"/>
      <c r="J2483" s="72"/>
      <c r="W2483" s="68">
        <f t="shared" si="115"/>
        <v>1</v>
      </c>
      <c r="AC2483" s="1" t="str">
        <f t="shared" si="116"/>
        <v>1900</v>
      </c>
    </row>
    <row r="2484" spans="4:29" x14ac:dyDescent="0.25">
      <c r="D2484" s="99" t="str">
        <f t="shared" si="114"/>
        <v/>
      </c>
      <c r="E2484" s="93"/>
      <c r="F2484" s="4"/>
      <c r="G2484" s="72"/>
      <c r="H2484" s="72"/>
      <c r="I2484" s="72"/>
      <c r="J2484" s="72"/>
      <c r="W2484" s="68">
        <f t="shared" si="115"/>
        <v>1</v>
      </c>
      <c r="AC2484" s="1" t="str">
        <f t="shared" si="116"/>
        <v>1900</v>
      </c>
    </row>
    <row r="2485" spans="4:29" x14ac:dyDescent="0.25">
      <c r="D2485" s="99" t="str">
        <f t="shared" si="114"/>
        <v/>
      </c>
      <c r="E2485" s="93"/>
      <c r="F2485" s="4"/>
      <c r="G2485" s="72"/>
      <c r="H2485" s="72"/>
      <c r="I2485" s="72"/>
      <c r="J2485" s="72"/>
      <c r="W2485" s="68">
        <f t="shared" si="115"/>
        <v>1</v>
      </c>
      <c r="AC2485" s="1" t="str">
        <f t="shared" si="116"/>
        <v>1900</v>
      </c>
    </row>
    <row r="2486" spans="4:29" x14ac:dyDescent="0.25">
      <c r="D2486" s="99" t="str">
        <f t="shared" si="114"/>
        <v/>
      </c>
      <c r="E2486" s="93"/>
      <c r="F2486" s="4"/>
      <c r="G2486" s="72"/>
      <c r="H2486" s="72"/>
      <c r="I2486" s="72"/>
      <c r="J2486" s="72"/>
      <c r="W2486" s="68">
        <f t="shared" si="115"/>
        <v>1</v>
      </c>
      <c r="AC2486" s="1" t="str">
        <f t="shared" si="116"/>
        <v>1900</v>
      </c>
    </row>
    <row r="2487" spans="4:29" x14ac:dyDescent="0.25">
      <c r="D2487" s="99" t="str">
        <f t="shared" si="114"/>
        <v/>
      </c>
      <c r="E2487" s="93"/>
      <c r="F2487" s="4"/>
      <c r="G2487" s="72"/>
      <c r="H2487" s="72"/>
      <c r="I2487" s="72"/>
      <c r="J2487" s="72"/>
      <c r="W2487" s="68">
        <f t="shared" si="115"/>
        <v>1</v>
      </c>
      <c r="AC2487" s="1" t="str">
        <f t="shared" si="116"/>
        <v>1900</v>
      </c>
    </row>
    <row r="2488" spans="4:29" x14ac:dyDescent="0.25">
      <c r="D2488" s="99" t="str">
        <f t="shared" si="114"/>
        <v/>
      </c>
      <c r="E2488" s="93"/>
      <c r="F2488" s="4"/>
      <c r="G2488" s="72"/>
      <c r="H2488" s="72"/>
      <c r="I2488" s="72"/>
      <c r="J2488" s="72"/>
      <c r="W2488" s="68">
        <f t="shared" si="115"/>
        <v>1</v>
      </c>
      <c r="AC2488" s="1" t="str">
        <f t="shared" si="116"/>
        <v>1900</v>
      </c>
    </row>
    <row r="2489" spans="4:29" x14ac:dyDescent="0.25">
      <c r="D2489" s="99" t="str">
        <f t="shared" si="114"/>
        <v/>
      </c>
      <c r="E2489" s="93"/>
      <c r="F2489" s="4"/>
      <c r="G2489" s="72"/>
      <c r="H2489" s="72"/>
      <c r="I2489" s="72"/>
      <c r="J2489" s="72"/>
      <c r="W2489" s="68">
        <f t="shared" si="115"/>
        <v>1</v>
      </c>
      <c r="AC2489" s="1" t="str">
        <f t="shared" si="116"/>
        <v>1900</v>
      </c>
    </row>
    <row r="2490" spans="4:29" x14ac:dyDescent="0.25">
      <c r="D2490" s="99" t="str">
        <f t="shared" si="114"/>
        <v/>
      </c>
      <c r="E2490" s="93"/>
      <c r="F2490" s="4"/>
      <c r="G2490" s="72"/>
      <c r="H2490" s="72"/>
      <c r="I2490" s="72"/>
      <c r="J2490" s="72"/>
      <c r="W2490" s="68">
        <f t="shared" si="115"/>
        <v>1</v>
      </c>
      <c r="AC2490" s="1" t="str">
        <f t="shared" si="116"/>
        <v>1900</v>
      </c>
    </row>
    <row r="2491" spans="4:29" x14ac:dyDescent="0.25">
      <c r="D2491" s="99" t="str">
        <f t="shared" si="114"/>
        <v/>
      </c>
      <c r="E2491" s="93"/>
      <c r="F2491" s="4"/>
      <c r="G2491" s="72"/>
      <c r="H2491" s="72"/>
      <c r="I2491" s="72"/>
      <c r="J2491" s="72"/>
      <c r="W2491" s="68">
        <f t="shared" si="115"/>
        <v>1</v>
      </c>
      <c r="AC2491" s="1" t="str">
        <f t="shared" si="116"/>
        <v>1900</v>
      </c>
    </row>
    <row r="2492" spans="4:29" x14ac:dyDescent="0.25">
      <c r="D2492" s="99" t="str">
        <f t="shared" si="114"/>
        <v/>
      </c>
      <c r="E2492" s="93"/>
      <c r="F2492" s="4"/>
      <c r="G2492" s="72"/>
      <c r="H2492" s="72"/>
      <c r="I2492" s="72"/>
      <c r="J2492" s="72"/>
      <c r="W2492" s="68">
        <f t="shared" si="115"/>
        <v>1</v>
      </c>
      <c r="AC2492" s="1" t="str">
        <f t="shared" si="116"/>
        <v>1900</v>
      </c>
    </row>
    <row r="2493" spans="4:29" x14ac:dyDescent="0.25">
      <c r="D2493" s="99" t="str">
        <f t="shared" si="114"/>
        <v/>
      </c>
      <c r="E2493" s="93"/>
      <c r="F2493" s="4"/>
      <c r="G2493" s="72"/>
      <c r="H2493" s="72"/>
      <c r="I2493" s="72"/>
      <c r="J2493" s="72"/>
      <c r="W2493" s="68">
        <f t="shared" si="115"/>
        <v>1</v>
      </c>
      <c r="AC2493" s="1" t="str">
        <f t="shared" si="116"/>
        <v>1900</v>
      </c>
    </row>
    <row r="2494" spans="4:29" x14ac:dyDescent="0.25">
      <c r="D2494" s="99" t="str">
        <f t="shared" si="114"/>
        <v/>
      </c>
      <c r="E2494" s="93"/>
      <c r="F2494" s="4"/>
      <c r="G2494" s="72"/>
      <c r="H2494" s="72"/>
      <c r="I2494" s="72"/>
      <c r="J2494" s="72"/>
      <c r="W2494" s="68">
        <f t="shared" si="115"/>
        <v>1</v>
      </c>
      <c r="AC2494" s="1" t="str">
        <f t="shared" si="116"/>
        <v>1900</v>
      </c>
    </row>
    <row r="2495" spans="4:29" x14ac:dyDescent="0.25">
      <c r="D2495" s="99" t="str">
        <f t="shared" si="114"/>
        <v/>
      </c>
      <c r="E2495" s="93"/>
      <c r="F2495" s="4"/>
      <c r="G2495" s="72"/>
      <c r="H2495" s="72"/>
      <c r="I2495" s="72"/>
      <c r="J2495" s="72"/>
      <c r="W2495" s="68">
        <f t="shared" si="115"/>
        <v>1</v>
      </c>
      <c r="AC2495" s="1" t="str">
        <f t="shared" si="116"/>
        <v>1900</v>
      </c>
    </row>
    <row r="2496" spans="4:29" x14ac:dyDescent="0.25">
      <c r="D2496" s="99" t="str">
        <f t="shared" si="114"/>
        <v/>
      </c>
      <c r="E2496" s="93"/>
      <c r="F2496" s="4"/>
      <c r="G2496" s="72"/>
      <c r="H2496" s="72"/>
      <c r="I2496" s="72"/>
      <c r="J2496" s="72"/>
      <c r="W2496" s="68">
        <f t="shared" si="115"/>
        <v>1</v>
      </c>
      <c r="AC2496" s="1" t="str">
        <f t="shared" si="116"/>
        <v>1900</v>
      </c>
    </row>
    <row r="2497" spans="4:29" x14ac:dyDescent="0.25">
      <c r="D2497" s="99" t="str">
        <f t="shared" si="114"/>
        <v/>
      </c>
      <c r="E2497" s="93"/>
      <c r="F2497" s="4"/>
      <c r="G2497" s="72"/>
      <c r="H2497" s="72"/>
      <c r="I2497" s="72"/>
      <c r="J2497" s="72"/>
      <c r="W2497" s="68">
        <f t="shared" si="115"/>
        <v>1</v>
      </c>
      <c r="AC2497" s="1" t="str">
        <f t="shared" si="116"/>
        <v>1900</v>
      </c>
    </row>
    <row r="2498" spans="4:29" x14ac:dyDescent="0.25">
      <c r="D2498" s="99" t="str">
        <f t="shared" si="114"/>
        <v/>
      </c>
      <c r="E2498" s="93"/>
      <c r="F2498" s="4"/>
      <c r="G2498" s="72"/>
      <c r="H2498" s="72"/>
      <c r="I2498" s="72"/>
      <c r="J2498" s="72"/>
      <c r="W2498" s="68">
        <f t="shared" si="115"/>
        <v>1</v>
      </c>
      <c r="AC2498" s="1" t="str">
        <f t="shared" si="116"/>
        <v>1900</v>
      </c>
    </row>
    <row r="2499" spans="4:29" x14ac:dyDescent="0.25">
      <c r="D2499" s="99" t="str">
        <f t="shared" si="114"/>
        <v/>
      </c>
      <c r="E2499" s="93"/>
      <c r="F2499" s="4"/>
      <c r="G2499" s="72"/>
      <c r="H2499" s="72"/>
      <c r="I2499" s="72"/>
      <c r="J2499" s="72"/>
      <c r="W2499" s="68">
        <f t="shared" si="115"/>
        <v>1</v>
      </c>
      <c r="AC2499" s="1" t="str">
        <f t="shared" si="116"/>
        <v>1900</v>
      </c>
    </row>
    <row r="2500" spans="4:29" x14ac:dyDescent="0.25">
      <c r="D2500" s="99" t="str">
        <f t="shared" ref="D2500:D2563" si="117">IF(W2500&lt;&gt;$V$1,IF(YEAR(W2500)=YEAR(W2499),D2499+1,1),"")</f>
        <v/>
      </c>
      <c r="E2500" s="93"/>
      <c r="F2500" s="4"/>
      <c r="G2500" s="72"/>
      <c r="H2500" s="72"/>
      <c r="I2500" s="72"/>
      <c r="J2500" s="72"/>
      <c r="W2500" s="68">
        <f t="shared" ref="W2500:W2563" si="118">IF(CONCATENATE(F2500,F2501,F2502,F2503,F2504,F2505)&lt;&gt;"",IF(AND(E2500&lt;&gt;0,ISNUMBER(E2500)=TRUE),E2500,W2499),$V$1)</f>
        <v>1</v>
      </c>
      <c r="AC2500" s="1" t="str">
        <f t="shared" si="116"/>
        <v>1900</v>
      </c>
    </row>
    <row r="2501" spans="4:29" x14ac:dyDescent="0.25">
      <c r="D2501" s="99" t="str">
        <f t="shared" si="117"/>
        <v/>
      </c>
      <c r="E2501" s="93"/>
      <c r="F2501" s="4"/>
      <c r="G2501" s="72"/>
      <c r="H2501" s="72"/>
      <c r="I2501" s="72"/>
      <c r="J2501" s="72"/>
      <c r="W2501" s="68">
        <f t="shared" si="118"/>
        <v>1</v>
      </c>
      <c r="AC2501" s="1" t="str">
        <f t="shared" ref="AC2501:AC2564" si="119">YEAR(W2501)&amp;F2501</f>
        <v>1900</v>
      </c>
    </row>
    <row r="2502" spans="4:29" x14ac:dyDescent="0.25">
      <c r="D2502" s="99" t="str">
        <f t="shared" si="117"/>
        <v/>
      </c>
      <c r="E2502" s="93"/>
      <c r="F2502" s="4"/>
      <c r="G2502" s="72"/>
      <c r="H2502" s="72"/>
      <c r="I2502" s="72"/>
      <c r="J2502" s="72"/>
      <c r="W2502" s="68">
        <f t="shared" si="118"/>
        <v>1</v>
      </c>
      <c r="AC2502" s="1" t="str">
        <f t="shared" si="119"/>
        <v>1900</v>
      </c>
    </row>
    <row r="2503" spans="4:29" x14ac:dyDescent="0.25">
      <c r="D2503" s="99" t="str">
        <f t="shared" si="117"/>
        <v/>
      </c>
      <c r="E2503" s="93"/>
      <c r="F2503" s="4"/>
      <c r="G2503" s="72"/>
      <c r="H2503" s="72"/>
      <c r="I2503" s="72"/>
      <c r="J2503" s="72"/>
      <c r="W2503" s="68">
        <f t="shared" si="118"/>
        <v>1</v>
      </c>
      <c r="AC2503" s="1" t="str">
        <f t="shared" si="119"/>
        <v>1900</v>
      </c>
    </row>
    <row r="2504" spans="4:29" x14ac:dyDescent="0.25">
      <c r="D2504" s="99" t="str">
        <f t="shared" si="117"/>
        <v/>
      </c>
      <c r="E2504" s="93"/>
      <c r="F2504" s="4"/>
      <c r="G2504" s="72"/>
      <c r="H2504" s="72"/>
      <c r="I2504" s="72"/>
      <c r="J2504" s="72"/>
      <c r="W2504" s="68">
        <f t="shared" si="118"/>
        <v>1</v>
      </c>
      <c r="AC2504" s="1" t="str">
        <f t="shared" si="119"/>
        <v>1900</v>
      </c>
    </row>
    <row r="2505" spans="4:29" x14ac:dyDescent="0.25">
      <c r="D2505" s="99" t="str">
        <f t="shared" si="117"/>
        <v/>
      </c>
      <c r="E2505" s="93"/>
      <c r="F2505" s="4"/>
      <c r="G2505" s="72"/>
      <c r="H2505" s="72"/>
      <c r="I2505" s="72"/>
      <c r="J2505" s="72"/>
      <c r="W2505" s="68">
        <f t="shared" si="118"/>
        <v>1</v>
      </c>
      <c r="AC2505" s="1" t="str">
        <f t="shared" si="119"/>
        <v>1900</v>
      </c>
    </row>
    <row r="2506" spans="4:29" x14ac:dyDescent="0.25">
      <c r="D2506" s="99" t="str">
        <f t="shared" si="117"/>
        <v/>
      </c>
      <c r="E2506" s="93"/>
      <c r="F2506" s="4"/>
      <c r="G2506" s="72"/>
      <c r="H2506" s="72"/>
      <c r="I2506" s="72"/>
      <c r="J2506" s="72"/>
      <c r="W2506" s="68">
        <f t="shared" si="118"/>
        <v>1</v>
      </c>
      <c r="AC2506" s="1" t="str">
        <f t="shared" si="119"/>
        <v>1900</v>
      </c>
    </row>
    <row r="2507" spans="4:29" x14ac:dyDescent="0.25">
      <c r="D2507" s="99" t="str">
        <f t="shared" si="117"/>
        <v/>
      </c>
      <c r="E2507" s="93"/>
      <c r="F2507" s="4"/>
      <c r="G2507" s="72"/>
      <c r="H2507" s="72"/>
      <c r="I2507" s="72"/>
      <c r="J2507" s="72"/>
      <c r="W2507" s="68">
        <f t="shared" si="118"/>
        <v>1</v>
      </c>
      <c r="AC2507" s="1" t="str">
        <f t="shared" si="119"/>
        <v>1900</v>
      </c>
    </row>
    <row r="2508" spans="4:29" x14ac:dyDescent="0.25">
      <c r="D2508" s="99" t="str">
        <f t="shared" si="117"/>
        <v/>
      </c>
      <c r="E2508" s="93"/>
      <c r="F2508" s="4"/>
      <c r="G2508" s="72"/>
      <c r="H2508" s="72"/>
      <c r="I2508" s="72"/>
      <c r="J2508" s="72"/>
      <c r="W2508" s="68">
        <f t="shared" si="118"/>
        <v>1</v>
      </c>
      <c r="AC2508" s="1" t="str">
        <f t="shared" si="119"/>
        <v>1900</v>
      </c>
    </row>
    <row r="2509" spans="4:29" x14ac:dyDescent="0.25">
      <c r="D2509" s="99" t="str">
        <f t="shared" si="117"/>
        <v/>
      </c>
      <c r="E2509" s="93"/>
      <c r="F2509" s="4"/>
      <c r="G2509" s="72"/>
      <c r="H2509" s="72"/>
      <c r="I2509" s="72"/>
      <c r="J2509" s="72"/>
      <c r="W2509" s="68">
        <f t="shared" si="118"/>
        <v>1</v>
      </c>
      <c r="AC2509" s="1" t="str">
        <f t="shared" si="119"/>
        <v>1900</v>
      </c>
    </row>
    <row r="2510" spans="4:29" x14ac:dyDescent="0.25">
      <c r="D2510" s="99" t="str">
        <f t="shared" si="117"/>
        <v/>
      </c>
      <c r="E2510" s="93"/>
      <c r="F2510" s="4"/>
      <c r="G2510" s="72"/>
      <c r="H2510" s="72"/>
      <c r="I2510" s="72"/>
      <c r="J2510" s="72"/>
      <c r="W2510" s="68">
        <f t="shared" si="118"/>
        <v>1</v>
      </c>
      <c r="AC2510" s="1" t="str">
        <f t="shared" si="119"/>
        <v>1900</v>
      </c>
    </row>
    <row r="2511" spans="4:29" x14ac:dyDescent="0.25">
      <c r="D2511" s="99" t="str">
        <f t="shared" si="117"/>
        <v/>
      </c>
      <c r="E2511" s="93"/>
      <c r="F2511" s="4"/>
      <c r="G2511" s="72"/>
      <c r="H2511" s="72"/>
      <c r="I2511" s="72"/>
      <c r="J2511" s="72"/>
      <c r="W2511" s="68">
        <f t="shared" si="118"/>
        <v>1</v>
      </c>
      <c r="AC2511" s="1" t="str">
        <f t="shared" si="119"/>
        <v>1900</v>
      </c>
    </row>
    <row r="2512" spans="4:29" x14ac:dyDescent="0.25">
      <c r="D2512" s="99" t="str">
        <f t="shared" si="117"/>
        <v/>
      </c>
      <c r="E2512" s="93"/>
      <c r="F2512" s="4"/>
      <c r="G2512" s="72"/>
      <c r="H2512" s="72"/>
      <c r="I2512" s="72"/>
      <c r="J2512" s="72"/>
      <c r="W2512" s="68">
        <f t="shared" si="118"/>
        <v>1</v>
      </c>
      <c r="AC2512" s="1" t="str">
        <f t="shared" si="119"/>
        <v>1900</v>
      </c>
    </row>
    <row r="2513" spans="4:29" x14ac:dyDescent="0.25">
      <c r="D2513" s="99" t="str">
        <f t="shared" si="117"/>
        <v/>
      </c>
      <c r="E2513" s="93"/>
      <c r="F2513" s="4"/>
      <c r="G2513" s="72"/>
      <c r="H2513" s="72"/>
      <c r="I2513" s="72"/>
      <c r="J2513" s="72"/>
      <c r="W2513" s="68">
        <f t="shared" si="118"/>
        <v>1</v>
      </c>
      <c r="AC2513" s="1" t="str">
        <f t="shared" si="119"/>
        <v>1900</v>
      </c>
    </row>
    <row r="2514" spans="4:29" x14ac:dyDescent="0.25">
      <c r="D2514" s="99" t="str">
        <f t="shared" si="117"/>
        <v/>
      </c>
      <c r="E2514" s="93"/>
      <c r="F2514" s="4"/>
      <c r="G2514" s="72"/>
      <c r="H2514" s="72"/>
      <c r="I2514" s="72"/>
      <c r="J2514" s="72"/>
      <c r="W2514" s="68">
        <f t="shared" si="118"/>
        <v>1</v>
      </c>
      <c r="AC2514" s="1" t="str">
        <f t="shared" si="119"/>
        <v>1900</v>
      </c>
    </row>
    <row r="2515" spans="4:29" x14ac:dyDescent="0.25">
      <c r="D2515" s="99" t="str">
        <f t="shared" si="117"/>
        <v/>
      </c>
      <c r="E2515" s="93"/>
      <c r="F2515" s="4"/>
      <c r="G2515" s="72"/>
      <c r="H2515" s="72"/>
      <c r="I2515" s="72"/>
      <c r="J2515" s="72"/>
      <c r="W2515" s="68">
        <f t="shared" si="118"/>
        <v>1</v>
      </c>
      <c r="AC2515" s="1" t="str">
        <f t="shared" si="119"/>
        <v>1900</v>
      </c>
    </row>
    <row r="2516" spans="4:29" x14ac:dyDescent="0.25">
      <c r="D2516" s="99" t="str">
        <f t="shared" si="117"/>
        <v/>
      </c>
      <c r="E2516" s="93"/>
      <c r="F2516" s="4"/>
      <c r="G2516" s="72"/>
      <c r="H2516" s="72"/>
      <c r="I2516" s="72"/>
      <c r="J2516" s="72"/>
      <c r="W2516" s="68">
        <f t="shared" si="118"/>
        <v>1</v>
      </c>
      <c r="AC2516" s="1" t="str">
        <f t="shared" si="119"/>
        <v>1900</v>
      </c>
    </row>
    <row r="2517" spans="4:29" x14ac:dyDescent="0.25">
      <c r="D2517" s="99" t="str">
        <f t="shared" si="117"/>
        <v/>
      </c>
      <c r="E2517" s="93"/>
      <c r="F2517" s="4"/>
      <c r="G2517" s="72"/>
      <c r="H2517" s="72"/>
      <c r="I2517" s="72"/>
      <c r="J2517" s="72"/>
      <c r="W2517" s="68">
        <f t="shared" si="118"/>
        <v>1</v>
      </c>
      <c r="AC2517" s="1" t="str">
        <f t="shared" si="119"/>
        <v>1900</v>
      </c>
    </row>
    <row r="2518" spans="4:29" x14ac:dyDescent="0.25">
      <c r="D2518" s="99" t="str">
        <f t="shared" si="117"/>
        <v/>
      </c>
      <c r="E2518" s="93"/>
      <c r="F2518" s="4"/>
      <c r="G2518" s="72"/>
      <c r="H2518" s="72"/>
      <c r="I2518" s="72"/>
      <c r="J2518" s="72"/>
      <c r="W2518" s="68">
        <f t="shared" si="118"/>
        <v>1</v>
      </c>
      <c r="AC2518" s="1" t="str">
        <f t="shared" si="119"/>
        <v>1900</v>
      </c>
    </row>
    <row r="2519" spans="4:29" x14ac:dyDescent="0.25">
      <c r="D2519" s="99" t="str">
        <f t="shared" si="117"/>
        <v/>
      </c>
      <c r="E2519" s="93"/>
      <c r="F2519" s="4"/>
      <c r="G2519" s="72"/>
      <c r="H2519" s="72"/>
      <c r="I2519" s="72"/>
      <c r="J2519" s="72"/>
      <c r="W2519" s="68">
        <f t="shared" si="118"/>
        <v>1</v>
      </c>
      <c r="AC2519" s="1" t="str">
        <f t="shared" si="119"/>
        <v>1900</v>
      </c>
    </row>
    <row r="2520" spans="4:29" x14ac:dyDescent="0.25">
      <c r="D2520" s="99" t="str">
        <f t="shared" si="117"/>
        <v/>
      </c>
      <c r="E2520" s="93"/>
      <c r="F2520" s="4"/>
      <c r="G2520" s="72"/>
      <c r="H2520" s="72"/>
      <c r="I2520" s="72"/>
      <c r="J2520" s="72"/>
      <c r="W2520" s="68">
        <f t="shared" si="118"/>
        <v>1</v>
      </c>
      <c r="AC2520" s="1" t="str">
        <f t="shared" si="119"/>
        <v>1900</v>
      </c>
    </row>
    <row r="2521" spans="4:29" x14ac:dyDescent="0.25">
      <c r="D2521" s="99" t="str">
        <f t="shared" si="117"/>
        <v/>
      </c>
      <c r="E2521" s="93"/>
      <c r="F2521" s="4"/>
      <c r="G2521" s="72"/>
      <c r="H2521" s="72"/>
      <c r="I2521" s="72"/>
      <c r="J2521" s="72"/>
      <c r="W2521" s="68">
        <f t="shared" si="118"/>
        <v>1</v>
      </c>
      <c r="AC2521" s="1" t="str">
        <f t="shared" si="119"/>
        <v>1900</v>
      </c>
    </row>
    <row r="2522" spans="4:29" x14ac:dyDescent="0.25">
      <c r="D2522" s="99" t="str">
        <f t="shared" si="117"/>
        <v/>
      </c>
      <c r="E2522" s="93"/>
      <c r="F2522" s="4"/>
      <c r="G2522" s="72"/>
      <c r="H2522" s="72"/>
      <c r="I2522" s="72"/>
      <c r="J2522" s="72"/>
      <c r="W2522" s="68">
        <f t="shared" si="118"/>
        <v>1</v>
      </c>
      <c r="AC2522" s="1" t="str">
        <f t="shared" si="119"/>
        <v>1900</v>
      </c>
    </row>
    <row r="2523" spans="4:29" x14ac:dyDescent="0.25">
      <c r="D2523" s="99" t="str">
        <f t="shared" si="117"/>
        <v/>
      </c>
      <c r="E2523" s="93"/>
      <c r="F2523" s="4"/>
      <c r="G2523" s="72"/>
      <c r="H2523" s="72"/>
      <c r="I2523" s="72"/>
      <c r="J2523" s="72"/>
      <c r="W2523" s="68">
        <f t="shared" si="118"/>
        <v>1</v>
      </c>
      <c r="AC2523" s="1" t="str">
        <f t="shared" si="119"/>
        <v>1900</v>
      </c>
    </row>
    <row r="2524" spans="4:29" x14ac:dyDescent="0.25">
      <c r="D2524" s="99" t="str">
        <f t="shared" si="117"/>
        <v/>
      </c>
      <c r="E2524" s="93"/>
      <c r="F2524" s="4"/>
      <c r="G2524" s="72"/>
      <c r="H2524" s="72"/>
      <c r="I2524" s="72"/>
      <c r="J2524" s="72"/>
      <c r="W2524" s="68">
        <f t="shared" si="118"/>
        <v>1</v>
      </c>
      <c r="AC2524" s="1" t="str">
        <f t="shared" si="119"/>
        <v>1900</v>
      </c>
    </row>
    <row r="2525" spans="4:29" x14ac:dyDescent="0.25">
      <c r="D2525" s="99" t="str">
        <f t="shared" si="117"/>
        <v/>
      </c>
      <c r="E2525" s="93"/>
      <c r="F2525" s="4"/>
      <c r="G2525" s="72"/>
      <c r="H2525" s="72"/>
      <c r="I2525" s="72"/>
      <c r="J2525" s="72"/>
      <c r="W2525" s="68">
        <f t="shared" si="118"/>
        <v>1</v>
      </c>
      <c r="AC2525" s="1" t="str">
        <f t="shared" si="119"/>
        <v>1900</v>
      </c>
    </row>
    <row r="2526" spans="4:29" x14ac:dyDescent="0.25">
      <c r="D2526" s="99" t="str">
        <f t="shared" si="117"/>
        <v/>
      </c>
      <c r="E2526" s="93"/>
      <c r="F2526" s="4"/>
      <c r="G2526" s="72"/>
      <c r="H2526" s="72"/>
      <c r="I2526" s="72"/>
      <c r="J2526" s="72"/>
      <c r="W2526" s="68">
        <f t="shared" si="118"/>
        <v>1</v>
      </c>
      <c r="AC2526" s="1" t="str">
        <f t="shared" si="119"/>
        <v>1900</v>
      </c>
    </row>
    <row r="2527" spans="4:29" x14ac:dyDescent="0.25">
      <c r="D2527" s="99" t="str">
        <f t="shared" si="117"/>
        <v/>
      </c>
      <c r="E2527" s="93"/>
      <c r="F2527" s="4"/>
      <c r="G2527" s="72"/>
      <c r="H2527" s="72"/>
      <c r="I2527" s="72"/>
      <c r="J2527" s="72"/>
      <c r="W2527" s="68">
        <f t="shared" si="118"/>
        <v>1</v>
      </c>
      <c r="AC2527" s="1" t="str">
        <f t="shared" si="119"/>
        <v>1900</v>
      </c>
    </row>
    <row r="2528" spans="4:29" x14ac:dyDescent="0.25">
      <c r="D2528" s="99" t="str">
        <f t="shared" si="117"/>
        <v/>
      </c>
      <c r="E2528" s="93"/>
      <c r="F2528" s="4"/>
      <c r="G2528" s="72"/>
      <c r="H2528" s="72"/>
      <c r="I2528" s="72"/>
      <c r="J2528" s="72"/>
      <c r="W2528" s="68">
        <f t="shared" si="118"/>
        <v>1</v>
      </c>
      <c r="AC2528" s="1" t="str">
        <f t="shared" si="119"/>
        <v>1900</v>
      </c>
    </row>
    <row r="2529" spans="4:29" x14ac:dyDescent="0.25">
      <c r="D2529" s="99" t="str">
        <f t="shared" si="117"/>
        <v/>
      </c>
      <c r="E2529" s="93"/>
      <c r="F2529" s="4"/>
      <c r="G2529" s="72"/>
      <c r="H2529" s="72"/>
      <c r="I2529" s="72"/>
      <c r="J2529" s="72"/>
      <c r="W2529" s="68">
        <f t="shared" si="118"/>
        <v>1</v>
      </c>
      <c r="AC2529" s="1" t="str">
        <f t="shared" si="119"/>
        <v>1900</v>
      </c>
    </row>
    <row r="2530" spans="4:29" x14ac:dyDescent="0.25">
      <c r="D2530" s="99" t="str">
        <f t="shared" si="117"/>
        <v/>
      </c>
      <c r="E2530" s="93"/>
      <c r="F2530" s="4"/>
      <c r="G2530" s="72"/>
      <c r="H2530" s="72"/>
      <c r="I2530" s="72"/>
      <c r="J2530" s="72"/>
      <c r="W2530" s="68">
        <f t="shared" si="118"/>
        <v>1</v>
      </c>
      <c r="AC2530" s="1" t="str">
        <f t="shared" si="119"/>
        <v>1900</v>
      </c>
    </row>
    <row r="2531" spans="4:29" x14ac:dyDescent="0.25">
      <c r="D2531" s="99" t="str">
        <f t="shared" si="117"/>
        <v/>
      </c>
      <c r="E2531" s="93"/>
      <c r="F2531" s="4"/>
      <c r="G2531" s="72"/>
      <c r="H2531" s="72"/>
      <c r="I2531" s="72"/>
      <c r="J2531" s="72"/>
      <c r="W2531" s="68">
        <f t="shared" si="118"/>
        <v>1</v>
      </c>
      <c r="AC2531" s="1" t="str">
        <f t="shared" si="119"/>
        <v>1900</v>
      </c>
    </row>
    <row r="2532" spans="4:29" x14ac:dyDescent="0.25">
      <c r="D2532" s="99" t="str">
        <f t="shared" si="117"/>
        <v/>
      </c>
      <c r="E2532" s="93"/>
      <c r="F2532" s="4"/>
      <c r="G2532" s="72"/>
      <c r="H2532" s="72"/>
      <c r="I2532" s="72"/>
      <c r="J2532" s="72"/>
      <c r="W2532" s="68">
        <f t="shared" si="118"/>
        <v>1</v>
      </c>
      <c r="AC2532" s="1" t="str">
        <f t="shared" si="119"/>
        <v>1900</v>
      </c>
    </row>
    <row r="2533" spans="4:29" x14ac:dyDescent="0.25">
      <c r="D2533" s="99" t="str">
        <f t="shared" si="117"/>
        <v/>
      </c>
      <c r="E2533" s="93"/>
      <c r="F2533" s="4"/>
      <c r="G2533" s="72"/>
      <c r="H2533" s="72"/>
      <c r="I2533" s="72"/>
      <c r="J2533" s="72"/>
      <c r="W2533" s="68">
        <f t="shared" si="118"/>
        <v>1</v>
      </c>
      <c r="AC2533" s="1" t="str">
        <f t="shared" si="119"/>
        <v>1900</v>
      </c>
    </row>
    <row r="2534" spans="4:29" x14ac:dyDescent="0.25">
      <c r="D2534" s="99" t="str">
        <f t="shared" si="117"/>
        <v/>
      </c>
      <c r="E2534" s="93"/>
      <c r="F2534" s="4"/>
      <c r="G2534" s="72"/>
      <c r="H2534" s="72"/>
      <c r="I2534" s="72"/>
      <c r="J2534" s="72"/>
      <c r="W2534" s="68">
        <f t="shared" si="118"/>
        <v>1</v>
      </c>
      <c r="AC2534" s="1" t="str">
        <f t="shared" si="119"/>
        <v>1900</v>
      </c>
    </row>
    <row r="2535" spans="4:29" x14ac:dyDescent="0.25">
      <c r="D2535" s="99" t="str">
        <f t="shared" si="117"/>
        <v/>
      </c>
      <c r="E2535" s="93"/>
      <c r="F2535" s="4"/>
      <c r="G2535" s="72"/>
      <c r="H2535" s="72"/>
      <c r="I2535" s="72"/>
      <c r="J2535" s="72"/>
      <c r="W2535" s="68">
        <f t="shared" si="118"/>
        <v>1</v>
      </c>
      <c r="AC2535" s="1" t="str">
        <f t="shared" si="119"/>
        <v>1900</v>
      </c>
    </row>
    <row r="2536" spans="4:29" x14ac:dyDescent="0.25">
      <c r="D2536" s="99" t="str">
        <f t="shared" si="117"/>
        <v/>
      </c>
      <c r="E2536" s="93"/>
      <c r="F2536" s="4"/>
      <c r="G2536" s="72"/>
      <c r="H2536" s="72"/>
      <c r="I2536" s="72"/>
      <c r="J2536" s="72"/>
      <c r="W2536" s="68">
        <f t="shared" si="118"/>
        <v>1</v>
      </c>
      <c r="AC2536" s="1" t="str">
        <f t="shared" si="119"/>
        <v>1900</v>
      </c>
    </row>
    <row r="2537" spans="4:29" x14ac:dyDescent="0.25">
      <c r="D2537" s="99" t="str">
        <f t="shared" si="117"/>
        <v/>
      </c>
      <c r="E2537" s="93"/>
      <c r="F2537" s="4"/>
      <c r="G2537" s="72"/>
      <c r="H2537" s="72"/>
      <c r="I2537" s="72"/>
      <c r="J2537" s="72"/>
      <c r="W2537" s="68">
        <f t="shared" si="118"/>
        <v>1</v>
      </c>
      <c r="AC2537" s="1" t="str">
        <f t="shared" si="119"/>
        <v>1900</v>
      </c>
    </row>
    <row r="2538" spans="4:29" x14ac:dyDescent="0.25">
      <c r="D2538" s="99" t="str">
        <f t="shared" si="117"/>
        <v/>
      </c>
      <c r="E2538" s="93"/>
      <c r="F2538" s="4"/>
      <c r="G2538" s="72"/>
      <c r="H2538" s="72"/>
      <c r="I2538" s="72"/>
      <c r="J2538" s="72"/>
      <c r="W2538" s="68">
        <f t="shared" si="118"/>
        <v>1</v>
      </c>
      <c r="AC2538" s="1" t="str">
        <f t="shared" si="119"/>
        <v>1900</v>
      </c>
    </row>
    <row r="2539" spans="4:29" x14ac:dyDescent="0.25">
      <c r="D2539" s="99" t="str">
        <f t="shared" si="117"/>
        <v/>
      </c>
      <c r="E2539" s="93"/>
      <c r="F2539" s="4"/>
      <c r="G2539" s="72"/>
      <c r="H2539" s="72"/>
      <c r="I2539" s="72"/>
      <c r="J2539" s="72"/>
      <c r="W2539" s="68">
        <f t="shared" si="118"/>
        <v>1</v>
      </c>
      <c r="AC2539" s="1" t="str">
        <f t="shared" si="119"/>
        <v>1900</v>
      </c>
    </row>
    <row r="2540" spans="4:29" x14ac:dyDescent="0.25">
      <c r="D2540" s="99" t="str">
        <f t="shared" si="117"/>
        <v/>
      </c>
      <c r="E2540" s="93"/>
      <c r="F2540" s="4"/>
      <c r="G2540" s="72"/>
      <c r="H2540" s="72"/>
      <c r="I2540" s="72"/>
      <c r="J2540" s="72"/>
      <c r="W2540" s="68">
        <f t="shared" si="118"/>
        <v>1</v>
      </c>
      <c r="AC2540" s="1" t="str">
        <f t="shared" si="119"/>
        <v>1900</v>
      </c>
    </row>
    <row r="2541" spans="4:29" x14ac:dyDescent="0.25">
      <c r="D2541" s="99" t="str">
        <f t="shared" si="117"/>
        <v/>
      </c>
      <c r="E2541" s="93"/>
      <c r="F2541" s="4"/>
      <c r="G2541" s="72"/>
      <c r="H2541" s="72"/>
      <c r="I2541" s="72"/>
      <c r="J2541" s="72"/>
      <c r="W2541" s="68">
        <f t="shared" si="118"/>
        <v>1</v>
      </c>
      <c r="AC2541" s="1" t="str">
        <f t="shared" si="119"/>
        <v>1900</v>
      </c>
    </row>
    <row r="2542" spans="4:29" x14ac:dyDescent="0.25">
      <c r="D2542" s="99" t="str">
        <f t="shared" si="117"/>
        <v/>
      </c>
      <c r="E2542" s="93"/>
      <c r="F2542" s="4"/>
      <c r="G2542" s="72"/>
      <c r="H2542" s="72"/>
      <c r="I2542" s="72"/>
      <c r="J2542" s="72"/>
      <c r="W2542" s="68">
        <f t="shared" si="118"/>
        <v>1</v>
      </c>
      <c r="AC2542" s="1" t="str">
        <f t="shared" si="119"/>
        <v>1900</v>
      </c>
    </row>
    <row r="2543" spans="4:29" x14ac:dyDescent="0.25">
      <c r="D2543" s="99" t="str">
        <f t="shared" si="117"/>
        <v/>
      </c>
      <c r="E2543" s="93"/>
      <c r="F2543" s="4"/>
      <c r="G2543" s="72"/>
      <c r="H2543" s="72"/>
      <c r="I2543" s="72"/>
      <c r="J2543" s="72"/>
      <c r="W2543" s="68">
        <f t="shared" si="118"/>
        <v>1</v>
      </c>
      <c r="AC2543" s="1" t="str">
        <f t="shared" si="119"/>
        <v>1900</v>
      </c>
    </row>
    <row r="2544" spans="4:29" x14ac:dyDescent="0.25">
      <c r="D2544" s="99" t="str">
        <f t="shared" si="117"/>
        <v/>
      </c>
      <c r="E2544" s="93"/>
      <c r="F2544" s="4"/>
      <c r="G2544" s="72"/>
      <c r="H2544" s="72"/>
      <c r="I2544" s="72"/>
      <c r="J2544" s="72"/>
      <c r="W2544" s="68">
        <f t="shared" si="118"/>
        <v>1</v>
      </c>
      <c r="AC2544" s="1" t="str">
        <f t="shared" si="119"/>
        <v>1900</v>
      </c>
    </row>
    <row r="2545" spans="4:29" x14ac:dyDescent="0.25">
      <c r="D2545" s="99" t="str">
        <f t="shared" si="117"/>
        <v/>
      </c>
      <c r="E2545" s="93"/>
      <c r="F2545" s="4"/>
      <c r="G2545" s="72"/>
      <c r="H2545" s="72"/>
      <c r="I2545" s="72"/>
      <c r="J2545" s="72"/>
      <c r="W2545" s="68">
        <f t="shared" si="118"/>
        <v>1</v>
      </c>
      <c r="AC2545" s="1" t="str">
        <f t="shared" si="119"/>
        <v>1900</v>
      </c>
    </row>
    <row r="2546" spans="4:29" x14ac:dyDescent="0.25">
      <c r="D2546" s="99" t="str">
        <f t="shared" si="117"/>
        <v/>
      </c>
      <c r="E2546" s="93"/>
      <c r="F2546" s="4"/>
      <c r="G2546" s="72"/>
      <c r="H2546" s="72"/>
      <c r="I2546" s="72"/>
      <c r="J2546" s="72"/>
      <c r="W2546" s="68">
        <f t="shared" si="118"/>
        <v>1</v>
      </c>
      <c r="AC2546" s="1" t="str">
        <f t="shared" si="119"/>
        <v>1900</v>
      </c>
    </row>
    <row r="2547" spans="4:29" x14ac:dyDescent="0.25">
      <c r="D2547" s="99" t="str">
        <f t="shared" si="117"/>
        <v/>
      </c>
      <c r="E2547" s="93"/>
      <c r="F2547" s="4"/>
      <c r="G2547" s="72"/>
      <c r="H2547" s="72"/>
      <c r="I2547" s="72"/>
      <c r="J2547" s="72"/>
      <c r="W2547" s="68">
        <f t="shared" si="118"/>
        <v>1</v>
      </c>
      <c r="AC2547" s="1" t="str">
        <f t="shared" si="119"/>
        <v>1900</v>
      </c>
    </row>
    <row r="2548" spans="4:29" x14ac:dyDescent="0.25">
      <c r="D2548" s="99" t="str">
        <f t="shared" si="117"/>
        <v/>
      </c>
      <c r="E2548" s="93"/>
      <c r="F2548" s="4"/>
      <c r="G2548" s="72"/>
      <c r="H2548" s="72"/>
      <c r="I2548" s="72"/>
      <c r="J2548" s="72"/>
      <c r="W2548" s="68">
        <f t="shared" si="118"/>
        <v>1</v>
      </c>
      <c r="AC2548" s="1" t="str">
        <f t="shared" si="119"/>
        <v>1900</v>
      </c>
    </row>
    <row r="2549" spans="4:29" x14ac:dyDescent="0.25">
      <c r="D2549" s="99" t="str">
        <f t="shared" si="117"/>
        <v/>
      </c>
      <c r="E2549" s="93"/>
      <c r="F2549" s="4"/>
      <c r="G2549" s="72"/>
      <c r="H2549" s="72"/>
      <c r="I2549" s="72"/>
      <c r="J2549" s="72"/>
      <c r="W2549" s="68">
        <f t="shared" si="118"/>
        <v>1</v>
      </c>
      <c r="AC2549" s="1" t="str">
        <f t="shared" si="119"/>
        <v>1900</v>
      </c>
    </row>
    <row r="2550" spans="4:29" x14ac:dyDescent="0.25">
      <c r="D2550" s="99" t="str">
        <f t="shared" si="117"/>
        <v/>
      </c>
      <c r="E2550" s="93"/>
      <c r="F2550" s="4"/>
      <c r="G2550" s="72"/>
      <c r="H2550" s="72"/>
      <c r="I2550" s="72"/>
      <c r="J2550" s="72"/>
      <c r="W2550" s="68">
        <f t="shared" si="118"/>
        <v>1</v>
      </c>
      <c r="AC2550" s="1" t="str">
        <f t="shared" si="119"/>
        <v>1900</v>
      </c>
    </row>
    <row r="2551" spans="4:29" x14ac:dyDescent="0.25">
      <c r="D2551" s="99" t="str">
        <f t="shared" si="117"/>
        <v/>
      </c>
      <c r="E2551" s="93"/>
      <c r="F2551" s="4"/>
      <c r="G2551" s="72"/>
      <c r="H2551" s="72"/>
      <c r="I2551" s="72"/>
      <c r="J2551" s="72"/>
      <c r="W2551" s="68">
        <f t="shared" si="118"/>
        <v>1</v>
      </c>
      <c r="AC2551" s="1" t="str">
        <f t="shared" si="119"/>
        <v>1900</v>
      </c>
    </row>
    <row r="2552" spans="4:29" x14ac:dyDescent="0.25">
      <c r="D2552" s="99" t="str">
        <f t="shared" si="117"/>
        <v/>
      </c>
      <c r="E2552" s="93"/>
      <c r="F2552" s="4"/>
      <c r="G2552" s="72"/>
      <c r="H2552" s="72"/>
      <c r="I2552" s="72"/>
      <c r="J2552" s="72"/>
      <c r="W2552" s="68">
        <f t="shared" si="118"/>
        <v>1</v>
      </c>
      <c r="AC2552" s="1" t="str">
        <f t="shared" si="119"/>
        <v>1900</v>
      </c>
    </row>
    <row r="2553" spans="4:29" x14ac:dyDescent="0.25">
      <c r="D2553" s="99" t="str">
        <f t="shared" si="117"/>
        <v/>
      </c>
      <c r="E2553" s="93"/>
      <c r="F2553" s="4"/>
      <c r="G2553" s="72"/>
      <c r="H2553" s="72"/>
      <c r="I2553" s="72"/>
      <c r="J2553" s="72"/>
      <c r="W2553" s="68">
        <f t="shared" si="118"/>
        <v>1</v>
      </c>
      <c r="AC2553" s="1" t="str">
        <f t="shared" si="119"/>
        <v>1900</v>
      </c>
    </row>
    <row r="2554" spans="4:29" x14ac:dyDescent="0.25">
      <c r="D2554" s="99" t="str">
        <f t="shared" si="117"/>
        <v/>
      </c>
      <c r="E2554" s="93"/>
      <c r="F2554" s="4"/>
      <c r="G2554" s="72"/>
      <c r="H2554" s="72"/>
      <c r="I2554" s="72"/>
      <c r="J2554" s="72"/>
      <c r="W2554" s="68">
        <f t="shared" si="118"/>
        <v>1</v>
      </c>
      <c r="AC2554" s="1" t="str">
        <f t="shared" si="119"/>
        <v>1900</v>
      </c>
    </row>
    <row r="2555" spans="4:29" x14ac:dyDescent="0.25">
      <c r="D2555" s="99" t="str">
        <f t="shared" si="117"/>
        <v/>
      </c>
      <c r="E2555" s="93"/>
      <c r="F2555" s="4"/>
      <c r="G2555" s="72"/>
      <c r="H2555" s="72"/>
      <c r="I2555" s="72"/>
      <c r="J2555" s="72"/>
      <c r="W2555" s="68">
        <f t="shared" si="118"/>
        <v>1</v>
      </c>
      <c r="AC2555" s="1" t="str">
        <f t="shared" si="119"/>
        <v>1900</v>
      </c>
    </row>
    <row r="2556" spans="4:29" x14ac:dyDescent="0.25">
      <c r="D2556" s="99" t="str">
        <f t="shared" si="117"/>
        <v/>
      </c>
      <c r="E2556" s="93"/>
      <c r="F2556" s="4"/>
      <c r="G2556" s="72"/>
      <c r="H2556" s="72"/>
      <c r="I2556" s="72"/>
      <c r="J2556" s="72"/>
      <c r="W2556" s="68">
        <f t="shared" si="118"/>
        <v>1</v>
      </c>
      <c r="AC2556" s="1" t="str">
        <f t="shared" si="119"/>
        <v>1900</v>
      </c>
    </row>
    <row r="2557" spans="4:29" x14ac:dyDescent="0.25">
      <c r="D2557" s="99" t="str">
        <f t="shared" si="117"/>
        <v/>
      </c>
      <c r="E2557" s="93"/>
      <c r="F2557" s="4"/>
      <c r="G2557" s="72"/>
      <c r="H2557" s="72"/>
      <c r="I2557" s="72"/>
      <c r="J2557" s="72"/>
      <c r="W2557" s="68">
        <f t="shared" si="118"/>
        <v>1</v>
      </c>
      <c r="AC2557" s="1" t="str">
        <f t="shared" si="119"/>
        <v>1900</v>
      </c>
    </row>
    <row r="2558" spans="4:29" x14ac:dyDescent="0.25">
      <c r="D2558" s="99" t="str">
        <f t="shared" si="117"/>
        <v/>
      </c>
      <c r="E2558" s="93"/>
      <c r="F2558" s="4"/>
      <c r="G2558" s="72"/>
      <c r="H2558" s="72"/>
      <c r="I2558" s="72"/>
      <c r="J2558" s="72"/>
      <c r="W2558" s="68">
        <f t="shared" si="118"/>
        <v>1</v>
      </c>
      <c r="AC2558" s="1" t="str">
        <f t="shared" si="119"/>
        <v>1900</v>
      </c>
    </row>
    <row r="2559" spans="4:29" x14ac:dyDescent="0.25">
      <c r="D2559" s="99" t="str">
        <f t="shared" si="117"/>
        <v/>
      </c>
      <c r="E2559" s="93"/>
      <c r="F2559" s="4"/>
      <c r="G2559" s="72"/>
      <c r="H2559" s="72"/>
      <c r="I2559" s="72"/>
      <c r="J2559" s="72"/>
      <c r="W2559" s="68">
        <f t="shared" si="118"/>
        <v>1</v>
      </c>
      <c r="AC2559" s="1" t="str">
        <f t="shared" si="119"/>
        <v>1900</v>
      </c>
    </row>
    <row r="2560" spans="4:29" x14ac:dyDescent="0.25">
      <c r="D2560" s="99" t="str">
        <f t="shared" si="117"/>
        <v/>
      </c>
      <c r="E2560" s="93"/>
      <c r="F2560" s="4"/>
      <c r="G2560" s="72"/>
      <c r="H2560" s="72"/>
      <c r="I2560" s="72"/>
      <c r="J2560" s="72"/>
      <c r="W2560" s="68">
        <f t="shared" si="118"/>
        <v>1</v>
      </c>
      <c r="AC2560" s="1" t="str">
        <f t="shared" si="119"/>
        <v>1900</v>
      </c>
    </row>
    <row r="2561" spans="4:29" x14ac:dyDescent="0.25">
      <c r="D2561" s="99" t="str">
        <f t="shared" si="117"/>
        <v/>
      </c>
      <c r="E2561" s="93"/>
      <c r="F2561" s="4"/>
      <c r="G2561" s="72"/>
      <c r="H2561" s="72"/>
      <c r="I2561" s="72"/>
      <c r="J2561" s="72"/>
      <c r="W2561" s="68">
        <f t="shared" si="118"/>
        <v>1</v>
      </c>
      <c r="AC2561" s="1" t="str">
        <f t="shared" si="119"/>
        <v>1900</v>
      </c>
    </row>
    <row r="2562" spans="4:29" x14ac:dyDescent="0.25">
      <c r="D2562" s="99" t="str">
        <f t="shared" si="117"/>
        <v/>
      </c>
      <c r="E2562" s="93"/>
      <c r="F2562" s="4"/>
      <c r="G2562" s="72"/>
      <c r="H2562" s="72"/>
      <c r="I2562" s="72"/>
      <c r="J2562" s="72"/>
      <c r="W2562" s="68">
        <f t="shared" si="118"/>
        <v>1</v>
      </c>
      <c r="AC2562" s="1" t="str">
        <f t="shared" si="119"/>
        <v>1900</v>
      </c>
    </row>
    <row r="2563" spans="4:29" x14ac:dyDescent="0.25">
      <c r="D2563" s="99" t="str">
        <f t="shared" si="117"/>
        <v/>
      </c>
      <c r="E2563" s="93"/>
      <c r="F2563" s="4"/>
      <c r="G2563" s="72"/>
      <c r="H2563" s="72"/>
      <c r="I2563" s="72"/>
      <c r="J2563" s="72"/>
      <c r="W2563" s="68">
        <f t="shared" si="118"/>
        <v>1</v>
      </c>
      <c r="AC2563" s="1" t="str">
        <f t="shared" si="119"/>
        <v>1900</v>
      </c>
    </row>
    <row r="2564" spans="4:29" x14ac:dyDescent="0.25">
      <c r="D2564" s="99" t="str">
        <f t="shared" ref="D2564:D2627" si="120">IF(W2564&lt;&gt;$V$1,IF(YEAR(W2564)=YEAR(W2563),D2563+1,1),"")</f>
        <v/>
      </c>
      <c r="E2564" s="93"/>
      <c r="F2564" s="4"/>
      <c r="G2564" s="72"/>
      <c r="H2564" s="72"/>
      <c r="I2564" s="72"/>
      <c r="J2564" s="72"/>
      <c r="W2564" s="68">
        <f t="shared" ref="W2564:W2627" si="121">IF(CONCATENATE(F2564,F2565,F2566,F2567,F2568,F2569)&lt;&gt;"",IF(AND(E2564&lt;&gt;0,ISNUMBER(E2564)=TRUE),E2564,W2563),$V$1)</f>
        <v>1</v>
      </c>
      <c r="AC2564" s="1" t="str">
        <f t="shared" si="119"/>
        <v>1900</v>
      </c>
    </row>
    <row r="2565" spans="4:29" x14ac:dyDescent="0.25">
      <c r="D2565" s="99" t="str">
        <f t="shared" si="120"/>
        <v/>
      </c>
      <c r="E2565" s="93"/>
      <c r="F2565" s="4"/>
      <c r="G2565" s="72"/>
      <c r="H2565" s="72"/>
      <c r="I2565" s="72"/>
      <c r="J2565" s="72"/>
      <c r="W2565" s="68">
        <f t="shared" si="121"/>
        <v>1</v>
      </c>
      <c r="AC2565" s="1" t="str">
        <f t="shared" ref="AC2565:AC2628" si="122">YEAR(W2565)&amp;F2565</f>
        <v>1900</v>
      </c>
    </row>
    <row r="2566" spans="4:29" x14ac:dyDescent="0.25">
      <c r="D2566" s="99" t="str">
        <f t="shared" si="120"/>
        <v/>
      </c>
      <c r="E2566" s="93"/>
      <c r="F2566" s="4"/>
      <c r="G2566" s="72"/>
      <c r="H2566" s="72"/>
      <c r="I2566" s="72"/>
      <c r="J2566" s="72"/>
      <c r="W2566" s="68">
        <f t="shared" si="121"/>
        <v>1</v>
      </c>
      <c r="AC2566" s="1" t="str">
        <f t="shared" si="122"/>
        <v>1900</v>
      </c>
    </row>
    <row r="2567" spans="4:29" x14ac:dyDescent="0.25">
      <c r="D2567" s="99" t="str">
        <f t="shared" si="120"/>
        <v/>
      </c>
      <c r="E2567" s="93"/>
      <c r="F2567" s="4"/>
      <c r="G2567" s="72"/>
      <c r="H2567" s="72"/>
      <c r="I2567" s="72"/>
      <c r="J2567" s="72"/>
      <c r="W2567" s="68">
        <f t="shared" si="121"/>
        <v>1</v>
      </c>
      <c r="AC2567" s="1" t="str">
        <f t="shared" si="122"/>
        <v>1900</v>
      </c>
    </row>
    <row r="2568" spans="4:29" x14ac:dyDescent="0.25">
      <c r="D2568" s="99" t="str">
        <f t="shared" si="120"/>
        <v/>
      </c>
      <c r="E2568" s="93"/>
      <c r="F2568" s="4"/>
      <c r="G2568" s="72"/>
      <c r="H2568" s="72"/>
      <c r="I2568" s="72"/>
      <c r="J2568" s="72"/>
      <c r="W2568" s="68">
        <f t="shared" si="121"/>
        <v>1</v>
      </c>
      <c r="AC2568" s="1" t="str">
        <f t="shared" si="122"/>
        <v>1900</v>
      </c>
    </row>
    <row r="2569" spans="4:29" x14ac:dyDescent="0.25">
      <c r="D2569" s="99" t="str">
        <f t="shared" si="120"/>
        <v/>
      </c>
      <c r="E2569" s="93"/>
      <c r="F2569" s="4"/>
      <c r="G2569" s="72"/>
      <c r="H2569" s="72"/>
      <c r="I2569" s="72"/>
      <c r="J2569" s="72"/>
      <c r="W2569" s="68">
        <f t="shared" si="121"/>
        <v>1</v>
      </c>
      <c r="AC2569" s="1" t="str">
        <f t="shared" si="122"/>
        <v>1900</v>
      </c>
    </row>
    <row r="2570" spans="4:29" x14ac:dyDescent="0.25">
      <c r="D2570" s="99" t="str">
        <f t="shared" si="120"/>
        <v/>
      </c>
      <c r="E2570" s="93"/>
      <c r="F2570" s="4"/>
      <c r="G2570" s="72"/>
      <c r="H2570" s="72"/>
      <c r="I2570" s="72"/>
      <c r="J2570" s="72"/>
      <c r="W2570" s="68">
        <f t="shared" si="121"/>
        <v>1</v>
      </c>
      <c r="AC2570" s="1" t="str">
        <f t="shared" si="122"/>
        <v>1900</v>
      </c>
    </row>
    <row r="2571" spans="4:29" x14ac:dyDescent="0.25">
      <c r="D2571" s="99" t="str">
        <f t="shared" si="120"/>
        <v/>
      </c>
      <c r="E2571" s="93"/>
      <c r="F2571" s="4"/>
      <c r="G2571" s="72"/>
      <c r="H2571" s="72"/>
      <c r="I2571" s="72"/>
      <c r="J2571" s="72"/>
      <c r="W2571" s="68">
        <f t="shared" si="121"/>
        <v>1</v>
      </c>
      <c r="AC2571" s="1" t="str">
        <f t="shared" si="122"/>
        <v>1900</v>
      </c>
    </row>
    <row r="2572" spans="4:29" x14ac:dyDescent="0.25">
      <c r="D2572" s="99" t="str">
        <f t="shared" si="120"/>
        <v/>
      </c>
      <c r="E2572" s="93"/>
      <c r="F2572" s="4"/>
      <c r="G2572" s="72"/>
      <c r="H2572" s="72"/>
      <c r="I2572" s="72"/>
      <c r="J2572" s="72"/>
      <c r="W2572" s="68">
        <f t="shared" si="121"/>
        <v>1</v>
      </c>
      <c r="AC2572" s="1" t="str">
        <f t="shared" si="122"/>
        <v>1900</v>
      </c>
    </row>
    <row r="2573" spans="4:29" x14ac:dyDescent="0.25">
      <c r="D2573" s="99" t="str">
        <f t="shared" si="120"/>
        <v/>
      </c>
      <c r="E2573" s="93"/>
      <c r="F2573" s="4"/>
      <c r="G2573" s="72"/>
      <c r="H2573" s="72"/>
      <c r="I2573" s="72"/>
      <c r="J2573" s="72"/>
      <c r="W2573" s="68">
        <f t="shared" si="121"/>
        <v>1</v>
      </c>
      <c r="AC2573" s="1" t="str">
        <f t="shared" si="122"/>
        <v>1900</v>
      </c>
    </row>
    <row r="2574" spans="4:29" x14ac:dyDescent="0.25">
      <c r="D2574" s="99" t="str">
        <f t="shared" si="120"/>
        <v/>
      </c>
      <c r="E2574" s="93"/>
      <c r="F2574" s="4"/>
      <c r="G2574" s="72"/>
      <c r="H2574" s="72"/>
      <c r="I2574" s="72"/>
      <c r="J2574" s="72"/>
      <c r="W2574" s="68">
        <f t="shared" si="121"/>
        <v>1</v>
      </c>
      <c r="AC2574" s="1" t="str">
        <f t="shared" si="122"/>
        <v>1900</v>
      </c>
    </row>
    <row r="2575" spans="4:29" x14ac:dyDescent="0.25">
      <c r="D2575" s="99" t="str">
        <f t="shared" si="120"/>
        <v/>
      </c>
      <c r="E2575" s="93"/>
      <c r="F2575" s="4"/>
      <c r="G2575" s="72"/>
      <c r="H2575" s="72"/>
      <c r="I2575" s="72"/>
      <c r="J2575" s="72"/>
      <c r="W2575" s="68">
        <f t="shared" si="121"/>
        <v>1</v>
      </c>
      <c r="AC2575" s="1" t="str">
        <f t="shared" si="122"/>
        <v>1900</v>
      </c>
    </row>
    <row r="2576" spans="4:29" x14ac:dyDescent="0.25">
      <c r="D2576" s="99" t="str">
        <f t="shared" si="120"/>
        <v/>
      </c>
      <c r="E2576" s="93"/>
      <c r="F2576" s="4"/>
      <c r="G2576" s="72"/>
      <c r="H2576" s="72"/>
      <c r="I2576" s="72"/>
      <c r="J2576" s="72"/>
      <c r="W2576" s="68">
        <f t="shared" si="121"/>
        <v>1</v>
      </c>
      <c r="AC2576" s="1" t="str">
        <f t="shared" si="122"/>
        <v>1900</v>
      </c>
    </row>
    <row r="2577" spans="4:29" x14ac:dyDescent="0.25">
      <c r="D2577" s="99" t="str">
        <f t="shared" si="120"/>
        <v/>
      </c>
      <c r="E2577" s="93"/>
      <c r="F2577" s="4"/>
      <c r="G2577" s="72"/>
      <c r="H2577" s="72"/>
      <c r="I2577" s="72"/>
      <c r="J2577" s="72"/>
      <c r="W2577" s="68">
        <f t="shared" si="121"/>
        <v>1</v>
      </c>
      <c r="AC2577" s="1" t="str">
        <f t="shared" si="122"/>
        <v>1900</v>
      </c>
    </row>
    <row r="2578" spans="4:29" x14ac:dyDescent="0.25">
      <c r="D2578" s="99" t="str">
        <f t="shared" si="120"/>
        <v/>
      </c>
      <c r="E2578" s="93"/>
      <c r="F2578" s="4"/>
      <c r="G2578" s="72"/>
      <c r="H2578" s="72"/>
      <c r="I2578" s="72"/>
      <c r="J2578" s="72"/>
      <c r="W2578" s="68">
        <f t="shared" si="121"/>
        <v>1</v>
      </c>
      <c r="AC2578" s="1" t="str">
        <f t="shared" si="122"/>
        <v>1900</v>
      </c>
    </row>
    <row r="2579" spans="4:29" x14ac:dyDescent="0.25">
      <c r="D2579" s="99" t="str">
        <f t="shared" si="120"/>
        <v/>
      </c>
      <c r="E2579" s="93"/>
      <c r="F2579" s="4"/>
      <c r="G2579" s="72"/>
      <c r="H2579" s="72"/>
      <c r="I2579" s="72"/>
      <c r="J2579" s="72"/>
      <c r="W2579" s="68">
        <f t="shared" si="121"/>
        <v>1</v>
      </c>
      <c r="AC2579" s="1" t="str">
        <f t="shared" si="122"/>
        <v>1900</v>
      </c>
    </row>
    <row r="2580" spans="4:29" x14ac:dyDescent="0.25">
      <c r="D2580" s="99" t="str">
        <f t="shared" si="120"/>
        <v/>
      </c>
      <c r="E2580" s="93"/>
      <c r="F2580" s="4"/>
      <c r="G2580" s="72"/>
      <c r="H2580" s="72"/>
      <c r="I2580" s="72"/>
      <c r="J2580" s="72"/>
      <c r="W2580" s="68">
        <f t="shared" si="121"/>
        <v>1</v>
      </c>
      <c r="AC2580" s="1" t="str">
        <f t="shared" si="122"/>
        <v>1900</v>
      </c>
    </row>
    <row r="2581" spans="4:29" x14ac:dyDescent="0.25">
      <c r="D2581" s="99" t="str">
        <f t="shared" si="120"/>
        <v/>
      </c>
      <c r="E2581" s="93"/>
      <c r="F2581" s="4"/>
      <c r="G2581" s="72"/>
      <c r="H2581" s="72"/>
      <c r="I2581" s="72"/>
      <c r="J2581" s="72"/>
      <c r="W2581" s="68">
        <f t="shared" si="121"/>
        <v>1</v>
      </c>
      <c r="AC2581" s="1" t="str">
        <f t="shared" si="122"/>
        <v>1900</v>
      </c>
    </row>
    <row r="2582" spans="4:29" x14ac:dyDescent="0.25">
      <c r="D2582" s="99" t="str">
        <f t="shared" si="120"/>
        <v/>
      </c>
      <c r="E2582" s="93"/>
      <c r="F2582" s="4"/>
      <c r="G2582" s="72"/>
      <c r="H2582" s="72"/>
      <c r="I2582" s="72"/>
      <c r="J2582" s="72"/>
      <c r="W2582" s="68">
        <f t="shared" si="121"/>
        <v>1</v>
      </c>
      <c r="AC2582" s="1" t="str">
        <f t="shared" si="122"/>
        <v>1900</v>
      </c>
    </row>
    <row r="2583" spans="4:29" x14ac:dyDescent="0.25">
      <c r="D2583" s="99" t="str">
        <f t="shared" si="120"/>
        <v/>
      </c>
      <c r="E2583" s="93"/>
      <c r="F2583" s="4"/>
      <c r="G2583" s="72"/>
      <c r="H2583" s="72"/>
      <c r="I2583" s="72"/>
      <c r="J2583" s="72"/>
      <c r="W2583" s="68">
        <f t="shared" si="121"/>
        <v>1</v>
      </c>
      <c r="AC2583" s="1" t="str">
        <f t="shared" si="122"/>
        <v>1900</v>
      </c>
    </row>
    <row r="2584" spans="4:29" x14ac:dyDescent="0.25">
      <c r="D2584" s="99" t="str">
        <f t="shared" si="120"/>
        <v/>
      </c>
      <c r="E2584" s="93"/>
      <c r="F2584" s="4"/>
      <c r="G2584" s="72"/>
      <c r="H2584" s="72"/>
      <c r="I2584" s="72"/>
      <c r="J2584" s="72"/>
      <c r="W2584" s="68">
        <f t="shared" si="121"/>
        <v>1</v>
      </c>
      <c r="AC2584" s="1" t="str">
        <f t="shared" si="122"/>
        <v>1900</v>
      </c>
    </row>
    <row r="2585" spans="4:29" x14ac:dyDescent="0.25">
      <c r="D2585" s="99" t="str">
        <f t="shared" si="120"/>
        <v/>
      </c>
      <c r="E2585" s="93"/>
      <c r="F2585" s="4"/>
      <c r="G2585" s="72"/>
      <c r="H2585" s="72"/>
      <c r="I2585" s="72"/>
      <c r="J2585" s="72"/>
      <c r="W2585" s="68">
        <f t="shared" si="121"/>
        <v>1</v>
      </c>
      <c r="AC2585" s="1" t="str">
        <f t="shared" si="122"/>
        <v>1900</v>
      </c>
    </row>
    <row r="2586" spans="4:29" x14ac:dyDescent="0.25">
      <c r="D2586" s="99" t="str">
        <f t="shared" si="120"/>
        <v/>
      </c>
      <c r="E2586" s="93"/>
      <c r="F2586" s="4"/>
      <c r="G2586" s="72"/>
      <c r="H2586" s="72"/>
      <c r="I2586" s="72"/>
      <c r="J2586" s="72"/>
      <c r="W2586" s="68">
        <f t="shared" si="121"/>
        <v>1</v>
      </c>
      <c r="AC2586" s="1" t="str">
        <f t="shared" si="122"/>
        <v>1900</v>
      </c>
    </row>
    <row r="2587" spans="4:29" x14ac:dyDescent="0.25">
      <c r="D2587" s="99" t="str">
        <f t="shared" si="120"/>
        <v/>
      </c>
      <c r="E2587" s="93"/>
      <c r="F2587" s="4"/>
      <c r="G2587" s="72"/>
      <c r="H2587" s="72"/>
      <c r="I2587" s="72"/>
      <c r="J2587" s="72"/>
      <c r="W2587" s="68">
        <f t="shared" si="121"/>
        <v>1</v>
      </c>
      <c r="AC2587" s="1" t="str">
        <f t="shared" si="122"/>
        <v>1900</v>
      </c>
    </row>
    <row r="2588" spans="4:29" x14ac:dyDescent="0.25">
      <c r="D2588" s="99" t="str">
        <f t="shared" si="120"/>
        <v/>
      </c>
      <c r="E2588" s="93"/>
      <c r="F2588" s="4"/>
      <c r="G2588" s="72"/>
      <c r="H2588" s="72"/>
      <c r="I2588" s="72"/>
      <c r="J2588" s="72"/>
      <c r="W2588" s="68">
        <f t="shared" si="121"/>
        <v>1</v>
      </c>
      <c r="AC2588" s="1" t="str">
        <f t="shared" si="122"/>
        <v>1900</v>
      </c>
    </row>
    <row r="2589" spans="4:29" x14ac:dyDescent="0.25">
      <c r="D2589" s="99" t="str">
        <f t="shared" si="120"/>
        <v/>
      </c>
      <c r="E2589" s="93"/>
      <c r="F2589" s="4"/>
      <c r="G2589" s="72"/>
      <c r="H2589" s="72"/>
      <c r="I2589" s="72"/>
      <c r="J2589" s="72"/>
      <c r="W2589" s="68">
        <f t="shared" si="121"/>
        <v>1</v>
      </c>
      <c r="AC2589" s="1" t="str">
        <f t="shared" si="122"/>
        <v>1900</v>
      </c>
    </row>
    <row r="2590" spans="4:29" x14ac:dyDescent="0.25">
      <c r="D2590" s="99" t="str">
        <f t="shared" si="120"/>
        <v/>
      </c>
      <c r="E2590" s="93"/>
      <c r="F2590" s="4"/>
      <c r="G2590" s="72"/>
      <c r="H2590" s="72"/>
      <c r="I2590" s="72"/>
      <c r="J2590" s="72"/>
      <c r="W2590" s="68">
        <f t="shared" si="121"/>
        <v>1</v>
      </c>
      <c r="AC2590" s="1" t="str">
        <f t="shared" si="122"/>
        <v>1900</v>
      </c>
    </row>
    <row r="2591" spans="4:29" x14ac:dyDescent="0.25">
      <c r="D2591" s="99" t="str">
        <f t="shared" si="120"/>
        <v/>
      </c>
      <c r="E2591" s="93"/>
      <c r="F2591" s="4"/>
      <c r="G2591" s="72"/>
      <c r="H2591" s="72"/>
      <c r="I2591" s="72"/>
      <c r="J2591" s="72"/>
      <c r="W2591" s="68">
        <f t="shared" si="121"/>
        <v>1</v>
      </c>
      <c r="AC2591" s="1" t="str">
        <f t="shared" si="122"/>
        <v>1900</v>
      </c>
    </row>
    <row r="2592" spans="4:29" x14ac:dyDescent="0.25">
      <c r="D2592" s="99" t="str">
        <f t="shared" si="120"/>
        <v/>
      </c>
      <c r="E2592" s="93"/>
      <c r="F2592" s="4"/>
      <c r="G2592" s="72"/>
      <c r="H2592" s="72"/>
      <c r="I2592" s="72"/>
      <c r="J2592" s="72"/>
      <c r="W2592" s="68">
        <f t="shared" si="121"/>
        <v>1</v>
      </c>
      <c r="AC2592" s="1" t="str">
        <f t="shared" si="122"/>
        <v>1900</v>
      </c>
    </row>
    <row r="2593" spans="4:29" x14ac:dyDescent="0.25">
      <c r="D2593" s="99" t="str">
        <f t="shared" si="120"/>
        <v/>
      </c>
      <c r="E2593" s="93"/>
      <c r="F2593" s="4"/>
      <c r="G2593" s="72"/>
      <c r="H2593" s="72"/>
      <c r="I2593" s="72"/>
      <c r="J2593" s="72"/>
      <c r="W2593" s="68">
        <f t="shared" si="121"/>
        <v>1</v>
      </c>
      <c r="AC2593" s="1" t="str">
        <f t="shared" si="122"/>
        <v>1900</v>
      </c>
    </row>
    <row r="2594" spans="4:29" x14ac:dyDescent="0.25">
      <c r="D2594" s="99" t="str">
        <f t="shared" si="120"/>
        <v/>
      </c>
      <c r="E2594" s="93"/>
      <c r="F2594" s="4"/>
      <c r="G2594" s="72"/>
      <c r="H2594" s="72"/>
      <c r="I2594" s="72"/>
      <c r="J2594" s="72"/>
      <c r="W2594" s="68">
        <f t="shared" si="121"/>
        <v>1</v>
      </c>
      <c r="AC2594" s="1" t="str">
        <f t="shared" si="122"/>
        <v>1900</v>
      </c>
    </row>
    <row r="2595" spans="4:29" x14ac:dyDescent="0.25">
      <c r="D2595" s="99" t="str">
        <f t="shared" si="120"/>
        <v/>
      </c>
      <c r="E2595" s="93"/>
      <c r="F2595" s="4"/>
      <c r="G2595" s="72"/>
      <c r="H2595" s="72"/>
      <c r="I2595" s="72"/>
      <c r="J2595" s="72"/>
      <c r="W2595" s="68">
        <f t="shared" si="121"/>
        <v>1</v>
      </c>
      <c r="AC2595" s="1" t="str">
        <f t="shared" si="122"/>
        <v>1900</v>
      </c>
    </row>
    <row r="2596" spans="4:29" x14ac:dyDescent="0.25">
      <c r="D2596" s="99" t="str">
        <f t="shared" si="120"/>
        <v/>
      </c>
      <c r="E2596" s="93"/>
      <c r="F2596" s="4"/>
      <c r="G2596" s="72"/>
      <c r="H2596" s="72"/>
      <c r="I2596" s="72"/>
      <c r="J2596" s="72"/>
      <c r="W2596" s="68">
        <f t="shared" si="121"/>
        <v>1</v>
      </c>
      <c r="AC2596" s="1" t="str">
        <f t="shared" si="122"/>
        <v>1900</v>
      </c>
    </row>
    <row r="2597" spans="4:29" x14ac:dyDescent="0.25">
      <c r="D2597" s="99" t="str">
        <f t="shared" si="120"/>
        <v/>
      </c>
      <c r="E2597" s="93"/>
      <c r="F2597" s="4"/>
      <c r="G2597" s="72"/>
      <c r="H2597" s="72"/>
      <c r="I2597" s="72"/>
      <c r="J2597" s="72"/>
      <c r="W2597" s="68">
        <f t="shared" si="121"/>
        <v>1</v>
      </c>
      <c r="AC2597" s="1" t="str">
        <f t="shared" si="122"/>
        <v>1900</v>
      </c>
    </row>
    <row r="2598" spans="4:29" x14ac:dyDescent="0.25">
      <c r="D2598" s="99" t="str">
        <f t="shared" si="120"/>
        <v/>
      </c>
      <c r="E2598" s="93"/>
      <c r="F2598" s="4"/>
      <c r="G2598" s="72"/>
      <c r="H2598" s="72"/>
      <c r="I2598" s="72"/>
      <c r="J2598" s="72"/>
      <c r="W2598" s="68">
        <f t="shared" si="121"/>
        <v>1</v>
      </c>
      <c r="AC2598" s="1" t="str">
        <f t="shared" si="122"/>
        <v>1900</v>
      </c>
    </row>
    <row r="2599" spans="4:29" x14ac:dyDescent="0.25">
      <c r="D2599" s="99" t="str">
        <f t="shared" si="120"/>
        <v/>
      </c>
      <c r="E2599" s="93"/>
      <c r="F2599" s="4"/>
      <c r="G2599" s="72"/>
      <c r="H2599" s="72"/>
      <c r="I2599" s="72"/>
      <c r="J2599" s="72"/>
      <c r="W2599" s="68">
        <f t="shared" si="121"/>
        <v>1</v>
      </c>
      <c r="AC2599" s="1" t="str">
        <f t="shared" si="122"/>
        <v>1900</v>
      </c>
    </row>
    <row r="2600" spans="4:29" x14ac:dyDescent="0.25">
      <c r="D2600" s="99" t="str">
        <f t="shared" si="120"/>
        <v/>
      </c>
      <c r="E2600" s="93"/>
      <c r="F2600" s="4"/>
      <c r="G2600" s="72"/>
      <c r="H2600" s="72"/>
      <c r="I2600" s="72"/>
      <c r="J2600" s="72"/>
      <c r="W2600" s="68">
        <f t="shared" si="121"/>
        <v>1</v>
      </c>
      <c r="AC2600" s="1" t="str">
        <f t="shared" si="122"/>
        <v>1900</v>
      </c>
    </row>
    <row r="2601" spans="4:29" x14ac:dyDescent="0.25">
      <c r="D2601" s="99" t="str">
        <f t="shared" si="120"/>
        <v/>
      </c>
      <c r="E2601" s="93"/>
      <c r="F2601" s="4"/>
      <c r="G2601" s="72"/>
      <c r="H2601" s="72"/>
      <c r="I2601" s="72"/>
      <c r="J2601" s="72"/>
      <c r="W2601" s="68">
        <f t="shared" si="121"/>
        <v>1</v>
      </c>
      <c r="AC2601" s="1" t="str">
        <f t="shared" si="122"/>
        <v>1900</v>
      </c>
    </row>
    <row r="2602" spans="4:29" x14ac:dyDescent="0.25">
      <c r="D2602" s="99" t="str">
        <f t="shared" si="120"/>
        <v/>
      </c>
      <c r="E2602" s="93"/>
      <c r="F2602" s="4"/>
      <c r="G2602" s="72"/>
      <c r="H2602" s="72"/>
      <c r="I2602" s="72"/>
      <c r="J2602" s="72"/>
      <c r="W2602" s="68">
        <f t="shared" si="121"/>
        <v>1</v>
      </c>
      <c r="AC2602" s="1" t="str">
        <f t="shared" si="122"/>
        <v>1900</v>
      </c>
    </row>
    <row r="2603" spans="4:29" x14ac:dyDescent="0.25">
      <c r="D2603" s="99" t="str">
        <f t="shared" si="120"/>
        <v/>
      </c>
      <c r="E2603" s="93"/>
      <c r="F2603" s="4"/>
      <c r="G2603" s="72"/>
      <c r="H2603" s="72"/>
      <c r="I2603" s="72"/>
      <c r="J2603" s="72"/>
      <c r="W2603" s="68">
        <f t="shared" si="121"/>
        <v>1</v>
      </c>
      <c r="AC2603" s="1" t="str">
        <f t="shared" si="122"/>
        <v>1900</v>
      </c>
    </row>
    <row r="2604" spans="4:29" x14ac:dyDescent="0.25">
      <c r="D2604" s="99" t="str">
        <f t="shared" si="120"/>
        <v/>
      </c>
      <c r="E2604" s="93"/>
      <c r="F2604" s="4"/>
      <c r="G2604" s="72"/>
      <c r="H2604" s="72"/>
      <c r="I2604" s="72"/>
      <c r="J2604" s="72"/>
      <c r="W2604" s="68">
        <f t="shared" si="121"/>
        <v>1</v>
      </c>
      <c r="AC2604" s="1" t="str">
        <f t="shared" si="122"/>
        <v>1900</v>
      </c>
    </row>
    <row r="2605" spans="4:29" x14ac:dyDescent="0.25">
      <c r="D2605" s="99" t="str">
        <f t="shared" si="120"/>
        <v/>
      </c>
      <c r="E2605" s="93"/>
      <c r="F2605" s="4"/>
      <c r="G2605" s="72"/>
      <c r="H2605" s="72"/>
      <c r="I2605" s="72"/>
      <c r="J2605" s="72"/>
      <c r="W2605" s="68">
        <f t="shared" si="121"/>
        <v>1</v>
      </c>
      <c r="AC2605" s="1" t="str">
        <f t="shared" si="122"/>
        <v>1900</v>
      </c>
    </row>
    <row r="2606" spans="4:29" x14ac:dyDescent="0.25">
      <c r="D2606" s="99" t="str">
        <f t="shared" si="120"/>
        <v/>
      </c>
      <c r="E2606" s="93"/>
      <c r="F2606" s="4"/>
      <c r="G2606" s="72"/>
      <c r="H2606" s="72"/>
      <c r="I2606" s="72"/>
      <c r="J2606" s="72"/>
      <c r="W2606" s="68">
        <f t="shared" si="121"/>
        <v>1</v>
      </c>
      <c r="AC2606" s="1" t="str">
        <f t="shared" si="122"/>
        <v>1900</v>
      </c>
    </row>
    <row r="2607" spans="4:29" x14ac:dyDescent="0.25">
      <c r="D2607" s="99" t="str">
        <f t="shared" si="120"/>
        <v/>
      </c>
      <c r="E2607" s="93"/>
      <c r="F2607" s="4"/>
      <c r="G2607" s="72"/>
      <c r="H2607" s="72"/>
      <c r="I2607" s="72"/>
      <c r="J2607" s="72"/>
      <c r="W2607" s="68">
        <f t="shared" si="121"/>
        <v>1</v>
      </c>
      <c r="AC2607" s="1" t="str">
        <f t="shared" si="122"/>
        <v>1900</v>
      </c>
    </row>
    <row r="2608" spans="4:29" x14ac:dyDescent="0.25">
      <c r="D2608" s="99" t="str">
        <f t="shared" si="120"/>
        <v/>
      </c>
      <c r="E2608" s="93"/>
      <c r="F2608" s="4"/>
      <c r="G2608" s="72"/>
      <c r="H2608" s="72"/>
      <c r="I2608" s="72"/>
      <c r="J2608" s="72"/>
      <c r="W2608" s="68">
        <f t="shared" si="121"/>
        <v>1</v>
      </c>
      <c r="AC2608" s="1" t="str">
        <f t="shared" si="122"/>
        <v>1900</v>
      </c>
    </row>
    <row r="2609" spans="4:29" x14ac:dyDescent="0.25">
      <c r="D2609" s="99" t="str">
        <f t="shared" si="120"/>
        <v/>
      </c>
      <c r="E2609" s="93"/>
      <c r="F2609" s="4"/>
      <c r="G2609" s="72"/>
      <c r="H2609" s="72"/>
      <c r="I2609" s="72"/>
      <c r="J2609" s="72"/>
      <c r="W2609" s="68">
        <f t="shared" si="121"/>
        <v>1</v>
      </c>
      <c r="AC2609" s="1" t="str">
        <f t="shared" si="122"/>
        <v>1900</v>
      </c>
    </row>
    <row r="2610" spans="4:29" x14ac:dyDescent="0.25">
      <c r="D2610" s="99" t="str">
        <f t="shared" si="120"/>
        <v/>
      </c>
      <c r="E2610" s="93"/>
      <c r="F2610" s="4"/>
      <c r="G2610" s="72"/>
      <c r="H2610" s="72"/>
      <c r="I2610" s="72"/>
      <c r="J2610" s="72"/>
      <c r="W2610" s="68">
        <f t="shared" si="121"/>
        <v>1</v>
      </c>
      <c r="AC2610" s="1" t="str">
        <f t="shared" si="122"/>
        <v>1900</v>
      </c>
    </row>
    <row r="2611" spans="4:29" x14ac:dyDescent="0.25">
      <c r="D2611" s="99" t="str">
        <f t="shared" si="120"/>
        <v/>
      </c>
      <c r="E2611" s="93"/>
      <c r="F2611" s="4"/>
      <c r="G2611" s="72"/>
      <c r="H2611" s="72"/>
      <c r="I2611" s="72"/>
      <c r="J2611" s="72"/>
      <c r="W2611" s="68">
        <f t="shared" si="121"/>
        <v>1</v>
      </c>
      <c r="AC2611" s="1" t="str">
        <f t="shared" si="122"/>
        <v>1900</v>
      </c>
    </row>
    <row r="2612" spans="4:29" x14ac:dyDescent="0.25">
      <c r="D2612" s="99" t="str">
        <f t="shared" si="120"/>
        <v/>
      </c>
      <c r="E2612" s="93"/>
      <c r="F2612" s="4"/>
      <c r="G2612" s="72"/>
      <c r="H2612" s="72"/>
      <c r="I2612" s="72"/>
      <c r="J2612" s="72"/>
      <c r="W2612" s="68">
        <f t="shared" si="121"/>
        <v>1</v>
      </c>
      <c r="AC2612" s="1" t="str">
        <f t="shared" si="122"/>
        <v>1900</v>
      </c>
    </row>
    <row r="2613" spans="4:29" x14ac:dyDescent="0.25">
      <c r="D2613" s="99" t="str">
        <f t="shared" si="120"/>
        <v/>
      </c>
      <c r="E2613" s="93"/>
      <c r="F2613" s="4"/>
      <c r="G2613" s="72"/>
      <c r="H2613" s="72"/>
      <c r="I2613" s="72"/>
      <c r="J2613" s="72"/>
      <c r="W2613" s="68">
        <f t="shared" si="121"/>
        <v>1</v>
      </c>
      <c r="AC2613" s="1" t="str">
        <f t="shared" si="122"/>
        <v>1900</v>
      </c>
    </row>
    <row r="2614" spans="4:29" x14ac:dyDescent="0.25">
      <c r="D2614" s="99" t="str">
        <f t="shared" si="120"/>
        <v/>
      </c>
      <c r="E2614" s="93"/>
      <c r="F2614" s="4"/>
      <c r="G2614" s="72"/>
      <c r="H2614" s="72"/>
      <c r="I2614" s="72"/>
      <c r="J2614" s="72"/>
      <c r="W2614" s="68">
        <f t="shared" si="121"/>
        <v>1</v>
      </c>
      <c r="AC2614" s="1" t="str">
        <f t="shared" si="122"/>
        <v>1900</v>
      </c>
    </row>
    <row r="2615" spans="4:29" x14ac:dyDescent="0.25">
      <c r="D2615" s="99" t="str">
        <f t="shared" si="120"/>
        <v/>
      </c>
      <c r="E2615" s="93"/>
      <c r="F2615" s="4"/>
      <c r="G2615" s="72"/>
      <c r="H2615" s="72"/>
      <c r="I2615" s="72"/>
      <c r="J2615" s="72"/>
      <c r="W2615" s="68">
        <f t="shared" si="121"/>
        <v>1</v>
      </c>
      <c r="AC2615" s="1" t="str">
        <f t="shared" si="122"/>
        <v>1900</v>
      </c>
    </row>
    <row r="2616" spans="4:29" x14ac:dyDescent="0.25">
      <c r="D2616" s="99" t="str">
        <f t="shared" si="120"/>
        <v/>
      </c>
      <c r="E2616" s="93"/>
      <c r="F2616" s="4"/>
      <c r="G2616" s="72"/>
      <c r="H2616" s="72"/>
      <c r="I2616" s="72"/>
      <c r="J2616" s="72"/>
      <c r="W2616" s="68">
        <f t="shared" si="121"/>
        <v>1</v>
      </c>
      <c r="AC2616" s="1" t="str">
        <f t="shared" si="122"/>
        <v>1900</v>
      </c>
    </row>
    <row r="2617" spans="4:29" x14ac:dyDescent="0.25">
      <c r="D2617" s="99" t="str">
        <f t="shared" si="120"/>
        <v/>
      </c>
      <c r="E2617" s="93"/>
      <c r="F2617" s="4"/>
      <c r="G2617" s="72"/>
      <c r="H2617" s="72"/>
      <c r="I2617" s="72"/>
      <c r="J2617" s="72"/>
      <c r="W2617" s="68">
        <f t="shared" si="121"/>
        <v>1</v>
      </c>
      <c r="AC2617" s="1" t="str">
        <f t="shared" si="122"/>
        <v>1900</v>
      </c>
    </row>
    <row r="2618" spans="4:29" x14ac:dyDescent="0.25">
      <c r="D2618" s="99" t="str">
        <f t="shared" si="120"/>
        <v/>
      </c>
      <c r="E2618" s="93"/>
      <c r="F2618" s="4"/>
      <c r="G2618" s="72"/>
      <c r="H2618" s="72"/>
      <c r="I2618" s="72"/>
      <c r="J2618" s="72"/>
      <c r="W2618" s="68">
        <f t="shared" si="121"/>
        <v>1</v>
      </c>
      <c r="AC2618" s="1" t="str">
        <f t="shared" si="122"/>
        <v>1900</v>
      </c>
    </row>
    <row r="2619" spans="4:29" x14ac:dyDescent="0.25">
      <c r="D2619" s="99" t="str">
        <f t="shared" si="120"/>
        <v/>
      </c>
      <c r="E2619" s="93"/>
      <c r="F2619" s="4"/>
      <c r="G2619" s="72"/>
      <c r="H2619" s="72"/>
      <c r="I2619" s="72"/>
      <c r="J2619" s="72"/>
      <c r="W2619" s="68">
        <f t="shared" si="121"/>
        <v>1</v>
      </c>
      <c r="AC2619" s="1" t="str">
        <f t="shared" si="122"/>
        <v>1900</v>
      </c>
    </row>
    <row r="2620" spans="4:29" x14ac:dyDescent="0.25">
      <c r="D2620" s="99" t="str">
        <f t="shared" si="120"/>
        <v/>
      </c>
      <c r="E2620" s="93"/>
      <c r="F2620" s="4"/>
      <c r="G2620" s="72"/>
      <c r="H2620" s="72"/>
      <c r="I2620" s="72"/>
      <c r="J2620" s="72"/>
      <c r="W2620" s="68">
        <f t="shared" si="121"/>
        <v>1</v>
      </c>
      <c r="AC2620" s="1" t="str">
        <f t="shared" si="122"/>
        <v>1900</v>
      </c>
    </row>
    <row r="2621" spans="4:29" x14ac:dyDescent="0.25">
      <c r="D2621" s="99" t="str">
        <f t="shared" si="120"/>
        <v/>
      </c>
      <c r="E2621" s="93"/>
      <c r="F2621" s="4"/>
      <c r="G2621" s="72"/>
      <c r="H2621" s="72"/>
      <c r="I2621" s="72"/>
      <c r="J2621" s="72"/>
      <c r="W2621" s="68">
        <f t="shared" si="121"/>
        <v>1</v>
      </c>
      <c r="AC2621" s="1" t="str">
        <f t="shared" si="122"/>
        <v>1900</v>
      </c>
    </row>
    <row r="2622" spans="4:29" x14ac:dyDescent="0.25">
      <c r="D2622" s="99" t="str">
        <f t="shared" si="120"/>
        <v/>
      </c>
      <c r="E2622" s="93"/>
      <c r="F2622" s="4"/>
      <c r="G2622" s="72"/>
      <c r="H2622" s="72"/>
      <c r="I2622" s="72"/>
      <c r="J2622" s="72"/>
      <c r="W2622" s="68">
        <f t="shared" si="121"/>
        <v>1</v>
      </c>
      <c r="AC2622" s="1" t="str">
        <f t="shared" si="122"/>
        <v>1900</v>
      </c>
    </row>
    <row r="2623" spans="4:29" x14ac:dyDescent="0.25">
      <c r="D2623" s="99" t="str">
        <f t="shared" si="120"/>
        <v/>
      </c>
      <c r="E2623" s="93"/>
      <c r="F2623" s="4"/>
      <c r="G2623" s="72"/>
      <c r="H2623" s="72"/>
      <c r="I2623" s="72"/>
      <c r="J2623" s="72"/>
      <c r="W2623" s="68">
        <f t="shared" si="121"/>
        <v>1</v>
      </c>
      <c r="AC2623" s="1" t="str">
        <f t="shared" si="122"/>
        <v>1900</v>
      </c>
    </row>
    <row r="2624" spans="4:29" x14ac:dyDescent="0.25">
      <c r="D2624" s="99" t="str">
        <f t="shared" si="120"/>
        <v/>
      </c>
      <c r="E2624" s="93"/>
      <c r="F2624" s="4"/>
      <c r="G2624" s="72"/>
      <c r="H2624" s="72"/>
      <c r="I2624" s="72"/>
      <c r="J2624" s="72"/>
      <c r="W2624" s="68">
        <f t="shared" si="121"/>
        <v>1</v>
      </c>
      <c r="AC2624" s="1" t="str">
        <f t="shared" si="122"/>
        <v>1900</v>
      </c>
    </row>
    <row r="2625" spans="4:29" x14ac:dyDescent="0.25">
      <c r="D2625" s="99" t="str">
        <f t="shared" si="120"/>
        <v/>
      </c>
      <c r="E2625" s="93"/>
      <c r="F2625" s="4"/>
      <c r="G2625" s="72"/>
      <c r="H2625" s="72"/>
      <c r="I2625" s="72"/>
      <c r="J2625" s="72"/>
      <c r="W2625" s="68">
        <f t="shared" si="121"/>
        <v>1</v>
      </c>
      <c r="AC2625" s="1" t="str">
        <f t="shared" si="122"/>
        <v>1900</v>
      </c>
    </row>
    <row r="2626" spans="4:29" x14ac:dyDescent="0.25">
      <c r="D2626" s="99" t="str">
        <f t="shared" si="120"/>
        <v/>
      </c>
      <c r="E2626" s="93"/>
      <c r="F2626" s="4"/>
      <c r="G2626" s="72"/>
      <c r="H2626" s="72"/>
      <c r="I2626" s="72"/>
      <c r="J2626" s="72"/>
      <c r="W2626" s="68">
        <f t="shared" si="121"/>
        <v>1</v>
      </c>
      <c r="AC2626" s="1" t="str">
        <f t="shared" si="122"/>
        <v>1900</v>
      </c>
    </row>
    <row r="2627" spans="4:29" x14ac:dyDescent="0.25">
      <c r="D2627" s="99" t="str">
        <f t="shared" si="120"/>
        <v/>
      </c>
      <c r="E2627" s="93"/>
      <c r="F2627" s="4"/>
      <c r="G2627" s="72"/>
      <c r="H2627" s="72"/>
      <c r="I2627" s="72"/>
      <c r="J2627" s="72"/>
      <c r="W2627" s="68">
        <f t="shared" si="121"/>
        <v>1</v>
      </c>
      <c r="AC2627" s="1" t="str">
        <f t="shared" si="122"/>
        <v>1900</v>
      </c>
    </row>
    <row r="2628" spans="4:29" x14ac:dyDescent="0.25">
      <c r="D2628" s="99" t="str">
        <f t="shared" ref="D2628:D2691" si="123">IF(W2628&lt;&gt;$V$1,IF(YEAR(W2628)=YEAR(W2627),D2627+1,1),"")</f>
        <v/>
      </c>
      <c r="E2628" s="93"/>
      <c r="F2628" s="4"/>
      <c r="G2628" s="72"/>
      <c r="H2628" s="72"/>
      <c r="I2628" s="72"/>
      <c r="J2628" s="72"/>
      <c r="W2628" s="68">
        <f t="shared" ref="W2628:W2691" si="124">IF(CONCATENATE(F2628,F2629,F2630,F2631,F2632,F2633)&lt;&gt;"",IF(AND(E2628&lt;&gt;0,ISNUMBER(E2628)=TRUE),E2628,W2627),$V$1)</f>
        <v>1</v>
      </c>
      <c r="AC2628" s="1" t="str">
        <f t="shared" si="122"/>
        <v>1900</v>
      </c>
    </row>
    <row r="2629" spans="4:29" x14ac:dyDescent="0.25">
      <c r="D2629" s="99" t="str">
        <f t="shared" si="123"/>
        <v/>
      </c>
      <c r="E2629" s="93"/>
      <c r="F2629" s="4"/>
      <c r="G2629" s="72"/>
      <c r="H2629" s="72"/>
      <c r="I2629" s="72"/>
      <c r="J2629" s="72"/>
      <c r="W2629" s="68">
        <f t="shared" si="124"/>
        <v>1</v>
      </c>
      <c r="AC2629" s="1" t="str">
        <f t="shared" ref="AC2629:AC2692" si="125">YEAR(W2629)&amp;F2629</f>
        <v>1900</v>
      </c>
    </row>
    <row r="2630" spans="4:29" x14ac:dyDescent="0.25">
      <c r="D2630" s="99" t="str">
        <f t="shared" si="123"/>
        <v/>
      </c>
      <c r="E2630" s="93"/>
      <c r="F2630" s="4"/>
      <c r="G2630" s="72"/>
      <c r="H2630" s="72"/>
      <c r="I2630" s="72"/>
      <c r="J2630" s="72"/>
      <c r="W2630" s="68">
        <f t="shared" si="124"/>
        <v>1</v>
      </c>
      <c r="AC2630" s="1" t="str">
        <f t="shared" si="125"/>
        <v>1900</v>
      </c>
    </row>
    <row r="2631" spans="4:29" x14ac:dyDescent="0.25">
      <c r="D2631" s="99" t="str">
        <f t="shared" si="123"/>
        <v/>
      </c>
      <c r="E2631" s="93"/>
      <c r="F2631" s="4"/>
      <c r="G2631" s="72"/>
      <c r="H2631" s="72"/>
      <c r="I2631" s="72"/>
      <c r="J2631" s="72"/>
      <c r="W2631" s="68">
        <f t="shared" si="124"/>
        <v>1</v>
      </c>
      <c r="AC2631" s="1" t="str">
        <f t="shared" si="125"/>
        <v>1900</v>
      </c>
    </row>
    <row r="2632" spans="4:29" x14ac:dyDescent="0.25">
      <c r="D2632" s="99" t="str">
        <f t="shared" si="123"/>
        <v/>
      </c>
      <c r="E2632" s="93"/>
      <c r="F2632" s="4"/>
      <c r="G2632" s="72"/>
      <c r="H2632" s="72"/>
      <c r="I2632" s="72"/>
      <c r="J2632" s="72"/>
      <c r="W2632" s="68">
        <f t="shared" si="124"/>
        <v>1</v>
      </c>
      <c r="AC2632" s="1" t="str">
        <f t="shared" si="125"/>
        <v>1900</v>
      </c>
    </row>
    <row r="2633" spans="4:29" x14ac:dyDescent="0.25">
      <c r="D2633" s="99" t="str">
        <f t="shared" si="123"/>
        <v/>
      </c>
      <c r="E2633" s="93"/>
      <c r="F2633" s="4"/>
      <c r="G2633" s="72"/>
      <c r="H2633" s="72"/>
      <c r="I2633" s="72"/>
      <c r="J2633" s="72"/>
      <c r="W2633" s="68">
        <f t="shared" si="124"/>
        <v>1</v>
      </c>
      <c r="AC2633" s="1" t="str">
        <f t="shared" si="125"/>
        <v>1900</v>
      </c>
    </row>
    <row r="2634" spans="4:29" x14ac:dyDescent="0.25">
      <c r="D2634" s="99" t="str">
        <f t="shared" si="123"/>
        <v/>
      </c>
      <c r="E2634" s="93"/>
      <c r="F2634" s="4"/>
      <c r="G2634" s="72"/>
      <c r="H2634" s="72"/>
      <c r="I2634" s="72"/>
      <c r="J2634" s="72"/>
      <c r="W2634" s="68">
        <f t="shared" si="124"/>
        <v>1</v>
      </c>
      <c r="AC2634" s="1" t="str">
        <f t="shared" si="125"/>
        <v>1900</v>
      </c>
    </row>
    <row r="2635" spans="4:29" x14ac:dyDescent="0.25">
      <c r="D2635" s="99" t="str">
        <f t="shared" si="123"/>
        <v/>
      </c>
      <c r="E2635" s="93"/>
      <c r="F2635" s="4"/>
      <c r="G2635" s="72"/>
      <c r="H2635" s="72"/>
      <c r="I2635" s="72"/>
      <c r="J2635" s="72"/>
      <c r="W2635" s="68">
        <f t="shared" si="124"/>
        <v>1</v>
      </c>
      <c r="AC2635" s="1" t="str">
        <f t="shared" si="125"/>
        <v>1900</v>
      </c>
    </row>
    <row r="2636" spans="4:29" x14ac:dyDescent="0.25">
      <c r="D2636" s="99" t="str">
        <f t="shared" si="123"/>
        <v/>
      </c>
      <c r="E2636" s="93"/>
      <c r="F2636" s="4"/>
      <c r="G2636" s="72"/>
      <c r="H2636" s="72"/>
      <c r="I2636" s="72"/>
      <c r="J2636" s="72"/>
      <c r="W2636" s="68">
        <f t="shared" si="124"/>
        <v>1</v>
      </c>
      <c r="AC2636" s="1" t="str">
        <f t="shared" si="125"/>
        <v>1900</v>
      </c>
    </row>
    <row r="2637" spans="4:29" x14ac:dyDescent="0.25">
      <c r="D2637" s="99" t="str">
        <f t="shared" si="123"/>
        <v/>
      </c>
      <c r="E2637" s="93"/>
      <c r="F2637" s="4"/>
      <c r="G2637" s="72"/>
      <c r="H2637" s="72"/>
      <c r="I2637" s="72"/>
      <c r="J2637" s="72"/>
      <c r="W2637" s="68">
        <f t="shared" si="124"/>
        <v>1</v>
      </c>
      <c r="AC2637" s="1" t="str">
        <f t="shared" si="125"/>
        <v>1900</v>
      </c>
    </row>
    <row r="2638" spans="4:29" x14ac:dyDescent="0.25">
      <c r="D2638" s="99" t="str">
        <f t="shared" si="123"/>
        <v/>
      </c>
      <c r="E2638" s="93"/>
      <c r="F2638" s="4"/>
      <c r="G2638" s="72"/>
      <c r="H2638" s="72"/>
      <c r="I2638" s="72"/>
      <c r="J2638" s="72"/>
      <c r="W2638" s="68">
        <f t="shared" si="124"/>
        <v>1</v>
      </c>
      <c r="AC2638" s="1" t="str">
        <f t="shared" si="125"/>
        <v>1900</v>
      </c>
    </row>
    <row r="2639" spans="4:29" x14ac:dyDescent="0.25">
      <c r="D2639" s="99" t="str">
        <f t="shared" si="123"/>
        <v/>
      </c>
      <c r="E2639" s="93"/>
      <c r="F2639" s="4"/>
      <c r="G2639" s="72"/>
      <c r="H2639" s="72"/>
      <c r="I2639" s="72"/>
      <c r="J2639" s="72"/>
      <c r="W2639" s="68">
        <f t="shared" si="124"/>
        <v>1</v>
      </c>
      <c r="AC2639" s="1" t="str">
        <f t="shared" si="125"/>
        <v>1900</v>
      </c>
    </row>
    <row r="2640" spans="4:29" x14ac:dyDescent="0.25">
      <c r="D2640" s="99" t="str">
        <f t="shared" si="123"/>
        <v/>
      </c>
      <c r="E2640" s="93"/>
      <c r="F2640" s="4"/>
      <c r="G2640" s="72"/>
      <c r="H2640" s="72"/>
      <c r="I2640" s="72"/>
      <c r="J2640" s="72"/>
      <c r="W2640" s="68">
        <f t="shared" si="124"/>
        <v>1</v>
      </c>
      <c r="AC2640" s="1" t="str">
        <f t="shared" si="125"/>
        <v>1900</v>
      </c>
    </row>
    <row r="2641" spans="4:29" x14ac:dyDescent="0.25">
      <c r="D2641" s="99" t="str">
        <f t="shared" si="123"/>
        <v/>
      </c>
      <c r="E2641" s="93"/>
      <c r="F2641" s="4"/>
      <c r="G2641" s="72"/>
      <c r="H2641" s="72"/>
      <c r="I2641" s="72"/>
      <c r="J2641" s="72"/>
      <c r="W2641" s="68">
        <f t="shared" si="124"/>
        <v>1</v>
      </c>
      <c r="AC2641" s="1" t="str">
        <f t="shared" si="125"/>
        <v>1900</v>
      </c>
    </row>
    <row r="2642" spans="4:29" x14ac:dyDescent="0.25">
      <c r="D2642" s="99" t="str">
        <f t="shared" si="123"/>
        <v/>
      </c>
      <c r="E2642" s="93"/>
      <c r="F2642" s="4"/>
      <c r="G2642" s="72"/>
      <c r="H2642" s="72"/>
      <c r="I2642" s="72"/>
      <c r="J2642" s="72"/>
      <c r="W2642" s="68">
        <f t="shared" si="124"/>
        <v>1</v>
      </c>
      <c r="AC2642" s="1" t="str">
        <f t="shared" si="125"/>
        <v>1900</v>
      </c>
    </row>
    <row r="2643" spans="4:29" x14ac:dyDescent="0.25">
      <c r="D2643" s="99" t="str">
        <f t="shared" si="123"/>
        <v/>
      </c>
      <c r="E2643" s="93"/>
      <c r="F2643" s="4"/>
      <c r="G2643" s="72"/>
      <c r="H2643" s="72"/>
      <c r="I2643" s="72"/>
      <c r="J2643" s="72"/>
      <c r="W2643" s="68">
        <f t="shared" si="124"/>
        <v>1</v>
      </c>
      <c r="AC2643" s="1" t="str">
        <f t="shared" si="125"/>
        <v>1900</v>
      </c>
    </row>
    <row r="2644" spans="4:29" x14ac:dyDescent="0.25">
      <c r="D2644" s="99" t="str">
        <f t="shared" si="123"/>
        <v/>
      </c>
      <c r="E2644" s="93"/>
      <c r="F2644" s="4"/>
      <c r="G2644" s="72"/>
      <c r="H2644" s="72"/>
      <c r="I2644" s="72"/>
      <c r="J2644" s="72"/>
      <c r="W2644" s="68">
        <f t="shared" si="124"/>
        <v>1</v>
      </c>
      <c r="AC2644" s="1" t="str">
        <f t="shared" si="125"/>
        <v>1900</v>
      </c>
    </row>
    <row r="2645" spans="4:29" x14ac:dyDescent="0.25">
      <c r="D2645" s="99" t="str">
        <f t="shared" si="123"/>
        <v/>
      </c>
      <c r="E2645" s="93"/>
      <c r="F2645" s="4"/>
      <c r="G2645" s="72"/>
      <c r="H2645" s="72"/>
      <c r="I2645" s="72"/>
      <c r="J2645" s="72"/>
      <c r="W2645" s="68">
        <f t="shared" si="124"/>
        <v>1</v>
      </c>
      <c r="AC2645" s="1" t="str">
        <f t="shared" si="125"/>
        <v>1900</v>
      </c>
    </row>
    <row r="2646" spans="4:29" x14ac:dyDescent="0.25">
      <c r="D2646" s="99" t="str">
        <f t="shared" si="123"/>
        <v/>
      </c>
      <c r="E2646" s="93"/>
      <c r="F2646" s="4"/>
      <c r="G2646" s="72"/>
      <c r="H2646" s="72"/>
      <c r="I2646" s="72"/>
      <c r="J2646" s="72"/>
      <c r="W2646" s="68">
        <f t="shared" si="124"/>
        <v>1</v>
      </c>
      <c r="AC2646" s="1" t="str">
        <f t="shared" si="125"/>
        <v>1900</v>
      </c>
    </row>
    <row r="2647" spans="4:29" x14ac:dyDescent="0.25">
      <c r="D2647" s="99" t="str">
        <f t="shared" si="123"/>
        <v/>
      </c>
      <c r="E2647" s="93"/>
      <c r="F2647" s="4"/>
      <c r="G2647" s="72"/>
      <c r="H2647" s="72"/>
      <c r="I2647" s="72"/>
      <c r="J2647" s="72"/>
      <c r="W2647" s="68">
        <f t="shared" si="124"/>
        <v>1</v>
      </c>
      <c r="AC2647" s="1" t="str">
        <f t="shared" si="125"/>
        <v>1900</v>
      </c>
    </row>
    <row r="2648" spans="4:29" x14ac:dyDescent="0.25">
      <c r="D2648" s="99" t="str">
        <f t="shared" si="123"/>
        <v/>
      </c>
      <c r="E2648" s="93"/>
      <c r="F2648" s="4"/>
      <c r="G2648" s="72"/>
      <c r="H2648" s="72"/>
      <c r="I2648" s="72"/>
      <c r="J2648" s="72"/>
      <c r="W2648" s="68">
        <f t="shared" si="124"/>
        <v>1</v>
      </c>
      <c r="AC2648" s="1" t="str">
        <f t="shared" si="125"/>
        <v>1900</v>
      </c>
    </row>
    <row r="2649" spans="4:29" x14ac:dyDescent="0.25">
      <c r="D2649" s="99" t="str">
        <f t="shared" si="123"/>
        <v/>
      </c>
      <c r="E2649" s="93"/>
      <c r="F2649" s="4"/>
      <c r="G2649" s="72"/>
      <c r="H2649" s="72"/>
      <c r="I2649" s="72"/>
      <c r="J2649" s="72"/>
      <c r="W2649" s="68">
        <f t="shared" si="124"/>
        <v>1</v>
      </c>
      <c r="AC2649" s="1" t="str">
        <f t="shared" si="125"/>
        <v>1900</v>
      </c>
    </row>
    <row r="2650" spans="4:29" x14ac:dyDescent="0.25">
      <c r="D2650" s="99" t="str">
        <f t="shared" si="123"/>
        <v/>
      </c>
      <c r="E2650" s="93"/>
      <c r="F2650" s="4"/>
      <c r="G2650" s="72"/>
      <c r="H2650" s="72"/>
      <c r="I2650" s="72"/>
      <c r="J2650" s="72"/>
      <c r="W2650" s="68">
        <f t="shared" si="124"/>
        <v>1</v>
      </c>
      <c r="AC2650" s="1" t="str">
        <f t="shared" si="125"/>
        <v>1900</v>
      </c>
    </row>
    <row r="2651" spans="4:29" x14ac:dyDescent="0.25">
      <c r="D2651" s="99" t="str">
        <f t="shared" si="123"/>
        <v/>
      </c>
      <c r="E2651" s="93"/>
      <c r="F2651" s="4"/>
      <c r="G2651" s="72"/>
      <c r="H2651" s="72"/>
      <c r="I2651" s="72"/>
      <c r="J2651" s="72"/>
      <c r="W2651" s="68">
        <f t="shared" si="124"/>
        <v>1</v>
      </c>
      <c r="AC2651" s="1" t="str">
        <f t="shared" si="125"/>
        <v>1900</v>
      </c>
    </row>
    <row r="2652" spans="4:29" x14ac:dyDescent="0.25">
      <c r="D2652" s="99" t="str">
        <f t="shared" si="123"/>
        <v/>
      </c>
      <c r="E2652" s="93"/>
      <c r="F2652" s="4"/>
      <c r="G2652" s="72"/>
      <c r="H2652" s="72"/>
      <c r="I2652" s="72"/>
      <c r="J2652" s="72"/>
      <c r="W2652" s="68">
        <f t="shared" si="124"/>
        <v>1</v>
      </c>
      <c r="AC2652" s="1" t="str">
        <f t="shared" si="125"/>
        <v>1900</v>
      </c>
    </row>
    <row r="2653" spans="4:29" x14ac:dyDescent="0.25">
      <c r="D2653" s="99" t="str">
        <f t="shared" si="123"/>
        <v/>
      </c>
      <c r="E2653" s="93"/>
      <c r="F2653" s="4"/>
      <c r="G2653" s="72"/>
      <c r="H2653" s="72"/>
      <c r="I2653" s="72"/>
      <c r="J2653" s="72"/>
      <c r="W2653" s="68">
        <f t="shared" si="124"/>
        <v>1</v>
      </c>
      <c r="AC2653" s="1" t="str">
        <f t="shared" si="125"/>
        <v>1900</v>
      </c>
    </row>
    <row r="2654" spans="4:29" x14ac:dyDescent="0.25">
      <c r="D2654" s="99" t="str">
        <f t="shared" si="123"/>
        <v/>
      </c>
      <c r="E2654" s="93"/>
      <c r="F2654" s="4"/>
      <c r="G2654" s="72"/>
      <c r="H2654" s="72"/>
      <c r="I2654" s="72"/>
      <c r="J2654" s="72"/>
      <c r="W2654" s="68">
        <f t="shared" si="124"/>
        <v>1</v>
      </c>
      <c r="AC2654" s="1" t="str">
        <f t="shared" si="125"/>
        <v>1900</v>
      </c>
    </row>
    <row r="2655" spans="4:29" x14ac:dyDescent="0.25">
      <c r="D2655" s="99" t="str">
        <f t="shared" si="123"/>
        <v/>
      </c>
      <c r="E2655" s="93"/>
      <c r="F2655" s="4"/>
      <c r="G2655" s="72"/>
      <c r="H2655" s="72"/>
      <c r="I2655" s="72"/>
      <c r="J2655" s="72"/>
      <c r="W2655" s="68">
        <f t="shared" si="124"/>
        <v>1</v>
      </c>
      <c r="AC2655" s="1" t="str">
        <f t="shared" si="125"/>
        <v>1900</v>
      </c>
    </row>
    <row r="2656" spans="4:29" x14ac:dyDescent="0.25">
      <c r="D2656" s="99" t="str">
        <f t="shared" si="123"/>
        <v/>
      </c>
      <c r="E2656" s="93"/>
      <c r="F2656" s="4"/>
      <c r="G2656" s="72"/>
      <c r="H2656" s="72"/>
      <c r="I2656" s="72"/>
      <c r="J2656" s="72"/>
      <c r="W2656" s="68">
        <f t="shared" si="124"/>
        <v>1</v>
      </c>
      <c r="AC2656" s="1" t="str">
        <f t="shared" si="125"/>
        <v>1900</v>
      </c>
    </row>
    <row r="2657" spans="4:29" x14ac:dyDescent="0.25">
      <c r="D2657" s="99" t="str">
        <f t="shared" si="123"/>
        <v/>
      </c>
      <c r="E2657" s="93"/>
      <c r="F2657" s="4"/>
      <c r="G2657" s="72"/>
      <c r="H2657" s="72"/>
      <c r="I2657" s="72"/>
      <c r="J2657" s="72"/>
      <c r="W2657" s="68">
        <f t="shared" si="124"/>
        <v>1</v>
      </c>
      <c r="AC2657" s="1" t="str">
        <f t="shared" si="125"/>
        <v>1900</v>
      </c>
    </row>
    <row r="2658" spans="4:29" x14ac:dyDescent="0.25">
      <c r="D2658" s="99" t="str">
        <f t="shared" si="123"/>
        <v/>
      </c>
      <c r="E2658" s="93"/>
      <c r="F2658" s="4"/>
      <c r="G2658" s="72"/>
      <c r="H2658" s="72"/>
      <c r="I2658" s="72"/>
      <c r="J2658" s="72"/>
      <c r="W2658" s="68">
        <f t="shared" si="124"/>
        <v>1</v>
      </c>
      <c r="AC2658" s="1" t="str">
        <f t="shared" si="125"/>
        <v>1900</v>
      </c>
    </row>
    <row r="2659" spans="4:29" x14ac:dyDescent="0.25">
      <c r="D2659" s="99" t="str">
        <f t="shared" si="123"/>
        <v/>
      </c>
      <c r="E2659" s="93"/>
      <c r="F2659" s="4"/>
      <c r="G2659" s="72"/>
      <c r="H2659" s="72"/>
      <c r="I2659" s="72"/>
      <c r="J2659" s="72"/>
      <c r="W2659" s="68">
        <f t="shared" si="124"/>
        <v>1</v>
      </c>
      <c r="AC2659" s="1" t="str">
        <f t="shared" si="125"/>
        <v>1900</v>
      </c>
    </row>
    <row r="2660" spans="4:29" x14ac:dyDescent="0.25">
      <c r="D2660" s="99" t="str">
        <f t="shared" si="123"/>
        <v/>
      </c>
      <c r="E2660" s="93"/>
      <c r="F2660" s="4"/>
      <c r="G2660" s="72"/>
      <c r="H2660" s="72"/>
      <c r="I2660" s="72"/>
      <c r="J2660" s="72"/>
      <c r="W2660" s="68">
        <f t="shared" si="124"/>
        <v>1</v>
      </c>
      <c r="AC2660" s="1" t="str">
        <f t="shared" si="125"/>
        <v>1900</v>
      </c>
    </row>
    <row r="2661" spans="4:29" x14ac:dyDescent="0.25">
      <c r="D2661" s="99" t="str">
        <f t="shared" si="123"/>
        <v/>
      </c>
      <c r="E2661" s="93"/>
      <c r="F2661" s="4"/>
      <c r="G2661" s="72"/>
      <c r="H2661" s="72"/>
      <c r="I2661" s="72"/>
      <c r="J2661" s="72"/>
      <c r="W2661" s="68">
        <f t="shared" si="124"/>
        <v>1</v>
      </c>
      <c r="AC2661" s="1" t="str">
        <f t="shared" si="125"/>
        <v>1900</v>
      </c>
    </row>
    <row r="2662" spans="4:29" x14ac:dyDescent="0.25">
      <c r="D2662" s="99" t="str">
        <f t="shared" si="123"/>
        <v/>
      </c>
      <c r="E2662" s="93"/>
      <c r="F2662" s="4"/>
      <c r="G2662" s="72"/>
      <c r="H2662" s="72"/>
      <c r="I2662" s="72"/>
      <c r="J2662" s="72"/>
      <c r="W2662" s="68">
        <f t="shared" si="124"/>
        <v>1</v>
      </c>
      <c r="AC2662" s="1" t="str">
        <f t="shared" si="125"/>
        <v>1900</v>
      </c>
    </row>
    <row r="2663" spans="4:29" x14ac:dyDescent="0.25">
      <c r="D2663" s="99" t="str">
        <f t="shared" si="123"/>
        <v/>
      </c>
      <c r="E2663" s="93"/>
      <c r="F2663" s="4"/>
      <c r="G2663" s="72"/>
      <c r="H2663" s="72"/>
      <c r="I2663" s="72"/>
      <c r="J2663" s="72"/>
      <c r="W2663" s="68">
        <f t="shared" si="124"/>
        <v>1</v>
      </c>
      <c r="AC2663" s="1" t="str">
        <f t="shared" si="125"/>
        <v>1900</v>
      </c>
    </row>
    <row r="2664" spans="4:29" x14ac:dyDescent="0.25">
      <c r="D2664" s="99" t="str">
        <f t="shared" si="123"/>
        <v/>
      </c>
      <c r="E2664" s="93"/>
      <c r="F2664" s="4"/>
      <c r="G2664" s="72"/>
      <c r="H2664" s="72"/>
      <c r="I2664" s="72"/>
      <c r="J2664" s="72"/>
      <c r="W2664" s="68">
        <f t="shared" si="124"/>
        <v>1</v>
      </c>
      <c r="AC2664" s="1" t="str">
        <f t="shared" si="125"/>
        <v>1900</v>
      </c>
    </row>
    <row r="2665" spans="4:29" x14ac:dyDescent="0.25">
      <c r="D2665" s="99" t="str">
        <f t="shared" si="123"/>
        <v/>
      </c>
      <c r="E2665" s="93"/>
      <c r="F2665" s="4"/>
      <c r="G2665" s="72"/>
      <c r="H2665" s="72"/>
      <c r="I2665" s="72"/>
      <c r="J2665" s="72"/>
      <c r="W2665" s="68">
        <f t="shared" si="124"/>
        <v>1</v>
      </c>
      <c r="AC2665" s="1" t="str">
        <f t="shared" si="125"/>
        <v>1900</v>
      </c>
    </row>
    <row r="2666" spans="4:29" x14ac:dyDescent="0.25">
      <c r="D2666" s="99" t="str">
        <f t="shared" si="123"/>
        <v/>
      </c>
      <c r="E2666" s="93"/>
      <c r="F2666" s="4"/>
      <c r="G2666" s="72"/>
      <c r="H2666" s="72"/>
      <c r="I2666" s="72"/>
      <c r="J2666" s="72"/>
      <c r="W2666" s="68">
        <f t="shared" si="124"/>
        <v>1</v>
      </c>
      <c r="AC2666" s="1" t="str">
        <f t="shared" si="125"/>
        <v>1900</v>
      </c>
    </row>
    <row r="2667" spans="4:29" x14ac:dyDescent="0.25">
      <c r="D2667" s="99" t="str">
        <f t="shared" si="123"/>
        <v/>
      </c>
      <c r="E2667" s="93"/>
      <c r="F2667" s="4"/>
      <c r="G2667" s="72"/>
      <c r="H2667" s="72"/>
      <c r="I2667" s="72"/>
      <c r="J2667" s="72"/>
      <c r="W2667" s="68">
        <f t="shared" si="124"/>
        <v>1</v>
      </c>
      <c r="AC2667" s="1" t="str">
        <f t="shared" si="125"/>
        <v>1900</v>
      </c>
    </row>
    <row r="2668" spans="4:29" x14ac:dyDescent="0.25">
      <c r="D2668" s="99" t="str">
        <f t="shared" si="123"/>
        <v/>
      </c>
      <c r="E2668" s="93"/>
      <c r="F2668" s="4"/>
      <c r="G2668" s="72"/>
      <c r="H2668" s="72"/>
      <c r="I2668" s="72"/>
      <c r="J2668" s="72"/>
      <c r="W2668" s="68">
        <f t="shared" si="124"/>
        <v>1</v>
      </c>
      <c r="AC2668" s="1" t="str">
        <f t="shared" si="125"/>
        <v>1900</v>
      </c>
    </row>
    <row r="2669" spans="4:29" x14ac:dyDescent="0.25">
      <c r="D2669" s="99" t="str">
        <f t="shared" si="123"/>
        <v/>
      </c>
      <c r="E2669" s="93"/>
      <c r="F2669" s="4"/>
      <c r="G2669" s="72"/>
      <c r="H2669" s="72"/>
      <c r="I2669" s="72"/>
      <c r="J2669" s="72"/>
      <c r="W2669" s="68">
        <f t="shared" si="124"/>
        <v>1</v>
      </c>
      <c r="AC2669" s="1" t="str">
        <f t="shared" si="125"/>
        <v>1900</v>
      </c>
    </row>
    <row r="2670" spans="4:29" x14ac:dyDescent="0.25">
      <c r="D2670" s="99" t="str">
        <f t="shared" si="123"/>
        <v/>
      </c>
      <c r="E2670" s="93"/>
      <c r="F2670" s="4"/>
      <c r="G2670" s="72"/>
      <c r="H2670" s="72"/>
      <c r="I2670" s="72"/>
      <c r="J2670" s="72"/>
      <c r="W2670" s="68">
        <f t="shared" si="124"/>
        <v>1</v>
      </c>
      <c r="AC2670" s="1" t="str">
        <f t="shared" si="125"/>
        <v>1900</v>
      </c>
    </row>
    <row r="2671" spans="4:29" x14ac:dyDescent="0.25">
      <c r="D2671" s="99" t="str">
        <f t="shared" si="123"/>
        <v/>
      </c>
      <c r="E2671" s="93"/>
      <c r="F2671" s="4"/>
      <c r="G2671" s="72"/>
      <c r="H2671" s="72"/>
      <c r="I2671" s="72"/>
      <c r="J2671" s="72"/>
      <c r="W2671" s="68">
        <f t="shared" si="124"/>
        <v>1</v>
      </c>
      <c r="AC2671" s="1" t="str">
        <f t="shared" si="125"/>
        <v>1900</v>
      </c>
    </row>
    <row r="2672" spans="4:29" x14ac:dyDescent="0.25">
      <c r="D2672" s="99" t="str">
        <f t="shared" si="123"/>
        <v/>
      </c>
      <c r="E2672" s="93"/>
      <c r="F2672" s="4"/>
      <c r="G2672" s="72"/>
      <c r="H2672" s="72"/>
      <c r="I2672" s="72"/>
      <c r="J2672" s="72"/>
      <c r="W2672" s="68">
        <f t="shared" si="124"/>
        <v>1</v>
      </c>
      <c r="AC2672" s="1" t="str">
        <f t="shared" si="125"/>
        <v>1900</v>
      </c>
    </row>
    <row r="2673" spans="4:29" x14ac:dyDescent="0.25">
      <c r="D2673" s="99" t="str">
        <f t="shared" si="123"/>
        <v/>
      </c>
      <c r="E2673" s="93"/>
      <c r="F2673" s="4"/>
      <c r="G2673" s="72"/>
      <c r="H2673" s="72"/>
      <c r="I2673" s="72"/>
      <c r="J2673" s="72"/>
      <c r="W2673" s="68">
        <f t="shared" si="124"/>
        <v>1</v>
      </c>
      <c r="AC2673" s="1" t="str">
        <f t="shared" si="125"/>
        <v>1900</v>
      </c>
    </row>
    <row r="2674" spans="4:29" x14ac:dyDescent="0.25">
      <c r="D2674" s="99" t="str">
        <f t="shared" si="123"/>
        <v/>
      </c>
      <c r="E2674" s="93"/>
      <c r="F2674" s="4"/>
      <c r="G2674" s="72"/>
      <c r="H2674" s="72"/>
      <c r="I2674" s="72"/>
      <c r="J2674" s="72"/>
      <c r="W2674" s="68">
        <f t="shared" si="124"/>
        <v>1</v>
      </c>
      <c r="AC2674" s="1" t="str">
        <f t="shared" si="125"/>
        <v>1900</v>
      </c>
    </row>
    <row r="2675" spans="4:29" x14ac:dyDescent="0.25">
      <c r="D2675" s="99" t="str">
        <f t="shared" si="123"/>
        <v/>
      </c>
      <c r="E2675" s="93"/>
      <c r="F2675" s="4"/>
      <c r="G2675" s="72"/>
      <c r="H2675" s="72"/>
      <c r="I2675" s="72"/>
      <c r="J2675" s="72"/>
      <c r="W2675" s="68">
        <f t="shared" si="124"/>
        <v>1</v>
      </c>
      <c r="AC2675" s="1" t="str">
        <f t="shared" si="125"/>
        <v>1900</v>
      </c>
    </row>
    <row r="2676" spans="4:29" x14ac:dyDescent="0.25">
      <c r="D2676" s="99" t="str">
        <f t="shared" si="123"/>
        <v/>
      </c>
      <c r="E2676" s="93"/>
      <c r="F2676" s="4"/>
      <c r="G2676" s="72"/>
      <c r="H2676" s="72"/>
      <c r="I2676" s="72"/>
      <c r="J2676" s="72"/>
      <c r="W2676" s="68">
        <f t="shared" si="124"/>
        <v>1</v>
      </c>
      <c r="AC2676" s="1" t="str">
        <f t="shared" si="125"/>
        <v>1900</v>
      </c>
    </row>
    <row r="2677" spans="4:29" x14ac:dyDescent="0.25">
      <c r="D2677" s="99" t="str">
        <f t="shared" si="123"/>
        <v/>
      </c>
      <c r="E2677" s="93"/>
      <c r="F2677" s="4"/>
      <c r="G2677" s="72"/>
      <c r="H2677" s="72"/>
      <c r="I2677" s="72"/>
      <c r="J2677" s="72"/>
      <c r="W2677" s="68">
        <f t="shared" si="124"/>
        <v>1</v>
      </c>
      <c r="AC2677" s="1" t="str">
        <f t="shared" si="125"/>
        <v>1900</v>
      </c>
    </row>
    <row r="2678" spans="4:29" x14ac:dyDescent="0.25">
      <c r="D2678" s="99" t="str">
        <f t="shared" si="123"/>
        <v/>
      </c>
      <c r="E2678" s="93"/>
      <c r="F2678" s="4"/>
      <c r="G2678" s="72"/>
      <c r="H2678" s="72"/>
      <c r="I2678" s="72"/>
      <c r="J2678" s="72"/>
      <c r="W2678" s="68">
        <f t="shared" si="124"/>
        <v>1</v>
      </c>
      <c r="AC2678" s="1" t="str">
        <f t="shared" si="125"/>
        <v>1900</v>
      </c>
    </row>
    <row r="2679" spans="4:29" x14ac:dyDescent="0.25">
      <c r="D2679" s="99" t="str">
        <f t="shared" si="123"/>
        <v/>
      </c>
      <c r="E2679" s="93"/>
      <c r="F2679" s="4"/>
      <c r="G2679" s="72"/>
      <c r="H2679" s="72"/>
      <c r="I2679" s="72"/>
      <c r="J2679" s="72"/>
      <c r="W2679" s="68">
        <f t="shared" si="124"/>
        <v>1</v>
      </c>
      <c r="AC2679" s="1" t="str">
        <f t="shared" si="125"/>
        <v>1900</v>
      </c>
    </row>
    <row r="2680" spans="4:29" x14ac:dyDescent="0.25">
      <c r="D2680" s="99" t="str">
        <f t="shared" si="123"/>
        <v/>
      </c>
      <c r="E2680" s="93"/>
      <c r="F2680" s="4"/>
      <c r="G2680" s="72"/>
      <c r="H2680" s="72"/>
      <c r="I2680" s="72"/>
      <c r="J2680" s="72"/>
      <c r="W2680" s="68">
        <f t="shared" si="124"/>
        <v>1</v>
      </c>
      <c r="AC2680" s="1" t="str">
        <f t="shared" si="125"/>
        <v>1900</v>
      </c>
    </row>
    <row r="2681" spans="4:29" x14ac:dyDescent="0.25">
      <c r="D2681" s="99" t="str">
        <f t="shared" si="123"/>
        <v/>
      </c>
      <c r="E2681" s="93"/>
      <c r="F2681" s="4"/>
      <c r="G2681" s="72"/>
      <c r="H2681" s="72"/>
      <c r="I2681" s="72"/>
      <c r="J2681" s="72"/>
      <c r="W2681" s="68">
        <f t="shared" si="124"/>
        <v>1</v>
      </c>
      <c r="AC2681" s="1" t="str">
        <f t="shared" si="125"/>
        <v>1900</v>
      </c>
    </row>
    <row r="2682" spans="4:29" x14ac:dyDescent="0.25">
      <c r="D2682" s="99" t="str">
        <f t="shared" si="123"/>
        <v/>
      </c>
      <c r="E2682" s="93"/>
      <c r="F2682" s="4"/>
      <c r="G2682" s="72"/>
      <c r="H2682" s="72"/>
      <c r="I2682" s="72"/>
      <c r="J2682" s="72"/>
      <c r="W2682" s="68">
        <f t="shared" si="124"/>
        <v>1</v>
      </c>
      <c r="AC2682" s="1" t="str">
        <f t="shared" si="125"/>
        <v>1900</v>
      </c>
    </row>
    <row r="2683" spans="4:29" x14ac:dyDescent="0.25">
      <c r="D2683" s="99" t="str">
        <f t="shared" si="123"/>
        <v/>
      </c>
      <c r="E2683" s="93"/>
      <c r="F2683" s="4"/>
      <c r="G2683" s="72"/>
      <c r="H2683" s="72"/>
      <c r="I2683" s="72"/>
      <c r="J2683" s="72"/>
      <c r="W2683" s="68">
        <f t="shared" si="124"/>
        <v>1</v>
      </c>
      <c r="AC2683" s="1" t="str">
        <f t="shared" si="125"/>
        <v>1900</v>
      </c>
    </row>
    <row r="2684" spans="4:29" x14ac:dyDescent="0.25">
      <c r="D2684" s="99" t="str">
        <f t="shared" si="123"/>
        <v/>
      </c>
      <c r="E2684" s="93"/>
      <c r="F2684" s="4"/>
      <c r="G2684" s="72"/>
      <c r="H2684" s="72"/>
      <c r="I2684" s="72"/>
      <c r="J2684" s="72"/>
      <c r="W2684" s="68">
        <f t="shared" si="124"/>
        <v>1</v>
      </c>
      <c r="AC2684" s="1" t="str">
        <f t="shared" si="125"/>
        <v>1900</v>
      </c>
    </row>
    <row r="2685" spans="4:29" x14ac:dyDescent="0.25">
      <c r="D2685" s="99" t="str">
        <f t="shared" si="123"/>
        <v/>
      </c>
      <c r="E2685" s="93"/>
      <c r="F2685" s="4"/>
      <c r="G2685" s="72"/>
      <c r="H2685" s="72"/>
      <c r="I2685" s="72"/>
      <c r="J2685" s="72"/>
      <c r="W2685" s="68">
        <f t="shared" si="124"/>
        <v>1</v>
      </c>
      <c r="AC2685" s="1" t="str">
        <f t="shared" si="125"/>
        <v>1900</v>
      </c>
    </row>
    <row r="2686" spans="4:29" x14ac:dyDescent="0.25">
      <c r="D2686" s="99" t="str">
        <f t="shared" si="123"/>
        <v/>
      </c>
      <c r="E2686" s="93"/>
      <c r="F2686" s="4"/>
      <c r="G2686" s="72"/>
      <c r="H2686" s="72"/>
      <c r="I2686" s="72"/>
      <c r="J2686" s="72"/>
      <c r="W2686" s="68">
        <f t="shared" si="124"/>
        <v>1</v>
      </c>
      <c r="AC2686" s="1" t="str">
        <f t="shared" si="125"/>
        <v>1900</v>
      </c>
    </row>
    <row r="2687" spans="4:29" x14ac:dyDescent="0.25">
      <c r="D2687" s="99" t="str">
        <f t="shared" si="123"/>
        <v/>
      </c>
      <c r="E2687" s="93"/>
      <c r="F2687" s="4"/>
      <c r="G2687" s="72"/>
      <c r="H2687" s="72"/>
      <c r="I2687" s="72"/>
      <c r="J2687" s="72"/>
      <c r="W2687" s="68">
        <f t="shared" si="124"/>
        <v>1</v>
      </c>
      <c r="AC2687" s="1" t="str">
        <f t="shared" si="125"/>
        <v>1900</v>
      </c>
    </row>
    <row r="2688" spans="4:29" x14ac:dyDescent="0.25">
      <c r="D2688" s="99" t="str">
        <f t="shared" si="123"/>
        <v/>
      </c>
      <c r="E2688" s="93"/>
      <c r="F2688" s="4"/>
      <c r="G2688" s="72"/>
      <c r="H2688" s="72"/>
      <c r="I2688" s="72"/>
      <c r="J2688" s="72"/>
      <c r="W2688" s="68">
        <f t="shared" si="124"/>
        <v>1</v>
      </c>
      <c r="AC2688" s="1" t="str">
        <f t="shared" si="125"/>
        <v>1900</v>
      </c>
    </row>
    <row r="2689" spans="4:29" x14ac:dyDescent="0.25">
      <c r="D2689" s="99" t="str">
        <f t="shared" si="123"/>
        <v/>
      </c>
      <c r="E2689" s="93"/>
      <c r="F2689" s="4"/>
      <c r="G2689" s="72"/>
      <c r="H2689" s="72"/>
      <c r="I2689" s="72"/>
      <c r="J2689" s="72"/>
      <c r="W2689" s="68">
        <f t="shared" si="124"/>
        <v>1</v>
      </c>
      <c r="AC2689" s="1" t="str">
        <f t="shared" si="125"/>
        <v>1900</v>
      </c>
    </row>
    <row r="2690" spans="4:29" x14ac:dyDescent="0.25">
      <c r="D2690" s="99" t="str">
        <f t="shared" si="123"/>
        <v/>
      </c>
      <c r="E2690" s="93"/>
      <c r="F2690" s="4"/>
      <c r="G2690" s="72"/>
      <c r="H2690" s="72"/>
      <c r="I2690" s="72"/>
      <c r="J2690" s="72"/>
      <c r="W2690" s="68">
        <f t="shared" si="124"/>
        <v>1</v>
      </c>
      <c r="AC2690" s="1" t="str">
        <f t="shared" si="125"/>
        <v>1900</v>
      </c>
    </row>
    <row r="2691" spans="4:29" x14ac:dyDescent="0.25">
      <c r="D2691" s="99" t="str">
        <f t="shared" si="123"/>
        <v/>
      </c>
      <c r="E2691" s="93"/>
      <c r="F2691" s="4"/>
      <c r="G2691" s="72"/>
      <c r="H2691" s="72"/>
      <c r="I2691" s="72"/>
      <c r="J2691" s="72"/>
      <c r="W2691" s="68">
        <f t="shared" si="124"/>
        <v>1</v>
      </c>
      <c r="AC2691" s="1" t="str">
        <f t="shared" si="125"/>
        <v>1900</v>
      </c>
    </row>
    <row r="2692" spans="4:29" x14ac:dyDescent="0.25">
      <c r="D2692" s="99" t="str">
        <f t="shared" ref="D2692:D2755" si="126">IF(W2692&lt;&gt;$V$1,IF(YEAR(W2692)=YEAR(W2691),D2691+1,1),"")</f>
        <v/>
      </c>
      <c r="E2692" s="93"/>
      <c r="F2692" s="4"/>
      <c r="G2692" s="72"/>
      <c r="H2692" s="72"/>
      <c r="I2692" s="72"/>
      <c r="J2692" s="72"/>
      <c r="W2692" s="68">
        <f t="shared" ref="W2692:W2755" si="127">IF(CONCATENATE(F2692,F2693,F2694,F2695,F2696,F2697)&lt;&gt;"",IF(AND(E2692&lt;&gt;0,ISNUMBER(E2692)=TRUE),E2692,W2691),$V$1)</f>
        <v>1</v>
      </c>
      <c r="AC2692" s="1" t="str">
        <f t="shared" si="125"/>
        <v>1900</v>
      </c>
    </row>
    <row r="2693" spans="4:29" x14ac:dyDescent="0.25">
      <c r="D2693" s="99" t="str">
        <f t="shared" si="126"/>
        <v/>
      </c>
      <c r="E2693" s="93"/>
      <c r="F2693" s="4"/>
      <c r="G2693" s="72"/>
      <c r="H2693" s="72"/>
      <c r="I2693" s="72"/>
      <c r="J2693" s="72"/>
      <c r="W2693" s="68">
        <f t="shared" si="127"/>
        <v>1</v>
      </c>
      <c r="AC2693" s="1" t="str">
        <f t="shared" ref="AC2693:AC2756" si="128">YEAR(W2693)&amp;F2693</f>
        <v>1900</v>
      </c>
    </row>
    <row r="2694" spans="4:29" x14ac:dyDescent="0.25">
      <c r="D2694" s="99" t="str">
        <f t="shared" si="126"/>
        <v/>
      </c>
      <c r="E2694" s="93"/>
      <c r="F2694" s="4"/>
      <c r="G2694" s="72"/>
      <c r="H2694" s="72"/>
      <c r="I2694" s="72"/>
      <c r="J2694" s="72"/>
      <c r="W2694" s="68">
        <f t="shared" si="127"/>
        <v>1</v>
      </c>
      <c r="AC2694" s="1" t="str">
        <f t="shared" si="128"/>
        <v>1900</v>
      </c>
    </row>
    <row r="2695" spans="4:29" x14ac:dyDescent="0.25">
      <c r="D2695" s="99" t="str">
        <f t="shared" si="126"/>
        <v/>
      </c>
      <c r="E2695" s="93"/>
      <c r="F2695" s="4"/>
      <c r="G2695" s="72"/>
      <c r="H2695" s="72"/>
      <c r="I2695" s="72"/>
      <c r="J2695" s="72"/>
      <c r="W2695" s="68">
        <f t="shared" si="127"/>
        <v>1</v>
      </c>
      <c r="AC2695" s="1" t="str">
        <f t="shared" si="128"/>
        <v>1900</v>
      </c>
    </row>
    <row r="2696" spans="4:29" x14ac:dyDescent="0.25">
      <c r="D2696" s="99" t="str">
        <f t="shared" si="126"/>
        <v/>
      </c>
      <c r="E2696" s="93"/>
      <c r="F2696" s="4"/>
      <c r="G2696" s="72"/>
      <c r="H2696" s="72"/>
      <c r="I2696" s="72"/>
      <c r="J2696" s="72"/>
      <c r="W2696" s="68">
        <f t="shared" si="127"/>
        <v>1</v>
      </c>
      <c r="AC2696" s="1" t="str">
        <f t="shared" si="128"/>
        <v>1900</v>
      </c>
    </row>
    <row r="2697" spans="4:29" x14ac:dyDescent="0.25">
      <c r="D2697" s="99" t="str">
        <f t="shared" si="126"/>
        <v/>
      </c>
      <c r="E2697" s="93"/>
      <c r="F2697" s="4"/>
      <c r="G2697" s="72"/>
      <c r="H2697" s="72"/>
      <c r="I2697" s="72"/>
      <c r="J2697" s="72"/>
      <c r="W2697" s="68">
        <f t="shared" si="127"/>
        <v>1</v>
      </c>
      <c r="AC2697" s="1" t="str">
        <f t="shared" si="128"/>
        <v>1900</v>
      </c>
    </row>
    <row r="2698" spans="4:29" x14ac:dyDescent="0.25">
      <c r="D2698" s="99" t="str">
        <f t="shared" si="126"/>
        <v/>
      </c>
      <c r="E2698" s="93"/>
      <c r="F2698" s="4"/>
      <c r="G2698" s="72"/>
      <c r="H2698" s="72"/>
      <c r="I2698" s="72"/>
      <c r="J2698" s="72"/>
      <c r="W2698" s="68">
        <f t="shared" si="127"/>
        <v>1</v>
      </c>
      <c r="AC2698" s="1" t="str">
        <f t="shared" si="128"/>
        <v>1900</v>
      </c>
    </row>
    <row r="2699" spans="4:29" x14ac:dyDescent="0.25">
      <c r="D2699" s="99" t="str">
        <f t="shared" si="126"/>
        <v/>
      </c>
      <c r="E2699" s="93"/>
      <c r="F2699" s="4"/>
      <c r="G2699" s="72"/>
      <c r="H2699" s="72"/>
      <c r="I2699" s="72"/>
      <c r="J2699" s="72"/>
      <c r="W2699" s="68">
        <f t="shared" si="127"/>
        <v>1</v>
      </c>
      <c r="AC2699" s="1" t="str">
        <f t="shared" si="128"/>
        <v>1900</v>
      </c>
    </row>
    <row r="2700" spans="4:29" x14ac:dyDescent="0.25">
      <c r="D2700" s="99" t="str">
        <f t="shared" si="126"/>
        <v/>
      </c>
      <c r="E2700" s="93"/>
      <c r="F2700" s="4"/>
      <c r="G2700" s="72"/>
      <c r="H2700" s="72"/>
      <c r="I2700" s="72"/>
      <c r="J2700" s="72"/>
      <c r="W2700" s="68">
        <f t="shared" si="127"/>
        <v>1</v>
      </c>
      <c r="AC2700" s="1" t="str">
        <f t="shared" si="128"/>
        <v>1900</v>
      </c>
    </row>
    <row r="2701" spans="4:29" x14ac:dyDescent="0.25">
      <c r="D2701" s="99" t="str">
        <f t="shared" si="126"/>
        <v/>
      </c>
      <c r="E2701" s="93"/>
      <c r="F2701" s="4"/>
      <c r="G2701" s="72"/>
      <c r="H2701" s="72"/>
      <c r="I2701" s="72"/>
      <c r="J2701" s="72"/>
      <c r="W2701" s="68">
        <f t="shared" si="127"/>
        <v>1</v>
      </c>
      <c r="AC2701" s="1" t="str">
        <f t="shared" si="128"/>
        <v>1900</v>
      </c>
    </row>
    <row r="2702" spans="4:29" x14ac:dyDescent="0.25">
      <c r="D2702" s="99" t="str">
        <f t="shared" si="126"/>
        <v/>
      </c>
      <c r="E2702" s="93"/>
      <c r="F2702" s="4"/>
      <c r="G2702" s="72"/>
      <c r="H2702" s="72"/>
      <c r="I2702" s="72"/>
      <c r="J2702" s="72"/>
      <c r="W2702" s="68">
        <f t="shared" si="127"/>
        <v>1</v>
      </c>
      <c r="AC2702" s="1" t="str">
        <f t="shared" si="128"/>
        <v>1900</v>
      </c>
    </row>
    <row r="2703" spans="4:29" x14ac:dyDescent="0.25">
      <c r="D2703" s="99" t="str">
        <f t="shared" si="126"/>
        <v/>
      </c>
      <c r="E2703" s="93"/>
      <c r="F2703" s="4"/>
      <c r="G2703" s="72"/>
      <c r="H2703" s="72"/>
      <c r="I2703" s="72"/>
      <c r="J2703" s="72"/>
      <c r="W2703" s="68">
        <f t="shared" si="127"/>
        <v>1</v>
      </c>
      <c r="AC2703" s="1" t="str">
        <f t="shared" si="128"/>
        <v>1900</v>
      </c>
    </row>
    <row r="2704" spans="4:29" x14ac:dyDescent="0.25">
      <c r="D2704" s="99" t="str">
        <f t="shared" si="126"/>
        <v/>
      </c>
      <c r="E2704" s="93"/>
      <c r="F2704" s="4"/>
      <c r="G2704" s="72"/>
      <c r="H2704" s="72"/>
      <c r="I2704" s="72"/>
      <c r="J2704" s="72"/>
      <c r="W2704" s="68">
        <f t="shared" si="127"/>
        <v>1</v>
      </c>
      <c r="AC2704" s="1" t="str">
        <f t="shared" si="128"/>
        <v>1900</v>
      </c>
    </row>
    <row r="2705" spans="4:29" x14ac:dyDescent="0.25">
      <c r="D2705" s="99" t="str">
        <f t="shared" si="126"/>
        <v/>
      </c>
      <c r="E2705" s="93"/>
      <c r="F2705" s="4"/>
      <c r="G2705" s="72"/>
      <c r="H2705" s="72"/>
      <c r="I2705" s="72"/>
      <c r="J2705" s="72"/>
      <c r="W2705" s="68">
        <f t="shared" si="127"/>
        <v>1</v>
      </c>
      <c r="AC2705" s="1" t="str">
        <f t="shared" si="128"/>
        <v>1900</v>
      </c>
    </row>
    <row r="2706" spans="4:29" x14ac:dyDescent="0.25">
      <c r="D2706" s="99" t="str">
        <f t="shared" si="126"/>
        <v/>
      </c>
      <c r="E2706" s="93"/>
      <c r="F2706" s="4"/>
      <c r="G2706" s="72"/>
      <c r="H2706" s="72"/>
      <c r="I2706" s="72"/>
      <c r="J2706" s="72"/>
      <c r="W2706" s="68">
        <f t="shared" si="127"/>
        <v>1</v>
      </c>
      <c r="AC2706" s="1" t="str">
        <f t="shared" si="128"/>
        <v>1900</v>
      </c>
    </row>
    <row r="2707" spans="4:29" x14ac:dyDescent="0.25">
      <c r="D2707" s="99" t="str">
        <f t="shared" si="126"/>
        <v/>
      </c>
      <c r="E2707" s="93"/>
      <c r="F2707" s="4"/>
      <c r="G2707" s="72"/>
      <c r="H2707" s="72"/>
      <c r="I2707" s="72"/>
      <c r="J2707" s="72"/>
      <c r="W2707" s="68">
        <f t="shared" si="127"/>
        <v>1</v>
      </c>
      <c r="AC2707" s="1" t="str">
        <f t="shared" si="128"/>
        <v>1900</v>
      </c>
    </row>
    <row r="2708" spans="4:29" x14ac:dyDescent="0.25">
      <c r="D2708" s="99" t="str">
        <f t="shared" si="126"/>
        <v/>
      </c>
      <c r="E2708" s="93"/>
      <c r="F2708" s="4"/>
      <c r="G2708" s="72"/>
      <c r="H2708" s="72"/>
      <c r="I2708" s="72"/>
      <c r="J2708" s="72"/>
      <c r="W2708" s="68">
        <f t="shared" si="127"/>
        <v>1</v>
      </c>
      <c r="AC2708" s="1" t="str">
        <f t="shared" si="128"/>
        <v>1900</v>
      </c>
    </row>
    <row r="2709" spans="4:29" x14ac:dyDescent="0.25">
      <c r="D2709" s="99" t="str">
        <f t="shared" si="126"/>
        <v/>
      </c>
      <c r="E2709" s="93"/>
      <c r="F2709" s="4"/>
      <c r="G2709" s="72"/>
      <c r="H2709" s="72"/>
      <c r="I2709" s="72"/>
      <c r="J2709" s="72"/>
      <c r="W2709" s="68">
        <f t="shared" si="127"/>
        <v>1</v>
      </c>
      <c r="AC2709" s="1" t="str">
        <f t="shared" si="128"/>
        <v>1900</v>
      </c>
    </row>
    <row r="2710" spans="4:29" x14ac:dyDescent="0.25">
      <c r="D2710" s="99" t="str">
        <f t="shared" si="126"/>
        <v/>
      </c>
      <c r="E2710" s="93"/>
      <c r="F2710" s="4"/>
      <c r="G2710" s="72"/>
      <c r="H2710" s="72"/>
      <c r="I2710" s="72"/>
      <c r="J2710" s="72"/>
      <c r="W2710" s="68">
        <f t="shared" si="127"/>
        <v>1</v>
      </c>
      <c r="AC2710" s="1" t="str">
        <f t="shared" si="128"/>
        <v>1900</v>
      </c>
    </row>
    <row r="2711" spans="4:29" x14ac:dyDescent="0.25">
      <c r="D2711" s="99" t="str">
        <f t="shared" si="126"/>
        <v/>
      </c>
      <c r="E2711" s="93"/>
      <c r="F2711" s="4"/>
      <c r="G2711" s="72"/>
      <c r="H2711" s="72"/>
      <c r="I2711" s="72"/>
      <c r="J2711" s="72"/>
      <c r="W2711" s="68">
        <f t="shared" si="127"/>
        <v>1</v>
      </c>
      <c r="AC2711" s="1" t="str">
        <f t="shared" si="128"/>
        <v>1900</v>
      </c>
    </row>
    <row r="2712" spans="4:29" x14ac:dyDescent="0.25">
      <c r="D2712" s="99" t="str">
        <f t="shared" si="126"/>
        <v/>
      </c>
      <c r="E2712" s="93"/>
      <c r="F2712" s="4"/>
      <c r="G2712" s="72"/>
      <c r="H2712" s="72"/>
      <c r="I2712" s="72"/>
      <c r="J2712" s="72"/>
      <c r="W2712" s="68">
        <f t="shared" si="127"/>
        <v>1</v>
      </c>
      <c r="AC2712" s="1" t="str">
        <f t="shared" si="128"/>
        <v>1900</v>
      </c>
    </row>
    <row r="2713" spans="4:29" x14ac:dyDescent="0.25">
      <c r="D2713" s="99" t="str">
        <f t="shared" si="126"/>
        <v/>
      </c>
      <c r="E2713" s="93"/>
      <c r="F2713" s="4"/>
      <c r="G2713" s="72"/>
      <c r="H2713" s="72"/>
      <c r="I2713" s="72"/>
      <c r="J2713" s="72"/>
      <c r="W2713" s="68">
        <f t="shared" si="127"/>
        <v>1</v>
      </c>
      <c r="AC2713" s="1" t="str">
        <f t="shared" si="128"/>
        <v>1900</v>
      </c>
    </row>
    <row r="2714" spans="4:29" x14ac:dyDescent="0.25">
      <c r="D2714" s="99" t="str">
        <f t="shared" si="126"/>
        <v/>
      </c>
      <c r="E2714" s="93"/>
      <c r="F2714" s="4"/>
      <c r="G2714" s="72"/>
      <c r="H2714" s="72"/>
      <c r="I2714" s="72"/>
      <c r="J2714" s="72"/>
      <c r="W2714" s="68">
        <f t="shared" si="127"/>
        <v>1</v>
      </c>
      <c r="AC2714" s="1" t="str">
        <f t="shared" si="128"/>
        <v>1900</v>
      </c>
    </row>
    <row r="2715" spans="4:29" x14ac:dyDescent="0.25">
      <c r="D2715" s="99" t="str">
        <f t="shared" si="126"/>
        <v/>
      </c>
      <c r="E2715" s="93"/>
      <c r="F2715" s="4"/>
      <c r="G2715" s="72"/>
      <c r="H2715" s="72"/>
      <c r="I2715" s="72"/>
      <c r="J2715" s="72"/>
      <c r="W2715" s="68">
        <f t="shared" si="127"/>
        <v>1</v>
      </c>
      <c r="AC2715" s="1" t="str">
        <f t="shared" si="128"/>
        <v>1900</v>
      </c>
    </row>
    <row r="2716" spans="4:29" x14ac:dyDescent="0.25">
      <c r="D2716" s="99" t="str">
        <f t="shared" si="126"/>
        <v/>
      </c>
      <c r="E2716" s="93"/>
      <c r="F2716" s="4"/>
      <c r="G2716" s="72"/>
      <c r="H2716" s="72"/>
      <c r="I2716" s="72"/>
      <c r="J2716" s="72"/>
      <c r="W2716" s="68">
        <f t="shared" si="127"/>
        <v>1</v>
      </c>
      <c r="AC2716" s="1" t="str">
        <f t="shared" si="128"/>
        <v>1900</v>
      </c>
    </row>
    <row r="2717" spans="4:29" x14ac:dyDescent="0.25">
      <c r="D2717" s="99" t="str">
        <f t="shared" si="126"/>
        <v/>
      </c>
      <c r="E2717" s="93"/>
      <c r="F2717" s="4"/>
      <c r="G2717" s="72"/>
      <c r="H2717" s="72"/>
      <c r="I2717" s="72"/>
      <c r="J2717" s="72"/>
      <c r="W2717" s="68">
        <f t="shared" si="127"/>
        <v>1</v>
      </c>
      <c r="AC2717" s="1" t="str">
        <f t="shared" si="128"/>
        <v>1900</v>
      </c>
    </row>
    <row r="2718" spans="4:29" x14ac:dyDescent="0.25">
      <c r="D2718" s="99" t="str">
        <f t="shared" si="126"/>
        <v/>
      </c>
      <c r="E2718" s="93"/>
      <c r="F2718" s="4"/>
      <c r="G2718" s="72"/>
      <c r="H2718" s="72"/>
      <c r="I2718" s="72"/>
      <c r="J2718" s="72"/>
      <c r="W2718" s="68">
        <f t="shared" si="127"/>
        <v>1</v>
      </c>
      <c r="AC2718" s="1" t="str">
        <f t="shared" si="128"/>
        <v>1900</v>
      </c>
    </row>
    <row r="2719" spans="4:29" x14ac:dyDescent="0.25">
      <c r="D2719" s="99" t="str">
        <f t="shared" si="126"/>
        <v/>
      </c>
      <c r="E2719" s="93"/>
      <c r="F2719" s="4"/>
      <c r="G2719" s="72"/>
      <c r="H2719" s="72"/>
      <c r="I2719" s="72"/>
      <c r="J2719" s="72"/>
      <c r="W2719" s="68">
        <f t="shared" si="127"/>
        <v>1</v>
      </c>
      <c r="AC2719" s="1" t="str">
        <f t="shared" si="128"/>
        <v>1900</v>
      </c>
    </row>
    <row r="2720" spans="4:29" x14ac:dyDescent="0.25">
      <c r="D2720" s="99" t="str">
        <f t="shared" si="126"/>
        <v/>
      </c>
      <c r="E2720" s="93"/>
      <c r="F2720" s="4"/>
      <c r="G2720" s="72"/>
      <c r="H2720" s="72"/>
      <c r="I2720" s="72"/>
      <c r="J2720" s="72"/>
      <c r="W2720" s="68">
        <f t="shared" si="127"/>
        <v>1</v>
      </c>
      <c r="AC2720" s="1" t="str">
        <f t="shared" si="128"/>
        <v>1900</v>
      </c>
    </row>
    <row r="2721" spans="4:29" x14ac:dyDescent="0.25">
      <c r="D2721" s="99" t="str">
        <f t="shared" si="126"/>
        <v/>
      </c>
      <c r="E2721" s="93"/>
      <c r="F2721" s="4"/>
      <c r="G2721" s="72"/>
      <c r="H2721" s="72"/>
      <c r="I2721" s="72"/>
      <c r="J2721" s="72"/>
      <c r="W2721" s="68">
        <f t="shared" si="127"/>
        <v>1</v>
      </c>
      <c r="AC2721" s="1" t="str">
        <f t="shared" si="128"/>
        <v>1900</v>
      </c>
    </row>
    <row r="2722" spans="4:29" x14ac:dyDescent="0.25">
      <c r="D2722" s="99" t="str">
        <f t="shared" si="126"/>
        <v/>
      </c>
      <c r="E2722" s="93"/>
      <c r="F2722" s="4"/>
      <c r="G2722" s="72"/>
      <c r="H2722" s="72"/>
      <c r="I2722" s="72"/>
      <c r="J2722" s="72"/>
      <c r="W2722" s="68">
        <f t="shared" si="127"/>
        <v>1</v>
      </c>
      <c r="AC2722" s="1" t="str">
        <f t="shared" si="128"/>
        <v>1900</v>
      </c>
    </row>
    <row r="2723" spans="4:29" x14ac:dyDescent="0.25">
      <c r="D2723" s="99" t="str">
        <f t="shared" si="126"/>
        <v/>
      </c>
      <c r="E2723" s="93"/>
      <c r="F2723" s="4"/>
      <c r="G2723" s="72"/>
      <c r="H2723" s="72"/>
      <c r="I2723" s="72"/>
      <c r="J2723" s="72"/>
      <c r="W2723" s="68">
        <f t="shared" si="127"/>
        <v>1</v>
      </c>
      <c r="AC2723" s="1" t="str">
        <f t="shared" si="128"/>
        <v>1900</v>
      </c>
    </row>
    <row r="2724" spans="4:29" x14ac:dyDescent="0.25">
      <c r="D2724" s="99" t="str">
        <f t="shared" si="126"/>
        <v/>
      </c>
      <c r="E2724" s="93"/>
      <c r="F2724" s="4"/>
      <c r="G2724" s="72"/>
      <c r="H2724" s="72"/>
      <c r="I2724" s="72"/>
      <c r="J2724" s="72"/>
      <c r="W2724" s="68">
        <f t="shared" si="127"/>
        <v>1</v>
      </c>
      <c r="AC2724" s="1" t="str">
        <f t="shared" si="128"/>
        <v>1900</v>
      </c>
    </row>
    <row r="2725" spans="4:29" x14ac:dyDescent="0.25">
      <c r="D2725" s="99" t="str">
        <f t="shared" si="126"/>
        <v/>
      </c>
      <c r="E2725" s="93"/>
      <c r="F2725" s="4"/>
      <c r="G2725" s="72"/>
      <c r="H2725" s="72"/>
      <c r="I2725" s="72"/>
      <c r="J2725" s="72"/>
      <c r="W2725" s="68">
        <f t="shared" si="127"/>
        <v>1</v>
      </c>
      <c r="AC2725" s="1" t="str">
        <f t="shared" si="128"/>
        <v>1900</v>
      </c>
    </row>
    <row r="2726" spans="4:29" x14ac:dyDescent="0.25">
      <c r="D2726" s="99" t="str">
        <f t="shared" si="126"/>
        <v/>
      </c>
      <c r="E2726" s="93"/>
      <c r="F2726" s="4"/>
      <c r="G2726" s="72"/>
      <c r="H2726" s="72"/>
      <c r="I2726" s="72"/>
      <c r="J2726" s="72"/>
      <c r="W2726" s="68">
        <f t="shared" si="127"/>
        <v>1</v>
      </c>
      <c r="AC2726" s="1" t="str">
        <f t="shared" si="128"/>
        <v>1900</v>
      </c>
    </row>
    <row r="2727" spans="4:29" x14ac:dyDescent="0.25">
      <c r="D2727" s="99" t="str">
        <f t="shared" si="126"/>
        <v/>
      </c>
      <c r="E2727" s="93"/>
      <c r="F2727" s="4"/>
      <c r="G2727" s="72"/>
      <c r="H2727" s="72"/>
      <c r="I2727" s="72"/>
      <c r="J2727" s="72"/>
      <c r="W2727" s="68">
        <f t="shared" si="127"/>
        <v>1</v>
      </c>
      <c r="AC2727" s="1" t="str">
        <f t="shared" si="128"/>
        <v>1900</v>
      </c>
    </row>
    <row r="2728" spans="4:29" x14ac:dyDescent="0.25">
      <c r="D2728" s="99" t="str">
        <f t="shared" si="126"/>
        <v/>
      </c>
      <c r="E2728" s="93"/>
      <c r="F2728" s="4"/>
      <c r="G2728" s="72"/>
      <c r="H2728" s="72"/>
      <c r="I2728" s="72"/>
      <c r="J2728" s="72"/>
      <c r="W2728" s="68">
        <f t="shared" si="127"/>
        <v>1</v>
      </c>
      <c r="AC2728" s="1" t="str">
        <f t="shared" si="128"/>
        <v>1900</v>
      </c>
    </row>
    <row r="2729" spans="4:29" x14ac:dyDescent="0.25">
      <c r="D2729" s="99" t="str">
        <f t="shared" si="126"/>
        <v/>
      </c>
      <c r="E2729" s="93"/>
      <c r="F2729" s="4"/>
      <c r="G2729" s="72"/>
      <c r="H2729" s="72"/>
      <c r="I2729" s="72"/>
      <c r="J2729" s="72"/>
      <c r="W2729" s="68">
        <f t="shared" si="127"/>
        <v>1</v>
      </c>
      <c r="AC2729" s="1" t="str">
        <f t="shared" si="128"/>
        <v>1900</v>
      </c>
    </row>
    <row r="2730" spans="4:29" x14ac:dyDescent="0.25">
      <c r="D2730" s="99" t="str">
        <f t="shared" si="126"/>
        <v/>
      </c>
      <c r="E2730" s="93"/>
      <c r="F2730" s="4"/>
      <c r="G2730" s="72"/>
      <c r="H2730" s="72"/>
      <c r="I2730" s="72"/>
      <c r="J2730" s="72"/>
      <c r="W2730" s="68">
        <f t="shared" si="127"/>
        <v>1</v>
      </c>
      <c r="AC2730" s="1" t="str">
        <f t="shared" si="128"/>
        <v>1900</v>
      </c>
    </row>
    <row r="2731" spans="4:29" x14ac:dyDescent="0.25">
      <c r="D2731" s="99" t="str">
        <f t="shared" si="126"/>
        <v/>
      </c>
      <c r="E2731" s="93"/>
      <c r="F2731" s="4"/>
      <c r="G2731" s="72"/>
      <c r="H2731" s="72"/>
      <c r="I2731" s="72"/>
      <c r="J2731" s="72"/>
      <c r="W2731" s="68">
        <f t="shared" si="127"/>
        <v>1</v>
      </c>
      <c r="AC2731" s="1" t="str">
        <f t="shared" si="128"/>
        <v>1900</v>
      </c>
    </row>
    <row r="2732" spans="4:29" x14ac:dyDescent="0.25">
      <c r="D2732" s="99" t="str">
        <f t="shared" si="126"/>
        <v/>
      </c>
      <c r="E2732" s="93"/>
      <c r="F2732" s="4"/>
      <c r="G2732" s="72"/>
      <c r="H2732" s="72"/>
      <c r="I2732" s="72"/>
      <c r="J2732" s="72"/>
      <c r="W2732" s="68">
        <f t="shared" si="127"/>
        <v>1</v>
      </c>
      <c r="AC2732" s="1" t="str">
        <f t="shared" si="128"/>
        <v>1900</v>
      </c>
    </row>
    <row r="2733" spans="4:29" x14ac:dyDescent="0.25">
      <c r="D2733" s="99" t="str">
        <f t="shared" si="126"/>
        <v/>
      </c>
      <c r="E2733" s="93"/>
      <c r="F2733" s="4"/>
      <c r="G2733" s="72"/>
      <c r="H2733" s="72"/>
      <c r="I2733" s="72"/>
      <c r="J2733" s="72"/>
      <c r="W2733" s="68">
        <f t="shared" si="127"/>
        <v>1</v>
      </c>
      <c r="AC2733" s="1" t="str">
        <f t="shared" si="128"/>
        <v>1900</v>
      </c>
    </row>
    <row r="2734" spans="4:29" x14ac:dyDescent="0.25">
      <c r="D2734" s="99" t="str">
        <f t="shared" si="126"/>
        <v/>
      </c>
      <c r="E2734" s="93"/>
      <c r="F2734" s="4"/>
      <c r="G2734" s="72"/>
      <c r="H2734" s="72"/>
      <c r="I2734" s="72"/>
      <c r="J2734" s="72"/>
      <c r="W2734" s="68">
        <f t="shared" si="127"/>
        <v>1</v>
      </c>
      <c r="AC2734" s="1" t="str">
        <f t="shared" si="128"/>
        <v>1900</v>
      </c>
    </row>
    <row r="2735" spans="4:29" x14ac:dyDescent="0.25">
      <c r="D2735" s="99" t="str">
        <f t="shared" si="126"/>
        <v/>
      </c>
      <c r="E2735" s="93"/>
      <c r="F2735" s="4"/>
      <c r="G2735" s="72"/>
      <c r="H2735" s="72"/>
      <c r="I2735" s="72"/>
      <c r="J2735" s="72"/>
      <c r="W2735" s="68">
        <f t="shared" si="127"/>
        <v>1</v>
      </c>
      <c r="AC2735" s="1" t="str">
        <f t="shared" si="128"/>
        <v>1900</v>
      </c>
    </row>
    <row r="2736" spans="4:29" x14ac:dyDescent="0.25">
      <c r="D2736" s="99" t="str">
        <f t="shared" si="126"/>
        <v/>
      </c>
      <c r="E2736" s="93"/>
      <c r="F2736" s="4"/>
      <c r="G2736" s="72"/>
      <c r="H2736" s="72"/>
      <c r="I2736" s="72"/>
      <c r="J2736" s="72"/>
      <c r="W2736" s="68">
        <f t="shared" si="127"/>
        <v>1</v>
      </c>
      <c r="AC2736" s="1" t="str">
        <f t="shared" si="128"/>
        <v>1900</v>
      </c>
    </row>
    <row r="2737" spans="4:29" x14ac:dyDescent="0.25">
      <c r="D2737" s="99" t="str">
        <f t="shared" si="126"/>
        <v/>
      </c>
      <c r="E2737" s="93"/>
      <c r="F2737" s="4"/>
      <c r="G2737" s="72"/>
      <c r="H2737" s="72"/>
      <c r="I2737" s="72"/>
      <c r="J2737" s="72"/>
      <c r="W2737" s="68">
        <f t="shared" si="127"/>
        <v>1</v>
      </c>
      <c r="AC2737" s="1" t="str">
        <f t="shared" si="128"/>
        <v>1900</v>
      </c>
    </row>
    <row r="2738" spans="4:29" x14ac:dyDescent="0.25">
      <c r="D2738" s="99" t="str">
        <f t="shared" si="126"/>
        <v/>
      </c>
      <c r="E2738" s="93"/>
      <c r="F2738" s="4"/>
      <c r="G2738" s="72"/>
      <c r="H2738" s="72"/>
      <c r="I2738" s="72"/>
      <c r="J2738" s="72"/>
      <c r="W2738" s="68">
        <f t="shared" si="127"/>
        <v>1</v>
      </c>
      <c r="AC2738" s="1" t="str">
        <f t="shared" si="128"/>
        <v>1900</v>
      </c>
    </row>
    <row r="2739" spans="4:29" x14ac:dyDescent="0.25">
      <c r="D2739" s="99" t="str">
        <f t="shared" si="126"/>
        <v/>
      </c>
      <c r="E2739" s="93"/>
      <c r="F2739" s="4"/>
      <c r="G2739" s="72"/>
      <c r="H2739" s="72"/>
      <c r="I2739" s="72"/>
      <c r="J2739" s="72"/>
      <c r="W2739" s="68">
        <f t="shared" si="127"/>
        <v>1</v>
      </c>
      <c r="AC2739" s="1" t="str">
        <f t="shared" si="128"/>
        <v>1900</v>
      </c>
    </row>
    <row r="2740" spans="4:29" x14ac:dyDescent="0.25">
      <c r="D2740" s="99" t="str">
        <f t="shared" si="126"/>
        <v/>
      </c>
      <c r="E2740" s="93"/>
      <c r="F2740" s="4"/>
      <c r="G2740" s="72"/>
      <c r="H2740" s="72"/>
      <c r="I2740" s="72"/>
      <c r="J2740" s="72"/>
      <c r="W2740" s="68">
        <f t="shared" si="127"/>
        <v>1</v>
      </c>
      <c r="AC2740" s="1" t="str">
        <f t="shared" si="128"/>
        <v>1900</v>
      </c>
    </row>
    <row r="2741" spans="4:29" x14ac:dyDescent="0.25">
      <c r="D2741" s="99" t="str">
        <f t="shared" si="126"/>
        <v/>
      </c>
      <c r="E2741" s="93"/>
      <c r="F2741" s="4"/>
      <c r="G2741" s="72"/>
      <c r="H2741" s="72"/>
      <c r="I2741" s="72"/>
      <c r="J2741" s="72"/>
      <c r="W2741" s="68">
        <f t="shared" si="127"/>
        <v>1</v>
      </c>
      <c r="AC2741" s="1" t="str">
        <f t="shared" si="128"/>
        <v>1900</v>
      </c>
    </row>
    <row r="2742" spans="4:29" x14ac:dyDescent="0.25">
      <c r="D2742" s="99" t="str">
        <f t="shared" si="126"/>
        <v/>
      </c>
      <c r="E2742" s="93"/>
      <c r="F2742" s="4"/>
      <c r="G2742" s="72"/>
      <c r="H2742" s="72"/>
      <c r="I2742" s="72"/>
      <c r="J2742" s="72"/>
      <c r="W2742" s="68">
        <f t="shared" si="127"/>
        <v>1</v>
      </c>
      <c r="AC2742" s="1" t="str">
        <f t="shared" si="128"/>
        <v>1900</v>
      </c>
    </row>
    <row r="2743" spans="4:29" x14ac:dyDescent="0.25">
      <c r="D2743" s="99" t="str">
        <f t="shared" si="126"/>
        <v/>
      </c>
      <c r="E2743" s="93"/>
      <c r="F2743" s="4"/>
      <c r="G2743" s="72"/>
      <c r="H2743" s="72"/>
      <c r="I2743" s="72"/>
      <c r="J2743" s="72"/>
      <c r="W2743" s="68">
        <f t="shared" si="127"/>
        <v>1</v>
      </c>
      <c r="AC2743" s="1" t="str">
        <f t="shared" si="128"/>
        <v>1900</v>
      </c>
    </row>
    <row r="2744" spans="4:29" x14ac:dyDescent="0.25">
      <c r="D2744" s="99" t="str">
        <f t="shared" si="126"/>
        <v/>
      </c>
      <c r="E2744" s="93"/>
      <c r="F2744" s="4"/>
      <c r="G2744" s="72"/>
      <c r="H2744" s="72"/>
      <c r="I2744" s="72"/>
      <c r="J2744" s="72"/>
      <c r="W2744" s="68">
        <f t="shared" si="127"/>
        <v>1</v>
      </c>
      <c r="AC2744" s="1" t="str">
        <f t="shared" si="128"/>
        <v>1900</v>
      </c>
    </row>
    <row r="2745" spans="4:29" x14ac:dyDescent="0.25">
      <c r="D2745" s="99" t="str">
        <f t="shared" si="126"/>
        <v/>
      </c>
      <c r="E2745" s="93"/>
      <c r="F2745" s="4"/>
      <c r="G2745" s="72"/>
      <c r="H2745" s="72"/>
      <c r="I2745" s="72"/>
      <c r="J2745" s="72"/>
      <c r="W2745" s="68">
        <f t="shared" si="127"/>
        <v>1</v>
      </c>
      <c r="AC2745" s="1" t="str">
        <f t="shared" si="128"/>
        <v>1900</v>
      </c>
    </row>
    <row r="2746" spans="4:29" x14ac:dyDescent="0.25">
      <c r="D2746" s="99" t="str">
        <f t="shared" si="126"/>
        <v/>
      </c>
      <c r="E2746" s="93"/>
      <c r="F2746" s="4"/>
      <c r="G2746" s="72"/>
      <c r="H2746" s="72"/>
      <c r="I2746" s="72"/>
      <c r="J2746" s="72"/>
      <c r="W2746" s="68">
        <f t="shared" si="127"/>
        <v>1</v>
      </c>
      <c r="AC2746" s="1" t="str">
        <f t="shared" si="128"/>
        <v>1900</v>
      </c>
    </row>
    <row r="2747" spans="4:29" x14ac:dyDescent="0.25">
      <c r="D2747" s="99" t="str">
        <f t="shared" si="126"/>
        <v/>
      </c>
      <c r="E2747" s="93"/>
      <c r="F2747" s="4"/>
      <c r="G2747" s="72"/>
      <c r="H2747" s="72"/>
      <c r="I2747" s="72"/>
      <c r="J2747" s="72"/>
      <c r="W2747" s="68">
        <f t="shared" si="127"/>
        <v>1</v>
      </c>
      <c r="AC2747" s="1" t="str">
        <f t="shared" si="128"/>
        <v>1900</v>
      </c>
    </row>
    <row r="2748" spans="4:29" x14ac:dyDescent="0.25">
      <c r="D2748" s="99" t="str">
        <f t="shared" si="126"/>
        <v/>
      </c>
      <c r="E2748" s="93"/>
      <c r="F2748" s="4"/>
      <c r="G2748" s="72"/>
      <c r="H2748" s="72"/>
      <c r="I2748" s="72"/>
      <c r="J2748" s="72"/>
      <c r="W2748" s="68">
        <f t="shared" si="127"/>
        <v>1</v>
      </c>
      <c r="AC2748" s="1" t="str">
        <f t="shared" si="128"/>
        <v>1900</v>
      </c>
    </row>
    <row r="2749" spans="4:29" x14ac:dyDescent="0.25">
      <c r="D2749" s="99" t="str">
        <f t="shared" si="126"/>
        <v/>
      </c>
      <c r="E2749" s="93"/>
      <c r="F2749" s="4"/>
      <c r="G2749" s="72"/>
      <c r="H2749" s="72"/>
      <c r="I2749" s="72"/>
      <c r="J2749" s="72"/>
      <c r="W2749" s="68">
        <f t="shared" si="127"/>
        <v>1</v>
      </c>
      <c r="AC2749" s="1" t="str">
        <f t="shared" si="128"/>
        <v>1900</v>
      </c>
    </row>
    <row r="2750" spans="4:29" x14ac:dyDescent="0.25">
      <c r="D2750" s="99" t="str">
        <f t="shared" si="126"/>
        <v/>
      </c>
      <c r="E2750" s="93"/>
      <c r="F2750" s="4"/>
      <c r="G2750" s="72"/>
      <c r="H2750" s="72"/>
      <c r="I2750" s="72"/>
      <c r="J2750" s="72"/>
      <c r="W2750" s="68">
        <f t="shared" si="127"/>
        <v>1</v>
      </c>
      <c r="AC2750" s="1" t="str">
        <f t="shared" si="128"/>
        <v>1900</v>
      </c>
    </row>
    <row r="2751" spans="4:29" x14ac:dyDescent="0.25">
      <c r="D2751" s="99" t="str">
        <f t="shared" si="126"/>
        <v/>
      </c>
      <c r="E2751" s="93"/>
      <c r="F2751" s="4"/>
      <c r="G2751" s="72"/>
      <c r="H2751" s="72"/>
      <c r="I2751" s="72"/>
      <c r="J2751" s="72"/>
      <c r="W2751" s="68">
        <f t="shared" si="127"/>
        <v>1</v>
      </c>
      <c r="AC2751" s="1" t="str">
        <f t="shared" si="128"/>
        <v>1900</v>
      </c>
    </row>
    <row r="2752" spans="4:29" x14ac:dyDescent="0.25">
      <c r="D2752" s="99" t="str">
        <f t="shared" si="126"/>
        <v/>
      </c>
      <c r="E2752" s="93"/>
      <c r="F2752" s="4"/>
      <c r="G2752" s="72"/>
      <c r="H2752" s="72"/>
      <c r="I2752" s="72"/>
      <c r="J2752" s="72"/>
      <c r="W2752" s="68">
        <f t="shared" si="127"/>
        <v>1</v>
      </c>
      <c r="AC2752" s="1" t="str">
        <f t="shared" si="128"/>
        <v>1900</v>
      </c>
    </row>
    <row r="2753" spans="4:29" x14ac:dyDescent="0.25">
      <c r="D2753" s="99" t="str">
        <f t="shared" si="126"/>
        <v/>
      </c>
      <c r="E2753" s="93"/>
      <c r="F2753" s="4"/>
      <c r="G2753" s="72"/>
      <c r="H2753" s="72"/>
      <c r="I2753" s="72"/>
      <c r="J2753" s="72"/>
      <c r="W2753" s="68">
        <f t="shared" si="127"/>
        <v>1</v>
      </c>
      <c r="AC2753" s="1" t="str">
        <f t="shared" si="128"/>
        <v>1900</v>
      </c>
    </row>
    <row r="2754" spans="4:29" x14ac:dyDescent="0.25">
      <c r="D2754" s="99" t="str">
        <f t="shared" si="126"/>
        <v/>
      </c>
      <c r="E2754" s="93"/>
      <c r="F2754" s="4"/>
      <c r="G2754" s="72"/>
      <c r="H2754" s="72"/>
      <c r="I2754" s="72"/>
      <c r="J2754" s="72"/>
      <c r="W2754" s="68">
        <f t="shared" si="127"/>
        <v>1</v>
      </c>
      <c r="AC2754" s="1" t="str">
        <f t="shared" si="128"/>
        <v>1900</v>
      </c>
    </row>
    <row r="2755" spans="4:29" x14ac:dyDescent="0.25">
      <c r="D2755" s="99" t="str">
        <f t="shared" si="126"/>
        <v/>
      </c>
      <c r="E2755" s="93"/>
      <c r="F2755" s="4"/>
      <c r="G2755" s="72"/>
      <c r="H2755" s="72"/>
      <c r="I2755" s="72"/>
      <c r="J2755" s="72"/>
      <c r="W2755" s="68">
        <f t="shared" si="127"/>
        <v>1</v>
      </c>
      <c r="AC2755" s="1" t="str">
        <f t="shared" si="128"/>
        <v>1900</v>
      </c>
    </row>
    <row r="2756" spans="4:29" x14ac:dyDescent="0.25">
      <c r="D2756" s="99" t="str">
        <f t="shared" ref="D2756:D2819" si="129">IF(W2756&lt;&gt;$V$1,IF(YEAR(W2756)=YEAR(W2755),D2755+1,1),"")</f>
        <v/>
      </c>
      <c r="E2756" s="93"/>
      <c r="F2756" s="4"/>
      <c r="G2756" s="72"/>
      <c r="H2756" s="72"/>
      <c r="I2756" s="72"/>
      <c r="J2756" s="72"/>
      <c r="W2756" s="68">
        <f t="shared" ref="W2756:W2819" si="130">IF(CONCATENATE(F2756,F2757,F2758,F2759,F2760,F2761)&lt;&gt;"",IF(AND(E2756&lt;&gt;0,ISNUMBER(E2756)=TRUE),E2756,W2755),$V$1)</f>
        <v>1</v>
      </c>
      <c r="AC2756" s="1" t="str">
        <f t="shared" si="128"/>
        <v>1900</v>
      </c>
    </row>
    <row r="2757" spans="4:29" x14ac:dyDescent="0.25">
      <c r="D2757" s="99" t="str">
        <f t="shared" si="129"/>
        <v/>
      </c>
      <c r="E2757" s="93"/>
      <c r="F2757" s="4"/>
      <c r="G2757" s="72"/>
      <c r="H2757" s="72"/>
      <c r="I2757" s="72"/>
      <c r="J2757" s="72"/>
      <c r="W2757" s="68">
        <f t="shared" si="130"/>
        <v>1</v>
      </c>
      <c r="AC2757" s="1" t="str">
        <f t="shared" ref="AC2757:AC2820" si="131">YEAR(W2757)&amp;F2757</f>
        <v>1900</v>
      </c>
    </row>
    <row r="2758" spans="4:29" x14ac:dyDescent="0.25">
      <c r="D2758" s="99" t="str">
        <f t="shared" si="129"/>
        <v/>
      </c>
      <c r="E2758" s="93"/>
      <c r="F2758" s="4"/>
      <c r="G2758" s="72"/>
      <c r="H2758" s="72"/>
      <c r="I2758" s="72"/>
      <c r="J2758" s="72"/>
      <c r="W2758" s="68">
        <f t="shared" si="130"/>
        <v>1</v>
      </c>
      <c r="AC2758" s="1" t="str">
        <f t="shared" si="131"/>
        <v>1900</v>
      </c>
    </row>
    <row r="2759" spans="4:29" x14ac:dyDescent="0.25">
      <c r="D2759" s="99" t="str">
        <f t="shared" si="129"/>
        <v/>
      </c>
      <c r="E2759" s="93"/>
      <c r="F2759" s="4"/>
      <c r="G2759" s="72"/>
      <c r="H2759" s="72"/>
      <c r="I2759" s="72"/>
      <c r="J2759" s="72"/>
      <c r="W2759" s="68">
        <f t="shared" si="130"/>
        <v>1</v>
      </c>
      <c r="AC2759" s="1" t="str">
        <f t="shared" si="131"/>
        <v>1900</v>
      </c>
    </row>
    <row r="2760" spans="4:29" x14ac:dyDescent="0.25">
      <c r="D2760" s="99" t="str">
        <f t="shared" si="129"/>
        <v/>
      </c>
      <c r="E2760" s="93"/>
      <c r="F2760" s="4"/>
      <c r="G2760" s="72"/>
      <c r="H2760" s="72"/>
      <c r="I2760" s="72"/>
      <c r="J2760" s="72"/>
      <c r="W2760" s="68">
        <f t="shared" si="130"/>
        <v>1</v>
      </c>
      <c r="AC2760" s="1" t="str">
        <f t="shared" si="131"/>
        <v>1900</v>
      </c>
    </row>
    <row r="2761" spans="4:29" x14ac:dyDescent="0.25">
      <c r="D2761" s="99" t="str">
        <f t="shared" si="129"/>
        <v/>
      </c>
      <c r="E2761" s="93"/>
      <c r="F2761" s="4"/>
      <c r="G2761" s="72"/>
      <c r="H2761" s="72"/>
      <c r="I2761" s="72"/>
      <c r="J2761" s="72"/>
      <c r="W2761" s="68">
        <f t="shared" si="130"/>
        <v>1</v>
      </c>
      <c r="AC2761" s="1" t="str">
        <f t="shared" si="131"/>
        <v>1900</v>
      </c>
    </row>
    <row r="2762" spans="4:29" x14ac:dyDescent="0.25">
      <c r="D2762" s="99" t="str">
        <f t="shared" si="129"/>
        <v/>
      </c>
      <c r="E2762" s="93"/>
      <c r="F2762" s="4"/>
      <c r="G2762" s="72"/>
      <c r="H2762" s="72"/>
      <c r="I2762" s="72"/>
      <c r="J2762" s="72"/>
      <c r="W2762" s="68">
        <f t="shared" si="130"/>
        <v>1</v>
      </c>
      <c r="AC2762" s="1" t="str">
        <f t="shared" si="131"/>
        <v>1900</v>
      </c>
    </row>
    <row r="2763" spans="4:29" x14ac:dyDescent="0.25">
      <c r="D2763" s="99" t="str">
        <f t="shared" si="129"/>
        <v/>
      </c>
      <c r="E2763" s="93"/>
      <c r="F2763" s="4"/>
      <c r="G2763" s="72"/>
      <c r="H2763" s="72"/>
      <c r="I2763" s="72"/>
      <c r="J2763" s="72"/>
      <c r="W2763" s="68">
        <f t="shared" si="130"/>
        <v>1</v>
      </c>
      <c r="AC2763" s="1" t="str">
        <f t="shared" si="131"/>
        <v>1900</v>
      </c>
    </row>
    <row r="2764" spans="4:29" x14ac:dyDescent="0.25">
      <c r="D2764" s="99" t="str">
        <f t="shared" si="129"/>
        <v/>
      </c>
      <c r="E2764" s="93"/>
      <c r="F2764" s="4"/>
      <c r="G2764" s="72"/>
      <c r="H2764" s="72"/>
      <c r="I2764" s="72"/>
      <c r="J2764" s="72"/>
      <c r="W2764" s="68">
        <f t="shared" si="130"/>
        <v>1</v>
      </c>
      <c r="AC2764" s="1" t="str">
        <f t="shared" si="131"/>
        <v>1900</v>
      </c>
    </row>
    <row r="2765" spans="4:29" x14ac:dyDescent="0.25">
      <c r="D2765" s="99" t="str">
        <f t="shared" si="129"/>
        <v/>
      </c>
      <c r="E2765" s="93"/>
      <c r="F2765" s="4"/>
      <c r="G2765" s="72"/>
      <c r="H2765" s="72"/>
      <c r="I2765" s="72"/>
      <c r="J2765" s="72"/>
      <c r="W2765" s="68">
        <f t="shared" si="130"/>
        <v>1</v>
      </c>
      <c r="AC2765" s="1" t="str">
        <f t="shared" si="131"/>
        <v>1900</v>
      </c>
    </row>
    <row r="2766" spans="4:29" x14ac:dyDescent="0.25">
      <c r="D2766" s="99" t="str">
        <f t="shared" si="129"/>
        <v/>
      </c>
      <c r="E2766" s="93"/>
      <c r="F2766" s="4"/>
      <c r="G2766" s="72"/>
      <c r="H2766" s="72"/>
      <c r="I2766" s="72"/>
      <c r="J2766" s="72"/>
      <c r="W2766" s="68">
        <f t="shared" si="130"/>
        <v>1</v>
      </c>
      <c r="AC2766" s="1" t="str">
        <f t="shared" si="131"/>
        <v>1900</v>
      </c>
    </row>
    <row r="2767" spans="4:29" x14ac:dyDescent="0.25">
      <c r="D2767" s="99" t="str">
        <f t="shared" si="129"/>
        <v/>
      </c>
      <c r="E2767" s="93"/>
      <c r="F2767" s="4"/>
      <c r="G2767" s="72"/>
      <c r="H2767" s="72"/>
      <c r="I2767" s="72"/>
      <c r="J2767" s="72"/>
      <c r="W2767" s="68">
        <f t="shared" si="130"/>
        <v>1</v>
      </c>
      <c r="AC2767" s="1" t="str">
        <f t="shared" si="131"/>
        <v>1900</v>
      </c>
    </row>
    <row r="2768" spans="4:29" x14ac:dyDescent="0.25">
      <c r="D2768" s="99" t="str">
        <f t="shared" si="129"/>
        <v/>
      </c>
      <c r="E2768" s="93"/>
      <c r="F2768" s="4"/>
      <c r="G2768" s="72"/>
      <c r="H2768" s="72"/>
      <c r="I2768" s="72"/>
      <c r="J2768" s="72"/>
      <c r="W2768" s="68">
        <f t="shared" si="130"/>
        <v>1</v>
      </c>
      <c r="AC2768" s="1" t="str">
        <f t="shared" si="131"/>
        <v>1900</v>
      </c>
    </row>
    <row r="2769" spans="4:29" x14ac:dyDescent="0.25">
      <c r="D2769" s="99" t="str">
        <f t="shared" si="129"/>
        <v/>
      </c>
      <c r="E2769" s="93"/>
      <c r="F2769" s="4"/>
      <c r="G2769" s="72"/>
      <c r="H2769" s="72"/>
      <c r="I2769" s="72"/>
      <c r="J2769" s="72"/>
      <c r="W2769" s="68">
        <f t="shared" si="130"/>
        <v>1</v>
      </c>
      <c r="AC2769" s="1" t="str">
        <f t="shared" si="131"/>
        <v>1900</v>
      </c>
    </row>
    <row r="2770" spans="4:29" x14ac:dyDescent="0.25">
      <c r="D2770" s="99" t="str">
        <f t="shared" si="129"/>
        <v/>
      </c>
      <c r="E2770" s="93"/>
      <c r="F2770" s="4"/>
      <c r="G2770" s="72"/>
      <c r="H2770" s="72"/>
      <c r="I2770" s="72"/>
      <c r="J2770" s="72"/>
      <c r="W2770" s="68">
        <f t="shared" si="130"/>
        <v>1</v>
      </c>
      <c r="AC2770" s="1" t="str">
        <f t="shared" si="131"/>
        <v>1900</v>
      </c>
    </row>
    <row r="2771" spans="4:29" x14ac:dyDescent="0.25">
      <c r="D2771" s="99" t="str">
        <f t="shared" si="129"/>
        <v/>
      </c>
      <c r="E2771" s="93"/>
      <c r="F2771" s="4"/>
      <c r="G2771" s="72"/>
      <c r="H2771" s="72"/>
      <c r="I2771" s="72"/>
      <c r="J2771" s="72"/>
      <c r="W2771" s="68">
        <f t="shared" si="130"/>
        <v>1</v>
      </c>
      <c r="AC2771" s="1" t="str">
        <f t="shared" si="131"/>
        <v>1900</v>
      </c>
    </row>
    <row r="2772" spans="4:29" x14ac:dyDescent="0.25">
      <c r="D2772" s="99" t="str">
        <f t="shared" si="129"/>
        <v/>
      </c>
      <c r="E2772" s="93"/>
      <c r="F2772" s="4"/>
      <c r="G2772" s="72"/>
      <c r="H2772" s="72"/>
      <c r="I2772" s="72"/>
      <c r="J2772" s="72"/>
      <c r="W2772" s="68">
        <f t="shared" si="130"/>
        <v>1</v>
      </c>
      <c r="AC2772" s="1" t="str">
        <f t="shared" si="131"/>
        <v>1900</v>
      </c>
    </row>
    <row r="2773" spans="4:29" x14ac:dyDescent="0.25">
      <c r="D2773" s="99" t="str">
        <f t="shared" si="129"/>
        <v/>
      </c>
      <c r="E2773" s="93"/>
      <c r="F2773" s="4"/>
      <c r="G2773" s="72"/>
      <c r="H2773" s="72"/>
      <c r="I2773" s="72"/>
      <c r="J2773" s="72"/>
      <c r="W2773" s="68">
        <f t="shared" si="130"/>
        <v>1</v>
      </c>
      <c r="AC2773" s="1" t="str">
        <f t="shared" si="131"/>
        <v>1900</v>
      </c>
    </row>
    <row r="2774" spans="4:29" x14ac:dyDescent="0.25">
      <c r="D2774" s="99" t="str">
        <f t="shared" si="129"/>
        <v/>
      </c>
      <c r="E2774" s="93"/>
      <c r="F2774" s="4"/>
      <c r="G2774" s="72"/>
      <c r="H2774" s="72"/>
      <c r="I2774" s="72"/>
      <c r="J2774" s="72"/>
      <c r="W2774" s="68">
        <f t="shared" si="130"/>
        <v>1</v>
      </c>
      <c r="AC2774" s="1" t="str">
        <f t="shared" si="131"/>
        <v>1900</v>
      </c>
    </row>
    <row r="2775" spans="4:29" x14ac:dyDescent="0.25">
      <c r="D2775" s="99" t="str">
        <f t="shared" si="129"/>
        <v/>
      </c>
      <c r="E2775" s="93"/>
      <c r="F2775" s="4"/>
      <c r="G2775" s="72"/>
      <c r="H2775" s="72"/>
      <c r="I2775" s="72"/>
      <c r="J2775" s="72"/>
      <c r="W2775" s="68">
        <f t="shared" si="130"/>
        <v>1</v>
      </c>
      <c r="AC2775" s="1" t="str">
        <f t="shared" si="131"/>
        <v>1900</v>
      </c>
    </row>
    <row r="2776" spans="4:29" x14ac:dyDescent="0.25">
      <c r="D2776" s="99" t="str">
        <f t="shared" si="129"/>
        <v/>
      </c>
      <c r="E2776" s="93"/>
      <c r="F2776" s="4"/>
      <c r="G2776" s="72"/>
      <c r="H2776" s="72"/>
      <c r="I2776" s="72"/>
      <c r="J2776" s="72"/>
      <c r="W2776" s="68">
        <f t="shared" si="130"/>
        <v>1</v>
      </c>
      <c r="AC2776" s="1" t="str">
        <f t="shared" si="131"/>
        <v>1900</v>
      </c>
    </row>
    <row r="2777" spans="4:29" x14ac:dyDescent="0.25">
      <c r="D2777" s="99" t="str">
        <f t="shared" si="129"/>
        <v/>
      </c>
      <c r="E2777" s="93"/>
      <c r="F2777" s="4"/>
      <c r="G2777" s="72"/>
      <c r="H2777" s="72"/>
      <c r="I2777" s="72"/>
      <c r="J2777" s="72"/>
      <c r="W2777" s="68">
        <f t="shared" si="130"/>
        <v>1</v>
      </c>
      <c r="AC2777" s="1" t="str">
        <f t="shared" si="131"/>
        <v>1900</v>
      </c>
    </row>
    <row r="2778" spans="4:29" x14ac:dyDescent="0.25">
      <c r="D2778" s="99" t="str">
        <f t="shared" si="129"/>
        <v/>
      </c>
      <c r="E2778" s="93"/>
      <c r="F2778" s="4"/>
      <c r="G2778" s="72"/>
      <c r="H2778" s="72"/>
      <c r="I2778" s="72"/>
      <c r="J2778" s="72"/>
      <c r="W2778" s="68">
        <f t="shared" si="130"/>
        <v>1</v>
      </c>
      <c r="AC2778" s="1" t="str">
        <f t="shared" si="131"/>
        <v>1900</v>
      </c>
    </row>
    <row r="2779" spans="4:29" x14ac:dyDescent="0.25">
      <c r="D2779" s="99" t="str">
        <f t="shared" si="129"/>
        <v/>
      </c>
      <c r="E2779" s="93"/>
      <c r="F2779" s="4"/>
      <c r="G2779" s="72"/>
      <c r="H2779" s="72"/>
      <c r="I2779" s="72"/>
      <c r="J2779" s="72"/>
      <c r="W2779" s="68">
        <f t="shared" si="130"/>
        <v>1</v>
      </c>
      <c r="AC2779" s="1" t="str">
        <f t="shared" si="131"/>
        <v>1900</v>
      </c>
    </row>
    <row r="2780" spans="4:29" x14ac:dyDescent="0.25">
      <c r="D2780" s="99" t="str">
        <f t="shared" si="129"/>
        <v/>
      </c>
      <c r="E2780" s="93"/>
      <c r="F2780" s="4"/>
      <c r="G2780" s="72"/>
      <c r="H2780" s="72"/>
      <c r="I2780" s="72"/>
      <c r="J2780" s="72"/>
      <c r="W2780" s="68">
        <f t="shared" si="130"/>
        <v>1</v>
      </c>
      <c r="AC2780" s="1" t="str">
        <f t="shared" si="131"/>
        <v>1900</v>
      </c>
    </row>
    <row r="2781" spans="4:29" x14ac:dyDescent="0.25">
      <c r="D2781" s="99" t="str">
        <f t="shared" si="129"/>
        <v/>
      </c>
      <c r="E2781" s="93"/>
      <c r="F2781" s="4"/>
      <c r="G2781" s="72"/>
      <c r="H2781" s="72"/>
      <c r="I2781" s="72"/>
      <c r="J2781" s="72"/>
      <c r="W2781" s="68">
        <f t="shared" si="130"/>
        <v>1</v>
      </c>
      <c r="AC2781" s="1" t="str">
        <f t="shared" si="131"/>
        <v>1900</v>
      </c>
    </row>
    <row r="2782" spans="4:29" x14ac:dyDescent="0.25">
      <c r="D2782" s="99" t="str">
        <f t="shared" si="129"/>
        <v/>
      </c>
      <c r="E2782" s="93"/>
      <c r="F2782" s="4"/>
      <c r="G2782" s="72"/>
      <c r="H2782" s="72"/>
      <c r="I2782" s="72"/>
      <c r="J2782" s="72"/>
      <c r="W2782" s="68">
        <f t="shared" si="130"/>
        <v>1</v>
      </c>
      <c r="AC2782" s="1" t="str">
        <f t="shared" si="131"/>
        <v>1900</v>
      </c>
    </row>
    <row r="2783" spans="4:29" x14ac:dyDescent="0.25">
      <c r="D2783" s="99" t="str">
        <f t="shared" si="129"/>
        <v/>
      </c>
      <c r="E2783" s="93"/>
      <c r="F2783" s="4"/>
      <c r="G2783" s="72"/>
      <c r="H2783" s="72"/>
      <c r="I2783" s="72"/>
      <c r="J2783" s="72"/>
      <c r="W2783" s="68">
        <f t="shared" si="130"/>
        <v>1</v>
      </c>
      <c r="AC2783" s="1" t="str">
        <f t="shared" si="131"/>
        <v>1900</v>
      </c>
    </row>
    <row r="2784" spans="4:29" x14ac:dyDescent="0.25">
      <c r="D2784" s="99" t="str">
        <f t="shared" si="129"/>
        <v/>
      </c>
      <c r="E2784" s="93"/>
      <c r="F2784" s="4"/>
      <c r="G2784" s="72"/>
      <c r="H2784" s="72"/>
      <c r="I2784" s="72"/>
      <c r="J2784" s="72"/>
      <c r="W2784" s="68">
        <f t="shared" si="130"/>
        <v>1</v>
      </c>
      <c r="AC2784" s="1" t="str">
        <f t="shared" si="131"/>
        <v>1900</v>
      </c>
    </row>
    <row r="2785" spans="4:29" x14ac:dyDescent="0.25">
      <c r="D2785" s="99" t="str">
        <f t="shared" si="129"/>
        <v/>
      </c>
      <c r="E2785" s="93"/>
      <c r="F2785" s="4"/>
      <c r="G2785" s="72"/>
      <c r="H2785" s="72"/>
      <c r="I2785" s="72"/>
      <c r="J2785" s="72"/>
      <c r="W2785" s="68">
        <f t="shared" si="130"/>
        <v>1</v>
      </c>
      <c r="AC2785" s="1" t="str">
        <f t="shared" si="131"/>
        <v>1900</v>
      </c>
    </row>
    <row r="2786" spans="4:29" x14ac:dyDescent="0.25">
      <c r="D2786" s="99" t="str">
        <f t="shared" si="129"/>
        <v/>
      </c>
      <c r="E2786" s="93"/>
      <c r="F2786" s="4"/>
      <c r="G2786" s="72"/>
      <c r="H2786" s="72"/>
      <c r="I2786" s="72"/>
      <c r="J2786" s="72"/>
      <c r="W2786" s="68">
        <f t="shared" si="130"/>
        <v>1</v>
      </c>
      <c r="AC2786" s="1" t="str">
        <f t="shared" si="131"/>
        <v>1900</v>
      </c>
    </row>
    <row r="2787" spans="4:29" x14ac:dyDescent="0.25">
      <c r="D2787" s="99" t="str">
        <f t="shared" si="129"/>
        <v/>
      </c>
      <c r="E2787" s="93"/>
      <c r="F2787" s="4"/>
      <c r="G2787" s="72"/>
      <c r="H2787" s="72"/>
      <c r="I2787" s="72"/>
      <c r="J2787" s="72"/>
      <c r="W2787" s="68">
        <f t="shared" si="130"/>
        <v>1</v>
      </c>
      <c r="AC2787" s="1" t="str">
        <f t="shared" si="131"/>
        <v>1900</v>
      </c>
    </row>
    <row r="2788" spans="4:29" x14ac:dyDescent="0.25">
      <c r="D2788" s="99" t="str">
        <f t="shared" si="129"/>
        <v/>
      </c>
      <c r="E2788" s="93"/>
      <c r="F2788" s="4"/>
      <c r="G2788" s="72"/>
      <c r="H2788" s="72"/>
      <c r="I2788" s="72"/>
      <c r="J2788" s="72"/>
      <c r="W2788" s="68">
        <f t="shared" si="130"/>
        <v>1</v>
      </c>
      <c r="AC2788" s="1" t="str">
        <f t="shared" si="131"/>
        <v>1900</v>
      </c>
    </row>
    <row r="2789" spans="4:29" x14ac:dyDescent="0.25">
      <c r="D2789" s="99" t="str">
        <f t="shared" si="129"/>
        <v/>
      </c>
      <c r="E2789" s="93"/>
      <c r="F2789" s="4"/>
      <c r="G2789" s="72"/>
      <c r="H2789" s="72"/>
      <c r="I2789" s="72"/>
      <c r="J2789" s="72"/>
      <c r="W2789" s="68">
        <f t="shared" si="130"/>
        <v>1</v>
      </c>
      <c r="AC2789" s="1" t="str">
        <f t="shared" si="131"/>
        <v>1900</v>
      </c>
    </row>
    <row r="2790" spans="4:29" x14ac:dyDescent="0.25">
      <c r="D2790" s="99" t="str">
        <f t="shared" si="129"/>
        <v/>
      </c>
      <c r="E2790" s="93"/>
      <c r="F2790" s="4"/>
      <c r="G2790" s="72"/>
      <c r="H2790" s="72"/>
      <c r="I2790" s="72"/>
      <c r="J2790" s="72"/>
      <c r="W2790" s="68">
        <f t="shared" si="130"/>
        <v>1</v>
      </c>
      <c r="AC2790" s="1" t="str">
        <f t="shared" si="131"/>
        <v>1900</v>
      </c>
    </row>
    <row r="2791" spans="4:29" x14ac:dyDescent="0.25">
      <c r="D2791" s="99" t="str">
        <f t="shared" si="129"/>
        <v/>
      </c>
      <c r="E2791" s="93"/>
      <c r="F2791" s="4"/>
      <c r="G2791" s="72"/>
      <c r="H2791" s="72"/>
      <c r="I2791" s="72"/>
      <c r="J2791" s="72"/>
      <c r="W2791" s="68">
        <f t="shared" si="130"/>
        <v>1</v>
      </c>
      <c r="AC2791" s="1" t="str">
        <f t="shared" si="131"/>
        <v>1900</v>
      </c>
    </row>
    <row r="2792" spans="4:29" x14ac:dyDescent="0.25">
      <c r="D2792" s="99" t="str">
        <f t="shared" si="129"/>
        <v/>
      </c>
      <c r="E2792" s="93"/>
      <c r="F2792" s="4"/>
      <c r="G2792" s="72"/>
      <c r="H2792" s="72"/>
      <c r="I2792" s="72"/>
      <c r="J2792" s="72"/>
      <c r="W2792" s="68">
        <f t="shared" si="130"/>
        <v>1</v>
      </c>
      <c r="AC2792" s="1" t="str">
        <f t="shared" si="131"/>
        <v>1900</v>
      </c>
    </row>
    <row r="2793" spans="4:29" x14ac:dyDescent="0.25">
      <c r="D2793" s="99" t="str">
        <f t="shared" si="129"/>
        <v/>
      </c>
      <c r="E2793" s="93"/>
      <c r="F2793" s="4"/>
      <c r="G2793" s="72"/>
      <c r="H2793" s="72"/>
      <c r="I2793" s="72"/>
      <c r="J2793" s="72"/>
      <c r="W2793" s="68">
        <f t="shared" si="130"/>
        <v>1</v>
      </c>
      <c r="AC2793" s="1" t="str">
        <f t="shared" si="131"/>
        <v>1900</v>
      </c>
    </row>
    <row r="2794" spans="4:29" x14ac:dyDescent="0.25">
      <c r="D2794" s="99" t="str">
        <f t="shared" si="129"/>
        <v/>
      </c>
      <c r="E2794" s="93"/>
      <c r="F2794" s="4"/>
      <c r="G2794" s="72"/>
      <c r="H2794" s="72"/>
      <c r="I2794" s="72"/>
      <c r="J2794" s="72"/>
      <c r="W2794" s="68">
        <f t="shared" si="130"/>
        <v>1</v>
      </c>
      <c r="AC2794" s="1" t="str">
        <f t="shared" si="131"/>
        <v>1900</v>
      </c>
    </row>
    <row r="2795" spans="4:29" x14ac:dyDescent="0.25">
      <c r="D2795" s="99" t="str">
        <f t="shared" si="129"/>
        <v/>
      </c>
      <c r="E2795" s="93"/>
      <c r="F2795" s="4"/>
      <c r="G2795" s="72"/>
      <c r="H2795" s="72"/>
      <c r="I2795" s="72"/>
      <c r="J2795" s="72"/>
      <c r="W2795" s="68">
        <f t="shared" si="130"/>
        <v>1</v>
      </c>
      <c r="AC2795" s="1" t="str">
        <f t="shared" si="131"/>
        <v>1900</v>
      </c>
    </row>
    <row r="2796" spans="4:29" x14ac:dyDescent="0.25">
      <c r="D2796" s="99" t="str">
        <f t="shared" si="129"/>
        <v/>
      </c>
      <c r="E2796" s="93"/>
      <c r="F2796" s="4"/>
      <c r="G2796" s="72"/>
      <c r="H2796" s="72"/>
      <c r="I2796" s="72"/>
      <c r="J2796" s="72"/>
      <c r="W2796" s="68">
        <f t="shared" si="130"/>
        <v>1</v>
      </c>
      <c r="AC2796" s="1" t="str">
        <f t="shared" si="131"/>
        <v>1900</v>
      </c>
    </row>
    <row r="2797" spans="4:29" x14ac:dyDescent="0.25">
      <c r="D2797" s="99" t="str">
        <f t="shared" si="129"/>
        <v/>
      </c>
      <c r="E2797" s="93"/>
      <c r="F2797" s="4"/>
      <c r="G2797" s="72"/>
      <c r="H2797" s="72"/>
      <c r="I2797" s="72"/>
      <c r="J2797" s="72"/>
      <c r="W2797" s="68">
        <f t="shared" si="130"/>
        <v>1</v>
      </c>
      <c r="AC2797" s="1" t="str">
        <f t="shared" si="131"/>
        <v>1900</v>
      </c>
    </row>
    <row r="2798" spans="4:29" x14ac:dyDescent="0.25">
      <c r="D2798" s="99" t="str">
        <f t="shared" si="129"/>
        <v/>
      </c>
      <c r="E2798" s="93"/>
      <c r="F2798" s="4"/>
      <c r="G2798" s="72"/>
      <c r="H2798" s="72"/>
      <c r="I2798" s="72"/>
      <c r="J2798" s="72"/>
      <c r="W2798" s="68">
        <f t="shared" si="130"/>
        <v>1</v>
      </c>
      <c r="AC2798" s="1" t="str">
        <f t="shared" si="131"/>
        <v>1900</v>
      </c>
    </row>
    <row r="2799" spans="4:29" x14ac:dyDescent="0.25">
      <c r="D2799" s="99" t="str">
        <f t="shared" si="129"/>
        <v/>
      </c>
      <c r="E2799" s="93"/>
      <c r="F2799" s="4"/>
      <c r="G2799" s="72"/>
      <c r="H2799" s="72"/>
      <c r="I2799" s="72"/>
      <c r="J2799" s="72"/>
      <c r="W2799" s="68">
        <f t="shared" si="130"/>
        <v>1</v>
      </c>
      <c r="AC2799" s="1" t="str">
        <f t="shared" si="131"/>
        <v>1900</v>
      </c>
    </row>
    <row r="2800" spans="4:29" x14ac:dyDescent="0.25">
      <c r="D2800" s="99" t="str">
        <f t="shared" si="129"/>
        <v/>
      </c>
      <c r="E2800" s="93"/>
      <c r="F2800" s="4"/>
      <c r="G2800" s="72"/>
      <c r="H2800" s="72"/>
      <c r="I2800" s="72"/>
      <c r="J2800" s="72"/>
      <c r="W2800" s="68">
        <f t="shared" si="130"/>
        <v>1</v>
      </c>
      <c r="AC2800" s="1" t="str">
        <f t="shared" si="131"/>
        <v>1900</v>
      </c>
    </row>
    <row r="2801" spans="4:29" x14ac:dyDescent="0.25">
      <c r="D2801" s="99" t="str">
        <f t="shared" si="129"/>
        <v/>
      </c>
      <c r="E2801" s="93"/>
      <c r="F2801" s="4"/>
      <c r="G2801" s="72"/>
      <c r="H2801" s="72"/>
      <c r="I2801" s="72"/>
      <c r="J2801" s="72"/>
      <c r="W2801" s="68">
        <f t="shared" si="130"/>
        <v>1</v>
      </c>
      <c r="AC2801" s="1" t="str">
        <f t="shared" si="131"/>
        <v>1900</v>
      </c>
    </row>
    <row r="2802" spans="4:29" x14ac:dyDescent="0.25">
      <c r="D2802" s="99" t="str">
        <f t="shared" si="129"/>
        <v/>
      </c>
      <c r="E2802" s="93"/>
      <c r="F2802" s="4"/>
      <c r="G2802" s="72"/>
      <c r="H2802" s="72"/>
      <c r="I2802" s="72"/>
      <c r="J2802" s="72"/>
      <c r="W2802" s="68">
        <f t="shared" si="130"/>
        <v>1</v>
      </c>
      <c r="AC2802" s="1" t="str">
        <f t="shared" si="131"/>
        <v>1900</v>
      </c>
    </row>
    <row r="2803" spans="4:29" x14ac:dyDescent="0.25">
      <c r="D2803" s="99" t="str">
        <f t="shared" si="129"/>
        <v/>
      </c>
      <c r="E2803" s="93"/>
      <c r="F2803" s="4"/>
      <c r="G2803" s="72"/>
      <c r="H2803" s="72"/>
      <c r="I2803" s="72"/>
      <c r="J2803" s="72"/>
      <c r="W2803" s="68">
        <f t="shared" si="130"/>
        <v>1</v>
      </c>
      <c r="AC2803" s="1" t="str">
        <f t="shared" si="131"/>
        <v>1900</v>
      </c>
    </row>
    <row r="2804" spans="4:29" x14ac:dyDescent="0.25">
      <c r="D2804" s="99" t="str">
        <f t="shared" si="129"/>
        <v/>
      </c>
      <c r="E2804" s="93"/>
      <c r="F2804" s="4"/>
      <c r="G2804" s="72"/>
      <c r="H2804" s="72"/>
      <c r="I2804" s="72"/>
      <c r="J2804" s="72"/>
      <c r="W2804" s="68">
        <f t="shared" si="130"/>
        <v>1</v>
      </c>
      <c r="AC2804" s="1" t="str">
        <f t="shared" si="131"/>
        <v>1900</v>
      </c>
    </row>
    <row r="2805" spans="4:29" x14ac:dyDescent="0.25">
      <c r="D2805" s="99" t="str">
        <f t="shared" si="129"/>
        <v/>
      </c>
      <c r="E2805" s="93"/>
      <c r="F2805" s="4"/>
      <c r="G2805" s="72"/>
      <c r="H2805" s="72"/>
      <c r="I2805" s="72"/>
      <c r="J2805" s="72"/>
      <c r="W2805" s="68">
        <f t="shared" si="130"/>
        <v>1</v>
      </c>
      <c r="AC2805" s="1" t="str">
        <f t="shared" si="131"/>
        <v>1900</v>
      </c>
    </row>
    <row r="2806" spans="4:29" x14ac:dyDescent="0.25">
      <c r="D2806" s="99" t="str">
        <f t="shared" si="129"/>
        <v/>
      </c>
      <c r="E2806" s="93"/>
      <c r="F2806" s="4"/>
      <c r="G2806" s="72"/>
      <c r="H2806" s="72"/>
      <c r="I2806" s="72"/>
      <c r="J2806" s="72"/>
      <c r="W2806" s="68">
        <f t="shared" si="130"/>
        <v>1</v>
      </c>
      <c r="AC2806" s="1" t="str">
        <f t="shared" si="131"/>
        <v>1900</v>
      </c>
    </row>
    <row r="2807" spans="4:29" x14ac:dyDescent="0.25">
      <c r="D2807" s="99" t="str">
        <f t="shared" si="129"/>
        <v/>
      </c>
      <c r="E2807" s="93"/>
      <c r="F2807" s="4"/>
      <c r="G2807" s="72"/>
      <c r="H2807" s="72"/>
      <c r="I2807" s="72"/>
      <c r="J2807" s="72"/>
      <c r="W2807" s="68">
        <f t="shared" si="130"/>
        <v>1</v>
      </c>
      <c r="AC2807" s="1" t="str">
        <f t="shared" si="131"/>
        <v>1900</v>
      </c>
    </row>
    <row r="2808" spans="4:29" x14ac:dyDescent="0.25">
      <c r="D2808" s="99" t="str">
        <f t="shared" si="129"/>
        <v/>
      </c>
      <c r="E2808" s="93"/>
      <c r="F2808" s="4"/>
      <c r="G2808" s="72"/>
      <c r="H2808" s="72"/>
      <c r="I2808" s="72"/>
      <c r="J2808" s="72"/>
      <c r="W2808" s="68">
        <f t="shared" si="130"/>
        <v>1</v>
      </c>
      <c r="AC2808" s="1" t="str">
        <f t="shared" si="131"/>
        <v>1900</v>
      </c>
    </row>
    <row r="2809" spans="4:29" x14ac:dyDescent="0.25">
      <c r="D2809" s="99" t="str">
        <f t="shared" si="129"/>
        <v/>
      </c>
      <c r="E2809" s="93"/>
      <c r="F2809" s="4"/>
      <c r="G2809" s="72"/>
      <c r="H2809" s="72"/>
      <c r="I2809" s="72"/>
      <c r="J2809" s="72"/>
      <c r="W2809" s="68">
        <f t="shared" si="130"/>
        <v>1</v>
      </c>
      <c r="AC2809" s="1" t="str">
        <f t="shared" si="131"/>
        <v>1900</v>
      </c>
    </row>
    <row r="2810" spans="4:29" x14ac:dyDescent="0.25">
      <c r="D2810" s="99" t="str">
        <f t="shared" si="129"/>
        <v/>
      </c>
      <c r="E2810" s="93"/>
      <c r="F2810" s="4"/>
      <c r="G2810" s="72"/>
      <c r="H2810" s="72"/>
      <c r="I2810" s="72"/>
      <c r="J2810" s="72"/>
      <c r="W2810" s="68">
        <f t="shared" si="130"/>
        <v>1</v>
      </c>
      <c r="AC2810" s="1" t="str">
        <f t="shared" si="131"/>
        <v>1900</v>
      </c>
    </row>
    <row r="2811" spans="4:29" x14ac:dyDescent="0.25">
      <c r="D2811" s="99" t="str">
        <f t="shared" si="129"/>
        <v/>
      </c>
      <c r="E2811" s="93"/>
      <c r="F2811" s="4"/>
      <c r="G2811" s="72"/>
      <c r="H2811" s="72"/>
      <c r="I2811" s="72"/>
      <c r="J2811" s="72"/>
      <c r="W2811" s="68">
        <f t="shared" si="130"/>
        <v>1</v>
      </c>
      <c r="AC2811" s="1" t="str">
        <f t="shared" si="131"/>
        <v>1900</v>
      </c>
    </row>
    <row r="2812" spans="4:29" x14ac:dyDescent="0.25">
      <c r="D2812" s="99" t="str">
        <f t="shared" si="129"/>
        <v/>
      </c>
      <c r="E2812" s="93"/>
      <c r="F2812" s="4"/>
      <c r="G2812" s="72"/>
      <c r="H2812" s="72"/>
      <c r="I2812" s="72"/>
      <c r="J2812" s="72"/>
      <c r="W2812" s="68">
        <f t="shared" si="130"/>
        <v>1</v>
      </c>
      <c r="AC2812" s="1" t="str">
        <f t="shared" si="131"/>
        <v>1900</v>
      </c>
    </row>
    <row r="2813" spans="4:29" x14ac:dyDescent="0.25">
      <c r="D2813" s="99" t="str">
        <f t="shared" si="129"/>
        <v/>
      </c>
      <c r="E2813" s="93"/>
      <c r="F2813" s="4"/>
      <c r="G2813" s="72"/>
      <c r="H2813" s="72"/>
      <c r="I2813" s="72"/>
      <c r="J2813" s="72"/>
      <c r="W2813" s="68">
        <f t="shared" si="130"/>
        <v>1</v>
      </c>
      <c r="AC2813" s="1" t="str">
        <f t="shared" si="131"/>
        <v>1900</v>
      </c>
    </row>
    <row r="2814" spans="4:29" x14ac:dyDescent="0.25">
      <c r="D2814" s="99" t="str">
        <f t="shared" si="129"/>
        <v/>
      </c>
      <c r="E2814" s="93"/>
      <c r="F2814" s="4"/>
      <c r="G2814" s="72"/>
      <c r="H2814" s="72"/>
      <c r="I2814" s="72"/>
      <c r="J2814" s="72"/>
      <c r="W2814" s="68">
        <f t="shared" si="130"/>
        <v>1</v>
      </c>
      <c r="AC2814" s="1" t="str">
        <f t="shared" si="131"/>
        <v>1900</v>
      </c>
    </row>
    <row r="2815" spans="4:29" x14ac:dyDescent="0.25">
      <c r="D2815" s="99" t="str">
        <f t="shared" si="129"/>
        <v/>
      </c>
      <c r="E2815" s="93"/>
      <c r="F2815" s="4"/>
      <c r="G2815" s="72"/>
      <c r="H2815" s="72"/>
      <c r="I2815" s="72"/>
      <c r="J2815" s="72"/>
      <c r="W2815" s="68">
        <f t="shared" si="130"/>
        <v>1</v>
      </c>
      <c r="AC2815" s="1" t="str">
        <f t="shared" si="131"/>
        <v>1900</v>
      </c>
    </row>
    <row r="2816" spans="4:29" x14ac:dyDescent="0.25">
      <c r="D2816" s="99" t="str">
        <f t="shared" si="129"/>
        <v/>
      </c>
      <c r="E2816" s="93"/>
      <c r="F2816" s="4"/>
      <c r="G2816" s="72"/>
      <c r="H2816" s="72"/>
      <c r="I2816" s="72"/>
      <c r="J2816" s="72"/>
      <c r="W2816" s="68">
        <f t="shared" si="130"/>
        <v>1</v>
      </c>
      <c r="AC2816" s="1" t="str">
        <f t="shared" si="131"/>
        <v>1900</v>
      </c>
    </row>
    <row r="2817" spans="4:29" x14ac:dyDescent="0.25">
      <c r="D2817" s="99" t="str">
        <f t="shared" si="129"/>
        <v/>
      </c>
      <c r="E2817" s="93"/>
      <c r="F2817" s="4"/>
      <c r="G2817" s="72"/>
      <c r="H2817" s="72"/>
      <c r="I2817" s="72"/>
      <c r="J2817" s="72"/>
      <c r="W2817" s="68">
        <f t="shared" si="130"/>
        <v>1</v>
      </c>
      <c r="AC2817" s="1" t="str">
        <f t="shared" si="131"/>
        <v>1900</v>
      </c>
    </row>
    <row r="2818" spans="4:29" x14ac:dyDescent="0.25">
      <c r="D2818" s="99" t="str">
        <f t="shared" si="129"/>
        <v/>
      </c>
      <c r="E2818" s="93"/>
      <c r="F2818" s="4"/>
      <c r="G2818" s="72"/>
      <c r="H2818" s="72"/>
      <c r="I2818" s="72"/>
      <c r="J2818" s="72"/>
      <c r="W2818" s="68">
        <f t="shared" si="130"/>
        <v>1</v>
      </c>
      <c r="AC2818" s="1" t="str">
        <f t="shared" si="131"/>
        <v>1900</v>
      </c>
    </row>
    <row r="2819" spans="4:29" x14ac:dyDescent="0.25">
      <c r="D2819" s="99" t="str">
        <f t="shared" si="129"/>
        <v/>
      </c>
      <c r="E2819" s="93"/>
      <c r="F2819" s="4"/>
      <c r="G2819" s="72"/>
      <c r="H2819" s="72"/>
      <c r="I2819" s="72"/>
      <c r="J2819" s="72"/>
      <c r="W2819" s="68">
        <f t="shared" si="130"/>
        <v>1</v>
      </c>
      <c r="AC2819" s="1" t="str">
        <f t="shared" si="131"/>
        <v>1900</v>
      </c>
    </row>
    <row r="2820" spans="4:29" x14ac:dyDescent="0.25">
      <c r="D2820" s="99" t="str">
        <f t="shared" ref="D2820:D2883" si="132">IF(W2820&lt;&gt;$V$1,IF(YEAR(W2820)=YEAR(W2819),D2819+1,1),"")</f>
        <v/>
      </c>
      <c r="E2820" s="93"/>
      <c r="F2820" s="4"/>
      <c r="G2820" s="72"/>
      <c r="H2820" s="72"/>
      <c r="I2820" s="72"/>
      <c r="J2820" s="72"/>
      <c r="W2820" s="68">
        <f t="shared" ref="W2820:W2883" si="133">IF(CONCATENATE(F2820,F2821,F2822,F2823,F2824,F2825)&lt;&gt;"",IF(AND(E2820&lt;&gt;0,ISNUMBER(E2820)=TRUE),E2820,W2819),$V$1)</f>
        <v>1</v>
      </c>
      <c r="AC2820" s="1" t="str">
        <f t="shared" si="131"/>
        <v>1900</v>
      </c>
    </row>
    <row r="2821" spans="4:29" x14ac:dyDescent="0.25">
      <c r="D2821" s="99" t="str">
        <f t="shared" si="132"/>
        <v/>
      </c>
      <c r="E2821" s="93"/>
      <c r="F2821" s="4"/>
      <c r="G2821" s="72"/>
      <c r="H2821" s="72"/>
      <c r="I2821" s="72"/>
      <c r="J2821" s="72"/>
      <c r="W2821" s="68">
        <f t="shared" si="133"/>
        <v>1</v>
      </c>
      <c r="AC2821" s="1" t="str">
        <f t="shared" ref="AC2821:AC2884" si="134">YEAR(W2821)&amp;F2821</f>
        <v>1900</v>
      </c>
    </row>
    <row r="2822" spans="4:29" x14ac:dyDescent="0.25">
      <c r="D2822" s="99" t="str">
        <f t="shared" si="132"/>
        <v/>
      </c>
      <c r="E2822" s="93"/>
      <c r="F2822" s="4"/>
      <c r="G2822" s="72"/>
      <c r="H2822" s="72"/>
      <c r="I2822" s="72"/>
      <c r="J2822" s="72"/>
      <c r="W2822" s="68">
        <f t="shared" si="133"/>
        <v>1</v>
      </c>
      <c r="AC2822" s="1" t="str">
        <f t="shared" si="134"/>
        <v>1900</v>
      </c>
    </row>
    <row r="2823" spans="4:29" x14ac:dyDescent="0.25">
      <c r="D2823" s="99" t="str">
        <f t="shared" si="132"/>
        <v/>
      </c>
      <c r="E2823" s="93"/>
      <c r="F2823" s="4"/>
      <c r="G2823" s="72"/>
      <c r="H2823" s="72"/>
      <c r="I2823" s="72"/>
      <c r="J2823" s="72"/>
      <c r="W2823" s="68">
        <f t="shared" si="133"/>
        <v>1</v>
      </c>
      <c r="AC2823" s="1" t="str">
        <f t="shared" si="134"/>
        <v>1900</v>
      </c>
    </row>
    <row r="2824" spans="4:29" x14ac:dyDescent="0.25">
      <c r="D2824" s="99" t="str">
        <f t="shared" si="132"/>
        <v/>
      </c>
      <c r="E2824" s="93"/>
      <c r="F2824" s="4"/>
      <c r="G2824" s="72"/>
      <c r="H2824" s="72"/>
      <c r="I2824" s="72"/>
      <c r="J2824" s="72"/>
      <c r="W2824" s="68">
        <f t="shared" si="133"/>
        <v>1</v>
      </c>
      <c r="AC2824" s="1" t="str">
        <f t="shared" si="134"/>
        <v>1900</v>
      </c>
    </row>
    <row r="2825" spans="4:29" x14ac:dyDescent="0.25">
      <c r="D2825" s="99" t="str">
        <f t="shared" si="132"/>
        <v/>
      </c>
      <c r="E2825" s="93"/>
      <c r="F2825" s="4"/>
      <c r="G2825" s="72"/>
      <c r="H2825" s="72"/>
      <c r="I2825" s="72"/>
      <c r="J2825" s="72"/>
      <c r="W2825" s="68">
        <f t="shared" si="133"/>
        <v>1</v>
      </c>
      <c r="AC2825" s="1" t="str">
        <f t="shared" si="134"/>
        <v>1900</v>
      </c>
    </row>
    <row r="2826" spans="4:29" x14ac:dyDescent="0.25">
      <c r="D2826" s="99" t="str">
        <f t="shared" si="132"/>
        <v/>
      </c>
      <c r="E2826" s="93"/>
      <c r="F2826" s="4"/>
      <c r="G2826" s="72"/>
      <c r="H2826" s="72"/>
      <c r="I2826" s="72"/>
      <c r="J2826" s="72"/>
      <c r="W2826" s="68">
        <f t="shared" si="133"/>
        <v>1</v>
      </c>
      <c r="AC2826" s="1" t="str">
        <f t="shared" si="134"/>
        <v>1900</v>
      </c>
    </row>
    <row r="2827" spans="4:29" x14ac:dyDescent="0.25">
      <c r="D2827" s="99" t="str">
        <f t="shared" si="132"/>
        <v/>
      </c>
      <c r="E2827" s="93"/>
      <c r="F2827" s="4"/>
      <c r="G2827" s="72"/>
      <c r="H2827" s="72"/>
      <c r="I2827" s="72"/>
      <c r="J2827" s="72"/>
      <c r="W2827" s="68">
        <f t="shared" si="133"/>
        <v>1</v>
      </c>
      <c r="AC2827" s="1" t="str">
        <f t="shared" si="134"/>
        <v>1900</v>
      </c>
    </row>
    <row r="2828" spans="4:29" x14ac:dyDescent="0.25">
      <c r="D2828" s="99" t="str">
        <f t="shared" si="132"/>
        <v/>
      </c>
      <c r="E2828" s="93"/>
      <c r="F2828" s="4"/>
      <c r="G2828" s="72"/>
      <c r="H2828" s="72"/>
      <c r="I2828" s="72"/>
      <c r="J2828" s="72"/>
      <c r="W2828" s="68">
        <f t="shared" si="133"/>
        <v>1</v>
      </c>
      <c r="AC2828" s="1" t="str">
        <f t="shared" si="134"/>
        <v>1900</v>
      </c>
    </row>
    <row r="2829" spans="4:29" x14ac:dyDescent="0.25">
      <c r="D2829" s="99" t="str">
        <f t="shared" si="132"/>
        <v/>
      </c>
      <c r="E2829" s="93"/>
      <c r="F2829" s="4"/>
      <c r="G2829" s="72"/>
      <c r="H2829" s="72"/>
      <c r="I2829" s="72"/>
      <c r="J2829" s="72"/>
      <c r="W2829" s="68">
        <f t="shared" si="133"/>
        <v>1</v>
      </c>
      <c r="AC2829" s="1" t="str">
        <f t="shared" si="134"/>
        <v>1900</v>
      </c>
    </row>
    <row r="2830" spans="4:29" x14ac:dyDescent="0.25">
      <c r="D2830" s="99" t="str">
        <f t="shared" si="132"/>
        <v/>
      </c>
      <c r="E2830" s="93"/>
      <c r="F2830" s="4"/>
      <c r="G2830" s="72"/>
      <c r="H2830" s="72"/>
      <c r="I2830" s="72"/>
      <c r="J2830" s="72"/>
      <c r="W2830" s="68">
        <f t="shared" si="133"/>
        <v>1</v>
      </c>
      <c r="AC2830" s="1" t="str">
        <f t="shared" si="134"/>
        <v>1900</v>
      </c>
    </row>
    <row r="2831" spans="4:29" x14ac:dyDescent="0.25">
      <c r="D2831" s="99" t="str">
        <f t="shared" si="132"/>
        <v/>
      </c>
      <c r="E2831" s="93"/>
      <c r="F2831" s="4"/>
      <c r="G2831" s="72"/>
      <c r="H2831" s="72"/>
      <c r="I2831" s="72"/>
      <c r="J2831" s="72"/>
      <c r="W2831" s="68">
        <f t="shared" si="133"/>
        <v>1</v>
      </c>
      <c r="AC2831" s="1" t="str">
        <f t="shared" si="134"/>
        <v>1900</v>
      </c>
    </row>
    <row r="2832" spans="4:29" x14ac:dyDescent="0.25">
      <c r="D2832" s="99" t="str">
        <f t="shared" si="132"/>
        <v/>
      </c>
      <c r="E2832" s="93"/>
      <c r="F2832" s="4"/>
      <c r="G2832" s="72"/>
      <c r="H2832" s="72"/>
      <c r="I2832" s="72"/>
      <c r="J2832" s="72"/>
      <c r="W2832" s="68">
        <f t="shared" si="133"/>
        <v>1</v>
      </c>
      <c r="AC2832" s="1" t="str">
        <f t="shared" si="134"/>
        <v>1900</v>
      </c>
    </row>
    <row r="2833" spans="4:29" x14ac:dyDescent="0.25">
      <c r="D2833" s="99" t="str">
        <f t="shared" si="132"/>
        <v/>
      </c>
      <c r="E2833" s="93"/>
      <c r="F2833" s="4"/>
      <c r="G2833" s="72"/>
      <c r="H2833" s="72"/>
      <c r="I2833" s="72"/>
      <c r="J2833" s="72"/>
      <c r="W2833" s="68">
        <f t="shared" si="133"/>
        <v>1</v>
      </c>
      <c r="AC2833" s="1" t="str">
        <f t="shared" si="134"/>
        <v>1900</v>
      </c>
    </row>
    <row r="2834" spans="4:29" x14ac:dyDescent="0.25">
      <c r="D2834" s="99" t="str">
        <f t="shared" si="132"/>
        <v/>
      </c>
      <c r="E2834" s="93"/>
      <c r="F2834" s="4"/>
      <c r="G2834" s="72"/>
      <c r="H2834" s="72"/>
      <c r="I2834" s="72"/>
      <c r="J2834" s="72"/>
      <c r="W2834" s="68">
        <f t="shared" si="133"/>
        <v>1</v>
      </c>
      <c r="AC2834" s="1" t="str">
        <f t="shared" si="134"/>
        <v>1900</v>
      </c>
    </row>
    <row r="2835" spans="4:29" x14ac:dyDescent="0.25">
      <c r="D2835" s="99" t="str">
        <f t="shared" si="132"/>
        <v/>
      </c>
      <c r="E2835" s="93"/>
      <c r="F2835" s="4"/>
      <c r="G2835" s="72"/>
      <c r="H2835" s="72"/>
      <c r="I2835" s="72"/>
      <c r="J2835" s="72"/>
      <c r="W2835" s="68">
        <f t="shared" si="133"/>
        <v>1</v>
      </c>
      <c r="AC2835" s="1" t="str">
        <f t="shared" si="134"/>
        <v>1900</v>
      </c>
    </row>
    <row r="2836" spans="4:29" x14ac:dyDescent="0.25">
      <c r="D2836" s="99" t="str">
        <f t="shared" si="132"/>
        <v/>
      </c>
      <c r="E2836" s="93"/>
      <c r="F2836" s="4"/>
      <c r="G2836" s="72"/>
      <c r="H2836" s="72"/>
      <c r="I2836" s="72"/>
      <c r="J2836" s="72"/>
      <c r="W2836" s="68">
        <f t="shared" si="133"/>
        <v>1</v>
      </c>
      <c r="AC2836" s="1" t="str">
        <f t="shared" si="134"/>
        <v>1900</v>
      </c>
    </row>
    <row r="2837" spans="4:29" x14ac:dyDescent="0.25">
      <c r="D2837" s="99" t="str">
        <f t="shared" si="132"/>
        <v/>
      </c>
      <c r="E2837" s="93"/>
      <c r="F2837" s="4"/>
      <c r="G2837" s="72"/>
      <c r="H2837" s="72"/>
      <c r="I2837" s="72"/>
      <c r="J2837" s="72"/>
      <c r="W2837" s="68">
        <f t="shared" si="133"/>
        <v>1</v>
      </c>
      <c r="AC2837" s="1" t="str">
        <f t="shared" si="134"/>
        <v>1900</v>
      </c>
    </row>
    <row r="2838" spans="4:29" x14ac:dyDescent="0.25">
      <c r="D2838" s="99" t="str">
        <f t="shared" si="132"/>
        <v/>
      </c>
      <c r="E2838" s="93"/>
      <c r="F2838" s="4"/>
      <c r="G2838" s="72"/>
      <c r="H2838" s="72"/>
      <c r="I2838" s="72"/>
      <c r="J2838" s="72"/>
      <c r="W2838" s="68">
        <f t="shared" si="133"/>
        <v>1</v>
      </c>
      <c r="AC2838" s="1" t="str">
        <f t="shared" si="134"/>
        <v>1900</v>
      </c>
    </row>
    <row r="2839" spans="4:29" x14ac:dyDescent="0.25">
      <c r="D2839" s="99" t="str">
        <f t="shared" si="132"/>
        <v/>
      </c>
      <c r="E2839" s="93"/>
      <c r="F2839" s="4"/>
      <c r="G2839" s="72"/>
      <c r="H2839" s="72"/>
      <c r="I2839" s="72"/>
      <c r="J2839" s="72"/>
      <c r="W2839" s="68">
        <f t="shared" si="133"/>
        <v>1</v>
      </c>
      <c r="AC2839" s="1" t="str">
        <f t="shared" si="134"/>
        <v>1900</v>
      </c>
    </row>
    <row r="2840" spans="4:29" x14ac:dyDescent="0.25">
      <c r="D2840" s="99" t="str">
        <f t="shared" si="132"/>
        <v/>
      </c>
      <c r="E2840" s="93"/>
      <c r="F2840" s="4"/>
      <c r="G2840" s="72"/>
      <c r="H2840" s="72"/>
      <c r="I2840" s="72"/>
      <c r="J2840" s="72"/>
      <c r="W2840" s="68">
        <f t="shared" si="133"/>
        <v>1</v>
      </c>
      <c r="AC2840" s="1" t="str">
        <f t="shared" si="134"/>
        <v>1900</v>
      </c>
    </row>
    <row r="2841" spans="4:29" x14ac:dyDescent="0.25">
      <c r="D2841" s="99" t="str">
        <f t="shared" si="132"/>
        <v/>
      </c>
      <c r="E2841" s="93"/>
      <c r="F2841" s="4"/>
      <c r="G2841" s="72"/>
      <c r="H2841" s="72"/>
      <c r="I2841" s="72"/>
      <c r="J2841" s="72"/>
      <c r="W2841" s="68">
        <f t="shared" si="133"/>
        <v>1</v>
      </c>
      <c r="AC2841" s="1" t="str">
        <f t="shared" si="134"/>
        <v>1900</v>
      </c>
    </row>
    <row r="2842" spans="4:29" x14ac:dyDescent="0.25">
      <c r="D2842" s="99" t="str">
        <f t="shared" si="132"/>
        <v/>
      </c>
      <c r="E2842" s="93"/>
      <c r="F2842" s="4"/>
      <c r="G2842" s="72"/>
      <c r="H2842" s="72"/>
      <c r="I2842" s="72"/>
      <c r="J2842" s="72"/>
      <c r="W2842" s="68">
        <f t="shared" si="133"/>
        <v>1</v>
      </c>
      <c r="AC2842" s="1" t="str">
        <f t="shared" si="134"/>
        <v>1900</v>
      </c>
    </row>
    <row r="2843" spans="4:29" x14ac:dyDescent="0.25">
      <c r="D2843" s="99" t="str">
        <f t="shared" si="132"/>
        <v/>
      </c>
      <c r="E2843" s="93"/>
      <c r="F2843" s="4"/>
      <c r="G2843" s="72"/>
      <c r="H2843" s="72"/>
      <c r="I2843" s="72"/>
      <c r="J2843" s="72"/>
      <c r="W2843" s="68">
        <f t="shared" si="133"/>
        <v>1</v>
      </c>
      <c r="AC2843" s="1" t="str">
        <f t="shared" si="134"/>
        <v>1900</v>
      </c>
    </row>
    <row r="2844" spans="4:29" x14ac:dyDescent="0.25">
      <c r="D2844" s="99" t="str">
        <f t="shared" si="132"/>
        <v/>
      </c>
      <c r="E2844" s="93"/>
      <c r="F2844" s="4"/>
      <c r="G2844" s="72"/>
      <c r="H2844" s="72"/>
      <c r="I2844" s="72"/>
      <c r="J2844" s="72"/>
      <c r="W2844" s="68">
        <f t="shared" si="133"/>
        <v>1</v>
      </c>
      <c r="AC2844" s="1" t="str">
        <f t="shared" si="134"/>
        <v>1900</v>
      </c>
    </row>
    <row r="2845" spans="4:29" x14ac:dyDescent="0.25">
      <c r="D2845" s="99" t="str">
        <f t="shared" si="132"/>
        <v/>
      </c>
      <c r="E2845" s="93"/>
      <c r="F2845" s="4"/>
      <c r="G2845" s="72"/>
      <c r="H2845" s="72"/>
      <c r="I2845" s="72"/>
      <c r="J2845" s="72"/>
      <c r="W2845" s="68">
        <f t="shared" si="133"/>
        <v>1</v>
      </c>
      <c r="AC2845" s="1" t="str">
        <f t="shared" si="134"/>
        <v>1900</v>
      </c>
    </row>
    <row r="2846" spans="4:29" x14ac:dyDescent="0.25">
      <c r="D2846" s="99" t="str">
        <f t="shared" si="132"/>
        <v/>
      </c>
      <c r="E2846" s="93"/>
      <c r="F2846" s="4"/>
      <c r="G2846" s="72"/>
      <c r="H2846" s="72"/>
      <c r="I2846" s="72"/>
      <c r="J2846" s="72"/>
      <c r="W2846" s="68">
        <f t="shared" si="133"/>
        <v>1</v>
      </c>
      <c r="AC2846" s="1" t="str">
        <f t="shared" si="134"/>
        <v>1900</v>
      </c>
    </row>
    <row r="2847" spans="4:29" x14ac:dyDescent="0.25">
      <c r="D2847" s="99" t="str">
        <f t="shared" si="132"/>
        <v/>
      </c>
      <c r="E2847" s="93"/>
      <c r="F2847" s="4"/>
      <c r="G2847" s="72"/>
      <c r="H2847" s="72"/>
      <c r="I2847" s="72"/>
      <c r="J2847" s="72"/>
      <c r="W2847" s="68">
        <f t="shared" si="133"/>
        <v>1</v>
      </c>
      <c r="AC2847" s="1" t="str">
        <f t="shared" si="134"/>
        <v>1900</v>
      </c>
    </row>
    <row r="2848" spans="4:29" x14ac:dyDescent="0.25">
      <c r="D2848" s="99" t="str">
        <f t="shared" si="132"/>
        <v/>
      </c>
      <c r="E2848" s="93"/>
      <c r="F2848" s="4"/>
      <c r="G2848" s="72"/>
      <c r="H2848" s="72"/>
      <c r="I2848" s="72"/>
      <c r="J2848" s="72"/>
      <c r="W2848" s="68">
        <f t="shared" si="133"/>
        <v>1</v>
      </c>
      <c r="AC2848" s="1" t="str">
        <f t="shared" si="134"/>
        <v>1900</v>
      </c>
    </row>
    <row r="2849" spans="4:29" x14ac:dyDescent="0.25">
      <c r="D2849" s="99" t="str">
        <f t="shared" si="132"/>
        <v/>
      </c>
      <c r="E2849" s="93"/>
      <c r="F2849" s="4"/>
      <c r="G2849" s="72"/>
      <c r="H2849" s="72"/>
      <c r="I2849" s="72"/>
      <c r="J2849" s="72"/>
      <c r="W2849" s="68">
        <f t="shared" si="133"/>
        <v>1</v>
      </c>
      <c r="AC2849" s="1" t="str">
        <f t="shared" si="134"/>
        <v>1900</v>
      </c>
    </row>
    <row r="2850" spans="4:29" x14ac:dyDescent="0.25">
      <c r="D2850" s="99" t="str">
        <f t="shared" si="132"/>
        <v/>
      </c>
      <c r="E2850" s="93"/>
      <c r="F2850" s="4"/>
      <c r="G2850" s="72"/>
      <c r="H2850" s="72"/>
      <c r="I2850" s="72"/>
      <c r="J2850" s="72"/>
      <c r="W2850" s="68">
        <f t="shared" si="133"/>
        <v>1</v>
      </c>
      <c r="AC2850" s="1" t="str">
        <f t="shared" si="134"/>
        <v>1900</v>
      </c>
    </row>
    <row r="2851" spans="4:29" x14ac:dyDescent="0.25">
      <c r="D2851" s="99" t="str">
        <f t="shared" si="132"/>
        <v/>
      </c>
      <c r="E2851" s="93"/>
      <c r="F2851" s="4"/>
      <c r="G2851" s="72"/>
      <c r="H2851" s="72"/>
      <c r="I2851" s="72"/>
      <c r="J2851" s="72"/>
      <c r="W2851" s="68">
        <f t="shared" si="133"/>
        <v>1</v>
      </c>
      <c r="AC2851" s="1" t="str">
        <f t="shared" si="134"/>
        <v>1900</v>
      </c>
    </row>
    <row r="2852" spans="4:29" x14ac:dyDescent="0.25">
      <c r="D2852" s="99" t="str">
        <f t="shared" si="132"/>
        <v/>
      </c>
      <c r="E2852" s="93"/>
      <c r="F2852" s="4"/>
      <c r="G2852" s="72"/>
      <c r="H2852" s="72"/>
      <c r="I2852" s="72"/>
      <c r="J2852" s="72"/>
      <c r="W2852" s="68">
        <f t="shared" si="133"/>
        <v>1</v>
      </c>
      <c r="AC2852" s="1" t="str">
        <f t="shared" si="134"/>
        <v>1900</v>
      </c>
    </row>
    <row r="2853" spans="4:29" x14ac:dyDescent="0.25">
      <c r="D2853" s="99" t="str">
        <f t="shared" si="132"/>
        <v/>
      </c>
      <c r="E2853" s="93"/>
      <c r="F2853" s="4"/>
      <c r="G2853" s="72"/>
      <c r="H2853" s="72"/>
      <c r="I2853" s="72"/>
      <c r="J2853" s="72"/>
      <c r="W2853" s="68">
        <f t="shared" si="133"/>
        <v>1</v>
      </c>
      <c r="AC2853" s="1" t="str">
        <f t="shared" si="134"/>
        <v>1900</v>
      </c>
    </row>
    <row r="2854" spans="4:29" x14ac:dyDescent="0.25">
      <c r="D2854" s="99" t="str">
        <f t="shared" si="132"/>
        <v/>
      </c>
      <c r="E2854" s="93"/>
      <c r="F2854" s="4"/>
      <c r="G2854" s="72"/>
      <c r="H2854" s="72"/>
      <c r="I2854" s="72"/>
      <c r="J2854" s="72"/>
      <c r="W2854" s="68">
        <f t="shared" si="133"/>
        <v>1</v>
      </c>
      <c r="AC2854" s="1" t="str">
        <f t="shared" si="134"/>
        <v>1900</v>
      </c>
    </row>
    <row r="2855" spans="4:29" x14ac:dyDescent="0.25">
      <c r="D2855" s="99" t="str">
        <f t="shared" si="132"/>
        <v/>
      </c>
      <c r="E2855" s="93"/>
      <c r="F2855" s="4"/>
      <c r="G2855" s="72"/>
      <c r="H2855" s="72"/>
      <c r="I2855" s="72"/>
      <c r="J2855" s="72"/>
      <c r="W2855" s="68">
        <f t="shared" si="133"/>
        <v>1</v>
      </c>
      <c r="AC2855" s="1" t="str">
        <f t="shared" si="134"/>
        <v>1900</v>
      </c>
    </row>
    <row r="2856" spans="4:29" x14ac:dyDescent="0.25">
      <c r="D2856" s="99" t="str">
        <f t="shared" si="132"/>
        <v/>
      </c>
      <c r="E2856" s="93"/>
      <c r="F2856" s="4"/>
      <c r="G2856" s="72"/>
      <c r="H2856" s="72"/>
      <c r="I2856" s="72"/>
      <c r="J2856" s="72"/>
      <c r="W2856" s="68">
        <f t="shared" si="133"/>
        <v>1</v>
      </c>
      <c r="AC2856" s="1" t="str">
        <f t="shared" si="134"/>
        <v>1900</v>
      </c>
    </row>
    <row r="2857" spans="4:29" x14ac:dyDescent="0.25">
      <c r="D2857" s="99" t="str">
        <f t="shared" si="132"/>
        <v/>
      </c>
      <c r="E2857" s="93"/>
      <c r="F2857" s="4"/>
      <c r="G2857" s="72"/>
      <c r="H2857" s="72"/>
      <c r="I2857" s="72"/>
      <c r="J2857" s="72"/>
      <c r="W2857" s="68">
        <f t="shared" si="133"/>
        <v>1</v>
      </c>
      <c r="AC2857" s="1" t="str">
        <f t="shared" si="134"/>
        <v>1900</v>
      </c>
    </row>
    <row r="2858" spans="4:29" x14ac:dyDescent="0.25">
      <c r="D2858" s="99" t="str">
        <f t="shared" si="132"/>
        <v/>
      </c>
      <c r="E2858" s="93"/>
      <c r="F2858" s="4"/>
      <c r="G2858" s="72"/>
      <c r="H2858" s="72"/>
      <c r="I2858" s="72"/>
      <c r="J2858" s="72"/>
      <c r="W2858" s="68">
        <f t="shared" si="133"/>
        <v>1</v>
      </c>
      <c r="AC2858" s="1" t="str">
        <f t="shared" si="134"/>
        <v>1900</v>
      </c>
    </row>
    <row r="2859" spans="4:29" x14ac:dyDescent="0.25">
      <c r="D2859" s="99" t="str">
        <f t="shared" si="132"/>
        <v/>
      </c>
      <c r="E2859" s="93"/>
      <c r="F2859" s="4"/>
      <c r="G2859" s="72"/>
      <c r="H2859" s="72"/>
      <c r="I2859" s="72"/>
      <c r="J2859" s="72"/>
      <c r="W2859" s="68">
        <f t="shared" si="133"/>
        <v>1</v>
      </c>
      <c r="AC2859" s="1" t="str">
        <f t="shared" si="134"/>
        <v>1900</v>
      </c>
    </row>
    <row r="2860" spans="4:29" x14ac:dyDescent="0.25">
      <c r="D2860" s="99" t="str">
        <f t="shared" si="132"/>
        <v/>
      </c>
      <c r="E2860" s="93"/>
      <c r="F2860" s="4"/>
      <c r="G2860" s="72"/>
      <c r="H2860" s="72"/>
      <c r="I2860" s="72"/>
      <c r="J2860" s="72"/>
      <c r="W2860" s="68">
        <f t="shared" si="133"/>
        <v>1</v>
      </c>
      <c r="AC2860" s="1" t="str">
        <f t="shared" si="134"/>
        <v>1900</v>
      </c>
    </row>
    <row r="2861" spans="4:29" x14ac:dyDescent="0.25">
      <c r="D2861" s="99" t="str">
        <f t="shared" si="132"/>
        <v/>
      </c>
      <c r="E2861" s="93"/>
      <c r="F2861" s="4"/>
      <c r="G2861" s="72"/>
      <c r="H2861" s="72"/>
      <c r="I2861" s="72"/>
      <c r="J2861" s="72"/>
      <c r="W2861" s="68">
        <f t="shared" si="133"/>
        <v>1</v>
      </c>
      <c r="AC2861" s="1" t="str">
        <f t="shared" si="134"/>
        <v>1900</v>
      </c>
    </row>
    <row r="2862" spans="4:29" x14ac:dyDescent="0.25">
      <c r="D2862" s="99" t="str">
        <f t="shared" si="132"/>
        <v/>
      </c>
      <c r="E2862" s="93"/>
      <c r="F2862" s="4"/>
      <c r="G2862" s="72"/>
      <c r="H2862" s="72"/>
      <c r="I2862" s="72"/>
      <c r="J2862" s="72"/>
      <c r="W2862" s="68">
        <f t="shared" si="133"/>
        <v>1</v>
      </c>
      <c r="AC2862" s="1" t="str">
        <f t="shared" si="134"/>
        <v>1900</v>
      </c>
    </row>
    <row r="2863" spans="4:29" x14ac:dyDescent="0.25">
      <c r="D2863" s="99" t="str">
        <f t="shared" si="132"/>
        <v/>
      </c>
      <c r="E2863" s="93"/>
      <c r="F2863" s="4"/>
      <c r="G2863" s="72"/>
      <c r="H2863" s="72"/>
      <c r="I2863" s="72"/>
      <c r="J2863" s="72"/>
      <c r="W2863" s="68">
        <f t="shared" si="133"/>
        <v>1</v>
      </c>
      <c r="AC2863" s="1" t="str">
        <f t="shared" si="134"/>
        <v>1900</v>
      </c>
    </row>
    <row r="2864" spans="4:29" x14ac:dyDescent="0.25">
      <c r="D2864" s="99" t="str">
        <f t="shared" si="132"/>
        <v/>
      </c>
      <c r="E2864" s="93"/>
      <c r="F2864" s="4"/>
      <c r="G2864" s="72"/>
      <c r="H2864" s="72"/>
      <c r="I2864" s="72"/>
      <c r="J2864" s="72"/>
      <c r="W2864" s="68">
        <f t="shared" si="133"/>
        <v>1</v>
      </c>
      <c r="AC2864" s="1" t="str">
        <f t="shared" si="134"/>
        <v>1900</v>
      </c>
    </row>
    <row r="2865" spans="4:29" x14ac:dyDescent="0.25">
      <c r="D2865" s="99" t="str">
        <f t="shared" si="132"/>
        <v/>
      </c>
      <c r="E2865" s="93"/>
      <c r="F2865" s="4"/>
      <c r="G2865" s="72"/>
      <c r="H2865" s="72"/>
      <c r="I2865" s="72"/>
      <c r="J2865" s="72"/>
      <c r="W2865" s="68">
        <f t="shared" si="133"/>
        <v>1</v>
      </c>
      <c r="AC2865" s="1" t="str">
        <f t="shared" si="134"/>
        <v>1900</v>
      </c>
    </row>
    <row r="2866" spans="4:29" x14ac:dyDescent="0.25">
      <c r="D2866" s="99" t="str">
        <f t="shared" si="132"/>
        <v/>
      </c>
      <c r="E2866" s="93"/>
      <c r="F2866" s="4"/>
      <c r="G2866" s="72"/>
      <c r="H2866" s="72"/>
      <c r="I2866" s="72"/>
      <c r="J2866" s="72"/>
      <c r="W2866" s="68">
        <f t="shared" si="133"/>
        <v>1</v>
      </c>
      <c r="AC2866" s="1" t="str">
        <f t="shared" si="134"/>
        <v>1900</v>
      </c>
    </row>
    <row r="2867" spans="4:29" x14ac:dyDescent="0.25">
      <c r="D2867" s="99" t="str">
        <f t="shared" si="132"/>
        <v/>
      </c>
      <c r="E2867" s="93"/>
      <c r="F2867" s="4"/>
      <c r="G2867" s="72"/>
      <c r="H2867" s="72"/>
      <c r="I2867" s="72"/>
      <c r="J2867" s="72"/>
      <c r="W2867" s="68">
        <f t="shared" si="133"/>
        <v>1</v>
      </c>
      <c r="AC2867" s="1" t="str">
        <f t="shared" si="134"/>
        <v>1900</v>
      </c>
    </row>
    <row r="2868" spans="4:29" x14ac:dyDescent="0.25">
      <c r="D2868" s="99" t="str">
        <f t="shared" si="132"/>
        <v/>
      </c>
      <c r="E2868" s="93"/>
      <c r="F2868" s="4"/>
      <c r="G2868" s="72"/>
      <c r="H2868" s="72"/>
      <c r="I2868" s="72"/>
      <c r="J2868" s="72"/>
      <c r="W2868" s="68">
        <f t="shared" si="133"/>
        <v>1</v>
      </c>
      <c r="AC2868" s="1" t="str">
        <f t="shared" si="134"/>
        <v>1900</v>
      </c>
    </row>
    <row r="2869" spans="4:29" x14ac:dyDescent="0.25">
      <c r="D2869" s="99" t="str">
        <f t="shared" si="132"/>
        <v/>
      </c>
      <c r="E2869" s="93"/>
      <c r="F2869" s="4"/>
      <c r="G2869" s="72"/>
      <c r="H2869" s="72"/>
      <c r="I2869" s="72"/>
      <c r="J2869" s="72"/>
      <c r="W2869" s="68">
        <f t="shared" si="133"/>
        <v>1</v>
      </c>
      <c r="AC2869" s="1" t="str">
        <f t="shared" si="134"/>
        <v>1900</v>
      </c>
    </row>
    <row r="2870" spans="4:29" x14ac:dyDescent="0.25">
      <c r="D2870" s="99" t="str">
        <f t="shared" si="132"/>
        <v/>
      </c>
      <c r="E2870" s="93"/>
      <c r="F2870" s="4"/>
      <c r="G2870" s="72"/>
      <c r="H2870" s="72"/>
      <c r="I2870" s="72"/>
      <c r="J2870" s="72"/>
      <c r="W2870" s="68">
        <f t="shared" si="133"/>
        <v>1</v>
      </c>
      <c r="AC2870" s="1" t="str">
        <f t="shared" si="134"/>
        <v>1900</v>
      </c>
    </row>
    <row r="2871" spans="4:29" x14ac:dyDescent="0.25">
      <c r="D2871" s="99" t="str">
        <f t="shared" si="132"/>
        <v/>
      </c>
      <c r="E2871" s="93"/>
      <c r="F2871" s="4"/>
      <c r="G2871" s="72"/>
      <c r="H2871" s="72"/>
      <c r="I2871" s="72"/>
      <c r="J2871" s="72"/>
      <c r="W2871" s="68">
        <f t="shared" si="133"/>
        <v>1</v>
      </c>
      <c r="AC2871" s="1" t="str">
        <f t="shared" si="134"/>
        <v>1900</v>
      </c>
    </row>
    <row r="2872" spans="4:29" x14ac:dyDescent="0.25">
      <c r="D2872" s="99" t="str">
        <f t="shared" si="132"/>
        <v/>
      </c>
      <c r="E2872" s="93"/>
      <c r="F2872" s="4"/>
      <c r="G2872" s="72"/>
      <c r="H2872" s="72"/>
      <c r="I2872" s="72"/>
      <c r="J2872" s="72"/>
      <c r="W2872" s="68">
        <f t="shared" si="133"/>
        <v>1</v>
      </c>
      <c r="AC2872" s="1" t="str">
        <f t="shared" si="134"/>
        <v>1900</v>
      </c>
    </row>
    <row r="2873" spans="4:29" x14ac:dyDescent="0.25">
      <c r="D2873" s="99" t="str">
        <f t="shared" si="132"/>
        <v/>
      </c>
      <c r="E2873" s="93"/>
      <c r="F2873" s="4"/>
      <c r="G2873" s="72"/>
      <c r="H2873" s="72"/>
      <c r="I2873" s="72"/>
      <c r="J2873" s="72"/>
      <c r="W2873" s="68">
        <f t="shared" si="133"/>
        <v>1</v>
      </c>
      <c r="AC2873" s="1" t="str">
        <f t="shared" si="134"/>
        <v>1900</v>
      </c>
    </row>
    <row r="2874" spans="4:29" x14ac:dyDescent="0.25">
      <c r="D2874" s="99" t="str">
        <f t="shared" si="132"/>
        <v/>
      </c>
      <c r="E2874" s="93"/>
      <c r="F2874" s="4"/>
      <c r="G2874" s="72"/>
      <c r="H2874" s="72"/>
      <c r="I2874" s="72"/>
      <c r="J2874" s="72"/>
      <c r="W2874" s="68">
        <f t="shared" si="133"/>
        <v>1</v>
      </c>
      <c r="AC2874" s="1" t="str">
        <f t="shared" si="134"/>
        <v>1900</v>
      </c>
    </row>
    <row r="2875" spans="4:29" x14ac:dyDescent="0.25">
      <c r="D2875" s="99" t="str">
        <f t="shared" si="132"/>
        <v/>
      </c>
      <c r="E2875" s="93"/>
      <c r="F2875" s="4"/>
      <c r="G2875" s="72"/>
      <c r="H2875" s="72"/>
      <c r="I2875" s="72"/>
      <c r="J2875" s="72"/>
      <c r="W2875" s="68">
        <f t="shared" si="133"/>
        <v>1</v>
      </c>
      <c r="AC2875" s="1" t="str">
        <f t="shared" si="134"/>
        <v>1900</v>
      </c>
    </row>
    <row r="2876" spans="4:29" x14ac:dyDescent="0.25">
      <c r="D2876" s="99" t="str">
        <f t="shared" si="132"/>
        <v/>
      </c>
      <c r="E2876" s="93"/>
      <c r="F2876" s="4"/>
      <c r="G2876" s="72"/>
      <c r="H2876" s="72"/>
      <c r="I2876" s="72"/>
      <c r="J2876" s="72"/>
      <c r="W2876" s="68">
        <f t="shared" si="133"/>
        <v>1</v>
      </c>
      <c r="AC2876" s="1" t="str">
        <f t="shared" si="134"/>
        <v>1900</v>
      </c>
    </row>
    <row r="2877" spans="4:29" x14ac:dyDescent="0.25">
      <c r="D2877" s="99" t="str">
        <f t="shared" si="132"/>
        <v/>
      </c>
      <c r="E2877" s="93"/>
      <c r="F2877" s="4"/>
      <c r="G2877" s="72"/>
      <c r="H2877" s="72"/>
      <c r="I2877" s="72"/>
      <c r="J2877" s="72"/>
      <c r="W2877" s="68">
        <f t="shared" si="133"/>
        <v>1</v>
      </c>
      <c r="AC2877" s="1" t="str">
        <f t="shared" si="134"/>
        <v>1900</v>
      </c>
    </row>
    <row r="2878" spans="4:29" x14ac:dyDescent="0.25">
      <c r="D2878" s="99" t="str">
        <f t="shared" si="132"/>
        <v/>
      </c>
      <c r="E2878" s="93"/>
      <c r="F2878" s="4"/>
      <c r="G2878" s="72"/>
      <c r="H2878" s="72"/>
      <c r="I2878" s="72"/>
      <c r="J2878" s="72"/>
      <c r="W2878" s="68">
        <f t="shared" si="133"/>
        <v>1</v>
      </c>
      <c r="AC2878" s="1" t="str">
        <f t="shared" si="134"/>
        <v>1900</v>
      </c>
    </row>
    <row r="2879" spans="4:29" x14ac:dyDescent="0.25">
      <c r="D2879" s="99" t="str">
        <f t="shared" si="132"/>
        <v/>
      </c>
      <c r="E2879" s="93"/>
      <c r="F2879" s="4"/>
      <c r="G2879" s="72"/>
      <c r="H2879" s="72"/>
      <c r="I2879" s="72"/>
      <c r="J2879" s="72"/>
      <c r="W2879" s="68">
        <f t="shared" si="133"/>
        <v>1</v>
      </c>
      <c r="AC2879" s="1" t="str">
        <f t="shared" si="134"/>
        <v>1900</v>
      </c>
    </row>
    <row r="2880" spans="4:29" x14ac:dyDescent="0.25">
      <c r="D2880" s="99" t="str">
        <f t="shared" si="132"/>
        <v/>
      </c>
      <c r="E2880" s="93"/>
      <c r="F2880" s="4"/>
      <c r="G2880" s="72"/>
      <c r="H2880" s="72"/>
      <c r="I2880" s="72"/>
      <c r="J2880" s="72"/>
      <c r="W2880" s="68">
        <f t="shared" si="133"/>
        <v>1</v>
      </c>
      <c r="AC2880" s="1" t="str">
        <f t="shared" si="134"/>
        <v>1900</v>
      </c>
    </row>
    <row r="2881" spans="4:29" x14ac:dyDescent="0.25">
      <c r="D2881" s="99" t="str">
        <f t="shared" si="132"/>
        <v/>
      </c>
      <c r="E2881" s="93"/>
      <c r="F2881" s="4"/>
      <c r="G2881" s="72"/>
      <c r="H2881" s="72"/>
      <c r="I2881" s="72"/>
      <c r="J2881" s="72"/>
      <c r="W2881" s="68">
        <f t="shared" si="133"/>
        <v>1</v>
      </c>
      <c r="AC2881" s="1" t="str">
        <f t="shared" si="134"/>
        <v>1900</v>
      </c>
    </row>
    <row r="2882" spans="4:29" x14ac:dyDescent="0.25">
      <c r="D2882" s="99" t="str">
        <f t="shared" si="132"/>
        <v/>
      </c>
      <c r="E2882" s="93"/>
      <c r="F2882" s="4"/>
      <c r="G2882" s="72"/>
      <c r="H2882" s="72"/>
      <c r="I2882" s="72"/>
      <c r="J2882" s="72"/>
      <c r="W2882" s="68">
        <f t="shared" si="133"/>
        <v>1</v>
      </c>
      <c r="AC2882" s="1" t="str">
        <f t="shared" si="134"/>
        <v>1900</v>
      </c>
    </row>
    <row r="2883" spans="4:29" x14ac:dyDescent="0.25">
      <c r="D2883" s="99" t="str">
        <f t="shared" si="132"/>
        <v/>
      </c>
      <c r="E2883" s="93"/>
      <c r="F2883" s="4"/>
      <c r="G2883" s="72"/>
      <c r="H2883" s="72"/>
      <c r="I2883" s="72"/>
      <c r="J2883" s="72"/>
      <c r="W2883" s="68">
        <f t="shared" si="133"/>
        <v>1</v>
      </c>
      <c r="AC2883" s="1" t="str">
        <f t="shared" si="134"/>
        <v>1900</v>
      </c>
    </row>
    <row r="2884" spans="4:29" x14ac:dyDescent="0.25">
      <c r="D2884" s="99" t="str">
        <f t="shared" ref="D2884:D2947" si="135">IF(W2884&lt;&gt;$V$1,IF(YEAR(W2884)=YEAR(W2883),D2883+1,1),"")</f>
        <v/>
      </c>
      <c r="E2884" s="93"/>
      <c r="F2884" s="4"/>
      <c r="G2884" s="72"/>
      <c r="H2884" s="72"/>
      <c r="I2884" s="72"/>
      <c r="J2884" s="72"/>
      <c r="W2884" s="68">
        <f t="shared" ref="W2884:W2947" si="136">IF(CONCATENATE(F2884,F2885,F2886,F2887,F2888,F2889)&lt;&gt;"",IF(AND(E2884&lt;&gt;0,ISNUMBER(E2884)=TRUE),E2884,W2883),$V$1)</f>
        <v>1</v>
      </c>
      <c r="AC2884" s="1" t="str">
        <f t="shared" si="134"/>
        <v>1900</v>
      </c>
    </row>
    <row r="2885" spans="4:29" x14ac:dyDescent="0.25">
      <c r="D2885" s="99" t="str">
        <f t="shared" si="135"/>
        <v/>
      </c>
      <c r="E2885" s="93"/>
      <c r="F2885" s="4"/>
      <c r="G2885" s="72"/>
      <c r="H2885" s="72"/>
      <c r="I2885" s="72"/>
      <c r="J2885" s="72"/>
      <c r="W2885" s="68">
        <f t="shared" si="136"/>
        <v>1</v>
      </c>
      <c r="AC2885" s="1" t="str">
        <f t="shared" ref="AC2885:AC2948" si="137">YEAR(W2885)&amp;F2885</f>
        <v>1900</v>
      </c>
    </row>
    <row r="2886" spans="4:29" x14ac:dyDescent="0.25">
      <c r="D2886" s="99" t="str">
        <f t="shared" si="135"/>
        <v/>
      </c>
      <c r="E2886" s="93"/>
      <c r="F2886" s="4"/>
      <c r="G2886" s="72"/>
      <c r="H2886" s="72"/>
      <c r="I2886" s="72"/>
      <c r="J2886" s="72"/>
      <c r="W2886" s="68">
        <f t="shared" si="136"/>
        <v>1</v>
      </c>
      <c r="AC2886" s="1" t="str">
        <f t="shared" si="137"/>
        <v>1900</v>
      </c>
    </row>
    <row r="2887" spans="4:29" x14ac:dyDescent="0.25">
      <c r="D2887" s="99" t="str">
        <f t="shared" si="135"/>
        <v/>
      </c>
      <c r="E2887" s="93"/>
      <c r="F2887" s="4"/>
      <c r="G2887" s="72"/>
      <c r="H2887" s="72"/>
      <c r="I2887" s="72"/>
      <c r="J2887" s="72"/>
      <c r="W2887" s="68">
        <f t="shared" si="136"/>
        <v>1</v>
      </c>
      <c r="AC2887" s="1" t="str">
        <f t="shared" si="137"/>
        <v>1900</v>
      </c>
    </row>
    <row r="2888" spans="4:29" x14ac:dyDescent="0.25">
      <c r="D2888" s="99" t="str">
        <f t="shared" si="135"/>
        <v/>
      </c>
      <c r="E2888" s="93"/>
      <c r="F2888" s="4"/>
      <c r="G2888" s="72"/>
      <c r="H2888" s="72"/>
      <c r="I2888" s="72"/>
      <c r="J2888" s="72"/>
      <c r="W2888" s="68">
        <f t="shared" si="136"/>
        <v>1</v>
      </c>
      <c r="AC2888" s="1" t="str">
        <f t="shared" si="137"/>
        <v>1900</v>
      </c>
    </row>
    <row r="2889" spans="4:29" x14ac:dyDescent="0.25">
      <c r="D2889" s="99" t="str">
        <f t="shared" si="135"/>
        <v/>
      </c>
      <c r="E2889" s="93"/>
      <c r="F2889" s="4"/>
      <c r="G2889" s="72"/>
      <c r="H2889" s="72"/>
      <c r="I2889" s="72"/>
      <c r="J2889" s="72"/>
      <c r="W2889" s="68">
        <f t="shared" si="136"/>
        <v>1</v>
      </c>
      <c r="AC2889" s="1" t="str">
        <f t="shared" si="137"/>
        <v>1900</v>
      </c>
    </row>
    <row r="2890" spans="4:29" x14ac:dyDescent="0.25">
      <c r="D2890" s="99" t="str">
        <f t="shared" si="135"/>
        <v/>
      </c>
      <c r="E2890" s="93"/>
      <c r="F2890" s="4"/>
      <c r="G2890" s="72"/>
      <c r="H2890" s="72"/>
      <c r="I2890" s="72"/>
      <c r="J2890" s="72"/>
      <c r="W2890" s="68">
        <f t="shared" si="136"/>
        <v>1</v>
      </c>
      <c r="AC2890" s="1" t="str">
        <f t="shared" si="137"/>
        <v>1900</v>
      </c>
    </row>
    <row r="2891" spans="4:29" x14ac:dyDescent="0.25">
      <c r="D2891" s="99" t="str">
        <f t="shared" si="135"/>
        <v/>
      </c>
      <c r="E2891" s="93"/>
      <c r="F2891" s="4"/>
      <c r="G2891" s="72"/>
      <c r="H2891" s="72"/>
      <c r="I2891" s="72"/>
      <c r="J2891" s="72"/>
      <c r="W2891" s="68">
        <f t="shared" si="136"/>
        <v>1</v>
      </c>
      <c r="AC2891" s="1" t="str">
        <f t="shared" si="137"/>
        <v>1900</v>
      </c>
    </row>
    <row r="2892" spans="4:29" x14ac:dyDescent="0.25">
      <c r="D2892" s="99" t="str">
        <f t="shared" si="135"/>
        <v/>
      </c>
      <c r="E2892" s="93"/>
      <c r="F2892" s="4"/>
      <c r="G2892" s="72"/>
      <c r="H2892" s="72"/>
      <c r="I2892" s="72"/>
      <c r="J2892" s="72"/>
      <c r="W2892" s="68">
        <f t="shared" si="136"/>
        <v>1</v>
      </c>
      <c r="AC2892" s="1" t="str">
        <f t="shared" si="137"/>
        <v>1900</v>
      </c>
    </row>
    <row r="2893" spans="4:29" x14ac:dyDescent="0.25">
      <c r="D2893" s="99" t="str">
        <f t="shared" si="135"/>
        <v/>
      </c>
      <c r="E2893" s="93"/>
      <c r="F2893" s="4"/>
      <c r="G2893" s="72"/>
      <c r="H2893" s="72"/>
      <c r="I2893" s="72"/>
      <c r="J2893" s="72"/>
      <c r="W2893" s="68">
        <f t="shared" si="136"/>
        <v>1</v>
      </c>
      <c r="AC2893" s="1" t="str">
        <f t="shared" si="137"/>
        <v>1900</v>
      </c>
    </row>
    <row r="2894" spans="4:29" x14ac:dyDescent="0.25">
      <c r="D2894" s="99" t="str">
        <f t="shared" si="135"/>
        <v/>
      </c>
      <c r="E2894" s="93"/>
      <c r="F2894" s="4"/>
      <c r="G2894" s="72"/>
      <c r="H2894" s="72"/>
      <c r="I2894" s="72"/>
      <c r="J2894" s="72"/>
      <c r="W2894" s="68">
        <f t="shared" si="136"/>
        <v>1</v>
      </c>
      <c r="AC2894" s="1" t="str">
        <f t="shared" si="137"/>
        <v>1900</v>
      </c>
    </row>
    <row r="2895" spans="4:29" x14ac:dyDescent="0.25">
      <c r="D2895" s="99" t="str">
        <f t="shared" si="135"/>
        <v/>
      </c>
      <c r="E2895" s="93"/>
      <c r="F2895" s="4"/>
      <c r="G2895" s="72"/>
      <c r="H2895" s="72"/>
      <c r="I2895" s="72"/>
      <c r="J2895" s="72"/>
      <c r="W2895" s="68">
        <f t="shared" si="136"/>
        <v>1</v>
      </c>
      <c r="AC2895" s="1" t="str">
        <f t="shared" si="137"/>
        <v>1900</v>
      </c>
    </row>
    <row r="2896" spans="4:29" x14ac:dyDescent="0.25">
      <c r="D2896" s="99" t="str">
        <f t="shared" si="135"/>
        <v/>
      </c>
      <c r="E2896" s="93"/>
      <c r="F2896" s="4"/>
      <c r="G2896" s="72"/>
      <c r="H2896" s="72"/>
      <c r="I2896" s="72"/>
      <c r="J2896" s="72"/>
      <c r="W2896" s="68">
        <f t="shared" si="136"/>
        <v>1</v>
      </c>
      <c r="AC2896" s="1" t="str">
        <f t="shared" si="137"/>
        <v>1900</v>
      </c>
    </row>
    <row r="2897" spans="4:29" x14ac:dyDescent="0.25">
      <c r="D2897" s="99" t="str">
        <f t="shared" si="135"/>
        <v/>
      </c>
      <c r="E2897" s="93"/>
      <c r="F2897" s="4"/>
      <c r="G2897" s="72"/>
      <c r="H2897" s="72"/>
      <c r="I2897" s="72"/>
      <c r="J2897" s="72"/>
      <c r="W2897" s="68">
        <f t="shared" si="136"/>
        <v>1</v>
      </c>
      <c r="AC2897" s="1" t="str">
        <f t="shared" si="137"/>
        <v>1900</v>
      </c>
    </row>
    <row r="2898" spans="4:29" x14ac:dyDescent="0.25">
      <c r="D2898" s="99" t="str">
        <f t="shared" si="135"/>
        <v/>
      </c>
      <c r="E2898" s="93"/>
      <c r="F2898" s="4"/>
      <c r="G2898" s="72"/>
      <c r="H2898" s="72"/>
      <c r="I2898" s="72"/>
      <c r="J2898" s="72"/>
      <c r="W2898" s="68">
        <f t="shared" si="136"/>
        <v>1</v>
      </c>
      <c r="AC2898" s="1" t="str">
        <f t="shared" si="137"/>
        <v>1900</v>
      </c>
    </row>
    <row r="2899" spans="4:29" x14ac:dyDescent="0.25">
      <c r="D2899" s="99" t="str">
        <f t="shared" si="135"/>
        <v/>
      </c>
      <c r="E2899" s="93"/>
      <c r="F2899" s="4"/>
      <c r="G2899" s="72"/>
      <c r="H2899" s="72"/>
      <c r="I2899" s="72"/>
      <c r="J2899" s="72"/>
      <c r="W2899" s="68">
        <f t="shared" si="136"/>
        <v>1</v>
      </c>
      <c r="AC2899" s="1" t="str">
        <f t="shared" si="137"/>
        <v>1900</v>
      </c>
    </row>
    <row r="2900" spans="4:29" x14ac:dyDescent="0.25">
      <c r="D2900" s="99" t="str">
        <f t="shared" si="135"/>
        <v/>
      </c>
      <c r="E2900" s="93"/>
      <c r="F2900" s="4"/>
      <c r="G2900" s="72"/>
      <c r="H2900" s="72"/>
      <c r="I2900" s="72"/>
      <c r="J2900" s="72"/>
      <c r="W2900" s="68">
        <f t="shared" si="136"/>
        <v>1</v>
      </c>
      <c r="AC2900" s="1" t="str">
        <f t="shared" si="137"/>
        <v>1900</v>
      </c>
    </row>
    <row r="2901" spans="4:29" x14ac:dyDescent="0.25">
      <c r="D2901" s="99" t="str">
        <f t="shared" si="135"/>
        <v/>
      </c>
      <c r="E2901" s="93"/>
      <c r="F2901" s="4"/>
      <c r="G2901" s="72"/>
      <c r="H2901" s="72"/>
      <c r="I2901" s="72"/>
      <c r="J2901" s="72"/>
      <c r="W2901" s="68">
        <f t="shared" si="136"/>
        <v>1</v>
      </c>
      <c r="AC2901" s="1" t="str">
        <f t="shared" si="137"/>
        <v>1900</v>
      </c>
    </row>
    <row r="2902" spans="4:29" x14ac:dyDescent="0.25">
      <c r="D2902" s="99" t="str">
        <f t="shared" si="135"/>
        <v/>
      </c>
      <c r="E2902" s="93"/>
      <c r="F2902" s="4"/>
      <c r="G2902" s="72"/>
      <c r="H2902" s="72"/>
      <c r="I2902" s="72"/>
      <c r="J2902" s="72"/>
      <c r="W2902" s="68">
        <f t="shared" si="136"/>
        <v>1</v>
      </c>
      <c r="AC2902" s="1" t="str">
        <f t="shared" si="137"/>
        <v>1900</v>
      </c>
    </row>
    <row r="2903" spans="4:29" x14ac:dyDescent="0.25">
      <c r="D2903" s="99" t="str">
        <f t="shared" si="135"/>
        <v/>
      </c>
      <c r="E2903" s="93"/>
      <c r="F2903" s="4"/>
      <c r="G2903" s="72"/>
      <c r="H2903" s="72"/>
      <c r="I2903" s="72"/>
      <c r="J2903" s="72"/>
      <c r="W2903" s="68">
        <f t="shared" si="136"/>
        <v>1</v>
      </c>
      <c r="AC2903" s="1" t="str">
        <f t="shared" si="137"/>
        <v>1900</v>
      </c>
    </row>
    <row r="2904" spans="4:29" x14ac:dyDescent="0.25">
      <c r="D2904" s="99" t="str">
        <f t="shared" si="135"/>
        <v/>
      </c>
      <c r="E2904" s="93"/>
      <c r="F2904" s="4"/>
      <c r="G2904" s="72"/>
      <c r="H2904" s="72"/>
      <c r="I2904" s="72"/>
      <c r="J2904" s="72"/>
      <c r="W2904" s="68">
        <f t="shared" si="136"/>
        <v>1</v>
      </c>
      <c r="AC2904" s="1" t="str">
        <f t="shared" si="137"/>
        <v>1900</v>
      </c>
    </row>
    <row r="2905" spans="4:29" x14ac:dyDescent="0.25">
      <c r="D2905" s="99" t="str">
        <f t="shared" si="135"/>
        <v/>
      </c>
      <c r="E2905" s="93"/>
      <c r="F2905" s="4"/>
      <c r="G2905" s="72"/>
      <c r="H2905" s="72"/>
      <c r="I2905" s="72"/>
      <c r="J2905" s="72"/>
      <c r="W2905" s="68">
        <f t="shared" si="136"/>
        <v>1</v>
      </c>
      <c r="AC2905" s="1" t="str">
        <f t="shared" si="137"/>
        <v>1900</v>
      </c>
    </row>
    <row r="2906" spans="4:29" x14ac:dyDescent="0.25">
      <c r="D2906" s="99" t="str">
        <f t="shared" si="135"/>
        <v/>
      </c>
      <c r="E2906" s="93"/>
      <c r="F2906" s="4"/>
      <c r="G2906" s="72"/>
      <c r="H2906" s="72"/>
      <c r="I2906" s="72"/>
      <c r="J2906" s="72"/>
      <c r="W2906" s="68">
        <f t="shared" si="136"/>
        <v>1</v>
      </c>
      <c r="AC2906" s="1" t="str">
        <f t="shared" si="137"/>
        <v>1900</v>
      </c>
    </row>
    <row r="2907" spans="4:29" x14ac:dyDescent="0.25">
      <c r="D2907" s="99" t="str">
        <f t="shared" si="135"/>
        <v/>
      </c>
      <c r="E2907" s="93"/>
      <c r="F2907" s="4"/>
      <c r="G2907" s="72"/>
      <c r="H2907" s="72"/>
      <c r="I2907" s="72"/>
      <c r="J2907" s="72"/>
      <c r="W2907" s="68">
        <f t="shared" si="136"/>
        <v>1</v>
      </c>
      <c r="AC2907" s="1" t="str">
        <f t="shared" si="137"/>
        <v>1900</v>
      </c>
    </row>
    <row r="2908" spans="4:29" x14ac:dyDescent="0.25">
      <c r="D2908" s="99" t="str">
        <f t="shared" si="135"/>
        <v/>
      </c>
      <c r="E2908" s="93"/>
      <c r="F2908" s="4"/>
      <c r="G2908" s="72"/>
      <c r="H2908" s="72"/>
      <c r="I2908" s="72"/>
      <c r="J2908" s="72"/>
      <c r="W2908" s="68">
        <f t="shared" si="136"/>
        <v>1</v>
      </c>
      <c r="AC2908" s="1" t="str">
        <f t="shared" si="137"/>
        <v>1900</v>
      </c>
    </row>
    <row r="2909" spans="4:29" x14ac:dyDescent="0.25">
      <c r="D2909" s="99" t="str">
        <f t="shared" si="135"/>
        <v/>
      </c>
      <c r="E2909" s="93"/>
      <c r="F2909" s="4"/>
      <c r="G2909" s="72"/>
      <c r="H2909" s="72"/>
      <c r="I2909" s="72"/>
      <c r="J2909" s="72"/>
      <c r="W2909" s="68">
        <f t="shared" si="136"/>
        <v>1</v>
      </c>
      <c r="AC2909" s="1" t="str">
        <f t="shared" si="137"/>
        <v>1900</v>
      </c>
    </row>
    <row r="2910" spans="4:29" x14ac:dyDescent="0.25">
      <c r="D2910" s="99" t="str">
        <f t="shared" si="135"/>
        <v/>
      </c>
      <c r="E2910" s="93"/>
      <c r="F2910" s="4"/>
      <c r="G2910" s="72"/>
      <c r="H2910" s="72"/>
      <c r="I2910" s="72"/>
      <c r="J2910" s="72"/>
      <c r="W2910" s="68">
        <f t="shared" si="136"/>
        <v>1</v>
      </c>
      <c r="AC2910" s="1" t="str">
        <f t="shared" si="137"/>
        <v>1900</v>
      </c>
    </row>
    <row r="2911" spans="4:29" x14ac:dyDescent="0.25">
      <c r="D2911" s="99" t="str">
        <f t="shared" si="135"/>
        <v/>
      </c>
      <c r="E2911" s="93"/>
      <c r="F2911" s="4"/>
      <c r="G2911" s="72"/>
      <c r="H2911" s="72"/>
      <c r="I2911" s="72"/>
      <c r="J2911" s="72"/>
      <c r="W2911" s="68">
        <f t="shared" si="136"/>
        <v>1</v>
      </c>
      <c r="AC2911" s="1" t="str">
        <f t="shared" si="137"/>
        <v>1900</v>
      </c>
    </row>
    <row r="2912" spans="4:29" x14ac:dyDescent="0.25">
      <c r="D2912" s="99" t="str">
        <f t="shared" si="135"/>
        <v/>
      </c>
      <c r="E2912" s="93"/>
      <c r="F2912" s="4"/>
      <c r="G2912" s="72"/>
      <c r="H2912" s="72"/>
      <c r="I2912" s="72"/>
      <c r="J2912" s="72"/>
      <c r="W2912" s="68">
        <f t="shared" si="136"/>
        <v>1</v>
      </c>
      <c r="AC2912" s="1" t="str">
        <f t="shared" si="137"/>
        <v>1900</v>
      </c>
    </row>
    <row r="2913" spans="4:29" x14ac:dyDescent="0.25">
      <c r="D2913" s="99" t="str">
        <f t="shared" si="135"/>
        <v/>
      </c>
      <c r="E2913" s="93"/>
      <c r="F2913" s="4"/>
      <c r="G2913" s="72"/>
      <c r="H2913" s="72"/>
      <c r="I2913" s="72"/>
      <c r="J2913" s="72"/>
      <c r="W2913" s="68">
        <f t="shared" si="136"/>
        <v>1</v>
      </c>
      <c r="AC2913" s="1" t="str">
        <f t="shared" si="137"/>
        <v>1900</v>
      </c>
    </row>
    <row r="2914" spans="4:29" x14ac:dyDescent="0.25">
      <c r="D2914" s="99" t="str">
        <f t="shared" si="135"/>
        <v/>
      </c>
      <c r="E2914" s="93"/>
      <c r="F2914" s="4"/>
      <c r="G2914" s="72"/>
      <c r="H2914" s="72"/>
      <c r="I2914" s="72"/>
      <c r="J2914" s="72"/>
      <c r="W2914" s="68">
        <f t="shared" si="136"/>
        <v>1</v>
      </c>
      <c r="AC2914" s="1" t="str">
        <f t="shared" si="137"/>
        <v>1900</v>
      </c>
    </row>
    <row r="2915" spans="4:29" x14ac:dyDescent="0.25">
      <c r="D2915" s="99" t="str">
        <f t="shared" si="135"/>
        <v/>
      </c>
      <c r="E2915" s="93"/>
      <c r="F2915" s="4"/>
      <c r="G2915" s="72"/>
      <c r="H2915" s="72"/>
      <c r="I2915" s="72"/>
      <c r="J2915" s="72"/>
      <c r="W2915" s="68">
        <f t="shared" si="136"/>
        <v>1</v>
      </c>
      <c r="AC2915" s="1" t="str">
        <f t="shared" si="137"/>
        <v>1900</v>
      </c>
    </row>
    <row r="2916" spans="4:29" x14ac:dyDescent="0.25">
      <c r="D2916" s="99" t="str">
        <f t="shared" si="135"/>
        <v/>
      </c>
      <c r="E2916" s="93"/>
      <c r="F2916" s="4"/>
      <c r="G2916" s="72"/>
      <c r="H2916" s="72"/>
      <c r="I2916" s="72"/>
      <c r="J2916" s="72"/>
      <c r="W2916" s="68">
        <f t="shared" si="136"/>
        <v>1</v>
      </c>
      <c r="AC2916" s="1" t="str">
        <f t="shared" si="137"/>
        <v>1900</v>
      </c>
    </row>
    <row r="2917" spans="4:29" x14ac:dyDescent="0.25">
      <c r="D2917" s="99" t="str">
        <f t="shared" si="135"/>
        <v/>
      </c>
      <c r="E2917" s="93"/>
      <c r="F2917" s="4"/>
      <c r="G2917" s="72"/>
      <c r="H2917" s="72"/>
      <c r="I2917" s="72"/>
      <c r="J2917" s="72"/>
      <c r="W2917" s="68">
        <f t="shared" si="136"/>
        <v>1</v>
      </c>
      <c r="AC2917" s="1" t="str">
        <f t="shared" si="137"/>
        <v>1900</v>
      </c>
    </row>
    <row r="2918" spans="4:29" x14ac:dyDescent="0.25">
      <c r="D2918" s="99" t="str">
        <f t="shared" si="135"/>
        <v/>
      </c>
      <c r="E2918" s="93"/>
      <c r="F2918" s="4"/>
      <c r="G2918" s="72"/>
      <c r="H2918" s="72"/>
      <c r="I2918" s="72"/>
      <c r="J2918" s="72"/>
      <c r="W2918" s="68">
        <f t="shared" si="136"/>
        <v>1</v>
      </c>
      <c r="AC2918" s="1" t="str">
        <f t="shared" si="137"/>
        <v>1900</v>
      </c>
    </row>
    <row r="2919" spans="4:29" x14ac:dyDescent="0.25">
      <c r="D2919" s="99" t="str">
        <f t="shared" si="135"/>
        <v/>
      </c>
      <c r="E2919" s="93"/>
      <c r="F2919" s="4"/>
      <c r="G2919" s="72"/>
      <c r="H2919" s="72"/>
      <c r="I2919" s="72"/>
      <c r="J2919" s="72"/>
      <c r="W2919" s="68">
        <f t="shared" si="136"/>
        <v>1</v>
      </c>
      <c r="AC2919" s="1" t="str">
        <f t="shared" si="137"/>
        <v>1900</v>
      </c>
    </row>
    <row r="2920" spans="4:29" x14ac:dyDescent="0.25">
      <c r="D2920" s="99" t="str">
        <f t="shared" si="135"/>
        <v/>
      </c>
      <c r="E2920" s="93"/>
      <c r="F2920" s="4"/>
      <c r="G2920" s="72"/>
      <c r="H2920" s="72"/>
      <c r="I2920" s="72"/>
      <c r="J2920" s="72"/>
      <c r="W2920" s="68">
        <f t="shared" si="136"/>
        <v>1</v>
      </c>
      <c r="AC2920" s="1" t="str">
        <f t="shared" si="137"/>
        <v>1900</v>
      </c>
    </row>
    <row r="2921" spans="4:29" x14ac:dyDescent="0.25">
      <c r="D2921" s="99" t="str">
        <f t="shared" si="135"/>
        <v/>
      </c>
      <c r="E2921" s="93"/>
      <c r="F2921" s="4"/>
      <c r="G2921" s="72"/>
      <c r="H2921" s="72"/>
      <c r="I2921" s="72"/>
      <c r="J2921" s="72"/>
      <c r="W2921" s="68">
        <f t="shared" si="136"/>
        <v>1</v>
      </c>
      <c r="AC2921" s="1" t="str">
        <f t="shared" si="137"/>
        <v>1900</v>
      </c>
    </row>
    <row r="2922" spans="4:29" x14ac:dyDescent="0.25">
      <c r="D2922" s="99" t="str">
        <f t="shared" si="135"/>
        <v/>
      </c>
      <c r="E2922" s="93"/>
      <c r="F2922" s="4"/>
      <c r="G2922" s="72"/>
      <c r="H2922" s="72"/>
      <c r="I2922" s="72"/>
      <c r="J2922" s="72"/>
      <c r="W2922" s="68">
        <f t="shared" si="136"/>
        <v>1</v>
      </c>
      <c r="AC2922" s="1" t="str">
        <f t="shared" si="137"/>
        <v>1900</v>
      </c>
    </row>
    <row r="2923" spans="4:29" x14ac:dyDescent="0.25">
      <c r="D2923" s="99" t="str">
        <f t="shared" si="135"/>
        <v/>
      </c>
      <c r="E2923" s="93"/>
      <c r="F2923" s="4"/>
      <c r="G2923" s="72"/>
      <c r="H2923" s="72"/>
      <c r="I2923" s="72"/>
      <c r="J2923" s="72"/>
      <c r="W2923" s="68">
        <f t="shared" si="136"/>
        <v>1</v>
      </c>
      <c r="AC2923" s="1" t="str">
        <f t="shared" si="137"/>
        <v>1900</v>
      </c>
    </row>
    <row r="2924" spans="4:29" x14ac:dyDescent="0.25">
      <c r="D2924" s="99" t="str">
        <f t="shared" si="135"/>
        <v/>
      </c>
      <c r="E2924" s="93"/>
      <c r="F2924" s="4"/>
      <c r="G2924" s="72"/>
      <c r="H2924" s="72"/>
      <c r="I2924" s="72"/>
      <c r="J2924" s="72"/>
      <c r="W2924" s="68">
        <f t="shared" si="136"/>
        <v>1</v>
      </c>
      <c r="AC2924" s="1" t="str">
        <f t="shared" si="137"/>
        <v>1900</v>
      </c>
    </row>
    <row r="2925" spans="4:29" x14ac:dyDescent="0.25">
      <c r="D2925" s="99" t="str">
        <f t="shared" si="135"/>
        <v/>
      </c>
      <c r="E2925" s="93"/>
      <c r="F2925" s="4"/>
      <c r="G2925" s="72"/>
      <c r="H2925" s="72"/>
      <c r="I2925" s="72"/>
      <c r="J2925" s="72"/>
      <c r="W2925" s="68">
        <f t="shared" si="136"/>
        <v>1</v>
      </c>
      <c r="AC2925" s="1" t="str">
        <f t="shared" si="137"/>
        <v>1900</v>
      </c>
    </row>
    <row r="2926" spans="4:29" x14ac:dyDescent="0.25">
      <c r="D2926" s="99" t="str">
        <f t="shared" si="135"/>
        <v/>
      </c>
      <c r="E2926" s="93"/>
      <c r="F2926" s="4"/>
      <c r="G2926" s="72"/>
      <c r="H2926" s="72"/>
      <c r="I2926" s="72"/>
      <c r="J2926" s="72"/>
      <c r="W2926" s="68">
        <f t="shared" si="136"/>
        <v>1</v>
      </c>
      <c r="AC2926" s="1" t="str">
        <f t="shared" si="137"/>
        <v>1900</v>
      </c>
    </row>
    <row r="2927" spans="4:29" x14ac:dyDescent="0.25">
      <c r="D2927" s="99" t="str">
        <f t="shared" si="135"/>
        <v/>
      </c>
      <c r="E2927" s="93"/>
      <c r="F2927" s="4"/>
      <c r="G2927" s="72"/>
      <c r="H2927" s="72"/>
      <c r="I2927" s="72"/>
      <c r="J2927" s="72"/>
      <c r="W2927" s="68">
        <f t="shared" si="136"/>
        <v>1</v>
      </c>
      <c r="AC2927" s="1" t="str">
        <f t="shared" si="137"/>
        <v>1900</v>
      </c>
    </row>
    <row r="2928" spans="4:29" x14ac:dyDescent="0.25">
      <c r="D2928" s="99" t="str">
        <f t="shared" si="135"/>
        <v/>
      </c>
      <c r="E2928" s="93"/>
      <c r="F2928" s="4"/>
      <c r="G2928" s="72"/>
      <c r="H2928" s="72"/>
      <c r="I2928" s="72"/>
      <c r="J2928" s="72"/>
      <c r="W2928" s="68">
        <f t="shared" si="136"/>
        <v>1</v>
      </c>
      <c r="AC2928" s="1" t="str">
        <f t="shared" si="137"/>
        <v>1900</v>
      </c>
    </row>
    <row r="2929" spans="4:29" x14ac:dyDescent="0.25">
      <c r="D2929" s="99" t="str">
        <f t="shared" si="135"/>
        <v/>
      </c>
      <c r="E2929" s="93"/>
      <c r="F2929" s="4"/>
      <c r="G2929" s="72"/>
      <c r="H2929" s="72"/>
      <c r="I2929" s="72"/>
      <c r="J2929" s="72"/>
      <c r="W2929" s="68">
        <f t="shared" si="136"/>
        <v>1</v>
      </c>
      <c r="AC2929" s="1" t="str">
        <f t="shared" si="137"/>
        <v>1900</v>
      </c>
    </row>
    <row r="2930" spans="4:29" x14ac:dyDescent="0.25">
      <c r="D2930" s="99" t="str">
        <f t="shared" si="135"/>
        <v/>
      </c>
      <c r="E2930" s="93"/>
      <c r="F2930" s="4"/>
      <c r="G2930" s="72"/>
      <c r="H2930" s="72"/>
      <c r="I2930" s="72"/>
      <c r="J2930" s="72"/>
      <c r="W2930" s="68">
        <f t="shared" si="136"/>
        <v>1</v>
      </c>
      <c r="AC2930" s="1" t="str">
        <f t="shared" si="137"/>
        <v>1900</v>
      </c>
    </row>
    <row r="2931" spans="4:29" x14ac:dyDescent="0.25">
      <c r="D2931" s="99" t="str">
        <f t="shared" si="135"/>
        <v/>
      </c>
      <c r="E2931" s="93"/>
      <c r="F2931" s="4"/>
      <c r="G2931" s="72"/>
      <c r="H2931" s="72"/>
      <c r="I2931" s="72"/>
      <c r="J2931" s="72"/>
      <c r="W2931" s="68">
        <f t="shared" si="136"/>
        <v>1</v>
      </c>
      <c r="AC2931" s="1" t="str">
        <f t="shared" si="137"/>
        <v>1900</v>
      </c>
    </row>
    <row r="2932" spans="4:29" x14ac:dyDescent="0.25">
      <c r="D2932" s="99" t="str">
        <f t="shared" si="135"/>
        <v/>
      </c>
      <c r="E2932" s="93"/>
      <c r="F2932" s="4"/>
      <c r="G2932" s="72"/>
      <c r="H2932" s="72"/>
      <c r="I2932" s="72"/>
      <c r="J2932" s="72"/>
      <c r="W2932" s="68">
        <f t="shared" si="136"/>
        <v>1</v>
      </c>
      <c r="AC2932" s="1" t="str">
        <f t="shared" si="137"/>
        <v>1900</v>
      </c>
    </row>
    <row r="2933" spans="4:29" x14ac:dyDescent="0.25">
      <c r="D2933" s="99" t="str">
        <f t="shared" si="135"/>
        <v/>
      </c>
      <c r="E2933" s="93"/>
      <c r="F2933" s="4"/>
      <c r="G2933" s="72"/>
      <c r="H2933" s="72"/>
      <c r="I2933" s="72"/>
      <c r="J2933" s="72"/>
      <c r="W2933" s="68">
        <f t="shared" si="136"/>
        <v>1</v>
      </c>
      <c r="AC2933" s="1" t="str">
        <f t="shared" si="137"/>
        <v>1900</v>
      </c>
    </row>
    <row r="2934" spans="4:29" x14ac:dyDescent="0.25">
      <c r="D2934" s="99" t="str">
        <f t="shared" si="135"/>
        <v/>
      </c>
      <c r="E2934" s="93"/>
      <c r="F2934" s="4"/>
      <c r="G2934" s="72"/>
      <c r="H2934" s="72"/>
      <c r="I2934" s="72"/>
      <c r="J2934" s="72"/>
      <c r="W2934" s="68">
        <f t="shared" si="136"/>
        <v>1</v>
      </c>
      <c r="AC2934" s="1" t="str">
        <f t="shared" si="137"/>
        <v>1900</v>
      </c>
    </row>
    <row r="2935" spans="4:29" x14ac:dyDescent="0.25">
      <c r="D2935" s="99" t="str">
        <f t="shared" si="135"/>
        <v/>
      </c>
      <c r="E2935" s="93"/>
      <c r="F2935" s="4"/>
      <c r="G2935" s="72"/>
      <c r="H2935" s="72"/>
      <c r="I2935" s="72"/>
      <c r="J2935" s="72"/>
      <c r="W2935" s="68">
        <f t="shared" si="136"/>
        <v>1</v>
      </c>
      <c r="AC2935" s="1" t="str">
        <f t="shared" si="137"/>
        <v>1900</v>
      </c>
    </row>
    <row r="2936" spans="4:29" x14ac:dyDescent="0.25">
      <c r="D2936" s="99" t="str">
        <f t="shared" si="135"/>
        <v/>
      </c>
      <c r="E2936" s="93"/>
      <c r="F2936" s="4"/>
      <c r="G2936" s="72"/>
      <c r="H2936" s="72"/>
      <c r="I2936" s="72"/>
      <c r="J2936" s="72"/>
      <c r="W2936" s="68">
        <f t="shared" si="136"/>
        <v>1</v>
      </c>
      <c r="AC2936" s="1" t="str">
        <f t="shared" si="137"/>
        <v>1900</v>
      </c>
    </row>
    <row r="2937" spans="4:29" x14ac:dyDescent="0.25">
      <c r="D2937" s="99" t="str">
        <f t="shared" si="135"/>
        <v/>
      </c>
      <c r="E2937" s="93"/>
      <c r="F2937" s="4"/>
      <c r="G2937" s="72"/>
      <c r="H2937" s="72"/>
      <c r="I2937" s="72"/>
      <c r="J2937" s="72"/>
      <c r="W2937" s="68">
        <f t="shared" si="136"/>
        <v>1</v>
      </c>
      <c r="AC2937" s="1" t="str">
        <f t="shared" si="137"/>
        <v>1900</v>
      </c>
    </row>
    <row r="2938" spans="4:29" x14ac:dyDescent="0.25">
      <c r="D2938" s="99" t="str">
        <f t="shared" si="135"/>
        <v/>
      </c>
      <c r="E2938" s="93"/>
      <c r="F2938" s="4"/>
      <c r="G2938" s="72"/>
      <c r="H2938" s="72"/>
      <c r="I2938" s="72"/>
      <c r="J2938" s="72"/>
      <c r="W2938" s="68">
        <f t="shared" si="136"/>
        <v>1</v>
      </c>
      <c r="AC2938" s="1" t="str">
        <f t="shared" si="137"/>
        <v>1900</v>
      </c>
    </row>
    <row r="2939" spans="4:29" x14ac:dyDescent="0.25">
      <c r="D2939" s="99" t="str">
        <f t="shared" si="135"/>
        <v/>
      </c>
      <c r="E2939" s="93"/>
      <c r="F2939" s="4"/>
      <c r="G2939" s="72"/>
      <c r="H2939" s="72"/>
      <c r="I2939" s="72"/>
      <c r="J2939" s="72"/>
      <c r="W2939" s="68">
        <f t="shared" si="136"/>
        <v>1</v>
      </c>
      <c r="AC2939" s="1" t="str">
        <f t="shared" si="137"/>
        <v>1900</v>
      </c>
    </row>
    <row r="2940" spans="4:29" x14ac:dyDescent="0.25">
      <c r="D2940" s="99" t="str">
        <f t="shared" si="135"/>
        <v/>
      </c>
      <c r="E2940" s="93"/>
      <c r="F2940" s="4"/>
      <c r="G2940" s="72"/>
      <c r="H2940" s="72"/>
      <c r="I2940" s="72"/>
      <c r="J2940" s="72"/>
      <c r="W2940" s="68">
        <f t="shared" si="136"/>
        <v>1</v>
      </c>
      <c r="AC2940" s="1" t="str">
        <f t="shared" si="137"/>
        <v>1900</v>
      </c>
    </row>
    <row r="2941" spans="4:29" x14ac:dyDescent="0.25">
      <c r="D2941" s="99" t="str">
        <f t="shared" si="135"/>
        <v/>
      </c>
      <c r="E2941" s="93"/>
      <c r="F2941" s="4"/>
      <c r="G2941" s="72"/>
      <c r="H2941" s="72"/>
      <c r="I2941" s="72"/>
      <c r="J2941" s="72"/>
      <c r="W2941" s="68">
        <f t="shared" si="136"/>
        <v>1</v>
      </c>
      <c r="AC2941" s="1" t="str">
        <f t="shared" si="137"/>
        <v>1900</v>
      </c>
    </row>
    <row r="2942" spans="4:29" x14ac:dyDescent="0.25">
      <c r="D2942" s="99" t="str">
        <f t="shared" si="135"/>
        <v/>
      </c>
      <c r="E2942" s="93"/>
      <c r="F2942" s="4"/>
      <c r="G2942" s="72"/>
      <c r="H2942" s="72"/>
      <c r="I2942" s="72"/>
      <c r="J2942" s="72"/>
      <c r="W2942" s="68">
        <f t="shared" si="136"/>
        <v>1</v>
      </c>
      <c r="AC2942" s="1" t="str">
        <f t="shared" si="137"/>
        <v>1900</v>
      </c>
    </row>
    <row r="2943" spans="4:29" x14ac:dyDescent="0.25">
      <c r="D2943" s="99" t="str">
        <f t="shared" si="135"/>
        <v/>
      </c>
      <c r="E2943" s="93"/>
      <c r="F2943" s="4"/>
      <c r="G2943" s="72"/>
      <c r="H2943" s="72"/>
      <c r="I2943" s="72"/>
      <c r="J2943" s="72"/>
      <c r="W2943" s="68">
        <f t="shared" si="136"/>
        <v>1</v>
      </c>
      <c r="AC2943" s="1" t="str">
        <f t="shared" si="137"/>
        <v>1900</v>
      </c>
    </row>
    <row r="2944" spans="4:29" x14ac:dyDescent="0.25">
      <c r="D2944" s="99" t="str">
        <f t="shared" si="135"/>
        <v/>
      </c>
      <c r="E2944" s="93"/>
      <c r="F2944" s="4"/>
      <c r="G2944" s="72"/>
      <c r="H2944" s="72"/>
      <c r="I2944" s="72"/>
      <c r="J2944" s="72"/>
      <c r="W2944" s="68">
        <f t="shared" si="136"/>
        <v>1</v>
      </c>
      <c r="AC2944" s="1" t="str">
        <f t="shared" si="137"/>
        <v>1900</v>
      </c>
    </row>
    <row r="2945" spans="4:29" x14ac:dyDescent="0.25">
      <c r="D2945" s="99" t="str">
        <f t="shared" si="135"/>
        <v/>
      </c>
      <c r="E2945" s="93"/>
      <c r="F2945" s="4"/>
      <c r="G2945" s="72"/>
      <c r="H2945" s="72"/>
      <c r="I2945" s="72"/>
      <c r="J2945" s="72"/>
      <c r="W2945" s="68">
        <f t="shared" si="136"/>
        <v>1</v>
      </c>
      <c r="AC2945" s="1" t="str">
        <f t="shared" si="137"/>
        <v>1900</v>
      </c>
    </row>
    <row r="2946" spans="4:29" x14ac:dyDescent="0.25">
      <c r="D2946" s="99" t="str">
        <f t="shared" si="135"/>
        <v/>
      </c>
      <c r="E2946" s="93"/>
      <c r="F2946" s="4"/>
      <c r="G2946" s="72"/>
      <c r="H2946" s="72"/>
      <c r="I2946" s="72"/>
      <c r="J2946" s="72"/>
      <c r="W2946" s="68">
        <f t="shared" si="136"/>
        <v>1</v>
      </c>
      <c r="AC2946" s="1" t="str">
        <f t="shared" si="137"/>
        <v>1900</v>
      </c>
    </row>
    <row r="2947" spans="4:29" x14ac:dyDescent="0.25">
      <c r="D2947" s="99" t="str">
        <f t="shared" si="135"/>
        <v/>
      </c>
      <c r="E2947" s="93"/>
      <c r="F2947" s="4"/>
      <c r="G2947" s="72"/>
      <c r="H2947" s="72"/>
      <c r="I2947" s="72"/>
      <c r="J2947" s="72"/>
      <c r="W2947" s="68">
        <f t="shared" si="136"/>
        <v>1</v>
      </c>
      <c r="AC2947" s="1" t="str">
        <f t="shared" si="137"/>
        <v>1900</v>
      </c>
    </row>
    <row r="2948" spans="4:29" x14ac:dyDescent="0.25">
      <c r="D2948" s="99" t="str">
        <f t="shared" ref="D2948:D3011" si="138">IF(W2948&lt;&gt;$V$1,IF(YEAR(W2948)=YEAR(W2947),D2947+1,1),"")</f>
        <v/>
      </c>
      <c r="E2948" s="93"/>
      <c r="F2948" s="4"/>
      <c r="G2948" s="72"/>
      <c r="H2948" s="72"/>
      <c r="I2948" s="72"/>
      <c r="J2948" s="72"/>
      <c r="W2948" s="68">
        <f t="shared" ref="W2948:W3011" si="139">IF(CONCATENATE(F2948,F2949,F2950,F2951,F2952,F2953)&lt;&gt;"",IF(AND(E2948&lt;&gt;0,ISNUMBER(E2948)=TRUE),E2948,W2947),$V$1)</f>
        <v>1</v>
      </c>
      <c r="AC2948" s="1" t="str">
        <f t="shared" si="137"/>
        <v>1900</v>
      </c>
    </row>
    <row r="2949" spans="4:29" x14ac:dyDescent="0.25">
      <c r="D2949" s="99" t="str">
        <f t="shared" si="138"/>
        <v/>
      </c>
      <c r="E2949" s="93"/>
      <c r="F2949" s="4"/>
      <c r="G2949" s="72"/>
      <c r="H2949" s="72"/>
      <c r="I2949" s="72"/>
      <c r="J2949" s="72"/>
      <c r="W2949" s="68">
        <f t="shared" si="139"/>
        <v>1</v>
      </c>
      <c r="AC2949" s="1" t="str">
        <f t="shared" ref="AC2949:AC3012" si="140">YEAR(W2949)&amp;F2949</f>
        <v>1900</v>
      </c>
    </row>
    <row r="2950" spans="4:29" x14ac:dyDescent="0.25">
      <c r="D2950" s="99" t="str">
        <f t="shared" si="138"/>
        <v/>
      </c>
      <c r="E2950" s="93"/>
      <c r="F2950" s="4"/>
      <c r="G2950" s="72"/>
      <c r="H2950" s="72"/>
      <c r="I2950" s="72"/>
      <c r="J2950" s="72"/>
      <c r="W2950" s="68">
        <f t="shared" si="139"/>
        <v>1</v>
      </c>
      <c r="AC2950" s="1" t="str">
        <f t="shared" si="140"/>
        <v>1900</v>
      </c>
    </row>
    <row r="2951" spans="4:29" x14ac:dyDescent="0.25">
      <c r="D2951" s="99" t="str">
        <f t="shared" si="138"/>
        <v/>
      </c>
      <c r="E2951" s="93"/>
      <c r="F2951" s="4"/>
      <c r="G2951" s="72"/>
      <c r="H2951" s="72"/>
      <c r="I2951" s="72"/>
      <c r="J2951" s="72"/>
      <c r="W2951" s="68">
        <f t="shared" si="139"/>
        <v>1</v>
      </c>
      <c r="AC2951" s="1" t="str">
        <f t="shared" si="140"/>
        <v>1900</v>
      </c>
    </row>
    <row r="2952" spans="4:29" x14ac:dyDescent="0.25">
      <c r="D2952" s="99" t="str">
        <f t="shared" si="138"/>
        <v/>
      </c>
      <c r="E2952" s="93"/>
      <c r="F2952" s="4"/>
      <c r="G2952" s="72"/>
      <c r="H2952" s="72"/>
      <c r="I2952" s="72"/>
      <c r="J2952" s="72"/>
      <c r="W2952" s="68">
        <f t="shared" si="139"/>
        <v>1</v>
      </c>
      <c r="AC2952" s="1" t="str">
        <f t="shared" si="140"/>
        <v>1900</v>
      </c>
    </row>
    <row r="2953" spans="4:29" x14ac:dyDescent="0.25">
      <c r="D2953" s="99" t="str">
        <f t="shared" si="138"/>
        <v/>
      </c>
      <c r="E2953" s="93"/>
      <c r="F2953" s="4"/>
      <c r="G2953" s="72"/>
      <c r="H2953" s="72"/>
      <c r="I2953" s="72"/>
      <c r="J2953" s="72"/>
      <c r="W2953" s="68">
        <f t="shared" si="139"/>
        <v>1</v>
      </c>
      <c r="AC2953" s="1" t="str">
        <f t="shared" si="140"/>
        <v>1900</v>
      </c>
    </row>
    <row r="2954" spans="4:29" x14ac:dyDescent="0.25">
      <c r="D2954" s="99" t="str">
        <f t="shared" si="138"/>
        <v/>
      </c>
      <c r="E2954" s="93"/>
      <c r="F2954" s="4"/>
      <c r="G2954" s="72"/>
      <c r="H2954" s="72"/>
      <c r="I2954" s="72"/>
      <c r="J2954" s="72"/>
      <c r="W2954" s="68">
        <f t="shared" si="139"/>
        <v>1</v>
      </c>
      <c r="AC2954" s="1" t="str">
        <f t="shared" si="140"/>
        <v>1900</v>
      </c>
    </row>
    <row r="2955" spans="4:29" x14ac:dyDescent="0.25">
      <c r="D2955" s="99" t="str">
        <f t="shared" si="138"/>
        <v/>
      </c>
      <c r="E2955" s="93"/>
      <c r="F2955" s="4"/>
      <c r="G2955" s="72"/>
      <c r="H2955" s="72"/>
      <c r="I2955" s="72"/>
      <c r="J2955" s="72"/>
      <c r="W2955" s="68">
        <f t="shared" si="139"/>
        <v>1</v>
      </c>
      <c r="AC2955" s="1" t="str">
        <f t="shared" si="140"/>
        <v>1900</v>
      </c>
    </row>
    <row r="2956" spans="4:29" x14ac:dyDescent="0.25">
      <c r="D2956" s="99" t="str">
        <f t="shared" si="138"/>
        <v/>
      </c>
      <c r="E2956" s="93"/>
      <c r="F2956" s="4"/>
      <c r="G2956" s="72"/>
      <c r="H2956" s="72"/>
      <c r="I2956" s="72"/>
      <c r="J2956" s="72"/>
      <c r="W2956" s="68">
        <f t="shared" si="139"/>
        <v>1</v>
      </c>
      <c r="AC2956" s="1" t="str">
        <f t="shared" si="140"/>
        <v>1900</v>
      </c>
    </row>
    <row r="2957" spans="4:29" x14ac:dyDescent="0.25">
      <c r="D2957" s="99" t="str">
        <f t="shared" si="138"/>
        <v/>
      </c>
      <c r="E2957" s="93"/>
      <c r="F2957" s="4"/>
      <c r="G2957" s="72"/>
      <c r="H2957" s="72"/>
      <c r="I2957" s="72"/>
      <c r="J2957" s="72"/>
      <c r="W2957" s="68">
        <f t="shared" si="139"/>
        <v>1</v>
      </c>
      <c r="AC2957" s="1" t="str">
        <f t="shared" si="140"/>
        <v>1900</v>
      </c>
    </row>
    <row r="2958" spans="4:29" x14ac:dyDescent="0.25">
      <c r="D2958" s="99" t="str">
        <f t="shared" si="138"/>
        <v/>
      </c>
      <c r="E2958" s="93"/>
      <c r="F2958" s="4"/>
      <c r="G2958" s="72"/>
      <c r="H2958" s="72"/>
      <c r="I2958" s="72"/>
      <c r="J2958" s="72"/>
      <c r="W2958" s="68">
        <f t="shared" si="139"/>
        <v>1</v>
      </c>
      <c r="AC2958" s="1" t="str">
        <f t="shared" si="140"/>
        <v>1900</v>
      </c>
    </row>
    <row r="2959" spans="4:29" x14ac:dyDescent="0.25">
      <c r="D2959" s="99" t="str">
        <f t="shared" si="138"/>
        <v/>
      </c>
      <c r="E2959" s="93"/>
      <c r="F2959" s="4"/>
      <c r="G2959" s="72"/>
      <c r="H2959" s="72"/>
      <c r="I2959" s="72"/>
      <c r="J2959" s="72"/>
      <c r="W2959" s="68">
        <f t="shared" si="139"/>
        <v>1</v>
      </c>
      <c r="AC2959" s="1" t="str">
        <f t="shared" si="140"/>
        <v>1900</v>
      </c>
    </row>
    <row r="2960" spans="4:29" x14ac:dyDescent="0.25">
      <c r="D2960" s="99" t="str">
        <f t="shared" si="138"/>
        <v/>
      </c>
      <c r="E2960" s="93"/>
      <c r="F2960" s="4"/>
      <c r="G2960" s="72"/>
      <c r="H2960" s="72"/>
      <c r="I2960" s="72"/>
      <c r="J2960" s="72"/>
      <c r="W2960" s="68">
        <f t="shared" si="139"/>
        <v>1</v>
      </c>
      <c r="AC2960" s="1" t="str">
        <f t="shared" si="140"/>
        <v>1900</v>
      </c>
    </row>
    <row r="2961" spans="4:29" x14ac:dyDescent="0.25">
      <c r="D2961" s="99" t="str">
        <f t="shared" si="138"/>
        <v/>
      </c>
      <c r="E2961" s="93"/>
      <c r="F2961" s="4"/>
      <c r="G2961" s="72"/>
      <c r="H2961" s="72"/>
      <c r="I2961" s="72"/>
      <c r="J2961" s="72"/>
      <c r="W2961" s="68">
        <f t="shared" si="139"/>
        <v>1</v>
      </c>
      <c r="AC2961" s="1" t="str">
        <f t="shared" si="140"/>
        <v>1900</v>
      </c>
    </row>
    <row r="2962" spans="4:29" x14ac:dyDescent="0.25">
      <c r="D2962" s="99" t="str">
        <f t="shared" si="138"/>
        <v/>
      </c>
      <c r="E2962" s="93"/>
      <c r="F2962" s="4"/>
      <c r="G2962" s="72"/>
      <c r="H2962" s="72"/>
      <c r="I2962" s="72"/>
      <c r="J2962" s="72"/>
      <c r="W2962" s="68">
        <f t="shared" si="139"/>
        <v>1</v>
      </c>
      <c r="AC2962" s="1" t="str">
        <f t="shared" si="140"/>
        <v>1900</v>
      </c>
    </row>
    <row r="2963" spans="4:29" x14ac:dyDescent="0.25">
      <c r="D2963" s="99" t="str">
        <f t="shared" si="138"/>
        <v/>
      </c>
      <c r="E2963" s="93"/>
      <c r="F2963" s="4"/>
      <c r="G2963" s="72"/>
      <c r="H2963" s="72"/>
      <c r="I2963" s="72"/>
      <c r="J2963" s="72"/>
      <c r="W2963" s="68">
        <f t="shared" si="139"/>
        <v>1</v>
      </c>
      <c r="AC2963" s="1" t="str">
        <f t="shared" si="140"/>
        <v>1900</v>
      </c>
    </row>
    <row r="2964" spans="4:29" x14ac:dyDescent="0.25">
      <c r="D2964" s="99" t="str">
        <f t="shared" si="138"/>
        <v/>
      </c>
      <c r="E2964" s="93"/>
      <c r="F2964" s="4"/>
      <c r="G2964" s="72"/>
      <c r="H2964" s="72"/>
      <c r="I2964" s="72"/>
      <c r="J2964" s="72"/>
      <c r="W2964" s="68">
        <f t="shared" si="139"/>
        <v>1</v>
      </c>
      <c r="AC2964" s="1" t="str">
        <f t="shared" si="140"/>
        <v>1900</v>
      </c>
    </row>
    <row r="2965" spans="4:29" x14ac:dyDescent="0.25">
      <c r="D2965" s="99" t="str">
        <f t="shared" si="138"/>
        <v/>
      </c>
      <c r="E2965" s="93"/>
      <c r="F2965" s="4"/>
      <c r="G2965" s="72"/>
      <c r="H2965" s="72"/>
      <c r="I2965" s="72"/>
      <c r="J2965" s="72"/>
      <c r="W2965" s="68">
        <f t="shared" si="139"/>
        <v>1</v>
      </c>
      <c r="AC2965" s="1" t="str">
        <f t="shared" si="140"/>
        <v>1900</v>
      </c>
    </row>
    <row r="2966" spans="4:29" x14ac:dyDescent="0.25">
      <c r="D2966" s="99" t="str">
        <f t="shared" si="138"/>
        <v/>
      </c>
      <c r="E2966" s="93"/>
      <c r="F2966" s="4"/>
      <c r="G2966" s="72"/>
      <c r="H2966" s="72"/>
      <c r="I2966" s="72"/>
      <c r="J2966" s="72"/>
      <c r="W2966" s="68">
        <f t="shared" si="139"/>
        <v>1</v>
      </c>
      <c r="AC2966" s="1" t="str">
        <f t="shared" si="140"/>
        <v>1900</v>
      </c>
    </row>
    <row r="2967" spans="4:29" x14ac:dyDescent="0.25">
      <c r="D2967" s="99" t="str">
        <f t="shared" si="138"/>
        <v/>
      </c>
      <c r="E2967" s="93"/>
      <c r="F2967" s="4"/>
      <c r="G2967" s="72"/>
      <c r="H2967" s="72"/>
      <c r="I2967" s="72"/>
      <c r="J2967" s="72"/>
      <c r="W2967" s="68">
        <f t="shared" si="139"/>
        <v>1</v>
      </c>
      <c r="AC2967" s="1" t="str">
        <f t="shared" si="140"/>
        <v>1900</v>
      </c>
    </row>
    <row r="2968" spans="4:29" x14ac:dyDescent="0.25">
      <c r="D2968" s="99" t="str">
        <f t="shared" si="138"/>
        <v/>
      </c>
      <c r="E2968" s="93"/>
      <c r="F2968" s="4"/>
      <c r="G2968" s="72"/>
      <c r="H2968" s="72"/>
      <c r="I2968" s="72"/>
      <c r="J2968" s="72"/>
      <c r="W2968" s="68">
        <f t="shared" si="139"/>
        <v>1</v>
      </c>
      <c r="AC2968" s="1" t="str">
        <f t="shared" si="140"/>
        <v>1900</v>
      </c>
    </row>
    <row r="2969" spans="4:29" x14ac:dyDescent="0.25">
      <c r="D2969" s="99" t="str">
        <f t="shared" si="138"/>
        <v/>
      </c>
      <c r="E2969" s="93"/>
      <c r="F2969" s="4"/>
      <c r="G2969" s="72"/>
      <c r="H2969" s="72"/>
      <c r="I2969" s="72"/>
      <c r="J2969" s="72"/>
      <c r="W2969" s="68">
        <f t="shared" si="139"/>
        <v>1</v>
      </c>
      <c r="AC2969" s="1" t="str">
        <f t="shared" si="140"/>
        <v>1900</v>
      </c>
    </row>
    <row r="2970" spans="4:29" x14ac:dyDescent="0.25">
      <c r="D2970" s="99" t="str">
        <f t="shared" si="138"/>
        <v/>
      </c>
      <c r="E2970" s="93"/>
      <c r="F2970" s="4"/>
      <c r="G2970" s="72"/>
      <c r="H2970" s="72"/>
      <c r="I2970" s="72"/>
      <c r="J2970" s="72"/>
      <c r="W2970" s="68">
        <f t="shared" si="139"/>
        <v>1</v>
      </c>
      <c r="AC2970" s="1" t="str">
        <f t="shared" si="140"/>
        <v>1900</v>
      </c>
    </row>
    <row r="2971" spans="4:29" x14ac:dyDescent="0.25">
      <c r="D2971" s="99" t="str">
        <f t="shared" si="138"/>
        <v/>
      </c>
      <c r="E2971" s="93"/>
      <c r="F2971" s="4"/>
      <c r="G2971" s="72"/>
      <c r="H2971" s="72"/>
      <c r="I2971" s="72"/>
      <c r="J2971" s="72"/>
      <c r="W2971" s="68">
        <f t="shared" si="139"/>
        <v>1</v>
      </c>
      <c r="AC2971" s="1" t="str">
        <f t="shared" si="140"/>
        <v>1900</v>
      </c>
    </row>
    <row r="2972" spans="4:29" x14ac:dyDescent="0.25">
      <c r="D2972" s="99" t="str">
        <f t="shared" si="138"/>
        <v/>
      </c>
      <c r="E2972" s="93"/>
      <c r="F2972" s="4"/>
      <c r="G2972" s="72"/>
      <c r="H2972" s="72"/>
      <c r="I2972" s="72"/>
      <c r="J2972" s="72"/>
      <c r="W2972" s="68">
        <f t="shared" si="139"/>
        <v>1</v>
      </c>
      <c r="AC2972" s="1" t="str">
        <f t="shared" si="140"/>
        <v>1900</v>
      </c>
    </row>
    <row r="2973" spans="4:29" x14ac:dyDescent="0.25">
      <c r="D2973" s="99" t="str">
        <f t="shared" si="138"/>
        <v/>
      </c>
      <c r="E2973" s="93"/>
      <c r="F2973" s="4"/>
      <c r="G2973" s="72"/>
      <c r="H2973" s="72"/>
      <c r="I2973" s="72"/>
      <c r="J2973" s="72"/>
      <c r="W2973" s="68">
        <f t="shared" si="139"/>
        <v>1</v>
      </c>
      <c r="AC2973" s="1" t="str">
        <f t="shared" si="140"/>
        <v>1900</v>
      </c>
    </row>
    <row r="2974" spans="4:29" x14ac:dyDescent="0.25">
      <c r="D2974" s="99" t="str">
        <f t="shared" si="138"/>
        <v/>
      </c>
      <c r="E2974" s="93"/>
      <c r="F2974" s="4"/>
      <c r="G2974" s="72"/>
      <c r="H2974" s="72"/>
      <c r="I2974" s="72"/>
      <c r="J2974" s="72"/>
      <c r="W2974" s="68">
        <f t="shared" si="139"/>
        <v>1</v>
      </c>
      <c r="AC2974" s="1" t="str">
        <f t="shared" si="140"/>
        <v>1900</v>
      </c>
    </row>
    <row r="2975" spans="4:29" x14ac:dyDescent="0.25">
      <c r="D2975" s="99" t="str">
        <f t="shared" si="138"/>
        <v/>
      </c>
      <c r="E2975" s="93"/>
      <c r="F2975" s="4"/>
      <c r="G2975" s="72"/>
      <c r="H2975" s="72"/>
      <c r="I2975" s="72"/>
      <c r="J2975" s="72"/>
      <c r="W2975" s="68">
        <f t="shared" si="139"/>
        <v>1</v>
      </c>
      <c r="AC2975" s="1" t="str">
        <f t="shared" si="140"/>
        <v>1900</v>
      </c>
    </row>
    <row r="2976" spans="4:29" x14ac:dyDescent="0.25">
      <c r="D2976" s="99" t="str">
        <f t="shared" si="138"/>
        <v/>
      </c>
      <c r="E2976" s="93"/>
      <c r="F2976" s="4"/>
      <c r="G2976" s="72"/>
      <c r="H2976" s="72"/>
      <c r="I2976" s="72"/>
      <c r="J2976" s="72"/>
      <c r="W2976" s="68">
        <f t="shared" si="139"/>
        <v>1</v>
      </c>
      <c r="AC2976" s="1" t="str">
        <f t="shared" si="140"/>
        <v>1900</v>
      </c>
    </row>
    <row r="2977" spans="4:29" x14ac:dyDescent="0.25">
      <c r="D2977" s="99" t="str">
        <f t="shared" si="138"/>
        <v/>
      </c>
      <c r="E2977" s="93"/>
      <c r="F2977" s="4"/>
      <c r="G2977" s="72"/>
      <c r="H2977" s="72"/>
      <c r="I2977" s="72"/>
      <c r="J2977" s="72"/>
      <c r="W2977" s="68">
        <f t="shared" si="139"/>
        <v>1</v>
      </c>
      <c r="AC2977" s="1" t="str">
        <f t="shared" si="140"/>
        <v>1900</v>
      </c>
    </row>
    <row r="2978" spans="4:29" x14ac:dyDescent="0.25">
      <c r="D2978" s="99" t="str">
        <f t="shared" si="138"/>
        <v/>
      </c>
      <c r="E2978" s="93"/>
      <c r="F2978" s="4"/>
      <c r="G2978" s="72"/>
      <c r="H2978" s="72"/>
      <c r="I2978" s="72"/>
      <c r="J2978" s="72"/>
      <c r="W2978" s="68">
        <f t="shared" si="139"/>
        <v>1</v>
      </c>
      <c r="AC2978" s="1" t="str">
        <f t="shared" si="140"/>
        <v>1900</v>
      </c>
    </row>
    <row r="2979" spans="4:29" x14ac:dyDescent="0.25">
      <c r="D2979" s="99" t="str">
        <f t="shared" si="138"/>
        <v/>
      </c>
      <c r="E2979" s="93"/>
      <c r="F2979" s="4"/>
      <c r="G2979" s="72"/>
      <c r="H2979" s="72"/>
      <c r="I2979" s="72"/>
      <c r="J2979" s="72"/>
      <c r="W2979" s="68">
        <f t="shared" si="139"/>
        <v>1</v>
      </c>
      <c r="AC2979" s="1" t="str">
        <f t="shared" si="140"/>
        <v>1900</v>
      </c>
    </row>
    <row r="2980" spans="4:29" x14ac:dyDescent="0.25">
      <c r="D2980" s="99" t="str">
        <f t="shared" si="138"/>
        <v/>
      </c>
      <c r="E2980" s="93"/>
      <c r="F2980" s="4"/>
      <c r="G2980" s="72"/>
      <c r="H2980" s="72"/>
      <c r="I2980" s="72"/>
      <c r="J2980" s="72"/>
      <c r="W2980" s="68">
        <f t="shared" si="139"/>
        <v>1</v>
      </c>
      <c r="AC2980" s="1" t="str">
        <f t="shared" si="140"/>
        <v>1900</v>
      </c>
    </row>
    <row r="2981" spans="4:29" x14ac:dyDescent="0.25">
      <c r="D2981" s="99" t="str">
        <f t="shared" si="138"/>
        <v/>
      </c>
      <c r="E2981" s="93"/>
      <c r="F2981" s="4"/>
      <c r="G2981" s="72"/>
      <c r="H2981" s="72"/>
      <c r="I2981" s="72"/>
      <c r="J2981" s="72"/>
      <c r="W2981" s="68">
        <f t="shared" si="139"/>
        <v>1</v>
      </c>
      <c r="AC2981" s="1" t="str">
        <f t="shared" si="140"/>
        <v>1900</v>
      </c>
    </row>
    <row r="2982" spans="4:29" x14ac:dyDescent="0.25">
      <c r="D2982" s="99" t="str">
        <f t="shared" si="138"/>
        <v/>
      </c>
      <c r="E2982" s="93"/>
      <c r="F2982" s="4"/>
      <c r="G2982" s="72"/>
      <c r="H2982" s="72"/>
      <c r="I2982" s="72"/>
      <c r="J2982" s="72"/>
      <c r="W2982" s="68">
        <f t="shared" si="139"/>
        <v>1</v>
      </c>
      <c r="AC2982" s="1" t="str">
        <f t="shared" si="140"/>
        <v>1900</v>
      </c>
    </row>
    <row r="2983" spans="4:29" x14ac:dyDescent="0.25">
      <c r="D2983" s="99" t="str">
        <f t="shared" si="138"/>
        <v/>
      </c>
      <c r="E2983" s="93"/>
      <c r="F2983" s="4"/>
      <c r="G2983" s="72"/>
      <c r="H2983" s="72"/>
      <c r="I2983" s="72"/>
      <c r="J2983" s="72"/>
      <c r="W2983" s="68">
        <f t="shared" si="139"/>
        <v>1</v>
      </c>
      <c r="AC2983" s="1" t="str">
        <f t="shared" si="140"/>
        <v>1900</v>
      </c>
    </row>
    <row r="2984" spans="4:29" x14ac:dyDescent="0.25">
      <c r="D2984" s="99" t="str">
        <f t="shared" si="138"/>
        <v/>
      </c>
      <c r="E2984" s="93"/>
      <c r="F2984" s="4"/>
      <c r="G2984" s="72"/>
      <c r="H2984" s="72"/>
      <c r="I2984" s="72"/>
      <c r="J2984" s="72"/>
      <c r="W2984" s="68">
        <f t="shared" si="139"/>
        <v>1</v>
      </c>
      <c r="AC2984" s="1" t="str">
        <f t="shared" si="140"/>
        <v>1900</v>
      </c>
    </row>
    <row r="2985" spans="4:29" x14ac:dyDescent="0.25">
      <c r="D2985" s="99" t="str">
        <f t="shared" si="138"/>
        <v/>
      </c>
      <c r="E2985" s="93"/>
      <c r="F2985" s="4"/>
      <c r="G2985" s="72"/>
      <c r="H2985" s="72"/>
      <c r="I2985" s="72"/>
      <c r="J2985" s="72"/>
      <c r="W2985" s="68">
        <f t="shared" si="139"/>
        <v>1</v>
      </c>
      <c r="AC2985" s="1" t="str">
        <f t="shared" si="140"/>
        <v>1900</v>
      </c>
    </row>
    <row r="2986" spans="4:29" x14ac:dyDescent="0.25">
      <c r="D2986" s="99" t="str">
        <f t="shared" si="138"/>
        <v/>
      </c>
      <c r="E2986" s="93"/>
      <c r="F2986" s="4"/>
      <c r="G2986" s="72"/>
      <c r="H2986" s="72"/>
      <c r="I2986" s="72"/>
      <c r="J2986" s="72"/>
      <c r="W2986" s="68">
        <f t="shared" si="139"/>
        <v>1</v>
      </c>
      <c r="AC2986" s="1" t="str">
        <f t="shared" si="140"/>
        <v>1900</v>
      </c>
    </row>
    <row r="2987" spans="4:29" x14ac:dyDescent="0.25">
      <c r="D2987" s="99" t="str">
        <f t="shared" si="138"/>
        <v/>
      </c>
      <c r="E2987" s="93"/>
      <c r="F2987" s="4"/>
      <c r="G2987" s="72"/>
      <c r="H2987" s="72"/>
      <c r="I2987" s="72"/>
      <c r="J2987" s="72"/>
      <c r="W2987" s="68">
        <f t="shared" si="139"/>
        <v>1</v>
      </c>
      <c r="AC2987" s="1" t="str">
        <f t="shared" si="140"/>
        <v>1900</v>
      </c>
    </row>
    <row r="2988" spans="4:29" x14ac:dyDescent="0.25">
      <c r="D2988" s="99" t="str">
        <f t="shared" si="138"/>
        <v/>
      </c>
      <c r="E2988" s="93"/>
      <c r="F2988" s="4"/>
      <c r="G2988" s="72"/>
      <c r="H2988" s="72"/>
      <c r="I2988" s="72"/>
      <c r="J2988" s="72"/>
      <c r="W2988" s="68">
        <f t="shared" si="139"/>
        <v>1</v>
      </c>
      <c r="AC2988" s="1" t="str">
        <f t="shared" si="140"/>
        <v>1900</v>
      </c>
    </row>
    <row r="2989" spans="4:29" x14ac:dyDescent="0.25">
      <c r="D2989" s="99" t="str">
        <f t="shared" si="138"/>
        <v/>
      </c>
      <c r="E2989" s="93"/>
      <c r="F2989" s="4"/>
      <c r="G2989" s="72"/>
      <c r="H2989" s="72"/>
      <c r="I2989" s="72"/>
      <c r="J2989" s="72"/>
      <c r="W2989" s="68">
        <f t="shared" si="139"/>
        <v>1</v>
      </c>
      <c r="AC2989" s="1" t="str">
        <f t="shared" si="140"/>
        <v>1900</v>
      </c>
    </row>
    <row r="2990" spans="4:29" x14ac:dyDescent="0.25">
      <c r="D2990" s="99" t="str">
        <f t="shared" si="138"/>
        <v/>
      </c>
      <c r="E2990" s="93"/>
      <c r="F2990" s="4"/>
      <c r="G2990" s="72"/>
      <c r="H2990" s="72"/>
      <c r="I2990" s="72"/>
      <c r="J2990" s="72"/>
      <c r="W2990" s="68">
        <f t="shared" si="139"/>
        <v>1</v>
      </c>
      <c r="AC2990" s="1" t="str">
        <f t="shared" si="140"/>
        <v>1900</v>
      </c>
    </row>
    <row r="2991" spans="4:29" x14ac:dyDescent="0.25">
      <c r="D2991" s="99" t="str">
        <f t="shared" si="138"/>
        <v/>
      </c>
      <c r="E2991" s="93"/>
      <c r="F2991" s="4"/>
      <c r="G2991" s="72"/>
      <c r="H2991" s="72"/>
      <c r="I2991" s="72"/>
      <c r="J2991" s="72"/>
      <c r="W2991" s="68">
        <f t="shared" si="139"/>
        <v>1</v>
      </c>
      <c r="AC2991" s="1" t="str">
        <f t="shared" si="140"/>
        <v>1900</v>
      </c>
    </row>
    <row r="2992" spans="4:29" x14ac:dyDescent="0.25">
      <c r="D2992" s="99" t="str">
        <f t="shared" si="138"/>
        <v/>
      </c>
      <c r="E2992" s="93"/>
      <c r="F2992" s="4"/>
      <c r="G2992" s="72"/>
      <c r="H2992" s="72"/>
      <c r="I2992" s="72"/>
      <c r="J2992" s="72"/>
      <c r="W2992" s="68">
        <f t="shared" si="139"/>
        <v>1</v>
      </c>
      <c r="AC2992" s="1" t="str">
        <f t="shared" si="140"/>
        <v>1900</v>
      </c>
    </row>
    <row r="2993" spans="4:29" x14ac:dyDescent="0.25">
      <c r="D2993" s="99" t="str">
        <f t="shared" si="138"/>
        <v/>
      </c>
      <c r="E2993" s="93"/>
      <c r="F2993" s="4"/>
      <c r="G2993" s="72"/>
      <c r="H2993" s="72"/>
      <c r="I2993" s="72"/>
      <c r="J2993" s="72"/>
      <c r="W2993" s="68">
        <f t="shared" si="139"/>
        <v>1</v>
      </c>
      <c r="AC2993" s="1" t="str">
        <f t="shared" si="140"/>
        <v>1900</v>
      </c>
    </row>
    <row r="2994" spans="4:29" x14ac:dyDescent="0.25">
      <c r="D2994" s="99" t="str">
        <f t="shared" si="138"/>
        <v/>
      </c>
      <c r="E2994" s="93"/>
      <c r="F2994" s="4"/>
      <c r="G2994" s="72"/>
      <c r="H2994" s="72"/>
      <c r="I2994" s="72"/>
      <c r="J2994" s="72"/>
      <c r="W2994" s="68">
        <f t="shared" si="139"/>
        <v>1</v>
      </c>
      <c r="AC2994" s="1" t="str">
        <f t="shared" si="140"/>
        <v>1900</v>
      </c>
    </row>
    <row r="2995" spans="4:29" x14ac:dyDescent="0.25">
      <c r="D2995" s="99" t="str">
        <f t="shared" si="138"/>
        <v/>
      </c>
      <c r="E2995" s="93"/>
      <c r="F2995" s="4"/>
      <c r="G2995" s="72"/>
      <c r="H2995" s="72"/>
      <c r="I2995" s="72"/>
      <c r="J2995" s="72"/>
      <c r="W2995" s="68">
        <f t="shared" si="139"/>
        <v>1</v>
      </c>
      <c r="AC2995" s="1" t="str">
        <f t="shared" si="140"/>
        <v>1900</v>
      </c>
    </row>
    <row r="2996" spans="4:29" x14ac:dyDescent="0.25">
      <c r="D2996" s="99" t="str">
        <f t="shared" si="138"/>
        <v/>
      </c>
      <c r="E2996" s="93"/>
      <c r="F2996" s="4"/>
      <c r="G2996" s="72"/>
      <c r="H2996" s="72"/>
      <c r="I2996" s="72"/>
      <c r="J2996" s="72"/>
      <c r="W2996" s="68">
        <f t="shared" si="139"/>
        <v>1</v>
      </c>
      <c r="AC2996" s="1" t="str">
        <f t="shared" si="140"/>
        <v>1900</v>
      </c>
    </row>
    <row r="2997" spans="4:29" x14ac:dyDescent="0.25">
      <c r="D2997" s="99" t="str">
        <f t="shared" si="138"/>
        <v/>
      </c>
      <c r="E2997" s="93"/>
      <c r="F2997" s="4"/>
      <c r="G2997" s="72"/>
      <c r="H2997" s="72"/>
      <c r="I2997" s="72"/>
      <c r="J2997" s="72"/>
      <c r="W2997" s="68">
        <f t="shared" si="139"/>
        <v>1</v>
      </c>
      <c r="AC2997" s="1" t="str">
        <f t="shared" si="140"/>
        <v>1900</v>
      </c>
    </row>
    <row r="2998" spans="4:29" x14ac:dyDescent="0.25">
      <c r="D2998" s="99" t="str">
        <f t="shared" si="138"/>
        <v/>
      </c>
      <c r="E2998" s="93"/>
      <c r="F2998" s="4"/>
      <c r="G2998" s="72"/>
      <c r="H2998" s="72"/>
      <c r="I2998" s="72"/>
      <c r="J2998" s="72"/>
      <c r="W2998" s="68">
        <f t="shared" si="139"/>
        <v>1</v>
      </c>
      <c r="AC2998" s="1" t="str">
        <f t="shared" si="140"/>
        <v>1900</v>
      </c>
    </row>
    <row r="2999" spans="4:29" x14ac:dyDescent="0.25">
      <c r="D2999" s="99" t="str">
        <f t="shared" si="138"/>
        <v/>
      </c>
      <c r="E2999" s="93"/>
      <c r="F2999" s="4"/>
      <c r="G2999" s="72"/>
      <c r="H2999" s="72"/>
      <c r="I2999" s="72"/>
      <c r="J2999" s="72"/>
      <c r="W2999" s="68">
        <f t="shared" si="139"/>
        <v>1</v>
      </c>
      <c r="AC2999" s="1" t="str">
        <f t="shared" si="140"/>
        <v>1900</v>
      </c>
    </row>
    <row r="3000" spans="4:29" x14ac:dyDescent="0.25">
      <c r="D3000" s="99" t="str">
        <f t="shared" si="138"/>
        <v/>
      </c>
      <c r="E3000" s="93"/>
      <c r="F3000" s="4"/>
      <c r="G3000" s="72"/>
      <c r="H3000" s="72"/>
      <c r="I3000" s="72"/>
      <c r="J3000" s="72"/>
      <c r="W3000" s="68">
        <f t="shared" si="139"/>
        <v>1</v>
      </c>
      <c r="AC3000" s="1" t="str">
        <f t="shared" si="140"/>
        <v>1900</v>
      </c>
    </row>
    <row r="3001" spans="4:29" x14ac:dyDescent="0.25">
      <c r="D3001" s="99" t="str">
        <f t="shared" si="138"/>
        <v/>
      </c>
      <c r="E3001" s="93"/>
      <c r="F3001" s="4"/>
      <c r="G3001" s="72"/>
      <c r="H3001" s="72"/>
      <c r="I3001" s="72"/>
      <c r="J3001" s="72"/>
      <c r="W3001" s="68">
        <f t="shared" si="139"/>
        <v>1</v>
      </c>
      <c r="AC3001" s="1" t="str">
        <f t="shared" si="140"/>
        <v>1900</v>
      </c>
    </row>
    <row r="3002" spans="4:29" x14ac:dyDescent="0.25">
      <c r="D3002" s="99" t="str">
        <f t="shared" si="138"/>
        <v/>
      </c>
      <c r="E3002" s="93"/>
      <c r="F3002" s="4"/>
      <c r="G3002" s="72"/>
      <c r="H3002" s="72"/>
      <c r="I3002" s="72"/>
      <c r="J3002" s="72"/>
      <c r="W3002" s="68">
        <f t="shared" si="139"/>
        <v>1</v>
      </c>
      <c r="AC3002" s="1" t="str">
        <f t="shared" si="140"/>
        <v>1900</v>
      </c>
    </row>
    <row r="3003" spans="4:29" x14ac:dyDescent="0.25">
      <c r="D3003" s="99" t="str">
        <f t="shared" si="138"/>
        <v/>
      </c>
      <c r="E3003" s="93"/>
      <c r="F3003" s="4"/>
      <c r="G3003" s="72"/>
      <c r="H3003" s="72"/>
      <c r="I3003" s="72"/>
      <c r="J3003" s="72"/>
      <c r="W3003" s="68">
        <f t="shared" si="139"/>
        <v>1</v>
      </c>
      <c r="AC3003" s="1" t="str">
        <f t="shared" si="140"/>
        <v>1900</v>
      </c>
    </row>
    <row r="3004" spans="4:29" x14ac:dyDescent="0.25">
      <c r="D3004" s="99" t="str">
        <f t="shared" si="138"/>
        <v/>
      </c>
      <c r="E3004" s="93"/>
      <c r="F3004" s="4"/>
      <c r="G3004" s="72"/>
      <c r="H3004" s="72"/>
      <c r="I3004" s="72"/>
      <c r="J3004" s="72"/>
      <c r="W3004" s="68">
        <f t="shared" si="139"/>
        <v>1</v>
      </c>
      <c r="AC3004" s="1" t="str">
        <f t="shared" si="140"/>
        <v>1900</v>
      </c>
    </row>
    <row r="3005" spans="4:29" x14ac:dyDescent="0.25">
      <c r="D3005" s="99" t="str">
        <f t="shared" si="138"/>
        <v/>
      </c>
      <c r="E3005" s="93"/>
      <c r="F3005" s="4"/>
      <c r="G3005" s="72"/>
      <c r="H3005" s="72"/>
      <c r="I3005" s="72"/>
      <c r="J3005" s="72"/>
      <c r="W3005" s="68">
        <f t="shared" si="139"/>
        <v>1</v>
      </c>
      <c r="AC3005" s="1" t="str">
        <f t="shared" si="140"/>
        <v>1900</v>
      </c>
    </row>
    <row r="3006" spans="4:29" x14ac:dyDescent="0.25">
      <c r="D3006" s="99" t="str">
        <f t="shared" si="138"/>
        <v/>
      </c>
      <c r="E3006" s="93"/>
      <c r="F3006" s="4"/>
      <c r="G3006" s="72"/>
      <c r="H3006" s="72"/>
      <c r="I3006" s="72"/>
      <c r="J3006" s="72"/>
      <c r="W3006" s="68">
        <f t="shared" si="139"/>
        <v>1</v>
      </c>
      <c r="AC3006" s="1" t="str">
        <f t="shared" si="140"/>
        <v>1900</v>
      </c>
    </row>
    <row r="3007" spans="4:29" x14ac:dyDescent="0.25">
      <c r="D3007" s="99" t="str">
        <f t="shared" si="138"/>
        <v/>
      </c>
      <c r="E3007" s="93"/>
      <c r="F3007" s="4"/>
      <c r="G3007" s="72"/>
      <c r="H3007" s="72"/>
      <c r="I3007" s="72"/>
      <c r="J3007" s="72"/>
      <c r="W3007" s="68">
        <f t="shared" si="139"/>
        <v>1</v>
      </c>
      <c r="AC3007" s="1" t="str">
        <f t="shared" si="140"/>
        <v>1900</v>
      </c>
    </row>
    <row r="3008" spans="4:29" x14ac:dyDescent="0.25">
      <c r="D3008" s="99" t="str">
        <f t="shared" si="138"/>
        <v/>
      </c>
      <c r="E3008" s="93"/>
      <c r="F3008" s="4"/>
      <c r="G3008" s="72"/>
      <c r="H3008" s="72"/>
      <c r="I3008" s="72"/>
      <c r="J3008" s="72"/>
      <c r="W3008" s="68">
        <f t="shared" si="139"/>
        <v>1</v>
      </c>
      <c r="AC3008" s="1" t="str">
        <f t="shared" si="140"/>
        <v>1900</v>
      </c>
    </row>
    <row r="3009" spans="4:29" x14ac:dyDescent="0.25">
      <c r="D3009" s="99" t="str">
        <f t="shared" si="138"/>
        <v/>
      </c>
      <c r="E3009" s="93"/>
      <c r="F3009" s="4"/>
      <c r="G3009" s="72"/>
      <c r="H3009" s="72"/>
      <c r="I3009" s="72"/>
      <c r="J3009" s="72"/>
      <c r="W3009" s="68">
        <f t="shared" si="139"/>
        <v>1</v>
      </c>
      <c r="AC3009" s="1" t="str">
        <f t="shared" si="140"/>
        <v>1900</v>
      </c>
    </row>
    <row r="3010" spans="4:29" x14ac:dyDescent="0.25">
      <c r="D3010" s="99" t="str">
        <f t="shared" si="138"/>
        <v/>
      </c>
      <c r="E3010" s="93"/>
      <c r="F3010" s="4"/>
      <c r="G3010" s="72"/>
      <c r="H3010" s="72"/>
      <c r="I3010" s="72"/>
      <c r="J3010" s="72"/>
      <c r="W3010" s="68">
        <f t="shared" si="139"/>
        <v>1</v>
      </c>
      <c r="AC3010" s="1" t="str">
        <f t="shared" si="140"/>
        <v>1900</v>
      </c>
    </row>
    <row r="3011" spans="4:29" x14ac:dyDescent="0.25">
      <c r="D3011" s="99" t="str">
        <f t="shared" si="138"/>
        <v/>
      </c>
      <c r="E3011" s="93"/>
      <c r="F3011" s="4"/>
      <c r="G3011" s="72"/>
      <c r="H3011" s="72"/>
      <c r="I3011" s="72"/>
      <c r="J3011" s="72"/>
      <c r="W3011" s="68">
        <f t="shared" si="139"/>
        <v>1</v>
      </c>
      <c r="AC3011" s="1" t="str">
        <f t="shared" si="140"/>
        <v>1900</v>
      </c>
    </row>
    <row r="3012" spans="4:29" x14ac:dyDescent="0.25">
      <c r="D3012" s="99" t="str">
        <f t="shared" ref="D3012:D3075" si="141">IF(W3012&lt;&gt;$V$1,IF(YEAR(W3012)=YEAR(W3011),D3011+1,1),"")</f>
        <v/>
      </c>
      <c r="E3012" s="93"/>
      <c r="F3012" s="4"/>
      <c r="G3012" s="72"/>
      <c r="H3012" s="72"/>
      <c r="I3012" s="72"/>
      <c r="J3012" s="72"/>
      <c r="W3012" s="68">
        <f t="shared" ref="W3012:W3075" si="142">IF(CONCATENATE(F3012,F3013,F3014,F3015,F3016,F3017)&lt;&gt;"",IF(AND(E3012&lt;&gt;0,ISNUMBER(E3012)=TRUE),E3012,W3011),$V$1)</f>
        <v>1</v>
      </c>
      <c r="AC3012" s="1" t="str">
        <f t="shared" si="140"/>
        <v>1900</v>
      </c>
    </row>
    <row r="3013" spans="4:29" x14ac:dyDescent="0.25">
      <c r="D3013" s="99" t="str">
        <f t="shared" si="141"/>
        <v/>
      </c>
      <c r="E3013" s="93"/>
      <c r="F3013" s="4"/>
      <c r="G3013" s="72"/>
      <c r="H3013" s="72"/>
      <c r="I3013" s="72"/>
      <c r="J3013" s="72"/>
      <c r="W3013" s="68">
        <f t="shared" si="142"/>
        <v>1</v>
      </c>
      <c r="AC3013" s="1" t="str">
        <f t="shared" ref="AC3013:AC3076" si="143">YEAR(W3013)&amp;F3013</f>
        <v>1900</v>
      </c>
    </row>
    <row r="3014" spans="4:29" x14ac:dyDescent="0.25">
      <c r="D3014" s="99" t="str">
        <f t="shared" si="141"/>
        <v/>
      </c>
      <c r="E3014" s="93"/>
      <c r="F3014" s="4"/>
      <c r="G3014" s="72"/>
      <c r="H3014" s="72"/>
      <c r="I3014" s="72"/>
      <c r="J3014" s="72"/>
      <c r="W3014" s="68">
        <f t="shared" si="142"/>
        <v>1</v>
      </c>
      <c r="AC3014" s="1" t="str">
        <f t="shared" si="143"/>
        <v>1900</v>
      </c>
    </row>
    <row r="3015" spans="4:29" x14ac:dyDescent="0.25">
      <c r="D3015" s="99" t="str">
        <f t="shared" si="141"/>
        <v/>
      </c>
      <c r="E3015" s="93"/>
      <c r="F3015" s="4"/>
      <c r="G3015" s="72"/>
      <c r="H3015" s="72"/>
      <c r="I3015" s="72"/>
      <c r="J3015" s="72"/>
      <c r="W3015" s="68">
        <f t="shared" si="142"/>
        <v>1</v>
      </c>
      <c r="AC3015" s="1" t="str">
        <f t="shared" si="143"/>
        <v>1900</v>
      </c>
    </row>
    <row r="3016" spans="4:29" x14ac:dyDescent="0.25">
      <c r="D3016" s="99" t="str">
        <f t="shared" si="141"/>
        <v/>
      </c>
      <c r="E3016" s="93"/>
      <c r="F3016" s="4"/>
      <c r="G3016" s="72"/>
      <c r="H3016" s="72"/>
      <c r="I3016" s="72"/>
      <c r="J3016" s="72"/>
      <c r="W3016" s="68">
        <f t="shared" si="142"/>
        <v>1</v>
      </c>
      <c r="AC3016" s="1" t="str">
        <f t="shared" si="143"/>
        <v>1900</v>
      </c>
    </row>
    <row r="3017" spans="4:29" x14ac:dyDescent="0.25">
      <c r="D3017" s="99" t="str">
        <f t="shared" si="141"/>
        <v/>
      </c>
      <c r="E3017" s="93"/>
      <c r="F3017" s="4"/>
      <c r="G3017" s="72"/>
      <c r="H3017" s="72"/>
      <c r="I3017" s="72"/>
      <c r="J3017" s="72"/>
      <c r="W3017" s="68">
        <f t="shared" si="142"/>
        <v>1</v>
      </c>
      <c r="AC3017" s="1" t="str">
        <f t="shared" si="143"/>
        <v>1900</v>
      </c>
    </row>
    <row r="3018" spans="4:29" x14ac:dyDescent="0.25">
      <c r="D3018" s="99" t="str">
        <f t="shared" si="141"/>
        <v/>
      </c>
      <c r="E3018" s="93"/>
      <c r="F3018" s="4"/>
      <c r="G3018" s="72"/>
      <c r="H3018" s="72"/>
      <c r="I3018" s="72"/>
      <c r="J3018" s="72"/>
      <c r="W3018" s="68">
        <f t="shared" si="142"/>
        <v>1</v>
      </c>
      <c r="AC3018" s="1" t="str">
        <f t="shared" si="143"/>
        <v>1900</v>
      </c>
    </row>
    <row r="3019" spans="4:29" x14ac:dyDescent="0.25">
      <c r="D3019" s="99" t="str">
        <f t="shared" si="141"/>
        <v/>
      </c>
      <c r="E3019" s="93"/>
      <c r="F3019" s="4"/>
      <c r="G3019" s="72"/>
      <c r="H3019" s="72"/>
      <c r="I3019" s="72"/>
      <c r="J3019" s="72"/>
      <c r="W3019" s="68">
        <f t="shared" si="142"/>
        <v>1</v>
      </c>
      <c r="AC3019" s="1" t="str">
        <f t="shared" si="143"/>
        <v>1900</v>
      </c>
    </row>
    <row r="3020" spans="4:29" x14ac:dyDescent="0.25">
      <c r="D3020" s="99" t="str">
        <f t="shared" si="141"/>
        <v/>
      </c>
      <c r="E3020" s="93"/>
      <c r="F3020" s="4"/>
      <c r="G3020" s="72"/>
      <c r="H3020" s="72"/>
      <c r="I3020" s="72"/>
      <c r="J3020" s="72"/>
      <c r="W3020" s="68">
        <f t="shared" si="142"/>
        <v>1</v>
      </c>
      <c r="AC3020" s="1" t="str">
        <f t="shared" si="143"/>
        <v>1900</v>
      </c>
    </row>
    <row r="3021" spans="4:29" x14ac:dyDescent="0.25">
      <c r="D3021" s="99" t="str">
        <f t="shared" si="141"/>
        <v/>
      </c>
      <c r="E3021" s="93"/>
      <c r="F3021" s="4"/>
      <c r="G3021" s="72"/>
      <c r="H3021" s="72"/>
      <c r="I3021" s="72"/>
      <c r="J3021" s="72"/>
      <c r="W3021" s="68">
        <f t="shared" si="142"/>
        <v>1</v>
      </c>
      <c r="AC3021" s="1" t="str">
        <f t="shared" si="143"/>
        <v>1900</v>
      </c>
    </row>
    <row r="3022" spans="4:29" x14ac:dyDescent="0.25">
      <c r="D3022" s="99" t="str">
        <f t="shared" si="141"/>
        <v/>
      </c>
      <c r="E3022" s="93"/>
      <c r="F3022" s="4"/>
      <c r="G3022" s="72"/>
      <c r="H3022" s="72"/>
      <c r="I3022" s="72"/>
      <c r="J3022" s="72"/>
      <c r="W3022" s="68">
        <f t="shared" si="142"/>
        <v>1</v>
      </c>
      <c r="AC3022" s="1" t="str">
        <f t="shared" si="143"/>
        <v>1900</v>
      </c>
    </row>
    <row r="3023" spans="4:29" x14ac:dyDescent="0.25">
      <c r="D3023" s="99" t="str">
        <f t="shared" si="141"/>
        <v/>
      </c>
      <c r="E3023" s="93"/>
      <c r="F3023" s="4"/>
      <c r="G3023" s="72"/>
      <c r="H3023" s="72"/>
      <c r="I3023" s="72"/>
      <c r="J3023" s="72"/>
      <c r="W3023" s="68">
        <f t="shared" si="142"/>
        <v>1</v>
      </c>
      <c r="AC3023" s="1" t="str">
        <f t="shared" si="143"/>
        <v>1900</v>
      </c>
    </row>
    <row r="3024" spans="4:29" x14ac:dyDescent="0.25">
      <c r="D3024" s="99" t="str">
        <f t="shared" si="141"/>
        <v/>
      </c>
      <c r="E3024" s="93"/>
      <c r="F3024" s="4"/>
      <c r="G3024" s="72"/>
      <c r="H3024" s="72"/>
      <c r="I3024" s="72"/>
      <c r="J3024" s="72"/>
      <c r="W3024" s="68">
        <f t="shared" si="142"/>
        <v>1</v>
      </c>
      <c r="AC3024" s="1" t="str">
        <f t="shared" si="143"/>
        <v>1900</v>
      </c>
    </row>
    <row r="3025" spans="4:29" x14ac:dyDescent="0.25">
      <c r="D3025" s="99" t="str">
        <f t="shared" si="141"/>
        <v/>
      </c>
      <c r="E3025" s="93"/>
      <c r="F3025" s="4"/>
      <c r="G3025" s="72"/>
      <c r="H3025" s="72"/>
      <c r="I3025" s="72"/>
      <c r="J3025" s="72"/>
      <c r="W3025" s="68">
        <f t="shared" si="142"/>
        <v>1</v>
      </c>
      <c r="AC3025" s="1" t="str">
        <f t="shared" si="143"/>
        <v>1900</v>
      </c>
    </row>
    <row r="3026" spans="4:29" x14ac:dyDescent="0.25">
      <c r="D3026" s="99" t="str">
        <f t="shared" si="141"/>
        <v/>
      </c>
      <c r="E3026" s="93"/>
      <c r="F3026" s="4"/>
      <c r="G3026" s="72"/>
      <c r="H3026" s="72"/>
      <c r="I3026" s="72"/>
      <c r="J3026" s="72"/>
      <c r="W3026" s="68">
        <f t="shared" si="142"/>
        <v>1</v>
      </c>
      <c r="AC3026" s="1" t="str">
        <f t="shared" si="143"/>
        <v>1900</v>
      </c>
    </row>
    <row r="3027" spans="4:29" x14ac:dyDescent="0.25">
      <c r="D3027" s="99" t="str">
        <f t="shared" si="141"/>
        <v/>
      </c>
      <c r="E3027" s="93"/>
      <c r="F3027" s="4"/>
      <c r="G3027" s="72"/>
      <c r="H3027" s="72"/>
      <c r="I3027" s="72"/>
      <c r="J3027" s="72"/>
      <c r="W3027" s="68">
        <f t="shared" si="142"/>
        <v>1</v>
      </c>
      <c r="AC3027" s="1" t="str">
        <f t="shared" si="143"/>
        <v>1900</v>
      </c>
    </row>
    <row r="3028" spans="4:29" x14ac:dyDescent="0.25">
      <c r="D3028" s="99" t="str">
        <f t="shared" si="141"/>
        <v/>
      </c>
      <c r="E3028" s="93"/>
      <c r="F3028" s="4"/>
      <c r="G3028" s="72"/>
      <c r="H3028" s="72"/>
      <c r="I3028" s="72"/>
      <c r="J3028" s="72"/>
      <c r="W3028" s="68">
        <f t="shared" si="142"/>
        <v>1</v>
      </c>
      <c r="AC3028" s="1" t="str">
        <f t="shared" si="143"/>
        <v>1900</v>
      </c>
    </row>
    <row r="3029" spans="4:29" x14ac:dyDescent="0.25">
      <c r="D3029" s="99" t="str">
        <f t="shared" si="141"/>
        <v/>
      </c>
      <c r="E3029" s="93"/>
      <c r="F3029" s="4"/>
      <c r="G3029" s="72"/>
      <c r="H3029" s="72"/>
      <c r="I3029" s="72"/>
      <c r="J3029" s="72"/>
      <c r="W3029" s="68">
        <f t="shared" si="142"/>
        <v>1</v>
      </c>
      <c r="AC3029" s="1" t="str">
        <f t="shared" si="143"/>
        <v>1900</v>
      </c>
    </row>
    <row r="3030" spans="4:29" x14ac:dyDescent="0.25">
      <c r="D3030" s="99" t="str">
        <f t="shared" si="141"/>
        <v/>
      </c>
      <c r="E3030" s="93"/>
      <c r="F3030" s="4"/>
      <c r="G3030" s="72"/>
      <c r="H3030" s="72"/>
      <c r="I3030" s="72"/>
      <c r="J3030" s="72"/>
      <c r="W3030" s="68">
        <f t="shared" si="142"/>
        <v>1</v>
      </c>
      <c r="AC3030" s="1" t="str">
        <f t="shared" si="143"/>
        <v>1900</v>
      </c>
    </row>
    <row r="3031" spans="4:29" x14ac:dyDescent="0.25">
      <c r="D3031" s="99" t="str">
        <f t="shared" si="141"/>
        <v/>
      </c>
      <c r="E3031" s="93"/>
      <c r="F3031" s="4"/>
      <c r="G3031" s="72"/>
      <c r="H3031" s="72"/>
      <c r="I3031" s="72"/>
      <c r="J3031" s="72"/>
      <c r="W3031" s="68">
        <f t="shared" si="142"/>
        <v>1</v>
      </c>
      <c r="AC3031" s="1" t="str">
        <f t="shared" si="143"/>
        <v>1900</v>
      </c>
    </row>
    <row r="3032" spans="4:29" x14ac:dyDescent="0.25">
      <c r="D3032" s="99" t="str">
        <f t="shared" si="141"/>
        <v/>
      </c>
      <c r="E3032" s="93"/>
      <c r="F3032" s="4"/>
      <c r="G3032" s="72"/>
      <c r="H3032" s="72"/>
      <c r="I3032" s="72"/>
      <c r="J3032" s="72"/>
      <c r="W3032" s="68">
        <f t="shared" si="142"/>
        <v>1</v>
      </c>
      <c r="AC3032" s="1" t="str">
        <f t="shared" si="143"/>
        <v>1900</v>
      </c>
    </row>
    <row r="3033" spans="4:29" x14ac:dyDescent="0.25">
      <c r="D3033" s="99" t="str">
        <f t="shared" si="141"/>
        <v/>
      </c>
      <c r="E3033" s="93"/>
      <c r="F3033" s="4"/>
      <c r="G3033" s="72"/>
      <c r="H3033" s="72"/>
      <c r="I3033" s="72"/>
      <c r="J3033" s="72"/>
      <c r="W3033" s="68">
        <f t="shared" si="142"/>
        <v>1</v>
      </c>
      <c r="AC3033" s="1" t="str">
        <f t="shared" si="143"/>
        <v>1900</v>
      </c>
    </row>
    <row r="3034" spans="4:29" x14ac:dyDescent="0.25">
      <c r="D3034" s="99" t="str">
        <f t="shared" si="141"/>
        <v/>
      </c>
      <c r="E3034" s="93"/>
      <c r="F3034" s="4"/>
      <c r="G3034" s="72"/>
      <c r="H3034" s="72"/>
      <c r="I3034" s="72"/>
      <c r="J3034" s="72"/>
      <c r="W3034" s="68">
        <f t="shared" si="142"/>
        <v>1</v>
      </c>
      <c r="AC3034" s="1" t="str">
        <f t="shared" si="143"/>
        <v>1900</v>
      </c>
    </row>
    <row r="3035" spans="4:29" x14ac:dyDescent="0.25">
      <c r="D3035" s="99" t="str">
        <f t="shared" si="141"/>
        <v/>
      </c>
      <c r="E3035" s="93"/>
      <c r="F3035" s="4"/>
      <c r="G3035" s="72"/>
      <c r="H3035" s="72"/>
      <c r="I3035" s="72"/>
      <c r="J3035" s="72"/>
      <c r="W3035" s="68">
        <f t="shared" si="142"/>
        <v>1</v>
      </c>
      <c r="AC3035" s="1" t="str">
        <f t="shared" si="143"/>
        <v>1900</v>
      </c>
    </row>
    <row r="3036" spans="4:29" x14ac:dyDescent="0.25">
      <c r="D3036" s="99" t="str">
        <f t="shared" si="141"/>
        <v/>
      </c>
      <c r="E3036" s="93"/>
      <c r="F3036" s="4"/>
      <c r="G3036" s="72"/>
      <c r="H3036" s="72"/>
      <c r="I3036" s="72"/>
      <c r="J3036" s="72"/>
      <c r="W3036" s="68">
        <f t="shared" si="142"/>
        <v>1</v>
      </c>
      <c r="AC3036" s="1" t="str">
        <f t="shared" si="143"/>
        <v>1900</v>
      </c>
    </row>
    <row r="3037" spans="4:29" x14ac:dyDescent="0.25">
      <c r="D3037" s="99" t="str">
        <f t="shared" si="141"/>
        <v/>
      </c>
      <c r="E3037" s="93"/>
      <c r="F3037" s="4"/>
      <c r="G3037" s="72"/>
      <c r="H3037" s="72"/>
      <c r="I3037" s="72"/>
      <c r="J3037" s="72"/>
      <c r="W3037" s="68">
        <f t="shared" si="142"/>
        <v>1</v>
      </c>
      <c r="AC3037" s="1" t="str">
        <f t="shared" si="143"/>
        <v>1900</v>
      </c>
    </row>
    <row r="3038" spans="4:29" x14ac:dyDescent="0.25">
      <c r="D3038" s="99" t="str">
        <f t="shared" si="141"/>
        <v/>
      </c>
      <c r="E3038" s="93"/>
      <c r="F3038" s="4"/>
      <c r="G3038" s="72"/>
      <c r="H3038" s="72"/>
      <c r="I3038" s="72"/>
      <c r="J3038" s="72"/>
      <c r="W3038" s="68">
        <f t="shared" si="142"/>
        <v>1</v>
      </c>
      <c r="AC3038" s="1" t="str">
        <f t="shared" si="143"/>
        <v>1900</v>
      </c>
    </row>
    <row r="3039" spans="4:29" x14ac:dyDescent="0.25">
      <c r="D3039" s="99" t="str">
        <f t="shared" si="141"/>
        <v/>
      </c>
      <c r="E3039" s="93"/>
      <c r="F3039" s="4"/>
      <c r="G3039" s="72"/>
      <c r="H3039" s="72"/>
      <c r="I3039" s="72"/>
      <c r="J3039" s="72"/>
      <c r="W3039" s="68">
        <f t="shared" si="142"/>
        <v>1</v>
      </c>
      <c r="AC3039" s="1" t="str">
        <f t="shared" si="143"/>
        <v>1900</v>
      </c>
    </row>
    <row r="3040" spans="4:29" x14ac:dyDescent="0.25">
      <c r="D3040" s="99" t="str">
        <f t="shared" si="141"/>
        <v/>
      </c>
      <c r="E3040" s="93"/>
      <c r="F3040" s="4"/>
      <c r="G3040" s="72"/>
      <c r="H3040" s="72"/>
      <c r="I3040" s="72"/>
      <c r="J3040" s="72"/>
      <c r="W3040" s="68">
        <f t="shared" si="142"/>
        <v>1</v>
      </c>
      <c r="AC3040" s="1" t="str">
        <f t="shared" si="143"/>
        <v>1900</v>
      </c>
    </row>
    <row r="3041" spans="4:29" x14ac:dyDescent="0.25">
      <c r="D3041" s="99" t="str">
        <f t="shared" si="141"/>
        <v/>
      </c>
      <c r="E3041" s="93"/>
      <c r="F3041" s="4"/>
      <c r="G3041" s="72"/>
      <c r="H3041" s="72"/>
      <c r="I3041" s="72"/>
      <c r="J3041" s="72"/>
      <c r="W3041" s="68">
        <f t="shared" si="142"/>
        <v>1</v>
      </c>
      <c r="AC3041" s="1" t="str">
        <f t="shared" si="143"/>
        <v>1900</v>
      </c>
    </row>
    <row r="3042" spans="4:29" x14ac:dyDescent="0.25">
      <c r="D3042" s="99" t="str">
        <f t="shared" si="141"/>
        <v/>
      </c>
      <c r="E3042" s="93"/>
      <c r="F3042" s="4"/>
      <c r="G3042" s="72"/>
      <c r="H3042" s="72"/>
      <c r="I3042" s="72"/>
      <c r="J3042" s="72"/>
      <c r="W3042" s="68">
        <f t="shared" si="142"/>
        <v>1</v>
      </c>
      <c r="AC3042" s="1" t="str">
        <f t="shared" si="143"/>
        <v>1900</v>
      </c>
    </row>
    <row r="3043" spans="4:29" x14ac:dyDescent="0.25">
      <c r="D3043" s="99" t="str">
        <f t="shared" si="141"/>
        <v/>
      </c>
      <c r="E3043" s="93"/>
      <c r="F3043" s="4"/>
      <c r="G3043" s="72"/>
      <c r="H3043" s="72"/>
      <c r="I3043" s="72"/>
      <c r="J3043" s="72"/>
      <c r="W3043" s="68">
        <f t="shared" si="142"/>
        <v>1</v>
      </c>
      <c r="AC3043" s="1" t="str">
        <f t="shared" si="143"/>
        <v>1900</v>
      </c>
    </row>
    <row r="3044" spans="4:29" x14ac:dyDescent="0.25">
      <c r="D3044" s="99" t="str">
        <f t="shared" si="141"/>
        <v/>
      </c>
      <c r="E3044" s="93"/>
      <c r="F3044" s="4"/>
      <c r="G3044" s="72"/>
      <c r="H3044" s="72"/>
      <c r="I3044" s="72"/>
      <c r="J3044" s="72"/>
      <c r="W3044" s="68">
        <f t="shared" si="142"/>
        <v>1</v>
      </c>
      <c r="AC3044" s="1" t="str">
        <f t="shared" si="143"/>
        <v>1900</v>
      </c>
    </row>
    <row r="3045" spans="4:29" x14ac:dyDescent="0.25">
      <c r="D3045" s="99" t="str">
        <f t="shared" si="141"/>
        <v/>
      </c>
      <c r="E3045" s="93"/>
      <c r="F3045" s="4"/>
      <c r="G3045" s="72"/>
      <c r="H3045" s="72"/>
      <c r="I3045" s="72"/>
      <c r="J3045" s="72"/>
      <c r="W3045" s="68">
        <f t="shared" si="142"/>
        <v>1</v>
      </c>
      <c r="AC3045" s="1" t="str">
        <f t="shared" si="143"/>
        <v>1900</v>
      </c>
    </row>
    <row r="3046" spans="4:29" x14ac:dyDescent="0.25">
      <c r="D3046" s="99" t="str">
        <f t="shared" si="141"/>
        <v/>
      </c>
      <c r="E3046" s="93"/>
      <c r="F3046" s="4"/>
      <c r="G3046" s="72"/>
      <c r="H3046" s="72"/>
      <c r="I3046" s="72"/>
      <c r="J3046" s="72"/>
      <c r="W3046" s="68">
        <f t="shared" si="142"/>
        <v>1</v>
      </c>
      <c r="AC3046" s="1" t="str">
        <f t="shared" si="143"/>
        <v>1900</v>
      </c>
    </row>
    <row r="3047" spans="4:29" x14ac:dyDescent="0.25">
      <c r="D3047" s="99" t="str">
        <f t="shared" si="141"/>
        <v/>
      </c>
      <c r="E3047" s="93"/>
      <c r="F3047" s="4"/>
      <c r="G3047" s="72"/>
      <c r="H3047" s="72"/>
      <c r="I3047" s="72"/>
      <c r="J3047" s="72"/>
      <c r="W3047" s="68">
        <f t="shared" si="142"/>
        <v>1</v>
      </c>
      <c r="AC3047" s="1" t="str">
        <f t="shared" si="143"/>
        <v>1900</v>
      </c>
    </row>
    <row r="3048" spans="4:29" x14ac:dyDescent="0.25">
      <c r="D3048" s="99" t="str">
        <f t="shared" si="141"/>
        <v/>
      </c>
      <c r="E3048" s="93"/>
      <c r="F3048" s="4"/>
      <c r="G3048" s="72"/>
      <c r="H3048" s="72"/>
      <c r="I3048" s="72"/>
      <c r="J3048" s="72"/>
      <c r="W3048" s="68">
        <f t="shared" si="142"/>
        <v>1</v>
      </c>
      <c r="AC3048" s="1" t="str">
        <f t="shared" si="143"/>
        <v>1900</v>
      </c>
    </row>
    <row r="3049" spans="4:29" x14ac:dyDescent="0.25">
      <c r="D3049" s="99" t="str">
        <f t="shared" si="141"/>
        <v/>
      </c>
      <c r="E3049" s="93"/>
      <c r="F3049" s="4"/>
      <c r="G3049" s="72"/>
      <c r="H3049" s="72"/>
      <c r="I3049" s="72"/>
      <c r="J3049" s="72"/>
      <c r="W3049" s="68">
        <f t="shared" si="142"/>
        <v>1</v>
      </c>
      <c r="AC3049" s="1" t="str">
        <f t="shared" si="143"/>
        <v>1900</v>
      </c>
    </row>
    <row r="3050" spans="4:29" x14ac:dyDescent="0.25">
      <c r="D3050" s="99" t="str">
        <f t="shared" si="141"/>
        <v/>
      </c>
      <c r="E3050" s="93"/>
      <c r="F3050" s="4"/>
      <c r="G3050" s="72"/>
      <c r="H3050" s="72"/>
      <c r="I3050" s="72"/>
      <c r="J3050" s="72"/>
      <c r="W3050" s="68">
        <f t="shared" si="142"/>
        <v>1</v>
      </c>
      <c r="AC3050" s="1" t="str">
        <f t="shared" si="143"/>
        <v>1900</v>
      </c>
    </row>
    <row r="3051" spans="4:29" x14ac:dyDescent="0.25">
      <c r="D3051" s="99" t="str">
        <f t="shared" si="141"/>
        <v/>
      </c>
      <c r="E3051" s="93"/>
      <c r="F3051" s="4"/>
      <c r="G3051" s="72"/>
      <c r="H3051" s="72"/>
      <c r="I3051" s="72"/>
      <c r="J3051" s="72"/>
      <c r="W3051" s="68">
        <f t="shared" si="142"/>
        <v>1</v>
      </c>
      <c r="AC3051" s="1" t="str">
        <f t="shared" si="143"/>
        <v>1900</v>
      </c>
    </row>
    <row r="3052" spans="4:29" x14ac:dyDescent="0.25">
      <c r="D3052" s="99" t="str">
        <f t="shared" si="141"/>
        <v/>
      </c>
      <c r="E3052" s="93"/>
      <c r="F3052" s="4"/>
      <c r="G3052" s="72"/>
      <c r="H3052" s="72"/>
      <c r="I3052" s="72"/>
      <c r="J3052" s="72"/>
      <c r="W3052" s="68">
        <f t="shared" si="142"/>
        <v>1</v>
      </c>
      <c r="AC3052" s="1" t="str">
        <f t="shared" si="143"/>
        <v>1900</v>
      </c>
    </row>
    <row r="3053" spans="4:29" x14ac:dyDescent="0.25">
      <c r="D3053" s="99" t="str">
        <f t="shared" si="141"/>
        <v/>
      </c>
      <c r="E3053" s="93"/>
      <c r="F3053" s="4"/>
      <c r="G3053" s="72"/>
      <c r="H3053" s="72"/>
      <c r="I3053" s="72"/>
      <c r="J3053" s="72"/>
      <c r="W3053" s="68">
        <f t="shared" si="142"/>
        <v>1</v>
      </c>
      <c r="AC3053" s="1" t="str">
        <f t="shared" si="143"/>
        <v>1900</v>
      </c>
    </row>
    <row r="3054" spans="4:29" x14ac:dyDescent="0.25">
      <c r="D3054" s="99" t="str">
        <f t="shared" si="141"/>
        <v/>
      </c>
      <c r="E3054" s="93"/>
      <c r="F3054" s="4"/>
      <c r="G3054" s="72"/>
      <c r="H3054" s="72"/>
      <c r="I3054" s="72"/>
      <c r="J3054" s="72"/>
      <c r="W3054" s="68">
        <f t="shared" si="142"/>
        <v>1</v>
      </c>
      <c r="AC3054" s="1" t="str">
        <f t="shared" si="143"/>
        <v>1900</v>
      </c>
    </row>
    <row r="3055" spans="4:29" x14ac:dyDescent="0.25">
      <c r="D3055" s="99" t="str">
        <f t="shared" si="141"/>
        <v/>
      </c>
      <c r="E3055" s="93"/>
      <c r="F3055" s="4"/>
      <c r="G3055" s="72"/>
      <c r="H3055" s="72"/>
      <c r="I3055" s="72"/>
      <c r="J3055" s="72"/>
      <c r="W3055" s="68">
        <f t="shared" si="142"/>
        <v>1</v>
      </c>
      <c r="AC3055" s="1" t="str">
        <f t="shared" si="143"/>
        <v>1900</v>
      </c>
    </row>
    <row r="3056" spans="4:29" x14ac:dyDescent="0.25">
      <c r="D3056" s="99" t="str">
        <f t="shared" si="141"/>
        <v/>
      </c>
      <c r="E3056" s="93"/>
      <c r="F3056" s="4"/>
      <c r="G3056" s="72"/>
      <c r="H3056" s="72"/>
      <c r="I3056" s="72"/>
      <c r="J3056" s="72"/>
      <c r="W3056" s="68">
        <f t="shared" si="142"/>
        <v>1</v>
      </c>
      <c r="AC3056" s="1" t="str">
        <f t="shared" si="143"/>
        <v>1900</v>
      </c>
    </row>
    <row r="3057" spans="4:29" x14ac:dyDescent="0.25">
      <c r="D3057" s="99" t="str">
        <f t="shared" si="141"/>
        <v/>
      </c>
      <c r="E3057" s="93"/>
      <c r="F3057" s="4"/>
      <c r="G3057" s="72"/>
      <c r="H3057" s="72"/>
      <c r="I3057" s="72"/>
      <c r="J3057" s="72"/>
      <c r="W3057" s="68">
        <f t="shared" si="142"/>
        <v>1</v>
      </c>
      <c r="AC3057" s="1" t="str">
        <f t="shared" si="143"/>
        <v>1900</v>
      </c>
    </row>
    <row r="3058" spans="4:29" x14ac:dyDescent="0.25">
      <c r="D3058" s="99" t="str">
        <f t="shared" si="141"/>
        <v/>
      </c>
      <c r="E3058" s="93"/>
      <c r="F3058" s="4"/>
      <c r="G3058" s="72"/>
      <c r="H3058" s="72"/>
      <c r="I3058" s="72"/>
      <c r="J3058" s="72"/>
      <c r="W3058" s="68">
        <f t="shared" si="142"/>
        <v>1</v>
      </c>
      <c r="AC3058" s="1" t="str">
        <f t="shared" si="143"/>
        <v>1900</v>
      </c>
    </row>
    <row r="3059" spans="4:29" x14ac:dyDescent="0.25">
      <c r="D3059" s="99" t="str">
        <f t="shared" si="141"/>
        <v/>
      </c>
      <c r="E3059" s="93"/>
      <c r="F3059" s="4"/>
      <c r="G3059" s="72"/>
      <c r="H3059" s="72"/>
      <c r="I3059" s="72"/>
      <c r="J3059" s="72"/>
      <c r="W3059" s="68">
        <f t="shared" si="142"/>
        <v>1</v>
      </c>
      <c r="AC3059" s="1" t="str">
        <f t="shared" si="143"/>
        <v>1900</v>
      </c>
    </row>
    <row r="3060" spans="4:29" x14ac:dyDescent="0.25">
      <c r="D3060" s="99" t="str">
        <f t="shared" si="141"/>
        <v/>
      </c>
      <c r="E3060" s="93"/>
      <c r="F3060" s="4"/>
      <c r="G3060" s="72"/>
      <c r="H3060" s="72"/>
      <c r="I3060" s="72"/>
      <c r="J3060" s="72"/>
      <c r="W3060" s="68">
        <f t="shared" si="142"/>
        <v>1</v>
      </c>
      <c r="AC3060" s="1" t="str">
        <f t="shared" si="143"/>
        <v>1900</v>
      </c>
    </row>
    <row r="3061" spans="4:29" x14ac:dyDescent="0.25">
      <c r="D3061" s="99" t="str">
        <f t="shared" si="141"/>
        <v/>
      </c>
      <c r="E3061" s="93"/>
      <c r="F3061" s="4"/>
      <c r="G3061" s="72"/>
      <c r="H3061" s="72"/>
      <c r="I3061" s="72"/>
      <c r="J3061" s="72"/>
      <c r="W3061" s="68">
        <f t="shared" si="142"/>
        <v>1</v>
      </c>
      <c r="AC3061" s="1" t="str">
        <f t="shared" si="143"/>
        <v>1900</v>
      </c>
    </row>
    <row r="3062" spans="4:29" x14ac:dyDescent="0.25">
      <c r="D3062" s="99" t="str">
        <f t="shared" si="141"/>
        <v/>
      </c>
      <c r="E3062" s="93"/>
      <c r="F3062" s="4"/>
      <c r="G3062" s="72"/>
      <c r="H3062" s="72"/>
      <c r="I3062" s="72"/>
      <c r="J3062" s="72"/>
      <c r="W3062" s="68">
        <f t="shared" si="142"/>
        <v>1</v>
      </c>
      <c r="AC3062" s="1" t="str">
        <f t="shared" si="143"/>
        <v>1900</v>
      </c>
    </row>
    <row r="3063" spans="4:29" x14ac:dyDescent="0.25">
      <c r="D3063" s="99" t="str">
        <f t="shared" si="141"/>
        <v/>
      </c>
      <c r="E3063" s="93"/>
      <c r="F3063" s="4"/>
      <c r="G3063" s="72"/>
      <c r="H3063" s="72"/>
      <c r="I3063" s="72"/>
      <c r="J3063" s="72"/>
      <c r="W3063" s="68">
        <f t="shared" si="142"/>
        <v>1</v>
      </c>
      <c r="AC3063" s="1" t="str">
        <f t="shared" si="143"/>
        <v>1900</v>
      </c>
    </row>
    <row r="3064" spans="4:29" x14ac:dyDescent="0.25">
      <c r="D3064" s="99" t="str">
        <f t="shared" si="141"/>
        <v/>
      </c>
      <c r="E3064" s="93"/>
      <c r="F3064" s="4"/>
      <c r="G3064" s="72"/>
      <c r="H3064" s="72"/>
      <c r="I3064" s="72"/>
      <c r="J3064" s="72"/>
      <c r="W3064" s="68">
        <f t="shared" si="142"/>
        <v>1</v>
      </c>
      <c r="AC3064" s="1" t="str">
        <f t="shared" si="143"/>
        <v>1900</v>
      </c>
    </row>
    <row r="3065" spans="4:29" x14ac:dyDescent="0.25">
      <c r="D3065" s="99" t="str">
        <f t="shared" si="141"/>
        <v/>
      </c>
      <c r="E3065" s="93"/>
      <c r="F3065" s="4"/>
      <c r="G3065" s="72"/>
      <c r="H3065" s="72"/>
      <c r="I3065" s="72"/>
      <c r="J3065" s="72"/>
      <c r="W3065" s="68">
        <f t="shared" si="142"/>
        <v>1</v>
      </c>
      <c r="AC3065" s="1" t="str">
        <f t="shared" si="143"/>
        <v>1900</v>
      </c>
    </row>
    <row r="3066" spans="4:29" x14ac:dyDescent="0.25">
      <c r="D3066" s="99" t="str">
        <f t="shared" si="141"/>
        <v/>
      </c>
      <c r="E3066" s="93"/>
      <c r="F3066" s="4"/>
      <c r="G3066" s="72"/>
      <c r="H3066" s="72"/>
      <c r="I3066" s="72"/>
      <c r="J3066" s="72"/>
      <c r="W3066" s="68">
        <f t="shared" si="142"/>
        <v>1</v>
      </c>
      <c r="AC3066" s="1" t="str">
        <f t="shared" si="143"/>
        <v>1900</v>
      </c>
    </row>
    <row r="3067" spans="4:29" x14ac:dyDescent="0.25">
      <c r="D3067" s="99" t="str">
        <f t="shared" si="141"/>
        <v/>
      </c>
      <c r="E3067" s="93"/>
      <c r="F3067" s="4"/>
      <c r="G3067" s="72"/>
      <c r="H3067" s="72"/>
      <c r="I3067" s="72"/>
      <c r="J3067" s="72"/>
      <c r="W3067" s="68">
        <f t="shared" si="142"/>
        <v>1</v>
      </c>
      <c r="AC3067" s="1" t="str">
        <f t="shared" si="143"/>
        <v>1900</v>
      </c>
    </row>
    <row r="3068" spans="4:29" x14ac:dyDescent="0.25">
      <c r="D3068" s="99" t="str">
        <f t="shared" si="141"/>
        <v/>
      </c>
      <c r="E3068" s="93"/>
      <c r="F3068" s="4"/>
      <c r="G3068" s="72"/>
      <c r="H3068" s="72"/>
      <c r="I3068" s="72"/>
      <c r="J3068" s="72"/>
      <c r="W3068" s="68">
        <f t="shared" si="142"/>
        <v>1</v>
      </c>
      <c r="AC3068" s="1" t="str">
        <f t="shared" si="143"/>
        <v>1900</v>
      </c>
    </row>
    <row r="3069" spans="4:29" x14ac:dyDescent="0.25">
      <c r="D3069" s="99" t="str">
        <f t="shared" si="141"/>
        <v/>
      </c>
      <c r="E3069" s="93"/>
      <c r="F3069" s="4"/>
      <c r="G3069" s="72"/>
      <c r="H3069" s="72"/>
      <c r="I3069" s="72"/>
      <c r="J3069" s="72"/>
      <c r="W3069" s="68">
        <f t="shared" si="142"/>
        <v>1</v>
      </c>
      <c r="AC3069" s="1" t="str">
        <f t="shared" si="143"/>
        <v>1900</v>
      </c>
    </row>
    <row r="3070" spans="4:29" x14ac:dyDescent="0.25">
      <c r="D3070" s="99" t="str">
        <f t="shared" si="141"/>
        <v/>
      </c>
      <c r="E3070" s="93"/>
      <c r="F3070" s="4"/>
      <c r="G3070" s="72"/>
      <c r="H3070" s="72"/>
      <c r="I3070" s="72"/>
      <c r="J3070" s="72"/>
      <c r="W3070" s="68">
        <f t="shared" si="142"/>
        <v>1</v>
      </c>
      <c r="AC3070" s="1" t="str">
        <f t="shared" si="143"/>
        <v>1900</v>
      </c>
    </row>
    <row r="3071" spans="4:29" x14ac:dyDescent="0.25">
      <c r="D3071" s="99" t="str">
        <f t="shared" si="141"/>
        <v/>
      </c>
      <c r="E3071" s="93"/>
      <c r="F3071" s="4"/>
      <c r="G3071" s="72"/>
      <c r="H3071" s="72"/>
      <c r="I3071" s="72"/>
      <c r="J3071" s="72"/>
      <c r="W3071" s="68">
        <f t="shared" si="142"/>
        <v>1</v>
      </c>
      <c r="AC3071" s="1" t="str">
        <f t="shared" si="143"/>
        <v>1900</v>
      </c>
    </row>
    <row r="3072" spans="4:29" x14ac:dyDescent="0.25">
      <c r="D3072" s="99" t="str">
        <f t="shared" si="141"/>
        <v/>
      </c>
      <c r="E3072" s="93"/>
      <c r="F3072" s="4"/>
      <c r="G3072" s="72"/>
      <c r="H3072" s="72"/>
      <c r="I3072" s="72"/>
      <c r="J3072" s="72"/>
      <c r="W3072" s="68">
        <f t="shared" si="142"/>
        <v>1</v>
      </c>
      <c r="AC3072" s="1" t="str">
        <f t="shared" si="143"/>
        <v>1900</v>
      </c>
    </row>
    <row r="3073" spans="4:29" x14ac:dyDescent="0.25">
      <c r="D3073" s="99" t="str">
        <f t="shared" si="141"/>
        <v/>
      </c>
      <c r="E3073" s="93"/>
      <c r="F3073" s="4"/>
      <c r="G3073" s="72"/>
      <c r="H3073" s="72"/>
      <c r="I3073" s="72"/>
      <c r="J3073" s="72"/>
      <c r="W3073" s="68">
        <f t="shared" si="142"/>
        <v>1</v>
      </c>
      <c r="AC3073" s="1" t="str">
        <f t="shared" si="143"/>
        <v>1900</v>
      </c>
    </row>
    <row r="3074" spans="4:29" x14ac:dyDescent="0.25">
      <c r="D3074" s="99" t="str">
        <f t="shared" si="141"/>
        <v/>
      </c>
      <c r="E3074" s="93"/>
      <c r="F3074" s="4"/>
      <c r="G3074" s="72"/>
      <c r="H3074" s="72"/>
      <c r="I3074" s="72"/>
      <c r="J3074" s="72"/>
      <c r="W3074" s="68">
        <f t="shared" si="142"/>
        <v>1</v>
      </c>
      <c r="AC3074" s="1" t="str">
        <f t="shared" si="143"/>
        <v>1900</v>
      </c>
    </row>
    <row r="3075" spans="4:29" x14ac:dyDescent="0.25">
      <c r="D3075" s="99" t="str">
        <f t="shared" si="141"/>
        <v/>
      </c>
      <c r="E3075" s="93"/>
      <c r="F3075" s="4"/>
      <c r="G3075" s="72"/>
      <c r="H3075" s="72"/>
      <c r="I3075" s="72"/>
      <c r="J3075" s="72"/>
      <c r="W3075" s="68">
        <f t="shared" si="142"/>
        <v>1</v>
      </c>
      <c r="AC3075" s="1" t="str">
        <f t="shared" si="143"/>
        <v>1900</v>
      </c>
    </row>
    <row r="3076" spans="4:29" x14ac:dyDescent="0.25">
      <c r="D3076" s="99" t="str">
        <f t="shared" ref="D3076:D3139" si="144">IF(W3076&lt;&gt;$V$1,IF(YEAR(W3076)=YEAR(W3075),D3075+1,1),"")</f>
        <v/>
      </c>
      <c r="E3076" s="93"/>
      <c r="F3076" s="4"/>
      <c r="G3076" s="72"/>
      <c r="H3076" s="72"/>
      <c r="I3076" s="72"/>
      <c r="J3076" s="72"/>
      <c r="W3076" s="68">
        <f t="shared" ref="W3076:W3139" si="145">IF(CONCATENATE(F3076,F3077,F3078,F3079,F3080,F3081)&lt;&gt;"",IF(AND(E3076&lt;&gt;0,ISNUMBER(E3076)=TRUE),E3076,W3075),$V$1)</f>
        <v>1</v>
      </c>
      <c r="AC3076" s="1" t="str">
        <f t="shared" si="143"/>
        <v>1900</v>
      </c>
    </row>
    <row r="3077" spans="4:29" x14ac:dyDescent="0.25">
      <c r="D3077" s="99" t="str">
        <f t="shared" si="144"/>
        <v/>
      </c>
      <c r="E3077" s="93"/>
      <c r="F3077" s="4"/>
      <c r="G3077" s="72"/>
      <c r="H3077" s="72"/>
      <c r="I3077" s="72"/>
      <c r="J3077" s="72"/>
      <c r="W3077" s="68">
        <f t="shared" si="145"/>
        <v>1</v>
      </c>
      <c r="AC3077" s="1" t="str">
        <f t="shared" ref="AC3077:AC3140" si="146">YEAR(W3077)&amp;F3077</f>
        <v>1900</v>
      </c>
    </row>
    <row r="3078" spans="4:29" x14ac:dyDescent="0.25">
      <c r="D3078" s="99" t="str">
        <f t="shared" si="144"/>
        <v/>
      </c>
      <c r="E3078" s="93"/>
      <c r="F3078" s="4"/>
      <c r="G3078" s="72"/>
      <c r="H3078" s="72"/>
      <c r="I3078" s="72"/>
      <c r="J3078" s="72"/>
      <c r="W3078" s="68">
        <f t="shared" si="145"/>
        <v>1</v>
      </c>
      <c r="AC3078" s="1" t="str">
        <f t="shared" si="146"/>
        <v>1900</v>
      </c>
    </row>
    <row r="3079" spans="4:29" x14ac:dyDescent="0.25">
      <c r="D3079" s="99" t="str">
        <f t="shared" si="144"/>
        <v/>
      </c>
      <c r="E3079" s="93"/>
      <c r="F3079" s="4"/>
      <c r="G3079" s="72"/>
      <c r="H3079" s="72"/>
      <c r="I3079" s="72"/>
      <c r="J3079" s="72"/>
      <c r="W3079" s="68">
        <f t="shared" si="145"/>
        <v>1</v>
      </c>
      <c r="AC3079" s="1" t="str">
        <f t="shared" si="146"/>
        <v>1900</v>
      </c>
    </row>
    <row r="3080" spans="4:29" x14ac:dyDescent="0.25">
      <c r="D3080" s="99" t="str">
        <f t="shared" si="144"/>
        <v/>
      </c>
      <c r="E3080" s="93"/>
      <c r="F3080" s="4"/>
      <c r="G3080" s="72"/>
      <c r="H3080" s="72"/>
      <c r="I3080" s="72"/>
      <c r="J3080" s="72"/>
      <c r="W3080" s="68">
        <f t="shared" si="145"/>
        <v>1</v>
      </c>
      <c r="AC3080" s="1" t="str">
        <f t="shared" si="146"/>
        <v>1900</v>
      </c>
    </row>
    <row r="3081" spans="4:29" x14ac:dyDescent="0.25">
      <c r="D3081" s="99" t="str">
        <f t="shared" si="144"/>
        <v/>
      </c>
      <c r="E3081" s="93"/>
      <c r="F3081" s="4"/>
      <c r="G3081" s="72"/>
      <c r="H3081" s="72"/>
      <c r="I3081" s="72"/>
      <c r="J3081" s="72"/>
      <c r="W3081" s="68">
        <f t="shared" si="145"/>
        <v>1</v>
      </c>
      <c r="AC3081" s="1" t="str">
        <f t="shared" si="146"/>
        <v>1900</v>
      </c>
    </row>
    <row r="3082" spans="4:29" x14ac:dyDescent="0.25">
      <c r="D3082" s="99" t="str">
        <f t="shared" si="144"/>
        <v/>
      </c>
      <c r="E3082" s="93"/>
      <c r="F3082" s="4"/>
      <c r="G3082" s="72"/>
      <c r="H3082" s="72"/>
      <c r="I3082" s="72"/>
      <c r="J3082" s="72"/>
      <c r="W3082" s="68">
        <f t="shared" si="145"/>
        <v>1</v>
      </c>
      <c r="AC3082" s="1" t="str">
        <f t="shared" si="146"/>
        <v>1900</v>
      </c>
    </row>
    <row r="3083" spans="4:29" x14ac:dyDescent="0.25">
      <c r="D3083" s="99" t="str">
        <f t="shared" si="144"/>
        <v/>
      </c>
      <c r="E3083" s="93"/>
      <c r="F3083" s="4"/>
      <c r="G3083" s="72"/>
      <c r="H3083" s="72"/>
      <c r="I3083" s="72"/>
      <c r="J3083" s="72"/>
      <c r="W3083" s="68">
        <f t="shared" si="145"/>
        <v>1</v>
      </c>
      <c r="AC3083" s="1" t="str">
        <f t="shared" si="146"/>
        <v>1900</v>
      </c>
    </row>
    <row r="3084" spans="4:29" x14ac:dyDescent="0.25">
      <c r="D3084" s="99" t="str">
        <f t="shared" si="144"/>
        <v/>
      </c>
      <c r="E3084" s="93"/>
      <c r="F3084" s="4"/>
      <c r="G3084" s="72"/>
      <c r="H3084" s="72"/>
      <c r="I3084" s="72"/>
      <c r="J3084" s="72"/>
      <c r="W3084" s="68">
        <f t="shared" si="145"/>
        <v>1</v>
      </c>
      <c r="AC3084" s="1" t="str">
        <f t="shared" si="146"/>
        <v>1900</v>
      </c>
    </row>
    <row r="3085" spans="4:29" x14ac:dyDescent="0.25">
      <c r="D3085" s="99" t="str">
        <f t="shared" si="144"/>
        <v/>
      </c>
      <c r="E3085" s="93"/>
      <c r="F3085" s="4"/>
      <c r="G3085" s="72"/>
      <c r="H3085" s="72"/>
      <c r="I3085" s="72"/>
      <c r="J3085" s="72"/>
      <c r="W3085" s="68">
        <f t="shared" si="145"/>
        <v>1</v>
      </c>
      <c r="AC3085" s="1" t="str">
        <f t="shared" si="146"/>
        <v>1900</v>
      </c>
    </row>
    <row r="3086" spans="4:29" x14ac:dyDescent="0.25">
      <c r="D3086" s="99" t="str">
        <f t="shared" si="144"/>
        <v/>
      </c>
      <c r="E3086" s="93"/>
      <c r="F3086" s="4"/>
      <c r="G3086" s="72"/>
      <c r="H3086" s="72"/>
      <c r="I3086" s="72"/>
      <c r="J3086" s="72"/>
      <c r="W3086" s="68">
        <f t="shared" si="145"/>
        <v>1</v>
      </c>
      <c r="AC3086" s="1" t="str">
        <f t="shared" si="146"/>
        <v>1900</v>
      </c>
    </row>
    <row r="3087" spans="4:29" x14ac:dyDescent="0.25">
      <c r="D3087" s="99" t="str">
        <f t="shared" si="144"/>
        <v/>
      </c>
      <c r="E3087" s="93"/>
      <c r="F3087" s="4"/>
      <c r="G3087" s="72"/>
      <c r="H3087" s="72"/>
      <c r="I3087" s="72"/>
      <c r="J3087" s="72"/>
      <c r="W3087" s="68">
        <f t="shared" si="145"/>
        <v>1</v>
      </c>
      <c r="AC3087" s="1" t="str">
        <f t="shared" si="146"/>
        <v>1900</v>
      </c>
    </row>
    <row r="3088" spans="4:29" x14ac:dyDescent="0.25">
      <c r="D3088" s="99" t="str">
        <f t="shared" si="144"/>
        <v/>
      </c>
      <c r="E3088" s="93"/>
      <c r="F3088" s="4"/>
      <c r="G3088" s="72"/>
      <c r="H3088" s="72"/>
      <c r="I3088" s="72"/>
      <c r="J3088" s="72"/>
      <c r="W3088" s="68">
        <f t="shared" si="145"/>
        <v>1</v>
      </c>
      <c r="AC3088" s="1" t="str">
        <f t="shared" si="146"/>
        <v>1900</v>
      </c>
    </row>
    <row r="3089" spans="4:29" x14ac:dyDescent="0.25">
      <c r="D3089" s="99" t="str">
        <f t="shared" si="144"/>
        <v/>
      </c>
      <c r="E3089" s="93"/>
      <c r="F3089" s="4"/>
      <c r="G3089" s="72"/>
      <c r="H3089" s="72"/>
      <c r="I3089" s="72"/>
      <c r="J3089" s="72"/>
      <c r="W3089" s="68">
        <f t="shared" si="145"/>
        <v>1</v>
      </c>
      <c r="AC3089" s="1" t="str">
        <f t="shared" si="146"/>
        <v>1900</v>
      </c>
    </row>
    <row r="3090" spans="4:29" x14ac:dyDescent="0.25">
      <c r="D3090" s="99" t="str">
        <f t="shared" si="144"/>
        <v/>
      </c>
      <c r="E3090" s="93"/>
      <c r="F3090" s="4"/>
      <c r="G3090" s="72"/>
      <c r="H3090" s="72"/>
      <c r="I3090" s="72"/>
      <c r="J3090" s="72"/>
      <c r="W3090" s="68">
        <f t="shared" si="145"/>
        <v>1</v>
      </c>
      <c r="AC3090" s="1" t="str">
        <f t="shared" si="146"/>
        <v>1900</v>
      </c>
    </row>
    <row r="3091" spans="4:29" x14ac:dyDescent="0.25">
      <c r="D3091" s="99" t="str">
        <f t="shared" si="144"/>
        <v/>
      </c>
      <c r="E3091" s="93"/>
      <c r="F3091" s="4"/>
      <c r="G3091" s="72"/>
      <c r="H3091" s="72"/>
      <c r="I3091" s="72"/>
      <c r="J3091" s="72"/>
      <c r="W3091" s="68">
        <f t="shared" si="145"/>
        <v>1</v>
      </c>
      <c r="AC3091" s="1" t="str">
        <f t="shared" si="146"/>
        <v>1900</v>
      </c>
    </row>
    <row r="3092" spans="4:29" x14ac:dyDescent="0.25">
      <c r="D3092" s="99" t="str">
        <f t="shared" si="144"/>
        <v/>
      </c>
      <c r="E3092" s="93"/>
      <c r="F3092" s="4"/>
      <c r="G3092" s="72"/>
      <c r="H3092" s="72"/>
      <c r="I3092" s="72"/>
      <c r="J3092" s="72"/>
      <c r="W3092" s="68">
        <f t="shared" si="145"/>
        <v>1</v>
      </c>
      <c r="AC3092" s="1" t="str">
        <f t="shared" si="146"/>
        <v>1900</v>
      </c>
    </row>
    <row r="3093" spans="4:29" x14ac:dyDescent="0.25">
      <c r="D3093" s="99" t="str">
        <f t="shared" si="144"/>
        <v/>
      </c>
      <c r="E3093" s="93"/>
      <c r="F3093" s="4"/>
      <c r="G3093" s="72"/>
      <c r="H3093" s="72"/>
      <c r="I3093" s="72"/>
      <c r="J3093" s="72"/>
      <c r="W3093" s="68">
        <f t="shared" si="145"/>
        <v>1</v>
      </c>
      <c r="AC3093" s="1" t="str">
        <f t="shared" si="146"/>
        <v>1900</v>
      </c>
    </row>
    <row r="3094" spans="4:29" x14ac:dyDescent="0.25">
      <c r="D3094" s="99" t="str">
        <f t="shared" si="144"/>
        <v/>
      </c>
      <c r="E3094" s="93"/>
      <c r="F3094" s="4"/>
      <c r="G3094" s="72"/>
      <c r="H3094" s="72"/>
      <c r="I3094" s="72"/>
      <c r="J3094" s="72"/>
      <c r="W3094" s="68">
        <f t="shared" si="145"/>
        <v>1</v>
      </c>
      <c r="AC3094" s="1" t="str">
        <f t="shared" si="146"/>
        <v>1900</v>
      </c>
    </row>
    <row r="3095" spans="4:29" x14ac:dyDescent="0.25">
      <c r="D3095" s="99" t="str">
        <f t="shared" si="144"/>
        <v/>
      </c>
      <c r="E3095" s="93"/>
      <c r="F3095" s="4"/>
      <c r="G3095" s="72"/>
      <c r="H3095" s="72"/>
      <c r="I3095" s="72"/>
      <c r="J3095" s="72"/>
      <c r="W3095" s="68">
        <f t="shared" si="145"/>
        <v>1</v>
      </c>
      <c r="AC3095" s="1" t="str">
        <f t="shared" si="146"/>
        <v>1900</v>
      </c>
    </row>
    <row r="3096" spans="4:29" x14ac:dyDescent="0.25">
      <c r="D3096" s="99" t="str">
        <f t="shared" si="144"/>
        <v/>
      </c>
      <c r="E3096" s="93"/>
      <c r="F3096" s="4"/>
      <c r="G3096" s="72"/>
      <c r="H3096" s="72"/>
      <c r="I3096" s="72"/>
      <c r="J3096" s="72"/>
      <c r="W3096" s="68">
        <f t="shared" si="145"/>
        <v>1</v>
      </c>
      <c r="AC3096" s="1" t="str">
        <f t="shared" si="146"/>
        <v>1900</v>
      </c>
    </row>
    <row r="3097" spans="4:29" x14ac:dyDescent="0.25">
      <c r="D3097" s="99" t="str">
        <f t="shared" si="144"/>
        <v/>
      </c>
      <c r="E3097" s="93"/>
      <c r="F3097" s="4"/>
      <c r="G3097" s="72"/>
      <c r="H3097" s="72"/>
      <c r="I3097" s="72"/>
      <c r="J3097" s="72"/>
      <c r="W3097" s="68">
        <f t="shared" si="145"/>
        <v>1</v>
      </c>
      <c r="AC3097" s="1" t="str">
        <f t="shared" si="146"/>
        <v>1900</v>
      </c>
    </row>
    <row r="3098" spans="4:29" x14ac:dyDescent="0.25">
      <c r="D3098" s="99" t="str">
        <f t="shared" si="144"/>
        <v/>
      </c>
      <c r="E3098" s="93"/>
      <c r="F3098" s="4"/>
      <c r="G3098" s="72"/>
      <c r="H3098" s="72"/>
      <c r="I3098" s="72"/>
      <c r="J3098" s="72"/>
      <c r="W3098" s="68">
        <f t="shared" si="145"/>
        <v>1</v>
      </c>
      <c r="AC3098" s="1" t="str">
        <f t="shared" si="146"/>
        <v>1900</v>
      </c>
    </row>
    <row r="3099" spans="4:29" x14ac:dyDescent="0.25">
      <c r="D3099" s="99" t="str">
        <f t="shared" si="144"/>
        <v/>
      </c>
      <c r="E3099" s="93"/>
      <c r="F3099" s="4"/>
      <c r="G3099" s="72"/>
      <c r="H3099" s="72"/>
      <c r="I3099" s="72"/>
      <c r="J3099" s="72"/>
      <c r="W3099" s="68">
        <f t="shared" si="145"/>
        <v>1</v>
      </c>
      <c r="AC3099" s="1" t="str">
        <f t="shared" si="146"/>
        <v>1900</v>
      </c>
    </row>
    <row r="3100" spans="4:29" x14ac:dyDescent="0.25">
      <c r="D3100" s="99" t="str">
        <f t="shared" si="144"/>
        <v/>
      </c>
      <c r="E3100" s="93"/>
      <c r="F3100" s="4"/>
      <c r="G3100" s="72"/>
      <c r="H3100" s="72"/>
      <c r="I3100" s="72"/>
      <c r="J3100" s="72"/>
      <c r="W3100" s="68">
        <f t="shared" si="145"/>
        <v>1</v>
      </c>
      <c r="AC3100" s="1" t="str">
        <f t="shared" si="146"/>
        <v>1900</v>
      </c>
    </row>
    <row r="3101" spans="4:29" x14ac:dyDescent="0.25">
      <c r="D3101" s="99" t="str">
        <f t="shared" si="144"/>
        <v/>
      </c>
      <c r="E3101" s="93"/>
      <c r="F3101" s="4"/>
      <c r="G3101" s="72"/>
      <c r="H3101" s="72"/>
      <c r="I3101" s="72"/>
      <c r="J3101" s="72"/>
      <c r="W3101" s="68">
        <f t="shared" si="145"/>
        <v>1</v>
      </c>
      <c r="AC3101" s="1" t="str">
        <f t="shared" si="146"/>
        <v>1900</v>
      </c>
    </row>
    <row r="3102" spans="4:29" x14ac:dyDescent="0.25">
      <c r="D3102" s="99" t="str">
        <f t="shared" si="144"/>
        <v/>
      </c>
      <c r="E3102" s="93"/>
      <c r="F3102" s="4"/>
      <c r="G3102" s="72"/>
      <c r="H3102" s="72"/>
      <c r="I3102" s="72"/>
      <c r="J3102" s="72"/>
      <c r="W3102" s="68">
        <f t="shared" si="145"/>
        <v>1</v>
      </c>
      <c r="AC3102" s="1" t="str">
        <f t="shared" si="146"/>
        <v>1900</v>
      </c>
    </row>
    <row r="3103" spans="4:29" x14ac:dyDescent="0.25">
      <c r="D3103" s="99" t="str">
        <f t="shared" si="144"/>
        <v/>
      </c>
      <c r="E3103" s="93"/>
      <c r="F3103" s="4"/>
      <c r="G3103" s="72"/>
      <c r="H3103" s="72"/>
      <c r="I3103" s="72"/>
      <c r="J3103" s="72"/>
      <c r="W3103" s="68">
        <f t="shared" si="145"/>
        <v>1</v>
      </c>
      <c r="AC3103" s="1" t="str">
        <f t="shared" si="146"/>
        <v>1900</v>
      </c>
    </row>
    <row r="3104" spans="4:29" x14ac:dyDescent="0.25">
      <c r="D3104" s="99" t="str">
        <f t="shared" si="144"/>
        <v/>
      </c>
      <c r="E3104" s="93"/>
      <c r="F3104" s="4"/>
      <c r="G3104" s="72"/>
      <c r="H3104" s="72"/>
      <c r="I3104" s="72"/>
      <c r="J3104" s="72"/>
      <c r="W3104" s="68">
        <f t="shared" si="145"/>
        <v>1</v>
      </c>
      <c r="AC3104" s="1" t="str">
        <f t="shared" si="146"/>
        <v>1900</v>
      </c>
    </row>
    <row r="3105" spans="4:29" x14ac:dyDescent="0.25">
      <c r="D3105" s="99" t="str">
        <f t="shared" si="144"/>
        <v/>
      </c>
      <c r="E3105" s="93"/>
      <c r="F3105" s="4"/>
      <c r="G3105" s="72"/>
      <c r="H3105" s="72"/>
      <c r="I3105" s="72"/>
      <c r="J3105" s="72"/>
      <c r="W3105" s="68">
        <f t="shared" si="145"/>
        <v>1</v>
      </c>
      <c r="AC3105" s="1" t="str">
        <f t="shared" si="146"/>
        <v>1900</v>
      </c>
    </row>
    <row r="3106" spans="4:29" x14ac:dyDescent="0.25">
      <c r="D3106" s="99" t="str">
        <f t="shared" si="144"/>
        <v/>
      </c>
      <c r="E3106" s="93"/>
      <c r="F3106" s="4"/>
      <c r="G3106" s="72"/>
      <c r="H3106" s="72"/>
      <c r="I3106" s="72"/>
      <c r="J3106" s="72"/>
      <c r="W3106" s="68">
        <f t="shared" si="145"/>
        <v>1</v>
      </c>
      <c r="AC3106" s="1" t="str">
        <f t="shared" si="146"/>
        <v>1900</v>
      </c>
    </row>
    <row r="3107" spans="4:29" x14ac:dyDescent="0.25">
      <c r="D3107" s="99" t="str">
        <f t="shared" si="144"/>
        <v/>
      </c>
      <c r="E3107" s="93"/>
      <c r="F3107" s="4"/>
      <c r="G3107" s="72"/>
      <c r="H3107" s="72"/>
      <c r="I3107" s="72"/>
      <c r="J3107" s="72"/>
      <c r="W3107" s="68">
        <f t="shared" si="145"/>
        <v>1</v>
      </c>
      <c r="AC3107" s="1" t="str">
        <f t="shared" si="146"/>
        <v>1900</v>
      </c>
    </row>
    <row r="3108" spans="4:29" x14ac:dyDescent="0.25">
      <c r="D3108" s="99" t="str">
        <f t="shared" si="144"/>
        <v/>
      </c>
      <c r="E3108" s="93"/>
      <c r="F3108" s="4"/>
      <c r="G3108" s="72"/>
      <c r="H3108" s="72"/>
      <c r="I3108" s="72"/>
      <c r="J3108" s="72"/>
      <c r="W3108" s="68">
        <f t="shared" si="145"/>
        <v>1</v>
      </c>
      <c r="AC3108" s="1" t="str">
        <f t="shared" si="146"/>
        <v>1900</v>
      </c>
    </row>
    <row r="3109" spans="4:29" x14ac:dyDescent="0.25">
      <c r="D3109" s="99" t="str">
        <f t="shared" si="144"/>
        <v/>
      </c>
      <c r="E3109" s="93"/>
      <c r="F3109" s="4"/>
      <c r="G3109" s="72"/>
      <c r="H3109" s="72"/>
      <c r="I3109" s="72"/>
      <c r="J3109" s="72"/>
      <c r="W3109" s="68">
        <f t="shared" si="145"/>
        <v>1</v>
      </c>
      <c r="AC3109" s="1" t="str">
        <f t="shared" si="146"/>
        <v>1900</v>
      </c>
    </row>
    <row r="3110" spans="4:29" x14ac:dyDescent="0.25">
      <c r="D3110" s="99" t="str">
        <f t="shared" si="144"/>
        <v/>
      </c>
      <c r="E3110" s="93"/>
      <c r="F3110" s="4"/>
      <c r="G3110" s="72"/>
      <c r="H3110" s="72"/>
      <c r="I3110" s="72"/>
      <c r="J3110" s="72"/>
      <c r="W3110" s="68">
        <f t="shared" si="145"/>
        <v>1</v>
      </c>
      <c r="AC3110" s="1" t="str">
        <f t="shared" si="146"/>
        <v>1900</v>
      </c>
    </row>
    <row r="3111" spans="4:29" x14ac:dyDescent="0.25">
      <c r="D3111" s="99" t="str">
        <f t="shared" si="144"/>
        <v/>
      </c>
      <c r="E3111" s="93"/>
      <c r="F3111" s="4"/>
      <c r="G3111" s="72"/>
      <c r="H3111" s="72"/>
      <c r="I3111" s="72"/>
      <c r="J3111" s="72"/>
      <c r="W3111" s="68">
        <f t="shared" si="145"/>
        <v>1</v>
      </c>
      <c r="AC3111" s="1" t="str">
        <f t="shared" si="146"/>
        <v>1900</v>
      </c>
    </row>
    <row r="3112" spans="4:29" x14ac:dyDescent="0.25">
      <c r="D3112" s="99" t="str">
        <f t="shared" si="144"/>
        <v/>
      </c>
      <c r="E3112" s="93"/>
      <c r="F3112" s="4"/>
      <c r="G3112" s="72"/>
      <c r="H3112" s="72"/>
      <c r="I3112" s="72"/>
      <c r="J3112" s="72"/>
      <c r="W3112" s="68">
        <f t="shared" si="145"/>
        <v>1</v>
      </c>
      <c r="AC3112" s="1" t="str">
        <f t="shared" si="146"/>
        <v>1900</v>
      </c>
    </row>
    <row r="3113" spans="4:29" x14ac:dyDescent="0.25">
      <c r="D3113" s="99" t="str">
        <f t="shared" si="144"/>
        <v/>
      </c>
      <c r="E3113" s="93"/>
      <c r="F3113" s="4"/>
      <c r="G3113" s="72"/>
      <c r="H3113" s="72"/>
      <c r="I3113" s="72"/>
      <c r="J3113" s="72"/>
      <c r="W3113" s="68">
        <f t="shared" si="145"/>
        <v>1</v>
      </c>
      <c r="AC3113" s="1" t="str">
        <f t="shared" si="146"/>
        <v>1900</v>
      </c>
    </row>
    <row r="3114" spans="4:29" x14ac:dyDescent="0.25">
      <c r="D3114" s="99" t="str">
        <f t="shared" si="144"/>
        <v/>
      </c>
      <c r="E3114" s="93"/>
      <c r="F3114" s="4"/>
      <c r="G3114" s="72"/>
      <c r="H3114" s="72"/>
      <c r="I3114" s="72"/>
      <c r="J3114" s="72"/>
      <c r="W3114" s="68">
        <f t="shared" si="145"/>
        <v>1</v>
      </c>
      <c r="AC3114" s="1" t="str">
        <f t="shared" si="146"/>
        <v>1900</v>
      </c>
    </row>
    <row r="3115" spans="4:29" x14ac:dyDescent="0.25">
      <c r="D3115" s="99" t="str">
        <f t="shared" si="144"/>
        <v/>
      </c>
      <c r="E3115" s="93"/>
      <c r="F3115" s="4"/>
      <c r="G3115" s="72"/>
      <c r="H3115" s="72"/>
      <c r="I3115" s="72"/>
      <c r="J3115" s="72"/>
      <c r="W3115" s="68">
        <f t="shared" si="145"/>
        <v>1</v>
      </c>
      <c r="AC3115" s="1" t="str">
        <f t="shared" si="146"/>
        <v>1900</v>
      </c>
    </row>
    <row r="3116" spans="4:29" x14ac:dyDescent="0.25">
      <c r="D3116" s="99" t="str">
        <f t="shared" si="144"/>
        <v/>
      </c>
      <c r="E3116" s="93"/>
      <c r="F3116" s="4"/>
      <c r="G3116" s="72"/>
      <c r="H3116" s="72"/>
      <c r="I3116" s="72"/>
      <c r="J3116" s="72"/>
      <c r="W3116" s="68">
        <f t="shared" si="145"/>
        <v>1</v>
      </c>
      <c r="AC3116" s="1" t="str">
        <f t="shared" si="146"/>
        <v>1900</v>
      </c>
    </row>
    <row r="3117" spans="4:29" x14ac:dyDescent="0.25">
      <c r="D3117" s="99" t="str">
        <f t="shared" si="144"/>
        <v/>
      </c>
      <c r="E3117" s="93"/>
      <c r="F3117" s="4"/>
      <c r="G3117" s="72"/>
      <c r="H3117" s="72"/>
      <c r="I3117" s="72"/>
      <c r="J3117" s="72"/>
      <c r="W3117" s="68">
        <f t="shared" si="145"/>
        <v>1</v>
      </c>
      <c r="AC3117" s="1" t="str">
        <f t="shared" si="146"/>
        <v>1900</v>
      </c>
    </row>
    <row r="3118" spans="4:29" x14ac:dyDescent="0.25">
      <c r="D3118" s="99" t="str">
        <f t="shared" si="144"/>
        <v/>
      </c>
      <c r="E3118" s="93"/>
      <c r="F3118" s="4"/>
      <c r="G3118" s="72"/>
      <c r="H3118" s="72"/>
      <c r="I3118" s="72"/>
      <c r="J3118" s="72"/>
      <c r="W3118" s="68">
        <f t="shared" si="145"/>
        <v>1</v>
      </c>
      <c r="AC3118" s="1" t="str">
        <f t="shared" si="146"/>
        <v>1900</v>
      </c>
    </row>
    <row r="3119" spans="4:29" x14ac:dyDescent="0.25">
      <c r="D3119" s="99" t="str">
        <f t="shared" si="144"/>
        <v/>
      </c>
      <c r="E3119" s="93"/>
      <c r="F3119" s="4"/>
      <c r="G3119" s="72"/>
      <c r="H3119" s="72"/>
      <c r="I3119" s="72"/>
      <c r="J3119" s="72"/>
      <c r="W3119" s="68">
        <f t="shared" si="145"/>
        <v>1</v>
      </c>
      <c r="AC3119" s="1" t="str">
        <f t="shared" si="146"/>
        <v>1900</v>
      </c>
    </row>
    <row r="3120" spans="4:29" x14ac:dyDescent="0.25">
      <c r="D3120" s="99" t="str">
        <f t="shared" si="144"/>
        <v/>
      </c>
      <c r="E3120" s="93"/>
      <c r="F3120" s="4"/>
      <c r="G3120" s="72"/>
      <c r="H3120" s="72"/>
      <c r="I3120" s="72"/>
      <c r="J3120" s="72"/>
      <c r="W3120" s="68">
        <f t="shared" si="145"/>
        <v>1</v>
      </c>
      <c r="AC3120" s="1" t="str">
        <f t="shared" si="146"/>
        <v>1900</v>
      </c>
    </row>
    <row r="3121" spans="4:29" x14ac:dyDescent="0.25">
      <c r="D3121" s="99" t="str">
        <f t="shared" si="144"/>
        <v/>
      </c>
      <c r="E3121" s="93"/>
      <c r="F3121" s="4"/>
      <c r="G3121" s="72"/>
      <c r="H3121" s="72"/>
      <c r="I3121" s="72"/>
      <c r="J3121" s="72"/>
      <c r="W3121" s="68">
        <f t="shared" si="145"/>
        <v>1</v>
      </c>
      <c r="AC3121" s="1" t="str">
        <f t="shared" si="146"/>
        <v>1900</v>
      </c>
    </row>
    <row r="3122" spans="4:29" x14ac:dyDescent="0.25">
      <c r="D3122" s="99" t="str">
        <f t="shared" si="144"/>
        <v/>
      </c>
      <c r="E3122" s="93"/>
      <c r="F3122" s="4"/>
      <c r="G3122" s="72"/>
      <c r="H3122" s="72"/>
      <c r="I3122" s="72"/>
      <c r="J3122" s="72"/>
      <c r="W3122" s="68">
        <f t="shared" si="145"/>
        <v>1</v>
      </c>
      <c r="AC3122" s="1" t="str">
        <f t="shared" si="146"/>
        <v>1900</v>
      </c>
    </row>
    <row r="3123" spans="4:29" x14ac:dyDescent="0.25">
      <c r="D3123" s="99" t="str">
        <f t="shared" si="144"/>
        <v/>
      </c>
      <c r="E3123" s="93"/>
      <c r="F3123" s="4"/>
      <c r="G3123" s="72"/>
      <c r="H3123" s="72"/>
      <c r="I3123" s="72"/>
      <c r="J3123" s="72"/>
      <c r="W3123" s="68">
        <f t="shared" si="145"/>
        <v>1</v>
      </c>
      <c r="AC3123" s="1" t="str">
        <f t="shared" si="146"/>
        <v>1900</v>
      </c>
    </row>
    <row r="3124" spans="4:29" x14ac:dyDescent="0.25">
      <c r="D3124" s="99" t="str">
        <f t="shared" si="144"/>
        <v/>
      </c>
      <c r="E3124" s="93"/>
      <c r="F3124" s="4"/>
      <c r="G3124" s="72"/>
      <c r="H3124" s="72"/>
      <c r="I3124" s="72"/>
      <c r="J3124" s="72"/>
      <c r="W3124" s="68">
        <f t="shared" si="145"/>
        <v>1</v>
      </c>
      <c r="AC3124" s="1" t="str">
        <f t="shared" si="146"/>
        <v>1900</v>
      </c>
    </row>
    <row r="3125" spans="4:29" x14ac:dyDescent="0.25">
      <c r="D3125" s="99" t="str">
        <f t="shared" si="144"/>
        <v/>
      </c>
      <c r="E3125" s="93"/>
      <c r="F3125" s="4"/>
      <c r="G3125" s="72"/>
      <c r="H3125" s="72"/>
      <c r="I3125" s="72"/>
      <c r="J3125" s="72"/>
      <c r="W3125" s="68">
        <f t="shared" si="145"/>
        <v>1</v>
      </c>
      <c r="AC3125" s="1" t="str">
        <f t="shared" si="146"/>
        <v>1900</v>
      </c>
    </row>
    <row r="3126" spans="4:29" x14ac:dyDescent="0.25">
      <c r="D3126" s="99" t="str">
        <f t="shared" si="144"/>
        <v/>
      </c>
      <c r="E3126" s="93"/>
      <c r="F3126" s="4"/>
      <c r="G3126" s="72"/>
      <c r="H3126" s="72"/>
      <c r="I3126" s="72"/>
      <c r="J3126" s="72"/>
      <c r="W3126" s="68">
        <f t="shared" si="145"/>
        <v>1</v>
      </c>
      <c r="AC3126" s="1" t="str">
        <f t="shared" si="146"/>
        <v>1900</v>
      </c>
    </row>
    <row r="3127" spans="4:29" x14ac:dyDescent="0.25">
      <c r="D3127" s="99" t="str">
        <f t="shared" si="144"/>
        <v/>
      </c>
      <c r="E3127" s="93"/>
      <c r="F3127" s="4"/>
      <c r="G3127" s="72"/>
      <c r="H3127" s="72"/>
      <c r="I3127" s="72"/>
      <c r="J3127" s="72"/>
      <c r="W3127" s="68">
        <f t="shared" si="145"/>
        <v>1</v>
      </c>
      <c r="AC3127" s="1" t="str">
        <f t="shared" si="146"/>
        <v>1900</v>
      </c>
    </row>
    <row r="3128" spans="4:29" x14ac:dyDescent="0.25">
      <c r="D3128" s="99" t="str">
        <f t="shared" si="144"/>
        <v/>
      </c>
      <c r="E3128" s="93"/>
      <c r="F3128" s="4"/>
      <c r="G3128" s="72"/>
      <c r="H3128" s="72"/>
      <c r="I3128" s="72"/>
      <c r="J3128" s="72"/>
      <c r="W3128" s="68">
        <f t="shared" si="145"/>
        <v>1</v>
      </c>
      <c r="AC3128" s="1" t="str">
        <f t="shared" si="146"/>
        <v>1900</v>
      </c>
    </row>
    <row r="3129" spans="4:29" x14ac:dyDescent="0.25">
      <c r="D3129" s="99" t="str">
        <f t="shared" si="144"/>
        <v/>
      </c>
      <c r="E3129" s="93"/>
      <c r="F3129" s="4"/>
      <c r="G3129" s="72"/>
      <c r="H3129" s="72"/>
      <c r="I3129" s="72"/>
      <c r="J3129" s="72"/>
      <c r="W3129" s="68">
        <f t="shared" si="145"/>
        <v>1</v>
      </c>
      <c r="AC3129" s="1" t="str">
        <f t="shared" si="146"/>
        <v>1900</v>
      </c>
    </row>
    <row r="3130" spans="4:29" x14ac:dyDescent="0.25">
      <c r="D3130" s="99" t="str">
        <f t="shared" si="144"/>
        <v/>
      </c>
      <c r="E3130" s="93"/>
      <c r="F3130" s="4"/>
      <c r="G3130" s="72"/>
      <c r="H3130" s="72"/>
      <c r="I3130" s="72"/>
      <c r="J3130" s="72"/>
      <c r="W3130" s="68">
        <f t="shared" si="145"/>
        <v>1</v>
      </c>
      <c r="AC3130" s="1" t="str">
        <f t="shared" si="146"/>
        <v>1900</v>
      </c>
    </row>
    <row r="3131" spans="4:29" x14ac:dyDescent="0.25">
      <c r="D3131" s="99" t="str">
        <f t="shared" si="144"/>
        <v/>
      </c>
      <c r="E3131" s="93"/>
      <c r="F3131" s="4"/>
      <c r="G3131" s="72"/>
      <c r="H3131" s="72"/>
      <c r="I3131" s="72"/>
      <c r="J3131" s="72"/>
      <c r="W3131" s="68">
        <f t="shared" si="145"/>
        <v>1</v>
      </c>
      <c r="AC3131" s="1" t="str">
        <f t="shared" si="146"/>
        <v>1900</v>
      </c>
    </row>
    <row r="3132" spans="4:29" x14ac:dyDescent="0.25">
      <c r="D3132" s="99" t="str">
        <f t="shared" si="144"/>
        <v/>
      </c>
      <c r="E3132" s="93"/>
      <c r="F3132" s="4"/>
      <c r="G3132" s="72"/>
      <c r="H3132" s="72"/>
      <c r="I3132" s="72"/>
      <c r="J3132" s="72"/>
      <c r="W3132" s="68">
        <f t="shared" si="145"/>
        <v>1</v>
      </c>
      <c r="AC3132" s="1" t="str">
        <f t="shared" si="146"/>
        <v>1900</v>
      </c>
    </row>
    <row r="3133" spans="4:29" x14ac:dyDescent="0.25">
      <c r="D3133" s="99" t="str">
        <f t="shared" si="144"/>
        <v/>
      </c>
      <c r="E3133" s="93"/>
      <c r="F3133" s="4"/>
      <c r="G3133" s="72"/>
      <c r="H3133" s="72"/>
      <c r="I3133" s="72"/>
      <c r="J3133" s="72"/>
      <c r="W3133" s="68">
        <f t="shared" si="145"/>
        <v>1</v>
      </c>
      <c r="AC3133" s="1" t="str">
        <f t="shared" si="146"/>
        <v>1900</v>
      </c>
    </row>
    <row r="3134" spans="4:29" x14ac:dyDescent="0.25">
      <c r="D3134" s="99" t="str">
        <f t="shared" si="144"/>
        <v/>
      </c>
      <c r="E3134" s="93"/>
      <c r="F3134" s="4"/>
      <c r="G3134" s="72"/>
      <c r="H3134" s="72"/>
      <c r="I3134" s="72"/>
      <c r="J3134" s="72"/>
      <c r="W3134" s="68">
        <f t="shared" si="145"/>
        <v>1</v>
      </c>
      <c r="AC3134" s="1" t="str">
        <f t="shared" si="146"/>
        <v>1900</v>
      </c>
    </row>
    <row r="3135" spans="4:29" x14ac:dyDescent="0.25">
      <c r="D3135" s="99" t="str">
        <f t="shared" si="144"/>
        <v/>
      </c>
      <c r="E3135" s="93"/>
      <c r="F3135" s="4"/>
      <c r="G3135" s="72"/>
      <c r="H3135" s="72"/>
      <c r="I3135" s="72"/>
      <c r="J3135" s="72"/>
      <c r="W3135" s="68">
        <f t="shared" si="145"/>
        <v>1</v>
      </c>
      <c r="AC3135" s="1" t="str">
        <f t="shared" si="146"/>
        <v>1900</v>
      </c>
    </row>
    <row r="3136" spans="4:29" x14ac:dyDescent="0.25">
      <c r="D3136" s="99" t="str">
        <f t="shared" si="144"/>
        <v/>
      </c>
      <c r="E3136" s="93"/>
      <c r="F3136" s="4"/>
      <c r="G3136" s="72"/>
      <c r="H3136" s="72"/>
      <c r="I3136" s="72"/>
      <c r="J3136" s="72"/>
      <c r="W3136" s="68">
        <f t="shared" si="145"/>
        <v>1</v>
      </c>
      <c r="AC3136" s="1" t="str">
        <f t="shared" si="146"/>
        <v>1900</v>
      </c>
    </row>
    <row r="3137" spans="4:29" x14ac:dyDescent="0.25">
      <c r="D3137" s="99" t="str">
        <f t="shared" si="144"/>
        <v/>
      </c>
      <c r="E3137" s="93"/>
      <c r="F3137" s="4"/>
      <c r="G3137" s="72"/>
      <c r="H3137" s="72"/>
      <c r="I3137" s="72"/>
      <c r="J3137" s="72"/>
      <c r="W3137" s="68">
        <f t="shared" si="145"/>
        <v>1</v>
      </c>
      <c r="AC3137" s="1" t="str">
        <f t="shared" si="146"/>
        <v>1900</v>
      </c>
    </row>
    <row r="3138" spans="4:29" x14ac:dyDescent="0.25">
      <c r="D3138" s="99" t="str">
        <f t="shared" si="144"/>
        <v/>
      </c>
      <c r="E3138" s="93"/>
      <c r="F3138" s="4"/>
      <c r="G3138" s="72"/>
      <c r="H3138" s="72"/>
      <c r="I3138" s="72"/>
      <c r="J3138" s="72"/>
      <c r="W3138" s="68">
        <f t="shared" si="145"/>
        <v>1</v>
      </c>
      <c r="AC3138" s="1" t="str">
        <f t="shared" si="146"/>
        <v>1900</v>
      </c>
    </row>
    <row r="3139" spans="4:29" x14ac:dyDescent="0.25">
      <c r="D3139" s="99" t="str">
        <f t="shared" si="144"/>
        <v/>
      </c>
      <c r="E3139" s="93"/>
      <c r="F3139" s="4"/>
      <c r="G3139" s="72"/>
      <c r="H3139" s="72"/>
      <c r="I3139" s="72"/>
      <c r="J3139" s="72"/>
      <c r="W3139" s="68">
        <f t="shared" si="145"/>
        <v>1</v>
      </c>
      <c r="AC3139" s="1" t="str">
        <f t="shared" si="146"/>
        <v>1900</v>
      </c>
    </row>
    <row r="3140" spans="4:29" x14ac:dyDescent="0.25">
      <c r="D3140" s="99" t="str">
        <f t="shared" ref="D3140:D3203" si="147">IF(W3140&lt;&gt;$V$1,IF(YEAR(W3140)=YEAR(W3139),D3139+1,1),"")</f>
        <v/>
      </c>
      <c r="E3140" s="93"/>
      <c r="F3140" s="4"/>
      <c r="G3140" s="72"/>
      <c r="H3140" s="72"/>
      <c r="I3140" s="72"/>
      <c r="J3140" s="72"/>
      <c r="W3140" s="68">
        <f t="shared" ref="W3140:W3203" si="148">IF(CONCATENATE(F3140,F3141,F3142,F3143,F3144,F3145)&lt;&gt;"",IF(AND(E3140&lt;&gt;0,ISNUMBER(E3140)=TRUE),E3140,W3139),$V$1)</f>
        <v>1</v>
      </c>
      <c r="AC3140" s="1" t="str">
        <f t="shared" si="146"/>
        <v>1900</v>
      </c>
    </row>
    <row r="3141" spans="4:29" x14ac:dyDescent="0.25">
      <c r="D3141" s="99" t="str">
        <f t="shared" si="147"/>
        <v/>
      </c>
      <c r="E3141" s="93"/>
      <c r="F3141" s="4"/>
      <c r="G3141" s="72"/>
      <c r="H3141" s="72"/>
      <c r="I3141" s="72"/>
      <c r="J3141" s="72"/>
      <c r="W3141" s="68">
        <f t="shared" si="148"/>
        <v>1</v>
      </c>
      <c r="AC3141" s="1" t="str">
        <f t="shared" ref="AC3141:AC3204" si="149">YEAR(W3141)&amp;F3141</f>
        <v>1900</v>
      </c>
    </row>
    <row r="3142" spans="4:29" x14ac:dyDescent="0.25">
      <c r="D3142" s="99" t="str">
        <f t="shared" si="147"/>
        <v/>
      </c>
      <c r="E3142" s="93"/>
      <c r="F3142" s="4"/>
      <c r="G3142" s="72"/>
      <c r="H3142" s="72"/>
      <c r="I3142" s="72"/>
      <c r="J3142" s="72"/>
      <c r="W3142" s="68">
        <f t="shared" si="148"/>
        <v>1</v>
      </c>
      <c r="AC3142" s="1" t="str">
        <f t="shared" si="149"/>
        <v>1900</v>
      </c>
    </row>
    <row r="3143" spans="4:29" x14ac:dyDescent="0.25">
      <c r="D3143" s="99" t="str">
        <f t="shared" si="147"/>
        <v/>
      </c>
      <c r="E3143" s="93"/>
      <c r="F3143" s="4"/>
      <c r="G3143" s="72"/>
      <c r="H3143" s="72"/>
      <c r="I3143" s="72"/>
      <c r="J3143" s="72"/>
      <c r="W3143" s="68">
        <f t="shared" si="148"/>
        <v>1</v>
      </c>
      <c r="AC3143" s="1" t="str">
        <f t="shared" si="149"/>
        <v>1900</v>
      </c>
    </row>
    <row r="3144" spans="4:29" x14ac:dyDescent="0.25">
      <c r="D3144" s="99" t="str">
        <f t="shared" si="147"/>
        <v/>
      </c>
      <c r="E3144" s="93"/>
      <c r="F3144" s="4"/>
      <c r="G3144" s="72"/>
      <c r="H3144" s="72"/>
      <c r="I3144" s="72"/>
      <c r="J3144" s="72"/>
      <c r="W3144" s="68">
        <f t="shared" si="148"/>
        <v>1</v>
      </c>
      <c r="AC3144" s="1" t="str">
        <f t="shared" si="149"/>
        <v>1900</v>
      </c>
    </row>
    <row r="3145" spans="4:29" x14ac:dyDescent="0.25">
      <c r="D3145" s="99" t="str">
        <f t="shared" si="147"/>
        <v/>
      </c>
      <c r="E3145" s="93"/>
      <c r="F3145" s="4"/>
      <c r="G3145" s="72"/>
      <c r="H3145" s="72"/>
      <c r="I3145" s="72"/>
      <c r="J3145" s="72"/>
      <c r="W3145" s="68">
        <f t="shared" si="148"/>
        <v>1</v>
      </c>
      <c r="AC3145" s="1" t="str">
        <f t="shared" si="149"/>
        <v>1900</v>
      </c>
    </row>
    <row r="3146" spans="4:29" x14ac:dyDescent="0.25">
      <c r="D3146" s="99" t="str">
        <f t="shared" si="147"/>
        <v/>
      </c>
      <c r="E3146" s="93"/>
      <c r="F3146" s="4"/>
      <c r="G3146" s="72"/>
      <c r="H3146" s="72"/>
      <c r="I3146" s="72"/>
      <c r="J3146" s="72"/>
      <c r="W3146" s="68">
        <f t="shared" si="148"/>
        <v>1</v>
      </c>
      <c r="AC3146" s="1" t="str">
        <f t="shared" si="149"/>
        <v>1900</v>
      </c>
    </row>
    <row r="3147" spans="4:29" x14ac:dyDescent="0.25">
      <c r="D3147" s="99" t="str">
        <f t="shared" si="147"/>
        <v/>
      </c>
      <c r="E3147" s="93"/>
      <c r="F3147" s="4"/>
      <c r="G3147" s="72"/>
      <c r="H3147" s="72"/>
      <c r="I3147" s="72"/>
      <c r="J3147" s="72"/>
      <c r="W3147" s="68">
        <f t="shared" si="148"/>
        <v>1</v>
      </c>
      <c r="AC3147" s="1" t="str">
        <f t="shared" si="149"/>
        <v>1900</v>
      </c>
    </row>
    <row r="3148" spans="4:29" x14ac:dyDescent="0.25">
      <c r="D3148" s="99" t="str">
        <f t="shared" si="147"/>
        <v/>
      </c>
      <c r="E3148" s="93"/>
      <c r="F3148" s="4"/>
      <c r="G3148" s="72"/>
      <c r="H3148" s="72"/>
      <c r="I3148" s="72"/>
      <c r="J3148" s="72"/>
      <c r="W3148" s="68">
        <f t="shared" si="148"/>
        <v>1</v>
      </c>
      <c r="AC3148" s="1" t="str">
        <f t="shared" si="149"/>
        <v>1900</v>
      </c>
    </row>
    <row r="3149" spans="4:29" x14ac:dyDescent="0.25">
      <c r="D3149" s="99" t="str">
        <f t="shared" si="147"/>
        <v/>
      </c>
      <c r="E3149" s="93"/>
      <c r="F3149" s="4"/>
      <c r="G3149" s="72"/>
      <c r="H3149" s="72"/>
      <c r="I3149" s="72"/>
      <c r="J3149" s="72"/>
      <c r="W3149" s="68">
        <f t="shared" si="148"/>
        <v>1</v>
      </c>
      <c r="AC3149" s="1" t="str">
        <f t="shared" si="149"/>
        <v>1900</v>
      </c>
    </row>
    <row r="3150" spans="4:29" x14ac:dyDescent="0.25">
      <c r="D3150" s="99" t="str">
        <f t="shared" si="147"/>
        <v/>
      </c>
      <c r="E3150" s="93"/>
      <c r="F3150" s="4"/>
      <c r="G3150" s="72"/>
      <c r="H3150" s="72"/>
      <c r="I3150" s="72"/>
      <c r="J3150" s="72"/>
      <c r="W3150" s="68">
        <f t="shared" si="148"/>
        <v>1</v>
      </c>
      <c r="AC3150" s="1" t="str">
        <f t="shared" si="149"/>
        <v>1900</v>
      </c>
    </row>
    <row r="3151" spans="4:29" x14ac:dyDescent="0.25">
      <c r="D3151" s="99" t="str">
        <f t="shared" si="147"/>
        <v/>
      </c>
      <c r="E3151" s="93"/>
      <c r="F3151" s="4"/>
      <c r="G3151" s="72"/>
      <c r="H3151" s="72"/>
      <c r="I3151" s="72"/>
      <c r="J3151" s="72"/>
      <c r="W3151" s="68">
        <f t="shared" si="148"/>
        <v>1</v>
      </c>
      <c r="AC3151" s="1" t="str">
        <f t="shared" si="149"/>
        <v>1900</v>
      </c>
    </row>
    <row r="3152" spans="4:29" x14ac:dyDescent="0.25">
      <c r="D3152" s="99" t="str">
        <f t="shared" si="147"/>
        <v/>
      </c>
      <c r="E3152" s="93"/>
      <c r="F3152" s="4"/>
      <c r="G3152" s="72"/>
      <c r="H3152" s="72"/>
      <c r="I3152" s="72"/>
      <c r="J3152" s="72"/>
      <c r="W3152" s="68">
        <f t="shared" si="148"/>
        <v>1</v>
      </c>
      <c r="AC3152" s="1" t="str">
        <f t="shared" si="149"/>
        <v>1900</v>
      </c>
    </row>
    <row r="3153" spans="4:29" x14ac:dyDescent="0.25">
      <c r="D3153" s="99" t="str">
        <f t="shared" si="147"/>
        <v/>
      </c>
      <c r="E3153" s="93"/>
      <c r="F3153" s="4"/>
      <c r="G3153" s="72"/>
      <c r="H3153" s="72"/>
      <c r="I3153" s="72"/>
      <c r="J3153" s="72"/>
      <c r="W3153" s="68">
        <f t="shared" si="148"/>
        <v>1</v>
      </c>
      <c r="AC3153" s="1" t="str">
        <f t="shared" si="149"/>
        <v>1900</v>
      </c>
    </row>
    <row r="3154" spans="4:29" x14ac:dyDescent="0.25">
      <c r="D3154" s="99" t="str">
        <f t="shared" si="147"/>
        <v/>
      </c>
      <c r="E3154" s="93"/>
      <c r="F3154" s="4"/>
      <c r="G3154" s="72"/>
      <c r="H3154" s="72"/>
      <c r="I3154" s="72"/>
      <c r="J3154" s="72"/>
      <c r="W3154" s="68">
        <f t="shared" si="148"/>
        <v>1</v>
      </c>
      <c r="AC3154" s="1" t="str">
        <f t="shared" si="149"/>
        <v>1900</v>
      </c>
    </row>
    <row r="3155" spans="4:29" x14ac:dyDescent="0.25">
      <c r="D3155" s="99" t="str">
        <f t="shared" si="147"/>
        <v/>
      </c>
      <c r="E3155" s="93"/>
      <c r="F3155" s="4"/>
      <c r="G3155" s="72"/>
      <c r="H3155" s="72"/>
      <c r="I3155" s="72"/>
      <c r="J3155" s="72"/>
      <c r="W3155" s="68">
        <f t="shared" si="148"/>
        <v>1</v>
      </c>
      <c r="AC3155" s="1" t="str">
        <f t="shared" si="149"/>
        <v>1900</v>
      </c>
    </row>
    <row r="3156" spans="4:29" x14ac:dyDescent="0.25">
      <c r="D3156" s="99" t="str">
        <f t="shared" si="147"/>
        <v/>
      </c>
      <c r="E3156" s="93"/>
      <c r="F3156" s="4"/>
      <c r="G3156" s="72"/>
      <c r="H3156" s="72"/>
      <c r="I3156" s="72"/>
      <c r="J3156" s="72"/>
      <c r="W3156" s="68">
        <f t="shared" si="148"/>
        <v>1</v>
      </c>
      <c r="AC3156" s="1" t="str">
        <f t="shared" si="149"/>
        <v>1900</v>
      </c>
    </row>
    <row r="3157" spans="4:29" x14ac:dyDescent="0.25">
      <c r="D3157" s="99" t="str">
        <f t="shared" si="147"/>
        <v/>
      </c>
      <c r="E3157" s="93"/>
      <c r="F3157" s="4"/>
      <c r="G3157" s="72"/>
      <c r="H3157" s="72"/>
      <c r="I3157" s="72"/>
      <c r="J3157" s="72"/>
      <c r="W3157" s="68">
        <f t="shared" si="148"/>
        <v>1</v>
      </c>
      <c r="AC3157" s="1" t="str">
        <f t="shared" si="149"/>
        <v>1900</v>
      </c>
    </row>
    <row r="3158" spans="4:29" x14ac:dyDescent="0.25">
      <c r="D3158" s="99" t="str">
        <f t="shared" si="147"/>
        <v/>
      </c>
      <c r="E3158" s="93"/>
      <c r="F3158" s="4"/>
      <c r="G3158" s="72"/>
      <c r="H3158" s="72"/>
      <c r="I3158" s="72"/>
      <c r="J3158" s="72"/>
      <c r="W3158" s="68">
        <f t="shared" si="148"/>
        <v>1</v>
      </c>
      <c r="AC3158" s="1" t="str">
        <f t="shared" si="149"/>
        <v>1900</v>
      </c>
    </row>
    <row r="3159" spans="4:29" x14ac:dyDescent="0.25">
      <c r="D3159" s="99" t="str">
        <f t="shared" si="147"/>
        <v/>
      </c>
      <c r="E3159" s="93"/>
      <c r="F3159" s="4"/>
      <c r="G3159" s="72"/>
      <c r="H3159" s="72"/>
      <c r="I3159" s="72"/>
      <c r="J3159" s="72"/>
      <c r="W3159" s="68">
        <f t="shared" si="148"/>
        <v>1</v>
      </c>
      <c r="AC3159" s="1" t="str">
        <f t="shared" si="149"/>
        <v>1900</v>
      </c>
    </row>
    <row r="3160" spans="4:29" x14ac:dyDescent="0.25">
      <c r="D3160" s="99" t="str">
        <f t="shared" si="147"/>
        <v/>
      </c>
      <c r="E3160" s="93"/>
      <c r="F3160" s="4"/>
      <c r="G3160" s="72"/>
      <c r="H3160" s="72"/>
      <c r="I3160" s="72"/>
      <c r="J3160" s="72"/>
      <c r="W3160" s="68">
        <f t="shared" si="148"/>
        <v>1</v>
      </c>
      <c r="AC3160" s="1" t="str">
        <f t="shared" si="149"/>
        <v>1900</v>
      </c>
    </row>
    <row r="3161" spans="4:29" x14ac:dyDescent="0.25">
      <c r="D3161" s="99" t="str">
        <f t="shared" si="147"/>
        <v/>
      </c>
      <c r="E3161" s="93"/>
      <c r="F3161" s="4"/>
      <c r="G3161" s="72"/>
      <c r="H3161" s="72"/>
      <c r="I3161" s="72"/>
      <c r="J3161" s="72"/>
      <c r="W3161" s="68">
        <f t="shared" si="148"/>
        <v>1</v>
      </c>
      <c r="AC3161" s="1" t="str">
        <f t="shared" si="149"/>
        <v>1900</v>
      </c>
    </row>
    <row r="3162" spans="4:29" x14ac:dyDescent="0.25">
      <c r="D3162" s="99" t="str">
        <f t="shared" si="147"/>
        <v/>
      </c>
      <c r="E3162" s="93"/>
      <c r="F3162" s="4"/>
      <c r="G3162" s="72"/>
      <c r="H3162" s="72"/>
      <c r="I3162" s="72"/>
      <c r="J3162" s="72"/>
      <c r="W3162" s="68">
        <f t="shared" si="148"/>
        <v>1</v>
      </c>
      <c r="AC3162" s="1" t="str">
        <f t="shared" si="149"/>
        <v>1900</v>
      </c>
    </row>
    <row r="3163" spans="4:29" x14ac:dyDescent="0.25">
      <c r="D3163" s="99" t="str">
        <f t="shared" si="147"/>
        <v/>
      </c>
      <c r="E3163" s="93"/>
      <c r="F3163" s="4"/>
      <c r="G3163" s="72"/>
      <c r="H3163" s="72"/>
      <c r="I3163" s="72"/>
      <c r="J3163" s="72"/>
      <c r="W3163" s="68">
        <f t="shared" si="148"/>
        <v>1</v>
      </c>
      <c r="AC3163" s="1" t="str">
        <f t="shared" si="149"/>
        <v>1900</v>
      </c>
    </row>
    <row r="3164" spans="4:29" x14ac:dyDescent="0.25">
      <c r="D3164" s="99" t="str">
        <f t="shared" si="147"/>
        <v/>
      </c>
      <c r="E3164" s="93"/>
      <c r="F3164" s="4"/>
      <c r="G3164" s="72"/>
      <c r="H3164" s="72"/>
      <c r="I3164" s="72"/>
      <c r="J3164" s="72"/>
      <c r="W3164" s="68">
        <f t="shared" si="148"/>
        <v>1</v>
      </c>
      <c r="AC3164" s="1" t="str">
        <f t="shared" si="149"/>
        <v>1900</v>
      </c>
    </row>
    <row r="3165" spans="4:29" x14ac:dyDescent="0.25">
      <c r="D3165" s="99" t="str">
        <f t="shared" si="147"/>
        <v/>
      </c>
      <c r="E3165" s="93"/>
      <c r="F3165" s="4"/>
      <c r="G3165" s="72"/>
      <c r="H3165" s="72"/>
      <c r="I3165" s="72"/>
      <c r="J3165" s="72"/>
      <c r="W3165" s="68">
        <f t="shared" si="148"/>
        <v>1</v>
      </c>
      <c r="AC3165" s="1" t="str">
        <f t="shared" si="149"/>
        <v>1900</v>
      </c>
    </row>
    <row r="3166" spans="4:29" x14ac:dyDescent="0.25">
      <c r="D3166" s="99" t="str">
        <f t="shared" si="147"/>
        <v/>
      </c>
      <c r="E3166" s="93"/>
      <c r="F3166" s="4"/>
      <c r="G3166" s="72"/>
      <c r="H3166" s="72"/>
      <c r="I3166" s="72"/>
      <c r="J3166" s="72"/>
      <c r="W3166" s="68">
        <f t="shared" si="148"/>
        <v>1</v>
      </c>
      <c r="AC3166" s="1" t="str">
        <f t="shared" si="149"/>
        <v>1900</v>
      </c>
    </row>
    <row r="3167" spans="4:29" x14ac:dyDescent="0.25">
      <c r="D3167" s="99" t="str">
        <f t="shared" si="147"/>
        <v/>
      </c>
      <c r="E3167" s="93"/>
      <c r="F3167" s="4"/>
      <c r="G3167" s="72"/>
      <c r="H3167" s="72"/>
      <c r="I3167" s="72"/>
      <c r="J3167" s="72"/>
      <c r="W3167" s="68">
        <f t="shared" si="148"/>
        <v>1</v>
      </c>
      <c r="AC3167" s="1" t="str">
        <f t="shared" si="149"/>
        <v>1900</v>
      </c>
    </row>
    <row r="3168" spans="4:29" x14ac:dyDescent="0.25">
      <c r="D3168" s="99" t="str">
        <f t="shared" si="147"/>
        <v/>
      </c>
      <c r="E3168" s="93"/>
      <c r="F3168" s="4"/>
      <c r="G3168" s="72"/>
      <c r="H3168" s="72"/>
      <c r="I3168" s="72"/>
      <c r="J3168" s="72"/>
      <c r="W3168" s="68">
        <f t="shared" si="148"/>
        <v>1</v>
      </c>
      <c r="AC3168" s="1" t="str">
        <f t="shared" si="149"/>
        <v>1900</v>
      </c>
    </row>
    <row r="3169" spans="4:29" x14ac:dyDescent="0.25">
      <c r="D3169" s="99" t="str">
        <f t="shared" si="147"/>
        <v/>
      </c>
      <c r="E3169" s="93"/>
      <c r="F3169" s="4"/>
      <c r="G3169" s="72"/>
      <c r="H3169" s="72"/>
      <c r="I3169" s="72"/>
      <c r="J3169" s="72"/>
      <c r="W3169" s="68">
        <f t="shared" si="148"/>
        <v>1</v>
      </c>
      <c r="AC3169" s="1" t="str">
        <f t="shared" si="149"/>
        <v>1900</v>
      </c>
    </row>
    <row r="3170" spans="4:29" x14ac:dyDescent="0.25">
      <c r="D3170" s="99" t="str">
        <f t="shared" si="147"/>
        <v/>
      </c>
      <c r="E3170" s="93"/>
      <c r="F3170" s="4"/>
      <c r="G3170" s="72"/>
      <c r="H3170" s="72"/>
      <c r="I3170" s="72"/>
      <c r="J3170" s="72"/>
      <c r="W3170" s="68">
        <f t="shared" si="148"/>
        <v>1</v>
      </c>
      <c r="AC3170" s="1" t="str">
        <f t="shared" si="149"/>
        <v>1900</v>
      </c>
    </row>
    <row r="3171" spans="4:29" x14ac:dyDescent="0.25">
      <c r="D3171" s="99" t="str">
        <f t="shared" si="147"/>
        <v/>
      </c>
      <c r="E3171" s="93"/>
      <c r="F3171" s="4"/>
      <c r="G3171" s="72"/>
      <c r="H3171" s="72"/>
      <c r="I3171" s="72"/>
      <c r="J3171" s="72"/>
      <c r="W3171" s="68">
        <f t="shared" si="148"/>
        <v>1</v>
      </c>
      <c r="AC3171" s="1" t="str">
        <f t="shared" si="149"/>
        <v>1900</v>
      </c>
    </row>
    <row r="3172" spans="4:29" x14ac:dyDescent="0.25">
      <c r="D3172" s="99" t="str">
        <f t="shared" si="147"/>
        <v/>
      </c>
      <c r="E3172" s="93"/>
      <c r="F3172" s="4"/>
      <c r="G3172" s="72"/>
      <c r="H3172" s="72"/>
      <c r="I3172" s="72"/>
      <c r="J3172" s="72"/>
      <c r="W3172" s="68">
        <f t="shared" si="148"/>
        <v>1</v>
      </c>
      <c r="AC3172" s="1" t="str">
        <f t="shared" si="149"/>
        <v>1900</v>
      </c>
    </row>
    <row r="3173" spans="4:29" x14ac:dyDescent="0.25">
      <c r="D3173" s="99" t="str">
        <f t="shared" si="147"/>
        <v/>
      </c>
      <c r="E3173" s="93"/>
      <c r="F3173" s="4"/>
      <c r="G3173" s="72"/>
      <c r="H3173" s="72"/>
      <c r="I3173" s="72"/>
      <c r="J3173" s="72"/>
      <c r="W3173" s="68">
        <f t="shared" si="148"/>
        <v>1</v>
      </c>
      <c r="AC3173" s="1" t="str">
        <f t="shared" si="149"/>
        <v>1900</v>
      </c>
    </row>
    <row r="3174" spans="4:29" x14ac:dyDescent="0.25">
      <c r="D3174" s="99" t="str">
        <f t="shared" si="147"/>
        <v/>
      </c>
      <c r="E3174" s="93"/>
      <c r="F3174" s="4"/>
      <c r="G3174" s="72"/>
      <c r="H3174" s="72"/>
      <c r="I3174" s="72"/>
      <c r="J3174" s="72"/>
      <c r="W3174" s="68">
        <f t="shared" si="148"/>
        <v>1</v>
      </c>
      <c r="AC3174" s="1" t="str">
        <f t="shared" si="149"/>
        <v>1900</v>
      </c>
    </row>
    <row r="3175" spans="4:29" x14ac:dyDescent="0.25">
      <c r="D3175" s="99" t="str">
        <f t="shared" si="147"/>
        <v/>
      </c>
      <c r="E3175" s="93"/>
      <c r="F3175" s="4"/>
      <c r="G3175" s="72"/>
      <c r="H3175" s="72"/>
      <c r="I3175" s="72"/>
      <c r="J3175" s="72"/>
      <c r="W3175" s="68">
        <f t="shared" si="148"/>
        <v>1</v>
      </c>
      <c r="AC3175" s="1" t="str">
        <f t="shared" si="149"/>
        <v>1900</v>
      </c>
    </row>
    <row r="3176" spans="4:29" x14ac:dyDescent="0.25">
      <c r="D3176" s="99" t="str">
        <f t="shared" si="147"/>
        <v/>
      </c>
      <c r="E3176" s="93"/>
      <c r="F3176" s="4"/>
      <c r="G3176" s="72"/>
      <c r="H3176" s="72"/>
      <c r="I3176" s="72"/>
      <c r="J3176" s="72"/>
      <c r="W3176" s="68">
        <f t="shared" si="148"/>
        <v>1</v>
      </c>
      <c r="AC3176" s="1" t="str">
        <f t="shared" si="149"/>
        <v>1900</v>
      </c>
    </row>
    <row r="3177" spans="4:29" x14ac:dyDescent="0.25">
      <c r="D3177" s="99" t="str">
        <f t="shared" si="147"/>
        <v/>
      </c>
      <c r="E3177" s="93"/>
      <c r="F3177" s="4"/>
      <c r="G3177" s="72"/>
      <c r="H3177" s="72"/>
      <c r="I3177" s="72"/>
      <c r="J3177" s="72"/>
      <c r="W3177" s="68">
        <f t="shared" si="148"/>
        <v>1</v>
      </c>
      <c r="AC3177" s="1" t="str">
        <f t="shared" si="149"/>
        <v>1900</v>
      </c>
    </row>
    <row r="3178" spans="4:29" x14ac:dyDescent="0.25">
      <c r="D3178" s="99" t="str">
        <f t="shared" si="147"/>
        <v/>
      </c>
      <c r="E3178" s="93"/>
      <c r="F3178" s="4"/>
      <c r="G3178" s="72"/>
      <c r="H3178" s="72"/>
      <c r="I3178" s="72"/>
      <c r="J3178" s="72"/>
      <c r="W3178" s="68">
        <f t="shared" si="148"/>
        <v>1</v>
      </c>
      <c r="AC3178" s="1" t="str">
        <f t="shared" si="149"/>
        <v>1900</v>
      </c>
    </row>
    <row r="3179" spans="4:29" x14ac:dyDescent="0.25">
      <c r="D3179" s="99" t="str">
        <f t="shared" si="147"/>
        <v/>
      </c>
      <c r="E3179" s="93"/>
      <c r="F3179" s="4"/>
      <c r="G3179" s="72"/>
      <c r="H3179" s="72"/>
      <c r="I3179" s="72"/>
      <c r="J3179" s="72"/>
      <c r="W3179" s="68">
        <f t="shared" si="148"/>
        <v>1</v>
      </c>
      <c r="AC3179" s="1" t="str">
        <f t="shared" si="149"/>
        <v>1900</v>
      </c>
    </row>
    <row r="3180" spans="4:29" x14ac:dyDescent="0.25">
      <c r="D3180" s="99" t="str">
        <f t="shared" si="147"/>
        <v/>
      </c>
      <c r="E3180" s="93"/>
      <c r="F3180" s="4"/>
      <c r="G3180" s="72"/>
      <c r="H3180" s="72"/>
      <c r="I3180" s="72"/>
      <c r="J3180" s="72"/>
      <c r="W3180" s="68">
        <f t="shared" si="148"/>
        <v>1</v>
      </c>
      <c r="AC3180" s="1" t="str">
        <f t="shared" si="149"/>
        <v>1900</v>
      </c>
    </row>
    <row r="3181" spans="4:29" x14ac:dyDescent="0.25">
      <c r="D3181" s="99" t="str">
        <f t="shared" si="147"/>
        <v/>
      </c>
      <c r="E3181" s="93"/>
      <c r="F3181" s="4"/>
      <c r="G3181" s="72"/>
      <c r="H3181" s="72"/>
      <c r="I3181" s="72"/>
      <c r="J3181" s="72"/>
      <c r="W3181" s="68">
        <f t="shared" si="148"/>
        <v>1</v>
      </c>
      <c r="AC3181" s="1" t="str">
        <f t="shared" si="149"/>
        <v>1900</v>
      </c>
    </row>
    <row r="3182" spans="4:29" x14ac:dyDescent="0.25">
      <c r="D3182" s="99" t="str">
        <f t="shared" si="147"/>
        <v/>
      </c>
      <c r="E3182" s="93"/>
      <c r="F3182" s="4"/>
      <c r="G3182" s="72"/>
      <c r="H3182" s="72"/>
      <c r="I3182" s="72"/>
      <c r="J3182" s="72"/>
      <c r="W3182" s="68">
        <f t="shared" si="148"/>
        <v>1</v>
      </c>
      <c r="AC3182" s="1" t="str">
        <f t="shared" si="149"/>
        <v>1900</v>
      </c>
    </row>
    <row r="3183" spans="4:29" x14ac:dyDescent="0.25">
      <c r="D3183" s="99" t="str">
        <f t="shared" si="147"/>
        <v/>
      </c>
      <c r="E3183" s="93"/>
      <c r="F3183" s="4"/>
      <c r="G3183" s="72"/>
      <c r="H3183" s="72"/>
      <c r="I3183" s="72"/>
      <c r="J3183" s="72"/>
      <c r="W3183" s="68">
        <f t="shared" si="148"/>
        <v>1</v>
      </c>
      <c r="AC3183" s="1" t="str">
        <f t="shared" si="149"/>
        <v>1900</v>
      </c>
    </row>
    <row r="3184" spans="4:29" x14ac:dyDescent="0.25">
      <c r="D3184" s="99" t="str">
        <f t="shared" si="147"/>
        <v/>
      </c>
      <c r="E3184" s="93"/>
      <c r="F3184" s="4"/>
      <c r="G3184" s="72"/>
      <c r="H3184" s="72"/>
      <c r="I3184" s="72"/>
      <c r="J3184" s="72"/>
      <c r="W3184" s="68">
        <f t="shared" si="148"/>
        <v>1</v>
      </c>
      <c r="AC3184" s="1" t="str">
        <f t="shared" si="149"/>
        <v>1900</v>
      </c>
    </row>
    <row r="3185" spans="4:29" x14ac:dyDescent="0.25">
      <c r="D3185" s="99" t="str">
        <f t="shared" si="147"/>
        <v/>
      </c>
      <c r="E3185" s="93"/>
      <c r="F3185" s="4"/>
      <c r="G3185" s="72"/>
      <c r="H3185" s="72"/>
      <c r="I3185" s="72"/>
      <c r="J3185" s="72"/>
      <c r="W3185" s="68">
        <f t="shared" si="148"/>
        <v>1</v>
      </c>
      <c r="AC3185" s="1" t="str">
        <f t="shared" si="149"/>
        <v>1900</v>
      </c>
    </row>
    <row r="3186" spans="4:29" x14ac:dyDescent="0.25">
      <c r="D3186" s="99" t="str">
        <f t="shared" si="147"/>
        <v/>
      </c>
      <c r="E3186" s="93"/>
      <c r="F3186" s="4"/>
      <c r="G3186" s="72"/>
      <c r="H3186" s="72"/>
      <c r="I3186" s="72"/>
      <c r="J3186" s="72"/>
      <c r="W3186" s="68">
        <f t="shared" si="148"/>
        <v>1</v>
      </c>
      <c r="AC3186" s="1" t="str">
        <f t="shared" si="149"/>
        <v>1900</v>
      </c>
    </row>
    <row r="3187" spans="4:29" x14ac:dyDescent="0.25">
      <c r="D3187" s="99" t="str">
        <f t="shared" si="147"/>
        <v/>
      </c>
      <c r="E3187" s="93"/>
      <c r="F3187" s="4"/>
      <c r="G3187" s="72"/>
      <c r="H3187" s="72"/>
      <c r="I3187" s="72"/>
      <c r="J3187" s="72"/>
      <c r="W3187" s="68">
        <f t="shared" si="148"/>
        <v>1</v>
      </c>
      <c r="AC3187" s="1" t="str">
        <f t="shared" si="149"/>
        <v>1900</v>
      </c>
    </row>
    <row r="3188" spans="4:29" x14ac:dyDescent="0.25">
      <c r="D3188" s="99" t="str">
        <f t="shared" si="147"/>
        <v/>
      </c>
      <c r="E3188" s="93"/>
      <c r="F3188" s="4"/>
      <c r="G3188" s="72"/>
      <c r="H3188" s="72"/>
      <c r="I3188" s="72"/>
      <c r="J3188" s="72"/>
      <c r="W3188" s="68">
        <f t="shared" si="148"/>
        <v>1</v>
      </c>
      <c r="AC3188" s="1" t="str">
        <f t="shared" si="149"/>
        <v>1900</v>
      </c>
    </row>
    <row r="3189" spans="4:29" x14ac:dyDescent="0.25">
      <c r="D3189" s="99" t="str">
        <f t="shared" si="147"/>
        <v/>
      </c>
      <c r="E3189" s="93"/>
      <c r="F3189" s="4"/>
      <c r="G3189" s="72"/>
      <c r="H3189" s="72"/>
      <c r="I3189" s="72"/>
      <c r="J3189" s="72"/>
      <c r="W3189" s="68">
        <f t="shared" si="148"/>
        <v>1</v>
      </c>
      <c r="AC3189" s="1" t="str">
        <f t="shared" si="149"/>
        <v>1900</v>
      </c>
    </row>
    <row r="3190" spans="4:29" x14ac:dyDescent="0.25">
      <c r="D3190" s="99" t="str">
        <f t="shared" si="147"/>
        <v/>
      </c>
      <c r="E3190" s="93"/>
      <c r="F3190" s="4"/>
      <c r="G3190" s="72"/>
      <c r="H3190" s="72"/>
      <c r="I3190" s="72"/>
      <c r="J3190" s="72"/>
      <c r="W3190" s="68">
        <f t="shared" si="148"/>
        <v>1</v>
      </c>
      <c r="AC3190" s="1" t="str">
        <f t="shared" si="149"/>
        <v>1900</v>
      </c>
    </row>
    <row r="3191" spans="4:29" x14ac:dyDescent="0.25">
      <c r="D3191" s="99" t="str">
        <f t="shared" si="147"/>
        <v/>
      </c>
      <c r="E3191" s="93"/>
      <c r="F3191" s="4"/>
      <c r="G3191" s="72"/>
      <c r="H3191" s="72"/>
      <c r="I3191" s="72"/>
      <c r="J3191" s="72"/>
      <c r="W3191" s="68">
        <f t="shared" si="148"/>
        <v>1</v>
      </c>
      <c r="AC3191" s="1" t="str">
        <f t="shared" si="149"/>
        <v>1900</v>
      </c>
    </row>
    <row r="3192" spans="4:29" x14ac:dyDescent="0.25">
      <c r="D3192" s="99" t="str">
        <f t="shared" si="147"/>
        <v/>
      </c>
      <c r="E3192" s="93"/>
      <c r="F3192" s="4"/>
      <c r="G3192" s="72"/>
      <c r="H3192" s="72"/>
      <c r="I3192" s="72"/>
      <c r="J3192" s="72"/>
      <c r="W3192" s="68">
        <f t="shared" si="148"/>
        <v>1</v>
      </c>
      <c r="AC3192" s="1" t="str">
        <f t="shared" si="149"/>
        <v>1900</v>
      </c>
    </row>
    <row r="3193" spans="4:29" x14ac:dyDescent="0.25">
      <c r="D3193" s="99" t="str">
        <f t="shared" si="147"/>
        <v/>
      </c>
      <c r="E3193" s="93"/>
      <c r="F3193" s="4"/>
      <c r="G3193" s="72"/>
      <c r="H3193" s="72"/>
      <c r="I3193" s="72"/>
      <c r="J3193" s="72"/>
      <c r="W3193" s="68">
        <f t="shared" si="148"/>
        <v>1</v>
      </c>
      <c r="AC3193" s="1" t="str">
        <f t="shared" si="149"/>
        <v>1900</v>
      </c>
    </row>
    <row r="3194" spans="4:29" x14ac:dyDescent="0.25">
      <c r="D3194" s="99" t="str">
        <f t="shared" si="147"/>
        <v/>
      </c>
      <c r="E3194" s="93"/>
      <c r="F3194" s="4"/>
      <c r="G3194" s="72"/>
      <c r="H3194" s="72"/>
      <c r="I3194" s="72"/>
      <c r="J3194" s="72"/>
      <c r="W3194" s="68">
        <f t="shared" si="148"/>
        <v>1</v>
      </c>
      <c r="AC3194" s="1" t="str">
        <f t="shared" si="149"/>
        <v>1900</v>
      </c>
    </row>
    <row r="3195" spans="4:29" x14ac:dyDescent="0.25">
      <c r="D3195" s="99" t="str">
        <f t="shared" si="147"/>
        <v/>
      </c>
      <c r="E3195" s="93"/>
      <c r="F3195" s="4"/>
      <c r="G3195" s="72"/>
      <c r="H3195" s="72"/>
      <c r="I3195" s="72"/>
      <c r="J3195" s="72"/>
      <c r="W3195" s="68">
        <f t="shared" si="148"/>
        <v>1</v>
      </c>
      <c r="AC3195" s="1" t="str">
        <f t="shared" si="149"/>
        <v>1900</v>
      </c>
    </row>
    <row r="3196" spans="4:29" x14ac:dyDescent="0.25">
      <c r="D3196" s="99" t="str">
        <f t="shared" si="147"/>
        <v/>
      </c>
      <c r="E3196" s="93"/>
      <c r="F3196" s="4"/>
      <c r="G3196" s="72"/>
      <c r="H3196" s="72"/>
      <c r="I3196" s="72"/>
      <c r="J3196" s="72"/>
      <c r="W3196" s="68">
        <f t="shared" si="148"/>
        <v>1</v>
      </c>
      <c r="AC3196" s="1" t="str">
        <f t="shared" si="149"/>
        <v>1900</v>
      </c>
    </row>
    <row r="3197" spans="4:29" x14ac:dyDescent="0.25">
      <c r="D3197" s="99" t="str">
        <f t="shared" si="147"/>
        <v/>
      </c>
      <c r="E3197" s="93"/>
      <c r="F3197" s="4"/>
      <c r="G3197" s="72"/>
      <c r="H3197" s="72"/>
      <c r="I3197" s="72"/>
      <c r="J3197" s="72"/>
      <c r="W3197" s="68">
        <f t="shared" si="148"/>
        <v>1</v>
      </c>
      <c r="AC3197" s="1" t="str">
        <f t="shared" si="149"/>
        <v>1900</v>
      </c>
    </row>
    <row r="3198" spans="4:29" x14ac:dyDescent="0.25">
      <c r="D3198" s="99" t="str">
        <f t="shared" si="147"/>
        <v/>
      </c>
      <c r="E3198" s="93"/>
      <c r="F3198" s="4"/>
      <c r="G3198" s="72"/>
      <c r="H3198" s="72"/>
      <c r="I3198" s="72"/>
      <c r="J3198" s="72"/>
      <c r="W3198" s="68">
        <f t="shared" si="148"/>
        <v>1</v>
      </c>
      <c r="AC3198" s="1" t="str">
        <f t="shared" si="149"/>
        <v>1900</v>
      </c>
    </row>
    <row r="3199" spans="4:29" x14ac:dyDescent="0.25">
      <c r="D3199" s="99" t="str">
        <f t="shared" si="147"/>
        <v/>
      </c>
      <c r="E3199" s="93"/>
      <c r="F3199" s="4"/>
      <c r="G3199" s="72"/>
      <c r="H3199" s="72"/>
      <c r="I3199" s="72"/>
      <c r="J3199" s="72"/>
      <c r="W3199" s="68">
        <f t="shared" si="148"/>
        <v>1</v>
      </c>
      <c r="AC3199" s="1" t="str">
        <f t="shared" si="149"/>
        <v>1900</v>
      </c>
    </row>
    <row r="3200" spans="4:29" x14ac:dyDescent="0.25">
      <c r="D3200" s="99" t="str">
        <f t="shared" si="147"/>
        <v/>
      </c>
      <c r="E3200" s="93"/>
      <c r="F3200" s="4"/>
      <c r="G3200" s="72"/>
      <c r="H3200" s="72"/>
      <c r="I3200" s="72"/>
      <c r="J3200" s="72"/>
      <c r="W3200" s="68">
        <f t="shared" si="148"/>
        <v>1</v>
      </c>
      <c r="AC3200" s="1" t="str">
        <f t="shared" si="149"/>
        <v>1900</v>
      </c>
    </row>
    <row r="3201" spans="4:29" x14ac:dyDescent="0.25">
      <c r="D3201" s="99" t="str">
        <f t="shared" si="147"/>
        <v/>
      </c>
      <c r="E3201" s="93"/>
      <c r="F3201" s="4"/>
      <c r="G3201" s="72"/>
      <c r="H3201" s="72"/>
      <c r="I3201" s="72"/>
      <c r="J3201" s="72"/>
      <c r="W3201" s="68">
        <f t="shared" si="148"/>
        <v>1</v>
      </c>
      <c r="AC3201" s="1" t="str">
        <f t="shared" si="149"/>
        <v>1900</v>
      </c>
    </row>
    <row r="3202" spans="4:29" x14ac:dyDescent="0.25">
      <c r="D3202" s="99" t="str">
        <f t="shared" si="147"/>
        <v/>
      </c>
      <c r="E3202" s="93"/>
      <c r="F3202" s="4"/>
      <c r="G3202" s="72"/>
      <c r="H3202" s="72"/>
      <c r="I3202" s="72"/>
      <c r="J3202" s="72"/>
      <c r="W3202" s="68">
        <f t="shared" si="148"/>
        <v>1</v>
      </c>
      <c r="AC3202" s="1" t="str">
        <f t="shared" si="149"/>
        <v>1900</v>
      </c>
    </row>
    <row r="3203" spans="4:29" x14ac:dyDescent="0.25">
      <c r="D3203" s="99" t="str">
        <f t="shared" si="147"/>
        <v/>
      </c>
      <c r="E3203" s="93"/>
      <c r="F3203" s="4"/>
      <c r="G3203" s="72"/>
      <c r="H3203" s="72"/>
      <c r="I3203" s="72"/>
      <c r="J3203" s="72"/>
      <c r="W3203" s="68">
        <f t="shared" si="148"/>
        <v>1</v>
      </c>
      <c r="AC3203" s="1" t="str">
        <f t="shared" si="149"/>
        <v>1900</v>
      </c>
    </row>
    <row r="3204" spans="4:29" x14ac:dyDescent="0.25">
      <c r="D3204" s="99" t="str">
        <f t="shared" ref="D3204:D3267" si="150">IF(W3204&lt;&gt;$V$1,IF(YEAR(W3204)=YEAR(W3203),D3203+1,1),"")</f>
        <v/>
      </c>
      <c r="E3204" s="93"/>
      <c r="F3204" s="4"/>
      <c r="G3204" s="72"/>
      <c r="H3204" s="72"/>
      <c r="I3204" s="72"/>
      <c r="J3204" s="72"/>
      <c r="W3204" s="68">
        <f t="shared" ref="W3204:W3267" si="151">IF(CONCATENATE(F3204,F3205,F3206,F3207,F3208,F3209)&lt;&gt;"",IF(AND(E3204&lt;&gt;0,ISNUMBER(E3204)=TRUE),E3204,W3203),$V$1)</f>
        <v>1</v>
      </c>
      <c r="AC3204" s="1" t="str">
        <f t="shared" si="149"/>
        <v>1900</v>
      </c>
    </row>
    <row r="3205" spans="4:29" x14ac:dyDescent="0.25">
      <c r="D3205" s="99" t="str">
        <f t="shared" si="150"/>
        <v/>
      </c>
      <c r="E3205" s="93"/>
      <c r="F3205" s="4"/>
      <c r="G3205" s="72"/>
      <c r="H3205" s="72"/>
      <c r="I3205" s="72"/>
      <c r="J3205" s="72"/>
      <c r="W3205" s="68">
        <f t="shared" si="151"/>
        <v>1</v>
      </c>
      <c r="AC3205" s="1" t="str">
        <f t="shared" ref="AC3205:AC3268" si="152">YEAR(W3205)&amp;F3205</f>
        <v>1900</v>
      </c>
    </row>
    <row r="3206" spans="4:29" x14ac:dyDescent="0.25">
      <c r="D3206" s="99" t="str">
        <f t="shared" si="150"/>
        <v/>
      </c>
      <c r="E3206" s="93"/>
      <c r="F3206" s="4"/>
      <c r="G3206" s="72"/>
      <c r="H3206" s="72"/>
      <c r="I3206" s="72"/>
      <c r="J3206" s="72"/>
      <c r="W3206" s="68">
        <f t="shared" si="151"/>
        <v>1</v>
      </c>
      <c r="AC3206" s="1" t="str">
        <f t="shared" si="152"/>
        <v>1900</v>
      </c>
    </row>
    <row r="3207" spans="4:29" x14ac:dyDescent="0.25">
      <c r="D3207" s="99" t="str">
        <f t="shared" si="150"/>
        <v/>
      </c>
      <c r="E3207" s="93"/>
      <c r="F3207" s="4"/>
      <c r="G3207" s="72"/>
      <c r="H3207" s="72"/>
      <c r="I3207" s="72"/>
      <c r="J3207" s="72"/>
      <c r="W3207" s="68">
        <f t="shared" si="151"/>
        <v>1</v>
      </c>
      <c r="AC3207" s="1" t="str">
        <f t="shared" si="152"/>
        <v>1900</v>
      </c>
    </row>
    <row r="3208" spans="4:29" x14ac:dyDescent="0.25">
      <c r="D3208" s="99" t="str">
        <f t="shared" si="150"/>
        <v/>
      </c>
      <c r="E3208" s="93"/>
      <c r="F3208" s="4"/>
      <c r="G3208" s="72"/>
      <c r="H3208" s="72"/>
      <c r="I3208" s="72"/>
      <c r="J3208" s="72"/>
      <c r="W3208" s="68">
        <f t="shared" si="151"/>
        <v>1</v>
      </c>
      <c r="AC3208" s="1" t="str">
        <f t="shared" si="152"/>
        <v>1900</v>
      </c>
    </row>
    <row r="3209" spans="4:29" x14ac:dyDescent="0.25">
      <c r="D3209" s="99" t="str">
        <f t="shared" si="150"/>
        <v/>
      </c>
      <c r="E3209" s="93"/>
      <c r="F3209" s="4"/>
      <c r="G3209" s="72"/>
      <c r="H3209" s="72"/>
      <c r="I3209" s="72"/>
      <c r="J3209" s="72"/>
      <c r="W3209" s="68">
        <f t="shared" si="151"/>
        <v>1</v>
      </c>
      <c r="AC3209" s="1" t="str">
        <f t="shared" si="152"/>
        <v>1900</v>
      </c>
    </row>
    <row r="3210" spans="4:29" x14ac:dyDescent="0.25">
      <c r="D3210" s="99" t="str">
        <f t="shared" si="150"/>
        <v/>
      </c>
      <c r="E3210" s="93"/>
      <c r="F3210" s="4"/>
      <c r="G3210" s="72"/>
      <c r="H3210" s="72"/>
      <c r="I3210" s="72"/>
      <c r="J3210" s="72"/>
      <c r="W3210" s="68">
        <f t="shared" si="151"/>
        <v>1</v>
      </c>
      <c r="AC3210" s="1" t="str">
        <f t="shared" si="152"/>
        <v>1900</v>
      </c>
    </row>
    <row r="3211" spans="4:29" x14ac:dyDescent="0.25">
      <c r="D3211" s="99" t="str">
        <f t="shared" si="150"/>
        <v/>
      </c>
      <c r="E3211" s="93"/>
      <c r="F3211" s="4"/>
      <c r="G3211" s="72"/>
      <c r="H3211" s="72"/>
      <c r="I3211" s="72"/>
      <c r="J3211" s="72"/>
      <c r="W3211" s="68">
        <f t="shared" si="151"/>
        <v>1</v>
      </c>
      <c r="AC3211" s="1" t="str">
        <f t="shared" si="152"/>
        <v>1900</v>
      </c>
    </row>
    <row r="3212" spans="4:29" x14ac:dyDescent="0.25">
      <c r="D3212" s="99" t="str">
        <f t="shared" si="150"/>
        <v/>
      </c>
      <c r="E3212" s="93"/>
      <c r="F3212" s="4"/>
      <c r="G3212" s="72"/>
      <c r="H3212" s="72"/>
      <c r="I3212" s="72"/>
      <c r="J3212" s="72"/>
      <c r="W3212" s="68">
        <f t="shared" si="151"/>
        <v>1</v>
      </c>
      <c r="AC3212" s="1" t="str">
        <f t="shared" si="152"/>
        <v>1900</v>
      </c>
    </row>
    <row r="3213" spans="4:29" x14ac:dyDescent="0.25">
      <c r="D3213" s="99" t="str">
        <f t="shared" si="150"/>
        <v/>
      </c>
      <c r="E3213" s="93"/>
      <c r="F3213" s="4"/>
      <c r="G3213" s="72"/>
      <c r="H3213" s="72"/>
      <c r="I3213" s="72"/>
      <c r="J3213" s="72"/>
      <c r="W3213" s="68">
        <f t="shared" si="151"/>
        <v>1</v>
      </c>
      <c r="AC3213" s="1" t="str">
        <f t="shared" si="152"/>
        <v>1900</v>
      </c>
    </row>
    <row r="3214" spans="4:29" x14ac:dyDescent="0.25">
      <c r="D3214" s="99" t="str">
        <f t="shared" si="150"/>
        <v/>
      </c>
      <c r="E3214" s="93"/>
      <c r="F3214" s="4"/>
      <c r="G3214" s="72"/>
      <c r="H3214" s="72"/>
      <c r="I3214" s="72"/>
      <c r="J3214" s="72"/>
      <c r="W3214" s="68">
        <f t="shared" si="151"/>
        <v>1</v>
      </c>
      <c r="AC3214" s="1" t="str">
        <f t="shared" si="152"/>
        <v>1900</v>
      </c>
    </row>
    <row r="3215" spans="4:29" x14ac:dyDescent="0.25">
      <c r="D3215" s="99" t="str">
        <f t="shared" si="150"/>
        <v/>
      </c>
      <c r="E3215" s="93"/>
      <c r="F3215" s="4"/>
      <c r="G3215" s="72"/>
      <c r="H3215" s="72"/>
      <c r="I3215" s="72"/>
      <c r="J3215" s="72"/>
      <c r="W3215" s="68">
        <f t="shared" si="151"/>
        <v>1</v>
      </c>
      <c r="AC3215" s="1" t="str">
        <f t="shared" si="152"/>
        <v>1900</v>
      </c>
    </row>
    <row r="3216" spans="4:29" x14ac:dyDescent="0.25">
      <c r="D3216" s="99" t="str">
        <f t="shared" si="150"/>
        <v/>
      </c>
      <c r="E3216" s="93"/>
      <c r="F3216" s="4"/>
      <c r="G3216" s="72"/>
      <c r="H3216" s="72"/>
      <c r="I3216" s="72"/>
      <c r="J3216" s="72"/>
      <c r="W3216" s="68">
        <f t="shared" si="151"/>
        <v>1</v>
      </c>
      <c r="AC3216" s="1" t="str">
        <f t="shared" si="152"/>
        <v>1900</v>
      </c>
    </row>
    <row r="3217" spans="4:29" x14ac:dyDescent="0.25">
      <c r="D3217" s="99" t="str">
        <f t="shared" si="150"/>
        <v/>
      </c>
      <c r="E3217" s="93"/>
      <c r="F3217" s="4"/>
      <c r="G3217" s="72"/>
      <c r="H3217" s="72"/>
      <c r="I3217" s="72"/>
      <c r="J3217" s="72"/>
      <c r="W3217" s="68">
        <f t="shared" si="151"/>
        <v>1</v>
      </c>
      <c r="AC3217" s="1" t="str">
        <f t="shared" si="152"/>
        <v>1900</v>
      </c>
    </row>
    <row r="3218" spans="4:29" x14ac:dyDescent="0.25">
      <c r="D3218" s="99" t="str">
        <f t="shared" si="150"/>
        <v/>
      </c>
      <c r="E3218" s="93"/>
      <c r="F3218" s="4"/>
      <c r="G3218" s="72"/>
      <c r="H3218" s="72"/>
      <c r="I3218" s="72"/>
      <c r="J3218" s="72"/>
      <c r="W3218" s="68">
        <f t="shared" si="151"/>
        <v>1</v>
      </c>
      <c r="AC3218" s="1" t="str">
        <f t="shared" si="152"/>
        <v>1900</v>
      </c>
    </row>
    <row r="3219" spans="4:29" x14ac:dyDescent="0.25">
      <c r="D3219" s="99" t="str">
        <f t="shared" si="150"/>
        <v/>
      </c>
      <c r="E3219" s="93"/>
      <c r="F3219" s="4"/>
      <c r="G3219" s="72"/>
      <c r="H3219" s="72"/>
      <c r="I3219" s="72"/>
      <c r="J3219" s="72"/>
      <c r="W3219" s="68">
        <f t="shared" si="151"/>
        <v>1</v>
      </c>
      <c r="AC3219" s="1" t="str">
        <f t="shared" si="152"/>
        <v>1900</v>
      </c>
    </row>
    <row r="3220" spans="4:29" x14ac:dyDescent="0.25">
      <c r="D3220" s="99" t="str">
        <f t="shared" si="150"/>
        <v/>
      </c>
      <c r="E3220" s="93"/>
      <c r="F3220" s="4"/>
      <c r="G3220" s="72"/>
      <c r="H3220" s="72"/>
      <c r="I3220" s="72"/>
      <c r="J3220" s="72"/>
      <c r="W3220" s="68">
        <f t="shared" si="151"/>
        <v>1</v>
      </c>
      <c r="AC3220" s="1" t="str">
        <f t="shared" si="152"/>
        <v>1900</v>
      </c>
    </row>
    <row r="3221" spans="4:29" x14ac:dyDescent="0.25">
      <c r="D3221" s="99" t="str">
        <f t="shared" si="150"/>
        <v/>
      </c>
      <c r="E3221" s="93"/>
      <c r="F3221" s="4"/>
      <c r="G3221" s="72"/>
      <c r="H3221" s="72"/>
      <c r="I3221" s="72"/>
      <c r="J3221" s="72"/>
      <c r="W3221" s="68">
        <f t="shared" si="151"/>
        <v>1</v>
      </c>
      <c r="AC3221" s="1" t="str">
        <f t="shared" si="152"/>
        <v>1900</v>
      </c>
    </row>
    <row r="3222" spans="4:29" x14ac:dyDescent="0.25">
      <c r="D3222" s="99" t="str">
        <f t="shared" si="150"/>
        <v/>
      </c>
      <c r="E3222" s="93"/>
      <c r="F3222" s="4"/>
      <c r="G3222" s="72"/>
      <c r="H3222" s="72"/>
      <c r="I3222" s="72"/>
      <c r="J3222" s="72"/>
      <c r="W3222" s="68">
        <f t="shared" si="151"/>
        <v>1</v>
      </c>
      <c r="AC3222" s="1" t="str">
        <f t="shared" si="152"/>
        <v>1900</v>
      </c>
    </row>
    <row r="3223" spans="4:29" x14ac:dyDescent="0.25">
      <c r="D3223" s="99" t="str">
        <f t="shared" si="150"/>
        <v/>
      </c>
      <c r="E3223" s="93"/>
      <c r="F3223" s="4"/>
      <c r="G3223" s="72"/>
      <c r="H3223" s="72"/>
      <c r="I3223" s="72"/>
      <c r="J3223" s="72"/>
      <c r="W3223" s="68">
        <f t="shared" si="151"/>
        <v>1</v>
      </c>
      <c r="AC3223" s="1" t="str">
        <f t="shared" si="152"/>
        <v>1900</v>
      </c>
    </row>
    <row r="3224" spans="4:29" x14ac:dyDescent="0.25">
      <c r="D3224" s="99" t="str">
        <f t="shared" si="150"/>
        <v/>
      </c>
      <c r="E3224" s="93"/>
      <c r="F3224" s="4"/>
      <c r="G3224" s="72"/>
      <c r="H3224" s="72"/>
      <c r="I3224" s="72"/>
      <c r="J3224" s="72"/>
      <c r="W3224" s="68">
        <f t="shared" si="151"/>
        <v>1</v>
      </c>
      <c r="AC3224" s="1" t="str">
        <f t="shared" si="152"/>
        <v>1900</v>
      </c>
    </row>
    <row r="3225" spans="4:29" x14ac:dyDescent="0.25">
      <c r="D3225" s="99" t="str">
        <f t="shared" si="150"/>
        <v/>
      </c>
      <c r="E3225" s="93"/>
      <c r="F3225" s="4"/>
      <c r="G3225" s="72"/>
      <c r="H3225" s="72"/>
      <c r="I3225" s="72"/>
      <c r="J3225" s="72"/>
      <c r="W3225" s="68">
        <f t="shared" si="151"/>
        <v>1</v>
      </c>
      <c r="AC3225" s="1" t="str">
        <f t="shared" si="152"/>
        <v>1900</v>
      </c>
    </row>
    <row r="3226" spans="4:29" x14ac:dyDescent="0.25">
      <c r="D3226" s="99" t="str">
        <f t="shared" si="150"/>
        <v/>
      </c>
      <c r="E3226" s="93"/>
      <c r="F3226" s="4"/>
      <c r="G3226" s="72"/>
      <c r="H3226" s="72"/>
      <c r="I3226" s="72"/>
      <c r="J3226" s="72"/>
      <c r="W3226" s="68">
        <f t="shared" si="151"/>
        <v>1</v>
      </c>
      <c r="AC3226" s="1" t="str">
        <f t="shared" si="152"/>
        <v>1900</v>
      </c>
    </row>
    <row r="3227" spans="4:29" x14ac:dyDescent="0.25">
      <c r="D3227" s="99" t="str">
        <f t="shared" si="150"/>
        <v/>
      </c>
      <c r="E3227" s="93"/>
      <c r="F3227" s="4"/>
      <c r="G3227" s="72"/>
      <c r="H3227" s="72"/>
      <c r="I3227" s="72"/>
      <c r="J3227" s="72"/>
      <c r="W3227" s="68">
        <f t="shared" si="151"/>
        <v>1</v>
      </c>
      <c r="AC3227" s="1" t="str">
        <f t="shared" si="152"/>
        <v>1900</v>
      </c>
    </row>
    <row r="3228" spans="4:29" x14ac:dyDescent="0.25">
      <c r="D3228" s="99" t="str">
        <f t="shared" si="150"/>
        <v/>
      </c>
      <c r="E3228" s="93"/>
      <c r="F3228" s="4"/>
      <c r="G3228" s="72"/>
      <c r="H3228" s="72"/>
      <c r="I3228" s="72"/>
      <c r="J3228" s="72"/>
      <c r="W3228" s="68">
        <f t="shared" si="151"/>
        <v>1</v>
      </c>
      <c r="AC3228" s="1" t="str">
        <f t="shared" si="152"/>
        <v>1900</v>
      </c>
    </row>
    <row r="3229" spans="4:29" x14ac:dyDescent="0.25">
      <c r="D3229" s="99" t="str">
        <f t="shared" si="150"/>
        <v/>
      </c>
      <c r="E3229" s="93"/>
      <c r="F3229" s="4"/>
      <c r="G3229" s="72"/>
      <c r="H3229" s="72"/>
      <c r="I3229" s="72"/>
      <c r="J3229" s="72"/>
      <c r="W3229" s="68">
        <f t="shared" si="151"/>
        <v>1</v>
      </c>
      <c r="AC3229" s="1" t="str">
        <f t="shared" si="152"/>
        <v>1900</v>
      </c>
    </row>
    <row r="3230" spans="4:29" x14ac:dyDescent="0.25">
      <c r="D3230" s="99" t="str">
        <f t="shared" si="150"/>
        <v/>
      </c>
      <c r="E3230" s="93"/>
      <c r="F3230" s="4"/>
      <c r="G3230" s="72"/>
      <c r="H3230" s="72"/>
      <c r="I3230" s="72"/>
      <c r="J3230" s="72"/>
      <c r="W3230" s="68">
        <f t="shared" si="151"/>
        <v>1</v>
      </c>
      <c r="AC3230" s="1" t="str">
        <f t="shared" si="152"/>
        <v>1900</v>
      </c>
    </row>
    <row r="3231" spans="4:29" x14ac:dyDescent="0.25">
      <c r="D3231" s="99" t="str">
        <f t="shared" si="150"/>
        <v/>
      </c>
      <c r="E3231" s="93"/>
      <c r="F3231" s="4"/>
      <c r="G3231" s="72"/>
      <c r="H3231" s="72"/>
      <c r="I3231" s="72"/>
      <c r="J3231" s="72"/>
      <c r="W3231" s="68">
        <f t="shared" si="151"/>
        <v>1</v>
      </c>
      <c r="AC3231" s="1" t="str">
        <f t="shared" si="152"/>
        <v>1900</v>
      </c>
    </row>
    <row r="3232" spans="4:29" x14ac:dyDescent="0.25">
      <c r="D3232" s="99" t="str">
        <f t="shared" si="150"/>
        <v/>
      </c>
      <c r="E3232" s="93"/>
      <c r="F3232" s="4"/>
      <c r="G3232" s="72"/>
      <c r="H3232" s="72"/>
      <c r="I3232" s="72"/>
      <c r="J3232" s="72"/>
      <c r="W3232" s="68">
        <f t="shared" si="151"/>
        <v>1</v>
      </c>
      <c r="AC3232" s="1" t="str">
        <f t="shared" si="152"/>
        <v>1900</v>
      </c>
    </row>
    <row r="3233" spans="4:29" x14ac:dyDescent="0.25">
      <c r="D3233" s="99" t="str">
        <f t="shared" si="150"/>
        <v/>
      </c>
      <c r="E3233" s="93"/>
      <c r="F3233" s="4"/>
      <c r="G3233" s="72"/>
      <c r="H3233" s="72"/>
      <c r="I3233" s="72"/>
      <c r="J3233" s="72"/>
      <c r="W3233" s="68">
        <f t="shared" si="151"/>
        <v>1</v>
      </c>
      <c r="AC3233" s="1" t="str">
        <f t="shared" si="152"/>
        <v>1900</v>
      </c>
    </row>
    <row r="3234" spans="4:29" x14ac:dyDescent="0.25">
      <c r="D3234" s="99" t="str">
        <f t="shared" si="150"/>
        <v/>
      </c>
      <c r="E3234" s="93"/>
      <c r="F3234" s="4"/>
      <c r="G3234" s="72"/>
      <c r="H3234" s="72"/>
      <c r="I3234" s="72"/>
      <c r="J3234" s="72"/>
      <c r="W3234" s="68">
        <f t="shared" si="151"/>
        <v>1</v>
      </c>
      <c r="AC3234" s="1" t="str">
        <f t="shared" si="152"/>
        <v>1900</v>
      </c>
    </row>
    <row r="3235" spans="4:29" x14ac:dyDescent="0.25">
      <c r="D3235" s="99" t="str">
        <f t="shared" si="150"/>
        <v/>
      </c>
      <c r="E3235" s="93"/>
      <c r="F3235" s="4"/>
      <c r="G3235" s="72"/>
      <c r="H3235" s="72"/>
      <c r="I3235" s="72"/>
      <c r="J3235" s="72"/>
      <c r="W3235" s="68">
        <f t="shared" si="151"/>
        <v>1</v>
      </c>
      <c r="AC3235" s="1" t="str">
        <f t="shared" si="152"/>
        <v>1900</v>
      </c>
    </row>
    <row r="3236" spans="4:29" x14ac:dyDescent="0.25">
      <c r="D3236" s="99" t="str">
        <f t="shared" si="150"/>
        <v/>
      </c>
      <c r="E3236" s="93"/>
      <c r="F3236" s="4"/>
      <c r="G3236" s="72"/>
      <c r="H3236" s="72"/>
      <c r="I3236" s="72"/>
      <c r="J3236" s="72"/>
      <c r="W3236" s="68">
        <f t="shared" si="151"/>
        <v>1</v>
      </c>
      <c r="AC3236" s="1" t="str">
        <f t="shared" si="152"/>
        <v>1900</v>
      </c>
    </row>
    <row r="3237" spans="4:29" x14ac:dyDescent="0.25">
      <c r="D3237" s="99" t="str">
        <f t="shared" si="150"/>
        <v/>
      </c>
      <c r="E3237" s="93"/>
      <c r="F3237" s="4"/>
      <c r="G3237" s="72"/>
      <c r="H3237" s="72"/>
      <c r="I3237" s="72"/>
      <c r="J3237" s="72"/>
      <c r="W3237" s="68">
        <f t="shared" si="151"/>
        <v>1</v>
      </c>
      <c r="AC3237" s="1" t="str">
        <f t="shared" si="152"/>
        <v>1900</v>
      </c>
    </row>
    <row r="3238" spans="4:29" x14ac:dyDescent="0.25">
      <c r="D3238" s="99" t="str">
        <f t="shared" si="150"/>
        <v/>
      </c>
      <c r="E3238" s="93"/>
      <c r="F3238" s="4"/>
      <c r="G3238" s="72"/>
      <c r="H3238" s="72"/>
      <c r="I3238" s="72"/>
      <c r="J3238" s="72"/>
      <c r="W3238" s="68">
        <f t="shared" si="151"/>
        <v>1</v>
      </c>
      <c r="AC3238" s="1" t="str">
        <f t="shared" si="152"/>
        <v>1900</v>
      </c>
    </row>
    <row r="3239" spans="4:29" x14ac:dyDescent="0.25">
      <c r="D3239" s="99" t="str">
        <f t="shared" si="150"/>
        <v/>
      </c>
      <c r="E3239" s="93"/>
      <c r="F3239" s="4"/>
      <c r="G3239" s="72"/>
      <c r="H3239" s="72"/>
      <c r="I3239" s="72"/>
      <c r="J3239" s="72"/>
      <c r="W3239" s="68">
        <f t="shared" si="151"/>
        <v>1</v>
      </c>
      <c r="AC3239" s="1" t="str">
        <f t="shared" si="152"/>
        <v>1900</v>
      </c>
    </row>
    <row r="3240" spans="4:29" x14ac:dyDescent="0.25">
      <c r="D3240" s="99" t="str">
        <f t="shared" si="150"/>
        <v/>
      </c>
      <c r="E3240" s="93"/>
      <c r="F3240" s="4"/>
      <c r="G3240" s="72"/>
      <c r="H3240" s="72"/>
      <c r="I3240" s="72"/>
      <c r="J3240" s="72"/>
      <c r="W3240" s="68">
        <f t="shared" si="151"/>
        <v>1</v>
      </c>
      <c r="AC3240" s="1" t="str">
        <f t="shared" si="152"/>
        <v>1900</v>
      </c>
    </row>
    <row r="3241" spans="4:29" x14ac:dyDescent="0.25">
      <c r="D3241" s="99" t="str">
        <f t="shared" si="150"/>
        <v/>
      </c>
      <c r="E3241" s="93"/>
      <c r="F3241" s="4"/>
      <c r="G3241" s="72"/>
      <c r="H3241" s="72"/>
      <c r="I3241" s="72"/>
      <c r="J3241" s="72"/>
      <c r="W3241" s="68">
        <f t="shared" si="151"/>
        <v>1</v>
      </c>
      <c r="AC3241" s="1" t="str">
        <f t="shared" si="152"/>
        <v>1900</v>
      </c>
    </row>
    <row r="3242" spans="4:29" x14ac:dyDescent="0.25">
      <c r="D3242" s="99" t="str">
        <f t="shared" si="150"/>
        <v/>
      </c>
      <c r="E3242" s="93"/>
      <c r="F3242" s="4"/>
      <c r="G3242" s="72"/>
      <c r="H3242" s="72"/>
      <c r="I3242" s="72"/>
      <c r="J3242" s="72"/>
      <c r="W3242" s="68">
        <f t="shared" si="151"/>
        <v>1</v>
      </c>
      <c r="AC3242" s="1" t="str">
        <f t="shared" si="152"/>
        <v>1900</v>
      </c>
    </row>
    <row r="3243" spans="4:29" x14ac:dyDescent="0.25">
      <c r="D3243" s="99" t="str">
        <f t="shared" si="150"/>
        <v/>
      </c>
      <c r="E3243" s="93"/>
      <c r="F3243" s="4"/>
      <c r="G3243" s="72"/>
      <c r="H3243" s="72"/>
      <c r="I3243" s="72"/>
      <c r="J3243" s="72"/>
      <c r="W3243" s="68">
        <f t="shared" si="151"/>
        <v>1</v>
      </c>
      <c r="AC3243" s="1" t="str">
        <f t="shared" si="152"/>
        <v>1900</v>
      </c>
    </row>
    <row r="3244" spans="4:29" x14ac:dyDescent="0.25">
      <c r="D3244" s="99" t="str">
        <f t="shared" si="150"/>
        <v/>
      </c>
      <c r="E3244" s="93"/>
      <c r="F3244" s="4"/>
      <c r="G3244" s="72"/>
      <c r="H3244" s="72"/>
      <c r="I3244" s="72"/>
      <c r="J3244" s="72"/>
      <c r="W3244" s="68">
        <f t="shared" si="151"/>
        <v>1</v>
      </c>
      <c r="AC3244" s="1" t="str">
        <f t="shared" si="152"/>
        <v>1900</v>
      </c>
    </row>
    <row r="3245" spans="4:29" x14ac:dyDescent="0.25">
      <c r="D3245" s="99" t="str">
        <f t="shared" si="150"/>
        <v/>
      </c>
      <c r="E3245" s="93"/>
      <c r="F3245" s="4"/>
      <c r="G3245" s="72"/>
      <c r="H3245" s="72"/>
      <c r="I3245" s="72"/>
      <c r="J3245" s="72"/>
      <c r="W3245" s="68">
        <f t="shared" si="151"/>
        <v>1</v>
      </c>
      <c r="AC3245" s="1" t="str">
        <f t="shared" si="152"/>
        <v>1900</v>
      </c>
    </row>
    <row r="3246" spans="4:29" x14ac:dyDescent="0.25">
      <c r="D3246" s="99" t="str">
        <f t="shared" si="150"/>
        <v/>
      </c>
      <c r="E3246" s="93"/>
      <c r="F3246" s="4"/>
      <c r="G3246" s="72"/>
      <c r="H3246" s="72"/>
      <c r="I3246" s="72"/>
      <c r="J3246" s="72"/>
      <c r="W3246" s="68">
        <f t="shared" si="151"/>
        <v>1</v>
      </c>
      <c r="AC3246" s="1" t="str">
        <f t="shared" si="152"/>
        <v>1900</v>
      </c>
    </row>
    <row r="3247" spans="4:29" x14ac:dyDescent="0.25">
      <c r="D3247" s="99" t="str">
        <f t="shared" si="150"/>
        <v/>
      </c>
      <c r="E3247" s="93"/>
      <c r="F3247" s="4"/>
      <c r="G3247" s="72"/>
      <c r="H3247" s="72"/>
      <c r="I3247" s="72"/>
      <c r="J3247" s="72"/>
      <c r="W3247" s="68">
        <f t="shared" si="151"/>
        <v>1</v>
      </c>
      <c r="AC3247" s="1" t="str">
        <f t="shared" si="152"/>
        <v>1900</v>
      </c>
    </row>
    <row r="3248" spans="4:29" x14ac:dyDescent="0.25">
      <c r="D3248" s="99" t="str">
        <f t="shared" si="150"/>
        <v/>
      </c>
      <c r="E3248" s="93"/>
      <c r="F3248" s="4"/>
      <c r="G3248" s="72"/>
      <c r="H3248" s="72"/>
      <c r="I3248" s="72"/>
      <c r="J3248" s="72"/>
      <c r="W3248" s="68">
        <f t="shared" si="151"/>
        <v>1</v>
      </c>
      <c r="AC3248" s="1" t="str">
        <f t="shared" si="152"/>
        <v>1900</v>
      </c>
    </row>
    <row r="3249" spans="4:29" x14ac:dyDescent="0.25">
      <c r="D3249" s="99" t="str">
        <f t="shared" si="150"/>
        <v/>
      </c>
      <c r="E3249" s="93"/>
      <c r="F3249" s="4"/>
      <c r="G3249" s="72"/>
      <c r="H3249" s="72"/>
      <c r="I3249" s="72"/>
      <c r="J3249" s="72"/>
      <c r="W3249" s="68">
        <f t="shared" si="151"/>
        <v>1</v>
      </c>
      <c r="AC3249" s="1" t="str">
        <f t="shared" si="152"/>
        <v>1900</v>
      </c>
    </row>
    <row r="3250" spans="4:29" x14ac:dyDescent="0.25">
      <c r="D3250" s="99" t="str">
        <f t="shared" si="150"/>
        <v/>
      </c>
      <c r="E3250" s="93"/>
      <c r="F3250" s="4"/>
      <c r="G3250" s="72"/>
      <c r="H3250" s="72"/>
      <c r="I3250" s="72"/>
      <c r="J3250" s="72"/>
      <c r="W3250" s="68">
        <f t="shared" si="151"/>
        <v>1</v>
      </c>
      <c r="AC3250" s="1" t="str">
        <f t="shared" si="152"/>
        <v>1900</v>
      </c>
    </row>
    <row r="3251" spans="4:29" x14ac:dyDescent="0.25">
      <c r="D3251" s="99" t="str">
        <f t="shared" si="150"/>
        <v/>
      </c>
      <c r="E3251" s="93"/>
      <c r="F3251" s="4"/>
      <c r="G3251" s="72"/>
      <c r="H3251" s="72"/>
      <c r="I3251" s="72"/>
      <c r="J3251" s="72"/>
      <c r="W3251" s="68">
        <f t="shared" si="151"/>
        <v>1</v>
      </c>
      <c r="AC3251" s="1" t="str">
        <f t="shared" si="152"/>
        <v>1900</v>
      </c>
    </row>
    <row r="3252" spans="4:29" x14ac:dyDescent="0.25">
      <c r="D3252" s="99" t="str">
        <f t="shared" si="150"/>
        <v/>
      </c>
      <c r="E3252" s="93"/>
      <c r="F3252" s="4"/>
      <c r="G3252" s="72"/>
      <c r="H3252" s="72"/>
      <c r="I3252" s="72"/>
      <c r="J3252" s="72"/>
      <c r="W3252" s="68">
        <f t="shared" si="151"/>
        <v>1</v>
      </c>
      <c r="AC3252" s="1" t="str">
        <f t="shared" si="152"/>
        <v>1900</v>
      </c>
    </row>
    <row r="3253" spans="4:29" x14ac:dyDescent="0.25">
      <c r="D3253" s="99" t="str">
        <f t="shared" si="150"/>
        <v/>
      </c>
      <c r="E3253" s="93"/>
      <c r="F3253" s="4"/>
      <c r="G3253" s="72"/>
      <c r="H3253" s="72"/>
      <c r="I3253" s="72"/>
      <c r="J3253" s="72"/>
      <c r="W3253" s="68">
        <f t="shared" si="151"/>
        <v>1</v>
      </c>
      <c r="AC3253" s="1" t="str">
        <f t="shared" si="152"/>
        <v>1900</v>
      </c>
    </row>
    <row r="3254" spans="4:29" x14ac:dyDescent="0.25">
      <c r="D3254" s="99" t="str">
        <f t="shared" si="150"/>
        <v/>
      </c>
      <c r="E3254" s="93"/>
      <c r="F3254" s="4"/>
      <c r="G3254" s="72"/>
      <c r="H3254" s="72"/>
      <c r="I3254" s="72"/>
      <c r="J3254" s="72"/>
      <c r="W3254" s="68">
        <f t="shared" si="151"/>
        <v>1</v>
      </c>
      <c r="AC3254" s="1" t="str">
        <f t="shared" si="152"/>
        <v>1900</v>
      </c>
    </row>
    <row r="3255" spans="4:29" x14ac:dyDescent="0.25">
      <c r="D3255" s="99" t="str">
        <f t="shared" si="150"/>
        <v/>
      </c>
      <c r="E3255" s="93"/>
      <c r="F3255" s="4"/>
      <c r="G3255" s="72"/>
      <c r="H3255" s="72"/>
      <c r="I3255" s="72"/>
      <c r="J3255" s="72"/>
      <c r="W3255" s="68">
        <f t="shared" si="151"/>
        <v>1</v>
      </c>
      <c r="AC3255" s="1" t="str">
        <f t="shared" si="152"/>
        <v>1900</v>
      </c>
    </row>
    <row r="3256" spans="4:29" x14ac:dyDescent="0.25">
      <c r="D3256" s="99" t="str">
        <f t="shared" si="150"/>
        <v/>
      </c>
      <c r="E3256" s="93"/>
      <c r="F3256" s="4"/>
      <c r="G3256" s="72"/>
      <c r="H3256" s="72"/>
      <c r="I3256" s="72"/>
      <c r="J3256" s="72"/>
      <c r="W3256" s="68">
        <f t="shared" si="151"/>
        <v>1</v>
      </c>
      <c r="AC3256" s="1" t="str">
        <f t="shared" si="152"/>
        <v>1900</v>
      </c>
    </row>
    <row r="3257" spans="4:29" x14ac:dyDescent="0.25">
      <c r="D3257" s="99" t="str">
        <f t="shared" si="150"/>
        <v/>
      </c>
      <c r="E3257" s="93"/>
      <c r="F3257" s="4"/>
      <c r="G3257" s="72"/>
      <c r="H3257" s="72"/>
      <c r="I3257" s="72"/>
      <c r="J3257" s="72"/>
      <c r="W3257" s="68">
        <f t="shared" si="151"/>
        <v>1</v>
      </c>
      <c r="AC3257" s="1" t="str">
        <f t="shared" si="152"/>
        <v>1900</v>
      </c>
    </row>
    <row r="3258" spans="4:29" x14ac:dyDescent="0.25">
      <c r="D3258" s="99" t="str">
        <f t="shared" si="150"/>
        <v/>
      </c>
      <c r="E3258" s="93"/>
      <c r="F3258" s="4"/>
      <c r="G3258" s="72"/>
      <c r="H3258" s="72"/>
      <c r="I3258" s="72"/>
      <c r="J3258" s="72"/>
      <c r="W3258" s="68">
        <f t="shared" si="151"/>
        <v>1</v>
      </c>
      <c r="AC3258" s="1" t="str">
        <f t="shared" si="152"/>
        <v>1900</v>
      </c>
    </row>
    <row r="3259" spans="4:29" x14ac:dyDescent="0.25">
      <c r="D3259" s="99" t="str">
        <f t="shared" si="150"/>
        <v/>
      </c>
      <c r="E3259" s="93"/>
      <c r="F3259" s="4"/>
      <c r="G3259" s="72"/>
      <c r="H3259" s="72"/>
      <c r="I3259" s="72"/>
      <c r="J3259" s="72"/>
      <c r="W3259" s="68">
        <f t="shared" si="151"/>
        <v>1</v>
      </c>
      <c r="AC3259" s="1" t="str">
        <f t="shared" si="152"/>
        <v>1900</v>
      </c>
    </row>
    <row r="3260" spans="4:29" x14ac:dyDescent="0.25">
      <c r="D3260" s="99" t="str">
        <f t="shared" si="150"/>
        <v/>
      </c>
      <c r="E3260" s="93"/>
      <c r="F3260" s="4"/>
      <c r="G3260" s="72"/>
      <c r="H3260" s="72"/>
      <c r="I3260" s="72"/>
      <c r="J3260" s="72"/>
      <c r="W3260" s="68">
        <f t="shared" si="151"/>
        <v>1</v>
      </c>
      <c r="AC3260" s="1" t="str">
        <f t="shared" si="152"/>
        <v>1900</v>
      </c>
    </row>
    <row r="3261" spans="4:29" x14ac:dyDescent="0.25">
      <c r="D3261" s="99" t="str">
        <f t="shared" si="150"/>
        <v/>
      </c>
      <c r="E3261" s="93"/>
      <c r="F3261" s="4"/>
      <c r="G3261" s="72"/>
      <c r="H3261" s="72"/>
      <c r="I3261" s="72"/>
      <c r="J3261" s="72"/>
      <c r="W3261" s="68">
        <f t="shared" si="151"/>
        <v>1</v>
      </c>
      <c r="AC3261" s="1" t="str">
        <f t="shared" si="152"/>
        <v>1900</v>
      </c>
    </row>
    <row r="3262" spans="4:29" x14ac:dyDescent="0.25">
      <c r="D3262" s="99" t="str">
        <f t="shared" si="150"/>
        <v/>
      </c>
      <c r="E3262" s="93"/>
      <c r="F3262" s="4"/>
      <c r="G3262" s="72"/>
      <c r="H3262" s="72"/>
      <c r="I3262" s="72"/>
      <c r="J3262" s="72"/>
      <c r="W3262" s="68">
        <f t="shared" si="151"/>
        <v>1</v>
      </c>
      <c r="AC3262" s="1" t="str">
        <f t="shared" si="152"/>
        <v>1900</v>
      </c>
    </row>
    <row r="3263" spans="4:29" x14ac:dyDescent="0.25">
      <c r="D3263" s="99" t="str">
        <f t="shared" si="150"/>
        <v/>
      </c>
      <c r="E3263" s="93"/>
      <c r="F3263" s="4"/>
      <c r="G3263" s="72"/>
      <c r="H3263" s="72"/>
      <c r="I3263" s="72"/>
      <c r="J3263" s="72"/>
      <c r="W3263" s="68">
        <f t="shared" si="151"/>
        <v>1</v>
      </c>
      <c r="AC3263" s="1" t="str">
        <f t="shared" si="152"/>
        <v>1900</v>
      </c>
    </row>
    <row r="3264" spans="4:29" x14ac:dyDescent="0.25">
      <c r="D3264" s="99" t="str">
        <f t="shared" si="150"/>
        <v/>
      </c>
      <c r="E3264" s="93"/>
      <c r="F3264" s="4"/>
      <c r="G3264" s="72"/>
      <c r="H3264" s="72"/>
      <c r="I3264" s="72"/>
      <c r="J3264" s="72"/>
      <c r="W3264" s="68">
        <f t="shared" si="151"/>
        <v>1</v>
      </c>
      <c r="AC3264" s="1" t="str">
        <f t="shared" si="152"/>
        <v>1900</v>
      </c>
    </row>
    <row r="3265" spans="4:29" x14ac:dyDescent="0.25">
      <c r="D3265" s="99" t="str">
        <f t="shared" si="150"/>
        <v/>
      </c>
      <c r="E3265" s="93"/>
      <c r="F3265" s="4"/>
      <c r="G3265" s="72"/>
      <c r="H3265" s="72"/>
      <c r="I3265" s="72"/>
      <c r="J3265" s="72"/>
      <c r="W3265" s="68">
        <f t="shared" si="151"/>
        <v>1</v>
      </c>
      <c r="AC3265" s="1" t="str">
        <f t="shared" si="152"/>
        <v>1900</v>
      </c>
    </row>
    <row r="3266" spans="4:29" x14ac:dyDescent="0.25">
      <c r="D3266" s="99" t="str">
        <f t="shared" si="150"/>
        <v/>
      </c>
      <c r="E3266" s="93"/>
      <c r="F3266" s="4"/>
      <c r="G3266" s="72"/>
      <c r="H3266" s="72"/>
      <c r="I3266" s="72"/>
      <c r="J3266" s="72"/>
      <c r="W3266" s="68">
        <f t="shared" si="151"/>
        <v>1</v>
      </c>
      <c r="AC3266" s="1" t="str">
        <f t="shared" si="152"/>
        <v>1900</v>
      </c>
    </row>
    <row r="3267" spans="4:29" x14ac:dyDescent="0.25">
      <c r="D3267" s="99" t="str">
        <f t="shared" si="150"/>
        <v/>
      </c>
      <c r="E3267" s="93"/>
      <c r="F3267" s="4"/>
      <c r="G3267" s="72"/>
      <c r="H3267" s="72"/>
      <c r="I3267" s="72"/>
      <c r="J3267" s="72"/>
      <c r="W3267" s="68">
        <f t="shared" si="151"/>
        <v>1</v>
      </c>
      <c r="AC3267" s="1" t="str">
        <f t="shared" si="152"/>
        <v>1900</v>
      </c>
    </row>
    <row r="3268" spans="4:29" x14ac:dyDescent="0.25">
      <c r="D3268" s="99" t="str">
        <f t="shared" ref="D3268:D3331" si="153">IF(W3268&lt;&gt;$V$1,IF(YEAR(W3268)=YEAR(W3267),D3267+1,1),"")</f>
        <v/>
      </c>
      <c r="E3268" s="93"/>
      <c r="F3268" s="4"/>
      <c r="G3268" s="72"/>
      <c r="H3268" s="72"/>
      <c r="I3268" s="72"/>
      <c r="J3268" s="72"/>
      <c r="W3268" s="68">
        <f t="shared" ref="W3268:W3331" si="154">IF(CONCATENATE(F3268,F3269,F3270,F3271,F3272,F3273)&lt;&gt;"",IF(AND(E3268&lt;&gt;0,ISNUMBER(E3268)=TRUE),E3268,W3267),$V$1)</f>
        <v>1</v>
      </c>
      <c r="AC3268" s="1" t="str">
        <f t="shared" si="152"/>
        <v>1900</v>
      </c>
    </row>
    <row r="3269" spans="4:29" x14ac:dyDescent="0.25">
      <c r="D3269" s="99" t="str">
        <f t="shared" si="153"/>
        <v/>
      </c>
      <c r="E3269" s="93"/>
      <c r="F3269" s="4"/>
      <c r="G3269" s="72"/>
      <c r="H3269" s="72"/>
      <c r="I3269" s="72"/>
      <c r="J3269" s="72"/>
      <c r="W3269" s="68">
        <f t="shared" si="154"/>
        <v>1</v>
      </c>
      <c r="AC3269" s="1" t="str">
        <f t="shared" ref="AC3269:AC3332" si="155">YEAR(W3269)&amp;F3269</f>
        <v>1900</v>
      </c>
    </row>
    <row r="3270" spans="4:29" x14ac:dyDescent="0.25">
      <c r="D3270" s="99" t="str">
        <f t="shared" si="153"/>
        <v/>
      </c>
      <c r="E3270" s="93"/>
      <c r="F3270" s="4"/>
      <c r="G3270" s="72"/>
      <c r="H3270" s="72"/>
      <c r="I3270" s="72"/>
      <c r="J3270" s="72"/>
      <c r="W3270" s="68">
        <f t="shared" si="154"/>
        <v>1</v>
      </c>
      <c r="AC3270" s="1" t="str">
        <f t="shared" si="155"/>
        <v>1900</v>
      </c>
    </row>
    <row r="3271" spans="4:29" x14ac:dyDescent="0.25">
      <c r="D3271" s="99" t="str">
        <f t="shared" si="153"/>
        <v/>
      </c>
      <c r="E3271" s="93"/>
      <c r="F3271" s="4"/>
      <c r="G3271" s="72"/>
      <c r="H3271" s="72"/>
      <c r="I3271" s="72"/>
      <c r="J3271" s="72"/>
      <c r="W3271" s="68">
        <f t="shared" si="154"/>
        <v>1</v>
      </c>
      <c r="AC3271" s="1" t="str">
        <f t="shared" si="155"/>
        <v>1900</v>
      </c>
    </row>
    <row r="3272" spans="4:29" x14ac:dyDescent="0.25">
      <c r="D3272" s="99" t="str">
        <f t="shared" si="153"/>
        <v/>
      </c>
      <c r="E3272" s="93"/>
      <c r="F3272" s="4"/>
      <c r="G3272" s="72"/>
      <c r="H3272" s="72"/>
      <c r="I3272" s="72"/>
      <c r="J3272" s="72"/>
      <c r="W3272" s="68">
        <f t="shared" si="154"/>
        <v>1</v>
      </c>
      <c r="AC3272" s="1" t="str">
        <f t="shared" si="155"/>
        <v>1900</v>
      </c>
    </row>
    <row r="3273" spans="4:29" x14ac:dyDescent="0.25">
      <c r="D3273" s="99" t="str">
        <f t="shared" si="153"/>
        <v/>
      </c>
      <c r="E3273" s="93"/>
      <c r="F3273" s="4"/>
      <c r="G3273" s="72"/>
      <c r="H3273" s="72"/>
      <c r="I3273" s="72"/>
      <c r="J3273" s="72"/>
      <c r="W3273" s="68">
        <f t="shared" si="154"/>
        <v>1</v>
      </c>
      <c r="AC3273" s="1" t="str">
        <f t="shared" si="155"/>
        <v>1900</v>
      </c>
    </row>
    <row r="3274" spans="4:29" x14ac:dyDescent="0.25">
      <c r="D3274" s="99" t="str">
        <f t="shared" si="153"/>
        <v/>
      </c>
      <c r="E3274" s="93"/>
      <c r="F3274" s="4"/>
      <c r="G3274" s="72"/>
      <c r="H3274" s="72"/>
      <c r="I3274" s="72"/>
      <c r="J3274" s="72"/>
      <c r="W3274" s="68">
        <f t="shared" si="154"/>
        <v>1</v>
      </c>
      <c r="AC3274" s="1" t="str">
        <f t="shared" si="155"/>
        <v>1900</v>
      </c>
    </row>
    <row r="3275" spans="4:29" x14ac:dyDescent="0.25">
      <c r="D3275" s="99" t="str">
        <f t="shared" si="153"/>
        <v/>
      </c>
      <c r="E3275" s="93"/>
      <c r="F3275" s="4"/>
      <c r="G3275" s="72"/>
      <c r="H3275" s="72"/>
      <c r="I3275" s="72"/>
      <c r="J3275" s="72"/>
      <c r="W3275" s="68">
        <f t="shared" si="154"/>
        <v>1</v>
      </c>
      <c r="AC3275" s="1" t="str">
        <f t="shared" si="155"/>
        <v>1900</v>
      </c>
    </row>
    <row r="3276" spans="4:29" x14ac:dyDescent="0.25">
      <c r="D3276" s="99" t="str">
        <f t="shared" si="153"/>
        <v/>
      </c>
      <c r="E3276" s="93"/>
      <c r="F3276" s="4"/>
      <c r="G3276" s="72"/>
      <c r="H3276" s="72"/>
      <c r="I3276" s="72"/>
      <c r="J3276" s="72"/>
      <c r="W3276" s="68">
        <f t="shared" si="154"/>
        <v>1</v>
      </c>
      <c r="AC3276" s="1" t="str">
        <f t="shared" si="155"/>
        <v>1900</v>
      </c>
    </row>
    <row r="3277" spans="4:29" x14ac:dyDescent="0.25">
      <c r="D3277" s="99" t="str">
        <f t="shared" si="153"/>
        <v/>
      </c>
      <c r="E3277" s="93"/>
      <c r="F3277" s="4"/>
      <c r="G3277" s="72"/>
      <c r="H3277" s="72"/>
      <c r="I3277" s="72"/>
      <c r="J3277" s="72"/>
      <c r="W3277" s="68">
        <f t="shared" si="154"/>
        <v>1</v>
      </c>
      <c r="AC3277" s="1" t="str">
        <f t="shared" si="155"/>
        <v>1900</v>
      </c>
    </row>
    <row r="3278" spans="4:29" x14ac:dyDescent="0.25">
      <c r="D3278" s="99" t="str">
        <f t="shared" si="153"/>
        <v/>
      </c>
      <c r="E3278" s="93"/>
      <c r="F3278" s="4"/>
      <c r="G3278" s="72"/>
      <c r="H3278" s="72"/>
      <c r="I3278" s="72"/>
      <c r="J3278" s="72"/>
      <c r="W3278" s="68">
        <f t="shared" si="154"/>
        <v>1</v>
      </c>
      <c r="AC3278" s="1" t="str">
        <f t="shared" si="155"/>
        <v>1900</v>
      </c>
    </row>
    <row r="3279" spans="4:29" x14ac:dyDescent="0.25">
      <c r="D3279" s="99" t="str">
        <f t="shared" si="153"/>
        <v/>
      </c>
      <c r="E3279" s="93"/>
      <c r="F3279" s="4"/>
      <c r="G3279" s="72"/>
      <c r="H3279" s="72"/>
      <c r="I3279" s="72"/>
      <c r="J3279" s="72"/>
      <c r="W3279" s="68">
        <f t="shared" si="154"/>
        <v>1</v>
      </c>
      <c r="AC3279" s="1" t="str">
        <f t="shared" si="155"/>
        <v>1900</v>
      </c>
    </row>
    <row r="3280" spans="4:29" x14ac:dyDescent="0.25">
      <c r="D3280" s="99" t="str">
        <f t="shared" si="153"/>
        <v/>
      </c>
      <c r="E3280" s="93"/>
      <c r="F3280" s="4"/>
      <c r="G3280" s="72"/>
      <c r="H3280" s="72"/>
      <c r="I3280" s="72"/>
      <c r="J3280" s="72"/>
      <c r="W3280" s="68">
        <f t="shared" si="154"/>
        <v>1</v>
      </c>
      <c r="AC3280" s="1" t="str">
        <f t="shared" si="155"/>
        <v>1900</v>
      </c>
    </row>
    <row r="3281" spans="4:29" x14ac:dyDescent="0.25">
      <c r="D3281" s="99" t="str">
        <f t="shared" si="153"/>
        <v/>
      </c>
      <c r="E3281" s="93"/>
      <c r="F3281" s="4"/>
      <c r="G3281" s="72"/>
      <c r="H3281" s="72"/>
      <c r="I3281" s="72"/>
      <c r="J3281" s="72"/>
      <c r="W3281" s="68">
        <f t="shared" si="154"/>
        <v>1</v>
      </c>
      <c r="AC3281" s="1" t="str">
        <f t="shared" si="155"/>
        <v>1900</v>
      </c>
    </row>
    <row r="3282" spans="4:29" x14ac:dyDescent="0.25">
      <c r="D3282" s="99" t="str">
        <f t="shared" si="153"/>
        <v/>
      </c>
      <c r="E3282" s="93"/>
      <c r="F3282" s="4"/>
      <c r="G3282" s="72"/>
      <c r="H3282" s="72"/>
      <c r="I3282" s="72"/>
      <c r="J3282" s="72"/>
      <c r="W3282" s="68">
        <f t="shared" si="154"/>
        <v>1</v>
      </c>
      <c r="AC3282" s="1" t="str">
        <f t="shared" si="155"/>
        <v>1900</v>
      </c>
    </row>
    <row r="3283" spans="4:29" x14ac:dyDescent="0.25">
      <c r="D3283" s="99" t="str">
        <f t="shared" si="153"/>
        <v/>
      </c>
      <c r="E3283" s="93"/>
      <c r="F3283" s="4"/>
      <c r="G3283" s="72"/>
      <c r="H3283" s="72"/>
      <c r="I3283" s="72"/>
      <c r="J3283" s="72"/>
      <c r="W3283" s="68">
        <f t="shared" si="154"/>
        <v>1</v>
      </c>
      <c r="AC3283" s="1" t="str">
        <f t="shared" si="155"/>
        <v>1900</v>
      </c>
    </row>
    <row r="3284" spans="4:29" x14ac:dyDescent="0.25">
      <c r="D3284" s="99" t="str">
        <f t="shared" si="153"/>
        <v/>
      </c>
      <c r="E3284" s="93"/>
      <c r="F3284" s="4"/>
      <c r="G3284" s="72"/>
      <c r="H3284" s="72"/>
      <c r="I3284" s="72"/>
      <c r="J3284" s="72"/>
      <c r="W3284" s="68">
        <f t="shared" si="154"/>
        <v>1</v>
      </c>
      <c r="AC3284" s="1" t="str">
        <f t="shared" si="155"/>
        <v>1900</v>
      </c>
    </row>
    <row r="3285" spans="4:29" x14ac:dyDescent="0.25">
      <c r="D3285" s="99" t="str">
        <f t="shared" si="153"/>
        <v/>
      </c>
      <c r="E3285" s="93"/>
      <c r="F3285" s="4"/>
      <c r="G3285" s="72"/>
      <c r="H3285" s="72"/>
      <c r="I3285" s="72"/>
      <c r="J3285" s="72"/>
      <c r="W3285" s="68">
        <f t="shared" si="154"/>
        <v>1</v>
      </c>
      <c r="AC3285" s="1" t="str">
        <f t="shared" si="155"/>
        <v>1900</v>
      </c>
    </row>
    <row r="3286" spans="4:29" x14ac:dyDescent="0.25">
      <c r="D3286" s="99" t="str">
        <f t="shared" si="153"/>
        <v/>
      </c>
      <c r="E3286" s="93"/>
      <c r="F3286" s="4"/>
      <c r="G3286" s="72"/>
      <c r="H3286" s="72"/>
      <c r="I3286" s="72"/>
      <c r="J3286" s="72"/>
      <c r="W3286" s="68">
        <f t="shared" si="154"/>
        <v>1</v>
      </c>
      <c r="AC3286" s="1" t="str">
        <f t="shared" si="155"/>
        <v>1900</v>
      </c>
    </row>
    <row r="3287" spans="4:29" x14ac:dyDescent="0.25">
      <c r="D3287" s="99" t="str">
        <f t="shared" si="153"/>
        <v/>
      </c>
      <c r="E3287" s="93"/>
      <c r="F3287" s="4"/>
      <c r="G3287" s="72"/>
      <c r="H3287" s="72"/>
      <c r="I3287" s="72"/>
      <c r="J3287" s="72"/>
      <c r="W3287" s="68">
        <f t="shared" si="154"/>
        <v>1</v>
      </c>
      <c r="AC3287" s="1" t="str">
        <f t="shared" si="155"/>
        <v>1900</v>
      </c>
    </row>
    <row r="3288" spans="4:29" x14ac:dyDescent="0.25">
      <c r="D3288" s="99" t="str">
        <f t="shared" si="153"/>
        <v/>
      </c>
      <c r="E3288" s="93"/>
      <c r="F3288" s="4"/>
      <c r="G3288" s="72"/>
      <c r="H3288" s="72"/>
      <c r="I3288" s="72"/>
      <c r="J3288" s="72"/>
      <c r="W3288" s="68">
        <f t="shared" si="154"/>
        <v>1</v>
      </c>
      <c r="AC3288" s="1" t="str">
        <f t="shared" si="155"/>
        <v>1900</v>
      </c>
    </row>
    <row r="3289" spans="4:29" x14ac:dyDescent="0.25">
      <c r="D3289" s="99" t="str">
        <f t="shared" si="153"/>
        <v/>
      </c>
      <c r="E3289" s="93"/>
      <c r="F3289" s="4"/>
      <c r="G3289" s="72"/>
      <c r="H3289" s="72"/>
      <c r="I3289" s="72"/>
      <c r="J3289" s="72"/>
      <c r="W3289" s="68">
        <f t="shared" si="154"/>
        <v>1</v>
      </c>
      <c r="AC3289" s="1" t="str">
        <f t="shared" si="155"/>
        <v>1900</v>
      </c>
    </row>
    <row r="3290" spans="4:29" x14ac:dyDescent="0.25">
      <c r="D3290" s="99" t="str">
        <f t="shared" si="153"/>
        <v/>
      </c>
      <c r="E3290" s="93"/>
      <c r="F3290" s="4"/>
      <c r="G3290" s="72"/>
      <c r="H3290" s="72"/>
      <c r="I3290" s="72"/>
      <c r="J3290" s="72"/>
      <c r="W3290" s="68">
        <f t="shared" si="154"/>
        <v>1</v>
      </c>
      <c r="AC3290" s="1" t="str">
        <f t="shared" si="155"/>
        <v>1900</v>
      </c>
    </row>
    <row r="3291" spans="4:29" x14ac:dyDescent="0.25">
      <c r="D3291" s="99" t="str">
        <f t="shared" si="153"/>
        <v/>
      </c>
      <c r="E3291" s="93"/>
      <c r="F3291" s="4"/>
      <c r="G3291" s="72"/>
      <c r="H3291" s="72"/>
      <c r="I3291" s="72"/>
      <c r="J3291" s="72"/>
      <c r="W3291" s="68">
        <f t="shared" si="154"/>
        <v>1</v>
      </c>
      <c r="AC3291" s="1" t="str">
        <f t="shared" si="155"/>
        <v>1900</v>
      </c>
    </row>
    <row r="3292" spans="4:29" x14ac:dyDescent="0.25">
      <c r="D3292" s="99" t="str">
        <f t="shared" si="153"/>
        <v/>
      </c>
      <c r="E3292" s="93"/>
      <c r="F3292" s="4"/>
      <c r="G3292" s="72"/>
      <c r="H3292" s="72"/>
      <c r="I3292" s="72"/>
      <c r="J3292" s="72"/>
      <c r="W3292" s="68">
        <f t="shared" si="154"/>
        <v>1</v>
      </c>
      <c r="AC3292" s="1" t="str">
        <f t="shared" si="155"/>
        <v>1900</v>
      </c>
    </row>
    <row r="3293" spans="4:29" x14ac:dyDescent="0.25">
      <c r="D3293" s="99" t="str">
        <f t="shared" si="153"/>
        <v/>
      </c>
      <c r="E3293" s="93"/>
      <c r="F3293" s="4"/>
      <c r="G3293" s="72"/>
      <c r="H3293" s="72"/>
      <c r="I3293" s="72"/>
      <c r="J3293" s="72"/>
      <c r="W3293" s="68">
        <f t="shared" si="154"/>
        <v>1</v>
      </c>
      <c r="AC3293" s="1" t="str">
        <f t="shared" si="155"/>
        <v>1900</v>
      </c>
    </row>
    <row r="3294" spans="4:29" x14ac:dyDescent="0.25">
      <c r="D3294" s="99" t="str">
        <f t="shared" si="153"/>
        <v/>
      </c>
      <c r="E3294" s="93"/>
      <c r="F3294" s="4"/>
      <c r="G3294" s="72"/>
      <c r="H3294" s="72"/>
      <c r="I3294" s="72"/>
      <c r="J3294" s="72"/>
      <c r="W3294" s="68">
        <f t="shared" si="154"/>
        <v>1</v>
      </c>
      <c r="AC3294" s="1" t="str">
        <f t="shared" si="155"/>
        <v>1900</v>
      </c>
    </row>
    <row r="3295" spans="4:29" x14ac:dyDescent="0.25">
      <c r="D3295" s="99" t="str">
        <f t="shared" si="153"/>
        <v/>
      </c>
      <c r="E3295" s="93"/>
      <c r="F3295" s="4"/>
      <c r="G3295" s="72"/>
      <c r="H3295" s="72"/>
      <c r="I3295" s="72"/>
      <c r="J3295" s="72"/>
      <c r="W3295" s="68">
        <f t="shared" si="154"/>
        <v>1</v>
      </c>
      <c r="AC3295" s="1" t="str">
        <f t="shared" si="155"/>
        <v>1900</v>
      </c>
    </row>
    <row r="3296" spans="4:29" x14ac:dyDescent="0.25">
      <c r="D3296" s="99" t="str">
        <f t="shared" si="153"/>
        <v/>
      </c>
      <c r="E3296" s="93"/>
      <c r="F3296" s="4"/>
      <c r="G3296" s="72"/>
      <c r="H3296" s="72"/>
      <c r="I3296" s="72"/>
      <c r="J3296" s="72"/>
      <c r="W3296" s="68">
        <f t="shared" si="154"/>
        <v>1</v>
      </c>
      <c r="AC3296" s="1" t="str">
        <f t="shared" si="155"/>
        <v>1900</v>
      </c>
    </row>
    <row r="3297" spans="4:29" x14ac:dyDescent="0.25">
      <c r="D3297" s="99" t="str">
        <f t="shared" si="153"/>
        <v/>
      </c>
      <c r="E3297" s="93"/>
      <c r="F3297" s="4"/>
      <c r="G3297" s="72"/>
      <c r="H3297" s="72"/>
      <c r="I3297" s="72"/>
      <c r="J3297" s="72"/>
      <c r="W3297" s="68">
        <f t="shared" si="154"/>
        <v>1</v>
      </c>
      <c r="AC3297" s="1" t="str">
        <f t="shared" si="155"/>
        <v>1900</v>
      </c>
    </row>
    <row r="3298" spans="4:29" x14ac:dyDescent="0.25">
      <c r="D3298" s="99" t="str">
        <f t="shared" si="153"/>
        <v/>
      </c>
      <c r="E3298" s="93"/>
      <c r="F3298" s="4"/>
      <c r="G3298" s="72"/>
      <c r="H3298" s="72"/>
      <c r="I3298" s="72"/>
      <c r="J3298" s="72"/>
      <c r="W3298" s="68">
        <f t="shared" si="154"/>
        <v>1</v>
      </c>
      <c r="AC3298" s="1" t="str">
        <f t="shared" si="155"/>
        <v>1900</v>
      </c>
    </row>
    <row r="3299" spans="4:29" x14ac:dyDescent="0.25">
      <c r="D3299" s="99" t="str">
        <f t="shared" si="153"/>
        <v/>
      </c>
      <c r="E3299" s="93"/>
      <c r="F3299" s="4"/>
      <c r="G3299" s="72"/>
      <c r="H3299" s="72"/>
      <c r="I3299" s="72"/>
      <c r="J3299" s="72"/>
      <c r="W3299" s="68">
        <f t="shared" si="154"/>
        <v>1</v>
      </c>
      <c r="AC3299" s="1" t="str">
        <f t="shared" si="155"/>
        <v>1900</v>
      </c>
    </row>
    <row r="3300" spans="4:29" x14ac:dyDescent="0.25">
      <c r="D3300" s="99" t="str">
        <f t="shared" si="153"/>
        <v/>
      </c>
      <c r="E3300" s="93"/>
      <c r="F3300" s="4"/>
      <c r="G3300" s="72"/>
      <c r="H3300" s="72"/>
      <c r="I3300" s="72"/>
      <c r="J3300" s="72"/>
      <c r="W3300" s="68">
        <f t="shared" si="154"/>
        <v>1</v>
      </c>
      <c r="AC3300" s="1" t="str">
        <f t="shared" si="155"/>
        <v>1900</v>
      </c>
    </row>
    <row r="3301" spans="4:29" x14ac:dyDescent="0.25">
      <c r="D3301" s="99" t="str">
        <f t="shared" si="153"/>
        <v/>
      </c>
      <c r="E3301" s="93"/>
      <c r="F3301" s="4"/>
      <c r="G3301" s="72"/>
      <c r="H3301" s="72"/>
      <c r="I3301" s="72"/>
      <c r="J3301" s="72"/>
      <c r="W3301" s="68">
        <f t="shared" si="154"/>
        <v>1</v>
      </c>
      <c r="AC3301" s="1" t="str">
        <f t="shared" si="155"/>
        <v>1900</v>
      </c>
    </row>
    <row r="3302" spans="4:29" x14ac:dyDescent="0.25">
      <c r="D3302" s="99" t="str">
        <f t="shared" si="153"/>
        <v/>
      </c>
      <c r="E3302" s="93"/>
      <c r="F3302" s="4"/>
      <c r="G3302" s="72"/>
      <c r="H3302" s="72"/>
      <c r="I3302" s="72"/>
      <c r="J3302" s="72"/>
      <c r="W3302" s="68">
        <f t="shared" si="154"/>
        <v>1</v>
      </c>
      <c r="AC3302" s="1" t="str">
        <f t="shared" si="155"/>
        <v>1900</v>
      </c>
    </row>
    <row r="3303" spans="4:29" x14ac:dyDescent="0.25">
      <c r="D3303" s="99" t="str">
        <f t="shared" si="153"/>
        <v/>
      </c>
      <c r="E3303" s="93"/>
      <c r="F3303" s="4"/>
      <c r="G3303" s="72"/>
      <c r="H3303" s="72"/>
      <c r="I3303" s="72"/>
      <c r="J3303" s="72"/>
      <c r="W3303" s="68">
        <f t="shared" si="154"/>
        <v>1</v>
      </c>
      <c r="AC3303" s="1" t="str">
        <f t="shared" si="155"/>
        <v>1900</v>
      </c>
    </row>
    <row r="3304" spans="4:29" x14ac:dyDescent="0.25">
      <c r="D3304" s="99" t="str">
        <f t="shared" si="153"/>
        <v/>
      </c>
      <c r="E3304" s="93"/>
      <c r="F3304" s="4"/>
      <c r="G3304" s="72"/>
      <c r="H3304" s="72"/>
      <c r="I3304" s="72"/>
      <c r="J3304" s="72"/>
      <c r="W3304" s="68">
        <f t="shared" si="154"/>
        <v>1</v>
      </c>
      <c r="AC3304" s="1" t="str">
        <f t="shared" si="155"/>
        <v>1900</v>
      </c>
    </row>
    <row r="3305" spans="4:29" x14ac:dyDescent="0.25">
      <c r="D3305" s="99" t="str">
        <f t="shared" si="153"/>
        <v/>
      </c>
      <c r="E3305" s="93"/>
      <c r="F3305" s="4"/>
      <c r="G3305" s="72"/>
      <c r="H3305" s="72"/>
      <c r="I3305" s="72"/>
      <c r="J3305" s="72"/>
      <c r="W3305" s="68">
        <f t="shared" si="154"/>
        <v>1</v>
      </c>
      <c r="AC3305" s="1" t="str">
        <f t="shared" si="155"/>
        <v>1900</v>
      </c>
    </row>
    <row r="3306" spans="4:29" x14ac:dyDescent="0.25">
      <c r="D3306" s="99" t="str">
        <f t="shared" si="153"/>
        <v/>
      </c>
      <c r="E3306" s="93"/>
      <c r="F3306" s="4"/>
      <c r="G3306" s="72"/>
      <c r="H3306" s="72"/>
      <c r="I3306" s="72"/>
      <c r="J3306" s="72"/>
      <c r="W3306" s="68">
        <f t="shared" si="154"/>
        <v>1</v>
      </c>
      <c r="AC3306" s="1" t="str">
        <f t="shared" si="155"/>
        <v>1900</v>
      </c>
    </row>
    <row r="3307" spans="4:29" x14ac:dyDescent="0.25">
      <c r="D3307" s="99" t="str">
        <f t="shared" si="153"/>
        <v/>
      </c>
      <c r="E3307" s="93"/>
      <c r="F3307" s="4"/>
      <c r="G3307" s="72"/>
      <c r="H3307" s="72"/>
      <c r="I3307" s="72"/>
      <c r="J3307" s="72"/>
      <c r="W3307" s="68">
        <f t="shared" si="154"/>
        <v>1</v>
      </c>
      <c r="AC3307" s="1" t="str">
        <f t="shared" si="155"/>
        <v>1900</v>
      </c>
    </row>
    <row r="3308" spans="4:29" x14ac:dyDescent="0.25">
      <c r="D3308" s="99" t="str">
        <f t="shared" si="153"/>
        <v/>
      </c>
      <c r="E3308" s="93"/>
      <c r="F3308" s="4"/>
      <c r="G3308" s="72"/>
      <c r="H3308" s="72"/>
      <c r="I3308" s="72"/>
      <c r="J3308" s="72"/>
      <c r="W3308" s="68">
        <f t="shared" si="154"/>
        <v>1</v>
      </c>
      <c r="AC3308" s="1" t="str">
        <f t="shared" si="155"/>
        <v>1900</v>
      </c>
    </row>
    <row r="3309" spans="4:29" x14ac:dyDescent="0.25">
      <c r="D3309" s="99" t="str">
        <f t="shared" si="153"/>
        <v/>
      </c>
      <c r="E3309" s="93"/>
      <c r="F3309" s="4"/>
      <c r="G3309" s="72"/>
      <c r="H3309" s="72"/>
      <c r="I3309" s="72"/>
      <c r="J3309" s="72"/>
      <c r="W3309" s="68">
        <f t="shared" si="154"/>
        <v>1</v>
      </c>
      <c r="AC3309" s="1" t="str">
        <f t="shared" si="155"/>
        <v>1900</v>
      </c>
    </row>
    <row r="3310" spans="4:29" x14ac:dyDescent="0.25">
      <c r="D3310" s="99" t="str">
        <f t="shared" si="153"/>
        <v/>
      </c>
      <c r="E3310" s="93"/>
      <c r="F3310" s="4"/>
      <c r="G3310" s="72"/>
      <c r="H3310" s="72"/>
      <c r="I3310" s="72"/>
      <c r="J3310" s="72"/>
      <c r="W3310" s="68">
        <f t="shared" si="154"/>
        <v>1</v>
      </c>
      <c r="AC3310" s="1" t="str">
        <f t="shared" si="155"/>
        <v>1900</v>
      </c>
    </row>
    <row r="3311" spans="4:29" x14ac:dyDescent="0.25">
      <c r="D3311" s="99" t="str">
        <f t="shared" si="153"/>
        <v/>
      </c>
      <c r="E3311" s="93"/>
      <c r="F3311" s="4"/>
      <c r="G3311" s="72"/>
      <c r="H3311" s="72"/>
      <c r="I3311" s="72"/>
      <c r="J3311" s="72"/>
      <c r="W3311" s="68">
        <f t="shared" si="154"/>
        <v>1</v>
      </c>
      <c r="AC3311" s="1" t="str">
        <f t="shared" si="155"/>
        <v>1900</v>
      </c>
    </row>
    <row r="3312" spans="4:29" x14ac:dyDescent="0.25">
      <c r="D3312" s="99" t="str">
        <f t="shared" si="153"/>
        <v/>
      </c>
      <c r="E3312" s="93"/>
      <c r="F3312" s="4"/>
      <c r="G3312" s="72"/>
      <c r="H3312" s="72"/>
      <c r="I3312" s="72"/>
      <c r="J3312" s="72"/>
      <c r="W3312" s="68">
        <f t="shared" si="154"/>
        <v>1</v>
      </c>
      <c r="AC3312" s="1" t="str">
        <f t="shared" si="155"/>
        <v>1900</v>
      </c>
    </row>
    <row r="3313" spans="4:29" x14ac:dyDescent="0.25">
      <c r="D3313" s="99" t="str">
        <f t="shared" si="153"/>
        <v/>
      </c>
      <c r="E3313" s="93"/>
      <c r="F3313" s="4"/>
      <c r="G3313" s="72"/>
      <c r="H3313" s="72"/>
      <c r="I3313" s="72"/>
      <c r="J3313" s="72"/>
      <c r="W3313" s="68">
        <f t="shared" si="154"/>
        <v>1</v>
      </c>
      <c r="AC3313" s="1" t="str">
        <f t="shared" si="155"/>
        <v>1900</v>
      </c>
    </row>
    <row r="3314" spans="4:29" x14ac:dyDescent="0.25">
      <c r="D3314" s="99" t="str">
        <f t="shared" si="153"/>
        <v/>
      </c>
      <c r="E3314" s="93"/>
      <c r="F3314" s="4"/>
      <c r="G3314" s="72"/>
      <c r="H3314" s="72"/>
      <c r="I3314" s="72"/>
      <c r="J3314" s="72"/>
      <c r="W3314" s="68">
        <f t="shared" si="154"/>
        <v>1</v>
      </c>
      <c r="AC3314" s="1" t="str">
        <f t="shared" si="155"/>
        <v>1900</v>
      </c>
    </row>
    <row r="3315" spans="4:29" x14ac:dyDescent="0.25">
      <c r="D3315" s="99" t="str">
        <f t="shared" si="153"/>
        <v/>
      </c>
      <c r="E3315" s="93"/>
      <c r="F3315" s="4"/>
      <c r="G3315" s="72"/>
      <c r="H3315" s="72"/>
      <c r="I3315" s="72"/>
      <c r="J3315" s="72"/>
      <c r="W3315" s="68">
        <f t="shared" si="154"/>
        <v>1</v>
      </c>
      <c r="AC3315" s="1" t="str">
        <f t="shared" si="155"/>
        <v>1900</v>
      </c>
    </row>
    <row r="3316" spans="4:29" x14ac:dyDescent="0.25">
      <c r="D3316" s="99" t="str">
        <f t="shared" si="153"/>
        <v/>
      </c>
      <c r="E3316" s="93"/>
      <c r="F3316" s="4"/>
      <c r="G3316" s="72"/>
      <c r="H3316" s="72"/>
      <c r="I3316" s="72"/>
      <c r="J3316" s="72"/>
      <c r="W3316" s="68">
        <f t="shared" si="154"/>
        <v>1</v>
      </c>
      <c r="AC3316" s="1" t="str">
        <f t="shared" si="155"/>
        <v>1900</v>
      </c>
    </row>
    <row r="3317" spans="4:29" x14ac:dyDescent="0.25">
      <c r="D3317" s="99" t="str">
        <f t="shared" si="153"/>
        <v/>
      </c>
      <c r="E3317" s="93"/>
      <c r="F3317" s="4"/>
      <c r="G3317" s="72"/>
      <c r="H3317" s="72"/>
      <c r="I3317" s="72"/>
      <c r="J3317" s="72"/>
      <c r="W3317" s="68">
        <f t="shared" si="154"/>
        <v>1</v>
      </c>
      <c r="AC3317" s="1" t="str">
        <f t="shared" si="155"/>
        <v>1900</v>
      </c>
    </row>
    <row r="3318" spans="4:29" x14ac:dyDescent="0.25">
      <c r="D3318" s="99" t="str">
        <f t="shared" si="153"/>
        <v/>
      </c>
      <c r="E3318" s="93"/>
      <c r="F3318" s="4"/>
      <c r="G3318" s="72"/>
      <c r="H3318" s="72"/>
      <c r="I3318" s="72"/>
      <c r="J3318" s="72"/>
      <c r="W3318" s="68">
        <f t="shared" si="154"/>
        <v>1</v>
      </c>
      <c r="AC3318" s="1" t="str">
        <f t="shared" si="155"/>
        <v>1900</v>
      </c>
    </row>
    <row r="3319" spans="4:29" x14ac:dyDescent="0.25">
      <c r="D3319" s="99" t="str">
        <f t="shared" si="153"/>
        <v/>
      </c>
      <c r="E3319" s="93"/>
      <c r="F3319" s="4"/>
      <c r="G3319" s="72"/>
      <c r="H3319" s="72"/>
      <c r="I3319" s="72"/>
      <c r="J3319" s="72"/>
      <c r="W3319" s="68">
        <f t="shared" si="154"/>
        <v>1</v>
      </c>
      <c r="AC3319" s="1" t="str">
        <f t="shared" si="155"/>
        <v>1900</v>
      </c>
    </row>
    <row r="3320" spans="4:29" x14ac:dyDescent="0.25">
      <c r="D3320" s="99" t="str">
        <f t="shared" si="153"/>
        <v/>
      </c>
      <c r="E3320" s="93"/>
      <c r="F3320" s="4"/>
      <c r="G3320" s="72"/>
      <c r="H3320" s="72"/>
      <c r="I3320" s="72"/>
      <c r="J3320" s="72"/>
      <c r="W3320" s="68">
        <f t="shared" si="154"/>
        <v>1</v>
      </c>
      <c r="AC3320" s="1" t="str">
        <f t="shared" si="155"/>
        <v>1900</v>
      </c>
    </row>
    <row r="3321" spans="4:29" x14ac:dyDescent="0.25">
      <c r="D3321" s="99" t="str">
        <f t="shared" si="153"/>
        <v/>
      </c>
      <c r="E3321" s="93"/>
      <c r="F3321" s="4"/>
      <c r="G3321" s="72"/>
      <c r="H3321" s="72"/>
      <c r="I3321" s="72"/>
      <c r="J3321" s="72"/>
      <c r="W3321" s="68">
        <f t="shared" si="154"/>
        <v>1</v>
      </c>
      <c r="AC3321" s="1" t="str">
        <f t="shared" si="155"/>
        <v>1900</v>
      </c>
    </row>
    <row r="3322" spans="4:29" x14ac:dyDescent="0.25">
      <c r="D3322" s="99" t="str">
        <f t="shared" si="153"/>
        <v/>
      </c>
      <c r="E3322" s="93"/>
      <c r="F3322" s="4"/>
      <c r="G3322" s="72"/>
      <c r="H3322" s="72"/>
      <c r="I3322" s="72"/>
      <c r="J3322" s="72"/>
      <c r="W3322" s="68">
        <f t="shared" si="154"/>
        <v>1</v>
      </c>
      <c r="AC3322" s="1" t="str">
        <f t="shared" si="155"/>
        <v>1900</v>
      </c>
    </row>
    <row r="3323" spans="4:29" x14ac:dyDescent="0.25">
      <c r="D3323" s="99" t="str">
        <f t="shared" si="153"/>
        <v/>
      </c>
      <c r="E3323" s="93"/>
      <c r="F3323" s="4"/>
      <c r="G3323" s="72"/>
      <c r="H3323" s="72"/>
      <c r="I3323" s="72"/>
      <c r="J3323" s="72"/>
      <c r="W3323" s="68">
        <f t="shared" si="154"/>
        <v>1</v>
      </c>
      <c r="AC3323" s="1" t="str">
        <f t="shared" si="155"/>
        <v>1900</v>
      </c>
    </row>
    <row r="3324" spans="4:29" x14ac:dyDescent="0.25">
      <c r="D3324" s="99" t="str">
        <f t="shared" si="153"/>
        <v/>
      </c>
      <c r="E3324" s="93"/>
      <c r="F3324" s="4"/>
      <c r="G3324" s="72"/>
      <c r="H3324" s="72"/>
      <c r="I3324" s="72"/>
      <c r="J3324" s="72"/>
      <c r="W3324" s="68">
        <f t="shared" si="154"/>
        <v>1</v>
      </c>
      <c r="AC3324" s="1" t="str">
        <f t="shared" si="155"/>
        <v>1900</v>
      </c>
    </row>
    <row r="3325" spans="4:29" x14ac:dyDescent="0.25">
      <c r="D3325" s="99" t="str">
        <f t="shared" si="153"/>
        <v/>
      </c>
      <c r="E3325" s="93"/>
      <c r="F3325" s="4"/>
      <c r="G3325" s="72"/>
      <c r="H3325" s="72"/>
      <c r="I3325" s="72"/>
      <c r="J3325" s="72"/>
      <c r="W3325" s="68">
        <f t="shared" si="154"/>
        <v>1</v>
      </c>
      <c r="AC3325" s="1" t="str">
        <f t="shared" si="155"/>
        <v>1900</v>
      </c>
    </row>
    <row r="3326" spans="4:29" x14ac:dyDescent="0.25">
      <c r="D3326" s="99" t="str">
        <f t="shared" si="153"/>
        <v/>
      </c>
      <c r="E3326" s="93"/>
      <c r="F3326" s="4"/>
      <c r="G3326" s="72"/>
      <c r="H3326" s="72"/>
      <c r="I3326" s="72"/>
      <c r="J3326" s="72"/>
      <c r="W3326" s="68">
        <f t="shared" si="154"/>
        <v>1</v>
      </c>
      <c r="AC3326" s="1" t="str">
        <f t="shared" si="155"/>
        <v>1900</v>
      </c>
    </row>
    <row r="3327" spans="4:29" x14ac:dyDescent="0.25">
      <c r="D3327" s="99" t="str">
        <f t="shared" si="153"/>
        <v/>
      </c>
      <c r="E3327" s="93"/>
      <c r="F3327" s="4"/>
      <c r="G3327" s="72"/>
      <c r="H3327" s="72"/>
      <c r="I3327" s="72"/>
      <c r="J3327" s="72"/>
      <c r="W3327" s="68">
        <f t="shared" si="154"/>
        <v>1</v>
      </c>
      <c r="AC3327" s="1" t="str">
        <f t="shared" si="155"/>
        <v>1900</v>
      </c>
    </row>
    <row r="3328" spans="4:29" x14ac:dyDescent="0.25">
      <c r="D3328" s="99" t="str">
        <f t="shared" si="153"/>
        <v/>
      </c>
      <c r="E3328" s="93"/>
      <c r="F3328" s="4"/>
      <c r="G3328" s="72"/>
      <c r="H3328" s="72"/>
      <c r="I3328" s="72"/>
      <c r="J3328" s="72"/>
      <c r="W3328" s="68">
        <f t="shared" si="154"/>
        <v>1</v>
      </c>
      <c r="AC3328" s="1" t="str">
        <f t="shared" si="155"/>
        <v>1900</v>
      </c>
    </row>
    <row r="3329" spans="4:29" x14ac:dyDescent="0.25">
      <c r="D3329" s="99" t="str">
        <f t="shared" si="153"/>
        <v/>
      </c>
      <c r="E3329" s="93"/>
      <c r="F3329" s="4"/>
      <c r="G3329" s="72"/>
      <c r="H3329" s="72"/>
      <c r="I3329" s="72"/>
      <c r="J3329" s="72"/>
      <c r="W3329" s="68">
        <f t="shared" si="154"/>
        <v>1</v>
      </c>
      <c r="AC3329" s="1" t="str">
        <f t="shared" si="155"/>
        <v>1900</v>
      </c>
    </row>
    <row r="3330" spans="4:29" x14ac:dyDescent="0.25">
      <c r="D3330" s="99" t="str">
        <f t="shared" si="153"/>
        <v/>
      </c>
      <c r="E3330" s="93"/>
      <c r="F3330" s="4"/>
      <c r="G3330" s="72"/>
      <c r="H3330" s="72"/>
      <c r="I3330" s="72"/>
      <c r="J3330" s="72"/>
      <c r="W3330" s="68">
        <f t="shared" si="154"/>
        <v>1</v>
      </c>
      <c r="AC3330" s="1" t="str">
        <f t="shared" si="155"/>
        <v>1900</v>
      </c>
    </row>
    <row r="3331" spans="4:29" x14ac:dyDescent="0.25">
      <c r="D3331" s="99" t="str">
        <f t="shared" si="153"/>
        <v/>
      </c>
      <c r="E3331" s="93"/>
      <c r="F3331" s="4"/>
      <c r="G3331" s="72"/>
      <c r="H3331" s="72"/>
      <c r="I3331" s="72"/>
      <c r="J3331" s="72"/>
      <c r="W3331" s="68">
        <f t="shared" si="154"/>
        <v>1</v>
      </c>
      <c r="AC3331" s="1" t="str">
        <f t="shared" si="155"/>
        <v>1900</v>
      </c>
    </row>
    <row r="3332" spans="4:29" x14ac:dyDescent="0.25">
      <c r="D3332" s="99" t="str">
        <f t="shared" ref="D3332:D3395" si="156">IF(W3332&lt;&gt;$V$1,IF(YEAR(W3332)=YEAR(W3331),D3331+1,1),"")</f>
        <v/>
      </c>
      <c r="E3332" s="93"/>
      <c r="F3332" s="4"/>
      <c r="G3332" s="72"/>
      <c r="H3332" s="72"/>
      <c r="I3332" s="72"/>
      <c r="J3332" s="72"/>
      <c r="W3332" s="68">
        <f t="shared" ref="W3332:W3395" si="157">IF(CONCATENATE(F3332,F3333,F3334,F3335,F3336,F3337)&lt;&gt;"",IF(AND(E3332&lt;&gt;0,ISNUMBER(E3332)=TRUE),E3332,W3331),$V$1)</f>
        <v>1</v>
      </c>
      <c r="AC3332" s="1" t="str">
        <f t="shared" si="155"/>
        <v>1900</v>
      </c>
    </row>
    <row r="3333" spans="4:29" x14ac:dyDescent="0.25">
      <c r="D3333" s="99" t="str">
        <f t="shared" si="156"/>
        <v/>
      </c>
      <c r="E3333" s="93"/>
      <c r="F3333" s="4"/>
      <c r="G3333" s="72"/>
      <c r="H3333" s="72"/>
      <c r="I3333" s="72"/>
      <c r="J3333" s="72"/>
      <c r="W3333" s="68">
        <f t="shared" si="157"/>
        <v>1</v>
      </c>
      <c r="AC3333" s="1" t="str">
        <f t="shared" ref="AC3333:AC3396" si="158">YEAR(W3333)&amp;F3333</f>
        <v>1900</v>
      </c>
    </row>
    <row r="3334" spans="4:29" x14ac:dyDescent="0.25">
      <c r="D3334" s="99" t="str">
        <f t="shared" si="156"/>
        <v/>
      </c>
      <c r="E3334" s="93"/>
      <c r="F3334" s="4"/>
      <c r="G3334" s="72"/>
      <c r="H3334" s="72"/>
      <c r="I3334" s="72"/>
      <c r="J3334" s="72"/>
      <c r="W3334" s="68">
        <f t="shared" si="157"/>
        <v>1</v>
      </c>
      <c r="AC3334" s="1" t="str">
        <f t="shared" si="158"/>
        <v>1900</v>
      </c>
    </row>
    <row r="3335" spans="4:29" x14ac:dyDescent="0.25">
      <c r="D3335" s="99" t="str">
        <f t="shared" si="156"/>
        <v/>
      </c>
      <c r="E3335" s="93"/>
      <c r="F3335" s="4"/>
      <c r="G3335" s="72"/>
      <c r="H3335" s="72"/>
      <c r="I3335" s="72"/>
      <c r="J3335" s="72"/>
      <c r="W3335" s="68">
        <f t="shared" si="157"/>
        <v>1</v>
      </c>
      <c r="AC3335" s="1" t="str">
        <f t="shared" si="158"/>
        <v>1900</v>
      </c>
    </row>
    <row r="3336" spans="4:29" x14ac:dyDescent="0.25">
      <c r="D3336" s="99" t="str">
        <f t="shared" si="156"/>
        <v/>
      </c>
      <c r="E3336" s="93"/>
      <c r="F3336" s="4"/>
      <c r="G3336" s="72"/>
      <c r="H3336" s="72"/>
      <c r="I3336" s="72"/>
      <c r="J3336" s="72"/>
      <c r="W3336" s="68">
        <f t="shared" si="157"/>
        <v>1</v>
      </c>
      <c r="AC3336" s="1" t="str">
        <f t="shared" si="158"/>
        <v>1900</v>
      </c>
    </row>
    <row r="3337" spans="4:29" x14ac:dyDescent="0.25">
      <c r="D3337" s="99" t="str">
        <f t="shared" si="156"/>
        <v/>
      </c>
      <c r="E3337" s="93"/>
      <c r="F3337" s="4"/>
      <c r="G3337" s="72"/>
      <c r="H3337" s="72"/>
      <c r="I3337" s="72"/>
      <c r="J3337" s="72"/>
      <c r="W3337" s="68">
        <f t="shared" si="157"/>
        <v>1</v>
      </c>
      <c r="AC3337" s="1" t="str">
        <f t="shared" si="158"/>
        <v>1900</v>
      </c>
    </row>
    <row r="3338" spans="4:29" x14ac:dyDescent="0.25">
      <c r="D3338" s="99" t="str">
        <f t="shared" si="156"/>
        <v/>
      </c>
      <c r="E3338" s="93"/>
      <c r="F3338" s="4"/>
      <c r="G3338" s="72"/>
      <c r="H3338" s="72"/>
      <c r="I3338" s="72"/>
      <c r="J3338" s="72"/>
      <c r="W3338" s="68">
        <f t="shared" si="157"/>
        <v>1</v>
      </c>
      <c r="AC3338" s="1" t="str">
        <f t="shared" si="158"/>
        <v>1900</v>
      </c>
    </row>
    <row r="3339" spans="4:29" x14ac:dyDescent="0.25">
      <c r="D3339" s="99" t="str">
        <f t="shared" si="156"/>
        <v/>
      </c>
      <c r="E3339" s="93"/>
      <c r="F3339" s="4"/>
      <c r="G3339" s="72"/>
      <c r="H3339" s="72"/>
      <c r="I3339" s="72"/>
      <c r="J3339" s="72"/>
      <c r="W3339" s="68">
        <f t="shared" si="157"/>
        <v>1</v>
      </c>
      <c r="AC3339" s="1" t="str">
        <f t="shared" si="158"/>
        <v>1900</v>
      </c>
    </row>
    <row r="3340" spans="4:29" x14ac:dyDescent="0.25">
      <c r="D3340" s="99" t="str">
        <f t="shared" si="156"/>
        <v/>
      </c>
      <c r="E3340" s="93"/>
      <c r="F3340" s="4"/>
      <c r="G3340" s="72"/>
      <c r="H3340" s="72"/>
      <c r="I3340" s="72"/>
      <c r="J3340" s="72"/>
      <c r="W3340" s="68">
        <f t="shared" si="157"/>
        <v>1</v>
      </c>
      <c r="AC3340" s="1" t="str">
        <f t="shared" si="158"/>
        <v>1900</v>
      </c>
    </row>
    <row r="3341" spans="4:29" x14ac:dyDescent="0.25">
      <c r="D3341" s="99" t="str">
        <f t="shared" si="156"/>
        <v/>
      </c>
      <c r="E3341" s="93"/>
      <c r="F3341" s="4"/>
      <c r="G3341" s="72"/>
      <c r="H3341" s="72"/>
      <c r="I3341" s="72"/>
      <c r="J3341" s="72"/>
      <c r="W3341" s="68">
        <f t="shared" si="157"/>
        <v>1</v>
      </c>
      <c r="AC3341" s="1" t="str">
        <f t="shared" si="158"/>
        <v>1900</v>
      </c>
    </row>
    <row r="3342" spans="4:29" x14ac:dyDescent="0.25">
      <c r="D3342" s="99" t="str">
        <f t="shared" si="156"/>
        <v/>
      </c>
      <c r="E3342" s="93"/>
      <c r="F3342" s="4"/>
      <c r="G3342" s="72"/>
      <c r="H3342" s="72"/>
      <c r="I3342" s="72"/>
      <c r="J3342" s="72"/>
      <c r="W3342" s="68">
        <f t="shared" si="157"/>
        <v>1</v>
      </c>
      <c r="AC3342" s="1" t="str">
        <f t="shared" si="158"/>
        <v>1900</v>
      </c>
    </row>
    <row r="3343" spans="4:29" x14ac:dyDescent="0.25">
      <c r="D3343" s="99" t="str">
        <f t="shared" si="156"/>
        <v/>
      </c>
      <c r="E3343" s="93"/>
      <c r="F3343" s="4"/>
      <c r="G3343" s="72"/>
      <c r="H3343" s="72"/>
      <c r="I3343" s="72"/>
      <c r="J3343" s="72"/>
      <c r="W3343" s="68">
        <f t="shared" si="157"/>
        <v>1</v>
      </c>
      <c r="AC3343" s="1" t="str">
        <f t="shared" si="158"/>
        <v>1900</v>
      </c>
    </row>
    <row r="3344" spans="4:29" x14ac:dyDescent="0.25">
      <c r="D3344" s="99" t="str">
        <f t="shared" si="156"/>
        <v/>
      </c>
      <c r="E3344" s="93"/>
      <c r="F3344" s="4"/>
      <c r="G3344" s="72"/>
      <c r="H3344" s="72"/>
      <c r="I3344" s="72"/>
      <c r="J3344" s="72"/>
      <c r="W3344" s="68">
        <f t="shared" si="157"/>
        <v>1</v>
      </c>
      <c r="AC3344" s="1" t="str">
        <f t="shared" si="158"/>
        <v>1900</v>
      </c>
    </row>
    <row r="3345" spans="4:29" x14ac:dyDescent="0.25">
      <c r="D3345" s="99" t="str">
        <f t="shared" si="156"/>
        <v/>
      </c>
      <c r="E3345" s="93"/>
      <c r="F3345" s="4"/>
      <c r="G3345" s="72"/>
      <c r="H3345" s="72"/>
      <c r="I3345" s="72"/>
      <c r="J3345" s="72"/>
      <c r="W3345" s="68">
        <f t="shared" si="157"/>
        <v>1</v>
      </c>
      <c r="AC3345" s="1" t="str">
        <f t="shared" si="158"/>
        <v>1900</v>
      </c>
    </row>
    <row r="3346" spans="4:29" x14ac:dyDescent="0.25">
      <c r="D3346" s="99" t="str">
        <f t="shared" si="156"/>
        <v/>
      </c>
      <c r="E3346" s="93"/>
      <c r="F3346" s="4"/>
      <c r="G3346" s="72"/>
      <c r="H3346" s="72"/>
      <c r="I3346" s="72"/>
      <c r="J3346" s="72"/>
      <c r="W3346" s="68">
        <f t="shared" si="157"/>
        <v>1</v>
      </c>
      <c r="AC3346" s="1" t="str">
        <f t="shared" si="158"/>
        <v>1900</v>
      </c>
    </row>
    <row r="3347" spans="4:29" x14ac:dyDescent="0.25">
      <c r="D3347" s="99" t="str">
        <f t="shared" si="156"/>
        <v/>
      </c>
      <c r="E3347" s="93"/>
      <c r="F3347" s="4"/>
      <c r="G3347" s="72"/>
      <c r="H3347" s="72"/>
      <c r="I3347" s="72"/>
      <c r="J3347" s="72"/>
      <c r="W3347" s="68">
        <f t="shared" si="157"/>
        <v>1</v>
      </c>
      <c r="AC3347" s="1" t="str">
        <f t="shared" si="158"/>
        <v>1900</v>
      </c>
    </row>
    <row r="3348" spans="4:29" x14ac:dyDescent="0.25">
      <c r="D3348" s="99" t="str">
        <f t="shared" si="156"/>
        <v/>
      </c>
      <c r="E3348" s="93"/>
      <c r="F3348" s="4"/>
      <c r="G3348" s="72"/>
      <c r="H3348" s="72"/>
      <c r="I3348" s="72"/>
      <c r="J3348" s="72"/>
      <c r="W3348" s="68">
        <f t="shared" si="157"/>
        <v>1</v>
      </c>
      <c r="AC3348" s="1" t="str">
        <f t="shared" si="158"/>
        <v>1900</v>
      </c>
    </row>
    <row r="3349" spans="4:29" x14ac:dyDescent="0.25">
      <c r="D3349" s="99" t="str">
        <f t="shared" si="156"/>
        <v/>
      </c>
      <c r="E3349" s="93"/>
      <c r="F3349" s="4"/>
      <c r="G3349" s="72"/>
      <c r="H3349" s="72"/>
      <c r="I3349" s="72"/>
      <c r="J3349" s="72"/>
      <c r="W3349" s="68">
        <f t="shared" si="157"/>
        <v>1</v>
      </c>
      <c r="AC3349" s="1" t="str">
        <f t="shared" si="158"/>
        <v>1900</v>
      </c>
    </row>
    <row r="3350" spans="4:29" x14ac:dyDescent="0.25">
      <c r="D3350" s="99" t="str">
        <f t="shared" si="156"/>
        <v/>
      </c>
      <c r="E3350" s="93"/>
      <c r="F3350" s="4"/>
      <c r="G3350" s="72"/>
      <c r="H3350" s="72"/>
      <c r="I3350" s="72"/>
      <c r="J3350" s="72"/>
      <c r="W3350" s="68">
        <f t="shared" si="157"/>
        <v>1</v>
      </c>
      <c r="AC3350" s="1" t="str">
        <f t="shared" si="158"/>
        <v>1900</v>
      </c>
    </row>
    <row r="3351" spans="4:29" x14ac:dyDescent="0.25">
      <c r="D3351" s="99" t="str">
        <f t="shared" si="156"/>
        <v/>
      </c>
      <c r="E3351" s="93"/>
      <c r="F3351" s="4"/>
      <c r="G3351" s="72"/>
      <c r="H3351" s="72"/>
      <c r="I3351" s="72"/>
      <c r="J3351" s="72"/>
      <c r="W3351" s="68">
        <f t="shared" si="157"/>
        <v>1</v>
      </c>
      <c r="AC3351" s="1" t="str">
        <f t="shared" si="158"/>
        <v>1900</v>
      </c>
    </row>
    <row r="3352" spans="4:29" x14ac:dyDescent="0.25">
      <c r="D3352" s="99" t="str">
        <f t="shared" si="156"/>
        <v/>
      </c>
      <c r="E3352" s="93"/>
      <c r="F3352" s="4"/>
      <c r="G3352" s="72"/>
      <c r="H3352" s="72"/>
      <c r="I3352" s="72"/>
      <c r="J3352" s="72"/>
      <c r="W3352" s="68">
        <f t="shared" si="157"/>
        <v>1</v>
      </c>
      <c r="AC3352" s="1" t="str">
        <f t="shared" si="158"/>
        <v>1900</v>
      </c>
    </row>
    <row r="3353" spans="4:29" x14ac:dyDescent="0.25">
      <c r="D3353" s="99" t="str">
        <f t="shared" si="156"/>
        <v/>
      </c>
      <c r="E3353" s="93"/>
      <c r="F3353" s="4"/>
      <c r="G3353" s="72"/>
      <c r="H3353" s="72"/>
      <c r="I3353" s="72"/>
      <c r="J3353" s="72"/>
      <c r="W3353" s="68">
        <f t="shared" si="157"/>
        <v>1</v>
      </c>
      <c r="AC3353" s="1" t="str">
        <f t="shared" si="158"/>
        <v>1900</v>
      </c>
    </row>
    <row r="3354" spans="4:29" x14ac:dyDescent="0.25">
      <c r="D3354" s="99" t="str">
        <f t="shared" si="156"/>
        <v/>
      </c>
      <c r="E3354" s="93"/>
      <c r="F3354" s="4"/>
      <c r="G3354" s="72"/>
      <c r="H3354" s="72"/>
      <c r="I3354" s="72"/>
      <c r="J3354" s="72"/>
      <c r="W3354" s="68">
        <f t="shared" si="157"/>
        <v>1</v>
      </c>
      <c r="AC3354" s="1" t="str">
        <f t="shared" si="158"/>
        <v>1900</v>
      </c>
    </row>
    <row r="3355" spans="4:29" x14ac:dyDescent="0.25">
      <c r="D3355" s="99" t="str">
        <f t="shared" si="156"/>
        <v/>
      </c>
      <c r="E3355" s="93"/>
      <c r="F3355" s="4"/>
      <c r="G3355" s="72"/>
      <c r="H3355" s="72"/>
      <c r="I3355" s="72"/>
      <c r="J3355" s="72"/>
      <c r="W3355" s="68">
        <f t="shared" si="157"/>
        <v>1</v>
      </c>
      <c r="AC3355" s="1" t="str">
        <f t="shared" si="158"/>
        <v>1900</v>
      </c>
    </row>
    <row r="3356" spans="4:29" x14ac:dyDescent="0.25">
      <c r="D3356" s="99" t="str">
        <f t="shared" si="156"/>
        <v/>
      </c>
      <c r="E3356" s="93"/>
      <c r="F3356" s="4"/>
      <c r="G3356" s="72"/>
      <c r="H3356" s="72"/>
      <c r="I3356" s="72"/>
      <c r="J3356" s="72"/>
      <c r="W3356" s="68">
        <f t="shared" si="157"/>
        <v>1</v>
      </c>
      <c r="AC3356" s="1" t="str">
        <f t="shared" si="158"/>
        <v>1900</v>
      </c>
    </row>
    <row r="3357" spans="4:29" x14ac:dyDescent="0.25">
      <c r="D3357" s="99" t="str">
        <f t="shared" si="156"/>
        <v/>
      </c>
      <c r="E3357" s="93"/>
      <c r="F3357" s="4"/>
      <c r="G3357" s="72"/>
      <c r="H3357" s="72"/>
      <c r="I3357" s="72"/>
      <c r="J3357" s="72"/>
      <c r="W3357" s="68">
        <f t="shared" si="157"/>
        <v>1</v>
      </c>
      <c r="AC3357" s="1" t="str">
        <f t="shared" si="158"/>
        <v>1900</v>
      </c>
    </row>
    <row r="3358" spans="4:29" x14ac:dyDescent="0.25">
      <c r="D3358" s="99" t="str">
        <f t="shared" si="156"/>
        <v/>
      </c>
      <c r="E3358" s="93"/>
      <c r="F3358" s="4"/>
      <c r="G3358" s="72"/>
      <c r="H3358" s="72"/>
      <c r="I3358" s="72"/>
      <c r="J3358" s="72"/>
      <c r="W3358" s="68">
        <f t="shared" si="157"/>
        <v>1</v>
      </c>
      <c r="AC3358" s="1" t="str">
        <f t="shared" si="158"/>
        <v>1900</v>
      </c>
    </row>
    <row r="3359" spans="4:29" x14ac:dyDescent="0.25">
      <c r="D3359" s="99" t="str">
        <f t="shared" si="156"/>
        <v/>
      </c>
      <c r="E3359" s="93"/>
      <c r="F3359" s="4"/>
      <c r="G3359" s="72"/>
      <c r="H3359" s="72"/>
      <c r="I3359" s="72"/>
      <c r="J3359" s="72"/>
      <c r="W3359" s="68">
        <f t="shared" si="157"/>
        <v>1</v>
      </c>
      <c r="AC3359" s="1" t="str">
        <f t="shared" si="158"/>
        <v>1900</v>
      </c>
    </row>
    <row r="3360" spans="4:29" x14ac:dyDescent="0.25">
      <c r="D3360" s="99" t="str">
        <f t="shared" si="156"/>
        <v/>
      </c>
      <c r="E3360" s="93"/>
      <c r="F3360" s="4"/>
      <c r="G3360" s="72"/>
      <c r="H3360" s="72"/>
      <c r="I3360" s="72"/>
      <c r="J3360" s="72"/>
      <c r="W3360" s="68">
        <f t="shared" si="157"/>
        <v>1</v>
      </c>
      <c r="AC3360" s="1" t="str">
        <f t="shared" si="158"/>
        <v>1900</v>
      </c>
    </row>
    <row r="3361" spans="4:29" x14ac:dyDescent="0.25">
      <c r="D3361" s="99" t="str">
        <f t="shared" si="156"/>
        <v/>
      </c>
      <c r="E3361" s="93"/>
      <c r="F3361" s="4"/>
      <c r="G3361" s="72"/>
      <c r="H3361" s="72"/>
      <c r="I3361" s="72"/>
      <c r="J3361" s="72"/>
      <c r="W3361" s="68">
        <f t="shared" si="157"/>
        <v>1</v>
      </c>
      <c r="AC3361" s="1" t="str">
        <f t="shared" si="158"/>
        <v>1900</v>
      </c>
    </row>
    <row r="3362" spans="4:29" x14ac:dyDescent="0.25">
      <c r="D3362" s="99" t="str">
        <f t="shared" si="156"/>
        <v/>
      </c>
      <c r="E3362" s="93"/>
      <c r="F3362" s="4"/>
      <c r="G3362" s="72"/>
      <c r="H3362" s="72"/>
      <c r="I3362" s="72"/>
      <c r="J3362" s="72"/>
      <c r="W3362" s="68">
        <f t="shared" si="157"/>
        <v>1</v>
      </c>
      <c r="AC3362" s="1" t="str">
        <f t="shared" si="158"/>
        <v>1900</v>
      </c>
    </row>
    <row r="3363" spans="4:29" x14ac:dyDescent="0.25">
      <c r="D3363" s="99" t="str">
        <f t="shared" si="156"/>
        <v/>
      </c>
      <c r="E3363" s="93"/>
      <c r="F3363" s="4"/>
      <c r="G3363" s="72"/>
      <c r="H3363" s="72"/>
      <c r="I3363" s="72"/>
      <c r="J3363" s="72"/>
      <c r="W3363" s="68">
        <f t="shared" si="157"/>
        <v>1</v>
      </c>
      <c r="AC3363" s="1" t="str">
        <f t="shared" si="158"/>
        <v>1900</v>
      </c>
    </row>
    <row r="3364" spans="4:29" x14ac:dyDescent="0.25">
      <c r="D3364" s="99" t="str">
        <f t="shared" si="156"/>
        <v/>
      </c>
      <c r="E3364" s="93"/>
      <c r="F3364" s="4"/>
      <c r="G3364" s="72"/>
      <c r="H3364" s="72"/>
      <c r="I3364" s="72"/>
      <c r="J3364" s="72"/>
      <c r="W3364" s="68">
        <f t="shared" si="157"/>
        <v>1</v>
      </c>
      <c r="AC3364" s="1" t="str">
        <f t="shared" si="158"/>
        <v>1900</v>
      </c>
    </row>
    <row r="3365" spans="4:29" x14ac:dyDescent="0.25">
      <c r="D3365" s="99" t="str">
        <f t="shared" si="156"/>
        <v/>
      </c>
      <c r="E3365" s="93"/>
      <c r="F3365" s="4"/>
      <c r="G3365" s="72"/>
      <c r="H3365" s="72"/>
      <c r="I3365" s="72"/>
      <c r="J3365" s="72"/>
      <c r="W3365" s="68">
        <f t="shared" si="157"/>
        <v>1</v>
      </c>
      <c r="AC3365" s="1" t="str">
        <f t="shared" si="158"/>
        <v>1900</v>
      </c>
    </row>
    <row r="3366" spans="4:29" x14ac:dyDescent="0.25">
      <c r="D3366" s="99" t="str">
        <f t="shared" si="156"/>
        <v/>
      </c>
      <c r="E3366" s="93"/>
      <c r="F3366" s="4"/>
      <c r="G3366" s="72"/>
      <c r="H3366" s="72"/>
      <c r="I3366" s="72"/>
      <c r="J3366" s="72"/>
      <c r="W3366" s="68">
        <f t="shared" si="157"/>
        <v>1</v>
      </c>
      <c r="AC3366" s="1" t="str">
        <f t="shared" si="158"/>
        <v>1900</v>
      </c>
    </row>
    <row r="3367" spans="4:29" x14ac:dyDescent="0.25">
      <c r="D3367" s="99" t="str">
        <f t="shared" si="156"/>
        <v/>
      </c>
      <c r="E3367" s="93"/>
      <c r="F3367" s="4"/>
      <c r="G3367" s="72"/>
      <c r="H3367" s="72"/>
      <c r="I3367" s="72"/>
      <c r="J3367" s="72"/>
      <c r="W3367" s="68">
        <f t="shared" si="157"/>
        <v>1</v>
      </c>
      <c r="AC3367" s="1" t="str">
        <f t="shared" si="158"/>
        <v>1900</v>
      </c>
    </row>
    <row r="3368" spans="4:29" x14ac:dyDescent="0.25">
      <c r="D3368" s="99" t="str">
        <f t="shared" si="156"/>
        <v/>
      </c>
      <c r="E3368" s="93"/>
      <c r="F3368" s="4"/>
      <c r="G3368" s="72"/>
      <c r="H3368" s="72"/>
      <c r="I3368" s="72"/>
      <c r="J3368" s="72"/>
      <c r="W3368" s="68">
        <f t="shared" si="157"/>
        <v>1</v>
      </c>
      <c r="AC3368" s="1" t="str">
        <f t="shared" si="158"/>
        <v>1900</v>
      </c>
    </row>
    <row r="3369" spans="4:29" x14ac:dyDescent="0.25">
      <c r="D3369" s="99" t="str">
        <f t="shared" si="156"/>
        <v/>
      </c>
      <c r="E3369" s="93"/>
      <c r="F3369" s="4"/>
      <c r="G3369" s="72"/>
      <c r="H3369" s="72"/>
      <c r="I3369" s="72"/>
      <c r="J3369" s="72"/>
      <c r="W3369" s="68">
        <f t="shared" si="157"/>
        <v>1</v>
      </c>
      <c r="AC3369" s="1" t="str">
        <f t="shared" si="158"/>
        <v>1900</v>
      </c>
    </row>
    <row r="3370" spans="4:29" x14ac:dyDescent="0.25">
      <c r="D3370" s="99" t="str">
        <f t="shared" si="156"/>
        <v/>
      </c>
      <c r="E3370" s="93"/>
      <c r="F3370" s="4"/>
      <c r="G3370" s="72"/>
      <c r="H3370" s="72"/>
      <c r="I3370" s="72"/>
      <c r="J3370" s="72"/>
      <c r="W3370" s="68">
        <f t="shared" si="157"/>
        <v>1</v>
      </c>
      <c r="AC3370" s="1" t="str">
        <f t="shared" si="158"/>
        <v>1900</v>
      </c>
    </row>
    <row r="3371" spans="4:29" x14ac:dyDescent="0.25">
      <c r="D3371" s="99" t="str">
        <f t="shared" si="156"/>
        <v/>
      </c>
      <c r="E3371" s="93"/>
      <c r="F3371" s="4"/>
      <c r="G3371" s="72"/>
      <c r="H3371" s="72"/>
      <c r="I3371" s="72"/>
      <c r="J3371" s="72"/>
      <c r="W3371" s="68">
        <f t="shared" si="157"/>
        <v>1</v>
      </c>
      <c r="AC3371" s="1" t="str">
        <f t="shared" si="158"/>
        <v>1900</v>
      </c>
    </row>
    <row r="3372" spans="4:29" x14ac:dyDescent="0.25">
      <c r="D3372" s="99" t="str">
        <f t="shared" si="156"/>
        <v/>
      </c>
      <c r="E3372" s="93"/>
      <c r="F3372" s="4"/>
      <c r="G3372" s="72"/>
      <c r="H3372" s="72"/>
      <c r="I3372" s="72"/>
      <c r="J3372" s="72"/>
      <c r="W3372" s="68">
        <f t="shared" si="157"/>
        <v>1</v>
      </c>
      <c r="AC3372" s="1" t="str">
        <f t="shared" si="158"/>
        <v>1900</v>
      </c>
    </row>
    <row r="3373" spans="4:29" x14ac:dyDescent="0.25">
      <c r="D3373" s="99" t="str">
        <f t="shared" si="156"/>
        <v/>
      </c>
      <c r="E3373" s="93"/>
      <c r="F3373" s="4"/>
      <c r="G3373" s="72"/>
      <c r="H3373" s="72"/>
      <c r="I3373" s="72"/>
      <c r="J3373" s="72"/>
      <c r="W3373" s="68">
        <f t="shared" si="157"/>
        <v>1</v>
      </c>
      <c r="AC3373" s="1" t="str">
        <f t="shared" si="158"/>
        <v>1900</v>
      </c>
    </row>
    <row r="3374" spans="4:29" x14ac:dyDescent="0.25">
      <c r="D3374" s="99" t="str">
        <f t="shared" si="156"/>
        <v/>
      </c>
      <c r="E3374" s="93"/>
      <c r="F3374" s="4"/>
      <c r="G3374" s="72"/>
      <c r="H3374" s="72"/>
      <c r="I3374" s="72"/>
      <c r="J3374" s="72"/>
      <c r="W3374" s="68">
        <f t="shared" si="157"/>
        <v>1</v>
      </c>
      <c r="AC3374" s="1" t="str">
        <f t="shared" si="158"/>
        <v>1900</v>
      </c>
    </row>
    <row r="3375" spans="4:29" x14ac:dyDescent="0.25">
      <c r="D3375" s="99" t="str">
        <f t="shared" si="156"/>
        <v/>
      </c>
      <c r="E3375" s="93"/>
      <c r="F3375" s="4"/>
      <c r="G3375" s="72"/>
      <c r="H3375" s="72"/>
      <c r="I3375" s="72"/>
      <c r="J3375" s="72"/>
      <c r="W3375" s="68">
        <f t="shared" si="157"/>
        <v>1</v>
      </c>
      <c r="AC3375" s="1" t="str">
        <f t="shared" si="158"/>
        <v>1900</v>
      </c>
    </row>
    <row r="3376" spans="4:29" x14ac:dyDescent="0.25">
      <c r="D3376" s="99" t="str">
        <f t="shared" si="156"/>
        <v/>
      </c>
      <c r="E3376" s="93"/>
      <c r="F3376" s="4"/>
      <c r="G3376" s="72"/>
      <c r="H3376" s="72"/>
      <c r="I3376" s="72"/>
      <c r="J3376" s="72"/>
      <c r="W3376" s="68">
        <f t="shared" si="157"/>
        <v>1</v>
      </c>
      <c r="AC3376" s="1" t="str">
        <f t="shared" si="158"/>
        <v>1900</v>
      </c>
    </row>
    <row r="3377" spans="4:29" x14ac:dyDescent="0.25">
      <c r="D3377" s="99" t="str">
        <f t="shared" si="156"/>
        <v/>
      </c>
      <c r="E3377" s="93"/>
      <c r="F3377" s="4"/>
      <c r="G3377" s="72"/>
      <c r="H3377" s="72"/>
      <c r="I3377" s="72"/>
      <c r="J3377" s="72"/>
      <c r="W3377" s="68">
        <f t="shared" si="157"/>
        <v>1</v>
      </c>
      <c r="AC3377" s="1" t="str">
        <f t="shared" si="158"/>
        <v>1900</v>
      </c>
    </row>
    <row r="3378" spans="4:29" x14ac:dyDescent="0.25">
      <c r="D3378" s="99" t="str">
        <f t="shared" si="156"/>
        <v/>
      </c>
      <c r="E3378" s="93"/>
      <c r="F3378" s="4"/>
      <c r="G3378" s="72"/>
      <c r="H3378" s="72"/>
      <c r="I3378" s="72"/>
      <c r="J3378" s="72"/>
      <c r="W3378" s="68">
        <f t="shared" si="157"/>
        <v>1</v>
      </c>
      <c r="AC3378" s="1" t="str">
        <f t="shared" si="158"/>
        <v>1900</v>
      </c>
    </row>
    <row r="3379" spans="4:29" x14ac:dyDescent="0.25">
      <c r="D3379" s="99" t="str">
        <f t="shared" si="156"/>
        <v/>
      </c>
      <c r="E3379" s="93"/>
      <c r="F3379" s="4"/>
      <c r="G3379" s="72"/>
      <c r="H3379" s="72"/>
      <c r="I3379" s="72"/>
      <c r="J3379" s="72"/>
      <c r="W3379" s="68">
        <f t="shared" si="157"/>
        <v>1</v>
      </c>
      <c r="AC3379" s="1" t="str">
        <f t="shared" si="158"/>
        <v>1900</v>
      </c>
    </row>
    <row r="3380" spans="4:29" x14ac:dyDescent="0.25">
      <c r="D3380" s="99" t="str">
        <f t="shared" si="156"/>
        <v/>
      </c>
      <c r="E3380" s="93"/>
      <c r="F3380" s="4"/>
      <c r="G3380" s="72"/>
      <c r="H3380" s="72"/>
      <c r="I3380" s="72"/>
      <c r="J3380" s="72"/>
      <c r="W3380" s="68">
        <f t="shared" si="157"/>
        <v>1</v>
      </c>
      <c r="AC3380" s="1" t="str">
        <f t="shared" si="158"/>
        <v>1900</v>
      </c>
    </row>
    <row r="3381" spans="4:29" x14ac:dyDescent="0.25">
      <c r="D3381" s="99" t="str">
        <f t="shared" si="156"/>
        <v/>
      </c>
      <c r="E3381" s="93"/>
      <c r="F3381" s="4"/>
      <c r="G3381" s="72"/>
      <c r="H3381" s="72"/>
      <c r="I3381" s="72"/>
      <c r="J3381" s="72"/>
      <c r="W3381" s="68">
        <f t="shared" si="157"/>
        <v>1</v>
      </c>
      <c r="AC3381" s="1" t="str">
        <f t="shared" si="158"/>
        <v>1900</v>
      </c>
    </row>
    <row r="3382" spans="4:29" x14ac:dyDescent="0.25">
      <c r="D3382" s="99" t="str">
        <f t="shared" si="156"/>
        <v/>
      </c>
      <c r="E3382" s="93"/>
      <c r="F3382" s="4"/>
      <c r="G3382" s="72"/>
      <c r="H3382" s="72"/>
      <c r="I3382" s="72"/>
      <c r="J3382" s="72"/>
      <c r="W3382" s="68">
        <f t="shared" si="157"/>
        <v>1</v>
      </c>
      <c r="AC3382" s="1" t="str">
        <f t="shared" si="158"/>
        <v>1900</v>
      </c>
    </row>
    <row r="3383" spans="4:29" x14ac:dyDescent="0.25">
      <c r="D3383" s="99" t="str">
        <f t="shared" si="156"/>
        <v/>
      </c>
      <c r="E3383" s="93"/>
      <c r="F3383" s="4"/>
      <c r="G3383" s="72"/>
      <c r="H3383" s="72"/>
      <c r="I3383" s="72"/>
      <c r="J3383" s="72"/>
      <c r="W3383" s="68">
        <f t="shared" si="157"/>
        <v>1</v>
      </c>
      <c r="AC3383" s="1" t="str">
        <f t="shared" si="158"/>
        <v>1900</v>
      </c>
    </row>
    <row r="3384" spans="4:29" x14ac:dyDescent="0.25">
      <c r="D3384" s="99" t="str">
        <f t="shared" si="156"/>
        <v/>
      </c>
      <c r="E3384" s="93"/>
      <c r="F3384" s="4"/>
      <c r="G3384" s="72"/>
      <c r="H3384" s="72"/>
      <c r="I3384" s="72"/>
      <c r="J3384" s="72"/>
      <c r="W3384" s="68">
        <f t="shared" si="157"/>
        <v>1</v>
      </c>
      <c r="AC3384" s="1" t="str">
        <f t="shared" si="158"/>
        <v>1900</v>
      </c>
    </row>
    <row r="3385" spans="4:29" x14ac:dyDescent="0.25">
      <c r="D3385" s="99" t="str">
        <f t="shared" si="156"/>
        <v/>
      </c>
      <c r="E3385" s="93"/>
      <c r="F3385" s="4"/>
      <c r="G3385" s="72"/>
      <c r="H3385" s="72"/>
      <c r="I3385" s="72"/>
      <c r="J3385" s="72"/>
      <c r="W3385" s="68">
        <f t="shared" si="157"/>
        <v>1</v>
      </c>
      <c r="AC3385" s="1" t="str">
        <f t="shared" si="158"/>
        <v>1900</v>
      </c>
    </row>
    <row r="3386" spans="4:29" x14ac:dyDescent="0.25">
      <c r="D3386" s="99" t="str">
        <f t="shared" si="156"/>
        <v/>
      </c>
      <c r="E3386" s="93"/>
      <c r="F3386" s="4"/>
      <c r="G3386" s="72"/>
      <c r="H3386" s="72"/>
      <c r="I3386" s="72"/>
      <c r="J3386" s="72"/>
      <c r="W3386" s="68">
        <f t="shared" si="157"/>
        <v>1</v>
      </c>
      <c r="AC3386" s="1" t="str">
        <f t="shared" si="158"/>
        <v>1900</v>
      </c>
    </row>
    <row r="3387" spans="4:29" x14ac:dyDescent="0.25">
      <c r="D3387" s="99" t="str">
        <f t="shared" si="156"/>
        <v/>
      </c>
      <c r="E3387" s="93"/>
      <c r="F3387" s="4"/>
      <c r="G3387" s="72"/>
      <c r="H3387" s="72"/>
      <c r="I3387" s="72"/>
      <c r="J3387" s="72"/>
      <c r="W3387" s="68">
        <f t="shared" si="157"/>
        <v>1</v>
      </c>
      <c r="AC3387" s="1" t="str">
        <f t="shared" si="158"/>
        <v>1900</v>
      </c>
    </row>
    <row r="3388" spans="4:29" x14ac:dyDescent="0.25">
      <c r="D3388" s="99" t="str">
        <f t="shared" si="156"/>
        <v/>
      </c>
      <c r="E3388" s="93"/>
      <c r="F3388" s="4"/>
      <c r="G3388" s="72"/>
      <c r="H3388" s="72"/>
      <c r="I3388" s="72"/>
      <c r="J3388" s="72"/>
      <c r="W3388" s="68">
        <f t="shared" si="157"/>
        <v>1</v>
      </c>
      <c r="AC3388" s="1" t="str">
        <f t="shared" si="158"/>
        <v>1900</v>
      </c>
    </row>
    <row r="3389" spans="4:29" x14ac:dyDescent="0.25">
      <c r="D3389" s="99" t="str">
        <f t="shared" si="156"/>
        <v/>
      </c>
      <c r="E3389" s="93"/>
      <c r="F3389" s="4"/>
      <c r="G3389" s="72"/>
      <c r="H3389" s="72"/>
      <c r="I3389" s="72"/>
      <c r="J3389" s="72"/>
      <c r="W3389" s="68">
        <f t="shared" si="157"/>
        <v>1</v>
      </c>
      <c r="AC3389" s="1" t="str">
        <f t="shared" si="158"/>
        <v>1900</v>
      </c>
    </row>
    <row r="3390" spans="4:29" x14ac:dyDescent="0.25">
      <c r="D3390" s="99" t="str">
        <f t="shared" si="156"/>
        <v/>
      </c>
      <c r="E3390" s="93"/>
      <c r="F3390" s="4"/>
      <c r="G3390" s="72"/>
      <c r="H3390" s="72"/>
      <c r="I3390" s="72"/>
      <c r="J3390" s="72"/>
      <c r="W3390" s="68">
        <f t="shared" si="157"/>
        <v>1</v>
      </c>
      <c r="AC3390" s="1" t="str">
        <f t="shared" si="158"/>
        <v>1900</v>
      </c>
    </row>
    <row r="3391" spans="4:29" x14ac:dyDescent="0.25">
      <c r="D3391" s="99" t="str">
        <f t="shared" si="156"/>
        <v/>
      </c>
      <c r="E3391" s="93"/>
      <c r="F3391" s="4"/>
      <c r="G3391" s="72"/>
      <c r="H3391" s="72"/>
      <c r="I3391" s="72"/>
      <c r="J3391" s="72"/>
      <c r="W3391" s="68">
        <f t="shared" si="157"/>
        <v>1</v>
      </c>
      <c r="AC3391" s="1" t="str">
        <f t="shared" si="158"/>
        <v>1900</v>
      </c>
    </row>
    <row r="3392" spans="4:29" x14ac:dyDescent="0.25">
      <c r="D3392" s="99" t="str">
        <f t="shared" si="156"/>
        <v/>
      </c>
      <c r="E3392" s="93"/>
      <c r="F3392" s="4"/>
      <c r="G3392" s="72"/>
      <c r="H3392" s="72"/>
      <c r="I3392" s="72"/>
      <c r="J3392" s="72"/>
      <c r="W3392" s="68">
        <f t="shared" si="157"/>
        <v>1</v>
      </c>
      <c r="AC3392" s="1" t="str">
        <f t="shared" si="158"/>
        <v>1900</v>
      </c>
    </row>
    <row r="3393" spans="4:29" x14ac:dyDescent="0.25">
      <c r="D3393" s="99" t="str">
        <f t="shared" si="156"/>
        <v/>
      </c>
      <c r="E3393" s="93"/>
      <c r="F3393" s="4"/>
      <c r="G3393" s="72"/>
      <c r="H3393" s="72"/>
      <c r="I3393" s="72"/>
      <c r="J3393" s="72"/>
      <c r="W3393" s="68">
        <f t="shared" si="157"/>
        <v>1</v>
      </c>
      <c r="AC3393" s="1" t="str">
        <f t="shared" si="158"/>
        <v>1900</v>
      </c>
    </row>
    <row r="3394" spans="4:29" x14ac:dyDescent="0.25">
      <c r="D3394" s="99" t="str">
        <f t="shared" si="156"/>
        <v/>
      </c>
      <c r="E3394" s="93"/>
      <c r="F3394" s="4"/>
      <c r="G3394" s="72"/>
      <c r="H3394" s="72"/>
      <c r="I3394" s="72"/>
      <c r="J3394" s="72"/>
      <c r="W3394" s="68">
        <f t="shared" si="157"/>
        <v>1</v>
      </c>
      <c r="AC3394" s="1" t="str">
        <f t="shared" si="158"/>
        <v>1900</v>
      </c>
    </row>
    <row r="3395" spans="4:29" x14ac:dyDescent="0.25">
      <c r="D3395" s="99" t="str">
        <f t="shared" si="156"/>
        <v/>
      </c>
      <c r="E3395" s="93"/>
      <c r="F3395" s="4"/>
      <c r="G3395" s="72"/>
      <c r="H3395" s="72"/>
      <c r="I3395" s="72"/>
      <c r="J3395" s="72"/>
      <c r="W3395" s="68">
        <f t="shared" si="157"/>
        <v>1</v>
      </c>
      <c r="AC3395" s="1" t="str">
        <f t="shared" si="158"/>
        <v>1900</v>
      </c>
    </row>
    <row r="3396" spans="4:29" x14ac:dyDescent="0.25">
      <c r="D3396" s="99" t="str">
        <f t="shared" ref="D3396:D3459" si="159">IF(W3396&lt;&gt;$V$1,IF(YEAR(W3396)=YEAR(W3395),D3395+1,1),"")</f>
        <v/>
      </c>
      <c r="E3396" s="93"/>
      <c r="F3396" s="4"/>
      <c r="G3396" s="72"/>
      <c r="H3396" s="72"/>
      <c r="I3396" s="72"/>
      <c r="J3396" s="72"/>
      <c r="W3396" s="68">
        <f t="shared" ref="W3396:W3459" si="160">IF(CONCATENATE(F3396,F3397,F3398,F3399,F3400,F3401)&lt;&gt;"",IF(AND(E3396&lt;&gt;0,ISNUMBER(E3396)=TRUE),E3396,W3395),$V$1)</f>
        <v>1</v>
      </c>
      <c r="AC3396" s="1" t="str">
        <f t="shared" si="158"/>
        <v>1900</v>
      </c>
    </row>
    <row r="3397" spans="4:29" x14ac:dyDescent="0.25">
      <c r="D3397" s="99" t="str">
        <f t="shared" si="159"/>
        <v/>
      </c>
      <c r="E3397" s="93"/>
      <c r="F3397" s="4"/>
      <c r="G3397" s="72"/>
      <c r="H3397" s="72"/>
      <c r="I3397" s="72"/>
      <c r="J3397" s="72"/>
      <c r="W3397" s="68">
        <f t="shared" si="160"/>
        <v>1</v>
      </c>
      <c r="AC3397" s="1" t="str">
        <f t="shared" ref="AC3397:AC3460" si="161">YEAR(W3397)&amp;F3397</f>
        <v>1900</v>
      </c>
    </row>
    <row r="3398" spans="4:29" x14ac:dyDescent="0.25">
      <c r="D3398" s="99" t="str">
        <f t="shared" si="159"/>
        <v/>
      </c>
      <c r="E3398" s="93"/>
      <c r="F3398" s="4"/>
      <c r="G3398" s="72"/>
      <c r="H3398" s="72"/>
      <c r="I3398" s="72"/>
      <c r="J3398" s="72"/>
      <c r="W3398" s="68">
        <f t="shared" si="160"/>
        <v>1</v>
      </c>
      <c r="AC3398" s="1" t="str">
        <f t="shared" si="161"/>
        <v>1900</v>
      </c>
    </row>
    <row r="3399" spans="4:29" x14ac:dyDescent="0.25">
      <c r="D3399" s="99" t="str">
        <f t="shared" si="159"/>
        <v/>
      </c>
      <c r="E3399" s="93"/>
      <c r="F3399" s="4"/>
      <c r="G3399" s="72"/>
      <c r="H3399" s="72"/>
      <c r="I3399" s="72"/>
      <c r="J3399" s="72"/>
      <c r="W3399" s="68">
        <f t="shared" si="160"/>
        <v>1</v>
      </c>
      <c r="AC3399" s="1" t="str">
        <f t="shared" si="161"/>
        <v>1900</v>
      </c>
    </row>
    <row r="3400" spans="4:29" x14ac:dyDescent="0.25">
      <c r="D3400" s="99" t="str">
        <f t="shared" si="159"/>
        <v/>
      </c>
      <c r="E3400" s="93"/>
      <c r="F3400" s="4"/>
      <c r="G3400" s="72"/>
      <c r="H3400" s="72"/>
      <c r="I3400" s="72"/>
      <c r="J3400" s="72"/>
      <c r="W3400" s="68">
        <f t="shared" si="160"/>
        <v>1</v>
      </c>
      <c r="AC3400" s="1" t="str">
        <f t="shared" si="161"/>
        <v>1900</v>
      </c>
    </row>
    <row r="3401" spans="4:29" x14ac:dyDescent="0.25">
      <c r="D3401" s="99" t="str">
        <f t="shared" si="159"/>
        <v/>
      </c>
      <c r="E3401" s="93"/>
      <c r="F3401" s="4"/>
      <c r="G3401" s="72"/>
      <c r="H3401" s="72"/>
      <c r="I3401" s="72"/>
      <c r="J3401" s="72"/>
      <c r="W3401" s="68">
        <f t="shared" si="160"/>
        <v>1</v>
      </c>
      <c r="AC3401" s="1" t="str">
        <f t="shared" si="161"/>
        <v>1900</v>
      </c>
    </row>
    <row r="3402" spans="4:29" x14ac:dyDescent="0.25">
      <c r="D3402" s="99" t="str">
        <f t="shared" si="159"/>
        <v/>
      </c>
      <c r="E3402" s="93"/>
      <c r="F3402" s="4"/>
      <c r="G3402" s="72"/>
      <c r="H3402" s="72"/>
      <c r="I3402" s="72"/>
      <c r="J3402" s="72"/>
      <c r="W3402" s="68">
        <f t="shared" si="160"/>
        <v>1</v>
      </c>
      <c r="AC3402" s="1" t="str">
        <f t="shared" si="161"/>
        <v>1900</v>
      </c>
    </row>
    <row r="3403" spans="4:29" x14ac:dyDescent="0.25">
      <c r="D3403" s="99" t="str">
        <f t="shared" si="159"/>
        <v/>
      </c>
      <c r="E3403" s="93"/>
      <c r="F3403" s="4"/>
      <c r="G3403" s="72"/>
      <c r="H3403" s="72"/>
      <c r="I3403" s="72"/>
      <c r="J3403" s="72"/>
      <c r="W3403" s="68">
        <f t="shared" si="160"/>
        <v>1</v>
      </c>
      <c r="AC3403" s="1" t="str">
        <f t="shared" si="161"/>
        <v>1900</v>
      </c>
    </row>
    <row r="3404" spans="4:29" x14ac:dyDescent="0.25">
      <c r="D3404" s="99" t="str">
        <f t="shared" si="159"/>
        <v/>
      </c>
      <c r="E3404" s="93"/>
      <c r="F3404" s="4"/>
      <c r="G3404" s="72"/>
      <c r="H3404" s="72"/>
      <c r="I3404" s="72"/>
      <c r="J3404" s="72"/>
      <c r="W3404" s="68">
        <f t="shared" si="160"/>
        <v>1</v>
      </c>
      <c r="AC3404" s="1" t="str">
        <f t="shared" si="161"/>
        <v>1900</v>
      </c>
    </row>
    <row r="3405" spans="4:29" x14ac:dyDescent="0.25">
      <c r="D3405" s="99" t="str">
        <f t="shared" si="159"/>
        <v/>
      </c>
      <c r="E3405" s="93"/>
      <c r="F3405" s="4"/>
      <c r="G3405" s="72"/>
      <c r="H3405" s="72"/>
      <c r="I3405" s="72"/>
      <c r="J3405" s="72"/>
      <c r="W3405" s="68">
        <f t="shared" si="160"/>
        <v>1</v>
      </c>
      <c r="AC3405" s="1" t="str">
        <f t="shared" si="161"/>
        <v>1900</v>
      </c>
    </row>
    <row r="3406" spans="4:29" x14ac:dyDescent="0.25">
      <c r="D3406" s="99" t="str">
        <f t="shared" si="159"/>
        <v/>
      </c>
      <c r="E3406" s="93"/>
      <c r="F3406" s="4"/>
      <c r="G3406" s="72"/>
      <c r="H3406" s="72"/>
      <c r="I3406" s="72"/>
      <c r="J3406" s="72"/>
      <c r="W3406" s="68">
        <f t="shared" si="160"/>
        <v>1</v>
      </c>
      <c r="AC3406" s="1" t="str">
        <f t="shared" si="161"/>
        <v>1900</v>
      </c>
    </row>
    <row r="3407" spans="4:29" x14ac:dyDescent="0.25">
      <c r="D3407" s="99" t="str">
        <f t="shared" si="159"/>
        <v/>
      </c>
      <c r="E3407" s="93"/>
      <c r="F3407" s="4"/>
      <c r="G3407" s="72"/>
      <c r="H3407" s="72"/>
      <c r="I3407" s="72"/>
      <c r="J3407" s="72"/>
      <c r="W3407" s="68">
        <f t="shared" si="160"/>
        <v>1</v>
      </c>
      <c r="AC3407" s="1" t="str">
        <f t="shared" si="161"/>
        <v>1900</v>
      </c>
    </row>
    <row r="3408" spans="4:29" x14ac:dyDescent="0.25">
      <c r="D3408" s="99" t="str">
        <f t="shared" si="159"/>
        <v/>
      </c>
      <c r="E3408" s="93"/>
      <c r="F3408" s="4"/>
      <c r="G3408" s="72"/>
      <c r="H3408" s="72"/>
      <c r="I3408" s="72"/>
      <c r="J3408" s="72"/>
      <c r="W3408" s="68">
        <f t="shared" si="160"/>
        <v>1</v>
      </c>
      <c r="AC3408" s="1" t="str">
        <f t="shared" si="161"/>
        <v>1900</v>
      </c>
    </row>
    <row r="3409" spans="4:29" x14ac:dyDescent="0.25">
      <c r="D3409" s="99" t="str">
        <f t="shared" si="159"/>
        <v/>
      </c>
      <c r="E3409" s="93"/>
      <c r="F3409" s="4"/>
      <c r="G3409" s="72"/>
      <c r="H3409" s="72"/>
      <c r="I3409" s="72"/>
      <c r="J3409" s="72"/>
      <c r="W3409" s="68">
        <f t="shared" si="160"/>
        <v>1</v>
      </c>
      <c r="AC3409" s="1" t="str">
        <f t="shared" si="161"/>
        <v>1900</v>
      </c>
    </row>
    <row r="3410" spans="4:29" x14ac:dyDescent="0.25">
      <c r="D3410" s="99" t="str">
        <f t="shared" si="159"/>
        <v/>
      </c>
      <c r="E3410" s="93"/>
      <c r="F3410" s="4"/>
      <c r="G3410" s="72"/>
      <c r="H3410" s="72"/>
      <c r="I3410" s="72"/>
      <c r="J3410" s="72"/>
      <c r="W3410" s="68">
        <f t="shared" si="160"/>
        <v>1</v>
      </c>
      <c r="AC3410" s="1" t="str">
        <f t="shared" si="161"/>
        <v>1900</v>
      </c>
    </row>
    <row r="3411" spans="4:29" x14ac:dyDescent="0.25">
      <c r="D3411" s="99" t="str">
        <f t="shared" si="159"/>
        <v/>
      </c>
      <c r="E3411" s="93"/>
      <c r="F3411" s="4"/>
      <c r="G3411" s="72"/>
      <c r="H3411" s="72"/>
      <c r="I3411" s="72"/>
      <c r="J3411" s="72"/>
      <c r="W3411" s="68">
        <f t="shared" si="160"/>
        <v>1</v>
      </c>
      <c r="AC3411" s="1" t="str">
        <f t="shared" si="161"/>
        <v>1900</v>
      </c>
    </row>
    <row r="3412" spans="4:29" x14ac:dyDescent="0.25">
      <c r="D3412" s="99" t="str">
        <f t="shared" si="159"/>
        <v/>
      </c>
      <c r="E3412" s="93"/>
      <c r="F3412" s="4"/>
      <c r="G3412" s="72"/>
      <c r="H3412" s="72"/>
      <c r="I3412" s="72"/>
      <c r="J3412" s="72"/>
      <c r="W3412" s="68">
        <f t="shared" si="160"/>
        <v>1</v>
      </c>
      <c r="AC3412" s="1" t="str">
        <f t="shared" si="161"/>
        <v>1900</v>
      </c>
    </row>
    <row r="3413" spans="4:29" x14ac:dyDescent="0.25">
      <c r="D3413" s="99" t="str">
        <f t="shared" si="159"/>
        <v/>
      </c>
      <c r="E3413" s="93"/>
      <c r="F3413" s="4"/>
      <c r="G3413" s="72"/>
      <c r="H3413" s="72"/>
      <c r="I3413" s="72"/>
      <c r="J3413" s="72"/>
      <c r="W3413" s="68">
        <f t="shared" si="160"/>
        <v>1</v>
      </c>
      <c r="AC3413" s="1" t="str">
        <f t="shared" si="161"/>
        <v>1900</v>
      </c>
    </row>
    <row r="3414" spans="4:29" x14ac:dyDescent="0.25">
      <c r="D3414" s="99" t="str">
        <f t="shared" si="159"/>
        <v/>
      </c>
      <c r="E3414" s="93"/>
      <c r="F3414" s="4"/>
      <c r="G3414" s="72"/>
      <c r="H3414" s="72"/>
      <c r="I3414" s="72"/>
      <c r="J3414" s="72"/>
      <c r="W3414" s="68">
        <f t="shared" si="160"/>
        <v>1</v>
      </c>
      <c r="AC3414" s="1" t="str">
        <f t="shared" si="161"/>
        <v>1900</v>
      </c>
    </row>
    <row r="3415" spans="4:29" x14ac:dyDescent="0.25">
      <c r="D3415" s="99" t="str">
        <f t="shared" si="159"/>
        <v/>
      </c>
      <c r="E3415" s="93"/>
      <c r="F3415" s="4"/>
      <c r="G3415" s="72"/>
      <c r="H3415" s="72"/>
      <c r="I3415" s="72"/>
      <c r="J3415" s="72"/>
      <c r="W3415" s="68">
        <f t="shared" si="160"/>
        <v>1</v>
      </c>
      <c r="AC3415" s="1" t="str">
        <f t="shared" si="161"/>
        <v>1900</v>
      </c>
    </row>
    <row r="3416" spans="4:29" x14ac:dyDescent="0.25">
      <c r="D3416" s="99" t="str">
        <f t="shared" si="159"/>
        <v/>
      </c>
      <c r="E3416" s="93"/>
      <c r="F3416" s="4"/>
      <c r="G3416" s="72"/>
      <c r="H3416" s="72"/>
      <c r="I3416" s="72"/>
      <c r="J3416" s="72"/>
      <c r="W3416" s="68">
        <f t="shared" si="160"/>
        <v>1</v>
      </c>
      <c r="AC3416" s="1" t="str">
        <f t="shared" si="161"/>
        <v>1900</v>
      </c>
    </row>
    <row r="3417" spans="4:29" x14ac:dyDescent="0.25">
      <c r="D3417" s="99" t="str">
        <f t="shared" si="159"/>
        <v/>
      </c>
      <c r="E3417" s="93"/>
      <c r="F3417" s="4"/>
      <c r="G3417" s="72"/>
      <c r="H3417" s="72"/>
      <c r="I3417" s="72"/>
      <c r="J3417" s="72"/>
      <c r="W3417" s="68">
        <f t="shared" si="160"/>
        <v>1</v>
      </c>
      <c r="AC3417" s="1" t="str">
        <f t="shared" si="161"/>
        <v>1900</v>
      </c>
    </row>
    <row r="3418" spans="4:29" x14ac:dyDescent="0.25">
      <c r="D3418" s="99" t="str">
        <f t="shared" si="159"/>
        <v/>
      </c>
      <c r="E3418" s="93"/>
      <c r="F3418" s="4"/>
      <c r="G3418" s="72"/>
      <c r="H3418" s="72"/>
      <c r="I3418" s="72"/>
      <c r="J3418" s="72"/>
      <c r="W3418" s="68">
        <f t="shared" si="160"/>
        <v>1</v>
      </c>
      <c r="AC3418" s="1" t="str">
        <f t="shared" si="161"/>
        <v>1900</v>
      </c>
    </row>
    <row r="3419" spans="4:29" x14ac:dyDescent="0.25">
      <c r="D3419" s="99" t="str">
        <f t="shared" si="159"/>
        <v/>
      </c>
      <c r="E3419" s="93"/>
      <c r="F3419" s="4"/>
      <c r="G3419" s="72"/>
      <c r="H3419" s="72"/>
      <c r="I3419" s="72"/>
      <c r="J3419" s="72"/>
      <c r="W3419" s="68">
        <f t="shared" si="160"/>
        <v>1</v>
      </c>
      <c r="AC3419" s="1" t="str">
        <f t="shared" si="161"/>
        <v>1900</v>
      </c>
    </row>
    <row r="3420" spans="4:29" x14ac:dyDescent="0.25">
      <c r="D3420" s="99" t="str">
        <f t="shared" si="159"/>
        <v/>
      </c>
      <c r="E3420" s="93"/>
      <c r="F3420" s="4"/>
      <c r="G3420" s="72"/>
      <c r="H3420" s="72"/>
      <c r="I3420" s="72"/>
      <c r="J3420" s="72"/>
      <c r="W3420" s="68">
        <f t="shared" si="160"/>
        <v>1</v>
      </c>
      <c r="AC3420" s="1" t="str">
        <f t="shared" si="161"/>
        <v>1900</v>
      </c>
    </row>
    <row r="3421" spans="4:29" x14ac:dyDescent="0.25">
      <c r="D3421" s="99" t="str">
        <f t="shared" si="159"/>
        <v/>
      </c>
      <c r="E3421" s="93"/>
      <c r="F3421" s="4"/>
      <c r="G3421" s="72"/>
      <c r="H3421" s="72"/>
      <c r="I3421" s="72"/>
      <c r="J3421" s="72"/>
      <c r="W3421" s="68">
        <f t="shared" si="160"/>
        <v>1</v>
      </c>
      <c r="AC3421" s="1" t="str">
        <f t="shared" si="161"/>
        <v>1900</v>
      </c>
    </row>
    <row r="3422" spans="4:29" x14ac:dyDescent="0.25">
      <c r="D3422" s="99" t="str">
        <f t="shared" si="159"/>
        <v/>
      </c>
      <c r="E3422" s="93"/>
      <c r="F3422" s="4"/>
      <c r="G3422" s="72"/>
      <c r="H3422" s="72"/>
      <c r="I3422" s="72"/>
      <c r="J3422" s="72"/>
      <c r="W3422" s="68">
        <f t="shared" si="160"/>
        <v>1</v>
      </c>
      <c r="AC3422" s="1" t="str">
        <f t="shared" si="161"/>
        <v>1900</v>
      </c>
    </row>
    <row r="3423" spans="4:29" x14ac:dyDescent="0.25">
      <c r="D3423" s="99" t="str">
        <f t="shared" si="159"/>
        <v/>
      </c>
      <c r="E3423" s="93"/>
      <c r="F3423" s="4"/>
      <c r="G3423" s="72"/>
      <c r="H3423" s="72"/>
      <c r="I3423" s="72"/>
      <c r="J3423" s="72"/>
      <c r="W3423" s="68">
        <f t="shared" si="160"/>
        <v>1</v>
      </c>
      <c r="AC3423" s="1" t="str">
        <f t="shared" si="161"/>
        <v>1900</v>
      </c>
    </row>
    <row r="3424" spans="4:29" x14ac:dyDescent="0.25">
      <c r="D3424" s="99" t="str">
        <f t="shared" si="159"/>
        <v/>
      </c>
      <c r="E3424" s="93"/>
      <c r="F3424" s="4"/>
      <c r="G3424" s="72"/>
      <c r="H3424" s="72"/>
      <c r="I3424" s="72"/>
      <c r="J3424" s="72"/>
      <c r="W3424" s="68">
        <f t="shared" si="160"/>
        <v>1</v>
      </c>
      <c r="AC3424" s="1" t="str">
        <f t="shared" si="161"/>
        <v>1900</v>
      </c>
    </row>
    <row r="3425" spans="4:29" x14ac:dyDescent="0.25">
      <c r="D3425" s="99" t="str">
        <f t="shared" si="159"/>
        <v/>
      </c>
      <c r="E3425" s="93"/>
      <c r="F3425" s="4"/>
      <c r="G3425" s="72"/>
      <c r="H3425" s="72"/>
      <c r="I3425" s="72"/>
      <c r="J3425" s="72"/>
      <c r="W3425" s="68">
        <f t="shared" si="160"/>
        <v>1</v>
      </c>
      <c r="AC3425" s="1" t="str">
        <f t="shared" si="161"/>
        <v>1900</v>
      </c>
    </row>
    <row r="3426" spans="4:29" x14ac:dyDescent="0.25">
      <c r="D3426" s="99" t="str">
        <f t="shared" si="159"/>
        <v/>
      </c>
      <c r="E3426" s="93"/>
      <c r="F3426" s="4"/>
      <c r="G3426" s="72"/>
      <c r="H3426" s="72"/>
      <c r="I3426" s="72"/>
      <c r="J3426" s="72"/>
      <c r="W3426" s="68">
        <f t="shared" si="160"/>
        <v>1</v>
      </c>
      <c r="AC3426" s="1" t="str">
        <f t="shared" si="161"/>
        <v>1900</v>
      </c>
    </row>
    <row r="3427" spans="4:29" x14ac:dyDescent="0.25">
      <c r="D3427" s="99" t="str">
        <f t="shared" si="159"/>
        <v/>
      </c>
      <c r="E3427" s="93"/>
      <c r="F3427" s="4"/>
      <c r="G3427" s="72"/>
      <c r="H3427" s="72"/>
      <c r="I3427" s="72"/>
      <c r="J3427" s="72"/>
      <c r="W3427" s="68">
        <f t="shared" si="160"/>
        <v>1</v>
      </c>
      <c r="AC3427" s="1" t="str">
        <f t="shared" si="161"/>
        <v>1900</v>
      </c>
    </row>
    <row r="3428" spans="4:29" x14ac:dyDescent="0.25">
      <c r="D3428" s="99" t="str">
        <f t="shared" si="159"/>
        <v/>
      </c>
      <c r="E3428" s="93"/>
      <c r="F3428" s="4"/>
      <c r="G3428" s="72"/>
      <c r="H3428" s="72"/>
      <c r="I3428" s="72"/>
      <c r="J3428" s="72"/>
      <c r="W3428" s="68">
        <f t="shared" si="160"/>
        <v>1</v>
      </c>
      <c r="AC3428" s="1" t="str">
        <f t="shared" si="161"/>
        <v>1900</v>
      </c>
    </row>
    <row r="3429" spans="4:29" x14ac:dyDescent="0.25">
      <c r="D3429" s="99" t="str">
        <f t="shared" si="159"/>
        <v/>
      </c>
      <c r="E3429" s="93"/>
      <c r="F3429" s="4"/>
      <c r="G3429" s="72"/>
      <c r="H3429" s="72"/>
      <c r="I3429" s="72"/>
      <c r="J3429" s="72"/>
      <c r="W3429" s="68">
        <f t="shared" si="160"/>
        <v>1</v>
      </c>
      <c r="AC3429" s="1" t="str">
        <f t="shared" si="161"/>
        <v>1900</v>
      </c>
    </row>
    <row r="3430" spans="4:29" x14ac:dyDescent="0.25">
      <c r="D3430" s="99" t="str">
        <f t="shared" si="159"/>
        <v/>
      </c>
      <c r="E3430" s="93"/>
      <c r="F3430" s="4"/>
      <c r="G3430" s="72"/>
      <c r="H3430" s="72"/>
      <c r="I3430" s="72"/>
      <c r="J3430" s="72"/>
      <c r="W3430" s="68">
        <f t="shared" si="160"/>
        <v>1</v>
      </c>
      <c r="AC3430" s="1" t="str">
        <f t="shared" si="161"/>
        <v>1900</v>
      </c>
    </row>
    <row r="3431" spans="4:29" x14ac:dyDescent="0.25">
      <c r="D3431" s="99" t="str">
        <f t="shared" si="159"/>
        <v/>
      </c>
      <c r="E3431" s="93"/>
      <c r="F3431" s="4"/>
      <c r="G3431" s="72"/>
      <c r="H3431" s="72"/>
      <c r="I3431" s="72"/>
      <c r="J3431" s="72"/>
      <c r="W3431" s="68">
        <f t="shared" si="160"/>
        <v>1</v>
      </c>
      <c r="AC3431" s="1" t="str">
        <f t="shared" si="161"/>
        <v>1900</v>
      </c>
    </row>
    <row r="3432" spans="4:29" x14ac:dyDescent="0.25">
      <c r="D3432" s="99" t="str">
        <f t="shared" si="159"/>
        <v/>
      </c>
      <c r="E3432" s="93"/>
      <c r="F3432" s="4"/>
      <c r="G3432" s="72"/>
      <c r="H3432" s="72"/>
      <c r="I3432" s="72"/>
      <c r="J3432" s="72"/>
      <c r="W3432" s="68">
        <f t="shared" si="160"/>
        <v>1</v>
      </c>
      <c r="AC3432" s="1" t="str">
        <f t="shared" si="161"/>
        <v>1900</v>
      </c>
    </row>
    <row r="3433" spans="4:29" x14ac:dyDescent="0.25">
      <c r="D3433" s="99" t="str">
        <f t="shared" si="159"/>
        <v/>
      </c>
      <c r="E3433" s="93"/>
      <c r="F3433" s="4"/>
      <c r="G3433" s="72"/>
      <c r="H3433" s="72"/>
      <c r="I3433" s="72"/>
      <c r="J3433" s="72"/>
      <c r="W3433" s="68">
        <f t="shared" si="160"/>
        <v>1</v>
      </c>
      <c r="AC3433" s="1" t="str">
        <f t="shared" si="161"/>
        <v>1900</v>
      </c>
    </row>
    <row r="3434" spans="4:29" x14ac:dyDescent="0.25">
      <c r="D3434" s="99" t="str">
        <f t="shared" si="159"/>
        <v/>
      </c>
      <c r="E3434" s="93"/>
      <c r="F3434" s="4"/>
      <c r="G3434" s="72"/>
      <c r="H3434" s="72"/>
      <c r="I3434" s="72"/>
      <c r="J3434" s="72"/>
      <c r="W3434" s="68">
        <f t="shared" si="160"/>
        <v>1</v>
      </c>
      <c r="AC3434" s="1" t="str">
        <f t="shared" si="161"/>
        <v>1900</v>
      </c>
    </row>
    <row r="3435" spans="4:29" x14ac:dyDescent="0.25">
      <c r="D3435" s="99" t="str">
        <f t="shared" si="159"/>
        <v/>
      </c>
      <c r="E3435" s="93"/>
      <c r="F3435" s="4"/>
      <c r="G3435" s="72"/>
      <c r="H3435" s="72"/>
      <c r="I3435" s="72"/>
      <c r="J3435" s="72"/>
      <c r="W3435" s="68">
        <f t="shared" si="160"/>
        <v>1</v>
      </c>
      <c r="AC3435" s="1" t="str">
        <f t="shared" si="161"/>
        <v>1900</v>
      </c>
    </row>
    <row r="3436" spans="4:29" x14ac:dyDescent="0.25">
      <c r="D3436" s="99" t="str">
        <f t="shared" si="159"/>
        <v/>
      </c>
      <c r="E3436" s="93"/>
      <c r="F3436" s="4"/>
      <c r="G3436" s="72"/>
      <c r="H3436" s="72"/>
      <c r="I3436" s="72"/>
      <c r="J3436" s="72"/>
      <c r="W3436" s="68">
        <f t="shared" si="160"/>
        <v>1</v>
      </c>
      <c r="AC3436" s="1" t="str">
        <f t="shared" si="161"/>
        <v>1900</v>
      </c>
    </row>
    <row r="3437" spans="4:29" x14ac:dyDescent="0.25">
      <c r="D3437" s="99" t="str">
        <f t="shared" si="159"/>
        <v/>
      </c>
      <c r="E3437" s="93"/>
      <c r="F3437" s="4"/>
      <c r="G3437" s="72"/>
      <c r="H3437" s="72"/>
      <c r="I3437" s="72"/>
      <c r="J3437" s="72"/>
      <c r="W3437" s="68">
        <f t="shared" si="160"/>
        <v>1</v>
      </c>
      <c r="AC3437" s="1" t="str">
        <f t="shared" si="161"/>
        <v>1900</v>
      </c>
    </row>
    <row r="3438" spans="4:29" x14ac:dyDescent="0.25">
      <c r="D3438" s="99" t="str">
        <f t="shared" si="159"/>
        <v/>
      </c>
      <c r="E3438" s="93"/>
      <c r="F3438" s="4"/>
      <c r="G3438" s="72"/>
      <c r="H3438" s="72"/>
      <c r="I3438" s="72"/>
      <c r="J3438" s="72"/>
      <c r="W3438" s="68">
        <f t="shared" si="160"/>
        <v>1</v>
      </c>
      <c r="AC3438" s="1" t="str">
        <f t="shared" si="161"/>
        <v>1900</v>
      </c>
    </row>
    <row r="3439" spans="4:29" x14ac:dyDescent="0.25">
      <c r="D3439" s="99" t="str">
        <f t="shared" si="159"/>
        <v/>
      </c>
      <c r="E3439" s="93"/>
      <c r="F3439" s="4"/>
      <c r="G3439" s="72"/>
      <c r="H3439" s="72"/>
      <c r="I3439" s="72"/>
      <c r="J3439" s="72"/>
      <c r="W3439" s="68">
        <f t="shared" si="160"/>
        <v>1</v>
      </c>
      <c r="AC3439" s="1" t="str">
        <f t="shared" si="161"/>
        <v>1900</v>
      </c>
    </row>
    <row r="3440" spans="4:29" x14ac:dyDescent="0.25">
      <c r="D3440" s="99" t="str">
        <f t="shared" si="159"/>
        <v/>
      </c>
      <c r="E3440" s="93"/>
      <c r="F3440" s="4"/>
      <c r="G3440" s="72"/>
      <c r="H3440" s="72"/>
      <c r="I3440" s="72"/>
      <c r="J3440" s="72"/>
      <c r="W3440" s="68">
        <f t="shared" si="160"/>
        <v>1</v>
      </c>
      <c r="AC3440" s="1" t="str">
        <f t="shared" si="161"/>
        <v>1900</v>
      </c>
    </row>
    <row r="3441" spans="4:29" x14ac:dyDescent="0.25">
      <c r="D3441" s="99" t="str">
        <f t="shared" si="159"/>
        <v/>
      </c>
      <c r="E3441" s="93"/>
      <c r="F3441" s="4"/>
      <c r="G3441" s="72"/>
      <c r="H3441" s="72"/>
      <c r="I3441" s="72"/>
      <c r="J3441" s="72"/>
      <c r="W3441" s="68">
        <f t="shared" si="160"/>
        <v>1</v>
      </c>
      <c r="AC3441" s="1" t="str">
        <f t="shared" si="161"/>
        <v>1900</v>
      </c>
    </row>
    <row r="3442" spans="4:29" x14ac:dyDescent="0.25">
      <c r="D3442" s="99" t="str">
        <f t="shared" si="159"/>
        <v/>
      </c>
      <c r="E3442" s="93"/>
      <c r="F3442" s="4"/>
      <c r="G3442" s="72"/>
      <c r="H3442" s="72"/>
      <c r="I3442" s="72"/>
      <c r="J3442" s="72"/>
      <c r="W3442" s="68">
        <f t="shared" si="160"/>
        <v>1</v>
      </c>
      <c r="AC3442" s="1" t="str">
        <f t="shared" si="161"/>
        <v>1900</v>
      </c>
    </row>
    <row r="3443" spans="4:29" x14ac:dyDescent="0.25">
      <c r="D3443" s="99" t="str">
        <f t="shared" si="159"/>
        <v/>
      </c>
      <c r="E3443" s="93"/>
      <c r="F3443" s="4"/>
      <c r="G3443" s="72"/>
      <c r="H3443" s="72"/>
      <c r="I3443" s="72"/>
      <c r="J3443" s="72"/>
      <c r="W3443" s="68">
        <f t="shared" si="160"/>
        <v>1</v>
      </c>
      <c r="AC3443" s="1" t="str">
        <f t="shared" si="161"/>
        <v>1900</v>
      </c>
    </row>
    <row r="3444" spans="4:29" x14ac:dyDescent="0.25">
      <c r="D3444" s="99" t="str">
        <f t="shared" si="159"/>
        <v/>
      </c>
      <c r="E3444" s="93"/>
      <c r="F3444" s="4"/>
      <c r="G3444" s="72"/>
      <c r="H3444" s="72"/>
      <c r="I3444" s="72"/>
      <c r="J3444" s="72"/>
      <c r="W3444" s="68">
        <f t="shared" si="160"/>
        <v>1</v>
      </c>
      <c r="AC3444" s="1" t="str">
        <f t="shared" si="161"/>
        <v>1900</v>
      </c>
    </row>
    <row r="3445" spans="4:29" x14ac:dyDescent="0.25">
      <c r="D3445" s="99" t="str">
        <f t="shared" si="159"/>
        <v/>
      </c>
      <c r="E3445" s="93"/>
      <c r="F3445" s="4"/>
      <c r="G3445" s="72"/>
      <c r="H3445" s="72"/>
      <c r="I3445" s="72"/>
      <c r="J3445" s="72"/>
      <c r="W3445" s="68">
        <f t="shared" si="160"/>
        <v>1</v>
      </c>
      <c r="AC3445" s="1" t="str">
        <f t="shared" si="161"/>
        <v>1900</v>
      </c>
    </row>
    <row r="3446" spans="4:29" x14ac:dyDescent="0.25">
      <c r="D3446" s="99" t="str">
        <f t="shared" si="159"/>
        <v/>
      </c>
      <c r="E3446" s="93"/>
      <c r="F3446" s="4"/>
      <c r="G3446" s="72"/>
      <c r="H3446" s="72"/>
      <c r="I3446" s="72"/>
      <c r="J3446" s="72"/>
      <c r="W3446" s="68">
        <f t="shared" si="160"/>
        <v>1</v>
      </c>
      <c r="AC3446" s="1" t="str">
        <f t="shared" si="161"/>
        <v>1900</v>
      </c>
    </row>
    <row r="3447" spans="4:29" x14ac:dyDescent="0.25">
      <c r="D3447" s="99" t="str">
        <f t="shared" si="159"/>
        <v/>
      </c>
      <c r="E3447" s="93"/>
      <c r="F3447" s="4"/>
      <c r="G3447" s="72"/>
      <c r="H3447" s="72"/>
      <c r="I3447" s="72"/>
      <c r="J3447" s="72"/>
      <c r="W3447" s="68">
        <f t="shared" si="160"/>
        <v>1</v>
      </c>
      <c r="AC3447" s="1" t="str">
        <f t="shared" si="161"/>
        <v>1900</v>
      </c>
    </row>
    <row r="3448" spans="4:29" x14ac:dyDescent="0.25">
      <c r="D3448" s="99" t="str">
        <f t="shared" si="159"/>
        <v/>
      </c>
      <c r="E3448" s="93"/>
      <c r="F3448" s="4"/>
      <c r="G3448" s="72"/>
      <c r="H3448" s="72"/>
      <c r="I3448" s="72"/>
      <c r="J3448" s="72"/>
      <c r="W3448" s="68">
        <f t="shared" si="160"/>
        <v>1</v>
      </c>
      <c r="AC3448" s="1" t="str">
        <f t="shared" si="161"/>
        <v>1900</v>
      </c>
    </row>
    <row r="3449" spans="4:29" x14ac:dyDescent="0.25">
      <c r="D3449" s="99" t="str">
        <f t="shared" si="159"/>
        <v/>
      </c>
      <c r="E3449" s="93"/>
      <c r="F3449" s="4"/>
      <c r="G3449" s="72"/>
      <c r="H3449" s="72"/>
      <c r="I3449" s="72"/>
      <c r="J3449" s="72"/>
      <c r="W3449" s="68">
        <f t="shared" si="160"/>
        <v>1</v>
      </c>
      <c r="AC3449" s="1" t="str">
        <f t="shared" si="161"/>
        <v>1900</v>
      </c>
    </row>
    <row r="3450" spans="4:29" x14ac:dyDescent="0.25">
      <c r="D3450" s="99" t="str">
        <f t="shared" si="159"/>
        <v/>
      </c>
      <c r="E3450" s="93"/>
      <c r="F3450" s="4"/>
      <c r="G3450" s="72"/>
      <c r="H3450" s="72"/>
      <c r="I3450" s="72"/>
      <c r="J3450" s="72"/>
      <c r="W3450" s="68">
        <f t="shared" si="160"/>
        <v>1</v>
      </c>
      <c r="AC3450" s="1" t="str">
        <f t="shared" si="161"/>
        <v>1900</v>
      </c>
    </row>
    <row r="3451" spans="4:29" x14ac:dyDescent="0.25">
      <c r="D3451" s="99" t="str">
        <f t="shared" si="159"/>
        <v/>
      </c>
      <c r="E3451" s="93"/>
      <c r="F3451" s="4"/>
      <c r="G3451" s="72"/>
      <c r="H3451" s="72"/>
      <c r="I3451" s="72"/>
      <c r="J3451" s="72"/>
      <c r="W3451" s="68">
        <f t="shared" si="160"/>
        <v>1</v>
      </c>
      <c r="AC3451" s="1" t="str">
        <f t="shared" si="161"/>
        <v>1900</v>
      </c>
    </row>
    <row r="3452" spans="4:29" x14ac:dyDescent="0.25">
      <c r="D3452" s="99" t="str">
        <f t="shared" si="159"/>
        <v/>
      </c>
      <c r="E3452" s="93"/>
      <c r="F3452" s="4"/>
      <c r="G3452" s="72"/>
      <c r="H3452" s="72"/>
      <c r="I3452" s="72"/>
      <c r="J3452" s="72"/>
      <c r="W3452" s="68">
        <f t="shared" si="160"/>
        <v>1</v>
      </c>
      <c r="AC3452" s="1" t="str">
        <f t="shared" si="161"/>
        <v>1900</v>
      </c>
    </row>
    <row r="3453" spans="4:29" x14ac:dyDescent="0.25">
      <c r="D3453" s="99" t="str">
        <f t="shared" si="159"/>
        <v/>
      </c>
      <c r="E3453" s="93"/>
      <c r="F3453" s="4"/>
      <c r="G3453" s="72"/>
      <c r="H3453" s="72"/>
      <c r="I3453" s="72"/>
      <c r="J3453" s="72"/>
      <c r="W3453" s="68">
        <f t="shared" si="160"/>
        <v>1</v>
      </c>
      <c r="AC3453" s="1" t="str">
        <f t="shared" si="161"/>
        <v>1900</v>
      </c>
    </row>
    <row r="3454" spans="4:29" x14ac:dyDescent="0.25">
      <c r="D3454" s="99" t="str">
        <f t="shared" si="159"/>
        <v/>
      </c>
      <c r="E3454" s="93"/>
      <c r="F3454" s="4"/>
      <c r="G3454" s="72"/>
      <c r="H3454" s="72"/>
      <c r="I3454" s="72"/>
      <c r="J3454" s="72"/>
      <c r="W3454" s="68">
        <f t="shared" si="160"/>
        <v>1</v>
      </c>
      <c r="AC3454" s="1" t="str">
        <f t="shared" si="161"/>
        <v>1900</v>
      </c>
    </row>
    <row r="3455" spans="4:29" x14ac:dyDescent="0.25">
      <c r="D3455" s="99" t="str">
        <f t="shared" si="159"/>
        <v/>
      </c>
      <c r="E3455" s="93"/>
      <c r="F3455" s="4"/>
      <c r="G3455" s="72"/>
      <c r="H3455" s="72"/>
      <c r="I3455" s="72"/>
      <c r="J3455" s="72"/>
      <c r="W3455" s="68">
        <f t="shared" si="160"/>
        <v>1</v>
      </c>
      <c r="AC3455" s="1" t="str">
        <f t="shared" si="161"/>
        <v>1900</v>
      </c>
    </row>
    <row r="3456" spans="4:29" x14ac:dyDescent="0.25">
      <c r="D3456" s="99" t="str">
        <f t="shared" si="159"/>
        <v/>
      </c>
      <c r="E3456" s="93"/>
      <c r="F3456" s="4"/>
      <c r="G3456" s="72"/>
      <c r="H3456" s="72"/>
      <c r="I3456" s="72"/>
      <c r="J3456" s="72"/>
      <c r="W3456" s="68">
        <f t="shared" si="160"/>
        <v>1</v>
      </c>
      <c r="AC3456" s="1" t="str">
        <f t="shared" si="161"/>
        <v>1900</v>
      </c>
    </row>
    <row r="3457" spans="4:29" x14ac:dyDescent="0.25">
      <c r="D3457" s="99" t="str">
        <f t="shared" si="159"/>
        <v/>
      </c>
      <c r="E3457" s="93"/>
      <c r="F3457" s="4"/>
      <c r="G3457" s="72"/>
      <c r="H3457" s="72"/>
      <c r="I3457" s="72"/>
      <c r="J3457" s="72"/>
      <c r="W3457" s="68">
        <f t="shared" si="160"/>
        <v>1</v>
      </c>
      <c r="AC3457" s="1" t="str">
        <f t="shared" si="161"/>
        <v>1900</v>
      </c>
    </row>
    <row r="3458" spans="4:29" x14ac:dyDescent="0.25">
      <c r="D3458" s="99" t="str">
        <f t="shared" si="159"/>
        <v/>
      </c>
      <c r="E3458" s="93"/>
      <c r="F3458" s="4"/>
      <c r="G3458" s="72"/>
      <c r="H3458" s="72"/>
      <c r="I3458" s="72"/>
      <c r="J3458" s="72"/>
      <c r="W3458" s="68">
        <f t="shared" si="160"/>
        <v>1</v>
      </c>
      <c r="AC3458" s="1" t="str">
        <f t="shared" si="161"/>
        <v>1900</v>
      </c>
    </row>
    <row r="3459" spans="4:29" x14ac:dyDescent="0.25">
      <c r="D3459" s="99" t="str">
        <f t="shared" si="159"/>
        <v/>
      </c>
      <c r="E3459" s="93"/>
      <c r="F3459" s="4"/>
      <c r="G3459" s="72"/>
      <c r="H3459" s="72"/>
      <c r="I3459" s="72"/>
      <c r="J3459" s="72"/>
      <c r="W3459" s="68">
        <f t="shared" si="160"/>
        <v>1</v>
      </c>
      <c r="AC3459" s="1" t="str">
        <f t="shared" si="161"/>
        <v>1900</v>
      </c>
    </row>
    <row r="3460" spans="4:29" x14ac:dyDescent="0.25">
      <c r="D3460" s="99" t="str">
        <f t="shared" ref="D3460:D3523" si="162">IF(W3460&lt;&gt;$V$1,IF(YEAR(W3460)=YEAR(W3459),D3459+1,1),"")</f>
        <v/>
      </c>
      <c r="E3460" s="93"/>
      <c r="F3460" s="4"/>
      <c r="G3460" s="72"/>
      <c r="H3460" s="72"/>
      <c r="I3460" s="72"/>
      <c r="J3460" s="72"/>
      <c r="W3460" s="68">
        <f t="shared" ref="W3460:W3523" si="163">IF(CONCATENATE(F3460,F3461,F3462,F3463,F3464,F3465)&lt;&gt;"",IF(AND(E3460&lt;&gt;0,ISNUMBER(E3460)=TRUE),E3460,W3459),$V$1)</f>
        <v>1</v>
      </c>
      <c r="AC3460" s="1" t="str">
        <f t="shared" si="161"/>
        <v>1900</v>
      </c>
    </row>
    <row r="3461" spans="4:29" x14ac:dyDescent="0.25">
      <c r="D3461" s="99" t="str">
        <f t="shared" si="162"/>
        <v/>
      </c>
      <c r="E3461" s="93"/>
      <c r="F3461" s="4"/>
      <c r="G3461" s="72"/>
      <c r="H3461" s="72"/>
      <c r="I3461" s="72"/>
      <c r="J3461" s="72"/>
      <c r="W3461" s="68">
        <f t="shared" si="163"/>
        <v>1</v>
      </c>
      <c r="AC3461" s="1" t="str">
        <f t="shared" ref="AC3461:AC3524" si="164">YEAR(W3461)&amp;F3461</f>
        <v>1900</v>
      </c>
    </row>
    <row r="3462" spans="4:29" x14ac:dyDescent="0.25">
      <c r="D3462" s="99" t="str">
        <f t="shared" si="162"/>
        <v/>
      </c>
      <c r="E3462" s="93"/>
      <c r="F3462" s="4"/>
      <c r="G3462" s="72"/>
      <c r="H3462" s="72"/>
      <c r="I3462" s="72"/>
      <c r="J3462" s="72"/>
      <c r="W3462" s="68">
        <f t="shared" si="163"/>
        <v>1</v>
      </c>
      <c r="AC3462" s="1" t="str">
        <f t="shared" si="164"/>
        <v>1900</v>
      </c>
    </row>
    <row r="3463" spans="4:29" x14ac:dyDescent="0.25">
      <c r="D3463" s="99" t="str">
        <f t="shared" si="162"/>
        <v/>
      </c>
      <c r="E3463" s="93"/>
      <c r="F3463" s="4"/>
      <c r="G3463" s="72"/>
      <c r="H3463" s="72"/>
      <c r="I3463" s="72"/>
      <c r="J3463" s="72"/>
      <c r="W3463" s="68">
        <f t="shared" si="163"/>
        <v>1</v>
      </c>
      <c r="AC3463" s="1" t="str">
        <f t="shared" si="164"/>
        <v>1900</v>
      </c>
    </row>
    <row r="3464" spans="4:29" x14ac:dyDescent="0.25">
      <c r="D3464" s="99" t="str">
        <f t="shared" si="162"/>
        <v/>
      </c>
      <c r="E3464" s="93"/>
      <c r="F3464" s="4"/>
      <c r="G3464" s="72"/>
      <c r="H3464" s="72"/>
      <c r="I3464" s="72"/>
      <c r="J3464" s="72"/>
      <c r="W3464" s="68">
        <f t="shared" si="163"/>
        <v>1</v>
      </c>
      <c r="AC3464" s="1" t="str">
        <f t="shared" si="164"/>
        <v>1900</v>
      </c>
    </row>
    <row r="3465" spans="4:29" x14ac:dyDescent="0.25">
      <c r="D3465" s="99" t="str">
        <f t="shared" si="162"/>
        <v/>
      </c>
      <c r="E3465" s="93"/>
      <c r="F3465" s="4"/>
      <c r="G3465" s="72"/>
      <c r="H3465" s="72"/>
      <c r="I3465" s="72"/>
      <c r="J3465" s="72"/>
      <c r="W3465" s="68">
        <f t="shared" si="163"/>
        <v>1</v>
      </c>
      <c r="AC3465" s="1" t="str">
        <f t="shared" si="164"/>
        <v>1900</v>
      </c>
    </row>
    <row r="3466" spans="4:29" x14ac:dyDescent="0.25">
      <c r="D3466" s="99" t="str">
        <f t="shared" si="162"/>
        <v/>
      </c>
      <c r="E3466" s="93"/>
      <c r="F3466" s="4"/>
      <c r="G3466" s="72"/>
      <c r="H3466" s="72"/>
      <c r="I3466" s="72"/>
      <c r="J3466" s="72"/>
      <c r="W3466" s="68">
        <f t="shared" si="163"/>
        <v>1</v>
      </c>
      <c r="AC3466" s="1" t="str">
        <f t="shared" si="164"/>
        <v>1900</v>
      </c>
    </row>
    <row r="3467" spans="4:29" x14ac:dyDescent="0.25">
      <c r="D3467" s="99" t="str">
        <f t="shared" si="162"/>
        <v/>
      </c>
      <c r="E3467" s="93"/>
      <c r="F3467" s="4"/>
      <c r="G3467" s="72"/>
      <c r="H3467" s="72"/>
      <c r="I3467" s="72"/>
      <c r="J3467" s="72"/>
      <c r="W3467" s="68">
        <f t="shared" si="163"/>
        <v>1</v>
      </c>
      <c r="AC3467" s="1" t="str">
        <f t="shared" si="164"/>
        <v>1900</v>
      </c>
    </row>
    <row r="3468" spans="4:29" x14ac:dyDescent="0.25">
      <c r="D3468" s="99" t="str">
        <f t="shared" si="162"/>
        <v/>
      </c>
      <c r="E3468" s="93"/>
      <c r="F3468" s="4"/>
      <c r="G3468" s="72"/>
      <c r="H3468" s="72"/>
      <c r="I3468" s="72"/>
      <c r="J3468" s="72"/>
      <c r="W3468" s="68">
        <f t="shared" si="163"/>
        <v>1</v>
      </c>
      <c r="AC3468" s="1" t="str">
        <f t="shared" si="164"/>
        <v>1900</v>
      </c>
    </row>
    <row r="3469" spans="4:29" x14ac:dyDescent="0.25">
      <c r="D3469" s="99" t="str">
        <f t="shared" si="162"/>
        <v/>
      </c>
      <c r="E3469" s="93"/>
      <c r="F3469" s="4"/>
      <c r="G3469" s="72"/>
      <c r="H3469" s="72"/>
      <c r="I3469" s="72"/>
      <c r="J3469" s="72"/>
      <c r="W3469" s="68">
        <f t="shared" si="163"/>
        <v>1</v>
      </c>
      <c r="AC3469" s="1" t="str">
        <f t="shared" si="164"/>
        <v>1900</v>
      </c>
    </row>
    <row r="3470" spans="4:29" x14ac:dyDescent="0.25">
      <c r="D3470" s="99" t="str">
        <f t="shared" si="162"/>
        <v/>
      </c>
      <c r="E3470" s="93"/>
      <c r="F3470" s="4"/>
      <c r="G3470" s="72"/>
      <c r="H3470" s="72"/>
      <c r="I3470" s="72"/>
      <c r="J3470" s="72"/>
      <c r="W3470" s="68">
        <f t="shared" si="163"/>
        <v>1</v>
      </c>
      <c r="AC3470" s="1" t="str">
        <f t="shared" si="164"/>
        <v>1900</v>
      </c>
    </row>
    <row r="3471" spans="4:29" x14ac:dyDescent="0.25">
      <c r="D3471" s="99" t="str">
        <f t="shared" si="162"/>
        <v/>
      </c>
      <c r="E3471" s="93"/>
      <c r="F3471" s="4"/>
      <c r="G3471" s="72"/>
      <c r="H3471" s="72"/>
      <c r="I3471" s="72"/>
      <c r="J3471" s="72"/>
      <c r="W3471" s="68">
        <f t="shared" si="163"/>
        <v>1</v>
      </c>
      <c r="AC3471" s="1" t="str">
        <f t="shared" si="164"/>
        <v>1900</v>
      </c>
    </row>
    <row r="3472" spans="4:29" x14ac:dyDescent="0.25">
      <c r="D3472" s="99" t="str">
        <f t="shared" si="162"/>
        <v/>
      </c>
      <c r="E3472" s="93"/>
      <c r="F3472" s="4"/>
      <c r="G3472" s="72"/>
      <c r="H3472" s="72"/>
      <c r="I3472" s="72"/>
      <c r="J3472" s="72"/>
      <c r="W3472" s="68">
        <f t="shared" si="163"/>
        <v>1</v>
      </c>
      <c r="AC3472" s="1" t="str">
        <f t="shared" si="164"/>
        <v>1900</v>
      </c>
    </row>
    <row r="3473" spans="4:29" x14ac:dyDescent="0.25">
      <c r="D3473" s="99" t="str">
        <f t="shared" si="162"/>
        <v/>
      </c>
      <c r="E3473" s="93"/>
      <c r="F3473" s="4"/>
      <c r="G3473" s="72"/>
      <c r="H3473" s="72"/>
      <c r="I3473" s="72"/>
      <c r="J3473" s="72"/>
      <c r="W3473" s="68">
        <f t="shared" si="163"/>
        <v>1</v>
      </c>
      <c r="AC3473" s="1" t="str">
        <f t="shared" si="164"/>
        <v>1900</v>
      </c>
    </row>
    <row r="3474" spans="4:29" x14ac:dyDescent="0.25">
      <c r="D3474" s="99" t="str">
        <f t="shared" si="162"/>
        <v/>
      </c>
      <c r="E3474" s="93"/>
      <c r="F3474" s="4"/>
      <c r="G3474" s="72"/>
      <c r="H3474" s="72"/>
      <c r="I3474" s="72"/>
      <c r="J3474" s="72"/>
      <c r="W3474" s="68">
        <f t="shared" si="163"/>
        <v>1</v>
      </c>
      <c r="AC3474" s="1" t="str">
        <f t="shared" si="164"/>
        <v>1900</v>
      </c>
    </row>
    <row r="3475" spans="4:29" x14ac:dyDescent="0.25">
      <c r="D3475" s="99" t="str">
        <f t="shared" si="162"/>
        <v/>
      </c>
      <c r="E3475" s="93"/>
      <c r="F3475" s="4"/>
      <c r="G3475" s="72"/>
      <c r="H3475" s="72"/>
      <c r="I3475" s="72"/>
      <c r="J3475" s="72"/>
      <c r="W3475" s="68">
        <f t="shared" si="163"/>
        <v>1</v>
      </c>
      <c r="AC3475" s="1" t="str">
        <f t="shared" si="164"/>
        <v>1900</v>
      </c>
    </row>
    <row r="3476" spans="4:29" x14ac:dyDescent="0.25">
      <c r="D3476" s="99" t="str">
        <f t="shared" si="162"/>
        <v/>
      </c>
      <c r="E3476" s="93"/>
      <c r="F3476" s="4"/>
      <c r="G3476" s="72"/>
      <c r="H3476" s="72"/>
      <c r="I3476" s="72"/>
      <c r="J3476" s="72"/>
      <c r="W3476" s="68">
        <f t="shared" si="163"/>
        <v>1</v>
      </c>
      <c r="AC3476" s="1" t="str">
        <f t="shared" si="164"/>
        <v>1900</v>
      </c>
    </row>
    <row r="3477" spans="4:29" x14ac:dyDescent="0.25">
      <c r="D3477" s="99" t="str">
        <f t="shared" si="162"/>
        <v/>
      </c>
      <c r="E3477" s="93"/>
      <c r="F3477" s="4"/>
      <c r="G3477" s="72"/>
      <c r="H3477" s="72"/>
      <c r="I3477" s="72"/>
      <c r="J3477" s="72"/>
      <c r="W3477" s="68">
        <f t="shared" si="163"/>
        <v>1</v>
      </c>
      <c r="AC3477" s="1" t="str">
        <f t="shared" si="164"/>
        <v>1900</v>
      </c>
    </row>
    <row r="3478" spans="4:29" x14ac:dyDescent="0.25">
      <c r="D3478" s="99" t="str">
        <f t="shared" si="162"/>
        <v/>
      </c>
      <c r="E3478" s="93"/>
      <c r="F3478" s="4"/>
      <c r="G3478" s="72"/>
      <c r="H3478" s="72"/>
      <c r="I3478" s="72"/>
      <c r="J3478" s="72"/>
      <c r="W3478" s="68">
        <f t="shared" si="163"/>
        <v>1</v>
      </c>
      <c r="AC3478" s="1" t="str">
        <f t="shared" si="164"/>
        <v>1900</v>
      </c>
    </row>
    <row r="3479" spans="4:29" x14ac:dyDescent="0.25">
      <c r="D3479" s="99" t="str">
        <f t="shared" si="162"/>
        <v/>
      </c>
      <c r="E3479" s="93"/>
      <c r="F3479" s="4"/>
      <c r="G3479" s="72"/>
      <c r="H3479" s="72"/>
      <c r="I3479" s="72"/>
      <c r="J3479" s="72"/>
      <c r="W3479" s="68">
        <f t="shared" si="163"/>
        <v>1</v>
      </c>
      <c r="AC3479" s="1" t="str">
        <f t="shared" si="164"/>
        <v>1900</v>
      </c>
    </row>
    <row r="3480" spans="4:29" x14ac:dyDescent="0.25">
      <c r="D3480" s="99" t="str">
        <f t="shared" si="162"/>
        <v/>
      </c>
      <c r="E3480" s="93"/>
      <c r="F3480" s="4"/>
      <c r="G3480" s="72"/>
      <c r="H3480" s="72"/>
      <c r="I3480" s="72"/>
      <c r="J3480" s="72"/>
      <c r="W3480" s="68">
        <f t="shared" si="163"/>
        <v>1</v>
      </c>
      <c r="AC3480" s="1" t="str">
        <f t="shared" si="164"/>
        <v>1900</v>
      </c>
    </row>
    <row r="3481" spans="4:29" x14ac:dyDescent="0.25">
      <c r="D3481" s="99" t="str">
        <f t="shared" si="162"/>
        <v/>
      </c>
      <c r="E3481" s="93"/>
      <c r="F3481" s="4"/>
      <c r="G3481" s="72"/>
      <c r="H3481" s="72"/>
      <c r="I3481" s="72"/>
      <c r="J3481" s="72"/>
      <c r="W3481" s="68">
        <f t="shared" si="163"/>
        <v>1</v>
      </c>
      <c r="AC3481" s="1" t="str">
        <f t="shared" si="164"/>
        <v>1900</v>
      </c>
    </row>
    <row r="3482" spans="4:29" x14ac:dyDescent="0.25">
      <c r="D3482" s="99" t="str">
        <f t="shared" si="162"/>
        <v/>
      </c>
      <c r="E3482" s="93"/>
      <c r="F3482" s="4"/>
      <c r="G3482" s="72"/>
      <c r="H3482" s="72"/>
      <c r="I3482" s="72"/>
      <c r="J3482" s="72"/>
      <c r="W3482" s="68">
        <f t="shared" si="163"/>
        <v>1</v>
      </c>
      <c r="AC3482" s="1" t="str">
        <f t="shared" si="164"/>
        <v>1900</v>
      </c>
    </row>
    <row r="3483" spans="4:29" x14ac:dyDescent="0.25">
      <c r="D3483" s="99" t="str">
        <f t="shared" si="162"/>
        <v/>
      </c>
      <c r="E3483" s="93"/>
      <c r="F3483" s="4"/>
      <c r="G3483" s="72"/>
      <c r="H3483" s="72"/>
      <c r="I3483" s="72"/>
      <c r="J3483" s="72"/>
      <c r="W3483" s="68">
        <f t="shared" si="163"/>
        <v>1</v>
      </c>
      <c r="AC3483" s="1" t="str">
        <f t="shared" si="164"/>
        <v>1900</v>
      </c>
    </row>
    <row r="3484" spans="4:29" x14ac:dyDescent="0.25">
      <c r="D3484" s="99" t="str">
        <f t="shared" si="162"/>
        <v/>
      </c>
      <c r="E3484" s="93"/>
      <c r="F3484" s="4"/>
      <c r="G3484" s="72"/>
      <c r="H3484" s="72"/>
      <c r="I3484" s="72"/>
      <c r="J3484" s="72"/>
      <c r="W3484" s="68">
        <f t="shared" si="163"/>
        <v>1</v>
      </c>
      <c r="AC3484" s="1" t="str">
        <f t="shared" si="164"/>
        <v>1900</v>
      </c>
    </row>
    <row r="3485" spans="4:29" x14ac:dyDescent="0.25">
      <c r="D3485" s="99" t="str">
        <f t="shared" si="162"/>
        <v/>
      </c>
      <c r="E3485" s="93"/>
      <c r="F3485" s="4"/>
      <c r="G3485" s="72"/>
      <c r="H3485" s="72"/>
      <c r="I3485" s="72"/>
      <c r="J3485" s="72"/>
      <c r="W3485" s="68">
        <f t="shared" si="163"/>
        <v>1</v>
      </c>
      <c r="AC3485" s="1" t="str">
        <f t="shared" si="164"/>
        <v>1900</v>
      </c>
    </row>
    <row r="3486" spans="4:29" x14ac:dyDescent="0.25">
      <c r="D3486" s="99" t="str">
        <f t="shared" si="162"/>
        <v/>
      </c>
      <c r="E3486" s="93"/>
      <c r="F3486" s="4"/>
      <c r="G3486" s="72"/>
      <c r="H3486" s="72"/>
      <c r="I3486" s="72"/>
      <c r="J3486" s="72"/>
      <c r="W3486" s="68">
        <f t="shared" si="163"/>
        <v>1</v>
      </c>
      <c r="AC3486" s="1" t="str">
        <f t="shared" si="164"/>
        <v>1900</v>
      </c>
    </row>
    <row r="3487" spans="4:29" x14ac:dyDescent="0.25">
      <c r="D3487" s="99" t="str">
        <f t="shared" si="162"/>
        <v/>
      </c>
      <c r="E3487" s="93"/>
      <c r="F3487" s="4"/>
      <c r="G3487" s="72"/>
      <c r="H3487" s="72"/>
      <c r="I3487" s="72"/>
      <c r="J3487" s="72"/>
      <c r="W3487" s="68">
        <f t="shared" si="163"/>
        <v>1</v>
      </c>
      <c r="AC3487" s="1" t="str">
        <f t="shared" si="164"/>
        <v>1900</v>
      </c>
    </row>
    <row r="3488" spans="4:29" x14ac:dyDescent="0.25">
      <c r="D3488" s="99" t="str">
        <f t="shared" si="162"/>
        <v/>
      </c>
      <c r="E3488" s="93"/>
      <c r="F3488" s="4"/>
      <c r="G3488" s="72"/>
      <c r="H3488" s="72"/>
      <c r="I3488" s="72"/>
      <c r="J3488" s="72"/>
      <c r="W3488" s="68">
        <f t="shared" si="163"/>
        <v>1</v>
      </c>
      <c r="AC3488" s="1" t="str">
        <f t="shared" si="164"/>
        <v>1900</v>
      </c>
    </row>
    <row r="3489" spans="4:29" x14ac:dyDescent="0.25">
      <c r="D3489" s="99" t="str">
        <f t="shared" si="162"/>
        <v/>
      </c>
      <c r="E3489" s="93"/>
      <c r="F3489" s="4"/>
      <c r="G3489" s="72"/>
      <c r="H3489" s="72"/>
      <c r="I3489" s="72"/>
      <c r="J3489" s="72"/>
      <c r="W3489" s="68">
        <f t="shared" si="163"/>
        <v>1</v>
      </c>
      <c r="AC3489" s="1" t="str">
        <f t="shared" si="164"/>
        <v>1900</v>
      </c>
    </row>
    <row r="3490" spans="4:29" x14ac:dyDescent="0.25">
      <c r="D3490" s="99" t="str">
        <f t="shared" si="162"/>
        <v/>
      </c>
      <c r="E3490" s="93"/>
      <c r="F3490" s="4"/>
      <c r="G3490" s="72"/>
      <c r="H3490" s="72"/>
      <c r="I3490" s="72"/>
      <c r="J3490" s="72"/>
      <c r="W3490" s="68">
        <f t="shared" si="163"/>
        <v>1</v>
      </c>
      <c r="AC3490" s="1" t="str">
        <f t="shared" si="164"/>
        <v>1900</v>
      </c>
    </row>
    <row r="3491" spans="4:29" x14ac:dyDescent="0.25">
      <c r="D3491" s="99" t="str">
        <f t="shared" si="162"/>
        <v/>
      </c>
      <c r="E3491" s="93"/>
      <c r="F3491" s="4"/>
      <c r="G3491" s="72"/>
      <c r="H3491" s="72"/>
      <c r="I3491" s="72"/>
      <c r="J3491" s="72"/>
      <c r="W3491" s="68">
        <f t="shared" si="163"/>
        <v>1</v>
      </c>
      <c r="AC3491" s="1" t="str">
        <f t="shared" si="164"/>
        <v>1900</v>
      </c>
    </row>
    <row r="3492" spans="4:29" x14ac:dyDescent="0.25">
      <c r="D3492" s="99" t="str">
        <f t="shared" si="162"/>
        <v/>
      </c>
      <c r="E3492" s="93"/>
      <c r="F3492" s="4"/>
      <c r="G3492" s="72"/>
      <c r="H3492" s="72"/>
      <c r="I3492" s="72"/>
      <c r="J3492" s="72"/>
      <c r="W3492" s="68">
        <f t="shared" si="163"/>
        <v>1</v>
      </c>
      <c r="AC3492" s="1" t="str">
        <f t="shared" si="164"/>
        <v>1900</v>
      </c>
    </row>
    <row r="3493" spans="4:29" x14ac:dyDescent="0.25">
      <c r="D3493" s="99" t="str">
        <f t="shared" si="162"/>
        <v/>
      </c>
      <c r="E3493" s="93"/>
      <c r="F3493" s="4"/>
      <c r="G3493" s="72"/>
      <c r="H3493" s="72"/>
      <c r="I3493" s="72"/>
      <c r="J3493" s="72"/>
      <c r="W3493" s="68">
        <f t="shared" si="163"/>
        <v>1</v>
      </c>
      <c r="AC3493" s="1" t="str">
        <f t="shared" si="164"/>
        <v>1900</v>
      </c>
    </row>
    <row r="3494" spans="4:29" x14ac:dyDescent="0.25">
      <c r="D3494" s="99" t="str">
        <f t="shared" si="162"/>
        <v/>
      </c>
      <c r="E3494" s="93"/>
      <c r="F3494" s="4"/>
      <c r="G3494" s="72"/>
      <c r="H3494" s="72"/>
      <c r="I3494" s="72"/>
      <c r="J3494" s="72"/>
      <c r="W3494" s="68">
        <f t="shared" si="163"/>
        <v>1</v>
      </c>
      <c r="AC3494" s="1" t="str">
        <f t="shared" si="164"/>
        <v>1900</v>
      </c>
    </row>
    <row r="3495" spans="4:29" x14ac:dyDescent="0.25">
      <c r="D3495" s="99" t="str">
        <f t="shared" si="162"/>
        <v/>
      </c>
      <c r="E3495" s="93"/>
      <c r="F3495" s="4"/>
      <c r="G3495" s="72"/>
      <c r="H3495" s="72"/>
      <c r="I3495" s="72"/>
      <c r="J3495" s="72"/>
      <c r="W3495" s="68">
        <f t="shared" si="163"/>
        <v>1</v>
      </c>
      <c r="AC3495" s="1" t="str">
        <f t="shared" si="164"/>
        <v>1900</v>
      </c>
    </row>
    <row r="3496" spans="4:29" x14ac:dyDescent="0.25">
      <c r="D3496" s="99" t="str">
        <f t="shared" si="162"/>
        <v/>
      </c>
      <c r="E3496" s="93"/>
      <c r="F3496" s="4"/>
      <c r="G3496" s="72"/>
      <c r="H3496" s="72"/>
      <c r="I3496" s="72"/>
      <c r="J3496" s="72"/>
      <c r="W3496" s="68">
        <f t="shared" si="163"/>
        <v>1</v>
      </c>
      <c r="AC3496" s="1" t="str">
        <f t="shared" si="164"/>
        <v>1900</v>
      </c>
    </row>
    <row r="3497" spans="4:29" x14ac:dyDescent="0.25">
      <c r="D3497" s="99" t="str">
        <f t="shared" si="162"/>
        <v/>
      </c>
      <c r="E3497" s="93"/>
      <c r="F3497" s="4"/>
      <c r="G3497" s="72"/>
      <c r="H3497" s="72"/>
      <c r="I3497" s="72"/>
      <c r="J3497" s="72"/>
      <c r="W3497" s="68">
        <f t="shared" si="163"/>
        <v>1</v>
      </c>
      <c r="AC3497" s="1" t="str">
        <f t="shared" si="164"/>
        <v>1900</v>
      </c>
    </row>
    <row r="3498" spans="4:29" x14ac:dyDescent="0.25">
      <c r="D3498" s="99" t="str">
        <f t="shared" si="162"/>
        <v/>
      </c>
      <c r="E3498" s="93"/>
      <c r="F3498" s="4"/>
      <c r="G3498" s="72"/>
      <c r="H3498" s="72"/>
      <c r="I3498" s="72"/>
      <c r="J3498" s="72"/>
      <c r="W3498" s="68">
        <f t="shared" si="163"/>
        <v>1</v>
      </c>
      <c r="AC3498" s="1" t="str">
        <f t="shared" si="164"/>
        <v>1900</v>
      </c>
    </row>
    <row r="3499" spans="4:29" x14ac:dyDescent="0.25">
      <c r="D3499" s="99" t="str">
        <f t="shared" si="162"/>
        <v/>
      </c>
      <c r="E3499" s="93"/>
      <c r="F3499" s="4"/>
      <c r="G3499" s="72"/>
      <c r="H3499" s="72"/>
      <c r="I3499" s="72"/>
      <c r="J3499" s="72"/>
      <c r="W3499" s="68">
        <f t="shared" si="163"/>
        <v>1</v>
      </c>
      <c r="AC3499" s="1" t="str">
        <f t="shared" si="164"/>
        <v>1900</v>
      </c>
    </row>
    <row r="3500" spans="4:29" x14ac:dyDescent="0.25">
      <c r="D3500" s="99" t="str">
        <f t="shared" si="162"/>
        <v/>
      </c>
      <c r="E3500" s="93"/>
      <c r="F3500" s="4"/>
      <c r="G3500" s="72"/>
      <c r="H3500" s="72"/>
      <c r="I3500" s="72"/>
      <c r="J3500" s="72"/>
      <c r="W3500" s="68">
        <f t="shared" si="163"/>
        <v>1</v>
      </c>
      <c r="AC3500" s="1" t="str">
        <f t="shared" si="164"/>
        <v>1900</v>
      </c>
    </row>
    <row r="3501" spans="4:29" x14ac:dyDescent="0.25">
      <c r="D3501" s="99" t="str">
        <f t="shared" si="162"/>
        <v/>
      </c>
      <c r="E3501" s="93"/>
      <c r="F3501" s="4"/>
      <c r="G3501" s="72"/>
      <c r="H3501" s="72"/>
      <c r="I3501" s="72"/>
      <c r="J3501" s="72"/>
      <c r="W3501" s="68">
        <f t="shared" si="163"/>
        <v>1</v>
      </c>
      <c r="AC3501" s="1" t="str">
        <f t="shared" si="164"/>
        <v>1900</v>
      </c>
    </row>
    <row r="3502" spans="4:29" x14ac:dyDescent="0.25">
      <c r="D3502" s="99" t="str">
        <f t="shared" si="162"/>
        <v/>
      </c>
      <c r="E3502" s="93"/>
      <c r="F3502" s="4"/>
      <c r="G3502" s="72"/>
      <c r="H3502" s="72"/>
      <c r="I3502" s="72"/>
      <c r="J3502" s="72"/>
      <c r="W3502" s="68">
        <f t="shared" si="163"/>
        <v>1</v>
      </c>
      <c r="AC3502" s="1" t="str">
        <f t="shared" si="164"/>
        <v>1900</v>
      </c>
    </row>
    <row r="3503" spans="4:29" x14ac:dyDescent="0.25">
      <c r="D3503" s="99" t="str">
        <f t="shared" si="162"/>
        <v/>
      </c>
      <c r="E3503" s="93"/>
      <c r="F3503" s="4"/>
      <c r="G3503" s="72"/>
      <c r="H3503" s="72"/>
      <c r="I3503" s="72"/>
      <c r="J3503" s="72"/>
      <c r="W3503" s="68">
        <f t="shared" si="163"/>
        <v>1</v>
      </c>
      <c r="AC3503" s="1" t="str">
        <f t="shared" si="164"/>
        <v>1900</v>
      </c>
    </row>
    <row r="3504" spans="4:29" x14ac:dyDescent="0.25">
      <c r="D3504" s="99" t="str">
        <f t="shared" si="162"/>
        <v/>
      </c>
      <c r="E3504" s="93"/>
      <c r="F3504" s="4"/>
      <c r="G3504" s="72"/>
      <c r="H3504" s="72"/>
      <c r="I3504" s="72"/>
      <c r="J3504" s="72"/>
      <c r="W3504" s="68">
        <f t="shared" si="163"/>
        <v>1</v>
      </c>
      <c r="AC3504" s="1" t="str">
        <f t="shared" si="164"/>
        <v>1900</v>
      </c>
    </row>
    <row r="3505" spans="4:29" x14ac:dyDescent="0.25">
      <c r="D3505" s="99" t="str">
        <f t="shared" si="162"/>
        <v/>
      </c>
      <c r="E3505" s="93"/>
      <c r="F3505" s="4"/>
      <c r="G3505" s="72"/>
      <c r="H3505" s="72"/>
      <c r="I3505" s="72"/>
      <c r="J3505" s="72"/>
      <c r="W3505" s="68">
        <f t="shared" si="163"/>
        <v>1</v>
      </c>
      <c r="AC3505" s="1" t="str">
        <f t="shared" si="164"/>
        <v>1900</v>
      </c>
    </row>
    <row r="3506" spans="4:29" x14ac:dyDescent="0.25">
      <c r="D3506" s="99" t="str">
        <f t="shared" si="162"/>
        <v/>
      </c>
      <c r="E3506" s="93"/>
      <c r="F3506" s="4"/>
      <c r="G3506" s="72"/>
      <c r="H3506" s="72"/>
      <c r="I3506" s="72"/>
      <c r="J3506" s="72"/>
      <c r="W3506" s="68">
        <f t="shared" si="163"/>
        <v>1</v>
      </c>
      <c r="AC3506" s="1" t="str">
        <f t="shared" si="164"/>
        <v>1900</v>
      </c>
    </row>
    <row r="3507" spans="4:29" x14ac:dyDescent="0.25">
      <c r="D3507" s="99" t="str">
        <f t="shared" si="162"/>
        <v/>
      </c>
      <c r="E3507" s="93"/>
      <c r="F3507" s="4"/>
      <c r="G3507" s="72"/>
      <c r="H3507" s="72"/>
      <c r="I3507" s="72"/>
      <c r="J3507" s="72"/>
      <c r="W3507" s="68">
        <f t="shared" si="163"/>
        <v>1</v>
      </c>
      <c r="AC3507" s="1" t="str">
        <f t="shared" si="164"/>
        <v>1900</v>
      </c>
    </row>
    <row r="3508" spans="4:29" x14ac:dyDescent="0.25">
      <c r="D3508" s="99" t="str">
        <f t="shared" si="162"/>
        <v/>
      </c>
      <c r="E3508" s="93"/>
      <c r="F3508" s="4"/>
      <c r="G3508" s="72"/>
      <c r="H3508" s="72"/>
      <c r="I3508" s="72"/>
      <c r="J3508" s="72"/>
      <c r="W3508" s="68">
        <f t="shared" si="163"/>
        <v>1</v>
      </c>
      <c r="AC3508" s="1" t="str">
        <f t="shared" si="164"/>
        <v>1900</v>
      </c>
    </row>
    <row r="3509" spans="4:29" x14ac:dyDescent="0.25">
      <c r="D3509" s="99" t="str">
        <f t="shared" si="162"/>
        <v/>
      </c>
      <c r="E3509" s="93"/>
      <c r="F3509" s="4"/>
      <c r="G3509" s="72"/>
      <c r="H3509" s="72"/>
      <c r="I3509" s="72"/>
      <c r="J3509" s="72"/>
      <c r="W3509" s="68">
        <f t="shared" si="163"/>
        <v>1</v>
      </c>
      <c r="AC3509" s="1" t="str">
        <f t="shared" si="164"/>
        <v>1900</v>
      </c>
    </row>
    <row r="3510" spans="4:29" x14ac:dyDescent="0.25">
      <c r="D3510" s="99" t="str">
        <f t="shared" si="162"/>
        <v/>
      </c>
      <c r="E3510" s="93"/>
      <c r="F3510" s="4"/>
      <c r="G3510" s="72"/>
      <c r="H3510" s="72"/>
      <c r="I3510" s="72"/>
      <c r="J3510" s="72"/>
      <c r="W3510" s="68">
        <f t="shared" si="163"/>
        <v>1</v>
      </c>
      <c r="AC3510" s="1" t="str">
        <f t="shared" si="164"/>
        <v>1900</v>
      </c>
    </row>
    <row r="3511" spans="4:29" x14ac:dyDescent="0.25">
      <c r="D3511" s="99" t="str">
        <f t="shared" si="162"/>
        <v/>
      </c>
      <c r="E3511" s="93"/>
      <c r="F3511" s="4"/>
      <c r="G3511" s="72"/>
      <c r="H3511" s="72"/>
      <c r="I3511" s="72"/>
      <c r="J3511" s="72"/>
      <c r="W3511" s="68">
        <f t="shared" si="163"/>
        <v>1</v>
      </c>
      <c r="AC3511" s="1" t="str">
        <f t="shared" si="164"/>
        <v>1900</v>
      </c>
    </row>
    <row r="3512" spans="4:29" x14ac:dyDescent="0.25">
      <c r="D3512" s="99" t="str">
        <f t="shared" si="162"/>
        <v/>
      </c>
      <c r="E3512" s="93"/>
      <c r="F3512" s="4"/>
      <c r="G3512" s="72"/>
      <c r="H3512" s="72"/>
      <c r="I3512" s="72"/>
      <c r="J3512" s="72"/>
      <c r="W3512" s="68">
        <f t="shared" si="163"/>
        <v>1</v>
      </c>
      <c r="AC3512" s="1" t="str">
        <f t="shared" si="164"/>
        <v>1900</v>
      </c>
    </row>
    <row r="3513" spans="4:29" x14ac:dyDescent="0.25">
      <c r="D3513" s="99" t="str">
        <f t="shared" si="162"/>
        <v/>
      </c>
      <c r="E3513" s="93"/>
      <c r="F3513" s="4"/>
      <c r="G3513" s="72"/>
      <c r="H3513" s="72"/>
      <c r="I3513" s="72"/>
      <c r="J3513" s="72"/>
      <c r="W3513" s="68">
        <f t="shared" si="163"/>
        <v>1</v>
      </c>
      <c r="AC3513" s="1" t="str">
        <f t="shared" si="164"/>
        <v>1900</v>
      </c>
    </row>
    <row r="3514" spans="4:29" x14ac:dyDescent="0.25">
      <c r="D3514" s="99" t="str">
        <f t="shared" si="162"/>
        <v/>
      </c>
      <c r="E3514" s="93"/>
      <c r="F3514" s="4"/>
      <c r="G3514" s="72"/>
      <c r="H3514" s="72"/>
      <c r="I3514" s="72"/>
      <c r="J3514" s="72"/>
      <c r="W3514" s="68">
        <f t="shared" si="163"/>
        <v>1</v>
      </c>
      <c r="AC3514" s="1" t="str">
        <f t="shared" si="164"/>
        <v>1900</v>
      </c>
    </row>
    <row r="3515" spans="4:29" x14ac:dyDescent="0.25">
      <c r="D3515" s="99" t="str">
        <f t="shared" si="162"/>
        <v/>
      </c>
      <c r="E3515" s="93"/>
      <c r="F3515" s="4"/>
      <c r="G3515" s="72"/>
      <c r="H3515" s="72"/>
      <c r="I3515" s="72"/>
      <c r="J3515" s="72"/>
      <c r="W3515" s="68">
        <f t="shared" si="163"/>
        <v>1</v>
      </c>
      <c r="AC3515" s="1" t="str">
        <f t="shared" si="164"/>
        <v>1900</v>
      </c>
    </row>
    <row r="3516" spans="4:29" x14ac:dyDescent="0.25">
      <c r="D3516" s="99" t="str">
        <f t="shared" si="162"/>
        <v/>
      </c>
      <c r="E3516" s="93"/>
      <c r="F3516" s="4"/>
      <c r="G3516" s="72"/>
      <c r="H3516" s="72"/>
      <c r="I3516" s="72"/>
      <c r="J3516" s="72"/>
      <c r="W3516" s="68">
        <f t="shared" si="163"/>
        <v>1</v>
      </c>
      <c r="AC3516" s="1" t="str">
        <f t="shared" si="164"/>
        <v>1900</v>
      </c>
    </row>
    <row r="3517" spans="4:29" x14ac:dyDescent="0.25">
      <c r="D3517" s="99" t="str">
        <f t="shared" si="162"/>
        <v/>
      </c>
      <c r="E3517" s="93"/>
      <c r="F3517" s="4"/>
      <c r="G3517" s="72"/>
      <c r="H3517" s="72"/>
      <c r="I3517" s="72"/>
      <c r="J3517" s="72"/>
      <c r="W3517" s="68">
        <f t="shared" si="163"/>
        <v>1</v>
      </c>
      <c r="AC3517" s="1" t="str">
        <f t="shared" si="164"/>
        <v>1900</v>
      </c>
    </row>
    <row r="3518" spans="4:29" x14ac:dyDescent="0.25">
      <c r="D3518" s="99" t="str">
        <f t="shared" si="162"/>
        <v/>
      </c>
      <c r="E3518" s="93"/>
      <c r="F3518" s="4"/>
      <c r="G3518" s="72"/>
      <c r="H3518" s="72"/>
      <c r="I3518" s="72"/>
      <c r="J3518" s="72"/>
      <c r="W3518" s="68">
        <f t="shared" si="163"/>
        <v>1</v>
      </c>
      <c r="AC3518" s="1" t="str">
        <f t="shared" si="164"/>
        <v>1900</v>
      </c>
    </row>
    <row r="3519" spans="4:29" x14ac:dyDescent="0.25">
      <c r="D3519" s="99" t="str">
        <f t="shared" si="162"/>
        <v/>
      </c>
      <c r="E3519" s="93"/>
      <c r="F3519" s="4"/>
      <c r="G3519" s="72"/>
      <c r="H3519" s="72"/>
      <c r="I3519" s="72"/>
      <c r="J3519" s="72"/>
      <c r="W3519" s="68">
        <f t="shared" si="163"/>
        <v>1</v>
      </c>
      <c r="AC3519" s="1" t="str">
        <f t="shared" si="164"/>
        <v>1900</v>
      </c>
    </row>
    <row r="3520" spans="4:29" x14ac:dyDescent="0.25">
      <c r="D3520" s="99" t="str">
        <f t="shared" si="162"/>
        <v/>
      </c>
      <c r="E3520" s="93"/>
      <c r="F3520" s="4"/>
      <c r="G3520" s="72"/>
      <c r="H3520" s="72"/>
      <c r="I3520" s="72"/>
      <c r="J3520" s="72"/>
      <c r="W3520" s="68">
        <f t="shared" si="163"/>
        <v>1</v>
      </c>
      <c r="AC3520" s="1" t="str">
        <f t="shared" si="164"/>
        <v>1900</v>
      </c>
    </row>
    <row r="3521" spans="4:29" x14ac:dyDescent="0.25">
      <c r="D3521" s="99" t="str">
        <f t="shared" si="162"/>
        <v/>
      </c>
      <c r="E3521" s="93"/>
      <c r="F3521" s="4"/>
      <c r="G3521" s="72"/>
      <c r="H3521" s="72"/>
      <c r="I3521" s="72"/>
      <c r="J3521" s="72"/>
      <c r="W3521" s="68">
        <f t="shared" si="163"/>
        <v>1</v>
      </c>
      <c r="AC3521" s="1" t="str">
        <f t="shared" si="164"/>
        <v>1900</v>
      </c>
    </row>
    <row r="3522" spans="4:29" x14ac:dyDescent="0.25">
      <c r="D3522" s="99" t="str">
        <f t="shared" si="162"/>
        <v/>
      </c>
      <c r="E3522" s="93"/>
      <c r="F3522" s="4"/>
      <c r="G3522" s="72"/>
      <c r="H3522" s="72"/>
      <c r="I3522" s="72"/>
      <c r="J3522" s="72"/>
      <c r="W3522" s="68">
        <f t="shared" si="163"/>
        <v>1</v>
      </c>
      <c r="AC3522" s="1" t="str">
        <f t="shared" si="164"/>
        <v>1900</v>
      </c>
    </row>
    <row r="3523" spans="4:29" x14ac:dyDescent="0.25">
      <c r="D3523" s="99" t="str">
        <f t="shared" si="162"/>
        <v/>
      </c>
      <c r="E3523" s="93"/>
      <c r="F3523" s="4"/>
      <c r="G3523" s="72"/>
      <c r="H3523" s="72"/>
      <c r="I3523" s="72"/>
      <c r="J3523" s="72"/>
      <c r="W3523" s="68">
        <f t="shared" si="163"/>
        <v>1</v>
      </c>
      <c r="AC3523" s="1" t="str">
        <f t="shared" si="164"/>
        <v>1900</v>
      </c>
    </row>
    <row r="3524" spans="4:29" x14ac:dyDescent="0.25">
      <c r="D3524" s="99" t="str">
        <f t="shared" ref="D3524:D3587" si="165">IF(W3524&lt;&gt;$V$1,IF(YEAR(W3524)=YEAR(W3523),D3523+1,1),"")</f>
        <v/>
      </c>
      <c r="E3524" s="93"/>
      <c r="F3524" s="4"/>
      <c r="G3524" s="72"/>
      <c r="H3524" s="72"/>
      <c r="I3524" s="72"/>
      <c r="J3524" s="72"/>
      <c r="W3524" s="68">
        <f t="shared" ref="W3524:W3587" si="166">IF(CONCATENATE(F3524,F3525,F3526,F3527,F3528,F3529)&lt;&gt;"",IF(AND(E3524&lt;&gt;0,ISNUMBER(E3524)=TRUE),E3524,W3523),$V$1)</f>
        <v>1</v>
      </c>
      <c r="AC3524" s="1" t="str">
        <f t="shared" si="164"/>
        <v>1900</v>
      </c>
    </row>
    <row r="3525" spans="4:29" x14ac:dyDescent="0.25">
      <c r="D3525" s="99" t="str">
        <f t="shared" si="165"/>
        <v/>
      </c>
      <c r="E3525" s="93"/>
      <c r="F3525" s="4"/>
      <c r="G3525" s="72"/>
      <c r="H3525" s="72"/>
      <c r="I3525" s="72"/>
      <c r="J3525" s="72"/>
      <c r="W3525" s="68">
        <f t="shared" si="166"/>
        <v>1</v>
      </c>
      <c r="AC3525" s="1" t="str">
        <f t="shared" ref="AC3525:AC3588" si="167">YEAR(W3525)&amp;F3525</f>
        <v>1900</v>
      </c>
    </row>
    <row r="3526" spans="4:29" x14ac:dyDescent="0.25">
      <c r="D3526" s="99" t="str">
        <f t="shared" si="165"/>
        <v/>
      </c>
      <c r="E3526" s="93"/>
      <c r="F3526" s="4"/>
      <c r="G3526" s="72"/>
      <c r="H3526" s="72"/>
      <c r="I3526" s="72"/>
      <c r="J3526" s="72"/>
      <c r="W3526" s="68">
        <f t="shared" si="166"/>
        <v>1</v>
      </c>
      <c r="AC3526" s="1" t="str">
        <f t="shared" si="167"/>
        <v>1900</v>
      </c>
    </row>
    <row r="3527" spans="4:29" x14ac:dyDescent="0.25">
      <c r="D3527" s="99" t="str">
        <f t="shared" si="165"/>
        <v/>
      </c>
      <c r="E3527" s="93"/>
      <c r="F3527" s="4"/>
      <c r="G3527" s="72"/>
      <c r="H3527" s="72"/>
      <c r="I3527" s="72"/>
      <c r="J3527" s="72"/>
      <c r="W3527" s="68">
        <f t="shared" si="166"/>
        <v>1</v>
      </c>
      <c r="AC3527" s="1" t="str">
        <f t="shared" si="167"/>
        <v>1900</v>
      </c>
    </row>
    <row r="3528" spans="4:29" x14ac:dyDescent="0.25">
      <c r="D3528" s="99" t="str">
        <f t="shared" si="165"/>
        <v/>
      </c>
      <c r="E3528" s="93"/>
      <c r="F3528" s="4"/>
      <c r="G3528" s="72"/>
      <c r="H3528" s="72"/>
      <c r="I3528" s="72"/>
      <c r="J3528" s="72"/>
      <c r="W3528" s="68">
        <f t="shared" si="166"/>
        <v>1</v>
      </c>
      <c r="AC3528" s="1" t="str">
        <f t="shared" si="167"/>
        <v>1900</v>
      </c>
    </row>
    <row r="3529" spans="4:29" x14ac:dyDescent="0.25">
      <c r="D3529" s="99" t="str">
        <f t="shared" si="165"/>
        <v/>
      </c>
      <c r="E3529" s="93"/>
      <c r="F3529" s="4"/>
      <c r="G3529" s="72"/>
      <c r="H3529" s="72"/>
      <c r="I3529" s="72"/>
      <c r="J3529" s="72"/>
      <c r="W3529" s="68">
        <f t="shared" si="166"/>
        <v>1</v>
      </c>
      <c r="AC3529" s="1" t="str">
        <f t="shared" si="167"/>
        <v>1900</v>
      </c>
    </row>
    <row r="3530" spans="4:29" x14ac:dyDescent="0.25">
      <c r="D3530" s="99" t="str">
        <f t="shared" si="165"/>
        <v/>
      </c>
      <c r="E3530" s="93"/>
      <c r="F3530" s="4"/>
      <c r="G3530" s="72"/>
      <c r="H3530" s="72"/>
      <c r="I3530" s="72"/>
      <c r="J3530" s="72"/>
      <c r="W3530" s="68">
        <f t="shared" si="166"/>
        <v>1</v>
      </c>
      <c r="AC3530" s="1" t="str">
        <f t="shared" si="167"/>
        <v>1900</v>
      </c>
    </row>
    <row r="3531" spans="4:29" x14ac:dyDescent="0.25">
      <c r="D3531" s="99" t="str">
        <f t="shared" si="165"/>
        <v/>
      </c>
      <c r="E3531" s="93"/>
      <c r="F3531" s="4"/>
      <c r="G3531" s="72"/>
      <c r="H3531" s="72"/>
      <c r="I3531" s="72"/>
      <c r="J3531" s="72"/>
      <c r="W3531" s="68">
        <f t="shared" si="166"/>
        <v>1</v>
      </c>
      <c r="AC3531" s="1" t="str">
        <f t="shared" si="167"/>
        <v>1900</v>
      </c>
    </row>
    <row r="3532" spans="4:29" x14ac:dyDescent="0.25">
      <c r="D3532" s="99" t="str">
        <f t="shared" si="165"/>
        <v/>
      </c>
      <c r="E3532" s="93"/>
      <c r="F3532" s="4"/>
      <c r="G3532" s="72"/>
      <c r="H3532" s="72"/>
      <c r="I3532" s="72"/>
      <c r="J3532" s="72"/>
      <c r="W3532" s="68">
        <f t="shared" si="166"/>
        <v>1</v>
      </c>
      <c r="AC3532" s="1" t="str">
        <f t="shared" si="167"/>
        <v>1900</v>
      </c>
    </row>
    <row r="3533" spans="4:29" x14ac:dyDescent="0.25">
      <c r="D3533" s="99" t="str">
        <f t="shared" si="165"/>
        <v/>
      </c>
      <c r="E3533" s="93"/>
      <c r="F3533" s="4"/>
      <c r="G3533" s="72"/>
      <c r="H3533" s="72"/>
      <c r="I3533" s="72"/>
      <c r="J3533" s="72"/>
      <c r="W3533" s="68">
        <f t="shared" si="166"/>
        <v>1</v>
      </c>
      <c r="AC3533" s="1" t="str">
        <f t="shared" si="167"/>
        <v>1900</v>
      </c>
    </row>
    <row r="3534" spans="4:29" x14ac:dyDescent="0.25">
      <c r="D3534" s="99" t="str">
        <f t="shared" si="165"/>
        <v/>
      </c>
      <c r="E3534" s="93"/>
      <c r="F3534" s="4"/>
      <c r="G3534" s="72"/>
      <c r="H3534" s="72"/>
      <c r="I3534" s="72"/>
      <c r="J3534" s="72"/>
      <c r="W3534" s="68">
        <f t="shared" si="166"/>
        <v>1</v>
      </c>
      <c r="AC3534" s="1" t="str">
        <f t="shared" si="167"/>
        <v>1900</v>
      </c>
    </row>
    <row r="3535" spans="4:29" x14ac:dyDescent="0.25">
      <c r="D3535" s="99" t="str">
        <f t="shared" si="165"/>
        <v/>
      </c>
      <c r="E3535" s="93"/>
      <c r="F3535" s="4"/>
      <c r="G3535" s="72"/>
      <c r="H3535" s="72"/>
      <c r="I3535" s="72"/>
      <c r="J3535" s="72"/>
      <c r="W3535" s="68">
        <f t="shared" si="166"/>
        <v>1</v>
      </c>
      <c r="AC3535" s="1" t="str">
        <f t="shared" si="167"/>
        <v>1900</v>
      </c>
    </row>
    <row r="3536" spans="4:29" x14ac:dyDescent="0.25">
      <c r="D3536" s="99" t="str">
        <f t="shared" si="165"/>
        <v/>
      </c>
      <c r="E3536" s="93"/>
      <c r="F3536" s="4"/>
      <c r="G3536" s="72"/>
      <c r="H3536" s="72"/>
      <c r="I3536" s="72"/>
      <c r="J3536" s="72"/>
      <c r="W3536" s="68">
        <f t="shared" si="166"/>
        <v>1</v>
      </c>
      <c r="AC3536" s="1" t="str">
        <f t="shared" si="167"/>
        <v>1900</v>
      </c>
    </row>
    <row r="3537" spans="4:29" x14ac:dyDescent="0.25">
      <c r="D3537" s="99" t="str">
        <f t="shared" si="165"/>
        <v/>
      </c>
      <c r="E3537" s="93"/>
      <c r="F3537" s="4"/>
      <c r="G3537" s="72"/>
      <c r="H3537" s="72"/>
      <c r="I3537" s="72"/>
      <c r="J3537" s="72"/>
      <c r="W3537" s="68">
        <f t="shared" si="166"/>
        <v>1</v>
      </c>
      <c r="AC3537" s="1" t="str">
        <f t="shared" si="167"/>
        <v>1900</v>
      </c>
    </row>
    <row r="3538" spans="4:29" x14ac:dyDescent="0.25">
      <c r="D3538" s="99" t="str">
        <f t="shared" si="165"/>
        <v/>
      </c>
      <c r="E3538" s="93"/>
      <c r="F3538" s="4"/>
      <c r="G3538" s="72"/>
      <c r="H3538" s="72"/>
      <c r="I3538" s="72"/>
      <c r="J3538" s="72"/>
      <c r="W3538" s="68">
        <f t="shared" si="166"/>
        <v>1</v>
      </c>
      <c r="AC3538" s="1" t="str">
        <f t="shared" si="167"/>
        <v>1900</v>
      </c>
    </row>
    <row r="3539" spans="4:29" x14ac:dyDescent="0.25">
      <c r="D3539" s="99" t="str">
        <f t="shared" si="165"/>
        <v/>
      </c>
      <c r="E3539" s="93"/>
      <c r="F3539" s="4"/>
      <c r="G3539" s="72"/>
      <c r="H3539" s="72"/>
      <c r="I3539" s="72"/>
      <c r="J3539" s="72"/>
      <c r="W3539" s="68">
        <f t="shared" si="166"/>
        <v>1</v>
      </c>
      <c r="AC3539" s="1" t="str">
        <f t="shared" si="167"/>
        <v>1900</v>
      </c>
    </row>
    <row r="3540" spans="4:29" x14ac:dyDescent="0.25">
      <c r="D3540" s="99" t="str">
        <f t="shared" si="165"/>
        <v/>
      </c>
      <c r="E3540" s="93"/>
      <c r="F3540" s="4"/>
      <c r="G3540" s="72"/>
      <c r="H3540" s="72"/>
      <c r="I3540" s="72"/>
      <c r="J3540" s="72"/>
      <c r="W3540" s="68">
        <f t="shared" si="166"/>
        <v>1</v>
      </c>
      <c r="AC3540" s="1" t="str">
        <f t="shared" si="167"/>
        <v>1900</v>
      </c>
    </row>
    <row r="3541" spans="4:29" x14ac:dyDescent="0.25">
      <c r="D3541" s="99" t="str">
        <f t="shared" si="165"/>
        <v/>
      </c>
      <c r="E3541" s="93"/>
      <c r="F3541" s="4"/>
      <c r="G3541" s="72"/>
      <c r="H3541" s="72"/>
      <c r="I3541" s="72"/>
      <c r="J3541" s="72"/>
      <c r="W3541" s="68">
        <f t="shared" si="166"/>
        <v>1</v>
      </c>
      <c r="AC3541" s="1" t="str">
        <f t="shared" si="167"/>
        <v>1900</v>
      </c>
    </row>
    <row r="3542" spans="4:29" x14ac:dyDescent="0.25">
      <c r="D3542" s="99" t="str">
        <f t="shared" si="165"/>
        <v/>
      </c>
      <c r="E3542" s="93"/>
      <c r="F3542" s="4"/>
      <c r="G3542" s="72"/>
      <c r="H3542" s="72"/>
      <c r="I3542" s="72"/>
      <c r="J3542" s="72"/>
      <c r="W3542" s="68">
        <f t="shared" si="166"/>
        <v>1</v>
      </c>
      <c r="AC3542" s="1" t="str">
        <f t="shared" si="167"/>
        <v>1900</v>
      </c>
    </row>
    <row r="3543" spans="4:29" x14ac:dyDescent="0.25">
      <c r="D3543" s="99" t="str">
        <f t="shared" si="165"/>
        <v/>
      </c>
      <c r="E3543" s="93"/>
      <c r="F3543" s="4"/>
      <c r="G3543" s="72"/>
      <c r="H3543" s="72"/>
      <c r="I3543" s="72"/>
      <c r="J3543" s="72"/>
      <c r="W3543" s="68">
        <f t="shared" si="166"/>
        <v>1</v>
      </c>
      <c r="AC3543" s="1" t="str">
        <f t="shared" si="167"/>
        <v>1900</v>
      </c>
    </row>
    <row r="3544" spans="4:29" x14ac:dyDescent="0.25">
      <c r="D3544" s="99" t="str">
        <f t="shared" si="165"/>
        <v/>
      </c>
      <c r="E3544" s="93"/>
      <c r="F3544" s="4"/>
      <c r="G3544" s="72"/>
      <c r="H3544" s="72"/>
      <c r="I3544" s="72"/>
      <c r="J3544" s="72"/>
      <c r="W3544" s="68">
        <f t="shared" si="166"/>
        <v>1</v>
      </c>
      <c r="AC3544" s="1" t="str">
        <f t="shared" si="167"/>
        <v>1900</v>
      </c>
    </row>
    <row r="3545" spans="4:29" x14ac:dyDescent="0.25">
      <c r="D3545" s="99" t="str">
        <f t="shared" si="165"/>
        <v/>
      </c>
      <c r="E3545" s="93"/>
      <c r="F3545" s="4"/>
      <c r="G3545" s="72"/>
      <c r="H3545" s="72"/>
      <c r="I3545" s="72"/>
      <c r="J3545" s="72"/>
      <c r="W3545" s="68">
        <f t="shared" si="166"/>
        <v>1</v>
      </c>
      <c r="AC3545" s="1" t="str">
        <f t="shared" si="167"/>
        <v>1900</v>
      </c>
    </row>
    <row r="3546" spans="4:29" x14ac:dyDescent="0.25">
      <c r="D3546" s="99" t="str">
        <f t="shared" si="165"/>
        <v/>
      </c>
      <c r="E3546" s="93"/>
      <c r="F3546" s="4"/>
      <c r="G3546" s="72"/>
      <c r="H3546" s="72"/>
      <c r="I3546" s="72"/>
      <c r="J3546" s="72"/>
      <c r="W3546" s="68">
        <f t="shared" si="166"/>
        <v>1</v>
      </c>
      <c r="AC3546" s="1" t="str">
        <f t="shared" si="167"/>
        <v>1900</v>
      </c>
    </row>
    <row r="3547" spans="4:29" x14ac:dyDescent="0.25">
      <c r="D3547" s="99" t="str">
        <f t="shared" si="165"/>
        <v/>
      </c>
      <c r="E3547" s="93"/>
      <c r="F3547" s="4"/>
      <c r="G3547" s="72"/>
      <c r="H3547" s="72"/>
      <c r="I3547" s="72"/>
      <c r="J3547" s="72"/>
      <c r="W3547" s="68">
        <f t="shared" si="166"/>
        <v>1</v>
      </c>
      <c r="AC3547" s="1" t="str">
        <f t="shared" si="167"/>
        <v>1900</v>
      </c>
    </row>
    <row r="3548" spans="4:29" x14ac:dyDescent="0.25">
      <c r="D3548" s="99" t="str">
        <f t="shared" si="165"/>
        <v/>
      </c>
      <c r="E3548" s="93"/>
      <c r="F3548" s="4"/>
      <c r="G3548" s="72"/>
      <c r="H3548" s="72"/>
      <c r="I3548" s="72"/>
      <c r="J3548" s="72"/>
      <c r="W3548" s="68">
        <f t="shared" si="166"/>
        <v>1</v>
      </c>
      <c r="AC3548" s="1" t="str">
        <f t="shared" si="167"/>
        <v>1900</v>
      </c>
    </row>
    <row r="3549" spans="4:29" x14ac:dyDescent="0.25">
      <c r="D3549" s="99" t="str">
        <f t="shared" si="165"/>
        <v/>
      </c>
      <c r="E3549" s="93"/>
      <c r="F3549" s="4"/>
      <c r="G3549" s="72"/>
      <c r="H3549" s="72"/>
      <c r="I3549" s="72"/>
      <c r="J3549" s="72"/>
      <c r="W3549" s="68">
        <f t="shared" si="166"/>
        <v>1</v>
      </c>
      <c r="AC3549" s="1" t="str">
        <f t="shared" si="167"/>
        <v>1900</v>
      </c>
    </row>
    <row r="3550" spans="4:29" x14ac:dyDescent="0.25">
      <c r="D3550" s="99" t="str">
        <f t="shared" si="165"/>
        <v/>
      </c>
      <c r="E3550" s="93"/>
      <c r="F3550" s="4"/>
      <c r="G3550" s="72"/>
      <c r="H3550" s="72"/>
      <c r="I3550" s="72"/>
      <c r="J3550" s="72"/>
      <c r="W3550" s="68">
        <f t="shared" si="166"/>
        <v>1</v>
      </c>
      <c r="AC3550" s="1" t="str">
        <f t="shared" si="167"/>
        <v>1900</v>
      </c>
    </row>
    <row r="3551" spans="4:29" x14ac:dyDescent="0.25">
      <c r="D3551" s="99" t="str">
        <f t="shared" si="165"/>
        <v/>
      </c>
      <c r="E3551" s="93"/>
      <c r="F3551" s="4"/>
      <c r="G3551" s="72"/>
      <c r="H3551" s="72"/>
      <c r="I3551" s="72"/>
      <c r="J3551" s="72"/>
      <c r="W3551" s="68">
        <f t="shared" si="166"/>
        <v>1</v>
      </c>
      <c r="AC3551" s="1" t="str">
        <f t="shared" si="167"/>
        <v>1900</v>
      </c>
    </row>
    <row r="3552" spans="4:29" x14ac:dyDescent="0.25">
      <c r="D3552" s="99" t="str">
        <f t="shared" si="165"/>
        <v/>
      </c>
      <c r="E3552" s="93"/>
      <c r="F3552" s="4"/>
      <c r="G3552" s="72"/>
      <c r="H3552" s="72"/>
      <c r="I3552" s="72"/>
      <c r="J3552" s="72"/>
      <c r="W3552" s="68">
        <f t="shared" si="166"/>
        <v>1</v>
      </c>
      <c r="AC3552" s="1" t="str">
        <f t="shared" si="167"/>
        <v>1900</v>
      </c>
    </row>
    <row r="3553" spans="4:29" x14ac:dyDescent="0.25">
      <c r="D3553" s="99" t="str">
        <f t="shared" si="165"/>
        <v/>
      </c>
      <c r="E3553" s="93"/>
      <c r="F3553" s="4"/>
      <c r="G3553" s="72"/>
      <c r="H3553" s="72"/>
      <c r="I3553" s="72"/>
      <c r="J3553" s="72"/>
      <c r="W3553" s="68">
        <f t="shared" si="166"/>
        <v>1</v>
      </c>
      <c r="AC3553" s="1" t="str">
        <f t="shared" si="167"/>
        <v>1900</v>
      </c>
    </row>
    <row r="3554" spans="4:29" x14ac:dyDescent="0.25">
      <c r="D3554" s="99" t="str">
        <f t="shared" si="165"/>
        <v/>
      </c>
      <c r="E3554" s="93"/>
      <c r="F3554" s="4"/>
      <c r="G3554" s="72"/>
      <c r="H3554" s="72"/>
      <c r="I3554" s="72"/>
      <c r="J3554" s="72"/>
      <c r="W3554" s="68">
        <f t="shared" si="166"/>
        <v>1</v>
      </c>
      <c r="AC3554" s="1" t="str">
        <f t="shared" si="167"/>
        <v>1900</v>
      </c>
    </row>
    <row r="3555" spans="4:29" x14ac:dyDescent="0.25">
      <c r="D3555" s="99" t="str">
        <f t="shared" si="165"/>
        <v/>
      </c>
      <c r="E3555" s="93"/>
      <c r="F3555" s="4"/>
      <c r="G3555" s="72"/>
      <c r="H3555" s="72"/>
      <c r="I3555" s="72"/>
      <c r="J3555" s="72"/>
      <c r="W3555" s="68">
        <f t="shared" si="166"/>
        <v>1</v>
      </c>
      <c r="AC3555" s="1" t="str">
        <f t="shared" si="167"/>
        <v>1900</v>
      </c>
    </row>
    <row r="3556" spans="4:29" x14ac:dyDescent="0.25">
      <c r="D3556" s="99" t="str">
        <f t="shared" si="165"/>
        <v/>
      </c>
      <c r="E3556" s="93"/>
      <c r="F3556" s="4"/>
      <c r="G3556" s="72"/>
      <c r="H3556" s="72"/>
      <c r="I3556" s="72"/>
      <c r="J3556" s="72"/>
      <c r="W3556" s="68">
        <f t="shared" si="166"/>
        <v>1</v>
      </c>
      <c r="AC3556" s="1" t="str">
        <f t="shared" si="167"/>
        <v>1900</v>
      </c>
    </row>
    <row r="3557" spans="4:29" x14ac:dyDescent="0.25">
      <c r="D3557" s="99" t="str">
        <f t="shared" si="165"/>
        <v/>
      </c>
      <c r="E3557" s="93"/>
      <c r="F3557" s="4"/>
      <c r="G3557" s="72"/>
      <c r="H3557" s="72"/>
      <c r="I3557" s="72"/>
      <c r="J3557" s="72"/>
      <c r="W3557" s="68">
        <f t="shared" si="166"/>
        <v>1</v>
      </c>
      <c r="AC3557" s="1" t="str">
        <f t="shared" si="167"/>
        <v>1900</v>
      </c>
    </row>
    <row r="3558" spans="4:29" x14ac:dyDescent="0.25">
      <c r="D3558" s="99" t="str">
        <f t="shared" si="165"/>
        <v/>
      </c>
      <c r="E3558" s="93"/>
      <c r="F3558" s="4"/>
      <c r="G3558" s="72"/>
      <c r="H3558" s="72"/>
      <c r="I3558" s="72"/>
      <c r="J3558" s="72"/>
      <c r="W3558" s="68">
        <f t="shared" si="166"/>
        <v>1</v>
      </c>
      <c r="AC3558" s="1" t="str">
        <f t="shared" si="167"/>
        <v>1900</v>
      </c>
    </row>
    <row r="3559" spans="4:29" x14ac:dyDescent="0.25">
      <c r="D3559" s="99" t="str">
        <f t="shared" si="165"/>
        <v/>
      </c>
      <c r="E3559" s="93"/>
      <c r="F3559" s="4"/>
      <c r="G3559" s="72"/>
      <c r="H3559" s="72"/>
      <c r="I3559" s="72"/>
      <c r="J3559" s="72"/>
      <c r="W3559" s="68">
        <f t="shared" si="166"/>
        <v>1</v>
      </c>
      <c r="AC3559" s="1" t="str">
        <f t="shared" si="167"/>
        <v>1900</v>
      </c>
    </row>
    <row r="3560" spans="4:29" x14ac:dyDescent="0.25">
      <c r="D3560" s="99" t="str">
        <f t="shared" si="165"/>
        <v/>
      </c>
      <c r="E3560" s="93"/>
      <c r="F3560" s="4"/>
      <c r="G3560" s="72"/>
      <c r="H3560" s="72"/>
      <c r="I3560" s="72"/>
      <c r="J3560" s="72"/>
      <c r="W3560" s="68">
        <f t="shared" si="166"/>
        <v>1</v>
      </c>
      <c r="AC3560" s="1" t="str">
        <f t="shared" si="167"/>
        <v>1900</v>
      </c>
    </row>
    <row r="3561" spans="4:29" x14ac:dyDescent="0.25">
      <c r="D3561" s="99" t="str">
        <f t="shared" si="165"/>
        <v/>
      </c>
      <c r="E3561" s="93"/>
      <c r="F3561" s="4"/>
      <c r="G3561" s="72"/>
      <c r="H3561" s="72"/>
      <c r="I3561" s="72"/>
      <c r="J3561" s="72"/>
      <c r="W3561" s="68">
        <f t="shared" si="166"/>
        <v>1</v>
      </c>
      <c r="AC3561" s="1" t="str">
        <f t="shared" si="167"/>
        <v>1900</v>
      </c>
    </row>
    <row r="3562" spans="4:29" x14ac:dyDescent="0.25">
      <c r="D3562" s="99" t="str">
        <f t="shared" si="165"/>
        <v/>
      </c>
      <c r="E3562" s="93"/>
      <c r="F3562" s="4"/>
      <c r="G3562" s="72"/>
      <c r="H3562" s="72"/>
      <c r="I3562" s="72"/>
      <c r="J3562" s="72"/>
      <c r="W3562" s="68">
        <f t="shared" si="166"/>
        <v>1</v>
      </c>
      <c r="AC3562" s="1" t="str">
        <f t="shared" si="167"/>
        <v>1900</v>
      </c>
    </row>
    <row r="3563" spans="4:29" x14ac:dyDescent="0.25">
      <c r="D3563" s="99" t="str">
        <f t="shared" si="165"/>
        <v/>
      </c>
      <c r="E3563" s="93"/>
      <c r="F3563" s="4"/>
      <c r="G3563" s="72"/>
      <c r="H3563" s="72"/>
      <c r="I3563" s="72"/>
      <c r="J3563" s="72"/>
      <c r="W3563" s="68">
        <f t="shared" si="166"/>
        <v>1</v>
      </c>
      <c r="AC3563" s="1" t="str">
        <f t="shared" si="167"/>
        <v>1900</v>
      </c>
    </row>
    <row r="3564" spans="4:29" x14ac:dyDescent="0.25">
      <c r="D3564" s="99" t="str">
        <f t="shared" si="165"/>
        <v/>
      </c>
      <c r="E3564" s="93"/>
      <c r="F3564" s="4"/>
      <c r="G3564" s="72"/>
      <c r="H3564" s="72"/>
      <c r="I3564" s="72"/>
      <c r="J3564" s="72"/>
      <c r="W3564" s="68">
        <f t="shared" si="166"/>
        <v>1</v>
      </c>
      <c r="AC3564" s="1" t="str">
        <f t="shared" si="167"/>
        <v>1900</v>
      </c>
    </row>
    <row r="3565" spans="4:29" x14ac:dyDescent="0.25">
      <c r="D3565" s="99" t="str">
        <f t="shared" si="165"/>
        <v/>
      </c>
      <c r="E3565" s="93"/>
      <c r="F3565" s="4"/>
      <c r="G3565" s="72"/>
      <c r="H3565" s="72"/>
      <c r="I3565" s="72"/>
      <c r="J3565" s="72"/>
      <c r="W3565" s="68">
        <f t="shared" si="166"/>
        <v>1</v>
      </c>
      <c r="AC3565" s="1" t="str">
        <f t="shared" si="167"/>
        <v>1900</v>
      </c>
    </row>
    <row r="3566" spans="4:29" x14ac:dyDescent="0.25">
      <c r="D3566" s="99" t="str">
        <f t="shared" si="165"/>
        <v/>
      </c>
      <c r="E3566" s="93"/>
      <c r="F3566" s="4"/>
      <c r="G3566" s="72"/>
      <c r="H3566" s="72"/>
      <c r="I3566" s="72"/>
      <c r="J3566" s="72"/>
      <c r="W3566" s="68">
        <f t="shared" si="166"/>
        <v>1</v>
      </c>
      <c r="AC3566" s="1" t="str">
        <f t="shared" si="167"/>
        <v>1900</v>
      </c>
    </row>
    <row r="3567" spans="4:29" x14ac:dyDescent="0.25">
      <c r="D3567" s="99" t="str">
        <f t="shared" si="165"/>
        <v/>
      </c>
      <c r="E3567" s="93"/>
      <c r="F3567" s="4"/>
      <c r="G3567" s="72"/>
      <c r="H3567" s="72"/>
      <c r="I3567" s="72"/>
      <c r="J3567" s="72"/>
      <c r="W3567" s="68">
        <f t="shared" si="166"/>
        <v>1</v>
      </c>
      <c r="AC3567" s="1" t="str">
        <f t="shared" si="167"/>
        <v>1900</v>
      </c>
    </row>
    <row r="3568" spans="4:29" x14ac:dyDescent="0.25">
      <c r="D3568" s="99" t="str">
        <f t="shared" si="165"/>
        <v/>
      </c>
      <c r="E3568" s="93"/>
      <c r="F3568" s="4"/>
      <c r="G3568" s="72"/>
      <c r="H3568" s="72"/>
      <c r="I3568" s="72"/>
      <c r="J3568" s="72"/>
      <c r="W3568" s="68">
        <f t="shared" si="166"/>
        <v>1</v>
      </c>
      <c r="AC3568" s="1" t="str">
        <f t="shared" si="167"/>
        <v>1900</v>
      </c>
    </row>
    <row r="3569" spans="4:29" x14ac:dyDescent="0.25">
      <c r="D3569" s="99" t="str">
        <f t="shared" si="165"/>
        <v/>
      </c>
      <c r="E3569" s="93"/>
      <c r="F3569" s="4"/>
      <c r="G3569" s="72"/>
      <c r="H3569" s="72"/>
      <c r="I3569" s="72"/>
      <c r="J3569" s="72"/>
      <c r="W3569" s="68">
        <f t="shared" si="166"/>
        <v>1</v>
      </c>
      <c r="AC3569" s="1" t="str">
        <f t="shared" si="167"/>
        <v>1900</v>
      </c>
    </row>
    <row r="3570" spans="4:29" x14ac:dyDescent="0.25">
      <c r="D3570" s="99" t="str">
        <f t="shared" si="165"/>
        <v/>
      </c>
      <c r="E3570" s="93"/>
      <c r="F3570" s="4"/>
      <c r="G3570" s="72"/>
      <c r="H3570" s="72"/>
      <c r="I3570" s="72"/>
      <c r="J3570" s="72"/>
      <c r="W3570" s="68">
        <f t="shared" si="166"/>
        <v>1</v>
      </c>
      <c r="AC3570" s="1" t="str">
        <f t="shared" si="167"/>
        <v>1900</v>
      </c>
    </row>
    <row r="3571" spans="4:29" x14ac:dyDescent="0.25">
      <c r="D3571" s="99" t="str">
        <f t="shared" si="165"/>
        <v/>
      </c>
      <c r="E3571" s="93"/>
      <c r="F3571" s="4"/>
      <c r="G3571" s="72"/>
      <c r="H3571" s="72"/>
      <c r="I3571" s="72"/>
      <c r="J3571" s="72"/>
      <c r="W3571" s="68">
        <f t="shared" si="166"/>
        <v>1</v>
      </c>
      <c r="AC3571" s="1" t="str">
        <f t="shared" si="167"/>
        <v>1900</v>
      </c>
    </row>
    <row r="3572" spans="4:29" x14ac:dyDescent="0.25">
      <c r="D3572" s="99" t="str">
        <f t="shared" si="165"/>
        <v/>
      </c>
      <c r="E3572" s="93"/>
      <c r="F3572" s="4"/>
      <c r="G3572" s="72"/>
      <c r="H3572" s="72"/>
      <c r="I3572" s="72"/>
      <c r="J3572" s="72"/>
      <c r="W3572" s="68">
        <f t="shared" si="166"/>
        <v>1</v>
      </c>
      <c r="AC3572" s="1" t="str">
        <f t="shared" si="167"/>
        <v>1900</v>
      </c>
    </row>
    <row r="3573" spans="4:29" x14ac:dyDescent="0.25">
      <c r="D3573" s="99" t="str">
        <f t="shared" si="165"/>
        <v/>
      </c>
      <c r="E3573" s="93"/>
      <c r="F3573" s="4"/>
      <c r="G3573" s="72"/>
      <c r="H3573" s="72"/>
      <c r="I3573" s="72"/>
      <c r="J3573" s="72"/>
      <c r="W3573" s="68">
        <f t="shared" si="166"/>
        <v>1</v>
      </c>
      <c r="AC3573" s="1" t="str">
        <f t="shared" si="167"/>
        <v>1900</v>
      </c>
    </row>
    <row r="3574" spans="4:29" x14ac:dyDescent="0.25">
      <c r="D3574" s="99" t="str">
        <f t="shared" si="165"/>
        <v/>
      </c>
      <c r="E3574" s="93"/>
      <c r="F3574" s="4"/>
      <c r="G3574" s="72"/>
      <c r="H3574" s="72"/>
      <c r="I3574" s="72"/>
      <c r="J3574" s="72"/>
      <c r="W3574" s="68">
        <f t="shared" si="166"/>
        <v>1</v>
      </c>
      <c r="AC3574" s="1" t="str">
        <f t="shared" si="167"/>
        <v>1900</v>
      </c>
    </row>
    <row r="3575" spans="4:29" x14ac:dyDescent="0.25">
      <c r="D3575" s="99" t="str">
        <f t="shared" si="165"/>
        <v/>
      </c>
      <c r="E3575" s="93"/>
      <c r="F3575" s="4"/>
      <c r="G3575" s="72"/>
      <c r="H3575" s="72"/>
      <c r="I3575" s="72"/>
      <c r="J3575" s="72"/>
      <c r="W3575" s="68">
        <f t="shared" si="166"/>
        <v>1</v>
      </c>
      <c r="AC3575" s="1" t="str">
        <f t="shared" si="167"/>
        <v>1900</v>
      </c>
    </row>
    <row r="3576" spans="4:29" x14ac:dyDescent="0.25">
      <c r="D3576" s="99" t="str">
        <f t="shared" si="165"/>
        <v/>
      </c>
      <c r="E3576" s="93"/>
      <c r="F3576" s="4"/>
      <c r="G3576" s="72"/>
      <c r="H3576" s="72"/>
      <c r="I3576" s="72"/>
      <c r="J3576" s="72"/>
      <c r="W3576" s="68">
        <f t="shared" si="166"/>
        <v>1</v>
      </c>
      <c r="AC3576" s="1" t="str">
        <f t="shared" si="167"/>
        <v>1900</v>
      </c>
    </row>
    <row r="3577" spans="4:29" x14ac:dyDescent="0.25">
      <c r="D3577" s="99" t="str">
        <f t="shared" si="165"/>
        <v/>
      </c>
      <c r="E3577" s="93"/>
      <c r="F3577" s="4"/>
      <c r="G3577" s="72"/>
      <c r="H3577" s="72"/>
      <c r="I3577" s="72"/>
      <c r="J3577" s="72"/>
      <c r="W3577" s="68">
        <f t="shared" si="166"/>
        <v>1</v>
      </c>
      <c r="AC3577" s="1" t="str">
        <f t="shared" si="167"/>
        <v>1900</v>
      </c>
    </row>
    <row r="3578" spans="4:29" x14ac:dyDescent="0.25">
      <c r="D3578" s="99" t="str">
        <f t="shared" si="165"/>
        <v/>
      </c>
      <c r="E3578" s="93"/>
      <c r="F3578" s="4"/>
      <c r="G3578" s="72"/>
      <c r="H3578" s="72"/>
      <c r="I3578" s="72"/>
      <c r="J3578" s="72"/>
      <c r="W3578" s="68">
        <f t="shared" si="166"/>
        <v>1</v>
      </c>
      <c r="AC3578" s="1" t="str">
        <f t="shared" si="167"/>
        <v>1900</v>
      </c>
    </row>
    <row r="3579" spans="4:29" x14ac:dyDescent="0.25">
      <c r="D3579" s="99" t="str">
        <f t="shared" si="165"/>
        <v/>
      </c>
      <c r="E3579" s="93"/>
      <c r="F3579" s="4"/>
      <c r="G3579" s="72"/>
      <c r="H3579" s="72"/>
      <c r="I3579" s="72"/>
      <c r="J3579" s="72"/>
      <c r="W3579" s="68">
        <f t="shared" si="166"/>
        <v>1</v>
      </c>
      <c r="AC3579" s="1" t="str">
        <f t="shared" si="167"/>
        <v>1900</v>
      </c>
    </row>
    <row r="3580" spans="4:29" x14ac:dyDescent="0.25">
      <c r="D3580" s="99" t="str">
        <f t="shared" si="165"/>
        <v/>
      </c>
      <c r="E3580" s="93"/>
      <c r="F3580" s="4"/>
      <c r="G3580" s="72"/>
      <c r="H3580" s="72"/>
      <c r="I3580" s="72"/>
      <c r="J3580" s="72"/>
      <c r="W3580" s="68">
        <f t="shared" si="166"/>
        <v>1</v>
      </c>
      <c r="AC3580" s="1" t="str">
        <f t="shared" si="167"/>
        <v>1900</v>
      </c>
    </row>
    <row r="3581" spans="4:29" x14ac:dyDescent="0.25">
      <c r="D3581" s="99" t="str">
        <f t="shared" si="165"/>
        <v/>
      </c>
      <c r="E3581" s="93"/>
      <c r="F3581" s="4"/>
      <c r="G3581" s="72"/>
      <c r="H3581" s="72"/>
      <c r="I3581" s="72"/>
      <c r="J3581" s="72"/>
      <c r="W3581" s="68">
        <f t="shared" si="166"/>
        <v>1</v>
      </c>
      <c r="AC3581" s="1" t="str">
        <f t="shared" si="167"/>
        <v>1900</v>
      </c>
    </row>
    <row r="3582" spans="4:29" x14ac:dyDescent="0.25">
      <c r="D3582" s="99" t="str">
        <f t="shared" si="165"/>
        <v/>
      </c>
      <c r="E3582" s="93"/>
      <c r="F3582" s="4"/>
      <c r="G3582" s="72"/>
      <c r="H3582" s="72"/>
      <c r="I3582" s="72"/>
      <c r="J3582" s="72"/>
      <c r="W3582" s="68">
        <f t="shared" si="166"/>
        <v>1</v>
      </c>
      <c r="AC3582" s="1" t="str">
        <f t="shared" si="167"/>
        <v>1900</v>
      </c>
    </row>
    <row r="3583" spans="4:29" x14ac:dyDescent="0.25">
      <c r="D3583" s="99" t="str">
        <f t="shared" si="165"/>
        <v/>
      </c>
      <c r="E3583" s="93"/>
      <c r="F3583" s="4"/>
      <c r="G3583" s="72"/>
      <c r="H3583" s="72"/>
      <c r="I3583" s="72"/>
      <c r="J3583" s="72"/>
      <c r="W3583" s="68">
        <f t="shared" si="166"/>
        <v>1</v>
      </c>
      <c r="AC3583" s="1" t="str">
        <f t="shared" si="167"/>
        <v>1900</v>
      </c>
    </row>
    <row r="3584" spans="4:29" x14ac:dyDescent="0.25">
      <c r="D3584" s="99" t="str">
        <f t="shared" si="165"/>
        <v/>
      </c>
      <c r="E3584" s="93"/>
      <c r="F3584" s="4"/>
      <c r="G3584" s="72"/>
      <c r="H3584" s="72"/>
      <c r="I3584" s="72"/>
      <c r="J3584" s="72"/>
      <c r="W3584" s="68">
        <f t="shared" si="166"/>
        <v>1</v>
      </c>
      <c r="AC3584" s="1" t="str">
        <f t="shared" si="167"/>
        <v>1900</v>
      </c>
    </row>
    <row r="3585" spans="4:29" x14ac:dyDescent="0.25">
      <c r="D3585" s="99" t="str">
        <f t="shared" si="165"/>
        <v/>
      </c>
      <c r="E3585" s="93"/>
      <c r="F3585" s="4"/>
      <c r="G3585" s="72"/>
      <c r="H3585" s="72"/>
      <c r="I3585" s="72"/>
      <c r="J3585" s="72"/>
      <c r="W3585" s="68">
        <f t="shared" si="166"/>
        <v>1</v>
      </c>
      <c r="AC3585" s="1" t="str">
        <f t="shared" si="167"/>
        <v>1900</v>
      </c>
    </row>
    <row r="3586" spans="4:29" x14ac:dyDescent="0.25">
      <c r="D3586" s="99" t="str">
        <f t="shared" si="165"/>
        <v/>
      </c>
      <c r="E3586" s="93"/>
      <c r="F3586" s="4"/>
      <c r="G3586" s="72"/>
      <c r="H3586" s="72"/>
      <c r="I3586" s="72"/>
      <c r="J3586" s="72"/>
      <c r="W3586" s="68">
        <f t="shared" si="166"/>
        <v>1</v>
      </c>
      <c r="AC3586" s="1" t="str">
        <f t="shared" si="167"/>
        <v>1900</v>
      </c>
    </row>
    <row r="3587" spans="4:29" x14ac:dyDescent="0.25">
      <c r="D3587" s="99" t="str">
        <f t="shared" si="165"/>
        <v/>
      </c>
      <c r="E3587" s="93"/>
      <c r="F3587" s="4"/>
      <c r="G3587" s="72"/>
      <c r="H3587" s="72"/>
      <c r="I3587" s="72"/>
      <c r="J3587" s="72"/>
      <c r="W3587" s="68">
        <f t="shared" si="166"/>
        <v>1</v>
      </c>
      <c r="AC3587" s="1" t="str">
        <f t="shared" si="167"/>
        <v>1900</v>
      </c>
    </row>
    <row r="3588" spans="4:29" x14ac:dyDescent="0.25">
      <c r="D3588" s="99" t="str">
        <f t="shared" ref="D3588:D3651" si="168">IF(W3588&lt;&gt;$V$1,IF(YEAR(W3588)=YEAR(W3587),D3587+1,1),"")</f>
        <v/>
      </c>
      <c r="E3588" s="93"/>
      <c r="F3588" s="4"/>
      <c r="G3588" s="72"/>
      <c r="H3588" s="72"/>
      <c r="I3588" s="72"/>
      <c r="J3588" s="72"/>
      <c r="W3588" s="68">
        <f t="shared" ref="W3588:W3651" si="169">IF(CONCATENATE(F3588,F3589,F3590,F3591,F3592,F3593)&lt;&gt;"",IF(AND(E3588&lt;&gt;0,ISNUMBER(E3588)=TRUE),E3588,W3587),$V$1)</f>
        <v>1</v>
      </c>
      <c r="AC3588" s="1" t="str">
        <f t="shared" si="167"/>
        <v>1900</v>
      </c>
    </row>
    <row r="3589" spans="4:29" x14ac:dyDescent="0.25">
      <c r="D3589" s="99" t="str">
        <f t="shared" si="168"/>
        <v/>
      </c>
      <c r="E3589" s="93"/>
      <c r="F3589" s="4"/>
      <c r="G3589" s="72"/>
      <c r="H3589" s="72"/>
      <c r="I3589" s="72"/>
      <c r="J3589" s="72"/>
      <c r="W3589" s="68">
        <f t="shared" si="169"/>
        <v>1</v>
      </c>
      <c r="AC3589" s="1" t="str">
        <f t="shared" ref="AC3589:AC3652" si="170">YEAR(W3589)&amp;F3589</f>
        <v>1900</v>
      </c>
    </row>
    <row r="3590" spans="4:29" x14ac:dyDescent="0.25">
      <c r="D3590" s="99" t="str">
        <f t="shared" si="168"/>
        <v/>
      </c>
      <c r="E3590" s="93"/>
      <c r="F3590" s="4"/>
      <c r="G3590" s="72"/>
      <c r="H3590" s="72"/>
      <c r="I3590" s="72"/>
      <c r="J3590" s="72"/>
      <c r="W3590" s="68">
        <f t="shared" si="169"/>
        <v>1</v>
      </c>
      <c r="AC3590" s="1" t="str">
        <f t="shared" si="170"/>
        <v>1900</v>
      </c>
    </row>
    <row r="3591" spans="4:29" x14ac:dyDescent="0.25">
      <c r="D3591" s="99" t="str">
        <f t="shared" si="168"/>
        <v/>
      </c>
      <c r="E3591" s="93"/>
      <c r="F3591" s="4"/>
      <c r="G3591" s="72"/>
      <c r="H3591" s="72"/>
      <c r="I3591" s="72"/>
      <c r="J3591" s="72"/>
      <c r="W3591" s="68">
        <f t="shared" si="169"/>
        <v>1</v>
      </c>
      <c r="AC3591" s="1" t="str">
        <f t="shared" si="170"/>
        <v>1900</v>
      </c>
    </row>
    <row r="3592" spans="4:29" x14ac:dyDescent="0.25">
      <c r="D3592" s="99" t="str">
        <f t="shared" si="168"/>
        <v/>
      </c>
      <c r="E3592" s="93"/>
      <c r="F3592" s="4"/>
      <c r="G3592" s="72"/>
      <c r="H3592" s="72"/>
      <c r="I3592" s="72"/>
      <c r="J3592" s="72"/>
      <c r="W3592" s="68">
        <f t="shared" si="169"/>
        <v>1</v>
      </c>
      <c r="AC3592" s="1" t="str">
        <f t="shared" si="170"/>
        <v>1900</v>
      </c>
    </row>
    <row r="3593" spans="4:29" x14ac:dyDescent="0.25">
      <c r="D3593" s="99" t="str">
        <f t="shared" si="168"/>
        <v/>
      </c>
      <c r="E3593" s="93"/>
      <c r="F3593" s="4"/>
      <c r="G3593" s="72"/>
      <c r="H3593" s="72"/>
      <c r="I3593" s="72"/>
      <c r="J3593" s="72"/>
      <c r="W3593" s="68">
        <f t="shared" si="169"/>
        <v>1</v>
      </c>
      <c r="AC3593" s="1" t="str">
        <f t="shared" si="170"/>
        <v>1900</v>
      </c>
    </row>
    <row r="3594" spans="4:29" x14ac:dyDescent="0.25">
      <c r="D3594" s="99" t="str">
        <f t="shared" si="168"/>
        <v/>
      </c>
      <c r="E3594" s="93"/>
      <c r="F3594" s="4"/>
      <c r="G3594" s="72"/>
      <c r="H3594" s="72"/>
      <c r="I3594" s="72"/>
      <c r="J3594" s="72"/>
      <c r="W3594" s="68">
        <f t="shared" si="169"/>
        <v>1</v>
      </c>
      <c r="AC3594" s="1" t="str">
        <f t="shared" si="170"/>
        <v>1900</v>
      </c>
    </row>
    <row r="3595" spans="4:29" x14ac:dyDescent="0.25">
      <c r="D3595" s="99" t="str">
        <f t="shared" si="168"/>
        <v/>
      </c>
      <c r="E3595" s="93"/>
      <c r="F3595" s="4"/>
      <c r="G3595" s="72"/>
      <c r="H3595" s="72"/>
      <c r="I3595" s="72"/>
      <c r="J3595" s="72"/>
      <c r="W3595" s="68">
        <f t="shared" si="169"/>
        <v>1</v>
      </c>
      <c r="AC3595" s="1" t="str">
        <f t="shared" si="170"/>
        <v>1900</v>
      </c>
    </row>
    <row r="3596" spans="4:29" x14ac:dyDescent="0.25">
      <c r="D3596" s="99" t="str">
        <f t="shared" si="168"/>
        <v/>
      </c>
      <c r="E3596" s="93"/>
      <c r="F3596" s="4"/>
      <c r="G3596" s="72"/>
      <c r="H3596" s="72"/>
      <c r="I3596" s="72"/>
      <c r="J3596" s="72"/>
      <c r="W3596" s="68">
        <f t="shared" si="169"/>
        <v>1</v>
      </c>
      <c r="AC3596" s="1" t="str">
        <f t="shared" si="170"/>
        <v>1900</v>
      </c>
    </row>
    <row r="3597" spans="4:29" x14ac:dyDescent="0.25">
      <c r="D3597" s="99" t="str">
        <f t="shared" si="168"/>
        <v/>
      </c>
      <c r="E3597" s="93"/>
      <c r="F3597" s="4"/>
      <c r="G3597" s="72"/>
      <c r="H3597" s="72"/>
      <c r="I3597" s="72"/>
      <c r="J3597" s="72"/>
      <c r="W3597" s="68">
        <f t="shared" si="169"/>
        <v>1</v>
      </c>
      <c r="AC3597" s="1" t="str">
        <f t="shared" si="170"/>
        <v>1900</v>
      </c>
    </row>
    <row r="3598" spans="4:29" x14ac:dyDescent="0.25">
      <c r="D3598" s="99" t="str">
        <f t="shared" si="168"/>
        <v/>
      </c>
      <c r="E3598" s="93"/>
      <c r="F3598" s="4"/>
      <c r="G3598" s="72"/>
      <c r="H3598" s="72"/>
      <c r="I3598" s="72"/>
      <c r="J3598" s="72"/>
      <c r="W3598" s="68">
        <f t="shared" si="169"/>
        <v>1</v>
      </c>
      <c r="AC3598" s="1" t="str">
        <f t="shared" si="170"/>
        <v>1900</v>
      </c>
    </row>
    <row r="3599" spans="4:29" x14ac:dyDescent="0.25">
      <c r="D3599" s="99" t="str">
        <f t="shared" si="168"/>
        <v/>
      </c>
      <c r="E3599" s="93"/>
      <c r="F3599" s="4"/>
      <c r="G3599" s="72"/>
      <c r="H3599" s="72"/>
      <c r="I3599" s="72"/>
      <c r="J3599" s="72"/>
      <c r="W3599" s="68">
        <f t="shared" si="169"/>
        <v>1</v>
      </c>
      <c r="AC3599" s="1" t="str">
        <f t="shared" si="170"/>
        <v>1900</v>
      </c>
    </row>
    <row r="3600" spans="4:29" x14ac:dyDescent="0.25">
      <c r="D3600" s="99" t="str">
        <f t="shared" si="168"/>
        <v/>
      </c>
      <c r="E3600" s="93"/>
      <c r="F3600" s="4"/>
      <c r="G3600" s="72"/>
      <c r="H3600" s="72"/>
      <c r="I3600" s="72"/>
      <c r="J3600" s="72"/>
      <c r="W3600" s="68">
        <f t="shared" si="169"/>
        <v>1</v>
      </c>
      <c r="AC3600" s="1" t="str">
        <f t="shared" si="170"/>
        <v>1900</v>
      </c>
    </row>
    <row r="3601" spans="4:29" x14ac:dyDescent="0.25">
      <c r="D3601" s="99" t="str">
        <f t="shared" si="168"/>
        <v/>
      </c>
      <c r="E3601" s="93"/>
      <c r="F3601" s="4"/>
      <c r="G3601" s="72"/>
      <c r="H3601" s="72"/>
      <c r="I3601" s="72"/>
      <c r="J3601" s="72"/>
      <c r="W3601" s="68">
        <f t="shared" si="169"/>
        <v>1</v>
      </c>
      <c r="AC3601" s="1" t="str">
        <f t="shared" si="170"/>
        <v>1900</v>
      </c>
    </row>
    <row r="3602" spans="4:29" x14ac:dyDescent="0.25">
      <c r="D3602" s="99" t="str">
        <f t="shared" si="168"/>
        <v/>
      </c>
      <c r="E3602" s="93"/>
      <c r="F3602" s="4"/>
      <c r="G3602" s="72"/>
      <c r="H3602" s="72"/>
      <c r="I3602" s="72"/>
      <c r="J3602" s="72"/>
      <c r="W3602" s="68">
        <f t="shared" si="169"/>
        <v>1</v>
      </c>
      <c r="AC3602" s="1" t="str">
        <f t="shared" si="170"/>
        <v>1900</v>
      </c>
    </row>
    <row r="3603" spans="4:29" x14ac:dyDescent="0.25">
      <c r="D3603" s="99" t="str">
        <f t="shared" si="168"/>
        <v/>
      </c>
      <c r="E3603" s="93"/>
      <c r="F3603" s="4"/>
      <c r="G3603" s="72"/>
      <c r="H3603" s="72"/>
      <c r="I3603" s="72"/>
      <c r="J3603" s="72"/>
      <c r="W3603" s="68">
        <f t="shared" si="169"/>
        <v>1</v>
      </c>
      <c r="AC3603" s="1" t="str">
        <f t="shared" si="170"/>
        <v>1900</v>
      </c>
    </row>
    <row r="3604" spans="4:29" x14ac:dyDescent="0.25">
      <c r="D3604" s="99" t="str">
        <f t="shared" si="168"/>
        <v/>
      </c>
      <c r="E3604" s="93"/>
      <c r="F3604" s="4"/>
      <c r="G3604" s="72"/>
      <c r="H3604" s="72"/>
      <c r="I3604" s="72"/>
      <c r="J3604" s="72"/>
      <c r="W3604" s="68">
        <f t="shared" si="169"/>
        <v>1</v>
      </c>
      <c r="AC3604" s="1" t="str">
        <f t="shared" si="170"/>
        <v>1900</v>
      </c>
    </row>
    <row r="3605" spans="4:29" x14ac:dyDescent="0.25">
      <c r="D3605" s="99" t="str">
        <f t="shared" si="168"/>
        <v/>
      </c>
      <c r="E3605" s="93"/>
      <c r="F3605" s="4"/>
      <c r="G3605" s="72"/>
      <c r="H3605" s="72"/>
      <c r="I3605" s="72"/>
      <c r="J3605" s="72"/>
      <c r="W3605" s="68">
        <f t="shared" si="169"/>
        <v>1</v>
      </c>
      <c r="AC3605" s="1" t="str">
        <f t="shared" si="170"/>
        <v>1900</v>
      </c>
    </row>
    <row r="3606" spans="4:29" x14ac:dyDescent="0.25">
      <c r="D3606" s="99" t="str">
        <f t="shared" si="168"/>
        <v/>
      </c>
      <c r="E3606" s="93"/>
      <c r="F3606" s="4"/>
      <c r="G3606" s="72"/>
      <c r="H3606" s="72"/>
      <c r="I3606" s="72"/>
      <c r="J3606" s="72"/>
      <c r="W3606" s="68">
        <f t="shared" si="169"/>
        <v>1</v>
      </c>
      <c r="AC3606" s="1" t="str">
        <f t="shared" si="170"/>
        <v>1900</v>
      </c>
    </row>
    <row r="3607" spans="4:29" x14ac:dyDescent="0.25">
      <c r="D3607" s="99" t="str">
        <f t="shared" si="168"/>
        <v/>
      </c>
      <c r="E3607" s="93"/>
      <c r="F3607" s="4"/>
      <c r="G3607" s="72"/>
      <c r="H3607" s="72"/>
      <c r="I3607" s="72"/>
      <c r="J3607" s="72"/>
      <c r="W3607" s="68">
        <f t="shared" si="169"/>
        <v>1</v>
      </c>
      <c r="AC3607" s="1" t="str">
        <f t="shared" si="170"/>
        <v>1900</v>
      </c>
    </row>
    <row r="3608" spans="4:29" x14ac:dyDescent="0.25">
      <c r="D3608" s="99" t="str">
        <f t="shared" si="168"/>
        <v/>
      </c>
      <c r="E3608" s="93"/>
      <c r="F3608" s="4"/>
      <c r="G3608" s="72"/>
      <c r="H3608" s="72"/>
      <c r="I3608" s="72"/>
      <c r="J3608" s="72"/>
      <c r="W3608" s="68">
        <f t="shared" si="169"/>
        <v>1</v>
      </c>
      <c r="AC3608" s="1" t="str">
        <f t="shared" si="170"/>
        <v>1900</v>
      </c>
    </row>
    <row r="3609" spans="4:29" x14ac:dyDescent="0.25">
      <c r="D3609" s="99" t="str">
        <f t="shared" si="168"/>
        <v/>
      </c>
      <c r="E3609" s="93"/>
      <c r="F3609" s="4"/>
      <c r="G3609" s="72"/>
      <c r="H3609" s="72"/>
      <c r="I3609" s="72"/>
      <c r="J3609" s="72"/>
      <c r="W3609" s="68">
        <f t="shared" si="169"/>
        <v>1</v>
      </c>
      <c r="AC3609" s="1" t="str">
        <f t="shared" si="170"/>
        <v>1900</v>
      </c>
    </row>
    <row r="3610" spans="4:29" x14ac:dyDescent="0.25">
      <c r="D3610" s="99" t="str">
        <f t="shared" si="168"/>
        <v/>
      </c>
      <c r="E3610" s="93"/>
      <c r="F3610" s="4"/>
      <c r="G3610" s="72"/>
      <c r="H3610" s="72"/>
      <c r="I3610" s="72"/>
      <c r="J3610" s="72"/>
      <c r="W3610" s="68">
        <f t="shared" si="169"/>
        <v>1</v>
      </c>
      <c r="AC3610" s="1" t="str">
        <f t="shared" si="170"/>
        <v>1900</v>
      </c>
    </row>
    <row r="3611" spans="4:29" x14ac:dyDescent="0.25">
      <c r="D3611" s="99" t="str">
        <f t="shared" si="168"/>
        <v/>
      </c>
      <c r="E3611" s="93"/>
      <c r="F3611" s="4"/>
      <c r="G3611" s="72"/>
      <c r="H3611" s="72"/>
      <c r="I3611" s="72"/>
      <c r="J3611" s="72"/>
      <c r="W3611" s="68">
        <f t="shared" si="169"/>
        <v>1</v>
      </c>
      <c r="AC3611" s="1" t="str">
        <f t="shared" si="170"/>
        <v>1900</v>
      </c>
    </row>
    <row r="3612" spans="4:29" x14ac:dyDescent="0.25">
      <c r="D3612" s="99" t="str">
        <f t="shared" si="168"/>
        <v/>
      </c>
      <c r="E3612" s="93"/>
      <c r="F3612" s="4"/>
      <c r="G3612" s="72"/>
      <c r="H3612" s="72"/>
      <c r="I3612" s="72"/>
      <c r="J3612" s="72"/>
      <c r="W3612" s="68">
        <f t="shared" si="169"/>
        <v>1</v>
      </c>
      <c r="AC3612" s="1" t="str">
        <f t="shared" si="170"/>
        <v>1900</v>
      </c>
    </row>
    <row r="3613" spans="4:29" x14ac:dyDescent="0.25">
      <c r="D3613" s="99" t="str">
        <f t="shared" si="168"/>
        <v/>
      </c>
      <c r="E3613" s="93"/>
      <c r="F3613" s="4"/>
      <c r="G3613" s="72"/>
      <c r="H3613" s="72"/>
      <c r="I3613" s="72"/>
      <c r="J3613" s="72"/>
      <c r="W3613" s="68">
        <f t="shared" si="169"/>
        <v>1</v>
      </c>
      <c r="AC3613" s="1" t="str">
        <f t="shared" si="170"/>
        <v>1900</v>
      </c>
    </row>
    <row r="3614" spans="4:29" x14ac:dyDescent="0.25">
      <c r="D3614" s="99" t="str">
        <f t="shared" si="168"/>
        <v/>
      </c>
      <c r="E3614" s="93"/>
      <c r="F3614" s="4"/>
      <c r="G3614" s="72"/>
      <c r="H3614" s="72"/>
      <c r="I3614" s="72"/>
      <c r="J3614" s="72"/>
      <c r="W3614" s="68">
        <f t="shared" si="169"/>
        <v>1</v>
      </c>
      <c r="AC3614" s="1" t="str">
        <f t="shared" si="170"/>
        <v>1900</v>
      </c>
    </row>
    <row r="3615" spans="4:29" x14ac:dyDescent="0.25">
      <c r="D3615" s="99" t="str">
        <f t="shared" si="168"/>
        <v/>
      </c>
      <c r="E3615" s="93"/>
      <c r="F3615" s="4"/>
      <c r="G3615" s="72"/>
      <c r="H3615" s="72"/>
      <c r="I3615" s="72"/>
      <c r="J3615" s="72"/>
      <c r="W3615" s="68">
        <f t="shared" si="169"/>
        <v>1</v>
      </c>
      <c r="AC3615" s="1" t="str">
        <f t="shared" si="170"/>
        <v>1900</v>
      </c>
    </row>
    <row r="3616" spans="4:29" x14ac:dyDescent="0.25">
      <c r="D3616" s="99" t="str">
        <f t="shared" si="168"/>
        <v/>
      </c>
      <c r="E3616" s="93"/>
      <c r="F3616" s="4"/>
      <c r="G3616" s="72"/>
      <c r="H3616" s="72"/>
      <c r="I3616" s="72"/>
      <c r="J3616" s="72"/>
      <c r="W3616" s="68">
        <f t="shared" si="169"/>
        <v>1</v>
      </c>
      <c r="AC3616" s="1" t="str">
        <f t="shared" si="170"/>
        <v>1900</v>
      </c>
    </row>
    <row r="3617" spans="4:29" x14ac:dyDescent="0.25">
      <c r="D3617" s="99" t="str">
        <f t="shared" si="168"/>
        <v/>
      </c>
      <c r="E3617" s="93"/>
      <c r="F3617" s="4"/>
      <c r="G3617" s="72"/>
      <c r="H3617" s="72"/>
      <c r="I3617" s="72"/>
      <c r="J3617" s="72"/>
      <c r="W3617" s="68">
        <f t="shared" si="169"/>
        <v>1</v>
      </c>
      <c r="AC3617" s="1" t="str">
        <f t="shared" si="170"/>
        <v>1900</v>
      </c>
    </row>
    <row r="3618" spans="4:29" x14ac:dyDescent="0.25">
      <c r="D3618" s="99" t="str">
        <f t="shared" si="168"/>
        <v/>
      </c>
      <c r="E3618" s="93"/>
      <c r="F3618" s="4"/>
      <c r="G3618" s="72"/>
      <c r="H3618" s="72"/>
      <c r="I3618" s="72"/>
      <c r="J3618" s="72"/>
      <c r="W3618" s="68">
        <f t="shared" si="169"/>
        <v>1</v>
      </c>
      <c r="AC3618" s="1" t="str">
        <f t="shared" si="170"/>
        <v>1900</v>
      </c>
    </row>
    <row r="3619" spans="4:29" x14ac:dyDescent="0.25">
      <c r="D3619" s="99" t="str">
        <f t="shared" si="168"/>
        <v/>
      </c>
      <c r="E3619" s="93"/>
      <c r="F3619" s="4"/>
      <c r="G3619" s="72"/>
      <c r="H3619" s="72"/>
      <c r="I3619" s="72"/>
      <c r="J3619" s="72"/>
      <c r="W3619" s="68">
        <f t="shared" si="169"/>
        <v>1</v>
      </c>
      <c r="AC3619" s="1" t="str">
        <f t="shared" si="170"/>
        <v>1900</v>
      </c>
    </row>
    <row r="3620" spans="4:29" x14ac:dyDescent="0.25">
      <c r="D3620" s="99" t="str">
        <f t="shared" si="168"/>
        <v/>
      </c>
      <c r="E3620" s="93"/>
      <c r="F3620" s="4"/>
      <c r="G3620" s="72"/>
      <c r="H3620" s="72"/>
      <c r="I3620" s="72"/>
      <c r="J3620" s="72"/>
      <c r="W3620" s="68">
        <f t="shared" si="169"/>
        <v>1</v>
      </c>
      <c r="AC3620" s="1" t="str">
        <f t="shared" si="170"/>
        <v>1900</v>
      </c>
    </row>
    <row r="3621" spans="4:29" x14ac:dyDescent="0.25">
      <c r="D3621" s="99" t="str">
        <f t="shared" si="168"/>
        <v/>
      </c>
      <c r="E3621" s="93"/>
      <c r="F3621" s="4"/>
      <c r="G3621" s="72"/>
      <c r="H3621" s="72"/>
      <c r="I3621" s="72"/>
      <c r="J3621" s="72"/>
      <c r="W3621" s="68">
        <f t="shared" si="169"/>
        <v>1</v>
      </c>
      <c r="AC3621" s="1" t="str">
        <f t="shared" si="170"/>
        <v>1900</v>
      </c>
    </row>
    <row r="3622" spans="4:29" x14ac:dyDescent="0.25">
      <c r="D3622" s="99" t="str">
        <f t="shared" si="168"/>
        <v/>
      </c>
      <c r="E3622" s="93"/>
      <c r="F3622" s="4"/>
      <c r="G3622" s="72"/>
      <c r="H3622" s="72"/>
      <c r="I3622" s="72"/>
      <c r="J3622" s="72"/>
      <c r="W3622" s="68">
        <f t="shared" si="169"/>
        <v>1</v>
      </c>
      <c r="AC3622" s="1" t="str">
        <f t="shared" si="170"/>
        <v>1900</v>
      </c>
    </row>
    <row r="3623" spans="4:29" x14ac:dyDescent="0.25">
      <c r="D3623" s="99" t="str">
        <f t="shared" si="168"/>
        <v/>
      </c>
      <c r="E3623" s="93"/>
      <c r="F3623" s="4"/>
      <c r="G3623" s="72"/>
      <c r="H3623" s="72"/>
      <c r="I3623" s="72"/>
      <c r="J3623" s="72"/>
      <c r="W3623" s="68">
        <f t="shared" si="169"/>
        <v>1</v>
      </c>
      <c r="AC3623" s="1" t="str">
        <f t="shared" si="170"/>
        <v>1900</v>
      </c>
    </row>
    <row r="3624" spans="4:29" x14ac:dyDescent="0.25">
      <c r="D3624" s="99" t="str">
        <f t="shared" si="168"/>
        <v/>
      </c>
      <c r="E3624" s="93"/>
      <c r="F3624" s="4"/>
      <c r="G3624" s="72"/>
      <c r="H3624" s="72"/>
      <c r="I3624" s="72"/>
      <c r="J3624" s="72"/>
      <c r="W3624" s="68">
        <f t="shared" si="169"/>
        <v>1</v>
      </c>
      <c r="AC3624" s="1" t="str">
        <f t="shared" si="170"/>
        <v>1900</v>
      </c>
    </row>
    <row r="3625" spans="4:29" x14ac:dyDescent="0.25">
      <c r="D3625" s="99" t="str">
        <f t="shared" si="168"/>
        <v/>
      </c>
      <c r="E3625" s="93"/>
      <c r="F3625" s="4"/>
      <c r="G3625" s="72"/>
      <c r="H3625" s="72"/>
      <c r="I3625" s="72"/>
      <c r="J3625" s="72"/>
      <c r="W3625" s="68">
        <f t="shared" si="169"/>
        <v>1</v>
      </c>
      <c r="AC3625" s="1" t="str">
        <f t="shared" si="170"/>
        <v>1900</v>
      </c>
    </row>
    <row r="3626" spans="4:29" x14ac:dyDescent="0.25">
      <c r="D3626" s="99" t="str">
        <f t="shared" si="168"/>
        <v/>
      </c>
      <c r="E3626" s="93"/>
      <c r="F3626" s="4"/>
      <c r="G3626" s="72"/>
      <c r="H3626" s="72"/>
      <c r="I3626" s="72"/>
      <c r="J3626" s="72"/>
      <c r="W3626" s="68">
        <f t="shared" si="169"/>
        <v>1</v>
      </c>
      <c r="AC3626" s="1" t="str">
        <f t="shared" si="170"/>
        <v>1900</v>
      </c>
    </row>
    <row r="3627" spans="4:29" x14ac:dyDescent="0.25">
      <c r="D3627" s="99" t="str">
        <f t="shared" si="168"/>
        <v/>
      </c>
      <c r="E3627" s="93"/>
      <c r="F3627" s="4"/>
      <c r="G3627" s="72"/>
      <c r="H3627" s="72"/>
      <c r="I3627" s="72"/>
      <c r="J3627" s="72"/>
      <c r="W3627" s="68">
        <f t="shared" si="169"/>
        <v>1</v>
      </c>
      <c r="AC3627" s="1" t="str">
        <f t="shared" si="170"/>
        <v>1900</v>
      </c>
    </row>
    <row r="3628" spans="4:29" x14ac:dyDescent="0.25">
      <c r="D3628" s="99" t="str">
        <f t="shared" si="168"/>
        <v/>
      </c>
      <c r="E3628" s="93"/>
      <c r="F3628" s="4"/>
      <c r="G3628" s="72"/>
      <c r="H3628" s="72"/>
      <c r="I3628" s="72"/>
      <c r="J3628" s="72"/>
      <c r="W3628" s="68">
        <f t="shared" si="169"/>
        <v>1</v>
      </c>
      <c r="AC3628" s="1" t="str">
        <f t="shared" si="170"/>
        <v>1900</v>
      </c>
    </row>
    <row r="3629" spans="4:29" x14ac:dyDescent="0.25">
      <c r="D3629" s="99" t="str">
        <f t="shared" si="168"/>
        <v/>
      </c>
      <c r="E3629" s="93"/>
      <c r="F3629" s="4"/>
      <c r="G3629" s="72"/>
      <c r="H3629" s="72"/>
      <c r="I3629" s="72"/>
      <c r="J3629" s="72"/>
      <c r="W3629" s="68">
        <f t="shared" si="169"/>
        <v>1</v>
      </c>
      <c r="AC3629" s="1" t="str">
        <f t="shared" si="170"/>
        <v>1900</v>
      </c>
    </row>
    <row r="3630" spans="4:29" x14ac:dyDescent="0.25">
      <c r="D3630" s="99" t="str">
        <f t="shared" si="168"/>
        <v/>
      </c>
      <c r="E3630" s="93"/>
      <c r="F3630" s="4"/>
      <c r="G3630" s="72"/>
      <c r="H3630" s="72"/>
      <c r="I3630" s="72"/>
      <c r="J3630" s="72"/>
      <c r="W3630" s="68">
        <f t="shared" si="169"/>
        <v>1</v>
      </c>
      <c r="AC3630" s="1" t="str">
        <f t="shared" si="170"/>
        <v>1900</v>
      </c>
    </row>
    <row r="3631" spans="4:29" x14ac:dyDescent="0.25">
      <c r="D3631" s="99" t="str">
        <f t="shared" si="168"/>
        <v/>
      </c>
      <c r="E3631" s="93"/>
      <c r="F3631" s="4"/>
      <c r="G3631" s="72"/>
      <c r="H3631" s="72"/>
      <c r="I3631" s="72"/>
      <c r="J3631" s="72"/>
      <c r="W3631" s="68">
        <f t="shared" si="169"/>
        <v>1</v>
      </c>
      <c r="AC3631" s="1" t="str">
        <f t="shared" si="170"/>
        <v>1900</v>
      </c>
    </row>
    <row r="3632" spans="4:29" x14ac:dyDescent="0.25">
      <c r="D3632" s="99" t="str">
        <f t="shared" si="168"/>
        <v/>
      </c>
      <c r="E3632" s="93"/>
      <c r="F3632" s="4"/>
      <c r="G3632" s="72"/>
      <c r="H3632" s="72"/>
      <c r="I3632" s="72"/>
      <c r="J3632" s="72"/>
      <c r="W3632" s="68">
        <f t="shared" si="169"/>
        <v>1</v>
      </c>
      <c r="AC3632" s="1" t="str">
        <f t="shared" si="170"/>
        <v>1900</v>
      </c>
    </row>
    <row r="3633" spans="4:29" x14ac:dyDescent="0.25">
      <c r="D3633" s="99" t="str">
        <f t="shared" si="168"/>
        <v/>
      </c>
      <c r="E3633" s="93"/>
      <c r="F3633" s="4"/>
      <c r="G3633" s="72"/>
      <c r="H3633" s="72"/>
      <c r="I3633" s="72"/>
      <c r="J3633" s="72"/>
      <c r="W3633" s="68">
        <f t="shared" si="169"/>
        <v>1</v>
      </c>
      <c r="AC3633" s="1" t="str">
        <f t="shared" si="170"/>
        <v>1900</v>
      </c>
    </row>
    <row r="3634" spans="4:29" x14ac:dyDescent="0.25">
      <c r="D3634" s="99" t="str">
        <f t="shared" si="168"/>
        <v/>
      </c>
      <c r="E3634" s="93"/>
      <c r="F3634" s="4"/>
      <c r="G3634" s="72"/>
      <c r="H3634" s="72"/>
      <c r="I3634" s="72"/>
      <c r="J3634" s="72"/>
      <c r="W3634" s="68">
        <f t="shared" si="169"/>
        <v>1</v>
      </c>
      <c r="AC3634" s="1" t="str">
        <f t="shared" si="170"/>
        <v>1900</v>
      </c>
    </row>
    <row r="3635" spans="4:29" x14ac:dyDescent="0.25">
      <c r="D3635" s="99" t="str">
        <f t="shared" si="168"/>
        <v/>
      </c>
      <c r="E3635" s="93"/>
      <c r="F3635" s="4"/>
      <c r="G3635" s="72"/>
      <c r="H3635" s="72"/>
      <c r="I3635" s="72"/>
      <c r="J3635" s="72"/>
      <c r="W3635" s="68">
        <f t="shared" si="169"/>
        <v>1</v>
      </c>
      <c r="AC3635" s="1" t="str">
        <f t="shared" si="170"/>
        <v>1900</v>
      </c>
    </row>
    <row r="3636" spans="4:29" x14ac:dyDescent="0.25">
      <c r="D3636" s="99" t="str">
        <f t="shared" si="168"/>
        <v/>
      </c>
      <c r="E3636" s="93"/>
      <c r="F3636" s="4"/>
      <c r="G3636" s="72"/>
      <c r="H3636" s="72"/>
      <c r="I3636" s="72"/>
      <c r="J3636" s="72"/>
      <c r="W3636" s="68">
        <f t="shared" si="169"/>
        <v>1</v>
      </c>
      <c r="AC3636" s="1" t="str">
        <f t="shared" si="170"/>
        <v>1900</v>
      </c>
    </row>
    <row r="3637" spans="4:29" x14ac:dyDescent="0.25">
      <c r="D3637" s="99" t="str">
        <f t="shared" si="168"/>
        <v/>
      </c>
      <c r="E3637" s="93"/>
      <c r="F3637" s="4"/>
      <c r="G3637" s="72"/>
      <c r="H3637" s="72"/>
      <c r="I3637" s="72"/>
      <c r="J3637" s="72"/>
      <c r="W3637" s="68">
        <f t="shared" si="169"/>
        <v>1</v>
      </c>
      <c r="AC3637" s="1" t="str">
        <f t="shared" si="170"/>
        <v>1900</v>
      </c>
    </row>
    <row r="3638" spans="4:29" x14ac:dyDescent="0.25">
      <c r="D3638" s="99" t="str">
        <f t="shared" si="168"/>
        <v/>
      </c>
      <c r="E3638" s="93"/>
      <c r="F3638" s="4"/>
      <c r="G3638" s="72"/>
      <c r="H3638" s="72"/>
      <c r="I3638" s="72"/>
      <c r="J3638" s="72"/>
      <c r="W3638" s="68">
        <f t="shared" si="169"/>
        <v>1</v>
      </c>
      <c r="AC3638" s="1" t="str">
        <f t="shared" si="170"/>
        <v>1900</v>
      </c>
    </row>
    <row r="3639" spans="4:29" x14ac:dyDescent="0.25">
      <c r="D3639" s="99" t="str">
        <f t="shared" si="168"/>
        <v/>
      </c>
      <c r="E3639" s="93"/>
      <c r="F3639" s="4"/>
      <c r="G3639" s="72"/>
      <c r="H3639" s="72"/>
      <c r="I3639" s="72"/>
      <c r="J3639" s="72"/>
      <c r="W3639" s="68">
        <f t="shared" si="169"/>
        <v>1</v>
      </c>
      <c r="AC3639" s="1" t="str">
        <f t="shared" si="170"/>
        <v>1900</v>
      </c>
    </row>
    <row r="3640" spans="4:29" x14ac:dyDescent="0.25">
      <c r="D3640" s="99" t="str">
        <f t="shared" si="168"/>
        <v/>
      </c>
      <c r="E3640" s="93"/>
      <c r="F3640" s="4"/>
      <c r="G3640" s="72"/>
      <c r="H3640" s="72"/>
      <c r="I3640" s="72"/>
      <c r="J3640" s="72"/>
      <c r="W3640" s="68">
        <f t="shared" si="169"/>
        <v>1</v>
      </c>
      <c r="AC3640" s="1" t="str">
        <f t="shared" si="170"/>
        <v>1900</v>
      </c>
    </row>
    <row r="3641" spans="4:29" x14ac:dyDescent="0.25">
      <c r="D3641" s="99" t="str">
        <f t="shared" si="168"/>
        <v/>
      </c>
      <c r="E3641" s="93"/>
      <c r="F3641" s="4"/>
      <c r="G3641" s="72"/>
      <c r="H3641" s="72"/>
      <c r="I3641" s="72"/>
      <c r="J3641" s="72"/>
      <c r="W3641" s="68">
        <f t="shared" si="169"/>
        <v>1</v>
      </c>
      <c r="AC3641" s="1" t="str">
        <f t="shared" si="170"/>
        <v>1900</v>
      </c>
    </row>
    <row r="3642" spans="4:29" x14ac:dyDescent="0.25">
      <c r="D3642" s="99" t="str">
        <f t="shared" si="168"/>
        <v/>
      </c>
      <c r="E3642" s="93"/>
      <c r="F3642" s="4"/>
      <c r="G3642" s="72"/>
      <c r="H3642" s="72"/>
      <c r="I3642" s="72"/>
      <c r="J3642" s="72"/>
      <c r="W3642" s="68">
        <f t="shared" si="169"/>
        <v>1</v>
      </c>
      <c r="AC3642" s="1" t="str">
        <f t="shared" si="170"/>
        <v>1900</v>
      </c>
    </row>
    <row r="3643" spans="4:29" x14ac:dyDescent="0.25">
      <c r="D3643" s="99" t="str">
        <f t="shared" si="168"/>
        <v/>
      </c>
      <c r="E3643" s="93"/>
      <c r="F3643" s="4"/>
      <c r="G3643" s="72"/>
      <c r="H3643" s="72"/>
      <c r="I3643" s="72"/>
      <c r="J3643" s="72"/>
      <c r="W3643" s="68">
        <f t="shared" si="169"/>
        <v>1</v>
      </c>
      <c r="AC3643" s="1" t="str">
        <f t="shared" si="170"/>
        <v>1900</v>
      </c>
    </row>
    <row r="3644" spans="4:29" x14ac:dyDescent="0.25">
      <c r="D3644" s="99" t="str">
        <f t="shared" si="168"/>
        <v/>
      </c>
      <c r="E3644" s="93"/>
      <c r="F3644" s="4"/>
      <c r="G3644" s="72"/>
      <c r="H3644" s="72"/>
      <c r="I3644" s="72"/>
      <c r="J3644" s="72"/>
      <c r="W3644" s="68">
        <f t="shared" si="169"/>
        <v>1</v>
      </c>
      <c r="AC3644" s="1" t="str">
        <f t="shared" si="170"/>
        <v>1900</v>
      </c>
    </row>
    <row r="3645" spans="4:29" x14ac:dyDescent="0.25">
      <c r="D3645" s="99" t="str">
        <f t="shared" si="168"/>
        <v/>
      </c>
      <c r="E3645" s="93"/>
      <c r="F3645" s="4"/>
      <c r="G3645" s="72"/>
      <c r="H3645" s="72"/>
      <c r="I3645" s="72"/>
      <c r="J3645" s="72"/>
      <c r="W3645" s="68">
        <f t="shared" si="169"/>
        <v>1</v>
      </c>
      <c r="AC3645" s="1" t="str">
        <f t="shared" si="170"/>
        <v>1900</v>
      </c>
    </row>
    <row r="3646" spans="4:29" x14ac:dyDescent="0.25">
      <c r="D3646" s="99" t="str">
        <f t="shared" si="168"/>
        <v/>
      </c>
      <c r="E3646" s="93"/>
      <c r="F3646" s="4"/>
      <c r="G3646" s="72"/>
      <c r="H3646" s="72"/>
      <c r="I3646" s="72"/>
      <c r="J3646" s="72"/>
      <c r="W3646" s="68">
        <f t="shared" si="169"/>
        <v>1</v>
      </c>
      <c r="AC3646" s="1" t="str">
        <f t="shared" si="170"/>
        <v>1900</v>
      </c>
    </row>
    <row r="3647" spans="4:29" x14ac:dyDescent="0.25">
      <c r="D3647" s="99" t="str">
        <f t="shared" si="168"/>
        <v/>
      </c>
      <c r="E3647" s="93"/>
      <c r="F3647" s="4"/>
      <c r="G3647" s="72"/>
      <c r="H3647" s="72"/>
      <c r="I3647" s="72"/>
      <c r="J3647" s="72"/>
      <c r="W3647" s="68">
        <f t="shared" si="169"/>
        <v>1</v>
      </c>
      <c r="AC3647" s="1" t="str">
        <f t="shared" si="170"/>
        <v>1900</v>
      </c>
    </row>
    <row r="3648" spans="4:29" x14ac:dyDescent="0.25">
      <c r="D3648" s="99" t="str">
        <f t="shared" si="168"/>
        <v/>
      </c>
      <c r="E3648" s="93"/>
      <c r="F3648" s="4"/>
      <c r="G3648" s="72"/>
      <c r="H3648" s="72"/>
      <c r="I3648" s="72"/>
      <c r="J3648" s="72"/>
      <c r="W3648" s="68">
        <f t="shared" si="169"/>
        <v>1</v>
      </c>
      <c r="AC3648" s="1" t="str">
        <f t="shared" si="170"/>
        <v>1900</v>
      </c>
    </row>
    <row r="3649" spans="4:29" x14ac:dyDescent="0.25">
      <c r="D3649" s="99" t="str">
        <f t="shared" si="168"/>
        <v/>
      </c>
      <c r="E3649" s="93"/>
      <c r="F3649" s="4"/>
      <c r="G3649" s="72"/>
      <c r="H3649" s="72"/>
      <c r="I3649" s="72"/>
      <c r="J3649" s="72"/>
      <c r="W3649" s="68">
        <f t="shared" si="169"/>
        <v>1</v>
      </c>
      <c r="AC3649" s="1" t="str">
        <f t="shared" si="170"/>
        <v>1900</v>
      </c>
    </row>
    <row r="3650" spans="4:29" x14ac:dyDescent="0.25">
      <c r="D3650" s="99" t="str">
        <f t="shared" si="168"/>
        <v/>
      </c>
      <c r="E3650" s="93"/>
      <c r="F3650" s="4"/>
      <c r="G3650" s="72"/>
      <c r="H3650" s="72"/>
      <c r="I3650" s="72"/>
      <c r="J3650" s="72"/>
      <c r="W3650" s="68">
        <f t="shared" si="169"/>
        <v>1</v>
      </c>
      <c r="AC3650" s="1" t="str">
        <f t="shared" si="170"/>
        <v>1900</v>
      </c>
    </row>
    <row r="3651" spans="4:29" x14ac:dyDescent="0.25">
      <c r="D3651" s="99" t="str">
        <f t="shared" si="168"/>
        <v/>
      </c>
      <c r="E3651" s="93"/>
      <c r="F3651" s="4"/>
      <c r="G3651" s="72"/>
      <c r="H3651" s="72"/>
      <c r="I3651" s="72"/>
      <c r="J3651" s="72"/>
      <c r="W3651" s="68">
        <f t="shared" si="169"/>
        <v>1</v>
      </c>
      <c r="AC3651" s="1" t="str">
        <f t="shared" si="170"/>
        <v>1900</v>
      </c>
    </row>
    <row r="3652" spans="4:29" x14ac:dyDescent="0.25">
      <c r="D3652" s="99" t="str">
        <f t="shared" ref="D3652:D3715" si="171">IF(W3652&lt;&gt;$V$1,IF(YEAR(W3652)=YEAR(W3651),D3651+1,1),"")</f>
        <v/>
      </c>
      <c r="E3652" s="93"/>
      <c r="F3652" s="4"/>
      <c r="G3652" s="72"/>
      <c r="H3652" s="72"/>
      <c r="I3652" s="72"/>
      <c r="J3652" s="72"/>
      <c r="W3652" s="68">
        <f t="shared" ref="W3652:W3715" si="172">IF(CONCATENATE(F3652,F3653,F3654,F3655,F3656,F3657)&lt;&gt;"",IF(AND(E3652&lt;&gt;0,ISNUMBER(E3652)=TRUE),E3652,W3651),$V$1)</f>
        <v>1</v>
      </c>
      <c r="AC3652" s="1" t="str">
        <f t="shared" si="170"/>
        <v>1900</v>
      </c>
    </row>
    <row r="3653" spans="4:29" x14ac:dyDescent="0.25">
      <c r="D3653" s="99" t="str">
        <f t="shared" si="171"/>
        <v/>
      </c>
      <c r="E3653" s="93"/>
      <c r="F3653" s="4"/>
      <c r="G3653" s="72"/>
      <c r="H3653" s="72"/>
      <c r="I3653" s="72"/>
      <c r="J3653" s="72"/>
      <c r="W3653" s="68">
        <f t="shared" si="172"/>
        <v>1</v>
      </c>
      <c r="AC3653" s="1" t="str">
        <f t="shared" ref="AC3653:AC3716" si="173">YEAR(W3653)&amp;F3653</f>
        <v>1900</v>
      </c>
    </row>
    <row r="3654" spans="4:29" x14ac:dyDescent="0.25">
      <c r="D3654" s="99" t="str">
        <f t="shared" si="171"/>
        <v/>
      </c>
      <c r="E3654" s="93"/>
      <c r="F3654" s="4"/>
      <c r="G3654" s="72"/>
      <c r="H3654" s="72"/>
      <c r="I3654" s="72"/>
      <c r="J3654" s="72"/>
      <c r="W3654" s="68">
        <f t="shared" si="172"/>
        <v>1</v>
      </c>
      <c r="AC3654" s="1" t="str">
        <f t="shared" si="173"/>
        <v>1900</v>
      </c>
    </row>
    <row r="3655" spans="4:29" x14ac:dyDescent="0.25">
      <c r="D3655" s="99" t="str">
        <f t="shared" si="171"/>
        <v/>
      </c>
      <c r="E3655" s="93"/>
      <c r="F3655" s="4"/>
      <c r="G3655" s="72"/>
      <c r="H3655" s="72"/>
      <c r="I3655" s="72"/>
      <c r="J3655" s="72"/>
      <c r="W3655" s="68">
        <f t="shared" si="172"/>
        <v>1</v>
      </c>
      <c r="AC3655" s="1" t="str">
        <f t="shared" si="173"/>
        <v>1900</v>
      </c>
    </row>
    <row r="3656" spans="4:29" x14ac:dyDescent="0.25">
      <c r="D3656" s="99" t="str">
        <f t="shared" si="171"/>
        <v/>
      </c>
      <c r="E3656" s="93"/>
      <c r="F3656" s="4"/>
      <c r="G3656" s="72"/>
      <c r="H3656" s="72"/>
      <c r="I3656" s="72"/>
      <c r="J3656" s="72"/>
      <c r="W3656" s="68">
        <f t="shared" si="172"/>
        <v>1</v>
      </c>
      <c r="AC3656" s="1" t="str">
        <f t="shared" si="173"/>
        <v>1900</v>
      </c>
    </row>
    <row r="3657" spans="4:29" x14ac:dyDescent="0.25">
      <c r="D3657" s="99" t="str">
        <f t="shared" si="171"/>
        <v/>
      </c>
      <c r="E3657" s="93"/>
      <c r="F3657" s="4"/>
      <c r="G3657" s="72"/>
      <c r="H3657" s="72"/>
      <c r="I3657" s="72"/>
      <c r="J3657" s="72"/>
      <c r="W3657" s="68">
        <f t="shared" si="172"/>
        <v>1</v>
      </c>
      <c r="AC3657" s="1" t="str">
        <f t="shared" si="173"/>
        <v>1900</v>
      </c>
    </row>
    <row r="3658" spans="4:29" x14ac:dyDescent="0.25">
      <c r="D3658" s="99" t="str">
        <f t="shared" si="171"/>
        <v/>
      </c>
      <c r="E3658" s="93"/>
      <c r="F3658" s="4"/>
      <c r="G3658" s="72"/>
      <c r="H3658" s="72"/>
      <c r="I3658" s="72"/>
      <c r="J3658" s="72"/>
      <c r="W3658" s="68">
        <f t="shared" si="172"/>
        <v>1</v>
      </c>
      <c r="AC3658" s="1" t="str">
        <f t="shared" si="173"/>
        <v>1900</v>
      </c>
    </row>
    <row r="3659" spans="4:29" x14ac:dyDescent="0.25">
      <c r="D3659" s="99" t="str">
        <f t="shared" si="171"/>
        <v/>
      </c>
      <c r="E3659" s="93"/>
      <c r="F3659" s="4"/>
      <c r="G3659" s="72"/>
      <c r="H3659" s="72"/>
      <c r="I3659" s="72"/>
      <c r="J3659" s="72"/>
      <c r="W3659" s="68">
        <f t="shared" si="172"/>
        <v>1</v>
      </c>
      <c r="AC3659" s="1" t="str">
        <f t="shared" si="173"/>
        <v>1900</v>
      </c>
    </row>
    <row r="3660" spans="4:29" x14ac:dyDescent="0.25">
      <c r="D3660" s="99" t="str">
        <f t="shared" si="171"/>
        <v/>
      </c>
      <c r="E3660" s="93"/>
      <c r="F3660" s="4"/>
      <c r="G3660" s="72"/>
      <c r="H3660" s="72"/>
      <c r="I3660" s="72"/>
      <c r="J3660" s="72"/>
      <c r="W3660" s="68">
        <f t="shared" si="172"/>
        <v>1</v>
      </c>
      <c r="AC3660" s="1" t="str">
        <f t="shared" si="173"/>
        <v>1900</v>
      </c>
    </row>
    <row r="3661" spans="4:29" x14ac:dyDescent="0.25">
      <c r="D3661" s="99" t="str">
        <f t="shared" si="171"/>
        <v/>
      </c>
      <c r="E3661" s="93"/>
      <c r="F3661" s="4"/>
      <c r="G3661" s="72"/>
      <c r="H3661" s="72"/>
      <c r="I3661" s="72"/>
      <c r="J3661" s="72"/>
      <c r="W3661" s="68">
        <f t="shared" si="172"/>
        <v>1</v>
      </c>
      <c r="AC3661" s="1" t="str">
        <f t="shared" si="173"/>
        <v>1900</v>
      </c>
    </row>
    <row r="3662" spans="4:29" x14ac:dyDescent="0.25">
      <c r="D3662" s="99" t="str">
        <f t="shared" si="171"/>
        <v/>
      </c>
      <c r="E3662" s="93"/>
      <c r="F3662" s="4"/>
      <c r="G3662" s="72"/>
      <c r="H3662" s="72"/>
      <c r="I3662" s="72"/>
      <c r="J3662" s="72"/>
      <c r="W3662" s="68">
        <f t="shared" si="172"/>
        <v>1</v>
      </c>
      <c r="AC3662" s="1" t="str">
        <f t="shared" si="173"/>
        <v>1900</v>
      </c>
    </row>
    <row r="3663" spans="4:29" x14ac:dyDescent="0.25">
      <c r="D3663" s="99" t="str">
        <f t="shared" si="171"/>
        <v/>
      </c>
      <c r="E3663" s="93"/>
      <c r="F3663" s="4"/>
      <c r="G3663" s="72"/>
      <c r="H3663" s="72"/>
      <c r="I3663" s="72"/>
      <c r="J3663" s="72"/>
      <c r="W3663" s="68">
        <f t="shared" si="172"/>
        <v>1</v>
      </c>
      <c r="AC3663" s="1" t="str">
        <f t="shared" si="173"/>
        <v>1900</v>
      </c>
    </row>
    <row r="3664" spans="4:29" x14ac:dyDescent="0.25">
      <c r="D3664" s="99" t="str">
        <f t="shared" si="171"/>
        <v/>
      </c>
      <c r="E3664" s="93"/>
      <c r="F3664" s="4"/>
      <c r="G3664" s="72"/>
      <c r="H3664" s="72"/>
      <c r="I3664" s="72"/>
      <c r="J3664" s="72"/>
      <c r="W3664" s="68">
        <f t="shared" si="172"/>
        <v>1</v>
      </c>
      <c r="AC3664" s="1" t="str">
        <f t="shared" si="173"/>
        <v>1900</v>
      </c>
    </row>
    <row r="3665" spans="4:29" x14ac:dyDescent="0.25">
      <c r="D3665" s="99" t="str">
        <f t="shared" si="171"/>
        <v/>
      </c>
      <c r="E3665" s="93"/>
      <c r="F3665" s="4"/>
      <c r="G3665" s="72"/>
      <c r="H3665" s="72"/>
      <c r="I3665" s="72"/>
      <c r="J3665" s="72"/>
      <c r="W3665" s="68">
        <f t="shared" si="172"/>
        <v>1</v>
      </c>
      <c r="AC3665" s="1" t="str">
        <f t="shared" si="173"/>
        <v>1900</v>
      </c>
    </row>
    <row r="3666" spans="4:29" x14ac:dyDescent="0.25">
      <c r="D3666" s="99" t="str">
        <f t="shared" si="171"/>
        <v/>
      </c>
      <c r="E3666" s="93"/>
      <c r="F3666" s="4"/>
      <c r="G3666" s="72"/>
      <c r="H3666" s="72"/>
      <c r="I3666" s="72"/>
      <c r="J3666" s="72"/>
      <c r="W3666" s="68">
        <f t="shared" si="172"/>
        <v>1</v>
      </c>
      <c r="AC3666" s="1" t="str">
        <f t="shared" si="173"/>
        <v>1900</v>
      </c>
    </row>
    <row r="3667" spans="4:29" x14ac:dyDescent="0.25">
      <c r="D3667" s="99" t="str">
        <f t="shared" si="171"/>
        <v/>
      </c>
      <c r="E3667" s="93"/>
      <c r="F3667" s="4"/>
      <c r="G3667" s="72"/>
      <c r="H3667" s="72"/>
      <c r="I3667" s="72"/>
      <c r="J3667" s="72"/>
      <c r="W3667" s="68">
        <f t="shared" si="172"/>
        <v>1</v>
      </c>
      <c r="AC3667" s="1" t="str">
        <f t="shared" si="173"/>
        <v>1900</v>
      </c>
    </row>
    <row r="3668" spans="4:29" x14ac:dyDescent="0.25">
      <c r="D3668" s="99" t="str">
        <f t="shared" si="171"/>
        <v/>
      </c>
      <c r="E3668" s="93"/>
      <c r="F3668" s="4"/>
      <c r="G3668" s="72"/>
      <c r="H3668" s="72"/>
      <c r="I3668" s="72"/>
      <c r="J3668" s="72"/>
      <c r="W3668" s="68">
        <f t="shared" si="172"/>
        <v>1</v>
      </c>
      <c r="AC3668" s="1" t="str">
        <f t="shared" si="173"/>
        <v>1900</v>
      </c>
    </row>
    <row r="3669" spans="4:29" x14ac:dyDescent="0.25">
      <c r="D3669" s="99" t="str">
        <f t="shared" si="171"/>
        <v/>
      </c>
      <c r="E3669" s="93"/>
      <c r="F3669" s="4"/>
      <c r="G3669" s="72"/>
      <c r="H3669" s="72"/>
      <c r="I3669" s="72"/>
      <c r="J3669" s="72"/>
      <c r="W3669" s="68">
        <f t="shared" si="172"/>
        <v>1</v>
      </c>
      <c r="AC3669" s="1" t="str">
        <f t="shared" si="173"/>
        <v>1900</v>
      </c>
    </row>
    <row r="3670" spans="4:29" x14ac:dyDescent="0.25">
      <c r="D3670" s="99" t="str">
        <f t="shared" si="171"/>
        <v/>
      </c>
      <c r="E3670" s="93"/>
      <c r="F3670" s="4"/>
      <c r="G3670" s="72"/>
      <c r="H3670" s="72"/>
      <c r="I3670" s="72"/>
      <c r="J3670" s="72"/>
      <c r="W3670" s="68">
        <f t="shared" si="172"/>
        <v>1</v>
      </c>
      <c r="AC3670" s="1" t="str">
        <f t="shared" si="173"/>
        <v>1900</v>
      </c>
    </row>
    <row r="3671" spans="4:29" x14ac:dyDescent="0.25">
      <c r="D3671" s="99" t="str">
        <f t="shared" si="171"/>
        <v/>
      </c>
      <c r="E3671" s="93"/>
      <c r="F3671" s="4"/>
      <c r="G3671" s="72"/>
      <c r="H3671" s="72"/>
      <c r="I3671" s="72"/>
      <c r="J3671" s="72"/>
      <c r="W3671" s="68">
        <f t="shared" si="172"/>
        <v>1</v>
      </c>
      <c r="AC3671" s="1" t="str">
        <f t="shared" si="173"/>
        <v>1900</v>
      </c>
    </row>
    <row r="3672" spans="4:29" x14ac:dyDescent="0.25">
      <c r="D3672" s="99" t="str">
        <f t="shared" si="171"/>
        <v/>
      </c>
      <c r="E3672" s="93"/>
      <c r="F3672" s="4"/>
      <c r="G3672" s="72"/>
      <c r="H3672" s="72"/>
      <c r="I3672" s="72"/>
      <c r="J3672" s="72"/>
      <c r="W3672" s="68">
        <f t="shared" si="172"/>
        <v>1</v>
      </c>
      <c r="AC3672" s="1" t="str">
        <f t="shared" si="173"/>
        <v>1900</v>
      </c>
    </row>
    <row r="3673" spans="4:29" x14ac:dyDescent="0.25">
      <c r="D3673" s="99" t="str">
        <f t="shared" si="171"/>
        <v/>
      </c>
      <c r="E3673" s="93"/>
      <c r="F3673" s="4"/>
      <c r="G3673" s="72"/>
      <c r="H3673" s="72"/>
      <c r="I3673" s="72"/>
      <c r="J3673" s="72"/>
      <c r="W3673" s="68">
        <f t="shared" si="172"/>
        <v>1</v>
      </c>
      <c r="AC3673" s="1" t="str">
        <f t="shared" si="173"/>
        <v>1900</v>
      </c>
    </row>
    <row r="3674" spans="4:29" x14ac:dyDescent="0.25">
      <c r="D3674" s="99" t="str">
        <f t="shared" si="171"/>
        <v/>
      </c>
      <c r="E3674" s="93"/>
      <c r="F3674" s="4"/>
      <c r="G3674" s="72"/>
      <c r="H3674" s="72"/>
      <c r="I3674" s="72"/>
      <c r="J3674" s="72"/>
      <c r="W3674" s="68">
        <f t="shared" si="172"/>
        <v>1</v>
      </c>
      <c r="AC3674" s="1" t="str">
        <f t="shared" si="173"/>
        <v>1900</v>
      </c>
    </row>
    <row r="3675" spans="4:29" x14ac:dyDescent="0.25">
      <c r="D3675" s="99" t="str">
        <f t="shared" si="171"/>
        <v/>
      </c>
      <c r="E3675" s="93"/>
      <c r="F3675" s="4"/>
      <c r="G3675" s="72"/>
      <c r="H3675" s="72"/>
      <c r="I3675" s="72"/>
      <c r="J3675" s="72"/>
      <c r="W3675" s="68">
        <f t="shared" si="172"/>
        <v>1</v>
      </c>
      <c r="AC3675" s="1" t="str">
        <f t="shared" si="173"/>
        <v>1900</v>
      </c>
    </row>
    <row r="3676" spans="4:29" x14ac:dyDescent="0.25">
      <c r="D3676" s="99" t="str">
        <f t="shared" si="171"/>
        <v/>
      </c>
      <c r="E3676" s="93"/>
      <c r="F3676" s="4"/>
      <c r="G3676" s="72"/>
      <c r="H3676" s="72"/>
      <c r="I3676" s="72"/>
      <c r="J3676" s="72"/>
      <c r="W3676" s="68">
        <f t="shared" si="172"/>
        <v>1</v>
      </c>
      <c r="AC3676" s="1" t="str">
        <f t="shared" si="173"/>
        <v>1900</v>
      </c>
    </row>
    <row r="3677" spans="4:29" x14ac:dyDescent="0.25">
      <c r="D3677" s="99" t="str">
        <f t="shared" si="171"/>
        <v/>
      </c>
      <c r="E3677" s="93"/>
      <c r="F3677" s="4"/>
      <c r="G3677" s="72"/>
      <c r="H3677" s="72"/>
      <c r="I3677" s="72"/>
      <c r="J3677" s="72"/>
      <c r="W3677" s="68">
        <f t="shared" si="172"/>
        <v>1</v>
      </c>
      <c r="AC3677" s="1" t="str">
        <f t="shared" si="173"/>
        <v>1900</v>
      </c>
    </row>
    <row r="3678" spans="4:29" x14ac:dyDescent="0.25">
      <c r="D3678" s="99" t="str">
        <f t="shared" si="171"/>
        <v/>
      </c>
      <c r="E3678" s="93"/>
      <c r="F3678" s="4"/>
      <c r="G3678" s="72"/>
      <c r="H3678" s="72"/>
      <c r="I3678" s="72"/>
      <c r="J3678" s="72"/>
      <c r="W3678" s="68">
        <f t="shared" si="172"/>
        <v>1</v>
      </c>
      <c r="AC3678" s="1" t="str">
        <f t="shared" si="173"/>
        <v>1900</v>
      </c>
    </row>
    <row r="3679" spans="4:29" x14ac:dyDescent="0.25">
      <c r="D3679" s="99" t="str">
        <f t="shared" si="171"/>
        <v/>
      </c>
      <c r="E3679" s="93"/>
      <c r="F3679" s="4"/>
      <c r="G3679" s="72"/>
      <c r="H3679" s="72"/>
      <c r="I3679" s="72"/>
      <c r="J3679" s="72"/>
      <c r="W3679" s="68">
        <f t="shared" si="172"/>
        <v>1</v>
      </c>
      <c r="AC3679" s="1" t="str">
        <f t="shared" si="173"/>
        <v>1900</v>
      </c>
    </row>
    <row r="3680" spans="4:29" x14ac:dyDescent="0.25">
      <c r="D3680" s="99" t="str">
        <f t="shared" si="171"/>
        <v/>
      </c>
      <c r="E3680" s="93"/>
      <c r="F3680" s="4"/>
      <c r="G3680" s="72"/>
      <c r="H3680" s="72"/>
      <c r="I3680" s="72"/>
      <c r="J3680" s="72"/>
      <c r="W3680" s="68">
        <f t="shared" si="172"/>
        <v>1</v>
      </c>
      <c r="AC3680" s="1" t="str">
        <f t="shared" si="173"/>
        <v>1900</v>
      </c>
    </row>
    <row r="3681" spans="4:29" x14ac:dyDescent="0.25">
      <c r="D3681" s="99" t="str">
        <f t="shared" si="171"/>
        <v/>
      </c>
      <c r="E3681" s="93"/>
      <c r="F3681" s="4"/>
      <c r="G3681" s="72"/>
      <c r="H3681" s="72"/>
      <c r="I3681" s="72"/>
      <c r="J3681" s="72"/>
      <c r="W3681" s="68">
        <f t="shared" si="172"/>
        <v>1</v>
      </c>
      <c r="AC3681" s="1" t="str">
        <f t="shared" si="173"/>
        <v>1900</v>
      </c>
    </row>
    <row r="3682" spans="4:29" x14ac:dyDescent="0.25">
      <c r="D3682" s="99" t="str">
        <f t="shared" si="171"/>
        <v/>
      </c>
      <c r="E3682" s="93"/>
      <c r="F3682" s="4"/>
      <c r="G3682" s="72"/>
      <c r="H3682" s="72"/>
      <c r="I3682" s="72"/>
      <c r="J3682" s="72"/>
      <c r="W3682" s="68">
        <f t="shared" si="172"/>
        <v>1</v>
      </c>
      <c r="AC3682" s="1" t="str">
        <f t="shared" si="173"/>
        <v>1900</v>
      </c>
    </row>
    <row r="3683" spans="4:29" x14ac:dyDescent="0.25">
      <c r="D3683" s="99" t="str">
        <f t="shared" si="171"/>
        <v/>
      </c>
      <c r="E3683" s="93"/>
      <c r="F3683" s="4"/>
      <c r="G3683" s="72"/>
      <c r="H3683" s="72"/>
      <c r="I3683" s="72"/>
      <c r="J3683" s="72"/>
      <c r="W3683" s="68">
        <f t="shared" si="172"/>
        <v>1</v>
      </c>
      <c r="AC3683" s="1" t="str">
        <f t="shared" si="173"/>
        <v>1900</v>
      </c>
    </row>
    <row r="3684" spans="4:29" x14ac:dyDescent="0.25">
      <c r="D3684" s="99" t="str">
        <f t="shared" si="171"/>
        <v/>
      </c>
      <c r="E3684" s="93"/>
      <c r="F3684" s="4"/>
      <c r="G3684" s="72"/>
      <c r="H3684" s="72"/>
      <c r="I3684" s="72"/>
      <c r="J3684" s="72"/>
      <c r="W3684" s="68">
        <f t="shared" si="172"/>
        <v>1</v>
      </c>
      <c r="AC3684" s="1" t="str">
        <f t="shared" si="173"/>
        <v>1900</v>
      </c>
    </row>
    <row r="3685" spans="4:29" x14ac:dyDescent="0.25">
      <c r="D3685" s="99" t="str">
        <f t="shared" si="171"/>
        <v/>
      </c>
      <c r="E3685" s="93"/>
      <c r="F3685" s="4"/>
      <c r="G3685" s="72"/>
      <c r="H3685" s="72"/>
      <c r="I3685" s="72"/>
      <c r="J3685" s="72"/>
      <c r="W3685" s="68">
        <f t="shared" si="172"/>
        <v>1</v>
      </c>
      <c r="AC3685" s="1" t="str">
        <f t="shared" si="173"/>
        <v>1900</v>
      </c>
    </row>
    <row r="3686" spans="4:29" x14ac:dyDescent="0.25">
      <c r="D3686" s="99" t="str">
        <f t="shared" si="171"/>
        <v/>
      </c>
      <c r="E3686" s="93"/>
      <c r="F3686" s="4"/>
      <c r="G3686" s="72"/>
      <c r="H3686" s="72"/>
      <c r="I3686" s="72"/>
      <c r="J3686" s="72"/>
      <c r="W3686" s="68">
        <f t="shared" si="172"/>
        <v>1</v>
      </c>
      <c r="AC3686" s="1" t="str">
        <f t="shared" si="173"/>
        <v>1900</v>
      </c>
    </row>
    <row r="3687" spans="4:29" x14ac:dyDescent="0.25">
      <c r="D3687" s="99" t="str">
        <f t="shared" si="171"/>
        <v/>
      </c>
      <c r="E3687" s="93"/>
      <c r="F3687" s="4"/>
      <c r="G3687" s="72"/>
      <c r="H3687" s="72"/>
      <c r="I3687" s="72"/>
      <c r="J3687" s="72"/>
      <c r="W3687" s="68">
        <f t="shared" si="172"/>
        <v>1</v>
      </c>
      <c r="AC3687" s="1" t="str">
        <f t="shared" si="173"/>
        <v>1900</v>
      </c>
    </row>
    <row r="3688" spans="4:29" x14ac:dyDescent="0.25">
      <c r="D3688" s="99" t="str">
        <f t="shared" si="171"/>
        <v/>
      </c>
      <c r="E3688" s="93"/>
      <c r="F3688" s="4"/>
      <c r="G3688" s="72"/>
      <c r="H3688" s="72"/>
      <c r="I3688" s="72"/>
      <c r="J3688" s="72"/>
      <c r="W3688" s="68">
        <f t="shared" si="172"/>
        <v>1</v>
      </c>
      <c r="AC3688" s="1" t="str">
        <f t="shared" si="173"/>
        <v>1900</v>
      </c>
    </row>
    <row r="3689" spans="4:29" x14ac:dyDescent="0.25">
      <c r="D3689" s="99" t="str">
        <f t="shared" si="171"/>
        <v/>
      </c>
      <c r="E3689" s="93"/>
      <c r="F3689" s="4"/>
      <c r="G3689" s="72"/>
      <c r="H3689" s="72"/>
      <c r="I3689" s="72"/>
      <c r="J3689" s="72"/>
      <c r="W3689" s="68">
        <f t="shared" si="172"/>
        <v>1</v>
      </c>
      <c r="AC3689" s="1" t="str">
        <f t="shared" si="173"/>
        <v>1900</v>
      </c>
    </row>
    <row r="3690" spans="4:29" x14ac:dyDescent="0.25">
      <c r="D3690" s="99" t="str">
        <f t="shared" si="171"/>
        <v/>
      </c>
      <c r="E3690" s="93"/>
      <c r="F3690" s="4"/>
      <c r="G3690" s="72"/>
      <c r="H3690" s="72"/>
      <c r="I3690" s="72"/>
      <c r="J3690" s="72"/>
      <c r="W3690" s="68">
        <f t="shared" si="172"/>
        <v>1</v>
      </c>
      <c r="AC3690" s="1" t="str">
        <f t="shared" si="173"/>
        <v>1900</v>
      </c>
    </row>
    <row r="3691" spans="4:29" x14ac:dyDescent="0.25">
      <c r="D3691" s="99" t="str">
        <f t="shared" si="171"/>
        <v/>
      </c>
      <c r="E3691" s="93"/>
      <c r="F3691" s="4"/>
      <c r="G3691" s="72"/>
      <c r="H3691" s="72"/>
      <c r="I3691" s="72"/>
      <c r="J3691" s="72"/>
      <c r="W3691" s="68">
        <f t="shared" si="172"/>
        <v>1</v>
      </c>
      <c r="AC3691" s="1" t="str">
        <f t="shared" si="173"/>
        <v>1900</v>
      </c>
    </row>
    <row r="3692" spans="4:29" x14ac:dyDescent="0.25">
      <c r="D3692" s="99" t="str">
        <f t="shared" si="171"/>
        <v/>
      </c>
      <c r="E3692" s="93"/>
      <c r="F3692" s="4"/>
      <c r="G3692" s="72"/>
      <c r="H3692" s="72"/>
      <c r="I3692" s="72"/>
      <c r="J3692" s="72"/>
      <c r="W3692" s="68">
        <f t="shared" si="172"/>
        <v>1</v>
      </c>
      <c r="AC3692" s="1" t="str">
        <f t="shared" si="173"/>
        <v>1900</v>
      </c>
    </row>
    <row r="3693" spans="4:29" x14ac:dyDescent="0.25">
      <c r="D3693" s="99" t="str">
        <f t="shared" si="171"/>
        <v/>
      </c>
      <c r="E3693" s="93"/>
      <c r="F3693" s="4"/>
      <c r="G3693" s="72"/>
      <c r="H3693" s="72"/>
      <c r="I3693" s="72"/>
      <c r="J3693" s="72"/>
      <c r="W3693" s="68">
        <f t="shared" si="172"/>
        <v>1</v>
      </c>
      <c r="AC3693" s="1" t="str">
        <f t="shared" si="173"/>
        <v>1900</v>
      </c>
    </row>
    <row r="3694" spans="4:29" x14ac:dyDescent="0.25">
      <c r="D3694" s="99" t="str">
        <f t="shared" si="171"/>
        <v/>
      </c>
      <c r="E3694" s="93"/>
      <c r="F3694" s="4"/>
      <c r="G3694" s="72"/>
      <c r="H3694" s="72"/>
      <c r="I3694" s="72"/>
      <c r="J3694" s="72"/>
      <c r="W3694" s="68">
        <f t="shared" si="172"/>
        <v>1</v>
      </c>
      <c r="AC3694" s="1" t="str">
        <f t="shared" si="173"/>
        <v>1900</v>
      </c>
    </row>
    <row r="3695" spans="4:29" x14ac:dyDescent="0.25">
      <c r="D3695" s="99" t="str">
        <f t="shared" si="171"/>
        <v/>
      </c>
      <c r="E3695" s="93"/>
      <c r="F3695" s="4"/>
      <c r="G3695" s="72"/>
      <c r="H3695" s="72"/>
      <c r="I3695" s="72"/>
      <c r="J3695" s="72"/>
      <c r="W3695" s="68">
        <f t="shared" si="172"/>
        <v>1</v>
      </c>
      <c r="AC3695" s="1" t="str">
        <f t="shared" si="173"/>
        <v>1900</v>
      </c>
    </row>
    <row r="3696" spans="4:29" x14ac:dyDescent="0.25">
      <c r="D3696" s="99" t="str">
        <f t="shared" si="171"/>
        <v/>
      </c>
      <c r="E3696" s="93"/>
      <c r="F3696" s="4"/>
      <c r="G3696" s="72"/>
      <c r="H3696" s="72"/>
      <c r="I3696" s="72"/>
      <c r="J3696" s="72"/>
      <c r="W3696" s="68">
        <f t="shared" si="172"/>
        <v>1</v>
      </c>
      <c r="AC3696" s="1" t="str">
        <f t="shared" si="173"/>
        <v>1900</v>
      </c>
    </row>
    <row r="3697" spans="4:29" x14ac:dyDescent="0.25">
      <c r="D3697" s="99" t="str">
        <f t="shared" si="171"/>
        <v/>
      </c>
      <c r="E3697" s="93"/>
      <c r="F3697" s="4"/>
      <c r="G3697" s="72"/>
      <c r="H3697" s="72"/>
      <c r="I3697" s="72"/>
      <c r="J3697" s="72"/>
      <c r="W3697" s="68">
        <f t="shared" si="172"/>
        <v>1</v>
      </c>
      <c r="AC3697" s="1" t="str">
        <f t="shared" si="173"/>
        <v>1900</v>
      </c>
    </row>
    <row r="3698" spans="4:29" x14ac:dyDescent="0.25">
      <c r="D3698" s="99" t="str">
        <f t="shared" si="171"/>
        <v/>
      </c>
      <c r="E3698" s="93"/>
      <c r="F3698" s="4"/>
      <c r="G3698" s="72"/>
      <c r="H3698" s="72"/>
      <c r="I3698" s="72"/>
      <c r="J3698" s="72"/>
      <c r="W3698" s="68">
        <f t="shared" si="172"/>
        <v>1</v>
      </c>
      <c r="AC3698" s="1" t="str">
        <f t="shared" si="173"/>
        <v>1900</v>
      </c>
    </row>
    <row r="3699" spans="4:29" x14ac:dyDescent="0.25">
      <c r="D3699" s="99" t="str">
        <f t="shared" si="171"/>
        <v/>
      </c>
      <c r="E3699" s="93"/>
      <c r="F3699" s="4"/>
      <c r="G3699" s="72"/>
      <c r="H3699" s="72"/>
      <c r="I3699" s="72"/>
      <c r="J3699" s="72"/>
      <c r="W3699" s="68">
        <f t="shared" si="172"/>
        <v>1</v>
      </c>
      <c r="AC3699" s="1" t="str">
        <f t="shared" si="173"/>
        <v>1900</v>
      </c>
    </row>
    <row r="3700" spans="4:29" x14ac:dyDescent="0.25">
      <c r="D3700" s="99" t="str">
        <f t="shared" si="171"/>
        <v/>
      </c>
      <c r="E3700" s="93"/>
      <c r="F3700" s="4"/>
      <c r="G3700" s="72"/>
      <c r="H3700" s="72"/>
      <c r="I3700" s="72"/>
      <c r="J3700" s="72"/>
      <c r="W3700" s="68">
        <f t="shared" si="172"/>
        <v>1</v>
      </c>
      <c r="AC3700" s="1" t="str">
        <f t="shared" si="173"/>
        <v>1900</v>
      </c>
    </row>
    <row r="3701" spans="4:29" x14ac:dyDescent="0.25">
      <c r="D3701" s="99" t="str">
        <f t="shared" si="171"/>
        <v/>
      </c>
      <c r="E3701" s="93"/>
      <c r="F3701" s="4"/>
      <c r="G3701" s="72"/>
      <c r="H3701" s="72"/>
      <c r="I3701" s="72"/>
      <c r="J3701" s="72"/>
      <c r="W3701" s="68">
        <f t="shared" si="172"/>
        <v>1</v>
      </c>
      <c r="AC3701" s="1" t="str">
        <f t="shared" si="173"/>
        <v>1900</v>
      </c>
    </row>
    <row r="3702" spans="4:29" x14ac:dyDescent="0.25">
      <c r="D3702" s="99" t="str">
        <f t="shared" si="171"/>
        <v/>
      </c>
      <c r="E3702" s="93"/>
      <c r="F3702" s="4"/>
      <c r="G3702" s="72"/>
      <c r="H3702" s="72"/>
      <c r="I3702" s="72"/>
      <c r="J3702" s="72"/>
      <c r="W3702" s="68">
        <f t="shared" si="172"/>
        <v>1</v>
      </c>
      <c r="AC3702" s="1" t="str">
        <f t="shared" si="173"/>
        <v>1900</v>
      </c>
    </row>
    <row r="3703" spans="4:29" x14ac:dyDescent="0.25">
      <c r="D3703" s="99" t="str">
        <f t="shared" si="171"/>
        <v/>
      </c>
      <c r="E3703" s="93"/>
      <c r="F3703" s="4"/>
      <c r="G3703" s="72"/>
      <c r="H3703" s="72"/>
      <c r="I3703" s="72"/>
      <c r="J3703" s="72"/>
      <c r="W3703" s="68">
        <f t="shared" si="172"/>
        <v>1</v>
      </c>
      <c r="AC3703" s="1" t="str">
        <f t="shared" si="173"/>
        <v>1900</v>
      </c>
    </row>
    <row r="3704" spans="4:29" x14ac:dyDescent="0.25">
      <c r="D3704" s="99" t="str">
        <f t="shared" si="171"/>
        <v/>
      </c>
      <c r="E3704" s="93"/>
      <c r="F3704" s="4"/>
      <c r="G3704" s="72"/>
      <c r="H3704" s="72"/>
      <c r="I3704" s="72"/>
      <c r="J3704" s="72"/>
      <c r="W3704" s="68">
        <f t="shared" si="172"/>
        <v>1</v>
      </c>
      <c r="AC3704" s="1" t="str">
        <f t="shared" si="173"/>
        <v>1900</v>
      </c>
    </row>
    <row r="3705" spans="4:29" x14ac:dyDescent="0.25">
      <c r="D3705" s="99" t="str">
        <f t="shared" si="171"/>
        <v/>
      </c>
      <c r="E3705" s="93"/>
      <c r="F3705" s="4"/>
      <c r="G3705" s="72"/>
      <c r="H3705" s="72"/>
      <c r="I3705" s="72"/>
      <c r="J3705" s="72"/>
      <c r="W3705" s="68">
        <f t="shared" si="172"/>
        <v>1</v>
      </c>
      <c r="AC3705" s="1" t="str">
        <f t="shared" si="173"/>
        <v>1900</v>
      </c>
    </row>
    <row r="3706" spans="4:29" x14ac:dyDescent="0.25">
      <c r="D3706" s="99" t="str">
        <f t="shared" si="171"/>
        <v/>
      </c>
      <c r="E3706" s="93"/>
      <c r="F3706" s="4"/>
      <c r="G3706" s="72"/>
      <c r="H3706" s="72"/>
      <c r="I3706" s="72"/>
      <c r="J3706" s="72"/>
      <c r="W3706" s="68">
        <f t="shared" si="172"/>
        <v>1</v>
      </c>
      <c r="AC3706" s="1" t="str">
        <f t="shared" si="173"/>
        <v>1900</v>
      </c>
    </row>
    <row r="3707" spans="4:29" x14ac:dyDescent="0.25">
      <c r="D3707" s="99" t="str">
        <f t="shared" si="171"/>
        <v/>
      </c>
      <c r="E3707" s="93"/>
      <c r="F3707" s="4"/>
      <c r="G3707" s="72"/>
      <c r="H3707" s="72"/>
      <c r="I3707" s="72"/>
      <c r="J3707" s="72"/>
      <c r="W3707" s="68">
        <f t="shared" si="172"/>
        <v>1</v>
      </c>
      <c r="AC3707" s="1" t="str">
        <f t="shared" si="173"/>
        <v>1900</v>
      </c>
    </row>
    <row r="3708" spans="4:29" x14ac:dyDescent="0.25">
      <c r="D3708" s="99" t="str">
        <f t="shared" si="171"/>
        <v/>
      </c>
      <c r="E3708" s="93"/>
      <c r="F3708" s="4"/>
      <c r="G3708" s="72"/>
      <c r="H3708" s="72"/>
      <c r="I3708" s="72"/>
      <c r="J3708" s="72"/>
      <c r="W3708" s="68">
        <f t="shared" si="172"/>
        <v>1</v>
      </c>
      <c r="AC3708" s="1" t="str">
        <f t="shared" si="173"/>
        <v>1900</v>
      </c>
    </row>
    <row r="3709" spans="4:29" x14ac:dyDescent="0.25">
      <c r="D3709" s="99" t="str">
        <f t="shared" si="171"/>
        <v/>
      </c>
      <c r="E3709" s="93"/>
      <c r="F3709" s="4"/>
      <c r="G3709" s="72"/>
      <c r="H3709" s="72"/>
      <c r="I3709" s="72"/>
      <c r="J3709" s="72"/>
      <c r="W3709" s="68">
        <f t="shared" si="172"/>
        <v>1</v>
      </c>
      <c r="AC3709" s="1" t="str">
        <f t="shared" si="173"/>
        <v>1900</v>
      </c>
    </row>
    <row r="3710" spans="4:29" x14ac:dyDescent="0.25">
      <c r="D3710" s="99" t="str">
        <f t="shared" si="171"/>
        <v/>
      </c>
      <c r="E3710" s="93"/>
      <c r="F3710" s="4"/>
      <c r="G3710" s="72"/>
      <c r="H3710" s="72"/>
      <c r="I3710" s="72"/>
      <c r="J3710" s="72"/>
      <c r="W3710" s="68">
        <f t="shared" si="172"/>
        <v>1</v>
      </c>
      <c r="AC3710" s="1" t="str">
        <f t="shared" si="173"/>
        <v>1900</v>
      </c>
    </row>
    <row r="3711" spans="4:29" x14ac:dyDescent="0.25">
      <c r="D3711" s="99" t="str">
        <f t="shared" si="171"/>
        <v/>
      </c>
      <c r="E3711" s="93"/>
      <c r="F3711" s="4"/>
      <c r="G3711" s="72"/>
      <c r="H3711" s="72"/>
      <c r="I3711" s="72"/>
      <c r="J3711" s="72"/>
      <c r="W3711" s="68">
        <f t="shared" si="172"/>
        <v>1</v>
      </c>
      <c r="AC3711" s="1" t="str">
        <f t="shared" si="173"/>
        <v>1900</v>
      </c>
    </row>
    <row r="3712" spans="4:29" x14ac:dyDescent="0.25">
      <c r="D3712" s="99" t="str">
        <f t="shared" si="171"/>
        <v/>
      </c>
      <c r="E3712" s="93"/>
      <c r="F3712" s="4"/>
      <c r="G3712" s="72"/>
      <c r="H3712" s="72"/>
      <c r="I3712" s="72"/>
      <c r="J3712" s="72"/>
      <c r="W3712" s="68">
        <f t="shared" si="172"/>
        <v>1</v>
      </c>
      <c r="AC3712" s="1" t="str">
        <f t="shared" si="173"/>
        <v>1900</v>
      </c>
    </row>
    <row r="3713" spans="4:29" x14ac:dyDescent="0.25">
      <c r="D3713" s="99" t="str">
        <f t="shared" si="171"/>
        <v/>
      </c>
      <c r="E3713" s="93"/>
      <c r="F3713" s="4"/>
      <c r="G3713" s="72"/>
      <c r="H3713" s="72"/>
      <c r="I3713" s="72"/>
      <c r="J3713" s="72"/>
      <c r="W3713" s="68">
        <f t="shared" si="172"/>
        <v>1</v>
      </c>
      <c r="AC3713" s="1" t="str">
        <f t="shared" si="173"/>
        <v>1900</v>
      </c>
    </row>
    <row r="3714" spans="4:29" x14ac:dyDescent="0.25">
      <c r="D3714" s="99" t="str">
        <f t="shared" si="171"/>
        <v/>
      </c>
      <c r="E3714" s="93"/>
      <c r="F3714" s="4"/>
      <c r="G3714" s="72"/>
      <c r="H3714" s="72"/>
      <c r="I3714" s="72"/>
      <c r="J3714" s="72"/>
      <c r="W3714" s="68">
        <f t="shared" si="172"/>
        <v>1</v>
      </c>
      <c r="AC3714" s="1" t="str">
        <f t="shared" si="173"/>
        <v>1900</v>
      </c>
    </row>
    <row r="3715" spans="4:29" x14ac:dyDescent="0.25">
      <c r="D3715" s="99" t="str">
        <f t="shared" si="171"/>
        <v/>
      </c>
      <c r="E3715" s="93"/>
      <c r="F3715" s="4"/>
      <c r="G3715" s="72"/>
      <c r="H3715" s="72"/>
      <c r="I3715" s="72"/>
      <c r="J3715" s="72"/>
      <c r="W3715" s="68">
        <f t="shared" si="172"/>
        <v>1</v>
      </c>
      <c r="AC3715" s="1" t="str">
        <f t="shared" si="173"/>
        <v>1900</v>
      </c>
    </row>
    <row r="3716" spans="4:29" x14ac:dyDescent="0.25">
      <c r="D3716" s="99" t="str">
        <f t="shared" ref="D3716:D3779" si="174">IF(W3716&lt;&gt;$V$1,IF(YEAR(W3716)=YEAR(W3715),D3715+1,1),"")</f>
        <v/>
      </c>
      <c r="E3716" s="93"/>
      <c r="F3716" s="4"/>
      <c r="G3716" s="72"/>
      <c r="H3716" s="72"/>
      <c r="I3716" s="72"/>
      <c r="J3716" s="72"/>
      <c r="W3716" s="68">
        <f t="shared" ref="W3716:W3779" si="175">IF(CONCATENATE(F3716,F3717,F3718,F3719,F3720,F3721)&lt;&gt;"",IF(AND(E3716&lt;&gt;0,ISNUMBER(E3716)=TRUE),E3716,W3715),$V$1)</f>
        <v>1</v>
      </c>
      <c r="AC3716" s="1" t="str">
        <f t="shared" si="173"/>
        <v>1900</v>
      </c>
    </row>
    <row r="3717" spans="4:29" x14ac:dyDescent="0.25">
      <c r="D3717" s="99" t="str">
        <f t="shared" si="174"/>
        <v/>
      </c>
      <c r="E3717" s="93"/>
      <c r="F3717" s="4"/>
      <c r="G3717" s="72"/>
      <c r="H3717" s="72"/>
      <c r="I3717" s="72"/>
      <c r="J3717" s="72"/>
      <c r="W3717" s="68">
        <f t="shared" si="175"/>
        <v>1</v>
      </c>
      <c r="AC3717" s="1" t="str">
        <f t="shared" ref="AC3717:AC3780" si="176">YEAR(W3717)&amp;F3717</f>
        <v>1900</v>
      </c>
    </row>
    <row r="3718" spans="4:29" x14ac:dyDescent="0.25">
      <c r="D3718" s="99" t="str">
        <f t="shared" si="174"/>
        <v/>
      </c>
      <c r="E3718" s="93"/>
      <c r="F3718" s="4"/>
      <c r="G3718" s="72"/>
      <c r="H3718" s="72"/>
      <c r="I3718" s="72"/>
      <c r="J3718" s="72"/>
      <c r="W3718" s="68">
        <f t="shared" si="175"/>
        <v>1</v>
      </c>
      <c r="AC3718" s="1" t="str">
        <f t="shared" si="176"/>
        <v>1900</v>
      </c>
    </row>
    <row r="3719" spans="4:29" x14ac:dyDescent="0.25">
      <c r="D3719" s="99" t="str">
        <f t="shared" si="174"/>
        <v/>
      </c>
      <c r="E3719" s="93"/>
      <c r="F3719" s="4"/>
      <c r="G3719" s="72"/>
      <c r="H3719" s="72"/>
      <c r="I3719" s="72"/>
      <c r="J3719" s="72"/>
      <c r="W3719" s="68">
        <f t="shared" si="175"/>
        <v>1</v>
      </c>
      <c r="AC3719" s="1" t="str">
        <f t="shared" si="176"/>
        <v>1900</v>
      </c>
    </row>
    <row r="3720" spans="4:29" x14ac:dyDescent="0.25">
      <c r="D3720" s="99" t="str">
        <f t="shared" si="174"/>
        <v/>
      </c>
      <c r="E3720" s="93"/>
      <c r="F3720" s="4"/>
      <c r="G3720" s="72"/>
      <c r="H3720" s="72"/>
      <c r="I3720" s="72"/>
      <c r="J3720" s="72"/>
      <c r="W3720" s="68">
        <f t="shared" si="175"/>
        <v>1</v>
      </c>
      <c r="AC3720" s="1" t="str">
        <f t="shared" si="176"/>
        <v>1900</v>
      </c>
    </row>
    <row r="3721" spans="4:29" x14ac:dyDescent="0.25">
      <c r="D3721" s="99" t="str">
        <f t="shared" si="174"/>
        <v/>
      </c>
      <c r="E3721" s="93"/>
      <c r="F3721" s="4"/>
      <c r="G3721" s="72"/>
      <c r="H3721" s="72"/>
      <c r="I3721" s="72"/>
      <c r="J3721" s="72"/>
      <c r="W3721" s="68">
        <f t="shared" si="175"/>
        <v>1</v>
      </c>
      <c r="AC3721" s="1" t="str">
        <f t="shared" si="176"/>
        <v>1900</v>
      </c>
    </row>
    <row r="3722" spans="4:29" x14ac:dyDescent="0.25">
      <c r="D3722" s="99" t="str">
        <f t="shared" si="174"/>
        <v/>
      </c>
      <c r="E3722" s="93"/>
      <c r="F3722" s="4"/>
      <c r="G3722" s="72"/>
      <c r="H3722" s="72"/>
      <c r="I3722" s="72"/>
      <c r="J3722" s="72"/>
      <c r="W3722" s="68">
        <f t="shared" si="175"/>
        <v>1</v>
      </c>
      <c r="AC3722" s="1" t="str">
        <f t="shared" si="176"/>
        <v>1900</v>
      </c>
    </row>
    <row r="3723" spans="4:29" x14ac:dyDescent="0.25">
      <c r="D3723" s="99" t="str">
        <f t="shared" si="174"/>
        <v/>
      </c>
      <c r="E3723" s="93"/>
      <c r="F3723" s="4"/>
      <c r="G3723" s="72"/>
      <c r="H3723" s="72"/>
      <c r="I3723" s="72"/>
      <c r="J3723" s="72"/>
      <c r="W3723" s="68">
        <f t="shared" si="175"/>
        <v>1</v>
      </c>
      <c r="AC3723" s="1" t="str">
        <f t="shared" si="176"/>
        <v>1900</v>
      </c>
    </row>
    <row r="3724" spans="4:29" x14ac:dyDescent="0.25">
      <c r="D3724" s="99" t="str">
        <f t="shared" si="174"/>
        <v/>
      </c>
      <c r="E3724" s="93"/>
      <c r="F3724" s="4"/>
      <c r="G3724" s="72"/>
      <c r="H3724" s="72"/>
      <c r="I3724" s="72"/>
      <c r="J3724" s="72"/>
      <c r="W3724" s="68">
        <f t="shared" si="175"/>
        <v>1</v>
      </c>
      <c r="AC3724" s="1" t="str">
        <f t="shared" si="176"/>
        <v>1900</v>
      </c>
    </row>
    <row r="3725" spans="4:29" x14ac:dyDescent="0.25">
      <c r="D3725" s="99" t="str">
        <f t="shared" si="174"/>
        <v/>
      </c>
      <c r="E3725" s="93"/>
      <c r="F3725" s="4"/>
      <c r="G3725" s="72"/>
      <c r="H3725" s="72"/>
      <c r="I3725" s="72"/>
      <c r="J3725" s="72"/>
      <c r="W3725" s="68">
        <f t="shared" si="175"/>
        <v>1</v>
      </c>
      <c r="AC3725" s="1" t="str">
        <f t="shared" si="176"/>
        <v>1900</v>
      </c>
    </row>
    <row r="3726" spans="4:29" x14ac:dyDescent="0.25">
      <c r="D3726" s="99" t="str">
        <f t="shared" si="174"/>
        <v/>
      </c>
      <c r="E3726" s="93"/>
      <c r="F3726" s="4"/>
      <c r="G3726" s="72"/>
      <c r="H3726" s="72"/>
      <c r="I3726" s="72"/>
      <c r="J3726" s="72"/>
      <c r="W3726" s="68">
        <f t="shared" si="175"/>
        <v>1</v>
      </c>
      <c r="AC3726" s="1" t="str">
        <f t="shared" si="176"/>
        <v>1900</v>
      </c>
    </row>
    <row r="3727" spans="4:29" x14ac:dyDescent="0.25">
      <c r="D3727" s="99" t="str">
        <f t="shared" si="174"/>
        <v/>
      </c>
      <c r="E3727" s="93"/>
      <c r="F3727" s="4"/>
      <c r="G3727" s="72"/>
      <c r="H3727" s="72"/>
      <c r="I3727" s="72"/>
      <c r="J3727" s="72"/>
      <c r="W3727" s="68">
        <f t="shared" si="175"/>
        <v>1</v>
      </c>
      <c r="AC3727" s="1" t="str">
        <f t="shared" si="176"/>
        <v>1900</v>
      </c>
    </row>
    <row r="3728" spans="4:29" x14ac:dyDescent="0.25">
      <c r="D3728" s="99" t="str">
        <f t="shared" si="174"/>
        <v/>
      </c>
      <c r="E3728" s="93"/>
      <c r="F3728" s="4"/>
      <c r="G3728" s="72"/>
      <c r="H3728" s="72"/>
      <c r="I3728" s="72"/>
      <c r="J3728" s="72"/>
      <c r="W3728" s="68">
        <f t="shared" si="175"/>
        <v>1</v>
      </c>
      <c r="AC3728" s="1" t="str">
        <f t="shared" si="176"/>
        <v>1900</v>
      </c>
    </row>
    <row r="3729" spans="4:29" x14ac:dyDescent="0.25">
      <c r="D3729" s="99" t="str">
        <f t="shared" si="174"/>
        <v/>
      </c>
      <c r="E3729" s="93"/>
      <c r="F3729" s="4"/>
      <c r="G3729" s="72"/>
      <c r="H3729" s="72"/>
      <c r="I3729" s="72"/>
      <c r="J3729" s="72"/>
      <c r="W3729" s="68">
        <f t="shared" si="175"/>
        <v>1</v>
      </c>
      <c r="AC3729" s="1" t="str">
        <f t="shared" si="176"/>
        <v>1900</v>
      </c>
    </row>
    <row r="3730" spans="4:29" x14ac:dyDescent="0.25">
      <c r="D3730" s="99" t="str">
        <f t="shared" si="174"/>
        <v/>
      </c>
      <c r="E3730" s="93"/>
      <c r="F3730" s="4"/>
      <c r="G3730" s="72"/>
      <c r="H3730" s="72"/>
      <c r="I3730" s="72"/>
      <c r="J3730" s="72"/>
      <c r="W3730" s="68">
        <f t="shared" si="175"/>
        <v>1</v>
      </c>
      <c r="AC3730" s="1" t="str">
        <f t="shared" si="176"/>
        <v>1900</v>
      </c>
    </row>
    <row r="3731" spans="4:29" x14ac:dyDescent="0.25">
      <c r="D3731" s="99" t="str">
        <f t="shared" si="174"/>
        <v/>
      </c>
      <c r="E3731" s="93"/>
      <c r="F3731" s="4"/>
      <c r="G3731" s="72"/>
      <c r="H3731" s="72"/>
      <c r="I3731" s="72"/>
      <c r="J3731" s="72"/>
      <c r="W3731" s="68">
        <f t="shared" si="175"/>
        <v>1</v>
      </c>
      <c r="AC3731" s="1" t="str">
        <f t="shared" si="176"/>
        <v>1900</v>
      </c>
    </row>
    <row r="3732" spans="4:29" x14ac:dyDescent="0.25">
      <c r="D3732" s="99" t="str">
        <f t="shared" si="174"/>
        <v/>
      </c>
      <c r="E3732" s="93"/>
      <c r="F3732" s="4"/>
      <c r="G3732" s="72"/>
      <c r="H3732" s="72"/>
      <c r="I3732" s="72"/>
      <c r="J3732" s="72"/>
      <c r="W3732" s="68">
        <f t="shared" si="175"/>
        <v>1</v>
      </c>
      <c r="AC3732" s="1" t="str">
        <f t="shared" si="176"/>
        <v>1900</v>
      </c>
    </row>
    <row r="3733" spans="4:29" x14ac:dyDescent="0.25">
      <c r="D3733" s="99" t="str">
        <f t="shared" si="174"/>
        <v/>
      </c>
      <c r="E3733" s="93"/>
      <c r="F3733" s="4"/>
      <c r="G3733" s="72"/>
      <c r="H3733" s="72"/>
      <c r="I3733" s="72"/>
      <c r="J3733" s="72"/>
      <c r="W3733" s="68">
        <f t="shared" si="175"/>
        <v>1</v>
      </c>
      <c r="AC3733" s="1" t="str">
        <f t="shared" si="176"/>
        <v>1900</v>
      </c>
    </row>
    <row r="3734" spans="4:29" x14ac:dyDescent="0.25">
      <c r="D3734" s="99" t="str">
        <f t="shared" si="174"/>
        <v/>
      </c>
      <c r="E3734" s="93"/>
      <c r="F3734" s="4"/>
      <c r="G3734" s="72"/>
      <c r="H3734" s="72"/>
      <c r="I3734" s="72"/>
      <c r="J3734" s="72"/>
      <c r="W3734" s="68">
        <f t="shared" si="175"/>
        <v>1</v>
      </c>
      <c r="AC3734" s="1" t="str">
        <f t="shared" si="176"/>
        <v>1900</v>
      </c>
    </row>
    <row r="3735" spans="4:29" x14ac:dyDescent="0.25">
      <c r="D3735" s="99" t="str">
        <f t="shared" si="174"/>
        <v/>
      </c>
      <c r="E3735" s="93"/>
      <c r="F3735" s="4"/>
      <c r="G3735" s="72"/>
      <c r="H3735" s="72"/>
      <c r="I3735" s="72"/>
      <c r="J3735" s="72"/>
      <c r="W3735" s="68">
        <f t="shared" si="175"/>
        <v>1</v>
      </c>
      <c r="AC3735" s="1" t="str">
        <f t="shared" si="176"/>
        <v>1900</v>
      </c>
    </row>
    <row r="3736" spans="4:29" x14ac:dyDescent="0.25">
      <c r="D3736" s="99" t="str">
        <f t="shared" si="174"/>
        <v/>
      </c>
      <c r="E3736" s="93"/>
      <c r="F3736" s="4"/>
      <c r="G3736" s="72"/>
      <c r="H3736" s="72"/>
      <c r="I3736" s="72"/>
      <c r="J3736" s="72"/>
      <c r="W3736" s="68">
        <f t="shared" si="175"/>
        <v>1</v>
      </c>
      <c r="AC3736" s="1" t="str">
        <f t="shared" si="176"/>
        <v>1900</v>
      </c>
    </row>
    <row r="3737" spans="4:29" x14ac:dyDescent="0.25">
      <c r="D3737" s="99" t="str">
        <f t="shared" si="174"/>
        <v/>
      </c>
      <c r="E3737" s="93"/>
      <c r="F3737" s="4"/>
      <c r="G3737" s="72"/>
      <c r="H3737" s="72"/>
      <c r="I3737" s="72"/>
      <c r="J3737" s="72"/>
      <c r="W3737" s="68">
        <f t="shared" si="175"/>
        <v>1</v>
      </c>
      <c r="AC3737" s="1" t="str">
        <f t="shared" si="176"/>
        <v>1900</v>
      </c>
    </row>
    <row r="3738" spans="4:29" x14ac:dyDescent="0.25">
      <c r="D3738" s="99" t="str">
        <f t="shared" si="174"/>
        <v/>
      </c>
      <c r="E3738" s="93"/>
      <c r="F3738" s="4"/>
      <c r="G3738" s="72"/>
      <c r="H3738" s="72"/>
      <c r="I3738" s="72"/>
      <c r="J3738" s="72"/>
      <c r="W3738" s="68">
        <f t="shared" si="175"/>
        <v>1</v>
      </c>
      <c r="AC3738" s="1" t="str">
        <f t="shared" si="176"/>
        <v>1900</v>
      </c>
    </row>
    <row r="3739" spans="4:29" x14ac:dyDescent="0.25">
      <c r="D3739" s="99" t="str">
        <f t="shared" si="174"/>
        <v/>
      </c>
      <c r="E3739" s="93"/>
      <c r="F3739" s="4"/>
      <c r="G3739" s="72"/>
      <c r="H3739" s="72"/>
      <c r="I3739" s="72"/>
      <c r="J3739" s="72"/>
      <c r="W3739" s="68">
        <f t="shared" si="175"/>
        <v>1</v>
      </c>
      <c r="AC3739" s="1" t="str">
        <f t="shared" si="176"/>
        <v>1900</v>
      </c>
    </row>
    <row r="3740" spans="4:29" x14ac:dyDescent="0.25">
      <c r="D3740" s="99" t="str">
        <f t="shared" si="174"/>
        <v/>
      </c>
      <c r="E3740" s="93"/>
      <c r="F3740" s="4"/>
      <c r="G3740" s="72"/>
      <c r="H3740" s="72"/>
      <c r="I3740" s="72"/>
      <c r="J3740" s="72"/>
      <c r="W3740" s="68">
        <f t="shared" si="175"/>
        <v>1</v>
      </c>
      <c r="AC3740" s="1" t="str">
        <f t="shared" si="176"/>
        <v>1900</v>
      </c>
    </row>
    <row r="3741" spans="4:29" x14ac:dyDescent="0.25">
      <c r="D3741" s="99" t="str">
        <f t="shared" si="174"/>
        <v/>
      </c>
      <c r="E3741" s="93"/>
      <c r="F3741" s="4"/>
      <c r="G3741" s="72"/>
      <c r="H3741" s="72"/>
      <c r="I3741" s="72"/>
      <c r="J3741" s="72"/>
      <c r="W3741" s="68">
        <f t="shared" si="175"/>
        <v>1</v>
      </c>
      <c r="AC3741" s="1" t="str">
        <f t="shared" si="176"/>
        <v>1900</v>
      </c>
    </row>
    <row r="3742" spans="4:29" x14ac:dyDescent="0.25">
      <c r="D3742" s="99" t="str">
        <f t="shared" si="174"/>
        <v/>
      </c>
      <c r="E3742" s="93"/>
      <c r="F3742" s="4"/>
      <c r="G3742" s="72"/>
      <c r="H3742" s="72"/>
      <c r="I3742" s="72"/>
      <c r="J3742" s="72"/>
      <c r="W3742" s="68">
        <f t="shared" si="175"/>
        <v>1</v>
      </c>
      <c r="AC3742" s="1" t="str">
        <f t="shared" si="176"/>
        <v>1900</v>
      </c>
    </row>
    <row r="3743" spans="4:29" x14ac:dyDescent="0.25">
      <c r="D3743" s="99" t="str">
        <f t="shared" si="174"/>
        <v/>
      </c>
      <c r="E3743" s="93"/>
      <c r="F3743" s="4"/>
      <c r="G3743" s="72"/>
      <c r="H3743" s="72"/>
      <c r="I3743" s="72"/>
      <c r="J3743" s="72"/>
      <c r="W3743" s="68">
        <f t="shared" si="175"/>
        <v>1</v>
      </c>
      <c r="AC3743" s="1" t="str">
        <f t="shared" si="176"/>
        <v>1900</v>
      </c>
    </row>
    <row r="3744" spans="4:29" x14ac:dyDescent="0.25">
      <c r="D3744" s="99" t="str">
        <f t="shared" si="174"/>
        <v/>
      </c>
      <c r="E3744" s="93"/>
      <c r="F3744" s="4"/>
      <c r="G3744" s="72"/>
      <c r="H3744" s="72"/>
      <c r="I3744" s="72"/>
      <c r="J3744" s="72"/>
      <c r="W3744" s="68">
        <f t="shared" si="175"/>
        <v>1</v>
      </c>
      <c r="AC3744" s="1" t="str">
        <f t="shared" si="176"/>
        <v>1900</v>
      </c>
    </row>
    <row r="3745" spans="4:29" x14ac:dyDescent="0.25">
      <c r="D3745" s="99" t="str">
        <f t="shared" si="174"/>
        <v/>
      </c>
      <c r="E3745" s="93"/>
      <c r="F3745" s="4"/>
      <c r="G3745" s="72"/>
      <c r="H3745" s="72"/>
      <c r="I3745" s="72"/>
      <c r="J3745" s="72"/>
      <c r="W3745" s="68">
        <f t="shared" si="175"/>
        <v>1</v>
      </c>
      <c r="AC3745" s="1" t="str">
        <f t="shared" si="176"/>
        <v>1900</v>
      </c>
    </row>
    <row r="3746" spans="4:29" x14ac:dyDescent="0.25">
      <c r="D3746" s="99" t="str">
        <f t="shared" si="174"/>
        <v/>
      </c>
      <c r="E3746" s="93"/>
      <c r="F3746" s="4"/>
      <c r="G3746" s="72"/>
      <c r="H3746" s="72"/>
      <c r="I3746" s="72"/>
      <c r="J3746" s="72"/>
      <c r="W3746" s="68">
        <f t="shared" si="175"/>
        <v>1</v>
      </c>
      <c r="AC3746" s="1" t="str">
        <f t="shared" si="176"/>
        <v>1900</v>
      </c>
    </row>
    <row r="3747" spans="4:29" x14ac:dyDescent="0.25">
      <c r="D3747" s="99" t="str">
        <f t="shared" si="174"/>
        <v/>
      </c>
      <c r="E3747" s="93"/>
      <c r="F3747" s="4"/>
      <c r="G3747" s="72"/>
      <c r="H3747" s="72"/>
      <c r="I3747" s="72"/>
      <c r="J3747" s="72"/>
      <c r="W3747" s="68">
        <f t="shared" si="175"/>
        <v>1</v>
      </c>
      <c r="AC3747" s="1" t="str">
        <f t="shared" si="176"/>
        <v>1900</v>
      </c>
    </row>
    <row r="3748" spans="4:29" x14ac:dyDescent="0.25">
      <c r="D3748" s="99" t="str">
        <f t="shared" si="174"/>
        <v/>
      </c>
      <c r="E3748" s="93"/>
      <c r="F3748" s="4"/>
      <c r="G3748" s="72"/>
      <c r="H3748" s="72"/>
      <c r="I3748" s="72"/>
      <c r="J3748" s="72"/>
      <c r="W3748" s="68">
        <f t="shared" si="175"/>
        <v>1</v>
      </c>
      <c r="AC3748" s="1" t="str">
        <f t="shared" si="176"/>
        <v>1900</v>
      </c>
    </row>
    <row r="3749" spans="4:29" x14ac:dyDescent="0.25">
      <c r="D3749" s="99" t="str">
        <f t="shared" si="174"/>
        <v/>
      </c>
      <c r="E3749" s="93"/>
      <c r="F3749" s="4"/>
      <c r="G3749" s="72"/>
      <c r="H3749" s="72"/>
      <c r="I3749" s="72"/>
      <c r="J3749" s="72"/>
      <c r="W3749" s="68">
        <f t="shared" si="175"/>
        <v>1</v>
      </c>
      <c r="AC3749" s="1" t="str">
        <f t="shared" si="176"/>
        <v>1900</v>
      </c>
    </row>
    <row r="3750" spans="4:29" x14ac:dyDescent="0.25">
      <c r="D3750" s="99" t="str">
        <f t="shared" si="174"/>
        <v/>
      </c>
      <c r="E3750" s="93"/>
      <c r="F3750" s="4"/>
      <c r="G3750" s="72"/>
      <c r="H3750" s="72"/>
      <c r="I3750" s="72"/>
      <c r="J3750" s="72"/>
      <c r="W3750" s="68">
        <f t="shared" si="175"/>
        <v>1</v>
      </c>
      <c r="AC3750" s="1" t="str">
        <f t="shared" si="176"/>
        <v>1900</v>
      </c>
    </row>
    <row r="3751" spans="4:29" x14ac:dyDescent="0.25">
      <c r="D3751" s="99" t="str">
        <f t="shared" si="174"/>
        <v/>
      </c>
      <c r="E3751" s="93"/>
      <c r="F3751" s="4"/>
      <c r="G3751" s="72"/>
      <c r="H3751" s="72"/>
      <c r="I3751" s="72"/>
      <c r="J3751" s="72"/>
      <c r="W3751" s="68">
        <f t="shared" si="175"/>
        <v>1</v>
      </c>
      <c r="AC3751" s="1" t="str">
        <f t="shared" si="176"/>
        <v>1900</v>
      </c>
    </row>
    <row r="3752" spans="4:29" x14ac:dyDescent="0.25">
      <c r="D3752" s="99" t="str">
        <f t="shared" si="174"/>
        <v/>
      </c>
      <c r="E3752" s="93"/>
      <c r="F3752" s="4"/>
      <c r="G3752" s="72"/>
      <c r="H3752" s="72"/>
      <c r="I3752" s="72"/>
      <c r="J3752" s="72"/>
      <c r="W3752" s="68">
        <f t="shared" si="175"/>
        <v>1</v>
      </c>
      <c r="AC3752" s="1" t="str">
        <f t="shared" si="176"/>
        <v>1900</v>
      </c>
    </row>
    <row r="3753" spans="4:29" x14ac:dyDescent="0.25">
      <c r="D3753" s="99" t="str">
        <f t="shared" si="174"/>
        <v/>
      </c>
      <c r="E3753" s="93"/>
      <c r="F3753" s="4"/>
      <c r="G3753" s="72"/>
      <c r="H3753" s="72"/>
      <c r="I3753" s="72"/>
      <c r="J3753" s="72"/>
      <c r="W3753" s="68">
        <f t="shared" si="175"/>
        <v>1</v>
      </c>
      <c r="AC3753" s="1" t="str">
        <f t="shared" si="176"/>
        <v>1900</v>
      </c>
    </row>
    <row r="3754" spans="4:29" x14ac:dyDescent="0.25">
      <c r="D3754" s="99" t="str">
        <f t="shared" si="174"/>
        <v/>
      </c>
      <c r="E3754" s="93"/>
      <c r="F3754" s="4"/>
      <c r="G3754" s="72"/>
      <c r="H3754" s="72"/>
      <c r="I3754" s="72"/>
      <c r="J3754" s="72"/>
      <c r="W3754" s="68">
        <f t="shared" si="175"/>
        <v>1</v>
      </c>
      <c r="AC3754" s="1" t="str">
        <f t="shared" si="176"/>
        <v>1900</v>
      </c>
    </row>
    <row r="3755" spans="4:29" x14ac:dyDescent="0.25">
      <c r="D3755" s="99" t="str">
        <f t="shared" si="174"/>
        <v/>
      </c>
      <c r="E3755" s="93"/>
      <c r="F3755" s="4"/>
      <c r="G3755" s="72"/>
      <c r="H3755" s="72"/>
      <c r="I3755" s="72"/>
      <c r="J3755" s="72"/>
      <c r="W3755" s="68">
        <f t="shared" si="175"/>
        <v>1</v>
      </c>
      <c r="AC3755" s="1" t="str">
        <f t="shared" si="176"/>
        <v>1900</v>
      </c>
    </row>
    <row r="3756" spans="4:29" x14ac:dyDescent="0.25">
      <c r="D3756" s="99" t="str">
        <f t="shared" si="174"/>
        <v/>
      </c>
      <c r="E3756" s="93"/>
      <c r="F3756" s="4"/>
      <c r="G3756" s="72"/>
      <c r="H3756" s="72"/>
      <c r="I3756" s="72"/>
      <c r="J3756" s="72"/>
      <c r="W3756" s="68">
        <f t="shared" si="175"/>
        <v>1</v>
      </c>
      <c r="AC3756" s="1" t="str">
        <f t="shared" si="176"/>
        <v>1900</v>
      </c>
    </row>
    <row r="3757" spans="4:29" x14ac:dyDescent="0.25">
      <c r="D3757" s="99" t="str">
        <f t="shared" si="174"/>
        <v/>
      </c>
      <c r="E3757" s="93"/>
      <c r="F3757" s="4"/>
      <c r="G3757" s="72"/>
      <c r="H3757" s="72"/>
      <c r="I3757" s="72"/>
      <c r="J3757" s="72"/>
      <c r="W3757" s="68">
        <f t="shared" si="175"/>
        <v>1</v>
      </c>
      <c r="AC3757" s="1" t="str">
        <f t="shared" si="176"/>
        <v>1900</v>
      </c>
    </row>
    <row r="3758" spans="4:29" x14ac:dyDescent="0.25">
      <c r="D3758" s="99" t="str">
        <f t="shared" si="174"/>
        <v/>
      </c>
      <c r="E3758" s="93"/>
      <c r="F3758" s="4"/>
      <c r="G3758" s="72"/>
      <c r="H3758" s="72"/>
      <c r="I3758" s="72"/>
      <c r="J3758" s="72"/>
      <c r="W3758" s="68">
        <f t="shared" si="175"/>
        <v>1</v>
      </c>
      <c r="AC3758" s="1" t="str">
        <f t="shared" si="176"/>
        <v>1900</v>
      </c>
    </row>
    <row r="3759" spans="4:29" x14ac:dyDescent="0.25">
      <c r="D3759" s="99" t="str">
        <f t="shared" si="174"/>
        <v/>
      </c>
      <c r="E3759" s="93"/>
      <c r="F3759" s="4"/>
      <c r="G3759" s="72"/>
      <c r="H3759" s="72"/>
      <c r="I3759" s="72"/>
      <c r="J3759" s="72"/>
      <c r="W3759" s="68">
        <f t="shared" si="175"/>
        <v>1</v>
      </c>
      <c r="AC3759" s="1" t="str">
        <f t="shared" si="176"/>
        <v>1900</v>
      </c>
    </row>
    <row r="3760" spans="4:29" x14ac:dyDescent="0.25">
      <c r="D3760" s="99" t="str">
        <f t="shared" si="174"/>
        <v/>
      </c>
      <c r="E3760" s="93"/>
      <c r="F3760" s="4"/>
      <c r="G3760" s="72"/>
      <c r="H3760" s="72"/>
      <c r="I3760" s="72"/>
      <c r="J3760" s="72"/>
      <c r="W3760" s="68">
        <f t="shared" si="175"/>
        <v>1</v>
      </c>
      <c r="AC3760" s="1" t="str">
        <f t="shared" si="176"/>
        <v>1900</v>
      </c>
    </row>
    <row r="3761" spans="4:29" x14ac:dyDescent="0.25">
      <c r="D3761" s="99" t="str">
        <f t="shared" si="174"/>
        <v/>
      </c>
      <c r="E3761" s="93"/>
      <c r="F3761" s="4"/>
      <c r="G3761" s="72"/>
      <c r="H3761" s="72"/>
      <c r="I3761" s="72"/>
      <c r="J3761" s="72"/>
      <c r="W3761" s="68">
        <f t="shared" si="175"/>
        <v>1</v>
      </c>
      <c r="AC3761" s="1" t="str">
        <f t="shared" si="176"/>
        <v>1900</v>
      </c>
    </row>
    <row r="3762" spans="4:29" x14ac:dyDescent="0.25">
      <c r="D3762" s="99" t="str">
        <f t="shared" si="174"/>
        <v/>
      </c>
      <c r="E3762" s="93"/>
      <c r="F3762" s="4"/>
      <c r="G3762" s="72"/>
      <c r="H3762" s="72"/>
      <c r="I3762" s="72"/>
      <c r="J3762" s="72"/>
      <c r="W3762" s="68">
        <f t="shared" si="175"/>
        <v>1</v>
      </c>
      <c r="AC3762" s="1" t="str">
        <f t="shared" si="176"/>
        <v>1900</v>
      </c>
    </row>
    <row r="3763" spans="4:29" x14ac:dyDescent="0.25">
      <c r="D3763" s="99" t="str">
        <f t="shared" si="174"/>
        <v/>
      </c>
      <c r="E3763" s="93"/>
      <c r="F3763" s="4"/>
      <c r="G3763" s="72"/>
      <c r="H3763" s="72"/>
      <c r="I3763" s="72"/>
      <c r="J3763" s="72"/>
      <c r="W3763" s="68">
        <f t="shared" si="175"/>
        <v>1</v>
      </c>
      <c r="AC3763" s="1" t="str">
        <f t="shared" si="176"/>
        <v>1900</v>
      </c>
    </row>
    <row r="3764" spans="4:29" x14ac:dyDescent="0.25">
      <c r="D3764" s="99" t="str">
        <f t="shared" si="174"/>
        <v/>
      </c>
      <c r="E3764" s="93"/>
      <c r="F3764" s="4"/>
      <c r="G3764" s="72"/>
      <c r="H3764" s="72"/>
      <c r="I3764" s="72"/>
      <c r="J3764" s="72"/>
      <c r="W3764" s="68">
        <f t="shared" si="175"/>
        <v>1</v>
      </c>
      <c r="AC3764" s="1" t="str">
        <f t="shared" si="176"/>
        <v>1900</v>
      </c>
    </row>
    <row r="3765" spans="4:29" x14ac:dyDescent="0.25">
      <c r="D3765" s="99" t="str">
        <f t="shared" si="174"/>
        <v/>
      </c>
      <c r="E3765" s="93"/>
      <c r="F3765" s="4"/>
      <c r="G3765" s="72"/>
      <c r="H3765" s="72"/>
      <c r="I3765" s="72"/>
      <c r="J3765" s="72"/>
      <c r="W3765" s="68">
        <f t="shared" si="175"/>
        <v>1</v>
      </c>
      <c r="AC3765" s="1" t="str">
        <f t="shared" si="176"/>
        <v>1900</v>
      </c>
    </row>
    <row r="3766" spans="4:29" x14ac:dyDescent="0.25">
      <c r="D3766" s="99" t="str">
        <f t="shared" si="174"/>
        <v/>
      </c>
      <c r="E3766" s="93"/>
      <c r="F3766" s="4"/>
      <c r="G3766" s="72"/>
      <c r="H3766" s="72"/>
      <c r="I3766" s="72"/>
      <c r="J3766" s="72"/>
      <c r="W3766" s="68">
        <f t="shared" si="175"/>
        <v>1</v>
      </c>
      <c r="AC3766" s="1" t="str">
        <f t="shared" si="176"/>
        <v>1900</v>
      </c>
    </row>
    <row r="3767" spans="4:29" x14ac:dyDescent="0.25">
      <c r="D3767" s="99" t="str">
        <f t="shared" si="174"/>
        <v/>
      </c>
      <c r="E3767" s="93"/>
      <c r="F3767" s="4"/>
      <c r="G3767" s="72"/>
      <c r="H3767" s="72"/>
      <c r="I3767" s="72"/>
      <c r="J3767" s="72"/>
      <c r="W3767" s="68">
        <f t="shared" si="175"/>
        <v>1</v>
      </c>
      <c r="AC3767" s="1" t="str">
        <f t="shared" si="176"/>
        <v>1900</v>
      </c>
    </row>
    <row r="3768" spans="4:29" x14ac:dyDescent="0.25">
      <c r="D3768" s="99" t="str">
        <f t="shared" si="174"/>
        <v/>
      </c>
      <c r="E3768" s="93"/>
      <c r="F3768" s="4"/>
      <c r="G3768" s="72"/>
      <c r="H3768" s="72"/>
      <c r="I3768" s="72"/>
      <c r="J3768" s="72"/>
      <c r="W3768" s="68">
        <f t="shared" si="175"/>
        <v>1</v>
      </c>
      <c r="AC3768" s="1" t="str">
        <f t="shared" si="176"/>
        <v>1900</v>
      </c>
    </row>
    <row r="3769" spans="4:29" x14ac:dyDescent="0.25">
      <c r="D3769" s="99" t="str">
        <f t="shared" si="174"/>
        <v/>
      </c>
      <c r="E3769" s="93"/>
      <c r="F3769" s="4"/>
      <c r="G3769" s="72"/>
      <c r="H3769" s="72"/>
      <c r="I3769" s="72"/>
      <c r="J3769" s="72"/>
      <c r="W3769" s="68">
        <f t="shared" si="175"/>
        <v>1</v>
      </c>
      <c r="AC3769" s="1" t="str">
        <f t="shared" si="176"/>
        <v>1900</v>
      </c>
    </row>
    <row r="3770" spans="4:29" x14ac:dyDescent="0.25">
      <c r="D3770" s="99" t="str">
        <f t="shared" si="174"/>
        <v/>
      </c>
      <c r="E3770" s="93"/>
      <c r="F3770" s="4"/>
      <c r="G3770" s="72"/>
      <c r="H3770" s="72"/>
      <c r="I3770" s="72"/>
      <c r="J3770" s="72"/>
      <c r="W3770" s="68">
        <f t="shared" si="175"/>
        <v>1</v>
      </c>
      <c r="AC3770" s="1" t="str">
        <f t="shared" si="176"/>
        <v>1900</v>
      </c>
    </row>
    <row r="3771" spans="4:29" x14ac:dyDescent="0.25">
      <c r="D3771" s="99" t="str">
        <f t="shared" si="174"/>
        <v/>
      </c>
      <c r="E3771" s="93"/>
      <c r="F3771" s="4"/>
      <c r="G3771" s="72"/>
      <c r="H3771" s="72"/>
      <c r="I3771" s="72"/>
      <c r="J3771" s="72"/>
      <c r="W3771" s="68">
        <f t="shared" si="175"/>
        <v>1</v>
      </c>
      <c r="AC3771" s="1" t="str">
        <f t="shared" si="176"/>
        <v>1900</v>
      </c>
    </row>
    <row r="3772" spans="4:29" x14ac:dyDescent="0.25">
      <c r="D3772" s="99" t="str">
        <f t="shared" si="174"/>
        <v/>
      </c>
      <c r="E3772" s="93"/>
      <c r="F3772" s="4"/>
      <c r="G3772" s="72"/>
      <c r="H3772" s="72"/>
      <c r="I3772" s="72"/>
      <c r="J3772" s="72"/>
      <c r="W3772" s="68">
        <f t="shared" si="175"/>
        <v>1</v>
      </c>
      <c r="AC3772" s="1" t="str">
        <f t="shared" si="176"/>
        <v>1900</v>
      </c>
    </row>
    <row r="3773" spans="4:29" x14ac:dyDescent="0.25">
      <c r="D3773" s="99" t="str">
        <f t="shared" si="174"/>
        <v/>
      </c>
      <c r="E3773" s="93"/>
      <c r="F3773" s="4"/>
      <c r="G3773" s="72"/>
      <c r="H3773" s="72"/>
      <c r="I3773" s="72"/>
      <c r="J3773" s="72"/>
      <c r="W3773" s="68">
        <f t="shared" si="175"/>
        <v>1</v>
      </c>
      <c r="AC3773" s="1" t="str">
        <f t="shared" si="176"/>
        <v>1900</v>
      </c>
    </row>
    <row r="3774" spans="4:29" x14ac:dyDescent="0.25">
      <c r="D3774" s="99" t="str">
        <f t="shared" si="174"/>
        <v/>
      </c>
      <c r="E3774" s="93"/>
      <c r="F3774" s="4"/>
      <c r="G3774" s="72"/>
      <c r="H3774" s="72"/>
      <c r="I3774" s="72"/>
      <c r="J3774" s="72"/>
      <c r="W3774" s="68">
        <f t="shared" si="175"/>
        <v>1</v>
      </c>
      <c r="AC3774" s="1" t="str">
        <f t="shared" si="176"/>
        <v>1900</v>
      </c>
    </row>
    <row r="3775" spans="4:29" x14ac:dyDescent="0.25">
      <c r="D3775" s="99" t="str">
        <f t="shared" si="174"/>
        <v/>
      </c>
      <c r="E3775" s="93"/>
      <c r="F3775" s="4"/>
      <c r="G3775" s="72"/>
      <c r="H3775" s="72"/>
      <c r="I3775" s="72"/>
      <c r="J3775" s="72"/>
      <c r="W3775" s="68">
        <f t="shared" si="175"/>
        <v>1</v>
      </c>
      <c r="AC3775" s="1" t="str">
        <f t="shared" si="176"/>
        <v>1900</v>
      </c>
    </row>
    <row r="3776" spans="4:29" x14ac:dyDescent="0.25">
      <c r="D3776" s="99" t="str">
        <f t="shared" si="174"/>
        <v/>
      </c>
      <c r="E3776" s="93"/>
      <c r="F3776" s="4"/>
      <c r="G3776" s="72"/>
      <c r="H3776" s="72"/>
      <c r="I3776" s="72"/>
      <c r="J3776" s="72"/>
      <c r="W3776" s="68">
        <f t="shared" si="175"/>
        <v>1</v>
      </c>
      <c r="AC3776" s="1" t="str">
        <f t="shared" si="176"/>
        <v>1900</v>
      </c>
    </row>
    <row r="3777" spans="4:29" x14ac:dyDescent="0.25">
      <c r="D3777" s="99" t="str">
        <f t="shared" si="174"/>
        <v/>
      </c>
      <c r="E3777" s="93"/>
      <c r="F3777" s="4"/>
      <c r="G3777" s="72"/>
      <c r="H3777" s="72"/>
      <c r="I3777" s="72"/>
      <c r="J3777" s="72"/>
      <c r="W3777" s="68">
        <f t="shared" si="175"/>
        <v>1</v>
      </c>
      <c r="AC3777" s="1" t="str">
        <f t="shared" si="176"/>
        <v>1900</v>
      </c>
    </row>
    <row r="3778" spans="4:29" x14ac:dyDescent="0.25">
      <c r="D3778" s="99" t="str">
        <f t="shared" si="174"/>
        <v/>
      </c>
      <c r="E3778" s="93"/>
      <c r="F3778" s="4"/>
      <c r="G3778" s="72"/>
      <c r="H3778" s="72"/>
      <c r="I3778" s="72"/>
      <c r="J3778" s="72"/>
      <c r="W3778" s="68">
        <f t="shared" si="175"/>
        <v>1</v>
      </c>
      <c r="AC3778" s="1" t="str">
        <f t="shared" si="176"/>
        <v>1900</v>
      </c>
    </row>
    <row r="3779" spans="4:29" x14ac:dyDescent="0.25">
      <c r="D3779" s="99" t="str">
        <f t="shared" si="174"/>
        <v/>
      </c>
      <c r="E3779" s="93"/>
      <c r="F3779" s="4"/>
      <c r="G3779" s="72"/>
      <c r="H3779" s="72"/>
      <c r="I3779" s="72"/>
      <c r="J3779" s="72"/>
      <c r="W3779" s="68">
        <f t="shared" si="175"/>
        <v>1</v>
      </c>
      <c r="AC3779" s="1" t="str">
        <f t="shared" si="176"/>
        <v>1900</v>
      </c>
    </row>
    <row r="3780" spans="4:29" x14ac:dyDescent="0.25">
      <c r="D3780" s="99" t="str">
        <f t="shared" ref="D3780:D3843" si="177">IF(W3780&lt;&gt;$V$1,IF(YEAR(W3780)=YEAR(W3779),D3779+1,1),"")</f>
        <v/>
      </c>
      <c r="E3780" s="93"/>
      <c r="F3780" s="4"/>
      <c r="G3780" s="72"/>
      <c r="H3780" s="72"/>
      <c r="I3780" s="72"/>
      <c r="J3780" s="72"/>
      <c r="W3780" s="68">
        <f t="shared" ref="W3780:W3843" si="178">IF(CONCATENATE(F3780,F3781,F3782,F3783,F3784,F3785)&lt;&gt;"",IF(AND(E3780&lt;&gt;0,ISNUMBER(E3780)=TRUE),E3780,W3779),$V$1)</f>
        <v>1</v>
      </c>
      <c r="AC3780" s="1" t="str">
        <f t="shared" si="176"/>
        <v>1900</v>
      </c>
    </row>
    <row r="3781" spans="4:29" x14ac:dyDescent="0.25">
      <c r="D3781" s="99" t="str">
        <f t="shared" si="177"/>
        <v/>
      </c>
      <c r="E3781" s="93"/>
      <c r="F3781" s="4"/>
      <c r="G3781" s="72"/>
      <c r="H3781" s="72"/>
      <c r="I3781" s="72"/>
      <c r="J3781" s="72"/>
      <c r="W3781" s="68">
        <f t="shared" si="178"/>
        <v>1</v>
      </c>
      <c r="AC3781" s="1" t="str">
        <f t="shared" ref="AC3781:AC3844" si="179">YEAR(W3781)&amp;F3781</f>
        <v>1900</v>
      </c>
    </row>
    <row r="3782" spans="4:29" x14ac:dyDescent="0.25">
      <c r="D3782" s="99" t="str">
        <f t="shared" si="177"/>
        <v/>
      </c>
      <c r="E3782" s="93"/>
      <c r="F3782" s="4"/>
      <c r="G3782" s="72"/>
      <c r="H3782" s="72"/>
      <c r="I3782" s="72"/>
      <c r="J3782" s="72"/>
      <c r="W3782" s="68">
        <f t="shared" si="178"/>
        <v>1</v>
      </c>
      <c r="AC3782" s="1" t="str">
        <f t="shared" si="179"/>
        <v>1900</v>
      </c>
    </row>
    <row r="3783" spans="4:29" x14ac:dyDescent="0.25">
      <c r="D3783" s="99" t="str">
        <f t="shared" si="177"/>
        <v/>
      </c>
      <c r="E3783" s="93"/>
      <c r="F3783" s="4"/>
      <c r="G3783" s="72"/>
      <c r="H3783" s="72"/>
      <c r="I3783" s="72"/>
      <c r="J3783" s="72"/>
      <c r="W3783" s="68">
        <f t="shared" si="178"/>
        <v>1</v>
      </c>
      <c r="AC3783" s="1" t="str">
        <f t="shared" si="179"/>
        <v>1900</v>
      </c>
    </row>
    <row r="3784" spans="4:29" x14ac:dyDescent="0.25">
      <c r="D3784" s="99" t="str">
        <f t="shared" si="177"/>
        <v/>
      </c>
      <c r="E3784" s="93"/>
      <c r="F3784" s="4"/>
      <c r="G3784" s="72"/>
      <c r="H3784" s="72"/>
      <c r="I3784" s="72"/>
      <c r="J3784" s="72"/>
      <c r="W3784" s="68">
        <f t="shared" si="178"/>
        <v>1</v>
      </c>
      <c r="AC3784" s="1" t="str">
        <f t="shared" si="179"/>
        <v>1900</v>
      </c>
    </row>
    <row r="3785" spans="4:29" x14ac:dyDescent="0.25">
      <c r="D3785" s="99" t="str">
        <f t="shared" si="177"/>
        <v/>
      </c>
      <c r="E3785" s="93"/>
      <c r="F3785" s="4"/>
      <c r="G3785" s="72"/>
      <c r="H3785" s="72"/>
      <c r="I3785" s="72"/>
      <c r="J3785" s="72"/>
      <c r="W3785" s="68">
        <f t="shared" si="178"/>
        <v>1</v>
      </c>
      <c r="AC3785" s="1" t="str">
        <f t="shared" si="179"/>
        <v>1900</v>
      </c>
    </row>
    <row r="3786" spans="4:29" x14ac:dyDescent="0.25">
      <c r="D3786" s="99" t="str">
        <f t="shared" si="177"/>
        <v/>
      </c>
      <c r="E3786" s="93"/>
      <c r="F3786" s="4"/>
      <c r="G3786" s="72"/>
      <c r="H3786" s="72"/>
      <c r="I3786" s="72"/>
      <c r="J3786" s="72"/>
      <c r="W3786" s="68">
        <f t="shared" si="178"/>
        <v>1</v>
      </c>
      <c r="AC3786" s="1" t="str">
        <f t="shared" si="179"/>
        <v>1900</v>
      </c>
    </row>
    <row r="3787" spans="4:29" x14ac:dyDescent="0.25">
      <c r="D3787" s="99" t="str">
        <f t="shared" si="177"/>
        <v/>
      </c>
      <c r="E3787" s="93"/>
      <c r="F3787" s="4"/>
      <c r="G3787" s="72"/>
      <c r="H3787" s="72"/>
      <c r="I3787" s="72"/>
      <c r="J3787" s="72"/>
      <c r="W3787" s="68">
        <f t="shared" si="178"/>
        <v>1</v>
      </c>
      <c r="AC3787" s="1" t="str">
        <f t="shared" si="179"/>
        <v>1900</v>
      </c>
    </row>
    <row r="3788" spans="4:29" x14ac:dyDescent="0.25">
      <c r="D3788" s="99" t="str">
        <f t="shared" si="177"/>
        <v/>
      </c>
      <c r="E3788" s="93"/>
      <c r="F3788" s="4"/>
      <c r="G3788" s="72"/>
      <c r="H3788" s="72"/>
      <c r="I3788" s="72"/>
      <c r="J3788" s="72"/>
      <c r="W3788" s="68">
        <f t="shared" si="178"/>
        <v>1</v>
      </c>
      <c r="AC3788" s="1" t="str">
        <f t="shared" si="179"/>
        <v>1900</v>
      </c>
    </row>
    <row r="3789" spans="4:29" x14ac:dyDescent="0.25">
      <c r="D3789" s="99" t="str">
        <f t="shared" si="177"/>
        <v/>
      </c>
      <c r="E3789" s="93"/>
      <c r="F3789" s="4"/>
      <c r="G3789" s="72"/>
      <c r="H3789" s="72"/>
      <c r="I3789" s="72"/>
      <c r="J3789" s="72"/>
      <c r="W3789" s="68">
        <f t="shared" si="178"/>
        <v>1</v>
      </c>
      <c r="AC3789" s="1" t="str">
        <f t="shared" si="179"/>
        <v>1900</v>
      </c>
    </row>
    <row r="3790" spans="4:29" x14ac:dyDescent="0.25">
      <c r="D3790" s="99" t="str">
        <f t="shared" si="177"/>
        <v/>
      </c>
      <c r="E3790" s="93"/>
      <c r="F3790" s="4"/>
      <c r="G3790" s="72"/>
      <c r="H3790" s="72"/>
      <c r="I3790" s="72"/>
      <c r="J3790" s="72"/>
      <c r="W3790" s="68">
        <f t="shared" si="178"/>
        <v>1</v>
      </c>
      <c r="AC3790" s="1" t="str">
        <f t="shared" si="179"/>
        <v>1900</v>
      </c>
    </row>
    <row r="3791" spans="4:29" x14ac:dyDescent="0.25">
      <c r="D3791" s="99" t="str">
        <f t="shared" si="177"/>
        <v/>
      </c>
      <c r="E3791" s="93"/>
      <c r="F3791" s="4"/>
      <c r="G3791" s="72"/>
      <c r="H3791" s="72"/>
      <c r="I3791" s="72"/>
      <c r="J3791" s="72"/>
      <c r="W3791" s="68">
        <f t="shared" si="178"/>
        <v>1</v>
      </c>
      <c r="AC3791" s="1" t="str">
        <f t="shared" si="179"/>
        <v>1900</v>
      </c>
    </row>
    <row r="3792" spans="4:29" x14ac:dyDescent="0.25">
      <c r="D3792" s="99" t="str">
        <f t="shared" si="177"/>
        <v/>
      </c>
      <c r="E3792" s="93"/>
      <c r="F3792" s="4"/>
      <c r="G3792" s="72"/>
      <c r="H3792" s="72"/>
      <c r="I3792" s="72"/>
      <c r="J3792" s="72"/>
      <c r="W3792" s="68">
        <f t="shared" si="178"/>
        <v>1</v>
      </c>
      <c r="AC3792" s="1" t="str">
        <f t="shared" si="179"/>
        <v>1900</v>
      </c>
    </row>
    <row r="3793" spans="4:29" x14ac:dyDescent="0.25">
      <c r="D3793" s="99" t="str">
        <f t="shared" si="177"/>
        <v/>
      </c>
      <c r="E3793" s="93"/>
      <c r="F3793" s="4"/>
      <c r="G3793" s="72"/>
      <c r="H3793" s="72"/>
      <c r="I3793" s="72"/>
      <c r="J3793" s="72"/>
      <c r="W3793" s="68">
        <f t="shared" si="178"/>
        <v>1</v>
      </c>
      <c r="AC3793" s="1" t="str">
        <f t="shared" si="179"/>
        <v>1900</v>
      </c>
    </row>
    <row r="3794" spans="4:29" x14ac:dyDescent="0.25">
      <c r="D3794" s="99" t="str">
        <f t="shared" si="177"/>
        <v/>
      </c>
      <c r="E3794" s="93"/>
      <c r="F3794" s="4"/>
      <c r="G3794" s="72"/>
      <c r="H3794" s="72"/>
      <c r="I3794" s="72"/>
      <c r="J3794" s="72"/>
      <c r="W3794" s="68">
        <f t="shared" si="178"/>
        <v>1</v>
      </c>
      <c r="AC3794" s="1" t="str">
        <f t="shared" si="179"/>
        <v>1900</v>
      </c>
    </row>
    <row r="3795" spans="4:29" x14ac:dyDescent="0.25">
      <c r="D3795" s="99" t="str">
        <f t="shared" si="177"/>
        <v/>
      </c>
      <c r="E3795" s="93"/>
      <c r="F3795" s="4"/>
      <c r="G3795" s="72"/>
      <c r="H3795" s="72"/>
      <c r="I3795" s="72"/>
      <c r="J3795" s="72"/>
      <c r="W3795" s="68">
        <f t="shared" si="178"/>
        <v>1</v>
      </c>
      <c r="AC3795" s="1" t="str">
        <f t="shared" si="179"/>
        <v>1900</v>
      </c>
    </row>
    <row r="3796" spans="4:29" x14ac:dyDescent="0.25">
      <c r="D3796" s="99" t="str">
        <f t="shared" si="177"/>
        <v/>
      </c>
      <c r="E3796" s="93"/>
      <c r="F3796" s="4"/>
      <c r="G3796" s="72"/>
      <c r="H3796" s="72"/>
      <c r="I3796" s="72"/>
      <c r="J3796" s="72"/>
      <c r="W3796" s="68">
        <f t="shared" si="178"/>
        <v>1</v>
      </c>
      <c r="AC3796" s="1" t="str">
        <f t="shared" si="179"/>
        <v>1900</v>
      </c>
    </row>
    <row r="3797" spans="4:29" x14ac:dyDescent="0.25">
      <c r="D3797" s="99" t="str">
        <f t="shared" si="177"/>
        <v/>
      </c>
      <c r="E3797" s="93"/>
      <c r="F3797" s="4"/>
      <c r="G3797" s="72"/>
      <c r="H3797" s="72"/>
      <c r="I3797" s="72"/>
      <c r="J3797" s="72"/>
      <c r="W3797" s="68">
        <f t="shared" si="178"/>
        <v>1</v>
      </c>
      <c r="AC3797" s="1" t="str">
        <f t="shared" si="179"/>
        <v>1900</v>
      </c>
    </row>
    <row r="3798" spans="4:29" x14ac:dyDescent="0.25">
      <c r="D3798" s="99" t="str">
        <f t="shared" si="177"/>
        <v/>
      </c>
      <c r="E3798" s="93"/>
      <c r="F3798" s="4"/>
      <c r="G3798" s="72"/>
      <c r="H3798" s="72"/>
      <c r="I3798" s="72"/>
      <c r="J3798" s="72"/>
      <c r="W3798" s="68">
        <f t="shared" si="178"/>
        <v>1</v>
      </c>
      <c r="AC3798" s="1" t="str">
        <f t="shared" si="179"/>
        <v>1900</v>
      </c>
    </row>
    <row r="3799" spans="4:29" x14ac:dyDescent="0.25">
      <c r="D3799" s="99" t="str">
        <f t="shared" si="177"/>
        <v/>
      </c>
      <c r="E3799" s="93"/>
      <c r="F3799" s="4"/>
      <c r="G3799" s="72"/>
      <c r="H3799" s="72"/>
      <c r="I3799" s="72"/>
      <c r="J3799" s="72"/>
      <c r="W3799" s="68">
        <f t="shared" si="178"/>
        <v>1</v>
      </c>
      <c r="AC3799" s="1" t="str">
        <f t="shared" si="179"/>
        <v>1900</v>
      </c>
    </row>
    <row r="3800" spans="4:29" x14ac:dyDescent="0.25">
      <c r="D3800" s="99" t="str">
        <f t="shared" si="177"/>
        <v/>
      </c>
      <c r="E3800" s="93"/>
      <c r="F3800" s="4"/>
      <c r="G3800" s="72"/>
      <c r="H3800" s="72"/>
      <c r="I3800" s="72"/>
      <c r="J3800" s="72"/>
      <c r="W3800" s="68">
        <f t="shared" si="178"/>
        <v>1</v>
      </c>
      <c r="AC3800" s="1" t="str">
        <f t="shared" si="179"/>
        <v>1900</v>
      </c>
    </row>
    <row r="3801" spans="4:29" x14ac:dyDescent="0.25">
      <c r="D3801" s="99" t="str">
        <f t="shared" si="177"/>
        <v/>
      </c>
      <c r="E3801" s="93"/>
      <c r="F3801" s="4"/>
      <c r="G3801" s="72"/>
      <c r="H3801" s="72"/>
      <c r="I3801" s="72"/>
      <c r="J3801" s="72"/>
      <c r="W3801" s="68">
        <f t="shared" si="178"/>
        <v>1</v>
      </c>
      <c r="AC3801" s="1" t="str">
        <f t="shared" si="179"/>
        <v>1900</v>
      </c>
    </row>
    <row r="3802" spans="4:29" x14ac:dyDescent="0.25">
      <c r="D3802" s="99" t="str">
        <f t="shared" si="177"/>
        <v/>
      </c>
      <c r="E3802" s="93"/>
      <c r="F3802" s="4"/>
      <c r="G3802" s="72"/>
      <c r="H3802" s="72"/>
      <c r="I3802" s="72"/>
      <c r="J3802" s="72"/>
      <c r="W3802" s="68">
        <f t="shared" si="178"/>
        <v>1</v>
      </c>
      <c r="AC3802" s="1" t="str">
        <f t="shared" si="179"/>
        <v>1900</v>
      </c>
    </row>
    <row r="3803" spans="4:29" x14ac:dyDescent="0.25">
      <c r="D3803" s="99" t="str">
        <f t="shared" si="177"/>
        <v/>
      </c>
      <c r="E3803" s="93"/>
      <c r="F3803" s="4"/>
      <c r="G3803" s="72"/>
      <c r="H3803" s="72"/>
      <c r="I3803" s="72"/>
      <c r="J3803" s="72"/>
      <c r="W3803" s="68">
        <f t="shared" si="178"/>
        <v>1</v>
      </c>
      <c r="AC3803" s="1" t="str">
        <f t="shared" si="179"/>
        <v>1900</v>
      </c>
    </row>
    <row r="3804" spans="4:29" x14ac:dyDescent="0.25">
      <c r="D3804" s="99" t="str">
        <f t="shared" si="177"/>
        <v/>
      </c>
      <c r="E3804" s="93"/>
      <c r="F3804" s="4"/>
      <c r="G3804" s="72"/>
      <c r="H3804" s="72"/>
      <c r="I3804" s="72"/>
      <c r="J3804" s="72"/>
      <c r="W3804" s="68">
        <f t="shared" si="178"/>
        <v>1</v>
      </c>
      <c r="AC3804" s="1" t="str">
        <f t="shared" si="179"/>
        <v>1900</v>
      </c>
    </row>
    <row r="3805" spans="4:29" x14ac:dyDescent="0.25">
      <c r="D3805" s="99" t="str">
        <f t="shared" si="177"/>
        <v/>
      </c>
      <c r="E3805" s="93"/>
      <c r="F3805" s="4"/>
      <c r="G3805" s="72"/>
      <c r="H3805" s="72"/>
      <c r="I3805" s="72"/>
      <c r="J3805" s="72"/>
      <c r="W3805" s="68">
        <f t="shared" si="178"/>
        <v>1</v>
      </c>
      <c r="AC3805" s="1" t="str">
        <f t="shared" si="179"/>
        <v>1900</v>
      </c>
    </row>
    <row r="3806" spans="4:29" x14ac:dyDescent="0.25">
      <c r="D3806" s="99" t="str">
        <f t="shared" si="177"/>
        <v/>
      </c>
      <c r="E3806" s="93"/>
      <c r="F3806" s="4"/>
      <c r="G3806" s="72"/>
      <c r="H3806" s="72"/>
      <c r="I3806" s="72"/>
      <c r="J3806" s="72"/>
      <c r="W3806" s="68">
        <f t="shared" si="178"/>
        <v>1</v>
      </c>
      <c r="AC3806" s="1" t="str">
        <f t="shared" si="179"/>
        <v>1900</v>
      </c>
    </row>
    <row r="3807" spans="4:29" x14ac:dyDescent="0.25">
      <c r="D3807" s="99" t="str">
        <f t="shared" si="177"/>
        <v/>
      </c>
      <c r="E3807" s="93"/>
      <c r="F3807" s="4"/>
      <c r="G3807" s="72"/>
      <c r="H3807" s="72"/>
      <c r="I3807" s="72"/>
      <c r="J3807" s="72"/>
      <c r="W3807" s="68">
        <f t="shared" si="178"/>
        <v>1</v>
      </c>
      <c r="AC3807" s="1" t="str">
        <f t="shared" si="179"/>
        <v>1900</v>
      </c>
    </row>
    <row r="3808" spans="4:29" x14ac:dyDescent="0.25">
      <c r="D3808" s="99" t="str">
        <f t="shared" si="177"/>
        <v/>
      </c>
      <c r="E3808" s="93"/>
      <c r="F3808" s="4"/>
      <c r="G3808" s="72"/>
      <c r="H3808" s="72"/>
      <c r="I3808" s="72"/>
      <c r="J3808" s="72"/>
      <c r="W3808" s="68">
        <f t="shared" si="178"/>
        <v>1</v>
      </c>
      <c r="AC3808" s="1" t="str">
        <f t="shared" si="179"/>
        <v>1900</v>
      </c>
    </row>
    <row r="3809" spans="4:29" x14ac:dyDescent="0.25">
      <c r="D3809" s="99" t="str">
        <f t="shared" si="177"/>
        <v/>
      </c>
      <c r="E3809" s="93"/>
      <c r="F3809" s="4"/>
      <c r="G3809" s="72"/>
      <c r="H3809" s="72"/>
      <c r="I3809" s="72"/>
      <c r="J3809" s="72"/>
      <c r="W3809" s="68">
        <f t="shared" si="178"/>
        <v>1</v>
      </c>
      <c r="AC3809" s="1" t="str">
        <f t="shared" si="179"/>
        <v>1900</v>
      </c>
    </row>
    <row r="3810" spans="4:29" x14ac:dyDescent="0.25">
      <c r="D3810" s="99" t="str">
        <f t="shared" si="177"/>
        <v/>
      </c>
      <c r="E3810" s="93"/>
      <c r="F3810" s="4"/>
      <c r="G3810" s="72"/>
      <c r="H3810" s="72"/>
      <c r="I3810" s="72"/>
      <c r="J3810" s="72"/>
      <c r="W3810" s="68">
        <f t="shared" si="178"/>
        <v>1</v>
      </c>
      <c r="AC3810" s="1" t="str">
        <f t="shared" si="179"/>
        <v>1900</v>
      </c>
    </row>
    <row r="3811" spans="4:29" x14ac:dyDescent="0.25">
      <c r="D3811" s="99" t="str">
        <f t="shared" si="177"/>
        <v/>
      </c>
      <c r="E3811" s="93"/>
      <c r="F3811" s="4"/>
      <c r="G3811" s="72"/>
      <c r="H3811" s="72"/>
      <c r="I3811" s="72"/>
      <c r="J3811" s="72"/>
      <c r="W3811" s="68">
        <f t="shared" si="178"/>
        <v>1</v>
      </c>
      <c r="AC3811" s="1" t="str">
        <f t="shared" si="179"/>
        <v>1900</v>
      </c>
    </row>
    <row r="3812" spans="4:29" x14ac:dyDescent="0.25">
      <c r="D3812" s="99" t="str">
        <f t="shared" si="177"/>
        <v/>
      </c>
      <c r="E3812" s="93"/>
      <c r="F3812" s="4"/>
      <c r="G3812" s="72"/>
      <c r="H3812" s="72"/>
      <c r="I3812" s="72"/>
      <c r="J3812" s="72"/>
      <c r="W3812" s="68">
        <f t="shared" si="178"/>
        <v>1</v>
      </c>
      <c r="AC3812" s="1" t="str">
        <f t="shared" si="179"/>
        <v>1900</v>
      </c>
    </row>
    <row r="3813" spans="4:29" x14ac:dyDescent="0.25">
      <c r="D3813" s="99" t="str">
        <f t="shared" si="177"/>
        <v/>
      </c>
      <c r="E3813" s="93"/>
      <c r="F3813" s="4"/>
      <c r="G3813" s="72"/>
      <c r="H3813" s="72"/>
      <c r="I3813" s="72"/>
      <c r="J3813" s="72"/>
      <c r="W3813" s="68">
        <f t="shared" si="178"/>
        <v>1</v>
      </c>
      <c r="AC3813" s="1" t="str">
        <f t="shared" si="179"/>
        <v>1900</v>
      </c>
    </row>
    <row r="3814" spans="4:29" x14ac:dyDescent="0.25">
      <c r="D3814" s="99" t="str">
        <f t="shared" si="177"/>
        <v/>
      </c>
      <c r="E3814" s="93"/>
      <c r="F3814" s="4"/>
      <c r="G3814" s="72"/>
      <c r="H3814" s="72"/>
      <c r="I3814" s="72"/>
      <c r="J3814" s="72"/>
      <c r="W3814" s="68">
        <f t="shared" si="178"/>
        <v>1</v>
      </c>
      <c r="AC3814" s="1" t="str">
        <f t="shared" si="179"/>
        <v>1900</v>
      </c>
    </row>
    <row r="3815" spans="4:29" x14ac:dyDescent="0.25">
      <c r="D3815" s="99" t="str">
        <f t="shared" si="177"/>
        <v/>
      </c>
      <c r="E3815" s="93"/>
      <c r="F3815" s="4"/>
      <c r="G3815" s="72"/>
      <c r="H3815" s="72"/>
      <c r="I3815" s="72"/>
      <c r="J3815" s="72"/>
      <c r="W3815" s="68">
        <f t="shared" si="178"/>
        <v>1</v>
      </c>
      <c r="AC3815" s="1" t="str">
        <f t="shared" si="179"/>
        <v>1900</v>
      </c>
    </row>
    <row r="3816" spans="4:29" x14ac:dyDescent="0.25">
      <c r="D3816" s="99" t="str">
        <f t="shared" si="177"/>
        <v/>
      </c>
      <c r="E3816" s="93"/>
      <c r="F3816" s="4"/>
      <c r="G3816" s="72"/>
      <c r="H3816" s="72"/>
      <c r="I3816" s="72"/>
      <c r="J3816" s="72"/>
      <c r="W3816" s="68">
        <f t="shared" si="178"/>
        <v>1</v>
      </c>
      <c r="AC3816" s="1" t="str">
        <f t="shared" si="179"/>
        <v>1900</v>
      </c>
    </row>
    <row r="3817" spans="4:29" x14ac:dyDescent="0.25">
      <c r="D3817" s="99" t="str">
        <f t="shared" si="177"/>
        <v/>
      </c>
      <c r="E3817" s="93"/>
      <c r="F3817" s="4"/>
      <c r="G3817" s="72"/>
      <c r="H3817" s="72"/>
      <c r="I3817" s="72"/>
      <c r="J3817" s="72"/>
      <c r="W3817" s="68">
        <f t="shared" si="178"/>
        <v>1</v>
      </c>
      <c r="AC3817" s="1" t="str">
        <f t="shared" si="179"/>
        <v>1900</v>
      </c>
    </row>
    <row r="3818" spans="4:29" x14ac:dyDescent="0.25">
      <c r="D3818" s="99" t="str">
        <f t="shared" si="177"/>
        <v/>
      </c>
      <c r="E3818" s="93"/>
      <c r="F3818" s="4"/>
      <c r="G3818" s="72"/>
      <c r="H3818" s="72"/>
      <c r="I3818" s="72"/>
      <c r="J3818" s="72"/>
      <c r="W3818" s="68">
        <f t="shared" si="178"/>
        <v>1</v>
      </c>
      <c r="AC3818" s="1" t="str">
        <f t="shared" si="179"/>
        <v>1900</v>
      </c>
    </row>
    <row r="3819" spans="4:29" x14ac:dyDescent="0.25">
      <c r="D3819" s="99" t="str">
        <f t="shared" si="177"/>
        <v/>
      </c>
      <c r="E3819" s="93"/>
      <c r="F3819" s="4"/>
      <c r="G3819" s="72"/>
      <c r="H3819" s="72"/>
      <c r="I3819" s="72"/>
      <c r="J3819" s="72"/>
      <c r="W3819" s="68">
        <f t="shared" si="178"/>
        <v>1</v>
      </c>
      <c r="AC3819" s="1" t="str">
        <f t="shared" si="179"/>
        <v>1900</v>
      </c>
    </row>
    <row r="3820" spans="4:29" x14ac:dyDescent="0.25">
      <c r="D3820" s="99" t="str">
        <f t="shared" si="177"/>
        <v/>
      </c>
      <c r="E3820" s="93"/>
      <c r="F3820" s="4"/>
      <c r="G3820" s="72"/>
      <c r="H3820" s="72"/>
      <c r="I3820" s="72"/>
      <c r="J3820" s="72"/>
      <c r="W3820" s="68">
        <f t="shared" si="178"/>
        <v>1</v>
      </c>
      <c r="AC3820" s="1" t="str">
        <f t="shared" si="179"/>
        <v>1900</v>
      </c>
    </row>
    <row r="3821" spans="4:29" x14ac:dyDescent="0.25">
      <c r="D3821" s="99" t="str">
        <f t="shared" si="177"/>
        <v/>
      </c>
      <c r="E3821" s="93"/>
      <c r="F3821" s="4"/>
      <c r="G3821" s="72"/>
      <c r="H3821" s="72"/>
      <c r="I3821" s="72"/>
      <c r="J3821" s="72"/>
      <c r="W3821" s="68">
        <f t="shared" si="178"/>
        <v>1</v>
      </c>
      <c r="AC3821" s="1" t="str">
        <f t="shared" si="179"/>
        <v>1900</v>
      </c>
    </row>
    <row r="3822" spans="4:29" x14ac:dyDescent="0.25">
      <c r="D3822" s="99" t="str">
        <f t="shared" si="177"/>
        <v/>
      </c>
      <c r="E3822" s="93"/>
      <c r="F3822" s="4"/>
      <c r="G3822" s="72"/>
      <c r="H3822" s="72"/>
      <c r="I3822" s="72"/>
      <c r="J3822" s="72"/>
      <c r="W3822" s="68">
        <f t="shared" si="178"/>
        <v>1</v>
      </c>
      <c r="AC3822" s="1" t="str">
        <f t="shared" si="179"/>
        <v>1900</v>
      </c>
    </row>
    <row r="3823" spans="4:29" x14ac:dyDescent="0.25">
      <c r="D3823" s="99" t="str">
        <f t="shared" si="177"/>
        <v/>
      </c>
      <c r="E3823" s="93"/>
      <c r="F3823" s="4"/>
      <c r="G3823" s="72"/>
      <c r="H3823" s="72"/>
      <c r="I3823" s="72"/>
      <c r="J3823" s="72"/>
      <c r="W3823" s="68">
        <f t="shared" si="178"/>
        <v>1</v>
      </c>
      <c r="AC3823" s="1" t="str">
        <f t="shared" si="179"/>
        <v>1900</v>
      </c>
    </row>
    <row r="3824" spans="4:29" x14ac:dyDescent="0.25">
      <c r="D3824" s="99" t="str">
        <f t="shared" si="177"/>
        <v/>
      </c>
      <c r="E3824" s="93"/>
      <c r="F3824" s="4"/>
      <c r="G3824" s="72"/>
      <c r="H3824" s="72"/>
      <c r="I3824" s="72"/>
      <c r="J3824" s="72"/>
      <c r="W3824" s="68">
        <f t="shared" si="178"/>
        <v>1</v>
      </c>
      <c r="AC3824" s="1" t="str">
        <f t="shared" si="179"/>
        <v>1900</v>
      </c>
    </row>
    <row r="3825" spans="4:29" x14ac:dyDescent="0.25">
      <c r="D3825" s="99" t="str">
        <f t="shared" si="177"/>
        <v/>
      </c>
      <c r="E3825" s="93"/>
      <c r="F3825" s="4"/>
      <c r="G3825" s="72"/>
      <c r="H3825" s="72"/>
      <c r="I3825" s="72"/>
      <c r="J3825" s="72"/>
      <c r="W3825" s="68">
        <f t="shared" si="178"/>
        <v>1</v>
      </c>
      <c r="AC3825" s="1" t="str">
        <f t="shared" si="179"/>
        <v>1900</v>
      </c>
    </row>
    <row r="3826" spans="4:29" x14ac:dyDescent="0.25">
      <c r="D3826" s="99" t="str">
        <f t="shared" si="177"/>
        <v/>
      </c>
      <c r="E3826" s="93"/>
      <c r="F3826" s="4"/>
      <c r="G3826" s="72"/>
      <c r="H3826" s="72"/>
      <c r="I3826" s="72"/>
      <c r="J3826" s="72"/>
      <c r="W3826" s="68">
        <f t="shared" si="178"/>
        <v>1</v>
      </c>
      <c r="AC3826" s="1" t="str">
        <f t="shared" si="179"/>
        <v>1900</v>
      </c>
    </row>
    <row r="3827" spans="4:29" x14ac:dyDescent="0.25">
      <c r="D3827" s="99" t="str">
        <f t="shared" si="177"/>
        <v/>
      </c>
      <c r="E3827" s="93"/>
      <c r="F3827" s="4"/>
      <c r="G3827" s="72"/>
      <c r="H3827" s="72"/>
      <c r="I3827" s="72"/>
      <c r="J3827" s="72"/>
      <c r="W3827" s="68">
        <f t="shared" si="178"/>
        <v>1</v>
      </c>
      <c r="AC3827" s="1" t="str">
        <f t="shared" si="179"/>
        <v>1900</v>
      </c>
    </row>
    <row r="3828" spans="4:29" x14ac:dyDescent="0.25">
      <c r="D3828" s="99" t="str">
        <f t="shared" si="177"/>
        <v/>
      </c>
      <c r="E3828" s="93"/>
      <c r="F3828" s="4"/>
      <c r="G3828" s="72"/>
      <c r="H3828" s="72"/>
      <c r="I3828" s="72"/>
      <c r="J3828" s="72"/>
      <c r="W3828" s="68">
        <f t="shared" si="178"/>
        <v>1</v>
      </c>
      <c r="AC3828" s="1" t="str">
        <f t="shared" si="179"/>
        <v>1900</v>
      </c>
    </row>
    <row r="3829" spans="4:29" x14ac:dyDescent="0.25">
      <c r="D3829" s="99" t="str">
        <f t="shared" si="177"/>
        <v/>
      </c>
      <c r="E3829" s="93"/>
      <c r="F3829" s="4"/>
      <c r="G3829" s="72"/>
      <c r="H3829" s="72"/>
      <c r="I3829" s="72"/>
      <c r="J3829" s="72"/>
      <c r="W3829" s="68">
        <f t="shared" si="178"/>
        <v>1</v>
      </c>
      <c r="AC3829" s="1" t="str">
        <f t="shared" si="179"/>
        <v>1900</v>
      </c>
    </row>
    <row r="3830" spans="4:29" x14ac:dyDescent="0.25">
      <c r="D3830" s="99" t="str">
        <f t="shared" si="177"/>
        <v/>
      </c>
      <c r="E3830" s="93"/>
      <c r="F3830" s="4"/>
      <c r="G3830" s="72"/>
      <c r="H3830" s="72"/>
      <c r="I3830" s="72"/>
      <c r="J3830" s="72"/>
      <c r="W3830" s="68">
        <f t="shared" si="178"/>
        <v>1</v>
      </c>
      <c r="AC3830" s="1" t="str">
        <f t="shared" si="179"/>
        <v>1900</v>
      </c>
    </row>
    <row r="3831" spans="4:29" x14ac:dyDescent="0.25">
      <c r="D3831" s="99" t="str">
        <f t="shared" si="177"/>
        <v/>
      </c>
      <c r="E3831" s="93"/>
      <c r="F3831" s="4"/>
      <c r="G3831" s="72"/>
      <c r="H3831" s="72"/>
      <c r="I3831" s="72"/>
      <c r="J3831" s="72"/>
      <c r="W3831" s="68">
        <f t="shared" si="178"/>
        <v>1</v>
      </c>
      <c r="AC3831" s="1" t="str">
        <f t="shared" si="179"/>
        <v>1900</v>
      </c>
    </row>
    <row r="3832" spans="4:29" x14ac:dyDescent="0.25">
      <c r="D3832" s="99" t="str">
        <f t="shared" si="177"/>
        <v/>
      </c>
      <c r="E3832" s="93"/>
      <c r="F3832" s="4"/>
      <c r="G3832" s="72"/>
      <c r="H3832" s="72"/>
      <c r="I3832" s="72"/>
      <c r="J3832" s="72"/>
      <c r="W3832" s="68">
        <f t="shared" si="178"/>
        <v>1</v>
      </c>
      <c r="AC3832" s="1" t="str">
        <f t="shared" si="179"/>
        <v>1900</v>
      </c>
    </row>
    <row r="3833" spans="4:29" x14ac:dyDescent="0.25">
      <c r="D3833" s="99" t="str">
        <f t="shared" si="177"/>
        <v/>
      </c>
      <c r="E3833" s="93"/>
      <c r="F3833" s="4"/>
      <c r="G3833" s="72"/>
      <c r="H3833" s="72"/>
      <c r="I3833" s="72"/>
      <c r="J3833" s="72"/>
      <c r="W3833" s="68">
        <f t="shared" si="178"/>
        <v>1</v>
      </c>
      <c r="AC3833" s="1" t="str">
        <f t="shared" si="179"/>
        <v>1900</v>
      </c>
    </row>
    <row r="3834" spans="4:29" x14ac:dyDescent="0.25">
      <c r="D3834" s="99" t="str">
        <f t="shared" si="177"/>
        <v/>
      </c>
      <c r="E3834" s="93"/>
      <c r="F3834" s="4"/>
      <c r="G3834" s="72"/>
      <c r="H3834" s="72"/>
      <c r="I3834" s="72"/>
      <c r="J3834" s="72"/>
      <c r="W3834" s="68">
        <f t="shared" si="178"/>
        <v>1</v>
      </c>
      <c r="AC3834" s="1" t="str">
        <f t="shared" si="179"/>
        <v>1900</v>
      </c>
    </row>
    <row r="3835" spans="4:29" x14ac:dyDescent="0.25">
      <c r="D3835" s="99" t="str">
        <f t="shared" si="177"/>
        <v/>
      </c>
      <c r="E3835" s="93"/>
      <c r="F3835" s="4"/>
      <c r="G3835" s="72"/>
      <c r="H3835" s="72"/>
      <c r="I3835" s="72"/>
      <c r="J3835" s="72"/>
      <c r="W3835" s="68">
        <f t="shared" si="178"/>
        <v>1</v>
      </c>
      <c r="AC3835" s="1" t="str">
        <f t="shared" si="179"/>
        <v>1900</v>
      </c>
    </row>
    <row r="3836" spans="4:29" x14ac:dyDescent="0.25">
      <c r="D3836" s="99" t="str">
        <f t="shared" si="177"/>
        <v/>
      </c>
      <c r="E3836" s="93"/>
      <c r="F3836" s="4"/>
      <c r="G3836" s="72"/>
      <c r="H3836" s="72"/>
      <c r="I3836" s="72"/>
      <c r="J3836" s="72"/>
      <c r="W3836" s="68">
        <f t="shared" si="178"/>
        <v>1</v>
      </c>
      <c r="AC3836" s="1" t="str">
        <f t="shared" si="179"/>
        <v>1900</v>
      </c>
    </row>
    <row r="3837" spans="4:29" x14ac:dyDescent="0.25">
      <c r="D3837" s="99" t="str">
        <f t="shared" si="177"/>
        <v/>
      </c>
      <c r="E3837" s="93"/>
      <c r="F3837" s="4"/>
      <c r="G3837" s="72"/>
      <c r="H3837" s="72"/>
      <c r="I3837" s="72"/>
      <c r="J3837" s="72"/>
      <c r="W3837" s="68">
        <f t="shared" si="178"/>
        <v>1</v>
      </c>
      <c r="AC3837" s="1" t="str">
        <f t="shared" si="179"/>
        <v>1900</v>
      </c>
    </row>
    <row r="3838" spans="4:29" x14ac:dyDescent="0.25">
      <c r="D3838" s="99" t="str">
        <f t="shared" si="177"/>
        <v/>
      </c>
      <c r="E3838" s="93"/>
      <c r="F3838" s="4"/>
      <c r="G3838" s="72"/>
      <c r="H3838" s="72"/>
      <c r="I3838" s="72"/>
      <c r="J3838" s="72"/>
      <c r="W3838" s="68">
        <f t="shared" si="178"/>
        <v>1</v>
      </c>
      <c r="AC3838" s="1" t="str">
        <f t="shared" si="179"/>
        <v>1900</v>
      </c>
    </row>
    <row r="3839" spans="4:29" x14ac:dyDescent="0.25">
      <c r="D3839" s="99" t="str">
        <f t="shared" si="177"/>
        <v/>
      </c>
      <c r="E3839" s="93"/>
      <c r="F3839" s="4"/>
      <c r="G3839" s="72"/>
      <c r="H3839" s="72"/>
      <c r="I3839" s="72"/>
      <c r="J3839" s="72"/>
      <c r="W3839" s="68">
        <f t="shared" si="178"/>
        <v>1</v>
      </c>
      <c r="AC3839" s="1" t="str">
        <f t="shared" si="179"/>
        <v>1900</v>
      </c>
    </row>
    <row r="3840" spans="4:29" x14ac:dyDescent="0.25">
      <c r="D3840" s="99" t="str">
        <f t="shared" si="177"/>
        <v/>
      </c>
      <c r="E3840" s="93"/>
      <c r="F3840" s="4"/>
      <c r="G3840" s="72"/>
      <c r="H3840" s="72"/>
      <c r="I3840" s="72"/>
      <c r="J3840" s="72"/>
      <c r="W3840" s="68">
        <f t="shared" si="178"/>
        <v>1</v>
      </c>
      <c r="AC3840" s="1" t="str">
        <f t="shared" si="179"/>
        <v>1900</v>
      </c>
    </row>
    <row r="3841" spans="4:29" x14ac:dyDescent="0.25">
      <c r="D3841" s="99" t="str">
        <f t="shared" si="177"/>
        <v/>
      </c>
      <c r="E3841" s="93"/>
      <c r="F3841" s="4"/>
      <c r="G3841" s="72"/>
      <c r="H3841" s="72"/>
      <c r="I3841" s="72"/>
      <c r="J3841" s="72"/>
      <c r="W3841" s="68">
        <f t="shared" si="178"/>
        <v>1</v>
      </c>
      <c r="AC3841" s="1" t="str">
        <f t="shared" si="179"/>
        <v>1900</v>
      </c>
    </row>
    <row r="3842" spans="4:29" x14ac:dyDescent="0.25">
      <c r="D3842" s="99" t="str">
        <f t="shared" si="177"/>
        <v/>
      </c>
      <c r="E3842" s="93"/>
      <c r="F3842" s="4"/>
      <c r="G3842" s="72"/>
      <c r="H3842" s="72"/>
      <c r="I3842" s="72"/>
      <c r="J3842" s="72"/>
      <c r="W3842" s="68">
        <f t="shared" si="178"/>
        <v>1</v>
      </c>
      <c r="AC3842" s="1" t="str">
        <f t="shared" si="179"/>
        <v>1900</v>
      </c>
    </row>
    <row r="3843" spans="4:29" x14ac:dyDescent="0.25">
      <c r="D3843" s="99" t="str">
        <f t="shared" si="177"/>
        <v/>
      </c>
      <c r="E3843" s="93"/>
      <c r="F3843" s="4"/>
      <c r="G3843" s="72"/>
      <c r="H3843" s="72"/>
      <c r="I3843" s="72"/>
      <c r="J3843" s="72"/>
      <c r="W3843" s="68">
        <f t="shared" si="178"/>
        <v>1</v>
      </c>
      <c r="AC3843" s="1" t="str">
        <f t="shared" si="179"/>
        <v>1900</v>
      </c>
    </row>
    <row r="3844" spans="4:29" x14ac:dyDescent="0.25">
      <c r="D3844" s="99" t="str">
        <f t="shared" ref="D3844:D3907" si="180">IF(W3844&lt;&gt;$V$1,IF(YEAR(W3844)=YEAR(W3843),D3843+1,1),"")</f>
        <v/>
      </c>
      <c r="E3844" s="93"/>
      <c r="F3844" s="4"/>
      <c r="G3844" s="72"/>
      <c r="H3844" s="72"/>
      <c r="I3844" s="72"/>
      <c r="J3844" s="72"/>
      <c r="W3844" s="68">
        <f t="shared" ref="W3844:W3907" si="181">IF(CONCATENATE(F3844,F3845,F3846,F3847,F3848,F3849)&lt;&gt;"",IF(AND(E3844&lt;&gt;0,ISNUMBER(E3844)=TRUE),E3844,W3843),$V$1)</f>
        <v>1</v>
      </c>
      <c r="AC3844" s="1" t="str">
        <f t="shared" si="179"/>
        <v>1900</v>
      </c>
    </row>
    <row r="3845" spans="4:29" x14ac:dyDescent="0.25">
      <c r="D3845" s="99" t="str">
        <f t="shared" si="180"/>
        <v/>
      </c>
      <c r="E3845" s="93"/>
      <c r="F3845" s="4"/>
      <c r="G3845" s="72"/>
      <c r="H3845" s="72"/>
      <c r="I3845" s="72"/>
      <c r="J3845" s="72"/>
      <c r="W3845" s="68">
        <f t="shared" si="181"/>
        <v>1</v>
      </c>
      <c r="AC3845" s="1" t="str">
        <f t="shared" ref="AC3845:AC3908" si="182">YEAR(W3845)&amp;F3845</f>
        <v>1900</v>
      </c>
    </row>
    <row r="3846" spans="4:29" x14ac:dyDescent="0.25">
      <c r="D3846" s="99" t="str">
        <f t="shared" si="180"/>
        <v/>
      </c>
      <c r="E3846" s="93"/>
      <c r="F3846" s="4"/>
      <c r="G3846" s="72"/>
      <c r="H3846" s="72"/>
      <c r="I3846" s="72"/>
      <c r="J3846" s="72"/>
      <c r="W3846" s="68">
        <f t="shared" si="181"/>
        <v>1</v>
      </c>
      <c r="AC3846" s="1" t="str">
        <f t="shared" si="182"/>
        <v>1900</v>
      </c>
    </row>
    <row r="3847" spans="4:29" x14ac:dyDescent="0.25">
      <c r="D3847" s="99" t="str">
        <f t="shared" si="180"/>
        <v/>
      </c>
      <c r="E3847" s="93"/>
      <c r="F3847" s="4"/>
      <c r="G3847" s="72"/>
      <c r="H3847" s="72"/>
      <c r="I3847" s="72"/>
      <c r="J3847" s="72"/>
      <c r="W3847" s="68">
        <f t="shared" si="181"/>
        <v>1</v>
      </c>
      <c r="AC3847" s="1" t="str">
        <f t="shared" si="182"/>
        <v>1900</v>
      </c>
    </row>
    <row r="3848" spans="4:29" x14ac:dyDescent="0.25">
      <c r="D3848" s="99" t="str">
        <f t="shared" si="180"/>
        <v/>
      </c>
      <c r="E3848" s="93"/>
      <c r="F3848" s="4"/>
      <c r="G3848" s="72"/>
      <c r="H3848" s="72"/>
      <c r="I3848" s="72"/>
      <c r="J3848" s="72"/>
      <c r="W3848" s="68">
        <f t="shared" si="181"/>
        <v>1</v>
      </c>
      <c r="AC3848" s="1" t="str">
        <f t="shared" si="182"/>
        <v>1900</v>
      </c>
    </row>
    <row r="3849" spans="4:29" x14ac:dyDescent="0.25">
      <c r="D3849" s="99" t="str">
        <f t="shared" si="180"/>
        <v/>
      </c>
      <c r="E3849" s="93"/>
      <c r="F3849" s="4"/>
      <c r="G3849" s="72"/>
      <c r="H3849" s="72"/>
      <c r="I3849" s="72"/>
      <c r="J3849" s="72"/>
      <c r="W3849" s="68">
        <f t="shared" si="181"/>
        <v>1</v>
      </c>
      <c r="AC3849" s="1" t="str">
        <f t="shared" si="182"/>
        <v>1900</v>
      </c>
    </row>
    <row r="3850" spans="4:29" x14ac:dyDescent="0.25">
      <c r="D3850" s="99" t="str">
        <f t="shared" si="180"/>
        <v/>
      </c>
      <c r="E3850" s="93"/>
      <c r="F3850" s="4"/>
      <c r="G3850" s="72"/>
      <c r="H3850" s="72"/>
      <c r="I3850" s="72"/>
      <c r="J3850" s="72"/>
      <c r="W3850" s="68">
        <f t="shared" si="181"/>
        <v>1</v>
      </c>
      <c r="AC3850" s="1" t="str">
        <f t="shared" si="182"/>
        <v>1900</v>
      </c>
    </row>
    <row r="3851" spans="4:29" x14ac:dyDescent="0.25">
      <c r="D3851" s="99" t="str">
        <f t="shared" si="180"/>
        <v/>
      </c>
      <c r="E3851" s="93"/>
      <c r="F3851" s="4"/>
      <c r="G3851" s="72"/>
      <c r="H3851" s="72"/>
      <c r="I3851" s="72"/>
      <c r="J3851" s="72"/>
      <c r="W3851" s="68">
        <f t="shared" si="181"/>
        <v>1</v>
      </c>
      <c r="AC3851" s="1" t="str">
        <f t="shared" si="182"/>
        <v>1900</v>
      </c>
    </row>
    <row r="3852" spans="4:29" x14ac:dyDescent="0.25">
      <c r="D3852" s="99" t="str">
        <f t="shared" si="180"/>
        <v/>
      </c>
      <c r="E3852" s="93"/>
      <c r="F3852" s="4"/>
      <c r="G3852" s="72"/>
      <c r="H3852" s="72"/>
      <c r="I3852" s="72"/>
      <c r="J3852" s="72"/>
      <c r="W3852" s="68">
        <f t="shared" si="181"/>
        <v>1</v>
      </c>
      <c r="AC3852" s="1" t="str">
        <f t="shared" si="182"/>
        <v>1900</v>
      </c>
    </row>
    <row r="3853" spans="4:29" x14ac:dyDescent="0.25">
      <c r="D3853" s="99" t="str">
        <f t="shared" si="180"/>
        <v/>
      </c>
      <c r="E3853" s="93"/>
      <c r="F3853" s="4"/>
      <c r="G3853" s="72"/>
      <c r="H3853" s="72"/>
      <c r="I3853" s="72"/>
      <c r="J3853" s="72"/>
      <c r="W3853" s="68">
        <f t="shared" si="181"/>
        <v>1</v>
      </c>
      <c r="AC3853" s="1" t="str">
        <f t="shared" si="182"/>
        <v>1900</v>
      </c>
    </row>
    <row r="3854" spans="4:29" x14ac:dyDescent="0.25">
      <c r="D3854" s="99" t="str">
        <f t="shared" si="180"/>
        <v/>
      </c>
      <c r="E3854" s="93"/>
      <c r="F3854" s="4"/>
      <c r="G3854" s="72"/>
      <c r="H3854" s="72"/>
      <c r="I3854" s="72"/>
      <c r="J3854" s="72"/>
      <c r="W3854" s="68">
        <f t="shared" si="181"/>
        <v>1</v>
      </c>
      <c r="AC3854" s="1" t="str">
        <f t="shared" si="182"/>
        <v>1900</v>
      </c>
    </row>
    <row r="3855" spans="4:29" x14ac:dyDescent="0.25">
      <c r="D3855" s="99" t="str">
        <f t="shared" si="180"/>
        <v/>
      </c>
      <c r="E3855" s="93"/>
      <c r="F3855" s="4"/>
      <c r="G3855" s="72"/>
      <c r="H3855" s="72"/>
      <c r="I3855" s="72"/>
      <c r="J3855" s="72"/>
      <c r="W3855" s="68">
        <f t="shared" si="181"/>
        <v>1</v>
      </c>
      <c r="AC3855" s="1" t="str">
        <f t="shared" si="182"/>
        <v>1900</v>
      </c>
    </row>
    <row r="3856" spans="4:29" x14ac:dyDescent="0.25">
      <c r="D3856" s="99" t="str">
        <f t="shared" si="180"/>
        <v/>
      </c>
      <c r="E3856" s="93"/>
      <c r="F3856" s="4"/>
      <c r="G3856" s="72"/>
      <c r="H3856" s="72"/>
      <c r="I3856" s="72"/>
      <c r="J3856" s="72"/>
      <c r="W3856" s="68">
        <f t="shared" si="181"/>
        <v>1</v>
      </c>
      <c r="AC3856" s="1" t="str">
        <f t="shared" si="182"/>
        <v>1900</v>
      </c>
    </row>
    <row r="3857" spans="4:29" x14ac:dyDescent="0.25">
      <c r="D3857" s="99" t="str">
        <f t="shared" si="180"/>
        <v/>
      </c>
      <c r="E3857" s="93"/>
      <c r="F3857" s="4"/>
      <c r="G3857" s="72"/>
      <c r="H3857" s="72"/>
      <c r="I3857" s="72"/>
      <c r="J3857" s="72"/>
      <c r="W3857" s="68">
        <f t="shared" si="181"/>
        <v>1</v>
      </c>
      <c r="AC3857" s="1" t="str">
        <f t="shared" si="182"/>
        <v>1900</v>
      </c>
    </row>
    <row r="3858" spans="4:29" x14ac:dyDescent="0.25">
      <c r="D3858" s="99" t="str">
        <f t="shared" si="180"/>
        <v/>
      </c>
      <c r="E3858" s="93"/>
      <c r="F3858" s="4"/>
      <c r="G3858" s="72"/>
      <c r="H3858" s="72"/>
      <c r="I3858" s="72"/>
      <c r="J3858" s="72"/>
      <c r="W3858" s="68">
        <f t="shared" si="181"/>
        <v>1</v>
      </c>
      <c r="AC3858" s="1" t="str">
        <f t="shared" si="182"/>
        <v>1900</v>
      </c>
    </row>
    <row r="3859" spans="4:29" x14ac:dyDescent="0.25">
      <c r="D3859" s="99" t="str">
        <f t="shared" si="180"/>
        <v/>
      </c>
      <c r="E3859" s="93"/>
      <c r="F3859" s="4"/>
      <c r="G3859" s="72"/>
      <c r="H3859" s="72"/>
      <c r="I3859" s="72"/>
      <c r="J3859" s="72"/>
      <c r="W3859" s="68">
        <f t="shared" si="181"/>
        <v>1</v>
      </c>
      <c r="AC3859" s="1" t="str">
        <f t="shared" si="182"/>
        <v>1900</v>
      </c>
    </row>
    <row r="3860" spans="4:29" x14ac:dyDescent="0.25">
      <c r="D3860" s="99" t="str">
        <f t="shared" si="180"/>
        <v/>
      </c>
      <c r="E3860" s="93"/>
      <c r="F3860" s="4"/>
      <c r="G3860" s="72"/>
      <c r="H3860" s="72"/>
      <c r="I3860" s="72"/>
      <c r="J3860" s="72"/>
      <c r="W3860" s="68">
        <f t="shared" si="181"/>
        <v>1</v>
      </c>
      <c r="AC3860" s="1" t="str">
        <f t="shared" si="182"/>
        <v>1900</v>
      </c>
    </row>
    <row r="3861" spans="4:29" x14ac:dyDescent="0.25">
      <c r="D3861" s="99" t="str">
        <f t="shared" si="180"/>
        <v/>
      </c>
      <c r="E3861" s="93"/>
      <c r="F3861" s="4"/>
      <c r="G3861" s="72"/>
      <c r="H3861" s="72"/>
      <c r="I3861" s="72"/>
      <c r="J3861" s="72"/>
      <c r="W3861" s="68">
        <f t="shared" si="181"/>
        <v>1</v>
      </c>
      <c r="AC3861" s="1" t="str">
        <f t="shared" si="182"/>
        <v>1900</v>
      </c>
    </row>
    <row r="3862" spans="4:29" x14ac:dyDescent="0.25">
      <c r="D3862" s="99" t="str">
        <f t="shared" si="180"/>
        <v/>
      </c>
      <c r="E3862" s="93"/>
      <c r="F3862" s="4"/>
      <c r="G3862" s="72"/>
      <c r="H3862" s="72"/>
      <c r="I3862" s="72"/>
      <c r="J3862" s="72"/>
      <c r="W3862" s="68">
        <f t="shared" si="181"/>
        <v>1</v>
      </c>
      <c r="AC3862" s="1" t="str">
        <f t="shared" si="182"/>
        <v>1900</v>
      </c>
    </row>
    <row r="3863" spans="4:29" x14ac:dyDescent="0.25">
      <c r="D3863" s="99" t="str">
        <f t="shared" si="180"/>
        <v/>
      </c>
      <c r="E3863" s="93"/>
      <c r="F3863" s="4"/>
      <c r="G3863" s="72"/>
      <c r="H3863" s="72"/>
      <c r="I3863" s="72"/>
      <c r="J3863" s="72"/>
      <c r="W3863" s="68">
        <f t="shared" si="181"/>
        <v>1</v>
      </c>
      <c r="AC3863" s="1" t="str">
        <f t="shared" si="182"/>
        <v>1900</v>
      </c>
    </row>
    <row r="3864" spans="4:29" x14ac:dyDescent="0.25">
      <c r="D3864" s="99" t="str">
        <f t="shared" si="180"/>
        <v/>
      </c>
      <c r="E3864" s="93"/>
      <c r="F3864" s="4"/>
      <c r="G3864" s="72"/>
      <c r="H3864" s="72"/>
      <c r="I3864" s="72"/>
      <c r="J3864" s="72"/>
      <c r="W3864" s="68">
        <f t="shared" si="181"/>
        <v>1</v>
      </c>
      <c r="AC3864" s="1" t="str">
        <f t="shared" si="182"/>
        <v>1900</v>
      </c>
    </row>
    <row r="3865" spans="4:29" x14ac:dyDescent="0.25">
      <c r="D3865" s="99" t="str">
        <f t="shared" si="180"/>
        <v/>
      </c>
      <c r="E3865" s="93"/>
      <c r="F3865" s="4"/>
      <c r="G3865" s="72"/>
      <c r="H3865" s="72"/>
      <c r="I3865" s="72"/>
      <c r="J3865" s="72"/>
      <c r="W3865" s="68">
        <f t="shared" si="181"/>
        <v>1</v>
      </c>
      <c r="AC3865" s="1" t="str">
        <f t="shared" si="182"/>
        <v>1900</v>
      </c>
    </row>
    <row r="3866" spans="4:29" x14ac:dyDescent="0.25">
      <c r="D3866" s="99" t="str">
        <f t="shared" si="180"/>
        <v/>
      </c>
      <c r="E3866" s="93"/>
      <c r="F3866" s="4"/>
      <c r="G3866" s="72"/>
      <c r="H3866" s="72"/>
      <c r="I3866" s="72"/>
      <c r="J3866" s="72"/>
      <c r="W3866" s="68">
        <f t="shared" si="181"/>
        <v>1</v>
      </c>
      <c r="AC3866" s="1" t="str">
        <f t="shared" si="182"/>
        <v>1900</v>
      </c>
    </row>
    <row r="3867" spans="4:29" x14ac:dyDescent="0.25">
      <c r="D3867" s="99" t="str">
        <f t="shared" si="180"/>
        <v/>
      </c>
      <c r="E3867" s="93"/>
      <c r="F3867" s="4"/>
      <c r="G3867" s="72"/>
      <c r="H3867" s="72"/>
      <c r="I3867" s="72"/>
      <c r="J3867" s="72"/>
      <c r="W3867" s="68">
        <f t="shared" si="181"/>
        <v>1</v>
      </c>
      <c r="AC3867" s="1" t="str">
        <f t="shared" si="182"/>
        <v>1900</v>
      </c>
    </row>
    <row r="3868" spans="4:29" x14ac:dyDescent="0.25">
      <c r="D3868" s="99" t="str">
        <f t="shared" si="180"/>
        <v/>
      </c>
      <c r="E3868" s="93"/>
      <c r="F3868" s="4"/>
      <c r="G3868" s="72"/>
      <c r="H3868" s="72"/>
      <c r="I3868" s="72"/>
      <c r="J3868" s="72"/>
      <c r="W3868" s="68">
        <f t="shared" si="181"/>
        <v>1</v>
      </c>
      <c r="AC3868" s="1" t="str">
        <f t="shared" si="182"/>
        <v>1900</v>
      </c>
    </row>
    <row r="3869" spans="4:29" x14ac:dyDescent="0.25">
      <c r="D3869" s="99" t="str">
        <f t="shared" si="180"/>
        <v/>
      </c>
      <c r="E3869" s="93"/>
      <c r="F3869" s="4"/>
      <c r="G3869" s="72"/>
      <c r="H3869" s="72"/>
      <c r="I3869" s="72"/>
      <c r="J3869" s="72"/>
      <c r="W3869" s="68">
        <f t="shared" si="181"/>
        <v>1</v>
      </c>
      <c r="AC3869" s="1" t="str">
        <f t="shared" si="182"/>
        <v>1900</v>
      </c>
    </row>
    <row r="3870" spans="4:29" x14ac:dyDescent="0.25">
      <c r="D3870" s="99" t="str">
        <f t="shared" si="180"/>
        <v/>
      </c>
      <c r="E3870" s="93"/>
      <c r="F3870" s="4"/>
      <c r="G3870" s="72"/>
      <c r="H3870" s="72"/>
      <c r="I3870" s="72"/>
      <c r="J3870" s="72"/>
      <c r="W3870" s="68">
        <f t="shared" si="181"/>
        <v>1</v>
      </c>
      <c r="AC3870" s="1" t="str">
        <f t="shared" si="182"/>
        <v>1900</v>
      </c>
    </row>
    <row r="3871" spans="4:29" x14ac:dyDescent="0.25">
      <c r="D3871" s="99" t="str">
        <f t="shared" si="180"/>
        <v/>
      </c>
      <c r="E3871" s="93"/>
      <c r="F3871" s="4"/>
      <c r="G3871" s="72"/>
      <c r="H3871" s="72"/>
      <c r="I3871" s="72"/>
      <c r="J3871" s="72"/>
      <c r="W3871" s="68">
        <f t="shared" si="181"/>
        <v>1</v>
      </c>
      <c r="AC3871" s="1" t="str">
        <f t="shared" si="182"/>
        <v>1900</v>
      </c>
    </row>
    <row r="3872" spans="4:29" x14ac:dyDescent="0.25">
      <c r="D3872" s="99" t="str">
        <f t="shared" si="180"/>
        <v/>
      </c>
      <c r="E3872" s="93"/>
      <c r="F3872" s="4"/>
      <c r="G3872" s="72"/>
      <c r="H3872" s="72"/>
      <c r="I3872" s="72"/>
      <c r="J3872" s="72"/>
      <c r="W3872" s="68">
        <f t="shared" si="181"/>
        <v>1</v>
      </c>
      <c r="AC3872" s="1" t="str">
        <f t="shared" si="182"/>
        <v>1900</v>
      </c>
    </row>
    <row r="3873" spans="4:29" x14ac:dyDescent="0.25">
      <c r="D3873" s="99" t="str">
        <f t="shared" si="180"/>
        <v/>
      </c>
      <c r="E3873" s="93"/>
      <c r="F3873" s="4"/>
      <c r="G3873" s="72"/>
      <c r="H3873" s="72"/>
      <c r="I3873" s="72"/>
      <c r="J3873" s="72"/>
      <c r="W3873" s="68">
        <f t="shared" si="181"/>
        <v>1</v>
      </c>
      <c r="AC3873" s="1" t="str">
        <f t="shared" si="182"/>
        <v>1900</v>
      </c>
    </row>
    <row r="3874" spans="4:29" x14ac:dyDescent="0.25">
      <c r="D3874" s="99" t="str">
        <f t="shared" si="180"/>
        <v/>
      </c>
      <c r="E3874" s="93"/>
      <c r="F3874" s="4"/>
      <c r="G3874" s="72"/>
      <c r="H3874" s="72"/>
      <c r="I3874" s="72"/>
      <c r="J3874" s="72"/>
      <c r="W3874" s="68">
        <f t="shared" si="181"/>
        <v>1</v>
      </c>
      <c r="AC3874" s="1" t="str">
        <f t="shared" si="182"/>
        <v>1900</v>
      </c>
    </row>
    <row r="3875" spans="4:29" x14ac:dyDescent="0.25">
      <c r="D3875" s="99" t="str">
        <f t="shared" si="180"/>
        <v/>
      </c>
      <c r="E3875" s="93"/>
      <c r="F3875" s="4"/>
      <c r="G3875" s="72"/>
      <c r="H3875" s="72"/>
      <c r="I3875" s="72"/>
      <c r="J3875" s="72"/>
      <c r="W3875" s="68">
        <f t="shared" si="181"/>
        <v>1</v>
      </c>
      <c r="AC3875" s="1" t="str">
        <f t="shared" si="182"/>
        <v>1900</v>
      </c>
    </row>
    <row r="3876" spans="4:29" x14ac:dyDescent="0.25">
      <c r="D3876" s="99" t="str">
        <f t="shared" si="180"/>
        <v/>
      </c>
      <c r="E3876" s="93"/>
      <c r="F3876" s="4"/>
      <c r="G3876" s="72"/>
      <c r="H3876" s="72"/>
      <c r="I3876" s="72"/>
      <c r="J3876" s="72"/>
      <c r="W3876" s="68">
        <f t="shared" si="181"/>
        <v>1</v>
      </c>
      <c r="AC3876" s="1" t="str">
        <f t="shared" si="182"/>
        <v>1900</v>
      </c>
    </row>
    <row r="3877" spans="4:29" x14ac:dyDescent="0.25">
      <c r="D3877" s="99" t="str">
        <f t="shared" si="180"/>
        <v/>
      </c>
      <c r="E3877" s="93"/>
      <c r="F3877" s="4"/>
      <c r="G3877" s="72"/>
      <c r="H3877" s="72"/>
      <c r="I3877" s="72"/>
      <c r="J3877" s="72"/>
      <c r="W3877" s="68">
        <f t="shared" si="181"/>
        <v>1</v>
      </c>
      <c r="AC3877" s="1" t="str">
        <f t="shared" si="182"/>
        <v>1900</v>
      </c>
    </row>
    <row r="3878" spans="4:29" x14ac:dyDescent="0.25">
      <c r="D3878" s="99" t="str">
        <f t="shared" si="180"/>
        <v/>
      </c>
      <c r="E3878" s="93"/>
      <c r="F3878" s="4"/>
      <c r="G3878" s="72"/>
      <c r="H3878" s="72"/>
      <c r="I3878" s="72"/>
      <c r="J3878" s="72"/>
      <c r="W3878" s="68">
        <f t="shared" si="181"/>
        <v>1</v>
      </c>
      <c r="AC3878" s="1" t="str">
        <f t="shared" si="182"/>
        <v>1900</v>
      </c>
    </row>
    <row r="3879" spans="4:29" x14ac:dyDescent="0.25">
      <c r="D3879" s="99" t="str">
        <f t="shared" si="180"/>
        <v/>
      </c>
      <c r="E3879" s="93"/>
      <c r="F3879" s="4"/>
      <c r="G3879" s="72"/>
      <c r="H3879" s="72"/>
      <c r="I3879" s="72"/>
      <c r="J3879" s="72"/>
      <c r="W3879" s="68">
        <f t="shared" si="181"/>
        <v>1</v>
      </c>
      <c r="AC3879" s="1" t="str">
        <f t="shared" si="182"/>
        <v>1900</v>
      </c>
    </row>
    <row r="3880" spans="4:29" x14ac:dyDescent="0.25">
      <c r="D3880" s="99" t="str">
        <f t="shared" si="180"/>
        <v/>
      </c>
      <c r="E3880" s="93"/>
      <c r="F3880" s="4"/>
      <c r="G3880" s="72"/>
      <c r="H3880" s="72"/>
      <c r="I3880" s="72"/>
      <c r="J3880" s="72"/>
      <c r="W3880" s="68">
        <f t="shared" si="181"/>
        <v>1</v>
      </c>
      <c r="AC3880" s="1" t="str">
        <f t="shared" si="182"/>
        <v>1900</v>
      </c>
    </row>
    <row r="3881" spans="4:29" x14ac:dyDescent="0.25">
      <c r="D3881" s="99" t="str">
        <f t="shared" si="180"/>
        <v/>
      </c>
      <c r="E3881" s="93"/>
      <c r="F3881" s="4"/>
      <c r="G3881" s="72"/>
      <c r="H3881" s="72"/>
      <c r="I3881" s="72"/>
      <c r="J3881" s="72"/>
      <c r="W3881" s="68">
        <f t="shared" si="181"/>
        <v>1</v>
      </c>
      <c r="AC3881" s="1" t="str">
        <f t="shared" si="182"/>
        <v>1900</v>
      </c>
    </row>
    <row r="3882" spans="4:29" x14ac:dyDescent="0.25">
      <c r="D3882" s="99" t="str">
        <f t="shared" si="180"/>
        <v/>
      </c>
      <c r="E3882" s="93"/>
      <c r="F3882" s="4"/>
      <c r="G3882" s="72"/>
      <c r="H3882" s="72"/>
      <c r="I3882" s="72"/>
      <c r="J3882" s="72"/>
      <c r="W3882" s="68">
        <f t="shared" si="181"/>
        <v>1</v>
      </c>
      <c r="AC3882" s="1" t="str">
        <f t="shared" si="182"/>
        <v>1900</v>
      </c>
    </row>
    <row r="3883" spans="4:29" x14ac:dyDescent="0.25">
      <c r="D3883" s="99" t="str">
        <f t="shared" si="180"/>
        <v/>
      </c>
      <c r="E3883" s="93"/>
      <c r="F3883" s="4"/>
      <c r="G3883" s="72"/>
      <c r="H3883" s="72"/>
      <c r="I3883" s="72"/>
      <c r="J3883" s="72"/>
      <c r="W3883" s="68">
        <f t="shared" si="181"/>
        <v>1</v>
      </c>
      <c r="AC3883" s="1" t="str">
        <f t="shared" si="182"/>
        <v>1900</v>
      </c>
    </row>
    <row r="3884" spans="4:29" x14ac:dyDescent="0.25">
      <c r="D3884" s="99" t="str">
        <f t="shared" si="180"/>
        <v/>
      </c>
      <c r="E3884" s="93"/>
      <c r="F3884" s="4"/>
      <c r="G3884" s="72"/>
      <c r="H3884" s="72"/>
      <c r="I3884" s="72"/>
      <c r="J3884" s="72"/>
      <c r="W3884" s="68">
        <f t="shared" si="181"/>
        <v>1</v>
      </c>
      <c r="AC3884" s="1" t="str">
        <f t="shared" si="182"/>
        <v>1900</v>
      </c>
    </row>
    <row r="3885" spans="4:29" x14ac:dyDescent="0.25">
      <c r="D3885" s="99" t="str">
        <f t="shared" si="180"/>
        <v/>
      </c>
      <c r="E3885" s="93"/>
      <c r="F3885" s="4"/>
      <c r="G3885" s="72"/>
      <c r="H3885" s="72"/>
      <c r="I3885" s="72"/>
      <c r="J3885" s="72"/>
      <c r="W3885" s="68">
        <f t="shared" si="181"/>
        <v>1</v>
      </c>
      <c r="AC3885" s="1" t="str">
        <f t="shared" si="182"/>
        <v>1900</v>
      </c>
    </row>
    <row r="3886" spans="4:29" x14ac:dyDescent="0.25">
      <c r="D3886" s="99" t="str">
        <f t="shared" si="180"/>
        <v/>
      </c>
      <c r="E3886" s="93"/>
      <c r="F3886" s="4"/>
      <c r="G3886" s="72"/>
      <c r="H3886" s="72"/>
      <c r="I3886" s="72"/>
      <c r="J3886" s="72"/>
      <c r="W3886" s="68">
        <f t="shared" si="181"/>
        <v>1</v>
      </c>
      <c r="AC3886" s="1" t="str">
        <f t="shared" si="182"/>
        <v>1900</v>
      </c>
    </row>
    <row r="3887" spans="4:29" x14ac:dyDescent="0.25">
      <c r="D3887" s="99" t="str">
        <f t="shared" si="180"/>
        <v/>
      </c>
      <c r="E3887" s="93"/>
      <c r="F3887" s="4"/>
      <c r="G3887" s="72"/>
      <c r="H3887" s="72"/>
      <c r="I3887" s="72"/>
      <c r="J3887" s="72"/>
      <c r="W3887" s="68">
        <f t="shared" si="181"/>
        <v>1</v>
      </c>
      <c r="AC3887" s="1" t="str">
        <f t="shared" si="182"/>
        <v>1900</v>
      </c>
    </row>
    <row r="3888" spans="4:29" x14ac:dyDescent="0.25">
      <c r="D3888" s="99" t="str">
        <f t="shared" si="180"/>
        <v/>
      </c>
      <c r="E3888" s="93"/>
      <c r="F3888" s="4"/>
      <c r="G3888" s="72"/>
      <c r="H3888" s="72"/>
      <c r="I3888" s="72"/>
      <c r="J3888" s="72"/>
      <c r="W3888" s="68">
        <f t="shared" si="181"/>
        <v>1</v>
      </c>
      <c r="AC3888" s="1" t="str">
        <f t="shared" si="182"/>
        <v>1900</v>
      </c>
    </row>
    <row r="3889" spans="4:29" x14ac:dyDescent="0.25">
      <c r="D3889" s="99" t="str">
        <f t="shared" si="180"/>
        <v/>
      </c>
      <c r="E3889" s="93"/>
      <c r="F3889" s="4"/>
      <c r="G3889" s="72"/>
      <c r="H3889" s="72"/>
      <c r="I3889" s="72"/>
      <c r="J3889" s="72"/>
      <c r="W3889" s="68">
        <f t="shared" si="181"/>
        <v>1</v>
      </c>
      <c r="AC3889" s="1" t="str">
        <f t="shared" si="182"/>
        <v>1900</v>
      </c>
    </row>
    <row r="3890" spans="4:29" x14ac:dyDescent="0.25">
      <c r="D3890" s="99" t="str">
        <f t="shared" si="180"/>
        <v/>
      </c>
      <c r="E3890" s="93"/>
      <c r="F3890" s="4"/>
      <c r="G3890" s="72"/>
      <c r="H3890" s="72"/>
      <c r="I3890" s="72"/>
      <c r="J3890" s="72"/>
      <c r="W3890" s="68">
        <f t="shared" si="181"/>
        <v>1</v>
      </c>
      <c r="AC3890" s="1" t="str">
        <f t="shared" si="182"/>
        <v>1900</v>
      </c>
    </row>
    <row r="3891" spans="4:29" x14ac:dyDescent="0.25">
      <c r="D3891" s="99" t="str">
        <f t="shared" si="180"/>
        <v/>
      </c>
      <c r="E3891" s="93"/>
      <c r="F3891" s="4"/>
      <c r="G3891" s="72"/>
      <c r="H3891" s="72"/>
      <c r="I3891" s="72"/>
      <c r="J3891" s="72"/>
      <c r="W3891" s="68">
        <f t="shared" si="181"/>
        <v>1</v>
      </c>
      <c r="AC3891" s="1" t="str">
        <f t="shared" si="182"/>
        <v>1900</v>
      </c>
    </row>
    <row r="3892" spans="4:29" x14ac:dyDescent="0.25">
      <c r="D3892" s="99" t="str">
        <f t="shared" si="180"/>
        <v/>
      </c>
      <c r="E3892" s="93"/>
      <c r="F3892" s="4"/>
      <c r="G3892" s="72"/>
      <c r="H3892" s="72"/>
      <c r="I3892" s="72"/>
      <c r="J3892" s="72"/>
      <c r="W3892" s="68">
        <f t="shared" si="181"/>
        <v>1</v>
      </c>
      <c r="AC3892" s="1" t="str">
        <f t="shared" si="182"/>
        <v>1900</v>
      </c>
    </row>
    <row r="3893" spans="4:29" x14ac:dyDescent="0.25">
      <c r="D3893" s="99" t="str">
        <f t="shared" si="180"/>
        <v/>
      </c>
      <c r="E3893" s="93"/>
      <c r="F3893" s="4"/>
      <c r="G3893" s="72"/>
      <c r="H3893" s="72"/>
      <c r="I3893" s="72"/>
      <c r="J3893" s="72"/>
      <c r="W3893" s="68">
        <f t="shared" si="181"/>
        <v>1</v>
      </c>
      <c r="AC3893" s="1" t="str">
        <f t="shared" si="182"/>
        <v>1900</v>
      </c>
    </row>
    <row r="3894" spans="4:29" x14ac:dyDescent="0.25">
      <c r="D3894" s="99" t="str">
        <f t="shared" si="180"/>
        <v/>
      </c>
      <c r="E3894" s="93"/>
      <c r="F3894" s="4"/>
      <c r="G3894" s="72"/>
      <c r="H3894" s="72"/>
      <c r="I3894" s="72"/>
      <c r="J3894" s="72"/>
      <c r="W3894" s="68">
        <f t="shared" si="181"/>
        <v>1</v>
      </c>
      <c r="AC3894" s="1" t="str">
        <f t="shared" si="182"/>
        <v>1900</v>
      </c>
    </row>
    <row r="3895" spans="4:29" x14ac:dyDescent="0.25">
      <c r="D3895" s="99" t="str">
        <f t="shared" si="180"/>
        <v/>
      </c>
      <c r="E3895" s="93"/>
      <c r="F3895" s="4"/>
      <c r="G3895" s="72"/>
      <c r="H3895" s="72"/>
      <c r="I3895" s="72"/>
      <c r="J3895" s="72"/>
      <c r="W3895" s="68">
        <f t="shared" si="181"/>
        <v>1</v>
      </c>
      <c r="AC3895" s="1" t="str">
        <f t="shared" si="182"/>
        <v>1900</v>
      </c>
    </row>
    <row r="3896" spans="4:29" x14ac:dyDescent="0.25">
      <c r="D3896" s="99" t="str">
        <f t="shared" si="180"/>
        <v/>
      </c>
      <c r="E3896" s="93"/>
      <c r="F3896" s="4"/>
      <c r="G3896" s="72"/>
      <c r="H3896" s="72"/>
      <c r="I3896" s="72"/>
      <c r="J3896" s="72"/>
      <c r="W3896" s="68">
        <f t="shared" si="181"/>
        <v>1</v>
      </c>
      <c r="AC3896" s="1" t="str">
        <f t="shared" si="182"/>
        <v>1900</v>
      </c>
    </row>
    <row r="3897" spans="4:29" x14ac:dyDescent="0.25">
      <c r="D3897" s="99" t="str">
        <f t="shared" si="180"/>
        <v/>
      </c>
      <c r="E3897" s="93"/>
      <c r="F3897" s="4"/>
      <c r="G3897" s="72"/>
      <c r="H3897" s="72"/>
      <c r="I3897" s="72"/>
      <c r="J3897" s="72"/>
      <c r="W3897" s="68">
        <f t="shared" si="181"/>
        <v>1</v>
      </c>
      <c r="AC3897" s="1" t="str">
        <f t="shared" si="182"/>
        <v>1900</v>
      </c>
    </row>
    <row r="3898" spans="4:29" x14ac:dyDescent="0.25">
      <c r="D3898" s="99" t="str">
        <f t="shared" si="180"/>
        <v/>
      </c>
      <c r="E3898" s="93"/>
      <c r="F3898" s="4"/>
      <c r="G3898" s="72"/>
      <c r="H3898" s="72"/>
      <c r="I3898" s="72"/>
      <c r="J3898" s="72"/>
      <c r="W3898" s="68">
        <f t="shared" si="181"/>
        <v>1</v>
      </c>
      <c r="AC3898" s="1" t="str">
        <f t="shared" si="182"/>
        <v>1900</v>
      </c>
    </row>
    <row r="3899" spans="4:29" x14ac:dyDescent="0.25">
      <c r="D3899" s="99" t="str">
        <f t="shared" si="180"/>
        <v/>
      </c>
      <c r="E3899" s="93"/>
      <c r="F3899" s="4"/>
      <c r="G3899" s="72"/>
      <c r="H3899" s="72"/>
      <c r="I3899" s="72"/>
      <c r="J3899" s="72"/>
      <c r="W3899" s="68">
        <f t="shared" si="181"/>
        <v>1</v>
      </c>
      <c r="AC3899" s="1" t="str">
        <f t="shared" si="182"/>
        <v>1900</v>
      </c>
    </row>
    <row r="3900" spans="4:29" x14ac:dyDescent="0.25">
      <c r="D3900" s="99" t="str">
        <f t="shared" si="180"/>
        <v/>
      </c>
      <c r="E3900" s="93"/>
      <c r="F3900" s="4"/>
      <c r="G3900" s="72"/>
      <c r="H3900" s="72"/>
      <c r="I3900" s="72"/>
      <c r="J3900" s="72"/>
      <c r="W3900" s="68">
        <f t="shared" si="181"/>
        <v>1</v>
      </c>
      <c r="AC3900" s="1" t="str">
        <f t="shared" si="182"/>
        <v>1900</v>
      </c>
    </row>
    <row r="3901" spans="4:29" x14ac:dyDescent="0.25">
      <c r="D3901" s="99" t="str">
        <f t="shared" si="180"/>
        <v/>
      </c>
      <c r="E3901" s="93"/>
      <c r="F3901" s="4"/>
      <c r="G3901" s="72"/>
      <c r="H3901" s="72"/>
      <c r="I3901" s="72"/>
      <c r="J3901" s="72"/>
      <c r="W3901" s="68">
        <f t="shared" si="181"/>
        <v>1</v>
      </c>
      <c r="AC3901" s="1" t="str">
        <f t="shared" si="182"/>
        <v>1900</v>
      </c>
    </row>
    <row r="3902" spans="4:29" x14ac:dyDescent="0.25">
      <c r="D3902" s="99" t="str">
        <f t="shared" si="180"/>
        <v/>
      </c>
      <c r="E3902" s="93"/>
      <c r="F3902" s="4"/>
      <c r="G3902" s="72"/>
      <c r="H3902" s="72"/>
      <c r="I3902" s="72"/>
      <c r="J3902" s="72"/>
      <c r="W3902" s="68">
        <f t="shared" si="181"/>
        <v>1</v>
      </c>
      <c r="AC3902" s="1" t="str">
        <f t="shared" si="182"/>
        <v>1900</v>
      </c>
    </row>
    <row r="3903" spans="4:29" x14ac:dyDescent="0.25">
      <c r="D3903" s="99" t="str">
        <f t="shared" si="180"/>
        <v/>
      </c>
      <c r="E3903" s="93"/>
      <c r="F3903" s="4"/>
      <c r="G3903" s="72"/>
      <c r="H3903" s="72"/>
      <c r="I3903" s="72"/>
      <c r="J3903" s="72"/>
      <c r="W3903" s="68">
        <f t="shared" si="181"/>
        <v>1</v>
      </c>
      <c r="AC3903" s="1" t="str">
        <f t="shared" si="182"/>
        <v>1900</v>
      </c>
    </row>
    <row r="3904" spans="4:29" x14ac:dyDescent="0.25">
      <c r="D3904" s="99" t="str">
        <f t="shared" si="180"/>
        <v/>
      </c>
      <c r="E3904" s="93"/>
      <c r="F3904" s="4"/>
      <c r="G3904" s="72"/>
      <c r="H3904" s="72"/>
      <c r="I3904" s="72"/>
      <c r="J3904" s="72"/>
      <c r="W3904" s="68">
        <f t="shared" si="181"/>
        <v>1</v>
      </c>
      <c r="AC3904" s="1" t="str">
        <f t="shared" si="182"/>
        <v>1900</v>
      </c>
    </row>
    <row r="3905" spans="4:29" x14ac:dyDescent="0.25">
      <c r="D3905" s="99" t="str">
        <f t="shared" si="180"/>
        <v/>
      </c>
      <c r="E3905" s="93"/>
      <c r="F3905" s="4"/>
      <c r="G3905" s="72"/>
      <c r="H3905" s="72"/>
      <c r="I3905" s="72"/>
      <c r="J3905" s="72"/>
      <c r="W3905" s="68">
        <f t="shared" si="181"/>
        <v>1</v>
      </c>
      <c r="AC3905" s="1" t="str">
        <f t="shared" si="182"/>
        <v>1900</v>
      </c>
    </row>
    <row r="3906" spans="4:29" x14ac:dyDescent="0.25">
      <c r="D3906" s="99" t="str">
        <f t="shared" si="180"/>
        <v/>
      </c>
      <c r="E3906" s="93"/>
      <c r="F3906" s="4"/>
      <c r="G3906" s="72"/>
      <c r="H3906" s="72"/>
      <c r="I3906" s="72"/>
      <c r="J3906" s="72"/>
      <c r="W3906" s="68">
        <f t="shared" si="181"/>
        <v>1</v>
      </c>
      <c r="AC3906" s="1" t="str">
        <f t="shared" si="182"/>
        <v>1900</v>
      </c>
    </row>
    <row r="3907" spans="4:29" x14ac:dyDescent="0.25">
      <c r="D3907" s="99" t="str">
        <f t="shared" si="180"/>
        <v/>
      </c>
      <c r="E3907" s="93"/>
      <c r="F3907" s="4"/>
      <c r="G3907" s="72"/>
      <c r="H3907" s="72"/>
      <c r="I3907" s="72"/>
      <c r="J3907" s="72"/>
      <c r="W3907" s="68">
        <f t="shared" si="181"/>
        <v>1</v>
      </c>
      <c r="AC3907" s="1" t="str">
        <f t="shared" si="182"/>
        <v>1900</v>
      </c>
    </row>
    <row r="3908" spans="4:29" x14ac:dyDescent="0.25">
      <c r="D3908" s="99" t="str">
        <f t="shared" ref="D3908:D3971" si="183">IF(W3908&lt;&gt;$V$1,IF(YEAR(W3908)=YEAR(W3907),D3907+1,1),"")</f>
        <v/>
      </c>
      <c r="E3908" s="93"/>
      <c r="F3908" s="4"/>
      <c r="G3908" s="72"/>
      <c r="H3908" s="72"/>
      <c r="I3908" s="72"/>
      <c r="J3908" s="72"/>
      <c r="W3908" s="68">
        <f t="shared" ref="W3908:W3971" si="184">IF(CONCATENATE(F3908,F3909,F3910,F3911,F3912,F3913)&lt;&gt;"",IF(AND(E3908&lt;&gt;0,ISNUMBER(E3908)=TRUE),E3908,W3907),$V$1)</f>
        <v>1</v>
      </c>
      <c r="AC3908" s="1" t="str">
        <f t="shared" si="182"/>
        <v>1900</v>
      </c>
    </row>
    <row r="3909" spans="4:29" x14ac:dyDescent="0.25">
      <c r="D3909" s="99" t="str">
        <f t="shared" si="183"/>
        <v/>
      </c>
      <c r="E3909" s="93"/>
      <c r="F3909" s="4"/>
      <c r="G3909" s="72"/>
      <c r="H3909" s="72"/>
      <c r="I3909" s="72"/>
      <c r="J3909" s="72"/>
      <c r="W3909" s="68">
        <f t="shared" si="184"/>
        <v>1</v>
      </c>
      <c r="AC3909" s="1" t="str">
        <f t="shared" ref="AC3909:AC3972" si="185">YEAR(W3909)&amp;F3909</f>
        <v>1900</v>
      </c>
    </row>
    <row r="3910" spans="4:29" x14ac:dyDescent="0.25">
      <c r="D3910" s="99" t="str">
        <f t="shared" si="183"/>
        <v/>
      </c>
      <c r="E3910" s="93"/>
      <c r="F3910" s="4"/>
      <c r="G3910" s="72"/>
      <c r="H3910" s="72"/>
      <c r="I3910" s="72"/>
      <c r="J3910" s="72"/>
      <c r="W3910" s="68">
        <f t="shared" si="184"/>
        <v>1</v>
      </c>
      <c r="AC3910" s="1" t="str">
        <f t="shared" si="185"/>
        <v>1900</v>
      </c>
    </row>
    <row r="3911" spans="4:29" x14ac:dyDescent="0.25">
      <c r="D3911" s="99" t="str">
        <f t="shared" si="183"/>
        <v/>
      </c>
      <c r="E3911" s="93"/>
      <c r="F3911" s="4"/>
      <c r="G3911" s="72"/>
      <c r="H3911" s="72"/>
      <c r="I3911" s="72"/>
      <c r="J3911" s="72"/>
      <c r="W3911" s="68">
        <f t="shared" si="184"/>
        <v>1</v>
      </c>
      <c r="AC3911" s="1" t="str">
        <f t="shared" si="185"/>
        <v>1900</v>
      </c>
    </row>
    <row r="3912" spans="4:29" x14ac:dyDescent="0.25">
      <c r="D3912" s="99" t="str">
        <f t="shared" si="183"/>
        <v/>
      </c>
      <c r="E3912" s="93"/>
      <c r="F3912" s="4"/>
      <c r="G3912" s="72"/>
      <c r="H3912" s="72"/>
      <c r="I3912" s="72"/>
      <c r="J3912" s="72"/>
      <c r="W3912" s="68">
        <f t="shared" si="184"/>
        <v>1</v>
      </c>
      <c r="AC3912" s="1" t="str">
        <f t="shared" si="185"/>
        <v>1900</v>
      </c>
    </row>
    <row r="3913" spans="4:29" x14ac:dyDescent="0.25">
      <c r="D3913" s="99" t="str">
        <f t="shared" si="183"/>
        <v/>
      </c>
      <c r="E3913" s="93"/>
      <c r="F3913" s="4"/>
      <c r="G3913" s="72"/>
      <c r="H3913" s="72"/>
      <c r="I3913" s="72"/>
      <c r="J3913" s="72"/>
      <c r="W3913" s="68">
        <f t="shared" si="184"/>
        <v>1</v>
      </c>
      <c r="AC3913" s="1" t="str">
        <f t="shared" si="185"/>
        <v>1900</v>
      </c>
    </row>
    <row r="3914" spans="4:29" x14ac:dyDescent="0.25">
      <c r="D3914" s="99" t="str">
        <f t="shared" si="183"/>
        <v/>
      </c>
      <c r="E3914" s="93"/>
      <c r="F3914" s="4"/>
      <c r="G3914" s="72"/>
      <c r="H3914" s="72"/>
      <c r="I3914" s="72"/>
      <c r="J3914" s="72"/>
      <c r="W3914" s="68">
        <f t="shared" si="184"/>
        <v>1</v>
      </c>
      <c r="AC3914" s="1" t="str">
        <f t="shared" si="185"/>
        <v>1900</v>
      </c>
    </row>
    <row r="3915" spans="4:29" x14ac:dyDescent="0.25">
      <c r="D3915" s="99" t="str">
        <f t="shared" si="183"/>
        <v/>
      </c>
      <c r="E3915" s="93"/>
      <c r="F3915" s="4"/>
      <c r="G3915" s="72"/>
      <c r="H3915" s="72"/>
      <c r="I3915" s="72"/>
      <c r="J3915" s="72"/>
      <c r="W3915" s="68">
        <f t="shared" si="184"/>
        <v>1</v>
      </c>
      <c r="AC3915" s="1" t="str">
        <f t="shared" si="185"/>
        <v>1900</v>
      </c>
    </row>
    <row r="3916" spans="4:29" x14ac:dyDescent="0.25">
      <c r="D3916" s="99" t="str">
        <f t="shared" si="183"/>
        <v/>
      </c>
      <c r="E3916" s="93"/>
      <c r="F3916" s="4"/>
      <c r="G3916" s="72"/>
      <c r="H3916" s="72"/>
      <c r="I3916" s="72"/>
      <c r="J3916" s="72"/>
      <c r="W3916" s="68">
        <f t="shared" si="184"/>
        <v>1</v>
      </c>
      <c r="AC3916" s="1" t="str">
        <f t="shared" si="185"/>
        <v>1900</v>
      </c>
    </row>
    <row r="3917" spans="4:29" x14ac:dyDescent="0.25">
      <c r="D3917" s="99" t="str">
        <f t="shared" si="183"/>
        <v/>
      </c>
      <c r="E3917" s="93"/>
      <c r="F3917" s="4"/>
      <c r="G3917" s="72"/>
      <c r="H3917" s="72"/>
      <c r="I3917" s="72"/>
      <c r="J3917" s="72"/>
      <c r="W3917" s="68">
        <f t="shared" si="184"/>
        <v>1</v>
      </c>
      <c r="AC3917" s="1" t="str">
        <f t="shared" si="185"/>
        <v>1900</v>
      </c>
    </row>
    <row r="3918" spans="4:29" x14ac:dyDescent="0.25">
      <c r="D3918" s="99" t="str">
        <f t="shared" si="183"/>
        <v/>
      </c>
      <c r="E3918" s="93"/>
      <c r="F3918" s="4"/>
      <c r="G3918" s="72"/>
      <c r="H3918" s="72"/>
      <c r="I3918" s="72"/>
      <c r="J3918" s="72"/>
      <c r="W3918" s="68">
        <f t="shared" si="184"/>
        <v>1</v>
      </c>
      <c r="AC3918" s="1" t="str">
        <f t="shared" si="185"/>
        <v>1900</v>
      </c>
    </row>
    <row r="3919" spans="4:29" x14ac:dyDescent="0.25">
      <c r="D3919" s="99" t="str">
        <f t="shared" si="183"/>
        <v/>
      </c>
      <c r="E3919" s="93"/>
      <c r="F3919" s="4"/>
      <c r="G3919" s="72"/>
      <c r="H3919" s="72"/>
      <c r="I3919" s="72"/>
      <c r="J3919" s="72"/>
      <c r="W3919" s="68">
        <f t="shared" si="184"/>
        <v>1</v>
      </c>
      <c r="AC3919" s="1" t="str">
        <f t="shared" si="185"/>
        <v>1900</v>
      </c>
    </row>
    <row r="3920" spans="4:29" x14ac:dyDescent="0.25">
      <c r="D3920" s="99" t="str">
        <f t="shared" si="183"/>
        <v/>
      </c>
      <c r="E3920" s="93"/>
      <c r="F3920" s="4"/>
      <c r="G3920" s="72"/>
      <c r="H3920" s="72"/>
      <c r="I3920" s="72"/>
      <c r="J3920" s="72"/>
      <c r="W3920" s="68">
        <f t="shared" si="184"/>
        <v>1</v>
      </c>
      <c r="AC3920" s="1" t="str">
        <f t="shared" si="185"/>
        <v>1900</v>
      </c>
    </row>
    <row r="3921" spans="4:29" x14ac:dyDescent="0.25">
      <c r="D3921" s="99" t="str">
        <f t="shared" si="183"/>
        <v/>
      </c>
      <c r="E3921" s="93"/>
      <c r="F3921" s="4"/>
      <c r="G3921" s="72"/>
      <c r="H3921" s="72"/>
      <c r="I3921" s="72"/>
      <c r="J3921" s="72"/>
      <c r="W3921" s="68">
        <f t="shared" si="184"/>
        <v>1</v>
      </c>
      <c r="AC3921" s="1" t="str">
        <f t="shared" si="185"/>
        <v>1900</v>
      </c>
    </row>
    <row r="3922" spans="4:29" x14ac:dyDescent="0.25">
      <c r="D3922" s="99" t="str">
        <f t="shared" si="183"/>
        <v/>
      </c>
      <c r="E3922" s="93"/>
      <c r="F3922" s="4"/>
      <c r="G3922" s="72"/>
      <c r="H3922" s="72"/>
      <c r="I3922" s="72"/>
      <c r="J3922" s="72"/>
      <c r="W3922" s="68">
        <f t="shared" si="184"/>
        <v>1</v>
      </c>
      <c r="AC3922" s="1" t="str">
        <f t="shared" si="185"/>
        <v>1900</v>
      </c>
    </row>
    <row r="3923" spans="4:29" x14ac:dyDescent="0.25">
      <c r="D3923" s="99" t="str">
        <f t="shared" si="183"/>
        <v/>
      </c>
      <c r="E3923" s="93"/>
      <c r="F3923" s="4"/>
      <c r="G3923" s="72"/>
      <c r="H3923" s="72"/>
      <c r="I3923" s="72"/>
      <c r="J3923" s="72"/>
      <c r="W3923" s="68">
        <f t="shared" si="184"/>
        <v>1</v>
      </c>
      <c r="AC3923" s="1" t="str">
        <f t="shared" si="185"/>
        <v>1900</v>
      </c>
    </row>
    <row r="3924" spans="4:29" x14ac:dyDescent="0.25">
      <c r="D3924" s="99" t="str">
        <f t="shared" si="183"/>
        <v/>
      </c>
      <c r="E3924" s="93"/>
      <c r="F3924" s="4"/>
      <c r="G3924" s="72"/>
      <c r="H3924" s="72"/>
      <c r="I3924" s="72"/>
      <c r="J3924" s="72"/>
      <c r="W3924" s="68">
        <f t="shared" si="184"/>
        <v>1</v>
      </c>
      <c r="AC3924" s="1" t="str">
        <f t="shared" si="185"/>
        <v>1900</v>
      </c>
    </row>
    <row r="3925" spans="4:29" x14ac:dyDescent="0.25">
      <c r="D3925" s="99" t="str">
        <f t="shared" si="183"/>
        <v/>
      </c>
      <c r="E3925" s="93"/>
      <c r="F3925" s="4"/>
      <c r="G3925" s="72"/>
      <c r="H3925" s="72"/>
      <c r="I3925" s="72"/>
      <c r="J3925" s="72"/>
      <c r="W3925" s="68">
        <f t="shared" si="184"/>
        <v>1</v>
      </c>
      <c r="AC3925" s="1" t="str">
        <f t="shared" si="185"/>
        <v>1900</v>
      </c>
    </row>
    <row r="3926" spans="4:29" x14ac:dyDescent="0.25">
      <c r="D3926" s="99" t="str">
        <f t="shared" si="183"/>
        <v/>
      </c>
      <c r="E3926" s="93"/>
      <c r="F3926" s="4"/>
      <c r="G3926" s="72"/>
      <c r="H3926" s="72"/>
      <c r="I3926" s="72"/>
      <c r="J3926" s="72"/>
      <c r="W3926" s="68">
        <f t="shared" si="184"/>
        <v>1</v>
      </c>
      <c r="AC3926" s="1" t="str">
        <f t="shared" si="185"/>
        <v>1900</v>
      </c>
    </row>
    <row r="3927" spans="4:29" x14ac:dyDescent="0.25">
      <c r="D3927" s="99" t="str">
        <f t="shared" si="183"/>
        <v/>
      </c>
      <c r="E3927" s="93"/>
      <c r="F3927" s="4"/>
      <c r="G3927" s="72"/>
      <c r="H3927" s="72"/>
      <c r="I3927" s="72"/>
      <c r="J3927" s="72"/>
      <c r="W3927" s="68">
        <f t="shared" si="184"/>
        <v>1</v>
      </c>
      <c r="AC3927" s="1" t="str">
        <f t="shared" si="185"/>
        <v>1900</v>
      </c>
    </row>
    <row r="3928" spans="4:29" x14ac:dyDescent="0.25">
      <c r="D3928" s="99" t="str">
        <f t="shared" si="183"/>
        <v/>
      </c>
      <c r="E3928" s="93"/>
      <c r="F3928" s="4"/>
      <c r="G3928" s="72"/>
      <c r="H3928" s="72"/>
      <c r="I3928" s="72"/>
      <c r="J3928" s="72"/>
      <c r="W3928" s="68">
        <f t="shared" si="184"/>
        <v>1</v>
      </c>
      <c r="AC3928" s="1" t="str">
        <f t="shared" si="185"/>
        <v>1900</v>
      </c>
    </row>
    <row r="3929" spans="4:29" x14ac:dyDescent="0.25">
      <c r="D3929" s="99" t="str">
        <f t="shared" si="183"/>
        <v/>
      </c>
      <c r="E3929" s="93"/>
      <c r="F3929" s="4"/>
      <c r="G3929" s="72"/>
      <c r="H3929" s="72"/>
      <c r="I3929" s="72"/>
      <c r="J3929" s="72"/>
      <c r="W3929" s="68">
        <f t="shared" si="184"/>
        <v>1</v>
      </c>
      <c r="AC3929" s="1" t="str">
        <f t="shared" si="185"/>
        <v>1900</v>
      </c>
    </row>
    <row r="3930" spans="4:29" x14ac:dyDescent="0.25">
      <c r="D3930" s="99" t="str">
        <f t="shared" si="183"/>
        <v/>
      </c>
      <c r="E3930" s="93"/>
      <c r="F3930" s="4"/>
      <c r="G3930" s="72"/>
      <c r="H3930" s="72"/>
      <c r="I3930" s="72"/>
      <c r="J3930" s="72"/>
      <c r="W3930" s="68">
        <f t="shared" si="184"/>
        <v>1</v>
      </c>
      <c r="AC3930" s="1" t="str">
        <f t="shared" si="185"/>
        <v>1900</v>
      </c>
    </row>
    <row r="3931" spans="4:29" x14ac:dyDescent="0.25">
      <c r="D3931" s="99" t="str">
        <f t="shared" si="183"/>
        <v/>
      </c>
      <c r="E3931" s="93"/>
      <c r="F3931" s="4"/>
      <c r="G3931" s="72"/>
      <c r="H3931" s="72"/>
      <c r="I3931" s="72"/>
      <c r="J3931" s="72"/>
      <c r="W3931" s="68">
        <f t="shared" si="184"/>
        <v>1</v>
      </c>
      <c r="AC3931" s="1" t="str">
        <f t="shared" si="185"/>
        <v>1900</v>
      </c>
    </row>
    <row r="3932" spans="4:29" x14ac:dyDescent="0.25">
      <c r="D3932" s="99" t="str">
        <f t="shared" si="183"/>
        <v/>
      </c>
      <c r="E3932" s="93"/>
      <c r="F3932" s="4"/>
      <c r="G3932" s="72"/>
      <c r="H3932" s="72"/>
      <c r="I3932" s="72"/>
      <c r="J3932" s="72"/>
      <c r="W3932" s="68">
        <f t="shared" si="184"/>
        <v>1</v>
      </c>
      <c r="AC3932" s="1" t="str">
        <f t="shared" si="185"/>
        <v>1900</v>
      </c>
    </row>
    <row r="3933" spans="4:29" x14ac:dyDescent="0.25">
      <c r="D3933" s="99" t="str">
        <f t="shared" si="183"/>
        <v/>
      </c>
      <c r="E3933" s="93"/>
      <c r="F3933" s="4"/>
      <c r="G3933" s="72"/>
      <c r="H3933" s="72"/>
      <c r="I3933" s="72"/>
      <c r="J3933" s="72"/>
      <c r="W3933" s="68">
        <f t="shared" si="184"/>
        <v>1</v>
      </c>
      <c r="AC3933" s="1" t="str">
        <f t="shared" si="185"/>
        <v>1900</v>
      </c>
    </row>
    <row r="3934" spans="4:29" x14ac:dyDescent="0.25">
      <c r="D3934" s="99" t="str">
        <f t="shared" si="183"/>
        <v/>
      </c>
      <c r="E3934" s="93"/>
      <c r="F3934" s="4"/>
      <c r="G3934" s="72"/>
      <c r="H3934" s="72"/>
      <c r="I3934" s="72"/>
      <c r="J3934" s="72"/>
      <c r="W3934" s="68">
        <f t="shared" si="184"/>
        <v>1</v>
      </c>
      <c r="AC3934" s="1" t="str">
        <f t="shared" si="185"/>
        <v>1900</v>
      </c>
    </row>
    <row r="3935" spans="4:29" x14ac:dyDescent="0.25">
      <c r="D3935" s="99" t="str">
        <f t="shared" si="183"/>
        <v/>
      </c>
      <c r="E3935" s="93"/>
      <c r="F3935" s="4"/>
      <c r="G3935" s="72"/>
      <c r="H3935" s="72"/>
      <c r="I3935" s="72"/>
      <c r="J3935" s="72"/>
      <c r="W3935" s="68">
        <f t="shared" si="184"/>
        <v>1</v>
      </c>
      <c r="AC3935" s="1" t="str">
        <f t="shared" si="185"/>
        <v>1900</v>
      </c>
    </row>
    <row r="3936" spans="4:29" x14ac:dyDescent="0.25">
      <c r="D3936" s="99" t="str">
        <f t="shared" si="183"/>
        <v/>
      </c>
      <c r="E3936" s="93"/>
      <c r="F3936" s="4"/>
      <c r="G3936" s="72"/>
      <c r="H3936" s="72"/>
      <c r="I3936" s="72"/>
      <c r="J3936" s="72"/>
      <c r="W3936" s="68">
        <f t="shared" si="184"/>
        <v>1</v>
      </c>
      <c r="AC3936" s="1" t="str">
        <f t="shared" si="185"/>
        <v>1900</v>
      </c>
    </row>
    <row r="3937" spans="4:29" x14ac:dyDescent="0.25">
      <c r="D3937" s="99" t="str">
        <f t="shared" si="183"/>
        <v/>
      </c>
      <c r="E3937" s="93"/>
      <c r="F3937" s="4"/>
      <c r="G3937" s="72"/>
      <c r="H3937" s="72"/>
      <c r="I3937" s="72"/>
      <c r="J3937" s="72"/>
      <c r="W3937" s="68">
        <f t="shared" si="184"/>
        <v>1</v>
      </c>
      <c r="AC3937" s="1" t="str">
        <f t="shared" si="185"/>
        <v>1900</v>
      </c>
    </row>
    <row r="3938" spans="4:29" x14ac:dyDescent="0.25">
      <c r="D3938" s="99" t="str">
        <f t="shared" si="183"/>
        <v/>
      </c>
      <c r="E3938" s="93"/>
      <c r="F3938" s="4"/>
      <c r="G3938" s="72"/>
      <c r="H3938" s="72"/>
      <c r="I3938" s="72"/>
      <c r="J3938" s="72"/>
      <c r="W3938" s="68">
        <f t="shared" si="184"/>
        <v>1</v>
      </c>
      <c r="AC3938" s="1" t="str">
        <f t="shared" si="185"/>
        <v>1900</v>
      </c>
    </row>
    <row r="3939" spans="4:29" x14ac:dyDescent="0.25">
      <c r="D3939" s="99" t="str">
        <f t="shared" si="183"/>
        <v/>
      </c>
      <c r="E3939" s="93"/>
      <c r="F3939" s="4"/>
      <c r="G3939" s="72"/>
      <c r="H3939" s="72"/>
      <c r="I3939" s="72"/>
      <c r="J3939" s="72"/>
      <c r="W3939" s="68">
        <f t="shared" si="184"/>
        <v>1</v>
      </c>
      <c r="AC3939" s="1" t="str">
        <f t="shared" si="185"/>
        <v>1900</v>
      </c>
    </row>
    <row r="3940" spans="4:29" x14ac:dyDescent="0.25">
      <c r="D3940" s="99" t="str">
        <f t="shared" si="183"/>
        <v/>
      </c>
      <c r="E3940" s="93"/>
      <c r="F3940" s="4"/>
      <c r="G3940" s="72"/>
      <c r="H3940" s="72"/>
      <c r="I3940" s="72"/>
      <c r="J3940" s="72"/>
      <c r="W3940" s="68">
        <f t="shared" si="184"/>
        <v>1</v>
      </c>
      <c r="AC3940" s="1" t="str">
        <f t="shared" si="185"/>
        <v>1900</v>
      </c>
    </row>
    <row r="3941" spans="4:29" x14ac:dyDescent="0.25">
      <c r="D3941" s="99" t="str">
        <f t="shared" si="183"/>
        <v/>
      </c>
      <c r="E3941" s="93"/>
      <c r="F3941" s="4"/>
      <c r="G3941" s="72"/>
      <c r="H3941" s="72"/>
      <c r="I3941" s="72"/>
      <c r="J3941" s="72"/>
      <c r="W3941" s="68">
        <f t="shared" si="184"/>
        <v>1</v>
      </c>
      <c r="AC3941" s="1" t="str">
        <f t="shared" si="185"/>
        <v>1900</v>
      </c>
    </row>
    <row r="3942" spans="4:29" x14ac:dyDescent="0.25">
      <c r="D3942" s="99" t="str">
        <f t="shared" si="183"/>
        <v/>
      </c>
      <c r="E3942" s="93"/>
      <c r="F3942" s="4"/>
      <c r="G3942" s="72"/>
      <c r="H3942" s="72"/>
      <c r="I3942" s="72"/>
      <c r="J3942" s="72"/>
      <c r="W3942" s="68">
        <f t="shared" si="184"/>
        <v>1</v>
      </c>
      <c r="AC3942" s="1" t="str">
        <f t="shared" si="185"/>
        <v>1900</v>
      </c>
    </row>
    <row r="3943" spans="4:29" x14ac:dyDescent="0.25">
      <c r="D3943" s="99" t="str">
        <f t="shared" si="183"/>
        <v/>
      </c>
      <c r="E3943" s="93"/>
      <c r="F3943" s="4"/>
      <c r="G3943" s="72"/>
      <c r="H3943" s="72"/>
      <c r="I3943" s="72"/>
      <c r="J3943" s="72"/>
      <c r="W3943" s="68">
        <f t="shared" si="184"/>
        <v>1</v>
      </c>
      <c r="AC3943" s="1" t="str">
        <f t="shared" si="185"/>
        <v>1900</v>
      </c>
    </row>
    <row r="3944" spans="4:29" x14ac:dyDescent="0.25">
      <c r="D3944" s="99" t="str">
        <f t="shared" si="183"/>
        <v/>
      </c>
      <c r="E3944" s="93"/>
      <c r="F3944" s="4"/>
      <c r="G3944" s="72"/>
      <c r="H3944" s="72"/>
      <c r="I3944" s="72"/>
      <c r="J3944" s="72"/>
      <c r="W3944" s="68">
        <f t="shared" si="184"/>
        <v>1</v>
      </c>
      <c r="AC3944" s="1" t="str">
        <f t="shared" si="185"/>
        <v>1900</v>
      </c>
    </row>
    <row r="3945" spans="4:29" x14ac:dyDescent="0.25">
      <c r="D3945" s="99" t="str">
        <f t="shared" si="183"/>
        <v/>
      </c>
      <c r="E3945" s="93"/>
      <c r="F3945" s="4"/>
      <c r="G3945" s="72"/>
      <c r="H3945" s="72"/>
      <c r="I3945" s="72"/>
      <c r="J3945" s="72"/>
      <c r="W3945" s="68">
        <f t="shared" si="184"/>
        <v>1</v>
      </c>
      <c r="AC3945" s="1" t="str">
        <f t="shared" si="185"/>
        <v>1900</v>
      </c>
    </row>
    <row r="3946" spans="4:29" x14ac:dyDescent="0.25">
      <c r="D3946" s="99" t="str">
        <f t="shared" si="183"/>
        <v/>
      </c>
      <c r="E3946" s="93"/>
      <c r="F3946" s="4"/>
      <c r="G3946" s="72"/>
      <c r="H3946" s="72"/>
      <c r="I3946" s="72"/>
      <c r="J3946" s="72"/>
      <c r="W3946" s="68">
        <f t="shared" si="184"/>
        <v>1</v>
      </c>
      <c r="AC3946" s="1" t="str">
        <f t="shared" si="185"/>
        <v>1900</v>
      </c>
    </row>
    <row r="3947" spans="4:29" x14ac:dyDescent="0.25">
      <c r="D3947" s="99" t="str">
        <f t="shared" si="183"/>
        <v/>
      </c>
      <c r="E3947" s="93"/>
      <c r="F3947" s="4"/>
      <c r="G3947" s="72"/>
      <c r="H3947" s="72"/>
      <c r="I3947" s="72"/>
      <c r="J3947" s="72"/>
      <c r="W3947" s="68">
        <f t="shared" si="184"/>
        <v>1</v>
      </c>
      <c r="AC3947" s="1" t="str">
        <f t="shared" si="185"/>
        <v>1900</v>
      </c>
    </row>
    <row r="3948" spans="4:29" x14ac:dyDescent="0.25">
      <c r="D3948" s="99" t="str">
        <f t="shared" si="183"/>
        <v/>
      </c>
      <c r="E3948" s="93"/>
      <c r="F3948" s="4"/>
      <c r="G3948" s="72"/>
      <c r="H3948" s="72"/>
      <c r="I3948" s="72"/>
      <c r="J3948" s="72"/>
      <c r="W3948" s="68">
        <f t="shared" si="184"/>
        <v>1</v>
      </c>
      <c r="AC3948" s="1" t="str">
        <f t="shared" si="185"/>
        <v>1900</v>
      </c>
    </row>
    <row r="3949" spans="4:29" x14ac:dyDescent="0.25">
      <c r="D3949" s="99" t="str">
        <f t="shared" si="183"/>
        <v/>
      </c>
      <c r="E3949" s="93"/>
      <c r="F3949" s="4"/>
      <c r="G3949" s="72"/>
      <c r="H3949" s="72"/>
      <c r="I3949" s="72"/>
      <c r="J3949" s="72"/>
      <c r="W3949" s="68">
        <f t="shared" si="184"/>
        <v>1</v>
      </c>
      <c r="AC3949" s="1" t="str">
        <f t="shared" si="185"/>
        <v>1900</v>
      </c>
    </row>
    <row r="3950" spans="4:29" x14ac:dyDescent="0.25">
      <c r="D3950" s="99" t="str">
        <f t="shared" si="183"/>
        <v/>
      </c>
      <c r="E3950" s="93"/>
      <c r="F3950" s="4"/>
      <c r="G3950" s="72"/>
      <c r="H3950" s="72"/>
      <c r="I3950" s="72"/>
      <c r="J3950" s="72"/>
      <c r="W3950" s="68">
        <f t="shared" si="184"/>
        <v>1</v>
      </c>
      <c r="AC3950" s="1" t="str">
        <f t="shared" si="185"/>
        <v>1900</v>
      </c>
    </row>
    <row r="3951" spans="4:29" x14ac:dyDescent="0.25">
      <c r="D3951" s="99" t="str">
        <f t="shared" si="183"/>
        <v/>
      </c>
      <c r="E3951" s="93"/>
      <c r="F3951" s="4"/>
      <c r="G3951" s="72"/>
      <c r="H3951" s="72"/>
      <c r="I3951" s="72"/>
      <c r="J3951" s="72"/>
      <c r="W3951" s="68">
        <f t="shared" si="184"/>
        <v>1</v>
      </c>
      <c r="AC3951" s="1" t="str">
        <f t="shared" si="185"/>
        <v>1900</v>
      </c>
    </row>
    <row r="3952" spans="4:29" x14ac:dyDescent="0.25">
      <c r="D3952" s="99" t="str">
        <f t="shared" si="183"/>
        <v/>
      </c>
      <c r="E3952" s="93"/>
      <c r="F3952" s="4"/>
      <c r="G3952" s="72"/>
      <c r="H3952" s="72"/>
      <c r="I3952" s="72"/>
      <c r="J3952" s="72"/>
      <c r="W3952" s="68">
        <f t="shared" si="184"/>
        <v>1</v>
      </c>
      <c r="AC3952" s="1" t="str">
        <f t="shared" si="185"/>
        <v>1900</v>
      </c>
    </row>
    <row r="3953" spans="4:29" x14ac:dyDescent="0.25">
      <c r="D3953" s="99" t="str">
        <f t="shared" si="183"/>
        <v/>
      </c>
      <c r="E3953" s="93"/>
      <c r="F3953" s="4"/>
      <c r="G3953" s="72"/>
      <c r="H3953" s="72"/>
      <c r="I3953" s="72"/>
      <c r="J3953" s="72"/>
      <c r="W3953" s="68">
        <f t="shared" si="184"/>
        <v>1</v>
      </c>
      <c r="AC3953" s="1" t="str">
        <f t="shared" si="185"/>
        <v>1900</v>
      </c>
    </row>
    <row r="3954" spans="4:29" x14ac:dyDescent="0.25">
      <c r="D3954" s="99" t="str">
        <f t="shared" si="183"/>
        <v/>
      </c>
      <c r="E3954" s="93"/>
      <c r="F3954" s="4"/>
      <c r="G3954" s="72"/>
      <c r="H3954" s="72"/>
      <c r="I3954" s="72"/>
      <c r="J3954" s="72"/>
      <c r="W3954" s="68">
        <f t="shared" si="184"/>
        <v>1</v>
      </c>
      <c r="AC3954" s="1" t="str">
        <f t="shared" si="185"/>
        <v>1900</v>
      </c>
    </row>
    <row r="3955" spans="4:29" x14ac:dyDescent="0.25">
      <c r="D3955" s="99" t="str">
        <f t="shared" si="183"/>
        <v/>
      </c>
      <c r="E3955" s="93"/>
      <c r="F3955" s="4"/>
      <c r="G3955" s="72"/>
      <c r="H3955" s="72"/>
      <c r="I3955" s="72"/>
      <c r="J3955" s="72"/>
      <c r="W3955" s="68">
        <f t="shared" si="184"/>
        <v>1</v>
      </c>
      <c r="AC3955" s="1" t="str">
        <f t="shared" si="185"/>
        <v>1900</v>
      </c>
    </row>
    <row r="3956" spans="4:29" x14ac:dyDescent="0.25">
      <c r="D3956" s="99" t="str">
        <f t="shared" si="183"/>
        <v/>
      </c>
      <c r="E3956" s="93"/>
      <c r="F3956" s="4"/>
      <c r="G3956" s="72"/>
      <c r="H3956" s="72"/>
      <c r="I3956" s="72"/>
      <c r="J3956" s="72"/>
      <c r="W3956" s="68">
        <f t="shared" si="184"/>
        <v>1</v>
      </c>
      <c r="AC3956" s="1" t="str">
        <f t="shared" si="185"/>
        <v>1900</v>
      </c>
    </row>
    <row r="3957" spans="4:29" x14ac:dyDescent="0.25">
      <c r="D3957" s="99" t="str">
        <f t="shared" si="183"/>
        <v/>
      </c>
      <c r="E3957" s="93"/>
      <c r="F3957" s="4"/>
      <c r="G3957" s="72"/>
      <c r="H3957" s="72"/>
      <c r="I3957" s="72"/>
      <c r="J3957" s="72"/>
      <c r="W3957" s="68">
        <f t="shared" si="184"/>
        <v>1</v>
      </c>
      <c r="AC3957" s="1" t="str">
        <f t="shared" si="185"/>
        <v>1900</v>
      </c>
    </row>
    <row r="3958" spans="4:29" x14ac:dyDescent="0.25">
      <c r="D3958" s="99" t="str">
        <f t="shared" si="183"/>
        <v/>
      </c>
      <c r="E3958" s="93"/>
      <c r="F3958" s="4"/>
      <c r="G3958" s="72"/>
      <c r="H3958" s="72"/>
      <c r="I3958" s="72"/>
      <c r="J3958" s="72"/>
      <c r="W3958" s="68">
        <f t="shared" si="184"/>
        <v>1</v>
      </c>
      <c r="AC3958" s="1" t="str">
        <f t="shared" si="185"/>
        <v>1900</v>
      </c>
    </row>
    <row r="3959" spans="4:29" x14ac:dyDescent="0.25">
      <c r="D3959" s="99" t="str">
        <f t="shared" si="183"/>
        <v/>
      </c>
      <c r="E3959" s="93"/>
      <c r="F3959" s="4"/>
      <c r="G3959" s="72"/>
      <c r="H3959" s="72"/>
      <c r="I3959" s="72"/>
      <c r="J3959" s="72"/>
      <c r="W3959" s="68">
        <f t="shared" si="184"/>
        <v>1</v>
      </c>
      <c r="AC3959" s="1" t="str">
        <f t="shared" si="185"/>
        <v>1900</v>
      </c>
    </row>
    <row r="3960" spans="4:29" x14ac:dyDescent="0.25">
      <c r="D3960" s="99" t="str">
        <f t="shared" si="183"/>
        <v/>
      </c>
      <c r="E3960" s="93"/>
      <c r="F3960" s="4"/>
      <c r="G3960" s="72"/>
      <c r="H3960" s="72"/>
      <c r="I3960" s="72"/>
      <c r="J3960" s="72"/>
      <c r="W3960" s="68">
        <f t="shared" si="184"/>
        <v>1</v>
      </c>
      <c r="AC3960" s="1" t="str">
        <f t="shared" si="185"/>
        <v>1900</v>
      </c>
    </row>
    <row r="3961" spans="4:29" x14ac:dyDescent="0.25">
      <c r="D3961" s="99" t="str">
        <f t="shared" si="183"/>
        <v/>
      </c>
      <c r="E3961" s="93"/>
      <c r="F3961" s="4"/>
      <c r="G3961" s="72"/>
      <c r="H3961" s="72"/>
      <c r="I3961" s="72"/>
      <c r="J3961" s="72"/>
      <c r="W3961" s="68">
        <f t="shared" si="184"/>
        <v>1</v>
      </c>
      <c r="AC3961" s="1" t="str">
        <f t="shared" si="185"/>
        <v>1900</v>
      </c>
    </row>
    <row r="3962" spans="4:29" x14ac:dyDescent="0.25">
      <c r="D3962" s="99" t="str">
        <f t="shared" si="183"/>
        <v/>
      </c>
      <c r="E3962" s="93"/>
      <c r="F3962" s="4"/>
      <c r="G3962" s="72"/>
      <c r="H3962" s="72"/>
      <c r="I3962" s="72"/>
      <c r="J3962" s="72"/>
      <c r="W3962" s="68">
        <f t="shared" si="184"/>
        <v>1</v>
      </c>
      <c r="AC3962" s="1" t="str">
        <f t="shared" si="185"/>
        <v>1900</v>
      </c>
    </row>
    <row r="3963" spans="4:29" x14ac:dyDescent="0.25">
      <c r="D3963" s="99" t="str">
        <f t="shared" si="183"/>
        <v/>
      </c>
      <c r="E3963" s="93"/>
      <c r="F3963" s="4"/>
      <c r="G3963" s="72"/>
      <c r="H3963" s="72"/>
      <c r="I3963" s="72"/>
      <c r="J3963" s="72"/>
      <c r="W3963" s="68">
        <f t="shared" si="184"/>
        <v>1</v>
      </c>
      <c r="AC3963" s="1" t="str">
        <f t="shared" si="185"/>
        <v>1900</v>
      </c>
    </row>
    <row r="3964" spans="4:29" x14ac:dyDescent="0.25">
      <c r="D3964" s="99" t="str">
        <f t="shared" si="183"/>
        <v/>
      </c>
      <c r="E3964" s="93"/>
      <c r="F3964" s="4"/>
      <c r="G3964" s="72"/>
      <c r="H3964" s="72"/>
      <c r="I3964" s="72"/>
      <c r="J3964" s="72"/>
      <c r="W3964" s="68">
        <f t="shared" si="184"/>
        <v>1</v>
      </c>
      <c r="AC3964" s="1" t="str">
        <f t="shared" si="185"/>
        <v>1900</v>
      </c>
    </row>
    <row r="3965" spans="4:29" x14ac:dyDescent="0.25">
      <c r="D3965" s="99" t="str">
        <f t="shared" si="183"/>
        <v/>
      </c>
      <c r="E3965" s="93"/>
      <c r="F3965" s="4"/>
      <c r="G3965" s="72"/>
      <c r="H3965" s="72"/>
      <c r="I3965" s="72"/>
      <c r="J3965" s="72"/>
      <c r="W3965" s="68">
        <f t="shared" si="184"/>
        <v>1</v>
      </c>
      <c r="AC3965" s="1" t="str">
        <f t="shared" si="185"/>
        <v>1900</v>
      </c>
    </row>
    <row r="3966" spans="4:29" x14ac:dyDescent="0.25">
      <c r="D3966" s="99" t="str">
        <f t="shared" si="183"/>
        <v/>
      </c>
      <c r="E3966" s="93"/>
      <c r="F3966" s="4"/>
      <c r="G3966" s="72"/>
      <c r="H3966" s="72"/>
      <c r="I3966" s="72"/>
      <c r="J3966" s="72"/>
      <c r="W3966" s="68">
        <f t="shared" si="184"/>
        <v>1</v>
      </c>
      <c r="AC3966" s="1" t="str">
        <f t="shared" si="185"/>
        <v>1900</v>
      </c>
    </row>
    <row r="3967" spans="4:29" x14ac:dyDescent="0.25">
      <c r="D3967" s="99" t="str">
        <f t="shared" si="183"/>
        <v/>
      </c>
      <c r="E3967" s="93"/>
      <c r="F3967" s="4"/>
      <c r="G3967" s="72"/>
      <c r="H3967" s="72"/>
      <c r="I3967" s="72"/>
      <c r="J3967" s="72"/>
      <c r="W3967" s="68">
        <f t="shared" si="184"/>
        <v>1</v>
      </c>
      <c r="AC3967" s="1" t="str">
        <f t="shared" si="185"/>
        <v>1900</v>
      </c>
    </row>
    <row r="3968" spans="4:29" x14ac:dyDescent="0.25">
      <c r="D3968" s="99" t="str">
        <f t="shared" si="183"/>
        <v/>
      </c>
      <c r="E3968" s="93"/>
      <c r="F3968" s="4"/>
      <c r="G3968" s="72"/>
      <c r="H3968" s="72"/>
      <c r="I3968" s="72"/>
      <c r="J3968" s="72"/>
      <c r="W3968" s="68">
        <f t="shared" si="184"/>
        <v>1</v>
      </c>
      <c r="AC3968" s="1" t="str">
        <f t="shared" si="185"/>
        <v>1900</v>
      </c>
    </row>
    <row r="3969" spans="4:29" x14ac:dyDescent="0.25">
      <c r="D3969" s="99" t="str">
        <f t="shared" si="183"/>
        <v/>
      </c>
      <c r="E3969" s="93"/>
      <c r="F3969" s="4"/>
      <c r="G3969" s="72"/>
      <c r="H3969" s="72"/>
      <c r="I3969" s="72"/>
      <c r="J3969" s="72"/>
      <c r="W3969" s="68">
        <f t="shared" si="184"/>
        <v>1</v>
      </c>
      <c r="AC3969" s="1" t="str">
        <f t="shared" si="185"/>
        <v>1900</v>
      </c>
    </row>
    <row r="3970" spans="4:29" x14ac:dyDescent="0.25">
      <c r="D3970" s="99" t="str">
        <f t="shared" si="183"/>
        <v/>
      </c>
      <c r="E3970" s="93"/>
      <c r="F3970" s="4"/>
      <c r="G3970" s="72"/>
      <c r="H3970" s="72"/>
      <c r="I3970" s="72"/>
      <c r="J3970" s="72"/>
      <c r="W3970" s="68">
        <f t="shared" si="184"/>
        <v>1</v>
      </c>
      <c r="AC3970" s="1" t="str">
        <f t="shared" si="185"/>
        <v>1900</v>
      </c>
    </row>
    <row r="3971" spans="4:29" x14ac:dyDescent="0.25">
      <c r="D3971" s="99" t="str">
        <f t="shared" si="183"/>
        <v/>
      </c>
      <c r="E3971" s="93"/>
      <c r="F3971" s="4"/>
      <c r="G3971" s="72"/>
      <c r="H3971" s="72"/>
      <c r="I3971" s="72"/>
      <c r="J3971" s="72"/>
      <c r="W3971" s="68">
        <f t="shared" si="184"/>
        <v>1</v>
      </c>
      <c r="AC3971" s="1" t="str">
        <f t="shared" si="185"/>
        <v>1900</v>
      </c>
    </row>
    <row r="3972" spans="4:29" x14ac:dyDescent="0.25">
      <c r="D3972" s="99" t="str">
        <f t="shared" ref="D3972:D4035" si="186">IF(W3972&lt;&gt;$V$1,IF(YEAR(W3972)=YEAR(W3971),D3971+1,1),"")</f>
        <v/>
      </c>
      <c r="E3972" s="93"/>
      <c r="F3972" s="4"/>
      <c r="G3972" s="72"/>
      <c r="H3972" s="72"/>
      <c r="I3972" s="72"/>
      <c r="J3972" s="72"/>
      <c r="W3972" s="68">
        <f t="shared" ref="W3972:W4035" si="187">IF(CONCATENATE(F3972,F3973,F3974,F3975,F3976,F3977)&lt;&gt;"",IF(AND(E3972&lt;&gt;0,ISNUMBER(E3972)=TRUE),E3972,W3971),$V$1)</f>
        <v>1</v>
      </c>
      <c r="AC3972" s="1" t="str">
        <f t="shared" si="185"/>
        <v>1900</v>
      </c>
    </row>
    <row r="3973" spans="4:29" x14ac:dyDescent="0.25">
      <c r="D3973" s="99" t="str">
        <f t="shared" si="186"/>
        <v/>
      </c>
      <c r="E3973" s="93"/>
      <c r="F3973" s="4"/>
      <c r="G3973" s="72"/>
      <c r="H3973" s="72"/>
      <c r="I3973" s="72"/>
      <c r="J3973" s="72"/>
      <c r="W3973" s="68">
        <f t="shared" si="187"/>
        <v>1</v>
      </c>
      <c r="AC3973" s="1" t="str">
        <f t="shared" ref="AC3973:AC4036" si="188">YEAR(W3973)&amp;F3973</f>
        <v>1900</v>
      </c>
    </row>
    <row r="3974" spans="4:29" x14ac:dyDescent="0.25">
      <c r="D3974" s="99" t="str">
        <f t="shared" si="186"/>
        <v/>
      </c>
      <c r="E3974" s="93"/>
      <c r="F3974" s="4"/>
      <c r="G3974" s="72"/>
      <c r="H3974" s="72"/>
      <c r="I3974" s="72"/>
      <c r="J3974" s="72"/>
      <c r="W3974" s="68">
        <f t="shared" si="187"/>
        <v>1</v>
      </c>
      <c r="AC3974" s="1" t="str">
        <f t="shared" si="188"/>
        <v>1900</v>
      </c>
    </row>
    <row r="3975" spans="4:29" x14ac:dyDescent="0.25">
      <c r="D3975" s="99" t="str">
        <f t="shared" si="186"/>
        <v/>
      </c>
      <c r="E3975" s="93"/>
      <c r="F3975" s="4"/>
      <c r="G3975" s="72"/>
      <c r="H3975" s="72"/>
      <c r="I3975" s="72"/>
      <c r="J3975" s="72"/>
      <c r="W3975" s="68">
        <f t="shared" si="187"/>
        <v>1</v>
      </c>
      <c r="AC3975" s="1" t="str">
        <f t="shared" si="188"/>
        <v>1900</v>
      </c>
    </row>
    <row r="3976" spans="4:29" x14ac:dyDescent="0.25">
      <c r="D3976" s="99" t="str">
        <f t="shared" si="186"/>
        <v/>
      </c>
      <c r="E3976" s="93"/>
      <c r="F3976" s="4"/>
      <c r="G3976" s="72"/>
      <c r="H3976" s="72"/>
      <c r="I3976" s="72"/>
      <c r="J3976" s="72"/>
      <c r="W3976" s="68">
        <f t="shared" si="187"/>
        <v>1</v>
      </c>
      <c r="AC3976" s="1" t="str">
        <f t="shared" si="188"/>
        <v>1900</v>
      </c>
    </row>
    <row r="3977" spans="4:29" x14ac:dyDescent="0.25">
      <c r="D3977" s="99" t="str">
        <f t="shared" si="186"/>
        <v/>
      </c>
      <c r="E3977" s="93"/>
      <c r="F3977" s="4"/>
      <c r="G3977" s="72"/>
      <c r="H3977" s="72"/>
      <c r="I3977" s="72"/>
      <c r="J3977" s="72"/>
      <c r="W3977" s="68">
        <f t="shared" si="187"/>
        <v>1</v>
      </c>
      <c r="AC3977" s="1" t="str">
        <f t="shared" si="188"/>
        <v>1900</v>
      </c>
    </row>
    <row r="3978" spans="4:29" x14ac:dyDescent="0.25">
      <c r="D3978" s="99" t="str">
        <f t="shared" si="186"/>
        <v/>
      </c>
      <c r="E3978" s="93"/>
      <c r="F3978" s="4"/>
      <c r="G3978" s="72"/>
      <c r="H3978" s="72"/>
      <c r="I3978" s="72"/>
      <c r="J3978" s="72"/>
      <c r="W3978" s="68">
        <f t="shared" si="187"/>
        <v>1</v>
      </c>
      <c r="AC3978" s="1" t="str">
        <f t="shared" si="188"/>
        <v>1900</v>
      </c>
    </row>
    <row r="3979" spans="4:29" x14ac:dyDescent="0.25">
      <c r="D3979" s="99" t="str">
        <f t="shared" si="186"/>
        <v/>
      </c>
      <c r="E3979" s="93"/>
      <c r="F3979" s="4"/>
      <c r="G3979" s="72"/>
      <c r="H3979" s="72"/>
      <c r="I3979" s="72"/>
      <c r="J3979" s="72"/>
      <c r="W3979" s="68">
        <f t="shared" si="187"/>
        <v>1</v>
      </c>
      <c r="AC3979" s="1" t="str">
        <f t="shared" si="188"/>
        <v>1900</v>
      </c>
    </row>
    <row r="3980" spans="4:29" x14ac:dyDescent="0.25">
      <c r="D3980" s="99" t="str">
        <f t="shared" si="186"/>
        <v/>
      </c>
      <c r="E3980" s="93"/>
      <c r="F3980" s="4"/>
      <c r="G3980" s="72"/>
      <c r="H3980" s="72"/>
      <c r="I3980" s="72"/>
      <c r="J3980" s="72"/>
      <c r="W3980" s="68">
        <f t="shared" si="187"/>
        <v>1</v>
      </c>
      <c r="AC3980" s="1" t="str">
        <f t="shared" si="188"/>
        <v>1900</v>
      </c>
    </row>
    <row r="3981" spans="4:29" x14ac:dyDescent="0.25">
      <c r="D3981" s="99" t="str">
        <f t="shared" si="186"/>
        <v/>
      </c>
      <c r="E3981" s="93"/>
      <c r="F3981" s="4"/>
      <c r="G3981" s="72"/>
      <c r="H3981" s="72"/>
      <c r="I3981" s="72"/>
      <c r="J3981" s="72"/>
      <c r="W3981" s="68">
        <f t="shared" si="187"/>
        <v>1</v>
      </c>
      <c r="AC3981" s="1" t="str">
        <f t="shared" si="188"/>
        <v>1900</v>
      </c>
    </row>
    <row r="3982" spans="4:29" x14ac:dyDescent="0.25">
      <c r="D3982" s="99" t="str">
        <f t="shared" si="186"/>
        <v/>
      </c>
      <c r="E3982" s="93"/>
      <c r="F3982" s="4"/>
      <c r="G3982" s="72"/>
      <c r="H3982" s="72"/>
      <c r="I3982" s="72"/>
      <c r="J3982" s="72"/>
      <c r="W3982" s="68">
        <f t="shared" si="187"/>
        <v>1</v>
      </c>
      <c r="AC3982" s="1" t="str">
        <f t="shared" si="188"/>
        <v>1900</v>
      </c>
    </row>
    <row r="3983" spans="4:29" x14ac:dyDescent="0.25">
      <c r="D3983" s="99" t="str">
        <f t="shared" si="186"/>
        <v/>
      </c>
      <c r="E3983" s="93"/>
      <c r="F3983" s="4"/>
      <c r="G3983" s="72"/>
      <c r="H3983" s="72"/>
      <c r="I3983" s="72"/>
      <c r="J3983" s="72"/>
      <c r="W3983" s="68">
        <f t="shared" si="187"/>
        <v>1</v>
      </c>
      <c r="AC3983" s="1" t="str">
        <f t="shared" si="188"/>
        <v>1900</v>
      </c>
    </row>
    <row r="3984" spans="4:29" x14ac:dyDescent="0.25">
      <c r="D3984" s="99" t="str">
        <f t="shared" si="186"/>
        <v/>
      </c>
      <c r="E3984" s="93"/>
      <c r="F3984" s="4"/>
      <c r="G3984" s="72"/>
      <c r="H3984" s="72"/>
      <c r="I3984" s="72"/>
      <c r="J3984" s="72"/>
      <c r="W3984" s="68">
        <f t="shared" si="187"/>
        <v>1</v>
      </c>
      <c r="AC3984" s="1" t="str">
        <f t="shared" si="188"/>
        <v>1900</v>
      </c>
    </row>
    <row r="3985" spans="4:29" x14ac:dyDescent="0.25">
      <c r="D3985" s="99" t="str">
        <f t="shared" si="186"/>
        <v/>
      </c>
      <c r="E3985" s="93"/>
      <c r="F3985" s="4"/>
      <c r="G3985" s="72"/>
      <c r="H3985" s="72"/>
      <c r="I3985" s="72"/>
      <c r="J3985" s="72"/>
      <c r="W3985" s="68">
        <f t="shared" si="187"/>
        <v>1</v>
      </c>
      <c r="AC3985" s="1" t="str">
        <f t="shared" si="188"/>
        <v>1900</v>
      </c>
    </row>
    <row r="3986" spans="4:29" x14ac:dyDescent="0.25">
      <c r="D3986" s="99" t="str">
        <f t="shared" si="186"/>
        <v/>
      </c>
      <c r="E3986" s="93"/>
      <c r="F3986" s="4"/>
      <c r="G3986" s="72"/>
      <c r="H3986" s="72"/>
      <c r="I3986" s="72"/>
      <c r="J3986" s="72"/>
      <c r="W3986" s="68">
        <f t="shared" si="187"/>
        <v>1</v>
      </c>
      <c r="AC3986" s="1" t="str">
        <f t="shared" si="188"/>
        <v>1900</v>
      </c>
    </row>
    <row r="3987" spans="4:29" x14ac:dyDescent="0.25">
      <c r="D3987" s="99" t="str">
        <f t="shared" si="186"/>
        <v/>
      </c>
      <c r="E3987" s="93"/>
      <c r="F3987" s="4"/>
      <c r="G3987" s="72"/>
      <c r="H3987" s="72"/>
      <c r="I3987" s="72"/>
      <c r="J3987" s="72"/>
      <c r="W3987" s="68">
        <f t="shared" si="187"/>
        <v>1</v>
      </c>
      <c r="AC3987" s="1" t="str">
        <f t="shared" si="188"/>
        <v>1900</v>
      </c>
    </row>
    <row r="3988" spans="4:29" x14ac:dyDescent="0.25">
      <c r="D3988" s="99" t="str">
        <f t="shared" si="186"/>
        <v/>
      </c>
      <c r="E3988" s="93"/>
      <c r="F3988" s="4"/>
      <c r="G3988" s="72"/>
      <c r="H3988" s="72"/>
      <c r="I3988" s="72"/>
      <c r="J3988" s="72"/>
      <c r="W3988" s="68">
        <f t="shared" si="187"/>
        <v>1</v>
      </c>
      <c r="AC3988" s="1" t="str">
        <f t="shared" si="188"/>
        <v>1900</v>
      </c>
    </row>
    <row r="3989" spans="4:29" x14ac:dyDescent="0.25">
      <c r="D3989" s="99" t="str">
        <f t="shared" si="186"/>
        <v/>
      </c>
      <c r="E3989" s="93"/>
      <c r="F3989" s="4"/>
      <c r="G3989" s="72"/>
      <c r="H3989" s="72"/>
      <c r="I3989" s="72"/>
      <c r="J3989" s="72"/>
      <c r="W3989" s="68">
        <f t="shared" si="187"/>
        <v>1</v>
      </c>
      <c r="AC3989" s="1" t="str">
        <f t="shared" si="188"/>
        <v>1900</v>
      </c>
    </row>
    <row r="3990" spans="4:29" x14ac:dyDescent="0.25">
      <c r="D3990" s="99" t="str">
        <f t="shared" si="186"/>
        <v/>
      </c>
      <c r="E3990" s="93"/>
      <c r="F3990" s="4"/>
      <c r="G3990" s="72"/>
      <c r="H3990" s="72"/>
      <c r="I3990" s="72"/>
      <c r="J3990" s="72"/>
      <c r="W3990" s="68">
        <f t="shared" si="187"/>
        <v>1</v>
      </c>
      <c r="AC3990" s="1" t="str">
        <f t="shared" si="188"/>
        <v>1900</v>
      </c>
    </row>
    <row r="3991" spans="4:29" x14ac:dyDescent="0.25">
      <c r="D3991" s="99" t="str">
        <f t="shared" si="186"/>
        <v/>
      </c>
      <c r="E3991" s="93"/>
      <c r="F3991" s="4"/>
      <c r="G3991" s="72"/>
      <c r="H3991" s="72"/>
      <c r="I3991" s="72"/>
      <c r="J3991" s="72"/>
      <c r="W3991" s="68">
        <f t="shared" si="187"/>
        <v>1</v>
      </c>
      <c r="AC3991" s="1" t="str">
        <f t="shared" si="188"/>
        <v>1900</v>
      </c>
    </row>
    <row r="3992" spans="4:29" x14ac:dyDescent="0.25">
      <c r="D3992" s="99" t="str">
        <f t="shared" si="186"/>
        <v/>
      </c>
      <c r="E3992" s="93"/>
      <c r="F3992" s="4"/>
      <c r="G3992" s="72"/>
      <c r="H3992" s="72"/>
      <c r="I3992" s="72"/>
      <c r="J3992" s="72"/>
      <c r="W3992" s="68">
        <f t="shared" si="187"/>
        <v>1</v>
      </c>
      <c r="AC3992" s="1" t="str">
        <f t="shared" si="188"/>
        <v>1900</v>
      </c>
    </row>
    <row r="3993" spans="4:29" x14ac:dyDescent="0.25">
      <c r="D3993" s="99" t="str">
        <f t="shared" si="186"/>
        <v/>
      </c>
      <c r="E3993" s="93"/>
      <c r="F3993" s="4"/>
      <c r="G3993" s="72"/>
      <c r="H3993" s="72"/>
      <c r="I3993" s="72"/>
      <c r="J3993" s="72"/>
      <c r="W3993" s="68">
        <f t="shared" si="187"/>
        <v>1</v>
      </c>
      <c r="AC3993" s="1" t="str">
        <f t="shared" si="188"/>
        <v>1900</v>
      </c>
    </row>
    <row r="3994" spans="4:29" x14ac:dyDescent="0.25">
      <c r="D3994" s="99" t="str">
        <f t="shared" si="186"/>
        <v/>
      </c>
      <c r="E3994" s="93"/>
      <c r="F3994" s="4"/>
      <c r="G3994" s="72"/>
      <c r="H3994" s="72"/>
      <c r="I3994" s="72"/>
      <c r="J3994" s="72"/>
      <c r="W3994" s="68">
        <f t="shared" si="187"/>
        <v>1</v>
      </c>
      <c r="AC3994" s="1" t="str">
        <f t="shared" si="188"/>
        <v>1900</v>
      </c>
    </row>
    <row r="3995" spans="4:29" x14ac:dyDescent="0.25">
      <c r="D3995" s="99" t="str">
        <f t="shared" si="186"/>
        <v/>
      </c>
      <c r="E3995" s="93"/>
      <c r="F3995" s="4"/>
      <c r="G3995" s="72"/>
      <c r="H3995" s="72"/>
      <c r="I3995" s="72"/>
      <c r="J3995" s="72"/>
      <c r="W3995" s="68">
        <f t="shared" si="187"/>
        <v>1</v>
      </c>
      <c r="AC3995" s="1" t="str">
        <f t="shared" si="188"/>
        <v>1900</v>
      </c>
    </row>
    <row r="3996" spans="4:29" x14ac:dyDescent="0.25">
      <c r="D3996" s="99" t="str">
        <f t="shared" si="186"/>
        <v/>
      </c>
      <c r="E3996" s="93"/>
      <c r="F3996" s="4"/>
      <c r="G3996" s="72"/>
      <c r="H3996" s="72"/>
      <c r="I3996" s="72"/>
      <c r="J3996" s="72"/>
      <c r="W3996" s="68">
        <f t="shared" si="187"/>
        <v>1</v>
      </c>
      <c r="AC3996" s="1" t="str">
        <f t="shared" si="188"/>
        <v>1900</v>
      </c>
    </row>
    <row r="3997" spans="4:29" x14ac:dyDescent="0.25">
      <c r="D3997" s="99" t="str">
        <f t="shared" si="186"/>
        <v/>
      </c>
      <c r="E3997" s="93"/>
      <c r="F3997" s="4"/>
      <c r="G3997" s="72"/>
      <c r="H3997" s="72"/>
      <c r="I3997" s="72"/>
      <c r="J3997" s="72"/>
      <c r="W3997" s="68">
        <f t="shared" si="187"/>
        <v>1</v>
      </c>
      <c r="AC3997" s="1" t="str">
        <f t="shared" si="188"/>
        <v>1900</v>
      </c>
    </row>
    <row r="3998" spans="4:29" x14ac:dyDescent="0.25">
      <c r="D3998" s="99" t="str">
        <f t="shared" si="186"/>
        <v/>
      </c>
      <c r="E3998" s="93"/>
      <c r="F3998" s="4"/>
      <c r="G3998" s="72"/>
      <c r="H3998" s="72"/>
      <c r="I3998" s="72"/>
      <c r="J3998" s="72"/>
      <c r="W3998" s="68">
        <f t="shared" si="187"/>
        <v>1</v>
      </c>
      <c r="AC3998" s="1" t="str">
        <f t="shared" si="188"/>
        <v>1900</v>
      </c>
    </row>
    <row r="3999" spans="4:29" x14ac:dyDescent="0.25">
      <c r="D3999" s="99" t="str">
        <f t="shared" si="186"/>
        <v/>
      </c>
      <c r="E3999" s="93"/>
      <c r="F3999" s="4"/>
      <c r="G3999" s="72"/>
      <c r="H3999" s="72"/>
      <c r="I3999" s="72"/>
      <c r="J3999" s="72"/>
      <c r="W3999" s="68">
        <f t="shared" si="187"/>
        <v>1</v>
      </c>
      <c r="AC3999" s="1" t="str">
        <f t="shared" si="188"/>
        <v>1900</v>
      </c>
    </row>
    <row r="4000" spans="4:29" x14ac:dyDescent="0.25">
      <c r="D4000" s="99" t="str">
        <f t="shared" si="186"/>
        <v/>
      </c>
      <c r="E4000" s="93"/>
      <c r="F4000" s="4"/>
      <c r="G4000" s="72"/>
      <c r="H4000" s="72"/>
      <c r="I4000" s="72"/>
      <c r="J4000" s="72"/>
      <c r="W4000" s="68">
        <f t="shared" si="187"/>
        <v>1</v>
      </c>
      <c r="AC4000" s="1" t="str">
        <f t="shared" si="188"/>
        <v>1900</v>
      </c>
    </row>
    <row r="4001" spans="4:29" x14ac:dyDescent="0.25">
      <c r="D4001" s="99" t="str">
        <f t="shared" si="186"/>
        <v/>
      </c>
      <c r="E4001" s="93"/>
      <c r="F4001" s="4"/>
      <c r="G4001" s="72"/>
      <c r="H4001" s="72"/>
      <c r="I4001" s="72"/>
      <c r="J4001" s="72"/>
      <c r="W4001" s="68">
        <f t="shared" si="187"/>
        <v>1</v>
      </c>
      <c r="AC4001" s="1" t="str">
        <f t="shared" si="188"/>
        <v>1900</v>
      </c>
    </row>
    <row r="4002" spans="4:29" x14ac:dyDescent="0.25">
      <c r="D4002" s="99" t="str">
        <f t="shared" si="186"/>
        <v/>
      </c>
      <c r="E4002" s="93"/>
      <c r="F4002" s="4"/>
      <c r="G4002" s="72"/>
      <c r="H4002" s="72"/>
      <c r="I4002" s="72"/>
      <c r="J4002" s="72"/>
      <c r="W4002" s="68">
        <f t="shared" si="187"/>
        <v>1</v>
      </c>
      <c r="AC4002" s="1" t="str">
        <f t="shared" si="188"/>
        <v>1900</v>
      </c>
    </row>
    <row r="4003" spans="4:29" x14ac:dyDescent="0.25">
      <c r="D4003" s="99" t="str">
        <f t="shared" si="186"/>
        <v/>
      </c>
      <c r="E4003" s="93"/>
      <c r="F4003" s="4"/>
      <c r="G4003" s="72"/>
      <c r="H4003" s="72"/>
      <c r="I4003" s="72"/>
      <c r="J4003" s="72"/>
      <c r="W4003" s="68">
        <f t="shared" si="187"/>
        <v>1</v>
      </c>
      <c r="AC4003" s="1" t="str">
        <f t="shared" si="188"/>
        <v>1900</v>
      </c>
    </row>
    <row r="4004" spans="4:29" x14ac:dyDescent="0.25">
      <c r="D4004" s="99" t="str">
        <f t="shared" si="186"/>
        <v/>
      </c>
      <c r="E4004" s="93"/>
      <c r="F4004" s="4"/>
      <c r="G4004" s="72"/>
      <c r="H4004" s="72"/>
      <c r="I4004" s="72"/>
      <c r="J4004" s="72"/>
      <c r="W4004" s="68">
        <f t="shared" si="187"/>
        <v>1</v>
      </c>
      <c r="AC4004" s="1" t="str">
        <f t="shared" si="188"/>
        <v>1900</v>
      </c>
    </row>
    <row r="4005" spans="4:29" x14ac:dyDescent="0.25">
      <c r="D4005" s="99" t="str">
        <f t="shared" si="186"/>
        <v/>
      </c>
      <c r="E4005" s="93"/>
      <c r="F4005" s="4"/>
      <c r="G4005" s="72"/>
      <c r="H4005" s="72"/>
      <c r="I4005" s="72"/>
      <c r="J4005" s="72"/>
      <c r="W4005" s="68">
        <f t="shared" si="187"/>
        <v>1</v>
      </c>
      <c r="AC4005" s="1" t="str">
        <f t="shared" si="188"/>
        <v>1900</v>
      </c>
    </row>
    <row r="4006" spans="4:29" x14ac:dyDescent="0.25">
      <c r="D4006" s="99" t="str">
        <f t="shared" si="186"/>
        <v/>
      </c>
      <c r="E4006" s="93"/>
      <c r="F4006" s="4"/>
      <c r="G4006" s="72"/>
      <c r="H4006" s="72"/>
      <c r="I4006" s="72"/>
      <c r="J4006" s="72"/>
      <c r="W4006" s="68">
        <f t="shared" si="187"/>
        <v>1</v>
      </c>
      <c r="AC4006" s="1" t="str">
        <f t="shared" si="188"/>
        <v>1900</v>
      </c>
    </row>
    <row r="4007" spans="4:29" x14ac:dyDescent="0.25">
      <c r="D4007" s="99" t="str">
        <f t="shared" si="186"/>
        <v/>
      </c>
      <c r="E4007" s="93"/>
      <c r="F4007" s="4"/>
      <c r="G4007" s="72"/>
      <c r="H4007" s="72"/>
      <c r="I4007" s="72"/>
      <c r="J4007" s="72"/>
      <c r="W4007" s="68">
        <f t="shared" si="187"/>
        <v>1</v>
      </c>
      <c r="AC4007" s="1" t="str">
        <f t="shared" si="188"/>
        <v>1900</v>
      </c>
    </row>
    <row r="4008" spans="4:29" x14ac:dyDescent="0.25">
      <c r="D4008" s="99" t="str">
        <f t="shared" si="186"/>
        <v/>
      </c>
      <c r="E4008" s="93"/>
      <c r="F4008" s="4"/>
      <c r="G4008" s="72"/>
      <c r="H4008" s="72"/>
      <c r="I4008" s="72"/>
      <c r="J4008" s="72"/>
      <c r="W4008" s="68">
        <f t="shared" si="187"/>
        <v>1</v>
      </c>
      <c r="AC4008" s="1" t="str">
        <f t="shared" si="188"/>
        <v>1900</v>
      </c>
    </row>
    <row r="4009" spans="4:29" x14ac:dyDescent="0.25">
      <c r="D4009" s="99" t="str">
        <f t="shared" si="186"/>
        <v/>
      </c>
      <c r="E4009" s="93"/>
      <c r="F4009" s="4"/>
      <c r="G4009" s="72"/>
      <c r="H4009" s="72"/>
      <c r="I4009" s="72"/>
      <c r="J4009" s="72"/>
      <c r="W4009" s="68">
        <f t="shared" si="187"/>
        <v>1</v>
      </c>
      <c r="AC4009" s="1" t="str">
        <f t="shared" si="188"/>
        <v>1900</v>
      </c>
    </row>
    <row r="4010" spans="4:29" x14ac:dyDescent="0.25">
      <c r="D4010" s="99" t="str">
        <f t="shared" si="186"/>
        <v/>
      </c>
      <c r="E4010" s="93"/>
      <c r="F4010" s="4"/>
      <c r="G4010" s="72"/>
      <c r="H4010" s="72"/>
      <c r="I4010" s="72"/>
      <c r="J4010" s="72"/>
      <c r="W4010" s="68">
        <f t="shared" si="187"/>
        <v>1</v>
      </c>
      <c r="AC4010" s="1" t="str">
        <f t="shared" si="188"/>
        <v>1900</v>
      </c>
    </row>
    <row r="4011" spans="4:29" x14ac:dyDescent="0.25">
      <c r="D4011" s="99" t="str">
        <f t="shared" si="186"/>
        <v/>
      </c>
      <c r="E4011" s="93"/>
      <c r="F4011" s="4"/>
      <c r="G4011" s="72"/>
      <c r="H4011" s="72"/>
      <c r="I4011" s="72"/>
      <c r="J4011" s="72"/>
      <c r="W4011" s="68">
        <f t="shared" si="187"/>
        <v>1</v>
      </c>
      <c r="AC4011" s="1" t="str">
        <f t="shared" si="188"/>
        <v>1900</v>
      </c>
    </row>
    <row r="4012" spans="4:29" x14ac:dyDescent="0.25">
      <c r="D4012" s="99" t="str">
        <f t="shared" si="186"/>
        <v/>
      </c>
      <c r="E4012" s="93"/>
      <c r="F4012" s="4"/>
      <c r="G4012" s="72"/>
      <c r="H4012" s="72"/>
      <c r="I4012" s="72"/>
      <c r="J4012" s="72"/>
      <c r="W4012" s="68">
        <f t="shared" si="187"/>
        <v>1</v>
      </c>
      <c r="AC4012" s="1" t="str">
        <f t="shared" si="188"/>
        <v>1900</v>
      </c>
    </row>
    <row r="4013" spans="4:29" x14ac:dyDescent="0.25">
      <c r="D4013" s="99" t="str">
        <f t="shared" si="186"/>
        <v/>
      </c>
      <c r="E4013" s="93"/>
      <c r="F4013" s="4"/>
      <c r="G4013" s="72"/>
      <c r="H4013" s="72"/>
      <c r="I4013" s="72"/>
      <c r="J4013" s="72"/>
      <c r="W4013" s="68">
        <f t="shared" si="187"/>
        <v>1</v>
      </c>
      <c r="AC4013" s="1" t="str">
        <f t="shared" si="188"/>
        <v>1900</v>
      </c>
    </row>
    <row r="4014" spans="4:29" x14ac:dyDescent="0.25">
      <c r="D4014" s="99" t="str">
        <f t="shared" si="186"/>
        <v/>
      </c>
      <c r="E4014" s="93"/>
      <c r="F4014" s="4"/>
      <c r="G4014" s="72"/>
      <c r="H4014" s="72"/>
      <c r="I4014" s="72"/>
      <c r="J4014" s="72"/>
      <c r="W4014" s="68">
        <f t="shared" si="187"/>
        <v>1</v>
      </c>
      <c r="AC4014" s="1" t="str">
        <f t="shared" si="188"/>
        <v>1900</v>
      </c>
    </row>
    <row r="4015" spans="4:29" x14ac:dyDescent="0.25">
      <c r="D4015" s="99" t="str">
        <f t="shared" si="186"/>
        <v/>
      </c>
      <c r="E4015" s="93"/>
      <c r="F4015" s="4"/>
      <c r="G4015" s="72"/>
      <c r="H4015" s="72"/>
      <c r="I4015" s="72"/>
      <c r="J4015" s="72"/>
      <c r="W4015" s="68">
        <f t="shared" si="187"/>
        <v>1</v>
      </c>
      <c r="AC4015" s="1" t="str">
        <f t="shared" si="188"/>
        <v>1900</v>
      </c>
    </row>
    <row r="4016" spans="4:29" x14ac:dyDescent="0.25">
      <c r="D4016" s="99" t="str">
        <f t="shared" si="186"/>
        <v/>
      </c>
      <c r="E4016" s="93"/>
      <c r="F4016" s="4"/>
      <c r="G4016" s="72"/>
      <c r="H4016" s="72"/>
      <c r="I4016" s="72"/>
      <c r="J4016" s="72"/>
      <c r="W4016" s="68">
        <f t="shared" si="187"/>
        <v>1</v>
      </c>
      <c r="AC4016" s="1" t="str">
        <f t="shared" si="188"/>
        <v>1900</v>
      </c>
    </row>
    <row r="4017" spans="4:29" x14ac:dyDescent="0.25">
      <c r="D4017" s="99" t="str">
        <f t="shared" si="186"/>
        <v/>
      </c>
      <c r="E4017" s="93"/>
      <c r="F4017" s="4"/>
      <c r="G4017" s="72"/>
      <c r="H4017" s="72"/>
      <c r="I4017" s="72"/>
      <c r="J4017" s="72"/>
      <c r="W4017" s="68">
        <f t="shared" si="187"/>
        <v>1</v>
      </c>
      <c r="AC4017" s="1" t="str">
        <f t="shared" si="188"/>
        <v>1900</v>
      </c>
    </row>
    <row r="4018" spans="4:29" x14ac:dyDescent="0.25">
      <c r="D4018" s="99" t="str">
        <f t="shared" si="186"/>
        <v/>
      </c>
      <c r="E4018" s="93"/>
      <c r="F4018" s="4"/>
      <c r="G4018" s="72"/>
      <c r="H4018" s="72"/>
      <c r="I4018" s="72"/>
      <c r="J4018" s="72"/>
      <c r="W4018" s="68">
        <f t="shared" si="187"/>
        <v>1</v>
      </c>
      <c r="AC4018" s="1" t="str">
        <f t="shared" si="188"/>
        <v>1900</v>
      </c>
    </row>
    <row r="4019" spans="4:29" x14ac:dyDescent="0.25">
      <c r="D4019" s="99" t="str">
        <f t="shared" si="186"/>
        <v/>
      </c>
      <c r="E4019" s="93"/>
      <c r="F4019" s="4"/>
      <c r="G4019" s="72"/>
      <c r="H4019" s="72"/>
      <c r="I4019" s="72"/>
      <c r="J4019" s="72"/>
      <c r="W4019" s="68">
        <f t="shared" si="187"/>
        <v>1</v>
      </c>
      <c r="AC4019" s="1" t="str">
        <f t="shared" si="188"/>
        <v>1900</v>
      </c>
    </row>
    <row r="4020" spans="4:29" x14ac:dyDescent="0.25">
      <c r="D4020" s="99" t="str">
        <f t="shared" si="186"/>
        <v/>
      </c>
      <c r="E4020" s="93"/>
      <c r="F4020" s="4"/>
      <c r="G4020" s="72"/>
      <c r="H4020" s="72"/>
      <c r="I4020" s="72"/>
      <c r="J4020" s="72"/>
      <c r="W4020" s="68">
        <f t="shared" si="187"/>
        <v>1</v>
      </c>
      <c r="AC4020" s="1" t="str">
        <f t="shared" si="188"/>
        <v>1900</v>
      </c>
    </row>
    <row r="4021" spans="4:29" x14ac:dyDescent="0.25">
      <c r="D4021" s="99" t="str">
        <f t="shared" si="186"/>
        <v/>
      </c>
      <c r="E4021" s="93"/>
      <c r="F4021" s="4"/>
      <c r="G4021" s="72"/>
      <c r="H4021" s="72"/>
      <c r="I4021" s="72"/>
      <c r="J4021" s="72"/>
      <c r="W4021" s="68">
        <f t="shared" si="187"/>
        <v>1</v>
      </c>
      <c r="AC4021" s="1" t="str">
        <f t="shared" si="188"/>
        <v>1900</v>
      </c>
    </row>
    <row r="4022" spans="4:29" x14ac:dyDescent="0.25">
      <c r="D4022" s="99" t="str">
        <f t="shared" si="186"/>
        <v/>
      </c>
      <c r="E4022" s="93"/>
      <c r="F4022" s="4"/>
      <c r="G4022" s="72"/>
      <c r="H4022" s="72"/>
      <c r="I4022" s="72"/>
      <c r="J4022" s="72"/>
      <c r="W4022" s="68">
        <f t="shared" si="187"/>
        <v>1</v>
      </c>
      <c r="AC4022" s="1" t="str">
        <f t="shared" si="188"/>
        <v>1900</v>
      </c>
    </row>
    <row r="4023" spans="4:29" x14ac:dyDescent="0.25">
      <c r="D4023" s="99" t="str">
        <f t="shared" si="186"/>
        <v/>
      </c>
      <c r="E4023" s="93"/>
      <c r="F4023" s="4"/>
      <c r="G4023" s="72"/>
      <c r="H4023" s="72"/>
      <c r="I4023" s="72"/>
      <c r="J4023" s="72"/>
      <c r="W4023" s="68">
        <f t="shared" si="187"/>
        <v>1</v>
      </c>
      <c r="AC4023" s="1" t="str">
        <f t="shared" si="188"/>
        <v>1900</v>
      </c>
    </row>
    <row r="4024" spans="4:29" x14ac:dyDescent="0.25">
      <c r="D4024" s="99" t="str">
        <f t="shared" si="186"/>
        <v/>
      </c>
      <c r="E4024" s="93"/>
      <c r="F4024" s="4"/>
      <c r="G4024" s="72"/>
      <c r="H4024" s="72"/>
      <c r="I4024" s="72"/>
      <c r="J4024" s="72"/>
      <c r="W4024" s="68">
        <f t="shared" si="187"/>
        <v>1</v>
      </c>
      <c r="AC4024" s="1" t="str">
        <f t="shared" si="188"/>
        <v>1900</v>
      </c>
    </row>
    <row r="4025" spans="4:29" x14ac:dyDescent="0.25">
      <c r="D4025" s="99" t="str">
        <f t="shared" si="186"/>
        <v/>
      </c>
      <c r="E4025" s="93"/>
      <c r="F4025" s="4"/>
      <c r="G4025" s="72"/>
      <c r="H4025" s="72"/>
      <c r="I4025" s="72"/>
      <c r="J4025" s="72"/>
      <c r="W4025" s="68">
        <f t="shared" si="187"/>
        <v>1</v>
      </c>
      <c r="AC4025" s="1" t="str">
        <f t="shared" si="188"/>
        <v>1900</v>
      </c>
    </row>
    <row r="4026" spans="4:29" x14ac:dyDescent="0.25">
      <c r="D4026" s="99" t="str">
        <f t="shared" si="186"/>
        <v/>
      </c>
      <c r="E4026" s="93"/>
      <c r="F4026" s="4"/>
      <c r="G4026" s="72"/>
      <c r="H4026" s="72"/>
      <c r="I4026" s="72"/>
      <c r="J4026" s="72"/>
      <c r="W4026" s="68">
        <f t="shared" si="187"/>
        <v>1</v>
      </c>
      <c r="AC4026" s="1" t="str">
        <f t="shared" si="188"/>
        <v>1900</v>
      </c>
    </row>
    <row r="4027" spans="4:29" x14ac:dyDescent="0.25">
      <c r="D4027" s="99" t="str">
        <f t="shared" si="186"/>
        <v/>
      </c>
      <c r="E4027" s="93"/>
      <c r="F4027" s="4"/>
      <c r="G4027" s="72"/>
      <c r="H4027" s="72"/>
      <c r="I4027" s="72"/>
      <c r="J4027" s="72"/>
      <c r="W4027" s="68">
        <f t="shared" si="187"/>
        <v>1</v>
      </c>
      <c r="AC4027" s="1" t="str">
        <f t="shared" si="188"/>
        <v>1900</v>
      </c>
    </row>
    <row r="4028" spans="4:29" x14ac:dyDescent="0.25">
      <c r="D4028" s="99" t="str">
        <f t="shared" si="186"/>
        <v/>
      </c>
      <c r="E4028" s="93"/>
      <c r="F4028" s="4"/>
      <c r="G4028" s="72"/>
      <c r="H4028" s="72"/>
      <c r="I4028" s="72"/>
      <c r="J4028" s="72"/>
      <c r="W4028" s="68">
        <f t="shared" si="187"/>
        <v>1</v>
      </c>
      <c r="AC4028" s="1" t="str">
        <f t="shared" si="188"/>
        <v>1900</v>
      </c>
    </row>
    <row r="4029" spans="4:29" x14ac:dyDescent="0.25">
      <c r="D4029" s="99" t="str">
        <f t="shared" si="186"/>
        <v/>
      </c>
      <c r="E4029" s="93"/>
      <c r="F4029" s="4"/>
      <c r="G4029" s="72"/>
      <c r="H4029" s="72"/>
      <c r="I4029" s="72"/>
      <c r="J4029" s="72"/>
      <c r="W4029" s="68">
        <f t="shared" si="187"/>
        <v>1</v>
      </c>
      <c r="AC4029" s="1" t="str">
        <f t="shared" si="188"/>
        <v>1900</v>
      </c>
    </row>
    <row r="4030" spans="4:29" x14ac:dyDescent="0.25">
      <c r="D4030" s="99" t="str">
        <f t="shared" si="186"/>
        <v/>
      </c>
      <c r="E4030" s="93"/>
      <c r="F4030" s="4"/>
      <c r="G4030" s="72"/>
      <c r="H4030" s="72"/>
      <c r="I4030" s="72"/>
      <c r="J4030" s="72"/>
      <c r="W4030" s="68">
        <f t="shared" si="187"/>
        <v>1</v>
      </c>
      <c r="AC4030" s="1" t="str">
        <f t="shared" si="188"/>
        <v>1900</v>
      </c>
    </row>
    <row r="4031" spans="4:29" x14ac:dyDescent="0.25">
      <c r="D4031" s="99" t="str">
        <f t="shared" si="186"/>
        <v/>
      </c>
      <c r="E4031" s="93"/>
      <c r="F4031" s="4"/>
      <c r="G4031" s="72"/>
      <c r="H4031" s="72"/>
      <c r="I4031" s="72"/>
      <c r="J4031" s="72"/>
      <c r="W4031" s="68">
        <f t="shared" si="187"/>
        <v>1</v>
      </c>
      <c r="AC4031" s="1" t="str">
        <f t="shared" si="188"/>
        <v>1900</v>
      </c>
    </row>
    <row r="4032" spans="4:29" x14ac:dyDescent="0.25">
      <c r="D4032" s="99" t="str">
        <f t="shared" si="186"/>
        <v/>
      </c>
      <c r="E4032" s="93"/>
      <c r="F4032" s="4"/>
      <c r="G4032" s="72"/>
      <c r="H4032" s="72"/>
      <c r="I4032" s="72"/>
      <c r="J4032" s="72"/>
      <c r="W4032" s="68">
        <f t="shared" si="187"/>
        <v>1</v>
      </c>
      <c r="AC4032" s="1" t="str">
        <f t="shared" si="188"/>
        <v>1900</v>
      </c>
    </row>
    <row r="4033" spans="4:29" x14ac:dyDescent="0.25">
      <c r="D4033" s="99" t="str">
        <f t="shared" si="186"/>
        <v/>
      </c>
      <c r="E4033" s="93"/>
      <c r="F4033" s="4"/>
      <c r="G4033" s="72"/>
      <c r="H4033" s="72"/>
      <c r="I4033" s="72"/>
      <c r="J4033" s="72"/>
      <c r="W4033" s="68">
        <f t="shared" si="187"/>
        <v>1</v>
      </c>
      <c r="AC4033" s="1" t="str">
        <f t="shared" si="188"/>
        <v>1900</v>
      </c>
    </row>
    <row r="4034" spans="4:29" x14ac:dyDescent="0.25">
      <c r="D4034" s="99" t="str">
        <f t="shared" si="186"/>
        <v/>
      </c>
      <c r="E4034" s="93"/>
      <c r="F4034" s="4"/>
      <c r="G4034" s="72"/>
      <c r="H4034" s="72"/>
      <c r="I4034" s="72"/>
      <c r="J4034" s="72"/>
      <c r="W4034" s="68">
        <f t="shared" si="187"/>
        <v>1</v>
      </c>
      <c r="AC4034" s="1" t="str">
        <f t="shared" si="188"/>
        <v>1900</v>
      </c>
    </row>
    <row r="4035" spans="4:29" x14ac:dyDescent="0.25">
      <c r="D4035" s="99" t="str">
        <f t="shared" si="186"/>
        <v/>
      </c>
      <c r="E4035" s="93"/>
      <c r="F4035" s="4"/>
      <c r="G4035" s="72"/>
      <c r="H4035" s="72"/>
      <c r="I4035" s="72"/>
      <c r="J4035" s="72"/>
      <c r="W4035" s="68">
        <f t="shared" si="187"/>
        <v>1</v>
      </c>
      <c r="AC4035" s="1" t="str">
        <f t="shared" si="188"/>
        <v>1900</v>
      </c>
    </row>
    <row r="4036" spans="4:29" x14ac:dyDescent="0.25">
      <c r="D4036" s="99" t="str">
        <f t="shared" ref="D4036:D4099" si="189">IF(W4036&lt;&gt;$V$1,IF(YEAR(W4036)=YEAR(W4035),D4035+1,1),"")</f>
        <v/>
      </c>
      <c r="E4036" s="93"/>
      <c r="F4036" s="4"/>
      <c r="G4036" s="72"/>
      <c r="H4036" s="72"/>
      <c r="I4036" s="72"/>
      <c r="J4036" s="72"/>
      <c r="W4036" s="68">
        <f t="shared" ref="W4036:W4099" si="190">IF(CONCATENATE(F4036,F4037,F4038,F4039,F4040,F4041)&lt;&gt;"",IF(AND(E4036&lt;&gt;0,ISNUMBER(E4036)=TRUE),E4036,W4035),$V$1)</f>
        <v>1</v>
      </c>
      <c r="AC4036" s="1" t="str">
        <f t="shared" si="188"/>
        <v>1900</v>
      </c>
    </row>
    <row r="4037" spans="4:29" x14ac:dyDescent="0.25">
      <c r="D4037" s="99" t="str">
        <f t="shared" si="189"/>
        <v/>
      </c>
      <c r="E4037" s="93"/>
      <c r="F4037" s="4"/>
      <c r="G4037" s="72"/>
      <c r="H4037" s="72"/>
      <c r="I4037" s="72"/>
      <c r="J4037" s="72"/>
      <c r="W4037" s="68">
        <f t="shared" si="190"/>
        <v>1</v>
      </c>
      <c r="AC4037" s="1" t="str">
        <f t="shared" ref="AC4037:AC4100" si="191">YEAR(W4037)&amp;F4037</f>
        <v>1900</v>
      </c>
    </row>
    <row r="4038" spans="4:29" x14ac:dyDescent="0.25">
      <c r="D4038" s="99" t="str">
        <f t="shared" si="189"/>
        <v/>
      </c>
      <c r="E4038" s="93"/>
      <c r="F4038" s="4"/>
      <c r="G4038" s="72"/>
      <c r="H4038" s="72"/>
      <c r="I4038" s="72"/>
      <c r="J4038" s="72"/>
      <c r="W4038" s="68">
        <f t="shared" si="190"/>
        <v>1</v>
      </c>
      <c r="AC4038" s="1" t="str">
        <f t="shared" si="191"/>
        <v>1900</v>
      </c>
    </row>
    <row r="4039" spans="4:29" x14ac:dyDescent="0.25">
      <c r="D4039" s="99" t="str">
        <f t="shared" si="189"/>
        <v/>
      </c>
      <c r="E4039" s="93"/>
      <c r="F4039" s="4"/>
      <c r="G4039" s="72"/>
      <c r="H4039" s="72"/>
      <c r="I4039" s="72"/>
      <c r="J4039" s="72"/>
      <c r="W4039" s="68">
        <f t="shared" si="190"/>
        <v>1</v>
      </c>
      <c r="AC4039" s="1" t="str">
        <f t="shared" si="191"/>
        <v>1900</v>
      </c>
    </row>
    <row r="4040" spans="4:29" x14ac:dyDescent="0.25">
      <c r="D4040" s="99" t="str">
        <f t="shared" si="189"/>
        <v/>
      </c>
      <c r="E4040" s="93"/>
      <c r="F4040" s="4"/>
      <c r="G4040" s="72"/>
      <c r="H4040" s="72"/>
      <c r="I4040" s="72"/>
      <c r="J4040" s="72"/>
      <c r="W4040" s="68">
        <f t="shared" si="190"/>
        <v>1</v>
      </c>
      <c r="AC4040" s="1" t="str">
        <f t="shared" si="191"/>
        <v>1900</v>
      </c>
    </row>
    <row r="4041" spans="4:29" x14ac:dyDescent="0.25">
      <c r="D4041" s="99" t="str">
        <f t="shared" si="189"/>
        <v/>
      </c>
      <c r="E4041" s="93"/>
      <c r="F4041" s="4"/>
      <c r="G4041" s="72"/>
      <c r="H4041" s="72"/>
      <c r="I4041" s="72"/>
      <c r="J4041" s="72"/>
      <c r="W4041" s="68">
        <f t="shared" si="190"/>
        <v>1</v>
      </c>
      <c r="AC4041" s="1" t="str">
        <f t="shared" si="191"/>
        <v>1900</v>
      </c>
    </row>
    <row r="4042" spans="4:29" x14ac:dyDescent="0.25">
      <c r="D4042" s="99" t="str">
        <f t="shared" si="189"/>
        <v/>
      </c>
      <c r="E4042" s="93"/>
      <c r="F4042" s="4"/>
      <c r="G4042" s="72"/>
      <c r="H4042" s="72"/>
      <c r="I4042" s="72"/>
      <c r="J4042" s="72"/>
      <c r="W4042" s="68">
        <f t="shared" si="190"/>
        <v>1</v>
      </c>
      <c r="AC4042" s="1" t="str">
        <f t="shared" si="191"/>
        <v>1900</v>
      </c>
    </row>
    <row r="4043" spans="4:29" x14ac:dyDescent="0.25">
      <c r="D4043" s="99" t="str">
        <f t="shared" si="189"/>
        <v/>
      </c>
      <c r="E4043" s="93"/>
      <c r="F4043" s="4"/>
      <c r="G4043" s="72"/>
      <c r="H4043" s="72"/>
      <c r="I4043" s="72"/>
      <c r="J4043" s="72"/>
      <c r="W4043" s="68">
        <f t="shared" si="190"/>
        <v>1</v>
      </c>
      <c r="AC4043" s="1" t="str">
        <f t="shared" si="191"/>
        <v>1900</v>
      </c>
    </row>
    <row r="4044" spans="4:29" x14ac:dyDescent="0.25">
      <c r="D4044" s="99" t="str">
        <f t="shared" si="189"/>
        <v/>
      </c>
      <c r="E4044" s="93"/>
      <c r="F4044" s="4"/>
      <c r="G4044" s="72"/>
      <c r="H4044" s="72"/>
      <c r="I4044" s="72"/>
      <c r="J4044" s="72"/>
      <c r="W4044" s="68">
        <f t="shared" si="190"/>
        <v>1</v>
      </c>
      <c r="AC4044" s="1" t="str">
        <f t="shared" si="191"/>
        <v>1900</v>
      </c>
    </row>
    <row r="4045" spans="4:29" x14ac:dyDescent="0.25">
      <c r="D4045" s="99" t="str">
        <f t="shared" si="189"/>
        <v/>
      </c>
      <c r="E4045" s="93"/>
      <c r="F4045" s="4"/>
      <c r="G4045" s="72"/>
      <c r="H4045" s="72"/>
      <c r="I4045" s="72"/>
      <c r="J4045" s="72"/>
      <c r="W4045" s="68">
        <f t="shared" si="190"/>
        <v>1</v>
      </c>
      <c r="AC4045" s="1" t="str">
        <f t="shared" si="191"/>
        <v>1900</v>
      </c>
    </row>
    <row r="4046" spans="4:29" x14ac:dyDescent="0.25">
      <c r="D4046" s="99" t="str">
        <f t="shared" si="189"/>
        <v/>
      </c>
      <c r="E4046" s="93"/>
      <c r="F4046" s="4"/>
      <c r="G4046" s="72"/>
      <c r="H4046" s="72"/>
      <c r="I4046" s="72"/>
      <c r="J4046" s="72"/>
      <c r="W4046" s="68">
        <f t="shared" si="190"/>
        <v>1</v>
      </c>
      <c r="AC4046" s="1" t="str">
        <f t="shared" si="191"/>
        <v>1900</v>
      </c>
    </row>
    <row r="4047" spans="4:29" x14ac:dyDescent="0.25">
      <c r="D4047" s="99" t="str">
        <f t="shared" si="189"/>
        <v/>
      </c>
      <c r="E4047" s="93"/>
      <c r="F4047" s="4"/>
      <c r="G4047" s="72"/>
      <c r="H4047" s="72"/>
      <c r="I4047" s="72"/>
      <c r="J4047" s="72"/>
      <c r="W4047" s="68">
        <f t="shared" si="190"/>
        <v>1</v>
      </c>
      <c r="AC4047" s="1" t="str">
        <f t="shared" si="191"/>
        <v>1900</v>
      </c>
    </row>
    <row r="4048" spans="4:29" x14ac:dyDescent="0.25">
      <c r="D4048" s="99" t="str">
        <f t="shared" si="189"/>
        <v/>
      </c>
      <c r="E4048" s="93"/>
      <c r="F4048" s="4"/>
      <c r="G4048" s="72"/>
      <c r="H4048" s="72"/>
      <c r="I4048" s="72"/>
      <c r="J4048" s="72"/>
      <c r="W4048" s="68">
        <f t="shared" si="190"/>
        <v>1</v>
      </c>
      <c r="AC4048" s="1" t="str">
        <f t="shared" si="191"/>
        <v>1900</v>
      </c>
    </row>
    <row r="4049" spans="4:29" x14ac:dyDescent="0.25">
      <c r="D4049" s="99" t="str">
        <f t="shared" si="189"/>
        <v/>
      </c>
      <c r="E4049" s="93"/>
      <c r="F4049" s="4"/>
      <c r="G4049" s="72"/>
      <c r="H4049" s="72"/>
      <c r="I4049" s="72"/>
      <c r="J4049" s="72"/>
      <c r="W4049" s="68">
        <f t="shared" si="190"/>
        <v>1</v>
      </c>
      <c r="AC4049" s="1" t="str">
        <f t="shared" si="191"/>
        <v>1900</v>
      </c>
    </row>
    <row r="4050" spans="4:29" x14ac:dyDescent="0.25">
      <c r="D4050" s="99" t="str">
        <f t="shared" si="189"/>
        <v/>
      </c>
      <c r="E4050" s="93"/>
      <c r="F4050" s="4"/>
      <c r="G4050" s="72"/>
      <c r="H4050" s="72"/>
      <c r="I4050" s="72"/>
      <c r="J4050" s="72"/>
      <c r="W4050" s="68">
        <f t="shared" si="190"/>
        <v>1</v>
      </c>
      <c r="AC4050" s="1" t="str">
        <f t="shared" si="191"/>
        <v>1900</v>
      </c>
    </row>
    <row r="4051" spans="4:29" x14ac:dyDescent="0.25">
      <c r="D4051" s="99" t="str">
        <f t="shared" si="189"/>
        <v/>
      </c>
      <c r="E4051" s="93"/>
      <c r="F4051" s="4"/>
      <c r="G4051" s="72"/>
      <c r="H4051" s="72"/>
      <c r="I4051" s="72"/>
      <c r="J4051" s="72"/>
      <c r="W4051" s="68">
        <f t="shared" si="190"/>
        <v>1</v>
      </c>
      <c r="AC4051" s="1" t="str">
        <f t="shared" si="191"/>
        <v>1900</v>
      </c>
    </row>
    <row r="4052" spans="4:29" x14ac:dyDescent="0.25">
      <c r="D4052" s="99" t="str">
        <f t="shared" si="189"/>
        <v/>
      </c>
      <c r="E4052" s="93"/>
      <c r="F4052" s="4"/>
      <c r="G4052" s="72"/>
      <c r="H4052" s="72"/>
      <c r="I4052" s="72"/>
      <c r="J4052" s="72"/>
      <c r="W4052" s="68">
        <f t="shared" si="190"/>
        <v>1</v>
      </c>
      <c r="AC4052" s="1" t="str">
        <f t="shared" si="191"/>
        <v>1900</v>
      </c>
    </row>
    <row r="4053" spans="4:29" x14ac:dyDescent="0.25">
      <c r="D4053" s="99" t="str">
        <f t="shared" si="189"/>
        <v/>
      </c>
      <c r="E4053" s="93"/>
      <c r="F4053" s="4"/>
      <c r="G4053" s="72"/>
      <c r="H4053" s="72"/>
      <c r="I4053" s="72"/>
      <c r="J4053" s="72"/>
      <c r="W4053" s="68">
        <f t="shared" si="190"/>
        <v>1</v>
      </c>
      <c r="AC4053" s="1" t="str">
        <f t="shared" si="191"/>
        <v>1900</v>
      </c>
    </row>
    <row r="4054" spans="4:29" x14ac:dyDescent="0.25">
      <c r="D4054" s="99" t="str">
        <f t="shared" si="189"/>
        <v/>
      </c>
      <c r="E4054" s="93"/>
      <c r="F4054" s="4"/>
      <c r="G4054" s="72"/>
      <c r="H4054" s="72"/>
      <c r="I4054" s="72"/>
      <c r="J4054" s="72"/>
      <c r="W4054" s="68">
        <f t="shared" si="190"/>
        <v>1</v>
      </c>
      <c r="AC4054" s="1" t="str">
        <f t="shared" si="191"/>
        <v>1900</v>
      </c>
    </row>
    <row r="4055" spans="4:29" x14ac:dyDescent="0.25">
      <c r="D4055" s="99" t="str">
        <f t="shared" si="189"/>
        <v/>
      </c>
      <c r="E4055" s="93"/>
      <c r="F4055" s="4"/>
      <c r="G4055" s="72"/>
      <c r="H4055" s="72"/>
      <c r="I4055" s="72"/>
      <c r="J4055" s="72"/>
      <c r="W4055" s="68">
        <f t="shared" si="190"/>
        <v>1</v>
      </c>
      <c r="AC4055" s="1" t="str">
        <f t="shared" si="191"/>
        <v>1900</v>
      </c>
    </row>
    <row r="4056" spans="4:29" x14ac:dyDescent="0.25">
      <c r="D4056" s="99" t="str">
        <f t="shared" si="189"/>
        <v/>
      </c>
      <c r="E4056" s="93"/>
      <c r="F4056" s="4"/>
      <c r="G4056" s="72"/>
      <c r="H4056" s="72"/>
      <c r="I4056" s="72"/>
      <c r="J4056" s="72"/>
      <c r="W4056" s="68">
        <f t="shared" si="190"/>
        <v>1</v>
      </c>
      <c r="AC4056" s="1" t="str">
        <f t="shared" si="191"/>
        <v>1900</v>
      </c>
    </row>
    <row r="4057" spans="4:29" x14ac:dyDescent="0.25">
      <c r="D4057" s="99" t="str">
        <f t="shared" si="189"/>
        <v/>
      </c>
      <c r="E4057" s="93"/>
      <c r="F4057" s="4"/>
      <c r="G4057" s="72"/>
      <c r="H4057" s="72"/>
      <c r="I4057" s="72"/>
      <c r="J4057" s="72"/>
      <c r="W4057" s="68">
        <f t="shared" si="190"/>
        <v>1</v>
      </c>
      <c r="AC4057" s="1" t="str">
        <f t="shared" si="191"/>
        <v>1900</v>
      </c>
    </row>
    <row r="4058" spans="4:29" x14ac:dyDescent="0.25">
      <c r="D4058" s="99" t="str">
        <f t="shared" si="189"/>
        <v/>
      </c>
      <c r="E4058" s="93"/>
      <c r="F4058" s="4"/>
      <c r="G4058" s="72"/>
      <c r="H4058" s="72"/>
      <c r="I4058" s="72"/>
      <c r="J4058" s="72"/>
      <c r="W4058" s="68">
        <f t="shared" si="190"/>
        <v>1</v>
      </c>
      <c r="AC4058" s="1" t="str">
        <f t="shared" si="191"/>
        <v>1900</v>
      </c>
    </row>
    <row r="4059" spans="4:29" x14ac:dyDescent="0.25">
      <c r="D4059" s="99" t="str">
        <f t="shared" si="189"/>
        <v/>
      </c>
      <c r="E4059" s="93"/>
      <c r="F4059" s="4"/>
      <c r="G4059" s="72"/>
      <c r="H4059" s="72"/>
      <c r="I4059" s="72"/>
      <c r="J4059" s="72"/>
      <c r="W4059" s="68">
        <f t="shared" si="190"/>
        <v>1</v>
      </c>
      <c r="AC4059" s="1" t="str">
        <f t="shared" si="191"/>
        <v>1900</v>
      </c>
    </row>
    <row r="4060" spans="4:29" x14ac:dyDescent="0.25">
      <c r="D4060" s="99" t="str">
        <f t="shared" si="189"/>
        <v/>
      </c>
      <c r="E4060" s="93"/>
      <c r="F4060" s="4"/>
      <c r="G4060" s="72"/>
      <c r="H4060" s="72"/>
      <c r="I4060" s="72"/>
      <c r="J4060" s="72"/>
      <c r="W4060" s="68">
        <f t="shared" si="190"/>
        <v>1</v>
      </c>
      <c r="AC4060" s="1" t="str">
        <f t="shared" si="191"/>
        <v>1900</v>
      </c>
    </row>
    <row r="4061" spans="4:29" x14ac:dyDescent="0.25">
      <c r="D4061" s="99" t="str">
        <f t="shared" si="189"/>
        <v/>
      </c>
      <c r="E4061" s="93"/>
      <c r="F4061" s="4"/>
      <c r="G4061" s="72"/>
      <c r="H4061" s="72"/>
      <c r="I4061" s="72"/>
      <c r="J4061" s="72"/>
      <c r="W4061" s="68">
        <f t="shared" si="190"/>
        <v>1</v>
      </c>
      <c r="AC4061" s="1" t="str">
        <f t="shared" si="191"/>
        <v>1900</v>
      </c>
    </row>
    <row r="4062" spans="4:29" x14ac:dyDescent="0.25">
      <c r="D4062" s="99" t="str">
        <f t="shared" si="189"/>
        <v/>
      </c>
      <c r="E4062" s="93"/>
      <c r="F4062" s="4"/>
      <c r="G4062" s="72"/>
      <c r="H4062" s="72"/>
      <c r="I4062" s="72"/>
      <c r="J4062" s="72"/>
      <c r="W4062" s="68">
        <f t="shared" si="190"/>
        <v>1</v>
      </c>
      <c r="AC4062" s="1" t="str">
        <f t="shared" si="191"/>
        <v>1900</v>
      </c>
    </row>
    <row r="4063" spans="4:29" x14ac:dyDescent="0.25">
      <c r="D4063" s="99" t="str">
        <f t="shared" si="189"/>
        <v/>
      </c>
      <c r="E4063" s="93"/>
      <c r="F4063" s="4"/>
      <c r="G4063" s="72"/>
      <c r="H4063" s="72"/>
      <c r="I4063" s="72"/>
      <c r="J4063" s="72"/>
      <c r="W4063" s="68">
        <f t="shared" si="190"/>
        <v>1</v>
      </c>
      <c r="AC4063" s="1" t="str">
        <f t="shared" si="191"/>
        <v>1900</v>
      </c>
    </row>
    <row r="4064" spans="4:29" x14ac:dyDescent="0.25">
      <c r="D4064" s="99" t="str">
        <f t="shared" si="189"/>
        <v/>
      </c>
      <c r="E4064" s="93"/>
      <c r="F4064" s="4"/>
      <c r="G4064" s="72"/>
      <c r="H4064" s="72"/>
      <c r="I4064" s="72"/>
      <c r="J4064" s="72"/>
      <c r="W4064" s="68">
        <f t="shared" si="190"/>
        <v>1</v>
      </c>
      <c r="AC4064" s="1" t="str">
        <f t="shared" si="191"/>
        <v>1900</v>
      </c>
    </row>
    <row r="4065" spans="4:29" x14ac:dyDescent="0.25">
      <c r="D4065" s="99" t="str">
        <f t="shared" si="189"/>
        <v/>
      </c>
      <c r="E4065" s="93"/>
      <c r="F4065" s="4"/>
      <c r="G4065" s="72"/>
      <c r="H4065" s="72"/>
      <c r="I4065" s="72"/>
      <c r="J4065" s="72"/>
      <c r="W4065" s="68">
        <f t="shared" si="190"/>
        <v>1</v>
      </c>
      <c r="AC4065" s="1" t="str">
        <f t="shared" si="191"/>
        <v>1900</v>
      </c>
    </row>
    <row r="4066" spans="4:29" x14ac:dyDescent="0.25">
      <c r="D4066" s="99" t="str">
        <f t="shared" si="189"/>
        <v/>
      </c>
      <c r="E4066" s="93"/>
      <c r="F4066" s="4"/>
      <c r="G4066" s="72"/>
      <c r="H4066" s="72"/>
      <c r="I4066" s="72"/>
      <c r="J4066" s="72"/>
      <c r="W4066" s="68">
        <f t="shared" si="190"/>
        <v>1</v>
      </c>
      <c r="AC4066" s="1" t="str">
        <f t="shared" si="191"/>
        <v>1900</v>
      </c>
    </row>
    <row r="4067" spans="4:29" x14ac:dyDescent="0.25">
      <c r="D4067" s="99" t="str">
        <f t="shared" si="189"/>
        <v/>
      </c>
      <c r="E4067" s="93"/>
      <c r="F4067" s="4"/>
      <c r="G4067" s="72"/>
      <c r="H4067" s="72"/>
      <c r="I4067" s="72"/>
      <c r="J4067" s="72"/>
      <c r="W4067" s="68">
        <f t="shared" si="190"/>
        <v>1</v>
      </c>
      <c r="AC4067" s="1" t="str">
        <f t="shared" si="191"/>
        <v>1900</v>
      </c>
    </row>
    <row r="4068" spans="4:29" x14ac:dyDescent="0.25">
      <c r="D4068" s="99" t="str">
        <f t="shared" si="189"/>
        <v/>
      </c>
      <c r="E4068" s="93"/>
      <c r="F4068" s="4"/>
      <c r="G4068" s="72"/>
      <c r="H4068" s="72"/>
      <c r="I4068" s="72"/>
      <c r="J4068" s="72"/>
      <c r="W4068" s="68">
        <f t="shared" si="190"/>
        <v>1</v>
      </c>
      <c r="AC4068" s="1" t="str">
        <f t="shared" si="191"/>
        <v>1900</v>
      </c>
    </row>
    <row r="4069" spans="4:29" x14ac:dyDescent="0.25">
      <c r="D4069" s="99" t="str">
        <f t="shared" si="189"/>
        <v/>
      </c>
      <c r="E4069" s="93"/>
      <c r="F4069" s="4"/>
      <c r="G4069" s="72"/>
      <c r="H4069" s="72"/>
      <c r="I4069" s="72"/>
      <c r="J4069" s="72"/>
      <c r="W4069" s="68">
        <f t="shared" si="190"/>
        <v>1</v>
      </c>
      <c r="AC4069" s="1" t="str">
        <f t="shared" si="191"/>
        <v>1900</v>
      </c>
    </row>
    <row r="4070" spans="4:29" x14ac:dyDescent="0.25">
      <c r="D4070" s="99" t="str">
        <f t="shared" si="189"/>
        <v/>
      </c>
      <c r="E4070" s="93"/>
      <c r="F4070" s="4"/>
      <c r="G4070" s="72"/>
      <c r="H4070" s="72"/>
      <c r="I4070" s="72"/>
      <c r="J4070" s="72"/>
      <c r="W4070" s="68">
        <f t="shared" si="190"/>
        <v>1</v>
      </c>
      <c r="AC4070" s="1" t="str">
        <f t="shared" si="191"/>
        <v>1900</v>
      </c>
    </row>
    <row r="4071" spans="4:29" x14ac:dyDescent="0.25">
      <c r="D4071" s="99" t="str">
        <f t="shared" si="189"/>
        <v/>
      </c>
      <c r="E4071" s="93"/>
      <c r="F4071" s="4"/>
      <c r="G4071" s="72"/>
      <c r="H4071" s="72"/>
      <c r="I4071" s="72"/>
      <c r="J4071" s="72"/>
      <c r="W4071" s="68">
        <f t="shared" si="190"/>
        <v>1</v>
      </c>
      <c r="AC4071" s="1" t="str">
        <f t="shared" si="191"/>
        <v>1900</v>
      </c>
    </row>
    <row r="4072" spans="4:29" x14ac:dyDescent="0.25">
      <c r="D4072" s="99" t="str">
        <f t="shared" si="189"/>
        <v/>
      </c>
      <c r="E4072" s="93"/>
      <c r="F4072" s="4"/>
      <c r="G4072" s="72"/>
      <c r="H4072" s="72"/>
      <c r="I4072" s="72"/>
      <c r="J4072" s="72"/>
      <c r="W4072" s="68">
        <f t="shared" si="190"/>
        <v>1</v>
      </c>
      <c r="AC4072" s="1" t="str">
        <f t="shared" si="191"/>
        <v>1900</v>
      </c>
    </row>
    <row r="4073" spans="4:29" x14ac:dyDescent="0.25">
      <c r="D4073" s="99" t="str">
        <f t="shared" si="189"/>
        <v/>
      </c>
      <c r="E4073" s="93"/>
      <c r="F4073" s="4"/>
      <c r="G4073" s="72"/>
      <c r="H4073" s="72"/>
      <c r="I4073" s="72"/>
      <c r="J4073" s="72"/>
      <c r="W4073" s="68">
        <f t="shared" si="190"/>
        <v>1</v>
      </c>
      <c r="AC4073" s="1" t="str">
        <f t="shared" si="191"/>
        <v>1900</v>
      </c>
    </row>
    <row r="4074" spans="4:29" x14ac:dyDescent="0.25">
      <c r="D4074" s="99" t="str">
        <f t="shared" si="189"/>
        <v/>
      </c>
      <c r="E4074" s="93"/>
      <c r="F4074" s="4"/>
      <c r="G4074" s="72"/>
      <c r="H4074" s="72"/>
      <c r="I4074" s="72"/>
      <c r="J4074" s="72"/>
      <c r="W4074" s="68">
        <f t="shared" si="190"/>
        <v>1</v>
      </c>
      <c r="AC4074" s="1" t="str">
        <f t="shared" si="191"/>
        <v>1900</v>
      </c>
    </row>
    <row r="4075" spans="4:29" x14ac:dyDescent="0.25">
      <c r="D4075" s="99" t="str">
        <f t="shared" si="189"/>
        <v/>
      </c>
      <c r="E4075" s="93"/>
      <c r="F4075" s="4"/>
      <c r="G4075" s="72"/>
      <c r="H4075" s="72"/>
      <c r="I4075" s="72"/>
      <c r="J4075" s="72"/>
      <c r="W4075" s="68">
        <f t="shared" si="190"/>
        <v>1</v>
      </c>
      <c r="AC4075" s="1" t="str">
        <f t="shared" si="191"/>
        <v>1900</v>
      </c>
    </row>
    <row r="4076" spans="4:29" x14ac:dyDescent="0.25">
      <c r="D4076" s="99" t="str">
        <f t="shared" si="189"/>
        <v/>
      </c>
      <c r="E4076" s="93"/>
      <c r="F4076" s="4"/>
      <c r="G4076" s="72"/>
      <c r="H4076" s="72"/>
      <c r="I4076" s="72"/>
      <c r="J4076" s="72"/>
      <c r="W4076" s="68">
        <f t="shared" si="190"/>
        <v>1</v>
      </c>
      <c r="AC4076" s="1" t="str">
        <f t="shared" si="191"/>
        <v>1900</v>
      </c>
    </row>
    <row r="4077" spans="4:29" x14ac:dyDescent="0.25">
      <c r="D4077" s="99" t="str">
        <f t="shared" si="189"/>
        <v/>
      </c>
      <c r="E4077" s="93"/>
      <c r="F4077" s="4"/>
      <c r="G4077" s="72"/>
      <c r="H4077" s="72"/>
      <c r="I4077" s="72"/>
      <c r="J4077" s="72"/>
      <c r="W4077" s="68">
        <f t="shared" si="190"/>
        <v>1</v>
      </c>
      <c r="AC4077" s="1" t="str">
        <f t="shared" si="191"/>
        <v>1900</v>
      </c>
    </row>
    <row r="4078" spans="4:29" x14ac:dyDescent="0.25">
      <c r="D4078" s="99" t="str">
        <f t="shared" si="189"/>
        <v/>
      </c>
      <c r="E4078" s="93"/>
      <c r="F4078" s="4"/>
      <c r="G4078" s="72"/>
      <c r="H4078" s="72"/>
      <c r="I4078" s="72"/>
      <c r="J4078" s="72"/>
      <c r="W4078" s="68">
        <f t="shared" si="190"/>
        <v>1</v>
      </c>
      <c r="AC4078" s="1" t="str">
        <f t="shared" si="191"/>
        <v>1900</v>
      </c>
    </row>
    <row r="4079" spans="4:29" x14ac:dyDescent="0.25">
      <c r="D4079" s="99" t="str">
        <f t="shared" si="189"/>
        <v/>
      </c>
      <c r="E4079" s="93"/>
      <c r="F4079" s="4"/>
      <c r="G4079" s="72"/>
      <c r="H4079" s="72"/>
      <c r="I4079" s="72"/>
      <c r="J4079" s="72"/>
      <c r="W4079" s="68">
        <f t="shared" si="190"/>
        <v>1</v>
      </c>
      <c r="AC4079" s="1" t="str">
        <f t="shared" si="191"/>
        <v>1900</v>
      </c>
    </row>
    <row r="4080" spans="4:29" x14ac:dyDescent="0.25">
      <c r="D4080" s="99" t="str">
        <f t="shared" si="189"/>
        <v/>
      </c>
      <c r="E4080" s="93"/>
      <c r="F4080" s="4"/>
      <c r="G4080" s="72"/>
      <c r="H4080" s="72"/>
      <c r="I4080" s="72"/>
      <c r="J4080" s="72"/>
      <c r="W4080" s="68">
        <f t="shared" si="190"/>
        <v>1</v>
      </c>
      <c r="AC4080" s="1" t="str">
        <f t="shared" si="191"/>
        <v>1900</v>
      </c>
    </row>
    <row r="4081" spans="4:29" x14ac:dyDescent="0.25">
      <c r="D4081" s="99" t="str">
        <f t="shared" si="189"/>
        <v/>
      </c>
      <c r="E4081" s="93"/>
      <c r="F4081" s="4"/>
      <c r="G4081" s="72"/>
      <c r="H4081" s="72"/>
      <c r="I4081" s="72"/>
      <c r="J4081" s="72"/>
      <c r="W4081" s="68">
        <f t="shared" si="190"/>
        <v>1</v>
      </c>
      <c r="AC4081" s="1" t="str">
        <f t="shared" si="191"/>
        <v>1900</v>
      </c>
    </row>
    <row r="4082" spans="4:29" x14ac:dyDescent="0.25">
      <c r="D4082" s="99" t="str">
        <f t="shared" si="189"/>
        <v/>
      </c>
      <c r="E4082" s="93"/>
      <c r="F4082" s="4"/>
      <c r="G4082" s="72"/>
      <c r="H4082" s="72"/>
      <c r="I4082" s="72"/>
      <c r="J4082" s="72"/>
      <c r="W4082" s="68">
        <f t="shared" si="190"/>
        <v>1</v>
      </c>
      <c r="AC4082" s="1" t="str">
        <f t="shared" si="191"/>
        <v>1900</v>
      </c>
    </row>
    <row r="4083" spans="4:29" x14ac:dyDescent="0.25">
      <c r="D4083" s="99" t="str">
        <f t="shared" si="189"/>
        <v/>
      </c>
      <c r="E4083" s="93"/>
      <c r="F4083" s="4"/>
      <c r="G4083" s="72"/>
      <c r="H4083" s="72"/>
      <c r="I4083" s="72"/>
      <c r="J4083" s="72"/>
      <c r="W4083" s="68">
        <f t="shared" si="190"/>
        <v>1</v>
      </c>
      <c r="AC4083" s="1" t="str">
        <f t="shared" si="191"/>
        <v>1900</v>
      </c>
    </row>
    <row r="4084" spans="4:29" x14ac:dyDescent="0.25">
      <c r="D4084" s="99" t="str">
        <f t="shared" si="189"/>
        <v/>
      </c>
      <c r="E4084" s="93"/>
      <c r="F4084" s="4"/>
      <c r="G4084" s="72"/>
      <c r="H4084" s="72"/>
      <c r="I4084" s="72"/>
      <c r="J4084" s="72"/>
      <c r="W4084" s="68">
        <f t="shared" si="190"/>
        <v>1</v>
      </c>
      <c r="AC4084" s="1" t="str">
        <f t="shared" si="191"/>
        <v>1900</v>
      </c>
    </row>
    <row r="4085" spans="4:29" x14ac:dyDescent="0.25">
      <c r="D4085" s="99" t="str">
        <f t="shared" si="189"/>
        <v/>
      </c>
      <c r="E4085" s="93"/>
      <c r="F4085" s="4"/>
      <c r="G4085" s="72"/>
      <c r="H4085" s="72"/>
      <c r="I4085" s="72"/>
      <c r="J4085" s="72"/>
      <c r="W4085" s="68">
        <f t="shared" si="190"/>
        <v>1</v>
      </c>
      <c r="AC4085" s="1" t="str">
        <f t="shared" si="191"/>
        <v>1900</v>
      </c>
    </row>
    <row r="4086" spans="4:29" x14ac:dyDescent="0.25">
      <c r="D4086" s="99" t="str">
        <f t="shared" si="189"/>
        <v/>
      </c>
      <c r="E4086" s="93"/>
      <c r="F4086" s="4"/>
      <c r="G4086" s="72"/>
      <c r="H4086" s="72"/>
      <c r="I4086" s="72"/>
      <c r="J4086" s="72"/>
      <c r="W4086" s="68">
        <f t="shared" si="190"/>
        <v>1</v>
      </c>
      <c r="AC4086" s="1" t="str">
        <f t="shared" si="191"/>
        <v>1900</v>
      </c>
    </row>
    <row r="4087" spans="4:29" x14ac:dyDescent="0.25">
      <c r="D4087" s="99" t="str">
        <f t="shared" si="189"/>
        <v/>
      </c>
      <c r="E4087" s="93"/>
      <c r="F4087" s="4"/>
      <c r="G4087" s="72"/>
      <c r="H4087" s="72"/>
      <c r="I4087" s="72"/>
      <c r="J4087" s="72"/>
      <c r="W4087" s="68">
        <f t="shared" si="190"/>
        <v>1</v>
      </c>
      <c r="AC4087" s="1" t="str">
        <f t="shared" si="191"/>
        <v>1900</v>
      </c>
    </row>
    <row r="4088" spans="4:29" x14ac:dyDescent="0.25">
      <c r="D4088" s="99" t="str">
        <f t="shared" si="189"/>
        <v/>
      </c>
      <c r="E4088" s="93"/>
      <c r="F4088" s="4"/>
      <c r="G4088" s="72"/>
      <c r="H4088" s="72"/>
      <c r="I4088" s="72"/>
      <c r="J4088" s="72"/>
      <c r="W4088" s="68">
        <f t="shared" si="190"/>
        <v>1</v>
      </c>
      <c r="AC4088" s="1" t="str">
        <f t="shared" si="191"/>
        <v>1900</v>
      </c>
    </row>
    <row r="4089" spans="4:29" x14ac:dyDescent="0.25">
      <c r="D4089" s="99" t="str">
        <f t="shared" si="189"/>
        <v/>
      </c>
      <c r="E4089" s="93"/>
      <c r="F4089" s="4"/>
      <c r="G4089" s="72"/>
      <c r="H4089" s="72"/>
      <c r="I4089" s="72"/>
      <c r="J4089" s="72"/>
      <c r="W4089" s="68">
        <f t="shared" si="190"/>
        <v>1</v>
      </c>
      <c r="AC4089" s="1" t="str">
        <f t="shared" si="191"/>
        <v>1900</v>
      </c>
    </row>
    <row r="4090" spans="4:29" x14ac:dyDescent="0.25">
      <c r="D4090" s="99" t="str">
        <f t="shared" si="189"/>
        <v/>
      </c>
      <c r="E4090" s="93"/>
      <c r="F4090" s="4"/>
      <c r="G4090" s="72"/>
      <c r="H4090" s="72"/>
      <c r="I4090" s="72"/>
      <c r="J4090" s="72"/>
      <c r="W4090" s="68">
        <f t="shared" si="190"/>
        <v>1</v>
      </c>
      <c r="AC4090" s="1" t="str">
        <f t="shared" si="191"/>
        <v>1900</v>
      </c>
    </row>
    <row r="4091" spans="4:29" x14ac:dyDescent="0.25">
      <c r="D4091" s="99" t="str">
        <f t="shared" si="189"/>
        <v/>
      </c>
      <c r="E4091" s="93"/>
      <c r="F4091" s="4"/>
      <c r="G4091" s="72"/>
      <c r="H4091" s="72"/>
      <c r="I4091" s="72"/>
      <c r="J4091" s="72"/>
      <c r="W4091" s="68">
        <f t="shared" si="190"/>
        <v>1</v>
      </c>
      <c r="AC4091" s="1" t="str">
        <f t="shared" si="191"/>
        <v>1900</v>
      </c>
    </row>
    <row r="4092" spans="4:29" x14ac:dyDescent="0.25">
      <c r="D4092" s="99" t="str">
        <f t="shared" si="189"/>
        <v/>
      </c>
      <c r="E4092" s="93"/>
      <c r="F4092" s="4"/>
      <c r="G4092" s="72"/>
      <c r="H4092" s="72"/>
      <c r="I4092" s="72"/>
      <c r="J4092" s="72"/>
      <c r="W4092" s="68">
        <f t="shared" si="190"/>
        <v>1</v>
      </c>
      <c r="AC4092" s="1" t="str">
        <f t="shared" si="191"/>
        <v>1900</v>
      </c>
    </row>
    <row r="4093" spans="4:29" x14ac:dyDescent="0.25">
      <c r="D4093" s="99" t="str">
        <f t="shared" si="189"/>
        <v/>
      </c>
      <c r="E4093" s="93"/>
      <c r="F4093" s="4"/>
      <c r="G4093" s="72"/>
      <c r="H4093" s="72"/>
      <c r="I4093" s="72"/>
      <c r="J4093" s="72"/>
      <c r="W4093" s="68">
        <f t="shared" si="190"/>
        <v>1</v>
      </c>
      <c r="AC4093" s="1" t="str">
        <f t="shared" si="191"/>
        <v>1900</v>
      </c>
    </row>
    <row r="4094" spans="4:29" x14ac:dyDescent="0.25">
      <c r="D4094" s="99" t="str">
        <f t="shared" si="189"/>
        <v/>
      </c>
      <c r="E4094" s="93"/>
      <c r="F4094" s="4"/>
      <c r="G4094" s="72"/>
      <c r="H4094" s="72"/>
      <c r="I4094" s="72"/>
      <c r="J4094" s="72"/>
      <c r="W4094" s="68">
        <f t="shared" si="190"/>
        <v>1</v>
      </c>
      <c r="AC4094" s="1" t="str">
        <f t="shared" si="191"/>
        <v>1900</v>
      </c>
    </row>
    <row r="4095" spans="4:29" x14ac:dyDescent="0.25">
      <c r="D4095" s="99" t="str">
        <f t="shared" si="189"/>
        <v/>
      </c>
      <c r="E4095" s="93"/>
      <c r="F4095" s="4"/>
      <c r="G4095" s="72"/>
      <c r="H4095" s="72"/>
      <c r="I4095" s="72"/>
      <c r="J4095" s="72"/>
      <c r="W4095" s="68">
        <f t="shared" si="190"/>
        <v>1</v>
      </c>
      <c r="AC4095" s="1" t="str">
        <f t="shared" si="191"/>
        <v>1900</v>
      </c>
    </row>
    <row r="4096" spans="4:29" x14ac:dyDescent="0.25">
      <c r="D4096" s="99" t="str">
        <f t="shared" si="189"/>
        <v/>
      </c>
      <c r="E4096" s="93"/>
      <c r="F4096" s="4"/>
      <c r="G4096" s="72"/>
      <c r="H4096" s="72"/>
      <c r="I4096" s="72"/>
      <c r="J4096" s="72"/>
      <c r="W4096" s="68">
        <f t="shared" si="190"/>
        <v>1</v>
      </c>
      <c r="AC4096" s="1" t="str">
        <f t="shared" si="191"/>
        <v>1900</v>
      </c>
    </row>
    <row r="4097" spans="4:29" x14ac:dyDescent="0.25">
      <c r="D4097" s="99" t="str">
        <f t="shared" si="189"/>
        <v/>
      </c>
      <c r="E4097" s="93"/>
      <c r="F4097" s="4"/>
      <c r="G4097" s="72"/>
      <c r="H4097" s="72"/>
      <c r="I4097" s="72"/>
      <c r="J4097" s="72"/>
      <c r="W4097" s="68">
        <f t="shared" si="190"/>
        <v>1</v>
      </c>
      <c r="AC4097" s="1" t="str">
        <f t="shared" si="191"/>
        <v>1900</v>
      </c>
    </row>
    <row r="4098" spans="4:29" x14ac:dyDescent="0.25">
      <c r="D4098" s="99" t="str">
        <f t="shared" si="189"/>
        <v/>
      </c>
      <c r="E4098" s="93"/>
      <c r="F4098" s="4"/>
      <c r="G4098" s="72"/>
      <c r="H4098" s="72"/>
      <c r="I4098" s="72"/>
      <c r="J4098" s="72"/>
      <c r="W4098" s="68">
        <f t="shared" si="190"/>
        <v>1</v>
      </c>
      <c r="AC4098" s="1" t="str">
        <f t="shared" si="191"/>
        <v>1900</v>
      </c>
    </row>
    <row r="4099" spans="4:29" x14ac:dyDescent="0.25">
      <c r="D4099" s="99" t="str">
        <f t="shared" si="189"/>
        <v/>
      </c>
      <c r="E4099" s="93"/>
      <c r="F4099" s="4"/>
      <c r="G4099" s="72"/>
      <c r="H4099" s="72"/>
      <c r="I4099" s="72"/>
      <c r="J4099" s="72"/>
      <c r="W4099" s="68">
        <f t="shared" si="190"/>
        <v>1</v>
      </c>
      <c r="AC4099" s="1" t="str">
        <f t="shared" si="191"/>
        <v>1900</v>
      </c>
    </row>
    <row r="4100" spans="4:29" x14ac:dyDescent="0.25">
      <c r="D4100" s="99" t="str">
        <f t="shared" ref="D4100:D4163" si="192">IF(W4100&lt;&gt;$V$1,IF(YEAR(W4100)=YEAR(W4099),D4099+1,1),"")</f>
        <v/>
      </c>
      <c r="E4100" s="93"/>
      <c r="F4100" s="4"/>
      <c r="G4100" s="72"/>
      <c r="H4100" s="72"/>
      <c r="I4100" s="72"/>
      <c r="J4100" s="72"/>
      <c r="W4100" s="68">
        <f t="shared" ref="W4100:W4163" si="193">IF(CONCATENATE(F4100,F4101,F4102,F4103,F4104,F4105)&lt;&gt;"",IF(AND(E4100&lt;&gt;0,ISNUMBER(E4100)=TRUE),E4100,W4099),$V$1)</f>
        <v>1</v>
      </c>
      <c r="AC4100" s="1" t="str">
        <f t="shared" si="191"/>
        <v>1900</v>
      </c>
    </row>
    <row r="4101" spans="4:29" x14ac:dyDescent="0.25">
      <c r="D4101" s="99" t="str">
        <f t="shared" si="192"/>
        <v/>
      </c>
      <c r="E4101" s="93"/>
      <c r="F4101" s="4"/>
      <c r="G4101" s="72"/>
      <c r="H4101" s="72"/>
      <c r="I4101" s="72"/>
      <c r="J4101" s="72"/>
      <c r="W4101" s="68">
        <f t="shared" si="193"/>
        <v>1</v>
      </c>
      <c r="AC4101" s="1" t="str">
        <f t="shared" ref="AC4101:AC4164" si="194">YEAR(W4101)&amp;F4101</f>
        <v>1900</v>
      </c>
    </row>
    <row r="4102" spans="4:29" x14ac:dyDescent="0.25">
      <c r="D4102" s="99" t="str">
        <f t="shared" si="192"/>
        <v/>
      </c>
      <c r="E4102" s="93"/>
      <c r="F4102" s="4"/>
      <c r="G4102" s="72"/>
      <c r="H4102" s="72"/>
      <c r="I4102" s="72"/>
      <c r="J4102" s="72"/>
      <c r="W4102" s="68">
        <f t="shared" si="193"/>
        <v>1</v>
      </c>
      <c r="AC4102" s="1" t="str">
        <f t="shared" si="194"/>
        <v>1900</v>
      </c>
    </row>
    <row r="4103" spans="4:29" x14ac:dyDescent="0.25">
      <c r="D4103" s="99" t="str">
        <f t="shared" si="192"/>
        <v/>
      </c>
      <c r="E4103" s="93"/>
      <c r="F4103" s="4"/>
      <c r="G4103" s="72"/>
      <c r="H4103" s="72"/>
      <c r="I4103" s="72"/>
      <c r="J4103" s="72"/>
      <c r="W4103" s="68">
        <f t="shared" si="193"/>
        <v>1</v>
      </c>
      <c r="AC4103" s="1" t="str">
        <f t="shared" si="194"/>
        <v>1900</v>
      </c>
    </row>
    <row r="4104" spans="4:29" x14ac:dyDescent="0.25">
      <c r="D4104" s="99" t="str">
        <f t="shared" si="192"/>
        <v/>
      </c>
      <c r="E4104" s="93"/>
      <c r="F4104" s="4"/>
      <c r="G4104" s="72"/>
      <c r="H4104" s="72"/>
      <c r="I4104" s="72"/>
      <c r="J4104" s="72"/>
      <c r="W4104" s="68">
        <f t="shared" si="193"/>
        <v>1</v>
      </c>
      <c r="AC4104" s="1" t="str">
        <f t="shared" si="194"/>
        <v>1900</v>
      </c>
    </row>
    <row r="4105" spans="4:29" x14ac:dyDescent="0.25">
      <c r="D4105" s="99" t="str">
        <f t="shared" si="192"/>
        <v/>
      </c>
      <c r="E4105" s="93"/>
      <c r="F4105" s="4"/>
      <c r="G4105" s="72"/>
      <c r="H4105" s="72"/>
      <c r="I4105" s="72"/>
      <c r="J4105" s="72"/>
      <c r="W4105" s="68">
        <f t="shared" si="193"/>
        <v>1</v>
      </c>
      <c r="AC4105" s="1" t="str">
        <f t="shared" si="194"/>
        <v>1900</v>
      </c>
    </row>
    <row r="4106" spans="4:29" x14ac:dyDescent="0.25">
      <c r="D4106" s="99" t="str">
        <f t="shared" si="192"/>
        <v/>
      </c>
      <c r="E4106" s="93"/>
      <c r="F4106" s="4"/>
      <c r="G4106" s="72"/>
      <c r="H4106" s="72"/>
      <c r="I4106" s="72"/>
      <c r="J4106" s="72"/>
      <c r="W4106" s="68">
        <f t="shared" si="193"/>
        <v>1</v>
      </c>
      <c r="AC4106" s="1" t="str">
        <f t="shared" si="194"/>
        <v>1900</v>
      </c>
    </row>
    <row r="4107" spans="4:29" x14ac:dyDescent="0.25">
      <c r="D4107" s="99" t="str">
        <f t="shared" si="192"/>
        <v/>
      </c>
      <c r="E4107" s="93"/>
      <c r="F4107" s="4"/>
      <c r="G4107" s="72"/>
      <c r="H4107" s="72"/>
      <c r="I4107" s="72"/>
      <c r="J4107" s="72"/>
      <c r="W4107" s="68">
        <f t="shared" si="193"/>
        <v>1</v>
      </c>
      <c r="AC4107" s="1" t="str">
        <f t="shared" si="194"/>
        <v>1900</v>
      </c>
    </row>
    <row r="4108" spans="4:29" x14ac:dyDescent="0.25">
      <c r="D4108" s="99" t="str">
        <f t="shared" si="192"/>
        <v/>
      </c>
      <c r="E4108" s="93"/>
      <c r="F4108" s="4"/>
      <c r="G4108" s="72"/>
      <c r="H4108" s="72"/>
      <c r="I4108" s="72"/>
      <c r="J4108" s="72"/>
      <c r="W4108" s="68">
        <f t="shared" si="193"/>
        <v>1</v>
      </c>
      <c r="AC4108" s="1" t="str">
        <f t="shared" si="194"/>
        <v>1900</v>
      </c>
    </row>
    <row r="4109" spans="4:29" x14ac:dyDescent="0.25">
      <c r="D4109" s="99" t="str">
        <f t="shared" si="192"/>
        <v/>
      </c>
      <c r="E4109" s="93"/>
      <c r="F4109" s="4"/>
      <c r="G4109" s="72"/>
      <c r="H4109" s="72"/>
      <c r="I4109" s="72"/>
      <c r="J4109" s="72"/>
      <c r="W4109" s="68">
        <f t="shared" si="193"/>
        <v>1</v>
      </c>
      <c r="AC4109" s="1" t="str">
        <f t="shared" si="194"/>
        <v>1900</v>
      </c>
    </row>
    <row r="4110" spans="4:29" x14ac:dyDescent="0.25">
      <c r="D4110" s="99" t="str">
        <f t="shared" si="192"/>
        <v/>
      </c>
      <c r="E4110" s="93"/>
      <c r="F4110" s="4"/>
      <c r="G4110" s="72"/>
      <c r="H4110" s="72"/>
      <c r="I4110" s="72"/>
      <c r="J4110" s="72"/>
      <c r="W4110" s="68">
        <f t="shared" si="193"/>
        <v>1</v>
      </c>
      <c r="AC4110" s="1" t="str">
        <f t="shared" si="194"/>
        <v>1900</v>
      </c>
    </row>
    <row r="4111" spans="4:29" x14ac:dyDescent="0.25">
      <c r="D4111" s="99" t="str">
        <f t="shared" si="192"/>
        <v/>
      </c>
      <c r="E4111" s="93"/>
      <c r="F4111" s="4"/>
      <c r="G4111" s="72"/>
      <c r="H4111" s="72"/>
      <c r="I4111" s="72"/>
      <c r="J4111" s="72"/>
      <c r="W4111" s="68">
        <f t="shared" si="193"/>
        <v>1</v>
      </c>
      <c r="AC4111" s="1" t="str">
        <f t="shared" si="194"/>
        <v>1900</v>
      </c>
    </row>
    <row r="4112" spans="4:29" x14ac:dyDescent="0.25">
      <c r="D4112" s="99" t="str">
        <f t="shared" si="192"/>
        <v/>
      </c>
      <c r="E4112" s="93"/>
      <c r="F4112" s="4"/>
      <c r="G4112" s="72"/>
      <c r="H4112" s="72"/>
      <c r="I4112" s="72"/>
      <c r="J4112" s="72"/>
      <c r="W4112" s="68">
        <f t="shared" si="193"/>
        <v>1</v>
      </c>
      <c r="AC4112" s="1" t="str">
        <f t="shared" si="194"/>
        <v>1900</v>
      </c>
    </row>
    <row r="4113" spans="4:29" x14ac:dyDescent="0.25">
      <c r="D4113" s="99" t="str">
        <f t="shared" si="192"/>
        <v/>
      </c>
      <c r="E4113" s="93"/>
      <c r="F4113" s="4"/>
      <c r="G4113" s="72"/>
      <c r="H4113" s="72"/>
      <c r="I4113" s="72"/>
      <c r="J4113" s="72"/>
      <c r="W4113" s="68">
        <f t="shared" si="193"/>
        <v>1</v>
      </c>
      <c r="AC4113" s="1" t="str">
        <f t="shared" si="194"/>
        <v>1900</v>
      </c>
    </row>
    <row r="4114" spans="4:29" x14ac:dyDescent="0.25">
      <c r="D4114" s="99" t="str">
        <f t="shared" si="192"/>
        <v/>
      </c>
      <c r="E4114" s="93"/>
      <c r="F4114" s="4"/>
      <c r="G4114" s="72"/>
      <c r="H4114" s="72"/>
      <c r="I4114" s="72"/>
      <c r="J4114" s="72"/>
      <c r="W4114" s="68">
        <f t="shared" si="193"/>
        <v>1</v>
      </c>
      <c r="AC4114" s="1" t="str">
        <f t="shared" si="194"/>
        <v>1900</v>
      </c>
    </row>
    <row r="4115" spans="4:29" x14ac:dyDescent="0.25">
      <c r="D4115" s="99" t="str">
        <f t="shared" si="192"/>
        <v/>
      </c>
      <c r="E4115" s="93"/>
      <c r="F4115" s="4"/>
      <c r="G4115" s="72"/>
      <c r="H4115" s="72"/>
      <c r="I4115" s="72"/>
      <c r="J4115" s="72"/>
      <c r="W4115" s="68">
        <f t="shared" si="193"/>
        <v>1</v>
      </c>
      <c r="AC4115" s="1" t="str">
        <f t="shared" si="194"/>
        <v>1900</v>
      </c>
    </row>
    <row r="4116" spans="4:29" x14ac:dyDescent="0.25">
      <c r="D4116" s="99" t="str">
        <f t="shared" si="192"/>
        <v/>
      </c>
      <c r="E4116" s="93"/>
      <c r="F4116" s="4"/>
      <c r="G4116" s="72"/>
      <c r="H4116" s="72"/>
      <c r="I4116" s="72"/>
      <c r="J4116" s="72"/>
      <c r="W4116" s="68">
        <f t="shared" si="193"/>
        <v>1</v>
      </c>
      <c r="AC4116" s="1" t="str">
        <f t="shared" si="194"/>
        <v>1900</v>
      </c>
    </row>
    <row r="4117" spans="4:29" x14ac:dyDescent="0.25">
      <c r="D4117" s="99" t="str">
        <f t="shared" si="192"/>
        <v/>
      </c>
      <c r="E4117" s="93"/>
      <c r="F4117" s="4"/>
      <c r="G4117" s="72"/>
      <c r="H4117" s="72"/>
      <c r="I4117" s="72"/>
      <c r="J4117" s="72"/>
      <c r="W4117" s="68">
        <f t="shared" si="193"/>
        <v>1</v>
      </c>
      <c r="AC4117" s="1" t="str">
        <f t="shared" si="194"/>
        <v>1900</v>
      </c>
    </row>
    <row r="4118" spans="4:29" x14ac:dyDescent="0.25">
      <c r="D4118" s="99" t="str">
        <f t="shared" si="192"/>
        <v/>
      </c>
      <c r="E4118" s="93"/>
      <c r="F4118" s="4"/>
      <c r="G4118" s="72"/>
      <c r="H4118" s="72"/>
      <c r="I4118" s="72"/>
      <c r="J4118" s="72"/>
      <c r="W4118" s="68">
        <f t="shared" si="193"/>
        <v>1</v>
      </c>
      <c r="AC4118" s="1" t="str">
        <f t="shared" si="194"/>
        <v>1900</v>
      </c>
    </row>
    <row r="4119" spans="4:29" x14ac:dyDescent="0.25">
      <c r="D4119" s="99" t="str">
        <f t="shared" si="192"/>
        <v/>
      </c>
      <c r="E4119" s="93"/>
      <c r="F4119" s="4"/>
      <c r="G4119" s="72"/>
      <c r="H4119" s="72"/>
      <c r="I4119" s="72"/>
      <c r="J4119" s="72"/>
      <c r="W4119" s="68">
        <f t="shared" si="193"/>
        <v>1</v>
      </c>
      <c r="AC4119" s="1" t="str">
        <f t="shared" si="194"/>
        <v>1900</v>
      </c>
    </row>
    <row r="4120" spans="4:29" x14ac:dyDescent="0.25">
      <c r="D4120" s="99" t="str">
        <f t="shared" si="192"/>
        <v/>
      </c>
      <c r="E4120" s="93"/>
      <c r="F4120" s="4"/>
      <c r="G4120" s="72"/>
      <c r="H4120" s="72"/>
      <c r="I4120" s="72"/>
      <c r="J4120" s="72"/>
      <c r="W4120" s="68">
        <f t="shared" si="193"/>
        <v>1</v>
      </c>
      <c r="AC4120" s="1" t="str">
        <f t="shared" si="194"/>
        <v>1900</v>
      </c>
    </row>
    <row r="4121" spans="4:29" x14ac:dyDescent="0.25">
      <c r="D4121" s="99" t="str">
        <f t="shared" si="192"/>
        <v/>
      </c>
      <c r="E4121" s="93"/>
      <c r="F4121" s="4"/>
      <c r="G4121" s="72"/>
      <c r="H4121" s="72"/>
      <c r="I4121" s="72"/>
      <c r="J4121" s="72"/>
      <c r="W4121" s="68">
        <f t="shared" si="193"/>
        <v>1</v>
      </c>
      <c r="AC4121" s="1" t="str">
        <f t="shared" si="194"/>
        <v>1900</v>
      </c>
    </row>
    <row r="4122" spans="4:29" x14ac:dyDescent="0.25">
      <c r="D4122" s="99" t="str">
        <f t="shared" si="192"/>
        <v/>
      </c>
      <c r="E4122" s="93"/>
      <c r="F4122" s="4"/>
      <c r="G4122" s="72"/>
      <c r="H4122" s="72"/>
      <c r="I4122" s="72"/>
      <c r="J4122" s="72"/>
      <c r="W4122" s="68">
        <f t="shared" si="193"/>
        <v>1</v>
      </c>
      <c r="AC4122" s="1" t="str">
        <f t="shared" si="194"/>
        <v>1900</v>
      </c>
    </row>
    <row r="4123" spans="4:29" x14ac:dyDescent="0.25">
      <c r="D4123" s="99" t="str">
        <f t="shared" si="192"/>
        <v/>
      </c>
      <c r="E4123" s="93"/>
      <c r="F4123" s="4"/>
      <c r="G4123" s="72"/>
      <c r="H4123" s="72"/>
      <c r="I4123" s="72"/>
      <c r="J4123" s="72"/>
      <c r="W4123" s="68">
        <f t="shared" si="193"/>
        <v>1</v>
      </c>
      <c r="AC4123" s="1" t="str">
        <f t="shared" si="194"/>
        <v>1900</v>
      </c>
    </row>
    <row r="4124" spans="4:29" x14ac:dyDescent="0.25">
      <c r="D4124" s="99" t="str">
        <f t="shared" si="192"/>
        <v/>
      </c>
      <c r="E4124" s="93"/>
      <c r="F4124" s="4"/>
      <c r="G4124" s="72"/>
      <c r="H4124" s="72"/>
      <c r="I4124" s="72"/>
      <c r="J4124" s="72"/>
      <c r="W4124" s="68">
        <f t="shared" si="193"/>
        <v>1</v>
      </c>
      <c r="AC4124" s="1" t="str">
        <f t="shared" si="194"/>
        <v>1900</v>
      </c>
    </row>
    <row r="4125" spans="4:29" x14ac:dyDescent="0.25">
      <c r="D4125" s="99" t="str">
        <f t="shared" si="192"/>
        <v/>
      </c>
      <c r="E4125" s="93"/>
      <c r="F4125" s="4"/>
      <c r="G4125" s="72"/>
      <c r="H4125" s="72"/>
      <c r="I4125" s="72"/>
      <c r="J4125" s="72"/>
      <c r="W4125" s="68">
        <f t="shared" si="193"/>
        <v>1</v>
      </c>
      <c r="AC4125" s="1" t="str">
        <f t="shared" si="194"/>
        <v>1900</v>
      </c>
    </row>
    <row r="4126" spans="4:29" x14ac:dyDescent="0.25">
      <c r="D4126" s="99" t="str">
        <f t="shared" si="192"/>
        <v/>
      </c>
      <c r="E4126" s="93"/>
      <c r="F4126" s="4"/>
      <c r="G4126" s="72"/>
      <c r="H4126" s="72"/>
      <c r="I4126" s="72"/>
      <c r="J4126" s="72"/>
      <c r="W4126" s="68">
        <f t="shared" si="193"/>
        <v>1</v>
      </c>
      <c r="AC4126" s="1" t="str">
        <f t="shared" si="194"/>
        <v>1900</v>
      </c>
    </row>
    <row r="4127" spans="4:29" x14ac:dyDescent="0.25">
      <c r="D4127" s="99" t="str">
        <f t="shared" si="192"/>
        <v/>
      </c>
      <c r="E4127" s="93"/>
      <c r="F4127" s="4"/>
      <c r="G4127" s="72"/>
      <c r="H4127" s="72"/>
      <c r="I4127" s="72"/>
      <c r="J4127" s="72"/>
      <c r="W4127" s="68">
        <f t="shared" si="193"/>
        <v>1</v>
      </c>
      <c r="AC4127" s="1" t="str">
        <f t="shared" si="194"/>
        <v>1900</v>
      </c>
    </row>
    <row r="4128" spans="4:29" x14ac:dyDescent="0.25">
      <c r="D4128" s="99" t="str">
        <f t="shared" si="192"/>
        <v/>
      </c>
      <c r="E4128" s="93"/>
      <c r="F4128" s="4"/>
      <c r="G4128" s="72"/>
      <c r="H4128" s="72"/>
      <c r="I4128" s="72"/>
      <c r="J4128" s="72"/>
      <c r="W4128" s="68">
        <f t="shared" si="193"/>
        <v>1</v>
      </c>
      <c r="AC4128" s="1" t="str">
        <f t="shared" si="194"/>
        <v>1900</v>
      </c>
    </row>
    <row r="4129" spans="4:29" x14ac:dyDescent="0.25">
      <c r="D4129" s="99" t="str">
        <f t="shared" si="192"/>
        <v/>
      </c>
      <c r="E4129" s="93"/>
      <c r="F4129" s="4"/>
      <c r="G4129" s="72"/>
      <c r="H4129" s="72"/>
      <c r="I4129" s="72"/>
      <c r="J4129" s="72"/>
      <c r="W4129" s="68">
        <f t="shared" si="193"/>
        <v>1</v>
      </c>
      <c r="AC4129" s="1" t="str">
        <f t="shared" si="194"/>
        <v>1900</v>
      </c>
    </row>
    <row r="4130" spans="4:29" x14ac:dyDescent="0.25">
      <c r="D4130" s="99" t="str">
        <f t="shared" si="192"/>
        <v/>
      </c>
      <c r="E4130" s="93"/>
      <c r="F4130" s="4"/>
      <c r="G4130" s="72"/>
      <c r="H4130" s="72"/>
      <c r="I4130" s="72"/>
      <c r="J4130" s="72"/>
      <c r="W4130" s="68">
        <f t="shared" si="193"/>
        <v>1</v>
      </c>
      <c r="AC4130" s="1" t="str">
        <f t="shared" si="194"/>
        <v>1900</v>
      </c>
    </row>
    <row r="4131" spans="4:29" x14ac:dyDescent="0.25">
      <c r="D4131" s="99" t="str">
        <f t="shared" si="192"/>
        <v/>
      </c>
      <c r="E4131" s="93"/>
      <c r="F4131" s="4"/>
      <c r="G4131" s="72"/>
      <c r="H4131" s="72"/>
      <c r="I4131" s="72"/>
      <c r="J4131" s="72"/>
      <c r="W4131" s="68">
        <f t="shared" si="193"/>
        <v>1</v>
      </c>
      <c r="AC4131" s="1" t="str">
        <f t="shared" si="194"/>
        <v>1900</v>
      </c>
    </row>
    <row r="4132" spans="4:29" x14ac:dyDescent="0.25">
      <c r="D4132" s="99" t="str">
        <f t="shared" si="192"/>
        <v/>
      </c>
      <c r="E4132" s="93"/>
      <c r="F4132" s="4"/>
      <c r="G4132" s="72"/>
      <c r="H4132" s="72"/>
      <c r="I4132" s="72"/>
      <c r="J4132" s="72"/>
      <c r="W4132" s="68">
        <f t="shared" si="193"/>
        <v>1</v>
      </c>
      <c r="AC4132" s="1" t="str">
        <f t="shared" si="194"/>
        <v>1900</v>
      </c>
    </row>
    <row r="4133" spans="4:29" x14ac:dyDescent="0.25">
      <c r="D4133" s="99" t="str">
        <f t="shared" si="192"/>
        <v/>
      </c>
      <c r="E4133" s="93"/>
      <c r="F4133" s="4"/>
      <c r="G4133" s="72"/>
      <c r="H4133" s="72"/>
      <c r="I4133" s="72"/>
      <c r="J4133" s="72"/>
      <c r="W4133" s="68">
        <f t="shared" si="193"/>
        <v>1</v>
      </c>
      <c r="AC4133" s="1" t="str">
        <f t="shared" si="194"/>
        <v>1900</v>
      </c>
    </row>
    <row r="4134" spans="4:29" x14ac:dyDescent="0.25">
      <c r="D4134" s="99" t="str">
        <f t="shared" si="192"/>
        <v/>
      </c>
      <c r="E4134" s="93"/>
      <c r="F4134" s="4"/>
      <c r="G4134" s="72"/>
      <c r="H4134" s="72"/>
      <c r="I4134" s="72"/>
      <c r="J4134" s="72"/>
      <c r="W4134" s="68">
        <f t="shared" si="193"/>
        <v>1</v>
      </c>
      <c r="AC4134" s="1" t="str">
        <f t="shared" si="194"/>
        <v>1900</v>
      </c>
    </row>
    <row r="4135" spans="4:29" x14ac:dyDescent="0.25">
      <c r="D4135" s="99" t="str">
        <f t="shared" si="192"/>
        <v/>
      </c>
      <c r="E4135" s="93"/>
      <c r="F4135" s="4"/>
      <c r="G4135" s="72"/>
      <c r="H4135" s="72"/>
      <c r="I4135" s="72"/>
      <c r="J4135" s="72"/>
      <c r="W4135" s="68">
        <f t="shared" si="193"/>
        <v>1</v>
      </c>
      <c r="AC4135" s="1" t="str">
        <f t="shared" si="194"/>
        <v>1900</v>
      </c>
    </row>
    <row r="4136" spans="4:29" x14ac:dyDescent="0.25">
      <c r="D4136" s="99" t="str">
        <f t="shared" si="192"/>
        <v/>
      </c>
      <c r="E4136" s="93"/>
      <c r="F4136" s="4"/>
      <c r="G4136" s="72"/>
      <c r="H4136" s="72"/>
      <c r="I4136" s="72"/>
      <c r="J4136" s="72"/>
      <c r="W4136" s="68">
        <f t="shared" si="193"/>
        <v>1</v>
      </c>
      <c r="AC4136" s="1" t="str">
        <f t="shared" si="194"/>
        <v>1900</v>
      </c>
    </row>
    <row r="4137" spans="4:29" x14ac:dyDescent="0.25">
      <c r="D4137" s="99" t="str">
        <f t="shared" si="192"/>
        <v/>
      </c>
      <c r="E4137" s="93"/>
      <c r="F4137" s="4"/>
      <c r="G4137" s="72"/>
      <c r="H4137" s="72"/>
      <c r="I4137" s="72"/>
      <c r="J4137" s="72"/>
      <c r="W4137" s="68">
        <f t="shared" si="193"/>
        <v>1</v>
      </c>
      <c r="AC4137" s="1" t="str">
        <f t="shared" si="194"/>
        <v>1900</v>
      </c>
    </row>
    <row r="4138" spans="4:29" x14ac:dyDescent="0.25">
      <c r="D4138" s="99" t="str">
        <f t="shared" si="192"/>
        <v/>
      </c>
      <c r="E4138" s="93"/>
      <c r="F4138" s="4"/>
      <c r="G4138" s="72"/>
      <c r="H4138" s="72"/>
      <c r="I4138" s="72"/>
      <c r="J4138" s="72"/>
      <c r="W4138" s="68">
        <f t="shared" si="193"/>
        <v>1</v>
      </c>
      <c r="AC4138" s="1" t="str">
        <f t="shared" si="194"/>
        <v>1900</v>
      </c>
    </row>
    <row r="4139" spans="4:29" x14ac:dyDescent="0.25">
      <c r="D4139" s="99" t="str">
        <f t="shared" si="192"/>
        <v/>
      </c>
      <c r="E4139" s="93"/>
      <c r="F4139" s="4"/>
      <c r="G4139" s="72"/>
      <c r="H4139" s="72"/>
      <c r="I4139" s="72"/>
      <c r="J4139" s="72"/>
      <c r="W4139" s="68">
        <f t="shared" si="193"/>
        <v>1</v>
      </c>
      <c r="AC4139" s="1" t="str">
        <f t="shared" si="194"/>
        <v>1900</v>
      </c>
    </row>
    <row r="4140" spans="4:29" x14ac:dyDescent="0.25">
      <c r="D4140" s="99" t="str">
        <f t="shared" si="192"/>
        <v/>
      </c>
      <c r="E4140" s="93"/>
      <c r="F4140" s="4"/>
      <c r="G4140" s="72"/>
      <c r="H4140" s="72"/>
      <c r="I4140" s="72"/>
      <c r="J4140" s="72"/>
      <c r="W4140" s="68">
        <f t="shared" si="193"/>
        <v>1</v>
      </c>
      <c r="AC4140" s="1" t="str">
        <f t="shared" si="194"/>
        <v>1900</v>
      </c>
    </row>
    <row r="4141" spans="4:29" x14ac:dyDescent="0.25">
      <c r="D4141" s="99" t="str">
        <f t="shared" si="192"/>
        <v/>
      </c>
      <c r="E4141" s="93"/>
      <c r="F4141" s="4"/>
      <c r="G4141" s="72"/>
      <c r="H4141" s="72"/>
      <c r="I4141" s="72"/>
      <c r="J4141" s="72"/>
      <c r="W4141" s="68">
        <f t="shared" si="193"/>
        <v>1</v>
      </c>
      <c r="AC4141" s="1" t="str">
        <f t="shared" si="194"/>
        <v>1900</v>
      </c>
    </row>
    <row r="4142" spans="4:29" x14ac:dyDescent="0.25">
      <c r="D4142" s="99" t="str">
        <f t="shared" si="192"/>
        <v/>
      </c>
      <c r="E4142" s="93"/>
      <c r="F4142" s="4"/>
      <c r="G4142" s="72"/>
      <c r="H4142" s="72"/>
      <c r="I4142" s="72"/>
      <c r="J4142" s="72"/>
      <c r="W4142" s="68">
        <f t="shared" si="193"/>
        <v>1</v>
      </c>
      <c r="AC4142" s="1" t="str">
        <f t="shared" si="194"/>
        <v>1900</v>
      </c>
    </row>
    <row r="4143" spans="4:29" x14ac:dyDescent="0.25">
      <c r="D4143" s="99" t="str">
        <f t="shared" si="192"/>
        <v/>
      </c>
      <c r="E4143" s="93"/>
      <c r="F4143" s="4"/>
      <c r="G4143" s="72"/>
      <c r="H4143" s="72"/>
      <c r="I4143" s="72"/>
      <c r="J4143" s="72"/>
      <c r="W4143" s="68">
        <f t="shared" si="193"/>
        <v>1</v>
      </c>
      <c r="AC4143" s="1" t="str">
        <f t="shared" si="194"/>
        <v>1900</v>
      </c>
    </row>
    <row r="4144" spans="4:29" x14ac:dyDescent="0.25">
      <c r="D4144" s="99" t="str">
        <f t="shared" si="192"/>
        <v/>
      </c>
      <c r="E4144" s="93"/>
      <c r="F4144" s="4"/>
      <c r="G4144" s="72"/>
      <c r="H4144" s="72"/>
      <c r="I4144" s="72"/>
      <c r="J4144" s="72"/>
      <c r="W4144" s="68">
        <f t="shared" si="193"/>
        <v>1</v>
      </c>
      <c r="AC4144" s="1" t="str">
        <f t="shared" si="194"/>
        <v>1900</v>
      </c>
    </row>
    <row r="4145" spans="4:29" x14ac:dyDescent="0.25">
      <c r="D4145" s="99" t="str">
        <f t="shared" si="192"/>
        <v/>
      </c>
      <c r="E4145" s="93"/>
      <c r="F4145" s="4"/>
      <c r="G4145" s="72"/>
      <c r="H4145" s="72"/>
      <c r="I4145" s="72"/>
      <c r="J4145" s="72"/>
      <c r="W4145" s="68">
        <f t="shared" si="193"/>
        <v>1</v>
      </c>
      <c r="AC4145" s="1" t="str">
        <f t="shared" si="194"/>
        <v>1900</v>
      </c>
    </row>
    <row r="4146" spans="4:29" x14ac:dyDescent="0.25">
      <c r="D4146" s="99" t="str">
        <f t="shared" si="192"/>
        <v/>
      </c>
      <c r="E4146" s="93"/>
      <c r="F4146" s="4"/>
      <c r="G4146" s="72"/>
      <c r="H4146" s="72"/>
      <c r="I4146" s="72"/>
      <c r="J4146" s="72"/>
      <c r="W4146" s="68">
        <f t="shared" si="193"/>
        <v>1</v>
      </c>
      <c r="AC4146" s="1" t="str">
        <f t="shared" si="194"/>
        <v>1900</v>
      </c>
    </row>
    <row r="4147" spans="4:29" x14ac:dyDescent="0.25">
      <c r="D4147" s="99" t="str">
        <f t="shared" si="192"/>
        <v/>
      </c>
      <c r="E4147" s="93"/>
      <c r="F4147" s="4"/>
      <c r="G4147" s="72"/>
      <c r="H4147" s="72"/>
      <c r="I4147" s="72"/>
      <c r="J4147" s="72"/>
      <c r="W4147" s="68">
        <f t="shared" si="193"/>
        <v>1</v>
      </c>
      <c r="AC4147" s="1" t="str">
        <f t="shared" si="194"/>
        <v>1900</v>
      </c>
    </row>
    <row r="4148" spans="4:29" x14ac:dyDescent="0.25">
      <c r="D4148" s="99" t="str">
        <f t="shared" si="192"/>
        <v/>
      </c>
      <c r="E4148" s="93"/>
      <c r="F4148" s="4"/>
      <c r="G4148" s="72"/>
      <c r="H4148" s="72"/>
      <c r="I4148" s="72"/>
      <c r="J4148" s="72"/>
      <c r="W4148" s="68">
        <f t="shared" si="193"/>
        <v>1</v>
      </c>
      <c r="AC4148" s="1" t="str">
        <f t="shared" si="194"/>
        <v>1900</v>
      </c>
    </row>
    <row r="4149" spans="4:29" x14ac:dyDescent="0.25">
      <c r="D4149" s="99" t="str">
        <f t="shared" si="192"/>
        <v/>
      </c>
      <c r="E4149" s="93"/>
      <c r="F4149" s="4"/>
      <c r="G4149" s="72"/>
      <c r="H4149" s="72"/>
      <c r="I4149" s="72"/>
      <c r="J4149" s="72"/>
      <c r="W4149" s="68">
        <f t="shared" si="193"/>
        <v>1</v>
      </c>
      <c r="AC4149" s="1" t="str">
        <f t="shared" si="194"/>
        <v>1900</v>
      </c>
    </row>
    <row r="4150" spans="4:29" x14ac:dyDescent="0.25">
      <c r="D4150" s="99" t="str">
        <f t="shared" si="192"/>
        <v/>
      </c>
      <c r="E4150" s="93"/>
      <c r="F4150" s="4"/>
      <c r="G4150" s="72"/>
      <c r="H4150" s="72"/>
      <c r="I4150" s="72"/>
      <c r="J4150" s="72"/>
      <c r="W4150" s="68">
        <f t="shared" si="193"/>
        <v>1</v>
      </c>
      <c r="AC4150" s="1" t="str">
        <f t="shared" si="194"/>
        <v>1900</v>
      </c>
    </row>
    <row r="4151" spans="4:29" x14ac:dyDescent="0.25">
      <c r="D4151" s="99" t="str">
        <f t="shared" si="192"/>
        <v/>
      </c>
      <c r="E4151" s="93"/>
      <c r="F4151" s="4"/>
      <c r="G4151" s="72"/>
      <c r="H4151" s="72"/>
      <c r="I4151" s="72"/>
      <c r="J4151" s="72"/>
      <c r="W4151" s="68">
        <f t="shared" si="193"/>
        <v>1</v>
      </c>
      <c r="AC4151" s="1" t="str">
        <f t="shared" si="194"/>
        <v>1900</v>
      </c>
    </row>
    <row r="4152" spans="4:29" x14ac:dyDescent="0.25">
      <c r="D4152" s="99" t="str">
        <f t="shared" si="192"/>
        <v/>
      </c>
      <c r="E4152" s="93"/>
      <c r="F4152" s="4"/>
      <c r="G4152" s="72"/>
      <c r="H4152" s="72"/>
      <c r="I4152" s="72"/>
      <c r="J4152" s="72"/>
      <c r="W4152" s="68">
        <f t="shared" si="193"/>
        <v>1</v>
      </c>
      <c r="AC4152" s="1" t="str">
        <f t="shared" si="194"/>
        <v>1900</v>
      </c>
    </row>
    <row r="4153" spans="4:29" x14ac:dyDescent="0.25">
      <c r="D4153" s="99" t="str">
        <f t="shared" si="192"/>
        <v/>
      </c>
      <c r="E4153" s="93"/>
      <c r="F4153" s="4"/>
      <c r="G4153" s="72"/>
      <c r="H4153" s="72"/>
      <c r="I4153" s="72"/>
      <c r="J4153" s="72"/>
      <c r="W4153" s="68">
        <f t="shared" si="193"/>
        <v>1</v>
      </c>
      <c r="AC4153" s="1" t="str">
        <f t="shared" si="194"/>
        <v>1900</v>
      </c>
    </row>
    <row r="4154" spans="4:29" x14ac:dyDescent="0.25">
      <c r="D4154" s="99" t="str">
        <f t="shared" si="192"/>
        <v/>
      </c>
      <c r="E4154" s="93"/>
      <c r="F4154" s="4"/>
      <c r="G4154" s="72"/>
      <c r="H4154" s="72"/>
      <c r="I4154" s="72"/>
      <c r="J4154" s="72"/>
      <c r="W4154" s="68">
        <f t="shared" si="193"/>
        <v>1</v>
      </c>
      <c r="AC4154" s="1" t="str">
        <f t="shared" si="194"/>
        <v>1900</v>
      </c>
    </row>
    <row r="4155" spans="4:29" x14ac:dyDescent="0.25">
      <c r="D4155" s="99" t="str">
        <f t="shared" si="192"/>
        <v/>
      </c>
      <c r="E4155" s="93"/>
      <c r="F4155" s="4"/>
      <c r="G4155" s="72"/>
      <c r="H4155" s="72"/>
      <c r="I4155" s="72"/>
      <c r="J4155" s="72"/>
      <c r="W4155" s="68">
        <f t="shared" si="193"/>
        <v>1</v>
      </c>
      <c r="AC4155" s="1" t="str">
        <f t="shared" si="194"/>
        <v>1900</v>
      </c>
    </row>
    <row r="4156" spans="4:29" x14ac:dyDescent="0.25">
      <c r="D4156" s="99" t="str">
        <f t="shared" si="192"/>
        <v/>
      </c>
      <c r="E4156" s="93"/>
      <c r="F4156" s="4"/>
      <c r="G4156" s="72"/>
      <c r="H4156" s="72"/>
      <c r="I4156" s="72"/>
      <c r="J4156" s="72"/>
      <c r="W4156" s="68">
        <f t="shared" si="193"/>
        <v>1</v>
      </c>
      <c r="AC4156" s="1" t="str">
        <f t="shared" si="194"/>
        <v>1900</v>
      </c>
    </row>
    <row r="4157" spans="4:29" x14ac:dyDescent="0.25">
      <c r="D4157" s="99" t="str">
        <f t="shared" si="192"/>
        <v/>
      </c>
      <c r="E4157" s="93"/>
      <c r="F4157" s="4"/>
      <c r="G4157" s="72"/>
      <c r="H4157" s="72"/>
      <c r="I4157" s="72"/>
      <c r="J4157" s="72"/>
      <c r="W4157" s="68">
        <f t="shared" si="193"/>
        <v>1</v>
      </c>
      <c r="AC4157" s="1" t="str">
        <f t="shared" si="194"/>
        <v>1900</v>
      </c>
    </row>
    <row r="4158" spans="4:29" x14ac:dyDescent="0.25">
      <c r="D4158" s="99" t="str">
        <f t="shared" si="192"/>
        <v/>
      </c>
      <c r="E4158" s="93"/>
      <c r="F4158" s="4"/>
      <c r="G4158" s="72"/>
      <c r="H4158" s="72"/>
      <c r="I4158" s="72"/>
      <c r="J4158" s="72"/>
      <c r="W4158" s="68">
        <f t="shared" si="193"/>
        <v>1</v>
      </c>
      <c r="AC4158" s="1" t="str">
        <f t="shared" si="194"/>
        <v>1900</v>
      </c>
    </row>
    <row r="4159" spans="4:29" x14ac:dyDescent="0.25">
      <c r="D4159" s="99" t="str">
        <f t="shared" si="192"/>
        <v/>
      </c>
      <c r="E4159" s="93"/>
      <c r="F4159" s="4"/>
      <c r="G4159" s="72"/>
      <c r="H4159" s="72"/>
      <c r="I4159" s="72"/>
      <c r="J4159" s="72"/>
      <c r="W4159" s="68">
        <f t="shared" si="193"/>
        <v>1</v>
      </c>
      <c r="AC4159" s="1" t="str">
        <f t="shared" si="194"/>
        <v>1900</v>
      </c>
    </row>
    <row r="4160" spans="4:29" x14ac:dyDescent="0.25">
      <c r="D4160" s="99" t="str">
        <f t="shared" si="192"/>
        <v/>
      </c>
      <c r="E4160" s="93"/>
      <c r="F4160" s="4"/>
      <c r="G4160" s="72"/>
      <c r="H4160" s="72"/>
      <c r="I4160" s="72"/>
      <c r="J4160" s="72"/>
      <c r="W4160" s="68">
        <f t="shared" si="193"/>
        <v>1</v>
      </c>
      <c r="AC4160" s="1" t="str">
        <f t="shared" si="194"/>
        <v>1900</v>
      </c>
    </row>
    <row r="4161" spans="4:29" x14ac:dyDescent="0.25">
      <c r="D4161" s="99" t="str">
        <f t="shared" si="192"/>
        <v/>
      </c>
      <c r="E4161" s="93"/>
      <c r="F4161" s="4"/>
      <c r="G4161" s="72"/>
      <c r="H4161" s="72"/>
      <c r="I4161" s="72"/>
      <c r="J4161" s="72"/>
      <c r="W4161" s="68">
        <f t="shared" si="193"/>
        <v>1</v>
      </c>
      <c r="AC4161" s="1" t="str">
        <f t="shared" si="194"/>
        <v>1900</v>
      </c>
    </row>
    <row r="4162" spans="4:29" x14ac:dyDescent="0.25">
      <c r="D4162" s="99" t="str">
        <f t="shared" si="192"/>
        <v/>
      </c>
      <c r="E4162" s="93"/>
      <c r="F4162" s="4"/>
      <c r="G4162" s="72"/>
      <c r="H4162" s="72"/>
      <c r="I4162" s="72"/>
      <c r="J4162" s="72"/>
      <c r="W4162" s="68">
        <f t="shared" si="193"/>
        <v>1</v>
      </c>
      <c r="AC4162" s="1" t="str">
        <f t="shared" si="194"/>
        <v>1900</v>
      </c>
    </row>
    <row r="4163" spans="4:29" x14ac:dyDescent="0.25">
      <c r="D4163" s="99" t="str">
        <f t="shared" si="192"/>
        <v/>
      </c>
      <c r="E4163" s="93"/>
      <c r="F4163" s="4"/>
      <c r="G4163" s="72"/>
      <c r="H4163" s="72"/>
      <c r="I4163" s="72"/>
      <c r="J4163" s="72"/>
      <c r="W4163" s="68">
        <f t="shared" si="193"/>
        <v>1</v>
      </c>
      <c r="AC4163" s="1" t="str">
        <f t="shared" si="194"/>
        <v>1900</v>
      </c>
    </row>
    <row r="4164" spans="4:29" x14ac:dyDescent="0.25">
      <c r="D4164" s="99" t="str">
        <f t="shared" ref="D4164:D4227" si="195">IF(W4164&lt;&gt;$V$1,IF(YEAR(W4164)=YEAR(W4163),D4163+1,1),"")</f>
        <v/>
      </c>
      <c r="E4164" s="93"/>
      <c r="F4164" s="4"/>
      <c r="G4164" s="72"/>
      <c r="H4164" s="72"/>
      <c r="I4164" s="72"/>
      <c r="J4164" s="72"/>
      <c r="W4164" s="68">
        <f t="shared" ref="W4164:W4227" si="196">IF(CONCATENATE(F4164,F4165,F4166,F4167,F4168,F4169)&lt;&gt;"",IF(AND(E4164&lt;&gt;0,ISNUMBER(E4164)=TRUE),E4164,W4163),$V$1)</f>
        <v>1</v>
      </c>
      <c r="AC4164" s="1" t="str">
        <f t="shared" si="194"/>
        <v>1900</v>
      </c>
    </row>
    <row r="4165" spans="4:29" x14ac:dyDescent="0.25">
      <c r="D4165" s="99" t="str">
        <f t="shared" si="195"/>
        <v/>
      </c>
      <c r="E4165" s="93"/>
      <c r="F4165" s="4"/>
      <c r="G4165" s="72"/>
      <c r="H4165" s="72"/>
      <c r="I4165" s="72"/>
      <c r="J4165" s="72"/>
      <c r="W4165" s="68">
        <f t="shared" si="196"/>
        <v>1</v>
      </c>
      <c r="AC4165" s="1" t="str">
        <f t="shared" ref="AC4165:AC4228" si="197">YEAR(W4165)&amp;F4165</f>
        <v>1900</v>
      </c>
    </row>
    <row r="4166" spans="4:29" x14ac:dyDescent="0.25">
      <c r="D4166" s="99" t="str">
        <f t="shared" si="195"/>
        <v/>
      </c>
      <c r="E4166" s="93"/>
      <c r="F4166" s="4"/>
      <c r="G4166" s="72"/>
      <c r="H4166" s="72"/>
      <c r="I4166" s="72"/>
      <c r="J4166" s="72"/>
      <c r="W4166" s="68">
        <f t="shared" si="196"/>
        <v>1</v>
      </c>
      <c r="AC4166" s="1" t="str">
        <f t="shared" si="197"/>
        <v>1900</v>
      </c>
    </row>
    <row r="4167" spans="4:29" x14ac:dyDescent="0.25">
      <c r="D4167" s="99" t="str">
        <f t="shared" si="195"/>
        <v/>
      </c>
      <c r="E4167" s="93"/>
      <c r="F4167" s="4"/>
      <c r="G4167" s="72"/>
      <c r="H4167" s="72"/>
      <c r="I4167" s="72"/>
      <c r="J4167" s="72"/>
      <c r="W4167" s="68">
        <f t="shared" si="196"/>
        <v>1</v>
      </c>
      <c r="AC4167" s="1" t="str">
        <f t="shared" si="197"/>
        <v>1900</v>
      </c>
    </row>
    <row r="4168" spans="4:29" x14ac:dyDescent="0.25">
      <c r="D4168" s="99" t="str">
        <f t="shared" si="195"/>
        <v/>
      </c>
      <c r="E4168" s="93"/>
      <c r="F4168" s="4"/>
      <c r="G4168" s="72"/>
      <c r="H4168" s="72"/>
      <c r="I4168" s="72"/>
      <c r="J4168" s="72"/>
      <c r="W4168" s="68">
        <f t="shared" si="196"/>
        <v>1</v>
      </c>
      <c r="AC4168" s="1" t="str">
        <f t="shared" si="197"/>
        <v>1900</v>
      </c>
    </row>
    <row r="4169" spans="4:29" x14ac:dyDescent="0.25">
      <c r="D4169" s="99" t="str">
        <f t="shared" si="195"/>
        <v/>
      </c>
      <c r="E4169" s="93"/>
      <c r="F4169" s="4"/>
      <c r="G4169" s="72"/>
      <c r="H4169" s="72"/>
      <c r="I4169" s="72"/>
      <c r="J4169" s="72"/>
      <c r="W4169" s="68">
        <f t="shared" si="196"/>
        <v>1</v>
      </c>
      <c r="AC4169" s="1" t="str">
        <f t="shared" si="197"/>
        <v>1900</v>
      </c>
    </row>
    <row r="4170" spans="4:29" x14ac:dyDescent="0.25">
      <c r="D4170" s="99" t="str">
        <f t="shared" si="195"/>
        <v/>
      </c>
      <c r="E4170" s="93"/>
      <c r="F4170" s="4"/>
      <c r="G4170" s="72"/>
      <c r="H4170" s="72"/>
      <c r="I4170" s="72"/>
      <c r="J4170" s="72"/>
      <c r="W4170" s="68">
        <f t="shared" si="196"/>
        <v>1</v>
      </c>
      <c r="AC4170" s="1" t="str">
        <f t="shared" si="197"/>
        <v>1900</v>
      </c>
    </row>
    <row r="4171" spans="4:29" x14ac:dyDescent="0.25">
      <c r="D4171" s="99" t="str">
        <f t="shared" si="195"/>
        <v/>
      </c>
      <c r="E4171" s="93"/>
      <c r="F4171" s="4"/>
      <c r="G4171" s="72"/>
      <c r="H4171" s="72"/>
      <c r="I4171" s="72"/>
      <c r="J4171" s="72"/>
      <c r="W4171" s="68">
        <f t="shared" si="196"/>
        <v>1</v>
      </c>
      <c r="AC4171" s="1" t="str">
        <f t="shared" si="197"/>
        <v>1900</v>
      </c>
    </row>
    <row r="4172" spans="4:29" x14ac:dyDescent="0.25">
      <c r="D4172" s="99" t="str">
        <f t="shared" si="195"/>
        <v/>
      </c>
      <c r="E4172" s="93"/>
      <c r="F4172" s="4"/>
      <c r="G4172" s="72"/>
      <c r="H4172" s="72"/>
      <c r="I4172" s="72"/>
      <c r="J4172" s="72"/>
      <c r="W4172" s="68">
        <f t="shared" si="196"/>
        <v>1</v>
      </c>
      <c r="AC4172" s="1" t="str">
        <f t="shared" si="197"/>
        <v>1900</v>
      </c>
    </row>
    <row r="4173" spans="4:29" x14ac:dyDescent="0.25">
      <c r="D4173" s="99" t="str">
        <f t="shared" si="195"/>
        <v/>
      </c>
      <c r="E4173" s="93"/>
      <c r="F4173" s="4"/>
      <c r="G4173" s="72"/>
      <c r="H4173" s="72"/>
      <c r="I4173" s="72"/>
      <c r="J4173" s="72"/>
      <c r="W4173" s="68">
        <f t="shared" si="196"/>
        <v>1</v>
      </c>
      <c r="AC4173" s="1" t="str">
        <f t="shared" si="197"/>
        <v>1900</v>
      </c>
    </row>
    <row r="4174" spans="4:29" x14ac:dyDescent="0.25">
      <c r="D4174" s="99" t="str">
        <f t="shared" si="195"/>
        <v/>
      </c>
      <c r="E4174" s="93"/>
      <c r="F4174" s="4"/>
      <c r="G4174" s="72"/>
      <c r="H4174" s="72"/>
      <c r="I4174" s="72"/>
      <c r="J4174" s="72"/>
      <c r="W4174" s="68">
        <f t="shared" si="196"/>
        <v>1</v>
      </c>
      <c r="AC4174" s="1" t="str">
        <f t="shared" si="197"/>
        <v>1900</v>
      </c>
    </row>
    <row r="4175" spans="4:29" x14ac:dyDescent="0.25">
      <c r="D4175" s="99" t="str">
        <f t="shared" si="195"/>
        <v/>
      </c>
      <c r="E4175" s="93"/>
      <c r="F4175" s="4"/>
      <c r="G4175" s="72"/>
      <c r="H4175" s="72"/>
      <c r="I4175" s="72"/>
      <c r="J4175" s="72"/>
      <c r="W4175" s="68">
        <f t="shared" si="196"/>
        <v>1</v>
      </c>
      <c r="AC4175" s="1" t="str">
        <f t="shared" si="197"/>
        <v>1900</v>
      </c>
    </row>
    <row r="4176" spans="4:29" x14ac:dyDescent="0.25">
      <c r="D4176" s="99" t="str">
        <f t="shared" si="195"/>
        <v/>
      </c>
      <c r="E4176" s="93"/>
      <c r="F4176" s="4"/>
      <c r="G4176" s="72"/>
      <c r="H4176" s="72"/>
      <c r="I4176" s="72"/>
      <c r="J4176" s="72"/>
      <c r="W4176" s="68">
        <f t="shared" si="196"/>
        <v>1</v>
      </c>
      <c r="AC4176" s="1" t="str">
        <f t="shared" si="197"/>
        <v>1900</v>
      </c>
    </row>
    <row r="4177" spans="4:29" x14ac:dyDescent="0.25">
      <c r="D4177" s="99" t="str">
        <f t="shared" si="195"/>
        <v/>
      </c>
      <c r="E4177" s="93"/>
      <c r="F4177" s="4"/>
      <c r="G4177" s="72"/>
      <c r="H4177" s="72"/>
      <c r="I4177" s="72"/>
      <c r="J4177" s="72"/>
      <c r="W4177" s="68">
        <f t="shared" si="196"/>
        <v>1</v>
      </c>
      <c r="AC4177" s="1" t="str">
        <f t="shared" si="197"/>
        <v>1900</v>
      </c>
    </row>
    <row r="4178" spans="4:29" x14ac:dyDescent="0.25">
      <c r="D4178" s="99" t="str">
        <f t="shared" si="195"/>
        <v/>
      </c>
      <c r="E4178" s="93"/>
      <c r="F4178" s="4"/>
      <c r="G4178" s="72"/>
      <c r="H4178" s="72"/>
      <c r="I4178" s="72"/>
      <c r="J4178" s="72"/>
      <c r="W4178" s="68">
        <f t="shared" si="196"/>
        <v>1</v>
      </c>
      <c r="AC4178" s="1" t="str">
        <f t="shared" si="197"/>
        <v>1900</v>
      </c>
    </row>
    <row r="4179" spans="4:29" x14ac:dyDescent="0.25">
      <c r="D4179" s="99" t="str">
        <f t="shared" si="195"/>
        <v/>
      </c>
      <c r="E4179" s="93"/>
      <c r="F4179" s="4"/>
      <c r="G4179" s="72"/>
      <c r="H4179" s="72"/>
      <c r="I4179" s="72"/>
      <c r="J4179" s="72"/>
      <c r="W4179" s="68">
        <f t="shared" si="196"/>
        <v>1</v>
      </c>
      <c r="AC4179" s="1" t="str">
        <f t="shared" si="197"/>
        <v>1900</v>
      </c>
    </row>
    <row r="4180" spans="4:29" x14ac:dyDescent="0.25">
      <c r="D4180" s="99" t="str">
        <f t="shared" si="195"/>
        <v/>
      </c>
      <c r="E4180" s="93"/>
      <c r="F4180" s="4"/>
      <c r="G4180" s="72"/>
      <c r="H4180" s="72"/>
      <c r="I4180" s="72"/>
      <c r="J4180" s="72"/>
      <c r="W4180" s="68">
        <f t="shared" si="196"/>
        <v>1</v>
      </c>
      <c r="AC4180" s="1" t="str">
        <f t="shared" si="197"/>
        <v>1900</v>
      </c>
    </row>
    <row r="4181" spans="4:29" x14ac:dyDescent="0.25">
      <c r="D4181" s="99" t="str">
        <f t="shared" si="195"/>
        <v/>
      </c>
      <c r="E4181" s="93"/>
      <c r="F4181" s="4"/>
      <c r="G4181" s="72"/>
      <c r="H4181" s="72"/>
      <c r="I4181" s="72"/>
      <c r="J4181" s="72"/>
      <c r="W4181" s="68">
        <f t="shared" si="196"/>
        <v>1</v>
      </c>
      <c r="AC4181" s="1" t="str">
        <f t="shared" si="197"/>
        <v>1900</v>
      </c>
    </row>
    <row r="4182" spans="4:29" x14ac:dyDescent="0.25">
      <c r="D4182" s="99" t="str">
        <f t="shared" si="195"/>
        <v/>
      </c>
      <c r="E4182" s="93"/>
      <c r="F4182" s="4"/>
      <c r="G4182" s="72"/>
      <c r="H4182" s="72"/>
      <c r="I4182" s="72"/>
      <c r="J4182" s="72"/>
      <c r="W4182" s="68">
        <f t="shared" si="196"/>
        <v>1</v>
      </c>
      <c r="AC4182" s="1" t="str">
        <f t="shared" si="197"/>
        <v>1900</v>
      </c>
    </row>
    <row r="4183" spans="4:29" x14ac:dyDescent="0.25">
      <c r="D4183" s="99" t="str">
        <f t="shared" si="195"/>
        <v/>
      </c>
      <c r="E4183" s="93"/>
      <c r="F4183" s="4"/>
      <c r="G4183" s="72"/>
      <c r="H4183" s="72"/>
      <c r="I4183" s="72"/>
      <c r="J4183" s="72"/>
      <c r="W4183" s="68">
        <f t="shared" si="196"/>
        <v>1</v>
      </c>
      <c r="AC4183" s="1" t="str">
        <f t="shared" si="197"/>
        <v>1900</v>
      </c>
    </row>
    <row r="4184" spans="4:29" x14ac:dyDescent="0.25">
      <c r="D4184" s="99" t="str">
        <f t="shared" si="195"/>
        <v/>
      </c>
      <c r="E4184" s="93"/>
      <c r="F4184" s="4"/>
      <c r="G4184" s="72"/>
      <c r="H4184" s="72"/>
      <c r="I4184" s="72"/>
      <c r="J4184" s="72"/>
      <c r="W4184" s="68">
        <f t="shared" si="196"/>
        <v>1</v>
      </c>
      <c r="AC4184" s="1" t="str">
        <f t="shared" si="197"/>
        <v>1900</v>
      </c>
    </row>
    <row r="4185" spans="4:29" x14ac:dyDescent="0.25">
      <c r="D4185" s="99" t="str">
        <f t="shared" si="195"/>
        <v/>
      </c>
      <c r="E4185" s="93"/>
      <c r="F4185" s="4"/>
      <c r="G4185" s="72"/>
      <c r="H4185" s="72"/>
      <c r="I4185" s="72"/>
      <c r="J4185" s="72"/>
      <c r="W4185" s="68">
        <f t="shared" si="196"/>
        <v>1</v>
      </c>
      <c r="AC4185" s="1" t="str">
        <f t="shared" si="197"/>
        <v>1900</v>
      </c>
    </row>
    <row r="4186" spans="4:29" x14ac:dyDescent="0.25">
      <c r="D4186" s="99" t="str">
        <f t="shared" si="195"/>
        <v/>
      </c>
      <c r="E4186" s="93"/>
      <c r="F4186" s="4"/>
      <c r="G4186" s="72"/>
      <c r="H4186" s="72"/>
      <c r="I4186" s="72"/>
      <c r="J4186" s="72"/>
      <c r="W4186" s="68">
        <f t="shared" si="196"/>
        <v>1</v>
      </c>
      <c r="AC4186" s="1" t="str">
        <f t="shared" si="197"/>
        <v>1900</v>
      </c>
    </row>
    <row r="4187" spans="4:29" x14ac:dyDescent="0.25">
      <c r="D4187" s="99" t="str">
        <f t="shared" si="195"/>
        <v/>
      </c>
      <c r="E4187" s="93"/>
      <c r="F4187" s="4"/>
      <c r="G4187" s="72"/>
      <c r="H4187" s="72"/>
      <c r="I4187" s="72"/>
      <c r="J4187" s="72"/>
      <c r="W4187" s="68">
        <f t="shared" si="196"/>
        <v>1</v>
      </c>
      <c r="AC4187" s="1" t="str">
        <f t="shared" si="197"/>
        <v>1900</v>
      </c>
    </row>
    <row r="4188" spans="4:29" x14ac:dyDescent="0.25">
      <c r="D4188" s="99" t="str">
        <f t="shared" si="195"/>
        <v/>
      </c>
      <c r="E4188" s="93"/>
      <c r="F4188" s="4"/>
      <c r="G4188" s="72"/>
      <c r="H4188" s="72"/>
      <c r="I4188" s="72"/>
      <c r="J4188" s="72"/>
      <c r="W4188" s="68">
        <f t="shared" si="196"/>
        <v>1</v>
      </c>
      <c r="AC4188" s="1" t="str">
        <f t="shared" si="197"/>
        <v>1900</v>
      </c>
    </row>
    <row r="4189" spans="4:29" x14ac:dyDescent="0.25">
      <c r="D4189" s="99" t="str">
        <f t="shared" si="195"/>
        <v/>
      </c>
      <c r="E4189" s="93"/>
      <c r="F4189" s="4"/>
      <c r="G4189" s="72"/>
      <c r="H4189" s="72"/>
      <c r="I4189" s="72"/>
      <c r="J4189" s="72"/>
      <c r="W4189" s="68">
        <f t="shared" si="196"/>
        <v>1</v>
      </c>
      <c r="AC4189" s="1" t="str">
        <f t="shared" si="197"/>
        <v>1900</v>
      </c>
    </row>
    <row r="4190" spans="4:29" x14ac:dyDescent="0.25">
      <c r="D4190" s="99" t="str">
        <f t="shared" si="195"/>
        <v/>
      </c>
      <c r="E4190" s="93"/>
      <c r="F4190" s="4"/>
      <c r="G4190" s="72"/>
      <c r="H4190" s="72"/>
      <c r="I4190" s="72"/>
      <c r="J4190" s="72"/>
      <c r="W4190" s="68">
        <f t="shared" si="196"/>
        <v>1</v>
      </c>
      <c r="AC4190" s="1" t="str">
        <f t="shared" si="197"/>
        <v>1900</v>
      </c>
    </row>
    <row r="4191" spans="4:29" x14ac:dyDescent="0.25">
      <c r="D4191" s="99" t="str">
        <f t="shared" si="195"/>
        <v/>
      </c>
      <c r="E4191" s="93"/>
      <c r="F4191" s="4"/>
      <c r="G4191" s="72"/>
      <c r="H4191" s="72"/>
      <c r="I4191" s="72"/>
      <c r="J4191" s="72"/>
      <c r="W4191" s="68">
        <f t="shared" si="196"/>
        <v>1</v>
      </c>
      <c r="AC4191" s="1" t="str">
        <f t="shared" si="197"/>
        <v>1900</v>
      </c>
    </row>
    <row r="4192" spans="4:29" x14ac:dyDescent="0.25">
      <c r="D4192" s="99" t="str">
        <f t="shared" si="195"/>
        <v/>
      </c>
      <c r="E4192" s="93"/>
      <c r="F4192" s="4"/>
      <c r="G4192" s="72"/>
      <c r="H4192" s="72"/>
      <c r="I4192" s="72"/>
      <c r="J4192" s="72"/>
      <c r="W4192" s="68">
        <f t="shared" si="196"/>
        <v>1</v>
      </c>
      <c r="AC4192" s="1" t="str">
        <f t="shared" si="197"/>
        <v>1900</v>
      </c>
    </row>
    <row r="4193" spans="4:29" x14ac:dyDescent="0.25">
      <c r="D4193" s="99" t="str">
        <f t="shared" si="195"/>
        <v/>
      </c>
      <c r="E4193" s="93"/>
      <c r="F4193" s="4"/>
      <c r="G4193" s="72"/>
      <c r="H4193" s="72"/>
      <c r="I4193" s="72"/>
      <c r="J4193" s="72"/>
      <c r="W4193" s="68">
        <f t="shared" si="196"/>
        <v>1</v>
      </c>
      <c r="AC4193" s="1" t="str">
        <f t="shared" si="197"/>
        <v>1900</v>
      </c>
    </row>
    <row r="4194" spans="4:29" x14ac:dyDescent="0.25">
      <c r="D4194" s="99" t="str">
        <f t="shared" si="195"/>
        <v/>
      </c>
      <c r="E4194" s="93"/>
      <c r="F4194" s="4"/>
      <c r="G4194" s="72"/>
      <c r="H4194" s="72"/>
      <c r="I4194" s="72"/>
      <c r="J4194" s="72"/>
      <c r="W4194" s="68">
        <f t="shared" si="196"/>
        <v>1</v>
      </c>
      <c r="AC4194" s="1" t="str">
        <f t="shared" si="197"/>
        <v>1900</v>
      </c>
    </row>
    <row r="4195" spans="4:29" x14ac:dyDescent="0.25">
      <c r="D4195" s="99" t="str">
        <f t="shared" si="195"/>
        <v/>
      </c>
      <c r="E4195" s="93"/>
      <c r="F4195" s="4"/>
      <c r="G4195" s="72"/>
      <c r="H4195" s="72"/>
      <c r="I4195" s="72"/>
      <c r="J4195" s="72"/>
      <c r="W4195" s="68">
        <f t="shared" si="196"/>
        <v>1</v>
      </c>
      <c r="AC4195" s="1" t="str">
        <f t="shared" si="197"/>
        <v>1900</v>
      </c>
    </row>
    <row r="4196" spans="4:29" x14ac:dyDescent="0.25">
      <c r="D4196" s="99" t="str">
        <f t="shared" si="195"/>
        <v/>
      </c>
      <c r="E4196" s="93"/>
      <c r="F4196" s="4"/>
      <c r="G4196" s="72"/>
      <c r="H4196" s="72"/>
      <c r="I4196" s="72"/>
      <c r="J4196" s="72"/>
      <c r="W4196" s="68">
        <f t="shared" si="196"/>
        <v>1</v>
      </c>
      <c r="AC4196" s="1" t="str">
        <f t="shared" si="197"/>
        <v>1900</v>
      </c>
    </row>
    <row r="4197" spans="4:29" x14ac:dyDescent="0.25">
      <c r="D4197" s="99" t="str">
        <f t="shared" si="195"/>
        <v/>
      </c>
      <c r="E4197" s="93"/>
      <c r="F4197" s="4"/>
      <c r="G4197" s="72"/>
      <c r="H4197" s="72"/>
      <c r="I4197" s="72"/>
      <c r="J4197" s="72"/>
      <c r="W4197" s="68">
        <f t="shared" si="196"/>
        <v>1</v>
      </c>
      <c r="AC4197" s="1" t="str">
        <f t="shared" si="197"/>
        <v>1900</v>
      </c>
    </row>
    <row r="4198" spans="4:29" x14ac:dyDescent="0.25">
      <c r="D4198" s="99" t="str">
        <f t="shared" si="195"/>
        <v/>
      </c>
      <c r="E4198" s="93"/>
      <c r="F4198" s="4"/>
      <c r="G4198" s="72"/>
      <c r="H4198" s="72"/>
      <c r="I4198" s="72"/>
      <c r="J4198" s="72"/>
      <c r="W4198" s="68">
        <f t="shared" si="196"/>
        <v>1</v>
      </c>
      <c r="AC4198" s="1" t="str">
        <f t="shared" si="197"/>
        <v>1900</v>
      </c>
    </row>
    <row r="4199" spans="4:29" x14ac:dyDescent="0.25">
      <c r="D4199" s="99" t="str">
        <f t="shared" si="195"/>
        <v/>
      </c>
      <c r="E4199" s="93"/>
      <c r="F4199" s="4"/>
      <c r="G4199" s="72"/>
      <c r="H4199" s="72"/>
      <c r="I4199" s="72"/>
      <c r="J4199" s="72"/>
      <c r="W4199" s="68">
        <f t="shared" si="196"/>
        <v>1</v>
      </c>
      <c r="AC4199" s="1" t="str">
        <f t="shared" si="197"/>
        <v>1900</v>
      </c>
    </row>
    <row r="4200" spans="4:29" x14ac:dyDescent="0.25">
      <c r="D4200" s="99" t="str">
        <f t="shared" si="195"/>
        <v/>
      </c>
      <c r="E4200" s="93"/>
      <c r="F4200" s="4"/>
      <c r="G4200" s="72"/>
      <c r="H4200" s="72"/>
      <c r="I4200" s="72"/>
      <c r="J4200" s="72"/>
      <c r="W4200" s="68">
        <f t="shared" si="196"/>
        <v>1</v>
      </c>
      <c r="AC4200" s="1" t="str">
        <f t="shared" si="197"/>
        <v>1900</v>
      </c>
    </row>
    <row r="4201" spans="4:29" x14ac:dyDescent="0.25">
      <c r="D4201" s="99" t="str">
        <f t="shared" si="195"/>
        <v/>
      </c>
      <c r="E4201" s="93"/>
      <c r="F4201" s="4"/>
      <c r="G4201" s="72"/>
      <c r="H4201" s="72"/>
      <c r="I4201" s="72"/>
      <c r="J4201" s="72"/>
      <c r="W4201" s="68">
        <f t="shared" si="196"/>
        <v>1</v>
      </c>
      <c r="AC4201" s="1" t="str">
        <f t="shared" si="197"/>
        <v>1900</v>
      </c>
    </row>
    <row r="4202" spans="4:29" x14ac:dyDescent="0.25">
      <c r="D4202" s="99" t="str">
        <f t="shared" si="195"/>
        <v/>
      </c>
      <c r="E4202" s="93"/>
      <c r="F4202" s="4"/>
      <c r="G4202" s="72"/>
      <c r="H4202" s="72"/>
      <c r="I4202" s="72"/>
      <c r="J4202" s="72"/>
      <c r="W4202" s="68">
        <f t="shared" si="196"/>
        <v>1</v>
      </c>
      <c r="AC4202" s="1" t="str">
        <f t="shared" si="197"/>
        <v>1900</v>
      </c>
    </row>
    <row r="4203" spans="4:29" x14ac:dyDescent="0.25">
      <c r="D4203" s="99" t="str">
        <f t="shared" si="195"/>
        <v/>
      </c>
      <c r="E4203" s="93"/>
      <c r="F4203" s="4"/>
      <c r="G4203" s="72"/>
      <c r="H4203" s="72"/>
      <c r="I4203" s="72"/>
      <c r="J4203" s="72"/>
      <c r="W4203" s="68">
        <f t="shared" si="196"/>
        <v>1</v>
      </c>
      <c r="AC4203" s="1" t="str">
        <f t="shared" si="197"/>
        <v>1900</v>
      </c>
    </row>
    <row r="4204" spans="4:29" x14ac:dyDescent="0.25">
      <c r="D4204" s="99" t="str">
        <f t="shared" si="195"/>
        <v/>
      </c>
      <c r="E4204" s="93"/>
      <c r="F4204" s="4"/>
      <c r="G4204" s="72"/>
      <c r="H4204" s="72"/>
      <c r="I4204" s="72"/>
      <c r="J4204" s="72"/>
      <c r="W4204" s="68">
        <f t="shared" si="196"/>
        <v>1</v>
      </c>
      <c r="AC4204" s="1" t="str">
        <f t="shared" si="197"/>
        <v>1900</v>
      </c>
    </row>
    <row r="4205" spans="4:29" x14ac:dyDescent="0.25">
      <c r="D4205" s="99" t="str">
        <f t="shared" si="195"/>
        <v/>
      </c>
      <c r="E4205" s="93"/>
      <c r="F4205" s="4"/>
      <c r="G4205" s="72"/>
      <c r="H4205" s="72"/>
      <c r="I4205" s="72"/>
      <c r="J4205" s="72"/>
      <c r="W4205" s="68">
        <f t="shared" si="196"/>
        <v>1</v>
      </c>
      <c r="AC4205" s="1" t="str">
        <f t="shared" si="197"/>
        <v>1900</v>
      </c>
    </row>
    <row r="4206" spans="4:29" x14ac:dyDescent="0.25">
      <c r="D4206" s="99" t="str">
        <f t="shared" si="195"/>
        <v/>
      </c>
      <c r="E4206" s="93"/>
      <c r="F4206" s="4"/>
      <c r="G4206" s="72"/>
      <c r="H4206" s="72"/>
      <c r="I4206" s="72"/>
      <c r="J4206" s="72"/>
      <c r="W4206" s="68">
        <f t="shared" si="196"/>
        <v>1</v>
      </c>
      <c r="AC4206" s="1" t="str">
        <f t="shared" si="197"/>
        <v>1900</v>
      </c>
    </row>
    <row r="4207" spans="4:29" x14ac:dyDescent="0.25">
      <c r="D4207" s="99" t="str">
        <f t="shared" si="195"/>
        <v/>
      </c>
      <c r="E4207" s="93"/>
      <c r="F4207" s="4"/>
      <c r="G4207" s="72"/>
      <c r="H4207" s="72"/>
      <c r="I4207" s="72"/>
      <c r="J4207" s="72"/>
      <c r="W4207" s="68">
        <f t="shared" si="196"/>
        <v>1</v>
      </c>
      <c r="AC4207" s="1" t="str">
        <f t="shared" si="197"/>
        <v>1900</v>
      </c>
    </row>
    <row r="4208" spans="4:29" x14ac:dyDescent="0.25">
      <c r="D4208" s="99" t="str">
        <f t="shared" si="195"/>
        <v/>
      </c>
      <c r="E4208" s="93"/>
      <c r="F4208" s="4"/>
      <c r="G4208" s="72"/>
      <c r="H4208" s="72"/>
      <c r="I4208" s="72"/>
      <c r="J4208" s="72"/>
      <c r="W4208" s="68">
        <f t="shared" si="196"/>
        <v>1</v>
      </c>
      <c r="AC4208" s="1" t="str">
        <f t="shared" si="197"/>
        <v>1900</v>
      </c>
    </row>
    <row r="4209" spans="4:29" x14ac:dyDescent="0.25">
      <c r="D4209" s="99" t="str">
        <f t="shared" si="195"/>
        <v/>
      </c>
      <c r="E4209" s="93"/>
      <c r="F4209" s="4"/>
      <c r="G4209" s="72"/>
      <c r="H4209" s="72"/>
      <c r="I4209" s="72"/>
      <c r="J4209" s="72"/>
      <c r="W4209" s="68">
        <f t="shared" si="196"/>
        <v>1</v>
      </c>
      <c r="AC4209" s="1" t="str">
        <f t="shared" si="197"/>
        <v>1900</v>
      </c>
    </row>
    <row r="4210" spans="4:29" x14ac:dyDescent="0.25">
      <c r="D4210" s="99" t="str">
        <f t="shared" si="195"/>
        <v/>
      </c>
      <c r="E4210" s="93"/>
      <c r="F4210" s="4"/>
      <c r="G4210" s="72"/>
      <c r="H4210" s="72"/>
      <c r="I4210" s="72"/>
      <c r="J4210" s="72"/>
      <c r="W4210" s="68">
        <f t="shared" si="196"/>
        <v>1</v>
      </c>
      <c r="AC4210" s="1" t="str">
        <f t="shared" si="197"/>
        <v>1900</v>
      </c>
    </row>
    <row r="4211" spans="4:29" x14ac:dyDescent="0.25">
      <c r="D4211" s="99" t="str">
        <f t="shared" si="195"/>
        <v/>
      </c>
      <c r="E4211" s="93"/>
      <c r="F4211" s="4"/>
      <c r="G4211" s="72"/>
      <c r="H4211" s="72"/>
      <c r="I4211" s="72"/>
      <c r="J4211" s="72"/>
      <c r="W4211" s="68">
        <f t="shared" si="196"/>
        <v>1</v>
      </c>
      <c r="AC4211" s="1" t="str">
        <f t="shared" si="197"/>
        <v>1900</v>
      </c>
    </row>
    <row r="4212" spans="4:29" x14ac:dyDescent="0.25">
      <c r="D4212" s="99" t="str">
        <f t="shared" si="195"/>
        <v/>
      </c>
      <c r="E4212" s="93"/>
      <c r="F4212" s="4"/>
      <c r="G4212" s="72"/>
      <c r="H4212" s="72"/>
      <c r="I4212" s="72"/>
      <c r="J4212" s="72"/>
      <c r="W4212" s="68">
        <f t="shared" si="196"/>
        <v>1</v>
      </c>
      <c r="AC4212" s="1" t="str">
        <f t="shared" si="197"/>
        <v>1900</v>
      </c>
    </row>
    <row r="4213" spans="4:29" x14ac:dyDescent="0.25">
      <c r="D4213" s="99" t="str">
        <f t="shared" si="195"/>
        <v/>
      </c>
      <c r="E4213" s="93"/>
      <c r="F4213" s="4"/>
      <c r="G4213" s="72"/>
      <c r="H4213" s="72"/>
      <c r="I4213" s="72"/>
      <c r="J4213" s="72"/>
      <c r="W4213" s="68">
        <f t="shared" si="196"/>
        <v>1</v>
      </c>
      <c r="AC4213" s="1" t="str">
        <f t="shared" si="197"/>
        <v>1900</v>
      </c>
    </row>
    <row r="4214" spans="4:29" x14ac:dyDescent="0.25">
      <c r="D4214" s="99" t="str">
        <f t="shared" si="195"/>
        <v/>
      </c>
      <c r="E4214" s="93"/>
      <c r="F4214" s="4"/>
      <c r="G4214" s="72"/>
      <c r="H4214" s="72"/>
      <c r="I4214" s="72"/>
      <c r="J4214" s="72"/>
      <c r="W4214" s="68">
        <f t="shared" si="196"/>
        <v>1</v>
      </c>
      <c r="AC4214" s="1" t="str">
        <f t="shared" si="197"/>
        <v>1900</v>
      </c>
    </row>
    <row r="4215" spans="4:29" x14ac:dyDescent="0.25">
      <c r="D4215" s="99" t="str">
        <f t="shared" si="195"/>
        <v/>
      </c>
      <c r="E4215" s="93"/>
      <c r="F4215" s="4"/>
      <c r="G4215" s="72"/>
      <c r="H4215" s="72"/>
      <c r="I4215" s="72"/>
      <c r="J4215" s="72"/>
      <c r="W4215" s="68">
        <f t="shared" si="196"/>
        <v>1</v>
      </c>
      <c r="AC4215" s="1" t="str">
        <f t="shared" si="197"/>
        <v>1900</v>
      </c>
    </row>
    <row r="4216" spans="4:29" x14ac:dyDescent="0.25">
      <c r="D4216" s="99" t="str">
        <f t="shared" si="195"/>
        <v/>
      </c>
      <c r="E4216" s="93"/>
      <c r="F4216" s="4"/>
      <c r="G4216" s="72"/>
      <c r="H4216" s="72"/>
      <c r="I4216" s="72"/>
      <c r="J4216" s="72"/>
      <c r="W4216" s="68">
        <f t="shared" si="196"/>
        <v>1</v>
      </c>
      <c r="AC4216" s="1" t="str">
        <f t="shared" si="197"/>
        <v>1900</v>
      </c>
    </row>
    <row r="4217" spans="4:29" x14ac:dyDescent="0.25">
      <c r="D4217" s="99" t="str">
        <f t="shared" si="195"/>
        <v/>
      </c>
      <c r="E4217" s="93"/>
      <c r="F4217" s="4"/>
      <c r="G4217" s="72"/>
      <c r="H4217" s="72"/>
      <c r="I4217" s="72"/>
      <c r="J4217" s="72"/>
      <c r="W4217" s="68">
        <f t="shared" si="196"/>
        <v>1</v>
      </c>
      <c r="AC4217" s="1" t="str">
        <f t="shared" si="197"/>
        <v>1900</v>
      </c>
    </row>
    <row r="4218" spans="4:29" x14ac:dyDescent="0.25">
      <c r="D4218" s="99" t="str">
        <f t="shared" si="195"/>
        <v/>
      </c>
      <c r="E4218" s="93"/>
      <c r="F4218" s="4"/>
      <c r="G4218" s="72"/>
      <c r="H4218" s="72"/>
      <c r="I4218" s="72"/>
      <c r="J4218" s="72"/>
      <c r="W4218" s="68">
        <f t="shared" si="196"/>
        <v>1</v>
      </c>
      <c r="AC4218" s="1" t="str">
        <f t="shared" si="197"/>
        <v>1900</v>
      </c>
    </row>
    <row r="4219" spans="4:29" x14ac:dyDescent="0.25">
      <c r="D4219" s="99" t="str">
        <f t="shared" si="195"/>
        <v/>
      </c>
      <c r="E4219" s="93"/>
      <c r="F4219" s="4"/>
      <c r="G4219" s="72"/>
      <c r="H4219" s="72"/>
      <c r="I4219" s="72"/>
      <c r="J4219" s="72"/>
      <c r="W4219" s="68">
        <f t="shared" si="196"/>
        <v>1</v>
      </c>
      <c r="AC4219" s="1" t="str">
        <f t="shared" si="197"/>
        <v>1900</v>
      </c>
    </row>
    <row r="4220" spans="4:29" x14ac:dyDescent="0.25">
      <c r="D4220" s="99" t="str">
        <f t="shared" si="195"/>
        <v/>
      </c>
      <c r="E4220" s="93"/>
      <c r="F4220" s="4"/>
      <c r="G4220" s="72"/>
      <c r="H4220" s="72"/>
      <c r="I4220" s="72"/>
      <c r="J4220" s="72"/>
      <c r="W4220" s="68">
        <f t="shared" si="196"/>
        <v>1</v>
      </c>
      <c r="AC4220" s="1" t="str">
        <f t="shared" si="197"/>
        <v>1900</v>
      </c>
    </row>
    <row r="4221" spans="4:29" x14ac:dyDescent="0.25">
      <c r="D4221" s="99" t="str">
        <f t="shared" si="195"/>
        <v/>
      </c>
      <c r="E4221" s="93"/>
      <c r="F4221" s="4"/>
      <c r="G4221" s="72"/>
      <c r="H4221" s="72"/>
      <c r="I4221" s="72"/>
      <c r="J4221" s="72"/>
      <c r="W4221" s="68">
        <f t="shared" si="196"/>
        <v>1</v>
      </c>
      <c r="AC4221" s="1" t="str">
        <f t="shared" si="197"/>
        <v>1900</v>
      </c>
    </row>
    <row r="4222" spans="4:29" x14ac:dyDescent="0.25">
      <c r="D4222" s="99" t="str">
        <f t="shared" si="195"/>
        <v/>
      </c>
      <c r="E4222" s="93"/>
      <c r="F4222" s="4"/>
      <c r="G4222" s="72"/>
      <c r="H4222" s="72"/>
      <c r="I4222" s="72"/>
      <c r="J4222" s="72"/>
      <c r="W4222" s="68">
        <f t="shared" si="196"/>
        <v>1</v>
      </c>
      <c r="AC4222" s="1" t="str">
        <f t="shared" si="197"/>
        <v>1900</v>
      </c>
    </row>
    <row r="4223" spans="4:29" x14ac:dyDescent="0.25">
      <c r="D4223" s="99" t="str">
        <f t="shared" si="195"/>
        <v/>
      </c>
      <c r="E4223" s="93"/>
      <c r="F4223" s="4"/>
      <c r="G4223" s="72"/>
      <c r="H4223" s="72"/>
      <c r="I4223" s="72"/>
      <c r="J4223" s="72"/>
      <c r="W4223" s="68">
        <f t="shared" si="196"/>
        <v>1</v>
      </c>
      <c r="AC4223" s="1" t="str">
        <f t="shared" si="197"/>
        <v>1900</v>
      </c>
    </row>
    <row r="4224" spans="4:29" x14ac:dyDescent="0.25">
      <c r="D4224" s="99" t="str">
        <f t="shared" si="195"/>
        <v/>
      </c>
      <c r="E4224" s="93"/>
      <c r="F4224" s="4"/>
      <c r="G4224" s="72"/>
      <c r="H4224" s="72"/>
      <c r="I4224" s="72"/>
      <c r="J4224" s="72"/>
      <c r="W4224" s="68">
        <f t="shared" si="196"/>
        <v>1</v>
      </c>
      <c r="AC4224" s="1" t="str">
        <f t="shared" si="197"/>
        <v>1900</v>
      </c>
    </row>
    <row r="4225" spans="4:29" x14ac:dyDescent="0.25">
      <c r="D4225" s="99" t="str">
        <f t="shared" si="195"/>
        <v/>
      </c>
      <c r="E4225" s="93"/>
      <c r="F4225" s="4"/>
      <c r="G4225" s="72"/>
      <c r="H4225" s="72"/>
      <c r="I4225" s="72"/>
      <c r="J4225" s="72"/>
      <c r="W4225" s="68">
        <f t="shared" si="196"/>
        <v>1</v>
      </c>
      <c r="AC4225" s="1" t="str">
        <f t="shared" si="197"/>
        <v>1900</v>
      </c>
    </row>
    <row r="4226" spans="4:29" x14ac:dyDescent="0.25">
      <c r="D4226" s="99" t="str">
        <f t="shared" si="195"/>
        <v/>
      </c>
      <c r="E4226" s="93"/>
      <c r="F4226" s="4"/>
      <c r="G4226" s="72"/>
      <c r="H4226" s="72"/>
      <c r="I4226" s="72"/>
      <c r="J4226" s="72"/>
      <c r="W4226" s="68">
        <f t="shared" si="196"/>
        <v>1</v>
      </c>
      <c r="AC4226" s="1" t="str">
        <f t="shared" si="197"/>
        <v>1900</v>
      </c>
    </row>
    <row r="4227" spans="4:29" x14ac:dyDescent="0.25">
      <c r="D4227" s="99" t="str">
        <f t="shared" si="195"/>
        <v/>
      </c>
      <c r="E4227" s="93"/>
      <c r="F4227" s="4"/>
      <c r="G4227" s="72"/>
      <c r="H4227" s="72"/>
      <c r="I4227" s="72"/>
      <c r="J4227" s="72"/>
      <c r="W4227" s="68">
        <f t="shared" si="196"/>
        <v>1</v>
      </c>
      <c r="AC4227" s="1" t="str">
        <f t="shared" si="197"/>
        <v>1900</v>
      </c>
    </row>
    <row r="4228" spans="4:29" x14ac:dyDescent="0.25">
      <c r="D4228" s="99" t="str">
        <f t="shared" ref="D4228:D4291" si="198">IF(W4228&lt;&gt;$V$1,IF(YEAR(W4228)=YEAR(W4227),D4227+1,1),"")</f>
        <v/>
      </c>
      <c r="E4228" s="93"/>
      <c r="F4228" s="4"/>
      <c r="G4228" s="72"/>
      <c r="H4228" s="72"/>
      <c r="I4228" s="72"/>
      <c r="J4228" s="72"/>
      <c r="W4228" s="68">
        <f t="shared" ref="W4228:W4291" si="199">IF(CONCATENATE(F4228,F4229,F4230,F4231,F4232,F4233)&lt;&gt;"",IF(AND(E4228&lt;&gt;0,ISNUMBER(E4228)=TRUE),E4228,W4227),$V$1)</f>
        <v>1</v>
      </c>
      <c r="AC4228" s="1" t="str">
        <f t="shared" si="197"/>
        <v>1900</v>
      </c>
    </row>
    <row r="4229" spans="4:29" x14ac:dyDescent="0.25">
      <c r="D4229" s="99" t="str">
        <f t="shared" si="198"/>
        <v/>
      </c>
      <c r="E4229" s="93"/>
      <c r="F4229" s="4"/>
      <c r="G4229" s="72"/>
      <c r="H4229" s="72"/>
      <c r="I4229" s="72"/>
      <c r="J4229" s="72"/>
      <c r="W4229" s="68">
        <f t="shared" si="199"/>
        <v>1</v>
      </c>
      <c r="AC4229" s="1" t="str">
        <f t="shared" ref="AC4229:AC4292" si="200">YEAR(W4229)&amp;F4229</f>
        <v>1900</v>
      </c>
    </row>
    <row r="4230" spans="4:29" x14ac:dyDescent="0.25">
      <c r="D4230" s="99" t="str">
        <f t="shared" si="198"/>
        <v/>
      </c>
      <c r="E4230" s="93"/>
      <c r="F4230" s="4"/>
      <c r="G4230" s="72"/>
      <c r="H4230" s="72"/>
      <c r="I4230" s="72"/>
      <c r="J4230" s="72"/>
      <c r="W4230" s="68">
        <f t="shared" si="199"/>
        <v>1</v>
      </c>
      <c r="AC4230" s="1" t="str">
        <f t="shared" si="200"/>
        <v>1900</v>
      </c>
    </row>
    <row r="4231" spans="4:29" x14ac:dyDescent="0.25">
      <c r="D4231" s="99" t="str">
        <f t="shared" si="198"/>
        <v/>
      </c>
      <c r="E4231" s="93"/>
      <c r="F4231" s="4"/>
      <c r="G4231" s="72"/>
      <c r="H4231" s="72"/>
      <c r="I4231" s="72"/>
      <c r="J4231" s="72"/>
      <c r="W4231" s="68">
        <f t="shared" si="199"/>
        <v>1</v>
      </c>
      <c r="AC4231" s="1" t="str">
        <f t="shared" si="200"/>
        <v>1900</v>
      </c>
    </row>
    <row r="4232" spans="4:29" x14ac:dyDescent="0.25">
      <c r="D4232" s="99" t="str">
        <f t="shared" si="198"/>
        <v/>
      </c>
      <c r="E4232" s="93"/>
      <c r="F4232" s="4"/>
      <c r="G4232" s="72"/>
      <c r="H4232" s="72"/>
      <c r="I4232" s="72"/>
      <c r="J4232" s="72"/>
      <c r="W4232" s="68">
        <f t="shared" si="199"/>
        <v>1</v>
      </c>
      <c r="AC4232" s="1" t="str">
        <f t="shared" si="200"/>
        <v>1900</v>
      </c>
    </row>
    <row r="4233" spans="4:29" x14ac:dyDescent="0.25">
      <c r="D4233" s="99" t="str">
        <f t="shared" si="198"/>
        <v/>
      </c>
      <c r="E4233" s="93"/>
      <c r="F4233" s="4"/>
      <c r="G4233" s="72"/>
      <c r="H4233" s="72"/>
      <c r="I4233" s="72"/>
      <c r="J4233" s="72"/>
      <c r="W4233" s="68">
        <f t="shared" si="199"/>
        <v>1</v>
      </c>
      <c r="AC4233" s="1" t="str">
        <f t="shared" si="200"/>
        <v>1900</v>
      </c>
    </row>
    <row r="4234" spans="4:29" x14ac:dyDescent="0.25">
      <c r="D4234" s="99" t="str">
        <f t="shared" si="198"/>
        <v/>
      </c>
      <c r="E4234" s="93"/>
      <c r="F4234" s="4"/>
      <c r="G4234" s="72"/>
      <c r="H4234" s="72"/>
      <c r="I4234" s="72"/>
      <c r="J4234" s="72"/>
      <c r="W4234" s="68">
        <f t="shared" si="199"/>
        <v>1</v>
      </c>
      <c r="AC4234" s="1" t="str">
        <f t="shared" si="200"/>
        <v>1900</v>
      </c>
    </row>
    <row r="4235" spans="4:29" x14ac:dyDescent="0.25">
      <c r="D4235" s="99" t="str">
        <f t="shared" si="198"/>
        <v/>
      </c>
      <c r="E4235" s="93"/>
      <c r="F4235" s="4"/>
      <c r="G4235" s="72"/>
      <c r="H4235" s="72"/>
      <c r="I4235" s="72"/>
      <c r="J4235" s="72"/>
      <c r="W4235" s="68">
        <f t="shared" si="199"/>
        <v>1</v>
      </c>
      <c r="AC4235" s="1" t="str">
        <f t="shared" si="200"/>
        <v>1900</v>
      </c>
    </row>
    <row r="4236" spans="4:29" x14ac:dyDescent="0.25">
      <c r="D4236" s="99" t="str">
        <f t="shared" si="198"/>
        <v/>
      </c>
      <c r="E4236" s="93"/>
      <c r="F4236" s="4"/>
      <c r="G4236" s="72"/>
      <c r="H4236" s="72"/>
      <c r="I4236" s="72"/>
      <c r="J4236" s="72"/>
      <c r="W4236" s="68">
        <f t="shared" si="199"/>
        <v>1</v>
      </c>
      <c r="AC4236" s="1" t="str">
        <f t="shared" si="200"/>
        <v>1900</v>
      </c>
    </row>
    <row r="4237" spans="4:29" x14ac:dyDescent="0.25">
      <c r="D4237" s="99" t="str">
        <f t="shared" si="198"/>
        <v/>
      </c>
      <c r="E4237" s="93"/>
      <c r="F4237" s="4"/>
      <c r="G4237" s="72"/>
      <c r="H4237" s="72"/>
      <c r="I4237" s="72"/>
      <c r="J4237" s="72"/>
      <c r="W4237" s="68">
        <f t="shared" si="199"/>
        <v>1</v>
      </c>
      <c r="AC4237" s="1" t="str">
        <f t="shared" si="200"/>
        <v>1900</v>
      </c>
    </row>
    <row r="4238" spans="4:29" x14ac:dyDescent="0.25">
      <c r="D4238" s="99" t="str">
        <f t="shared" si="198"/>
        <v/>
      </c>
      <c r="E4238" s="93"/>
      <c r="F4238" s="4"/>
      <c r="G4238" s="72"/>
      <c r="H4238" s="72"/>
      <c r="I4238" s="72"/>
      <c r="J4238" s="72"/>
      <c r="W4238" s="68">
        <f t="shared" si="199"/>
        <v>1</v>
      </c>
      <c r="AC4238" s="1" t="str">
        <f t="shared" si="200"/>
        <v>1900</v>
      </c>
    </row>
    <row r="4239" spans="4:29" x14ac:dyDescent="0.25">
      <c r="D4239" s="99" t="str">
        <f t="shared" si="198"/>
        <v/>
      </c>
      <c r="E4239" s="93"/>
      <c r="F4239" s="4"/>
      <c r="G4239" s="72"/>
      <c r="H4239" s="72"/>
      <c r="I4239" s="72"/>
      <c r="J4239" s="72"/>
      <c r="W4239" s="68">
        <f t="shared" si="199"/>
        <v>1</v>
      </c>
      <c r="AC4239" s="1" t="str">
        <f t="shared" si="200"/>
        <v>1900</v>
      </c>
    </row>
    <row r="4240" spans="4:29" x14ac:dyDescent="0.25">
      <c r="D4240" s="99" t="str">
        <f t="shared" si="198"/>
        <v/>
      </c>
      <c r="E4240" s="93"/>
      <c r="F4240" s="4"/>
      <c r="G4240" s="72"/>
      <c r="H4240" s="72"/>
      <c r="I4240" s="72"/>
      <c r="J4240" s="72"/>
      <c r="W4240" s="68">
        <f t="shared" si="199"/>
        <v>1</v>
      </c>
      <c r="AC4240" s="1" t="str">
        <f t="shared" si="200"/>
        <v>1900</v>
      </c>
    </row>
    <row r="4241" spans="4:29" x14ac:dyDescent="0.25">
      <c r="D4241" s="99" t="str">
        <f t="shared" si="198"/>
        <v/>
      </c>
      <c r="E4241" s="93"/>
      <c r="F4241" s="4"/>
      <c r="G4241" s="72"/>
      <c r="H4241" s="72"/>
      <c r="I4241" s="72"/>
      <c r="J4241" s="72"/>
      <c r="W4241" s="68">
        <f t="shared" si="199"/>
        <v>1</v>
      </c>
      <c r="AC4241" s="1" t="str">
        <f t="shared" si="200"/>
        <v>1900</v>
      </c>
    </row>
    <row r="4242" spans="4:29" x14ac:dyDescent="0.25">
      <c r="D4242" s="99" t="str">
        <f t="shared" si="198"/>
        <v/>
      </c>
      <c r="E4242" s="93"/>
      <c r="F4242" s="4"/>
      <c r="G4242" s="72"/>
      <c r="H4242" s="72"/>
      <c r="I4242" s="72"/>
      <c r="J4242" s="72"/>
      <c r="W4242" s="68">
        <f t="shared" si="199"/>
        <v>1</v>
      </c>
      <c r="AC4242" s="1" t="str">
        <f t="shared" si="200"/>
        <v>1900</v>
      </c>
    </row>
    <row r="4243" spans="4:29" x14ac:dyDescent="0.25">
      <c r="D4243" s="99" t="str">
        <f t="shared" si="198"/>
        <v/>
      </c>
      <c r="E4243" s="93"/>
      <c r="F4243" s="4"/>
      <c r="G4243" s="72"/>
      <c r="H4243" s="72"/>
      <c r="I4243" s="72"/>
      <c r="J4243" s="72"/>
      <c r="W4243" s="68">
        <f t="shared" si="199"/>
        <v>1</v>
      </c>
      <c r="AC4243" s="1" t="str">
        <f t="shared" si="200"/>
        <v>1900</v>
      </c>
    </row>
    <row r="4244" spans="4:29" x14ac:dyDescent="0.25">
      <c r="D4244" s="99" t="str">
        <f t="shared" si="198"/>
        <v/>
      </c>
      <c r="E4244" s="93"/>
      <c r="F4244" s="4"/>
      <c r="G4244" s="72"/>
      <c r="H4244" s="72"/>
      <c r="I4244" s="72"/>
      <c r="J4244" s="72"/>
      <c r="W4244" s="68">
        <f t="shared" si="199"/>
        <v>1</v>
      </c>
      <c r="AC4244" s="1" t="str">
        <f t="shared" si="200"/>
        <v>1900</v>
      </c>
    </row>
    <row r="4245" spans="4:29" x14ac:dyDescent="0.25">
      <c r="D4245" s="99" t="str">
        <f t="shared" si="198"/>
        <v/>
      </c>
      <c r="E4245" s="93"/>
      <c r="F4245" s="4"/>
      <c r="G4245" s="72"/>
      <c r="H4245" s="72"/>
      <c r="I4245" s="72"/>
      <c r="J4245" s="72"/>
      <c r="W4245" s="68">
        <f t="shared" si="199"/>
        <v>1</v>
      </c>
      <c r="AC4245" s="1" t="str">
        <f t="shared" si="200"/>
        <v>1900</v>
      </c>
    </row>
    <row r="4246" spans="4:29" x14ac:dyDescent="0.25">
      <c r="D4246" s="99" t="str">
        <f t="shared" si="198"/>
        <v/>
      </c>
      <c r="E4246" s="93"/>
      <c r="F4246" s="4"/>
      <c r="G4246" s="72"/>
      <c r="H4246" s="72"/>
      <c r="I4246" s="72"/>
      <c r="J4246" s="72"/>
      <c r="W4246" s="68">
        <f t="shared" si="199"/>
        <v>1</v>
      </c>
      <c r="AC4246" s="1" t="str">
        <f t="shared" si="200"/>
        <v>1900</v>
      </c>
    </row>
    <row r="4247" spans="4:29" x14ac:dyDescent="0.25">
      <c r="D4247" s="99" t="str">
        <f t="shared" si="198"/>
        <v/>
      </c>
      <c r="E4247" s="93"/>
      <c r="F4247" s="4"/>
      <c r="G4247" s="72"/>
      <c r="H4247" s="72"/>
      <c r="I4247" s="72"/>
      <c r="J4247" s="72"/>
      <c r="W4247" s="68">
        <f t="shared" si="199"/>
        <v>1</v>
      </c>
      <c r="AC4247" s="1" t="str">
        <f t="shared" si="200"/>
        <v>1900</v>
      </c>
    </row>
    <row r="4248" spans="4:29" x14ac:dyDescent="0.25">
      <c r="D4248" s="99" t="str">
        <f t="shared" si="198"/>
        <v/>
      </c>
      <c r="E4248" s="93"/>
      <c r="F4248" s="4"/>
      <c r="G4248" s="72"/>
      <c r="H4248" s="72"/>
      <c r="I4248" s="72"/>
      <c r="J4248" s="72"/>
      <c r="W4248" s="68">
        <f t="shared" si="199"/>
        <v>1</v>
      </c>
      <c r="AC4248" s="1" t="str">
        <f t="shared" si="200"/>
        <v>1900</v>
      </c>
    </row>
    <row r="4249" spans="4:29" x14ac:dyDescent="0.25">
      <c r="D4249" s="99" t="str">
        <f t="shared" si="198"/>
        <v/>
      </c>
      <c r="E4249" s="93"/>
      <c r="F4249" s="4"/>
      <c r="G4249" s="72"/>
      <c r="H4249" s="72"/>
      <c r="I4249" s="72"/>
      <c r="J4249" s="72"/>
      <c r="W4249" s="68">
        <f t="shared" si="199"/>
        <v>1</v>
      </c>
      <c r="AC4249" s="1" t="str">
        <f t="shared" si="200"/>
        <v>1900</v>
      </c>
    </row>
    <row r="4250" spans="4:29" x14ac:dyDescent="0.25">
      <c r="D4250" s="99" t="str">
        <f t="shared" si="198"/>
        <v/>
      </c>
      <c r="E4250" s="93"/>
      <c r="F4250" s="4"/>
      <c r="G4250" s="72"/>
      <c r="H4250" s="72"/>
      <c r="I4250" s="72"/>
      <c r="J4250" s="72"/>
      <c r="W4250" s="68">
        <f t="shared" si="199"/>
        <v>1</v>
      </c>
      <c r="AC4250" s="1" t="str">
        <f t="shared" si="200"/>
        <v>1900</v>
      </c>
    </row>
    <row r="4251" spans="4:29" x14ac:dyDescent="0.25">
      <c r="D4251" s="99" t="str">
        <f t="shared" si="198"/>
        <v/>
      </c>
      <c r="E4251" s="93"/>
      <c r="F4251" s="4"/>
      <c r="G4251" s="72"/>
      <c r="H4251" s="72"/>
      <c r="I4251" s="72"/>
      <c r="J4251" s="72"/>
      <c r="W4251" s="68">
        <f t="shared" si="199"/>
        <v>1</v>
      </c>
      <c r="AC4251" s="1" t="str">
        <f t="shared" si="200"/>
        <v>1900</v>
      </c>
    </row>
    <row r="4252" spans="4:29" x14ac:dyDescent="0.25">
      <c r="D4252" s="99" t="str">
        <f t="shared" si="198"/>
        <v/>
      </c>
      <c r="E4252" s="93"/>
      <c r="F4252" s="4"/>
      <c r="G4252" s="72"/>
      <c r="H4252" s="72"/>
      <c r="I4252" s="72"/>
      <c r="J4252" s="72"/>
      <c r="W4252" s="68">
        <f t="shared" si="199"/>
        <v>1</v>
      </c>
      <c r="AC4252" s="1" t="str">
        <f t="shared" si="200"/>
        <v>1900</v>
      </c>
    </row>
    <row r="4253" spans="4:29" x14ac:dyDescent="0.25">
      <c r="D4253" s="99" t="str">
        <f t="shared" si="198"/>
        <v/>
      </c>
      <c r="E4253" s="93"/>
      <c r="F4253" s="4"/>
      <c r="G4253" s="72"/>
      <c r="H4253" s="72"/>
      <c r="I4253" s="72"/>
      <c r="J4253" s="72"/>
      <c r="W4253" s="68">
        <f t="shared" si="199"/>
        <v>1</v>
      </c>
      <c r="AC4253" s="1" t="str">
        <f t="shared" si="200"/>
        <v>1900</v>
      </c>
    </row>
    <row r="4254" spans="4:29" x14ac:dyDescent="0.25">
      <c r="D4254" s="99" t="str">
        <f t="shared" si="198"/>
        <v/>
      </c>
      <c r="E4254" s="93"/>
      <c r="F4254" s="4"/>
      <c r="G4254" s="72"/>
      <c r="H4254" s="72"/>
      <c r="I4254" s="72"/>
      <c r="J4254" s="72"/>
      <c r="W4254" s="68">
        <f t="shared" si="199"/>
        <v>1</v>
      </c>
      <c r="AC4254" s="1" t="str">
        <f t="shared" si="200"/>
        <v>1900</v>
      </c>
    </row>
    <row r="4255" spans="4:29" x14ac:dyDescent="0.25">
      <c r="D4255" s="99" t="str">
        <f t="shared" si="198"/>
        <v/>
      </c>
      <c r="E4255" s="93"/>
      <c r="F4255" s="4"/>
      <c r="G4255" s="72"/>
      <c r="H4255" s="72"/>
      <c r="I4255" s="72"/>
      <c r="J4255" s="72"/>
      <c r="W4255" s="68">
        <f t="shared" si="199"/>
        <v>1</v>
      </c>
      <c r="AC4255" s="1" t="str">
        <f t="shared" si="200"/>
        <v>1900</v>
      </c>
    </row>
    <row r="4256" spans="4:29" x14ac:dyDescent="0.25">
      <c r="D4256" s="99" t="str">
        <f t="shared" si="198"/>
        <v/>
      </c>
      <c r="E4256" s="93"/>
      <c r="F4256" s="4"/>
      <c r="G4256" s="72"/>
      <c r="H4256" s="72"/>
      <c r="I4256" s="72"/>
      <c r="J4256" s="72"/>
      <c r="W4256" s="68">
        <f t="shared" si="199"/>
        <v>1</v>
      </c>
      <c r="AC4256" s="1" t="str">
        <f t="shared" si="200"/>
        <v>1900</v>
      </c>
    </row>
    <row r="4257" spans="4:29" x14ac:dyDescent="0.25">
      <c r="D4257" s="99" t="str">
        <f t="shared" si="198"/>
        <v/>
      </c>
      <c r="E4257" s="93"/>
      <c r="F4257" s="4"/>
      <c r="G4257" s="72"/>
      <c r="H4257" s="72"/>
      <c r="I4257" s="72"/>
      <c r="J4257" s="72"/>
      <c r="W4257" s="68">
        <f t="shared" si="199"/>
        <v>1</v>
      </c>
      <c r="AC4257" s="1" t="str">
        <f t="shared" si="200"/>
        <v>1900</v>
      </c>
    </row>
    <row r="4258" spans="4:29" x14ac:dyDescent="0.25">
      <c r="D4258" s="99" t="str">
        <f t="shared" si="198"/>
        <v/>
      </c>
      <c r="E4258" s="93"/>
      <c r="F4258" s="4"/>
      <c r="G4258" s="72"/>
      <c r="H4258" s="72"/>
      <c r="I4258" s="72"/>
      <c r="J4258" s="72"/>
      <c r="W4258" s="68">
        <f t="shared" si="199"/>
        <v>1</v>
      </c>
      <c r="AC4258" s="1" t="str">
        <f t="shared" si="200"/>
        <v>1900</v>
      </c>
    </row>
    <row r="4259" spans="4:29" x14ac:dyDescent="0.25">
      <c r="D4259" s="99" t="str">
        <f t="shared" si="198"/>
        <v/>
      </c>
      <c r="E4259" s="93"/>
      <c r="F4259" s="4"/>
      <c r="G4259" s="72"/>
      <c r="H4259" s="72"/>
      <c r="I4259" s="72"/>
      <c r="J4259" s="72"/>
      <c r="W4259" s="68">
        <f t="shared" si="199"/>
        <v>1</v>
      </c>
      <c r="AC4259" s="1" t="str">
        <f t="shared" si="200"/>
        <v>1900</v>
      </c>
    </row>
    <row r="4260" spans="4:29" x14ac:dyDescent="0.25">
      <c r="D4260" s="99" t="str">
        <f t="shared" si="198"/>
        <v/>
      </c>
      <c r="E4260" s="93"/>
      <c r="F4260" s="4"/>
      <c r="G4260" s="72"/>
      <c r="H4260" s="72"/>
      <c r="I4260" s="72"/>
      <c r="J4260" s="72"/>
      <c r="W4260" s="68">
        <f t="shared" si="199"/>
        <v>1</v>
      </c>
      <c r="AC4260" s="1" t="str">
        <f t="shared" si="200"/>
        <v>1900</v>
      </c>
    </row>
    <row r="4261" spans="4:29" x14ac:dyDescent="0.25">
      <c r="D4261" s="99" t="str">
        <f t="shared" si="198"/>
        <v/>
      </c>
      <c r="E4261" s="93"/>
      <c r="F4261" s="4"/>
      <c r="G4261" s="72"/>
      <c r="H4261" s="72"/>
      <c r="I4261" s="72"/>
      <c r="J4261" s="72"/>
      <c r="W4261" s="68">
        <f t="shared" si="199"/>
        <v>1</v>
      </c>
      <c r="AC4261" s="1" t="str">
        <f t="shared" si="200"/>
        <v>1900</v>
      </c>
    </row>
    <row r="4262" spans="4:29" x14ac:dyDescent="0.25">
      <c r="D4262" s="99" t="str">
        <f t="shared" si="198"/>
        <v/>
      </c>
      <c r="E4262" s="93"/>
      <c r="F4262" s="4"/>
      <c r="G4262" s="72"/>
      <c r="H4262" s="72"/>
      <c r="I4262" s="72"/>
      <c r="J4262" s="72"/>
      <c r="W4262" s="68">
        <f t="shared" si="199"/>
        <v>1</v>
      </c>
      <c r="AC4262" s="1" t="str">
        <f t="shared" si="200"/>
        <v>1900</v>
      </c>
    </row>
    <row r="4263" spans="4:29" x14ac:dyDescent="0.25">
      <c r="D4263" s="99" t="str">
        <f t="shared" si="198"/>
        <v/>
      </c>
      <c r="E4263" s="93"/>
      <c r="F4263" s="4"/>
      <c r="G4263" s="72"/>
      <c r="H4263" s="72"/>
      <c r="I4263" s="72"/>
      <c r="J4263" s="72"/>
      <c r="W4263" s="68">
        <f t="shared" si="199"/>
        <v>1</v>
      </c>
      <c r="AC4263" s="1" t="str">
        <f t="shared" si="200"/>
        <v>1900</v>
      </c>
    </row>
    <row r="4264" spans="4:29" x14ac:dyDescent="0.25">
      <c r="D4264" s="99" t="str">
        <f t="shared" si="198"/>
        <v/>
      </c>
      <c r="E4264" s="93"/>
      <c r="F4264" s="4"/>
      <c r="G4264" s="72"/>
      <c r="H4264" s="72"/>
      <c r="I4264" s="72"/>
      <c r="J4264" s="72"/>
      <c r="W4264" s="68">
        <f t="shared" si="199"/>
        <v>1</v>
      </c>
      <c r="AC4264" s="1" t="str">
        <f t="shared" si="200"/>
        <v>1900</v>
      </c>
    </row>
    <row r="4265" spans="4:29" x14ac:dyDescent="0.25">
      <c r="D4265" s="99" t="str">
        <f t="shared" si="198"/>
        <v/>
      </c>
      <c r="E4265" s="93"/>
      <c r="F4265" s="4"/>
      <c r="G4265" s="72"/>
      <c r="H4265" s="72"/>
      <c r="I4265" s="72"/>
      <c r="J4265" s="72"/>
      <c r="W4265" s="68">
        <f t="shared" si="199"/>
        <v>1</v>
      </c>
      <c r="AC4265" s="1" t="str">
        <f t="shared" si="200"/>
        <v>1900</v>
      </c>
    </row>
    <row r="4266" spans="4:29" x14ac:dyDescent="0.25">
      <c r="D4266" s="99" t="str">
        <f t="shared" si="198"/>
        <v/>
      </c>
      <c r="E4266" s="93"/>
      <c r="F4266" s="4"/>
      <c r="G4266" s="72"/>
      <c r="H4266" s="72"/>
      <c r="I4266" s="72"/>
      <c r="J4266" s="72"/>
      <c r="W4266" s="68">
        <f t="shared" si="199"/>
        <v>1</v>
      </c>
      <c r="AC4266" s="1" t="str">
        <f t="shared" si="200"/>
        <v>1900</v>
      </c>
    </row>
    <row r="4267" spans="4:29" x14ac:dyDescent="0.25">
      <c r="D4267" s="99" t="str">
        <f t="shared" si="198"/>
        <v/>
      </c>
      <c r="E4267" s="93"/>
      <c r="F4267" s="4"/>
      <c r="G4267" s="72"/>
      <c r="H4267" s="72"/>
      <c r="I4267" s="72"/>
      <c r="J4267" s="72"/>
      <c r="W4267" s="68">
        <f t="shared" si="199"/>
        <v>1</v>
      </c>
      <c r="AC4267" s="1" t="str">
        <f t="shared" si="200"/>
        <v>1900</v>
      </c>
    </row>
    <row r="4268" spans="4:29" x14ac:dyDescent="0.25">
      <c r="D4268" s="99" t="str">
        <f t="shared" si="198"/>
        <v/>
      </c>
      <c r="E4268" s="93"/>
      <c r="F4268" s="4"/>
      <c r="G4268" s="72"/>
      <c r="H4268" s="72"/>
      <c r="I4268" s="72"/>
      <c r="J4268" s="72"/>
      <c r="W4268" s="68">
        <f t="shared" si="199"/>
        <v>1</v>
      </c>
      <c r="AC4268" s="1" t="str">
        <f t="shared" si="200"/>
        <v>1900</v>
      </c>
    </row>
    <row r="4269" spans="4:29" x14ac:dyDescent="0.25">
      <c r="D4269" s="99" t="str">
        <f t="shared" si="198"/>
        <v/>
      </c>
      <c r="E4269" s="93"/>
      <c r="F4269" s="4"/>
      <c r="G4269" s="72"/>
      <c r="H4269" s="72"/>
      <c r="I4269" s="72"/>
      <c r="J4269" s="72"/>
      <c r="W4269" s="68">
        <f t="shared" si="199"/>
        <v>1</v>
      </c>
      <c r="AC4269" s="1" t="str">
        <f t="shared" si="200"/>
        <v>1900</v>
      </c>
    </row>
    <row r="4270" spans="4:29" x14ac:dyDescent="0.25">
      <c r="D4270" s="99" t="str">
        <f t="shared" si="198"/>
        <v/>
      </c>
      <c r="E4270" s="93"/>
      <c r="F4270" s="4"/>
      <c r="G4270" s="72"/>
      <c r="H4270" s="72"/>
      <c r="I4270" s="72"/>
      <c r="J4270" s="72"/>
      <c r="W4270" s="68">
        <f t="shared" si="199"/>
        <v>1</v>
      </c>
      <c r="AC4270" s="1" t="str">
        <f t="shared" si="200"/>
        <v>1900</v>
      </c>
    </row>
    <row r="4271" spans="4:29" x14ac:dyDescent="0.25">
      <c r="D4271" s="99" t="str">
        <f t="shared" si="198"/>
        <v/>
      </c>
      <c r="E4271" s="93"/>
      <c r="F4271" s="4"/>
      <c r="G4271" s="72"/>
      <c r="H4271" s="72"/>
      <c r="I4271" s="72"/>
      <c r="J4271" s="72"/>
      <c r="W4271" s="68">
        <f t="shared" si="199"/>
        <v>1</v>
      </c>
      <c r="AC4271" s="1" t="str">
        <f t="shared" si="200"/>
        <v>1900</v>
      </c>
    </row>
    <row r="4272" spans="4:29" x14ac:dyDescent="0.25">
      <c r="D4272" s="99" t="str">
        <f t="shared" si="198"/>
        <v/>
      </c>
      <c r="E4272" s="93"/>
      <c r="F4272" s="4"/>
      <c r="G4272" s="72"/>
      <c r="H4272" s="72"/>
      <c r="I4272" s="72"/>
      <c r="J4272" s="72"/>
      <c r="W4272" s="68">
        <f t="shared" si="199"/>
        <v>1</v>
      </c>
      <c r="AC4272" s="1" t="str">
        <f t="shared" si="200"/>
        <v>1900</v>
      </c>
    </row>
    <row r="4273" spans="4:29" x14ac:dyDescent="0.25">
      <c r="D4273" s="99" t="str">
        <f t="shared" si="198"/>
        <v/>
      </c>
      <c r="E4273" s="93"/>
      <c r="F4273" s="4"/>
      <c r="G4273" s="72"/>
      <c r="H4273" s="72"/>
      <c r="I4273" s="72"/>
      <c r="J4273" s="72"/>
      <c r="W4273" s="68">
        <f t="shared" si="199"/>
        <v>1</v>
      </c>
      <c r="AC4273" s="1" t="str">
        <f t="shared" si="200"/>
        <v>1900</v>
      </c>
    </row>
    <row r="4274" spans="4:29" x14ac:dyDescent="0.25">
      <c r="D4274" s="99" t="str">
        <f t="shared" si="198"/>
        <v/>
      </c>
      <c r="E4274" s="93"/>
      <c r="F4274" s="4"/>
      <c r="G4274" s="72"/>
      <c r="H4274" s="72"/>
      <c r="I4274" s="72"/>
      <c r="J4274" s="72"/>
      <c r="W4274" s="68">
        <f t="shared" si="199"/>
        <v>1</v>
      </c>
      <c r="AC4274" s="1" t="str">
        <f t="shared" si="200"/>
        <v>1900</v>
      </c>
    </row>
    <row r="4275" spans="4:29" x14ac:dyDescent="0.25">
      <c r="D4275" s="99" t="str">
        <f t="shared" si="198"/>
        <v/>
      </c>
      <c r="E4275" s="93"/>
      <c r="F4275" s="4"/>
      <c r="G4275" s="72"/>
      <c r="H4275" s="72"/>
      <c r="I4275" s="72"/>
      <c r="J4275" s="72"/>
      <c r="W4275" s="68">
        <f t="shared" si="199"/>
        <v>1</v>
      </c>
      <c r="AC4275" s="1" t="str">
        <f t="shared" si="200"/>
        <v>1900</v>
      </c>
    </row>
    <row r="4276" spans="4:29" x14ac:dyDescent="0.25">
      <c r="D4276" s="99" t="str">
        <f t="shared" si="198"/>
        <v/>
      </c>
      <c r="E4276" s="93"/>
      <c r="F4276" s="4"/>
      <c r="G4276" s="72"/>
      <c r="H4276" s="72"/>
      <c r="I4276" s="72"/>
      <c r="J4276" s="72"/>
      <c r="W4276" s="68">
        <f t="shared" si="199"/>
        <v>1</v>
      </c>
      <c r="AC4276" s="1" t="str">
        <f t="shared" si="200"/>
        <v>1900</v>
      </c>
    </row>
    <row r="4277" spans="4:29" x14ac:dyDescent="0.25">
      <c r="D4277" s="99" t="str">
        <f t="shared" si="198"/>
        <v/>
      </c>
      <c r="E4277" s="93"/>
      <c r="F4277" s="4"/>
      <c r="G4277" s="72"/>
      <c r="H4277" s="72"/>
      <c r="I4277" s="72"/>
      <c r="J4277" s="72"/>
      <c r="W4277" s="68">
        <f t="shared" si="199"/>
        <v>1</v>
      </c>
      <c r="AC4277" s="1" t="str">
        <f t="shared" si="200"/>
        <v>1900</v>
      </c>
    </row>
    <row r="4278" spans="4:29" x14ac:dyDescent="0.25">
      <c r="D4278" s="99" t="str">
        <f t="shared" si="198"/>
        <v/>
      </c>
      <c r="E4278" s="93"/>
      <c r="F4278" s="4"/>
      <c r="G4278" s="72"/>
      <c r="H4278" s="72"/>
      <c r="I4278" s="72"/>
      <c r="J4278" s="72"/>
      <c r="W4278" s="68">
        <f t="shared" si="199"/>
        <v>1</v>
      </c>
      <c r="AC4278" s="1" t="str">
        <f t="shared" si="200"/>
        <v>1900</v>
      </c>
    </row>
    <row r="4279" spans="4:29" x14ac:dyDescent="0.25">
      <c r="D4279" s="99" t="str">
        <f t="shared" si="198"/>
        <v/>
      </c>
      <c r="E4279" s="93"/>
      <c r="F4279" s="4"/>
      <c r="G4279" s="72"/>
      <c r="H4279" s="72"/>
      <c r="I4279" s="72"/>
      <c r="J4279" s="72"/>
      <c r="W4279" s="68">
        <f t="shared" si="199"/>
        <v>1</v>
      </c>
      <c r="AC4279" s="1" t="str">
        <f t="shared" si="200"/>
        <v>1900</v>
      </c>
    </row>
    <row r="4280" spans="4:29" x14ac:dyDescent="0.25">
      <c r="D4280" s="99" t="str">
        <f t="shared" si="198"/>
        <v/>
      </c>
      <c r="E4280" s="93"/>
      <c r="F4280" s="4"/>
      <c r="G4280" s="72"/>
      <c r="H4280" s="72"/>
      <c r="I4280" s="72"/>
      <c r="J4280" s="72"/>
      <c r="W4280" s="68">
        <f t="shared" si="199"/>
        <v>1</v>
      </c>
      <c r="AC4280" s="1" t="str">
        <f t="shared" si="200"/>
        <v>1900</v>
      </c>
    </row>
    <row r="4281" spans="4:29" x14ac:dyDescent="0.25">
      <c r="D4281" s="99" t="str">
        <f t="shared" si="198"/>
        <v/>
      </c>
      <c r="E4281" s="93"/>
      <c r="F4281" s="4"/>
      <c r="G4281" s="72"/>
      <c r="H4281" s="72"/>
      <c r="I4281" s="72"/>
      <c r="J4281" s="72"/>
      <c r="W4281" s="68">
        <f t="shared" si="199"/>
        <v>1</v>
      </c>
      <c r="AC4281" s="1" t="str">
        <f t="shared" si="200"/>
        <v>1900</v>
      </c>
    </row>
    <row r="4282" spans="4:29" x14ac:dyDescent="0.25">
      <c r="D4282" s="99" t="str">
        <f t="shared" si="198"/>
        <v/>
      </c>
      <c r="E4282" s="93"/>
      <c r="F4282" s="4"/>
      <c r="G4282" s="72"/>
      <c r="H4282" s="72"/>
      <c r="I4282" s="72"/>
      <c r="J4282" s="72"/>
      <c r="W4282" s="68">
        <f t="shared" si="199"/>
        <v>1</v>
      </c>
      <c r="AC4282" s="1" t="str">
        <f t="shared" si="200"/>
        <v>1900</v>
      </c>
    </row>
    <row r="4283" spans="4:29" x14ac:dyDescent="0.25">
      <c r="D4283" s="99" t="str">
        <f t="shared" si="198"/>
        <v/>
      </c>
      <c r="E4283" s="93"/>
      <c r="F4283" s="4"/>
      <c r="G4283" s="72"/>
      <c r="H4283" s="72"/>
      <c r="I4283" s="72"/>
      <c r="J4283" s="72"/>
      <c r="W4283" s="68">
        <f t="shared" si="199"/>
        <v>1</v>
      </c>
      <c r="AC4283" s="1" t="str">
        <f t="shared" si="200"/>
        <v>1900</v>
      </c>
    </row>
    <row r="4284" spans="4:29" x14ac:dyDescent="0.25">
      <c r="D4284" s="99" t="str">
        <f t="shared" si="198"/>
        <v/>
      </c>
      <c r="E4284" s="93"/>
      <c r="F4284" s="4"/>
      <c r="G4284" s="72"/>
      <c r="H4284" s="72"/>
      <c r="I4284" s="72"/>
      <c r="J4284" s="72"/>
      <c r="W4284" s="68">
        <f t="shared" si="199"/>
        <v>1</v>
      </c>
      <c r="AC4284" s="1" t="str">
        <f t="shared" si="200"/>
        <v>1900</v>
      </c>
    </row>
    <row r="4285" spans="4:29" x14ac:dyDescent="0.25">
      <c r="D4285" s="99" t="str">
        <f t="shared" si="198"/>
        <v/>
      </c>
      <c r="E4285" s="93"/>
      <c r="F4285" s="4"/>
      <c r="G4285" s="72"/>
      <c r="H4285" s="72"/>
      <c r="I4285" s="72"/>
      <c r="J4285" s="72"/>
      <c r="W4285" s="68">
        <f t="shared" si="199"/>
        <v>1</v>
      </c>
      <c r="AC4285" s="1" t="str">
        <f t="shared" si="200"/>
        <v>1900</v>
      </c>
    </row>
    <row r="4286" spans="4:29" x14ac:dyDescent="0.25">
      <c r="D4286" s="99" t="str">
        <f t="shared" si="198"/>
        <v/>
      </c>
      <c r="E4286" s="93"/>
      <c r="F4286" s="4"/>
      <c r="G4286" s="72"/>
      <c r="H4286" s="72"/>
      <c r="I4286" s="72"/>
      <c r="J4286" s="72"/>
      <c r="W4286" s="68">
        <f t="shared" si="199"/>
        <v>1</v>
      </c>
      <c r="AC4286" s="1" t="str">
        <f t="shared" si="200"/>
        <v>1900</v>
      </c>
    </row>
    <row r="4287" spans="4:29" x14ac:dyDescent="0.25">
      <c r="D4287" s="99" t="str">
        <f t="shared" si="198"/>
        <v/>
      </c>
      <c r="E4287" s="93"/>
      <c r="F4287" s="4"/>
      <c r="G4287" s="72"/>
      <c r="H4287" s="72"/>
      <c r="I4287" s="72"/>
      <c r="J4287" s="72"/>
      <c r="W4287" s="68">
        <f t="shared" si="199"/>
        <v>1</v>
      </c>
      <c r="AC4287" s="1" t="str">
        <f t="shared" si="200"/>
        <v>1900</v>
      </c>
    </row>
    <row r="4288" spans="4:29" x14ac:dyDescent="0.25">
      <c r="D4288" s="99" t="str">
        <f t="shared" si="198"/>
        <v/>
      </c>
      <c r="E4288" s="93"/>
      <c r="F4288" s="4"/>
      <c r="G4288" s="72"/>
      <c r="H4288" s="72"/>
      <c r="I4288" s="72"/>
      <c r="J4288" s="72"/>
      <c r="W4288" s="68">
        <f t="shared" si="199"/>
        <v>1</v>
      </c>
      <c r="AC4288" s="1" t="str">
        <f t="shared" si="200"/>
        <v>1900</v>
      </c>
    </row>
    <row r="4289" spans="4:29" x14ac:dyDescent="0.25">
      <c r="D4289" s="99" t="str">
        <f t="shared" si="198"/>
        <v/>
      </c>
      <c r="E4289" s="93"/>
      <c r="F4289" s="4"/>
      <c r="G4289" s="72"/>
      <c r="H4289" s="72"/>
      <c r="I4289" s="72"/>
      <c r="J4289" s="72"/>
      <c r="W4289" s="68">
        <f t="shared" si="199"/>
        <v>1</v>
      </c>
      <c r="AC4289" s="1" t="str">
        <f t="shared" si="200"/>
        <v>1900</v>
      </c>
    </row>
    <row r="4290" spans="4:29" x14ac:dyDescent="0.25">
      <c r="D4290" s="99" t="str">
        <f t="shared" si="198"/>
        <v/>
      </c>
      <c r="E4290" s="93"/>
      <c r="F4290" s="4"/>
      <c r="G4290" s="72"/>
      <c r="H4290" s="72"/>
      <c r="I4290" s="72"/>
      <c r="J4290" s="72"/>
      <c r="W4290" s="68">
        <f t="shared" si="199"/>
        <v>1</v>
      </c>
      <c r="AC4290" s="1" t="str">
        <f t="shared" si="200"/>
        <v>1900</v>
      </c>
    </row>
    <row r="4291" spans="4:29" x14ac:dyDescent="0.25">
      <c r="D4291" s="99" t="str">
        <f t="shared" si="198"/>
        <v/>
      </c>
      <c r="E4291" s="93"/>
      <c r="F4291" s="4"/>
      <c r="G4291" s="72"/>
      <c r="H4291" s="72"/>
      <c r="I4291" s="72"/>
      <c r="J4291" s="72"/>
      <c r="W4291" s="68">
        <f t="shared" si="199"/>
        <v>1</v>
      </c>
      <c r="AC4291" s="1" t="str">
        <f t="shared" si="200"/>
        <v>1900</v>
      </c>
    </row>
    <row r="4292" spans="4:29" x14ac:dyDescent="0.25">
      <c r="D4292" s="99" t="str">
        <f t="shared" ref="D4292:D4355" si="201">IF(W4292&lt;&gt;$V$1,IF(YEAR(W4292)=YEAR(W4291),D4291+1,1),"")</f>
        <v/>
      </c>
      <c r="E4292" s="93"/>
      <c r="F4292" s="4"/>
      <c r="G4292" s="72"/>
      <c r="H4292" s="72"/>
      <c r="I4292" s="72"/>
      <c r="J4292" s="72"/>
      <c r="W4292" s="68">
        <f t="shared" ref="W4292:W4355" si="202">IF(CONCATENATE(F4292,F4293,F4294,F4295,F4296,F4297)&lt;&gt;"",IF(AND(E4292&lt;&gt;0,ISNUMBER(E4292)=TRUE),E4292,W4291),$V$1)</f>
        <v>1</v>
      </c>
      <c r="AC4292" s="1" t="str">
        <f t="shared" si="200"/>
        <v>1900</v>
      </c>
    </row>
    <row r="4293" spans="4:29" x14ac:dyDescent="0.25">
      <c r="D4293" s="99" t="str">
        <f t="shared" si="201"/>
        <v/>
      </c>
      <c r="E4293" s="93"/>
      <c r="F4293" s="4"/>
      <c r="G4293" s="72"/>
      <c r="H4293" s="72"/>
      <c r="I4293" s="72"/>
      <c r="J4293" s="72"/>
      <c r="W4293" s="68">
        <f t="shared" si="202"/>
        <v>1</v>
      </c>
      <c r="AC4293" s="1" t="str">
        <f t="shared" ref="AC4293:AC4356" si="203">YEAR(W4293)&amp;F4293</f>
        <v>1900</v>
      </c>
    </row>
    <row r="4294" spans="4:29" x14ac:dyDescent="0.25">
      <c r="D4294" s="99" t="str">
        <f t="shared" si="201"/>
        <v/>
      </c>
      <c r="E4294" s="93"/>
      <c r="F4294" s="4"/>
      <c r="G4294" s="72"/>
      <c r="H4294" s="72"/>
      <c r="I4294" s="72"/>
      <c r="J4294" s="72"/>
      <c r="W4294" s="68">
        <f t="shared" si="202"/>
        <v>1</v>
      </c>
      <c r="AC4294" s="1" t="str">
        <f t="shared" si="203"/>
        <v>1900</v>
      </c>
    </row>
    <row r="4295" spans="4:29" x14ac:dyDescent="0.25">
      <c r="D4295" s="99" t="str">
        <f t="shared" si="201"/>
        <v/>
      </c>
      <c r="E4295" s="93"/>
      <c r="F4295" s="4"/>
      <c r="G4295" s="72"/>
      <c r="H4295" s="72"/>
      <c r="I4295" s="72"/>
      <c r="J4295" s="72"/>
      <c r="W4295" s="68">
        <f t="shared" si="202"/>
        <v>1</v>
      </c>
      <c r="AC4295" s="1" t="str">
        <f t="shared" si="203"/>
        <v>1900</v>
      </c>
    </row>
    <row r="4296" spans="4:29" x14ac:dyDescent="0.25">
      <c r="D4296" s="99" t="str">
        <f t="shared" si="201"/>
        <v/>
      </c>
      <c r="E4296" s="93"/>
      <c r="F4296" s="4"/>
      <c r="G4296" s="72"/>
      <c r="H4296" s="72"/>
      <c r="I4296" s="72"/>
      <c r="J4296" s="72"/>
      <c r="W4296" s="68">
        <f t="shared" si="202"/>
        <v>1</v>
      </c>
      <c r="AC4296" s="1" t="str">
        <f t="shared" si="203"/>
        <v>1900</v>
      </c>
    </row>
    <row r="4297" spans="4:29" x14ac:dyDescent="0.25">
      <c r="D4297" s="99" t="str">
        <f t="shared" si="201"/>
        <v/>
      </c>
      <c r="E4297" s="93"/>
      <c r="F4297" s="4"/>
      <c r="G4297" s="72"/>
      <c r="H4297" s="72"/>
      <c r="I4297" s="72"/>
      <c r="J4297" s="72"/>
      <c r="W4297" s="68">
        <f t="shared" si="202"/>
        <v>1</v>
      </c>
      <c r="AC4297" s="1" t="str">
        <f t="shared" si="203"/>
        <v>1900</v>
      </c>
    </row>
    <row r="4298" spans="4:29" x14ac:dyDescent="0.25">
      <c r="D4298" s="99" t="str">
        <f t="shared" si="201"/>
        <v/>
      </c>
      <c r="E4298" s="93"/>
      <c r="F4298" s="4"/>
      <c r="G4298" s="72"/>
      <c r="H4298" s="72"/>
      <c r="I4298" s="72"/>
      <c r="J4298" s="72"/>
      <c r="W4298" s="68">
        <f t="shared" si="202"/>
        <v>1</v>
      </c>
      <c r="AC4298" s="1" t="str">
        <f t="shared" si="203"/>
        <v>1900</v>
      </c>
    </row>
    <row r="4299" spans="4:29" x14ac:dyDescent="0.25">
      <c r="D4299" s="99" t="str">
        <f t="shared" si="201"/>
        <v/>
      </c>
      <c r="E4299" s="93"/>
      <c r="F4299" s="4"/>
      <c r="G4299" s="72"/>
      <c r="H4299" s="72"/>
      <c r="I4299" s="72"/>
      <c r="J4299" s="72"/>
      <c r="W4299" s="68">
        <f t="shared" si="202"/>
        <v>1</v>
      </c>
      <c r="AC4299" s="1" t="str">
        <f t="shared" si="203"/>
        <v>1900</v>
      </c>
    </row>
    <row r="4300" spans="4:29" x14ac:dyDescent="0.25">
      <c r="D4300" s="99" t="str">
        <f t="shared" si="201"/>
        <v/>
      </c>
      <c r="E4300" s="93"/>
      <c r="F4300" s="4"/>
      <c r="G4300" s="72"/>
      <c r="H4300" s="72"/>
      <c r="I4300" s="72"/>
      <c r="J4300" s="72"/>
      <c r="W4300" s="68">
        <f t="shared" si="202"/>
        <v>1</v>
      </c>
      <c r="AC4300" s="1" t="str">
        <f t="shared" si="203"/>
        <v>1900</v>
      </c>
    </row>
    <row r="4301" spans="4:29" x14ac:dyDescent="0.25">
      <c r="D4301" s="99" t="str">
        <f t="shared" si="201"/>
        <v/>
      </c>
      <c r="E4301" s="93"/>
      <c r="F4301" s="4"/>
      <c r="G4301" s="72"/>
      <c r="H4301" s="72"/>
      <c r="I4301" s="72"/>
      <c r="J4301" s="72"/>
      <c r="W4301" s="68">
        <f t="shared" si="202"/>
        <v>1</v>
      </c>
      <c r="AC4301" s="1" t="str">
        <f t="shared" si="203"/>
        <v>1900</v>
      </c>
    </row>
    <row r="4302" spans="4:29" x14ac:dyDescent="0.25">
      <c r="D4302" s="99" t="str">
        <f t="shared" si="201"/>
        <v/>
      </c>
      <c r="E4302" s="93"/>
      <c r="F4302" s="4"/>
      <c r="G4302" s="72"/>
      <c r="H4302" s="72"/>
      <c r="I4302" s="72"/>
      <c r="J4302" s="72"/>
      <c r="W4302" s="68">
        <f t="shared" si="202"/>
        <v>1</v>
      </c>
      <c r="AC4302" s="1" t="str">
        <f t="shared" si="203"/>
        <v>1900</v>
      </c>
    </row>
    <row r="4303" spans="4:29" x14ac:dyDescent="0.25">
      <c r="D4303" s="99" t="str">
        <f t="shared" si="201"/>
        <v/>
      </c>
      <c r="E4303" s="93"/>
      <c r="F4303" s="4"/>
      <c r="G4303" s="72"/>
      <c r="H4303" s="72"/>
      <c r="I4303" s="72"/>
      <c r="J4303" s="72"/>
      <c r="W4303" s="68">
        <f t="shared" si="202"/>
        <v>1</v>
      </c>
      <c r="AC4303" s="1" t="str">
        <f t="shared" si="203"/>
        <v>1900</v>
      </c>
    </row>
    <row r="4304" spans="4:29" x14ac:dyDescent="0.25">
      <c r="D4304" s="99" t="str">
        <f t="shared" si="201"/>
        <v/>
      </c>
      <c r="E4304" s="93"/>
      <c r="F4304" s="4"/>
      <c r="G4304" s="72"/>
      <c r="H4304" s="72"/>
      <c r="I4304" s="72"/>
      <c r="J4304" s="72"/>
      <c r="W4304" s="68">
        <f t="shared" si="202"/>
        <v>1</v>
      </c>
      <c r="AC4304" s="1" t="str">
        <f t="shared" si="203"/>
        <v>1900</v>
      </c>
    </row>
    <row r="4305" spans="4:29" x14ac:dyDescent="0.25">
      <c r="D4305" s="99" t="str">
        <f t="shared" si="201"/>
        <v/>
      </c>
      <c r="E4305" s="93"/>
      <c r="F4305" s="4"/>
      <c r="G4305" s="72"/>
      <c r="H4305" s="72"/>
      <c r="I4305" s="72"/>
      <c r="J4305" s="72"/>
      <c r="W4305" s="68">
        <f t="shared" si="202"/>
        <v>1</v>
      </c>
      <c r="AC4305" s="1" t="str">
        <f t="shared" si="203"/>
        <v>1900</v>
      </c>
    </row>
    <row r="4306" spans="4:29" x14ac:dyDescent="0.25">
      <c r="D4306" s="99" t="str">
        <f t="shared" si="201"/>
        <v/>
      </c>
      <c r="E4306" s="93"/>
      <c r="F4306" s="4"/>
      <c r="G4306" s="72"/>
      <c r="H4306" s="72"/>
      <c r="I4306" s="72"/>
      <c r="J4306" s="72"/>
      <c r="W4306" s="68">
        <f t="shared" si="202"/>
        <v>1</v>
      </c>
      <c r="AC4306" s="1" t="str">
        <f t="shared" si="203"/>
        <v>1900</v>
      </c>
    </row>
    <row r="4307" spans="4:29" x14ac:dyDescent="0.25">
      <c r="D4307" s="99" t="str">
        <f t="shared" si="201"/>
        <v/>
      </c>
      <c r="E4307" s="93"/>
      <c r="F4307" s="4"/>
      <c r="G4307" s="72"/>
      <c r="H4307" s="72"/>
      <c r="I4307" s="72"/>
      <c r="J4307" s="72"/>
      <c r="W4307" s="68">
        <f t="shared" si="202"/>
        <v>1</v>
      </c>
      <c r="AC4307" s="1" t="str">
        <f t="shared" si="203"/>
        <v>1900</v>
      </c>
    </row>
    <row r="4308" spans="4:29" x14ac:dyDescent="0.25">
      <c r="D4308" s="99" t="str">
        <f t="shared" si="201"/>
        <v/>
      </c>
      <c r="E4308" s="93"/>
      <c r="F4308" s="4"/>
      <c r="G4308" s="72"/>
      <c r="H4308" s="72"/>
      <c r="I4308" s="72"/>
      <c r="J4308" s="72"/>
      <c r="W4308" s="68">
        <f t="shared" si="202"/>
        <v>1</v>
      </c>
      <c r="AC4308" s="1" t="str">
        <f t="shared" si="203"/>
        <v>1900</v>
      </c>
    </row>
    <row r="4309" spans="4:29" x14ac:dyDescent="0.25">
      <c r="D4309" s="99" t="str">
        <f t="shared" si="201"/>
        <v/>
      </c>
      <c r="E4309" s="93"/>
      <c r="F4309" s="4"/>
      <c r="G4309" s="72"/>
      <c r="H4309" s="72"/>
      <c r="I4309" s="72"/>
      <c r="J4309" s="72"/>
      <c r="W4309" s="68">
        <f t="shared" si="202"/>
        <v>1</v>
      </c>
      <c r="AC4309" s="1" t="str">
        <f t="shared" si="203"/>
        <v>1900</v>
      </c>
    </row>
    <row r="4310" spans="4:29" x14ac:dyDescent="0.25">
      <c r="D4310" s="99" t="str">
        <f t="shared" si="201"/>
        <v/>
      </c>
      <c r="E4310" s="93"/>
      <c r="F4310" s="4"/>
      <c r="G4310" s="72"/>
      <c r="H4310" s="72"/>
      <c r="I4310" s="72"/>
      <c r="J4310" s="72"/>
      <c r="W4310" s="68">
        <f t="shared" si="202"/>
        <v>1</v>
      </c>
      <c r="AC4310" s="1" t="str">
        <f t="shared" si="203"/>
        <v>1900</v>
      </c>
    </row>
    <row r="4311" spans="4:29" x14ac:dyDescent="0.25">
      <c r="D4311" s="99" t="str">
        <f t="shared" si="201"/>
        <v/>
      </c>
      <c r="E4311" s="93"/>
      <c r="F4311" s="4"/>
      <c r="G4311" s="72"/>
      <c r="H4311" s="72"/>
      <c r="I4311" s="72"/>
      <c r="J4311" s="72"/>
      <c r="W4311" s="68">
        <f t="shared" si="202"/>
        <v>1</v>
      </c>
      <c r="AC4311" s="1" t="str">
        <f t="shared" si="203"/>
        <v>1900</v>
      </c>
    </row>
    <row r="4312" spans="4:29" x14ac:dyDescent="0.25">
      <c r="D4312" s="99" t="str">
        <f t="shared" si="201"/>
        <v/>
      </c>
      <c r="E4312" s="93"/>
      <c r="F4312" s="4"/>
      <c r="G4312" s="72"/>
      <c r="H4312" s="72"/>
      <c r="I4312" s="72"/>
      <c r="J4312" s="72"/>
      <c r="W4312" s="68">
        <f t="shared" si="202"/>
        <v>1</v>
      </c>
      <c r="AC4312" s="1" t="str">
        <f t="shared" si="203"/>
        <v>1900</v>
      </c>
    </row>
    <row r="4313" spans="4:29" x14ac:dyDescent="0.25">
      <c r="D4313" s="99" t="str">
        <f t="shared" si="201"/>
        <v/>
      </c>
      <c r="E4313" s="93"/>
      <c r="F4313" s="4"/>
      <c r="G4313" s="72"/>
      <c r="H4313" s="72"/>
      <c r="I4313" s="72"/>
      <c r="J4313" s="72"/>
      <c r="W4313" s="68">
        <f t="shared" si="202"/>
        <v>1</v>
      </c>
      <c r="AC4313" s="1" t="str">
        <f t="shared" si="203"/>
        <v>1900</v>
      </c>
    </row>
    <row r="4314" spans="4:29" x14ac:dyDescent="0.25">
      <c r="D4314" s="99" t="str">
        <f t="shared" si="201"/>
        <v/>
      </c>
      <c r="E4314" s="93"/>
      <c r="F4314" s="4"/>
      <c r="G4314" s="72"/>
      <c r="H4314" s="72"/>
      <c r="I4314" s="72"/>
      <c r="J4314" s="72"/>
      <c r="W4314" s="68">
        <f t="shared" si="202"/>
        <v>1</v>
      </c>
      <c r="AC4314" s="1" t="str">
        <f t="shared" si="203"/>
        <v>1900</v>
      </c>
    </row>
    <row r="4315" spans="4:29" x14ac:dyDescent="0.25">
      <c r="D4315" s="99" t="str">
        <f t="shared" si="201"/>
        <v/>
      </c>
      <c r="E4315" s="93"/>
      <c r="F4315" s="4"/>
      <c r="G4315" s="72"/>
      <c r="H4315" s="72"/>
      <c r="I4315" s="72"/>
      <c r="J4315" s="72"/>
      <c r="W4315" s="68">
        <f t="shared" si="202"/>
        <v>1</v>
      </c>
      <c r="AC4315" s="1" t="str">
        <f t="shared" si="203"/>
        <v>1900</v>
      </c>
    </row>
    <row r="4316" spans="4:29" x14ac:dyDescent="0.25">
      <c r="D4316" s="99" t="str">
        <f t="shared" si="201"/>
        <v/>
      </c>
      <c r="E4316" s="93"/>
      <c r="F4316" s="4"/>
      <c r="G4316" s="72"/>
      <c r="H4316" s="72"/>
      <c r="I4316" s="72"/>
      <c r="J4316" s="72"/>
      <c r="W4316" s="68">
        <f t="shared" si="202"/>
        <v>1</v>
      </c>
      <c r="AC4316" s="1" t="str">
        <f t="shared" si="203"/>
        <v>1900</v>
      </c>
    </row>
    <row r="4317" spans="4:29" x14ac:dyDescent="0.25">
      <c r="D4317" s="99" t="str">
        <f t="shared" si="201"/>
        <v/>
      </c>
      <c r="E4317" s="93"/>
      <c r="F4317" s="4"/>
      <c r="G4317" s="72"/>
      <c r="H4317" s="72"/>
      <c r="I4317" s="72"/>
      <c r="J4317" s="72"/>
      <c r="W4317" s="68">
        <f t="shared" si="202"/>
        <v>1</v>
      </c>
      <c r="AC4317" s="1" t="str">
        <f t="shared" si="203"/>
        <v>1900</v>
      </c>
    </row>
    <row r="4318" spans="4:29" x14ac:dyDescent="0.25">
      <c r="D4318" s="99" t="str">
        <f t="shared" si="201"/>
        <v/>
      </c>
      <c r="E4318" s="93"/>
      <c r="F4318" s="4"/>
      <c r="G4318" s="72"/>
      <c r="H4318" s="72"/>
      <c r="I4318" s="72"/>
      <c r="J4318" s="72"/>
      <c r="W4318" s="68">
        <f t="shared" si="202"/>
        <v>1</v>
      </c>
      <c r="AC4318" s="1" t="str">
        <f t="shared" si="203"/>
        <v>1900</v>
      </c>
    </row>
    <row r="4319" spans="4:29" x14ac:dyDescent="0.25">
      <c r="D4319" s="99" t="str">
        <f t="shared" si="201"/>
        <v/>
      </c>
      <c r="E4319" s="93"/>
      <c r="F4319" s="4"/>
      <c r="G4319" s="72"/>
      <c r="H4319" s="72"/>
      <c r="I4319" s="72"/>
      <c r="J4319" s="72"/>
      <c r="W4319" s="68">
        <f t="shared" si="202"/>
        <v>1</v>
      </c>
      <c r="AC4319" s="1" t="str">
        <f t="shared" si="203"/>
        <v>1900</v>
      </c>
    </row>
    <row r="4320" spans="4:29" x14ac:dyDescent="0.25">
      <c r="D4320" s="99" t="str">
        <f t="shared" si="201"/>
        <v/>
      </c>
      <c r="E4320" s="93"/>
      <c r="F4320" s="4"/>
      <c r="G4320" s="72"/>
      <c r="H4320" s="72"/>
      <c r="I4320" s="72"/>
      <c r="J4320" s="72"/>
      <c r="W4320" s="68">
        <f t="shared" si="202"/>
        <v>1</v>
      </c>
      <c r="AC4320" s="1" t="str">
        <f t="shared" si="203"/>
        <v>1900</v>
      </c>
    </row>
    <row r="4321" spans="4:29" x14ac:dyDescent="0.25">
      <c r="D4321" s="99" t="str">
        <f t="shared" si="201"/>
        <v/>
      </c>
      <c r="E4321" s="93"/>
      <c r="F4321" s="4"/>
      <c r="G4321" s="72"/>
      <c r="H4321" s="72"/>
      <c r="I4321" s="72"/>
      <c r="J4321" s="72"/>
      <c r="W4321" s="68">
        <f t="shared" si="202"/>
        <v>1</v>
      </c>
      <c r="AC4321" s="1" t="str">
        <f t="shared" si="203"/>
        <v>1900</v>
      </c>
    </row>
    <row r="4322" spans="4:29" x14ac:dyDescent="0.25">
      <c r="D4322" s="99" t="str">
        <f t="shared" si="201"/>
        <v/>
      </c>
      <c r="E4322" s="93"/>
      <c r="F4322" s="4"/>
      <c r="G4322" s="72"/>
      <c r="H4322" s="72"/>
      <c r="I4322" s="72"/>
      <c r="J4322" s="72"/>
      <c r="W4322" s="68">
        <f t="shared" si="202"/>
        <v>1</v>
      </c>
      <c r="AC4322" s="1" t="str">
        <f t="shared" si="203"/>
        <v>1900</v>
      </c>
    </row>
    <row r="4323" spans="4:29" x14ac:dyDescent="0.25">
      <c r="D4323" s="99" t="str">
        <f t="shared" si="201"/>
        <v/>
      </c>
      <c r="E4323" s="93"/>
      <c r="F4323" s="4"/>
      <c r="G4323" s="72"/>
      <c r="H4323" s="72"/>
      <c r="I4323" s="72"/>
      <c r="J4323" s="72"/>
      <c r="W4323" s="68">
        <f t="shared" si="202"/>
        <v>1</v>
      </c>
      <c r="AC4323" s="1" t="str">
        <f t="shared" si="203"/>
        <v>1900</v>
      </c>
    </row>
    <row r="4324" spans="4:29" x14ac:dyDescent="0.25">
      <c r="D4324" s="99" t="str">
        <f t="shared" si="201"/>
        <v/>
      </c>
      <c r="E4324" s="93"/>
      <c r="F4324" s="4"/>
      <c r="G4324" s="72"/>
      <c r="H4324" s="72"/>
      <c r="I4324" s="72"/>
      <c r="J4324" s="72"/>
      <c r="W4324" s="68">
        <f t="shared" si="202"/>
        <v>1</v>
      </c>
      <c r="AC4324" s="1" t="str">
        <f t="shared" si="203"/>
        <v>1900</v>
      </c>
    </row>
    <row r="4325" spans="4:29" x14ac:dyDescent="0.25">
      <c r="D4325" s="99" t="str">
        <f t="shared" si="201"/>
        <v/>
      </c>
      <c r="E4325" s="93"/>
      <c r="F4325" s="4"/>
      <c r="G4325" s="72"/>
      <c r="H4325" s="72"/>
      <c r="I4325" s="72"/>
      <c r="J4325" s="72"/>
      <c r="W4325" s="68">
        <f t="shared" si="202"/>
        <v>1</v>
      </c>
      <c r="AC4325" s="1" t="str">
        <f t="shared" si="203"/>
        <v>1900</v>
      </c>
    </row>
    <row r="4326" spans="4:29" x14ac:dyDescent="0.25">
      <c r="D4326" s="99" t="str">
        <f t="shared" si="201"/>
        <v/>
      </c>
      <c r="E4326" s="93"/>
      <c r="F4326" s="4"/>
      <c r="G4326" s="72"/>
      <c r="H4326" s="72"/>
      <c r="I4326" s="72"/>
      <c r="J4326" s="72"/>
      <c r="W4326" s="68">
        <f t="shared" si="202"/>
        <v>1</v>
      </c>
      <c r="AC4326" s="1" t="str">
        <f t="shared" si="203"/>
        <v>1900</v>
      </c>
    </row>
    <row r="4327" spans="4:29" x14ac:dyDescent="0.25">
      <c r="D4327" s="99" t="str">
        <f t="shared" si="201"/>
        <v/>
      </c>
      <c r="E4327" s="93"/>
      <c r="F4327" s="4"/>
      <c r="G4327" s="72"/>
      <c r="H4327" s="72"/>
      <c r="I4327" s="72"/>
      <c r="J4327" s="72"/>
      <c r="W4327" s="68">
        <f t="shared" si="202"/>
        <v>1</v>
      </c>
      <c r="AC4327" s="1" t="str">
        <f t="shared" si="203"/>
        <v>1900</v>
      </c>
    </row>
    <row r="4328" spans="4:29" x14ac:dyDescent="0.25">
      <c r="D4328" s="99" t="str">
        <f t="shared" si="201"/>
        <v/>
      </c>
      <c r="E4328" s="93"/>
      <c r="F4328" s="4"/>
      <c r="G4328" s="72"/>
      <c r="H4328" s="72"/>
      <c r="I4328" s="72"/>
      <c r="J4328" s="72"/>
      <c r="W4328" s="68">
        <f t="shared" si="202"/>
        <v>1</v>
      </c>
      <c r="AC4328" s="1" t="str">
        <f t="shared" si="203"/>
        <v>1900</v>
      </c>
    </row>
    <row r="4329" spans="4:29" x14ac:dyDescent="0.25">
      <c r="D4329" s="99" t="str">
        <f t="shared" si="201"/>
        <v/>
      </c>
      <c r="E4329" s="93"/>
      <c r="F4329" s="4"/>
      <c r="G4329" s="72"/>
      <c r="H4329" s="72"/>
      <c r="I4329" s="72"/>
      <c r="J4329" s="72"/>
      <c r="W4329" s="68">
        <f t="shared" si="202"/>
        <v>1</v>
      </c>
      <c r="AC4329" s="1" t="str">
        <f t="shared" si="203"/>
        <v>1900</v>
      </c>
    </row>
    <row r="4330" spans="4:29" x14ac:dyDescent="0.25">
      <c r="D4330" s="99" t="str">
        <f t="shared" si="201"/>
        <v/>
      </c>
      <c r="E4330" s="93"/>
      <c r="F4330" s="4"/>
      <c r="G4330" s="72"/>
      <c r="H4330" s="72"/>
      <c r="I4330" s="72"/>
      <c r="J4330" s="72"/>
      <c r="W4330" s="68">
        <f t="shared" si="202"/>
        <v>1</v>
      </c>
      <c r="AC4330" s="1" t="str">
        <f t="shared" si="203"/>
        <v>1900</v>
      </c>
    </row>
    <row r="4331" spans="4:29" x14ac:dyDescent="0.25">
      <c r="D4331" s="99" t="str">
        <f t="shared" si="201"/>
        <v/>
      </c>
      <c r="E4331" s="93"/>
      <c r="F4331" s="4"/>
      <c r="G4331" s="72"/>
      <c r="H4331" s="72"/>
      <c r="I4331" s="72"/>
      <c r="J4331" s="72"/>
      <c r="W4331" s="68">
        <f t="shared" si="202"/>
        <v>1</v>
      </c>
      <c r="AC4331" s="1" t="str">
        <f t="shared" si="203"/>
        <v>1900</v>
      </c>
    </row>
    <row r="4332" spans="4:29" x14ac:dyDescent="0.25">
      <c r="D4332" s="99" t="str">
        <f t="shared" si="201"/>
        <v/>
      </c>
      <c r="E4332" s="93"/>
      <c r="F4332" s="4"/>
      <c r="G4332" s="72"/>
      <c r="H4332" s="72"/>
      <c r="I4332" s="72"/>
      <c r="J4332" s="72"/>
      <c r="W4332" s="68">
        <f t="shared" si="202"/>
        <v>1</v>
      </c>
      <c r="AC4332" s="1" t="str">
        <f t="shared" si="203"/>
        <v>1900</v>
      </c>
    </row>
    <row r="4333" spans="4:29" x14ac:dyDescent="0.25">
      <c r="D4333" s="99" t="str">
        <f t="shared" si="201"/>
        <v/>
      </c>
      <c r="E4333" s="93"/>
      <c r="F4333" s="4"/>
      <c r="G4333" s="72"/>
      <c r="H4333" s="72"/>
      <c r="I4333" s="72"/>
      <c r="J4333" s="72"/>
      <c r="W4333" s="68">
        <f t="shared" si="202"/>
        <v>1</v>
      </c>
      <c r="AC4333" s="1" t="str">
        <f t="shared" si="203"/>
        <v>1900</v>
      </c>
    </row>
    <row r="4334" spans="4:29" x14ac:dyDescent="0.25">
      <c r="D4334" s="99" t="str">
        <f t="shared" si="201"/>
        <v/>
      </c>
      <c r="E4334" s="93"/>
      <c r="F4334" s="4"/>
      <c r="G4334" s="72"/>
      <c r="H4334" s="72"/>
      <c r="I4334" s="72"/>
      <c r="J4334" s="72"/>
      <c r="W4334" s="68">
        <f t="shared" si="202"/>
        <v>1</v>
      </c>
      <c r="AC4334" s="1" t="str">
        <f t="shared" si="203"/>
        <v>1900</v>
      </c>
    </row>
    <row r="4335" spans="4:29" x14ac:dyDescent="0.25">
      <c r="D4335" s="99" t="str">
        <f t="shared" si="201"/>
        <v/>
      </c>
      <c r="E4335" s="93"/>
      <c r="F4335" s="4"/>
      <c r="G4335" s="72"/>
      <c r="H4335" s="72"/>
      <c r="I4335" s="72"/>
      <c r="J4335" s="72"/>
      <c r="W4335" s="68">
        <f t="shared" si="202"/>
        <v>1</v>
      </c>
      <c r="AC4335" s="1" t="str">
        <f t="shared" si="203"/>
        <v>1900</v>
      </c>
    </row>
    <row r="4336" spans="4:29" x14ac:dyDescent="0.25">
      <c r="D4336" s="99" t="str">
        <f t="shared" si="201"/>
        <v/>
      </c>
      <c r="E4336" s="93"/>
      <c r="F4336" s="4"/>
      <c r="G4336" s="72"/>
      <c r="H4336" s="72"/>
      <c r="I4336" s="72"/>
      <c r="J4336" s="72"/>
      <c r="W4336" s="68">
        <f t="shared" si="202"/>
        <v>1</v>
      </c>
      <c r="AC4336" s="1" t="str">
        <f t="shared" si="203"/>
        <v>1900</v>
      </c>
    </row>
    <row r="4337" spans="4:29" x14ac:dyDescent="0.25">
      <c r="D4337" s="99" t="str">
        <f t="shared" si="201"/>
        <v/>
      </c>
      <c r="E4337" s="93"/>
      <c r="F4337" s="4"/>
      <c r="G4337" s="72"/>
      <c r="H4337" s="72"/>
      <c r="I4337" s="72"/>
      <c r="J4337" s="72"/>
      <c r="W4337" s="68">
        <f t="shared" si="202"/>
        <v>1</v>
      </c>
      <c r="AC4337" s="1" t="str">
        <f t="shared" si="203"/>
        <v>1900</v>
      </c>
    </row>
    <row r="4338" spans="4:29" x14ac:dyDescent="0.25">
      <c r="D4338" s="99" t="str">
        <f t="shared" si="201"/>
        <v/>
      </c>
      <c r="E4338" s="93"/>
      <c r="F4338" s="4"/>
      <c r="G4338" s="72"/>
      <c r="H4338" s="72"/>
      <c r="I4338" s="72"/>
      <c r="J4338" s="72"/>
      <c r="W4338" s="68">
        <f t="shared" si="202"/>
        <v>1</v>
      </c>
      <c r="AC4338" s="1" t="str">
        <f t="shared" si="203"/>
        <v>1900</v>
      </c>
    </row>
    <row r="4339" spans="4:29" x14ac:dyDescent="0.25">
      <c r="D4339" s="99" t="str">
        <f t="shared" si="201"/>
        <v/>
      </c>
      <c r="E4339" s="93"/>
      <c r="F4339" s="4"/>
      <c r="G4339" s="72"/>
      <c r="H4339" s="72"/>
      <c r="I4339" s="72"/>
      <c r="J4339" s="72"/>
      <c r="W4339" s="68">
        <f t="shared" si="202"/>
        <v>1</v>
      </c>
      <c r="AC4339" s="1" t="str">
        <f t="shared" si="203"/>
        <v>1900</v>
      </c>
    </row>
    <row r="4340" spans="4:29" x14ac:dyDescent="0.25">
      <c r="D4340" s="99" t="str">
        <f t="shared" si="201"/>
        <v/>
      </c>
      <c r="E4340" s="93"/>
      <c r="F4340" s="4"/>
      <c r="G4340" s="72"/>
      <c r="H4340" s="72"/>
      <c r="I4340" s="72"/>
      <c r="J4340" s="72"/>
      <c r="W4340" s="68">
        <f t="shared" si="202"/>
        <v>1</v>
      </c>
      <c r="AC4340" s="1" t="str">
        <f t="shared" si="203"/>
        <v>1900</v>
      </c>
    </row>
    <row r="4341" spans="4:29" x14ac:dyDescent="0.25">
      <c r="D4341" s="99" t="str">
        <f t="shared" si="201"/>
        <v/>
      </c>
      <c r="E4341" s="93"/>
      <c r="F4341" s="4"/>
      <c r="G4341" s="72"/>
      <c r="H4341" s="72"/>
      <c r="I4341" s="72"/>
      <c r="J4341" s="72"/>
      <c r="W4341" s="68">
        <f t="shared" si="202"/>
        <v>1</v>
      </c>
      <c r="AC4341" s="1" t="str">
        <f t="shared" si="203"/>
        <v>1900</v>
      </c>
    </row>
    <row r="4342" spans="4:29" x14ac:dyDescent="0.25">
      <c r="D4342" s="99" t="str">
        <f t="shared" si="201"/>
        <v/>
      </c>
      <c r="E4342" s="93"/>
      <c r="F4342" s="4"/>
      <c r="G4342" s="72"/>
      <c r="H4342" s="72"/>
      <c r="I4342" s="72"/>
      <c r="J4342" s="72"/>
      <c r="W4342" s="68">
        <f t="shared" si="202"/>
        <v>1</v>
      </c>
      <c r="AC4342" s="1" t="str">
        <f t="shared" si="203"/>
        <v>1900</v>
      </c>
    </row>
    <row r="4343" spans="4:29" x14ac:dyDescent="0.25">
      <c r="D4343" s="99" t="str">
        <f t="shared" si="201"/>
        <v/>
      </c>
      <c r="E4343" s="93"/>
      <c r="F4343" s="4"/>
      <c r="G4343" s="72"/>
      <c r="H4343" s="72"/>
      <c r="I4343" s="72"/>
      <c r="J4343" s="72"/>
      <c r="W4343" s="68">
        <f t="shared" si="202"/>
        <v>1</v>
      </c>
      <c r="AC4343" s="1" t="str">
        <f t="shared" si="203"/>
        <v>1900</v>
      </c>
    </row>
    <row r="4344" spans="4:29" x14ac:dyDescent="0.25">
      <c r="D4344" s="99" t="str">
        <f t="shared" si="201"/>
        <v/>
      </c>
      <c r="E4344" s="93"/>
      <c r="F4344" s="4"/>
      <c r="G4344" s="72"/>
      <c r="H4344" s="72"/>
      <c r="I4344" s="72"/>
      <c r="J4344" s="72"/>
      <c r="W4344" s="68">
        <f t="shared" si="202"/>
        <v>1</v>
      </c>
      <c r="AC4344" s="1" t="str">
        <f t="shared" si="203"/>
        <v>1900</v>
      </c>
    </row>
    <row r="4345" spans="4:29" x14ac:dyDescent="0.25">
      <c r="D4345" s="99" t="str">
        <f t="shared" si="201"/>
        <v/>
      </c>
      <c r="E4345" s="93"/>
      <c r="F4345" s="4"/>
      <c r="G4345" s="72"/>
      <c r="H4345" s="72"/>
      <c r="I4345" s="72"/>
      <c r="J4345" s="72"/>
      <c r="W4345" s="68">
        <f t="shared" si="202"/>
        <v>1</v>
      </c>
      <c r="AC4345" s="1" t="str">
        <f t="shared" si="203"/>
        <v>1900</v>
      </c>
    </row>
    <row r="4346" spans="4:29" x14ac:dyDescent="0.25">
      <c r="D4346" s="99" t="str">
        <f t="shared" si="201"/>
        <v/>
      </c>
      <c r="E4346" s="93"/>
      <c r="F4346" s="4"/>
      <c r="G4346" s="72"/>
      <c r="H4346" s="72"/>
      <c r="I4346" s="72"/>
      <c r="J4346" s="72"/>
      <c r="W4346" s="68">
        <f t="shared" si="202"/>
        <v>1</v>
      </c>
      <c r="AC4346" s="1" t="str">
        <f t="shared" si="203"/>
        <v>1900</v>
      </c>
    </row>
    <row r="4347" spans="4:29" x14ac:dyDescent="0.25">
      <c r="D4347" s="99" t="str">
        <f t="shared" si="201"/>
        <v/>
      </c>
      <c r="E4347" s="93"/>
      <c r="F4347" s="4"/>
      <c r="G4347" s="72"/>
      <c r="H4347" s="72"/>
      <c r="I4347" s="72"/>
      <c r="J4347" s="72"/>
      <c r="W4347" s="68">
        <f t="shared" si="202"/>
        <v>1</v>
      </c>
      <c r="AC4347" s="1" t="str">
        <f t="shared" si="203"/>
        <v>1900</v>
      </c>
    </row>
    <row r="4348" spans="4:29" x14ac:dyDescent="0.25">
      <c r="D4348" s="99" t="str">
        <f t="shared" si="201"/>
        <v/>
      </c>
      <c r="E4348" s="93"/>
      <c r="F4348" s="4"/>
      <c r="G4348" s="72"/>
      <c r="H4348" s="72"/>
      <c r="I4348" s="72"/>
      <c r="J4348" s="72"/>
      <c r="W4348" s="68">
        <f t="shared" si="202"/>
        <v>1</v>
      </c>
      <c r="AC4348" s="1" t="str">
        <f t="shared" si="203"/>
        <v>1900</v>
      </c>
    </row>
    <row r="4349" spans="4:29" x14ac:dyDescent="0.25">
      <c r="D4349" s="99" t="str">
        <f t="shared" si="201"/>
        <v/>
      </c>
      <c r="E4349" s="93"/>
      <c r="F4349" s="4"/>
      <c r="G4349" s="72"/>
      <c r="H4349" s="72"/>
      <c r="I4349" s="72"/>
      <c r="J4349" s="72"/>
      <c r="W4349" s="68">
        <f t="shared" si="202"/>
        <v>1</v>
      </c>
      <c r="AC4349" s="1" t="str">
        <f t="shared" si="203"/>
        <v>1900</v>
      </c>
    </row>
    <row r="4350" spans="4:29" x14ac:dyDescent="0.25">
      <c r="D4350" s="99" t="str">
        <f t="shared" si="201"/>
        <v/>
      </c>
      <c r="E4350" s="93"/>
      <c r="F4350" s="4"/>
      <c r="G4350" s="72"/>
      <c r="H4350" s="72"/>
      <c r="I4350" s="72"/>
      <c r="J4350" s="72"/>
      <c r="W4350" s="68">
        <f t="shared" si="202"/>
        <v>1</v>
      </c>
      <c r="AC4350" s="1" t="str">
        <f t="shared" si="203"/>
        <v>1900</v>
      </c>
    </row>
    <row r="4351" spans="4:29" x14ac:dyDescent="0.25">
      <c r="D4351" s="99" t="str">
        <f t="shared" si="201"/>
        <v/>
      </c>
      <c r="E4351" s="93"/>
      <c r="F4351" s="4"/>
      <c r="G4351" s="72"/>
      <c r="H4351" s="72"/>
      <c r="I4351" s="72"/>
      <c r="J4351" s="72"/>
      <c r="W4351" s="68">
        <f t="shared" si="202"/>
        <v>1</v>
      </c>
      <c r="AC4351" s="1" t="str">
        <f t="shared" si="203"/>
        <v>1900</v>
      </c>
    </row>
    <row r="4352" spans="4:29" x14ac:dyDescent="0.25">
      <c r="D4352" s="99" t="str">
        <f t="shared" si="201"/>
        <v/>
      </c>
      <c r="E4352" s="93"/>
      <c r="F4352" s="4"/>
      <c r="G4352" s="72"/>
      <c r="H4352" s="72"/>
      <c r="I4352" s="72"/>
      <c r="J4352" s="72"/>
      <c r="W4352" s="68">
        <f t="shared" si="202"/>
        <v>1</v>
      </c>
      <c r="AC4352" s="1" t="str">
        <f t="shared" si="203"/>
        <v>1900</v>
      </c>
    </row>
    <row r="4353" spans="4:29" x14ac:dyDescent="0.25">
      <c r="D4353" s="99" t="str">
        <f t="shared" si="201"/>
        <v/>
      </c>
      <c r="E4353" s="93"/>
      <c r="F4353" s="4"/>
      <c r="G4353" s="72"/>
      <c r="H4353" s="72"/>
      <c r="I4353" s="72"/>
      <c r="J4353" s="72"/>
      <c r="W4353" s="68">
        <f t="shared" si="202"/>
        <v>1</v>
      </c>
      <c r="AC4353" s="1" t="str">
        <f t="shared" si="203"/>
        <v>1900</v>
      </c>
    </row>
    <row r="4354" spans="4:29" x14ac:dyDescent="0.25">
      <c r="D4354" s="99" t="str">
        <f t="shared" si="201"/>
        <v/>
      </c>
      <c r="E4354" s="93"/>
      <c r="F4354" s="4"/>
      <c r="G4354" s="72"/>
      <c r="H4354" s="72"/>
      <c r="I4354" s="72"/>
      <c r="J4354" s="72"/>
      <c r="W4354" s="68">
        <f t="shared" si="202"/>
        <v>1</v>
      </c>
      <c r="AC4354" s="1" t="str">
        <f t="shared" si="203"/>
        <v>1900</v>
      </c>
    </row>
    <row r="4355" spans="4:29" x14ac:dyDescent="0.25">
      <c r="D4355" s="99" t="str">
        <f t="shared" si="201"/>
        <v/>
      </c>
      <c r="E4355" s="93"/>
      <c r="F4355" s="4"/>
      <c r="G4355" s="72"/>
      <c r="H4355" s="72"/>
      <c r="I4355" s="72"/>
      <c r="J4355" s="72"/>
      <c r="W4355" s="68">
        <f t="shared" si="202"/>
        <v>1</v>
      </c>
      <c r="AC4355" s="1" t="str">
        <f t="shared" si="203"/>
        <v>1900</v>
      </c>
    </row>
    <row r="4356" spans="4:29" x14ac:dyDescent="0.25">
      <c r="D4356" s="99" t="str">
        <f t="shared" ref="D4356:D4419" si="204">IF(W4356&lt;&gt;$V$1,IF(YEAR(W4356)=YEAR(W4355),D4355+1,1),"")</f>
        <v/>
      </c>
      <c r="E4356" s="93"/>
      <c r="F4356" s="4"/>
      <c r="G4356" s="72"/>
      <c r="H4356" s="72"/>
      <c r="I4356" s="72"/>
      <c r="J4356" s="72"/>
      <c r="W4356" s="68">
        <f t="shared" ref="W4356:W4419" si="205">IF(CONCATENATE(F4356,F4357,F4358,F4359,F4360,F4361)&lt;&gt;"",IF(AND(E4356&lt;&gt;0,ISNUMBER(E4356)=TRUE),E4356,W4355),$V$1)</f>
        <v>1</v>
      </c>
      <c r="AC4356" s="1" t="str">
        <f t="shared" si="203"/>
        <v>1900</v>
      </c>
    </row>
    <row r="4357" spans="4:29" x14ac:dyDescent="0.25">
      <c r="D4357" s="99" t="str">
        <f t="shared" si="204"/>
        <v/>
      </c>
      <c r="E4357" s="93"/>
      <c r="F4357" s="4"/>
      <c r="G4357" s="72"/>
      <c r="H4357" s="72"/>
      <c r="I4357" s="72"/>
      <c r="J4357" s="72"/>
      <c r="W4357" s="68">
        <f t="shared" si="205"/>
        <v>1</v>
      </c>
      <c r="AC4357" s="1" t="str">
        <f t="shared" ref="AC4357:AC4420" si="206">YEAR(W4357)&amp;F4357</f>
        <v>1900</v>
      </c>
    </row>
    <row r="4358" spans="4:29" x14ac:dyDescent="0.25">
      <c r="D4358" s="99" t="str">
        <f t="shared" si="204"/>
        <v/>
      </c>
      <c r="E4358" s="93"/>
      <c r="F4358" s="4"/>
      <c r="G4358" s="72"/>
      <c r="H4358" s="72"/>
      <c r="I4358" s="72"/>
      <c r="J4358" s="72"/>
      <c r="W4358" s="68">
        <f t="shared" si="205"/>
        <v>1</v>
      </c>
      <c r="AC4358" s="1" t="str">
        <f t="shared" si="206"/>
        <v>1900</v>
      </c>
    </row>
    <row r="4359" spans="4:29" x14ac:dyDescent="0.25">
      <c r="D4359" s="99" t="str">
        <f t="shared" si="204"/>
        <v/>
      </c>
      <c r="E4359" s="93"/>
      <c r="F4359" s="4"/>
      <c r="G4359" s="72"/>
      <c r="H4359" s="72"/>
      <c r="I4359" s="72"/>
      <c r="J4359" s="72"/>
      <c r="W4359" s="68">
        <f t="shared" si="205"/>
        <v>1</v>
      </c>
      <c r="AC4359" s="1" t="str">
        <f t="shared" si="206"/>
        <v>1900</v>
      </c>
    </row>
    <row r="4360" spans="4:29" x14ac:dyDescent="0.25">
      <c r="D4360" s="99" t="str">
        <f t="shared" si="204"/>
        <v/>
      </c>
      <c r="E4360" s="93"/>
      <c r="F4360" s="4"/>
      <c r="G4360" s="72"/>
      <c r="H4360" s="72"/>
      <c r="I4360" s="72"/>
      <c r="J4360" s="72"/>
      <c r="W4360" s="68">
        <f t="shared" si="205"/>
        <v>1</v>
      </c>
      <c r="AC4360" s="1" t="str">
        <f t="shared" si="206"/>
        <v>1900</v>
      </c>
    </row>
    <row r="4361" spans="4:29" x14ac:dyDescent="0.25">
      <c r="D4361" s="99" t="str">
        <f t="shared" si="204"/>
        <v/>
      </c>
      <c r="E4361" s="93"/>
      <c r="F4361" s="4"/>
      <c r="G4361" s="72"/>
      <c r="H4361" s="72"/>
      <c r="I4361" s="72"/>
      <c r="J4361" s="72"/>
      <c r="W4361" s="68">
        <f t="shared" si="205"/>
        <v>1</v>
      </c>
      <c r="AC4361" s="1" t="str">
        <f t="shared" si="206"/>
        <v>1900</v>
      </c>
    </row>
    <row r="4362" spans="4:29" x14ac:dyDescent="0.25">
      <c r="D4362" s="99" t="str">
        <f t="shared" si="204"/>
        <v/>
      </c>
      <c r="E4362" s="93"/>
      <c r="F4362" s="4"/>
      <c r="G4362" s="72"/>
      <c r="H4362" s="72"/>
      <c r="I4362" s="72"/>
      <c r="J4362" s="72"/>
      <c r="W4362" s="68">
        <f t="shared" si="205"/>
        <v>1</v>
      </c>
      <c r="AC4362" s="1" t="str">
        <f t="shared" si="206"/>
        <v>1900</v>
      </c>
    </row>
    <row r="4363" spans="4:29" x14ac:dyDescent="0.25">
      <c r="D4363" s="99" t="str">
        <f t="shared" si="204"/>
        <v/>
      </c>
      <c r="E4363" s="93"/>
      <c r="F4363" s="4"/>
      <c r="G4363" s="72"/>
      <c r="H4363" s="72"/>
      <c r="I4363" s="72"/>
      <c r="J4363" s="72"/>
      <c r="W4363" s="68">
        <f t="shared" si="205"/>
        <v>1</v>
      </c>
      <c r="AC4363" s="1" t="str">
        <f t="shared" si="206"/>
        <v>1900</v>
      </c>
    </row>
    <row r="4364" spans="4:29" x14ac:dyDescent="0.25">
      <c r="D4364" s="99" t="str">
        <f t="shared" si="204"/>
        <v/>
      </c>
      <c r="E4364" s="93"/>
      <c r="F4364" s="4"/>
      <c r="G4364" s="72"/>
      <c r="H4364" s="72"/>
      <c r="I4364" s="72"/>
      <c r="J4364" s="72"/>
      <c r="W4364" s="68">
        <f t="shared" si="205"/>
        <v>1</v>
      </c>
      <c r="AC4364" s="1" t="str">
        <f t="shared" si="206"/>
        <v>1900</v>
      </c>
    </row>
    <row r="4365" spans="4:29" x14ac:dyDescent="0.25">
      <c r="D4365" s="99" t="str">
        <f t="shared" si="204"/>
        <v/>
      </c>
      <c r="E4365" s="93"/>
      <c r="F4365" s="4"/>
      <c r="G4365" s="72"/>
      <c r="H4365" s="72"/>
      <c r="I4365" s="72"/>
      <c r="J4365" s="72"/>
      <c r="W4365" s="68">
        <f t="shared" si="205"/>
        <v>1</v>
      </c>
      <c r="AC4365" s="1" t="str">
        <f t="shared" si="206"/>
        <v>1900</v>
      </c>
    </row>
    <row r="4366" spans="4:29" x14ac:dyDescent="0.25">
      <c r="D4366" s="99" t="str">
        <f t="shared" si="204"/>
        <v/>
      </c>
      <c r="E4366" s="93"/>
      <c r="F4366" s="4"/>
      <c r="G4366" s="72"/>
      <c r="H4366" s="72"/>
      <c r="I4366" s="72"/>
      <c r="J4366" s="72"/>
      <c r="W4366" s="68">
        <f t="shared" si="205"/>
        <v>1</v>
      </c>
      <c r="AC4366" s="1" t="str">
        <f t="shared" si="206"/>
        <v>1900</v>
      </c>
    </row>
    <row r="4367" spans="4:29" x14ac:dyDescent="0.25">
      <c r="D4367" s="99" t="str">
        <f t="shared" si="204"/>
        <v/>
      </c>
      <c r="E4367" s="93"/>
      <c r="F4367" s="4"/>
      <c r="G4367" s="72"/>
      <c r="H4367" s="72"/>
      <c r="I4367" s="72"/>
      <c r="J4367" s="72"/>
      <c r="W4367" s="68">
        <f t="shared" si="205"/>
        <v>1</v>
      </c>
      <c r="AC4367" s="1" t="str">
        <f t="shared" si="206"/>
        <v>1900</v>
      </c>
    </row>
    <row r="4368" spans="4:29" x14ac:dyDescent="0.25">
      <c r="D4368" s="99" t="str">
        <f t="shared" si="204"/>
        <v/>
      </c>
      <c r="E4368" s="93"/>
      <c r="F4368" s="4"/>
      <c r="G4368" s="72"/>
      <c r="H4368" s="72"/>
      <c r="I4368" s="72"/>
      <c r="J4368" s="72"/>
      <c r="W4368" s="68">
        <f t="shared" si="205"/>
        <v>1</v>
      </c>
      <c r="AC4368" s="1" t="str">
        <f t="shared" si="206"/>
        <v>1900</v>
      </c>
    </row>
    <row r="4369" spans="4:29" x14ac:dyDescent="0.25">
      <c r="D4369" s="99" t="str">
        <f t="shared" si="204"/>
        <v/>
      </c>
      <c r="E4369" s="93"/>
      <c r="F4369" s="4"/>
      <c r="G4369" s="72"/>
      <c r="H4369" s="72"/>
      <c r="I4369" s="72"/>
      <c r="J4369" s="72"/>
      <c r="W4369" s="68">
        <f t="shared" si="205"/>
        <v>1</v>
      </c>
      <c r="AC4369" s="1" t="str">
        <f t="shared" si="206"/>
        <v>1900</v>
      </c>
    </row>
    <row r="4370" spans="4:29" x14ac:dyDescent="0.25">
      <c r="D4370" s="99" t="str">
        <f t="shared" si="204"/>
        <v/>
      </c>
      <c r="E4370" s="93"/>
      <c r="F4370" s="4"/>
      <c r="G4370" s="72"/>
      <c r="H4370" s="72"/>
      <c r="I4370" s="72"/>
      <c r="J4370" s="72"/>
      <c r="W4370" s="68">
        <f t="shared" si="205"/>
        <v>1</v>
      </c>
      <c r="AC4370" s="1" t="str">
        <f t="shared" si="206"/>
        <v>1900</v>
      </c>
    </row>
    <row r="4371" spans="4:29" x14ac:dyDescent="0.25">
      <c r="D4371" s="99" t="str">
        <f t="shared" si="204"/>
        <v/>
      </c>
      <c r="E4371" s="93"/>
      <c r="F4371" s="4"/>
      <c r="G4371" s="72"/>
      <c r="H4371" s="72"/>
      <c r="I4371" s="72"/>
      <c r="J4371" s="72"/>
      <c r="W4371" s="68">
        <f t="shared" si="205"/>
        <v>1</v>
      </c>
      <c r="AC4371" s="1" t="str">
        <f t="shared" si="206"/>
        <v>1900</v>
      </c>
    </row>
    <row r="4372" spans="4:29" x14ac:dyDescent="0.25">
      <c r="D4372" s="99" t="str">
        <f t="shared" si="204"/>
        <v/>
      </c>
      <c r="E4372" s="93"/>
      <c r="F4372" s="4"/>
      <c r="G4372" s="72"/>
      <c r="H4372" s="72"/>
      <c r="I4372" s="72"/>
      <c r="J4372" s="72"/>
      <c r="W4372" s="68">
        <f t="shared" si="205"/>
        <v>1</v>
      </c>
      <c r="AC4372" s="1" t="str">
        <f t="shared" si="206"/>
        <v>1900</v>
      </c>
    </row>
    <row r="4373" spans="4:29" x14ac:dyDescent="0.25">
      <c r="D4373" s="99" t="str">
        <f t="shared" si="204"/>
        <v/>
      </c>
      <c r="E4373" s="93"/>
      <c r="F4373" s="4"/>
      <c r="G4373" s="72"/>
      <c r="H4373" s="72"/>
      <c r="I4373" s="72"/>
      <c r="J4373" s="72"/>
      <c r="W4373" s="68">
        <f t="shared" si="205"/>
        <v>1</v>
      </c>
      <c r="AC4373" s="1" t="str">
        <f t="shared" si="206"/>
        <v>1900</v>
      </c>
    </row>
    <row r="4374" spans="4:29" x14ac:dyDescent="0.25">
      <c r="D4374" s="99" t="str">
        <f t="shared" si="204"/>
        <v/>
      </c>
      <c r="E4374" s="93"/>
      <c r="F4374" s="4"/>
      <c r="G4374" s="72"/>
      <c r="H4374" s="72"/>
      <c r="I4374" s="72"/>
      <c r="J4374" s="72"/>
      <c r="W4374" s="68">
        <f t="shared" si="205"/>
        <v>1</v>
      </c>
      <c r="AC4374" s="1" t="str">
        <f t="shared" si="206"/>
        <v>1900</v>
      </c>
    </row>
    <row r="4375" spans="4:29" x14ac:dyDescent="0.25">
      <c r="D4375" s="99" t="str">
        <f t="shared" si="204"/>
        <v/>
      </c>
      <c r="E4375" s="93"/>
      <c r="F4375" s="4"/>
      <c r="G4375" s="72"/>
      <c r="H4375" s="72"/>
      <c r="I4375" s="72"/>
      <c r="J4375" s="72"/>
      <c r="W4375" s="68">
        <f t="shared" si="205"/>
        <v>1</v>
      </c>
      <c r="AC4375" s="1" t="str">
        <f t="shared" si="206"/>
        <v>1900</v>
      </c>
    </row>
    <row r="4376" spans="4:29" x14ac:dyDescent="0.25">
      <c r="D4376" s="99" t="str">
        <f t="shared" si="204"/>
        <v/>
      </c>
      <c r="E4376" s="93"/>
      <c r="F4376" s="4"/>
      <c r="G4376" s="72"/>
      <c r="H4376" s="72"/>
      <c r="I4376" s="72"/>
      <c r="J4376" s="72"/>
      <c r="W4376" s="68">
        <f t="shared" si="205"/>
        <v>1</v>
      </c>
      <c r="AC4376" s="1" t="str">
        <f t="shared" si="206"/>
        <v>1900</v>
      </c>
    </row>
    <row r="4377" spans="4:29" x14ac:dyDescent="0.25">
      <c r="D4377" s="99" t="str">
        <f t="shared" si="204"/>
        <v/>
      </c>
      <c r="E4377" s="93"/>
      <c r="F4377" s="4"/>
      <c r="G4377" s="72"/>
      <c r="H4377" s="72"/>
      <c r="I4377" s="72"/>
      <c r="J4377" s="72"/>
      <c r="W4377" s="68">
        <f t="shared" si="205"/>
        <v>1</v>
      </c>
      <c r="AC4377" s="1" t="str">
        <f t="shared" si="206"/>
        <v>1900</v>
      </c>
    </row>
    <row r="4378" spans="4:29" x14ac:dyDescent="0.25">
      <c r="D4378" s="99" t="str">
        <f t="shared" si="204"/>
        <v/>
      </c>
      <c r="E4378" s="93"/>
      <c r="F4378" s="4"/>
      <c r="G4378" s="72"/>
      <c r="H4378" s="72"/>
      <c r="I4378" s="72"/>
      <c r="J4378" s="72"/>
      <c r="W4378" s="68">
        <f t="shared" si="205"/>
        <v>1</v>
      </c>
      <c r="AC4378" s="1" t="str">
        <f t="shared" si="206"/>
        <v>1900</v>
      </c>
    </row>
    <row r="4379" spans="4:29" x14ac:dyDescent="0.25">
      <c r="D4379" s="99" t="str">
        <f t="shared" si="204"/>
        <v/>
      </c>
      <c r="E4379" s="93"/>
      <c r="F4379" s="4"/>
      <c r="G4379" s="72"/>
      <c r="H4379" s="72"/>
      <c r="I4379" s="72"/>
      <c r="J4379" s="72"/>
      <c r="W4379" s="68">
        <f t="shared" si="205"/>
        <v>1</v>
      </c>
      <c r="AC4379" s="1" t="str">
        <f t="shared" si="206"/>
        <v>1900</v>
      </c>
    </row>
    <row r="4380" spans="4:29" x14ac:dyDescent="0.25">
      <c r="D4380" s="99" t="str">
        <f t="shared" si="204"/>
        <v/>
      </c>
      <c r="E4380" s="93"/>
      <c r="F4380" s="4"/>
      <c r="G4380" s="72"/>
      <c r="H4380" s="72"/>
      <c r="I4380" s="72"/>
      <c r="J4380" s="72"/>
      <c r="W4380" s="68">
        <f t="shared" si="205"/>
        <v>1</v>
      </c>
      <c r="AC4380" s="1" t="str">
        <f t="shared" si="206"/>
        <v>1900</v>
      </c>
    </row>
    <row r="4381" spans="4:29" x14ac:dyDescent="0.25">
      <c r="D4381" s="99" t="str">
        <f t="shared" si="204"/>
        <v/>
      </c>
      <c r="E4381" s="93"/>
      <c r="F4381" s="4"/>
      <c r="G4381" s="72"/>
      <c r="H4381" s="72"/>
      <c r="I4381" s="72"/>
      <c r="J4381" s="72"/>
      <c r="W4381" s="68">
        <f t="shared" si="205"/>
        <v>1</v>
      </c>
      <c r="AC4381" s="1" t="str">
        <f t="shared" si="206"/>
        <v>1900</v>
      </c>
    </row>
    <row r="4382" spans="4:29" x14ac:dyDescent="0.25">
      <c r="D4382" s="99" t="str">
        <f t="shared" si="204"/>
        <v/>
      </c>
      <c r="E4382" s="93"/>
      <c r="F4382" s="4"/>
      <c r="G4382" s="72"/>
      <c r="H4382" s="72"/>
      <c r="I4382" s="72"/>
      <c r="J4382" s="72"/>
      <c r="W4382" s="68">
        <f t="shared" si="205"/>
        <v>1</v>
      </c>
      <c r="AC4382" s="1" t="str">
        <f t="shared" si="206"/>
        <v>1900</v>
      </c>
    </row>
    <row r="4383" spans="4:29" x14ac:dyDescent="0.25">
      <c r="D4383" s="99" t="str">
        <f t="shared" si="204"/>
        <v/>
      </c>
      <c r="E4383" s="93"/>
      <c r="F4383" s="4"/>
      <c r="G4383" s="72"/>
      <c r="H4383" s="72"/>
      <c r="I4383" s="72"/>
      <c r="J4383" s="72"/>
      <c r="W4383" s="68">
        <f t="shared" si="205"/>
        <v>1</v>
      </c>
      <c r="AC4383" s="1" t="str">
        <f t="shared" si="206"/>
        <v>1900</v>
      </c>
    </row>
    <row r="4384" spans="4:29" x14ac:dyDescent="0.25">
      <c r="D4384" s="99" t="str">
        <f t="shared" si="204"/>
        <v/>
      </c>
      <c r="E4384" s="93"/>
      <c r="F4384" s="4"/>
      <c r="G4384" s="72"/>
      <c r="H4384" s="72"/>
      <c r="I4384" s="72"/>
      <c r="J4384" s="72"/>
      <c r="W4384" s="68">
        <f t="shared" si="205"/>
        <v>1</v>
      </c>
      <c r="AC4384" s="1" t="str">
        <f t="shared" si="206"/>
        <v>1900</v>
      </c>
    </row>
    <row r="4385" spans="4:29" x14ac:dyDescent="0.25">
      <c r="D4385" s="99" t="str">
        <f t="shared" si="204"/>
        <v/>
      </c>
      <c r="E4385" s="93"/>
      <c r="F4385" s="4"/>
      <c r="G4385" s="72"/>
      <c r="H4385" s="72"/>
      <c r="I4385" s="72"/>
      <c r="J4385" s="72"/>
      <c r="W4385" s="68">
        <f t="shared" si="205"/>
        <v>1</v>
      </c>
      <c r="AC4385" s="1" t="str">
        <f t="shared" si="206"/>
        <v>1900</v>
      </c>
    </row>
    <row r="4386" spans="4:29" x14ac:dyDescent="0.25">
      <c r="D4386" s="99" t="str">
        <f t="shared" si="204"/>
        <v/>
      </c>
      <c r="E4386" s="93"/>
      <c r="F4386" s="4"/>
      <c r="G4386" s="72"/>
      <c r="H4386" s="72"/>
      <c r="I4386" s="72"/>
      <c r="J4386" s="72"/>
      <c r="W4386" s="68">
        <f t="shared" si="205"/>
        <v>1</v>
      </c>
      <c r="AC4386" s="1" t="str">
        <f t="shared" si="206"/>
        <v>1900</v>
      </c>
    </row>
    <row r="4387" spans="4:29" x14ac:dyDescent="0.25">
      <c r="D4387" s="99" t="str">
        <f t="shared" si="204"/>
        <v/>
      </c>
      <c r="E4387" s="93"/>
      <c r="F4387" s="4"/>
      <c r="G4387" s="72"/>
      <c r="H4387" s="72"/>
      <c r="I4387" s="72"/>
      <c r="J4387" s="72"/>
      <c r="W4387" s="68">
        <f t="shared" si="205"/>
        <v>1</v>
      </c>
      <c r="AC4387" s="1" t="str">
        <f t="shared" si="206"/>
        <v>1900</v>
      </c>
    </row>
    <row r="4388" spans="4:29" x14ac:dyDescent="0.25">
      <c r="D4388" s="99" t="str">
        <f t="shared" si="204"/>
        <v/>
      </c>
      <c r="E4388" s="93"/>
      <c r="F4388" s="4"/>
      <c r="G4388" s="72"/>
      <c r="H4388" s="72"/>
      <c r="I4388" s="72"/>
      <c r="J4388" s="72"/>
      <c r="W4388" s="68">
        <f t="shared" si="205"/>
        <v>1</v>
      </c>
      <c r="AC4388" s="1" t="str">
        <f t="shared" si="206"/>
        <v>1900</v>
      </c>
    </row>
    <row r="4389" spans="4:29" x14ac:dyDescent="0.25">
      <c r="D4389" s="99" t="str">
        <f t="shared" si="204"/>
        <v/>
      </c>
      <c r="E4389" s="93"/>
      <c r="F4389" s="4"/>
      <c r="G4389" s="72"/>
      <c r="H4389" s="72"/>
      <c r="I4389" s="72"/>
      <c r="J4389" s="72"/>
      <c r="W4389" s="68">
        <f t="shared" si="205"/>
        <v>1</v>
      </c>
      <c r="AC4389" s="1" t="str">
        <f t="shared" si="206"/>
        <v>1900</v>
      </c>
    </row>
    <row r="4390" spans="4:29" x14ac:dyDescent="0.25">
      <c r="D4390" s="99" t="str">
        <f t="shared" si="204"/>
        <v/>
      </c>
      <c r="E4390" s="93"/>
      <c r="F4390" s="4"/>
      <c r="G4390" s="72"/>
      <c r="H4390" s="72"/>
      <c r="I4390" s="72"/>
      <c r="J4390" s="72"/>
      <c r="W4390" s="68">
        <f t="shared" si="205"/>
        <v>1</v>
      </c>
      <c r="AC4390" s="1" t="str">
        <f t="shared" si="206"/>
        <v>1900</v>
      </c>
    </row>
    <row r="4391" spans="4:29" x14ac:dyDescent="0.25">
      <c r="D4391" s="99" t="str">
        <f t="shared" si="204"/>
        <v/>
      </c>
      <c r="E4391" s="93"/>
      <c r="F4391" s="4"/>
      <c r="G4391" s="72"/>
      <c r="H4391" s="72"/>
      <c r="I4391" s="72"/>
      <c r="J4391" s="72"/>
      <c r="W4391" s="68">
        <f t="shared" si="205"/>
        <v>1</v>
      </c>
      <c r="AC4391" s="1" t="str">
        <f t="shared" si="206"/>
        <v>1900</v>
      </c>
    </row>
    <row r="4392" spans="4:29" x14ac:dyDescent="0.25">
      <c r="D4392" s="99" t="str">
        <f t="shared" si="204"/>
        <v/>
      </c>
      <c r="E4392" s="93"/>
      <c r="F4392" s="4"/>
      <c r="G4392" s="72"/>
      <c r="H4392" s="72"/>
      <c r="I4392" s="72"/>
      <c r="J4392" s="72"/>
      <c r="W4392" s="68">
        <f t="shared" si="205"/>
        <v>1</v>
      </c>
      <c r="AC4392" s="1" t="str">
        <f t="shared" si="206"/>
        <v>1900</v>
      </c>
    </row>
    <row r="4393" spans="4:29" x14ac:dyDescent="0.25">
      <c r="D4393" s="99" t="str">
        <f t="shared" si="204"/>
        <v/>
      </c>
      <c r="E4393" s="93"/>
      <c r="F4393" s="4"/>
      <c r="G4393" s="72"/>
      <c r="H4393" s="72"/>
      <c r="I4393" s="72"/>
      <c r="J4393" s="72"/>
      <c r="W4393" s="68">
        <f t="shared" si="205"/>
        <v>1</v>
      </c>
      <c r="AC4393" s="1" t="str">
        <f t="shared" si="206"/>
        <v>1900</v>
      </c>
    </row>
    <row r="4394" spans="4:29" x14ac:dyDescent="0.25">
      <c r="D4394" s="99" t="str">
        <f t="shared" si="204"/>
        <v/>
      </c>
      <c r="E4394" s="93"/>
      <c r="F4394" s="4"/>
      <c r="G4394" s="72"/>
      <c r="H4394" s="72"/>
      <c r="I4394" s="72"/>
      <c r="J4394" s="72"/>
      <c r="W4394" s="68">
        <f t="shared" si="205"/>
        <v>1</v>
      </c>
      <c r="AC4394" s="1" t="str">
        <f t="shared" si="206"/>
        <v>1900</v>
      </c>
    </row>
    <row r="4395" spans="4:29" x14ac:dyDescent="0.25">
      <c r="D4395" s="99" t="str">
        <f t="shared" si="204"/>
        <v/>
      </c>
      <c r="E4395" s="93"/>
      <c r="F4395" s="4"/>
      <c r="G4395" s="72"/>
      <c r="H4395" s="72"/>
      <c r="I4395" s="72"/>
      <c r="J4395" s="72"/>
      <c r="W4395" s="68">
        <f t="shared" si="205"/>
        <v>1</v>
      </c>
      <c r="AC4395" s="1" t="str">
        <f t="shared" si="206"/>
        <v>1900</v>
      </c>
    </row>
    <row r="4396" spans="4:29" x14ac:dyDescent="0.25">
      <c r="D4396" s="99" t="str">
        <f t="shared" si="204"/>
        <v/>
      </c>
      <c r="E4396" s="93"/>
      <c r="F4396" s="4"/>
      <c r="G4396" s="72"/>
      <c r="H4396" s="72"/>
      <c r="I4396" s="72"/>
      <c r="J4396" s="72"/>
      <c r="W4396" s="68">
        <f t="shared" si="205"/>
        <v>1</v>
      </c>
      <c r="AC4396" s="1" t="str">
        <f t="shared" si="206"/>
        <v>1900</v>
      </c>
    </row>
    <row r="4397" spans="4:29" x14ac:dyDescent="0.25">
      <c r="D4397" s="99" t="str">
        <f t="shared" si="204"/>
        <v/>
      </c>
      <c r="E4397" s="93"/>
      <c r="F4397" s="4"/>
      <c r="G4397" s="72"/>
      <c r="H4397" s="72"/>
      <c r="I4397" s="72"/>
      <c r="J4397" s="72"/>
      <c r="W4397" s="68">
        <f t="shared" si="205"/>
        <v>1</v>
      </c>
      <c r="AC4397" s="1" t="str">
        <f t="shared" si="206"/>
        <v>1900</v>
      </c>
    </row>
    <row r="4398" spans="4:29" x14ac:dyDescent="0.25">
      <c r="D4398" s="99" t="str">
        <f t="shared" si="204"/>
        <v/>
      </c>
      <c r="E4398" s="93"/>
      <c r="F4398" s="4"/>
      <c r="G4398" s="72"/>
      <c r="H4398" s="72"/>
      <c r="I4398" s="72"/>
      <c r="J4398" s="72"/>
      <c r="W4398" s="68">
        <f t="shared" si="205"/>
        <v>1</v>
      </c>
      <c r="AC4398" s="1" t="str">
        <f t="shared" si="206"/>
        <v>1900</v>
      </c>
    </row>
    <row r="4399" spans="4:29" x14ac:dyDescent="0.25">
      <c r="D4399" s="99" t="str">
        <f t="shared" si="204"/>
        <v/>
      </c>
      <c r="E4399" s="93"/>
      <c r="F4399" s="4"/>
      <c r="G4399" s="72"/>
      <c r="H4399" s="72"/>
      <c r="I4399" s="72"/>
      <c r="J4399" s="72"/>
      <c r="W4399" s="68">
        <f t="shared" si="205"/>
        <v>1</v>
      </c>
      <c r="AC4399" s="1" t="str">
        <f t="shared" si="206"/>
        <v>1900</v>
      </c>
    </row>
    <row r="4400" spans="4:29" x14ac:dyDescent="0.25">
      <c r="D4400" s="99" t="str">
        <f t="shared" si="204"/>
        <v/>
      </c>
      <c r="E4400" s="93"/>
      <c r="F4400" s="4"/>
      <c r="G4400" s="72"/>
      <c r="H4400" s="72"/>
      <c r="I4400" s="72"/>
      <c r="J4400" s="72"/>
      <c r="W4400" s="68">
        <f t="shared" si="205"/>
        <v>1</v>
      </c>
      <c r="AC4400" s="1" t="str">
        <f t="shared" si="206"/>
        <v>1900</v>
      </c>
    </row>
    <row r="4401" spans="4:29" x14ac:dyDescent="0.25">
      <c r="D4401" s="99" t="str">
        <f t="shared" si="204"/>
        <v/>
      </c>
      <c r="E4401" s="93"/>
      <c r="F4401" s="4"/>
      <c r="G4401" s="72"/>
      <c r="H4401" s="72"/>
      <c r="I4401" s="72"/>
      <c r="J4401" s="72"/>
      <c r="W4401" s="68">
        <f t="shared" si="205"/>
        <v>1</v>
      </c>
      <c r="AC4401" s="1" t="str">
        <f t="shared" si="206"/>
        <v>1900</v>
      </c>
    </row>
    <row r="4402" spans="4:29" x14ac:dyDescent="0.25">
      <c r="D4402" s="99" t="str">
        <f t="shared" si="204"/>
        <v/>
      </c>
      <c r="E4402" s="93"/>
      <c r="F4402" s="4"/>
      <c r="G4402" s="72"/>
      <c r="H4402" s="72"/>
      <c r="I4402" s="72"/>
      <c r="J4402" s="72"/>
      <c r="W4402" s="68">
        <f t="shared" si="205"/>
        <v>1</v>
      </c>
      <c r="AC4402" s="1" t="str">
        <f t="shared" si="206"/>
        <v>1900</v>
      </c>
    </row>
    <row r="4403" spans="4:29" x14ac:dyDescent="0.25">
      <c r="D4403" s="99" t="str">
        <f t="shared" si="204"/>
        <v/>
      </c>
      <c r="E4403" s="93"/>
      <c r="F4403" s="4"/>
      <c r="G4403" s="72"/>
      <c r="H4403" s="72"/>
      <c r="I4403" s="72"/>
      <c r="J4403" s="72"/>
      <c r="W4403" s="68">
        <f t="shared" si="205"/>
        <v>1</v>
      </c>
      <c r="AC4403" s="1" t="str">
        <f t="shared" si="206"/>
        <v>1900</v>
      </c>
    </row>
    <row r="4404" spans="4:29" x14ac:dyDescent="0.25">
      <c r="D4404" s="99" t="str">
        <f t="shared" si="204"/>
        <v/>
      </c>
      <c r="E4404" s="93"/>
      <c r="F4404" s="4"/>
      <c r="G4404" s="72"/>
      <c r="H4404" s="72"/>
      <c r="I4404" s="72"/>
      <c r="J4404" s="72"/>
      <c r="W4404" s="68">
        <f t="shared" si="205"/>
        <v>1</v>
      </c>
      <c r="AC4404" s="1" t="str">
        <f t="shared" si="206"/>
        <v>1900</v>
      </c>
    </row>
    <row r="4405" spans="4:29" x14ac:dyDescent="0.25">
      <c r="D4405" s="99" t="str">
        <f t="shared" si="204"/>
        <v/>
      </c>
      <c r="E4405" s="93"/>
      <c r="F4405" s="4"/>
      <c r="G4405" s="72"/>
      <c r="H4405" s="72"/>
      <c r="I4405" s="72"/>
      <c r="J4405" s="72"/>
      <c r="W4405" s="68">
        <f t="shared" si="205"/>
        <v>1</v>
      </c>
      <c r="AC4405" s="1" t="str">
        <f t="shared" si="206"/>
        <v>1900</v>
      </c>
    </row>
    <row r="4406" spans="4:29" x14ac:dyDescent="0.25">
      <c r="D4406" s="99" t="str">
        <f t="shared" si="204"/>
        <v/>
      </c>
      <c r="E4406" s="93"/>
      <c r="F4406" s="4"/>
      <c r="G4406" s="72"/>
      <c r="H4406" s="72"/>
      <c r="I4406" s="72"/>
      <c r="J4406" s="72"/>
      <c r="W4406" s="68">
        <f t="shared" si="205"/>
        <v>1</v>
      </c>
      <c r="AC4406" s="1" t="str">
        <f t="shared" si="206"/>
        <v>1900</v>
      </c>
    </row>
    <row r="4407" spans="4:29" x14ac:dyDescent="0.25">
      <c r="D4407" s="99" t="str">
        <f t="shared" si="204"/>
        <v/>
      </c>
      <c r="E4407" s="93"/>
      <c r="F4407" s="4"/>
      <c r="G4407" s="72"/>
      <c r="H4407" s="72"/>
      <c r="I4407" s="72"/>
      <c r="J4407" s="72"/>
      <c r="W4407" s="68">
        <f t="shared" si="205"/>
        <v>1</v>
      </c>
      <c r="AC4407" s="1" t="str">
        <f t="shared" si="206"/>
        <v>1900</v>
      </c>
    </row>
    <row r="4408" spans="4:29" x14ac:dyDescent="0.25">
      <c r="D4408" s="99" t="str">
        <f t="shared" si="204"/>
        <v/>
      </c>
      <c r="E4408" s="93"/>
      <c r="F4408" s="4"/>
      <c r="G4408" s="72"/>
      <c r="H4408" s="72"/>
      <c r="I4408" s="72"/>
      <c r="J4408" s="72"/>
      <c r="W4408" s="68">
        <f t="shared" si="205"/>
        <v>1</v>
      </c>
      <c r="AC4408" s="1" t="str">
        <f t="shared" si="206"/>
        <v>1900</v>
      </c>
    </row>
    <row r="4409" spans="4:29" x14ac:dyDescent="0.25">
      <c r="D4409" s="99" t="str">
        <f t="shared" si="204"/>
        <v/>
      </c>
      <c r="E4409" s="93"/>
      <c r="F4409" s="4"/>
      <c r="G4409" s="72"/>
      <c r="H4409" s="72"/>
      <c r="I4409" s="72"/>
      <c r="J4409" s="72"/>
      <c r="W4409" s="68">
        <f t="shared" si="205"/>
        <v>1</v>
      </c>
      <c r="AC4409" s="1" t="str">
        <f t="shared" si="206"/>
        <v>1900</v>
      </c>
    </row>
    <row r="4410" spans="4:29" x14ac:dyDescent="0.25">
      <c r="D4410" s="99" t="str">
        <f t="shared" si="204"/>
        <v/>
      </c>
      <c r="E4410" s="93"/>
      <c r="F4410" s="4"/>
      <c r="G4410" s="72"/>
      <c r="H4410" s="72"/>
      <c r="I4410" s="72"/>
      <c r="J4410" s="72"/>
      <c r="W4410" s="68">
        <f t="shared" si="205"/>
        <v>1</v>
      </c>
      <c r="AC4410" s="1" t="str">
        <f t="shared" si="206"/>
        <v>1900</v>
      </c>
    </row>
    <row r="4411" spans="4:29" x14ac:dyDescent="0.25">
      <c r="D4411" s="99" t="str">
        <f t="shared" si="204"/>
        <v/>
      </c>
      <c r="E4411" s="93"/>
      <c r="F4411" s="4"/>
      <c r="G4411" s="72"/>
      <c r="H4411" s="72"/>
      <c r="I4411" s="72"/>
      <c r="J4411" s="72"/>
      <c r="W4411" s="68">
        <f t="shared" si="205"/>
        <v>1</v>
      </c>
      <c r="AC4411" s="1" t="str">
        <f t="shared" si="206"/>
        <v>1900</v>
      </c>
    </row>
    <row r="4412" spans="4:29" x14ac:dyDescent="0.25">
      <c r="D4412" s="99" t="str">
        <f t="shared" si="204"/>
        <v/>
      </c>
      <c r="E4412" s="93"/>
      <c r="F4412" s="4"/>
      <c r="G4412" s="72"/>
      <c r="H4412" s="72"/>
      <c r="I4412" s="72"/>
      <c r="J4412" s="72"/>
      <c r="W4412" s="68">
        <f t="shared" si="205"/>
        <v>1</v>
      </c>
      <c r="AC4412" s="1" t="str">
        <f t="shared" si="206"/>
        <v>1900</v>
      </c>
    </row>
    <row r="4413" spans="4:29" x14ac:dyDescent="0.25">
      <c r="D4413" s="99" t="str">
        <f t="shared" si="204"/>
        <v/>
      </c>
      <c r="E4413" s="93"/>
      <c r="F4413" s="4"/>
      <c r="G4413" s="72"/>
      <c r="H4413" s="72"/>
      <c r="I4413" s="72"/>
      <c r="J4413" s="72"/>
      <c r="W4413" s="68">
        <f t="shared" si="205"/>
        <v>1</v>
      </c>
      <c r="AC4413" s="1" t="str">
        <f t="shared" si="206"/>
        <v>1900</v>
      </c>
    </row>
    <row r="4414" spans="4:29" x14ac:dyDescent="0.25">
      <c r="D4414" s="99" t="str">
        <f t="shared" si="204"/>
        <v/>
      </c>
      <c r="E4414" s="93"/>
      <c r="F4414" s="4"/>
      <c r="G4414" s="72"/>
      <c r="H4414" s="72"/>
      <c r="I4414" s="72"/>
      <c r="J4414" s="72"/>
      <c r="W4414" s="68">
        <f t="shared" si="205"/>
        <v>1</v>
      </c>
      <c r="AC4414" s="1" t="str">
        <f t="shared" si="206"/>
        <v>1900</v>
      </c>
    </row>
    <row r="4415" spans="4:29" x14ac:dyDescent="0.25">
      <c r="D4415" s="99" t="str">
        <f t="shared" si="204"/>
        <v/>
      </c>
      <c r="E4415" s="93"/>
      <c r="F4415" s="4"/>
      <c r="G4415" s="72"/>
      <c r="H4415" s="72"/>
      <c r="I4415" s="72"/>
      <c r="J4415" s="72"/>
      <c r="W4415" s="68">
        <f t="shared" si="205"/>
        <v>1</v>
      </c>
      <c r="AC4415" s="1" t="str">
        <f t="shared" si="206"/>
        <v>1900</v>
      </c>
    </row>
    <row r="4416" spans="4:29" x14ac:dyDescent="0.25">
      <c r="D4416" s="99" t="str">
        <f t="shared" si="204"/>
        <v/>
      </c>
      <c r="E4416" s="93"/>
      <c r="F4416" s="4"/>
      <c r="G4416" s="72"/>
      <c r="H4416" s="72"/>
      <c r="I4416" s="72"/>
      <c r="J4416" s="72"/>
      <c r="W4416" s="68">
        <f t="shared" si="205"/>
        <v>1</v>
      </c>
      <c r="AC4416" s="1" t="str">
        <f t="shared" si="206"/>
        <v>1900</v>
      </c>
    </row>
    <row r="4417" spans="4:29" x14ac:dyDescent="0.25">
      <c r="D4417" s="99" t="str">
        <f t="shared" si="204"/>
        <v/>
      </c>
      <c r="E4417" s="93"/>
      <c r="F4417" s="4"/>
      <c r="G4417" s="72"/>
      <c r="H4417" s="72"/>
      <c r="I4417" s="72"/>
      <c r="J4417" s="72"/>
      <c r="W4417" s="68">
        <f t="shared" si="205"/>
        <v>1</v>
      </c>
      <c r="AC4417" s="1" t="str">
        <f t="shared" si="206"/>
        <v>1900</v>
      </c>
    </row>
    <row r="4418" spans="4:29" x14ac:dyDescent="0.25">
      <c r="D4418" s="99" t="str">
        <f t="shared" si="204"/>
        <v/>
      </c>
      <c r="E4418" s="93"/>
      <c r="F4418" s="4"/>
      <c r="G4418" s="72"/>
      <c r="H4418" s="72"/>
      <c r="I4418" s="72"/>
      <c r="J4418" s="72"/>
      <c r="W4418" s="68">
        <f t="shared" si="205"/>
        <v>1</v>
      </c>
      <c r="AC4418" s="1" t="str">
        <f t="shared" si="206"/>
        <v>1900</v>
      </c>
    </row>
    <row r="4419" spans="4:29" x14ac:dyDescent="0.25">
      <c r="D4419" s="99" t="str">
        <f t="shared" si="204"/>
        <v/>
      </c>
      <c r="E4419" s="93"/>
      <c r="F4419" s="4"/>
      <c r="G4419" s="72"/>
      <c r="H4419" s="72"/>
      <c r="I4419" s="72"/>
      <c r="J4419" s="72"/>
      <c r="W4419" s="68">
        <f t="shared" si="205"/>
        <v>1</v>
      </c>
      <c r="AC4419" s="1" t="str">
        <f t="shared" si="206"/>
        <v>1900</v>
      </c>
    </row>
    <row r="4420" spans="4:29" x14ac:dyDescent="0.25">
      <c r="D4420" s="99" t="str">
        <f t="shared" ref="D4420:D4483" si="207">IF(W4420&lt;&gt;$V$1,IF(YEAR(W4420)=YEAR(W4419),D4419+1,1),"")</f>
        <v/>
      </c>
      <c r="E4420" s="93"/>
      <c r="F4420" s="4"/>
      <c r="G4420" s="72"/>
      <c r="H4420" s="72"/>
      <c r="I4420" s="72"/>
      <c r="J4420" s="72"/>
      <c r="W4420" s="68">
        <f t="shared" ref="W4420:W4483" si="208">IF(CONCATENATE(F4420,F4421,F4422,F4423,F4424,F4425)&lt;&gt;"",IF(AND(E4420&lt;&gt;0,ISNUMBER(E4420)=TRUE),E4420,W4419),$V$1)</f>
        <v>1</v>
      </c>
      <c r="AC4420" s="1" t="str">
        <f t="shared" si="206"/>
        <v>1900</v>
      </c>
    </row>
    <row r="4421" spans="4:29" x14ac:dyDescent="0.25">
      <c r="D4421" s="99" t="str">
        <f t="shared" si="207"/>
        <v/>
      </c>
      <c r="E4421" s="93"/>
      <c r="F4421" s="4"/>
      <c r="G4421" s="72"/>
      <c r="H4421" s="72"/>
      <c r="I4421" s="72"/>
      <c r="J4421" s="72"/>
      <c r="W4421" s="68">
        <f t="shared" si="208"/>
        <v>1</v>
      </c>
      <c r="AC4421" s="1" t="str">
        <f t="shared" ref="AC4421:AC4484" si="209">YEAR(W4421)&amp;F4421</f>
        <v>1900</v>
      </c>
    </row>
    <row r="4422" spans="4:29" x14ac:dyDescent="0.25">
      <c r="D4422" s="99" t="str">
        <f t="shared" si="207"/>
        <v/>
      </c>
      <c r="E4422" s="93"/>
      <c r="F4422" s="4"/>
      <c r="G4422" s="72"/>
      <c r="H4422" s="72"/>
      <c r="I4422" s="72"/>
      <c r="J4422" s="72"/>
      <c r="W4422" s="68">
        <f t="shared" si="208"/>
        <v>1</v>
      </c>
      <c r="AC4422" s="1" t="str">
        <f t="shared" si="209"/>
        <v>1900</v>
      </c>
    </row>
    <row r="4423" spans="4:29" x14ac:dyDescent="0.25">
      <c r="D4423" s="99" t="str">
        <f t="shared" si="207"/>
        <v/>
      </c>
      <c r="E4423" s="93"/>
      <c r="F4423" s="4"/>
      <c r="G4423" s="72"/>
      <c r="H4423" s="72"/>
      <c r="I4423" s="72"/>
      <c r="J4423" s="72"/>
      <c r="W4423" s="68">
        <f t="shared" si="208"/>
        <v>1</v>
      </c>
      <c r="AC4423" s="1" t="str">
        <f t="shared" si="209"/>
        <v>1900</v>
      </c>
    </row>
    <row r="4424" spans="4:29" x14ac:dyDescent="0.25">
      <c r="D4424" s="99" t="str">
        <f t="shared" si="207"/>
        <v/>
      </c>
      <c r="E4424" s="93"/>
      <c r="F4424" s="4"/>
      <c r="G4424" s="72"/>
      <c r="H4424" s="72"/>
      <c r="I4424" s="72"/>
      <c r="J4424" s="72"/>
      <c r="W4424" s="68">
        <f t="shared" si="208"/>
        <v>1</v>
      </c>
      <c r="AC4424" s="1" t="str">
        <f t="shared" si="209"/>
        <v>1900</v>
      </c>
    </row>
    <row r="4425" spans="4:29" x14ac:dyDescent="0.25">
      <c r="D4425" s="99" t="str">
        <f t="shared" si="207"/>
        <v/>
      </c>
      <c r="E4425" s="93"/>
      <c r="F4425" s="4"/>
      <c r="G4425" s="72"/>
      <c r="H4425" s="72"/>
      <c r="I4425" s="72"/>
      <c r="J4425" s="72"/>
      <c r="W4425" s="68">
        <f t="shared" si="208"/>
        <v>1</v>
      </c>
      <c r="AC4425" s="1" t="str">
        <f t="shared" si="209"/>
        <v>1900</v>
      </c>
    </row>
    <row r="4426" spans="4:29" x14ac:dyDescent="0.25">
      <c r="D4426" s="99" t="str">
        <f t="shared" si="207"/>
        <v/>
      </c>
      <c r="E4426" s="93"/>
      <c r="F4426" s="4"/>
      <c r="G4426" s="72"/>
      <c r="H4426" s="72"/>
      <c r="I4426" s="72"/>
      <c r="J4426" s="72"/>
      <c r="W4426" s="68">
        <f t="shared" si="208"/>
        <v>1</v>
      </c>
      <c r="AC4426" s="1" t="str">
        <f t="shared" si="209"/>
        <v>1900</v>
      </c>
    </row>
    <row r="4427" spans="4:29" x14ac:dyDescent="0.25">
      <c r="D4427" s="99" t="str">
        <f t="shared" si="207"/>
        <v/>
      </c>
      <c r="E4427" s="93"/>
      <c r="F4427" s="4"/>
      <c r="G4427" s="72"/>
      <c r="H4427" s="72"/>
      <c r="I4427" s="72"/>
      <c r="J4427" s="72"/>
      <c r="W4427" s="68">
        <f t="shared" si="208"/>
        <v>1</v>
      </c>
      <c r="AC4427" s="1" t="str">
        <f t="shared" si="209"/>
        <v>1900</v>
      </c>
    </row>
    <row r="4428" spans="4:29" x14ac:dyDescent="0.25">
      <c r="D4428" s="99" t="str">
        <f t="shared" si="207"/>
        <v/>
      </c>
      <c r="E4428" s="93"/>
      <c r="F4428" s="4"/>
      <c r="G4428" s="72"/>
      <c r="H4428" s="72"/>
      <c r="I4428" s="72"/>
      <c r="J4428" s="72"/>
      <c r="W4428" s="68">
        <f t="shared" si="208"/>
        <v>1</v>
      </c>
      <c r="AC4428" s="1" t="str">
        <f t="shared" si="209"/>
        <v>1900</v>
      </c>
    </row>
    <row r="4429" spans="4:29" x14ac:dyDescent="0.25">
      <c r="D4429" s="99" t="str">
        <f t="shared" si="207"/>
        <v/>
      </c>
      <c r="E4429" s="93"/>
      <c r="F4429" s="4"/>
      <c r="G4429" s="72"/>
      <c r="H4429" s="72"/>
      <c r="I4429" s="72"/>
      <c r="J4429" s="72"/>
      <c r="W4429" s="68">
        <f t="shared" si="208"/>
        <v>1</v>
      </c>
      <c r="AC4429" s="1" t="str">
        <f t="shared" si="209"/>
        <v>1900</v>
      </c>
    </row>
    <row r="4430" spans="4:29" x14ac:dyDescent="0.25">
      <c r="D4430" s="99" t="str">
        <f t="shared" si="207"/>
        <v/>
      </c>
      <c r="E4430" s="93"/>
      <c r="F4430" s="4"/>
      <c r="G4430" s="72"/>
      <c r="H4430" s="72"/>
      <c r="I4430" s="72"/>
      <c r="J4430" s="72"/>
      <c r="W4430" s="68">
        <f t="shared" si="208"/>
        <v>1</v>
      </c>
      <c r="AC4430" s="1" t="str">
        <f t="shared" si="209"/>
        <v>1900</v>
      </c>
    </row>
    <row r="4431" spans="4:29" x14ac:dyDescent="0.25">
      <c r="D4431" s="99" t="str">
        <f t="shared" si="207"/>
        <v/>
      </c>
      <c r="E4431" s="93"/>
      <c r="F4431" s="4"/>
      <c r="G4431" s="72"/>
      <c r="H4431" s="72"/>
      <c r="I4431" s="72"/>
      <c r="J4431" s="72"/>
      <c r="W4431" s="68">
        <f t="shared" si="208"/>
        <v>1</v>
      </c>
      <c r="AC4431" s="1" t="str">
        <f t="shared" si="209"/>
        <v>1900</v>
      </c>
    </row>
    <row r="4432" spans="4:29" x14ac:dyDescent="0.25">
      <c r="D4432" s="99" t="str">
        <f t="shared" si="207"/>
        <v/>
      </c>
      <c r="E4432" s="93"/>
      <c r="F4432" s="4"/>
      <c r="G4432" s="72"/>
      <c r="H4432" s="72"/>
      <c r="I4432" s="72"/>
      <c r="J4432" s="72"/>
      <c r="W4432" s="68">
        <f t="shared" si="208"/>
        <v>1</v>
      </c>
      <c r="AC4432" s="1" t="str">
        <f t="shared" si="209"/>
        <v>1900</v>
      </c>
    </row>
    <row r="4433" spans="4:29" x14ac:dyDescent="0.25">
      <c r="D4433" s="99" t="str">
        <f t="shared" si="207"/>
        <v/>
      </c>
      <c r="E4433" s="93"/>
      <c r="F4433" s="4"/>
      <c r="G4433" s="72"/>
      <c r="H4433" s="72"/>
      <c r="I4433" s="72"/>
      <c r="J4433" s="72"/>
      <c r="W4433" s="68">
        <f t="shared" si="208"/>
        <v>1</v>
      </c>
      <c r="AC4433" s="1" t="str">
        <f t="shared" si="209"/>
        <v>1900</v>
      </c>
    </row>
    <row r="4434" spans="4:29" x14ac:dyDescent="0.25">
      <c r="D4434" s="99" t="str">
        <f t="shared" si="207"/>
        <v/>
      </c>
      <c r="E4434" s="93"/>
      <c r="F4434" s="4"/>
      <c r="G4434" s="72"/>
      <c r="H4434" s="72"/>
      <c r="I4434" s="72"/>
      <c r="J4434" s="72"/>
      <c r="W4434" s="68">
        <f t="shared" si="208"/>
        <v>1</v>
      </c>
      <c r="AC4434" s="1" t="str">
        <f t="shared" si="209"/>
        <v>1900</v>
      </c>
    </row>
    <row r="4435" spans="4:29" x14ac:dyDescent="0.25">
      <c r="D4435" s="99" t="str">
        <f t="shared" si="207"/>
        <v/>
      </c>
      <c r="E4435" s="93"/>
      <c r="F4435" s="4"/>
      <c r="G4435" s="72"/>
      <c r="H4435" s="72"/>
      <c r="I4435" s="72"/>
      <c r="J4435" s="72"/>
      <c r="W4435" s="68">
        <f t="shared" si="208"/>
        <v>1</v>
      </c>
      <c r="AC4435" s="1" t="str">
        <f t="shared" si="209"/>
        <v>1900</v>
      </c>
    </row>
    <row r="4436" spans="4:29" x14ac:dyDescent="0.25">
      <c r="D4436" s="99" t="str">
        <f t="shared" si="207"/>
        <v/>
      </c>
      <c r="E4436" s="93"/>
      <c r="F4436" s="4"/>
      <c r="G4436" s="72"/>
      <c r="H4436" s="72"/>
      <c r="I4436" s="72"/>
      <c r="J4436" s="72"/>
      <c r="W4436" s="68">
        <f t="shared" si="208"/>
        <v>1</v>
      </c>
      <c r="AC4436" s="1" t="str">
        <f t="shared" si="209"/>
        <v>1900</v>
      </c>
    </row>
    <row r="4437" spans="4:29" x14ac:dyDescent="0.25">
      <c r="D4437" s="99" t="str">
        <f t="shared" si="207"/>
        <v/>
      </c>
      <c r="E4437" s="93"/>
      <c r="F4437" s="4"/>
      <c r="G4437" s="72"/>
      <c r="H4437" s="72"/>
      <c r="I4437" s="72"/>
      <c r="J4437" s="72"/>
      <c r="W4437" s="68">
        <f t="shared" si="208"/>
        <v>1</v>
      </c>
      <c r="AC4437" s="1" t="str">
        <f t="shared" si="209"/>
        <v>1900</v>
      </c>
    </row>
    <row r="4438" spans="4:29" x14ac:dyDescent="0.25">
      <c r="D4438" s="99" t="str">
        <f t="shared" si="207"/>
        <v/>
      </c>
      <c r="E4438" s="93"/>
      <c r="F4438" s="4"/>
      <c r="G4438" s="72"/>
      <c r="H4438" s="72"/>
      <c r="I4438" s="72"/>
      <c r="J4438" s="72"/>
      <c r="W4438" s="68">
        <f t="shared" si="208"/>
        <v>1</v>
      </c>
      <c r="AC4438" s="1" t="str">
        <f t="shared" si="209"/>
        <v>1900</v>
      </c>
    </row>
    <row r="4439" spans="4:29" x14ac:dyDescent="0.25">
      <c r="D4439" s="99" t="str">
        <f t="shared" si="207"/>
        <v/>
      </c>
      <c r="E4439" s="93"/>
      <c r="F4439" s="4"/>
      <c r="G4439" s="72"/>
      <c r="H4439" s="72"/>
      <c r="I4439" s="72"/>
      <c r="J4439" s="72"/>
      <c r="W4439" s="68">
        <f t="shared" si="208"/>
        <v>1</v>
      </c>
      <c r="AC4439" s="1" t="str">
        <f t="shared" si="209"/>
        <v>1900</v>
      </c>
    </row>
    <row r="4440" spans="4:29" x14ac:dyDescent="0.25">
      <c r="D4440" s="99" t="str">
        <f t="shared" si="207"/>
        <v/>
      </c>
      <c r="E4440" s="93"/>
      <c r="F4440" s="4"/>
      <c r="G4440" s="72"/>
      <c r="H4440" s="72"/>
      <c r="I4440" s="72"/>
      <c r="J4440" s="72"/>
      <c r="W4440" s="68">
        <f t="shared" si="208"/>
        <v>1</v>
      </c>
      <c r="AC4440" s="1" t="str">
        <f t="shared" si="209"/>
        <v>1900</v>
      </c>
    </row>
    <row r="4441" spans="4:29" x14ac:dyDescent="0.25">
      <c r="D4441" s="99" t="str">
        <f t="shared" si="207"/>
        <v/>
      </c>
      <c r="E4441" s="93"/>
      <c r="F4441" s="4"/>
      <c r="G4441" s="72"/>
      <c r="H4441" s="72"/>
      <c r="I4441" s="72"/>
      <c r="J4441" s="72"/>
      <c r="W4441" s="68">
        <f t="shared" si="208"/>
        <v>1</v>
      </c>
      <c r="AC4441" s="1" t="str">
        <f t="shared" si="209"/>
        <v>1900</v>
      </c>
    </row>
    <row r="4442" spans="4:29" x14ac:dyDescent="0.25">
      <c r="D4442" s="99" t="str">
        <f t="shared" si="207"/>
        <v/>
      </c>
      <c r="E4442" s="93"/>
      <c r="F4442" s="4"/>
      <c r="G4442" s="72"/>
      <c r="H4442" s="72"/>
      <c r="I4442" s="72"/>
      <c r="J4442" s="72"/>
      <c r="W4442" s="68">
        <f t="shared" si="208"/>
        <v>1</v>
      </c>
      <c r="AC4442" s="1" t="str">
        <f t="shared" si="209"/>
        <v>1900</v>
      </c>
    </row>
    <row r="4443" spans="4:29" x14ac:dyDescent="0.25">
      <c r="D4443" s="99" t="str">
        <f t="shared" si="207"/>
        <v/>
      </c>
      <c r="E4443" s="93"/>
      <c r="F4443" s="4"/>
      <c r="G4443" s="72"/>
      <c r="H4443" s="72"/>
      <c r="I4443" s="72"/>
      <c r="J4443" s="72"/>
      <c r="W4443" s="68">
        <f t="shared" si="208"/>
        <v>1</v>
      </c>
      <c r="AC4443" s="1" t="str">
        <f t="shared" si="209"/>
        <v>1900</v>
      </c>
    </row>
    <row r="4444" spans="4:29" x14ac:dyDescent="0.25">
      <c r="D4444" s="99" t="str">
        <f t="shared" si="207"/>
        <v/>
      </c>
      <c r="E4444" s="93"/>
      <c r="F4444" s="4"/>
      <c r="G4444" s="72"/>
      <c r="H4444" s="72"/>
      <c r="I4444" s="72"/>
      <c r="J4444" s="72"/>
      <c r="W4444" s="68">
        <f t="shared" si="208"/>
        <v>1</v>
      </c>
      <c r="AC4444" s="1" t="str">
        <f t="shared" si="209"/>
        <v>1900</v>
      </c>
    </row>
    <row r="4445" spans="4:29" x14ac:dyDescent="0.25">
      <c r="D4445" s="99" t="str">
        <f t="shared" si="207"/>
        <v/>
      </c>
      <c r="E4445" s="93"/>
      <c r="F4445" s="4"/>
      <c r="G4445" s="72"/>
      <c r="H4445" s="72"/>
      <c r="I4445" s="72"/>
      <c r="J4445" s="72"/>
      <c r="W4445" s="68">
        <f t="shared" si="208"/>
        <v>1</v>
      </c>
      <c r="AC4445" s="1" t="str">
        <f t="shared" si="209"/>
        <v>1900</v>
      </c>
    </row>
    <row r="4446" spans="4:29" x14ac:dyDescent="0.25">
      <c r="D4446" s="99" t="str">
        <f t="shared" si="207"/>
        <v/>
      </c>
      <c r="E4446" s="93"/>
      <c r="F4446" s="4"/>
      <c r="G4446" s="72"/>
      <c r="H4446" s="72"/>
      <c r="I4446" s="72"/>
      <c r="J4446" s="72"/>
      <c r="W4446" s="68">
        <f t="shared" si="208"/>
        <v>1</v>
      </c>
      <c r="AC4446" s="1" t="str">
        <f t="shared" si="209"/>
        <v>1900</v>
      </c>
    </row>
    <row r="4447" spans="4:29" x14ac:dyDescent="0.25">
      <c r="D4447" s="99" t="str">
        <f t="shared" si="207"/>
        <v/>
      </c>
      <c r="E4447" s="93"/>
      <c r="F4447" s="4"/>
      <c r="G4447" s="72"/>
      <c r="H4447" s="72"/>
      <c r="I4447" s="72"/>
      <c r="J4447" s="72"/>
      <c r="W4447" s="68">
        <f t="shared" si="208"/>
        <v>1</v>
      </c>
      <c r="AC4447" s="1" t="str">
        <f t="shared" si="209"/>
        <v>1900</v>
      </c>
    </row>
    <row r="4448" spans="4:29" x14ac:dyDescent="0.25">
      <c r="D4448" s="99" t="str">
        <f t="shared" si="207"/>
        <v/>
      </c>
      <c r="E4448" s="93"/>
      <c r="F4448" s="4"/>
      <c r="G4448" s="72"/>
      <c r="H4448" s="72"/>
      <c r="I4448" s="72"/>
      <c r="J4448" s="72"/>
      <c r="W4448" s="68">
        <f t="shared" si="208"/>
        <v>1</v>
      </c>
      <c r="AC4448" s="1" t="str">
        <f t="shared" si="209"/>
        <v>1900</v>
      </c>
    </row>
    <row r="4449" spans="4:29" x14ac:dyDescent="0.25">
      <c r="D4449" s="99" t="str">
        <f t="shared" si="207"/>
        <v/>
      </c>
      <c r="E4449" s="93"/>
      <c r="F4449" s="4"/>
      <c r="G4449" s="72"/>
      <c r="H4449" s="72"/>
      <c r="I4449" s="72"/>
      <c r="J4449" s="72"/>
      <c r="W4449" s="68">
        <f t="shared" si="208"/>
        <v>1</v>
      </c>
      <c r="AC4449" s="1" t="str">
        <f t="shared" si="209"/>
        <v>1900</v>
      </c>
    </row>
    <row r="4450" spans="4:29" x14ac:dyDescent="0.25">
      <c r="D4450" s="99" t="str">
        <f t="shared" si="207"/>
        <v/>
      </c>
      <c r="E4450" s="93"/>
      <c r="F4450" s="4"/>
      <c r="G4450" s="72"/>
      <c r="H4450" s="72"/>
      <c r="I4450" s="72"/>
      <c r="J4450" s="72"/>
      <c r="W4450" s="68">
        <f t="shared" si="208"/>
        <v>1</v>
      </c>
      <c r="AC4450" s="1" t="str">
        <f t="shared" si="209"/>
        <v>1900</v>
      </c>
    </row>
    <row r="4451" spans="4:29" x14ac:dyDescent="0.25">
      <c r="D4451" s="99" t="str">
        <f t="shared" si="207"/>
        <v/>
      </c>
      <c r="E4451" s="93"/>
      <c r="F4451" s="4"/>
      <c r="G4451" s="72"/>
      <c r="H4451" s="72"/>
      <c r="I4451" s="72"/>
      <c r="J4451" s="72"/>
      <c r="W4451" s="68">
        <f t="shared" si="208"/>
        <v>1</v>
      </c>
      <c r="AC4451" s="1" t="str">
        <f t="shared" si="209"/>
        <v>1900</v>
      </c>
    </row>
    <row r="4452" spans="4:29" x14ac:dyDescent="0.25">
      <c r="D4452" s="99" t="str">
        <f t="shared" si="207"/>
        <v/>
      </c>
      <c r="E4452" s="93"/>
      <c r="F4452" s="4"/>
      <c r="G4452" s="72"/>
      <c r="H4452" s="72"/>
      <c r="I4452" s="72"/>
      <c r="J4452" s="72"/>
      <c r="W4452" s="68">
        <f t="shared" si="208"/>
        <v>1</v>
      </c>
      <c r="AC4452" s="1" t="str">
        <f t="shared" si="209"/>
        <v>1900</v>
      </c>
    </row>
    <row r="4453" spans="4:29" x14ac:dyDescent="0.25">
      <c r="D4453" s="99" t="str">
        <f t="shared" si="207"/>
        <v/>
      </c>
      <c r="E4453" s="93"/>
      <c r="F4453" s="4"/>
      <c r="G4453" s="72"/>
      <c r="H4453" s="72"/>
      <c r="I4453" s="72"/>
      <c r="J4453" s="72"/>
      <c r="W4453" s="68">
        <f t="shared" si="208"/>
        <v>1</v>
      </c>
      <c r="AC4453" s="1" t="str">
        <f t="shared" si="209"/>
        <v>1900</v>
      </c>
    </row>
    <row r="4454" spans="4:29" x14ac:dyDescent="0.25">
      <c r="D4454" s="99" t="str">
        <f t="shared" si="207"/>
        <v/>
      </c>
      <c r="E4454" s="93"/>
      <c r="F4454" s="4"/>
      <c r="G4454" s="72"/>
      <c r="H4454" s="72"/>
      <c r="I4454" s="72"/>
      <c r="J4454" s="72"/>
      <c r="W4454" s="68">
        <f t="shared" si="208"/>
        <v>1</v>
      </c>
      <c r="AC4454" s="1" t="str">
        <f t="shared" si="209"/>
        <v>1900</v>
      </c>
    </row>
    <row r="4455" spans="4:29" x14ac:dyDescent="0.25">
      <c r="D4455" s="99" t="str">
        <f t="shared" si="207"/>
        <v/>
      </c>
      <c r="E4455" s="93"/>
      <c r="F4455" s="4"/>
      <c r="G4455" s="72"/>
      <c r="H4455" s="72"/>
      <c r="I4455" s="72"/>
      <c r="J4455" s="72"/>
      <c r="W4455" s="68">
        <f t="shared" si="208"/>
        <v>1</v>
      </c>
      <c r="AC4455" s="1" t="str">
        <f t="shared" si="209"/>
        <v>1900</v>
      </c>
    </row>
    <row r="4456" spans="4:29" x14ac:dyDescent="0.25">
      <c r="D4456" s="99" t="str">
        <f t="shared" si="207"/>
        <v/>
      </c>
      <c r="E4456" s="93"/>
      <c r="F4456" s="4"/>
      <c r="G4456" s="72"/>
      <c r="H4456" s="72"/>
      <c r="I4456" s="72"/>
      <c r="J4456" s="72"/>
      <c r="W4456" s="68">
        <f t="shared" si="208"/>
        <v>1</v>
      </c>
      <c r="AC4456" s="1" t="str">
        <f t="shared" si="209"/>
        <v>1900</v>
      </c>
    </row>
    <row r="4457" spans="4:29" x14ac:dyDescent="0.25">
      <c r="D4457" s="99" t="str">
        <f t="shared" si="207"/>
        <v/>
      </c>
      <c r="E4457" s="93"/>
      <c r="F4457" s="4"/>
      <c r="G4457" s="72"/>
      <c r="H4457" s="72"/>
      <c r="I4457" s="72"/>
      <c r="J4457" s="72"/>
      <c r="W4457" s="68">
        <f t="shared" si="208"/>
        <v>1</v>
      </c>
      <c r="AC4457" s="1" t="str">
        <f t="shared" si="209"/>
        <v>1900</v>
      </c>
    </row>
    <row r="4458" spans="4:29" x14ac:dyDescent="0.25">
      <c r="D4458" s="99" t="str">
        <f t="shared" si="207"/>
        <v/>
      </c>
      <c r="E4458" s="93"/>
      <c r="F4458" s="4"/>
      <c r="G4458" s="72"/>
      <c r="H4458" s="72"/>
      <c r="I4458" s="72"/>
      <c r="J4458" s="72"/>
      <c r="W4458" s="68">
        <f t="shared" si="208"/>
        <v>1</v>
      </c>
      <c r="AC4458" s="1" t="str">
        <f t="shared" si="209"/>
        <v>1900</v>
      </c>
    </row>
    <row r="4459" spans="4:29" x14ac:dyDescent="0.25">
      <c r="D4459" s="99" t="str">
        <f t="shared" si="207"/>
        <v/>
      </c>
      <c r="E4459" s="93"/>
      <c r="F4459" s="4"/>
      <c r="G4459" s="72"/>
      <c r="H4459" s="72"/>
      <c r="I4459" s="72"/>
      <c r="J4459" s="72"/>
      <c r="W4459" s="68">
        <f t="shared" si="208"/>
        <v>1</v>
      </c>
      <c r="AC4459" s="1" t="str">
        <f t="shared" si="209"/>
        <v>1900</v>
      </c>
    </row>
    <row r="4460" spans="4:29" x14ac:dyDescent="0.25">
      <c r="D4460" s="99" t="str">
        <f t="shared" si="207"/>
        <v/>
      </c>
      <c r="E4460" s="93"/>
      <c r="F4460" s="4"/>
      <c r="G4460" s="72"/>
      <c r="H4460" s="72"/>
      <c r="I4460" s="72"/>
      <c r="J4460" s="72"/>
      <c r="W4460" s="68">
        <f t="shared" si="208"/>
        <v>1</v>
      </c>
      <c r="AC4460" s="1" t="str">
        <f t="shared" si="209"/>
        <v>1900</v>
      </c>
    </row>
    <row r="4461" spans="4:29" x14ac:dyDescent="0.25">
      <c r="D4461" s="99" t="str">
        <f t="shared" si="207"/>
        <v/>
      </c>
      <c r="E4461" s="93"/>
      <c r="F4461" s="4"/>
      <c r="G4461" s="72"/>
      <c r="H4461" s="72"/>
      <c r="I4461" s="72"/>
      <c r="J4461" s="72"/>
      <c r="W4461" s="68">
        <f t="shared" si="208"/>
        <v>1</v>
      </c>
      <c r="AC4461" s="1" t="str">
        <f t="shared" si="209"/>
        <v>1900</v>
      </c>
    </row>
    <row r="4462" spans="4:29" x14ac:dyDescent="0.25">
      <c r="D4462" s="99" t="str">
        <f t="shared" si="207"/>
        <v/>
      </c>
      <c r="E4462" s="93"/>
      <c r="F4462" s="4"/>
      <c r="G4462" s="72"/>
      <c r="H4462" s="72"/>
      <c r="I4462" s="72"/>
      <c r="J4462" s="72"/>
      <c r="W4462" s="68">
        <f t="shared" si="208"/>
        <v>1</v>
      </c>
      <c r="AC4462" s="1" t="str">
        <f t="shared" si="209"/>
        <v>1900</v>
      </c>
    </row>
    <row r="4463" spans="4:29" x14ac:dyDescent="0.25">
      <c r="D4463" s="99" t="str">
        <f t="shared" si="207"/>
        <v/>
      </c>
      <c r="E4463" s="93"/>
      <c r="F4463" s="4"/>
      <c r="G4463" s="72"/>
      <c r="H4463" s="72"/>
      <c r="I4463" s="72"/>
      <c r="J4463" s="72"/>
      <c r="W4463" s="68">
        <f t="shared" si="208"/>
        <v>1</v>
      </c>
      <c r="AC4463" s="1" t="str">
        <f t="shared" si="209"/>
        <v>1900</v>
      </c>
    </row>
    <row r="4464" spans="4:29" x14ac:dyDescent="0.25">
      <c r="D4464" s="99" t="str">
        <f t="shared" si="207"/>
        <v/>
      </c>
      <c r="E4464" s="93"/>
      <c r="F4464" s="4"/>
      <c r="G4464" s="72"/>
      <c r="H4464" s="72"/>
      <c r="I4464" s="72"/>
      <c r="J4464" s="72"/>
      <c r="W4464" s="68">
        <f t="shared" si="208"/>
        <v>1</v>
      </c>
      <c r="AC4464" s="1" t="str">
        <f t="shared" si="209"/>
        <v>1900</v>
      </c>
    </row>
    <row r="4465" spans="4:29" x14ac:dyDescent="0.25">
      <c r="D4465" s="99" t="str">
        <f t="shared" si="207"/>
        <v/>
      </c>
      <c r="E4465" s="93"/>
      <c r="F4465" s="4"/>
      <c r="G4465" s="72"/>
      <c r="H4465" s="72"/>
      <c r="I4465" s="72"/>
      <c r="J4465" s="72"/>
      <c r="W4465" s="68">
        <f t="shared" si="208"/>
        <v>1</v>
      </c>
      <c r="AC4465" s="1" t="str">
        <f t="shared" si="209"/>
        <v>1900</v>
      </c>
    </row>
    <row r="4466" spans="4:29" x14ac:dyDescent="0.25">
      <c r="D4466" s="99" t="str">
        <f t="shared" si="207"/>
        <v/>
      </c>
      <c r="E4466" s="93"/>
      <c r="F4466" s="4"/>
      <c r="G4466" s="72"/>
      <c r="H4466" s="72"/>
      <c r="I4466" s="72"/>
      <c r="J4466" s="72"/>
      <c r="W4466" s="68">
        <f t="shared" si="208"/>
        <v>1</v>
      </c>
      <c r="AC4466" s="1" t="str">
        <f t="shared" si="209"/>
        <v>1900</v>
      </c>
    </row>
    <row r="4467" spans="4:29" x14ac:dyDescent="0.25">
      <c r="D4467" s="99" t="str">
        <f t="shared" si="207"/>
        <v/>
      </c>
      <c r="E4467" s="93"/>
      <c r="F4467" s="4"/>
      <c r="G4467" s="72"/>
      <c r="H4467" s="72"/>
      <c r="I4467" s="72"/>
      <c r="J4467" s="72"/>
      <c r="W4467" s="68">
        <f t="shared" si="208"/>
        <v>1</v>
      </c>
      <c r="AC4467" s="1" t="str">
        <f t="shared" si="209"/>
        <v>1900</v>
      </c>
    </row>
    <row r="4468" spans="4:29" x14ac:dyDescent="0.25">
      <c r="D4468" s="99" t="str">
        <f t="shared" si="207"/>
        <v/>
      </c>
      <c r="E4468" s="93"/>
      <c r="F4468" s="4"/>
      <c r="G4468" s="72"/>
      <c r="H4468" s="72"/>
      <c r="I4468" s="72"/>
      <c r="J4468" s="72"/>
      <c r="W4468" s="68">
        <f t="shared" si="208"/>
        <v>1</v>
      </c>
      <c r="AC4468" s="1" t="str">
        <f t="shared" si="209"/>
        <v>1900</v>
      </c>
    </row>
    <row r="4469" spans="4:29" x14ac:dyDescent="0.25">
      <c r="D4469" s="99" t="str">
        <f t="shared" si="207"/>
        <v/>
      </c>
      <c r="E4469" s="93"/>
      <c r="F4469" s="4"/>
      <c r="G4469" s="72"/>
      <c r="H4469" s="72"/>
      <c r="I4469" s="72"/>
      <c r="J4469" s="72"/>
      <c r="W4469" s="68">
        <f t="shared" si="208"/>
        <v>1</v>
      </c>
      <c r="AC4469" s="1" t="str">
        <f t="shared" si="209"/>
        <v>1900</v>
      </c>
    </row>
    <row r="4470" spans="4:29" x14ac:dyDescent="0.25">
      <c r="D4470" s="99" t="str">
        <f t="shared" si="207"/>
        <v/>
      </c>
      <c r="E4470" s="93"/>
      <c r="F4470" s="4"/>
      <c r="G4470" s="72"/>
      <c r="H4470" s="72"/>
      <c r="I4470" s="72"/>
      <c r="J4470" s="72"/>
      <c r="W4470" s="68">
        <f t="shared" si="208"/>
        <v>1</v>
      </c>
      <c r="AC4470" s="1" t="str">
        <f t="shared" si="209"/>
        <v>1900</v>
      </c>
    </row>
    <row r="4471" spans="4:29" x14ac:dyDescent="0.25">
      <c r="D4471" s="99" t="str">
        <f t="shared" si="207"/>
        <v/>
      </c>
      <c r="E4471" s="93"/>
      <c r="F4471" s="4"/>
      <c r="G4471" s="72"/>
      <c r="H4471" s="72"/>
      <c r="I4471" s="72"/>
      <c r="J4471" s="72"/>
      <c r="W4471" s="68">
        <f t="shared" si="208"/>
        <v>1</v>
      </c>
      <c r="AC4471" s="1" t="str">
        <f t="shared" si="209"/>
        <v>1900</v>
      </c>
    </row>
    <row r="4472" spans="4:29" x14ac:dyDescent="0.25">
      <c r="D4472" s="99" t="str">
        <f t="shared" si="207"/>
        <v/>
      </c>
      <c r="E4472" s="93"/>
      <c r="F4472" s="4"/>
      <c r="G4472" s="72"/>
      <c r="H4472" s="72"/>
      <c r="I4472" s="72"/>
      <c r="J4472" s="72"/>
      <c r="W4472" s="68">
        <f t="shared" si="208"/>
        <v>1</v>
      </c>
      <c r="AC4472" s="1" t="str">
        <f t="shared" si="209"/>
        <v>1900</v>
      </c>
    </row>
    <row r="4473" spans="4:29" x14ac:dyDescent="0.25">
      <c r="D4473" s="99" t="str">
        <f t="shared" si="207"/>
        <v/>
      </c>
      <c r="E4473" s="93"/>
      <c r="F4473" s="4"/>
      <c r="G4473" s="72"/>
      <c r="H4473" s="72"/>
      <c r="I4473" s="72"/>
      <c r="J4473" s="72"/>
      <c r="W4473" s="68">
        <f t="shared" si="208"/>
        <v>1</v>
      </c>
      <c r="AC4473" s="1" t="str">
        <f t="shared" si="209"/>
        <v>1900</v>
      </c>
    </row>
    <row r="4474" spans="4:29" x14ac:dyDescent="0.25">
      <c r="D4474" s="99" t="str">
        <f t="shared" si="207"/>
        <v/>
      </c>
      <c r="E4474" s="93"/>
      <c r="F4474" s="4"/>
      <c r="G4474" s="72"/>
      <c r="H4474" s="72"/>
      <c r="I4474" s="72"/>
      <c r="J4474" s="72"/>
      <c r="W4474" s="68">
        <f t="shared" si="208"/>
        <v>1</v>
      </c>
      <c r="AC4474" s="1" t="str">
        <f t="shared" si="209"/>
        <v>1900</v>
      </c>
    </row>
    <row r="4475" spans="4:29" x14ac:dyDescent="0.25">
      <c r="D4475" s="99" t="str">
        <f t="shared" si="207"/>
        <v/>
      </c>
      <c r="E4475" s="93"/>
      <c r="F4475" s="4"/>
      <c r="G4475" s="72"/>
      <c r="H4475" s="72"/>
      <c r="I4475" s="72"/>
      <c r="J4475" s="72"/>
      <c r="W4475" s="68">
        <f t="shared" si="208"/>
        <v>1</v>
      </c>
      <c r="AC4475" s="1" t="str">
        <f t="shared" si="209"/>
        <v>1900</v>
      </c>
    </row>
    <row r="4476" spans="4:29" x14ac:dyDescent="0.25">
      <c r="D4476" s="99" t="str">
        <f t="shared" si="207"/>
        <v/>
      </c>
      <c r="E4476" s="93"/>
      <c r="F4476" s="4"/>
      <c r="G4476" s="72"/>
      <c r="H4476" s="72"/>
      <c r="I4476" s="72"/>
      <c r="J4476" s="72"/>
      <c r="W4476" s="68">
        <f t="shared" si="208"/>
        <v>1</v>
      </c>
      <c r="AC4476" s="1" t="str">
        <f t="shared" si="209"/>
        <v>1900</v>
      </c>
    </row>
    <row r="4477" spans="4:29" x14ac:dyDescent="0.25">
      <c r="D4477" s="99" t="str">
        <f t="shared" si="207"/>
        <v/>
      </c>
      <c r="E4477" s="93"/>
      <c r="F4477" s="4"/>
      <c r="G4477" s="72"/>
      <c r="H4477" s="72"/>
      <c r="I4477" s="72"/>
      <c r="J4477" s="72"/>
      <c r="W4477" s="68">
        <f t="shared" si="208"/>
        <v>1</v>
      </c>
      <c r="AC4477" s="1" t="str">
        <f t="shared" si="209"/>
        <v>1900</v>
      </c>
    </row>
    <row r="4478" spans="4:29" x14ac:dyDescent="0.25">
      <c r="D4478" s="99" t="str">
        <f t="shared" si="207"/>
        <v/>
      </c>
      <c r="E4478" s="93"/>
      <c r="F4478" s="4"/>
      <c r="G4478" s="72"/>
      <c r="H4478" s="72"/>
      <c r="I4478" s="72"/>
      <c r="J4478" s="72"/>
      <c r="W4478" s="68">
        <f t="shared" si="208"/>
        <v>1</v>
      </c>
      <c r="AC4478" s="1" t="str">
        <f t="shared" si="209"/>
        <v>1900</v>
      </c>
    </row>
    <row r="4479" spans="4:29" x14ac:dyDescent="0.25">
      <c r="D4479" s="99" t="str">
        <f t="shared" si="207"/>
        <v/>
      </c>
      <c r="E4479" s="93"/>
      <c r="F4479" s="4"/>
      <c r="G4479" s="72"/>
      <c r="H4479" s="72"/>
      <c r="I4479" s="72"/>
      <c r="J4479" s="72"/>
      <c r="W4479" s="68">
        <f t="shared" si="208"/>
        <v>1</v>
      </c>
      <c r="AC4479" s="1" t="str">
        <f t="shared" si="209"/>
        <v>1900</v>
      </c>
    </row>
    <row r="4480" spans="4:29" x14ac:dyDescent="0.25">
      <c r="D4480" s="99" t="str">
        <f t="shared" si="207"/>
        <v/>
      </c>
      <c r="E4480" s="93"/>
      <c r="F4480" s="4"/>
      <c r="G4480" s="72"/>
      <c r="H4480" s="72"/>
      <c r="I4480" s="72"/>
      <c r="J4480" s="72"/>
      <c r="W4480" s="68">
        <f t="shared" si="208"/>
        <v>1</v>
      </c>
      <c r="AC4480" s="1" t="str">
        <f t="shared" si="209"/>
        <v>1900</v>
      </c>
    </row>
    <row r="4481" spans="4:29" x14ac:dyDescent="0.25">
      <c r="D4481" s="99" t="str">
        <f t="shared" si="207"/>
        <v/>
      </c>
      <c r="E4481" s="93"/>
      <c r="F4481" s="4"/>
      <c r="G4481" s="72"/>
      <c r="H4481" s="72"/>
      <c r="I4481" s="72"/>
      <c r="J4481" s="72"/>
      <c r="W4481" s="68">
        <f t="shared" si="208"/>
        <v>1</v>
      </c>
      <c r="AC4481" s="1" t="str">
        <f t="shared" si="209"/>
        <v>1900</v>
      </c>
    </row>
    <row r="4482" spans="4:29" x14ac:dyDescent="0.25">
      <c r="D4482" s="99" t="str">
        <f t="shared" si="207"/>
        <v/>
      </c>
      <c r="E4482" s="93"/>
      <c r="F4482" s="4"/>
      <c r="G4482" s="72"/>
      <c r="H4482" s="72"/>
      <c r="I4482" s="72"/>
      <c r="J4482" s="72"/>
      <c r="W4482" s="68">
        <f t="shared" si="208"/>
        <v>1</v>
      </c>
      <c r="AC4482" s="1" t="str">
        <f t="shared" si="209"/>
        <v>1900</v>
      </c>
    </row>
    <row r="4483" spans="4:29" x14ac:dyDescent="0.25">
      <c r="D4483" s="99" t="str">
        <f t="shared" si="207"/>
        <v/>
      </c>
      <c r="E4483" s="93"/>
      <c r="F4483" s="4"/>
      <c r="G4483" s="72"/>
      <c r="H4483" s="72"/>
      <c r="I4483" s="72"/>
      <c r="J4483" s="72"/>
      <c r="W4483" s="68">
        <f t="shared" si="208"/>
        <v>1</v>
      </c>
      <c r="AC4483" s="1" t="str">
        <f t="shared" si="209"/>
        <v>1900</v>
      </c>
    </row>
    <row r="4484" spans="4:29" x14ac:dyDescent="0.25">
      <c r="D4484" s="99" t="str">
        <f t="shared" ref="D4484:D4547" si="210">IF(W4484&lt;&gt;$V$1,IF(YEAR(W4484)=YEAR(W4483),D4483+1,1),"")</f>
        <v/>
      </c>
      <c r="E4484" s="93"/>
      <c r="F4484" s="4"/>
      <c r="G4484" s="72"/>
      <c r="H4484" s="72"/>
      <c r="I4484" s="72"/>
      <c r="J4484" s="72"/>
      <c r="W4484" s="68">
        <f t="shared" ref="W4484:W4547" si="211">IF(CONCATENATE(F4484,F4485,F4486,F4487,F4488,F4489)&lt;&gt;"",IF(AND(E4484&lt;&gt;0,ISNUMBER(E4484)=TRUE),E4484,W4483),$V$1)</f>
        <v>1</v>
      </c>
      <c r="AC4484" s="1" t="str">
        <f t="shared" si="209"/>
        <v>1900</v>
      </c>
    </row>
    <row r="4485" spans="4:29" x14ac:dyDescent="0.25">
      <c r="D4485" s="99" t="str">
        <f t="shared" si="210"/>
        <v/>
      </c>
      <c r="E4485" s="93"/>
      <c r="F4485" s="4"/>
      <c r="G4485" s="72"/>
      <c r="H4485" s="72"/>
      <c r="I4485" s="72"/>
      <c r="J4485" s="72"/>
      <c r="W4485" s="68">
        <f t="shared" si="211"/>
        <v>1</v>
      </c>
      <c r="AC4485" s="1" t="str">
        <f t="shared" ref="AC4485:AC4548" si="212">YEAR(W4485)&amp;F4485</f>
        <v>1900</v>
      </c>
    </row>
    <row r="4486" spans="4:29" x14ac:dyDescent="0.25">
      <c r="D4486" s="99" t="str">
        <f t="shared" si="210"/>
        <v/>
      </c>
      <c r="E4486" s="93"/>
      <c r="F4486" s="4"/>
      <c r="G4486" s="72"/>
      <c r="H4486" s="72"/>
      <c r="I4486" s="72"/>
      <c r="J4486" s="72"/>
      <c r="W4486" s="68">
        <f t="shared" si="211"/>
        <v>1</v>
      </c>
      <c r="AC4486" s="1" t="str">
        <f t="shared" si="212"/>
        <v>1900</v>
      </c>
    </row>
    <row r="4487" spans="4:29" x14ac:dyDescent="0.25">
      <c r="D4487" s="99" t="str">
        <f t="shared" si="210"/>
        <v/>
      </c>
      <c r="E4487" s="93"/>
      <c r="F4487" s="4"/>
      <c r="G4487" s="72"/>
      <c r="H4487" s="72"/>
      <c r="I4487" s="72"/>
      <c r="J4487" s="72"/>
      <c r="W4487" s="68">
        <f t="shared" si="211"/>
        <v>1</v>
      </c>
      <c r="AC4487" s="1" t="str">
        <f t="shared" si="212"/>
        <v>1900</v>
      </c>
    </row>
    <row r="4488" spans="4:29" x14ac:dyDescent="0.25">
      <c r="D4488" s="99" t="str">
        <f t="shared" si="210"/>
        <v/>
      </c>
      <c r="E4488" s="93"/>
      <c r="F4488" s="4"/>
      <c r="G4488" s="72"/>
      <c r="H4488" s="72"/>
      <c r="I4488" s="72"/>
      <c r="J4488" s="72"/>
      <c r="W4488" s="68">
        <f t="shared" si="211"/>
        <v>1</v>
      </c>
      <c r="AC4488" s="1" t="str">
        <f t="shared" si="212"/>
        <v>1900</v>
      </c>
    </row>
    <row r="4489" spans="4:29" x14ac:dyDescent="0.25">
      <c r="D4489" s="99" t="str">
        <f t="shared" si="210"/>
        <v/>
      </c>
      <c r="E4489" s="93"/>
      <c r="F4489" s="4"/>
      <c r="G4489" s="72"/>
      <c r="H4489" s="72"/>
      <c r="I4489" s="72"/>
      <c r="J4489" s="72"/>
      <c r="W4489" s="68">
        <f t="shared" si="211"/>
        <v>1</v>
      </c>
      <c r="AC4489" s="1" t="str">
        <f t="shared" si="212"/>
        <v>1900</v>
      </c>
    </row>
    <row r="4490" spans="4:29" x14ac:dyDescent="0.25">
      <c r="D4490" s="99" t="str">
        <f t="shared" si="210"/>
        <v/>
      </c>
      <c r="E4490" s="93"/>
      <c r="F4490" s="4"/>
      <c r="G4490" s="72"/>
      <c r="H4490" s="72"/>
      <c r="I4490" s="72"/>
      <c r="J4490" s="72"/>
      <c r="W4490" s="68">
        <f t="shared" si="211"/>
        <v>1</v>
      </c>
      <c r="AC4490" s="1" t="str">
        <f t="shared" si="212"/>
        <v>1900</v>
      </c>
    </row>
    <row r="4491" spans="4:29" x14ac:dyDescent="0.25">
      <c r="D4491" s="99" t="str">
        <f t="shared" si="210"/>
        <v/>
      </c>
      <c r="E4491" s="93"/>
      <c r="F4491" s="4"/>
      <c r="G4491" s="72"/>
      <c r="H4491" s="72"/>
      <c r="I4491" s="72"/>
      <c r="J4491" s="72"/>
      <c r="W4491" s="68">
        <f t="shared" si="211"/>
        <v>1</v>
      </c>
      <c r="AC4491" s="1" t="str">
        <f t="shared" si="212"/>
        <v>1900</v>
      </c>
    </row>
    <row r="4492" spans="4:29" x14ac:dyDescent="0.25">
      <c r="D4492" s="99" t="str">
        <f t="shared" si="210"/>
        <v/>
      </c>
      <c r="E4492" s="93"/>
      <c r="F4492" s="4"/>
      <c r="G4492" s="72"/>
      <c r="H4492" s="72"/>
      <c r="I4492" s="72"/>
      <c r="J4492" s="72"/>
      <c r="W4492" s="68">
        <f t="shared" si="211"/>
        <v>1</v>
      </c>
      <c r="AC4492" s="1" t="str">
        <f t="shared" si="212"/>
        <v>1900</v>
      </c>
    </row>
    <row r="4493" spans="4:29" x14ac:dyDescent="0.25">
      <c r="D4493" s="99" t="str">
        <f t="shared" si="210"/>
        <v/>
      </c>
      <c r="E4493" s="93"/>
      <c r="F4493" s="4"/>
      <c r="G4493" s="72"/>
      <c r="H4493" s="72"/>
      <c r="I4493" s="72"/>
      <c r="J4493" s="72"/>
      <c r="W4493" s="68">
        <f t="shared" si="211"/>
        <v>1</v>
      </c>
      <c r="AC4493" s="1" t="str">
        <f t="shared" si="212"/>
        <v>1900</v>
      </c>
    </row>
    <row r="4494" spans="4:29" x14ac:dyDescent="0.25">
      <c r="D4494" s="99" t="str">
        <f t="shared" si="210"/>
        <v/>
      </c>
      <c r="E4494" s="93"/>
      <c r="F4494" s="4"/>
      <c r="G4494" s="72"/>
      <c r="H4494" s="72"/>
      <c r="I4494" s="72"/>
      <c r="J4494" s="72"/>
      <c r="W4494" s="68">
        <f t="shared" si="211"/>
        <v>1</v>
      </c>
      <c r="AC4494" s="1" t="str">
        <f t="shared" si="212"/>
        <v>1900</v>
      </c>
    </row>
    <row r="4495" spans="4:29" x14ac:dyDescent="0.25">
      <c r="D4495" s="99" t="str">
        <f t="shared" si="210"/>
        <v/>
      </c>
      <c r="E4495" s="93"/>
      <c r="F4495" s="4"/>
      <c r="G4495" s="72"/>
      <c r="H4495" s="72"/>
      <c r="I4495" s="72"/>
      <c r="J4495" s="72"/>
      <c r="W4495" s="68">
        <f t="shared" si="211"/>
        <v>1</v>
      </c>
      <c r="AC4495" s="1" t="str">
        <f t="shared" si="212"/>
        <v>1900</v>
      </c>
    </row>
    <row r="4496" spans="4:29" x14ac:dyDescent="0.25">
      <c r="D4496" s="99" t="str">
        <f t="shared" si="210"/>
        <v/>
      </c>
      <c r="E4496" s="93"/>
      <c r="F4496" s="4"/>
      <c r="G4496" s="72"/>
      <c r="H4496" s="72"/>
      <c r="I4496" s="72"/>
      <c r="J4496" s="72"/>
      <c r="W4496" s="68">
        <f t="shared" si="211"/>
        <v>1</v>
      </c>
      <c r="AC4496" s="1" t="str">
        <f t="shared" si="212"/>
        <v>1900</v>
      </c>
    </row>
    <row r="4497" spans="4:29" x14ac:dyDescent="0.25">
      <c r="D4497" s="99" t="str">
        <f t="shared" si="210"/>
        <v/>
      </c>
      <c r="E4497" s="93"/>
      <c r="F4497" s="4"/>
      <c r="G4497" s="72"/>
      <c r="H4497" s="72"/>
      <c r="I4497" s="72"/>
      <c r="J4497" s="72"/>
      <c r="W4497" s="68">
        <f t="shared" si="211"/>
        <v>1</v>
      </c>
      <c r="AC4497" s="1" t="str">
        <f t="shared" si="212"/>
        <v>1900</v>
      </c>
    </row>
    <row r="4498" spans="4:29" x14ac:dyDescent="0.25">
      <c r="D4498" s="99" t="str">
        <f t="shared" si="210"/>
        <v/>
      </c>
      <c r="E4498" s="93"/>
      <c r="F4498" s="4"/>
      <c r="G4498" s="72"/>
      <c r="H4498" s="72"/>
      <c r="I4498" s="72"/>
      <c r="J4498" s="72"/>
      <c r="W4498" s="68">
        <f t="shared" si="211"/>
        <v>1</v>
      </c>
      <c r="AC4498" s="1" t="str">
        <f t="shared" si="212"/>
        <v>1900</v>
      </c>
    </row>
    <row r="4499" spans="4:29" x14ac:dyDescent="0.25">
      <c r="D4499" s="99" t="str">
        <f t="shared" si="210"/>
        <v/>
      </c>
      <c r="E4499" s="93"/>
      <c r="F4499" s="4"/>
      <c r="G4499" s="72"/>
      <c r="H4499" s="72"/>
      <c r="I4499" s="72"/>
      <c r="J4499" s="72"/>
      <c r="W4499" s="68">
        <f t="shared" si="211"/>
        <v>1</v>
      </c>
      <c r="AC4499" s="1" t="str">
        <f t="shared" si="212"/>
        <v>1900</v>
      </c>
    </row>
    <row r="4500" spans="4:29" x14ac:dyDescent="0.25">
      <c r="D4500" s="99" t="str">
        <f t="shared" si="210"/>
        <v/>
      </c>
      <c r="E4500" s="93"/>
      <c r="F4500" s="4"/>
      <c r="G4500" s="72"/>
      <c r="H4500" s="72"/>
      <c r="I4500" s="72"/>
      <c r="J4500" s="72"/>
      <c r="W4500" s="68">
        <f t="shared" si="211"/>
        <v>1</v>
      </c>
      <c r="AC4500" s="1" t="str">
        <f t="shared" si="212"/>
        <v>1900</v>
      </c>
    </row>
    <row r="4501" spans="4:29" x14ac:dyDescent="0.25">
      <c r="D4501" s="99" t="str">
        <f t="shared" si="210"/>
        <v/>
      </c>
      <c r="E4501" s="93"/>
      <c r="F4501" s="4"/>
      <c r="G4501" s="72"/>
      <c r="H4501" s="72"/>
      <c r="I4501" s="72"/>
      <c r="J4501" s="72"/>
      <c r="W4501" s="68">
        <f t="shared" si="211"/>
        <v>1</v>
      </c>
      <c r="AC4501" s="1" t="str">
        <f t="shared" si="212"/>
        <v>1900</v>
      </c>
    </row>
    <row r="4502" spans="4:29" x14ac:dyDescent="0.25">
      <c r="D4502" s="99" t="str">
        <f t="shared" si="210"/>
        <v/>
      </c>
      <c r="E4502" s="93"/>
      <c r="F4502" s="4"/>
      <c r="G4502" s="72"/>
      <c r="H4502" s="72"/>
      <c r="I4502" s="72"/>
      <c r="J4502" s="72"/>
      <c r="W4502" s="68">
        <f t="shared" si="211"/>
        <v>1</v>
      </c>
      <c r="AC4502" s="1" t="str">
        <f t="shared" si="212"/>
        <v>1900</v>
      </c>
    </row>
    <row r="4503" spans="4:29" x14ac:dyDescent="0.25">
      <c r="D4503" s="99" t="str">
        <f t="shared" si="210"/>
        <v/>
      </c>
      <c r="E4503" s="93"/>
      <c r="F4503" s="4"/>
      <c r="G4503" s="72"/>
      <c r="H4503" s="72"/>
      <c r="I4503" s="72"/>
      <c r="J4503" s="72"/>
      <c r="W4503" s="68">
        <f t="shared" si="211"/>
        <v>1</v>
      </c>
      <c r="AC4503" s="1" t="str">
        <f t="shared" si="212"/>
        <v>1900</v>
      </c>
    </row>
    <row r="4504" spans="4:29" x14ac:dyDescent="0.25">
      <c r="D4504" s="99" t="str">
        <f t="shared" si="210"/>
        <v/>
      </c>
      <c r="E4504" s="93"/>
      <c r="F4504" s="4"/>
      <c r="G4504" s="72"/>
      <c r="H4504" s="72"/>
      <c r="I4504" s="72"/>
      <c r="J4504" s="72"/>
      <c r="W4504" s="68">
        <f t="shared" si="211"/>
        <v>1</v>
      </c>
      <c r="AC4504" s="1" t="str">
        <f t="shared" si="212"/>
        <v>1900</v>
      </c>
    </row>
    <row r="4505" spans="4:29" x14ac:dyDescent="0.25">
      <c r="D4505" s="99" t="str">
        <f t="shared" si="210"/>
        <v/>
      </c>
      <c r="E4505" s="93"/>
      <c r="F4505" s="4"/>
      <c r="G4505" s="72"/>
      <c r="H4505" s="72"/>
      <c r="I4505" s="72"/>
      <c r="J4505" s="72"/>
      <c r="W4505" s="68">
        <f t="shared" si="211"/>
        <v>1</v>
      </c>
      <c r="AC4505" s="1" t="str">
        <f t="shared" si="212"/>
        <v>1900</v>
      </c>
    </row>
    <row r="4506" spans="4:29" x14ac:dyDescent="0.25">
      <c r="D4506" s="99" t="str">
        <f t="shared" si="210"/>
        <v/>
      </c>
      <c r="E4506" s="93"/>
      <c r="F4506" s="4"/>
      <c r="G4506" s="72"/>
      <c r="H4506" s="72"/>
      <c r="I4506" s="72"/>
      <c r="J4506" s="72"/>
      <c r="W4506" s="68">
        <f t="shared" si="211"/>
        <v>1</v>
      </c>
      <c r="AC4506" s="1" t="str">
        <f t="shared" si="212"/>
        <v>1900</v>
      </c>
    </row>
    <row r="4507" spans="4:29" x14ac:dyDescent="0.25">
      <c r="D4507" s="99" t="str">
        <f t="shared" si="210"/>
        <v/>
      </c>
      <c r="E4507" s="93"/>
      <c r="F4507" s="4"/>
      <c r="G4507" s="72"/>
      <c r="H4507" s="72"/>
      <c r="I4507" s="72"/>
      <c r="J4507" s="72"/>
      <c r="W4507" s="68">
        <f t="shared" si="211"/>
        <v>1</v>
      </c>
      <c r="AC4507" s="1" t="str">
        <f t="shared" si="212"/>
        <v>1900</v>
      </c>
    </row>
    <row r="4508" spans="4:29" x14ac:dyDescent="0.25">
      <c r="D4508" s="99" t="str">
        <f t="shared" si="210"/>
        <v/>
      </c>
      <c r="E4508" s="93"/>
      <c r="F4508" s="4"/>
      <c r="G4508" s="72"/>
      <c r="H4508" s="72"/>
      <c r="I4508" s="72"/>
      <c r="J4508" s="72"/>
      <c r="W4508" s="68">
        <f t="shared" si="211"/>
        <v>1</v>
      </c>
      <c r="AC4508" s="1" t="str">
        <f t="shared" si="212"/>
        <v>1900</v>
      </c>
    </row>
    <row r="4509" spans="4:29" x14ac:dyDescent="0.25">
      <c r="D4509" s="99" t="str">
        <f t="shared" si="210"/>
        <v/>
      </c>
      <c r="E4509" s="93"/>
      <c r="F4509" s="4"/>
      <c r="G4509" s="72"/>
      <c r="H4509" s="72"/>
      <c r="I4509" s="72"/>
      <c r="J4509" s="72"/>
      <c r="W4509" s="68">
        <f t="shared" si="211"/>
        <v>1</v>
      </c>
      <c r="AC4509" s="1" t="str">
        <f t="shared" si="212"/>
        <v>1900</v>
      </c>
    </row>
    <row r="4510" spans="4:29" x14ac:dyDescent="0.25">
      <c r="D4510" s="99" t="str">
        <f t="shared" si="210"/>
        <v/>
      </c>
      <c r="E4510" s="93"/>
      <c r="F4510" s="4"/>
      <c r="G4510" s="72"/>
      <c r="H4510" s="72"/>
      <c r="I4510" s="72"/>
      <c r="J4510" s="72"/>
      <c r="W4510" s="68">
        <f t="shared" si="211"/>
        <v>1</v>
      </c>
      <c r="AC4510" s="1" t="str">
        <f t="shared" si="212"/>
        <v>1900</v>
      </c>
    </row>
    <row r="4511" spans="4:29" x14ac:dyDescent="0.25">
      <c r="D4511" s="99" t="str">
        <f t="shared" si="210"/>
        <v/>
      </c>
      <c r="E4511" s="93"/>
      <c r="F4511" s="4"/>
      <c r="G4511" s="72"/>
      <c r="H4511" s="72"/>
      <c r="I4511" s="72"/>
      <c r="J4511" s="72"/>
      <c r="W4511" s="68">
        <f t="shared" si="211"/>
        <v>1</v>
      </c>
      <c r="AC4511" s="1" t="str">
        <f t="shared" si="212"/>
        <v>1900</v>
      </c>
    </row>
    <row r="4512" spans="4:29" x14ac:dyDescent="0.25">
      <c r="D4512" s="99" t="str">
        <f t="shared" si="210"/>
        <v/>
      </c>
      <c r="E4512" s="93"/>
      <c r="F4512" s="4"/>
      <c r="G4512" s="72"/>
      <c r="H4512" s="72"/>
      <c r="I4512" s="72"/>
      <c r="J4512" s="72"/>
      <c r="W4512" s="68">
        <f t="shared" si="211"/>
        <v>1</v>
      </c>
      <c r="AC4512" s="1" t="str">
        <f t="shared" si="212"/>
        <v>1900</v>
      </c>
    </row>
    <row r="4513" spans="4:29" x14ac:dyDescent="0.25">
      <c r="D4513" s="99" t="str">
        <f t="shared" si="210"/>
        <v/>
      </c>
      <c r="E4513" s="93"/>
      <c r="F4513" s="4"/>
      <c r="G4513" s="72"/>
      <c r="H4513" s="72"/>
      <c r="I4513" s="72"/>
      <c r="J4513" s="72"/>
      <c r="W4513" s="68">
        <f t="shared" si="211"/>
        <v>1</v>
      </c>
      <c r="AC4513" s="1" t="str">
        <f t="shared" si="212"/>
        <v>1900</v>
      </c>
    </row>
    <row r="4514" spans="4:29" x14ac:dyDescent="0.25">
      <c r="D4514" s="99" t="str">
        <f t="shared" si="210"/>
        <v/>
      </c>
      <c r="E4514" s="93"/>
      <c r="F4514" s="4"/>
      <c r="G4514" s="72"/>
      <c r="H4514" s="72"/>
      <c r="I4514" s="72"/>
      <c r="J4514" s="72"/>
      <c r="W4514" s="68">
        <f t="shared" si="211"/>
        <v>1</v>
      </c>
      <c r="AC4514" s="1" t="str">
        <f t="shared" si="212"/>
        <v>1900</v>
      </c>
    </row>
    <row r="4515" spans="4:29" x14ac:dyDescent="0.25">
      <c r="D4515" s="99" t="str">
        <f t="shared" si="210"/>
        <v/>
      </c>
      <c r="E4515" s="93"/>
      <c r="F4515" s="4"/>
      <c r="G4515" s="72"/>
      <c r="H4515" s="72"/>
      <c r="I4515" s="72"/>
      <c r="J4515" s="72"/>
      <c r="W4515" s="68">
        <f t="shared" si="211"/>
        <v>1</v>
      </c>
      <c r="AC4515" s="1" t="str">
        <f t="shared" si="212"/>
        <v>1900</v>
      </c>
    </row>
    <row r="4516" spans="4:29" x14ac:dyDescent="0.25">
      <c r="D4516" s="99" t="str">
        <f t="shared" si="210"/>
        <v/>
      </c>
      <c r="E4516" s="93"/>
      <c r="F4516" s="4"/>
      <c r="G4516" s="72"/>
      <c r="H4516" s="72"/>
      <c r="I4516" s="72"/>
      <c r="J4516" s="72"/>
      <c r="W4516" s="68">
        <f t="shared" si="211"/>
        <v>1</v>
      </c>
      <c r="AC4516" s="1" t="str">
        <f t="shared" si="212"/>
        <v>1900</v>
      </c>
    </row>
    <row r="4517" spans="4:29" x14ac:dyDescent="0.25">
      <c r="D4517" s="99" t="str">
        <f t="shared" si="210"/>
        <v/>
      </c>
      <c r="E4517" s="93"/>
      <c r="F4517" s="4"/>
      <c r="G4517" s="72"/>
      <c r="H4517" s="72"/>
      <c r="I4517" s="72"/>
      <c r="J4517" s="72"/>
      <c r="W4517" s="68">
        <f t="shared" si="211"/>
        <v>1</v>
      </c>
      <c r="AC4517" s="1" t="str">
        <f t="shared" si="212"/>
        <v>1900</v>
      </c>
    </row>
    <row r="4518" spans="4:29" x14ac:dyDescent="0.25">
      <c r="D4518" s="99" t="str">
        <f t="shared" si="210"/>
        <v/>
      </c>
      <c r="E4518" s="93"/>
      <c r="F4518" s="4"/>
      <c r="G4518" s="72"/>
      <c r="H4518" s="72"/>
      <c r="I4518" s="72"/>
      <c r="J4518" s="72"/>
      <c r="W4518" s="68">
        <f t="shared" si="211"/>
        <v>1</v>
      </c>
      <c r="AC4518" s="1" t="str">
        <f t="shared" si="212"/>
        <v>1900</v>
      </c>
    </row>
    <row r="4519" spans="4:29" x14ac:dyDescent="0.25">
      <c r="D4519" s="99" t="str">
        <f t="shared" si="210"/>
        <v/>
      </c>
      <c r="E4519" s="93"/>
      <c r="F4519" s="4"/>
      <c r="G4519" s="72"/>
      <c r="H4519" s="72"/>
      <c r="I4519" s="72"/>
      <c r="J4519" s="72"/>
      <c r="W4519" s="68">
        <f t="shared" si="211"/>
        <v>1</v>
      </c>
      <c r="AC4519" s="1" t="str">
        <f t="shared" si="212"/>
        <v>1900</v>
      </c>
    </row>
    <row r="4520" spans="4:29" x14ac:dyDescent="0.25">
      <c r="D4520" s="99" t="str">
        <f t="shared" si="210"/>
        <v/>
      </c>
      <c r="E4520" s="93"/>
      <c r="F4520" s="4"/>
      <c r="G4520" s="72"/>
      <c r="H4520" s="72"/>
      <c r="I4520" s="72"/>
      <c r="J4520" s="72"/>
      <c r="W4520" s="68">
        <f t="shared" si="211"/>
        <v>1</v>
      </c>
      <c r="AC4520" s="1" t="str">
        <f t="shared" si="212"/>
        <v>1900</v>
      </c>
    </row>
    <row r="4521" spans="4:29" x14ac:dyDescent="0.25">
      <c r="D4521" s="99" t="str">
        <f t="shared" si="210"/>
        <v/>
      </c>
      <c r="E4521" s="93"/>
      <c r="F4521" s="4"/>
      <c r="G4521" s="72"/>
      <c r="H4521" s="72"/>
      <c r="I4521" s="72"/>
      <c r="J4521" s="72"/>
      <c r="W4521" s="68">
        <f t="shared" si="211"/>
        <v>1</v>
      </c>
      <c r="AC4521" s="1" t="str">
        <f t="shared" si="212"/>
        <v>1900</v>
      </c>
    </row>
    <row r="4522" spans="4:29" x14ac:dyDescent="0.25">
      <c r="D4522" s="99" t="str">
        <f t="shared" si="210"/>
        <v/>
      </c>
      <c r="E4522" s="93"/>
      <c r="F4522" s="4"/>
      <c r="G4522" s="72"/>
      <c r="H4522" s="72"/>
      <c r="I4522" s="72"/>
      <c r="J4522" s="72"/>
      <c r="W4522" s="68">
        <f t="shared" si="211"/>
        <v>1</v>
      </c>
      <c r="AC4522" s="1" t="str">
        <f t="shared" si="212"/>
        <v>1900</v>
      </c>
    </row>
    <row r="4523" spans="4:29" x14ac:dyDescent="0.25">
      <c r="D4523" s="99" t="str">
        <f t="shared" si="210"/>
        <v/>
      </c>
      <c r="E4523" s="93"/>
      <c r="F4523" s="4"/>
      <c r="G4523" s="72"/>
      <c r="H4523" s="72"/>
      <c r="I4523" s="72"/>
      <c r="J4523" s="72"/>
      <c r="W4523" s="68">
        <f t="shared" si="211"/>
        <v>1</v>
      </c>
      <c r="AC4523" s="1" t="str">
        <f t="shared" si="212"/>
        <v>1900</v>
      </c>
    </row>
    <row r="4524" spans="4:29" x14ac:dyDescent="0.25">
      <c r="D4524" s="99" t="str">
        <f t="shared" si="210"/>
        <v/>
      </c>
      <c r="E4524" s="93"/>
      <c r="F4524" s="4"/>
      <c r="G4524" s="72"/>
      <c r="H4524" s="72"/>
      <c r="I4524" s="72"/>
      <c r="J4524" s="72"/>
      <c r="W4524" s="68">
        <f t="shared" si="211"/>
        <v>1</v>
      </c>
      <c r="AC4524" s="1" t="str">
        <f t="shared" si="212"/>
        <v>1900</v>
      </c>
    </row>
    <row r="4525" spans="4:29" x14ac:dyDescent="0.25">
      <c r="D4525" s="99" t="str">
        <f t="shared" si="210"/>
        <v/>
      </c>
      <c r="E4525" s="93"/>
      <c r="F4525" s="4"/>
      <c r="G4525" s="72"/>
      <c r="H4525" s="72"/>
      <c r="I4525" s="72"/>
      <c r="J4525" s="72"/>
      <c r="W4525" s="68">
        <f t="shared" si="211"/>
        <v>1</v>
      </c>
      <c r="AC4525" s="1" t="str">
        <f t="shared" si="212"/>
        <v>1900</v>
      </c>
    </row>
    <row r="4526" spans="4:29" x14ac:dyDescent="0.25">
      <c r="D4526" s="99" t="str">
        <f t="shared" si="210"/>
        <v/>
      </c>
      <c r="E4526" s="93"/>
      <c r="F4526" s="4"/>
      <c r="G4526" s="72"/>
      <c r="H4526" s="72"/>
      <c r="I4526" s="72"/>
      <c r="J4526" s="72"/>
      <c r="W4526" s="68">
        <f t="shared" si="211"/>
        <v>1</v>
      </c>
      <c r="AC4526" s="1" t="str">
        <f t="shared" si="212"/>
        <v>1900</v>
      </c>
    </row>
    <row r="4527" spans="4:29" x14ac:dyDescent="0.25">
      <c r="D4527" s="99" t="str">
        <f t="shared" si="210"/>
        <v/>
      </c>
      <c r="E4527" s="93"/>
      <c r="F4527" s="4"/>
      <c r="G4527" s="72"/>
      <c r="H4527" s="72"/>
      <c r="I4527" s="72"/>
      <c r="J4527" s="72"/>
      <c r="W4527" s="68">
        <f t="shared" si="211"/>
        <v>1</v>
      </c>
      <c r="AC4527" s="1" t="str">
        <f t="shared" si="212"/>
        <v>1900</v>
      </c>
    </row>
    <row r="4528" spans="4:29" x14ac:dyDescent="0.25">
      <c r="D4528" s="99" t="str">
        <f t="shared" si="210"/>
        <v/>
      </c>
      <c r="E4528" s="93"/>
      <c r="F4528" s="4"/>
      <c r="G4528" s="72"/>
      <c r="H4528" s="72"/>
      <c r="I4528" s="72"/>
      <c r="J4528" s="72"/>
      <c r="W4528" s="68">
        <f t="shared" si="211"/>
        <v>1</v>
      </c>
      <c r="AC4528" s="1" t="str">
        <f t="shared" si="212"/>
        <v>1900</v>
      </c>
    </row>
    <row r="4529" spans="4:29" x14ac:dyDescent="0.25">
      <c r="D4529" s="99" t="str">
        <f t="shared" si="210"/>
        <v/>
      </c>
      <c r="E4529" s="93"/>
      <c r="F4529" s="4"/>
      <c r="G4529" s="72"/>
      <c r="H4529" s="72"/>
      <c r="I4529" s="72"/>
      <c r="J4529" s="72"/>
      <c r="W4529" s="68">
        <f t="shared" si="211"/>
        <v>1</v>
      </c>
      <c r="AC4529" s="1" t="str">
        <f t="shared" si="212"/>
        <v>1900</v>
      </c>
    </row>
    <row r="4530" spans="4:29" x14ac:dyDescent="0.25">
      <c r="D4530" s="99" t="str">
        <f t="shared" si="210"/>
        <v/>
      </c>
      <c r="E4530" s="93"/>
      <c r="F4530" s="4"/>
      <c r="G4530" s="72"/>
      <c r="H4530" s="72"/>
      <c r="I4530" s="72"/>
      <c r="J4530" s="72"/>
      <c r="W4530" s="68">
        <f t="shared" si="211"/>
        <v>1</v>
      </c>
      <c r="AC4530" s="1" t="str">
        <f t="shared" si="212"/>
        <v>1900</v>
      </c>
    </row>
    <row r="4531" spans="4:29" x14ac:dyDescent="0.25">
      <c r="D4531" s="99" t="str">
        <f t="shared" si="210"/>
        <v/>
      </c>
      <c r="E4531" s="93"/>
      <c r="F4531" s="4"/>
      <c r="G4531" s="72"/>
      <c r="H4531" s="72"/>
      <c r="I4531" s="72"/>
      <c r="J4531" s="72"/>
      <c r="W4531" s="68">
        <f t="shared" si="211"/>
        <v>1</v>
      </c>
      <c r="AC4531" s="1" t="str">
        <f t="shared" si="212"/>
        <v>1900</v>
      </c>
    </row>
    <row r="4532" spans="4:29" x14ac:dyDescent="0.25">
      <c r="D4532" s="99" t="str">
        <f t="shared" si="210"/>
        <v/>
      </c>
      <c r="E4532" s="93"/>
      <c r="F4532" s="4"/>
      <c r="G4532" s="72"/>
      <c r="H4532" s="72"/>
      <c r="I4532" s="72"/>
      <c r="J4532" s="72"/>
      <c r="W4532" s="68">
        <f t="shared" si="211"/>
        <v>1</v>
      </c>
      <c r="AC4532" s="1" t="str">
        <f t="shared" si="212"/>
        <v>1900</v>
      </c>
    </row>
    <row r="4533" spans="4:29" x14ac:dyDescent="0.25">
      <c r="D4533" s="99" t="str">
        <f t="shared" si="210"/>
        <v/>
      </c>
      <c r="E4533" s="93"/>
      <c r="F4533" s="4"/>
      <c r="G4533" s="72"/>
      <c r="H4533" s="72"/>
      <c r="I4533" s="72"/>
      <c r="J4533" s="72"/>
      <c r="W4533" s="68">
        <f t="shared" si="211"/>
        <v>1</v>
      </c>
      <c r="AC4533" s="1" t="str">
        <f t="shared" si="212"/>
        <v>1900</v>
      </c>
    </row>
    <row r="4534" spans="4:29" x14ac:dyDescent="0.25">
      <c r="D4534" s="99" t="str">
        <f t="shared" si="210"/>
        <v/>
      </c>
      <c r="E4534" s="93"/>
      <c r="F4534" s="4"/>
      <c r="G4534" s="72"/>
      <c r="H4534" s="72"/>
      <c r="I4534" s="72"/>
      <c r="J4534" s="72"/>
      <c r="W4534" s="68">
        <f t="shared" si="211"/>
        <v>1</v>
      </c>
      <c r="AC4534" s="1" t="str">
        <f t="shared" si="212"/>
        <v>1900</v>
      </c>
    </row>
    <row r="4535" spans="4:29" x14ac:dyDescent="0.25">
      <c r="D4535" s="99" t="str">
        <f t="shared" si="210"/>
        <v/>
      </c>
      <c r="E4535" s="93"/>
      <c r="F4535" s="4"/>
      <c r="G4535" s="72"/>
      <c r="H4535" s="72"/>
      <c r="I4535" s="72"/>
      <c r="J4535" s="72"/>
      <c r="W4535" s="68">
        <f t="shared" si="211"/>
        <v>1</v>
      </c>
      <c r="AC4535" s="1" t="str">
        <f t="shared" si="212"/>
        <v>1900</v>
      </c>
    </row>
    <row r="4536" spans="4:29" x14ac:dyDescent="0.25">
      <c r="D4536" s="99" t="str">
        <f t="shared" si="210"/>
        <v/>
      </c>
      <c r="E4536" s="93"/>
      <c r="F4536" s="4"/>
      <c r="G4536" s="72"/>
      <c r="H4536" s="72"/>
      <c r="I4536" s="72"/>
      <c r="J4536" s="72"/>
      <c r="W4536" s="68">
        <f t="shared" si="211"/>
        <v>1</v>
      </c>
      <c r="AC4536" s="1" t="str">
        <f t="shared" si="212"/>
        <v>1900</v>
      </c>
    </row>
    <row r="4537" spans="4:29" x14ac:dyDescent="0.25">
      <c r="D4537" s="99" t="str">
        <f t="shared" si="210"/>
        <v/>
      </c>
      <c r="E4537" s="93"/>
      <c r="F4537" s="4"/>
      <c r="G4537" s="72"/>
      <c r="H4537" s="72"/>
      <c r="I4537" s="72"/>
      <c r="J4537" s="72"/>
      <c r="W4537" s="68">
        <f t="shared" si="211"/>
        <v>1</v>
      </c>
      <c r="AC4537" s="1" t="str">
        <f t="shared" si="212"/>
        <v>1900</v>
      </c>
    </row>
    <row r="4538" spans="4:29" x14ac:dyDescent="0.25">
      <c r="D4538" s="99" t="str">
        <f t="shared" si="210"/>
        <v/>
      </c>
      <c r="E4538" s="93"/>
      <c r="F4538" s="4"/>
      <c r="G4538" s="72"/>
      <c r="H4538" s="72"/>
      <c r="I4538" s="72"/>
      <c r="J4538" s="72"/>
      <c r="W4538" s="68">
        <f t="shared" si="211"/>
        <v>1</v>
      </c>
      <c r="AC4538" s="1" t="str">
        <f t="shared" si="212"/>
        <v>1900</v>
      </c>
    </row>
    <row r="4539" spans="4:29" x14ac:dyDescent="0.25">
      <c r="D4539" s="99" t="str">
        <f t="shared" si="210"/>
        <v/>
      </c>
      <c r="E4539" s="93"/>
      <c r="F4539" s="4"/>
      <c r="G4539" s="72"/>
      <c r="H4539" s="72"/>
      <c r="I4539" s="72"/>
      <c r="J4539" s="72"/>
      <c r="W4539" s="68">
        <f t="shared" si="211"/>
        <v>1</v>
      </c>
      <c r="AC4539" s="1" t="str">
        <f t="shared" si="212"/>
        <v>1900</v>
      </c>
    </row>
    <row r="4540" spans="4:29" x14ac:dyDescent="0.25">
      <c r="D4540" s="99" t="str">
        <f t="shared" si="210"/>
        <v/>
      </c>
      <c r="E4540" s="93"/>
      <c r="F4540" s="4"/>
      <c r="G4540" s="72"/>
      <c r="H4540" s="72"/>
      <c r="I4540" s="72"/>
      <c r="J4540" s="72"/>
      <c r="W4540" s="68">
        <f t="shared" si="211"/>
        <v>1</v>
      </c>
      <c r="AC4540" s="1" t="str">
        <f t="shared" si="212"/>
        <v>1900</v>
      </c>
    </row>
    <row r="4541" spans="4:29" x14ac:dyDescent="0.25">
      <c r="D4541" s="99" t="str">
        <f t="shared" si="210"/>
        <v/>
      </c>
      <c r="E4541" s="93"/>
      <c r="F4541" s="4"/>
      <c r="G4541" s="72"/>
      <c r="H4541" s="72"/>
      <c r="I4541" s="72"/>
      <c r="J4541" s="72"/>
      <c r="W4541" s="68">
        <f t="shared" si="211"/>
        <v>1</v>
      </c>
      <c r="AC4541" s="1" t="str">
        <f t="shared" si="212"/>
        <v>1900</v>
      </c>
    </row>
    <row r="4542" spans="4:29" x14ac:dyDescent="0.25">
      <c r="D4542" s="99" t="str">
        <f t="shared" si="210"/>
        <v/>
      </c>
      <c r="E4542" s="93"/>
      <c r="F4542" s="4"/>
      <c r="G4542" s="72"/>
      <c r="H4542" s="72"/>
      <c r="I4542" s="72"/>
      <c r="J4542" s="72"/>
      <c r="W4542" s="68">
        <f t="shared" si="211"/>
        <v>1</v>
      </c>
      <c r="AC4542" s="1" t="str">
        <f t="shared" si="212"/>
        <v>1900</v>
      </c>
    </row>
    <row r="4543" spans="4:29" x14ac:dyDescent="0.25">
      <c r="D4543" s="99" t="str">
        <f t="shared" si="210"/>
        <v/>
      </c>
      <c r="E4543" s="93"/>
      <c r="F4543" s="4"/>
      <c r="G4543" s="72"/>
      <c r="H4543" s="72"/>
      <c r="I4543" s="72"/>
      <c r="J4543" s="72"/>
      <c r="W4543" s="68">
        <f t="shared" si="211"/>
        <v>1</v>
      </c>
      <c r="AC4543" s="1" t="str">
        <f t="shared" si="212"/>
        <v>1900</v>
      </c>
    </row>
    <row r="4544" spans="4:29" x14ac:dyDescent="0.25">
      <c r="D4544" s="99" t="str">
        <f t="shared" si="210"/>
        <v/>
      </c>
      <c r="E4544" s="93"/>
      <c r="F4544" s="4"/>
      <c r="G4544" s="72"/>
      <c r="H4544" s="72"/>
      <c r="I4544" s="72"/>
      <c r="J4544" s="72"/>
      <c r="W4544" s="68">
        <f t="shared" si="211"/>
        <v>1</v>
      </c>
      <c r="AC4544" s="1" t="str">
        <f t="shared" si="212"/>
        <v>1900</v>
      </c>
    </row>
    <row r="4545" spans="4:29" x14ac:dyDescent="0.25">
      <c r="D4545" s="99" t="str">
        <f t="shared" si="210"/>
        <v/>
      </c>
      <c r="E4545" s="93"/>
      <c r="F4545" s="4"/>
      <c r="G4545" s="72"/>
      <c r="H4545" s="72"/>
      <c r="I4545" s="72"/>
      <c r="J4545" s="72"/>
      <c r="W4545" s="68">
        <f t="shared" si="211"/>
        <v>1</v>
      </c>
      <c r="AC4545" s="1" t="str">
        <f t="shared" si="212"/>
        <v>1900</v>
      </c>
    </row>
    <row r="4546" spans="4:29" x14ac:dyDescent="0.25">
      <c r="D4546" s="99" t="str">
        <f t="shared" si="210"/>
        <v/>
      </c>
      <c r="E4546" s="93"/>
      <c r="F4546" s="4"/>
      <c r="G4546" s="72"/>
      <c r="H4546" s="72"/>
      <c r="I4546" s="72"/>
      <c r="J4546" s="72"/>
      <c r="W4546" s="68">
        <f t="shared" si="211"/>
        <v>1</v>
      </c>
      <c r="AC4546" s="1" t="str">
        <f t="shared" si="212"/>
        <v>1900</v>
      </c>
    </row>
    <row r="4547" spans="4:29" x14ac:dyDescent="0.25">
      <c r="D4547" s="99" t="str">
        <f t="shared" si="210"/>
        <v/>
      </c>
      <c r="E4547" s="93"/>
      <c r="F4547" s="4"/>
      <c r="G4547" s="72"/>
      <c r="H4547" s="72"/>
      <c r="I4547" s="72"/>
      <c r="J4547" s="72"/>
      <c r="W4547" s="68">
        <f t="shared" si="211"/>
        <v>1</v>
      </c>
      <c r="AC4547" s="1" t="str">
        <f t="shared" si="212"/>
        <v>1900</v>
      </c>
    </row>
    <row r="4548" spans="4:29" x14ac:dyDescent="0.25">
      <c r="D4548" s="99" t="str">
        <f t="shared" ref="D4548:D4611" si="213">IF(W4548&lt;&gt;$V$1,IF(YEAR(W4548)=YEAR(W4547),D4547+1,1),"")</f>
        <v/>
      </c>
      <c r="E4548" s="93"/>
      <c r="F4548" s="4"/>
      <c r="G4548" s="72"/>
      <c r="H4548" s="72"/>
      <c r="I4548" s="72"/>
      <c r="J4548" s="72"/>
      <c r="W4548" s="68">
        <f t="shared" ref="W4548:W4611" si="214">IF(CONCATENATE(F4548,F4549,F4550,F4551,F4552,F4553)&lt;&gt;"",IF(AND(E4548&lt;&gt;0,ISNUMBER(E4548)=TRUE),E4548,W4547),$V$1)</f>
        <v>1</v>
      </c>
      <c r="AC4548" s="1" t="str">
        <f t="shared" si="212"/>
        <v>1900</v>
      </c>
    </row>
    <row r="4549" spans="4:29" x14ac:dyDescent="0.25">
      <c r="D4549" s="99" t="str">
        <f t="shared" si="213"/>
        <v/>
      </c>
      <c r="E4549" s="93"/>
      <c r="F4549" s="4"/>
      <c r="G4549" s="72"/>
      <c r="H4549" s="72"/>
      <c r="I4549" s="72"/>
      <c r="J4549" s="72"/>
      <c r="W4549" s="68">
        <f t="shared" si="214"/>
        <v>1</v>
      </c>
      <c r="AC4549" s="1" t="str">
        <f t="shared" ref="AC4549:AC4612" si="215">YEAR(W4549)&amp;F4549</f>
        <v>1900</v>
      </c>
    </row>
    <row r="4550" spans="4:29" x14ac:dyDescent="0.25">
      <c r="D4550" s="99" t="str">
        <f t="shared" si="213"/>
        <v/>
      </c>
      <c r="E4550" s="93"/>
      <c r="F4550" s="4"/>
      <c r="G4550" s="72"/>
      <c r="H4550" s="72"/>
      <c r="I4550" s="72"/>
      <c r="J4550" s="72"/>
      <c r="W4550" s="68">
        <f t="shared" si="214"/>
        <v>1</v>
      </c>
      <c r="AC4550" s="1" t="str">
        <f t="shared" si="215"/>
        <v>1900</v>
      </c>
    </row>
    <row r="4551" spans="4:29" x14ac:dyDescent="0.25">
      <c r="D4551" s="99" t="str">
        <f t="shared" si="213"/>
        <v/>
      </c>
      <c r="E4551" s="93"/>
      <c r="F4551" s="4"/>
      <c r="G4551" s="72"/>
      <c r="H4551" s="72"/>
      <c r="I4551" s="72"/>
      <c r="J4551" s="72"/>
      <c r="W4551" s="68">
        <f t="shared" si="214"/>
        <v>1</v>
      </c>
      <c r="AC4551" s="1" t="str">
        <f t="shared" si="215"/>
        <v>1900</v>
      </c>
    </row>
    <row r="4552" spans="4:29" x14ac:dyDescent="0.25">
      <c r="D4552" s="99" t="str">
        <f t="shared" si="213"/>
        <v/>
      </c>
      <c r="E4552" s="93"/>
      <c r="F4552" s="4"/>
      <c r="G4552" s="72"/>
      <c r="H4552" s="72"/>
      <c r="I4552" s="72"/>
      <c r="J4552" s="72"/>
      <c r="W4552" s="68">
        <f t="shared" si="214"/>
        <v>1</v>
      </c>
      <c r="AC4552" s="1" t="str">
        <f t="shared" si="215"/>
        <v>1900</v>
      </c>
    </row>
    <row r="4553" spans="4:29" x14ac:dyDescent="0.25">
      <c r="D4553" s="99" t="str">
        <f t="shared" si="213"/>
        <v/>
      </c>
      <c r="E4553" s="93"/>
      <c r="F4553" s="4"/>
      <c r="G4553" s="72"/>
      <c r="H4553" s="72"/>
      <c r="I4553" s="72"/>
      <c r="J4553" s="72"/>
      <c r="W4553" s="68">
        <f t="shared" si="214"/>
        <v>1</v>
      </c>
      <c r="AC4553" s="1" t="str">
        <f t="shared" si="215"/>
        <v>1900</v>
      </c>
    </row>
    <row r="4554" spans="4:29" x14ac:dyDescent="0.25">
      <c r="D4554" s="99" t="str">
        <f t="shared" si="213"/>
        <v/>
      </c>
      <c r="E4554" s="93"/>
      <c r="F4554" s="4"/>
      <c r="G4554" s="72"/>
      <c r="H4554" s="72"/>
      <c r="I4554" s="72"/>
      <c r="J4554" s="72"/>
      <c r="W4554" s="68">
        <f t="shared" si="214"/>
        <v>1</v>
      </c>
      <c r="AC4554" s="1" t="str">
        <f t="shared" si="215"/>
        <v>1900</v>
      </c>
    </row>
    <row r="4555" spans="4:29" x14ac:dyDescent="0.25">
      <c r="D4555" s="99" t="str">
        <f t="shared" si="213"/>
        <v/>
      </c>
      <c r="E4555" s="93"/>
      <c r="F4555" s="4"/>
      <c r="G4555" s="72"/>
      <c r="H4555" s="72"/>
      <c r="I4555" s="72"/>
      <c r="J4555" s="72"/>
      <c r="W4555" s="68">
        <f t="shared" si="214"/>
        <v>1</v>
      </c>
      <c r="AC4555" s="1" t="str">
        <f t="shared" si="215"/>
        <v>1900</v>
      </c>
    </row>
    <row r="4556" spans="4:29" x14ac:dyDescent="0.25">
      <c r="D4556" s="99" t="str">
        <f t="shared" si="213"/>
        <v/>
      </c>
      <c r="E4556" s="93"/>
      <c r="F4556" s="4"/>
      <c r="G4556" s="72"/>
      <c r="H4556" s="72"/>
      <c r="I4556" s="72"/>
      <c r="J4556" s="72"/>
      <c r="W4556" s="68">
        <f t="shared" si="214"/>
        <v>1</v>
      </c>
      <c r="AC4556" s="1" t="str">
        <f t="shared" si="215"/>
        <v>1900</v>
      </c>
    </row>
    <row r="4557" spans="4:29" x14ac:dyDescent="0.25">
      <c r="D4557" s="99" t="str">
        <f t="shared" si="213"/>
        <v/>
      </c>
      <c r="E4557" s="93"/>
      <c r="F4557" s="4"/>
      <c r="G4557" s="72"/>
      <c r="H4557" s="72"/>
      <c r="I4557" s="72"/>
      <c r="J4557" s="72"/>
      <c r="W4557" s="68">
        <f t="shared" si="214"/>
        <v>1</v>
      </c>
      <c r="AC4557" s="1" t="str">
        <f t="shared" si="215"/>
        <v>1900</v>
      </c>
    </row>
    <row r="4558" spans="4:29" x14ac:dyDescent="0.25">
      <c r="D4558" s="99" t="str">
        <f t="shared" si="213"/>
        <v/>
      </c>
      <c r="E4558" s="93"/>
      <c r="F4558" s="4"/>
      <c r="G4558" s="72"/>
      <c r="H4558" s="72"/>
      <c r="I4558" s="72"/>
      <c r="J4558" s="72"/>
      <c r="W4558" s="68">
        <f t="shared" si="214"/>
        <v>1</v>
      </c>
      <c r="AC4558" s="1" t="str">
        <f t="shared" si="215"/>
        <v>1900</v>
      </c>
    </row>
    <row r="4559" spans="4:29" x14ac:dyDescent="0.25">
      <c r="D4559" s="99" t="str">
        <f t="shared" si="213"/>
        <v/>
      </c>
      <c r="E4559" s="93"/>
      <c r="F4559" s="4"/>
      <c r="G4559" s="72"/>
      <c r="H4559" s="72"/>
      <c r="I4559" s="72"/>
      <c r="J4559" s="72"/>
      <c r="W4559" s="68">
        <f t="shared" si="214"/>
        <v>1</v>
      </c>
      <c r="AC4559" s="1" t="str">
        <f t="shared" si="215"/>
        <v>1900</v>
      </c>
    </row>
    <row r="4560" spans="4:29" x14ac:dyDescent="0.25">
      <c r="D4560" s="99" t="str">
        <f t="shared" si="213"/>
        <v/>
      </c>
      <c r="E4560" s="93"/>
      <c r="F4560" s="4"/>
      <c r="G4560" s="72"/>
      <c r="H4560" s="72"/>
      <c r="I4560" s="72"/>
      <c r="J4560" s="72"/>
      <c r="W4560" s="68">
        <f t="shared" si="214"/>
        <v>1</v>
      </c>
      <c r="AC4560" s="1" t="str">
        <f t="shared" si="215"/>
        <v>1900</v>
      </c>
    </row>
    <row r="4561" spans="4:29" x14ac:dyDescent="0.25">
      <c r="D4561" s="99" t="str">
        <f t="shared" si="213"/>
        <v/>
      </c>
      <c r="E4561" s="93"/>
      <c r="F4561" s="4"/>
      <c r="G4561" s="72"/>
      <c r="H4561" s="72"/>
      <c r="I4561" s="72"/>
      <c r="J4561" s="72"/>
      <c r="W4561" s="68">
        <f t="shared" si="214"/>
        <v>1</v>
      </c>
      <c r="AC4561" s="1" t="str">
        <f t="shared" si="215"/>
        <v>1900</v>
      </c>
    </row>
    <row r="4562" spans="4:29" x14ac:dyDescent="0.25">
      <c r="D4562" s="99" t="str">
        <f t="shared" si="213"/>
        <v/>
      </c>
      <c r="E4562" s="93"/>
      <c r="F4562" s="4"/>
      <c r="G4562" s="72"/>
      <c r="H4562" s="72"/>
      <c r="I4562" s="72"/>
      <c r="J4562" s="72"/>
      <c r="W4562" s="68">
        <f t="shared" si="214"/>
        <v>1</v>
      </c>
      <c r="AC4562" s="1" t="str">
        <f t="shared" si="215"/>
        <v>1900</v>
      </c>
    </row>
    <row r="4563" spans="4:29" x14ac:dyDescent="0.25">
      <c r="D4563" s="99" t="str">
        <f t="shared" si="213"/>
        <v/>
      </c>
      <c r="E4563" s="93"/>
      <c r="F4563" s="4"/>
      <c r="G4563" s="72"/>
      <c r="H4563" s="72"/>
      <c r="I4563" s="72"/>
      <c r="J4563" s="72"/>
      <c r="W4563" s="68">
        <f t="shared" si="214"/>
        <v>1</v>
      </c>
      <c r="AC4563" s="1" t="str">
        <f t="shared" si="215"/>
        <v>1900</v>
      </c>
    </row>
    <row r="4564" spans="4:29" x14ac:dyDescent="0.25">
      <c r="D4564" s="99" t="str">
        <f t="shared" si="213"/>
        <v/>
      </c>
      <c r="E4564" s="93"/>
      <c r="F4564" s="4"/>
      <c r="G4564" s="72"/>
      <c r="H4564" s="72"/>
      <c r="I4564" s="72"/>
      <c r="J4564" s="72"/>
      <c r="W4564" s="68">
        <f t="shared" si="214"/>
        <v>1</v>
      </c>
      <c r="AC4564" s="1" t="str">
        <f t="shared" si="215"/>
        <v>1900</v>
      </c>
    </row>
    <row r="4565" spans="4:29" x14ac:dyDescent="0.25">
      <c r="D4565" s="99" t="str">
        <f t="shared" si="213"/>
        <v/>
      </c>
      <c r="E4565" s="93"/>
      <c r="F4565" s="4"/>
      <c r="G4565" s="72"/>
      <c r="H4565" s="72"/>
      <c r="I4565" s="72"/>
      <c r="J4565" s="72"/>
      <c r="W4565" s="68">
        <f t="shared" si="214"/>
        <v>1</v>
      </c>
      <c r="AC4565" s="1" t="str">
        <f t="shared" si="215"/>
        <v>1900</v>
      </c>
    </row>
    <row r="4566" spans="4:29" x14ac:dyDescent="0.25">
      <c r="D4566" s="99" t="str">
        <f t="shared" si="213"/>
        <v/>
      </c>
      <c r="E4566" s="93"/>
      <c r="F4566" s="4"/>
      <c r="G4566" s="72"/>
      <c r="H4566" s="72"/>
      <c r="I4566" s="72"/>
      <c r="J4566" s="72"/>
      <c r="W4566" s="68">
        <f t="shared" si="214"/>
        <v>1</v>
      </c>
      <c r="AC4566" s="1" t="str">
        <f t="shared" si="215"/>
        <v>1900</v>
      </c>
    </row>
    <row r="4567" spans="4:29" x14ac:dyDescent="0.25">
      <c r="D4567" s="99" t="str">
        <f t="shared" si="213"/>
        <v/>
      </c>
      <c r="E4567" s="93"/>
      <c r="F4567" s="4"/>
      <c r="G4567" s="72"/>
      <c r="H4567" s="72"/>
      <c r="I4567" s="72"/>
      <c r="J4567" s="72"/>
      <c r="W4567" s="68">
        <f t="shared" si="214"/>
        <v>1</v>
      </c>
      <c r="AC4567" s="1" t="str">
        <f t="shared" si="215"/>
        <v>1900</v>
      </c>
    </row>
    <row r="4568" spans="4:29" x14ac:dyDescent="0.25">
      <c r="D4568" s="99" t="str">
        <f t="shared" si="213"/>
        <v/>
      </c>
      <c r="E4568" s="93"/>
      <c r="F4568" s="4"/>
      <c r="G4568" s="72"/>
      <c r="H4568" s="72"/>
      <c r="I4568" s="72"/>
      <c r="J4568" s="72"/>
      <c r="W4568" s="68">
        <f t="shared" si="214"/>
        <v>1</v>
      </c>
      <c r="AC4568" s="1" t="str">
        <f t="shared" si="215"/>
        <v>1900</v>
      </c>
    </row>
    <row r="4569" spans="4:29" x14ac:dyDescent="0.25">
      <c r="D4569" s="99" t="str">
        <f t="shared" si="213"/>
        <v/>
      </c>
      <c r="E4569" s="93"/>
      <c r="F4569" s="4"/>
      <c r="G4569" s="72"/>
      <c r="H4569" s="72"/>
      <c r="I4569" s="72"/>
      <c r="J4569" s="72"/>
      <c r="W4569" s="68">
        <f t="shared" si="214"/>
        <v>1</v>
      </c>
      <c r="AC4569" s="1" t="str">
        <f t="shared" si="215"/>
        <v>1900</v>
      </c>
    </row>
    <row r="4570" spans="4:29" x14ac:dyDescent="0.25">
      <c r="D4570" s="99" t="str">
        <f t="shared" si="213"/>
        <v/>
      </c>
      <c r="E4570" s="93"/>
      <c r="F4570" s="4"/>
      <c r="G4570" s="72"/>
      <c r="H4570" s="72"/>
      <c r="I4570" s="72"/>
      <c r="J4570" s="72"/>
      <c r="W4570" s="68">
        <f t="shared" si="214"/>
        <v>1</v>
      </c>
      <c r="AC4570" s="1" t="str">
        <f t="shared" si="215"/>
        <v>1900</v>
      </c>
    </row>
    <row r="4571" spans="4:29" x14ac:dyDescent="0.25">
      <c r="D4571" s="99" t="str">
        <f t="shared" si="213"/>
        <v/>
      </c>
      <c r="E4571" s="93"/>
      <c r="F4571" s="4"/>
      <c r="G4571" s="72"/>
      <c r="H4571" s="72"/>
      <c r="I4571" s="72"/>
      <c r="J4571" s="72"/>
      <c r="W4571" s="68">
        <f t="shared" si="214"/>
        <v>1</v>
      </c>
      <c r="AC4571" s="1" t="str">
        <f t="shared" si="215"/>
        <v>1900</v>
      </c>
    </row>
    <row r="4572" spans="4:29" x14ac:dyDescent="0.25">
      <c r="D4572" s="99" t="str">
        <f t="shared" si="213"/>
        <v/>
      </c>
      <c r="E4572" s="93"/>
      <c r="F4572" s="4"/>
      <c r="G4572" s="72"/>
      <c r="H4572" s="72"/>
      <c r="I4572" s="72"/>
      <c r="J4572" s="72"/>
      <c r="W4572" s="68">
        <f t="shared" si="214"/>
        <v>1</v>
      </c>
      <c r="AC4572" s="1" t="str">
        <f t="shared" si="215"/>
        <v>1900</v>
      </c>
    </row>
    <row r="4573" spans="4:29" x14ac:dyDescent="0.25">
      <c r="D4573" s="99" t="str">
        <f t="shared" si="213"/>
        <v/>
      </c>
      <c r="E4573" s="93"/>
      <c r="F4573" s="4"/>
      <c r="G4573" s="72"/>
      <c r="H4573" s="72"/>
      <c r="I4573" s="72"/>
      <c r="J4573" s="72"/>
      <c r="W4573" s="68">
        <f t="shared" si="214"/>
        <v>1</v>
      </c>
      <c r="AC4573" s="1" t="str">
        <f t="shared" si="215"/>
        <v>1900</v>
      </c>
    </row>
    <row r="4574" spans="4:29" x14ac:dyDescent="0.25">
      <c r="D4574" s="99" t="str">
        <f t="shared" si="213"/>
        <v/>
      </c>
      <c r="E4574" s="93"/>
      <c r="F4574" s="4"/>
      <c r="G4574" s="72"/>
      <c r="H4574" s="72"/>
      <c r="I4574" s="72"/>
      <c r="J4574" s="72"/>
      <c r="W4574" s="68">
        <f t="shared" si="214"/>
        <v>1</v>
      </c>
      <c r="AC4574" s="1" t="str">
        <f t="shared" si="215"/>
        <v>1900</v>
      </c>
    </row>
    <row r="4575" spans="4:29" x14ac:dyDescent="0.25">
      <c r="D4575" s="99" t="str">
        <f t="shared" si="213"/>
        <v/>
      </c>
      <c r="E4575" s="93"/>
      <c r="F4575" s="4"/>
      <c r="G4575" s="72"/>
      <c r="H4575" s="72"/>
      <c r="I4575" s="72"/>
      <c r="J4575" s="72"/>
      <c r="W4575" s="68">
        <f t="shared" si="214"/>
        <v>1</v>
      </c>
      <c r="AC4575" s="1" t="str">
        <f t="shared" si="215"/>
        <v>1900</v>
      </c>
    </row>
    <row r="4576" spans="4:29" x14ac:dyDescent="0.25">
      <c r="D4576" s="99" t="str">
        <f t="shared" si="213"/>
        <v/>
      </c>
      <c r="E4576" s="93"/>
      <c r="F4576" s="4"/>
      <c r="G4576" s="72"/>
      <c r="H4576" s="72"/>
      <c r="I4576" s="72"/>
      <c r="J4576" s="72"/>
      <c r="W4576" s="68">
        <f t="shared" si="214"/>
        <v>1</v>
      </c>
      <c r="AC4576" s="1" t="str">
        <f t="shared" si="215"/>
        <v>1900</v>
      </c>
    </row>
    <row r="4577" spans="4:29" x14ac:dyDescent="0.25">
      <c r="D4577" s="99" t="str">
        <f t="shared" si="213"/>
        <v/>
      </c>
      <c r="E4577" s="93"/>
      <c r="F4577" s="4"/>
      <c r="G4577" s="72"/>
      <c r="H4577" s="72"/>
      <c r="I4577" s="72"/>
      <c r="J4577" s="72"/>
      <c r="W4577" s="68">
        <f t="shared" si="214"/>
        <v>1</v>
      </c>
      <c r="AC4577" s="1" t="str">
        <f t="shared" si="215"/>
        <v>1900</v>
      </c>
    </row>
    <row r="4578" spans="4:29" x14ac:dyDescent="0.25">
      <c r="D4578" s="99" t="str">
        <f t="shared" si="213"/>
        <v/>
      </c>
      <c r="E4578" s="93"/>
      <c r="F4578" s="4"/>
      <c r="G4578" s="72"/>
      <c r="H4578" s="72"/>
      <c r="I4578" s="72"/>
      <c r="J4578" s="72"/>
      <c r="W4578" s="68">
        <f t="shared" si="214"/>
        <v>1</v>
      </c>
      <c r="AC4578" s="1" t="str">
        <f t="shared" si="215"/>
        <v>1900</v>
      </c>
    </row>
    <row r="4579" spans="4:29" x14ac:dyDescent="0.25">
      <c r="D4579" s="99" t="str">
        <f t="shared" si="213"/>
        <v/>
      </c>
      <c r="E4579" s="93"/>
      <c r="F4579" s="4"/>
      <c r="G4579" s="72"/>
      <c r="H4579" s="72"/>
      <c r="I4579" s="72"/>
      <c r="J4579" s="72"/>
      <c r="W4579" s="68">
        <f t="shared" si="214"/>
        <v>1</v>
      </c>
      <c r="AC4579" s="1" t="str">
        <f t="shared" si="215"/>
        <v>1900</v>
      </c>
    </row>
    <row r="4580" spans="4:29" x14ac:dyDescent="0.25">
      <c r="D4580" s="99" t="str">
        <f t="shared" si="213"/>
        <v/>
      </c>
      <c r="E4580" s="93"/>
      <c r="F4580" s="4"/>
      <c r="G4580" s="72"/>
      <c r="H4580" s="72"/>
      <c r="I4580" s="72"/>
      <c r="J4580" s="72"/>
      <c r="W4580" s="68">
        <f t="shared" si="214"/>
        <v>1</v>
      </c>
      <c r="AC4580" s="1" t="str">
        <f t="shared" si="215"/>
        <v>1900</v>
      </c>
    </row>
    <row r="4581" spans="4:29" x14ac:dyDescent="0.25">
      <c r="D4581" s="99" t="str">
        <f t="shared" si="213"/>
        <v/>
      </c>
      <c r="E4581" s="93"/>
      <c r="F4581" s="4"/>
      <c r="G4581" s="72"/>
      <c r="H4581" s="72"/>
      <c r="I4581" s="72"/>
      <c r="J4581" s="72"/>
      <c r="W4581" s="68">
        <f t="shared" si="214"/>
        <v>1</v>
      </c>
      <c r="AC4581" s="1" t="str">
        <f t="shared" si="215"/>
        <v>1900</v>
      </c>
    </row>
    <row r="4582" spans="4:29" x14ac:dyDescent="0.25">
      <c r="D4582" s="99" t="str">
        <f t="shared" si="213"/>
        <v/>
      </c>
      <c r="E4582" s="93"/>
      <c r="F4582" s="4"/>
      <c r="G4582" s="72"/>
      <c r="H4582" s="72"/>
      <c r="I4582" s="72"/>
      <c r="J4582" s="72"/>
      <c r="W4582" s="68">
        <f t="shared" si="214"/>
        <v>1</v>
      </c>
      <c r="AC4582" s="1" t="str">
        <f t="shared" si="215"/>
        <v>1900</v>
      </c>
    </row>
    <row r="4583" spans="4:29" x14ac:dyDescent="0.25">
      <c r="D4583" s="99" t="str">
        <f t="shared" si="213"/>
        <v/>
      </c>
      <c r="E4583" s="93"/>
      <c r="F4583" s="4"/>
      <c r="G4583" s="72"/>
      <c r="H4583" s="72"/>
      <c r="I4583" s="72"/>
      <c r="J4583" s="72"/>
      <c r="W4583" s="68">
        <f t="shared" si="214"/>
        <v>1</v>
      </c>
      <c r="AC4583" s="1" t="str">
        <f t="shared" si="215"/>
        <v>1900</v>
      </c>
    </row>
    <row r="4584" spans="4:29" x14ac:dyDescent="0.25">
      <c r="D4584" s="99" t="str">
        <f t="shared" si="213"/>
        <v/>
      </c>
      <c r="E4584" s="93"/>
      <c r="F4584" s="4"/>
      <c r="G4584" s="72"/>
      <c r="H4584" s="72"/>
      <c r="I4584" s="72"/>
      <c r="J4584" s="72"/>
      <c r="W4584" s="68">
        <f t="shared" si="214"/>
        <v>1</v>
      </c>
      <c r="AC4584" s="1" t="str">
        <f t="shared" si="215"/>
        <v>1900</v>
      </c>
    </row>
    <row r="4585" spans="4:29" x14ac:dyDescent="0.25">
      <c r="D4585" s="99" t="str">
        <f t="shared" si="213"/>
        <v/>
      </c>
      <c r="E4585" s="93"/>
      <c r="F4585" s="4"/>
      <c r="G4585" s="72"/>
      <c r="H4585" s="72"/>
      <c r="I4585" s="72"/>
      <c r="J4585" s="72"/>
      <c r="W4585" s="68">
        <f t="shared" si="214"/>
        <v>1</v>
      </c>
      <c r="AC4585" s="1" t="str">
        <f t="shared" si="215"/>
        <v>1900</v>
      </c>
    </row>
    <row r="4586" spans="4:29" x14ac:dyDescent="0.25">
      <c r="D4586" s="99" t="str">
        <f t="shared" si="213"/>
        <v/>
      </c>
      <c r="E4586" s="93"/>
      <c r="F4586" s="4"/>
      <c r="G4586" s="72"/>
      <c r="H4586" s="72"/>
      <c r="I4586" s="72"/>
      <c r="J4586" s="72"/>
      <c r="W4586" s="68">
        <f t="shared" si="214"/>
        <v>1</v>
      </c>
      <c r="AC4586" s="1" t="str">
        <f t="shared" si="215"/>
        <v>1900</v>
      </c>
    </row>
    <row r="4587" spans="4:29" x14ac:dyDescent="0.25">
      <c r="D4587" s="99" t="str">
        <f t="shared" si="213"/>
        <v/>
      </c>
      <c r="E4587" s="93"/>
      <c r="F4587" s="4"/>
      <c r="G4587" s="72"/>
      <c r="H4587" s="72"/>
      <c r="I4587" s="72"/>
      <c r="J4587" s="72"/>
      <c r="W4587" s="68">
        <f t="shared" si="214"/>
        <v>1</v>
      </c>
      <c r="AC4587" s="1" t="str">
        <f t="shared" si="215"/>
        <v>1900</v>
      </c>
    </row>
    <row r="4588" spans="4:29" x14ac:dyDescent="0.25">
      <c r="D4588" s="99" t="str">
        <f t="shared" si="213"/>
        <v/>
      </c>
      <c r="E4588" s="93"/>
      <c r="F4588" s="4"/>
      <c r="G4588" s="72"/>
      <c r="H4588" s="72"/>
      <c r="I4588" s="72"/>
      <c r="J4588" s="72"/>
      <c r="W4588" s="68">
        <f t="shared" si="214"/>
        <v>1</v>
      </c>
      <c r="AC4588" s="1" t="str">
        <f t="shared" si="215"/>
        <v>1900</v>
      </c>
    </row>
    <row r="4589" spans="4:29" x14ac:dyDescent="0.25">
      <c r="D4589" s="99" t="str">
        <f t="shared" si="213"/>
        <v/>
      </c>
      <c r="E4589" s="93"/>
      <c r="F4589" s="4"/>
      <c r="G4589" s="72"/>
      <c r="H4589" s="72"/>
      <c r="I4589" s="72"/>
      <c r="J4589" s="72"/>
      <c r="W4589" s="68">
        <f t="shared" si="214"/>
        <v>1</v>
      </c>
      <c r="AC4589" s="1" t="str">
        <f t="shared" si="215"/>
        <v>1900</v>
      </c>
    </row>
    <row r="4590" spans="4:29" x14ac:dyDescent="0.25">
      <c r="D4590" s="99" t="str">
        <f t="shared" si="213"/>
        <v/>
      </c>
      <c r="E4590" s="93"/>
      <c r="F4590" s="4"/>
      <c r="G4590" s="72"/>
      <c r="H4590" s="72"/>
      <c r="I4590" s="72"/>
      <c r="J4590" s="72"/>
      <c r="W4590" s="68">
        <f t="shared" si="214"/>
        <v>1</v>
      </c>
      <c r="AC4590" s="1" t="str">
        <f t="shared" si="215"/>
        <v>1900</v>
      </c>
    </row>
    <row r="4591" spans="4:29" x14ac:dyDescent="0.25">
      <c r="D4591" s="99" t="str">
        <f t="shared" si="213"/>
        <v/>
      </c>
      <c r="E4591" s="93"/>
      <c r="F4591" s="4"/>
      <c r="G4591" s="72"/>
      <c r="H4591" s="72"/>
      <c r="I4591" s="72"/>
      <c r="J4591" s="72"/>
      <c r="W4591" s="68">
        <f t="shared" si="214"/>
        <v>1</v>
      </c>
      <c r="AC4591" s="1" t="str">
        <f t="shared" si="215"/>
        <v>1900</v>
      </c>
    </row>
    <row r="4592" spans="4:29" x14ac:dyDescent="0.25">
      <c r="D4592" s="99" t="str">
        <f t="shared" si="213"/>
        <v/>
      </c>
      <c r="E4592" s="93"/>
      <c r="F4592" s="4"/>
      <c r="G4592" s="72"/>
      <c r="H4592" s="72"/>
      <c r="I4592" s="72"/>
      <c r="J4592" s="72"/>
      <c r="W4592" s="68">
        <f t="shared" si="214"/>
        <v>1</v>
      </c>
      <c r="AC4592" s="1" t="str">
        <f t="shared" si="215"/>
        <v>1900</v>
      </c>
    </row>
    <row r="4593" spans="4:29" x14ac:dyDescent="0.25">
      <c r="D4593" s="99" t="str">
        <f t="shared" si="213"/>
        <v/>
      </c>
      <c r="E4593" s="93"/>
      <c r="F4593" s="4"/>
      <c r="G4593" s="72"/>
      <c r="H4593" s="72"/>
      <c r="I4593" s="72"/>
      <c r="J4593" s="72"/>
      <c r="W4593" s="68">
        <f t="shared" si="214"/>
        <v>1</v>
      </c>
      <c r="AC4593" s="1" t="str">
        <f t="shared" si="215"/>
        <v>1900</v>
      </c>
    </row>
    <row r="4594" spans="4:29" x14ac:dyDescent="0.25">
      <c r="D4594" s="99" t="str">
        <f t="shared" si="213"/>
        <v/>
      </c>
      <c r="E4594" s="93"/>
      <c r="F4594" s="4"/>
      <c r="G4594" s="72"/>
      <c r="H4594" s="72"/>
      <c r="I4594" s="72"/>
      <c r="J4594" s="72"/>
      <c r="W4594" s="68">
        <f t="shared" si="214"/>
        <v>1</v>
      </c>
      <c r="AC4594" s="1" t="str">
        <f t="shared" si="215"/>
        <v>1900</v>
      </c>
    </row>
    <row r="4595" spans="4:29" x14ac:dyDescent="0.25">
      <c r="D4595" s="99" t="str">
        <f t="shared" si="213"/>
        <v/>
      </c>
      <c r="E4595" s="93"/>
      <c r="F4595" s="4"/>
      <c r="G4595" s="72"/>
      <c r="H4595" s="72"/>
      <c r="I4595" s="72"/>
      <c r="J4595" s="72"/>
      <c r="W4595" s="68">
        <f t="shared" si="214"/>
        <v>1</v>
      </c>
      <c r="AC4595" s="1" t="str">
        <f t="shared" si="215"/>
        <v>1900</v>
      </c>
    </row>
    <row r="4596" spans="4:29" x14ac:dyDescent="0.25">
      <c r="D4596" s="99" t="str">
        <f t="shared" si="213"/>
        <v/>
      </c>
      <c r="E4596" s="93"/>
      <c r="F4596" s="4"/>
      <c r="G4596" s="72"/>
      <c r="H4596" s="72"/>
      <c r="I4596" s="72"/>
      <c r="J4596" s="72"/>
      <c r="W4596" s="68">
        <f t="shared" si="214"/>
        <v>1</v>
      </c>
      <c r="AC4596" s="1" t="str">
        <f t="shared" si="215"/>
        <v>1900</v>
      </c>
    </row>
    <row r="4597" spans="4:29" x14ac:dyDescent="0.25">
      <c r="D4597" s="99" t="str">
        <f t="shared" si="213"/>
        <v/>
      </c>
      <c r="E4597" s="93"/>
      <c r="F4597" s="4"/>
      <c r="G4597" s="72"/>
      <c r="H4597" s="72"/>
      <c r="I4597" s="72"/>
      <c r="J4597" s="72"/>
      <c r="W4597" s="68">
        <f t="shared" si="214"/>
        <v>1</v>
      </c>
      <c r="AC4597" s="1" t="str">
        <f t="shared" si="215"/>
        <v>1900</v>
      </c>
    </row>
    <row r="4598" spans="4:29" x14ac:dyDescent="0.25">
      <c r="D4598" s="99" t="str">
        <f t="shared" si="213"/>
        <v/>
      </c>
      <c r="E4598" s="93"/>
      <c r="F4598" s="4"/>
      <c r="G4598" s="72"/>
      <c r="H4598" s="72"/>
      <c r="I4598" s="72"/>
      <c r="J4598" s="72"/>
      <c r="W4598" s="68">
        <f t="shared" si="214"/>
        <v>1</v>
      </c>
      <c r="AC4598" s="1" t="str">
        <f t="shared" si="215"/>
        <v>1900</v>
      </c>
    </row>
    <row r="4599" spans="4:29" x14ac:dyDescent="0.25">
      <c r="D4599" s="99" t="str">
        <f t="shared" si="213"/>
        <v/>
      </c>
      <c r="E4599" s="93"/>
      <c r="F4599" s="4"/>
      <c r="G4599" s="72"/>
      <c r="H4599" s="72"/>
      <c r="I4599" s="72"/>
      <c r="J4599" s="72"/>
      <c r="W4599" s="68">
        <f t="shared" si="214"/>
        <v>1</v>
      </c>
      <c r="AC4599" s="1" t="str">
        <f t="shared" si="215"/>
        <v>1900</v>
      </c>
    </row>
    <row r="4600" spans="4:29" x14ac:dyDescent="0.25">
      <c r="D4600" s="99" t="str">
        <f t="shared" si="213"/>
        <v/>
      </c>
      <c r="E4600" s="93"/>
      <c r="F4600" s="4"/>
      <c r="G4600" s="72"/>
      <c r="H4600" s="72"/>
      <c r="I4600" s="72"/>
      <c r="J4600" s="72"/>
      <c r="W4600" s="68">
        <f t="shared" si="214"/>
        <v>1</v>
      </c>
      <c r="AC4600" s="1" t="str">
        <f t="shared" si="215"/>
        <v>1900</v>
      </c>
    </row>
    <row r="4601" spans="4:29" x14ac:dyDescent="0.25">
      <c r="D4601" s="99" t="str">
        <f t="shared" si="213"/>
        <v/>
      </c>
      <c r="E4601" s="93"/>
      <c r="F4601" s="4"/>
      <c r="G4601" s="72"/>
      <c r="H4601" s="72"/>
      <c r="I4601" s="72"/>
      <c r="J4601" s="72"/>
      <c r="W4601" s="68">
        <f t="shared" si="214"/>
        <v>1</v>
      </c>
      <c r="AC4601" s="1" t="str">
        <f t="shared" si="215"/>
        <v>1900</v>
      </c>
    </row>
    <row r="4602" spans="4:29" x14ac:dyDescent="0.25">
      <c r="D4602" s="99" t="str">
        <f t="shared" si="213"/>
        <v/>
      </c>
      <c r="E4602" s="93"/>
      <c r="F4602" s="4"/>
      <c r="G4602" s="72"/>
      <c r="H4602" s="72"/>
      <c r="I4602" s="72"/>
      <c r="J4602" s="72"/>
      <c r="W4602" s="68">
        <f t="shared" si="214"/>
        <v>1</v>
      </c>
      <c r="AC4602" s="1" t="str">
        <f t="shared" si="215"/>
        <v>1900</v>
      </c>
    </row>
    <row r="4603" spans="4:29" x14ac:dyDescent="0.25">
      <c r="D4603" s="99" t="str">
        <f t="shared" si="213"/>
        <v/>
      </c>
      <c r="E4603" s="93"/>
      <c r="F4603" s="4"/>
      <c r="G4603" s="72"/>
      <c r="H4603" s="72"/>
      <c r="I4603" s="72"/>
      <c r="J4603" s="72"/>
      <c r="W4603" s="68">
        <f t="shared" si="214"/>
        <v>1</v>
      </c>
      <c r="AC4603" s="1" t="str">
        <f t="shared" si="215"/>
        <v>1900</v>
      </c>
    </row>
    <row r="4604" spans="4:29" x14ac:dyDescent="0.25">
      <c r="D4604" s="99" t="str">
        <f t="shared" si="213"/>
        <v/>
      </c>
      <c r="E4604" s="93"/>
      <c r="F4604" s="4"/>
      <c r="G4604" s="72"/>
      <c r="H4604" s="72"/>
      <c r="I4604" s="72"/>
      <c r="J4604" s="72"/>
      <c r="W4604" s="68">
        <f t="shared" si="214"/>
        <v>1</v>
      </c>
      <c r="AC4604" s="1" t="str">
        <f t="shared" si="215"/>
        <v>1900</v>
      </c>
    </row>
    <row r="4605" spans="4:29" x14ac:dyDescent="0.25">
      <c r="D4605" s="99" t="str">
        <f t="shared" si="213"/>
        <v/>
      </c>
      <c r="E4605" s="93"/>
      <c r="F4605" s="4"/>
      <c r="G4605" s="72"/>
      <c r="H4605" s="72"/>
      <c r="I4605" s="72"/>
      <c r="J4605" s="72"/>
      <c r="W4605" s="68">
        <f t="shared" si="214"/>
        <v>1</v>
      </c>
      <c r="AC4605" s="1" t="str">
        <f t="shared" si="215"/>
        <v>1900</v>
      </c>
    </row>
    <row r="4606" spans="4:29" x14ac:dyDescent="0.25">
      <c r="D4606" s="99" t="str">
        <f t="shared" si="213"/>
        <v/>
      </c>
      <c r="E4606" s="93"/>
      <c r="F4606" s="4"/>
      <c r="G4606" s="72"/>
      <c r="H4606" s="72"/>
      <c r="I4606" s="72"/>
      <c r="J4606" s="72"/>
      <c r="W4606" s="68">
        <f t="shared" si="214"/>
        <v>1</v>
      </c>
      <c r="AC4606" s="1" t="str">
        <f t="shared" si="215"/>
        <v>1900</v>
      </c>
    </row>
    <row r="4607" spans="4:29" x14ac:dyDescent="0.25">
      <c r="D4607" s="99" t="str">
        <f t="shared" si="213"/>
        <v/>
      </c>
      <c r="E4607" s="93"/>
      <c r="F4607" s="4"/>
      <c r="G4607" s="72"/>
      <c r="H4607" s="72"/>
      <c r="I4607" s="72"/>
      <c r="J4607" s="72"/>
      <c r="W4607" s="68">
        <f t="shared" si="214"/>
        <v>1</v>
      </c>
      <c r="AC4607" s="1" t="str">
        <f t="shared" si="215"/>
        <v>1900</v>
      </c>
    </row>
    <row r="4608" spans="4:29" x14ac:dyDescent="0.25">
      <c r="D4608" s="99" t="str">
        <f t="shared" si="213"/>
        <v/>
      </c>
      <c r="E4608" s="93"/>
      <c r="F4608" s="4"/>
      <c r="G4608" s="72"/>
      <c r="H4608" s="72"/>
      <c r="I4608" s="72"/>
      <c r="J4608" s="72"/>
      <c r="W4608" s="68">
        <f t="shared" si="214"/>
        <v>1</v>
      </c>
      <c r="AC4608" s="1" t="str">
        <f t="shared" si="215"/>
        <v>1900</v>
      </c>
    </row>
    <row r="4609" spans="4:29" x14ac:dyDescent="0.25">
      <c r="D4609" s="99" t="str">
        <f t="shared" si="213"/>
        <v/>
      </c>
      <c r="E4609" s="93"/>
      <c r="F4609" s="4"/>
      <c r="G4609" s="72"/>
      <c r="H4609" s="72"/>
      <c r="I4609" s="72"/>
      <c r="J4609" s="72"/>
      <c r="W4609" s="68">
        <f t="shared" si="214"/>
        <v>1</v>
      </c>
      <c r="AC4609" s="1" t="str">
        <f t="shared" si="215"/>
        <v>1900</v>
      </c>
    </row>
    <row r="4610" spans="4:29" x14ac:dyDescent="0.25">
      <c r="D4610" s="99" t="str">
        <f t="shared" si="213"/>
        <v/>
      </c>
      <c r="E4610" s="93"/>
      <c r="F4610" s="4"/>
      <c r="G4610" s="72"/>
      <c r="H4610" s="72"/>
      <c r="I4610" s="72"/>
      <c r="J4610" s="72"/>
      <c r="W4610" s="68">
        <f t="shared" si="214"/>
        <v>1</v>
      </c>
      <c r="AC4610" s="1" t="str">
        <f t="shared" si="215"/>
        <v>1900</v>
      </c>
    </row>
    <row r="4611" spans="4:29" x14ac:dyDescent="0.25">
      <c r="D4611" s="99" t="str">
        <f t="shared" si="213"/>
        <v/>
      </c>
      <c r="E4611" s="93"/>
      <c r="F4611" s="4"/>
      <c r="G4611" s="72"/>
      <c r="H4611" s="72"/>
      <c r="I4611" s="72"/>
      <c r="J4611" s="72"/>
      <c r="W4611" s="68">
        <f t="shared" si="214"/>
        <v>1</v>
      </c>
      <c r="AC4611" s="1" t="str">
        <f t="shared" si="215"/>
        <v>1900</v>
      </c>
    </row>
    <row r="4612" spans="4:29" x14ac:dyDescent="0.25">
      <c r="D4612" s="99" t="str">
        <f t="shared" ref="D4612:D4675" si="216">IF(W4612&lt;&gt;$V$1,IF(YEAR(W4612)=YEAR(W4611),D4611+1,1),"")</f>
        <v/>
      </c>
      <c r="E4612" s="93"/>
      <c r="F4612" s="4"/>
      <c r="G4612" s="72"/>
      <c r="H4612" s="72"/>
      <c r="I4612" s="72"/>
      <c r="J4612" s="72"/>
      <c r="W4612" s="68">
        <f t="shared" ref="W4612:W4675" si="217">IF(CONCATENATE(F4612,F4613,F4614,F4615,F4616,F4617)&lt;&gt;"",IF(AND(E4612&lt;&gt;0,ISNUMBER(E4612)=TRUE),E4612,W4611),$V$1)</f>
        <v>1</v>
      </c>
      <c r="AC4612" s="1" t="str">
        <f t="shared" si="215"/>
        <v>1900</v>
      </c>
    </row>
    <row r="4613" spans="4:29" x14ac:dyDescent="0.25">
      <c r="D4613" s="99" t="str">
        <f t="shared" si="216"/>
        <v/>
      </c>
      <c r="E4613" s="93"/>
      <c r="F4613" s="4"/>
      <c r="G4613" s="72"/>
      <c r="H4613" s="72"/>
      <c r="I4613" s="72"/>
      <c r="J4613" s="72"/>
      <c r="W4613" s="68">
        <f t="shared" si="217"/>
        <v>1</v>
      </c>
      <c r="AC4613" s="1" t="str">
        <f t="shared" ref="AC4613:AC4676" si="218">YEAR(W4613)&amp;F4613</f>
        <v>1900</v>
      </c>
    </row>
    <row r="4614" spans="4:29" x14ac:dyDescent="0.25">
      <c r="D4614" s="99" t="str">
        <f t="shared" si="216"/>
        <v/>
      </c>
      <c r="E4614" s="93"/>
      <c r="F4614" s="4"/>
      <c r="G4614" s="72"/>
      <c r="H4614" s="72"/>
      <c r="I4614" s="72"/>
      <c r="J4614" s="72"/>
      <c r="W4614" s="68">
        <f t="shared" si="217"/>
        <v>1</v>
      </c>
      <c r="AC4614" s="1" t="str">
        <f t="shared" si="218"/>
        <v>1900</v>
      </c>
    </row>
    <row r="4615" spans="4:29" x14ac:dyDescent="0.25">
      <c r="D4615" s="99" t="str">
        <f t="shared" si="216"/>
        <v/>
      </c>
      <c r="E4615" s="93"/>
      <c r="F4615" s="4"/>
      <c r="G4615" s="72"/>
      <c r="H4615" s="72"/>
      <c r="I4615" s="72"/>
      <c r="J4615" s="72"/>
      <c r="W4615" s="68">
        <f t="shared" si="217"/>
        <v>1</v>
      </c>
      <c r="AC4615" s="1" t="str">
        <f t="shared" si="218"/>
        <v>1900</v>
      </c>
    </row>
    <row r="4616" spans="4:29" x14ac:dyDescent="0.25">
      <c r="D4616" s="99" t="str">
        <f t="shared" si="216"/>
        <v/>
      </c>
      <c r="E4616" s="93"/>
      <c r="F4616" s="4"/>
      <c r="G4616" s="72"/>
      <c r="H4616" s="72"/>
      <c r="I4616" s="72"/>
      <c r="J4616" s="72"/>
      <c r="W4616" s="68">
        <f t="shared" si="217"/>
        <v>1</v>
      </c>
      <c r="AC4616" s="1" t="str">
        <f t="shared" si="218"/>
        <v>1900</v>
      </c>
    </row>
    <row r="4617" spans="4:29" x14ac:dyDescent="0.25">
      <c r="D4617" s="99" t="str">
        <f t="shared" si="216"/>
        <v/>
      </c>
      <c r="E4617" s="93"/>
      <c r="F4617" s="4"/>
      <c r="G4617" s="72"/>
      <c r="H4617" s="72"/>
      <c r="I4617" s="72"/>
      <c r="J4617" s="72"/>
      <c r="W4617" s="68">
        <f t="shared" si="217"/>
        <v>1</v>
      </c>
      <c r="AC4617" s="1" t="str">
        <f t="shared" si="218"/>
        <v>1900</v>
      </c>
    </row>
    <row r="4618" spans="4:29" x14ac:dyDescent="0.25">
      <c r="D4618" s="99" t="str">
        <f t="shared" si="216"/>
        <v/>
      </c>
      <c r="E4618" s="93"/>
      <c r="F4618" s="4"/>
      <c r="G4618" s="72"/>
      <c r="H4618" s="72"/>
      <c r="I4618" s="72"/>
      <c r="J4618" s="72"/>
      <c r="W4618" s="68">
        <f t="shared" si="217"/>
        <v>1</v>
      </c>
      <c r="AC4618" s="1" t="str">
        <f t="shared" si="218"/>
        <v>1900</v>
      </c>
    </row>
    <row r="4619" spans="4:29" x14ac:dyDescent="0.25">
      <c r="D4619" s="99" t="str">
        <f t="shared" si="216"/>
        <v/>
      </c>
      <c r="E4619" s="93"/>
      <c r="F4619" s="4"/>
      <c r="G4619" s="72"/>
      <c r="H4619" s="72"/>
      <c r="I4619" s="72"/>
      <c r="J4619" s="72"/>
      <c r="W4619" s="68">
        <f t="shared" si="217"/>
        <v>1</v>
      </c>
      <c r="AC4619" s="1" t="str">
        <f t="shared" si="218"/>
        <v>1900</v>
      </c>
    </row>
    <row r="4620" spans="4:29" x14ac:dyDescent="0.25">
      <c r="D4620" s="99" t="str">
        <f t="shared" si="216"/>
        <v/>
      </c>
      <c r="E4620" s="93"/>
      <c r="F4620" s="4"/>
      <c r="G4620" s="72"/>
      <c r="H4620" s="72"/>
      <c r="I4620" s="72"/>
      <c r="J4620" s="72"/>
      <c r="W4620" s="68">
        <f t="shared" si="217"/>
        <v>1</v>
      </c>
      <c r="AC4620" s="1" t="str">
        <f t="shared" si="218"/>
        <v>1900</v>
      </c>
    </row>
    <row r="4621" spans="4:29" x14ac:dyDescent="0.25">
      <c r="D4621" s="99" t="str">
        <f t="shared" si="216"/>
        <v/>
      </c>
      <c r="E4621" s="93"/>
      <c r="F4621" s="4"/>
      <c r="G4621" s="72"/>
      <c r="H4621" s="72"/>
      <c r="I4621" s="72"/>
      <c r="J4621" s="72"/>
      <c r="W4621" s="68">
        <f t="shared" si="217"/>
        <v>1</v>
      </c>
      <c r="AC4621" s="1" t="str">
        <f t="shared" si="218"/>
        <v>1900</v>
      </c>
    </row>
    <row r="4622" spans="4:29" x14ac:dyDescent="0.25">
      <c r="D4622" s="99" t="str">
        <f t="shared" si="216"/>
        <v/>
      </c>
      <c r="E4622" s="93"/>
      <c r="F4622" s="4"/>
      <c r="G4622" s="72"/>
      <c r="H4622" s="72"/>
      <c r="I4622" s="72"/>
      <c r="J4622" s="72"/>
      <c r="W4622" s="68">
        <f t="shared" si="217"/>
        <v>1</v>
      </c>
      <c r="AC4622" s="1" t="str">
        <f t="shared" si="218"/>
        <v>1900</v>
      </c>
    </row>
    <row r="4623" spans="4:29" x14ac:dyDescent="0.25">
      <c r="D4623" s="99" t="str">
        <f t="shared" si="216"/>
        <v/>
      </c>
      <c r="E4623" s="93"/>
      <c r="F4623" s="4"/>
      <c r="G4623" s="72"/>
      <c r="H4623" s="72"/>
      <c r="I4623" s="72"/>
      <c r="J4623" s="72"/>
      <c r="W4623" s="68">
        <f t="shared" si="217"/>
        <v>1</v>
      </c>
      <c r="AC4623" s="1" t="str">
        <f t="shared" si="218"/>
        <v>1900</v>
      </c>
    </row>
    <row r="4624" spans="4:29" x14ac:dyDescent="0.25">
      <c r="D4624" s="99" t="str">
        <f t="shared" si="216"/>
        <v/>
      </c>
      <c r="E4624" s="93"/>
      <c r="F4624" s="4"/>
      <c r="G4624" s="72"/>
      <c r="H4624" s="72"/>
      <c r="I4624" s="72"/>
      <c r="J4624" s="72"/>
      <c r="W4624" s="68">
        <f t="shared" si="217"/>
        <v>1</v>
      </c>
      <c r="AC4624" s="1" t="str">
        <f t="shared" si="218"/>
        <v>1900</v>
      </c>
    </row>
    <row r="4625" spans="4:29" x14ac:dyDescent="0.25">
      <c r="D4625" s="99" t="str">
        <f t="shared" si="216"/>
        <v/>
      </c>
      <c r="E4625" s="93"/>
      <c r="F4625" s="4"/>
      <c r="G4625" s="72"/>
      <c r="H4625" s="72"/>
      <c r="I4625" s="72"/>
      <c r="J4625" s="72"/>
      <c r="W4625" s="68">
        <f t="shared" si="217"/>
        <v>1</v>
      </c>
      <c r="AC4625" s="1" t="str">
        <f t="shared" si="218"/>
        <v>1900</v>
      </c>
    </row>
    <row r="4626" spans="4:29" x14ac:dyDescent="0.25">
      <c r="D4626" s="99" t="str">
        <f t="shared" si="216"/>
        <v/>
      </c>
      <c r="E4626" s="93"/>
      <c r="F4626" s="4"/>
      <c r="G4626" s="72"/>
      <c r="H4626" s="72"/>
      <c r="I4626" s="72"/>
      <c r="J4626" s="72"/>
      <c r="W4626" s="68">
        <f t="shared" si="217"/>
        <v>1</v>
      </c>
      <c r="AC4626" s="1" t="str">
        <f t="shared" si="218"/>
        <v>1900</v>
      </c>
    </row>
    <row r="4627" spans="4:29" x14ac:dyDescent="0.25">
      <c r="D4627" s="99" t="str">
        <f t="shared" si="216"/>
        <v/>
      </c>
      <c r="E4627" s="93"/>
      <c r="F4627" s="4"/>
      <c r="G4627" s="72"/>
      <c r="H4627" s="72"/>
      <c r="I4627" s="72"/>
      <c r="J4627" s="72"/>
      <c r="W4627" s="68">
        <f t="shared" si="217"/>
        <v>1</v>
      </c>
      <c r="AC4627" s="1" t="str">
        <f t="shared" si="218"/>
        <v>1900</v>
      </c>
    </row>
    <row r="4628" spans="4:29" x14ac:dyDescent="0.25">
      <c r="D4628" s="99" t="str">
        <f t="shared" si="216"/>
        <v/>
      </c>
      <c r="E4628" s="93"/>
      <c r="F4628" s="4"/>
      <c r="G4628" s="72"/>
      <c r="H4628" s="72"/>
      <c r="I4628" s="72"/>
      <c r="J4628" s="72"/>
      <c r="W4628" s="68">
        <f t="shared" si="217"/>
        <v>1</v>
      </c>
      <c r="AC4628" s="1" t="str">
        <f t="shared" si="218"/>
        <v>1900</v>
      </c>
    </row>
    <row r="4629" spans="4:29" x14ac:dyDescent="0.25">
      <c r="D4629" s="99" t="str">
        <f t="shared" si="216"/>
        <v/>
      </c>
      <c r="E4629" s="93"/>
      <c r="F4629" s="4"/>
      <c r="G4629" s="72"/>
      <c r="H4629" s="72"/>
      <c r="I4629" s="72"/>
      <c r="J4629" s="72"/>
      <c r="W4629" s="68">
        <f t="shared" si="217"/>
        <v>1</v>
      </c>
      <c r="AC4629" s="1" t="str">
        <f t="shared" si="218"/>
        <v>1900</v>
      </c>
    </row>
    <row r="4630" spans="4:29" x14ac:dyDescent="0.25">
      <c r="D4630" s="99" t="str">
        <f t="shared" si="216"/>
        <v/>
      </c>
      <c r="E4630" s="93"/>
      <c r="F4630" s="4"/>
      <c r="G4630" s="72"/>
      <c r="H4630" s="72"/>
      <c r="I4630" s="72"/>
      <c r="J4630" s="72"/>
      <c r="W4630" s="68">
        <f t="shared" si="217"/>
        <v>1</v>
      </c>
      <c r="AC4630" s="1" t="str">
        <f t="shared" si="218"/>
        <v>1900</v>
      </c>
    </row>
    <row r="4631" spans="4:29" x14ac:dyDescent="0.25">
      <c r="D4631" s="99" t="str">
        <f t="shared" si="216"/>
        <v/>
      </c>
      <c r="E4631" s="93"/>
      <c r="F4631" s="4"/>
      <c r="G4631" s="72"/>
      <c r="H4631" s="72"/>
      <c r="I4631" s="72"/>
      <c r="J4631" s="72"/>
      <c r="W4631" s="68">
        <f t="shared" si="217"/>
        <v>1</v>
      </c>
      <c r="AC4631" s="1" t="str">
        <f t="shared" si="218"/>
        <v>1900</v>
      </c>
    </row>
    <row r="4632" spans="4:29" x14ac:dyDescent="0.25">
      <c r="D4632" s="99" t="str">
        <f t="shared" si="216"/>
        <v/>
      </c>
      <c r="E4632" s="93"/>
      <c r="F4632" s="4"/>
      <c r="G4632" s="72"/>
      <c r="H4632" s="72"/>
      <c r="I4632" s="72"/>
      <c r="J4632" s="72"/>
      <c r="W4632" s="68">
        <f t="shared" si="217"/>
        <v>1</v>
      </c>
      <c r="AC4632" s="1" t="str">
        <f t="shared" si="218"/>
        <v>1900</v>
      </c>
    </row>
    <row r="4633" spans="4:29" x14ac:dyDescent="0.25">
      <c r="D4633" s="99" t="str">
        <f t="shared" si="216"/>
        <v/>
      </c>
      <c r="E4633" s="93"/>
      <c r="F4633" s="4"/>
      <c r="G4633" s="72"/>
      <c r="H4633" s="72"/>
      <c r="I4633" s="72"/>
      <c r="J4633" s="72"/>
      <c r="W4633" s="68">
        <f t="shared" si="217"/>
        <v>1</v>
      </c>
      <c r="AC4633" s="1" t="str">
        <f t="shared" si="218"/>
        <v>1900</v>
      </c>
    </row>
    <row r="4634" spans="4:29" x14ac:dyDescent="0.25">
      <c r="D4634" s="99" t="str">
        <f t="shared" si="216"/>
        <v/>
      </c>
      <c r="E4634" s="93"/>
      <c r="F4634" s="4"/>
      <c r="G4634" s="72"/>
      <c r="H4634" s="72"/>
      <c r="I4634" s="72"/>
      <c r="J4634" s="72"/>
      <c r="W4634" s="68">
        <f t="shared" si="217"/>
        <v>1</v>
      </c>
      <c r="AC4634" s="1" t="str">
        <f t="shared" si="218"/>
        <v>1900</v>
      </c>
    </row>
    <row r="4635" spans="4:29" x14ac:dyDescent="0.25">
      <c r="D4635" s="99" t="str">
        <f t="shared" si="216"/>
        <v/>
      </c>
      <c r="E4635" s="93"/>
      <c r="F4635" s="4"/>
      <c r="G4635" s="72"/>
      <c r="H4635" s="72"/>
      <c r="I4635" s="72"/>
      <c r="J4635" s="72"/>
      <c r="W4635" s="68">
        <f t="shared" si="217"/>
        <v>1</v>
      </c>
      <c r="AC4635" s="1" t="str">
        <f t="shared" si="218"/>
        <v>1900</v>
      </c>
    </row>
    <row r="4636" spans="4:29" x14ac:dyDescent="0.25">
      <c r="D4636" s="99" t="str">
        <f t="shared" si="216"/>
        <v/>
      </c>
      <c r="E4636" s="93"/>
      <c r="F4636" s="4"/>
      <c r="G4636" s="72"/>
      <c r="H4636" s="72"/>
      <c r="I4636" s="72"/>
      <c r="J4636" s="72"/>
      <c r="W4636" s="68">
        <f t="shared" si="217"/>
        <v>1</v>
      </c>
      <c r="AC4636" s="1" t="str">
        <f t="shared" si="218"/>
        <v>1900</v>
      </c>
    </row>
    <row r="4637" spans="4:29" x14ac:dyDescent="0.25">
      <c r="D4637" s="99" t="str">
        <f t="shared" si="216"/>
        <v/>
      </c>
      <c r="E4637" s="93"/>
      <c r="F4637" s="4"/>
      <c r="G4637" s="72"/>
      <c r="H4637" s="72"/>
      <c r="I4637" s="72"/>
      <c r="J4637" s="72"/>
      <c r="W4637" s="68">
        <f t="shared" si="217"/>
        <v>1</v>
      </c>
      <c r="AC4637" s="1" t="str">
        <f t="shared" si="218"/>
        <v>1900</v>
      </c>
    </row>
    <row r="4638" spans="4:29" x14ac:dyDescent="0.25">
      <c r="D4638" s="99" t="str">
        <f t="shared" si="216"/>
        <v/>
      </c>
      <c r="E4638" s="93"/>
      <c r="F4638" s="4"/>
      <c r="G4638" s="72"/>
      <c r="H4638" s="72"/>
      <c r="I4638" s="72"/>
      <c r="J4638" s="72"/>
      <c r="W4638" s="68">
        <f t="shared" si="217"/>
        <v>1</v>
      </c>
      <c r="AC4638" s="1" t="str">
        <f t="shared" si="218"/>
        <v>1900</v>
      </c>
    </row>
    <row r="4639" spans="4:29" x14ac:dyDescent="0.25">
      <c r="D4639" s="99" t="str">
        <f t="shared" si="216"/>
        <v/>
      </c>
      <c r="E4639" s="93"/>
      <c r="F4639" s="4"/>
      <c r="G4639" s="72"/>
      <c r="H4639" s="72"/>
      <c r="I4639" s="72"/>
      <c r="J4639" s="72"/>
      <c r="W4639" s="68">
        <f t="shared" si="217"/>
        <v>1</v>
      </c>
      <c r="AC4639" s="1" t="str">
        <f t="shared" si="218"/>
        <v>1900</v>
      </c>
    </row>
    <row r="4640" spans="4:29" x14ac:dyDescent="0.25">
      <c r="D4640" s="99" t="str">
        <f t="shared" si="216"/>
        <v/>
      </c>
      <c r="E4640" s="93"/>
      <c r="F4640" s="4"/>
      <c r="G4640" s="72"/>
      <c r="H4640" s="72"/>
      <c r="I4640" s="72"/>
      <c r="J4640" s="72"/>
      <c r="W4640" s="68">
        <f t="shared" si="217"/>
        <v>1</v>
      </c>
      <c r="AC4640" s="1" t="str">
        <f t="shared" si="218"/>
        <v>1900</v>
      </c>
    </row>
    <row r="4641" spans="4:29" x14ac:dyDescent="0.25">
      <c r="D4641" s="99" t="str">
        <f t="shared" si="216"/>
        <v/>
      </c>
      <c r="E4641" s="93"/>
      <c r="F4641" s="4"/>
      <c r="G4641" s="72"/>
      <c r="H4641" s="72"/>
      <c r="I4641" s="72"/>
      <c r="J4641" s="72"/>
      <c r="W4641" s="68">
        <f t="shared" si="217"/>
        <v>1</v>
      </c>
      <c r="AC4641" s="1" t="str">
        <f t="shared" si="218"/>
        <v>1900</v>
      </c>
    </row>
    <row r="4642" spans="4:29" x14ac:dyDescent="0.25">
      <c r="D4642" s="99" t="str">
        <f t="shared" si="216"/>
        <v/>
      </c>
      <c r="E4642" s="93"/>
      <c r="F4642" s="4"/>
      <c r="G4642" s="72"/>
      <c r="H4642" s="72"/>
      <c r="I4642" s="72"/>
      <c r="J4642" s="72"/>
      <c r="W4642" s="68">
        <f t="shared" si="217"/>
        <v>1</v>
      </c>
      <c r="AC4642" s="1" t="str">
        <f t="shared" si="218"/>
        <v>1900</v>
      </c>
    </row>
    <row r="4643" spans="4:29" x14ac:dyDescent="0.25">
      <c r="D4643" s="99" t="str">
        <f t="shared" si="216"/>
        <v/>
      </c>
      <c r="E4643" s="93"/>
      <c r="F4643" s="4"/>
      <c r="G4643" s="72"/>
      <c r="H4643" s="72"/>
      <c r="I4643" s="72"/>
      <c r="J4643" s="72"/>
      <c r="W4643" s="68">
        <f t="shared" si="217"/>
        <v>1</v>
      </c>
      <c r="AC4643" s="1" t="str">
        <f t="shared" si="218"/>
        <v>1900</v>
      </c>
    </row>
    <row r="4644" spans="4:29" x14ac:dyDescent="0.25">
      <c r="D4644" s="99" t="str">
        <f t="shared" si="216"/>
        <v/>
      </c>
      <c r="E4644" s="93"/>
      <c r="F4644" s="4"/>
      <c r="G4644" s="72"/>
      <c r="H4644" s="72"/>
      <c r="I4644" s="72"/>
      <c r="J4644" s="72"/>
      <c r="W4644" s="68">
        <f t="shared" si="217"/>
        <v>1</v>
      </c>
      <c r="AC4644" s="1" t="str">
        <f t="shared" si="218"/>
        <v>1900</v>
      </c>
    </row>
    <row r="4645" spans="4:29" x14ac:dyDescent="0.25">
      <c r="D4645" s="99" t="str">
        <f t="shared" si="216"/>
        <v/>
      </c>
      <c r="E4645" s="93"/>
      <c r="F4645" s="4"/>
      <c r="G4645" s="72"/>
      <c r="H4645" s="72"/>
      <c r="I4645" s="72"/>
      <c r="J4645" s="72"/>
      <c r="W4645" s="68">
        <f t="shared" si="217"/>
        <v>1</v>
      </c>
      <c r="AC4645" s="1" t="str">
        <f t="shared" si="218"/>
        <v>1900</v>
      </c>
    </row>
    <row r="4646" spans="4:29" x14ac:dyDescent="0.25">
      <c r="D4646" s="99" t="str">
        <f t="shared" si="216"/>
        <v/>
      </c>
      <c r="E4646" s="93"/>
      <c r="F4646" s="4"/>
      <c r="G4646" s="72"/>
      <c r="H4646" s="72"/>
      <c r="I4646" s="72"/>
      <c r="J4646" s="72"/>
      <c r="W4646" s="68">
        <f t="shared" si="217"/>
        <v>1</v>
      </c>
      <c r="AC4646" s="1" t="str">
        <f t="shared" si="218"/>
        <v>1900</v>
      </c>
    </row>
    <row r="4647" spans="4:29" x14ac:dyDescent="0.25">
      <c r="D4647" s="99" t="str">
        <f t="shared" si="216"/>
        <v/>
      </c>
      <c r="E4647" s="93"/>
      <c r="F4647" s="4"/>
      <c r="G4647" s="72"/>
      <c r="H4647" s="72"/>
      <c r="I4647" s="72"/>
      <c r="J4647" s="72"/>
      <c r="W4647" s="68">
        <f t="shared" si="217"/>
        <v>1</v>
      </c>
      <c r="AC4647" s="1" t="str">
        <f t="shared" si="218"/>
        <v>1900</v>
      </c>
    </row>
    <row r="4648" spans="4:29" x14ac:dyDescent="0.25">
      <c r="D4648" s="99" t="str">
        <f t="shared" si="216"/>
        <v/>
      </c>
      <c r="E4648" s="93"/>
      <c r="F4648" s="4"/>
      <c r="G4648" s="72"/>
      <c r="H4648" s="72"/>
      <c r="I4648" s="72"/>
      <c r="J4648" s="72"/>
      <c r="W4648" s="68">
        <f t="shared" si="217"/>
        <v>1</v>
      </c>
      <c r="AC4648" s="1" t="str">
        <f t="shared" si="218"/>
        <v>1900</v>
      </c>
    </row>
    <row r="4649" spans="4:29" x14ac:dyDescent="0.25">
      <c r="D4649" s="99" t="str">
        <f t="shared" si="216"/>
        <v/>
      </c>
      <c r="E4649" s="93"/>
      <c r="F4649" s="4"/>
      <c r="G4649" s="72"/>
      <c r="H4649" s="72"/>
      <c r="I4649" s="72"/>
      <c r="J4649" s="72"/>
      <c r="W4649" s="68">
        <f t="shared" si="217"/>
        <v>1</v>
      </c>
      <c r="AC4649" s="1" t="str">
        <f t="shared" si="218"/>
        <v>1900</v>
      </c>
    </row>
    <row r="4650" spans="4:29" x14ac:dyDescent="0.25">
      <c r="D4650" s="99" t="str">
        <f t="shared" si="216"/>
        <v/>
      </c>
      <c r="E4650" s="93"/>
      <c r="F4650" s="4"/>
      <c r="G4650" s="72"/>
      <c r="H4650" s="72"/>
      <c r="I4650" s="72"/>
      <c r="J4650" s="72"/>
      <c r="W4650" s="68">
        <f t="shared" si="217"/>
        <v>1</v>
      </c>
      <c r="AC4650" s="1" t="str">
        <f t="shared" si="218"/>
        <v>1900</v>
      </c>
    </row>
    <row r="4651" spans="4:29" x14ac:dyDescent="0.25">
      <c r="D4651" s="99" t="str">
        <f t="shared" si="216"/>
        <v/>
      </c>
      <c r="E4651" s="93"/>
      <c r="F4651" s="4"/>
      <c r="G4651" s="72"/>
      <c r="H4651" s="72"/>
      <c r="I4651" s="72"/>
      <c r="J4651" s="72"/>
      <c r="W4651" s="68">
        <f t="shared" si="217"/>
        <v>1</v>
      </c>
      <c r="AC4651" s="1" t="str">
        <f t="shared" si="218"/>
        <v>1900</v>
      </c>
    </row>
    <row r="4652" spans="4:29" x14ac:dyDescent="0.25">
      <c r="D4652" s="99" t="str">
        <f t="shared" si="216"/>
        <v/>
      </c>
      <c r="E4652" s="93"/>
      <c r="F4652" s="4"/>
      <c r="G4652" s="72"/>
      <c r="H4652" s="72"/>
      <c r="I4652" s="72"/>
      <c r="J4652" s="72"/>
      <c r="W4652" s="68">
        <f t="shared" si="217"/>
        <v>1</v>
      </c>
      <c r="AC4652" s="1" t="str">
        <f t="shared" si="218"/>
        <v>1900</v>
      </c>
    </row>
    <row r="4653" spans="4:29" x14ac:dyDescent="0.25">
      <c r="D4653" s="99" t="str">
        <f t="shared" si="216"/>
        <v/>
      </c>
      <c r="E4653" s="93"/>
      <c r="F4653" s="4"/>
      <c r="G4653" s="72"/>
      <c r="H4653" s="72"/>
      <c r="I4653" s="72"/>
      <c r="J4653" s="72"/>
      <c r="W4653" s="68">
        <f t="shared" si="217"/>
        <v>1</v>
      </c>
      <c r="AC4653" s="1" t="str">
        <f t="shared" si="218"/>
        <v>1900</v>
      </c>
    </row>
    <row r="4654" spans="4:29" x14ac:dyDescent="0.25">
      <c r="D4654" s="99" t="str">
        <f t="shared" si="216"/>
        <v/>
      </c>
      <c r="E4654" s="93"/>
      <c r="F4654" s="4"/>
      <c r="G4654" s="72"/>
      <c r="H4654" s="72"/>
      <c r="I4654" s="72"/>
      <c r="J4654" s="72"/>
      <c r="W4654" s="68">
        <f t="shared" si="217"/>
        <v>1</v>
      </c>
      <c r="AC4654" s="1" t="str">
        <f t="shared" si="218"/>
        <v>1900</v>
      </c>
    </row>
    <row r="4655" spans="4:29" x14ac:dyDescent="0.25">
      <c r="D4655" s="99" t="str">
        <f t="shared" si="216"/>
        <v/>
      </c>
      <c r="E4655" s="93"/>
      <c r="F4655" s="4"/>
      <c r="G4655" s="72"/>
      <c r="H4655" s="72"/>
      <c r="I4655" s="72"/>
      <c r="J4655" s="72"/>
      <c r="W4655" s="68">
        <f t="shared" si="217"/>
        <v>1</v>
      </c>
      <c r="AC4655" s="1" t="str">
        <f t="shared" si="218"/>
        <v>1900</v>
      </c>
    </row>
    <row r="4656" spans="4:29" x14ac:dyDescent="0.25">
      <c r="D4656" s="99" t="str">
        <f t="shared" si="216"/>
        <v/>
      </c>
      <c r="E4656" s="93"/>
      <c r="F4656" s="4"/>
      <c r="G4656" s="72"/>
      <c r="H4656" s="72"/>
      <c r="I4656" s="72"/>
      <c r="J4656" s="72"/>
      <c r="W4656" s="68">
        <f t="shared" si="217"/>
        <v>1</v>
      </c>
      <c r="AC4656" s="1" t="str">
        <f t="shared" si="218"/>
        <v>1900</v>
      </c>
    </row>
    <row r="4657" spans="4:29" x14ac:dyDescent="0.25">
      <c r="D4657" s="99" t="str">
        <f t="shared" si="216"/>
        <v/>
      </c>
      <c r="E4657" s="93"/>
      <c r="F4657" s="4"/>
      <c r="G4657" s="72"/>
      <c r="H4657" s="72"/>
      <c r="I4657" s="72"/>
      <c r="J4657" s="72"/>
      <c r="W4657" s="68">
        <f t="shared" si="217"/>
        <v>1</v>
      </c>
      <c r="AC4657" s="1" t="str">
        <f t="shared" si="218"/>
        <v>1900</v>
      </c>
    </row>
    <row r="4658" spans="4:29" x14ac:dyDescent="0.25">
      <c r="D4658" s="99" t="str">
        <f t="shared" si="216"/>
        <v/>
      </c>
      <c r="E4658" s="93"/>
      <c r="F4658" s="4"/>
      <c r="G4658" s="72"/>
      <c r="H4658" s="72"/>
      <c r="I4658" s="72"/>
      <c r="J4658" s="72"/>
      <c r="W4658" s="68">
        <f t="shared" si="217"/>
        <v>1</v>
      </c>
      <c r="AC4658" s="1" t="str">
        <f t="shared" si="218"/>
        <v>1900</v>
      </c>
    </row>
    <row r="4659" spans="4:29" x14ac:dyDescent="0.25">
      <c r="D4659" s="99" t="str">
        <f t="shared" si="216"/>
        <v/>
      </c>
      <c r="E4659" s="93"/>
      <c r="F4659" s="4"/>
      <c r="G4659" s="72"/>
      <c r="H4659" s="72"/>
      <c r="I4659" s="72"/>
      <c r="J4659" s="72"/>
      <c r="W4659" s="68">
        <f t="shared" si="217"/>
        <v>1</v>
      </c>
      <c r="AC4659" s="1" t="str">
        <f t="shared" si="218"/>
        <v>1900</v>
      </c>
    </row>
    <row r="4660" spans="4:29" x14ac:dyDescent="0.25">
      <c r="D4660" s="99" t="str">
        <f t="shared" si="216"/>
        <v/>
      </c>
      <c r="E4660" s="93"/>
      <c r="F4660" s="4"/>
      <c r="G4660" s="72"/>
      <c r="H4660" s="72"/>
      <c r="I4660" s="72"/>
      <c r="J4660" s="72"/>
      <c r="W4660" s="68">
        <f t="shared" si="217"/>
        <v>1</v>
      </c>
      <c r="AC4660" s="1" t="str">
        <f t="shared" si="218"/>
        <v>1900</v>
      </c>
    </row>
    <row r="4661" spans="4:29" x14ac:dyDescent="0.25">
      <c r="D4661" s="99" t="str">
        <f t="shared" si="216"/>
        <v/>
      </c>
      <c r="E4661" s="93"/>
      <c r="F4661" s="4"/>
      <c r="G4661" s="72"/>
      <c r="H4661" s="72"/>
      <c r="I4661" s="72"/>
      <c r="J4661" s="72"/>
      <c r="W4661" s="68">
        <f t="shared" si="217"/>
        <v>1</v>
      </c>
      <c r="AC4661" s="1" t="str">
        <f t="shared" si="218"/>
        <v>1900</v>
      </c>
    </row>
    <row r="4662" spans="4:29" x14ac:dyDescent="0.25">
      <c r="D4662" s="99" t="str">
        <f t="shared" si="216"/>
        <v/>
      </c>
      <c r="E4662" s="93"/>
      <c r="F4662" s="4"/>
      <c r="G4662" s="72"/>
      <c r="H4662" s="72"/>
      <c r="I4662" s="72"/>
      <c r="J4662" s="72"/>
      <c r="W4662" s="68">
        <f t="shared" si="217"/>
        <v>1</v>
      </c>
      <c r="AC4662" s="1" t="str">
        <f t="shared" si="218"/>
        <v>1900</v>
      </c>
    </row>
    <row r="4663" spans="4:29" x14ac:dyDescent="0.25">
      <c r="D4663" s="99" t="str">
        <f t="shared" si="216"/>
        <v/>
      </c>
      <c r="E4663" s="93"/>
      <c r="F4663" s="4"/>
      <c r="G4663" s="72"/>
      <c r="H4663" s="72"/>
      <c r="I4663" s="72"/>
      <c r="J4663" s="72"/>
      <c r="W4663" s="68">
        <f t="shared" si="217"/>
        <v>1</v>
      </c>
      <c r="AC4663" s="1" t="str">
        <f t="shared" si="218"/>
        <v>1900</v>
      </c>
    </row>
    <row r="4664" spans="4:29" x14ac:dyDescent="0.25">
      <c r="D4664" s="99" t="str">
        <f t="shared" si="216"/>
        <v/>
      </c>
      <c r="E4664" s="93"/>
      <c r="F4664" s="4"/>
      <c r="G4664" s="72"/>
      <c r="H4664" s="72"/>
      <c r="I4664" s="72"/>
      <c r="J4664" s="72"/>
      <c r="W4664" s="68">
        <f t="shared" si="217"/>
        <v>1</v>
      </c>
      <c r="AC4664" s="1" t="str">
        <f t="shared" si="218"/>
        <v>1900</v>
      </c>
    </row>
    <row r="4665" spans="4:29" x14ac:dyDescent="0.25">
      <c r="D4665" s="99" t="str">
        <f t="shared" si="216"/>
        <v/>
      </c>
      <c r="E4665" s="93"/>
      <c r="F4665" s="4"/>
      <c r="G4665" s="72"/>
      <c r="H4665" s="72"/>
      <c r="I4665" s="72"/>
      <c r="J4665" s="72"/>
      <c r="W4665" s="68">
        <f t="shared" si="217"/>
        <v>1</v>
      </c>
      <c r="AC4665" s="1" t="str">
        <f t="shared" si="218"/>
        <v>1900</v>
      </c>
    </row>
    <row r="4666" spans="4:29" x14ac:dyDescent="0.25">
      <c r="D4666" s="99" t="str">
        <f t="shared" si="216"/>
        <v/>
      </c>
      <c r="E4666" s="93"/>
      <c r="F4666" s="4"/>
      <c r="G4666" s="72"/>
      <c r="H4666" s="72"/>
      <c r="I4666" s="72"/>
      <c r="J4666" s="72"/>
      <c r="W4666" s="68">
        <f t="shared" si="217"/>
        <v>1</v>
      </c>
      <c r="AC4666" s="1" t="str">
        <f t="shared" si="218"/>
        <v>1900</v>
      </c>
    </row>
    <row r="4667" spans="4:29" x14ac:dyDescent="0.25">
      <c r="D4667" s="99" t="str">
        <f t="shared" si="216"/>
        <v/>
      </c>
      <c r="E4667" s="93"/>
      <c r="F4667" s="4"/>
      <c r="G4667" s="72"/>
      <c r="H4667" s="72"/>
      <c r="I4667" s="72"/>
      <c r="J4667" s="72"/>
      <c r="W4667" s="68">
        <f t="shared" si="217"/>
        <v>1</v>
      </c>
      <c r="AC4667" s="1" t="str">
        <f t="shared" si="218"/>
        <v>1900</v>
      </c>
    </row>
    <row r="4668" spans="4:29" x14ac:dyDescent="0.25">
      <c r="D4668" s="99" t="str">
        <f t="shared" si="216"/>
        <v/>
      </c>
      <c r="E4668" s="93"/>
      <c r="F4668" s="4"/>
      <c r="G4668" s="72"/>
      <c r="H4668" s="72"/>
      <c r="I4668" s="72"/>
      <c r="J4668" s="72"/>
      <c r="W4668" s="68">
        <f t="shared" si="217"/>
        <v>1</v>
      </c>
      <c r="AC4668" s="1" t="str">
        <f t="shared" si="218"/>
        <v>1900</v>
      </c>
    </row>
    <row r="4669" spans="4:29" x14ac:dyDescent="0.25">
      <c r="D4669" s="99" t="str">
        <f t="shared" si="216"/>
        <v/>
      </c>
      <c r="E4669" s="93"/>
      <c r="F4669" s="4"/>
      <c r="G4669" s="72"/>
      <c r="H4669" s="72"/>
      <c r="I4669" s="72"/>
      <c r="J4669" s="72"/>
      <c r="W4669" s="68">
        <f t="shared" si="217"/>
        <v>1</v>
      </c>
      <c r="AC4669" s="1" t="str">
        <f t="shared" si="218"/>
        <v>1900</v>
      </c>
    </row>
    <row r="4670" spans="4:29" x14ac:dyDescent="0.25">
      <c r="D4670" s="99" t="str">
        <f t="shared" si="216"/>
        <v/>
      </c>
      <c r="E4670" s="93"/>
      <c r="F4670" s="4"/>
      <c r="G4670" s="72"/>
      <c r="H4670" s="72"/>
      <c r="I4670" s="72"/>
      <c r="J4670" s="72"/>
      <c r="W4670" s="68">
        <f t="shared" si="217"/>
        <v>1</v>
      </c>
      <c r="AC4670" s="1" t="str">
        <f t="shared" si="218"/>
        <v>1900</v>
      </c>
    </row>
    <row r="4671" spans="4:29" x14ac:dyDescent="0.25">
      <c r="D4671" s="99" t="str">
        <f t="shared" si="216"/>
        <v/>
      </c>
      <c r="E4671" s="93"/>
      <c r="F4671" s="4"/>
      <c r="G4671" s="72"/>
      <c r="H4671" s="72"/>
      <c r="I4671" s="72"/>
      <c r="J4671" s="72"/>
      <c r="W4671" s="68">
        <f t="shared" si="217"/>
        <v>1</v>
      </c>
      <c r="AC4671" s="1" t="str">
        <f t="shared" si="218"/>
        <v>1900</v>
      </c>
    </row>
    <row r="4672" spans="4:29" x14ac:dyDescent="0.25">
      <c r="D4672" s="99" t="str">
        <f t="shared" si="216"/>
        <v/>
      </c>
      <c r="E4672" s="93"/>
      <c r="F4672" s="4"/>
      <c r="G4672" s="72"/>
      <c r="H4672" s="72"/>
      <c r="I4672" s="72"/>
      <c r="J4672" s="72"/>
      <c r="W4672" s="68">
        <f t="shared" si="217"/>
        <v>1</v>
      </c>
      <c r="AC4672" s="1" t="str">
        <f t="shared" si="218"/>
        <v>1900</v>
      </c>
    </row>
    <row r="4673" spans="4:29" x14ac:dyDescent="0.25">
      <c r="D4673" s="99" t="str">
        <f t="shared" si="216"/>
        <v/>
      </c>
      <c r="E4673" s="93"/>
      <c r="F4673" s="4"/>
      <c r="G4673" s="72"/>
      <c r="H4673" s="72"/>
      <c r="I4673" s="72"/>
      <c r="J4673" s="72"/>
      <c r="W4673" s="68">
        <f t="shared" si="217"/>
        <v>1</v>
      </c>
      <c r="AC4673" s="1" t="str">
        <f t="shared" si="218"/>
        <v>1900</v>
      </c>
    </row>
    <row r="4674" spans="4:29" x14ac:dyDescent="0.25">
      <c r="D4674" s="99" t="str">
        <f t="shared" si="216"/>
        <v/>
      </c>
      <c r="E4674" s="93"/>
      <c r="F4674" s="4"/>
      <c r="G4674" s="72"/>
      <c r="H4674" s="72"/>
      <c r="I4674" s="72"/>
      <c r="J4674" s="72"/>
      <c r="W4674" s="68">
        <f t="shared" si="217"/>
        <v>1</v>
      </c>
      <c r="AC4674" s="1" t="str">
        <f t="shared" si="218"/>
        <v>1900</v>
      </c>
    </row>
    <row r="4675" spans="4:29" x14ac:dyDescent="0.25">
      <c r="D4675" s="99" t="str">
        <f t="shared" si="216"/>
        <v/>
      </c>
      <c r="E4675" s="93"/>
      <c r="F4675" s="4"/>
      <c r="G4675" s="72"/>
      <c r="H4675" s="72"/>
      <c r="I4675" s="72"/>
      <c r="J4675" s="72"/>
      <c r="W4675" s="68">
        <f t="shared" si="217"/>
        <v>1</v>
      </c>
      <c r="AC4675" s="1" t="str">
        <f t="shared" si="218"/>
        <v>1900</v>
      </c>
    </row>
    <row r="4676" spans="4:29" x14ac:dyDescent="0.25">
      <c r="D4676" s="99" t="str">
        <f t="shared" ref="D4676:D4739" si="219">IF(W4676&lt;&gt;$V$1,IF(YEAR(W4676)=YEAR(W4675),D4675+1,1),"")</f>
        <v/>
      </c>
      <c r="E4676" s="93"/>
      <c r="F4676" s="4"/>
      <c r="G4676" s="72"/>
      <c r="H4676" s="72"/>
      <c r="I4676" s="72"/>
      <c r="J4676" s="72"/>
      <c r="W4676" s="68">
        <f t="shared" ref="W4676:W4739" si="220">IF(CONCATENATE(F4676,F4677,F4678,F4679,F4680,F4681)&lt;&gt;"",IF(AND(E4676&lt;&gt;0,ISNUMBER(E4676)=TRUE),E4676,W4675),$V$1)</f>
        <v>1</v>
      </c>
      <c r="AC4676" s="1" t="str">
        <f t="shared" si="218"/>
        <v>1900</v>
      </c>
    </row>
    <row r="4677" spans="4:29" x14ac:dyDescent="0.25">
      <c r="D4677" s="99" t="str">
        <f t="shared" si="219"/>
        <v/>
      </c>
      <c r="E4677" s="93"/>
      <c r="F4677" s="4"/>
      <c r="G4677" s="72"/>
      <c r="H4677" s="72"/>
      <c r="I4677" s="72"/>
      <c r="J4677" s="72"/>
      <c r="W4677" s="68">
        <f t="shared" si="220"/>
        <v>1</v>
      </c>
      <c r="AC4677" s="1" t="str">
        <f t="shared" ref="AC4677:AC4740" si="221">YEAR(W4677)&amp;F4677</f>
        <v>1900</v>
      </c>
    </row>
    <row r="4678" spans="4:29" x14ac:dyDescent="0.25">
      <c r="D4678" s="99" t="str">
        <f t="shared" si="219"/>
        <v/>
      </c>
      <c r="E4678" s="93"/>
      <c r="F4678" s="4"/>
      <c r="G4678" s="72"/>
      <c r="H4678" s="72"/>
      <c r="I4678" s="72"/>
      <c r="J4678" s="72"/>
      <c r="W4678" s="68">
        <f t="shared" si="220"/>
        <v>1</v>
      </c>
      <c r="AC4678" s="1" t="str">
        <f t="shared" si="221"/>
        <v>1900</v>
      </c>
    </row>
    <row r="4679" spans="4:29" x14ac:dyDescent="0.25">
      <c r="D4679" s="99" t="str">
        <f t="shared" si="219"/>
        <v/>
      </c>
      <c r="E4679" s="93"/>
      <c r="F4679" s="4"/>
      <c r="G4679" s="72"/>
      <c r="H4679" s="72"/>
      <c r="I4679" s="72"/>
      <c r="J4679" s="72"/>
      <c r="W4679" s="68">
        <f t="shared" si="220"/>
        <v>1</v>
      </c>
      <c r="AC4679" s="1" t="str">
        <f t="shared" si="221"/>
        <v>1900</v>
      </c>
    </row>
    <row r="4680" spans="4:29" x14ac:dyDescent="0.25">
      <c r="D4680" s="99" t="str">
        <f t="shared" si="219"/>
        <v/>
      </c>
      <c r="E4680" s="93"/>
      <c r="F4680" s="4"/>
      <c r="G4680" s="72"/>
      <c r="H4680" s="72"/>
      <c r="I4680" s="72"/>
      <c r="J4680" s="72"/>
      <c r="W4680" s="68">
        <f t="shared" si="220"/>
        <v>1</v>
      </c>
      <c r="AC4680" s="1" t="str">
        <f t="shared" si="221"/>
        <v>1900</v>
      </c>
    </row>
    <row r="4681" spans="4:29" x14ac:dyDescent="0.25">
      <c r="D4681" s="99" t="str">
        <f t="shared" si="219"/>
        <v/>
      </c>
      <c r="E4681" s="93"/>
      <c r="F4681" s="4"/>
      <c r="G4681" s="72"/>
      <c r="H4681" s="72"/>
      <c r="I4681" s="72"/>
      <c r="J4681" s="72"/>
      <c r="W4681" s="68">
        <f t="shared" si="220"/>
        <v>1</v>
      </c>
      <c r="AC4681" s="1" t="str">
        <f t="shared" si="221"/>
        <v>1900</v>
      </c>
    </row>
    <row r="4682" spans="4:29" x14ac:dyDescent="0.25">
      <c r="D4682" s="99" t="str">
        <f t="shared" si="219"/>
        <v/>
      </c>
      <c r="E4682" s="93"/>
      <c r="F4682" s="4"/>
      <c r="G4682" s="72"/>
      <c r="H4682" s="72"/>
      <c r="I4682" s="72"/>
      <c r="J4682" s="72"/>
      <c r="W4682" s="68">
        <f t="shared" si="220"/>
        <v>1</v>
      </c>
      <c r="AC4682" s="1" t="str">
        <f t="shared" si="221"/>
        <v>1900</v>
      </c>
    </row>
    <row r="4683" spans="4:29" x14ac:dyDescent="0.25">
      <c r="D4683" s="99" t="str">
        <f t="shared" si="219"/>
        <v/>
      </c>
      <c r="E4683" s="93"/>
      <c r="F4683" s="4"/>
      <c r="G4683" s="72"/>
      <c r="H4683" s="72"/>
      <c r="I4683" s="72"/>
      <c r="J4683" s="72"/>
      <c r="W4683" s="68">
        <f t="shared" si="220"/>
        <v>1</v>
      </c>
      <c r="AC4683" s="1" t="str">
        <f t="shared" si="221"/>
        <v>1900</v>
      </c>
    </row>
    <row r="4684" spans="4:29" x14ac:dyDescent="0.25">
      <c r="D4684" s="99" t="str">
        <f t="shared" si="219"/>
        <v/>
      </c>
      <c r="E4684" s="93"/>
      <c r="F4684" s="4"/>
      <c r="G4684" s="72"/>
      <c r="H4684" s="72"/>
      <c r="I4684" s="72"/>
      <c r="J4684" s="72"/>
      <c r="W4684" s="68">
        <f t="shared" si="220"/>
        <v>1</v>
      </c>
      <c r="AC4684" s="1" t="str">
        <f t="shared" si="221"/>
        <v>1900</v>
      </c>
    </row>
    <row r="4685" spans="4:29" x14ac:dyDescent="0.25">
      <c r="D4685" s="99" t="str">
        <f t="shared" si="219"/>
        <v/>
      </c>
      <c r="E4685" s="93"/>
      <c r="F4685" s="4"/>
      <c r="G4685" s="72"/>
      <c r="H4685" s="72"/>
      <c r="I4685" s="72"/>
      <c r="J4685" s="72"/>
      <c r="W4685" s="68">
        <f t="shared" si="220"/>
        <v>1</v>
      </c>
      <c r="AC4685" s="1" t="str">
        <f t="shared" si="221"/>
        <v>1900</v>
      </c>
    </row>
    <row r="4686" spans="4:29" x14ac:dyDescent="0.25">
      <c r="D4686" s="99" t="str">
        <f t="shared" si="219"/>
        <v/>
      </c>
      <c r="E4686" s="93"/>
      <c r="F4686" s="4"/>
      <c r="G4686" s="72"/>
      <c r="H4686" s="72"/>
      <c r="I4686" s="72"/>
      <c r="J4686" s="72"/>
      <c r="W4686" s="68">
        <f t="shared" si="220"/>
        <v>1</v>
      </c>
      <c r="AC4686" s="1" t="str">
        <f t="shared" si="221"/>
        <v>1900</v>
      </c>
    </row>
    <row r="4687" spans="4:29" x14ac:dyDescent="0.25">
      <c r="D4687" s="99" t="str">
        <f t="shared" si="219"/>
        <v/>
      </c>
      <c r="E4687" s="93"/>
      <c r="F4687" s="4"/>
      <c r="G4687" s="72"/>
      <c r="H4687" s="72"/>
      <c r="I4687" s="72"/>
      <c r="J4687" s="72"/>
      <c r="W4687" s="68">
        <f t="shared" si="220"/>
        <v>1</v>
      </c>
      <c r="AC4687" s="1" t="str">
        <f t="shared" si="221"/>
        <v>1900</v>
      </c>
    </row>
    <row r="4688" spans="4:29" x14ac:dyDescent="0.25">
      <c r="D4688" s="99" t="str">
        <f t="shared" si="219"/>
        <v/>
      </c>
      <c r="E4688" s="93"/>
      <c r="F4688" s="4"/>
      <c r="G4688" s="72"/>
      <c r="H4688" s="72"/>
      <c r="I4688" s="72"/>
      <c r="J4688" s="72"/>
      <c r="W4688" s="68">
        <f t="shared" si="220"/>
        <v>1</v>
      </c>
      <c r="AC4688" s="1" t="str">
        <f t="shared" si="221"/>
        <v>1900</v>
      </c>
    </row>
    <row r="4689" spans="4:29" x14ac:dyDescent="0.25">
      <c r="D4689" s="99" t="str">
        <f t="shared" si="219"/>
        <v/>
      </c>
      <c r="E4689" s="93"/>
      <c r="F4689" s="4"/>
      <c r="G4689" s="72"/>
      <c r="H4689" s="72"/>
      <c r="I4689" s="72"/>
      <c r="J4689" s="72"/>
      <c r="W4689" s="68">
        <f t="shared" si="220"/>
        <v>1</v>
      </c>
      <c r="AC4689" s="1" t="str">
        <f t="shared" si="221"/>
        <v>1900</v>
      </c>
    </row>
    <row r="4690" spans="4:29" x14ac:dyDescent="0.25">
      <c r="D4690" s="99" t="str">
        <f t="shared" si="219"/>
        <v/>
      </c>
      <c r="E4690" s="93"/>
      <c r="F4690" s="4"/>
      <c r="G4690" s="72"/>
      <c r="H4690" s="72"/>
      <c r="I4690" s="72"/>
      <c r="J4690" s="72"/>
      <c r="W4690" s="68">
        <f t="shared" si="220"/>
        <v>1</v>
      </c>
      <c r="AC4690" s="1" t="str">
        <f t="shared" si="221"/>
        <v>1900</v>
      </c>
    </row>
    <row r="4691" spans="4:29" x14ac:dyDescent="0.25">
      <c r="D4691" s="99" t="str">
        <f t="shared" si="219"/>
        <v/>
      </c>
      <c r="E4691" s="93"/>
      <c r="F4691" s="4"/>
      <c r="G4691" s="72"/>
      <c r="H4691" s="72"/>
      <c r="I4691" s="72"/>
      <c r="J4691" s="72"/>
      <c r="W4691" s="68">
        <f t="shared" si="220"/>
        <v>1</v>
      </c>
      <c r="AC4691" s="1" t="str">
        <f t="shared" si="221"/>
        <v>1900</v>
      </c>
    </row>
    <row r="4692" spans="4:29" x14ac:dyDescent="0.25">
      <c r="D4692" s="99" t="str">
        <f t="shared" si="219"/>
        <v/>
      </c>
      <c r="E4692" s="93"/>
      <c r="F4692" s="4"/>
      <c r="G4692" s="72"/>
      <c r="H4692" s="72"/>
      <c r="I4692" s="72"/>
      <c r="J4692" s="72"/>
      <c r="W4692" s="68">
        <f t="shared" si="220"/>
        <v>1</v>
      </c>
      <c r="AC4692" s="1" t="str">
        <f t="shared" si="221"/>
        <v>1900</v>
      </c>
    </row>
    <row r="4693" spans="4:29" x14ac:dyDescent="0.25">
      <c r="D4693" s="99" t="str">
        <f t="shared" si="219"/>
        <v/>
      </c>
      <c r="E4693" s="93"/>
      <c r="F4693" s="4"/>
      <c r="G4693" s="72"/>
      <c r="H4693" s="72"/>
      <c r="I4693" s="72"/>
      <c r="J4693" s="72"/>
      <c r="W4693" s="68">
        <f t="shared" si="220"/>
        <v>1</v>
      </c>
      <c r="AC4693" s="1" t="str">
        <f t="shared" si="221"/>
        <v>1900</v>
      </c>
    </row>
    <row r="4694" spans="4:29" x14ac:dyDescent="0.25">
      <c r="D4694" s="99" t="str">
        <f t="shared" si="219"/>
        <v/>
      </c>
      <c r="E4694" s="93"/>
      <c r="F4694" s="4"/>
      <c r="G4694" s="72"/>
      <c r="H4694" s="72"/>
      <c r="I4694" s="72"/>
      <c r="J4694" s="72"/>
      <c r="W4694" s="68">
        <f t="shared" si="220"/>
        <v>1</v>
      </c>
      <c r="AC4694" s="1" t="str">
        <f t="shared" si="221"/>
        <v>1900</v>
      </c>
    </row>
    <row r="4695" spans="4:29" x14ac:dyDescent="0.25">
      <c r="D4695" s="99" t="str">
        <f t="shared" si="219"/>
        <v/>
      </c>
      <c r="E4695" s="93"/>
      <c r="F4695" s="4"/>
      <c r="G4695" s="72"/>
      <c r="H4695" s="72"/>
      <c r="I4695" s="72"/>
      <c r="J4695" s="72"/>
      <c r="W4695" s="68">
        <f t="shared" si="220"/>
        <v>1</v>
      </c>
      <c r="AC4695" s="1" t="str">
        <f t="shared" si="221"/>
        <v>1900</v>
      </c>
    </row>
    <row r="4696" spans="4:29" x14ac:dyDescent="0.25">
      <c r="D4696" s="99" t="str">
        <f t="shared" si="219"/>
        <v/>
      </c>
      <c r="E4696" s="93"/>
      <c r="F4696" s="4"/>
      <c r="G4696" s="72"/>
      <c r="H4696" s="72"/>
      <c r="I4696" s="72"/>
      <c r="J4696" s="72"/>
      <c r="W4696" s="68">
        <f t="shared" si="220"/>
        <v>1</v>
      </c>
      <c r="AC4696" s="1" t="str">
        <f t="shared" si="221"/>
        <v>1900</v>
      </c>
    </row>
    <row r="4697" spans="4:29" x14ac:dyDescent="0.25">
      <c r="D4697" s="99" t="str">
        <f t="shared" si="219"/>
        <v/>
      </c>
      <c r="E4697" s="93"/>
      <c r="F4697" s="4"/>
      <c r="G4697" s="72"/>
      <c r="H4697" s="72"/>
      <c r="I4697" s="72"/>
      <c r="J4697" s="72"/>
      <c r="W4697" s="68">
        <f t="shared" si="220"/>
        <v>1</v>
      </c>
      <c r="AC4697" s="1" t="str">
        <f t="shared" si="221"/>
        <v>1900</v>
      </c>
    </row>
    <row r="4698" spans="4:29" x14ac:dyDescent="0.25">
      <c r="D4698" s="99" t="str">
        <f t="shared" si="219"/>
        <v/>
      </c>
      <c r="E4698" s="93"/>
      <c r="F4698" s="4"/>
      <c r="G4698" s="72"/>
      <c r="H4698" s="72"/>
      <c r="I4698" s="72"/>
      <c r="J4698" s="72"/>
      <c r="W4698" s="68">
        <f t="shared" si="220"/>
        <v>1</v>
      </c>
      <c r="AC4698" s="1" t="str">
        <f t="shared" si="221"/>
        <v>1900</v>
      </c>
    </row>
    <row r="4699" spans="4:29" x14ac:dyDescent="0.25">
      <c r="D4699" s="99" t="str">
        <f t="shared" si="219"/>
        <v/>
      </c>
      <c r="E4699" s="93"/>
      <c r="F4699" s="4"/>
      <c r="G4699" s="72"/>
      <c r="H4699" s="72"/>
      <c r="I4699" s="72"/>
      <c r="J4699" s="72"/>
      <c r="W4699" s="68">
        <f t="shared" si="220"/>
        <v>1</v>
      </c>
      <c r="AC4699" s="1" t="str">
        <f t="shared" si="221"/>
        <v>1900</v>
      </c>
    </row>
    <row r="4700" spans="4:29" x14ac:dyDescent="0.25">
      <c r="D4700" s="99" t="str">
        <f t="shared" si="219"/>
        <v/>
      </c>
      <c r="E4700" s="93"/>
      <c r="F4700" s="4"/>
      <c r="G4700" s="72"/>
      <c r="H4700" s="72"/>
      <c r="I4700" s="72"/>
      <c r="J4700" s="72"/>
      <c r="W4700" s="68">
        <f t="shared" si="220"/>
        <v>1</v>
      </c>
      <c r="AC4700" s="1" t="str">
        <f t="shared" si="221"/>
        <v>1900</v>
      </c>
    </row>
    <row r="4701" spans="4:29" x14ac:dyDescent="0.25">
      <c r="D4701" s="99" t="str">
        <f t="shared" si="219"/>
        <v/>
      </c>
      <c r="E4701" s="93"/>
      <c r="F4701" s="4"/>
      <c r="G4701" s="72"/>
      <c r="H4701" s="72"/>
      <c r="I4701" s="72"/>
      <c r="J4701" s="72"/>
      <c r="W4701" s="68">
        <f t="shared" si="220"/>
        <v>1</v>
      </c>
      <c r="AC4701" s="1" t="str">
        <f t="shared" si="221"/>
        <v>1900</v>
      </c>
    </row>
    <row r="4702" spans="4:29" x14ac:dyDescent="0.25">
      <c r="D4702" s="99" t="str">
        <f t="shared" si="219"/>
        <v/>
      </c>
      <c r="E4702" s="93"/>
      <c r="F4702" s="4"/>
      <c r="G4702" s="72"/>
      <c r="H4702" s="72"/>
      <c r="I4702" s="72"/>
      <c r="J4702" s="72"/>
      <c r="W4702" s="68">
        <f t="shared" si="220"/>
        <v>1</v>
      </c>
      <c r="AC4702" s="1" t="str">
        <f t="shared" si="221"/>
        <v>1900</v>
      </c>
    </row>
    <row r="4703" spans="4:29" x14ac:dyDescent="0.25">
      <c r="D4703" s="99" t="str">
        <f t="shared" si="219"/>
        <v/>
      </c>
      <c r="E4703" s="93"/>
      <c r="F4703" s="4"/>
      <c r="G4703" s="72"/>
      <c r="H4703" s="72"/>
      <c r="I4703" s="72"/>
      <c r="J4703" s="72"/>
      <c r="W4703" s="68">
        <f t="shared" si="220"/>
        <v>1</v>
      </c>
      <c r="AC4703" s="1" t="str">
        <f t="shared" si="221"/>
        <v>1900</v>
      </c>
    </row>
    <row r="4704" spans="4:29" x14ac:dyDescent="0.25">
      <c r="D4704" s="99" t="str">
        <f t="shared" si="219"/>
        <v/>
      </c>
      <c r="E4704" s="93"/>
      <c r="F4704" s="4"/>
      <c r="G4704" s="72"/>
      <c r="H4704" s="72"/>
      <c r="I4704" s="72"/>
      <c r="J4704" s="72"/>
      <c r="W4704" s="68">
        <f t="shared" si="220"/>
        <v>1</v>
      </c>
      <c r="AC4704" s="1" t="str">
        <f t="shared" si="221"/>
        <v>1900</v>
      </c>
    </row>
    <row r="4705" spans="4:29" x14ac:dyDescent="0.25">
      <c r="D4705" s="99" t="str">
        <f t="shared" si="219"/>
        <v/>
      </c>
      <c r="E4705" s="93"/>
      <c r="F4705" s="4"/>
      <c r="G4705" s="72"/>
      <c r="H4705" s="72"/>
      <c r="I4705" s="72"/>
      <c r="J4705" s="72"/>
      <c r="W4705" s="68">
        <f t="shared" si="220"/>
        <v>1</v>
      </c>
      <c r="AC4705" s="1" t="str">
        <f t="shared" si="221"/>
        <v>1900</v>
      </c>
    </row>
    <row r="4706" spans="4:29" x14ac:dyDescent="0.25">
      <c r="D4706" s="99" t="str">
        <f t="shared" si="219"/>
        <v/>
      </c>
      <c r="E4706" s="93"/>
      <c r="F4706" s="4"/>
      <c r="G4706" s="72"/>
      <c r="H4706" s="72"/>
      <c r="I4706" s="72"/>
      <c r="J4706" s="72"/>
      <c r="W4706" s="68">
        <f t="shared" si="220"/>
        <v>1</v>
      </c>
      <c r="AC4706" s="1" t="str">
        <f t="shared" si="221"/>
        <v>1900</v>
      </c>
    </row>
    <row r="4707" spans="4:29" x14ac:dyDescent="0.25">
      <c r="D4707" s="99" t="str">
        <f t="shared" si="219"/>
        <v/>
      </c>
      <c r="E4707" s="93"/>
      <c r="F4707" s="4"/>
      <c r="G4707" s="72"/>
      <c r="H4707" s="72"/>
      <c r="I4707" s="72"/>
      <c r="J4707" s="72"/>
      <c r="W4707" s="68">
        <f t="shared" si="220"/>
        <v>1</v>
      </c>
      <c r="AC4707" s="1" t="str">
        <f t="shared" si="221"/>
        <v>1900</v>
      </c>
    </row>
    <row r="4708" spans="4:29" x14ac:dyDescent="0.25">
      <c r="D4708" s="99" t="str">
        <f t="shared" si="219"/>
        <v/>
      </c>
      <c r="E4708" s="93"/>
      <c r="F4708" s="4"/>
      <c r="G4708" s="72"/>
      <c r="H4708" s="72"/>
      <c r="I4708" s="72"/>
      <c r="J4708" s="72"/>
      <c r="W4708" s="68">
        <f t="shared" si="220"/>
        <v>1</v>
      </c>
      <c r="AC4708" s="1" t="str">
        <f t="shared" si="221"/>
        <v>1900</v>
      </c>
    </row>
    <row r="4709" spans="4:29" x14ac:dyDescent="0.25">
      <c r="D4709" s="99" t="str">
        <f t="shared" si="219"/>
        <v/>
      </c>
      <c r="E4709" s="93"/>
      <c r="F4709" s="4"/>
      <c r="G4709" s="72"/>
      <c r="H4709" s="72"/>
      <c r="I4709" s="72"/>
      <c r="J4709" s="72"/>
      <c r="W4709" s="68">
        <f t="shared" si="220"/>
        <v>1</v>
      </c>
      <c r="AC4709" s="1" t="str">
        <f t="shared" si="221"/>
        <v>1900</v>
      </c>
    </row>
    <row r="4710" spans="4:29" x14ac:dyDescent="0.25">
      <c r="D4710" s="99" t="str">
        <f t="shared" si="219"/>
        <v/>
      </c>
      <c r="E4710" s="93"/>
      <c r="F4710" s="4"/>
      <c r="G4710" s="72"/>
      <c r="H4710" s="72"/>
      <c r="I4710" s="72"/>
      <c r="J4710" s="72"/>
      <c r="W4710" s="68">
        <f t="shared" si="220"/>
        <v>1</v>
      </c>
      <c r="AC4710" s="1" t="str">
        <f t="shared" si="221"/>
        <v>1900</v>
      </c>
    </row>
    <row r="4711" spans="4:29" x14ac:dyDescent="0.25">
      <c r="D4711" s="99" t="str">
        <f t="shared" si="219"/>
        <v/>
      </c>
      <c r="E4711" s="93"/>
      <c r="F4711" s="4"/>
      <c r="G4711" s="72"/>
      <c r="H4711" s="72"/>
      <c r="I4711" s="72"/>
      <c r="J4711" s="72"/>
      <c r="W4711" s="68">
        <f t="shared" si="220"/>
        <v>1</v>
      </c>
      <c r="AC4711" s="1" t="str">
        <f t="shared" si="221"/>
        <v>1900</v>
      </c>
    </row>
    <row r="4712" spans="4:29" x14ac:dyDescent="0.25">
      <c r="D4712" s="99" t="str">
        <f t="shared" si="219"/>
        <v/>
      </c>
      <c r="E4712" s="93"/>
      <c r="F4712" s="4"/>
      <c r="G4712" s="72"/>
      <c r="H4712" s="72"/>
      <c r="I4712" s="72"/>
      <c r="J4712" s="72"/>
      <c r="W4712" s="68">
        <f t="shared" si="220"/>
        <v>1</v>
      </c>
      <c r="AC4712" s="1" t="str">
        <f t="shared" si="221"/>
        <v>1900</v>
      </c>
    </row>
    <row r="4713" spans="4:29" x14ac:dyDescent="0.25">
      <c r="D4713" s="99" t="str">
        <f t="shared" si="219"/>
        <v/>
      </c>
      <c r="E4713" s="93"/>
      <c r="F4713" s="4"/>
      <c r="G4713" s="72"/>
      <c r="H4713" s="72"/>
      <c r="I4713" s="72"/>
      <c r="J4713" s="72"/>
      <c r="W4713" s="68">
        <f t="shared" si="220"/>
        <v>1</v>
      </c>
      <c r="AC4713" s="1" t="str">
        <f t="shared" si="221"/>
        <v>1900</v>
      </c>
    </row>
    <row r="4714" spans="4:29" x14ac:dyDescent="0.25">
      <c r="D4714" s="99" t="str">
        <f t="shared" si="219"/>
        <v/>
      </c>
      <c r="E4714" s="93"/>
      <c r="F4714" s="4"/>
      <c r="G4714" s="72"/>
      <c r="H4714" s="72"/>
      <c r="I4714" s="72"/>
      <c r="J4714" s="72"/>
      <c r="W4714" s="68">
        <f t="shared" si="220"/>
        <v>1</v>
      </c>
      <c r="AC4714" s="1" t="str">
        <f t="shared" si="221"/>
        <v>1900</v>
      </c>
    </row>
    <row r="4715" spans="4:29" x14ac:dyDescent="0.25">
      <c r="D4715" s="99" t="str">
        <f t="shared" si="219"/>
        <v/>
      </c>
      <c r="E4715" s="93"/>
      <c r="F4715" s="4"/>
      <c r="G4715" s="72"/>
      <c r="H4715" s="72"/>
      <c r="I4715" s="72"/>
      <c r="J4715" s="72"/>
      <c r="W4715" s="68">
        <f t="shared" si="220"/>
        <v>1</v>
      </c>
      <c r="AC4715" s="1" t="str">
        <f t="shared" si="221"/>
        <v>1900</v>
      </c>
    </row>
    <row r="4716" spans="4:29" x14ac:dyDescent="0.25">
      <c r="D4716" s="99" t="str">
        <f t="shared" si="219"/>
        <v/>
      </c>
      <c r="E4716" s="93"/>
      <c r="F4716" s="4"/>
      <c r="G4716" s="72"/>
      <c r="H4716" s="72"/>
      <c r="I4716" s="72"/>
      <c r="J4716" s="72"/>
      <c r="W4716" s="68">
        <f t="shared" si="220"/>
        <v>1</v>
      </c>
      <c r="AC4716" s="1" t="str">
        <f t="shared" si="221"/>
        <v>1900</v>
      </c>
    </row>
    <row r="4717" spans="4:29" x14ac:dyDescent="0.25">
      <c r="D4717" s="99" t="str">
        <f t="shared" si="219"/>
        <v/>
      </c>
      <c r="E4717" s="93"/>
      <c r="F4717" s="4"/>
      <c r="G4717" s="72"/>
      <c r="H4717" s="72"/>
      <c r="I4717" s="72"/>
      <c r="J4717" s="72"/>
      <c r="W4717" s="68">
        <f t="shared" si="220"/>
        <v>1</v>
      </c>
      <c r="AC4717" s="1" t="str">
        <f t="shared" si="221"/>
        <v>1900</v>
      </c>
    </row>
    <row r="4718" spans="4:29" x14ac:dyDescent="0.25">
      <c r="D4718" s="99" t="str">
        <f t="shared" si="219"/>
        <v/>
      </c>
      <c r="E4718" s="93"/>
      <c r="F4718" s="4"/>
      <c r="G4718" s="72"/>
      <c r="H4718" s="72"/>
      <c r="I4718" s="72"/>
      <c r="J4718" s="72"/>
      <c r="W4718" s="68">
        <f t="shared" si="220"/>
        <v>1</v>
      </c>
      <c r="AC4718" s="1" t="str">
        <f t="shared" si="221"/>
        <v>1900</v>
      </c>
    </row>
    <row r="4719" spans="4:29" x14ac:dyDescent="0.25">
      <c r="D4719" s="99" t="str">
        <f t="shared" si="219"/>
        <v/>
      </c>
      <c r="E4719" s="93"/>
      <c r="F4719" s="4"/>
      <c r="G4719" s="72"/>
      <c r="H4719" s="72"/>
      <c r="I4719" s="72"/>
      <c r="J4719" s="72"/>
      <c r="W4719" s="68">
        <f t="shared" si="220"/>
        <v>1</v>
      </c>
      <c r="AC4719" s="1" t="str">
        <f t="shared" si="221"/>
        <v>1900</v>
      </c>
    </row>
    <row r="4720" spans="4:29" x14ac:dyDescent="0.25">
      <c r="D4720" s="99" t="str">
        <f t="shared" si="219"/>
        <v/>
      </c>
      <c r="E4720" s="93"/>
      <c r="F4720" s="4"/>
      <c r="G4720" s="72"/>
      <c r="H4720" s="72"/>
      <c r="I4720" s="72"/>
      <c r="J4720" s="72"/>
      <c r="W4720" s="68">
        <f t="shared" si="220"/>
        <v>1</v>
      </c>
      <c r="AC4720" s="1" t="str">
        <f t="shared" si="221"/>
        <v>1900</v>
      </c>
    </row>
    <row r="4721" spans="4:29" x14ac:dyDescent="0.25">
      <c r="D4721" s="99" t="str">
        <f t="shared" si="219"/>
        <v/>
      </c>
      <c r="E4721" s="93"/>
      <c r="F4721" s="4"/>
      <c r="G4721" s="72"/>
      <c r="H4721" s="72"/>
      <c r="I4721" s="72"/>
      <c r="J4721" s="72"/>
      <c r="W4721" s="68">
        <f t="shared" si="220"/>
        <v>1</v>
      </c>
      <c r="AC4721" s="1" t="str">
        <f t="shared" si="221"/>
        <v>1900</v>
      </c>
    </row>
    <row r="4722" spans="4:29" x14ac:dyDescent="0.25">
      <c r="D4722" s="99" t="str">
        <f t="shared" si="219"/>
        <v/>
      </c>
      <c r="E4722" s="93"/>
      <c r="F4722" s="4"/>
      <c r="G4722" s="72"/>
      <c r="H4722" s="72"/>
      <c r="I4722" s="72"/>
      <c r="J4722" s="72"/>
      <c r="W4722" s="68">
        <f t="shared" si="220"/>
        <v>1</v>
      </c>
      <c r="AC4722" s="1" t="str">
        <f t="shared" si="221"/>
        <v>1900</v>
      </c>
    </row>
    <row r="4723" spans="4:29" x14ac:dyDescent="0.25">
      <c r="D4723" s="99" t="str">
        <f t="shared" si="219"/>
        <v/>
      </c>
      <c r="E4723" s="93"/>
      <c r="F4723" s="4"/>
      <c r="G4723" s="72"/>
      <c r="H4723" s="72"/>
      <c r="I4723" s="72"/>
      <c r="J4723" s="72"/>
      <c r="W4723" s="68">
        <f t="shared" si="220"/>
        <v>1</v>
      </c>
      <c r="AC4723" s="1" t="str">
        <f t="shared" si="221"/>
        <v>1900</v>
      </c>
    </row>
    <row r="4724" spans="4:29" x14ac:dyDescent="0.25">
      <c r="D4724" s="99" t="str">
        <f t="shared" si="219"/>
        <v/>
      </c>
      <c r="E4724" s="93"/>
      <c r="F4724" s="4"/>
      <c r="G4724" s="72"/>
      <c r="H4724" s="72"/>
      <c r="I4724" s="72"/>
      <c r="J4724" s="72"/>
      <c r="W4724" s="68">
        <f t="shared" si="220"/>
        <v>1</v>
      </c>
      <c r="AC4724" s="1" t="str">
        <f t="shared" si="221"/>
        <v>1900</v>
      </c>
    </row>
    <row r="4725" spans="4:29" x14ac:dyDescent="0.25">
      <c r="D4725" s="99" t="str">
        <f t="shared" si="219"/>
        <v/>
      </c>
      <c r="E4725" s="93"/>
      <c r="F4725" s="4"/>
      <c r="G4725" s="72"/>
      <c r="H4725" s="72"/>
      <c r="I4725" s="72"/>
      <c r="J4725" s="72"/>
      <c r="W4725" s="68">
        <f t="shared" si="220"/>
        <v>1</v>
      </c>
      <c r="AC4725" s="1" t="str">
        <f t="shared" si="221"/>
        <v>1900</v>
      </c>
    </row>
    <row r="4726" spans="4:29" x14ac:dyDescent="0.25">
      <c r="D4726" s="99" t="str">
        <f t="shared" si="219"/>
        <v/>
      </c>
      <c r="E4726" s="93"/>
      <c r="F4726" s="4"/>
      <c r="G4726" s="72"/>
      <c r="H4726" s="72"/>
      <c r="I4726" s="72"/>
      <c r="J4726" s="72"/>
      <c r="W4726" s="68">
        <f t="shared" si="220"/>
        <v>1</v>
      </c>
      <c r="AC4726" s="1" t="str">
        <f t="shared" si="221"/>
        <v>1900</v>
      </c>
    </row>
    <row r="4727" spans="4:29" x14ac:dyDescent="0.25">
      <c r="D4727" s="99" t="str">
        <f t="shared" si="219"/>
        <v/>
      </c>
      <c r="E4727" s="93"/>
      <c r="F4727" s="4"/>
      <c r="G4727" s="72"/>
      <c r="H4727" s="72"/>
      <c r="I4727" s="72"/>
      <c r="J4727" s="72"/>
      <c r="W4727" s="68">
        <f t="shared" si="220"/>
        <v>1</v>
      </c>
      <c r="AC4727" s="1" t="str">
        <f t="shared" si="221"/>
        <v>1900</v>
      </c>
    </row>
    <row r="4728" spans="4:29" x14ac:dyDescent="0.25">
      <c r="D4728" s="99" t="str">
        <f t="shared" si="219"/>
        <v/>
      </c>
      <c r="E4728" s="93"/>
      <c r="F4728" s="4"/>
      <c r="G4728" s="72"/>
      <c r="H4728" s="72"/>
      <c r="I4728" s="72"/>
      <c r="J4728" s="72"/>
      <c r="W4728" s="68">
        <f t="shared" si="220"/>
        <v>1</v>
      </c>
      <c r="AC4728" s="1" t="str">
        <f t="shared" si="221"/>
        <v>1900</v>
      </c>
    </row>
    <row r="4729" spans="4:29" x14ac:dyDescent="0.25">
      <c r="D4729" s="99" t="str">
        <f t="shared" si="219"/>
        <v/>
      </c>
      <c r="E4729" s="93"/>
      <c r="F4729" s="4"/>
      <c r="G4729" s="72"/>
      <c r="H4729" s="72"/>
      <c r="I4729" s="72"/>
      <c r="J4729" s="72"/>
      <c r="W4729" s="68">
        <f t="shared" si="220"/>
        <v>1</v>
      </c>
      <c r="AC4729" s="1" t="str">
        <f t="shared" si="221"/>
        <v>1900</v>
      </c>
    </row>
    <row r="4730" spans="4:29" x14ac:dyDescent="0.25">
      <c r="D4730" s="99" t="str">
        <f t="shared" si="219"/>
        <v/>
      </c>
      <c r="E4730" s="93"/>
      <c r="F4730" s="4"/>
      <c r="G4730" s="72"/>
      <c r="H4730" s="72"/>
      <c r="I4730" s="72"/>
      <c r="J4730" s="72"/>
      <c r="W4730" s="68">
        <f t="shared" si="220"/>
        <v>1</v>
      </c>
      <c r="AC4730" s="1" t="str">
        <f t="shared" si="221"/>
        <v>1900</v>
      </c>
    </row>
    <row r="4731" spans="4:29" x14ac:dyDescent="0.25">
      <c r="D4731" s="99" t="str">
        <f t="shared" si="219"/>
        <v/>
      </c>
      <c r="E4731" s="93"/>
      <c r="F4731" s="4"/>
      <c r="G4731" s="72"/>
      <c r="H4731" s="72"/>
      <c r="I4731" s="72"/>
      <c r="J4731" s="72"/>
      <c r="W4731" s="68">
        <f t="shared" si="220"/>
        <v>1</v>
      </c>
      <c r="AC4731" s="1" t="str">
        <f t="shared" si="221"/>
        <v>1900</v>
      </c>
    </row>
    <row r="4732" spans="4:29" x14ac:dyDescent="0.25">
      <c r="D4732" s="99" t="str">
        <f t="shared" si="219"/>
        <v/>
      </c>
      <c r="E4732" s="93"/>
      <c r="F4732" s="4"/>
      <c r="G4732" s="72"/>
      <c r="H4732" s="72"/>
      <c r="I4732" s="72"/>
      <c r="J4732" s="72"/>
      <c r="W4732" s="68">
        <f t="shared" si="220"/>
        <v>1</v>
      </c>
      <c r="AC4732" s="1" t="str">
        <f t="shared" si="221"/>
        <v>1900</v>
      </c>
    </row>
    <row r="4733" spans="4:29" x14ac:dyDescent="0.25">
      <c r="D4733" s="99" t="str">
        <f t="shared" si="219"/>
        <v/>
      </c>
      <c r="E4733" s="93"/>
      <c r="F4733" s="4"/>
      <c r="G4733" s="72"/>
      <c r="H4733" s="72"/>
      <c r="I4733" s="72"/>
      <c r="J4733" s="72"/>
      <c r="W4733" s="68">
        <f t="shared" si="220"/>
        <v>1</v>
      </c>
      <c r="AC4733" s="1" t="str">
        <f t="shared" si="221"/>
        <v>1900</v>
      </c>
    </row>
    <row r="4734" spans="4:29" x14ac:dyDescent="0.25">
      <c r="D4734" s="99" t="str">
        <f t="shared" si="219"/>
        <v/>
      </c>
      <c r="E4734" s="93"/>
      <c r="F4734" s="4"/>
      <c r="G4734" s="72"/>
      <c r="H4734" s="72"/>
      <c r="I4734" s="72"/>
      <c r="J4734" s="72"/>
      <c r="W4734" s="68">
        <f t="shared" si="220"/>
        <v>1</v>
      </c>
      <c r="AC4734" s="1" t="str">
        <f t="shared" si="221"/>
        <v>1900</v>
      </c>
    </row>
    <row r="4735" spans="4:29" x14ac:dyDescent="0.25">
      <c r="D4735" s="99" t="str">
        <f t="shared" si="219"/>
        <v/>
      </c>
      <c r="E4735" s="93"/>
      <c r="F4735" s="4"/>
      <c r="G4735" s="72"/>
      <c r="H4735" s="72"/>
      <c r="I4735" s="72"/>
      <c r="J4735" s="72"/>
      <c r="W4735" s="68">
        <f t="shared" si="220"/>
        <v>1</v>
      </c>
      <c r="AC4735" s="1" t="str">
        <f t="shared" si="221"/>
        <v>1900</v>
      </c>
    </row>
    <row r="4736" spans="4:29" x14ac:dyDescent="0.25">
      <c r="D4736" s="99" t="str">
        <f t="shared" si="219"/>
        <v/>
      </c>
      <c r="E4736" s="93"/>
      <c r="F4736" s="4"/>
      <c r="G4736" s="72"/>
      <c r="H4736" s="72"/>
      <c r="I4736" s="72"/>
      <c r="J4736" s="72"/>
      <c r="W4736" s="68">
        <f t="shared" si="220"/>
        <v>1</v>
      </c>
      <c r="AC4736" s="1" t="str">
        <f t="shared" si="221"/>
        <v>1900</v>
      </c>
    </row>
    <row r="4737" spans="4:29" x14ac:dyDescent="0.25">
      <c r="D4737" s="99" t="str">
        <f t="shared" si="219"/>
        <v/>
      </c>
      <c r="E4737" s="93"/>
      <c r="F4737" s="4"/>
      <c r="G4737" s="72"/>
      <c r="H4737" s="72"/>
      <c r="I4737" s="72"/>
      <c r="J4737" s="72"/>
      <c r="W4737" s="68">
        <f t="shared" si="220"/>
        <v>1</v>
      </c>
      <c r="AC4737" s="1" t="str">
        <f t="shared" si="221"/>
        <v>1900</v>
      </c>
    </row>
    <row r="4738" spans="4:29" x14ac:dyDescent="0.25">
      <c r="D4738" s="99" t="str">
        <f t="shared" si="219"/>
        <v/>
      </c>
      <c r="E4738" s="93"/>
      <c r="F4738" s="4"/>
      <c r="G4738" s="72"/>
      <c r="H4738" s="72"/>
      <c r="I4738" s="72"/>
      <c r="J4738" s="72"/>
      <c r="W4738" s="68">
        <f t="shared" si="220"/>
        <v>1</v>
      </c>
      <c r="AC4738" s="1" t="str">
        <f t="shared" si="221"/>
        <v>1900</v>
      </c>
    </row>
    <row r="4739" spans="4:29" x14ac:dyDescent="0.25">
      <c r="D4739" s="99" t="str">
        <f t="shared" si="219"/>
        <v/>
      </c>
      <c r="E4739" s="93"/>
      <c r="F4739" s="4"/>
      <c r="G4739" s="72"/>
      <c r="H4739" s="72"/>
      <c r="I4739" s="72"/>
      <c r="J4739" s="72"/>
      <c r="W4739" s="68">
        <f t="shared" si="220"/>
        <v>1</v>
      </c>
      <c r="AC4739" s="1" t="str">
        <f t="shared" si="221"/>
        <v>1900</v>
      </c>
    </row>
    <row r="4740" spans="4:29" x14ac:dyDescent="0.25">
      <c r="D4740" s="99" t="str">
        <f t="shared" ref="D4740:D4803" si="222">IF(W4740&lt;&gt;$V$1,IF(YEAR(W4740)=YEAR(W4739),D4739+1,1),"")</f>
        <v/>
      </c>
      <c r="E4740" s="93"/>
      <c r="F4740" s="4"/>
      <c r="G4740" s="72"/>
      <c r="H4740" s="72"/>
      <c r="I4740" s="72"/>
      <c r="J4740" s="72"/>
      <c r="W4740" s="68">
        <f t="shared" ref="W4740:W4803" si="223">IF(CONCATENATE(F4740,F4741,F4742,F4743,F4744,F4745)&lt;&gt;"",IF(AND(E4740&lt;&gt;0,ISNUMBER(E4740)=TRUE),E4740,W4739),$V$1)</f>
        <v>1</v>
      </c>
      <c r="AC4740" s="1" t="str">
        <f t="shared" si="221"/>
        <v>1900</v>
      </c>
    </row>
    <row r="4741" spans="4:29" x14ac:dyDescent="0.25">
      <c r="D4741" s="99" t="str">
        <f t="shared" si="222"/>
        <v/>
      </c>
      <c r="E4741" s="93"/>
      <c r="F4741" s="4"/>
      <c r="G4741" s="72"/>
      <c r="H4741" s="72"/>
      <c r="I4741" s="72"/>
      <c r="J4741" s="72"/>
      <c r="W4741" s="68">
        <f t="shared" si="223"/>
        <v>1</v>
      </c>
      <c r="AC4741" s="1" t="str">
        <f t="shared" ref="AC4741:AC4804" si="224">YEAR(W4741)&amp;F4741</f>
        <v>1900</v>
      </c>
    </row>
    <row r="4742" spans="4:29" x14ac:dyDescent="0.25">
      <c r="D4742" s="99" t="str">
        <f t="shared" si="222"/>
        <v/>
      </c>
      <c r="E4742" s="93"/>
      <c r="F4742" s="4"/>
      <c r="G4742" s="72"/>
      <c r="H4742" s="72"/>
      <c r="I4742" s="72"/>
      <c r="J4742" s="72"/>
      <c r="W4742" s="68">
        <f t="shared" si="223"/>
        <v>1</v>
      </c>
      <c r="AC4742" s="1" t="str">
        <f t="shared" si="224"/>
        <v>1900</v>
      </c>
    </row>
    <row r="4743" spans="4:29" x14ac:dyDescent="0.25">
      <c r="D4743" s="99" t="str">
        <f t="shared" si="222"/>
        <v/>
      </c>
      <c r="E4743" s="93"/>
      <c r="F4743" s="4"/>
      <c r="G4743" s="72"/>
      <c r="H4743" s="72"/>
      <c r="I4743" s="72"/>
      <c r="J4743" s="72"/>
      <c r="W4743" s="68">
        <f t="shared" si="223"/>
        <v>1</v>
      </c>
      <c r="AC4743" s="1" t="str">
        <f t="shared" si="224"/>
        <v>1900</v>
      </c>
    </row>
    <row r="4744" spans="4:29" x14ac:dyDescent="0.25">
      <c r="D4744" s="99" t="str">
        <f t="shared" si="222"/>
        <v/>
      </c>
      <c r="E4744" s="93"/>
      <c r="F4744" s="4"/>
      <c r="G4744" s="72"/>
      <c r="H4744" s="72"/>
      <c r="I4744" s="72"/>
      <c r="J4744" s="72"/>
      <c r="W4744" s="68">
        <f t="shared" si="223"/>
        <v>1</v>
      </c>
      <c r="AC4744" s="1" t="str">
        <f t="shared" si="224"/>
        <v>1900</v>
      </c>
    </row>
    <row r="4745" spans="4:29" x14ac:dyDescent="0.25">
      <c r="D4745" s="99" t="str">
        <f t="shared" si="222"/>
        <v/>
      </c>
      <c r="E4745" s="93"/>
      <c r="F4745" s="4"/>
      <c r="G4745" s="72"/>
      <c r="H4745" s="72"/>
      <c r="I4745" s="72"/>
      <c r="J4745" s="72"/>
      <c r="W4745" s="68">
        <f t="shared" si="223"/>
        <v>1</v>
      </c>
      <c r="AC4745" s="1" t="str">
        <f t="shared" si="224"/>
        <v>1900</v>
      </c>
    </row>
    <row r="4746" spans="4:29" x14ac:dyDescent="0.25">
      <c r="D4746" s="99" t="str">
        <f t="shared" si="222"/>
        <v/>
      </c>
      <c r="E4746" s="93"/>
      <c r="F4746" s="4"/>
      <c r="G4746" s="72"/>
      <c r="H4746" s="72"/>
      <c r="I4746" s="72"/>
      <c r="J4746" s="72"/>
      <c r="W4746" s="68">
        <f t="shared" si="223"/>
        <v>1</v>
      </c>
      <c r="AC4746" s="1" t="str">
        <f t="shared" si="224"/>
        <v>1900</v>
      </c>
    </row>
    <row r="4747" spans="4:29" x14ac:dyDescent="0.25">
      <c r="D4747" s="99" t="str">
        <f t="shared" si="222"/>
        <v/>
      </c>
      <c r="E4747" s="93"/>
      <c r="F4747" s="4"/>
      <c r="G4747" s="72"/>
      <c r="H4747" s="72"/>
      <c r="I4747" s="72"/>
      <c r="J4747" s="72"/>
      <c r="W4747" s="68">
        <f t="shared" si="223"/>
        <v>1</v>
      </c>
      <c r="AC4747" s="1" t="str">
        <f t="shared" si="224"/>
        <v>1900</v>
      </c>
    </row>
    <row r="4748" spans="4:29" x14ac:dyDescent="0.25">
      <c r="D4748" s="99" t="str">
        <f t="shared" si="222"/>
        <v/>
      </c>
      <c r="E4748" s="93"/>
      <c r="F4748" s="4"/>
      <c r="G4748" s="72"/>
      <c r="H4748" s="72"/>
      <c r="I4748" s="72"/>
      <c r="J4748" s="72"/>
      <c r="W4748" s="68">
        <f t="shared" si="223"/>
        <v>1</v>
      </c>
      <c r="AC4748" s="1" t="str">
        <f t="shared" si="224"/>
        <v>1900</v>
      </c>
    </row>
    <row r="4749" spans="4:29" x14ac:dyDescent="0.25">
      <c r="D4749" s="99" t="str">
        <f t="shared" si="222"/>
        <v/>
      </c>
      <c r="E4749" s="93"/>
      <c r="F4749" s="4"/>
      <c r="G4749" s="72"/>
      <c r="H4749" s="72"/>
      <c r="I4749" s="72"/>
      <c r="J4749" s="72"/>
      <c r="W4749" s="68">
        <f t="shared" si="223"/>
        <v>1</v>
      </c>
      <c r="AC4749" s="1" t="str">
        <f t="shared" si="224"/>
        <v>1900</v>
      </c>
    </row>
    <row r="4750" spans="4:29" x14ac:dyDescent="0.25">
      <c r="D4750" s="99" t="str">
        <f t="shared" si="222"/>
        <v/>
      </c>
      <c r="E4750" s="93"/>
      <c r="F4750" s="4"/>
      <c r="G4750" s="72"/>
      <c r="H4750" s="72"/>
      <c r="I4750" s="72"/>
      <c r="J4750" s="72"/>
      <c r="W4750" s="68">
        <f t="shared" si="223"/>
        <v>1</v>
      </c>
      <c r="AC4750" s="1" t="str">
        <f t="shared" si="224"/>
        <v>1900</v>
      </c>
    </row>
    <row r="4751" spans="4:29" x14ac:dyDescent="0.25">
      <c r="D4751" s="99" t="str">
        <f t="shared" si="222"/>
        <v/>
      </c>
      <c r="E4751" s="93"/>
      <c r="F4751" s="4"/>
      <c r="G4751" s="72"/>
      <c r="H4751" s="72"/>
      <c r="I4751" s="72"/>
      <c r="J4751" s="72"/>
      <c r="W4751" s="68">
        <f t="shared" si="223"/>
        <v>1</v>
      </c>
      <c r="AC4751" s="1" t="str">
        <f t="shared" si="224"/>
        <v>1900</v>
      </c>
    </row>
    <row r="4752" spans="4:29" x14ac:dyDescent="0.25">
      <c r="D4752" s="99" t="str">
        <f t="shared" si="222"/>
        <v/>
      </c>
      <c r="E4752" s="93"/>
      <c r="F4752" s="4"/>
      <c r="G4752" s="72"/>
      <c r="H4752" s="72"/>
      <c r="I4752" s="72"/>
      <c r="J4752" s="72"/>
      <c r="W4752" s="68">
        <f t="shared" si="223"/>
        <v>1</v>
      </c>
      <c r="AC4752" s="1" t="str">
        <f t="shared" si="224"/>
        <v>1900</v>
      </c>
    </row>
    <row r="4753" spans="4:29" x14ac:dyDescent="0.25">
      <c r="D4753" s="99" t="str">
        <f t="shared" si="222"/>
        <v/>
      </c>
      <c r="E4753" s="93"/>
      <c r="F4753" s="4"/>
      <c r="G4753" s="72"/>
      <c r="H4753" s="72"/>
      <c r="I4753" s="72"/>
      <c r="J4753" s="72"/>
      <c r="W4753" s="68">
        <f t="shared" si="223"/>
        <v>1</v>
      </c>
      <c r="AC4753" s="1" t="str">
        <f t="shared" si="224"/>
        <v>1900</v>
      </c>
    </row>
    <row r="4754" spans="4:29" x14ac:dyDescent="0.25">
      <c r="D4754" s="99" t="str">
        <f t="shared" si="222"/>
        <v/>
      </c>
      <c r="E4754" s="93"/>
      <c r="F4754" s="4"/>
      <c r="G4754" s="72"/>
      <c r="H4754" s="72"/>
      <c r="I4754" s="72"/>
      <c r="J4754" s="72"/>
      <c r="W4754" s="68">
        <f t="shared" si="223"/>
        <v>1</v>
      </c>
      <c r="AC4754" s="1" t="str">
        <f t="shared" si="224"/>
        <v>1900</v>
      </c>
    </row>
    <row r="4755" spans="4:29" x14ac:dyDescent="0.25">
      <c r="D4755" s="99" t="str">
        <f t="shared" si="222"/>
        <v/>
      </c>
      <c r="E4755" s="93"/>
      <c r="F4755" s="4"/>
      <c r="G4755" s="72"/>
      <c r="H4755" s="72"/>
      <c r="I4755" s="72"/>
      <c r="J4755" s="72"/>
      <c r="W4755" s="68">
        <f t="shared" si="223"/>
        <v>1</v>
      </c>
      <c r="AC4755" s="1" t="str">
        <f t="shared" si="224"/>
        <v>1900</v>
      </c>
    </row>
    <row r="4756" spans="4:29" x14ac:dyDescent="0.25">
      <c r="D4756" s="99" t="str">
        <f t="shared" si="222"/>
        <v/>
      </c>
      <c r="E4756" s="93"/>
      <c r="F4756" s="4"/>
      <c r="G4756" s="72"/>
      <c r="H4756" s="72"/>
      <c r="I4756" s="72"/>
      <c r="J4756" s="72"/>
      <c r="W4756" s="68">
        <f t="shared" si="223"/>
        <v>1</v>
      </c>
      <c r="AC4756" s="1" t="str">
        <f t="shared" si="224"/>
        <v>1900</v>
      </c>
    </row>
    <row r="4757" spans="4:29" x14ac:dyDescent="0.25">
      <c r="D4757" s="99" t="str">
        <f t="shared" si="222"/>
        <v/>
      </c>
      <c r="E4757" s="93"/>
      <c r="F4757" s="4"/>
      <c r="G4757" s="72"/>
      <c r="H4757" s="72"/>
      <c r="I4757" s="72"/>
      <c r="J4757" s="72"/>
      <c r="W4757" s="68">
        <f t="shared" si="223"/>
        <v>1</v>
      </c>
      <c r="AC4757" s="1" t="str">
        <f t="shared" si="224"/>
        <v>1900</v>
      </c>
    </row>
    <row r="4758" spans="4:29" x14ac:dyDescent="0.25">
      <c r="D4758" s="99" t="str">
        <f t="shared" si="222"/>
        <v/>
      </c>
      <c r="E4758" s="93"/>
      <c r="F4758" s="4"/>
      <c r="G4758" s="72"/>
      <c r="H4758" s="72"/>
      <c r="I4758" s="72"/>
      <c r="J4758" s="72"/>
      <c r="W4758" s="68">
        <f t="shared" si="223"/>
        <v>1</v>
      </c>
      <c r="AC4758" s="1" t="str">
        <f t="shared" si="224"/>
        <v>1900</v>
      </c>
    </row>
    <row r="4759" spans="4:29" x14ac:dyDescent="0.25">
      <c r="D4759" s="99" t="str">
        <f t="shared" si="222"/>
        <v/>
      </c>
      <c r="E4759" s="93"/>
      <c r="F4759" s="4"/>
      <c r="G4759" s="72"/>
      <c r="H4759" s="72"/>
      <c r="I4759" s="72"/>
      <c r="J4759" s="72"/>
      <c r="W4759" s="68">
        <f t="shared" si="223"/>
        <v>1</v>
      </c>
      <c r="AC4759" s="1" t="str">
        <f t="shared" si="224"/>
        <v>1900</v>
      </c>
    </row>
    <row r="4760" spans="4:29" x14ac:dyDescent="0.25">
      <c r="D4760" s="99" t="str">
        <f t="shared" si="222"/>
        <v/>
      </c>
      <c r="E4760" s="93"/>
      <c r="F4760" s="4"/>
      <c r="G4760" s="72"/>
      <c r="H4760" s="72"/>
      <c r="I4760" s="72"/>
      <c r="J4760" s="72"/>
      <c r="W4760" s="68">
        <f t="shared" si="223"/>
        <v>1</v>
      </c>
      <c r="AC4760" s="1" t="str">
        <f t="shared" si="224"/>
        <v>1900</v>
      </c>
    </row>
    <row r="4761" spans="4:29" x14ac:dyDescent="0.25">
      <c r="D4761" s="99" t="str">
        <f t="shared" si="222"/>
        <v/>
      </c>
      <c r="E4761" s="93"/>
      <c r="F4761" s="4"/>
      <c r="G4761" s="72"/>
      <c r="H4761" s="72"/>
      <c r="I4761" s="72"/>
      <c r="J4761" s="72"/>
      <c r="W4761" s="68">
        <f t="shared" si="223"/>
        <v>1</v>
      </c>
      <c r="AC4761" s="1" t="str">
        <f t="shared" si="224"/>
        <v>1900</v>
      </c>
    </row>
    <row r="4762" spans="4:29" x14ac:dyDescent="0.25">
      <c r="D4762" s="99" t="str">
        <f t="shared" si="222"/>
        <v/>
      </c>
      <c r="E4762" s="93"/>
      <c r="F4762" s="4"/>
      <c r="G4762" s="72"/>
      <c r="H4762" s="72"/>
      <c r="I4762" s="72"/>
      <c r="J4762" s="72"/>
      <c r="W4762" s="68">
        <f t="shared" si="223"/>
        <v>1</v>
      </c>
      <c r="AC4762" s="1" t="str">
        <f t="shared" si="224"/>
        <v>1900</v>
      </c>
    </row>
    <row r="4763" spans="4:29" x14ac:dyDescent="0.25">
      <c r="D4763" s="99" t="str">
        <f t="shared" si="222"/>
        <v/>
      </c>
      <c r="E4763" s="93"/>
      <c r="F4763" s="4"/>
      <c r="G4763" s="72"/>
      <c r="H4763" s="72"/>
      <c r="I4763" s="72"/>
      <c r="J4763" s="72"/>
      <c r="W4763" s="68">
        <f t="shared" si="223"/>
        <v>1</v>
      </c>
      <c r="AC4763" s="1" t="str">
        <f t="shared" si="224"/>
        <v>1900</v>
      </c>
    </row>
    <row r="4764" spans="4:29" x14ac:dyDescent="0.25">
      <c r="D4764" s="99" t="str">
        <f t="shared" si="222"/>
        <v/>
      </c>
      <c r="E4764" s="93"/>
      <c r="F4764" s="4"/>
      <c r="G4764" s="72"/>
      <c r="H4764" s="72"/>
      <c r="I4764" s="72"/>
      <c r="J4764" s="72"/>
      <c r="W4764" s="68">
        <f t="shared" si="223"/>
        <v>1</v>
      </c>
      <c r="AC4764" s="1" t="str">
        <f t="shared" si="224"/>
        <v>1900</v>
      </c>
    </row>
    <row r="4765" spans="4:29" x14ac:dyDescent="0.25">
      <c r="D4765" s="99" t="str">
        <f t="shared" si="222"/>
        <v/>
      </c>
      <c r="E4765" s="93"/>
      <c r="F4765" s="4"/>
      <c r="G4765" s="72"/>
      <c r="H4765" s="72"/>
      <c r="I4765" s="72"/>
      <c r="J4765" s="72"/>
      <c r="W4765" s="68">
        <f t="shared" si="223"/>
        <v>1</v>
      </c>
      <c r="AC4765" s="1" t="str">
        <f t="shared" si="224"/>
        <v>1900</v>
      </c>
    </row>
    <row r="4766" spans="4:29" x14ac:dyDescent="0.25">
      <c r="D4766" s="99" t="str">
        <f t="shared" si="222"/>
        <v/>
      </c>
      <c r="E4766" s="93"/>
      <c r="F4766" s="4"/>
      <c r="G4766" s="72"/>
      <c r="H4766" s="72"/>
      <c r="I4766" s="72"/>
      <c r="J4766" s="72"/>
      <c r="W4766" s="68">
        <f t="shared" si="223"/>
        <v>1</v>
      </c>
      <c r="AC4766" s="1" t="str">
        <f t="shared" si="224"/>
        <v>1900</v>
      </c>
    </row>
    <row r="4767" spans="4:29" x14ac:dyDescent="0.25">
      <c r="D4767" s="99" t="str">
        <f t="shared" si="222"/>
        <v/>
      </c>
      <c r="E4767" s="93"/>
      <c r="F4767" s="4"/>
      <c r="G4767" s="72"/>
      <c r="H4767" s="72"/>
      <c r="I4767" s="72"/>
      <c r="J4767" s="72"/>
      <c r="W4767" s="68">
        <f t="shared" si="223"/>
        <v>1</v>
      </c>
      <c r="AC4767" s="1" t="str">
        <f t="shared" si="224"/>
        <v>1900</v>
      </c>
    </row>
    <row r="4768" spans="4:29" x14ac:dyDescent="0.25">
      <c r="D4768" s="99" t="str">
        <f t="shared" si="222"/>
        <v/>
      </c>
      <c r="E4768" s="93"/>
      <c r="F4768" s="4"/>
      <c r="G4768" s="72"/>
      <c r="H4768" s="72"/>
      <c r="I4768" s="72"/>
      <c r="J4768" s="72"/>
      <c r="W4768" s="68">
        <f t="shared" si="223"/>
        <v>1</v>
      </c>
      <c r="AC4768" s="1" t="str">
        <f t="shared" si="224"/>
        <v>1900</v>
      </c>
    </row>
    <row r="4769" spans="4:29" x14ac:dyDescent="0.25">
      <c r="D4769" s="99" t="str">
        <f t="shared" si="222"/>
        <v/>
      </c>
      <c r="E4769" s="93"/>
      <c r="F4769" s="4"/>
      <c r="G4769" s="72"/>
      <c r="H4769" s="72"/>
      <c r="I4769" s="72"/>
      <c r="J4769" s="72"/>
      <c r="W4769" s="68">
        <f t="shared" si="223"/>
        <v>1</v>
      </c>
      <c r="AC4769" s="1" t="str">
        <f t="shared" si="224"/>
        <v>1900</v>
      </c>
    </row>
    <row r="4770" spans="4:29" x14ac:dyDescent="0.25">
      <c r="D4770" s="99" t="str">
        <f t="shared" si="222"/>
        <v/>
      </c>
      <c r="E4770" s="93"/>
      <c r="F4770" s="4"/>
      <c r="G4770" s="72"/>
      <c r="H4770" s="72"/>
      <c r="I4770" s="72"/>
      <c r="J4770" s="72"/>
      <c r="W4770" s="68">
        <f t="shared" si="223"/>
        <v>1</v>
      </c>
      <c r="AC4770" s="1" t="str">
        <f t="shared" si="224"/>
        <v>1900</v>
      </c>
    </row>
    <row r="4771" spans="4:29" x14ac:dyDescent="0.25">
      <c r="D4771" s="99" t="str">
        <f t="shared" si="222"/>
        <v/>
      </c>
      <c r="E4771" s="93"/>
      <c r="F4771" s="4"/>
      <c r="G4771" s="72"/>
      <c r="H4771" s="72"/>
      <c r="I4771" s="72"/>
      <c r="J4771" s="72"/>
      <c r="W4771" s="68">
        <f t="shared" si="223"/>
        <v>1</v>
      </c>
      <c r="AC4771" s="1" t="str">
        <f t="shared" si="224"/>
        <v>1900</v>
      </c>
    </row>
    <row r="4772" spans="4:29" x14ac:dyDescent="0.25">
      <c r="D4772" s="99" t="str">
        <f t="shared" si="222"/>
        <v/>
      </c>
      <c r="E4772" s="93"/>
      <c r="F4772" s="4"/>
      <c r="G4772" s="72"/>
      <c r="H4772" s="72"/>
      <c r="I4772" s="72"/>
      <c r="J4772" s="72"/>
      <c r="W4772" s="68">
        <f t="shared" si="223"/>
        <v>1</v>
      </c>
      <c r="AC4772" s="1" t="str">
        <f t="shared" si="224"/>
        <v>1900</v>
      </c>
    </row>
    <row r="4773" spans="4:29" x14ac:dyDescent="0.25">
      <c r="D4773" s="99" t="str">
        <f t="shared" si="222"/>
        <v/>
      </c>
      <c r="E4773" s="93"/>
      <c r="F4773" s="4"/>
      <c r="G4773" s="72"/>
      <c r="H4773" s="72"/>
      <c r="I4773" s="72"/>
      <c r="J4773" s="72"/>
      <c r="W4773" s="68">
        <f t="shared" si="223"/>
        <v>1</v>
      </c>
      <c r="AC4773" s="1" t="str">
        <f t="shared" si="224"/>
        <v>1900</v>
      </c>
    </row>
    <row r="4774" spans="4:29" x14ac:dyDescent="0.25">
      <c r="D4774" s="99" t="str">
        <f t="shared" si="222"/>
        <v/>
      </c>
      <c r="E4774" s="93"/>
      <c r="F4774" s="4"/>
      <c r="G4774" s="72"/>
      <c r="H4774" s="72"/>
      <c r="I4774" s="72"/>
      <c r="J4774" s="72"/>
      <c r="W4774" s="68">
        <f t="shared" si="223"/>
        <v>1</v>
      </c>
      <c r="AC4774" s="1" t="str">
        <f t="shared" si="224"/>
        <v>1900</v>
      </c>
    </row>
    <row r="4775" spans="4:29" x14ac:dyDescent="0.25">
      <c r="D4775" s="99" t="str">
        <f t="shared" si="222"/>
        <v/>
      </c>
      <c r="E4775" s="93"/>
      <c r="F4775" s="4"/>
      <c r="G4775" s="72"/>
      <c r="H4775" s="72"/>
      <c r="I4775" s="72"/>
      <c r="J4775" s="72"/>
      <c r="W4775" s="68">
        <f t="shared" si="223"/>
        <v>1</v>
      </c>
      <c r="AC4775" s="1" t="str">
        <f t="shared" si="224"/>
        <v>1900</v>
      </c>
    </row>
    <row r="4776" spans="4:29" x14ac:dyDescent="0.25">
      <c r="D4776" s="99" t="str">
        <f t="shared" si="222"/>
        <v/>
      </c>
      <c r="E4776" s="93"/>
      <c r="F4776" s="4"/>
      <c r="G4776" s="72"/>
      <c r="H4776" s="72"/>
      <c r="I4776" s="72"/>
      <c r="J4776" s="72"/>
      <c r="W4776" s="68">
        <f t="shared" si="223"/>
        <v>1</v>
      </c>
      <c r="AC4776" s="1" t="str">
        <f t="shared" si="224"/>
        <v>1900</v>
      </c>
    </row>
    <row r="4777" spans="4:29" x14ac:dyDescent="0.25">
      <c r="D4777" s="99" t="str">
        <f t="shared" si="222"/>
        <v/>
      </c>
      <c r="E4777" s="93"/>
      <c r="F4777" s="4"/>
      <c r="G4777" s="72"/>
      <c r="H4777" s="72"/>
      <c r="I4777" s="72"/>
      <c r="J4777" s="72"/>
      <c r="W4777" s="68">
        <f t="shared" si="223"/>
        <v>1</v>
      </c>
      <c r="AC4777" s="1" t="str">
        <f t="shared" si="224"/>
        <v>1900</v>
      </c>
    </row>
    <row r="4778" spans="4:29" x14ac:dyDescent="0.25">
      <c r="D4778" s="99" t="str">
        <f t="shared" si="222"/>
        <v/>
      </c>
      <c r="E4778" s="93"/>
      <c r="F4778" s="4"/>
      <c r="G4778" s="72"/>
      <c r="H4778" s="72"/>
      <c r="I4778" s="72"/>
      <c r="J4778" s="72"/>
      <c r="W4778" s="68">
        <f t="shared" si="223"/>
        <v>1</v>
      </c>
      <c r="AC4778" s="1" t="str">
        <f t="shared" si="224"/>
        <v>1900</v>
      </c>
    </row>
    <row r="4779" spans="4:29" x14ac:dyDescent="0.25">
      <c r="D4779" s="99" t="str">
        <f t="shared" si="222"/>
        <v/>
      </c>
      <c r="E4779" s="93"/>
      <c r="F4779" s="4"/>
      <c r="G4779" s="72"/>
      <c r="H4779" s="72"/>
      <c r="I4779" s="72"/>
      <c r="J4779" s="72"/>
      <c r="W4779" s="68">
        <f t="shared" si="223"/>
        <v>1</v>
      </c>
      <c r="AC4779" s="1" t="str">
        <f t="shared" si="224"/>
        <v>1900</v>
      </c>
    </row>
    <row r="4780" spans="4:29" x14ac:dyDescent="0.25">
      <c r="D4780" s="99" t="str">
        <f t="shared" si="222"/>
        <v/>
      </c>
      <c r="E4780" s="93"/>
      <c r="F4780" s="4"/>
      <c r="G4780" s="72"/>
      <c r="H4780" s="72"/>
      <c r="I4780" s="72"/>
      <c r="J4780" s="72"/>
      <c r="W4780" s="68">
        <f t="shared" si="223"/>
        <v>1</v>
      </c>
      <c r="AC4780" s="1" t="str">
        <f t="shared" si="224"/>
        <v>1900</v>
      </c>
    </row>
    <row r="4781" spans="4:29" x14ac:dyDescent="0.25">
      <c r="D4781" s="99" t="str">
        <f t="shared" si="222"/>
        <v/>
      </c>
      <c r="E4781" s="93"/>
      <c r="F4781" s="4"/>
      <c r="G4781" s="72"/>
      <c r="H4781" s="72"/>
      <c r="I4781" s="72"/>
      <c r="J4781" s="72"/>
      <c r="W4781" s="68">
        <f t="shared" si="223"/>
        <v>1</v>
      </c>
      <c r="AC4781" s="1" t="str">
        <f t="shared" si="224"/>
        <v>1900</v>
      </c>
    </row>
    <row r="4782" spans="4:29" x14ac:dyDescent="0.25">
      <c r="D4782" s="99" t="str">
        <f t="shared" si="222"/>
        <v/>
      </c>
      <c r="E4782" s="93"/>
      <c r="F4782" s="4"/>
      <c r="G4782" s="72"/>
      <c r="H4782" s="72"/>
      <c r="I4782" s="72"/>
      <c r="J4782" s="72"/>
      <c r="W4782" s="68">
        <f t="shared" si="223"/>
        <v>1</v>
      </c>
      <c r="AC4782" s="1" t="str">
        <f t="shared" si="224"/>
        <v>1900</v>
      </c>
    </row>
    <row r="4783" spans="4:29" x14ac:dyDescent="0.25">
      <c r="D4783" s="99" t="str">
        <f t="shared" si="222"/>
        <v/>
      </c>
      <c r="E4783" s="93"/>
      <c r="F4783" s="4"/>
      <c r="G4783" s="72"/>
      <c r="H4783" s="72"/>
      <c r="I4783" s="72"/>
      <c r="J4783" s="72"/>
      <c r="W4783" s="68">
        <f t="shared" si="223"/>
        <v>1</v>
      </c>
      <c r="AC4783" s="1" t="str">
        <f t="shared" si="224"/>
        <v>1900</v>
      </c>
    </row>
    <row r="4784" spans="4:29" x14ac:dyDescent="0.25">
      <c r="D4784" s="99" t="str">
        <f t="shared" si="222"/>
        <v/>
      </c>
      <c r="E4784" s="93"/>
      <c r="F4784" s="4"/>
      <c r="G4784" s="72"/>
      <c r="H4784" s="72"/>
      <c r="I4784" s="72"/>
      <c r="J4784" s="72"/>
      <c r="W4784" s="68">
        <f t="shared" si="223"/>
        <v>1</v>
      </c>
      <c r="AC4784" s="1" t="str">
        <f t="shared" si="224"/>
        <v>1900</v>
      </c>
    </row>
    <row r="4785" spans="4:29" x14ac:dyDescent="0.25">
      <c r="D4785" s="99" t="str">
        <f t="shared" si="222"/>
        <v/>
      </c>
      <c r="E4785" s="93"/>
      <c r="F4785" s="4"/>
      <c r="G4785" s="72"/>
      <c r="H4785" s="72"/>
      <c r="I4785" s="72"/>
      <c r="J4785" s="72"/>
      <c r="W4785" s="68">
        <f t="shared" si="223"/>
        <v>1</v>
      </c>
      <c r="AC4785" s="1" t="str">
        <f t="shared" si="224"/>
        <v>1900</v>
      </c>
    </row>
    <row r="4786" spans="4:29" x14ac:dyDescent="0.25">
      <c r="D4786" s="99" t="str">
        <f t="shared" si="222"/>
        <v/>
      </c>
      <c r="E4786" s="93"/>
      <c r="F4786" s="4"/>
      <c r="G4786" s="72"/>
      <c r="H4786" s="72"/>
      <c r="I4786" s="72"/>
      <c r="J4786" s="72"/>
      <c r="W4786" s="68">
        <f t="shared" si="223"/>
        <v>1</v>
      </c>
      <c r="AC4786" s="1" t="str">
        <f t="shared" si="224"/>
        <v>1900</v>
      </c>
    </row>
    <row r="4787" spans="4:29" x14ac:dyDescent="0.25">
      <c r="D4787" s="99" t="str">
        <f t="shared" si="222"/>
        <v/>
      </c>
      <c r="E4787" s="93"/>
      <c r="F4787" s="4"/>
      <c r="G4787" s="72"/>
      <c r="H4787" s="72"/>
      <c r="I4787" s="72"/>
      <c r="J4787" s="72"/>
      <c r="W4787" s="68">
        <f t="shared" si="223"/>
        <v>1</v>
      </c>
      <c r="AC4787" s="1" t="str">
        <f t="shared" si="224"/>
        <v>1900</v>
      </c>
    </row>
    <row r="4788" spans="4:29" x14ac:dyDescent="0.25">
      <c r="D4788" s="99" t="str">
        <f t="shared" si="222"/>
        <v/>
      </c>
      <c r="E4788" s="93"/>
      <c r="F4788" s="4"/>
      <c r="G4788" s="72"/>
      <c r="H4788" s="72"/>
      <c r="I4788" s="72"/>
      <c r="J4788" s="72"/>
      <c r="W4788" s="68">
        <f t="shared" si="223"/>
        <v>1</v>
      </c>
      <c r="AC4788" s="1" t="str">
        <f t="shared" si="224"/>
        <v>1900</v>
      </c>
    </row>
    <row r="4789" spans="4:29" x14ac:dyDescent="0.25">
      <c r="D4789" s="99" t="str">
        <f t="shared" si="222"/>
        <v/>
      </c>
      <c r="E4789" s="93"/>
      <c r="F4789" s="4"/>
      <c r="G4789" s="72"/>
      <c r="H4789" s="72"/>
      <c r="I4789" s="72"/>
      <c r="J4789" s="72"/>
      <c r="W4789" s="68">
        <f t="shared" si="223"/>
        <v>1</v>
      </c>
      <c r="AC4789" s="1" t="str">
        <f t="shared" si="224"/>
        <v>1900</v>
      </c>
    </row>
    <row r="4790" spans="4:29" x14ac:dyDescent="0.25">
      <c r="D4790" s="99" t="str">
        <f t="shared" si="222"/>
        <v/>
      </c>
      <c r="E4790" s="93"/>
      <c r="F4790" s="4"/>
      <c r="G4790" s="72"/>
      <c r="H4790" s="72"/>
      <c r="I4790" s="72"/>
      <c r="J4790" s="72"/>
      <c r="W4790" s="68">
        <f t="shared" si="223"/>
        <v>1</v>
      </c>
      <c r="AC4790" s="1" t="str">
        <f t="shared" si="224"/>
        <v>1900</v>
      </c>
    </row>
    <row r="4791" spans="4:29" x14ac:dyDescent="0.25">
      <c r="D4791" s="99" t="str">
        <f t="shared" si="222"/>
        <v/>
      </c>
      <c r="E4791" s="93"/>
      <c r="F4791" s="4"/>
      <c r="G4791" s="72"/>
      <c r="H4791" s="72"/>
      <c r="I4791" s="72"/>
      <c r="J4791" s="72"/>
      <c r="W4791" s="68">
        <f t="shared" si="223"/>
        <v>1</v>
      </c>
      <c r="AC4791" s="1" t="str">
        <f t="shared" si="224"/>
        <v>1900</v>
      </c>
    </row>
    <row r="4792" spans="4:29" x14ac:dyDescent="0.25">
      <c r="D4792" s="99" t="str">
        <f t="shared" si="222"/>
        <v/>
      </c>
      <c r="E4792" s="93"/>
      <c r="F4792" s="4"/>
      <c r="G4792" s="72"/>
      <c r="H4792" s="72"/>
      <c r="I4792" s="72"/>
      <c r="J4792" s="72"/>
      <c r="W4792" s="68">
        <f t="shared" si="223"/>
        <v>1</v>
      </c>
      <c r="AC4792" s="1" t="str">
        <f t="shared" si="224"/>
        <v>1900</v>
      </c>
    </row>
    <row r="4793" spans="4:29" x14ac:dyDescent="0.25">
      <c r="D4793" s="99" t="str">
        <f t="shared" si="222"/>
        <v/>
      </c>
      <c r="E4793" s="93"/>
      <c r="F4793" s="4"/>
      <c r="G4793" s="72"/>
      <c r="H4793" s="72"/>
      <c r="I4793" s="72"/>
      <c r="J4793" s="72"/>
      <c r="W4793" s="68">
        <f t="shared" si="223"/>
        <v>1</v>
      </c>
      <c r="AC4793" s="1" t="str">
        <f t="shared" si="224"/>
        <v>1900</v>
      </c>
    </row>
    <row r="4794" spans="4:29" x14ac:dyDescent="0.25">
      <c r="D4794" s="99" t="str">
        <f t="shared" si="222"/>
        <v/>
      </c>
      <c r="E4794" s="93"/>
      <c r="F4794" s="4"/>
      <c r="G4794" s="72"/>
      <c r="H4794" s="72"/>
      <c r="I4794" s="72"/>
      <c r="J4794" s="72"/>
      <c r="W4794" s="68">
        <f t="shared" si="223"/>
        <v>1</v>
      </c>
      <c r="AC4794" s="1" t="str">
        <f t="shared" si="224"/>
        <v>1900</v>
      </c>
    </row>
    <row r="4795" spans="4:29" x14ac:dyDescent="0.25">
      <c r="D4795" s="99" t="str">
        <f t="shared" si="222"/>
        <v/>
      </c>
      <c r="E4795" s="93"/>
      <c r="F4795" s="4"/>
      <c r="G4795" s="72"/>
      <c r="H4795" s="72"/>
      <c r="I4795" s="72"/>
      <c r="J4795" s="72"/>
      <c r="W4795" s="68">
        <f t="shared" si="223"/>
        <v>1</v>
      </c>
      <c r="AC4795" s="1" t="str">
        <f t="shared" si="224"/>
        <v>1900</v>
      </c>
    </row>
    <row r="4796" spans="4:29" x14ac:dyDescent="0.25">
      <c r="D4796" s="99" t="str">
        <f t="shared" si="222"/>
        <v/>
      </c>
      <c r="E4796" s="93"/>
      <c r="F4796" s="4"/>
      <c r="G4796" s="72"/>
      <c r="H4796" s="72"/>
      <c r="I4796" s="72"/>
      <c r="J4796" s="72"/>
      <c r="W4796" s="68">
        <f t="shared" si="223"/>
        <v>1</v>
      </c>
      <c r="AC4796" s="1" t="str">
        <f t="shared" si="224"/>
        <v>1900</v>
      </c>
    </row>
    <row r="4797" spans="4:29" x14ac:dyDescent="0.25">
      <c r="D4797" s="99" t="str">
        <f t="shared" si="222"/>
        <v/>
      </c>
      <c r="E4797" s="93"/>
      <c r="F4797" s="4"/>
      <c r="G4797" s="72"/>
      <c r="H4797" s="72"/>
      <c r="I4797" s="72"/>
      <c r="J4797" s="72"/>
      <c r="W4797" s="68">
        <f t="shared" si="223"/>
        <v>1</v>
      </c>
      <c r="AC4797" s="1" t="str">
        <f t="shared" si="224"/>
        <v>1900</v>
      </c>
    </row>
    <row r="4798" spans="4:29" x14ac:dyDescent="0.25">
      <c r="D4798" s="99" t="str">
        <f t="shared" si="222"/>
        <v/>
      </c>
      <c r="E4798" s="93"/>
      <c r="F4798" s="4"/>
      <c r="G4798" s="72"/>
      <c r="H4798" s="72"/>
      <c r="I4798" s="72"/>
      <c r="J4798" s="72"/>
      <c r="W4798" s="68">
        <f t="shared" si="223"/>
        <v>1</v>
      </c>
      <c r="AC4798" s="1" t="str">
        <f t="shared" si="224"/>
        <v>1900</v>
      </c>
    </row>
    <row r="4799" spans="4:29" x14ac:dyDescent="0.25">
      <c r="D4799" s="99" t="str">
        <f t="shared" si="222"/>
        <v/>
      </c>
      <c r="E4799" s="93"/>
      <c r="F4799" s="4"/>
      <c r="G4799" s="72"/>
      <c r="H4799" s="72"/>
      <c r="I4799" s="72"/>
      <c r="J4799" s="72"/>
      <c r="W4799" s="68">
        <f t="shared" si="223"/>
        <v>1</v>
      </c>
      <c r="AC4799" s="1" t="str">
        <f t="shared" si="224"/>
        <v>1900</v>
      </c>
    </row>
    <row r="4800" spans="4:29" x14ac:dyDescent="0.25">
      <c r="D4800" s="99" t="str">
        <f t="shared" si="222"/>
        <v/>
      </c>
      <c r="E4800" s="93"/>
      <c r="F4800" s="4"/>
      <c r="G4800" s="72"/>
      <c r="H4800" s="72"/>
      <c r="I4800" s="72"/>
      <c r="J4800" s="72"/>
      <c r="W4800" s="68">
        <f t="shared" si="223"/>
        <v>1</v>
      </c>
      <c r="AC4800" s="1" t="str">
        <f t="shared" si="224"/>
        <v>1900</v>
      </c>
    </row>
    <row r="4801" spans="4:29" x14ac:dyDescent="0.25">
      <c r="D4801" s="99" t="str">
        <f t="shared" si="222"/>
        <v/>
      </c>
      <c r="E4801" s="93"/>
      <c r="F4801" s="4"/>
      <c r="G4801" s="72"/>
      <c r="H4801" s="72"/>
      <c r="I4801" s="72"/>
      <c r="J4801" s="72"/>
      <c r="W4801" s="68">
        <f t="shared" si="223"/>
        <v>1</v>
      </c>
      <c r="AC4801" s="1" t="str">
        <f t="shared" si="224"/>
        <v>1900</v>
      </c>
    </row>
    <row r="4802" spans="4:29" x14ac:dyDescent="0.25">
      <c r="D4802" s="99" t="str">
        <f t="shared" si="222"/>
        <v/>
      </c>
      <c r="E4802" s="93"/>
      <c r="F4802" s="4"/>
      <c r="G4802" s="72"/>
      <c r="H4802" s="72"/>
      <c r="I4802" s="72"/>
      <c r="J4802" s="72"/>
      <c r="W4802" s="68">
        <f t="shared" si="223"/>
        <v>1</v>
      </c>
      <c r="AC4802" s="1" t="str">
        <f t="shared" si="224"/>
        <v>1900</v>
      </c>
    </row>
    <row r="4803" spans="4:29" x14ac:dyDescent="0.25">
      <c r="D4803" s="99" t="str">
        <f t="shared" si="222"/>
        <v/>
      </c>
      <c r="E4803" s="93"/>
      <c r="F4803" s="4"/>
      <c r="G4803" s="72"/>
      <c r="H4803" s="72"/>
      <c r="I4803" s="72"/>
      <c r="J4803" s="72"/>
      <c r="W4803" s="68">
        <f t="shared" si="223"/>
        <v>1</v>
      </c>
      <c r="AC4803" s="1" t="str">
        <f t="shared" si="224"/>
        <v>1900</v>
      </c>
    </row>
    <row r="4804" spans="4:29" x14ac:dyDescent="0.25">
      <c r="D4804" s="99" t="str">
        <f t="shared" ref="D4804:D4867" si="225">IF(W4804&lt;&gt;$V$1,IF(YEAR(W4804)=YEAR(W4803),D4803+1,1),"")</f>
        <v/>
      </c>
      <c r="E4804" s="93"/>
      <c r="F4804" s="4"/>
      <c r="G4804" s="72"/>
      <c r="H4804" s="72"/>
      <c r="I4804" s="72"/>
      <c r="J4804" s="72"/>
      <c r="W4804" s="68">
        <f t="shared" ref="W4804:W4867" si="226">IF(CONCATENATE(F4804,F4805,F4806,F4807,F4808,F4809)&lt;&gt;"",IF(AND(E4804&lt;&gt;0,ISNUMBER(E4804)=TRUE),E4804,W4803),$V$1)</f>
        <v>1</v>
      </c>
      <c r="AC4804" s="1" t="str">
        <f t="shared" si="224"/>
        <v>1900</v>
      </c>
    </row>
    <row r="4805" spans="4:29" x14ac:dyDescent="0.25">
      <c r="D4805" s="99" t="str">
        <f t="shared" si="225"/>
        <v/>
      </c>
      <c r="E4805" s="93"/>
      <c r="F4805" s="4"/>
      <c r="G4805" s="72"/>
      <c r="H4805" s="72"/>
      <c r="I4805" s="72"/>
      <c r="J4805" s="72"/>
      <c r="W4805" s="68">
        <f t="shared" si="226"/>
        <v>1</v>
      </c>
      <c r="AC4805" s="1" t="str">
        <f t="shared" ref="AC4805:AC4868" si="227">YEAR(W4805)&amp;F4805</f>
        <v>1900</v>
      </c>
    </row>
    <row r="4806" spans="4:29" x14ac:dyDescent="0.25">
      <c r="D4806" s="99" t="str">
        <f t="shared" si="225"/>
        <v/>
      </c>
      <c r="E4806" s="93"/>
      <c r="F4806" s="4"/>
      <c r="G4806" s="72"/>
      <c r="H4806" s="72"/>
      <c r="I4806" s="72"/>
      <c r="J4806" s="72"/>
      <c r="W4806" s="68">
        <f t="shared" si="226"/>
        <v>1</v>
      </c>
      <c r="AC4806" s="1" t="str">
        <f t="shared" si="227"/>
        <v>1900</v>
      </c>
    </row>
    <row r="4807" spans="4:29" x14ac:dyDescent="0.25">
      <c r="D4807" s="99" t="str">
        <f t="shared" si="225"/>
        <v/>
      </c>
      <c r="E4807" s="93"/>
      <c r="F4807" s="4"/>
      <c r="G4807" s="72"/>
      <c r="H4807" s="72"/>
      <c r="I4807" s="72"/>
      <c r="J4807" s="72"/>
      <c r="W4807" s="68">
        <f t="shared" si="226"/>
        <v>1</v>
      </c>
      <c r="AC4807" s="1" t="str">
        <f t="shared" si="227"/>
        <v>1900</v>
      </c>
    </row>
    <row r="4808" spans="4:29" x14ac:dyDescent="0.25">
      <c r="D4808" s="99" t="str">
        <f t="shared" si="225"/>
        <v/>
      </c>
      <c r="E4808" s="93"/>
      <c r="F4808" s="4"/>
      <c r="G4808" s="72"/>
      <c r="H4808" s="72"/>
      <c r="I4808" s="72"/>
      <c r="J4808" s="72"/>
      <c r="W4808" s="68">
        <f t="shared" si="226"/>
        <v>1</v>
      </c>
      <c r="AC4808" s="1" t="str">
        <f t="shared" si="227"/>
        <v>1900</v>
      </c>
    </row>
    <row r="4809" spans="4:29" x14ac:dyDescent="0.25">
      <c r="D4809" s="99" t="str">
        <f t="shared" si="225"/>
        <v/>
      </c>
      <c r="E4809" s="93"/>
      <c r="F4809" s="4"/>
      <c r="G4809" s="72"/>
      <c r="H4809" s="72"/>
      <c r="I4809" s="72"/>
      <c r="J4809" s="72"/>
      <c r="W4809" s="68">
        <f t="shared" si="226"/>
        <v>1</v>
      </c>
      <c r="AC4809" s="1" t="str">
        <f t="shared" si="227"/>
        <v>1900</v>
      </c>
    </row>
    <row r="4810" spans="4:29" x14ac:dyDescent="0.25">
      <c r="D4810" s="99" t="str">
        <f t="shared" si="225"/>
        <v/>
      </c>
      <c r="E4810" s="93"/>
      <c r="F4810" s="4"/>
      <c r="G4810" s="72"/>
      <c r="H4810" s="72"/>
      <c r="I4810" s="72"/>
      <c r="J4810" s="72"/>
      <c r="W4810" s="68">
        <f t="shared" si="226"/>
        <v>1</v>
      </c>
      <c r="AC4810" s="1" t="str">
        <f t="shared" si="227"/>
        <v>1900</v>
      </c>
    </row>
    <row r="4811" spans="4:29" x14ac:dyDescent="0.25">
      <c r="D4811" s="99" t="str">
        <f t="shared" si="225"/>
        <v/>
      </c>
      <c r="E4811" s="93"/>
      <c r="F4811" s="4"/>
      <c r="G4811" s="72"/>
      <c r="H4811" s="72"/>
      <c r="I4811" s="72"/>
      <c r="J4811" s="72"/>
      <c r="W4811" s="68">
        <f t="shared" si="226"/>
        <v>1</v>
      </c>
      <c r="AC4811" s="1" t="str">
        <f t="shared" si="227"/>
        <v>1900</v>
      </c>
    </row>
    <row r="4812" spans="4:29" x14ac:dyDescent="0.25">
      <c r="D4812" s="99" t="str">
        <f t="shared" si="225"/>
        <v/>
      </c>
      <c r="E4812" s="93"/>
      <c r="F4812" s="4"/>
      <c r="G4812" s="72"/>
      <c r="H4812" s="72"/>
      <c r="I4812" s="72"/>
      <c r="J4812" s="72"/>
      <c r="W4812" s="68">
        <f t="shared" si="226"/>
        <v>1</v>
      </c>
      <c r="AC4812" s="1" t="str">
        <f t="shared" si="227"/>
        <v>1900</v>
      </c>
    </row>
    <row r="4813" spans="4:29" x14ac:dyDescent="0.25">
      <c r="D4813" s="99" t="str">
        <f t="shared" si="225"/>
        <v/>
      </c>
      <c r="E4813" s="93"/>
      <c r="F4813" s="4"/>
      <c r="G4813" s="72"/>
      <c r="H4813" s="72"/>
      <c r="I4813" s="72"/>
      <c r="J4813" s="72"/>
      <c r="W4813" s="68">
        <f t="shared" si="226"/>
        <v>1</v>
      </c>
      <c r="AC4813" s="1" t="str">
        <f t="shared" si="227"/>
        <v>1900</v>
      </c>
    </row>
    <row r="4814" spans="4:29" x14ac:dyDescent="0.25">
      <c r="D4814" s="99" t="str">
        <f t="shared" si="225"/>
        <v/>
      </c>
      <c r="E4814" s="93"/>
      <c r="F4814" s="4"/>
      <c r="G4814" s="72"/>
      <c r="H4814" s="72"/>
      <c r="I4814" s="72"/>
      <c r="J4814" s="72"/>
      <c r="W4814" s="68">
        <f t="shared" si="226"/>
        <v>1</v>
      </c>
      <c r="AC4814" s="1" t="str">
        <f t="shared" si="227"/>
        <v>1900</v>
      </c>
    </row>
    <row r="4815" spans="4:29" x14ac:dyDescent="0.25">
      <c r="D4815" s="99" t="str">
        <f t="shared" si="225"/>
        <v/>
      </c>
      <c r="E4815" s="93"/>
      <c r="F4815" s="4"/>
      <c r="G4815" s="72"/>
      <c r="H4815" s="72"/>
      <c r="I4815" s="72"/>
      <c r="J4815" s="72"/>
      <c r="W4815" s="68">
        <f t="shared" si="226"/>
        <v>1</v>
      </c>
      <c r="AC4815" s="1" t="str">
        <f t="shared" si="227"/>
        <v>1900</v>
      </c>
    </row>
    <row r="4816" spans="4:29" x14ac:dyDescent="0.25">
      <c r="D4816" s="99" t="str">
        <f t="shared" si="225"/>
        <v/>
      </c>
      <c r="E4816" s="93"/>
      <c r="F4816" s="4"/>
      <c r="G4816" s="72"/>
      <c r="H4816" s="72"/>
      <c r="I4816" s="72"/>
      <c r="J4816" s="72"/>
      <c r="W4816" s="68">
        <f t="shared" si="226"/>
        <v>1</v>
      </c>
      <c r="AC4816" s="1" t="str">
        <f t="shared" si="227"/>
        <v>1900</v>
      </c>
    </row>
    <row r="4817" spans="4:29" x14ac:dyDescent="0.25">
      <c r="D4817" s="99" t="str">
        <f t="shared" si="225"/>
        <v/>
      </c>
      <c r="E4817" s="93"/>
      <c r="F4817" s="4"/>
      <c r="G4817" s="72"/>
      <c r="H4817" s="72"/>
      <c r="I4817" s="72"/>
      <c r="J4817" s="72"/>
      <c r="W4817" s="68">
        <f t="shared" si="226"/>
        <v>1</v>
      </c>
      <c r="AC4817" s="1" t="str">
        <f t="shared" si="227"/>
        <v>1900</v>
      </c>
    </row>
    <row r="4818" spans="4:29" x14ac:dyDescent="0.25">
      <c r="D4818" s="99" t="str">
        <f t="shared" si="225"/>
        <v/>
      </c>
      <c r="E4818" s="93"/>
      <c r="F4818" s="4"/>
      <c r="G4818" s="72"/>
      <c r="H4818" s="72"/>
      <c r="I4818" s="72"/>
      <c r="J4818" s="72"/>
      <c r="W4818" s="68">
        <f t="shared" si="226"/>
        <v>1</v>
      </c>
      <c r="AC4818" s="1" t="str">
        <f t="shared" si="227"/>
        <v>1900</v>
      </c>
    </row>
    <row r="4819" spans="4:29" x14ac:dyDescent="0.25">
      <c r="D4819" s="99" t="str">
        <f t="shared" si="225"/>
        <v/>
      </c>
      <c r="E4819" s="93"/>
      <c r="F4819" s="4"/>
      <c r="G4819" s="72"/>
      <c r="H4819" s="72"/>
      <c r="I4819" s="72"/>
      <c r="J4819" s="72"/>
      <c r="W4819" s="68">
        <f t="shared" si="226"/>
        <v>1</v>
      </c>
      <c r="AC4819" s="1" t="str">
        <f t="shared" si="227"/>
        <v>1900</v>
      </c>
    </row>
    <row r="4820" spans="4:29" x14ac:dyDescent="0.25">
      <c r="D4820" s="99" t="str">
        <f t="shared" si="225"/>
        <v/>
      </c>
      <c r="E4820" s="93"/>
      <c r="F4820" s="4"/>
      <c r="G4820" s="72"/>
      <c r="H4820" s="72"/>
      <c r="I4820" s="72"/>
      <c r="J4820" s="72"/>
      <c r="W4820" s="68">
        <f t="shared" si="226"/>
        <v>1</v>
      </c>
      <c r="AC4820" s="1" t="str">
        <f t="shared" si="227"/>
        <v>1900</v>
      </c>
    </row>
    <row r="4821" spans="4:29" x14ac:dyDescent="0.25">
      <c r="D4821" s="99" t="str">
        <f t="shared" si="225"/>
        <v/>
      </c>
      <c r="E4821" s="93"/>
      <c r="F4821" s="4"/>
      <c r="G4821" s="72"/>
      <c r="H4821" s="72"/>
      <c r="I4821" s="72"/>
      <c r="J4821" s="72"/>
      <c r="W4821" s="68">
        <f t="shared" si="226"/>
        <v>1</v>
      </c>
      <c r="AC4821" s="1" t="str">
        <f t="shared" si="227"/>
        <v>1900</v>
      </c>
    </row>
    <row r="4822" spans="4:29" x14ac:dyDescent="0.25">
      <c r="D4822" s="99" t="str">
        <f t="shared" si="225"/>
        <v/>
      </c>
      <c r="E4822" s="93"/>
      <c r="F4822" s="4"/>
      <c r="G4822" s="72"/>
      <c r="H4822" s="72"/>
      <c r="I4822" s="72"/>
      <c r="J4822" s="72"/>
      <c r="W4822" s="68">
        <f t="shared" si="226"/>
        <v>1</v>
      </c>
      <c r="AC4822" s="1" t="str">
        <f t="shared" si="227"/>
        <v>1900</v>
      </c>
    </row>
    <row r="4823" spans="4:29" x14ac:dyDescent="0.25">
      <c r="D4823" s="99" t="str">
        <f t="shared" si="225"/>
        <v/>
      </c>
      <c r="E4823" s="93"/>
      <c r="F4823" s="4"/>
      <c r="G4823" s="72"/>
      <c r="H4823" s="72"/>
      <c r="I4823" s="72"/>
      <c r="J4823" s="72"/>
      <c r="W4823" s="68">
        <f t="shared" si="226"/>
        <v>1</v>
      </c>
      <c r="AC4823" s="1" t="str">
        <f t="shared" si="227"/>
        <v>1900</v>
      </c>
    </row>
    <row r="4824" spans="4:29" x14ac:dyDescent="0.25">
      <c r="D4824" s="99" t="str">
        <f t="shared" si="225"/>
        <v/>
      </c>
      <c r="E4824" s="93"/>
      <c r="F4824" s="4"/>
      <c r="G4824" s="72"/>
      <c r="H4824" s="72"/>
      <c r="I4824" s="72"/>
      <c r="J4824" s="72"/>
      <c r="W4824" s="68">
        <f t="shared" si="226"/>
        <v>1</v>
      </c>
      <c r="AC4824" s="1" t="str">
        <f t="shared" si="227"/>
        <v>1900</v>
      </c>
    </row>
    <row r="4825" spans="4:29" x14ac:dyDescent="0.25">
      <c r="D4825" s="99" t="str">
        <f t="shared" si="225"/>
        <v/>
      </c>
      <c r="E4825" s="93"/>
      <c r="F4825" s="4"/>
      <c r="G4825" s="72"/>
      <c r="H4825" s="72"/>
      <c r="I4825" s="72"/>
      <c r="J4825" s="72"/>
      <c r="W4825" s="68">
        <f t="shared" si="226"/>
        <v>1</v>
      </c>
      <c r="AC4825" s="1" t="str">
        <f t="shared" si="227"/>
        <v>1900</v>
      </c>
    </row>
    <row r="4826" spans="4:29" x14ac:dyDescent="0.25">
      <c r="D4826" s="99" t="str">
        <f t="shared" si="225"/>
        <v/>
      </c>
      <c r="E4826" s="93"/>
      <c r="F4826" s="4"/>
      <c r="G4826" s="72"/>
      <c r="H4826" s="72"/>
      <c r="I4826" s="72"/>
      <c r="J4826" s="72"/>
      <c r="W4826" s="68">
        <f t="shared" si="226"/>
        <v>1</v>
      </c>
      <c r="AC4826" s="1" t="str">
        <f t="shared" si="227"/>
        <v>1900</v>
      </c>
    </row>
    <row r="4827" spans="4:29" x14ac:dyDescent="0.25">
      <c r="D4827" s="99" t="str">
        <f t="shared" si="225"/>
        <v/>
      </c>
      <c r="E4827" s="93"/>
      <c r="F4827" s="4"/>
      <c r="G4827" s="72"/>
      <c r="H4827" s="72"/>
      <c r="I4827" s="72"/>
      <c r="J4827" s="72"/>
      <c r="W4827" s="68">
        <f t="shared" si="226"/>
        <v>1</v>
      </c>
      <c r="AC4827" s="1" t="str">
        <f t="shared" si="227"/>
        <v>1900</v>
      </c>
    </row>
    <row r="4828" spans="4:29" x14ac:dyDescent="0.25">
      <c r="D4828" s="99" t="str">
        <f t="shared" si="225"/>
        <v/>
      </c>
      <c r="E4828" s="93"/>
      <c r="F4828" s="4"/>
      <c r="G4828" s="72"/>
      <c r="H4828" s="72"/>
      <c r="I4828" s="72"/>
      <c r="J4828" s="72"/>
      <c r="W4828" s="68">
        <f t="shared" si="226"/>
        <v>1</v>
      </c>
      <c r="AC4828" s="1" t="str">
        <f t="shared" si="227"/>
        <v>1900</v>
      </c>
    </row>
    <row r="4829" spans="4:29" x14ac:dyDescent="0.25">
      <c r="D4829" s="99" t="str">
        <f t="shared" si="225"/>
        <v/>
      </c>
      <c r="E4829" s="93"/>
      <c r="F4829" s="4"/>
      <c r="G4829" s="72"/>
      <c r="H4829" s="72"/>
      <c r="I4829" s="72"/>
      <c r="J4829" s="72"/>
      <c r="W4829" s="68">
        <f t="shared" si="226"/>
        <v>1</v>
      </c>
      <c r="AC4829" s="1" t="str">
        <f t="shared" si="227"/>
        <v>1900</v>
      </c>
    </row>
    <row r="4830" spans="4:29" x14ac:dyDescent="0.25">
      <c r="D4830" s="99" t="str">
        <f t="shared" si="225"/>
        <v/>
      </c>
      <c r="E4830" s="93"/>
      <c r="F4830" s="4"/>
      <c r="G4830" s="72"/>
      <c r="H4830" s="72"/>
      <c r="I4830" s="72"/>
      <c r="J4830" s="72"/>
      <c r="W4830" s="68">
        <f t="shared" si="226"/>
        <v>1</v>
      </c>
      <c r="AC4830" s="1" t="str">
        <f t="shared" si="227"/>
        <v>1900</v>
      </c>
    </row>
    <row r="4831" spans="4:29" x14ac:dyDescent="0.25">
      <c r="D4831" s="99" t="str">
        <f t="shared" si="225"/>
        <v/>
      </c>
      <c r="E4831" s="93"/>
      <c r="F4831" s="4"/>
      <c r="G4831" s="72"/>
      <c r="H4831" s="72"/>
      <c r="I4831" s="72"/>
      <c r="J4831" s="72"/>
      <c r="W4831" s="68">
        <f t="shared" si="226"/>
        <v>1</v>
      </c>
      <c r="AC4831" s="1" t="str">
        <f t="shared" si="227"/>
        <v>1900</v>
      </c>
    </row>
    <row r="4832" spans="4:29" x14ac:dyDescent="0.25">
      <c r="D4832" s="99" t="str">
        <f t="shared" si="225"/>
        <v/>
      </c>
      <c r="E4832" s="93"/>
      <c r="F4832" s="4"/>
      <c r="G4832" s="72"/>
      <c r="H4832" s="72"/>
      <c r="I4832" s="72"/>
      <c r="J4832" s="72"/>
      <c r="W4832" s="68">
        <f t="shared" si="226"/>
        <v>1</v>
      </c>
      <c r="AC4832" s="1" t="str">
        <f t="shared" si="227"/>
        <v>1900</v>
      </c>
    </row>
    <row r="4833" spans="4:29" x14ac:dyDescent="0.25">
      <c r="D4833" s="99" t="str">
        <f t="shared" si="225"/>
        <v/>
      </c>
      <c r="E4833" s="93"/>
      <c r="F4833" s="4"/>
      <c r="G4833" s="72"/>
      <c r="H4833" s="72"/>
      <c r="I4833" s="72"/>
      <c r="J4833" s="72"/>
      <c r="W4833" s="68">
        <f t="shared" si="226"/>
        <v>1</v>
      </c>
      <c r="AC4833" s="1" t="str">
        <f t="shared" si="227"/>
        <v>1900</v>
      </c>
    </row>
    <row r="4834" spans="4:29" x14ac:dyDescent="0.25">
      <c r="D4834" s="99" t="str">
        <f t="shared" si="225"/>
        <v/>
      </c>
      <c r="E4834" s="93"/>
      <c r="F4834" s="4"/>
      <c r="G4834" s="72"/>
      <c r="H4834" s="72"/>
      <c r="I4834" s="72"/>
      <c r="J4834" s="72"/>
      <c r="W4834" s="68">
        <f t="shared" si="226"/>
        <v>1</v>
      </c>
      <c r="AC4834" s="1" t="str">
        <f t="shared" si="227"/>
        <v>1900</v>
      </c>
    </row>
    <row r="4835" spans="4:29" x14ac:dyDescent="0.25">
      <c r="D4835" s="99" t="str">
        <f t="shared" si="225"/>
        <v/>
      </c>
      <c r="E4835" s="93"/>
      <c r="F4835" s="4"/>
      <c r="G4835" s="72"/>
      <c r="H4835" s="72"/>
      <c r="I4835" s="72"/>
      <c r="J4835" s="72"/>
      <c r="W4835" s="68">
        <f t="shared" si="226"/>
        <v>1</v>
      </c>
      <c r="AC4835" s="1" t="str">
        <f t="shared" si="227"/>
        <v>1900</v>
      </c>
    </row>
    <row r="4836" spans="4:29" x14ac:dyDescent="0.25">
      <c r="D4836" s="99" t="str">
        <f t="shared" si="225"/>
        <v/>
      </c>
      <c r="E4836" s="93"/>
      <c r="F4836" s="4"/>
      <c r="G4836" s="72"/>
      <c r="H4836" s="72"/>
      <c r="I4836" s="72"/>
      <c r="J4836" s="72"/>
      <c r="W4836" s="68">
        <f t="shared" si="226"/>
        <v>1</v>
      </c>
      <c r="AC4836" s="1" t="str">
        <f t="shared" si="227"/>
        <v>1900</v>
      </c>
    </row>
    <row r="4837" spans="4:29" x14ac:dyDescent="0.25">
      <c r="D4837" s="99" t="str">
        <f t="shared" si="225"/>
        <v/>
      </c>
      <c r="E4837" s="93"/>
      <c r="F4837" s="4"/>
      <c r="G4837" s="72"/>
      <c r="H4837" s="72"/>
      <c r="I4837" s="72"/>
      <c r="J4837" s="72"/>
      <c r="W4837" s="68">
        <f t="shared" si="226"/>
        <v>1</v>
      </c>
      <c r="AC4837" s="1" t="str">
        <f t="shared" si="227"/>
        <v>1900</v>
      </c>
    </row>
    <row r="4838" spans="4:29" x14ac:dyDescent="0.25">
      <c r="D4838" s="99" t="str">
        <f t="shared" si="225"/>
        <v/>
      </c>
      <c r="E4838" s="93"/>
      <c r="F4838" s="4"/>
      <c r="G4838" s="72"/>
      <c r="H4838" s="72"/>
      <c r="I4838" s="72"/>
      <c r="J4838" s="72"/>
      <c r="W4838" s="68">
        <f t="shared" si="226"/>
        <v>1</v>
      </c>
      <c r="AC4838" s="1" t="str">
        <f t="shared" si="227"/>
        <v>1900</v>
      </c>
    </row>
    <row r="4839" spans="4:29" x14ac:dyDescent="0.25">
      <c r="D4839" s="99" t="str">
        <f t="shared" si="225"/>
        <v/>
      </c>
      <c r="E4839" s="93"/>
      <c r="F4839" s="4"/>
      <c r="G4839" s="72"/>
      <c r="H4839" s="72"/>
      <c r="I4839" s="72"/>
      <c r="J4839" s="72"/>
      <c r="W4839" s="68">
        <f t="shared" si="226"/>
        <v>1</v>
      </c>
      <c r="AC4839" s="1" t="str">
        <f t="shared" si="227"/>
        <v>1900</v>
      </c>
    </row>
    <row r="4840" spans="4:29" x14ac:dyDescent="0.25">
      <c r="D4840" s="99" t="str">
        <f t="shared" si="225"/>
        <v/>
      </c>
      <c r="E4840" s="93"/>
      <c r="F4840" s="4"/>
      <c r="G4840" s="72"/>
      <c r="H4840" s="72"/>
      <c r="I4840" s="72"/>
      <c r="J4840" s="72"/>
      <c r="W4840" s="68">
        <f t="shared" si="226"/>
        <v>1</v>
      </c>
      <c r="AC4840" s="1" t="str">
        <f t="shared" si="227"/>
        <v>1900</v>
      </c>
    </row>
    <row r="4841" spans="4:29" x14ac:dyDescent="0.25">
      <c r="D4841" s="99" t="str">
        <f t="shared" si="225"/>
        <v/>
      </c>
      <c r="E4841" s="93"/>
      <c r="F4841" s="4"/>
      <c r="G4841" s="72"/>
      <c r="H4841" s="72"/>
      <c r="I4841" s="72"/>
      <c r="J4841" s="72"/>
      <c r="W4841" s="68">
        <f t="shared" si="226"/>
        <v>1</v>
      </c>
      <c r="AC4841" s="1" t="str">
        <f t="shared" si="227"/>
        <v>1900</v>
      </c>
    </row>
    <row r="4842" spans="4:29" x14ac:dyDescent="0.25">
      <c r="D4842" s="99" t="str">
        <f t="shared" si="225"/>
        <v/>
      </c>
      <c r="E4842" s="93"/>
      <c r="F4842" s="4"/>
      <c r="G4842" s="72"/>
      <c r="H4842" s="72"/>
      <c r="I4842" s="72"/>
      <c r="J4842" s="72"/>
      <c r="W4842" s="68">
        <f t="shared" si="226"/>
        <v>1</v>
      </c>
      <c r="AC4842" s="1" t="str">
        <f t="shared" si="227"/>
        <v>1900</v>
      </c>
    </row>
    <row r="4843" spans="4:29" x14ac:dyDescent="0.25">
      <c r="D4843" s="99" t="str">
        <f t="shared" si="225"/>
        <v/>
      </c>
      <c r="E4843" s="93"/>
      <c r="F4843" s="4"/>
      <c r="G4843" s="72"/>
      <c r="H4843" s="72"/>
      <c r="I4843" s="72"/>
      <c r="J4843" s="72"/>
      <c r="W4843" s="68">
        <f t="shared" si="226"/>
        <v>1</v>
      </c>
      <c r="AC4843" s="1" t="str">
        <f t="shared" si="227"/>
        <v>1900</v>
      </c>
    </row>
    <row r="4844" spans="4:29" x14ac:dyDescent="0.25">
      <c r="D4844" s="99" t="str">
        <f t="shared" si="225"/>
        <v/>
      </c>
      <c r="E4844" s="93"/>
      <c r="F4844" s="4"/>
      <c r="G4844" s="72"/>
      <c r="H4844" s="72"/>
      <c r="I4844" s="72"/>
      <c r="J4844" s="72"/>
      <c r="W4844" s="68">
        <f t="shared" si="226"/>
        <v>1</v>
      </c>
      <c r="AC4844" s="1" t="str">
        <f t="shared" si="227"/>
        <v>1900</v>
      </c>
    </row>
    <row r="4845" spans="4:29" x14ac:dyDescent="0.25">
      <c r="D4845" s="99" t="str">
        <f t="shared" si="225"/>
        <v/>
      </c>
      <c r="E4845" s="93"/>
      <c r="F4845" s="4"/>
      <c r="G4845" s="72"/>
      <c r="H4845" s="72"/>
      <c r="I4845" s="72"/>
      <c r="J4845" s="72"/>
      <c r="W4845" s="68">
        <f t="shared" si="226"/>
        <v>1</v>
      </c>
      <c r="AC4845" s="1" t="str">
        <f t="shared" si="227"/>
        <v>1900</v>
      </c>
    </row>
    <row r="4846" spans="4:29" x14ac:dyDescent="0.25">
      <c r="D4846" s="99" t="str">
        <f t="shared" si="225"/>
        <v/>
      </c>
      <c r="E4846" s="93"/>
      <c r="F4846" s="4"/>
      <c r="G4846" s="72"/>
      <c r="H4846" s="72"/>
      <c r="I4846" s="72"/>
      <c r="J4846" s="72"/>
      <c r="W4846" s="68">
        <f t="shared" si="226"/>
        <v>1</v>
      </c>
      <c r="AC4846" s="1" t="str">
        <f t="shared" si="227"/>
        <v>1900</v>
      </c>
    </row>
    <row r="4847" spans="4:29" x14ac:dyDescent="0.25">
      <c r="D4847" s="99" t="str">
        <f t="shared" si="225"/>
        <v/>
      </c>
      <c r="E4847" s="93"/>
      <c r="F4847" s="4"/>
      <c r="G4847" s="72"/>
      <c r="H4847" s="72"/>
      <c r="I4847" s="72"/>
      <c r="J4847" s="72"/>
      <c r="W4847" s="68">
        <f t="shared" si="226"/>
        <v>1</v>
      </c>
      <c r="AC4847" s="1" t="str">
        <f t="shared" si="227"/>
        <v>1900</v>
      </c>
    </row>
    <row r="4848" spans="4:29" x14ac:dyDescent="0.25">
      <c r="D4848" s="99" t="str">
        <f t="shared" si="225"/>
        <v/>
      </c>
      <c r="E4848" s="93"/>
      <c r="F4848" s="4"/>
      <c r="G4848" s="72"/>
      <c r="H4848" s="72"/>
      <c r="I4848" s="72"/>
      <c r="J4848" s="72"/>
      <c r="W4848" s="68">
        <f t="shared" si="226"/>
        <v>1</v>
      </c>
      <c r="AC4848" s="1" t="str">
        <f t="shared" si="227"/>
        <v>1900</v>
      </c>
    </row>
    <row r="4849" spans="4:29" x14ac:dyDescent="0.25">
      <c r="D4849" s="99" t="str">
        <f t="shared" si="225"/>
        <v/>
      </c>
      <c r="E4849" s="93"/>
      <c r="F4849" s="4"/>
      <c r="G4849" s="72"/>
      <c r="H4849" s="72"/>
      <c r="I4849" s="72"/>
      <c r="J4849" s="72"/>
      <c r="W4849" s="68">
        <f t="shared" si="226"/>
        <v>1</v>
      </c>
      <c r="AC4849" s="1" t="str">
        <f t="shared" si="227"/>
        <v>1900</v>
      </c>
    </row>
    <row r="4850" spans="4:29" x14ac:dyDescent="0.25">
      <c r="D4850" s="99" t="str">
        <f t="shared" si="225"/>
        <v/>
      </c>
      <c r="E4850" s="93"/>
      <c r="F4850" s="4"/>
      <c r="G4850" s="72"/>
      <c r="H4850" s="72"/>
      <c r="I4850" s="72"/>
      <c r="J4850" s="72"/>
      <c r="W4850" s="68">
        <f t="shared" si="226"/>
        <v>1</v>
      </c>
      <c r="AC4850" s="1" t="str">
        <f t="shared" si="227"/>
        <v>1900</v>
      </c>
    </row>
    <row r="4851" spans="4:29" x14ac:dyDescent="0.25">
      <c r="D4851" s="99" t="str">
        <f t="shared" si="225"/>
        <v/>
      </c>
      <c r="E4851" s="93"/>
      <c r="F4851" s="4"/>
      <c r="G4851" s="72"/>
      <c r="H4851" s="72"/>
      <c r="I4851" s="72"/>
      <c r="J4851" s="72"/>
      <c r="W4851" s="68">
        <f t="shared" si="226"/>
        <v>1</v>
      </c>
      <c r="AC4851" s="1" t="str">
        <f t="shared" si="227"/>
        <v>1900</v>
      </c>
    </row>
    <row r="4852" spans="4:29" x14ac:dyDescent="0.25">
      <c r="D4852" s="99" t="str">
        <f t="shared" si="225"/>
        <v/>
      </c>
      <c r="E4852" s="93"/>
      <c r="F4852" s="4"/>
      <c r="G4852" s="72"/>
      <c r="H4852" s="72"/>
      <c r="I4852" s="72"/>
      <c r="J4852" s="72"/>
      <c r="W4852" s="68">
        <f t="shared" si="226"/>
        <v>1</v>
      </c>
      <c r="AC4852" s="1" t="str">
        <f t="shared" si="227"/>
        <v>1900</v>
      </c>
    </row>
    <row r="4853" spans="4:29" x14ac:dyDescent="0.25">
      <c r="D4853" s="99" t="str">
        <f t="shared" si="225"/>
        <v/>
      </c>
      <c r="E4853" s="93"/>
      <c r="F4853" s="4"/>
      <c r="G4853" s="72"/>
      <c r="H4853" s="72"/>
      <c r="I4853" s="72"/>
      <c r="J4853" s="72"/>
      <c r="W4853" s="68">
        <f t="shared" si="226"/>
        <v>1</v>
      </c>
      <c r="AC4853" s="1" t="str">
        <f t="shared" si="227"/>
        <v>1900</v>
      </c>
    </row>
    <row r="4854" spans="4:29" x14ac:dyDescent="0.25">
      <c r="D4854" s="99" t="str">
        <f t="shared" si="225"/>
        <v/>
      </c>
      <c r="E4854" s="93"/>
      <c r="F4854" s="4"/>
      <c r="G4854" s="72"/>
      <c r="H4854" s="72"/>
      <c r="I4854" s="72"/>
      <c r="J4854" s="72"/>
      <c r="W4854" s="68">
        <f t="shared" si="226"/>
        <v>1</v>
      </c>
      <c r="AC4854" s="1" t="str">
        <f t="shared" si="227"/>
        <v>1900</v>
      </c>
    </row>
    <row r="4855" spans="4:29" x14ac:dyDescent="0.25">
      <c r="D4855" s="99" t="str">
        <f t="shared" si="225"/>
        <v/>
      </c>
      <c r="E4855" s="93"/>
      <c r="F4855" s="4"/>
      <c r="G4855" s="72"/>
      <c r="H4855" s="72"/>
      <c r="I4855" s="72"/>
      <c r="J4855" s="72"/>
      <c r="W4855" s="68">
        <f t="shared" si="226"/>
        <v>1</v>
      </c>
      <c r="AC4855" s="1" t="str">
        <f t="shared" si="227"/>
        <v>1900</v>
      </c>
    </row>
    <row r="4856" spans="4:29" x14ac:dyDescent="0.25">
      <c r="D4856" s="99" t="str">
        <f t="shared" si="225"/>
        <v/>
      </c>
      <c r="E4856" s="93"/>
      <c r="F4856" s="4"/>
      <c r="G4856" s="72"/>
      <c r="H4856" s="72"/>
      <c r="I4856" s="72"/>
      <c r="J4856" s="72"/>
      <c r="W4856" s="68">
        <f t="shared" si="226"/>
        <v>1</v>
      </c>
      <c r="AC4856" s="1" t="str">
        <f t="shared" si="227"/>
        <v>1900</v>
      </c>
    </row>
    <row r="4857" spans="4:29" x14ac:dyDescent="0.25">
      <c r="D4857" s="99" t="str">
        <f t="shared" si="225"/>
        <v/>
      </c>
      <c r="E4857" s="93"/>
      <c r="F4857" s="4"/>
      <c r="G4857" s="72"/>
      <c r="H4857" s="72"/>
      <c r="I4857" s="72"/>
      <c r="J4857" s="72"/>
      <c r="W4857" s="68">
        <f t="shared" si="226"/>
        <v>1</v>
      </c>
      <c r="AC4857" s="1" t="str">
        <f t="shared" si="227"/>
        <v>1900</v>
      </c>
    </row>
    <row r="4858" spans="4:29" x14ac:dyDescent="0.25">
      <c r="D4858" s="99" t="str">
        <f t="shared" si="225"/>
        <v/>
      </c>
      <c r="E4858" s="93"/>
      <c r="F4858" s="4"/>
      <c r="G4858" s="72"/>
      <c r="H4858" s="72"/>
      <c r="I4858" s="72"/>
      <c r="J4858" s="72"/>
      <c r="W4858" s="68">
        <f t="shared" si="226"/>
        <v>1</v>
      </c>
      <c r="AC4858" s="1" t="str">
        <f t="shared" si="227"/>
        <v>1900</v>
      </c>
    </row>
    <row r="4859" spans="4:29" x14ac:dyDescent="0.25">
      <c r="D4859" s="99" t="str">
        <f t="shared" si="225"/>
        <v/>
      </c>
      <c r="E4859" s="93"/>
      <c r="F4859" s="4"/>
      <c r="G4859" s="72"/>
      <c r="H4859" s="72"/>
      <c r="I4859" s="72"/>
      <c r="J4859" s="72"/>
      <c r="W4859" s="68">
        <f t="shared" si="226"/>
        <v>1</v>
      </c>
      <c r="AC4859" s="1" t="str">
        <f t="shared" si="227"/>
        <v>1900</v>
      </c>
    </row>
    <row r="4860" spans="4:29" x14ac:dyDescent="0.25">
      <c r="D4860" s="99" t="str">
        <f t="shared" si="225"/>
        <v/>
      </c>
      <c r="E4860" s="93"/>
      <c r="F4860" s="4"/>
      <c r="G4860" s="72"/>
      <c r="H4860" s="72"/>
      <c r="I4860" s="72"/>
      <c r="J4860" s="72"/>
      <c r="W4860" s="68">
        <f t="shared" si="226"/>
        <v>1</v>
      </c>
      <c r="AC4860" s="1" t="str">
        <f t="shared" si="227"/>
        <v>1900</v>
      </c>
    </row>
    <row r="4861" spans="4:29" x14ac:dyDescent="0.25">
      <c r="D4861" s="99" t="str">
        <f t="shared" si="225"/>
        <v/>
      </c>
      <c r="E4861" s="93"/>
      <c r="F4861" s="4"/>
      <c r="G4861" s="72"/>
      <c r="H4861" s="72"/>
      <c r="I4861" s="72"/>
      <c r="J4861" s="72"/>
      <c r="W4861" s="68">
        <f t="shared" si="226"/>
        <v>1</v>
      </c>
      <c r="AC4861" s="1" t="str">
        <f t="shared" si="227"/>
        <v>1900</v>
      </c>
    </row>
    <row r="4862" spans="4:29" x14ac:dyDescent="0.25">
      <c r="D4862" s="99" t="str">
        <f t="shared" si="225"/>
        <v/>
      </c>
      <c r="E4862" s="93"/>
      <c r="F4862" s="4"/>
      <c r="G4862" s="72"/>
      <c r="H4862" s="72"/>
      <c r="I4862" s="72"/>
      <c r="J4862" s="72"/>
      <c r="W4862" s="68">
        <f t="shared" si="226"/>
        <v>1</v>
      </c>
      <c r="AC4862" s="1" t="str">
        <f t="shared" si="227"/>
        <v>1900</v>
      </c>
    </row>
    <row r="4863" spans="4:29" x14ac:dyDescent="0.25">
      <c r="D4863" s="99" t="str">
        <f t="shared" si="225"/>
        <v/>
      </c>
      <c r="E4863" s="93"/>
      <c r="F4863" s="4"/>
      <c r="G4863" s="72"/>
      <c r="H4863" s="72"/>
      <c r="I4863" s="72"/>
      <c r="J4863" s="72"/>
      <c r="W4863" s="68">
        <f t="shared" si="226"/>
        <v>1</v>
      </c>
      <c r="AC4863" s="1" t="str">
        <f t="shared" si="227"/>
        <v>1900</v>
      </c>
    </row>
    <row r="4864" spans="4:29" x14ac:dyDescent="0.25">
      <c r="D4864" s="99" t="str">
        <f t="shared" si="225"/>
        <v/>
      </c>
      <c r="E4864" s="93"/>
      <c r="F4864" s="4"/>
      <c r="G4864" s="72"/>
      <c r="H4864" s="72"/>
      <c r="I4864" s="72"/>
      <c r="J4864" s="72"/>
      <c r="W4864" s="68">
        <f t="shared" si="226"/>
        <v>1</v>
      </c>
      <c r="AC4864" s="1" t="str">
        <f t="shared" si="227"/>
        <v>1900</v>
      </c>
    </row>
    <row r="4865" spans="4:29" x14ac:dyDescent="0.25">
      <c r="D4865" s="99" t="str">
        <f t="shared" si="225"/>
        <v/>
      </c>
      <c r="E4865" s="93"/>
      <c r="F4865" s="4"/>
      <c r="G4865" s="72"/>
      <c r="H4865" s="72"/>
      <c r="I4865" s="72"/>
      <c r="J4865" s="72"/>
      <c r="W4865" s="68">
        <f t="shared" si="226"/>
        <v>1</v>
      </c>
      <c r="AC4865" s="1" t="str">
        <f t="shared" si="227"/>
        <v>1900</v>
      </c>
    </row>
    <row r="4866" spans="4:29" x14ac:dyDescent="0.25">
      <c r="D4866" s="99" t="str">
        <f t="shared" si="225"/>
        <v/>
      </c>
      <c r="E4866" s="93"/>
      <c r="F4866" s="4"/>
      <c r="G4866" s="72"/>
      <c r="H4866" s="72"/>
      <c r="I4866" s="72"/>
      <c r="J4866" s="72"/>
      <c r="W4866" s="68">
        <f t="shared" si="226"/>
        <v>1</v>
      </c>
      <c r="AC4866" s="1" t="str">
        <f t="shared" si="227"/>
        <v>1900</v>
      </c>
    </row>
    <row r="4867" spans="4:29" x14ac:dyDescent="0.25">
      <c r="D4867" s="99" t="str">
        <f t="shared" si="225"/>
        <v/>
      </c>
      <c r="E4867" s="93"/>
      <c r="F4867" s="4"/>
      <c r="G4867" s="72"/>
      <c r="H4867" s="72"/>
      <c r="I4867" s="72"/>
      <c r="J4867" s="72"/>
      <c r="W4867" s="68">
        <f t="shared" si="226"/>
        <v>1</v>
      </c>
      <c r="AC4867" s="1" t="str">
        <f t="shared" si="227"/>
        <v>1900</v>
      </c>
    </row>
    <row r="4868" spans="4:29" x14ac:dyDescent="0.25">
      <c r="D4868" s="99" t="str">
        <f t="shared" ref="D4868:D4931" si="228">IF(W4868&lt;&gt;$V$1,IF(YEAR(W4868)=YEAR(W4867),D4867+1,1),"")</f>
        <v/>
      </c>
      <c r="E4868" s="93"/>
      <c r="F4868" s="4"/>
      <c r="G4868" s="72"/>
      <c r="H4868" s="72"/>
      <c r="I4868" s="72"/>
      <c r="J4868" s="72"/>
      <c r="W4868" s="68">
        <f t="shared" ref="W4868:W4931" si="229">IF(CONCATENATE(F4868,F4869,F4870,F4871,F4872,F4873)&lt;&gt;"",IF(AND(E4868&lt;&gt;0,ISNUMBER(E4868)=TRUE),E4868,W4867),$V$1)</f>
        <v>1</v>
      </c>
      <c r="AC4868" s="1" t="str">
        <f t="shared" si="227"/>
        <v>1900</v>
      </c>
    </row>
    <row r="4869" spans="4:29" x14ac:dyDescent="0.25">
      <c r="D4869" s="99" t="str">
        <f t="shared" si="228"/>
        <v/>
      </c>
      <c r="E4869" s="93"/>
      <c r="F4869" s="4"/>
      <c r="G4869" s="72"/>
      <c r="H4869" s="72"/>
      <c r="I4869" s="72"/>
      <c r="J4869" s="72"/>
      <c r="W4869" s="68">
        <f t="shared" si="229"/>
        <v>1</v>
      </c>
      <c r="AC4869" s="1" t="str">
        <f t="shared" ref="AC4869:AC4932" si="230">YEAR(W4869)&amp;F4869</f>
        <v>1900</v>
      </c>
    </row>
    <row r="4870" spans="4:29" x14ac:dyDescent="0.25">
      <c r="D4870" s="99" t="str">
        <f t="shared" si="228"/>
        <v/>
      </c>
      <c r="E4870" s="93"/>
      <c r="F4870" s="4"/>
      <c r="G4870" s="72"/>
      <c r="H4870" s="72"/>
      <c r="I4870" s="72"/>
      <c r="J4870" s="72"/>
      <c r="W4870" s="68">
        <f t="shared" si="229"/>
        <v>1</v>
      </c>
      <c r="AC4870" s="1" t="str">
        <f t="shared" si="230"/>
        <v>1900</v>
      </c>
    </row>
    <row r="4871" spans="4:29" x14ac:dyDescent="0.25">
      <c r="D4871" s="99" t="str">
        <f t="shared" si="228"/>
        <v/>
      </c>
      <c r="E4871" s="93"/>
      <c r="F4871" s="4"/>
      <c r="G4871" s="72"/>
      <c r="H4871" s="72"/>
      <c r="I4871" s="72"/>
      <c r="J4871" s="72"/>
      <c r="W4871" s="68">
        <f t="shared" si="229"/>
        <v>1</v>
      </c>
      <c r="AC4871" s="1" t="str">
        <f t="shared" si="230"/>
        <v>1900</v>
      </c>
    </row>
    <row r="4872" spans="4:29" x14ac:dyDescent="0.25">
      <c r="D4872" s="99" t="str">
        <f t="shared" si="228"/>
        <v/>
      </c>
      <c r="E4872" s="93"/>
      <c r="F4872" s="4"/>
      <c r="G4872" s="72"/>
      <c r="H4872" s="72"/>
      <c r="I4872" s="72"/>
      <c r="J4872" s="72"/>
      <c r="W4872" s="68">
        <f t="shared" si="229"/>
        <v>1</v>
      </c>
      <c r="AC4872" s="1" t="str">
        <f t="shared" si="230"/>
        <v>1900</v>
      </c>
    </row>
    <row r="4873" spans="4:29" x14ac:dyDescent="0.25">
      <c r="D4873" s="99" t="str">
        <f t="shared" si="228"/>
        <v/>
      </c>
      <c r="E4873" s="93"/>
      <c r="F4873" s="4"/>
      <c r="G4873" s="72"/>
      <c r="H4873" s="72"/>
      <c r="I4873" s="72"/>
      <c r="J4873" s="72"/>
      <c r="W4873" s="68">
        <f t="shared" si="229"/>
        <v>1</v>
      </c>
      <c r="AC4873" s="1" t="str">
        <f t="shared" si="230"/>
        <v>1900</v>
      </c>
    </row>
    <row r="4874" spans="4:29" x14ac:dyDescent="0.25">
      <c r="D4874" s="99" t="str">
        <f t="shared" si="228"/>
        <v/>
      </c>
      <c r="E4874" s="93"/>
      <c r="F4874" s="4"/>
      <c r="G4874" s="72"/>
      <c r="H4874" s="72"/>
      <c r="I4874" s="72"/>
      <c r="J4874" s="72"/>
      <c r="W4874" s="68">
        <f t="shared" si="229"/>
        <v>1</v>
      </c>
      <c r="AC4874" s="1" t="str">
        <f t="shared" si="230"/>
        <v>1900</v>
      </c>
    </row>
    <row r="4875" spans="4:29" x14ac:dyDescent="0.25">
      <c r="D4875" s="99" t="str">
        <f t="shared" si="228"/>
        <v/>
      </c>
      <c r="E4875" s="93"/>
      <c r="F4875" s="4"/>
      <c r="G4875" s="72"/>
      <c r="H4875" s="72"/>
      <c r="I4875" s="72"/>
      <c r="J4875" s="72"/>
      <c r="W4875" s="68">
        <f t="shared" si="229"/>
        <v>1</v>
      </c>
      <c r="AC4875" s="1" t="str">
        <f t="shared" si="230"/>
        <v>1900</v>
      </c>
    </row>
    <row r="4876" spans="4:29" x14ac:dyDescent="0.25">
      <c r="D4876" s="99" t="str">
        <f t="shared" si="228"/>
        <v/>
      </c>
      <c r="E4876" s="93"/>
      <c r="F4876" s="4"/>
      <c r="G4876" s="72"/>
      <c r="H4876" s="72"/>
      <c r="I4876" s="72"/>
      <c r="J4876" s="72"/>
      <c r="W4876" s="68">
        <f t="shared" si="229"/>
        <v>1</v>
      </c>
      <c r="AC4876" s="1" t="str">
        <f t="shared" si="230"/>
        <v>1900</v>
      </c>
    </row>
    <row r="4877" spans="4:29" x14ac:dyDescent="0.25">
      <c r="D4877" s="99" t="str">
        <f t="shared" si="228"/>
        <v/>
      </c>
      <c r="E4877" s="93"/>
      <c r="F4877" s="4"/>
      <c r="G4877" s="72"/>
      <c r="H4877" s="72"/>
      <c r="I4877" s="72"/>
      <c r="J4877" s="72"/>
      <c r="W4877" s="68">
        <f t="shared" si="229"/>
        <v>1</v>
      </c>
      <c r="AC4877" s="1" t="str">
        <f t="shared" si="230"/>
        <v>1900</v>
      </c>
    </row>
    <row r="4878" spans="4:29" x14ac:dyDescent="0.25">
      <c r="D4878" s="99" t="str">
        <f t="shared" si="228"/>
        <v/>
      </c>
      <c r="E4878" s="93"/>
      <c r="F4878" s="4"/>
      <c r="G4878" s="72"/>
      <c r="H4878" s="72"/>
      <c r="I4878" s="72"/>
      <c r="J4878" s="72"/>
      <c r="W4878" s="68">
        <f t="shared" si="229"/>
        <v>1</v>
      </c>
      <c r="AC4878" s="1" t="str">
        <f t="shared" si="230"/>
        <v>1900</v>
      </c>
    </row>
    <row r="4879" spans="4:29" x14ac:dyDescent="0.25">
      <c r="D4879" s="99" t="str">
        <f t="shared" si="228"/>
        <v/>
      </c>
      <c r="E4879" s="93"/>
      <c r="F4879" s="4"/>
      <c r="G4879" s="72"/>
      <c r="H4879" s="72"/>
      <c r="I4879" s="72"/>
      <c r="J4879" s="72"/>
      <c r="W4879" s="68">
        <f t="shared" si="229"/>
        <v>1</v>
      </c>
      <c r="AC4879" s="1" t="str">
        <f t="shared" si="230"/>
        <v>1900</v>
      </c>
    </row>
    <row r="4880" spans="4:29" x14ac:dyDescent="0.25">
      <c r="D4880" s="99" t="str">
        <f t="shared" si="228"/>
        <v/>
      </c>
      <c r="E4880" s="93"/>
      <c r="F4880" s="4"/>
      <c r="G4880" s="72"/>
      <c r="H4880" s="72"/>
      <c r="I4880" s="72"/>
      <c r="J4880" s="72"/>
      <c r="W4880" s="68">
        <f t="shared" si="229"/>
        <v>1</v>
      </c>
      <c r="AC4880" s="1" t="str">
        <f t="shared" si="230"/>
        <v>1900</v>
      </c>
    </row>
    <row r="4881" spans="4:29" x14ac:dyDescent="0.25">
      <c r="D4881" s="99" t="str">
        <f t="shared" si="228"/>
        <v/>
      </c>
      <c r="E4881" s="93"/>
      <c r="F4881" s="4"/>
      <c r="G4881" s="72"/>
      <c r="H4881" s="72"/>
      <c r="I4881" s="72"/>
      <c r="J4881" s="72"/>
      <c r="W4881" s="68">
        <f t="shared" si="229"/>
        <v>1</v>
      </c>
      <c r="AC4881" s="1" t="str">
        <f t="shared" si="230"/>
        <v>1900</v>
      </c>
    </row>
    <row r="4882" spans="4:29" x14ac:dyDescent="0.25">
      <c r="D4882" s="99" t="str">
        <f t="shared" si="228"/>
        <v/>
      </c>
      <c r="E4882" s="93"/>
      <c r="F4882" s="4"/>
      <c r="G4882" s="72"/>
      <c r="H4882" s="72"/>
      <c r="I4882" s="72"/>
      <c r="J4882" s="72"/>
      <c r="W4882" s="68">
        <f t="shared" si="229"/>
        <v>1</v>
      </c>
      <c r="AC4882" s="1" t="str">
        <f t="shared" si="230"/>
        <v>1900</v>
      </c>
    </row>
    <row r="4883" spans="4:29" x14ac:dyDescent="0.25">
      <c r="D4883" s="99" t="str">
        <f t="shared" si="228"/>
        <v/>
      </c>
      <c r="E4883" s="93"/>
      <c r="F4883" s="4"/>
      <c r="G4883" s="72"/>
      <c r="H4883" s="72"/>
      <c r="I4883" s="72"/>
      <c r="J4883" s="72"/>
      <c r="W4883" s="68">
        <f t="shared" si="229"/>
        <v>1</v>
      </c>
      <c r="AC4883" s="1" t="str">
        <f t="shared" si="230"/>
        <v>1900</v>
      </c>
    </row>
    <row r="4884" spans="4:29" x14ac:dyDescent="0.25">
      <c r="D4884" s="99" t="str">
        <f t="shared" si="228"/>
        <v/>
      </c>
      <c r="E4884" s="93"/>
      <c r="F4884" s="4"/>
      <c r="G4884" s="72"/>
      <c r="H4884" s="72"/>
      <c r="I4884" s="72"/>
      <c r="J4884" s="72"/>
      <c r="W4884" s="68">
        <f t="shared" si="229"/>
        <v>1</v>
      </c>
      <c r="AC4884" s="1" t="str">
        <f t="shared" si="230"/>
        <v>1900</v>
      </c>
    </row>
    <row r="4885" spans="4:29" x14ac:dyDescent="0.25">
      <c r="D4885" s="99" t="str">
        <f t="shared" si="228"/>
        <v/>
      </c>
      <c r="E4885" s="93"/>
      <c r="F4885" s="4"/>
      <c r="G4885" s="72"/>
      <c r="H4885" s="72"/>
      <c r="I4885" s="72"/>
      <c r="J4885" s="72"/>
      <c r="W4885" s="68">
        <f t="shared" si="229"/>
        <v>1</v>
      </c>
      <c r="AC4885" s="1" t="str">
        <f t="shared" si="230"/>
        <v>1900</v>
      </c>
    </row>
    <row r="4886" spans="4:29" x14ac:dyDescent="0.25">
      <c r="D4886" s="99" t="str">
        <f t="shared" si="228"/>
        <v/>
      </c>
      <c r="E4886" s="93"/>
      <c r="F4886" s="4"/>
      <c r="G4886" s="72"/>
      <c r="H4886" s="72"/>
      <c r="I4886" s="72"/>
      <c r="J4886" s="72"/>
      <c r="W4886" s="68">
        <f t="shared" si="229"/>
        <v>1</v>
      </c>
      <c r="AC4886" s="1" t="str">
        <f t="shared" si="230"/>
        <v>1900</v>
      </c>
    </row>
    <row r="4887" spans="4:29" x14ac:dyDescent="0.25">
      <c r="D4887" s="99" t="str">
        <f t="shared" si="228"/>
        <v/>
      </c>
      <c r="E4887" s="93"/>
      <c r="F4887" s="4"/>
      <c r="G4887" s="72"/>
      <c r="H4887" s="72"/>
      <c r="I4887" s="72"/>
      <c r="J4887" s="72"/>
      <c r="W4887" s="68">
        <f t="shared" si="229"/>
        <v>1</v>
      </c>
      <c r="AC4887" s="1" t="str">
        <f t="shared" si="230"/>
        <v>1900</v>
      </c>
    </row>
    <row r="4888" spans="4:29" x14ac:dyDescent="0.25">
      <c r="D4888" s="99" t="str">
        <f t="shared" si="228"/>
        <v/>
      </c>
      <c r="E4888" s="93"/>
      <c r="F4888" s="4"/>
      <c r="G4888" s="72"/>
      <c r="H4888" s="72"/>
      <c r="I4888" s="72"/>
      <c r="J4888" s="72"/>
      <c r="W4888" s="68">
        <f t="shared" si="229"/>
        <v>1</v>
      </c>
      <c r="AC4888" s="1" t="str">
        <f t="shared" si="230"/>
        <v>1900</v>
      </c>
    </row>
    <row r="4889" spans="4:29" x14ac:dyDescent="0.25">
      <c r="D4889" s="99" t="str">
        <f t="shared" si="228"/>
        <v/>
      </c>
      <c r="E4889" s="93"/>
      <c r="F4889" s="4"/>
      <c r="G4889" s="72"/>
      <c r="H4889" s="72"/>
      <c r="I4889" s="72"/>
      <c r="J4889" s="72"/>
      <c r="W4889" s="68">
        <f t="shared" si="229"/>
        <v>1</v>
      </c>
      <c r="AC4889" s="1" t="str">
        <f t="shared" si="230"/>
        <v>1900</v>
      </c>
    </row>
    <row r="4890" spans="4:29" x14ac:dyDescent="0.25">
      <c r="D4890" s="99" t="str">
        <f t="shared" si="228"/>
        <v/>
      </c>
      <c r="E4890" s="93"/>
      <c r="F4890" s="4"/>
      <c r="G4890" s="72"/>
      <c r="H4890" s="72"/>
      <c r="I4890" s="72"/>
      <c r="J4890" s="72"/>
      <c r="W4890" s="68">
        <f t="shared" si="229"/>
        <v>1</v>
      </c>
      <c r="AC4890" s="1" t="str">
        <f t="shared" si="230"/>
        <v>1900</v>
      </c>
    </row>
    <row r="4891" spans="4:29" x14ac:dyDescent="0.25">
      <c r="D4891" s="99" t="str">
        <f t="shared" si="228"/>
        <v/>
      </c>
      <c r="E4891" s="93"/>
      <c r="F4891" s="4"/>
      <c r="G4891" s="72"/>
      <c r="H4891" s="72"/>
      <c r="I4891" s="72"/>
      <c r="J4891" s="72"/>
      <c r="W4891" s="68">
        <f t="shared" si="229"/>
        <v>1</v>
      </c>
      <c r="AC4891" s="1" t="str">
        <f t="shared" si="230"/>
        <v>1900</v>
      </c>
    </row>
    <row r="4892" spans="4:29" x14ac:dyDescent="0.25">
      <c r="D4892" s="99" t="str">
        <f t="shared" si="228"/>
        <v/>
      </c>
      <c r="E4892" s="93"/>
      <c r="F4892" s="4"/>
      <c r="G4892" s="72"/>
      <c r="H4892" s="72"/>
      <c r="I4892" s="72"/>
      <c r="J4892" s="72"/>
      <c r="W4892" s="68">
        <f t="shared" si="229"/>
        <v>1</v>
      </c>
      <c r="AC4892" s="1" t="str">
        <f t="shared" si="230"/>
        <v>1900</v>
      </c>
    </row>
    <row r="4893" spans="4:29" x14ac:dyDescent="0.25">
      <c r="D4893" s="99" t="str">
        <f t="shared" si="228"/>
        <v/>
      </c>
      <c r="E4893" s="93"/>
      <c r="F4893" s="4"/>
      <c r="G4893" s="72"/>
      <c r="H4893" s="72"/>
      <c r="I4893" s="72"/>
      <c r="J4893" s="72"/>
      <c r="W4893" s="68">
        <f t="shared" si="229"/>
        <v>1</v>
      </c>
      <c r="AC4893" s="1" t="str">
        <f t="shared" si="230"/>
        <v>1900</v>
      </c>
    </row>
    <row r="4894" spans="4:29" x14ac:dyDescent="0.25">
      <c r="D4894" s="99" t="str">
        <f t="shared" si="228"/>
        <v/>
      </c>
      <c r="E4894" s="93"/>
      <c r="F4894" s="4"/>
      <c r="G4894" s="72"/>
      <c r="H4894" s="72"/>
      <c r="I4894" s="72"/>
      <c r="J4894" s="72"/>
      <c r="W4894" s="68">
        <f t="shared" si="229"/>
        <v>1</v>
      </c>
      <c r="AC4894" s="1" t="str">
        <f t="shared" si="230"/>
        <v>1900</v>
      </c>
    </row>
    <row r="4895" spans="4:29" x14ac:dyDescent="0.25">
      <c r="D4895" s="99" t="str">
        <f t="shared" si="228"/>
        <v/>
      </c>
      <c r="E4895" s="93"/>
      <c r="F4895" s="4"/>
      <c r="G4895" s="72"/>
      <c r="H4895" s="72"/>
      <c r="I4895" s="72"/>
      <c r="J4895" s="72"/>
      <c r="W4895" s="68">
        <f t="shared" si="229"/>
        <v>1</v>
      </c>
      <c r="AC4895" s="1" t="str">
        <f t="shared" si="230"/>
        <v>1900</v>
      </c>
    </row>
    <row r="4896" spans="4:29" x14ac:dyDescent="0.25">
      <c r="D4896" s="99" t="str">
        <f t="shared" si="228"/>
        <v/>
      </c>
      <c r="E4896" s="93"/>
      <c r="F4896" s="4"/>
      <c r="G4896" s="72"/>
      <c r="H4896" s="72"/>
      <c r="I4896" s="72"/>
      <c r="J4896" s="72"/>
      <c r="W4896" s="68">
        <f t="shared" si="229"/>
        <v>1</v>
      </c>
      <c r="AC4896" s="1" t="str">
        <f t="shared" si="230"/>
        <v>1900</v>
      </c>
    </row>
    <row r="4897" spans="4:29" x14ac:dyDescent="0.25">
      <c r="D4897" s="99" t="str">
        <f t="shared" si="228"/>
        <v/>
      </c>
      <c r="E4897" s="93"/>
      <c r="F4897" s="4"/>
      <c r="G4897" s="72"/>
      <c r="H4897" s="72"/>
      <c r="I4897" s="72"/>
      <c r="J4897" s="72"/>
      <c r="W4897" s="68">
        <f t="shared" si="229"/>
        <v>1</v>
      </c>
      <c r="AC4897" s="1" t="str">
        <f t="shared" si="230"/>
        <v>1900</v>
      </c>
    </row>
    <row r="4898" spans="4:29" x14ac:dyDescent="0.25">
      <c r="D4898" s="99" t="str">
        <f t="shared" si="228"/>
        <v/>
      </c>
      <c r="E4898" s="93"/>
      <c r="F4898" s="4"/>
      <c r="G4898" s="72"/>
      <c r="H4898" s="72"/>
      <c r="I4898" s="72"/>
      <c r="J4898" s="72"/>
      <c r="W4898" s="68">
        <f t="shared" si="229"/>
        <v>1</v>
      </c>
      <c r="AC4898" s="1" t="str">
        <f t="shared" si="230"/>
        <v>1900</v>
      </c>
    </row>
    <row r="4899" spans="4:29" x14ac:dyDescent="0.25">
      <c r="D4899" s="99" t="str">
        <f t="shared" si="228"/>
        <v/>
      </c>
      <c r="E4899" s="93"/>
      <c r="F4899" s="4"/>
      <c r="G4899" s="72"/>
      <c r="H4899" s="72"/>
      <c r="I4899" s="72"/>
      <c r="J4899" s="72"/>
      <c r="W4899" s="68">
        <f t="shared" si="229"/>
        <v>1</v>
      </c>
      <c r="AC4899" s="1" t="str">
        <f t="shared" si="230"/>
        <v>1900</v>
      </c>
    </row>
    <row r="4900" spans="4:29" x14ac:dyDescent="0.25">
      <c r="D4900" s="99" t="str">
        <f t="shared" si="228"/>
        <v/>
      </c>
      <c r="E4900" s="93"/>
      <c r="F4900" s="4"/>
      <c r="G4900" s="72"/>
      <c r="H4900" s="72"/>
      <c r="I4900" s="72"/>
      <c r="J4900" s="72"/>
      <c r="W4900" s="68">
        <f t="shared" si="229"/>
        <v>1</v>
      </c>
      <c r="AC4900" s="1" t="str">
        <f t="shared" si="230"/>
        <v>1900</v>
      </c>
    </row>
    <row r="4901" spans="4:29" x14ac:dyDescent="0.25">
      <c r="D4901" s="99" t="str">
        <f t="shared" si="228"/>
        <v/>
      </c>
      <c r="E4901" s="93"/>
      <c r="F4901" s="4"/>
      <c r="G4901" s="72"/>
      <c r="H4901" s="72"/>
      <c r="I4901" s="72"/>
      <c r="J4901" s="72"/>
      <c r="W4901" s="68">
        <f t="shared" si="229"/>
        <v>1</v>
      </c>
      <c r="AC4901" s="1" t="str">
        <f t="shared" si="230"/>
        <v>1900</v>
      </c>
    </row>
    <row r="4902" spans="4:29" x14ac:dyDescent="0.25">
      <c r="D4902" s="99" t="str">
        <f t="shared" si="228"/>
        <v/>
      </c>
      <c r="E4902" s="93"/>
      <c r="F4902" s="4"/>
      <c r="G4902" s="72"/>
      <c r="H4902" s="72"/>
      <c r="I4902" s="72"/>
      <c r="J4902" s="72"/>
      <c r="W4902" s="68">
        <f t="shared" si="229"/>
        <v>1</v>
      </c>
      <c r="AC4902" s="1" t="str">
        <f t="shared" si="230"/>
        <v>1900</v>
      </c>
    </row>
    <row r="4903" spans="4:29" x14ac:dyDescent="0.25">
      <c r="D4903" s="99" t="str">
        <f t="shared" si="228"/>
        <v/>
      </c>
      <c r="E4903" s="93"/>
      <c r="F4903" s="4"/>
      <c r="G4903" s="72"/>
      <c r="H4903" s="72"/>
      <c r="I4903" s="72"/>
      <c r="J4903" s="72"/>
      <c r="W4903" s="68">
        <f t="shared" si="229"/>
        <v>1</v>
      </c>
      <c r="AC4903" s="1" t="str">
        <f t="shared" si="230"/>
        <v>1900</v>
      </c>
    </row>
    <row r="4904" spans="4:29" x14ac:dyDescent="0.25">
      <c r="D4904" s="99" t="str">
        <f t="shared" si="228"/>
        <v/>
      </c>
      <c r="E4904" s="93"/>
      <c r="F4904" s="4"/>
      <c r="G4904" s="72"/>
      <c r="H4904" s="72"/>
      <c r="I4904" s="72"/>
      <c r="J4904" s="72"/>
      <c r="W4904" s="68">
        <f t="shared" si="229"/>
        <v>1</v>
      </c>
      <c r="AC4904" s="1" t="str">
        <f t="shared" si="230"/>
        <v>1900</v>
      </c>
    </row>
    <row r="4905" spans="4:29" x14ac:dyDescent="0.25">
      <c r="D4905" s="99" t="str">
        <f t="shared" si="228"/>
        <v/>
      </c>
      <c r="E4905" s="93"/>
      <c r="F4905" s="4"/>
      <c r="G4905" s="72"/>
      <c r="H4905" s="72"/>
      <c r="I4905" s="72"/>
      <c r="J4905" s="72"/>
      <c r="W4905" s="68">
        <f t="shared" si="229"/>
        <v>1</v>
      </c>
      <c r="AC4905" s="1" t="str">
        <f t="shared" si="230"/>
        <v>1900</v>
      </c>
    </row>
    <row r="4906" spans="4:29" x14ac:dyDescent="0.25">
      <c r="D4906" s="99" t="str">
        <f t="shared" si="228"/>
        <v/>
      </c>
      <c r="E4906" s="93"/>
      <c r="F4906" s="4"/>
      <c r="G4906" s="72"/>
      <c r="H4906" s="72"/>
      <c r="I4906" s="72"/>
      <c r="J4906" s="72"/>
      <c r="W4906" s="68">
        <f t="shared" si="229"/>
        <v>1</v>
      </c>
      <c r="AC4906" s="1" t="str">
        <f t="shared" si="230"/>
        <v>1900</v>
      </c>
    </row>
    <row r="4907" spans="4:29" x14ac:dyDescent="0.25">
      <c r="D4907" s="99" t="str">
        <f t="shared" si="228"/>
        <v/>
      </c>
      <c r="E4907" s="93"/>
      <c r="F4907" s="4"/>
      <c r="G4907" s="72"/>
      <c r="H4907" s="72"/>
      <c r="I4907" s="72"/>
      <c r="J4907" s="72"/>
      <c r="W4907" s="68">
        <f t="shared" si="229"/>
        <v>1</v>
      </c>
      <c r="AC4907" s="1" t="str">
        <f t="shared" si="230"/>
        <v>1900</v>
      </c>
    </row>
    <row r="4908" spans="4:29" x14ac:dyDescent="0.25">
      <c r="D4908" s="99" t="str">
        <f t="shared" si="228"/>
        <v/>
      </c>
      <c r="E4908" s="93"/>
      <c r="F4908" s="4"/>
      <c r="G4908" s="72"/>
      <c r="H4908" s="72"/>
      <c r="I4908" s="72"/>
      <c r="J4908" s="72"/>
      <c r="W4908" s="68">
        <f t="shared" si="229"/>
        <v>1</v>
      </c>
      <c r="AC4908" s="1" t="str">
        <f t="shared" si="230"/>
        <v>1900</v>
      </c>
    </row>
    <row r="4909" spans="4:29" x14ac:dyDescent="0.25">
      <c r="D4909" s="99" t="str">
        <f t="shared" si="228"/>
        <v/>
      </c>
      <c r="E4909" s="93"/>
      <c r="F4909" s="4"/>
      <c r="G4909" s="72"/>
      <c r="H4909" s="72"/>
      <c r="I4909" s="72"/>
      <c r="J4909" s="72"/>
      <c r="W4909" s="68">
        <f t="shared" si="229"/>
        <v>1</v>
      </c>
      <c r="AC4909" s="1" t="str">
        <f t="shared" si="230"/>
        <v>1900</v>
      </c>
    </row>
    <row r="4910" spans="4:29" x14ac:dyDescent="0.25">
      <c r="D4910" s="99" t="str">
        <f t="shared" si="228"/>
        <v/>
      </c>
      <c r="E4910" s="93"/>
      <c r="F4910" s="4"/>
      <c r="G4910" s="72"/>
      <c r="H4910" s="72"/>
      <c r="I4910" s="72"/>
      <c r="J4910" s="72"/>
      <c r="W4910" s="68">
        <f t="shared" si="229"/>
        <v>1</v>
      </c>
      <c r="AC4910" s="1" t="str">
        <f t="shared" si="230"/>
        <v>1900</v>
      </c>
    </row>
    <row r="4911" spans="4:29" x14ac:dyDescent="0.25">
      <c r="D4911" s="99" t="str">
        <f t="shared" si="228"/>
        <v/>
      </c>
      <c r="E4911" s="93"/>
      <c r="F4911" s="4"/>
      <c r="G4911" s="72"/>
      <c r="H4911" s="72"/>
      <c r="I4911" s="72"/>
      <c r="J4911" s="72"/>
      <c r="W4911" s="68">
        <f t="shared" si="229"/>
        <v>1</v>
      </c>
      <c r="AC4911" s="1" t="str">
        <f t="shared" si="230"/>
        <v>1900</v>
      </c>
    </row>
    <row r="4912" spans="4:29" x14ac:dyDescent="0.25">
      <c r="D4912" s="99" t="str">
        <f t="shared" si="228"/>
        <v/>
      </c>
      <c r="E4912" s="93"/>
      <c r="F4912" s="4"/>
      <c r="G4912" s="72"/>
      <c r="H4912" s="72"/>
      <c r="I4912" s="72"/>
      <c r="J4912" s="72"/>
      <c r="W4912" s="68">
        <f t="shared" si="229"/>
        <v>1</v>
      </c>
      <c r="AC4912" s="1" t="str">
        <f t="shared" si="230"/>
        <v>1900</v>
      </c>
    </row>
    <row r="4913" spans="4:29" x14ac:dyDescent="0.25">
      <c r="D4913" s="99" t="str">
        <f t="shared" si="228"/>
        <v/>
      </c>
      <c r="E4913" s="93"/>
      <c r="F4913" s="4"/>
      <c r="G4913" s="72"/>
      <c r="H4913" s="72"/>
      <c r="I4913" s="72"/>
      <c r="J4913" s="72"/>
      <c r="W4913" s="68">
        <f t="shared" si="229"/>
        <v>1</v>
      </c>
      <c r="AC4913" s="1" t="str">
        <f t="shared" si="230"/>
        <v>1900</v>
      </c>
    </row>
    <row r="4914" spans="4:29" x14ac:dyDescent="0.25">
      <c r="D4914" s="99" t="str">
        <f t="shared" si="228"/>
        <v/>
      </c>
      <c r="E4914" s="93"/>
      <c r="F4914" s="4"/>
      <c r="G4914" s="72"/>
      <c r="H4914" s="72"/>
      <c r="I4914" s="72"/>
      <c r="J4914" s="72"/>
      <c r="W4914" s="68">
        <f t="shared" si="229"/>
        <v>1</v>
      </c>
      <c r="AC4914" s="1" t="str">
        <f t="shared" si="230"/>
        <v>1900</v>
      </c>
    </row>
    <row r="4915" spans="4:29" x14ac:dyDescent="0.25">
      <c r="D4915" s="99" t="str">
        <f t="shared" si="228"/>
        <v/>
      </c>
      <c r="E4915" s="93"/>
      <c r="F4915" s="4"/>
      <c r="G4915" s="72"/>
      <c r="H4915" s="72"/>
      <c r="I4915" s="72"/>
      <c r="J4915" s="72"/>
      <c r="W4915" s="68">
        <f t="shared" si="229"/>
        <v>1</v>
      </c>
      <c r="AC4915" s="1" t="str">
        <f t="shared" si="230"/>
        <v>1900</v>
      </c>
    </row>
    <row r="4916" spans="4:29" x14ac:dyDescent="0.25">
      <c r="D4916" s="99" t="str">
        <f t="shared" si="228"/>
        <v/>
      </c>
      <c r="E4916" s="93"/>
      <c r="F4916" s="4"/>
      <c r="G4916" s="72"/>
      <c r="H4916" s="72"/>
      <c r="I4916" s="72"/>
      <c r="J4916" s="72"/>
      <c r="W4916" s="68">
        <f t="shared" si="229"/>
        <v>1</v>
      </c>
      <c r="AC4916" s="1" t="str">
        <f t="shared" si="230"/>
        <v>1900</v>
      </c>
    </row>
    <row r="4917" spans="4:29" x14ac:dyDescent="0.25">
      <c r="D4917" s="99" t="str">
        <f t="shared" si="228"/>
        <v/>
      </c>
      <c r="E4917" s="93"/>
      <c r="F4917" s="4"/>
      <c r="G4917" s="72"/>
      <c r="H4917" s="72"/>
      <c r="I4917" s="72"/>
      <c r="J4917" s="72"/>
      <c r="W4917" s="68">
        <f t="shared" si="229"/>
        <v>1</v>
      </c>
      <c r="AC4917" s="1" t="str">
        <f t="shared" si="230"/>
        <v>1900</v>
      </c>
    </row>
    <row r="4918" spans="4:29" x14ac:dyDescent="0.25">
      <c r="D4918" s="99" t="str">
        <f t="shared" si="228"/>
        <v/>
      </c>
      <c r="E4918" s="93"/>
      <c r="F4918" s="4"/>
      <c r="G4918" s="72"/>
      <c r="H4918" s="72"/>
      <c r="I4918" s="72"/>
      <c r="J4918" s="72"/>
      <c r="W4918" s="68">
        <f t="shared" si="229"/>
        <v>1</v>
      </c>
      <c r="AC4918" s="1" t="str">
        <f t="shared" si="230"/>
        <v>1900</v>
      </c>
    </row>
    <row r="4919" spans="4:29" x14ac:dyDescent="0.25">
      <c r="D4919" s="99" t="str">
        <f t="shared" si="228"/>
        <v/>
      </c>
      <c r="E4919" s="93"/>
      <c r="F4919" s="4"/>
      <c r="G4919" s="72"/>
      <c r="H4919" s="72"/>
      <c r="I4919" s="72"/>
      <c r="J4919" s="72"/>
      <c r="W4919" s="68">
        <f t="shared" si="229"/>
        <v>1</v>
      </c>
      <c r="AC4919" s="1" t="str">
        <f t="shared" si="230"/>
        <v>1900</v>
      </c>
    </row>
    <row r="4920" spans="4:29" x14ac:dyDescent="0.25">
      <c r="D4920" s="99" t="str">
        <f t="shared" si="228"/>
        <v/>
      </c>
      <c r="E4920" s="93"/>
      <c r="F4920" s="4"/>
      <c r="G4920" s="72"/>
      <c r="H4920" s="72"/>
      <c r="I4920" s="72"/>
      <c r="J4920" s="72"/>
      <c r="W4920" s="68">
        <f t="shared" si="229"/>
        <v>1</v>
      </c>
      <c r="AC4920" s="1" t="str">
        <f t="shared" si="230"/>
        <v>1900</v>
      </c>
    </row>
    <row r="4921" spans="4:29" x14ac:dyDescent="0.25">
      <c r="D4921" s="99" t="str">
        <f t="shared" si="228"/>
        <v/>
      </c>
      <c r="E4921" s="93"/>
      <c r="F4921" s="4"/>
      <c r="G4921" s="72"/>
      <c r="H4921" s="72"/>
      <c r="I4921" s="72"/>
      <c r="J4921" s="72"/>
      <c r="W4921" s="68">
        <f t="shared" si="229"/>
        <v>1</v>
      </c>
      <c r="AC4921" s="1" t="str">
        <f t="shared" si="230"/>
        <v>1900</v>
      </c>
    </row>
    <row r="4922" spans="4:29" x14ac:dyDescent="0.25">
      <c r="D4922" s="99" t="str">
        <f t="shared" si="228"/>
        <v/>
      </c>
      <c r="E4922" s="93"/>
      <c r="F4922" s="4"/>
      <c r="G4922" s="72"/>
      <c r="H4922" s="72"/>
      <c r="I4922" s="72"/>
      <c r="J4922" s="72"/>
      <c r="W4922" s="68">
        <f t="shared" si="229"/>
        <v>1</v>
      </c>
      <c r="AC4922" s="1" t="str">
        <f t="shared" si="230"/>
        <v>1900</v>
      </c>
    </row>
    <row r="4923" spans="4:29" x14ac:dyDescent="0.25">
      <c r="D4923" s="99" t="str">
        <f t="shared" si="228"/>
        <v/>
      </c>
      <c r="E4923" s="93"/>
      <c r="F4923" s="4"/>
      <c r="G4923" s="72"/>
      <c r="H4923" s="72"/>
      <c r="I4923" s="72"/>
      <c r="J4923" s="72"/>
      <c r="W4923" s="68">
        <f t="shared" si="229"/>
        <v>1</v>
      </c>
      <c r="AC4923" s="1" t="str">
        <f t="shared" si="230"/>
        <v>1900</v>
      </c>
    </row>
    <row r="4924" spans="4:29" x14ac:dyDescent="0.25">
      <c r="D4924" s="99" t="str">
        <f t="shared" si="228"/>
        <v/>
      </c>
      <c r="E4924" s="93"/>
      <c r="F4924" s="4"/>
      <c r="G4924" s="72"/>
      <c r="H4924" s="72"/>
      <c r="I4924" s="72"/>
      <c r="J4924" s="72"/>
      <c r="W4924" s="68">
        <f t="shared" si="229"/>
        <v>1</v>
      </c>
      <c r="AC4924" s="1" t="str">
        <f t="shared" si="230"/>
        <v>1900</v>
      </c>
    </row>
    <row r="4925" spans="4:29" x14ac:dyDescent="0.25">
      <c r="D4925" s="99" t="str">
        <f t="shared" si="228"/>
        <v/>
      </c>
      <c r="E4925" s="93"/>
      <c r="F4925" s="4"/>
      <c r="G4925" s="72"/>
      <c r="H4925" s="72"/>
      <c r="I4925" s="72"/>
      <c r="J4925" s="72"/>
      <c r="W4925" s="68">
        <f t="shared" si="229"/>
        <v>1</v>
      </c>
      <c r="AC4925" s="1" t="str">
        <f t="shared" si="230"/>
        <v>1900</v>
      </c>
    </row>
    <row r="4926" spans="4:29" x14ac:dyDescent="0.25">
      <c r="D4926" s="99" t="str">
        <f t="shared" si="228"/>
        <v/>
      </c>
      <c r="E4926" s="93"/>
      <c r="F4926" s="4"/>
      <c r="G4926" s="72"/>
      <c r="H4926" s="72"/>
      <c r="I4926" s="72"/>
      <c r="J4926" s="72"/>
      <c r="W4926" s="68">
        <f t="shared" si="229"/>
        <v>1</v>
      </c>
      <c r="AC4926" s="1" t="str">
        <f t="shared" si="230"/>
        <v>1900</v>
      </c>
    </row>
    <row r="4927" spans="4:29" x14ac:dyDescent="0.25">
      <c r="D4927" s="99" t="str">
        <f t="shared" si="228"/>
        <v/>
      </c>
      <c r="E4927" s="93"/>
      <c r="F4927" s="4"/>
      <c r="G4927" s="72"/>
      <c r="H4927" s="72"/>
      <c r="I4927" s="72"/>
      <c r="J4927" s="72"/>
      <c r="W4927" s="68">
        <f t="shared" si="229"/>
        <v>1</v>
      </c>
      <c r="AC4927" s="1" t="str">
        <f t="shared" si="230"/>
        <v>1900</v>
      </c>
    </row>
    <row r="4928" spans="4:29" x14ac:dyDescent="0.25">
      <c r="D4928" s="99" t="str">
        <f t="shared" si="228"/>
        <v/>
      </c>
      <c r="E4928" s="93"/>
      <c r="F4928" s="4"/>
      <c r="G4928" s="72"/>
      <c r="H4928" s="72"/>
      <c r="I4928" s="72"/>
      <c r="J4928" s="72"/>
      <c r="W4928" s="68">
        <f t="shared" si="229"/>
        <v>1</v>
      </c>
      <c r="AC4928" s="1" t="str">
        <f t="shared" si="230"/>
        <v>1900</v>
      </c>
    </row>
    <row r="4929" spans="4:29" x14ac:dyDescent="0.25">
      <c r="D4929" s="99" t="str">
        <f t="shared" si="228"/>
        <v/>
      </c>
      <c r="E4929" s="93"/>
      <c r="F4929" s="4"/>
      <c r="G4929" s="72"/>
      <c r="H4929" s="72"/>
      <c r="I4929" s="72"/>
      <c r="J4929" s="72"/>
      <c r="W4929" s="68">
        <f t="shared" si="229"/>
        <v>1</v>
      </c>
      <c r="AC4929" s="1" t="str">
        <f t="shared" si="230"/>
        <v>1900</v>
      </c>
    </row>
    <row r="4930" spans="4:29" x14ac:dyDescent="0.25">
      <c r="D4930" s="99" t="str">
        <f t="shared" si="228"/>
        <v/>
      </c>
      <c r="E4930" s="93"/>
      <c r="F4930" s="4"/>
      <c r="G4930" s="72"/>
      <c r="H4930" s="72"/>
      <c r="I4930" s="72"/>
      <c r="J4930" s="72"/>
      <c r="W4930" s="68">
        <f t="shared" si="229"/>
        <v>1</v>
      </c>
      <c r="AC4930" s="1" t="str">
        <f t="shared" si="230"/>
        <v>1900</v>
      </c>
    </row>
    <row r="4931" spans="4:29" x14ac:dyDescent="0.25">
      <c r="D4931" s="99" t="str">
        <f t="shared" si="228"/>
        <v/>
      </c>
      <c r="E4931" s="93"/>
      <c r="F4931" s="4"/>
      <c r="G4931" s="72"/>
      <c r="H4931" s="72"/>
      <c r="I4931" s="72"/>
      <c r="J4931" s="72"/>
      <c r="W4931" s="68">
        <f t="shared" si="229"/>
        <v>1</v>
      </c>
      <c r="AC4931" s="1" t="str">
        <f t="shared" si="230"/>
        <v>1900</v>
      </c>
    </row>
    <row r="4932" spans="4:29" x14ac:dyDescent="0.25">
      <c r="D4932" s="99" t="str">
        <f t="shared" ref="D4932:D5000" si="231">IF(W4932&lt;&gt;$V$1,IF(YEAR(W4932)=YEAR(W4931),D4931+1,1),"")</f>
        <v/>
      </c>
      <c r="E4932" s="93"/>
      <c r="F4932" s="4"/>
      <c r="G4932" s="72"/>
      <c r="H4932" s="72"/>
      <c r="I4932" s="72"/>
      <c r="J4932" s="72"/>
      <c r="W4932" s="68">
        <f t="shared" ref="W4932:W4995" si="232">IF(CONCATENATE(F4932,F4933,F4934,F4935,F4936,F4937)&lt;&gt;"",IF(AND(E4932&lt;&gt;0,ISNUMBER(E4932)=TRUE),E4932,W4931),$V$1)</f>
        <v>1</v>
      </c>
      <c r="AC4932" s="1" t="str">
        <f t="shared" si="230"/>
        <v>1900</v>
      </c>
    </row>
    <row r="4933" spans="4:29" x14ac:dyDescent="0.25">
      <c r="D4933" s="99" t="str">
        <f t="shared" si="231"/>
        <v/>
      </c>
      <c r="E4933" s="93"/>
      <c r="F4933" s="4"/>
      <c r="G4933" s="72"/>
      <c r="H4933" s="72"/>
      <c r="I4933" s="72"/>
      <c r="J4933" s="72"/>
      <c r="W4933" s="68">
        <f t="shared" si="232"/>
        <v>1</v>
      </c>
      <c r="AC4933" s="1" t="str">
        <f t="shared" ref="AC4933:AC4996" si="233">YEAR(W4933)&amp;F4933</f>
        <v>1900</v>
      </c>
    </row>
    <row r="4934" spans="4:29" x14ac:dyDescent="0.25">
      <c r="D4934" s="99" t="str">
        <f t="shared" si="231"/>
        <v/>
      </c>
      <c r="E4934" s="93"/>
      <c r="F4934" s="4"/>
      <c r="G4934" s="72"/>
      <c r="H4934" s="72"/>
      <c r="I4934" s="72"/>
      <c r="J4934" s="72"/>
      <c r="W4934" s="68">
        <f t="shared" si="232"/>
        <v>1</v>
      </c>
      <c r="AC4934" s="1" t="str">
        <f t="shared" si="233"/>
        <v>1900</v>
      </c>
    </row>
    <row r="4935" spans="4:29" x14ac:dyDescent="0.25">
      <c r="D4935" s="99" t="str">
        <f t="shared" si="231"/>
        <v/>
      </c>
      <c r="E4935" s="93"/>
      <c r="F4935" s="4"/>
      <c r="G4935" s="72"/>
      <c r="H4935" s="72"/>
      <c r="I4935" s="72"/>
      <c r="J4935" s="72"/>
      <c r="W4935" s="68">
        <f t="shared" si="232"/>
        <v>1</v>
      </c>
      <c r="AC4935" s="1" t="str">
        <f t="shared" si="233"/>
        <v>1900</v>
      </c>
    </row>
    <row r="4936" spans="4:29" x14ac:dyDescent="0.25">
      <c r="D4936" s="99" t="str">
        <f t="shared" si="231"/>
        <v/>
      </c>
      <c r="E4936" s="93"/>
      <c r="F4936" s="4"/>
      <c r="G4936" s="72"/>
      <c r="H4936" s="72"/>
      <c r="I4936" s="72"/>
      <c r="J4936" s="72"/>
      <c r="W4936" s="68">
        <f t="shared" si="232"/>
        <v>1</v>
      </c>
      <c r="AC4936" s="1" t="str">
        <f t="shared" si="233"/>
        <v>1900</v>
      </c>
    </row>
    <row r="4937" spans="4:29" x14ac:dyDescent="0.25">
      <c r="D4937" s="99" t="str">
        <f t="shared" si="231"/>
        <v/>
      </c>
      <c r="E4937" s="93"/>
      <c r="F4937" s="4"/>
      <c r="G4937" s="72"/>
      <c r="H4937" s="72"/>
      <c r="I4937" s="72"/>
      <c r="J4937" s="72"/>
      <c r="W4937" s="68">
        <f t="shared" si="232"/>
        <v>1</v>
      </c>
      <c r="AC4937" s="1" t="str">
        <f t="shared" si="233"/>
        <v>1900</v>
      </c>
    </row>
    <row r="4938" spans="4:29" x14ac:dyDescent="0.25">
      <c r="D4938" s="99" t="str">
        <f t="shared" si="231"/>
        <v/>
      </c>
      <c r="E4938" s="93"/>
      <c r="F4938" s="4"/>
      <c r="G4938" s="72"/>
      <c r="H4938" s="72"/>
      <c r="I4938" s="72"/>
      <c r="J4938" s="72"/>
      <c r="W4938" s="68">
        <f t="shared" si="232"/>
        <v>1</v>
      </c>
      <c r="AC4938" s="1" t="str">
        <f t="shared" si="233"/>
        <v>1900</v>
      </c>
    </row>
    <row r="4939" spans="4:29" x14ac:dyDescent="0.25">
      <c r="D4939" s="99" t="str">
        <f t="shared" si="231"/>
        <v/>
      </c>
      <c r="E4939" s="93"/>
      <c r="F4939" s="4"/>
      <c r="G4939" s="72"/>
      <c r="H4939" s="72"/>
      <c r="I4939" s="72"/>
      <c r="J4939" s="72"/>
      <c r="W4939" s="68">
        <f t="shared" si="232"/>
        <v>1</v>
      </c>
      <c r="AC4939" s="1" t="str">
        <f t="shared" si="233"/>
        <v>1900</v>
      </c>
    </row>
    <row r="4940" spans="4:29" x14ac:dyDescent="0.25">
      <c r="D4940" s="99" t="str">
        <f t="shared" si="231"/>
        <v/>
      </c>
      <c r="E4940" s="93"/>
      <c r="F4940" s="4"/>
      <c r="G4940" s="72"/>
      <c r="H4940" s="72"/>
      <c r="I4940" s="72"/>
      <c r="J4940" s="72"/>
      <c r="W4940" s="68">
        <f t="shared" si="232"/>
        <v>1</v>
      </c>
      <c r="AC4940" s="1" t="str">
        <f t="shared" si="233"/>
        <v>1900</v>
      </c>
    </row>
    <row r="4941" spans="4:29" x14ac:dyDescent="0.25">
      <c r="D4941" s="99" t="str">
        <f t="shared" si="231"/>
        <v/>
      </c>
      <c r="E4941" s="93"/>
      <c r="F4941" s="4"/>
      <c r="G4941" s="72"/>
      <c r="H4941" s="72"/>
      <c r="I4941" s="72"/>
      <c r="J4941" s="72"/>
      <c r="W4941" s="68">
        <f t="shared" si="232"/>
        <v>1</v>
      </c>
      <c r="AC4941" s="1" t="str">
        <f t="shared" si="233"/>
        <v>1900</v>
      </c>
    </row>
    <row r="4942" spans="4:29" x14ac:dyDescent="0.25">
      <c r="D4942" s="99" t="str">
        <f t="shared" si="231"/>
        <v/>
      </c>
      <c r="E4942" s="93"/>
      <c r="F4942" s="4"/>
      <c r="G4942" s="72"/>
      <c r="H4942" s="72"/>
      <c r="I4942" s="72"/>
      <c r="J4942" s="72"/>
      <c r="W4942" s="68">
        <f t="shared" si="232"/>
        <v>1</v>
      </c>
      <c r="AC4942" s="1" t="str">
        <f t="shared" si="233"/>
        <v>1900</v>
      </c>
    </row>
    <row r="4943" spans="4:29" x14ac:dyDescent="0.25">
      <c r="D4943" s="99" t="str">
        <f t="shared" si="231"/>
        <v/>
      </c>
      <c r="E4943" s="93"/>
      <c r="F4943" s="4"/>
      <c r="G4943" s="72"/>
      <c r="H4943" s="72"/>
      <c r="I4943" s="72"/>
      <c r="J4943" s="72"/>
      <c r="W4943" s="68">
        <f t="shared" si="232"/>
        <v>1</v>
      </c>
      <c r="AC4943" s="1" t="str">
        <f t="shared" si="233"/>
        <v>1900</v>
      </c>
    </row>
    <row r="4944" spans="4:29" x14ac:dyDescent="0.25">
      <c r="D4944" s="99" t="str">
        <f t="shared" si="231"/>
        <v/>
      </c>
      <c r="E4944" s="93"/>
      <c r="F4944" s="4"/>
      <c r="G4944" s="72"/>
      <c r="H4944" s="72"/>
      <c r="I4944" s="72"/>
      <c r="J4944" s="72"/>
      <c r="W4944" s="68">
        <f t="shared" si="232"/>
        <v>1</v>
      </c>
      <c r="AC4944" s="1" t="str">
        <f t="shared" si="233"/>
        <v>1900</v>
      </c>
    </row>
    <row r="4945" spans="4:29" x14ac:dyDescent="0.25">
      <c r="D4945" s="99" t="str">
        <f t="shared" si="231"/>
        <v/>
      </c>
      <c r="E4945" s="93"/>
      <c r="F4945" s="4"/>
      <c r="G4945" s="72"/>
      <c r="H4945" s="72"/>
      <c r="I4945" s="72"/>
      <c r="J4945" s="72"/>
      <c r="W4945" s="68">
        <f t="shared" si="232"/>
        <v>1</v>
      </c>
      <c r="AC4945" s="1" t="str">
        <f t="shared" si="233"/>
        <v>1900</v>
      </c>
    </row>
    <row r="4946" spans="4:29" x14ac:dyDescent="0.25">
      <c r="D4946" s="99" t="str">
        <f t="shared" si="231"/>
        <v/>
      </c>
      <c r="E4946" s="93"/>
      <c r="F4946" s="4"/>
      <c r="G4946" s="72"/>
      <c r="H4946" s="72"/>
      <c r="I4946" s="72"/>
      <c r="J4946" s="72"/>
      <c r="W4946" s="68">
        <f t="shared" si="232"/>
        <v>1</v>
      </c>
      <c r="AC4946" s="1" t="str">
        <f t="shared" si="233"/>
        <v>1900</v>
      </c>
    </row>
    <row r="4947" spans="4:29" x14ac:dyDescent="0.25">
      <c r="D4947" s="99" t="str">
        <f t="shared" si="231"/>
        <v/>
      </c>
      <c r="E4947" s="93"/>
      <c r="F4947" s="4"/>
      <c r="G4947" s="72"/>
      <c r="H4947" s="72"/>
      <c r="I4947" s="72"/>
      <c r="J4947" s="72"/>
      <c r="W4947" s="68">
        <f t="shared" si="232"/>
        <v>1</v>
      </c>
      <c r="AC4947" s="1" t="str">
        <f t="shared" si="233"/>
        <v>1900</v>
      </c>
    </row>
    <row r="4948" spans="4:29" x14ac:dyDescent="0.25">
      <c r="D4948" s="99" t="str">
        <f t="shared" si="231"/>
        <v/>
      </c>
      <c r="E4948" s="93"/>
      <c r="F4948" s="4"/>
      <c r="G4948" s="72"/>
      <c r="H4948" s="72"/>
      <c r="I4948" s="72"/>
      <c r="J4948" s="72"/>
      <c r="W4948" s="68">
        <f t="shared" si="232"/>
        <v>1</v>
      </c>
      <c r="AC4948" s="1" t="str">
        <f t="shared" si="233"/>
        <v>1900</v>
      </c>
    </row>
    <row r="4949" spans="4:29" x14ac:dyDescent="0.25">
      <c r="D4949" s="99" t="str">
        <f t="shared" si="231"/>
        <v/>
      </c>
      <c r="E4949" s="93"/>
      <c r="F4949" s="4"/>
      <c r="G4949" s="72"/>
      <c r="H4949" s="72"/>
      <c r="I4949" s="72"/>
      <c r="J4949" s="72"/>
      <c r="W4949" s="68">
        <f t="shared" si="232"/>
        <v>1</v>
      </c>
      <c r="AC4949" s="1" t="str">
        <f t="shared" si="233"/>
        <v>1900</v>
      </c>
    </row>
    <row r="4950" spans="4:29" x14ac:dyDescent="0.25">
      <c r="D4950" s="99" t="str">
        <f t="shared" si="231"/>
        <v/>
      </c>
      <c r="E4950" s="93"/>
      <c r="F4950" s="4"/>
      <c r="G4950" s="72"/>
      <c r="H4950" s="72"/>
      <c r="I4950" s="72"/>
      <c r="J4950" s="72"/>
      <c r="W4950" s="68">
        <f t="shared" si="232"/>
        <v>1</v>
      </c>
      <c r="AC4950" s="1" t="str">
        <f t="shared" si="233"/>
        <v>1900</v>
      </c>
    </row>
    <row r="4951" spans="4:29" x14ac:dyDescent="0.25">
      <c r="D4951" s="99" t="str">
        <f t="shared" si="231"/>
        <v/>
      </c>
      <c r="E4951" s="93"/>
      <c r="F4951" s="4"/>
      <c r="G4951" s="72"/>
      <c r="H4951" s="72"/>
      <c r="I4951" s="72"/>
      <c r="J4951" s="72"/>
      <c r="W4951" s="68">
        <f t="shared" si="232"/>
        <v>1</v>
      </c>
      <c r="AC4951" s="1" t="str">
        <f t="shared" si="233"/>
        <v>1900</v>
      </c>
    </row>
    <row r="4952" spans="4:29" x14ac:dyDescent="0.25">
      <c r="D4952" s="99" t="str">
        <f t="shared" si="231"/>
        <v/>
      </c>
      <c r="E4952" s="93"/>
      <c r="F4952" s="4"/>
      <c r="G4952" s="72"/>
      <c r="H4952" s="72"/>
      <c r="I4952" s="72"/>
      <c r="J4952" s="72"/>
      <c r="W4952" s="68">
        <f t="shared" si="232"/>
        <v>1</v>
      </c>
      <c r="AC4952" s="1" t="str">
        <f t="shared" si="233"/>
        <v>1900</v>
      </c>
    </row>
    <row r="4953" spans="4:29" x14ac:dyDescent="0.25">
      <c r="D4953" s="99" t="str">
        <f t="shared" si="231"/>
        <v/>
      </c>
      <c r="E4953" s="93"/>
      <c r="F4953" s="4"/>
      <c r="G4953" s="72"/>
      <c r="H4953" s="72"/>
      <c r="I4953" s="72"/>
      <c r="J4953" s="72"/>
      <c r="W4953" s="68">
        <f t="shared" si="232"/>
        <v>1</v>
      </c>
      <c r="AC4953" s="1" t="str">
        <f t="shared" si="233"/>
        <v>1900</v>
      </c>
    </row>
    <row r="4954" spans="4:29" x14ac:dyDescent="0.25">
      <c r="D4954" s="99" t="str">
        <f t="shared" si="231"/>
        <v/>
      </c>
      <c r="E4954" s="93"/>
      <c r="F4954" s="4"/>
      <c r="G4954" s="72"/>
      <c r="H4954" s="72"/>
      <c r="I4954" s="72"/>
      <c r="J4954" s="72"/>
      <c r="W4954" s="68">
        <f t="shared" si="232"/>
        <v>1</v>
      </c>
      <c r="AC4954" s="1" t="str">
        <f t="shared" si="233"/>
        <v>1900</v>
      </c>
    </row>
    <row r="4955" spans="4:29" x14ac:dyDescent="0.25">
      <c r="D4955" s="99" t="str">
        <f t="shared" si="231"/>
        <v/>
      </c>
      <c r="E4955" s="93"/>
      <c r="F4955" s="4"/>
      <c r="G4955" s="72"/>
      <c r="H4955" s="72"/>
      <c r="I4955" s="72"/>
      <c r="J4955" s="72"/>
      <c r="W4955" s="68">
        <f t="shared" si="232"/>
        <v>1</v>
      </c>
      <c r="AC4955" s="1" t="str">
        <f t="shared" si="233"/>
        <v>1900</v>
      </c>
    </row>
    <row r="4956" spans="4:29" x14ac:dyDescent="0.25">
      <c r="D4956" s="99" t="str">
        <f t="shared" si="231"/>
        <v/>
      </c>
      <c r="E4956" s="93"/>
      <c r="F4956" s="4"/>
      <c r="G4956" s="72"/>
      <c r="H4956" s="72"/>
      <c r="I4956" s="72"/>
      <c r="J4956" s="72"/>
      <c r="W4956" s="68">
        <f t="shared" si="232"/>
        <v>1</v>
      </c>
      <c r="AC4956" s="1" t="str">
        <f t="shared" si="233"/>
        <v>1900</v>
      </c>
    </row>
    <row r="4957" spans="4:29" x14ac:dyDescent="0.25">
      <c r="D4957" s="99" t="str">
        <f t="shared" si="231"/>
        <v/>
      </c>
      <c r="E4957" s="93"/>
      <c r="F4957" s="4"/>
      <c r="G4957" s="72"/>
      <c r="H4957" s="72"/>
      <c r="I4957" s="72"/>
      <c r="J4957" s="72"/>
      <c r="W4957" s="68">
        <f t="shared" si="232"/>
        <v>1</v>
      </c>
      <c r="AC4957" s="1" t="str">
        <f t="shared" si="233"/>
        <v>1900</v>
      </c>
    </row>
    <row r="4958" spans="4:29" x14ac:dyDescent="0.25">
      <c r="D4958" s="99" t="str">
        <f t="shared" si="231"/>
        <v/>
      </c>
      <c r="E4958" s="93"/>
      <c r="F4958" s="4"/>
      <c r="G4958" s="72"/>
      <c r="H4958" s="72"/>
      <c r="I4958" s="72"/>
      <c r="J4958" s="72"/>
      <c r="W4958" s="68">
        <f t="shared" si="232"/>
        <v>1</v>
      </c>
      <c r="AC4958" s="1" t="str">
        <f t="shared" si="233"/>
        <v>1900</v>
      </c>
    </row>
    <row r="4959" spans="4:29" x14ac:dyDescent="0.25">
      <c r="D4959" s="99" t="str">
        <f t="shared" si="231"/>
        <v/>
      </c>
      <c r="E4959" s="93"/>
      <c r="F4959" s="4"/>
      <c r="G4959" s="72"/>
      <c r="H4959" s="72"/>
      <c r="I4959" s="72"/>
      <c r="J4959" s="72"/>
      <c r="W4959" s="68">
        <f t="shared" si="232"/>
        <v>1</v>
      </c>
      <c r="AC4959" s="1" t="str">
        <f t="shared" si="233"/>
        <v>1900</v>
      </c>
    </row>
    <row r="4960" spans="4:29" x14ac:dyDescent="0.25">
      <c r="D4960" s="99" t="str">
        <f t="shared" si="231"/>
        <v/>
      </c>
      <c r="E4960" s="93"/>
      <c r="F4960" s="4"/>
      <c r="G4960" s="72"/>
      <c r="H4960" s="72"/>
      <c r="I4960" s="72"/>
      <c r="J4960" s="72"/>
      <c r="W4960" s="68">
        <f t="shared" si="232"/>
        <v>1</v>
      </c>
      <c r="AC4960" s="1" t="str">
        <f t="shared" si="233"/>
        <v>1900</v>
      </c>
    </row>
    <row r="4961" spans="4:29" x14ac:dyDescent="0.25">
      <c r="D4961" s="99" t="str">
        <f t="shared" si="231"/>
        <v/>
      </c>
      <c r="E4961" s="93"/>
      <c r="F4961" s="4"/>
      <c r="G4961" s="72"/>
      <c r="H4961" s="72"/>
      <c r="I4961" s="72"/>
      <c r="J4961" s="72"/>
      <c r="W4961" s="68">
        <f t="shared" si="232"/>
        <v>1</v>
      </c>
      <c r="AC4961" s="1" t="str">
        <f t="shared" si="233"/>
        <v>1900</v>
      </c>
    </row>
    <row r="4962" spans="4:29" x14ac:dyDescent="0.25">
      <c r="D4962" s="99" t="str">
        <f t="shared" si="231"/>
        <v/>
      </c>
      <c r="E4962" s="93"/>
      <c r="F4962" s="4"/>
      <c r="G4962" s="72"/>
      <c r="H4962" s="72"/>
      <c r="I4962" s="72"/>
      <c r="J4962" s="72"/>
      <c r="W4962" s="68">
        <f t="shared" si="232"/>
        <v>1</v>
      </c>
      <c r="AC4962" s="1" t="str">
        <f t="shared" si="233"/>
        <v>1900</v>
      </c>
    </row>
    <row r="4963" spans="4:29" x14ac:dyDescent="0.25">
      <c r="D4963" s="99" t="str">
        <f t="shared" si="231"/>
        <v/>
      </c>
      <c r="E4963" s="93"/>
      <c r="F4963" s="4"/>
      <c r="G4963" s="72"/>
      <c r="H4963" s="72"/>
      <c r="I4963" s="72"/>
      <c r="J4963" s="72"/>
      <c r="W4963" s="68">
        <f t="shared" si="232"/>
        <v>1</v>
      </c>
      <c r="AC4963" s="1" t="str">
        <f t="shared" si="233"/>
        <v>1900</v>
      </c>
    </row>
    <row r="4964" spans="4:29" x14ac:dyDescent="0.25">
      <c r="D4964" s="99" t="str">
        <f t="shared" si="231"/>
        <v/>
      </c>
      <c r="E4964" s="93"/>
      <c r="F4964" s="4"/>
      <c r="G4964" s="72"/>
      <c r="H4964" s="72"/>
      <c r="I4964" s="72"/>
      <c r="J4964" s="72"/>
      <c r="W4964" s="68">
        <f t="shared" si="232"/>
        <v>1</v>
      </c>
      <c r="AC4964" s="1" t="str">
        <f t="shared" si="233"/>
        <v>1900</v>
      </c>
    </row>
    <row r="4965" spans="4:29" x14ac:dyDescent="0.25">
      <c r="D4965" s="99" t="str">
        <f t="shared" si="231"/>
        <v/>
      </c>
      <c r="E4965" s="93"/>
      <c r="F4965" s="4"/>
      <c r="G4965" s="72"/>
      <c r="H4965" s="72"/>
      <c r="I4965" s="72"/>
      <c r="J4965" s="72"/>
      <c r="W4965" s="68">
        <f t="shared" si="232"/>
        <v>1</v>
      </c>
      <c r="AC4965" s="1" t="str">
        <f t="shared" si="233"/>
        <v>1900</v>
      </c>
    </row>
    <row r="4966" spans="4:29" x14ac:dyDescent="0.25">
      <c r="D4966" s="99" t="str">
        <f t="shared" si="231"/>
        <v/>
      </c>
      <c r="E4966" s="93"/>
      <c r="F4966" s="4"/>
      <c r="G4966" s="72"/>
      <c r="H4966" s="72"/>
      <c r="I4966" s="72"/>
      <c r="J4966" s="72"/>
      <c r="W4966" s="68">
        <f t="shared" si="232"/>
        <v>1</v>
      </c>
      <c r="AC4966" s="1" t="str">
        <f t="shared" si="233"/>
        <v>1900</v>
      </c>
    </row>
    <row r="4967" spans="4:29" x14ac:dyDescent="0.25">
      <c r="D4967" s="99" t="str">
        <f t="shared" si="231"/>
        <v/>
      </c>
      <c r="E4967" s="93"/>
      <c r="F4967" s="4"/>
      <c r="G4967" s="72"/>
      <c r="H4967" s="72"/>
      <c r="I4967" s="72"/>
      <c r="J4967" s="72"/>
      <c r="W4967" s="68">
        <f t="shared" si="232"/>
        <v>1</v>
      </c>
      <c r="AC4967" s="1" t="str">
        <f t="shared" si="233"/>
        <v>1900</v>
      </c>
    </row>
    <row r="4968" spans="4:29" x14ac:dyDescent="0.25">
      <c r="D4968" s="99" t="str">
        <f t="shared" si="231"/>
        <v/>
      </c>
      <c r="E4968" s="93"/>
      <c r="F4968" s="4"/>
      <c r="G4968" s="72"/>
      <c r="H4968" s="72"/>
      <c r="I4968" s="72"/>
      <c r="J4968" s="72"/>
      <c r="W4968" s="68">
        <f t="shared" si="232"/>
        <v>1</v>
      </c>
      <c r="AC4968" s="1" t="str">
        <f t="shared" si="233"/>
        <v>1900</v>
      </c>
    </row>
    <row r="4969" spans="4:29" x14ac:dyDescent="0.25">
      <c r="D4969" s="99" t="str">
        <f t="shared" si="231"/>
        <v/>
      </c>
      <c r="E4969" s="93"/>
      <c r="F4969" s="4"/>
      <c r="G4969" s="72"/>
      <c r="H4969" s="72"/>
      <c r="I4969" s="72"/>
      <c r="J4969" s="72"/>
      <c r="W4969" s="68">
        <f t="shared" si="232"/>
        <v>1</v>
      </c>
      <c r="AC4969" s="1" t="str">
        <f t="shared" si="233"/>
        <v>1900</v>
      </c>
    </row>
    <row r="4970" spans="4:29" x14ac:dyDescent="0.25">
      <c r="D4970" s="99" t="str">
        <f t="shared" si="231"/>
        <v/>
      </c>
      <c r="E4970" s="93"/>
      <c r="F4970" s="4"/>
      <c r="G4970" s="72"/>
      <c r="H4970" s="72"/>
      <c r="I4970" s="72"/>
      <c r="J4970" s="72"/>
      <c r="W4970" s="68">
        <f t="shared" si="232"/>
        <v>1</v>
      </c>
      <c r="AC4970" s="1" t="str">
        <f t="shared" si="233"/>
        <v>1900</v>
      </c>
    </row>
    <row r="4971" spans="4:29" x14ac:dyDescent="0.25">
      <c r="D4971" s="99" t="str">
        <f t="shared" si="231"/>
        <v/>
      </c>
      <c r="E4971" s="93"/>
      <c r="F4971" s="4"/>
      <c r="G4971" s="72"/>
      <c r="H4971" s="72"/>
      <c r="I4971" s="72"/>
      <c r="J4971" s="72"/>
      <c r="W4971" s="68">
        <f t="shared" si="232"/>
        <v>1</v>
      </c>
      <c r="AC4971" s="1" t="str">
        <f t="shared" si="233"/>
        <v>1900</v>
      </c>
    </row>
    <row r="4972" spans="4:29" x14ac:dyDescent="0.25">
      <c r="D4972" s="99" t="str">
        <f t="shared" si="231"/>
        <v/>
      </c>
      <c r="E4972" s="93"/>
      <c r="F4972" s="4"/>
      <c r="G4972" s="72"/>
      <c r="H4972" s="72"/>
      <c r="I4972" s="72"/>
      <c r="J4972" s="72"/>
      <c r="W4972" s="68">
        <f t="shared" si="232"/>
        <v>1</v>
      </c>
      <c r="AC4972" s="1" t="str">
        <f t="shared" si="233"/>
        <v>1900</v>
      </c>
    </row>
    <row r="4973" spans="4:29" x14ac:dyDescent="0.25">
      <c r="D4973" s="99" t="str">
        <f t="shared" si="231"/>
        <v/>
      </c>
      <c r="E4973" s="93"/>
      <c r="F4973" s="4"/>
      <c r="G4973" s="72"/>
      <c r="H4973" s="72"/>
      <c r="I4973" s="72"/>
      <c r="J4973" s="72"/>
      <c r="W4973" s="68">
        <f t="shared" si="232"/>
        <v>1</v>
      </c>
      <c r="AC4973" s="1" t="str">
        <f t="shared" si="233"/>
        <v>1900</v>
      </c>
    </row>
    <row r="4974" spans="4:29" x14ac:dyDescent="0.25">
      <c r="D4974" s="99" t="str">
        <f t="shared" si="231"/>
        <v/>
      </c>
      <c r="E4974" s="93"/>
      <c r="F4974" s="4"/>
      <c r="G4974" s="72"/>
      <c r="H4974" s="72"/>
      <c r="I4974" s="72"/>
      <c r="J4974" s="72"/>
      <c r="W4974" s="68">
        <f t="shared" si="232"/>
        <v>1</v>
      </c>
      <c r="AC4974" s="1" t="str">
        <f t="shared" si="233"/>
        <v>1900</v>
      </c>
    </row>
    <row r="4975" spans="4:29" x14ac:dyDescent="0.25">
      <c r="D4975" s="99" t="str">
        <f t="shared" si="231"/>
        <v/>
      </c>
      <c r="E4975" s="93"/>
      <c r="F4975" s="4"/>
      <c r="G4975" s="72"/>
      <c r="H4975" s="72"/>
      <c r="I4975" s="72"/>
      <c r="J4975" s="72"/>
      <c r="W4975" s="68">
        <f t="shared" si="232"/>
        <v>1</v>
      </c>
      <c r="AC4975" s="1" t="str">
        <f t="shared" si="233"/>
        <v>1900</v>
      </c>
    </row>
    <row r="4976" spans="4:29" x14ac:dyDescent="0.25">
      <c r="D4976" s="99" t="str">
        <f t="shared" si="231"/>
        <v/>
      </c>
      <c r="E4976" s="93"/>
      <c r="F4976" s="4"/>
      <c r="G4976" s="72"/>
      <c r="H4976" s="72"/>
      <c r="I4976" s="72"/>
      <c r="J4976" s="72"/>
      <c r="W4976" s="68">
        <f t="shared" si="232"/>
        <v>1</v>
      </c>
      <c r="AC4976" s="1" t="str">
        <f t="shared" si="233"/>
        <v>1900</v>
      </c>
    </row>
    <row r="4977" spans="4:29" x14ac:dyDescent="0.25">
      <c r="D4977" s="99" t="str">
        <f t="shared" si="231"/>
        <v/>
      </c>
      <c r="E4977" s="93"/>
      <c r="F4977" s="4"/>
      <c r="G4977" s="72"/>
      <c r="H4977" s="72"/>
      <c r="I4977" s="72"/>
      <c r="J4977" s="72"/>
      <c r="W4977" s="68">
        <f t="shared" si="232"/>
        <v>1</v>
      </c>
      <c r="AC4977" s="1" t="str">
        <f t="shared" si="233"/>
        <v>1900</v>
      </c>
    </row>
    <row r="4978" spans="4:29" x14ac:dyDescent="0.25">
      <c r="D4978" s="99" t="str">
        <f t="shared" si="231"/>
        <v/>
      </c>
      <c r="E4978" s="93"/>
      <c r="F4978" s="4"/>
      <c r="G4978" s="72"/>
      <c r="H4978" s="72"/>
      <c r="I4978" s="72"/>
      <c r="J4978" s="72"/>
      <c r="W4978" s="68">
        <f t="shared" si="232"/>
        <v>1</v>
      </c>
      <c r="AC4978" s="1" t="str">
        <f t="shared" si="233"/>
        <v>1900</v>
      </c>
    </row>
    <row r="4979" spans="4:29" x14ac:dyDescent="0.25">
      <c r="D4979" s="99" t="str">
        <f t="shared" si="231"/>
        <v/>
      </c>
      <c r="E4979" s="93"/>
      <c r="F4979" s="4"/>
      <c r="G4979" s="72"/>
      <c r="H4979" s="72"/>
      <c r="I4979" s="72"/>
      <c r="J4979" s="72"/>
      <c r="W4979" s="68">
        <f t="shared" si="232"/>
        <v>1</v>
      </c>
      <c r="AC4979" s="1" t="str">
        <f t="shared" si="233"/>
        <v>1900</v>
      </c>
    </row>
    <row r="4980" spans="4:29" x14ac:dyDescent="0.25">
      <c r="D4980" s="99" t="str">
        <f t="shared" si="231"/>
        <v/>
      </c>
      <c r="E4980" s="93"/>
      <c r="F4980" s="4"/>
      <c r="G4980" s="72"/>
      <c r="H4980" s="72"/>
      <c r="I4980" s="72"/>
      <c r="J4980" s="72"/>
      <c r="W4980" s="68">
        <f t="shared" si="232"/>
        <v>1</v>
      </c>
      <c r="AC4980" s="1" t="str">
        <f t="shared" si="233"/>
        <v>1900</v>
      </c>
    </row>
    <row r="4981" spans="4:29" x14ac:dyDescent="0.25">
      <c r="D4981" s="99" t="str">
        <f t="shared" si="231"/>
        <v/>
      </c>
      <c r="E4981" s="93"/>
      <c r="F4981" s="4"/>
      <c r="G4981" s="72"/>
      <c r="H4981" s="72"/>
      <c r="I4981" s="72"/>
      <c r="J4981" s="72"/>
      <c r="W4981" s="68">
        <f t="shared" si="232"/>
        <v>1</v>
      </c>
      <c r="AC4981" s="1" t="str">
        <f t="shared" si="233"/>
        <v>1900</v>
      </c>
    </row>
    <row r="4982" spans="4:29" x14ac:dyDescent="0.25">
      <c r="D4982" s="99" t="str">
        <f t="shared" si="231"/>
        <v/>
      </c>
      <c r="E4982" s="93"/>
      <c r="F4982" s="4"/>
      <c r="G4982" s="72"/>
      <c r="H4982" s="72"/>
      <c r="I4982" s="72"/>
      <c r="J4982" s="72"/>
      <c r="W4982" s="68">
        <f t="shared" si="232"/>
        <v>1</v>
      </c>
      <c r="AC4982" s="1" t="str">
        <f t="shared" si="233"/>
        <v>1900</v>
      </c>
    </row>
    <row r="4983" spans="4:29" x14ac:dyDescent="0.25">
      <c r="D4983" s="99" t="str">
        <f t="shared" si="231"/>
        <v/>
      </c>
      <c r="E4983" s="93"/>
      <c r="F4983" s="4"/>
      <c r="G4983" s="72"/>
      <c r="H4983" s="72"/>
      <c r="I4983" s="72"/>
      <c r="J4983" s="72"/>
      <c r="W4983" s="68">
        <f t="shared" si="232"/>
        <v>1</v>
      </c>
      <c r="AC4983" s="1" t="str">
        <f t="shared" si="233"/>
        <v>1900</v>
      </c>
    </row>
    <row r="4984" spans="4:29" x14ac:dyDescent="0.25">
      <c r="D4984" s="99" t="str">
        <f t="shared" si="231"/>
        <v/>
      </c>
      <c r="E4984" s="93"/>
      <c r="F4984" s="4"/>
      <c r="G4984" s="72"/>
      <c r="H4984" s="72"/>
      <c r="I4984" s="72"/>
      <c r="J4984" s="72"/>
      <c r="W4984" s="68">
        <f t="shared" si="232"/>
        <v>1</v>
      </c>
      <c r="AC4984" s="1" t="str">
        <f t="shared" si="233"/>
        <v>1900</v>
      </c>
    </row>
    <row r="4985" spans="4:29" x14ac:dyDescent="0.25">
      <c r="D4985" s="99" t="str">
        <f t="shared" si="231"/>
        <v/>
      </c>
      <c r="E4985" s="93"/>
      <c r="F4985" s="4"/>
      <c r="G4985" s="72"/>
      <c r="H4985" s="72"/>
      <c r="I4985" s="72"/>
      <c r="J4985" s="72"/>
      <c r="W4985" s="68">
        <f t="shared" si="232"/>
        <v>1</v>
      </c>
      <c r="AC4985" s="1" t="str">
        <f t="shared" si="233"/>
        <v>1900</v>
      </c>
    </row>
    <row r="4986" spans="4:29" x14ac:dyDescent="0.25">
      <c r="D4986" s="99" t="str">
        <f t="shared" si="231"/>
        <v/>
      </c>
      <c r="E4986" s="93"/>
      <c r="F4986" s="4"/>
      <c r="G4986" s="72"/>
      <c r="H4986" s="72"/>
      <c r="I4986" s="72"/>
      <c r="J4986" s="72"/>
      <c r="W4986" s="68">
        <f t="shared" si="232"/>
        <v>1</v>
      </c>
      <c r="AC4986" s="1" t="str">
        <f t="shared" si="233"/>
        <v>1900</v>
      </c>
    </row>
    <row r="4987" spans="4:29" x14ac:dyDescent="0.25">
      <c r="D4987" s="99" t="str">
        <f t="shared" si="231"/>
        <v/>
      </c>
      <c r="E4987" s="93"/>
      <c r="F4987" s="4"/>
      <c r="G4987" s="72"/>
      <c r="H4987" s="72"/>
      <c r="I4987" s="72"/>
      <c r="J4987" s="72"/>
      <c r="W4987" s="68">
        <f t="shared" si="232"/>
        <v>1</v>
      </c>
      <c r="AC4987" s="1" t="str">
        <f t="shared" si="233"/>
        <v>1900</v>
      </c>
    </row>
    <row r="4988" spans="4:29" x14ac:dyDescent="0.25">
      <c r="D4988" s="99" t="str">
        <f t="shared" si="231"/>
        <v/>
      </c>
      <c r="E4988" s="93"/>
      <c r="F4988" s="4"/>
      <c r="G4988" s="72"/>
      <c r="H4988" s="72"/>
      <c r="I4988" s="72"/>
      <c r="J4988" s="72"/>
      <c r="W4988" s="68">
        <f t="shared" si="232"/>
        <v>1</v>
      </c>
      <c r="AC4988" s="1" t="str">
        <f t="shared" si="233"/>
        <v>1900</v>
      </c>
    </row>
    <row r="4989" spans="4:29" x14ac:dyDescent="0.25">
      <c r="D4989" s="99" t="str">
        <f t="shared" si="231"/>
        <v/>
      </c>
      <c r="E4989" s="93"/>
      <c r="F4989" s="4"/>
      <c r="G4989" s="72"/>
      <c r="H4989" s="72"/>
      <c r="I4989" s="72"/>
      <c r="J4989" s="72"/>
      <c r="W4989" s="68">
        <f t="shared" si="232"/>
        <v>1</v>
      </c>
      <c r="AC4989" s="1" t="str">
        <f t="shared" si="233"/>
        <v>1900</v>
      </c>
    </row>
    <row r="4990" spans="4:29" x14ac:dyDescent="0.25">
      <c r="D4990" s="99" t="str">
        <f t="shared" si="231"/>
        <v/>
      </c>
      <c r="E4990" s="93"/>
      <c r="F4990" s="4"/>
      <c r="G4990" s="72"/>
      <c r="H4990" s="72"/>
      <c r="I4990" s="72"/>
      <c r="J4990" s="72"/>
      <c r="W4990" s="68">
        <f t="shared" si="232"/>
        <v>1</v>
      </c>
      <c r="AC4990" s="1" t="str">
        <f t="shared" si="233"/>
        <v>1900</v>
      </c>
    </row>
    <row r="4991" spans="4:29" x14ac:dyDescent="0.25">
      <c r="D4991" s="99" t="str">
        <f t="shared" si="231"/>
        <v/>
      </c>
      <c r="E4991" s="93"/>
      <c r="F4991" s="4"/>
      <c r="G4991" s="72"/>
      <c r="H4991" s="72"/>
      <c r="I4991" s="72"/>
      <c r="J4991" s="72"/>
      <c r="W4991" s="68">
        <f t="shared" si="232"/>
        <v>1</v>
      </c>
      <c r="AC4991" s="1" t="str">
        <f t="shared" si="233"/>
        <v>1900</v>
      </c>
    </row>
    <row r="4992" spans="4:29" x14ac:dyDescent="0.25">
      <c r="D4992" s="99" t="str">
        <f t="shared" si="231"/>
        <v/>
      </c>
      <c r="E4992" s="93"/>
      <c r="F4992" s="4"/>
      <c r="G4992" s="72"/>
      <c r="H4992" s="72"/>
      <c r="I4992" s="72"/>
      <c r="J4992" s="72"/>
      <c r="W4992" s="68">
        <f t="shared" si="232"/>
        <v>1</v>
      </c>
      <c r="AC4992" s="1" t="str">
        <f t="shared" si="233"/>
        <v>1900</v>
      </c>
    </row>
    <row r="4993" spans="4:29" x14ac:dyDescent="0.25">
      <c r="D4993" s="99" t="str">
        <f t="shared" si="231"/>
        <v/>
      </c>
      <c r="E4993" s="93"/>
      <c r="F4993" s="4"/>
      <c r="G4993" s="72"/>
      <c r="H4993" s="72"/>
      <c r="I4993" s="72"/>
      <c r="J4993" s="72"/>
      <c r="W4993" s="68">
        <f t="shared" si="232"/>
        <v>1</v>
      </c>
      <c r="AC4993" s="1" t="str">
        <f t="shared" si="233"/>
        <v>1900</v>
      </c>
    </row>
    <row r="4994" spans="4:29" x14ac:dyDescent="0.25">
      <c r="D4994" s="99" t="str">
        <f t="shared" si="231"/>
        <v/>
      </c>
      <c r="E4994" s="93"/>
      <c r="F4994" s="4"/>
      <c r="G4994" s="72"/>
      <c r="H4994" s="72"/>
      <c r="I4994" s="72"/>
      <c r="J4994" s="72"/>
      <c r="W4994" s="68">
        <f t="shared" si="232"/>
        <v>1</v>
      </c>
      <c r="AC4994" s="1" t="str">
        <f t="shared" si="233"/>
        <v>1900</v>
      </c>
    </row>
    <row r="4995" spans="4:29" x14ac:dyDescent="0.25">
      <c r="D4995" s="99" t="str">
        <f t="shared" si="231"/>
        <v/>
      </c>
      <c r="E4995" s="93"/>
      <c r="F4995" s="4"/>
      <c r="G4995" s="72"/>
      <c r="H4995" s="72"/>
      <c r="I4995" s="72"/>
      <c r="J4995" s="72"/>
      <c r="W4995" s="68">
        <f t="shared" si="232"/>
        <v>1</v>
      </c>
      <c r="AC4995" s="1" t="str">
        <f t="shared" si="233"/>
        <v>1900</v>
      </c>
    </row>
    <row r="4996" spans="4:29" x14ac:dyDescent="0.25">
      <c r="D4996" s="99" t="str">
        <f t="shared" si="231"/>
        <v/>
      </c>
      <c r="E4996" s="93"/>
      <c r="F4996" s="4"/>
      <c r="G4996" s="72"/>
      <c r="H4996" s="72"/>
      <c r="I4996" s="72"/>
      <c r="J4996" s="72"/>
      <c r="W4996" s="68">
        <f t="shared" ref="W4996:W5000" si="234">IF(CONCATENATE(F4996,F4997,F4998,F4999,F5000,F5001)&lt;&gt;"",IF(AND(E4996&lt;&gt;0,ISNUMBER(E4996)=TRUE),E4996,W4995),$V$1)</f>
        <v>1</v>
      </c>
      <c r="AC4996" s="1" t="str">
        <f t="shared" si="233"/>
        <v>1900</v>
      </c>
    </row>
    <row r="4997" spans="4:29" x14ac:dyDescent="0.25">
      <c r="D4997" s="99" t="str">
        <f t="shared" si="231"/>
        <v/>
      </c>
      <c r="E4997" s="93"/>
      <c r="F4997" s="4"/>
      <c r="G4997" s="72"/>
      <c r="H4997" s="72"/>
      <c r="I4997" s="72"/>
      <c r="J4997" s="72"/>
      <c r="W4997" s="68">
        <f t="shared" si="234"/>
        <v>1</v>
      </c>
      <c r="AC4997" s="1" t="str">
        <f t="shared" ref="AC4997:AC5000" si="235">YEAR(W4997)&amp;F4997</f>
        <v>1900</v>
      </c>
    </row>
    <row r="4998" spans="4:29" x14ac:dyDescent="0.25">
      <c r="D4998" s="99" t="str">
        <f t="shared" si="231"/>
        <v/>
      </c>
      <c r="E4998" s="93"/>
      <c r="F4998" s="4"/>
      <c r="G4998" s="72"/>
      <c r="H4998" s="72"/>
      <c r="I4998" s="72"/>
      <c r="J4998" s="72"/>
      <c r="W4998" s="68">
        <f t="shared" si="234"/>
        <v>1</v>
      </c>
      <c r="AC4998" s="1" t="str">
        <f t="shared" si="235"/>
        <v>1900</v>
      </c>
    </row>
    <row r="4999" spans="4:29" x14ac:dyDescent="0.25">
      <c r="D4999" s="99" t="str">
        <f t="shared" si="231"/>
        <v/>
      </c>
      <c r="E4999" s="93"/>
      <c r="F4999" s="4"/>
      <c r="G4999" s="72"/>
      <c r="H4999" s="72"/>
      <c r="I4999" s="72"/>
      <c r="J4999" s="72"/>
      <c r="W4999" s="68">
        <f t="shared" si="234"/>
        <v>1</v>
      </c>
      <c r="AC4999" s="1" t="str">
        <f t="shared" si="235"/>
        <v>1900</v>
      </c>
    </row>
    <row r="5000" spans="4:29" x14ac:dyDescent="0.25">
      <c r="D5000" s="99" t="str">
        <f t="shared" si="231"/>
        <v/>
      </c>
      <c r="E5000" s="93"/>
      <c r="F5000" s="4"/>
      <c r="G5000" s="72"/>
      <c r="H5000" s="72"/>
      <c r="I5000" s="72"/>
      <c r="J5000" s="72"/>
      <c r="W5000" s="68">
        <f t="shared" si="234"/>
        <v>1</v>
      </c>
      <c r="AC5000" s="1" t="str">
        <f t="shared" si="235"/>
        <v>1900</v>
      </c>
    </row>
    <row r="5001" spans="4:29" hidden="1" x14ac:dyDescent="0.25">
      <c r="W5001" s="1">
        <f t="shared" ref="W5001:W5064" si="236">E5001</f>
        <v>0</v>
      </c>
      <c r="X5001" s="1" t="str">
        <f t="shared" ref="X5001:X5032" si="237">IF(YEAR(W5001)=$W$1,F5001,"")</f>
        <v/>
      </c>
    </row>
    <row r="5002" spans="4:29" hidden="1" x14ac:dyDescent="0.25">
      <c r="W5002" s="1">
        <f t="shared" si="236"/>
        <v>0</v>
      </c>
      <c r="X5002" s="1" t="str">
        <f t="shared" si="237"/>
        <v/>
      </c>
    </row>
    <row r="5003" spans="4:29" hidden="1" x14ac:dyDescent="0.25">
      <c r="W5003" s="1">
        <f t="shared" si="236"/>
        <v>0</v>
      </c>
      <c r="X5003" s="1" t="str">
        <f t="shared" si="237"/>
        <v/>
      </c>
    </row>
    <row r="5004" spans="4:29" hidden="1" x14ac:dyDescent="0.25">
      <c r="W5004" s="1">
        <f t="shared" si="236"/>
        <v>0</v>
      </c>
      <c r="X5004" s="1" t="str">
        <f t="shared" si="237"/>
        <v/>
      </c>
    </row>
    <row r="5005" spans="4:29" hidden="1" x14ac:dyDescent="0.25">
      <c r="W5005" s="1">
        <f t="shared" si="236"/>
        <v>0</v>
      </c>
      <c r="X5005" s="1" t="str">
        <f t="shared" si="237"/>
        <v/>
      </c>
    </row>
    <row r="5006" spans="4:29" hidden="1" x14ac:dyDescent="0.25">
      <c r="W5006" s="1">
        <f t="shared" si="236"/>
        <v>0</v>
      </c>
      <c r="X5006" s="1" t="str">
        <f t="shared" si="237"/>
        <v/>
      </c>
    </row>
    <row r="5007" spans="4:29" hidden="1" x14ac:dyDescent="0.25">
      <c r="W5007" s="1">
        <f t="shared" si="236"/>
        <v>0</v>
      </c>
      <c r="X5007" s="1" t="str">
        <f t="shared" si="237"/>
        <v/>
      </c>
    </row>
    <row r="5008" spans="4:29" hidden="1" x14ac:dyDescent="0.25">
      <c r="W5008" s="1">
        <f t="shared" si="236"/>
        <v>0</v>
      </c>
      <c r="X5008" s="1" t="str">
        <f t="shared" si="237"/>
        <v/>
      </c>
    </row>
    <row r="5009" spans="23:24" hidden="1" x14ac:dyDescent="0.25">
      <c r="W5009" s="1">
        <f t="shared" si="236"/>
        <v>0</v>
      </c>
      <c r="X5009" s="1" t="str">
        <f t="shared" si="237"/>
        <v/>
      </c>
    </row>
    <row r="5010" spans="23:24" hidden="1" x14ac:dyDescent="0.25">
      <c r="W5010" s="1">
        <f t="shared" si="236"/>
        <v>0</v>
      </c>
      <c r="X5010" s="1" t="str">
        <f t="shared" si="237"/>
        <v/>
      </c>
    </row>
    <row r="5011" spans="23:24" hidden="1" x14ac:dyDescent="0.25">
      <c r="W5011" s="1">
        <f t="shared" si="236"/>
        <v>0</v>
      </c>
      <c r="X5011" s="1" t="str">
        <f t="shared" si="237"/>
        <v/>
      </c>
    </row>
    <row r="5012" spans="23:24" hidden="1" x14ac:dyDescent="0.25">
      <c r="W5012" s="1">
        <f t="shared" si="236"/>
        <v>0</v>
      </c>
      <c r="X5012" s="1" t="str">
        <f t="shared" si="237"/>
        <v/>
      </c>
    </row>
    <row r="5013" spans="23:24" hidden="1" x14ac:dyDescent="0.25">
      <c r="W5013" s="1">
        <f t="shared" si="236"/>
        <v>0</v>
      </c>
      <c r="X5013" s="1" t="str">
        <f t="shared" si="237"/>
        <v/>
      </c>
    </row>
    <row r="5014" spans="23:24" hidden="1" x14ac:dyDescent="0.25">
      <c r="W5014" s="1">
        <f t="shared" si="236"/>
        <v>0</v>
      </c>
      <c r="X5014" s="1" t="str">
        <f t="shared" si="237"/>
        <v/>
      </c>
    </row>
    <row r="5015" spans="23:24" hidden="1" x14ac:dyDescent="0.25">
      <c r="W5015" s="1">
        <f t="shared" si="236"/>
        <v>0</v>
      </c>
      <c r="X5015" s="1" t="str">
        <f t="shared" si="237"/>
        <v/>
      </c>
    </row>
    <row r="5016" spans="23:24" hidden="1" x14ac:dyDescent="0.25">
      <c r="W5016" s="1">
        <f t="shared" si="236"/>
        <v>0</v>
      </c>
      <c r="X5016" s="1" t="str">
        <f t="shared" si="237"/>
        <v/>
      </c>
    </row>
    <row r="5017" spans="23:24" hidden="1" x14ac:dyDescent="0.25">
      <c r="W5017" s="1">
        <f t="shared" si="236"/>
        <v>0</v>
      </c>
      <c r="X5017" s="1" t="str">
        <f t="shared" si="237"/>
        <v/>
      </c>
    </row>
    <row r="5018" spans="23:24" hidden="1" x14ac:dyDescent="0.25">
      <c r="W5018" s="1">
        <f t="shared" si="236"/>
        <v>0</v>
      </c>
      <c r="X5018" s="1" t="str">
        <f t="shared" si="237"/>
        <v/>
      </c>
    </row>
    <row r="5019" spans="23:24" hidden="1" x14ac:dyDescent="0.25">
      <c r="W5019" s="1">
        <f t="shared" si="236"/>
        <v>0</v>
      </c>
      <c r="X5019" s="1" t="str">
        <f t="shared" si="237"/>
        <v/>
      </c>
    </row>
    <row r="5020" spans="23:24" hidden="1" x14ac:dyDescent="0.25">
      <c r="W5020" s="1">
        <f t="shared" si="236"/>
        <v>0</v>
      </c>
      <c r="X5020" s="1" t="str">
        <f t="shared" si="237"/>
        <v/>
      </c>
    </row>
    <row r="5021" spans="23:24" hidden="1" x14ac:dyDescent="0.25">
      <c r="W5021" s="1">
        <f t="shared" si="236"/>
        <v>0</v>
      </c>
      <c r="X5021" s="1" t="str">
        <f t="shared" si="237"/>
        <v/>
      </c>
    </row>
    <row r="5022" spans="23:24" hidden="1" x14ac:dyDescent="0.25">
      <c r="W5022" s="1">
        <f t="shared" si="236"/>
        <v>0</v>
      </c>
      <c r="X5022" s="1" t="str">
        <f t="shared" si="237"/>
        <v/>
      </c>
    </row>
    <row r="5023" spans="23:24" hidden="1" x14ac:dyDescent="0.25">
      <c r="W5023" s="1">
        <f t="shared" si="236"/>
        <v>0</v>
      </c>
      <c r="X5023" s="1" t="str">
        <f t="shared" si="237"/>
        <v/>
      </c>
    </row>
    <row r="5024" spans="23:24" hidden="1" x14ac:dyDescent="0.25">
      <c r="W5024" s="1">
        <f t="shared" si="236"/>
        <v>0</v>
      </c>
      <c r="X5024" s="1" t="str">
        <f t="shared" si="237"/>
        <v/>
      </c>
    </row>
    <row r="5025" spans="23:24" hidden="1" x14ac:dyDescent="0.25">
      <c r="W5025" s="1">
        <f t="shared" si="236"/>
        <v>0</v>
      </c>
      <c r="X5025" s="1" t="str">
        <f t="shared" si="237"/>
        <v/>
      </c>
    </row>
    <row r="5026" spans="23:24" hidden="1" x14ac:dyDescent="0.25">
      <c r="W5026" s="1">
        <f t="shared" si="236"/>
        <v>0</v>
      </c>
      <c r="X5026" s="1" t="str">
        <f t="shared" si="237"/>
        <v/>
      </c>
    </row>
    <row r="5027" spans="23:24" hidden="1" x14ac:dyDescent="0.25">
      <c r="W5027" s="1">
        <f t="shared" si="236"/>
        <v>0</v>
      </c>
      <c r="X5027" s="1" t="str">
        <f t="shared" si="237"/>
        <v/>
      </c>
    </row>
    <row r="5028" spans="23:24" hidden="1" x14ac:dyDescent="0.25">
      <c r="W5028" s="1">
        <f t="shared" si="236"/>
        <v>0</v>
      </c>
      <c r="X5028" s="1" t="str">
        <f t="shared" si="237"/>
        <v/>
      </c>
    </row>
    <row r="5029" spans="23:24" hidden="1" x14ac:dyDescent="0.25">
      <c r="W5029" s="1">
        <f t="shared" si="236"/>
        <v>0</v>
      </c>
      <c r="X5029" s="1" t="str">
        <f t="shared" si="237"/>
        <v/>
      </c>
    </row>
    <row r="5030" spans="23:24" hidden="1" x14ac:dyDescent="0.25">
      <c r="W5030" s="1">
        <f t="shared" si="236"/>
        <v>0</v>
      </c>
      <c r="X5030" s="1" t="str">
        <f t="shared" si="237"/>
        <v/>
      </c>
    </row>
    <row r="5031" spans="23:24" hidden="1" x14ac:dyDescent="0.25">
      <c r="W5031" s="1">
        <f t="shared" si="236"/>
        <v>0</v>
      </c>
      <c r="X5031" s="1" t="str">
        <f t="shared" si="237"/>
        <v/>
      </c>
    </row>
    <row r="5032" spans="23:24" hidden="1" x14ac:dyDescent="0.25">
      <c r="W5032" s="1">
        <f t="shared" si="236"/>
        <v>0</v>
      </c>
      <c r="X5032" s="1" t="str">
        <f t="shared" si="237"/>
        <v/>
      </c>
    </row>
    <row r="5033" spans="23:24" hidden="1" x14ac:dyDescent="0.25">
      <c r="W5033" s="1">
        <f t="shared" si="236"/>
        <v>0</v>
      </c>
      <c r="X5033" s="1" t="str">
        <f t="shared" ref="X5033:X5059" si="238">IF(YEAR(W5033)=$W$1,F5033,"")</f>
        <v/>
      </c>
    </row>
    <row r="5034" spans="23:24" hidden="1" x14ac:dyDescent="0.25">
      <c r="W5034" s="1">
        <f t="shared" si="236"/>
        <v>0</v>
      </c>
      <c r="X5034" s="1" t="str">
        <f t="shared" si="238"/>
        <v/>
      </c>
    </row>
    <row r="5035" spans="23:24" hidden="1" x14ac:dyDescent="0.25">
      <c r="W5035" s="1">
        <f t="shared" si="236"/>
        <v>0</v>
      </c>
      <c r="X5035" s="1" t="str">
        <f t="shared" si="238"/>
        <v/>
      </c>
    </row>
    <row r="5036" spans="23:24" hidden="1" x14ac:dyDescent="0.25">
      <c r="W5036" s="1">
        <f t="shared" si="236"/>
        <v>0</v>
      </c>
      <c r="X5036" s="1" t="str">
        <f t="shared" si="238"/>
        <v/>
      </c>
    </row>
    <row r="5037" spans="23:24" hidden="1" x14ac:dyDescent="0.25">
      <c r="W5037" s="1">
        <f t="shared" si="236"/>
        <v>0</v>
      </c>
      <c r="X5037" s="1" t="str">
        <f t="shared" si="238"/>
        <v/>
      </c>
    </row>
    <row r="5038" spans="23:24" hidden="1" x14ac:dyDescent="0.25">
      <c r="W5038" s="1">
        <f t="shared" si="236"/>
        <v>0</v>
      </c>
      <c r="X5038" s="1" t="str">
        <f t="shared" si="238"/>
        <v/>
      </c>
    </row>
    <row r="5039" spans="23:24" hidden="1" x14ac:dyDescent="0.25">
      <c r="W5039" s="1">
        <f t="shared" si="236"/>
        <v>0</v>
      </c>
      <c r="X5039" s="1" t="str">
        <f t="shared" si="238"/>
        <v/>
      </c>
    </row>
    <row r="5040" spans="23:24" hidden="1" x14ac:dyDescent="0.25">
      <c r="W5040" s="1">
        <f t="shared" si="236"/>
        <v>0</v>
      </c>
      <c r="X5040" s="1" t="str">
        <f t="shared" si="238"/>
        <v/>
      </c>
    </row>
    <row r="5041" spans="23:24" hidden="1" x14ac:dyDescent="0.25">
      <c r="W5041" s="1">
        <f t="shared" si="236"/>
        <v>0</v>
      </c>
      <c r="X5041" s="1" t="str">
        <f t="shared" si="238"/>
        <v/>
      </c>
    </row>
    <row r="5042" spans="23:24" hidden="1" x14ac:dyDescent="0.25">
      <c r="W5042" s="1">
        <f t="shared" si="236"/>
        <v>0</v>
      </c>
      <c r="X5042" s="1" t="str">
        <f t="shared" si="238"/>
        <v/>
      </c>
    </row>
    <row r="5043" spans="23:24" hidden="1" x14ac:dyDescent="0.25">
      <c r="W5043" s="1">
        <f t="shared" si="236"/>
        <v>0</v>
      </c>
      <c r="X5043" s="1" t="str">
        <f t="shared" si="238"/>
        <v/>
      </c>
    </row>
    <row r="5044" spans="23:24" hidden="1" x14ac:dyDescent="0.25">
      <c r="W5044" s="1">
        <f t="shared" si="236"/>
        <v>0</v>
      </c>
      <c r="X5044" s="1" t="str">
        <f t="shared" si="238"/>
        <v/>
      </c>
    </row>
    <row r="5045" spans="23:24" hidden="1" x14ac:dyDescent="0.25">
      <c r="W5045" s="1">
        <f t="shared" si="236"/>
        <v>0</v>
      </c>
      <c r="X5045" s="1" t="str">
        <f t="shared" si="238"/>
        <v/>
      </c>
    </row>
    <row r="5046" spans="23:24" hidden="1" x14ac:dyDescent="0.25">
      <c r="W5046" s="1">
        <f t="shared" si="236"/>
        <v>0</v>
      </c>
      <c r="X5046" s="1" t="str">
        <f t="shared" si="238"/>
        <v/>
      </c>
    </row>
    <row r="5047" spans="23:24" hidden="1" x14ac:dyDescent="0.25">
      <c r="W5047" s="1">
        <f t="shared" si="236"/>
        <v>0</v>
      </c>
      <c r="X5047" s="1" t="str">
        <f t="shared" si="238"/>
        <v/>
      </c>
    </row>
    <row r="5048" spans="23:24" hidden="1" x14ac:dyDescent="0.25">
      <c r="W5048" s="1">
        <f t="shared" si="236"/>
        <v>0</v>
      </c>
      <c r="X5048" s="1" t="str">
        <f t="shared" si="238"/>
        <v/>
      </c>
    </row>
    <row r="5049" spans="23:24" hidden="1" x14ac:dyDescent="0.25">
      <c r="W5049" s="1">
        <f t="shared" si="236"/>
        <v>0</v>
      </c>
      <c r="X5049" s="1" t="str">
        <f t="shared" si="238"/>
        <v/>
      </c>
    </row>
    <row r="5050" spans="23:24" hidden="1" x14ac:dyDescent="0.25">
      <c r="W5050" s="1">
        <f t="shared" si="236"/>
        <v>0</v>
      </c>
      <c r="X5050" s="1" t="str">
        <f t="shared" si="238"/>
        <v/>
      </c>
    </row>
    <row r="5051" spans="23:24" hidden="1" x14ac:dyDescent="0.25">
      <c r="W5051" s="1">
        <f t="shared" si="236"/>
        <v>0</v>
      </c>
      <c r="X5051" s="1" t="str">
        <f t="shared" si="238"/>
        <v/>
      </c>
    </row>
    <row r="5052" spans="23:24" hidden="1" x14ac:dyDescent="0.25">
      <c r="W5052" s="1">
        <f t="shared" si="236"/>
        <v>0</v>
      </c>
      <c r="X5052" s="1" t="str">
        <f t="shared" si="238"/>
        <v/>
      </c>
    </row>
    <row r="5053" spans="23:24" hidden="1" x14ac:dyDescent="0.25">
      <c r="W5053" s="1">
        <f t="shared" si="236"/>
        <v>0</v>
      </c>
      <c r="X5053" s="1" t="str">
        <f t="shared" si="238"/>
        <v/>
      </c>
    </row>
    <row r="5054" spans="23:24" hidden="1" x14ac:dyDescent="0.25">
      <c r="W5054" s="1">
        <f t="shared" si="236"/>
        <v>0</v>
      </c>
      <c r="X5054" s="1" t="str">
        <f t="shared" si="238"/>
        <v/>
      </c>
    </row>
    <row r="5055" spans="23:24" hidden="1" x14ac:dyDescent="0.25">
      <c r="W5055" s="1">
        <f t="shared" si="236"/>
        <v>0</v>
      </c>
      <c r="X5055" s="1" t="str">
        <f t="shared" si="238"/>
        <v/>
      </c>
    </row>
    <row r="5056" spans="23:24" hidden="1" x14ac:dyDescent="0.25">
      <c r="W5056" s="1">
        <f t="shared" si="236"/>
        <v>0</v>
      </c>
      <c r="X5056" s="1" t="str">
        <f t="shared" si="238"/>
        <v/>
      </c>
    </row>
    <row r="5057" spans="23:24" hidden="1" x14ac:dyDescent="0.25">
      <c r="W5057" s="1">
        <f t="shared" si="236"/>
        <v>0</v>
      </c>
      <c r="X5057" s="1" t="str">
        <f t="shared" si="238"/>
        <v/>
      </c>
    </row>
    <row r="5058" spans="23:24" hidden="1" x14ac:dyDescent="0.25">
      <c r="W5058" s="1">
        <f t="shared" si="236"/>
        <v>0</v>
      </c>
      <c r="X5058" s="1" t="str">
        <f t="shared" si="238"/>
        <v/>
      </c>
    </row>
    <row r="5059" spans="23:24" hidden="1" x14ac:dyDescent="0.25">
      <c r="W5059" s="1">
        <f t="shared" si="236"/>
        <v>0</v>
      </c>
      <c r="X5059" s="1" t="str">
        <f t="shared" si="238"/>
        <v/>
      </c>
    </row>
    <row r="5060" spans="23:24" hidden="1" x14ac:dyDescent="0.25">
      <c r="W5060" s="1">
        <f t="shared" si="236"/>
        <v>0</v>
      </c>
      <c r="X5060" s="1" t="str">
        <f t="shared" ref="X5060:X5123" si="239">IF(YEAR(W5060)=$W$1,F5060,"")</f>
        <v/>
      </c>
    </row>
    <row r="5061" spans="23:24" hidden="1" x14ac:dyDescent="0.25">
      <c r="W5061" s="1">
        <f t="shared" si="236"/>
        <v>0</v>
      </c>
      <c r="X5061" s="1" t="str">
        <f t="shared" si="239"/>
        <v/>
      </c>
    </row>
    <row r="5062" spans="23:24" hidden="1" x14ac:dyDescent="0.25">
      <c r="W5062" s="1">
        <f t="shared" si="236"/>
        <v>0</v>
      </c>
      <c r="X5062" s="1" t="str">
        <f t="shared" si="239"/>
        <v/>
      </c>
    </row>
    <row r="5063" spans="23:24" hidden="1" x14ac:dyDescent="0.25">
      <c r="W5063" s="1">
        <f t="shared" si="236"/>
        <v>0</v>
      </c>
      <c r="X5063" s="1" t="str">
        <f t="shared" si="239"/>
        <v/>
      </c>
    </row>
    <row r="5064" spans="23:24" hidden="1" x14ac:dyDescent="0.25">
      <c r="W5064" s="1">
        <f t="shared" si="236"/>
        <v>0</v>
      </c>
      <c r="X5064" s="1" t="str">
        <f t="shared" si="239"/>
        <v/>
      </c>
    </row>
    <row r="5065" spans="23:24" hidden="1" x14ac:dyDescent="0.25">
      <c r="W5065" s="1">
        <f t="shared" ref="W5065:W5128" si="240">E5065</f>
        <v>0</v>
      </c>
      <c r="X5065" s="1" t="str">
        <f t="shared" si="239"/>
        <v/>
      </c>
    </row>
    <row r="5066" spans="23:24" hidden="1" x14ac:dyDescent="0.25">
      <c r="W5066" s="1">
        <f t="shared" si="240"/>
        <v>0</v>
      </c>
      <c r="X5066" s="1" t="str">
        <f t="shared" si="239"/>
        <v/>
      </c>
    </row>
    <row r="5067" spans="23:24" hidden="1" x14ac:dyDescent="0.25">
      <c r="W5067" s="1">
        <f t="shared" si="240"/>
        <v>0</v>
      </c>
      <c r="X5067" s="1" t="str">
        <f t="shared" si="239"/>
        <v/>
      </c>
    </row>
    <row r="5068" spans="23:24" hidden="1" x14ac:dyDescent="0.25">
      <c r="W5068" s="1">
        <f t="shared" si="240"/>
        <v>0</v>
      </c>
      <c r="X5068" s="1" t="str">
        <f t="shared" si="239"/>
        <v/>
      </c>
    </row>
    <row r="5069" spans="23:24" hidden="1" x14ac:dyDescent="0.25">
      <c r="W5069" s="1">
        <f t="shared" si="240"/>
        <v>0</v>
      </c>
      <c r="X5069" s="1" t="str">
        <f t="shared" si="239"/>
        <v/>
      </c>
    </row>
    <row r="5070" spans="23:24" hidden="1" x14ac:dyDescent="0.25">
      <c r="W5070" s="1">
        <f t="shared" si="240"/>
        <v>0</v>
      </c>
      <c r="X5070" s="1" t="str">
        <f t="shared" si="239"/>
        <v/>
      </c>
    </row>
    <row r="5071" spans="23:24" hidden="1" x14ac:dyDescent="0.25">
      <c r="W5071" s="1">
        <f t="shared" si="240"/>
        <v>0</v>
      </c>
      <c r="X5071" s="1" t="str">
        <f t="shared" si="239"/>
        <v/>
      </c>
    </row>
    <row r="5072" spans="23:24" hidden="1" x14ac:dyDescent="0.25">
      <c r="W5072" s="1">
        <f t="shared" si="240"/>
        <v>0</v>
      </c>
      <c r="X5072" s="1" t="str">
        <f t="shared" si="239"/>
        <v/>
      </c>
    </row>
    <row r="5073" spans="23:24" hidden="1" x14ac:dyDescent="0.25">
      <c r="W5073" s="1">
        <f t="shared" si="240"/>
        <v>0</v>
      </c>
      <c r="X5073" s="1" t="str">
        <f t="shared" si="239"/>
        <v/>
      </c>
    </row>
    <row r="5074" spans="23:24" hidden="1" x14ac:dyDescent="0.25">
      <c r="W5074" s="1">
        <f t="shared" si="240"/>
        <v>0</v>
      </c>
      <c r="X5074" s="1" t="str">
        <f t="shared" si="239"/>
        <v/>
      </c>
    </row>
    <row r="5075" spans="23:24" hidden="1" x14ac:dyDescent="0.25">
      <c r="W5075" s="1">
        <f t="shared" si="240"/>
        <v>0</v>
      </c>
      <c r="X5075" s="1" t="str">
        <f t="shared" si="239"/>
        <v/>
      </c>
    </row>
    <row r="5076" spans="23:24" hidden="1" x14ac:dyDescent="0.25">
      <c r="W5076" s="1">
        <f t="shared" si="240"/>
        <v>0</v>
      </c>
      <c r="X5076" s="1" t="str">
        <f t="shared" si="239"/>
        <v/>
      </c>
    </row>
    <row r="5077" spans="23:24" hidden="1" x14ac:dyDescent="0.25">
      <c r="W5077" s="1">
        <f t="shared" si="240"/>
        <v>0</v>
      </c>
      <c r="X5077" s="1" t="str">
        <f t="shared" si="239"/>
        <v/>
      </c>
    </row>
    <row r="5078" spans="23:24" hidden="1" x14ac:dyDescent="0.25">
      <c r="W5078" s="1">
        <f t="shared" si="240"/>
        <v>0</v>
      </c>
      <c r="X5078" s="1" t="str">
        <f t="shared" si="239"/>
        <v/>
      </c>
    </row>
    <row r="5079" spans="23:24" hidden="1" x14ac:dyDescent="0.25">
      <c r="W5079" s="1">
        <f t="shared" si="240"/>
        <v>0</v>
      </c>
      <c r="X5079" s="1" t="str">
        <f t="shared" si="239"/>
        <v/>
      </c>
    </row>
    <row r="5080" spans="23:24" hidden="1" x14ac:dyDescent="0.25">
      <c r="W5080" s="1">
        <f t="shared" si="240"/>
        <v>0</v>
      </c>
      <c r="X5080" s="1" t="str">
        <f t="shared" si="239"/>
        <v/>
      </c>
    </row>
    <row r="5081" spans="23:24" hidden="1" x14ac:dyDescent="0.25">
      <c r="W5081" s="1">
        <f t="shared" si="240"/>
        <v>0</v>
      </c>
      <c r="X5081" s="1" t="str">
        <f t="shared" si="239"/>
        <v/>
      </c>
    </row>
    <row r="5082" spans="23:24" hidden="1" x14ac:dyDescent="0.25">
      <c r="W5082" s="1">
        <f t="shared" si="240"/>
        <v>0</v>
      </c>
      <c r="X5082" s="1" t="str">
        <f t="shared" si="239"/>
        <v/>
      </c>
    </row>
    <row r="5083" spans="23:24" hidden="1" x14ac:dyDescent="0.25">
      <c r="W5083" s="1">
        <f t="shared" si="240"/>
        <v>0</v>
      </c>
      <c r="X5083" s="1" t="str">
        <f t="shared" si="239"/>
        <v/>
      </c>
    </row>
    <row r="5084" spans="23:24" hidden="1" x14ac:dyDescent="0.25">
      <c r="W5084" s="1">
        <f t="shared" si="240"/>
        <v>0</v>
      </c>
      <c r="X5084" s="1" t="str">
        <f t="shared" si="239"/>
        <v/>
      </c>
    </row>
    <row r="5085" spans="23:24" hidden="1" x14ac:dyDescent="0.25">
      <c r="W5085" s="1">
        <f t="shared" si="240"/>
        <v>0</v>
      </c>
      <c r="X5085" s="1" t="str">
        <f t="shared" si="239"/>
        <v/>
      </c>
    </row>
    <row r="5086" spans="23:24" hidden="1" x14ac:dyDescent="0.25">
      <c r="W5086" s="1">
        <f t="shared" si="240"/>
        <v>0</v>
      </c>
      <c r="X5086" s="1" t="str">
        <f t="shared" si="239"/>
        <v/>
      </c>
    </row>
    <row r="5087" spans="23:24" hidden="1" x14ac:dyDescent="0.25">
      <c r="W5087" s="1">
        <f t="shared" si="240"/>
        <v>0</v>
      </c>
      <c r="X5087" s="1" t="str">
        <f t="shared" si="239"/>
        <v/>
      </c>
    </row>
    <row r="5088" spans="23:24" hidden="1" x14ac:dyDescent="0.25">
      <c r="W5088" s="1">
        <f t="shared" si="240"/>
        <v>0</v>
      </c>
      <c r="X5088" s="1" t="str">
        <f t="shared" si="239"/>
        <v/>
      </c>
    </row>
    <row r="5089" spans="23:24" hidden="1" x14ac:dyDescent="0.25">
      <c r="W5089" s="1">
        <f t="shared" si="240"/>
        <v>0</v>
      </c>
      <c r="X5089" s="1" t="str">
        <f t="shared" si="239"/>
        <v/>
      </c>
    </row>
    <row r="5090" spans="23:24" hidden="1" x14ac:dyDescent="0.25">
      <c r="W5090" s="1">
        <f t="shared" si="240"/>
        <v>0</v>
      </c>
      <c r="X5090" s="1" t="str">
        <f t="shared" si="239"/>
        <v/>
      </c>
    </row>
    <row r="5091" spans="23:24" hidden="1" x14ac:dyDescent="0.25">
      <c r="W5091" s="1">
        <f t="shared" si="240"/>
        <v>0</v>
      </c>
      <c r="X5091" s="1" t="str">
        <f t="shared" si="239"/>
        <v/>
      </c>
    </row>
    <row r="5092" spans="23:24" hidden="1" x14ac:dyDescent="0.25">
      <c r="W5092" s="1">
        <f t="shared" si="240"/>
        <v>0</v>
      </c>
      <c r="X5092" s="1" t="str">
        <f t="shared" si="239"/>
        <v/>
      </c>
    </row>
    <row r="5093" spans="23:24" hidden="1" x14ac:dyDescent="0.25">
      <c r="W5093" s="1">
        <f t="shared" si="240"/>
        <v>0</v>
      </c>
      <c r="X5093" s="1" t="str">
        <f t="shared" si="239"/>
        <v/>
      </c>
    </row>
    <row r="5094" spans="23:24" hidden="1" x14ac:dyDescent="0.25">
      <c r="W5094" s="1">
        <f t="shared" si="240"/>
        <v>0</v>
      </c>
      <c r="X5094" s="1" t="str">
        <f t="shared" si="239"/>
        <v/>
      </c>
    </row>
    <row r="5095" spans="23:24" hidden="1" x14ac:dyDescent="0.25">
      <c r="W5095" s="1">
        <f t="shared" si="240"/>
        <v>0</v>
      </c>
      <c r="X5095" s="1" t="str">
        <f t="shared" si="239"/>
        <v/>
      </c>
    </row>
    <row r="5096" spans="23:24" hidden="1" x14ac:dyDescent="0.25">
      <c r="W5096" s="1">
        <f t="shared" si="240"/>
        <v>0</v>
      </c>
      <c r="X5096" s="1" t="str">
        <f t="shared" si="239"/>
        <v/>
      </c>
    </row>
    <row r="5097" spans="23:24" hidden="1" x14ac:dyDescent="0.25">
      <c r="W5097" s="1">
        <f t="shared" si="240"/>
        <v>0</v>
      </c>
      <c r="X5097" s="1" t="str">
        <f t="shared" si="239"/>
        <v/>
      </c>
    </row>
    <row r="5098" spans="23:24" hidden="1" x14ac:dyDescent="0.25">
      <c r="W5098" s="1">
        <f t="shared" si="240"/>
        <v>0</v>
      </c>
      <c r="X5098" s="1" t="str">
        <f t="shared" si="239"/>
        <v/>
      </c>
    </row>
    <row r="5099" spans="23:24" hidden="1" x14ac:dyDescent="0.25">
      <c r="W5099" s="1">
        <f t="shared" si="240"/>
        <v>0</v>
      </c>
      <c r="X5099" s="1" t="str">
        <f t="shared" si="239"/>
        <v/>
      </c>
    </row>
    <row r="5100" spans="23:24" hidden="1" x14ac:dyDescent="0.25">
      <c r="W5100" s="1">
        <f t="shared" si="240"/>
        <v>0</v>
      </c>
      <c r="X5100" s="1" t="str">
        <f t="shared" si="239"/>
        <v/>
      </c>
    </row>
    <row r="5101" spans="23:24" hidden="1" x14ac:dyDescent="0.25">
      <c r="W5101" s="1">
        <f t="shared" si="240"/>
        <v>0</v>
      </c>
      <c r="X5101" s="1" t="str">
        <f t="shared" si="239"/>
        <v/>
      </c>
    </row>
    <row r="5102" spans="23:24" hidden="1" x14ac:dyDescent="0.25">
      <c r="W5102" s="1">
        <f t="shared" si="240"/>
        <v>0</v>
      </c>
      <c r="X5102" s="1" t="str">
        <f t="shared" si="239"/>
        <v/>
      </c>
    </row>
    <row r="5103" spans="23:24" hidden="1" x14ac:dyDescent="0.25">
      <c r="W5103" s="1">
        <f t="shared" si="240"/>
        <v>0</v>
      </c>
      <c r="X5103" s="1" t="str">
        <f t="shared" si="239"/>
        <v/>
      </c>
    </row>
    <row r="5104" spans="23:24" hidden="1" x14ac:dyDescent="0.25">
      <c r="W5104" s="1">
        <f t="shared" si="240"/>
        <v>0</v>
      </c>
      <c r="X5104" s="1" t="str">
        <f t="shared" si="239"/>
        <v/>
      </c>
    </row>
    <row r="5105" spans="23:24" hidden="1" x14ac:dyDescent="0.25">
      <c r="W5105" s="1">
        <f t="shared" si="240"/>
        <v>0</v>
      </c>
      <c r="X5105" s="1" t="str">
        <f t="shared" si="239"/>
        <v/>
      </c>
    </row>
    <row r="5106" spans="23:24" hidden="1" x14ac:dyDescent="0.25">
      <c r="W5106" s="1">
        <f t="shared" si="240"/>
        <v>0</v>
      </c>
      <c r="X5106" s="1" t="str">
        <f t="shared" si="239"/>
        <v/>
      </c>
    </row>
    <row r="5107" spans="23:24" hidden="1" x14ac:dyDescent="0.25">
      <c r="W5107" s="1">
        <f t="shared" si="240"/>
        <v>0</v>
      </c>
      <c r="X5107" s="1" t="str">
        <f t="shared" si="239"/>
        <v/>
      </c>
    </row>
    <row r="5108" spans="23:24" hidden="1" x14ac:dyDescent="0.25">
      <c r="W5108" s="1">
        <f t="shared" si="240"/>
        <v>0</v>
      </c>
      <c r="X5108" s="1" t="str">
        <f t="shared" si="239"/>
        <v/>
      </c>
    </row>
    <row r="5109" spans="23:24" hidden="1" x14ac:dyDescent="0.25">
      <c r="W5109" s="1">
        <f t="shared" si="240"/>
        <v>0</v>
      </c>
      <c r="X5109" s="1" t="str">
        <f t="shared" si="239"/>
        <v/>
      </c>
    </row>
    <row r="5110" spans="23:24" hidden="1" x14ac:dyDescent="0.25">
      <c r="W5110" s="1">
        <f t="shared" si="240"/>
        <v>0</v>
      </c>
      <c r="X5110" s="1" t="str">
        <f t="shared" si="239"/>
        <v/>
      </c>
    </row>
    <row r="5111" spans="23:24" hidden="1" x14ac:dyDescent="0.25">
      <c r="W5111" s="1">
        <f t="shared" si="240"/>
        <v>0</v>
      </c>
      <c r="X5111" s="1" t="str">
        <f t="shared" si="239"/>
        <v/>
      </c>
    </row>
    <row r="5112" spans="23:24" hidden="1" x14ac:dyDescent="0.25">
      <c r="W5112" s="1">
        <f t="shared" si="240"/>
        <v>0</v>
      </c>
      <c r="X5112" s="1" t="str">
        <f t="shared" si="239"/>
        <v/>
      </c>
    </row>
    <row r="5113" spans="23:24" hidden="1" x14ac:dyDescent="0.25">
      <c r="W5113" s="1">
        <f t="shared" si="240"/>
        <v>0</v>
      </c>
      <c r="X5113" s="1" t="str">
        <f t="shared" si="239"/>
        <v/>
      </c>
    </row>
    <row r="5114" spans="23:24" hidden="1" x14ac:dyDescent="0.25">
      <c r="W5114" s="1">
        <f t="shared" si="240"/>
        <v>0</v>
      </c>
      <c r="X5114" s="1" t="str">
        <f t="shared" si="239"/>
        <v/>
      </c>
    </row>
    <row r="5115" spans="23:24" hidden="1" x14ac:dyDescent="0.25">
      <c r="W5115" s="1">
        <f t="shared" si="240"/>
        <v>0</v>
      </c>
      <c r="X5115" s="1" t="str">
        <f t="shared" si="239"/>
        <v/>
      </c>
    </row>
    <row r="5116" spans="23:24" hidden="1" x14ac:dyDescent="0.25">
      <c r="W5116" s="1">
        <f t="shared" si="240"/>
        <v>0</v>
      </c>
      <c r="X5116" s="1" t="str">
        <f t="shared" si="239"/>
        <v/>
      </c>
    </row>
    <row r="5117" spans="23:24" hidden="1" x14ac:dyDescent="0.25">
      <c r="W5117" s="1">
        <f t="shared" si="240"/>
        <v>0</v>
      </c>
      <c r="X5117" s="1" t="str">
        <f t="shared" si="239"/>
        <v/>
      </c>
    </row>
    <row r="5118" spans="23:24" hidden="1" x14ac:dyDescent="0.25">
      <c r="W5118" s="1">
        <f t="shared" si="240"/>
        <v>0</v>
      </c>
      <c r="X5118" s="1" t="str">
        <f t="shared" si="239"/>
        <v/>
      </c>
    </row>
    <row r="5119" spans="23:24" hidden="1" x14ac:dyDescent="0.25">
      <c r="W5119" s="1">
        <f t="shared" si="240"/>
        <v>0</v>
      </c>
      <c r="X5119" s="1" t="str">
        <f t="shared" si="239"/>
        <v/>
      </c>
    </row>
    <row r="5120" spans="23:24" hidden="1" x14ac:dyDescent="0.25">
      <c r="W5120" s="1">
        <f t="shared" si="240"/>
        <v>0</v>
      </c>
      <c r="X5120" s="1" t="str">
        <f t="shared" si="239"/>
        <v/>
      </c>
    </row>
    <row r="5121" spans="23:24" hidden="1" x14ac:dyDescent="0.25">
      <c r="W5121" s="1">
        <f t="shared" si="240"/>
        <v>0</v>
      </c>
      <c r="X5121" s="1" t="str">
        <f t="shared" si="239"/>
        <v/>
      </c>
    </row>
    <row r="5122" spans="23:24" hidden="1" x14ac:dyDescent="0.25">
      <c r="W5122" s="1">
        <f t="shared" si="240"/>
        <v>0</v>
      </c>
      <c r="X5122" s="1" t="str">
        <f t="shared" si="239"/>
        <v/>
      </c>
    </row>
    <row r="5123" spans="23:24" hidden="1" x14ac:dyDescent="0.25">
      <c r="W5123" s="1">
        <f t="shared" si="240"/>
        <v>0</v>
      </c>
      <c r="X5123" s="1" t="str">
        <f t="shared" si="239"/>
        <v/>
      </c>
    </row>
    <row r="5124" spans="23:24" hidden="1" x14ac:dyDescent="0.25">
      <c r="W5124" s="1">
        <f t="shared" si="240"/>
        <v>0</v>
      </c>
      <c r="X5124" s="1" t="str">
        <f t="shared" ref="X5124:X5187" si="241">IF(YEAR(W5124)=$W$1,F5124,"")</f>
        <v/>
      </c>
    </row>
    <row r="5125" spans="23:24" hidden="1" x14ac:dyDescent="0.25">
      <c r="W5125" s="1">
        <f t="shared" si="240"/>
        <v>0</v>
      </c>
      <c r="X5125" s="1" t="str">
        <f t="shared" si="241"/>
        <v/>
      </c>
    </row>
    <row r="5126" spans="23:24" hidden="1" x14ac:dyDescent="0.25">
      <c r="W5126" s="1">
        <f t="shared" si="240"/>
        <v>0</v>
      </c>
      <c r="X5126" s="1" t="str">
        <f t="shared" si="241"/>
        <v/>
      </c>
    </row>
    <row r="5127" spans="23:24" hidden="1" x14ac:dyDescent="0.25">
      <c r="W5127" s="1">
        <f t="shared" si="240"/>
        <v>0</v>
      </c>
      <c r="X5127" s="1" t="str">
        <f t="shared" si="241"/>
        <v/>
      </c>
    </row>
    <row r="5128" spans="23:24" hidden="1" x14ac:dyDescent="0.25">
      <c r="W5128" s="1">
        <f t="shared" si="240"/>
        <v>0</v>
      </c>
      <c r="X5128" s="1" t="str">
        <f t="shared" si="241"/>
        <v/>
      </c>
    </row>
    <row r="5129" spans="23:24" hidden="1" x14ac:dyDescent="0.25">
      <c r="W5129" s="1">
        <f t="shared" ref="W5129:W5192" si="242">E5129</f>
        <v>0</v>
      </c>
      <c r="X5129" s="1" t="str">
        <f t="shared" si="241"/>
        <v/>
      </c>
    </row>
    <row r="5130" spans="23:24" hidden="1" x14ac:dyDescent="0.25">
      <c r="W5130" s="1">
        <f t="shared" si="242"/>
        <v>0</v>
      </c>
      <c r="X5130" s="1" t="str">
        <f t="shared" si="241"/>
        <v/>
      </c>
    </row>
    <row r="5131" spans="23:24" hidden="1" x14ac:dyDescent="0.25">
      <c r="W5131" s="1">
        <f t="shared" si="242"/>
        <v>0</v>
      </c>
      <c r="X5131" s="1" t="str">
        <f t="shared" si="241"/>
        <v/>
      </c>
    </row>
    <row r="5132" spans="23:24" hidden="1" x14ac:dyDescent="0.25">
      <c r="W5132" s="1">
        <f t="shared" si="242"/>
        <v>0</v>
      </c>
      <c r="X5132" s="1" t="str">
        <f t="shared" si="241"/>
        <v/>
      </c>
    </row>
    <row r="5133" spans="23:24" hidden="1" x14ac:dyDescent="0.25">
      <c r="W5133" s="1">
        <f t="shared" si="242"/>
        <v>0</v>
      </c>
      <c r="X5133" s="1" t="str">
        <f t="shared" si="241"/>
        <v/>
      </c>
    </row>
    <row r="5134" spans="23:24" hidden="1" x14ac:dyDescent="0.25">
      <c r="W5134" s="1">
        <f t="shared" si="242"/>
        <v>0</v>
      </c>
      <c r="X5134" s="1" t="str">
        <f t="shared" si="241"/>
        <v/>
      </c>
    </row>
    <row r="5135" spans="23:24" hidden="1" x14ac:dyDescent="0.25">
      <c r="W5135" s="1">
        <f t="shared" si="242"/>
        <v>0</v>
      </c>
      <c r="X5135" s="1" t="str">
        <f t="shared" si="241"/>
        <v/>
      </c>
    </row>
    <row r="5136" spans="23:24" hidden="1" x14ac:dyDescent="0.25">
      <c r="W5136" s="1">
        <f t="shared" si="242"/>
        <v>0</v>
      </c>
      <c r="X5136" s="1" t="str">
        <f t="shared" si="241"/>
        <v/>
      </c>
    </row>
    <row r="5137" spans="23:24" hidden="1" x14ac:dyDescent="0.25">
      <c r="W5137" s="1">
        <f t="shared" si="242"/>
        <v>0</v>
      </c>
      <c r="X5137" s="1" t="str">
        <f t="shared" si="241"/>
        <v/>
      </c>
    </row>
    <row r="5138" spans="23:24" hidden="1" x14ac:dyDescent="0.25">
      <c r="W5138" s="1">
        <f t="shared" si="242"/>
        <v>0</v>
      </c>
      <c r="X5138" s="1" t="str">
        <f t="shared" si="241"/>
        <v/>
      </c>
    </row>
    <row r="5139" spans="23:24" hidden="1" x14ac:dyDescent="0.25">
      <c r="W5139" s="1">
        <f t="shared" si="242"/>
        <v>0</v>
      </c>
      <c r="X5139" s="1" t="str">
        <f t="shared" si="241"/>
        <v/>
      </c>
    </row>
    <row r="5140" spans="23:24" hidden="1" x14ac:dyDescent="0.25">
      <c r="W5140" s="1">
        <f t="shared" si="242"/>
        <v>0</v>
      </c>
      <c r="X5140" s="1" t="str">
        <f t="shared" si="241"/>
        <v/>
      </c>
    </row>
    <row r="5141" spans="23:24" hidden="1" x14ac:dyDescent="0.25">
      <c r="W5141" s="1">
        <f t="shared" si="242"/>
        <v>0</v>
      </c>
      <c r="X5141" s="1" t="str">
        <f t="shared" si="241"/>
        <v/>
      </c>
    </row>
    <row r="5142" spans="23:24" hidden="1" x14ac:dyDescent="0.25">
      <c r="W5142" s="1">
        <f t="shared" si="242"/>
        <v>0</v>
      </c>
      <c r="X5142" s="1" t="str">
        <f t="shared" si="241"/>
        <v/>
      </c>
    </row>
    <row r="5143" spans="23:24" hidden="1" x14ac:dyDescent="0.25">
      <c r="W5143" s="1">
        <f t="shared" si="242"/>
        <v>0</v>
      </c>
      <c r="X5143" s="1" t="str">
        <f t="shared" si="241"/>
        <v/>
      </c>
    </row>
    <row r="5144" spans="23:24" hidden="1" x14ac:dyDescent="0.25">
      <c r="W5144" s="1">
        <f t="shared" si="242"/>
        <v>0</v>
      </c>
      <c r="X5144" s="1" t="str">
        <f t="shared" si="241"/>
        <v/>
      </c>
    </row>
    <row r="5145" spans="23:24" hidden="1" x14ac:dyDescent="0.25">
      <c r="W5145" s="1">
        <f t="shared" si="242"/>
        <v>0</v>
      </c>
      <c r="X5145" s="1" t="str">
        <f t="shared" si="241"/>
        <v/>
      </c>
    </row>
    <row r="5146" spans="23:24" hidden="1" x14ac:dyDescent="0.25">
      <c r="W5146" s="1">
        <f t="shared" si="242"/>
        <v>0</v>
      </c>
      <c r="X5146" s="1" t="str">
        <f t="shared" si="241"/>
        <v/>
      </c>
    </row>
    <row r="5147" spans="23:24" hidden="1" x14ac:dyDescent="0.25">
      <c r="W5147" s="1">
        <f t="shared" si="242"/>
        <v>0</v>
      </c>
      <c r="X5147" s="1" t="str">
        <f t="shared" si="241"/>
        <v/>
      </c>
    </row>
    <row r="5148" spans="23:24" hidden="1" x14ac:dyDescent="0.25">
      <c r="W5148" s="1">
        <f t="shared" si="242"/>
        <v>0</v>
      </c>
      <c r="X5148" s="1" t="str">
        <f t="shared" si="241"/>
        <v/>
      </c>
    </row>
    <row r="5149" spans="23:24" hidden="1" x14ac:dyDescent="0.25">
      <c r="W5149" s="1">
        <f t="shared" si="242"/>
        <v>0</v>
      </c>
      <c r="X5149" s="1" t="str">
        <f t="shared" si="241"/>
        <v/>
      </c>
    </row>
    <row r="5150" spans="23:24" hidden="1" x14ac:dyDescent="0.25">
      <c r="W5150" s="1">
        <f t="shared" si="242"/>
        <v>0</v>
      </c>
      <c r="X5150" s="1" t="str">
        <f t="shared" si="241"/>
        <v/>
      </c>
    </row>
    <row r="5151" spans="23:24" hidden="1" x14ac:dyDescent="0.25">
      <c r="W5151" s="1">
        <f t="shared" si="242"/>
        <v>0</v>
      </c>
      <c r="X5151" s="1" t="str">
        <f t="shared" si="241"/>
        <v/>
      </c>
    </row>
    <row r="5152" spans="23:24" hidden="1" x14ac:dyDescent="0.25">
      <c r="W5152" s="1">
        <f t="shared" si="242"/>
        <v>0</v>
      </c>
      <c r="X5152" s="1" t="str">
        <f t="shared" si="241"/>
        <v/>
      </c>
    </row>
    <row r="5153" spans="23:24" hidden="1" x14ac:dyDescent="0.25">
      <c r="W5153" s="1">
        <f t="shared" si="242"/>
        <v>0</v>
      </c>
      <c r="X5153" s="1" t="str">
        <f t="shared" si="241"/>
        <v/>
      </c>
    </row>
    <row r="5154" spans="23:24" hidden="1" x14ac:dyDescent="0.25">
      <c r="W5154" s="1">
        <f t="shared" si="242"/>
        <v>0</v>
      </c>
      <c r="X5154" s="1" t="str">
        <f t="shared" si="241"/>
        <v/>
      </c>
    </row>
    <row r="5155" spans="23:24" hidden="1" x14ac:dyDescent="0.25">
      <c r="W5155" s="1">
        <f t="shared" si="242"/>
        <v>0</v>
      </c>
      <c r="X5155" s="1" t="str">
        <f t="shared" si="241"/>
        <v/>
      </c>
    </row>
    <row r="5156" spans="23:24" hidden="1" x14ac:dyDescent="0.25">
      <c r="W5156" s="1">
        <f t="shared" si="242"/>
        <v>0</v>
      </c>
      <c r="X5156" s="1" t="str">
        <f t="shared" si="241"/>
        <v/>
      </c>
    </row>
    <row r="5157" spans="23:24" hidden="1" x14ac:dyDescent="0.25">
      <c r="W5157" s="1">
        <f t="shared" si="242"/>
        <v>0</v>
      </c>
      <c r="X5157" s="1" t="str">
        <f t="shared" si="241"/>
        <v/>
      </c>
    </row>
    <row r="5158" spans="23:24" hidden="1" x14ac:dyDescent="0.25">
      <c r="W5158" s="1">
        <f t="shared" si="242"/>
        <v>0</v>
      </c>
      <c r="X5158" s="1" t="str">
        <f t="shared" si="241"/>
        <v/>
      </c>
    </row>
    <row r="5159" spans="23:24" hidden="1" x14ac:dyDescent="0.25">
      <c r="W5159" s="1">
        <f t="shared" si="242"/>
        <v>0</v>
      </c>
      <c r="X5159" s="1" t="str">
        <f t="shared" si="241"/>
        <v/>
      </c>
    </row>
    <row r="5160" spans="23:24" hidden="1" x14ac:dyDescent="0.25">
      <c r="W5160" s="1">
        <f t="shared" si="242"/>
        <v>0</v>
      </c>
      <c r="X5160" s="1" t="str">
        <f t="shared" si="241"/>
        <v/>
      </c>
    </row>
    <row r="5161" spans="23:24" hidden="1" x14ac:dyDescent="0.25">
      <c r="W5161" s="1">
        <f t="shared" si="242"/>
        <v>0</v>
      </c>
      <c r="X5161" s="1" t="str">
        <f t="shared" si="241"/>
        <v/>
      </c>
    </row>
    <row r="5162" spans="23:24" hidden="1" x14ac:dyDescent="0.25">
      <c r="W5162" s="1">
        <f t="shared" si="242"/>
        <v>0</v>
      </c>
      <c r="X5162" s="1" t="str">
        <f t="shared" si="241"/>
        <v/>
      </c>
    </row>
    <row r="5163" spans="23:24" hidden="1" x14ac:dyDescent="0.25">
      <c r="W5163" s="1">
        <f t="shared" si="242"/>
        <v>0</v>
      </c>
      <c r="X5163" s="1" t="str">
        <f t="shared" si="241"/>
        <v/>
      </c>
    </row>
    <row r="5164" spans="23:24" hidden="1" x14ac:dyDescent="0.25">
      <c r="W5164" s="1">
        <f t="shared" si="242"/>
        <v>0</v>
      </c>
      <c r="X5164" s="1" t="str">
        <f t="shared" si="241"/>
        <v/>
      </c>
    </row>
    <row r="5165" spans="23:24" hidden="1" x14ac:dyDescent="0.25">
      <c r="W5165" s="1">
        <f t="shared" si="242"/>
        <v>0</v>
      </c>
      <c r="X5165" s="1" t="str">
        <f t="shared" si="241"/>
        <v/>
      </c>
    </row>
    <row r="5166" spans="23:24" hidden="1" x14ac:dyDescent="0.25">
      <c r="W5166" s="1">
        <f t="shared" si="242"/>
        <v>0</v>
      </c>
      <c r="X5166" s="1" t="str">
        <f t="shared" si="241"/>
        <v/>
      </c>
    </row>
    <row r="5167" spans="23:24" hidden="1" x14ac:dyDescent="0.25">
      <c r="W5167" s="1">
        <f t="shared" si="242"/>
        <v>0</v>
      </c>
      <c r="X5167" s="1" t="str">
        <f t="shared" si="241"/>
        <v/>
      </c>
    </row>
    <row r="5168" spans="23:24" hidden="1" x14ac:dyDescent="0.25">
      <c r="W5168" s="1">
        <f t="shared" si="242"/>
        <v>0</v>
      </c>
      <c r="X5168" s="1" t="str">
        <f t="shared" si="241"/>
        <v/>
      </c>
    </row>
    <row r="5169" spans="23:24" hidden="1" x14ac:dyDescent="0.25">
      <c r="W5169" s="1">
        <f t="shared" si="242"/>
        <v>0</v>
      </c>
      <c r="X5169" s="1" t="str">
        <f t="shared" si="241"/>
        <v/>
      </c>
    </row>
    <row r="5170" spans="23:24" hidden="1" x14ac:dyDescent="0.25">
      <c r="W5170" s="1">
        <f t="shared" si="242"/>
        <v>0</v>
      </c>
      <c r="X5170" s="1" t="str">
        <f t="shared" si="241"/>
        <v/>
      </c>
    </row>
    <row r="5171" spans="23:24" hidden="1" x14ac:dyDescent="0.25">
      <c r="W5171" s="1">
        <f t="shared" si="242"/>
        <v>0</v>
      </c>
      <c r="X5171" s="1" t="str">
        <f t="shared" si="241"/>
        <v/>
      </c>
    </row>
    <row r="5172" spans="23:24" hidden="1" x14ac:dyDescent="0.25">
      <c r="W5172" s="1">
        <f t="shared" si="242"/>
        <v>0</v>
      </c>
      <c r="X5172" s="1" t="str">
        <f t="shared" si="241"/>
        <v/>
      </c>
    </row>
    <row r="5173" spans="23:24" hidden="1" x14ac:dyDescent="0.25">
      <c r="W5173" s="1">
        <f t="shared" si="242"/>
        <v>0</v>
      </c>
      <c r="X5173" s="1" t="str">
        <f t="shared" si="241"/>
        <v/>
      </c>
    </row>
    <row r="5174" spans="23:24" hidden="1" x14ac:dyDescent="0.25">
      <c r="W5174" s="1">
        <f t="shared" si="242"/>
        <v>0</v>
      </c>
      <c r="X5174" s="1" t="str">
        <f t="shared" si="241"/>
        <v/>
      </c>
    </row>
    <row r="5175" spans="23:24" hidden="1" x14ac:dyDescent="0.25">
      <c r="W5175" s="1">
        <f t="shared" si="242"/>
        <v>0</v>
      </c>
      <c r="X5175" s="1" t="str">
        <f t="shared" si="241"/>
        <v/>
      </c>
    </row>
    <row r="5176" spans="23:24" hidden="1" x14ac:dyDescent="0.25">
      <c r="W5176" s="1">
        <f t="shared" si="242"/>
        <v>0</v>
      </c>
      <c r="X5176" s="1" t="str">
        <f t="shared" si="241"/>
        <v/>
      </c>
    </row>
    <row r="5177" spans="23:24" hidden="1" x14ac:dyDescent="0.25">
      <c r="W5177" s="1">
        <f t="shared" si="242"/>
        <v>0</v>
      </c>
      <c r="X5177" s="1" t="str">
        <f t="shared" si="241"/>
        <v/>
      </c>
    </row>
    <row r="5178" spans="23:24" hidden="1" x14ac:dyDescent="0.25">
      <c r="W5178" s="1">
        <f t="shared" si="242"/>
        <v>0</v>
      </c>
      <c r="X5178" s="1" t="str">
        <f t="shared" si="241"/>
        <v/>
      </c>
    </row>
    <row r="5179" spans="23:24" hidden="1" x14ac:dyDescent="0.25">
      <c r="W5179" s="1">
        <f t="shared" si="242"/>
        <v>0</v>
      </c>
      <c r="X5179" s="1" t="str">
        <f t="shared" si="241"/>
        <v/>
      </c>
    </row>
    <row r="5180" spans="23:24" hidden="1" x14ac:dyDescent="0.25">
      <c r="W5180" s="1">
        <f t="shared" si="242"/>
        <v>0</v>
      </c>
      <c r="X5180" s="1" t="str">
        <f t="shared" si="241"/>
        <v/>
      </c>
    </row>
    <row r="5181" spans="23:24" hidden="1" x14ac:dyDescent="0.25">
      <c r="W5181" s="1">
        <f t="shared" si="242"/>
        <v>0</v>
      </c>
      <c r="X5181" s="1" t="str">
        <f t="shared" si="241"/>
        <v/>
      </c>
    </row>
    <row r="5182" spans="23:24" hidden="1" x14ac:dyDescent="0.25">
      <c r="W5182" s="1">
        <f t="shared" si="242"/>
        <v>0</v>
      </c>
      <c r="X5182" s="1" t="str">
        <f t="shared" si="241"/>
        <v/>
      </c>
    </row>
    <row r="5183" spans="23:24" hidden="1" x14ac:dyDescent="0.25">
      <c r="W5183" s="1">
        <f t="shared" si="242"/>
        <v>0</v>
      </c>
      <c r="X5183" s="1" t="str">
        <f t="shared" si="241"/>
        <v/>
      </c>
    </row>
    <row r="5184" spans="23:24" hidden="1" x14ac:dyDescent="0.25">
      <c r="W5184" s="1">
        <f t="shared" si="242"/>
        <v>0</v>
      </c>
      <c r="X5184" s="1" t="str">
        <f t="shared" si="241"/>
        <v/>
      </c>
    </row>
    <row r="5185" spans="23:24" hidden="1" x14ac:dyDescent="0.25">
      <c r="W5185" s="1">
        <f t="shared" si="242"/>
        <v>0</v>
      </c>
      <c r="X5185" s="1" t="str">
        <f t="shared" si="241"/>
        <v/>
      </c>
    </row>
    <row r="5186" spans="23:24" hidden="1" x14ac:dyDescent="0.25">
      <c r="W5186" s="1">
        <f t="shared" si="242"/>
        <v>0</v>
      </c>
      <c r="X5186" s="1" t="str">
        <f t="shared" si="241"/>
        <v/>
      </c>
    </row>
    <row r="5187" spans="23:24" hidden="1" x14ac:dyDescent="0.25">
      <c r="W5187" s="1">
        <f t="shared" si="242"/>
        <v>0</v>
      </c>
      <c r="X5187" s="1" t="str">
        <f t="shared" si="241"/>
        <v/>
      </c>
    </row>
    <row r="5188" spans="23:24" hidden="1" x14ac:dyDescent="0.25">
      <c r="W5188" s="1">
        <f t="shared" si="242"/>
        <v>0</v>
      </c>
      <c r="X5188" s="1" t="str">
        <f t="shared" ref="X5188:X5251" si="243">IF(YEAR(W5188)=$W$1,F5188,"")</f>
        <v/>
      </c>
    </row>
    <row r="5189" spans="23:24" hidden="1" x14ac:dyDescent="0.25">
      <c r="W5189" s="1">
        <f t="shared" si="242"/>
        <v>0</v>
      </c>
      <c r="X5189" s="1" t="str">
        <f t="shared" si="243"/>
        <v/>
      </c>
    </row>
    <row r="5190" spans="23:24" hidden="1" x14ac:dyDescent="0.25">
      <c r="W5190" s="1">
        <f t="shared" si="242"/>
        <v>0</v>
      </c>
      <c r="X5190" s="1" t="str">
        <f t="shared" si="243"/>
        <v/>
      </c>
    </row>
    <row r="5191" spans="23:24" hidden="1" x14ac:dyDescent="0.25">
      <c r="W5191" s="1">
        <f t="shared" si="242"/>
        <v>0</v>
      </c>
      <c r="X5191" s="1" t="str">
        <f t="shared" si="243"/>
        <v/>
      </c>
    </row>
    <row r="5192" spans="23:24" hidden="1" x14ac:dyDescent="0.25">
      <c r="W5192" s="1">
        <f t="shared" si="242"/>
        <v>0</v>
      </c>
      <c r="X5192" s="1" t="str">
        <f t="shared" si="243"/>
        <v/>
      </c>
    </row>
    <row r="5193" spans="23:24" hidden="1" x14ac:dyDescent="0.25">
      <c r="W5193" s="1">
        <f t="shared" ref="W5193:W5256" si="244">E5193</f>
        <v>0</v>
      </c>
      <c r="X5193" s="1" t="str">
        <f t="shared" si="243"/>
        <v/>
      </c>
    </row>
    <row r="5194" spans="23:24" hidden="1" x14ac:dyDescent="0.25">
      <c r="W5194" s="1">
        <f t="shared" si="244"/>
        <v>0</v>
      </c>
      <c r="X5194" s="1" t="str">
        <f t="shared" si="243"/>
        <v/>
      </c>
    </row>
    <row r="5195" spans="23:24" hidden="1" x14ac:dyDescent="0.25">
      <c r="W5195" s="1">
        <f t="shared" si="244"/>
        <v>0</v>
      </c>
      <c r="X5195" s="1" t="str">
        <f t="shared" si="243"/>
        <v/>
      </c>
    </row>
    <row r="5196" spans="23:24" hidden="1" x14ac:dyDescent="0.25">
      <c r="W5196" s="1">
        <f t="shared" si="244"/>
        <v>0</v>
      </c>
      <c r="X5196" s="1" t="str">
        <f t="shared" si="243"/>
        <v/>
      </c>
    </row>
    <row r="5197" spans="23:24" hidden="1" x14ac:dyDescent="0.25">
      <c r="W5197" s="1">
        <f t="shared" si="244"/>
        <v>0</v>
      </c>
      <c r="X5197" s="1" t="str">
        <f t="shared" si="243"/>
        <v/>
      </c>
    </row>
    <row r="5198" spans="23:24" hidden="1" x14ac:dyDescent="0.25">
      <c r="W5198" s="1">
        <f t="shared" si="244"/>
        <v>0</v>
      </c>
      <c r="X5198" s="1" t="str">
        <f t="shared" si="243"/>
        <v/>
      </c>
    </row>
    <row r="5199" spans="23:24" hidden="1" x14ac:dyDescent="0.25">
      <c r="W5199" s="1">
        <f t="shared" si="244"/>
        <v>0</v>
      </c>
      <c r="X5199" s="1" t="str">
        <f t="shared" si="243"/>
        <v/>
      </c>
    </row>
    <row r="5200" spans="23:24" hidden="1" x14ac:dyDescent="0.25">
      <c r="W5200" s="1">
        <f t="shared" si="244"/>
        <v>0</v>
      </c>
      <c r="X5200" s="1" t="str">
        <f t="shared" si="243"/>
        <v/>
      </c>
    </row>
    <row r="5201" spans="23:24" hidden="1" x14ac:dyDescent="0.25">
      <c r="W5201" s="1">
        <f t="shared" si="244"/>
        <v>0</v>
      </c>
      <c r="X5201" s="1" t="str">
        <f t="shared" si="243"/>
        <v/>
      </c>
    </row>
    <row r="5202" spans="23:24" hidden="1" x14ac:dyDescent="0.25">
      <c r="W5202" s="1">
        <f t="shared" si="244"/>
        <v>0</v>
      </c>
      <c r="X5202" s="1" t="str">
        <f t="shared" si="243"/>
        <v/>
      </c>
    </row>
    <row r="5203" spans="23:24" hidden="1" x14ac:dyDescent="0.25">
      <c r="W5203" s="1">
        <f t="shared" si="244"/>
        <v>0</v>
      </c>
      <c r="X5203" s="1" t="str">
        <f t="shared" si="243"/>
        <v/>
      </c>
    </row>
    <row r="5204" spans="23:24" hidden="1" x14ac:dyDescent="0.25">
      <c r="W5204" s="1">
        <f t="shared" si="244"/>
        <v>0</v>
      </c>
      <c r="X5204" s="1" t="str">
        <f t="shared" si="243"/>
        <v/>
      </c>
    </row>
    <row r="5205" spans="23:24" hidden="1" x14ac:dyDescent="0.25">
      <c r="W5205" s="1">
        <f t="shared" si="244"/>
        <v>0</v>
      </c>
      <c r="X5205" s="1" t="str">
        <f t="shared" si="243"/>
        <v/>
      </c>
    </row>
    <row r="5206" spans="23:24" hidden="1" x14ac:dyDescent="0.25">
      <c r="W5206" s="1">
        <f t="shared" si="244"/>
        <v>0</v>
      </c>
      <c r="X5206" s="1" t="str">
        <f t="shared" si="243"/>
        <v/>
      </c>
    </row>
    <row r="5207" spans="23:24" hidden="1" x14ac:dyDescent="0.25">
      <c r="W5207" s="1">
        <f t="shared" si="244"/>
        <v>0</v>
      </c>
      <c r="X5207" s="1" t="str">
        <f t="shared" si="243"/>
        <v/>
      </c>
    </row>
    <row r="5208" spans="23:24" hidden="1" x14ac:dyDescent="0.25">
      <c r="W5208" s="1">
        <f t="shared" si="244"/>
        <v>0</v>
      </c>
      <c r="X5208" s="1" t="str">
        <f t="shared" si="243"/>
        <v/>
      </c>
    </row>
    <row r="5209" spans="23:24" hidden="1" x14ac:dyDescent="0.25">
      <c r="W5209" s="1">
        <f t="shared" si="244"/>
        <v>0</v>
      </c>
      <c r="X5209" s="1" t="str">
        <f t="shared" si="243"/>
        <v/>
      </c>
    </row>
    <row r="5210" spans="23:24" hidden="1" x14ac:dyDescent="0.25">
      <c r="W5210" s="1">
        <f t="shared" si="244"/>
        <v>0</v>
      </c>
      <c r="X5210" s="1" t="str">
        <f t="shared" si="243"/>
        <v/>
      </c>
    </row>
    <row r="5211" spans="23:24" hidden="1" x14ac:dyDescent="0.25">
      <c r="W5211" s="1">
        <f t="shared" si="244"/>
        <v>0</v>
      </c>
      <c r="X5211" s="1" t="str">
        <f t="shared" si="243"/>
        <v/>
      </c>
    </row>
    <row r="5212" spans="23:24" hidden="1" x14ac:dyDescent="0.25">
      <c r="W5212" s="1">
        <f t="shared" si="244"/>
        <v>0</v>
      </c>
      <c r="X5212" s="1" t="str">
        <f t="shared" si="243"/>
        <v/>
      </c>
    </row>
    <row r="5213" spans="23:24" hidden="1" x14ac:dyDescent="0.25">
      <c r="W5213" s="1">
        <f t="shared" si="244"/>
        <v>0</v>
      </c>
      <c r="X5213" s="1" t="str">
        <f t="shared" si="243"/>
        <v/>
      </c>
    </row>
    <row r="5214" spans="23:24" hidden="1" x14ac:dyDescent="0.25">
      <c r="W5214" s="1">
        <f t="shared" si="244"/>
        <v>0</v>
      </c>
      <c r="X5214" s="1" t="str">
        <f t="shared" si="243"/>
        <v/>
      </c>
    </row>
    <row r="5215" spans="23:24" hidden="1" x14ac:dyDescent="0.25">
      <c r="W5215" s="1">
        <f t="shared" si="244"/>
        <v>0</v>
      </c>
      <c r="X5215" s="1" t="str">
        <f t="shared" si="243"/>
        <v/>
      </c>
    </row>
    <row r="5216" spans="23:24" hidden="1" x14ac:dyDescent="0.25">
      <c r="W5216" s="1">
        <f t="shared" si="244"/>
        <v>0</v>
      </c>
      <c r="X5216" s="1" t="str">
        <f t="shared" si="243"/>
        <v/>
      </c>
    </row>
    <row r="5217" spans="23:24" hidden="1" x14ac:dyDescent="0.25">
      <c r="W5217" s="1">
        <f t="shared" si="244"/>
        <v>0</v>
      </c>
      <c r="X5217" s="1" t="str">
        <f t="shared" si="243"/>
        <v/>
      </c>
    </row>
    <row r="5218" spans="23:24" hidden="1" x14ac:dyDescent="0.25">
      <c r="W5218" s="1">
        <f t="shared" si="244"/>
        <v>0</v>
      </c>
      <c r="X5218" s="1" t="str">
        <f t="shared" si="243"/>
        <v/>
      </c>
    </row>
    <row r="5219" spans="23:24" hidden="1" x14ac:dyDescent="0.25">
      <c r="W5219" s="1">
        <f t="shared" si="244"/>
        <v>0</v>
      </c>
      <c r="X5219" s="1" t="str">
        <f t="shared" si="243"/>
        <v/>
      </c>
    </row>
    <row r="5220" spans="23:24" hidden="1" x14ac:dyDescent="0.25">
      <c r="W5220" s="1">
        <f t="shared" si="244"/>
        <v>0</v>
      </c>
      <c r="X5220" s="1" t="str">
        <f t="shared" si="243"/>
        <v/>
      </c>
    </row>
    <row r="5221" spans="23:24" hidden="1" x14ac:dyDescent="0.25">
      <c r="W5221" s="1">
        <f t="shared" si="244"/>
        <v>0</v>
      </c>
      <c r="X5221" s="1" t="str">
        <f t="shared" si="243"/>
        <v/>
      </c>
    </row>
    <row r="5222" spans="23:24" hidden="1" x14ac:dyDescent="0.25">
      <c r="W5222" s="1">
        <f t="shared" si="244"/>
        <v>0</v>
      </c>
      <c r="X5222" s="1" t="str">
        <f t="shared" si="243"/>
        <v/>
      </c>
    </row>
    <row r="5223" spans="23:24" hidden="1" x14ac:dyDescent="0.25">
      <c r="W5223" s="1">
        <f t="shared" si="244"/>
        <v>0</v>
      </c>
      <c r="X5223" s="1" t="str">
        <f t="shared" si="243"/>
        <v/>
      </c>
    </row>
    <row r="5224" spans="23:24" hidden="1" x14ac:dyDescent="0.25">
      <c r="W5224" s="1">
        <f t="shared" si="244"/>
        <v>0</v>
      </c>
      <c r="X5224" s="1" t="str">
        <f t="shared" si="243"/>
        <v/>
      </c>
    </row>
    <row r="5225" spans="23:24" hidden="1" x14ac:dyDescent="0.25">
      <c r="W5225" s="1">
        <f t="shared" si="244"/>
        <v>0</v>
      </c>
      <c r="X5225" s="1" t="str">
        <f t="shared" si="243"/>
        <v/>
      </c>
    </row>
    <row r="5226" spans="23:24" hidden="1" x14ac:dyDescent="0.25">
      <c r="W5226" s="1">
        <f t="shared" si="244"/>
        <v>0</v>
      </c>
      <c r="X5226" s="1" t="str">
        <f t="shared" si="243"/>
        <v/>
      </c>
    </row>
    <row r="5227" spans="23:24" hidden="1" x14ac:dyDescent="0.25">
      <c r="W5227" s="1">
        <f t="shared" si="244"/>
        <v>0</v>
      </c>
      <c r="X5227" s="1" t="str">
        <f t="shared" si="243"/>
        <v/>
      </c>
    </row>
    <row r="5228" spans="23:24" hidden="1" x14ac:dyDescent="0.25">
      <c r="W5228" s="1">
        <f t="shared" si="244"/>
        <v>0</v>
      </c>
      <c r="X5228" s="1" t="str">
        <f t="shared" si="243"/>
        <v/>
      </c>
    </row>
    <row r="5229" spans="23:24" hidden="1" x14ac:dyDescent="0.25">
      <c r="W5229" s="1">
        <f t="shared" si="244"/>
        <v>0</v>
      </c>
      <c r="X5229" s="1" t="str">
        <f t="shared" si="243"/>
        <v/>
      </c>
    </row>
    <row r="5230" spans="23:24" hidden="1" x14ac:dyDescent="0.25">
      <c r="W5230" s="1">
        <f t="shared" si="244"/>
        <v>0</v>
      </c>
      <c r="X5230" s="1" t="str">
        <f t="shared" si="243"/>
        <v/>
      </c>
    </row>
    <row r="5231" spans="23:24" hidden="1" x14ac:dyDescent="0.25">
      <c r="W5231" s="1">
        <f t="shared" si="244"/>
        <v>0</v>
      </c>
      <c r="X5231" s="1" t="str">
        <f t="shared" si="243"/>
        <v/>
      </c>
    </row>
    <row r="5232" spans="23:24" hidden="1" x14ac:dyDescent="0.25">
      <c r="W5232" s="1">
        <f t="shared" si="244"/>
        <v>0</v>
      </c>
      <c r="X5232" s="1" t="str">
        <f t="shared" si="243"/>
        <v/>
      </c>
    </row>
    <row r="5233" spans="23:24" hidden="1" x14ac:dyDescent="0.25">
      <c r="W5233" s="1">
        <f t="shared" si="244"/>
        <v>0</v>
      </c>
      <c r="X5233" s="1" t="str">
        <f t="shared" si="243"/>
        <v/>
      </c>
    </row>
    <row r="5234" spans="23:24" hidden="1" x14ac:dyDescent="0.25">
      <c r="W5234" s="1">
        <f t="shared" si="244"/>
        <v>0</v>
      </c>
      <c r="X5234" s="1" t="str">
        <f t="shared" si="243"/>
        <v/>
      </c>
    </row>
    <row r="5235" spans="23:24" hidden="1" x14ac:dyDescent="0.25">
      <c r="W5235" s="1">
        <f t="shared" si="244"/>
        <v>0</v>
      </c>
      <c r="X5235" s="1" t="str">
        <f t="shared" si="243"/>
        <v/>
      </c>
    </row>
    <row r="5236" spans="23:24" hidden="1" x14ac:dyDescent="0.25">
      <c r="W5236" s="1">
        <f t="shared" si="244"/>
        <v>0</v>
      </c>
      <c r="X5236" s="1" t="str">
        <f t="shared" si="243"/>
        <v/>
      </c>
    </row>
    <row r="5237" spans="23:24" hidden="1" x14ac:dyDescent="0.25">
      <c r="W5237" s="1">
        <f t="shared" si="244"/>
        <v>0</v>
      </c>
      <c r="X5237" s="1" t="str">
        <f t="shared" si="243"/>
        <v/>
      </c>
    </row>
    <row r="5238" spans="23:24" hidden="1" x14ac:dyDescent="0.25">
      <c r="W5238" s="1">
        <f t="shared" si="244"/>
        <v>0</v>
      </c>
      <c r="X5238" s="1" t="str">
        <f t="shared" si="243"/>
        <v/>
      </c>
    </row>
    <row r="5239" spans="23:24" hidden="1" x14ac:dyDescent="0.25">
      <c r="W5239" s="1">
        <f t="shared" si="244"/>
        <v>0</v>
      </c>
      <c r="X5239" s="1" t="str">
        <f t="shared" si="243"/>
        <v/>
      </c>
    </row>
    <row r="5240" spans="23:24" hidden="1" x14ac:dyDescent="0.25">
      <c r="W5240" s="1">
        <f t="shared" si="244"/>
        <v>0</v>
      </c>
      <c r="X5240" s="1" t="str">
        <f t="shared" si="243"/>
        <v/>
      </c>
    </row>
    <row r="5241" spans="23:24" hidden="1" x14ac:dyDescent="0.25">
      <c r="W5241" s="1">
        <f t="shared" si="244"/>
        <v>0</v>
      </c>
      <c r="X5241" s="1" t="str">
        <f t="shared" si="243"/>
        <v/>
      </c>
    </row>
    <row r="5242" spans="23:24" hidden="1" x14ac:dyDescent="0.25">
      <c r="W5242" s="1">
        <f t="shared" si="244"/>
        <v>0</v>
      </c>
      <c r="X5242" s="1" t="str">
        <f t="shared" si="243"/>
        <v/>
      </c>
    </row>
    <row r="5243" spans="23:24" hidden="1" x14ac:dyDescent="0.25">
      <c r="W5243" s="1">
        <f t="shared" si="244"/>
        <v>0</v>
      </c>
      <c r="X5243" s="1" t="str">
        <f t="shared" si="243"/>
        <v/>
      </c>
    </row>
    <row r="5244" spans="23:24" hidden="1" x14ac:dyDescent="0.25">
      <c r="W5244" s="1">
        <f t="shared" si="244"/>
        <v>0</v>
      </c>
      <c r="X5244" s="1" t="str">
        <f t="shared" si="243"/>
        <v/>
      </c>
    </row>
    <row r="5245" spans="23:24" hidden="1" x14ac:dyDescent="0.25">
      <c r="W5245" s="1">
        <f t="shared" si="244"/>
        <v>0</v>
      </c>
      <c r="X5245" s="1" t="str">
        <f t="shared" si="243"/>
        <v/>
      </c>
    </row>
    <row r="5246" spans="23:24" hidden="1" x14ac:dyDescent="0.25">
      <c r="W5246" s="1">
        <f t="shared" si="244"/>
        <v>0</v>
      </c>
      <c r="X5246" s="1" t="str">
        <f t="shared" si="243"/>
        <v/>
      </c>
    </row>
    <row r="5247" spans="23:24" hidden="1" x14ac:dyDescent="0.25">
      <c r="W5247" s="1">
        <f t="shared" si="244"/>
        <v>0</v>
      </c>
      <c r="X5247" s="1" t="str">
        <f t="shared" si="243"/>
        <v/>
      </c>
    </row>
    <row r="5248" spans="23:24" hidden="1" x14ac:dyDescent="0.25">
      <c r="W5248" s="1">
        <f t="shared" si="244"/>
        <v>0</v>
      </c>
      <c r="X5248" s="1" t="str">
        <f t="shared" si="243"/>
        <v/>
      </c>
    </row>
    <row r="5249" spans="23:24" hidden="1" x14ac:dyDescent="0.25">
      <c r="W5249" s="1">
        <f t="shared" si="244"/>
        <v>0</v>
      </c>
      <c r="X5249" s="1" t="str">
        <f t="shared" si="243"/>
        <v/>
      </c>
    </row>
    <row r="5250" spans="23:24" hidden="1" x14ac:dyDescent="0.25">
      <c r="W5250" s="1">
        <f t="shared" si="244"/>
        <v>0</v>
      </c>
      <c r="X5250" s="1" t="str">
        <f t="shared" si="243"/>
        <v/>
      </c>
    </row>
    <row r="5251" spans="23:24" hidden="1" x14ac:dyDescent="0.25">
      <c r="W5251" s="1">
        <f t="shared" si="244"/>
        <v>0</v>
      </c>
      <c r="X5251" s="1" t="str">
        <f t="shared" si="243"/>
        <v/>
      </c>
    </row>
    <row r="5252" spans="23:24" hidden="1" x14ac:dyDescent="0.25">
      <c r="W5252" s="1">
        <f t="shared" si="244"/>
        <v>0</v>
      </c>
      <c r="X5252" s="1" t="str">
        <f t="shared" ref="X5252:X5315" si="245">IF(YEAR(W5252)=$W$1,F5252,"")</f>
        <v/>
      </c>
    </row>
    <row r="5253" spans="23:24" hidden="1" x14ac:dyDescent="0.25">
      <c r="W5253" s="1">
        <f t="shared" si="244"/>
        <v>0</v>
      </c>
      <c r="X5253" s="1" t="str">
        <f t="shared" si="245"/>
        <v/>
      </c>
    </row>
    <row r="5254" spans="23:24" hidden="1" x14ac:dyDescent="0.25">
      <c r="W5254" s="1">
        <f t="shared" si="244"/>
        <v>0</v>
      </c>
      <c r="X5254" s="1" t="str">
        <f t="shared" si="245"/>
        <v/>
      </c>
    </row>
    <row r="5255" spans="23:24" hidden="1" x14ac:dyDescent="0.25">
      <c r="W5255" s="1">
        <f t="shared" si="244"/>
        <v>0</v>
      </c>
      <c r="X5255" s="1" t="str">
        <f t="shared" si="245"/>
        <v/>
      </c>
    </row>
    <row r="5256" spans="23:24" hidden="1" x14ac:dyDescent="0.25">
      <c r="W5256" s="1">
        <f t="shared" si="244"/>
        <v>0</v>
      </c>
      <c r="X5256" s="1" t="str">
        <f t="shared" si="245"/>
        <v/>
      </c>
    </row>
    <row r="5257" spans="23:24" hidden="1" x14ac:dyDescent="0.25">
      <c r="W5257" s="1">
        <f t="shared" ref="W5257:W5320" si="246">E5257</f>
        <v>0</v>
      </c>
      <c r="X5257" s="1" t="str">
        <f t="shared" si="245"/>
        <v/>
      </c>
    </row>
    <row r="5258" spans="23:24" hidden="1" x14ac:dyDescent="0.25">
      <c r="W5258" s="1">
        <f t="shared" si="246"/>
        <v>0</v>
      </c>
      <c r="X5258" s="1" t="str">
        <f t="shared" si="245"/>
        <v/>
      </c>
    </row>
    <row r="5259" spans="23:24" hidden="1" x14ac:dyDescent="0.25">
      <c r="W5259" s="1">
        <f t="shared" si="246"/>
        <v>0</v>
      </c>
      <c r="X5259" s="1" t="str">
        <f t="shared" si="245"/>
        <v/>
      </c>
    </row>
    <row r="5260" spans="23:24" hidden="1" x14ac:dyDescent="0.25">
      <c r="W5260" s="1">
        <f t="shared" si="246"/>
        <v>0</v>
      </c>
      <c r="X5260" s="1" t="str">
        <f t="shared" si="245"/>
        <v/>
      </c>
    </row>
    <row r="5261" spans="23:24" hidden="1" x14ac:dyDescent="0.25">
      <c r="W5261" s="1">
        <f t="shared" si="246"/>
        <v>0</v>
      </c>
      <c r="X5261" s="1" t="str">
        <f t="shared" si="245"/>
        <v/>
      </c>
    </row>
    <row r="5262" spans="23:24" hidden="1" x14ac:dyDescent="0.25">
      <c r="W5262" s="1">
        <f t="shared" si="246"/>
        <v>0</v>
      </c>
      <c r="X5262" s="1" t="str">
        <f t="shared" si="245"/>
        <v/>
      </c>
    </row>
    <row r="5263" spans="23:24" hidden="1" x14ac:dyDescent="0.25">
      <c r="W5263" s="1">
        <f t="shared" si="246"/>
        <v>0</v>
      </c>
      <c r="X5263" s="1" t="str">
        <f t="shared" si="245"/>
        <v/>
      </c>
    </row>
    <row r="5264" spans="23:24" hidden="1" x14ac:dyDescent="0.25">
      <c r="W5264" s="1">
        <f t="shared" si="246"/>
        <v>0</v>
      </c>
      <c r="X5264" s="1" t="str">
        <f t="shared" si="245"/>
        <v/>
      </c>
    </row>
    <row r="5265" spans="23:24" hidden="1" x14ac:dyDescent="0.25">
      <c r="W5265" s="1">
        <f t="shared" si="246"/>
        <v>0</v>
      </c>
      <c r="X5265" s="1" t="str">
        <f t="shared" si="245"/>
        <v/>
      </c>
    </row>
    <row r="5266" spans="23:24" hidden="1" x14ac:dyDescent="0.25">
      <c r="W5266" s="1">
        <f t="shared" si="246"/>
        <v>0</v>
      </c>
      <c r="X5266" s="1" t="str">
        <f t="shared" si="245"/>
        <v/>
      </c>
    </row>
    <row r="5267" spans="23:24" hidden="1" x14ac:dyDescent="0.25">
      <c r="W5267" s="1">
        <f t="shared" si="246"/>
        <v>0</v>
      </c>
      <c r="X5267" s="1" t="str">
        <f t="shared" si="245"/>
        <v/>
      </c>
    </row>
    <row r="5268" spans="23:24" hidden="1" x14ac:dyDescent="0.25">
      <c r="W5268" s="1">
        <f t="shared" si="246"/>
        <v>0</v>
      </c>
      <c r="X5268" s="1" t="str">
        <f t="shared" si="245"/>
        <v/>
      </c>
    </row>
    <row r="5269" spans="23:24" hidden="1" x14ac:dyDescent="0.25">
      <c r="W5269" s="1">
        <f t="shared" si="246"/>
        <v>0</v>
      </c>
      <c r="X5269" s="1" t="str">
        <f t="shared" si="245"/>
        <v/>
      </c>
    </row>
    <row r="5270" spans="23:24" hidden="1" x14ac:dyDescent="0.25">
      <c r="W5270" s="1">
        <f t="shared" si="246"/>
        <v>0</v>
      </c>
      <c r="X5270" s="1" t="str">
        <f t="shared" si="245"/>
        <v/>
      </c>
    </row>
    <row r="5271" spans="23:24" hidden="1" x14ac:dyDescent="0.25">
      <c r="W5271" s="1">
        <f t="shared" si="246"/>
        <v>0</v>
      </c>
      <c r="X5271" s="1" t="str">
        <f t="shared" si="245"/>
        <v/>
      </c>
    </row>
    <row r="5272" spans="23:24" hidden="1" x14ac:dyDescent="0.25">
      <c r="W5272" s="1">
        <f t="shared" si="246"/>
        <v>0</v>
      </c>
      <c r="X5272" s="1" t="str">
        <f t="shared" si="245"/>
        <v/>
      </c>
    </row>
    <row r="5273" spans="23:24" hidden="1" x14ac:dyDescent="0.25">
      <c r="W5273" s="1">
        <f t="shared" si="246"/>
        <v>0</v>
      </c>
      <c r="X5273" s="1" t="str">
        <f t="shared" si="245"/>
        <v/>
      </c>
    </row>
    <row r="5274" spans="23:24" hidden="1" x14ac:dyDescent="0.25">
      <c r="W5274" s="1">
        <f t="shared" si="246"/>
        <v>0</v>
      </c>
      <c r="X5274" s="1" t="str">
        <f t="shared" si="245"/>
        <v/>
      </c>
    </row>
    <row r="5275" spans="23:24" hidden="1" x14ac:dyDescent="0.25">
      <c r="W5275" s="1">
        <f t="shared" si="246"/>
        <v>0</v>
      </c>
      <c r="X5275" s="1" t="str">
        <f t="shared" si="245"/>
        <v/>
      </c>
    </row>
    <row r="5276" spans="23:24" hidden="1" x14ac:dyDescent="0.25">
      <c r="W5276" s="1">
        <f t="shared" si="246"/>
        <v>0</v>
      </c>
      <c r="X5276" s="1" t="str">
        <f t="shared" si="245"/>
        <v/>
      </c>
    </row>
    <row r="5277" spans="23:24" hidden="1" x14ac:dyDescent="0.25">
      <c r="W5277" s="1">
        <f t="shared" si="246"/>
        <v>0</v>
      </c>
      <c r="X5277" s="1" t="str">
        <f t="shared" si="245"/>
        <v/>
      </c>
    </row>
    <row r="5278" spans="23:24" hidden="1" x14ac:dyDescent="0.25">
      <c r="W5278" s="1">
        <f t="shared" si="246"/>
        <v>0</v>
      </c>
      <c r="X5278" s="1" t="str">
        <f t="shared" si="245"/>
        <v/>
      </c>
    </row>
    <row r="5279" spans="23:24" hidden="1" x14ac:dyDescent="0.25">
      <c r="W5279" s="1">
        <f t="shared" si="246"/>
        <v>0</v>
      </c>
      <c r="X5279" s="1" t="str">
        <f t="shared" si="245"/>
        <v/>
      </c>
    </row>
    <row r="5280" spans="23:24" hidden="1" x14ac:dyDescent="0.25">
      <c r="W5280" s="1">
        <f t="shared" si="246"/>
        <v>0</v>
      </c>
      <c r="X5280" s="1" t="str">
        <f t="shared" si="245"/>
        <v/>
      </c>
    </row>
    <row r="5281" spans="23:24" hidden="1" x14ac:dyDescent="0.25">
      <c r="W5281" s="1">
        <f t="shared" si="246"/>
        <v>0</v>
      </c>
      <c r="X5281" s="1" t="str">
        <f t="shared" si="245"/>
        <v/>
      </c>
    </row>
    <row r="5282" spans="23:24" hidden="1" x14ac:dyDescent="0.25">
      <c r="W5282" s="1">
        <f t="shared" si="246"/>
        <v>0</v>
      </c>
      <c r="X5282" s="1" t="str">
        <f t="shared" si="245"/>
        <v/>
      </c>
    </row>
    <row r="5283" spans="23:24" hidden="1" x14ac:dyDescent="0.25">
      <c r="W5283" s="1">
        <f t="shared" si="246"/>
        <v>0</v>
      </c>
      <c r="X5283" s="1" t="str">
        <f t="shared" si="245"/>
        <v/>
      </c>
    </row>
    <row r="5284" spans="23:24" hidden="1" x14ac:dyDescent="0.25">
      <c r="W5284" s="1">
        <f t="shared" si="246"/>
        <v>0</v>
      </c>
      <c r="X5284" s="1" t="str">
        <f t="shared" si="245"/>
        <v/>
      </c>
    </row>
    <row r="5285" spans="23:24" hidden="1" x14ac:dyDescent="0.25">
      <c r="W5285" s="1">
        <f t="shared" si="246"/>
        <v>0</v>
      </c>
      <c r="X5285" s="1" t="str">
        <f t="shared" si="245"/>
        <v/>
      </c>
    </row>
    <row r="5286" spans="23:24" hidden="1" x14ac:dyDescent="0.25">
      <c r="W5286" s="1">
        <f t="shared" si="246"/>
        <v>0</v>
      </c>
      <c r="X5286" s="1" t="str">
        <f t="shared" si="245"/>
        <v/>
      </c>
    </row>
    <row r="5287" spans="23:24" hidden="1" x14ac:dyDescent="0.25">
      <c r="W5287" s="1">
        <f t="shared" si="246"/>
        <v>0</v>
      </c>
      <c r="X5287" s="1" t="str">
        <f t="shared" si="245"/>
        <v/>
      </c>
    </row>
    <row r="5288" spans="23:24" hidden="1" x14ac:dyDescent="0.25">
      <c r="W5288" s="1">
        <f t="shared" si="246"/>
        <v>0</v>
      </c>
      <c r="X5288" s="1" t="str">
        <f t="shared" si="245"/>
        <v/>
      </c>
    </row>
    <row r="5289" spans="23:24" hidden="1" x14ac:dyDescent="0.25">
      <c r="W5289" s="1">
        <f t="shared" si="246"/>
        <v>0</v>
      </c>
      <c r="X5289" s="1" t="str">
        <f t="shared" si="245"/>
        <v/>
      </c>
    </row>
    <row r="5290" spans="23:24" hidden="1" x14ac:dyDescent="0.25">
      <c r="W5290" s="1">
        <f t="shared" si="246"/>
        <v>0</v>
      </c>
      <c r="X5290" s="1" t="str">
        <f t="shared" si="245"/>
        <v/>
      </c>
    </row>
    <row r="5291" spans="23:24" hidden="1" x14ac:dyDescent="0.25">
      <c r="W5291" s="1">
        <f t="shared" si="246"/>
        <v>0</v>
      </c>
      <c r="X5291" s="1" t="str">
        <f t="shared" si="245"/>
        <v/>
      </c>
    </row>
    <row r="5292" spans="23:24" hidden="1" x14ac:dyDescent="0.25">
      <c r="W5292" s="1">
        <f t="shared" si="246"/>
        <v>0</v>
      </c>
      <c r="X5292" s="1" t="str">
        <f t="shared" si="245"/>
        <v/>
      </c>
    </row>
    <row r="5293" spans="23:24" hidden="1" x14ac:dyDescent="0.25">
      <c r="W5293" s="1">
        <f t="shared" si="246"/>
        <v>0</v>
      </c>
      <c r="X5293" s="1" t="str">
        <f t="shared" si="245"/>
        <v/>
      </c>
    </row>
    <row r="5294" spans="23:24" hidden="1" x14ac:dyDescent="0.25">
      <c r="W5294" s="1">
        <f t="shared" si="246"/>
        <v>0</v>
      </c>
      <c r="X5294" s="1" t="str">
        <f t="shared" si="245"/>
        <v/>
      </c>
    </row>
    <row r="5295" spans="23:24" hidden="1" x14ac:dyDescent="0.25">
      <c r="W5295" s="1">
        <f t="shared" si="246"/>
        <v>0</v>
      </c>
      <c r="X5295" s="1" t="str">
        <f t="shared" si="245"/>
        <v/>
      </c>
    </row>
    <row r="5296" spans="23:24" hidden="1" x14ac:dyDescent="0.25">
      <c r="W5296" s="1">
        <f t="shared" si="246"/>
        <v>0</v>
      </c>
      <c r="X5296" s="1" t="str">
        <f t="shared" si="245"/>
        <v/>
      </c>
    </row>
    <row r="5297" spans="23:24" hidden="1" x14ac:dyDescent="0.25">
      <c r="W5297" s="1">
        <f t="shared" si="246"/>
        <v>0</v>
      </c>
      <c r="X5297" s="1" t="str">
        <f t="shared" si="245"/>
        <v/>
      </c>
    </row>
    <row r="5298" spans="23:24" hidden="1" x14ac:dyDescent="0.25">
      <c r="W5298" s="1">
        <f t="shared" si="246"/>
        <v>0</v>
      </c>
      <c r="X5298" s="1" t="str">
        <f t="shared" si="245"/>
        <v/>
      </c>
    </row>
    <row r="5299" spans="23:24" hidden="1" x14ac:dyDescent="0.25">
      <c r="W5299" s="1">
        <f t="shared" si="246"/>
        <v>0</v>
      </c>
      <c r="X5299" s="1" t="str">
        <f t="shared" si="245"/>
        <v/>
      </c>
    </row>
    <row r="5300" spans="23:24" hidden="1" x14ac:dyDescent="0.25">
      <c r="W5300" s="1">
        <f t="shared" si="246"/>
        <v>0</v>
      </c>
      <c r="X5300" s="1" t="str">
        <f t="shared" si="245"/>
        <v/>
      </c>
    </row>
    <row r="5301" spans="23:24" hidden="1" x14ac:dyDescent="0.25">
      <c r="W5301" s="1">
        <f t="shared" si="246"/>
        <v>0</v>
      </c>
      <c r="X5301" s="1" t="str">
        <f t="shared" si="245"/>
        <v/>
      </c>
    </row>
    <row r="5302" spans="23:24" hidden="1" x14ac:dyDescent="0.25">
      <c r="W5302" s="1">
        <f t="shared" si="246"/>
        <v>0</v>
      </c>
      <c r="X5302" s="1" t="str">
        <f t="shared" si="245"/>
        <v/>
      </c>
    </row>
    <row r="5303" spans="23:24" hidden="1" x14ac:dyDescent="0.25">
      <c r="W5303" s="1">
        <f t="shared" si="246"/>
        <v>0</v>
      </c>
      <c r="X5303" s="1" t="str">
        <f t="shared" si="245"/>
        <v/>
      </c>
    </row>
    <row r="5304" spans="23:24" hidden="1" x14ac:dyDescent="0.25">
      <c r="W5304" s="1">
        <f t="shared" si="246"/>
        <v>0</v>
      </c>
      <c r="X5304" s="1" t="str">
        <f t="shared" si="245"/>
        <v/>
      </c>
    </row>
    <row r="5305" spans="23:24" hidden="1" x14ac:dyDescent="0.25">
      <c r="W5305" s="1">
        <f t="shared" si="246"/>
        <v>0</v>
      </c>
      <c r="X5305" s="1" t="str">
        <f t="shared" si="245"/>
        <v/>
      </c>
    </row>
    <row r="5306" spans="23:24" hidden="1" x14ac:dyDescent="0.25">
      <c r="W5306" s="1">
        <f t="shared" si="246"/>
        <v>0</v>
      </c>
      <c r="X5306" s="1" t="str">
        <f t="shared" si="245"/>
        <v/>
      </c>
    </row>
    <row r="5307" spans="23:24" hidden="1" x14ac:dyDescent="0.25">
      <c r="W5307" s="1">
        <f t="shared" si="246"/>
        <v>0</v>
      </c>
      <c r="X5307" s="1" t="str">
        <f t="shared" si="245"/>
        <v/>
      </c>
    </row>
    <row r="5308" spans="23:24" hidden="1" x14ac:dyDescent="0.25">
      <c r="W5308" s="1">
        <f t="shared" si="246"/>
        <v>0</v>
      </c>
      <c r="X5308" s="1" t="str">
        <f t="shared" si="245"/>
        <v/>
      </c>
    </row>
    <row r="5309" spans="23:24" hidden="1" x14ac:dyDescent="0.25">
      <c r="W5309" s="1">
        <f t="shared" si="246"/>
        <v>0</v>
      </c>
      <c r="X5309" s="1" t="str">
        <f t="shared" si="245"/>
        <v/>
      </c>
    </row>
    <row r="5310" spans="23:24" hidden="1" x14ac:dyDescent="0.25">
      <c r="W5310" s="1">
        <f t="shared" si="246"/>
        <v>0</v>
      </c>
      <c r="X5310" s="1" t="str">
        <f t="shared" si="245"/>
        <v/>
      </c>
    </row>
    <row r="5311" spans="23:24" hidden="1" x14ac:dyDescent="0.25">
      <c r="W5311" s="1">
        <f t="shared" si="246"/>
        <v>0</v>
      </c>
      <c r="X5311" s="1" t="str">
        <f t="shared" si="245"/>
        <v/>
      </c>
    </row>
    <row r="5312" spans="23:24" hidden="1" x14ac:dyDescent="0.25">
      <c r="W5312" s="1">
        <f t="shared" si="246"/>
        <v>0</v>
      </c>
      <c r="X5312" s="1" t="str">
        <f t="shared" si="245"/>
        <v/>
      </c>
    </row>
    <row r="5313" spans="23:24" hidden="1" x14ac:dyDescent="0.25">
      <c r="W5313" s="1">
        <f t="shared" si="246"/>
        <v>0</v>
      </c>
      <c r="X5313" s="1" t="str">
        <f t="shared" si="245"/>
        <v/>
      </c>
    </row>
    <row r="5314" spans="23:24" hidden="1" x14ac:dyDescent="0.25">
      <c r="W5314" s="1">
        <f t="shared" si="246"/>
        <v>0</v>
      </c>
      <c r="X5314" s="1" t="str">
        <f t="shared" si="245"/>
        <v/>
      </c>
    </row>
    <row r="5315" spans="23:24" hidden="1" x14ac:dyDescent="0.25">
      <c r="W5315" s="1">
        <f t="shared" si="246"/>
        <v>0</v>
      </c>
      <c r="X5315" s="1" t="str">
        <f t="shared" si="245"/>
        <v/>
      </c>
    </row>
    <row r="5316" spans="23:24" hidden="1" x14ac:dyDescent="0.25">
      <c r="W5316" s="1">
        <f t="shared" si="246"/>
        <v>0</v>
      </c>
      <c r="X5316" s="1" t="str">
        <f t="shared" ref="X5316:X5379" si="247">IF(YEAR(W5316)=$W$1,F5316,"")</f>
        <v/>
      </c>
    </row>
    <row r="5317" spans="23:24" hidden="1" x14ac:dyDescent="0.25">
      <c r="W5317" s="1">
        <f t="shared" si="246"/>
        <v>0</v>
      </c>
      <c r="X5317" s="1" t="str">
        <f t="shared" si="247"/>
        <v/>
      </c>
    </row>
    <row r="5318" spans="23:24" hidden="1" x14ac:dyDescent="0.25">
      <c r="W5318" s="1">
        <f t="shared" si="246"/>
        <v>0</v>
      </c>
      <c r="X5318" s="1" t="str">
        <f t="shared" si="247"/>
        <v/>
      </c>
    </row>
    <row r="5319" spans="23:24" hidden="1" x14ac:dyDescent="0.25">
      <c r="W5319" s="1">
        <f t="shared" si="246"/>
        <v>0</v>
      </c>
      <c r="X5319" s="1" t="str">
        <f t="shared" si="247"/>
        <v/>
      </c>
    </row>
    <row r="5320" spans="23:24" hidden="1" x14ac:dyDescent="0.25">
      <c r="W5320" s="1">
        <f t="shared" si="246"/>
        <v>0</v>
      </c>
      <c r="X5320" s="1" t="str">
        <f t="shared" si="247"/>
        <v/>
      </c>
    </row>
    <row r="5321" spans="23:24" hidden="1" x14ac:dyDescent="0.25">
      <c r="W5321" s="1">
        <f t="shared" ref="W5321:W5384" si="248">E5321</f>
        <v>0</v>
      </c>
      <c r="X5321" s="1" t="str">
        <f t="shared" si="247"/>
        <v/>
      </c>
    </row>
    <row r="5322" spans="23:24" hidden="1" x14ac:dyDescent="0.25">
      <c r="W5322" s="1">
        <f t="shared" si="248"/>
        <v>0</v>
      </c>
      <c r="X5322" s="1" t="str">
        <f t="shared" si="247"/>
        <v/>
      </c>
    </row>
    <row r="5323" spans="23:24" hidden="1" x14ac:dyDescent="0.25">
      <c r="W5323" s="1">
        <f t="shared" si="248"/>
        <v>0</v>
      </c>
      <c r="X5323" s="1" t="str">
        <f t="shared" si="247"/>
        <v/>
      </c>
    </row>
    <row r="5324" spans="23:24" hidden="1" x14ac:dyDescent="0.25">
      <c r="W5324" s="1">
        <f t="shared" si="248"/>
        <v>0</v>
      </c>
      <c r="X5324" s="1" t="str">
        <f t="shared" si="247"/>
        <v/>
      </c>
    </row>
    <row r="5325" spans="23:24" hidden="1" x14ac:dyDescent="0.25">
      <c r="W5325" s="1">
        <f t="shared" si="248"/>
        <v>0</v>
      </c>
      <c r="X5325" s="1" t="str">
        <f t="shared" si="247"/>
        <v/>
      </c>
    </row>
    <row r="5326" spans="23:24" hidden="1" x14ac:dyDescent="0.25">
      <c r="W5326" s="1">
        <f t="shared" si="248"/>
        <v>0</v>
      </c>
      <c r="X5326" s="1" t="str">
        <f t="shared" si="247"/>
        <v/>
      </c>
    </row>
    <row r="5327" spans="23:24" hidden="1" x14ac:dyDescent="0.25">
      <c r="W5327" s="1">
        <f t="shared" si="248"/>
        <v>0</v>
      </c>
      <c r="X5327" s="1" t="str">
        <f t="shared" si="247"/>
        <v/>
      </c>
    </row>
    <row r="5328" spans="23:24" hidden="1" x14ac:dyDescent="0.25">
      <c r="W5328" s="1">
        <f t="shared" si="248"/>
        <v>0</v>
      </c>
      <c r="X5328" s="1" t="str">
        <f t="shared" si="247"/>
        <v/>
      </c>
    </row>
    <row r="5329" spans="23:24" hidden="1" x14ac:dyDescent="0.25">
      <c r="W5329" s="1">
        <f t="shared" si="248"/>
        <v>0</v>
      </c>
      <c r="X5329" s="1" t="str">
        <f t="shared" si="247"/>
        <v/>
      </c>
    </row>
    <row r="5330" spans="23:24" hidden="1" x14ac:dyDescent="0.25">
      <c r="W5330" s="1">
        <f t="shared" si="248"/>
        <v>0</v>
      </c>
      <c r="X5330" s="1" t="str">
        <f t="shared" si="247"/>
        <v/>
      </c>
    </row>
    <row r="5331" spans="23:24" hidden="1" x14ac:dyDescent="0.25">
      <c r="W5331" s="1">
        <f t="shared" si="248"/>
        <v>0</v>
      </c>
      <c r="X5331" s="1" t="str">
        <f t="shared" si="247"/>
        <v/>
      </c>
    </row>
    <row r="5332" spans="23:24" hidden="1" x14ac:dyDescent="0.25">
      <c r="W5332" s="1">
        <f t="shared" si="248"/>
        <v>0</v>
      </c>
      <c r="X5332" s="1" t="str">
        <f t="shared" si="247"/>
        <v/>
      </c>
    </row>
    <row r="5333" spans="23:24" hidden="1" x14ac:dyDescent="0.25">
      <c r="W5333" s="1">
        <f t="shared" si="248"/>
        <v>0</v>
      </c>
      <c r="X5333" s="1" t="str">
        <f t="shared" si="247"/>
        <v/>
      </c>
    </row>
    <row r="5334" spans="23:24" hidden="1" x14ac:dyDescent="0.25">
      <c r="W5334" s="1">
        <f t="shared" si="248"/>
        <v>0</v>
      </c>
      <c r="X5334" s="1" t="str">
        <f t="shared" si="247"/>
        <v/>
      </c>
    </row>
    <row r="5335" spans="23:24" hidden="1" x14ac:dyDescent="0.25">
      <c r="W5335" s="1">
        <f t="shared" si="248"/>
        <v>0</v>
      </c>
      <c r="X5335" s="1" t="str">
        <f t="shared" si="247"/>
        <v/>
      </c>
    </row>
    <row r="5336" spans="23:24" hidden="1" x14ac:dyDescent="0.25">
      <c r="W5336" s="1">
        <f t="shared" si="248"/>
        <v>0</v>
      </c>
      <c r="X5336" s="1" t="str">
        <f t="shared" si="247"/>
        <v/>
      </c>
    </row>
    <row r="5337" spans="23:24" hidden="1" x14ac:dyDescent="0.25">
      <c r="W5337" s="1">
        <f t="shared" si="248"/>
        <v>0</v>
      </c>
      <c r="X5337" s="1" t="str">
        <f t="shared" si="247"/>
        <v/>
      </c>
    </row>
    <row r="5338" spans="23:24" hidden="1" x14ac:dyDescent="0.25">
      <c r="W5338" s="1">
        <f t="shared" si="248"/>
        <v>0</v>
      </c>
      <c r="X5338" s="1" t="str">
        <f t="shared" si="247"/>
        <v/>
      </c>
    </row>
    <row r="5339" spans="23:24" hidden="1" x14ac:dyDescent="0.25">
      <c r="W5339" s="1">
        <f t="shared" si="248"/>
        <v>0</v>
      </c>
      <c r="X5339" s="1" t="str">
        <f t="shared" si="247"/>
        <v/>
      </c>
    </row>
    <row r="5340" spans="23:24" hidden="1" x14ac:dyDescent="0.25">
      <c r="W5340" s="1">
        <f t="shared" si="248"/>
        <v>0</v>
      </c>
      <c r="X5340" s="1" t="str">
        <f t="shared" si="247"/>
        <v/>
      </c>
    </row>
    <row r="5341" spans="23:24" hidden="1" x14ac:dyDescent="0.25">
      <c r="W5341" s="1">
        <f t="shared" si="248"/>
        <v>0</v>
      </c>
      <c r="X5341" s="1" t="str">
        <f t="shared" si="247"/>
        <v/>
      </c>
    </row>
    <row r="5342" spans="23:24" hidden="1" x14ac:dyDescent="0.25">
      <c r="W5342" s="1">
        <f t="shared" si="248"/>
        <v>0</v>
      </c>
      <c r="X5342" s="1" t="str">
        <f t="shared" si="247"/>
        <v/>
      </c>
    </row>
    <row r="5343" spans="23:24" hidden="1" x14ac:dyDescent="0.25">
      <c r="W5343" s="1">
        <f t="shared" si="248"/>
        <v>0</v>
      </c>
      <c r="X5343" s="1" t="str">
        <f t="shared" si="247"/>
        <v/>
      </c>
    </row>
    <row r="5344" spans="23:24" hidden="1" x14ac:dyDescent="0.25">
      <c r="W5344" s="1">
        <f t="shared" si="248"/>
        <v>0</v>
      </c>
      <c r="X5344" s="1" t="str">
        <f t="shared" si="247"/>
        <v/>
      </c>
    </row>
    <row r="5345" spans="23:24" hidden="1" x14ac:dyDescent="0.25">
      <c r="W5345" s="1">
        <f t="shared" si="248"/>
        <v>0</v>
      </c>
      <c r="X5345" s="1" t="str">
        <f t="shared" si="247"/>
        <v/>
      </c>
    </row>
    <row r="5346" spans="23:24" hidden="1" x14ac:dyDescent="0.25">
      <c r="W5346" s="1">
        <f t="shared" si="248"/>
        <v>0</v>
      </c>
      <c r="X5346" s="1" t="str">
        <f t="shared" si="247"/>
        <v/>
      </c>
    </row>
    <row r="5347" spans="23:24" hidden="1" x14ac:dyDescent="0.25">
      <c r="W5347" s="1">
        <f t="shared" si="248"/>
        <v>0</v>
      </c>
      <c r="X5347" s="1" t="str">
        <f t="shared" si="247"/>
        <v/>
      </c>
    </row>
    <row r="5348" spans="23:24" hidden="1" x14ac:dyDescent="0.25">
      <c r="W5348" s="1">
        <f t="shared" si="248"/>
        <v>0</v>
      </c>
      <c r="X5348" s="1" t="str">
        <f t="shared" si="247"/>
        <v/>
      </c>
    </row>
    <row r="5349" spans="23:24" hidden="1" x14ac:dyDescent="0.25">
      <c r="W5349" s="1">
        <f t="shared" si="248"/>
        <v>0</v>
      </c>
      <c r="X5349" s="1" t="str">
        <f t="shared" si="247"/>
        <v/>
      </c>
    </row>
    <row r="5350" spans="23:24" hidden="1" x14ac:dyDescent="0.25">
      <c r="W5350" s="1">
        <f t="shared" si="248"/>
        <v>0</v>
      </c>
      <c r="X5350" s="1" t="str">
        <f t="shared" si="247"/>
        <v/>
      </c>
    </row>
    <row r="5351" spans="23:24" hidden="1" x14ac:dyDescent="0.25">
      <c r="W5351" s="1">
        <f t="shared" si="248"/>
        <v>0</v>
      </c>
      <c r="X5351" s="1" t="str">
        <f t="shared" si="247"/>
        <v/>
      </c>
    </row>
    <row r="5352" spans="23:24" hidden="1" x14ac:dyDescent="0.25">
      <c r="W5352" s="1">
        <f t="shared" si="248"/>
        <v>0</v>
      </c>
      <c r="X5352" s="1" t="str">
        <f t="shared" si="247"/>
        <v/>
      </c>
    </row>
    <row r="5353" spans="23:24" hidden="1" x14ac:dyDescent="0.25">
      <c r="W5353" s="1">
        <f t="shared" si="248"/>
        <v>0</v>
      </c>
      <c r="X5353" s="1" t="str">
        <f t="shared" si="247"/>
        <v/>
      </c>
    </row>
    <row r="5354" spans="23:24" hidden="1" x14ac:dyDescent="0.25">
      <c r="W5354" s="1">
        <f t="shared" si="248"/>
        <v>0</v>
      </c>
      <c r="X5354" s="1" t="str">
        <f t="shared" si="247"/>
        <v/>
      </c>
    </row>
    <row r="5355" spans="23:24" hidden="1" x14ac:dyDescent="0.25">
      <c r="W5355" s="1">
        <f t="shared" si="248"/>
        <v>0</v>
      </c>
      <c r="X5355" s="1" t="str">
        <f t="shared" si="247"/>
        <v/>
      </c>
    </row>
    <row r="5356" spans="23:24" hidden="1" x14ac:dyDescent="0.25">
      <c r="W5356" s="1">
        <f t="shared" si="248"/>
        <v>0</v>
      </c>
      <c r="X5356" s="1" t="str">
        <f t="shared" si="247"/>
        <v/>
      </c>
    </row>
    <row r="5357" spans="23:24" hidden="1" x14ac:dyDescent="0.25">
      <c r="W5357" s="1">
        <f t="shared" si="248"/>
        <v>0</v>
      </c>
      <c r="X5357" s="1" t="str">
        <f t="shared" si="247"/>
        <v/>
      </c>
    </row>
    <row r="5358" spans="23:24" hidden="1" x14ac:dyDescent="0.25">
      <c r="W5358" s="1">
        <f t="shared" si="248"/>
        <v>0</v>
      </c>
      <c r="X5358" s="1" t="str">
        <f t="shared" si="247"/>
        <v/>
      </c>
    </row>
    <row r="5359" spans="23:24" hidden="1" x14ac:dyDescent="0.25">
      <c r="W5359" s="1">
        <f t="shared" si="248"/>
        <v>0</v>
      </c>
      <c r="X5359" s="1" t="str">
        <f t="shared" si="247"/>
        <v/>
      </c>
    </row>
    <row r="5360" spans="23:24" hidden="1" x14ac:dyDescent="0.25">
      <c r="W5360" s="1">
        <f t="shared" si="248"/>
        <v>0</v>
      </c>
      <c r="X5360" s="1" t="str">
        <f t="shared" si="247"/>
        <v/>
      </c>
    </row>
    <row r="5361" spans="23:24" hidden="1" x14ac:dyDescent="0.25">
      <c r="W5361" s="1">
        <f t="shared" si="248"/>
        <v>0</v>
      </c>
      <c r="X5361" s="1" t="str">
        <f t="shared" si="247"/>
        <v/>
      </c>
    </row>
    <row r="5362" spans="23:24" hidden="1" x14ac:dyDescent="0.25">
      <c r="W5362" s="1">
        <f t="shared" si="248"/>
        <v>0</v>
      </c>
      <c r="X5362" s="1" t="str">
        <f t="shared" si="247"/>
        <v/>
      </c>
    </row>
    <row r="5363" spans="23:24" hidden="1" x14ac:dyDescent="0.25">
      <c r="W5363" s="1">
        <f t="shared" si="248"/>
        <v>0</v>
      </c>
      <c r="X5363" s="1" t="str">
        <f t="shared" si="247"/>
        <v/>
      </c>
    </row>
    <row r="5364" spans="23:24" hidden="1" x14ac:dyDescent="0.25">
      <c r="W5364" s="1">
        <f t="shared" si="248"/>
        <v>0</v>
      </c>
      <c r="X5364" s="1" t="str">
        <f t="shared" si="247"/>
        <v/>
      </c>
    </row>
    <row r="5365" spans="23:24" hidden="1" x14ac:dyDescent="0.25">
      <c r="W5365" s="1">
        <f t="shared" si="248"/>
        <v>0</v>
      </c>
      <c r="X5365" s="1" t="str">
        <f t="shared" si="247"/>
        <v/>
      </c>
    </row>
    <row r="5366" spans="23:24" hidden="1" x14ac:dyDescent="0.25">
      <c r="W5366" s="1">
        <f t="shared" si="248"/>
        <v>0</v>
      </c>
      <c r="X5366" s="1" t="str">
        <f t="shared" si="247"/>
        <v/>
      </c>
    </row>
    <row r="5367" spans="23:24" hidden="1" x14ac:dyDescent="0.25">
      <c r="W5367" s="1">
        <f t="shared" si="248"/>
        <v>0</v>
      </c>
      <c r="X5367" s="1" t="str">
        <f t="shared" si="247"/>
        <v/>
      </c>
    </row>
    <row r="5368" spans="23:24" hidden="1" x14ac:dyDescent="0.25">
      <c r="W5368" s="1">
        <f t="shared" si="248"/>
        <v>0</v>
      </c>
      <c r="X5368" s="1" t="str">
        <f t="shared" si="247"/>
        <v/>
      </c>
    </row>
    <row r="5369" spans="23:24" hidden="1" x14ac:dyDescent="0.25">
      <c r="W5369" s="1">
        <f t="shared" si="248"/>
        <v>0</v>
      </c>
      <c r="X5369" s="1" t="str">
        <f t="shared" si="247"/>
        <v/>
      </c>
    </row>
    <row r="5370" spans="23:24" hidden="1" x14ac:dyDescent="0.25">
      <c r="W5370" s="1">
        <f t="shared" si="248"/>
        <v>0</v>
      </c>
      <c r="X5370" s="1" t="str">
        <f t="shared" si="247"/>
        <v/>
      </c>
    </row>
    <row r="5371" spans="23:24" hidden="1" x14ac:dyDescent="0.25">
      <c r="W5371" s="1">
        <f t="shared" si="248"/>
        <v>0</v>
      </c>
      <c r="X5371" s="1" t="str">
        <f t="shared" si="247"/>
        <v/>
      </c>
    </row>
    <row r="5372" spans="23:24" hidden="1" x14ac:dyDescent="0.25">
      <c r="W5372" s="1">
        <f t="shared" si="248"/>
        <v>0</v>
      </c>
      <c r="X5372" s="1" t="str">
        <f t="shared" si="247"/>
        <v/>
      </c>
    </row>
    <row r="5373" spans="23:24" hidden="1" x14ac:dyDescent="0.25">
      <c r="W5373" s="1">
        <f t="shared" si="248"/>
        <v>0</v>
      </c>
      <c r="X5373" s="1" t="str">
        <f t="shared" si="247"/>
        <v/>
      </c>
    </row>
    <row r="5374" spans="23:24" hidden="1" x14ac:dyDescent="0.25">
      <c r="W5374" s="1">
        <f t="shared" si="248"/>
        <v>0</v>
      </c>
      <c r="X5374" s="1" t="str">
        <f t="shared" si="247"/>
        <v/>
      </c>
    </row>
    <row r="5375" spans="23:24" hidden="1" x14ac:dyDescent="0.25">
      <c r="W5375" s="1">
        <f t="shared" si="248"/>
        <v>0</v>
      </c>
      <c r="X5375" s="1" t="str">
        <f t="shared" si="247"/>
        <v/>
      </c>
    </row>
    <row r="5376" spans="23:24" hidden="1" x14ac:dyDescent="0.25">
      <c r="W5376" s="1">
        <f t="shared" si="248"/>
        <v>0</v>
      </c>
      <c r="X5376" s="1" t="str">
        <f t="shared" si="247"/>
        <v/>
      </c>
    </row>
    <row r="5377" spans="23:24" hidden="1" x14ac:dyDescent="0.25">
      <c r="W5377" s="1">
        <f t="shared" si="248"/>
        <v>0</v>
      </c>
      <c r="X5377" s="1" t="str">
        <f t="shared" si="247"/>
        <v/>
      </c>
    </row>
    <row r="5378" spans="23:24" hidden="1" x14ac:dyDescent="0.25">
      <c r="W5378" s="1">
        <f t="shared" si="248"/>
        <v>0</v>
      </c>
      <c r="X5378" s="1" t="str">
        <f t="shared" si="247"/>
        <v/>
      </c>
    </row>
    <row r="5379" spans="23:24" hidden="1" x14ac:dyDescent="0.25">
      <c r="W5379" s="1">
        <f t="shared" si="248"/>
        <v>0</v>
      </c>
      <c r="X5379" s="1" t="str">
        <f t="shared" si="247"/>
        <v/>
      </c>
    </row>
    <row r="5380" spans="23:24" hidden="1" x14ac:dyDescent="0.25">
      <c r="W5380" s="1">
        <f t="shared" si="248"/>
        <v>0</v>
      </c>
      <c r="X5380" s="1" t="str">
        <f t="shared" ref="X5380:X5443" si="249">IF(YEAR(W5380)=$W$1,F5380,"")</f>
        <v/>
      </c>
    </row>
    <row r="5381" spans="23:24" hidden="1" x14ac:dyDescent="0.25">
      <c r="W5381" s="1">
        <f t="shared" si="248"/>
        <v>0</v>
      </c>
      <c r="X5381" s="1" t="str">
        <f t="shared" si="249"/>
        <v/>
      </c>
    </row>
    <row r="5382" spans="23:24" hidden="1" x14ac:dyDescent="0.25">
      <c r="W5382" s="1">
        <f t="shared" si="248"/>
        <v>0</v>
      </c>
      <c r="X5382" s="1" t="str">
        <f t="shared" si="249"/>
        <v/>
      </c>
    </row>
    <row r="5383" spans="23:24" hidden="1" x14ac:dyDescent="0.25">
      <c r="W5383" s="1">
        <f t="shared" si="248"/>
        <v>0</v>
      </c>
      <c r="X5383" s="1" t="str">
        <f t="shared" si="249"/>
        <v/>
      </c>
    </row>
    <row r="5384" spans="23:24" hidden="1" x14ac:dyDescent="0.25">
      <c r="W5384" s="1">
        <f t="shared" si="248"/>
        <v>0</v>
      </c>
      <c r="X5384" s="1" t="str">
        <f t="shared" si="249"/>
        <v/>
      </c>
    </row>
    <row r="5385" spans="23:24" hidden="1" x14ac:dyDescent="0.25">
      <c r="W5385" s="1">
        <f t="shared" ref="W5385:W5448" si="250">E5385</f>
        <v>0</v>
      </c>
      <c r="X5385" s="1" t="str">
        <f t="shared" si="249"/>
        <v/>
      </c>
    </row>
    <row r="5386" spans="23:24" hidden="1" x14ac:dyDescent="0.25">
      <c r="W5386" s="1">
        <f t="shared" si="250"/>
        <v>0</v>
      </c>
      <c r="X5386" s="1" t="str">
        <f t="shared" si="249"/>
        <v/>
      </c>
    </row>
    <row r="5387" spans="23:24" hidden="1" x14ac:dyDescent="0.25">
      <c r="W5387" s="1">
        <f t="shared" si="250"/>
        <v>0</v>
      </c>
      <c r="X5387" s="1" t="str">
        <f t="shared" si="249"/>
        <v/>
      </c>
    </row>
    <row r="5388" spans="23:24" hidden="1" x14ac:dyDescent="0.25">
      <c r="W5388" s="1">
        <f t="shared" si="250"/>
        <v>0</v>
      </c>
      <c r="X5388" s="1" t="str">
        <f t="shared" si="249"/>
        <v/>
      </c>
    </row>
    <row r="5389" spans="23:24" hidden="1" x14ac:dyDescent="0.25">
      <c r="W5389" s="1">
        <f t="shared" si="250"/>
        <v>0</v>
      </c>
      <c r="X5389" s="1" t="str">
        <f t="shared" si="249"/>
        <v/>
      </c>
    </row>
    <row r="5390" spans="23:24" hidden="1" x14ac:dyDescent="0.25">
      <c r="W5390" s="1">
        <f t="shared" si="250"/>
        <v>0</v>
      </c>
      <c r="X5390" s="1" t="str">
        <f t="shared" si="249"/>
        <v/>
      </c>
    </row>
    <row r="5391" spans="23:24" hidden="1" x14ac:dyDescent="0.25">
      <c r="W5391" s="1">
        <f t="shared" si="250"/>
        <v>0</v>
      </c>
      <c r="X5391" s="1" t="str">
        <f t="shared" si="249"/>
        <v/>
      </c>
    </row>
    <row r="5392" spans="23:24" hidden="1" x14ac:dyDescent="0.25">
      <c r="W5392" s="1">
        <f t="shared" si="250"/>
        <v>0</v>
      </c>
      <c r="X5392" s="1" t="str">
        <f t="shared" si="249"/>
        <v/>
      </c>
    </row>
    <row r="5393" spans="23:24" hidden="1" x14ac:dyDescent="0.25">
      <c r="W5393" s="1">
        <f t="shared" si="250"/>
        <v>0</v>
      </c>
      <c r="X5393" s="1" t="str">
        <f t="shared" si="249"/>
        <v/>
      </c>
    </row>
    <row r="5394" spans="23:24" hidden="1" x14ac:dyDescent="0.25">
      <c r="W5394" s="1">
        <f t="shared" si="250"/>
        <v>0</v>
      </c>
      <c r="X5394" s="1" t="str">
        <f t="shared" si="249"/>
        <v/>
      </c>
    </row>
    <row r="5395" spans="23:24" hidden="1" x14ac:dyDescent="0.25">
      <c r="W5395" s="1">
        <f t="shared" si="250"/>
        <v>0</v>
      </c>
      <c r="X5395" s="1" t="str">
        <f t="shared" si="249"/>
        <v/>
      </c>
    </row>
    <row r="5396" spans="23:24" hidden="1" x14ac:dyDescent="0.25">
      <c r="W5396" s="1">
        <f t="shared" si="250"/>
        <v>0</v>
      </c>
      <c r="X5396" s="1" t="str">
        <f t="shared" si="249"/>
        <v/>
      </c>
    </row>
    <row r="5397" spans="23:24" hidden="1" x14ac:dyDescent="0.25">
      <c r="W5397" s="1">
        <f t="shared" si="250"/>
        <v>0</v>
      </c>
      <c r="X5397" s="1" t="str">
        <f t="shared" si="249"/>
        <v/>
      </c>
    </row>
    <row r="5398" spans="23:24" hidden="1" x14ac:dyDescent="0.25">
      <c r="W5398" s="1">
        <f t="shared" si="250"/>
        <v>0</v>
      </c>
      <c r="X5398" s="1" t="str">
        <f t="shared" si="249"/>
        <v/>
      </c>
    </row>
    <row r="5399" spans="23:24" hidden="1" x14ac:dyDescent="0.25">
      <c r="W5399" s="1">
        <f t="shared" si="250"/>
        <v>0</v>
      </c>
      <c r="X5399" s="1" t="str">
        <f t="shared" si="249"/>
        <v/>
      </c>
    </row>
    <row r="5400" spans="23:24" hidden="1" x14ac:dyDescent="0.25">
      <c r="W5400" s="1">
        <f t="shared" si="250"/>
        <v>0</v>
      </c>
      <c r="X5400" s="1" t="str">
        <f t="shared" si="249"/>
        <v/>
      </c>
    </row>
    <row r="5401" spans="23:24" hidden="1" x14ac:dyDescent="0.25">
      <c r="W5401" s="1">
        <f t="shared" si="250"/>
        <v>0</v>
      </c>
      <c r="X5401" s="1" t="str">
        <f t="shared" si="249"/>
        <v/>
      </c>
    </row>
    <row r="5402" spans="23:24" hidden="1" x14ac:dyDescent="0.25">
      <c r="W5402" s="1">
        <f t="shared" si="250"/>
        <v>0</v>
      </c>
      <c r="X5402" s="1" t="str">
        <f t="shared" si="249"/>
        <v/>
      </c>
    </row>
    <row r="5403" spans="23:24" hidden="1" x14ac:dyDescent="0.25">
      <c r="W5403" s="1">
        <f t="shared" si="250"/>
        <v>0</v>
      </c>
      <c r="X5403" s="1" t="str">
        <f t="shared" si="249"/>
        <v/>
      </c>
    </row>
    <row r="5404" spans="23:24" hidden="1" x14ac:dyDescent="0.25">
      <c r="W5404" s="1">
        <f t="shared" si="250"/>
        <v>0</v>
      </c>
      <c r="X5404" s="1" t="str">
        <f t="shared" si="249"/>
        <v/>
      </c>
    </row>
    <row r="5405" spans="23:24" hidden="1" x14ac:dyDescent="0.25">
      <c r="W5405" s="1">
        <f t="shared" si="250"/>
        <v>0</v>
      </c>
      <c r="X5405" s="1" t="str">
        <f t="shared" si="249"/>
        <v/>
      </c>
    </row>
    <row r="5406" spans="23:24" hidden="1" x14ac:dyDescent="0.25">
      <c r="W5406" s="1">
        <f t="shared" si="250"/>
        <v>0</v>
      </c>
      <c r="X5406" s="1" t="str">
        <f t="shared" si="249"/>
        <v/>
      </c>
    </row>
    <row r="5407" spans="23:24" hidden="1" x14ac:dyDescent="0.25">
      <c r="W5407" s="1">
        <f t="shared" si="250"/>
        <v>0</v>
      </c>
      <c r="X5407" s="1" t="str">
        <f t="shared" si="249"/>
        <v/>
      </c>
    </row>
    <row r="5408" spans="23:24" hidden="1" x14ac:dyDescent="0.25">
      <c r="W5408" s="1">
        <f t="shared" si="250"/>
        <v>0</v>
      </c>
      <c r="X5408" s="1" t="str">
        <f t="shared" si="249"/>
        <v/>
      </c>
    </row>
    <row r="5409" spans="23:24" hidden="1" x14ac:dyDescent="0.25">
      <c r="W5409" s="1">
        <f t="shared" si="250"/>
        <v>0</v>
      </c>
      <c r="X5409" s="1" t="str">
        <f t="shared" si="249"/>
        <v/>
      </c>
    </row>
    <row r="5410" spans="23:24" hidden="1" x14ac:dyDescent="0.25">
      <c r="W5410" s="1">
        <f t="shared" si="250"/>
        <v>0</v>
      </c>
      <c r="X5410" s="1" t="str">
        <f t="shared" si="249"/>
        <v/>
      </c>
    </row>
    <row r="5411" spans="23:24" hidden="1" x14ac:dyDescent="0.25">
      <c r="W5411" s="1">
        <f t="shared" si="250"/>
        <v>0</v>
      </c>
      <c r="X5411" s="1" t="str">
        <f t="shared" si="249"/>
        <v/>
      </c>
    </row>
    <row r="5412" spans="23:24" hidden="1" x14ac:dyDescent="0.25">
      <c r="W5412" s="1">
        <f t="shared" si="250"/>
        <v>0</v>
      </c>
      <c r="X5412" s="1" t="str">
        <f t="shared" si="249"/>
        <v/>
      </c>
    </row>
    <row r="5413" spans="23:24" hidden="1" x14ac:dyDescent="0.25">
      <c r="W5413" s="1">
        <f t="shared" si="250"/>
        <v>0</v>
      </c>
      <c r="X5413" s="1" t="str">
        <f t="shared" si="249"/>
        <v/>
      </c>
    </row>
    <row r="5414" spans="23:24" hidden="1" x14ac:dyDescent="0.25">
      <c r="W5414" s="1">
        <f t="shared" si="250"/>
        <v>0</v>
      </c>
      <c r="X5414" s="1" t="str">
        <f t="shared" si="249"/>
        <v/>
      </c>
    </row>
    <row r="5415" spans="23:24" hidden="1" x14ac:dyDescent="0.25">
      <c r="W5415" s="1">
        <f t="shared" si="250"/>
        <v>0</v>
      </c>
      <c r="X5415" s="1" t="str">
        <f t="shared" si="249"/>
        <v/>
      </c>
    </row>
    <row r="5416" spans="23:24" hidden="1" x14ac:dyDescent="0.25">
      <c r="W5416" s="1">
        <f t="shared" si="250"/>
        <v>0</v>
      </c>
      <c r="X5416" s="1" t="str">
        <f t="shared" si="249"/>
        <v/>
      </c>
    </row>
    <row r="5417" spans="23:24" hidden="1" x14ac:dyDescent="0.25">
      <c r="W5417" s="1">
        <f t="shared" si="250"/>
        <v>0</v>
      </c>
      <c r="X5417" s="1" t="str">
        <f t="shared" si="249"/>
        <v/>
      </c>
    </row>
    <row r="5418" spans="23:24" hidden="1" x14ac:dyDescent="0.25">
      <c r="W5418" s="1">
        <f t="shared" si="250"/>
        <v>0</v>
      </c>
      <c r="X5418" s="1" t="str">
        <f t="shared" si="249"/>
        <v/>
      </c>
    </row>
    <row r="5419" spans="23:24" hidden="1" x14ac:dyDescent="0.25">
      <c r="W5419" s="1">
        <f t="shared" si="250"/>
        <v>0</v>
      </c>
      <c r="X5419" s="1" t="str">
        <f t="shared" si="249"/>
        <v/>
      </c>
    </row>
    <row r="5420" spans="23:24" hidden="1" x14ac:dyDescent="0.25">
      <c r="W5420" s="1">
        <f t="shared" si="250"/>
        <v>0</v>
      </c>
      <c r="X5420" s="1" t="str">
        <f t="shared" si="249"/>
        <v/>
      </c>
    </row>
    <row r="5421" spans="23:24" hidden="1" x14ac:dyDescent="0.25">
      <c r="W5421" s="1">
        <f t="shared" si="250"/>
        <v>0</v>
      </c>
      <c r="X5421" s="1" t="str">
        <f t="shared" si="249"/>
        <v/>
      </c>
    </row>
    <row r="5422" spans="23:24" hidden="1" x14ac:dyDescent="0.25">
      <c r="W5422" s="1">
        <f t="shared" si="250"/>
        <v>0</v>
      </c>
      <c r="X5422" s="1" t="str">
        <f t="shared" si="249"/>
        <v/>
      </c>
    </row>
    <row r="5423" spans="23:24" hidden="1" x14ac:dyDescent="0.25">
      <c r="W5423" s="1">
        <f t="shared" si="250"/>
        <v>0</v>
      </c>
      <c r="X5423" s="1" t="str">
        <f t="shared" si="249"/>
        <v/>
      </c>
    </row>
    <row r="5424" spans="23:24" hidden="1" x14ac:dyDescent="0.25">
      <c r="W5424" s="1">
        <f t="shared" si="250"/>
        <v>0</v>
      </c>
      <c r="X5424" s="1" t="str">
        <f t="shared" si="249"/>
        <v/>
      </c>
    </row>
    <row r="5425" spans="23:24" hidden="1" x14ac:dyDescent="0.25">
      <c r="W5425" s="1">
        <f t="shared" si="250"/>
        <v>0</v>
      </c>
      <c r="X5425" s="1" t="str">
        <f t="shared" si="249"/>
        <v/>
      </c>
    </row>
    <row r="5426" spans="23:24" hidden="1" x14ac:dyDescent="0.25">
      <c r="W5426" s="1">
        <f t="shared" si="250"/>
        <v>0</v>
      </c>
      <c r="X5426" s="1" t="str">
        <f t="shared" si="249"/>
        <v/>
      </c>
    </row>
    <row r="5427" spans="23:24" hidden="1" x14ac:dyDescent="0.25">
      <c r="W5427" s="1">
        <f t="shared" si="250"/>
        <v>0</v>
      </c>
      <c r="X5427" s="1" t="str">
        <f t="shared" si="249"/>
        <v/>
      </c>
    </row>
    <row r="5428" spans="23:24" hidden="1" x14ac:dyDescent="0.25">
      <c r="W5428" s="1">
        <f t="shared" si="250"/>
        <v>0</v>
      </c>
      <c r="X5428" s="1" t="str">
        <f t="shared" si="249"/>
        <v/>
      </c>
    </row>
    <row r="5429" spans="23:24" hidden="1" x14ac:dyDescent="0.25">
      <c r="W5429" s="1">
        <f t="shared" si="250"/>
        <v>0</v>
      </c>
      <c r="X5429" s="1" t="str">
        <f t="shared" si="249"/>
        <v/>
      </c>
    </row>
    <row r="5430" spans="23:24" hidden="1" x14ac:dyDescent="0.25">
      <c r="W5430" s="1">
        <f t="shared" si="250"/>
        <v>0</v>
      </c>
      <c r="X5430" s="1" t="str">
        <f t="shared" si="249"/>
        <v/>
      </c>
    </row>
    <row r="5431" spans="23:24" hidden="1" x14ac:dyDescent="0.25">
      <c r="W5431" s="1">
        <f t="shared" si="250"/>
        <v>0</v>
      </c>
      <c r="X5431" s="1" t="str">
        <f t="shared" si="249"/>
        <v/>
      </c>
    </row>
    <row r="5432" spans="23:24" hidden="1" x14ac:dyDescent="0.25">
      <c r="W5432" s="1">
        <f t="shared" si="250"/>
        <v>0</v>
      </c>
      <c r="X5432" s="1" t="str">
        <f t="shared" si="249"/>
        <v/>
      </c>
    </row>
    <row r="5433" spans="23:24" hidden="1" x14ac:dyDescent="0.25">
      <c r="W5433" s="1">
        <f t="shared" si="250"/>
        <v>0</v>
      </c>
      <c r="X5433" s="1" t="str">
        <f t="shared" si="249"/>
        <v/>
      </c>
    </row>
    <row r="5434" spans="23:24" hidden="1" x14ac:dyDescent="0.25">
      <c r="W5434" s="1">
        <f t="shared" si="250"/>
        <v>0</v>
      </c>
      <c r="X5434" s="1" t="str">
        <f t="shared" si="249"/>
        <v/>
      </c>
    </row>
    <row r="5435" spans="23:24" hidden="1" x14ac:dyDescent="0.25">
      <c r="W5435" s="1">
        <f t="shared" si="250"/>
        <v>0</v>
      </c>
      <c r="X5435" s="1" t="str">
        <f t="shared" si="249"/>
        <v/>
      </c>
    </row>
    <row r="5436" spans="23:24" hidden="1" x14ac:dyDescent="0.25">
      <c r="W5436" s="1">
        <f t="shared" si="250"/>
        <v>0</v>
      </c>
      <c r="X5436" s="1" t="str">
        <f t="shared" si="249"/>
        <v/>
      </c>
    </row>
    <row r="5437" spans="23:24" hidden="1" x14ac:dyDescent="0.25">
      <c r="W5437" s="1">
        <f t="shared" si="250"/>
        <v>0</v>
      </c>
      <c r="X5437" s="1" t="str">
        <f t="shared" si="249"/>
        <v/>
      </c>
    </row>
    <row r="5438" spans="23:24" hidden="1" x14ac:dyDescent="0.25">
      <c r="W5438" s="1">
        <f t="shared" si="250"/>
        <v>0</v>
      </c>
      <c r="X5438" s="1" t="str">
        <f t="shared" si="249"/>
        <v/>
      </c>
    </row>
    <row r="5439" spans="23:24" hidden="1" x14ac:dyDescent="0.25">
      <c r="W5439" s="1">
        <f t="shared" si="250"/>
        <v>0</v>
      </c>
      <c r="X5439" s="1" t="str">
        <f t="shared" si="249"/>
        <v/>
      </c>
    </row>
    <row r="5440" spans="23:24" hidden="1" x14ac:dyDescent="0.25">
      <c r="W5440" s="1">
        <f t="shared" si="250"/>
        <v>0</v>
      </c>
      <c r="X5440" s="1" t="str">
        <f t="shared" si="249"/>
        <v/>
      </c>
    </row>
    <row r="5441" spans="23:24" hidden="1" x14ac:dyDescent="0.25">
      <c r="W5441" s="1">
        <f t="shared" si="250"/>
        <v>0</v>
      </c>
      <c r="X5441" s="1" t="str">
        <f t="shared" si="249"/>
        <v/>
      </c>
    </row>
    <row r="5442" spans="23:24" hidden="1" x14ac:dyDescent="0.25">
      <c r="W5442" s="1">
        <f t="shared" si="250"/>
        <v>0</v>
      </c>
      <c r="X5442" s="1" t="str">
        <f t="shared" si="249"/>
        <v/>
      </c>
    </row>
    <row r="5443" spans="23:24" hidden="1" x14ac:dyDescent="0.25">
      <c r="W5443" s="1">
        <f t="shared" si="250"/>
        <v>0</v>
      </c>
      <c r="X5443" s="1" t="str">
        <f t="shared" si="249"/>
        <v/>
      </c>
    </row>
    <row r="5444" spans="23:24" hidden="1" x14ac:dyDescent="0.25">
      <c r="W5444" s="1">
        <f t="shared" si="250"/>
        <v>0</v>
      </c>
      <c r="X5444" s="1" t="str">
        <f t="shared" ref="X5444:X5507" si="251">IF(YEAR(W5444)=$W$1,F5444,"")</f>
        <v/>
      </c>
    </row>
    <row r="5445" spans="23:24" hidden="1" x14ac:dyDescent="0.25">
      <c r="W5445" s="1">
        <f t="shared" si="250"/>
        <v>0</v>
      </c>
      <c r="X5445" s="1" t="str">
        <f t="shared" si="251"/>
        <v/>
      </c>
    </row>
    <row r="5446" spans="23:24" hidden="1" x14ac:dyDescent="0.25">
      <c r="W5446" s="1">
        <f t="shared" si="250"/>
        <v>0</v>
      </c>
      <c r="X5446" s="1" t="str">
        <f t="shared" si="251"/>
        <v/>
      </c>
    </row>
    <row r="5447" spans="23:24" hidden="1" x14ac:dyDescent="0.25">
      <c r="W5447" s="1">
        <f t="shared" si="250"/>
        <v>0</v>
      </c>
      <c r="X5447" s="1" t="str">
        <f t="shared" si="251"/>
        <v/>
      </c>
    </row>
    <row r="5448" spans="23:24" hidden="1" x14ac:dyDescent="0.25">
      <c r="W5448" s="1">
        <f t="shared" si="250"/>
        <v>0</v>
      </c>
      <c r="X5448" s="1" t="str">
        <f t="shared" si="251"/>
        <v/>
      </c>
    </row>
    <row r="5449" spans="23:24" hidden="1" x14ac:dyDescent="0.25">
      <c r="W5449" s="1">
        <f t="shared" ref="W5449:W5512" si="252">E5449</f>
        <v>0</v>
      </c>
      <c r="X5449" s="1" t="str">
        <f t="shared" si="251"/>
        <v/>
      </c>
    </row>
    <row r="5450" spans="23:24" hidden="1" x14ac:dyDescent="0.25">
      <c r="W5450" s="1">
        <f t="shared" si="252"/>
        <v>0</v>
      </c>
      <c r="X5450" s="1" t="str">
        <f t="shared" si="251"/>
        <v/>
      </c>
    </row>
    <row r="5451" spans="23:24" hidden="1" x14ac:dyDescent="0.25">
      <c r="W5451" s="1">
        <f t="shared" si="252"/>
        <v>0</v>
      </c>
      <c r="X5451" s="1" t="str">
        <f t="shared" si="251"/>
        <v/>
      </c>
    </row>
    <row r="5452" spans="23:24" hidden="1" x14ac:dyDescent="0.25">
      <c r="W5452" s="1">
        <f t="shared" si="252"/>
        <v>0</v>
      </c>
      <c r="X5452" s="1" t="str">
        <f t="shared" si="251"/>
        <v/>
      </c>
    </row>
    <row r="5453" spans="23:24" hidden="1" x14ac:dyDescent="0.25">
      <c r="W5453" s="1">
        <f t="shared" si="252"/>
        <v>0</v>
      </c>
      <c r="X5453" s="1" t="str">
        <f t="shared" si="251"/>
        <v/>
      </c>
    </row>
    <row r="5454" spans="23:24" hidden="1" x14ac:dyDescent="0.25">
      <c r="W5454" s="1">
        <f t="shared" si="252"/>
        <v>0</v>
      </c>
      <c r="X5454" s="1" t="str">
        <f t="shared" si="251"/>
        <v/>
      </c>
    </row>
    <row r="5455" spans="23:24" hidden="1" x14ac:dyDescent="0.25">
      <c r="W5455" s="1">
        <f t="shared" si="252"/>
        <v>0</v>
      </c>
      <c r="X5455" s="1" t="str">
        <f t="shared" si="251"/>
        <v/>
      </c>
    </row>
    <row r="5456" spans="23:24" hidden="1" x14ac:dyDescent="0.25">
      <c r="W5456" s="1">
        <f t="shared" si="252"/>
        <v>0</v>
      </c>
      <c r="X5456" s="1" t="str">
        <f t="shared" si="251"/>
        <v/>
      </c>
    </row>
    <row r="5457" spans="23:24" hidden="1" x14ac:dyDescent="0.25">
      <c r="W5457" s="1">
        <f t="shared" si="252"/>
        <v>0</v>
      </c>
      <c r="X5457" s="1" t="str">
        <f t="shared" si="251"/>
        <v/>
      </c>
    </row>
    <row r="5458" spans="23:24" hidden="1" x14ac:dyDescent="0.25">
      <c r="W5458" s="1">
        <f t="shared" si="252"/>
        <v>0</v>
      </c>
      <c r="X5458" s="1" t="str">
        <f t="shared" si="251"/>
        <v/>
      </c>
    </row>
    <row r="5459" spans="23:24" hidden="1" x14ac:dyDescent="0.25">
      <c r="W5459" s="1">
        <f t="shared" si="252"/>
        <v>0</v>
      </c>
      <c r="X5459" s="1" t="str">
        <f t="shared" si="251"/>
        <v/>
      </c>
    </row>
    <row r="5460" spans="23:24" hidden="1" x14ac:dyDescent="0.25">
      <c r="W5460" s="1">
        <f t="shared" si="252"/>
        <v>0</v>
      </c>
      <c r="X5460" s="1" t="str">
        <f t="shared" si="251"/>
        <v/>
      </c>
    </row>
    <row r="5461" spans="23:24" hidden="1" x14ac:dyDescent="0.25">
      <c r="W5461" s="1">
        <f t="shared" si="252"/>
        <v>0</v>
      </c>
      <c r="X5461" s="1" t="str">
        <f t="shared" si="251"/>
        <v/>
      </c>
    </row>
    <row r="5462" spans="23:24" hidden="1" x14ac:dyDescent="0.25">
      <c r="W5462" s="1">
        <f t="shared" si="252"/>
        <v>0</v>
      </c>
      <c r="X5462" s="1" t="str">
        <f t="shared" si="251"/>
        <v/>
      </c>
    </row>
    <row r="5463" spans="23:24" hidden="1" x14ac:dyDescent="0.25">
      <c r="W5463" s="1">
        <f t="shared" si="252"/>
        <v>0</v>
      </c>
      <c r="X5463" s="1" t="str">
        <f t="shared" si="251"/>
        <v/>
      </c>
    </row>
    <row r="5464" spans="23:24" hidden="1" x14ac:dyDescent="0.25">
      <c r="W5464" s="1">
        <f t="shared" si="252"/>
        <v>0</v>
      </c>
      <c r="X5464" s="1" t="str">
        <f t="shared" si="251"/>
        <v/>
      </c>
    </row>
    <row r="5465" spans="23:24" hidden="1" x14ac:dyDescent="0.25">
      <c r="W5465" s="1">
        <f t="shared" si="252"/>
        <v>0</v>
      </c>
      <c r="X5465" s="1" t="str">
        <f t="shared" si="251"/>
        <v/>
      </c>
    </row>
    <row r="5466" spans="23:24" hidden="1" x14ac:dyDescent="0.25">
      <c r="W5466" s="1">
        <f t="shared" si="252"/>
        <v>0</v>
      </c>
      <c r="X5466" s="1" t="str">
        <f t="shared" si="251"/>
        <v/>
      </c>
    </row>
    <row r="5467" spans="23:24" hidden="1" x14ac:dyDescent="0.25">
      <c r="W5467" s="1">
        <f t="shared" si="252"/>
        <v>0</v>
      </c>
      <c r="X5467" s="1" t="str">
        <f t="shared" si="251"/>
        <v/>
      </c>
    </row>
    <row r="5468" spans="23:24" hidden="1" x14ac:dyDescent="0.25">
      <c r="W5468" s="1">
        <f t="shared" si="252"/>
        <v>0</v>
      </c>
      <c r="X5468" s="1" t="str">
        <f t="shared" si="251"/>
        <v/>
      </c>
    </row>
    <row r="5469" spans="23:24" hidden="1" x14ac:dyDescent="0.25">
      <c r="W5469" s="1">
        <f t="shared" si="252"/>
        <v>0</v>
      </c>
      <c r="X5469" s="1" t="str">
        <f t="shared" si="251"/>
        <v/>
      </c>
    </row>
    <row r="5470" spans="23:24" hidden="1" x14ac:dyDescent="0.25">
      <c r="W5470" s="1">
        <f t="shared" si="252"/>
        <v>0</v>
      </c>
      <c r="X5470" s="1" t="str">
        <f t="shared" si="251"/>
        <v/>
      </c>
    </row>
    <row r="5471" spans="23:24" hidden="1" x14ac:dyDescent="0.25">
      <c r="W5471" s="1">
        <f t="shared" si="252"/>
        <v>0</v>
      </c>
      <c r="X5471" s="1" t="str">
        <f t="shared" si="251"/>
        <v/>
      </c>
    </row>
    <row r="5472" spans="23:24" hidden="1" x14ac:dyDescent="0.25">
      <c r="W5472" s="1">
        <f t="shared" si="252"/>
        <v>0</v>
      </c>
      <c r="X5472" s="1" t="str">
        <f t="shared" si="251"/>
        <v/>
      </c>
    </row>
    <row r="5473" spans="23:24" hidden="1" x14ac:dyDescent="0.25">
      <c r="W5473" s="1">
        <f t="shared" si="252"/>
        <v>0</v>
      </c>
      <c r="X5473" s="1" t="str">
        <f t="shared" si="251"/>
        <v/>
      </c>
    </row>
    <row r="5474" spans="23:24" hidden="1" x14ac:dyDescent="0.25">
      <c r="W5474" s="1">
        <f t="shared" si="252"/>
        <v>0</v>
      </c>
      <c r="X5474" s="1" t="str">
        <f t="shared" si="251"/>
        <v/>
      </c>
    </row>
    <row r="5475" spans="23:24" hidden="1" x14ac:dyDescent="0.25">
      <c r="W5475" s="1">
        <f t="shared" si="252"/>
        <v>0</v>
      </c>
      <c r="X5475" s="1" t="str">
        <f t="shared" si="251"/>
        <v/>
      </c>
    </row>
    <row r="5476" spans="23:24" hidden="1" x14ac:dyDescent="0.25">
      <c r="W5476" s="1">
        <f t="shared" si="252"/>
        <v>0</v>
      </c>
      <c r="X5476" s="1" t="str">
        <f t="shared" si="251"/>
        <v/>
      </c>
    </row>
    <row r="5477" spans="23:24" hidden="1" x14ac:dyDescent="0.25">
      <c r="W5477" s="1">
        <f t="shared" si="252"/>
        <v>0</v>
      </c>
      <c r="X5477" s="1" t="str">
        <f t="shared" si="251"/>
        <v/>
      </c>
    </row>
    <row r="5478" spans="23:24" hidden="1" x14ac:dyDescent="0.25">
      <c r="W5478" s="1">
        <f t="shared" si="252"/>
        <v>0</v>
      </c>
      <c r="X5478" s="1" t="str">
        <f t="shared" si="251"/>
        <v/>
      </c>
    </row>
    <row r="5479" spans="23:24" hidden="1" x14ac:dyDescent="0.25">
      <c r="W5479" s="1">
        <f t="shared" si="252"/>
        <v>0</v>
      </c>
      <c r="X5479" s="1" t="str">
        <f t="shared" si="251"/>
        <v/>
      </c>
    </row>
    <row r="5480" spans="23:24" hidden="1" x14ac:dyDescent="0.25">
      <c r="W5480" s="1">
        <f t="shared" si="252"/>
        <v>0</v>
      </c>
      <c r="X5480" s="1" t="str">
        <f t="shared" si="251"/>
        <v/>
      </c>
    </row>
    <row r="5481" spans="23:24" hidden="1" x14ac:dyDescent="0.25">
      <c r="W5481" s="1">
        <f t="shared" si="252"/>
        <v>0</v>
      </c>
      <c r="X5481" s="1" t="str">
        <f t="shared" si="251"/>
        <v/>
      </c>
    </row>
    <row r="5482" spans="23:24" hidden="1" x14ac:dyDescent="0.25">
      <c r="W5482" s="1">
        <f t="shared" si="252"/>
        <v>0</v>
      </c>
      <c r="X5482" s="1" t="str">
        <f t="shared" si="251"/>
        <v/>
      </c>
    </row>
    <row r="5483" spans="23:24" hidden="1" x14ac:dyDescent="0.25">
      <c r="W5483" s="1">
        <f t="shared" si="252"/>
        <v>0</v>
      </c>
      <c r="X5483" s="1" t="str">
        <f t="shared" si="251"/>
        <v/>
      </c>
    </row>
    <row r="5484" spans="23:24" hidden="1" x14ac:dyDescent="0.25">
      <c r="W5484" s="1">
        <f t="shared" si="252"/>
        <v>0</v>
      </c>
      <c r="X5484" s="1" t="str">
        <f t="shared" si="251"/>
        <v/>
      </c>
    </row>
    <row r="5485" spans="23:24" hidden="1" x14ac:dyDescent="0.25">
      <c r="W5485" s="1">
        <f t="shared" si="252"/>
        <v>0</v>
      </c>
      <c r="X5485" s="1" t="str">
        <f t="shared" si="251"/>
        <v/>
      </c>
    </row>
    <row r="5486" spans="23:24" hidden="1" x14ac:dyDescent="0.25">
      <c r="W5486" s="1">
        <f t="shared" si="252"/>
        <v>0</v>
      </c>
      <c r="X5486" s="1" t="str">
        <f t="shared" si="251"/>
        <v/>
      </c>
    </row>
    <row r="5487" spans="23:24" hidden="1" x14ac:dyDescent="0.25">
      <c r="W5487" s="1">
        <f t="shared" si="252"/>
        <v>0</v>
      </c>
      <c r="X5487" s="1" t="str">
        <f t="shared" si="251"/>
        <v/>
      </c>
    </row>
    <row r="5488" spans="23:24" hidden="1" x14ac:dyDescent="0.25">
      <c r="W5488" s="1">
        <f t="shared" si="252"/>
        <v>0</v>
      </c>
      <c r="X5488" s="1" t="str">
        <f t="shared" si="251"/>
        <v/>
      </c>
    </row>
    <row r="5489" spans="23:24" hidden="1" x14ac:dyDescent="0.25">
      <c r="W5489" s="1">
        <f t="shared" si="252"/>
        <v>0</v>
      </c>
      <c r="X5489" s="1" t="str">
        <f t="shared" si="251"/>
        <v/>
      </c>
    </row>
    <row r="5490" spans="23:24" hidden="1" x14ac:dyDescent="0.25">
      <c r="W5490" s="1">
        <f t="shared" si="252"/>
        <v>0</v>
      </c>
      <c r="X5490" s="1" t="str">
        <f t="shared" si="251"/>
        <v/>
      </c>
    </row>
    <row r="5491" spans="23:24" hidden="1" x14ac:dyDescent="0.25">
      <c r="W5491" s="1">
        <f t="shared" si="252"/>
        <v>0</v>
      </c>
      <c r="X5491" s="1" t="str">
        <f t="shared" si="251"/>
        <v/>
      </c>
    </row>
    <row r="5492" spans="23:24" hidden="1" x14ac:dyDescent="0.25">
      <c r="W5492" s="1">
        <f t="shared" si="252"/>
        <v>0</v>
      </c>
      <c r="X5492" s="1" t="str">
        <f t="shared" si="251"/>
        <v/>
      </c>
    </row>
    <row r="5493" spans="23:24" hidden="1" x14ac:dyDescent="0.25">
      <c r="W5493" s="1">
        <f t="shared" si="252"/>
        <v>0</v>
      </c>
      <c r="X5493" s="1" t="str">
        <f t="shared" si="251"/>
        <v/>
      </c>
    </row>
    <row r="5494" spans="23:24" hidden="1" x14ac:dyDescent="0.25">
      <c r="W5494" s="1">
        <f t="shared" si="252"/>
        <v>0</v>
      </c>
      <c r="X5494" s="1" t="str">
        <f t="shared" si="251"/>
        <v/>
      </c>
    </row>
    <row r="5495" spans="23:24" hidden="1" x14ac:dyDescent="0.25">
      <c r="W5495" s="1">
        <f t="shared" si="252"/>
        <v>0</v>
      </c>
      <c r="X5495" s="1" t="str">
        <f t="shared" si="251"/>
        <v/>
      </c>
    </row>
    <row r="5496" spans="23:24" hidden="1" x14ac:dyDescent="0.25">
      <c r="W5496" s="1">
        <f t="shared" si="252"/>
        <v>0</v>
      </c>
      <c r="X5496" s="1" t="str">
        <f t="shared" si="251"/>
        <v/>
      </c>
    </row>
    <row r="5497" spans="23:24" hidden="1" x14ac:dyDescent="0.25">
      <c r="W5497" s="1">
        <f t="shared" si="252"/>
        <v>0</v>
      </c>
      <c r="X5497" s="1" t="str">
        <f t="shared" si="251"/>
        <v/>
      </c>
    </row>
    <row r="5498" spans="23:24" hidden="1" x14ac:dyDescent="0.25">
      <c r="W5498" s="1">
        <f t="shared" si="252"/>
        <v>0</v>
      </c>
      <c r="X5498" s="1" t="str">
        <f t="shared" si="251"/>
        <v/>
      </c>
    </row>
    <row r="5499" spans="23:24" hidden="1" x14ac:dyDescent="0.25">
      <c r="W5499" s="1">
        <f t="shared" si="252"/>
        <v>0</v>
      </c>
      <c r="X5499" s="1" t="str">
        <f t="shared" si="251"/>
        <v/>
      </c>
    </row>
    <row r="5500" spans="23:24" hidden="1" x14ac:dyDescent="0.25">
      <c r="W5500" s="1">
        <f t="shared" si="252"/>
        <v>0</v>
      </c>
      <c r="X5500" s="1" t="str">
        <f t="shared" si="251"/>
        <v/>
      </c>
    </row>
    <row r="5501" spans="23:24" hidden="1" x14ac:dyDescent="0.25">
      <c r="W5501" s="1">
        <f t="shared" si="252"/>
        <v>0</v>
      </c>
      <c r="X5501" s="1" t="str">
        <f t="shared" si="251"/>
        <v/>
      </c>
    </row>
    <row r="5502" spans="23:24" hidden="1" x14ac:dyDescent="0.25">
      <c r="W5502" s="1">
        <f t="shared" si="252"/>
        <v>0</v>
      </c>
      <c r="X5502" s="1" t="str">
        <f t="shared" si="251"/>
        <v/>
      </c>
    </row>
    <row r="5503" spans="23:24" hidden="1" x14ac:dyDescent="0.25">
      <c r="W5503" s="1">
        <f t="shared" si="252"/>
        <v>0</v>
      </c>
      <c r="X5503" s="1" t="str">
        <f t="shared" si="251"/>
        <v/>
      </c>
    </row>
    <row r="5504" spans="23:24" hidden="1" x14ac:dyDescent="0.25">
      <c r="W5504" s="1">
        <f t="shared" si="252"/>
        <v>0</v>
      </c>
      <c r="X5504" s="1" t="str">
        <f t="shared" si="251"/>
        <v/>
      </c>
    </row>
    <row r="5505" spans="23:24" hidden="1" x14ac:dyDescent="0.25">
      <c r="W5505" s="1">
        <f t="shared" si="252"/>
        <v>0</v>
      </c>
      <c r="X5505" s="1" t="str">
        <f t="shared" si="251"/>
        <v/>
      </c>
    </row>
    <row r="5506" spans="23:24" hidden="1" x14ac:dyDescent="0.25">
      <c r="W5506" s="1">
        <f t="shared" si="252"/>
        <v>0</v>
      </c>
      <c r="X5506" s="1" t="str">
        <f t="shared" si="251"/>
        <v/>
      </c>
    </row>
    <row r="5507" spans="23:24" hidden="1" x14ac:dyDescent="0.25">
      <c r="W5507" s="1">
        <f t="shared" si="252"/>
        <v>0</v>
      </c>
      <c r="X5507" s="1" t="str">
        <f t="shared" si="251"/>
        <v/>
      </c>
    </row>
    <row r="5508" spans="23:24" hidden="1" x14ac:dyDescent="0.25">
      <c r="W5508" s="1">
        <f t="shared" si="252"/>
        <v>0</v>
      </c>
      <c r="X5508" s="1" t="str">
        <f t="shared" ref="X5508:X5571" si="253">IF(YEAR(W5508)=$W$1,F5508,"")</f>
        <v/>
      </c>
    </row>
    <row r="5509" spans="23:24" hidden="1" x14ac:dyDescent="0.25">
      <c r="W5509" s="1">
        <f t="shared" si="252"/>
        <v>0</v>
      </c>
      <c r="X5509" s="1" t="str">
        <f t="shared" si="253"/>
        <v/>
      </c>
    </row>
    <row r="5510" spans="23:24" hidden="1" x14ac:dyDescent="0.25">
      <c r="W5510" s="1">
        <f t="shared" si="252"/>
        <v>0</v>
      </c>
      <c r="X5510" s="1" t="str">
        <f t="shared" si="253"/>
        <v/>
      </c>
    </row>
    <row r="5511" spans="23:24" hidden="1" x14ac:dyDescent="0.25">
      <c r="W5511" s="1">
        <f t="shared" si="252"/>
        <v>0</v>
      </c>
      <c r="X5511" s="1" t="str">
        <f t="shared" si="253"/>
        <v/>
      </c>
    </row>
    <row r="5512" spans="23:24" hidden="1" x14ac:dyDescent="0.25">
      <c r="W5512" s="1">
        <f t="shared" si="252"/>
        <v>0</v>
      </c>
      <c r="X5512" s="1" t="str">
        <f t="shared" si="253"/>
        <v/>
      </c>
    </row>
    <row r="5513" spans="23:24" hidden="1" x14ac:dyDescent="0.25">
      <c r="W5513" s="1">
        <f t="shared" ref="W5513:W5576" si="254">E5513</f>
        <v>0</v>
      </c>
      <c r="X5513" s="1" t="str">
        <f t="shared" si="253"/>
        <v/>
      </c>
    </row>
    <row r="5514" spans="23:24" hidden="1" x14ac:dyDescent="0.25">
      <c r="W5514" s="1">
        <f t="shared" si="254"/>
        <v>0</v>
      </c>
      <c r="X5514" s="1" t="str">
        <f t="shared" si="253"/>
        <v/>
      </c>
    </row>
    <row r="5515" spans="23:24" hidden="1" x14ac:dyDescent="0.25">
      <c r="W5515" s="1">
        <f t="shared" si="254"/>
        <v>0</v>
      </c>
      <c r="X5515" s="1" t="str">
        <f t="shared" si="253"/>
        <v/>
      </c>
    </row>
    <row r="5516" spans="23:24" hidden="1" x14ac:dyDescent="0.25">
      <c r="W5516" s="1">
        <f t="shared" si="254"/>
        <v>0</v>
      </c>
      <c r="X5516" s="1" t="str">
        <f t="shared" si="253"/>
        <v/>
      </c>
    </row>
    <row r="5517" spans="23:24" hidden="1" x14ac:dyDescent="0.25">
      <c r="W5517" s="1">
        <f t="shared" si="254"/>
        <v>0</v>
      </c>
      <c r="X5517" s="1" t="str">
        <f t="shared" si="253"/>
        <v/>
      </c>
    </row>
    <row r="5518" spans="23:24" hidden="1" x14ac:dyDescent="0.25">
      <c r="W5518" s="1">
        <f t="shared" si="254"/>
        <v>0</v>
      </c>
      <c r="X5518" s="1" t="str">
        <f t="shared" si="253"/>
        <v/>
      </c>
    </row>
    <row r="5519" spans="23:24" hidden="1" x14ac:dyDescent="0.25">
      <c r="W5519" s="1">
        <f t="shared" si="254"/>
        <v>0</v>
      </c>
      <c r="X5519" s="1" t="str">
        <f t="shared" si="253"/>
        <v/>
      </c>
    </row>
    <row r="5520" spans="23:24" hidden="1" x14ac:dyDescent="0.25">
      <c r="W5520" s="1">
        <f t="shared" si="254"/>
        <v>0</v>
      </c>
      <c r="X5520" s="1" t="str">
        <f t="shared" si="253"/>
        <v/>
      </c>
    </row>
    <row r="5521" spans="23:24" hidden="1" x14ac:dyDescent="0.25">
      <c r="W5521" s="1">
        <f t="shared" si="254"/>
        <v>0</v>
      </c>
      <c r="X5521" s="1" t="str">
        <f t="shared" si="253"/>
        <v/>
      </c>
    </row>
    <row r="5522" spans="23:24" hidden="1" x14ac:dyDescent="0.25">
      <c r="W5522" s="1">
        <f t="shared" si="254"/>
        <v>0</v>
      </c>
      <c r="X5522" s="1" t="str">
        <f t="shared" si="253"/>
        <v/>
      </c>
    </row>
    <row r="5523" spans="23:24" hidden="1" x14ac:dyDescent="0.25">
      <c r="W5523" s="1">
        <f t="shared" si="254"/>
        <v>0</v>
      </c>
      <c r="X5523" s="1" t="str">
        <f t="shared" si="253"/>
        <v/>
      </c>
    </row>
    <row r="5524" spans="23:24" hidden="1" x14ac:dyDescent="0.25">
      <c r="W5524" s="1">
        <f t="shared" si="254"/>
        <v>0</v>
      </c>
      <c r="X5524" s="1" t="str">
        <f t="shared" si="253"/>
        <v/>
      </c>
    </row>
    <row r="5525" spans="23:24" hidden="1" x14ac:dyDescent="0.25">
      <c r="W5525" s="1">
        <f t="shared" si="254"/>
        <v>0</v>
      </c>
      <c r="X5525" s="1" t="str">
        <f t="shared" si="253"/>
        <v/>
      </c>
    </row>
    <row r="5526" spans="23:24" hidden="1" x14ac:dyDescent="0.25">
      <c r="W5526" s="1">
        <f t="shared" si="254"/>
        <v>0</v>
      </c>
      <c r="X5526" s="1" t="str">
        <f t="shared" si="253"/>
        <v/>
      </c>
    </row>
    <row r="5527" spans="23:24" hidden="1" x14ac:dyDescent="0.25">
      <c r="W5527" s="1">
        <f t="shared" si="254"/>
        <v>0</v>
      </c>
      <c r="X5527" s="1" t="str">
        <f t="shared" si="253"/>
        <v/>
      </c>
    </row>
    <row r="5528" spans="23:24" hidden="1" x14ac:dyDescent="0.25">
      <c r="W5528" s="1">
        <f t="shared" si="254"/>
        <v>0</v>
      </c>
      <c r="X5528" s="1" t="str">
        <f t="shared" si="253"/>
        <v/>
      </c>
    </row>
    <row r="5529" spans="23:24" hidden="1" x14ac:dyDescent="0.25">
      <c r="W5529" s="1">
        <f t="shared" si="254"/>
        <v>0</v>
      </c>
      <c r="X5529" s="1" t="str">
        <f t="shared" si="253"/>
        <v/>
      </c>
    </row>
    <row r="5530" spans="23:24" hidden="1" x14ac:dyDescent="0.25">
      <c r="W5530" s="1">
        <f t="shared" si="254"/>
        <v>0</v>
      </c>
      <c r="X5530" s="1" t="str">
        <f t="shared" si="253"/>
        <v/>
      </c>
    </row>
    <row r="5531" spans="23:24" hidden="1" x14ac:dyDescent="0.25">
      <c r="W5531" s="1">
        <f t="shared" si="254"/>
        <v>0</v>
      </c>
      <c r="X5531" s="1" t="str">
        <f t="shared" si="253"/>
        <v/>
      </c>
    </row>
    <row r="5532" spans="23:24" hidden="1" x14ac:dyDescent="0.25">
      <c r="W5532" s="1">
        <f t="shared" si="254"/>
        <v>0</v>
      </c>
      <c r="X5532" s="1" t="str">
        <f t="shared" si="253"/>
        <v/>
      </c>
    </row>
    <row r="5533" spans="23:24" hidden="1" x14ac:dyDescent="0.25">
      <c r="W5533" s="1">
        <f t="shared" si="254"/>
        <v>0</v>
      </c>
      <c r="X5533" s="1" t="str">
        <f t="shared" si="253"/>
        <v/>
      </c>
    </row>
    <row r="5534" spans="23:24" hidden="1" x14ac:dyDescent="0.25">
      <c r="W5534" s="1">
        <f t="shared" si="254"/>
        <v>0</v>
      </c>
      <c r="X5534" s="1" t="str">
        <f t="shared" si="253"/>
        <v/>
      </c>
    </row>
    <row r="5535" spans="23:24" hidden="1" x14ac:dyDescent="0.25">
      <c r="W5535" s="1">
        <f t="shared" si="254"/>
        <v>0</v>
      </c>
      <c r="X5535" s="1" t="str">
        <f t="shared" si="253"/>
        <v/>
      </c>
    </row>
    <row r="5536" spans="23:24" hidden="1" x14ac:dyDescent="0.25">
      <c r="W5536" s="1">
        <f t="shared" si="254"/>
        <v>0</v>
      </c>
      <c r="X5536" s="1" t="str">
        <f t="shared" si="253"/>
        <v/>
      </c>
    </row>
    <row r="5537" spans="23:24" hidden="1" x14ac:dyDescent="0.25">
      <c r="W5537" s="1">
        <f t="shared" si="254"/>
        <v>0</v>
      </c>
      <c r="X5537" s="1" t="str">
        <f t="shared" si="253"/>
        <v/>
      </c>
    </row>
    <row r="5538" spans="23:24" hidden="1" x14ac:dyDescent="0.25">
      <c r="W5538" s="1">
        <f t="shared" si="254"/>
        <v>0</v>
      </c>
      <c r="X5538" s="1" t="str">
        <f t="shared" si="253"/>
        <v/>
      </c>
    </row>
    <row r="5539" spans="23:24" hidden="1" x14ac:dyDescent="0.25">
      <c r="W5539" s="1">
        <f t="shared" si="254"/>
        <v>0</v>
      </c>
      <c r="X5539" s="1" t="str">
        <f t="shared" si="253"/>
        <v/>
      </c>
    </row>
    <row r="5540" spans="23:24" hidden="1" x14ac:dyDescent="0.25">
      <c r="W5540" s="1">
        <f t="shared" si="254"/>
        <v>0</v>
      </c>
      <c r="X5540" s="1" t="str">
        <f t="shared" si="253"/>
        <v/>
      </c>
    </row>
    <row r="5541" spans="23:24" hidden="1" x14ac:dyDescent="0.25">
      <c r="W5541" s="1">
        <f t="shared" si="254"/>
        <v>0</v>
      </c>
      <c r="X5541" s="1" t="str">
        <f t="shared" si="253"/>
        <v/>
      </c>
    </row>
    <row r="5542" spans="23:24" hidden="1" x14ac:dyDescent="0.25">
      <c r="W5542" s="1">
        <f t="shared" si="254"/>
        <v>0</v>
      </c>
      <c r="X5542" s="1" t="str">
        <f t="shared" si="253"/>
        <v/>
      </c>
    </row>
    <row r="5543" spans="23:24" hidden="1" x14ac:dyDescent="0.25">
      <c r="W5543" s="1">
        <f t="shared" si="254"/>
        <v>0</v>
      </c>
      <c r="X5543" s="1" t="str">
        <f t="shared" si="253"/>
        <v/>
      </c>
    </row>
    <row r="5544" spans="23:24" hidden="1" x14ac:dyDescent="0.25">
      <c r="W5544" s="1">
        <f t="shared" si="254"/>
        <v>0</v>
      </c>
      <c r="X5544" s="1" t="str">
        <f t="shared" si="253"/>
        <v/>
      </c>
    </row>
    <row r="5545" spans="23:24" hidden="1" x14ac:dyDescent="0.25">
      <c r="W5545" s="1">
        <f t="shared" si="254"/>
        <v>0</v>
      </c>
      <c r="X5545" s="1" t="str">
        <f t="shared" si="253"/>
        <v/>
      </c>
    </row>
    <row r="5546" spans="23:24" hidden="1" x14ac:dyDescent="0.25">
      <c r="W5546" s="1">
        <f t="shared" si="254"/>
        <v>0</v>
      </c>
      <c r="X5546" s="1" t="str">
        <f t="shared" si="253"/>
        <v/>
      </c>
    </row>
    <row r="5547" spans="23:24" hidden="1" x14ac:dyDescent="0.25">
      <c r="W5547" s="1">
        <f t="shared" si="254"/>
        <v>0</v>
      </c>
      <c r="X5547" s="1" t="str">
        <f t="shared" si="253"/>
        <v/>
      </c>
    </row>
    <row r="5548" spans="23:24" hidden="1" x14ac:dyDescent="0.25">
      <c r="W5548" s="1">
        <f t="shared" si="254"/>
        <v>0</v>
      </c>
      <c r="X5548" s="1" t="str">
        <f t="shared" si="253"/>
        <v/>
      </c>
    </row>
    <row r="5549" spans="23:24" hidden="1" x14ac:dyDescent="0.25">
      <c r="W5549" s="1">
        <f t="shared" si="254"/>
        <v>0</v>
      </c>
      <c r="X5549" s="1" t="str">
        <f t="shared" si="253"/>
        <v/>
      </c>
    </row>
    <row r="5550" spans="23:24" hidden="1" x14ac:dyDescent="0.25">
      <c r="W5550" s="1">
        <f t="shared" si="254"/>
        <v>0</v>
      </c>
      <c r="X5550" s="1" t="str">
        <f t="shared" si="253"/>
        <v/>
      </c>
    </row>
    <row r="5551" spans="23:24" hidden="1" x14ac:dyDescent="0.25">
      <c r="W5551" s="1">
        <f t="shared" si="254"/>
        <v>0</v>
      </c>
      <c r="X5551" s="1" t="str">
        <f t="shared" si="253"/>
        <v/>
      </c>
    </row>
    <row r="5552" spans="23:24" hidden="1" x14ac:dyDescent="0.25">
      <c r="W5552" s="1">
        <f t="shared" si="254"/>
        <v>0</v>
      </c>
      <c r="X5552" s="1" t="str">
        <f t="shared" si="253"/>
        <v/>
      </c>
    </row>
    <row r="5553" spans="23:24" hidden="1" x14ac:dyDescent="0.25">
      <c r="W5553" s="1">
        <f t="shared" si="254"/>
        <v>0</v>
      </c>
      <c r="X5553" s="1" t="str">
        <f t="shared" si="253"/>
        <v/>
      </c>
    </row>
    <row r="5554" spans="23:24" hidden="1" x14ac:dyDescent="0.25">
      <c r="W5554" s="1">
        <f t="shared" si="254"/>
        <v>0</v>
      </c>
      <c r="X5554" s="1" t="str">
        <f t="shared" si="253"/>
        <v/>
      </c>
    </row>
    <row r="5555" spans="23:24" hidden="1" x14ac:dyDescent="0.25">
      <c r="W5555" s="1">
        <f t="shared" si="254"/>
        <v>0</v>
      </c>
      <c r="X5555" s="1" t="str">
        <f t="shared" si="253"/>
        <v/>
      </c>
    </row>
    <row r="5556" spans="23:24" hidden="1" x14ac:dyDescent="0.25">
      <c r="W5556" s="1">
        <f t="shared" si="254"/>
        <v>0</v>
      </c>
      <c r="X5556" s="1" t="str">
        <f t="shared" si="253"/>
        <v/>
      </c>
    </row>
    <row r="5557" spans="23:24" hidden="1" x14ac:dyDescent="0.25">
      <c r="W5557" s="1">
        <f t="shared" si="254"/>
        <v>0</v>
      </c>
      <c r="X5557" s="1" t="str">
        <f t="shared" si="253"/>
        <v/>
      </c>
    </row>
    <row r="5558" spans="23:24" hidden="1" x14ac:dyDescent="0.25">
      <c r="W5558" s="1">
        <f t="shared" si="254"/>
        <v>0</v>
      </c>
      <c r="X5558" s="1" t="str">
        <f t="shared" si="253"/>
        <v/>
      </c>
    </row>
    <row r="5559" spans="23:24" hidden="1" x14ac:dyDescent="0.25">
      <c r="W5559" s="1">
        <f t="shared" si="254"/>
        <v>0</v>
      </c>
      <c r="X5559" s="1" t="str">
        <f t="shared" si="253"/>
        <v/>
      </c>
    </row>
    <row r="5560" spans="23:24" hidden="1" x14ac:dyDescent="0.25">
      <c r="W5560" s="1">
        <f t="shared" si="254"/>
        <v>0</v>
      </c>
      <c r="X5560" s="1" t="str">
        <f t="shared" si="253"/>
        <v/>
      </c>
    </row>
    <row r="5561" spans="23:24" hidden="1" x14ac:dyDescent="0.25">
      <c r="W5561" s="1">
        <f t="shared" si="254"/>
        <v>0</v>
      </c>
      <c r="X5561" s="1" t="str">
        <f t="shared" si="253"/>
        <v/>
      </c>
    </row>
    <row r="5562" spans="23:24" hidden="1" x14ac:dyDescent="0.25">
      <c r="W5562" s="1">
        <f t="shared" si="254"/>
        <v>0</v>
      </c>
      <c r="X5562" s="1" t="str">
        <f t="shared" si="253"/>
        <v/>
      </c>
    </row>
    <row r="5563" spans="23:24" hidden="1" x14ac:dyDescent="0.25">
      <c r="W5563" s="1">
        <f t="shared" si="254"/>
        <v>0</v>
      </c>
      <c r="X5563" s="1" t="str">
        <f t="shared" si="253"/>
        <v/>
      </c>
    </row>
    <row r="5564" spans="23:24" hidden="1" x14ac:dyDescent="0.25">
      <c r="W5564" s="1">
        <f t="shared" si="254"/>
        <v>0</v>
      </c>
      <c r="X5564" s="1" t="str">
        <f t="shared" si="253"/>
        <v/>
      </c>
    </row>
    <row r="5565" spans="23:24" hidden="1" x14ac:dyDescent="0.25">
      <c r="W5565" s="1">
        <f t="shared" si="254"/>
        <v>0</v>
      </c>
      <c r="X5565" s="1" t="str">
        <f t="shared" si="253"/>
        <v/>
      </c>
    </row>
    <row r="5566" spans="23:24" hidden="1" x14ac:dyDescent="0.25">
      <c r="W5566" s="1">
        <f t="shared" si="254"/>
        <v>0</v>
      </c>
      <c r="X5566" s="1" t="str">
        <f t="shared" si="253"/>
        <v/>
      </c>
    </row>
    <row r="5567" spans="23:24" hidden="1" x14ac:dyDescent="0.25">
      <c r="W5567" s="1">
        <f t="shared" si="254"/>
        <v>0</v>
      </c>
      <c r="X5567" s="1" t="str">
        <f t="shared" si="253"/>
        <v/>
      </c>
    </row>
    <row r="5568" spans="23:24" hidden="1" x14ac:dyDescent="0.25">
      <c r="W5568" s="1">
        <f t="shared" si="254"/>
        <v>0</v>
      </c>
      <c r="X5568" s="1" t="str">
        <f t="shared" si="253"/>
        <v/>
      </c>
    </row>
    <row r="5569" spans="23:24" hidden="1" x14ac:dyDescent="0.25">
      <c r="W5569" s="1">
        <f t="shared" si="254"/>
        <v>0</v>
      </c>
      <c r="X5569" s="1" t="str">
        <f t="shared" si="253"/>
        <v/>
      </c>
    </row>
    <row r="5570" spans="23:24" hidden="1" x14ac:dyDescent="0.25">
      <c r="W5570" s="1">
        <f t="shared" si="254"/>
        <v>0</v>
      </c>
      <c r="X5570" s="1" t="str">
        <f t="shared" si="253"/>
        <v/>
      </c>
    </row>
    <row r="5571" spans="23:24" hidden="1" x14ac:dyDescent="0.25">
      <c r="W5571" s="1">
        <f t="shared" si="254"/>
        <v>0</v>
      </c>
      <c r="X5571" s="1" t="str">
        <f t="shared" si="253"/>
        <v/>
      </c>
    </row>
    <row r="5572" spans="23:24" hidden="1" x14ac:dyDescent="0.25">
      <c r="W5572" s="1">
        <f t="shared" si="254"/>
        <v>0</v>
      </c>
      <c r="X5572" s="1" t="str">
        <f t="shared" ref="X5572:X5635" si="255">IF(YEAR(W5572)=$W$1,F5572,"")</f>
        <v/>
      </c>
    </row>
    <row r="5573" spans="23:24" hidden="1" x14ac:dyDescent="0.25">
      <c r="W5573" s="1">
        <f t="shared" si="254"/>
        <v>0</v>
      </c>
      <c r="X5573" s="1" t="str">
        <f t="shared" si="255"/>
        <v/>
      </c>
    </row>
    <row r="5574" spans="23:24" hidden="1" x14ac:dyDescent="0.25">
      <c r="W5574" s="1">
        <f t="shared" si="254"/>
        <v>0</v>
      </c>
      <c r="X5574" s="1" t="str">
        <f t="shared" si="255"/>
        <v/>
      </c>
    </row>
    <row r="5575" spans="23:24" hidden="1" x14ac:dyDescent="0.25">
      <c r="W5575" s="1">
        <f t="shared" si="254"/>
        <v>0</v>
      </c>
      <c r="X5575" s="1" t="str">
        <f t="shared" si="255"/>
        <v/>
      </c>
    </row>
    <row r="5576" spans="23:24" hidden="1" x14ac:dyDescent="0.25">
      <c r="W5576" s="1">
        <f t="shared" si="254"/>
        <v>0</v>
      </c>
      <c r="X5576" s="1" t="str">
        <f t="shared" si="255"/>
        <v/>
      </c>
    </row>
    <row r="5577" spans="23:24" hidden="1" x14ac:dyDescent="0.25">
      <c r="W5577" s="1">
        <f t="shared" ref="W5577:W5640" si="256">E5577</f>
        <v>0</v>
      </c>
      <c r="X5577" s="1" t="str">
        <f t="shared" si="255"/>
        <v/>
      </c>
    </row>
    <row r="5578" spans="23:24" hidden="1" x14ac:dyDescent="0.25">
      <c r="W5578" s="1">
        <f t="shared" si="256"/>
        <v>0</v>
      </c>
      <c r="X5578" s="1" t="str">
        <f t="shared" si="255"/>
        <v/>
      </c>
    </row>
    <row r="5579" spans="23:24" hidden="1" x14ac:dyDescent="0.25">
      <c r="W5579" s="1">
        <f t="shared" si="256"/>
        <v>0</v>
      </c>
      <c r="X5579" s="1" t="str">
        <f t="shared" si="255"/>
        <v/>
      </c>
    </row>
    <row r="5580" spans="23:24" hidden="1" x14ac:dyDescent="0.25">
      <c r="W5580" s="1">
        <f t="shared" si="256"/>
        <v>0</v>
      </c>
      <c r="X5580" s="1" t="str">
        <f t="shared" si="255"/>
        <v/>
      </c>
    </row>
    <row r="5581" spans="23:24" hidden="1" x14ac:dyDescent="0.25">
      <c r="W5581" s="1">
        <f t="shared" si="256"/>
        <v>0</v>
      </c>
      <c r="X5581" s="1" t="str">
        <f t="shared" si="255"/>
        <v/>
      </c>
    </row>
    <row r="5582" spans="23:24" hidden="1" x14ac:dyDescent="0.25">
      <c r="W5582" s="1">
        <f t="shared" si="256"/>
        <v>0</v>
      </c>
      <c r="X5582" s="1" t="str">
        <f t="shared" si="255"/>
        <v/>
      </c>
    </row>
    <row r="5583" spans="23:24" hidden="1" x14ac:dyDescent="0.25">
      <c r="W5583" s="1">
        <f t="shared" si="256"/>
        <v>0</v>
      </c>
      <c r="X5583" s="1" t="str">
        <f t="shared" si="255"/>
        <v/>
      </c>
    </row>
    <row r="5584" spans="23:24" hidden="1" x14ac:dyDescent="0.25">
      <c r="W5584" s="1">
        <f t="shared" si="256"/>
        <v>0</v>
      </c>
      <c r="X5584" s="1" t="str">
        <f t="shared" si="255"/>
        <v/>
      </c>
    </row>
    <row r="5585" spans="23:24" hidden="1" x14ac:dyDescent="0.25">
      <c r="W5585" s="1">
        <f t="shared" si="256"/>
        <v>0</v>
      </c>
      <c r="X5585" s="1" t="str">
        <f t="shared" si="255"/>
        <v/>
      </c>
    </row>
    <row r="5586" spans="23:24" hidden="1" x14ac:dyDescent="0.25">
      <c r="W5586" s="1">
        <f t="shared" si="256"/>
        <v>0</v>
      </c>
      <c r="X5586" s="1" t="str">
        <f t="shared" si="255"/>
        <v/>
      </c>
    </row>
    <row r="5587" spans="23:24" hidden="1" x14ac:dyDescent="0.25">
      <c r="W5587" s="1">
        <f t="shared" si="256"/>
        <v>0</v>
      </c>
      <c r="X5587" s="1" t="str">
        <f t="shared" si="255"/>
        <v/>
      </c>
    </row>
    <row r="5588" spans="23:24" hidden="1" x14ac:dyDescent="0.25">
      <c r="W5588" s="1">
        <f t="shared" si="256"/>
        <v>0</v>
      </c>
      <c r="X5588" s="1" t="str">
        <f t="shared" si="255"/>
        <v/>
      </c>
    </row>
    <row r="5589" spans="23:24" hidden="1" x14ac:dyDescent="0.25">
      <c r="W5589" s="1">
        <f t="shared" si="256"/>
        <v>0</v>
      </c>
      <c r="X5589" s="1" t="str">
        <f t="shared" si="255"/>
        <v/>
      </c>
    </row>
    <row r="5590" spans="23:24" hidden="1" x14ac:dyDescent="0.25">
      <c r="W5590" s="1">
        <f t="shared" si="256"/>
        <v>0</v>
      </c>
      <c r="X5590" s="1" t="str">
        <f t="shared" si="255"/>
        <v/>
      </c>
    </row>
    <row r="5591" spans="23:24" hidden="1" x14ac:dyDescent="0.25">
      <c r="W5591" s="1">
        <f t="shared" si="256"/>
        <v>0</v>
      </c>
      <c r="X5591" s="1" t="str">
        <f t="shared" si="255"/>
        <v/>
      </c>
    </row>
    <row r="5592" spans="23:24" hidden="1" x14ac:dyDescent="0.25">
      <c r="W5592" s="1">
        <f t="shared" si="256"/>
        <v>0</v>
      </c>
      <c r="X5592" s="1" t="str">
        <f t="shared" si="255"/>
        <v/>
      </c>
    </row>
    <row r="5593" spans="23:24" hidden="1" x14ac:dyDescent="0.25">
      <c r="W5593" s="1">
        <f t="shared" si="256"/>
        <v>0</v>
      </c>
      <c r="X5593" s="1" t="str">
        <f t="shared" si="255"/>
        <v/>
      </c>
    </row>
    <row r="5594" spans="23:24" hidden="1" x14ac:dyDescent="0.25">
      <c r="W5594" s="1">
        <f t="shared" si="256"/>
        <v>0</v>
      </c>
      <c r="X5594" s="1" t="str">
        <f t="shared" si="255"/>
        <v/>
      </c>
    </row>
    <row r="5595" spans="23:24" hidden="1" x14ac:dyDescent="0.25">
      <c r="W5595" s="1">
        <f t="shared" si="256"/>
        <v>0</v>
      </c>
      <c r="X5595" s="1" t="str">
        <f t="shared" si="255"/>
        <v/>
      </c>
    </row>
    <row r="5596" spans="23:24" hidden="1" x14ac:dyDescent="0.25">
      <c r="W5596" s="1">
        <f t="shared" si="256"/>
        <v>0</v>
      </c>
      <c r="X5596" s="1" t="str">
        <f t="shared" si="255"/>
        <v/>
      </c>
    </row>
    <row r="5597" spans="23:24" hidden="1" x14ac:dyDescent="0.25">
      <c r="W5597" s="1">
        <f t="shared" si="256"/>
        <v>0</v>
      </c>
      <c r="X5597" s="1" t="str">
        <f t="shared" si="255"/>
        <v/>
      </c>
    </row>
    <row r="5598" spans="23:24" hidden="1" x14ac:dyDescent="0.25">
      <c r="W5598" s="1">
        <f t="shared" si="256"/>
        <v>0</v>
      </c>
      <c r="X5598" s="1" t="str">
        <f t="shared" si="255"/>
        <v/>
      </c>
    </row>
    <row r="5599" spans="23:24" hidden="1" x14ac:dyDescent="0.25">
      <c r="W5599" s="1">
        <f t="shared" si="256"/>
        <v>0</v>
      </c>
      <c r="X5599" s="1" t="str">
        <f t="shared" si="255"/>
        <v/>
      </c>
    </row>
    <row r="5600" spans="23:24" hidden="1" x14ac:dyDescent="0.25">
      <c r="W5600" s="1">
        <f t="shared" si="256"/>
        <v>0</v>
      </c>
      <c r="X5600" s="1" t="str">
        <f t="shared" si="255"/>
        <v/>
      </c>
    </row>
    <row r="5601" spans="23:24" hidden="1" x14ac:dyDescent="0.25">
      <c r="W5601" s="1">
        <f t="shared" si="256"/>
        <v>0</v>
      </c>
      <c r="X5601" s="1" t="str">
        <f t="shared" si="255"/>
        <v/>
      </c>
    </row>
    <row r="5602" spans="23:24" hidden="1" x14ac:dyDescent="0.25">
      <c r="W5602" s="1">
        <f t="shared" si="256"/>
        <v>0</v>
      </c>
      <c r="X5602" s="1" t="str">
        <f t="shared" si="255"/>
        <v/>
      </c>
    </row>
    <row r="5603" spans="23:24" hidden="1" x14ac:dyDescent="0.25">
      <c r="W5603" s="1">
        <f t="shared" si="256"/>
        <v>0</v>
      </c>
      <c r="X5603" s="1" t="str">
        <f t="shared" si="255"/>
        <v/>
      </c>
    </row>
    <row r="5604" spans="23:24" hidden="1" x14ac:dyDescent="0.25">
      <c r="W5604" s="1">
        <f t="shared" si="256"/>
        <v>0</v>
      </c>
      <c r="X5604" s="1" t="str">
        <f t="shared" si="255"/>
        <v/>
      </c>
    </row>
    <row r="5605" spans="23:24" hidden="1" x14ac:dyDescent="0.25">
      <c r="W5605" s="1">
        <f t="shared" si="256"/>
        <v>0</v>
      </c>
      <c r="X5605" s="1" t="str">
        <f t="shared" si="255"/>
        <v/>
      </c>
    </row>
    <row r="5606" spans="23:24" hidden="1" x14ac:dyDescent="0.25">
      <c r="W5606" s="1">
        <f t="shared" si="256"/>
        <v>0</v>
      </c>
      <c r="X5606" s="1" t="str">
        <f t="shared" si="255"/>
        <v/>
      </c>
    </row>
    <row r="5607" spans="23:24" hidden="1" x14ac:dyDescent="0.25">
      <c r="W5607" s="1">
        <f t="shared" si="256"/>
        <v>0</v>
      </c>
      <c r="X5607" s="1" t="str">
        <f t="shared" si="255"/>
        <v/>
      </c>
    </row>
    <row r="5608" spans="23:24" hidden="1" x14ac:dyDescent="0.25">
      <c r="W5608" s="1">
        <f t="shared" si="256"/>
        <v>0</v>
      </c>
      <c r="X5608" s="1" t="str">
        <f t="shared" si="255"/>
        <v/>
      </c>
    </row>
    <row r="5609" spans="23:24" hidden="1" x14ac:dyDescent="0.25">
      <c r="W5609" s="1">
        <f t="shared" si="256"/>
        <v>0</v>
      </c>
      <c r="X5609" s="1" t="str">
        <f t="shared" si="255"/>
        <v/>
      </c>
    </row>
    <row r="5610" spans="23:24" hidden="1" x14ac:dyDescent="0.25">
      <c r="W5610" s="1">
        <f t="shared" si="256"/>
        <v>0</v>
      </c>
      <c r="X5610" s="1" t="str">
        <f t="shared" si="255"/>
        <v/>
      </c>
    </row>
    <row r="5611" spans="23:24" hidden="1" x14ac:dyDescent="0.25">
      <c r="W5611" s="1">
        <f t="shared" si="256"/>
        <v>0</v>
      </c>
      <c r="X5611" s="1" t="str">
        <f t="shared" si="255"/>
        <v/>
      </c>
    </row>
    <row r="5612" spans="23:24" hidden="1" x14ac:dyDescent="0.25">
      <c r="W5612" s="1">
        <f t="shared" si="256"/>
        <v>0</v>
      </c>
      <c r="X5612" s="1" t="str">
        <f t="shared" si="255"/>
        <v/>
      </c>
    </row>
    <row r="5613" spans="23:24" hidden="1" x14ac:dyDescent="0.25">
      <c r="W5613" s="1">
        <f t="shared" si="256"/>
        <v>0</v>
      </c>
      <c r="X5613" s="1" t="str">
        <f t="shared" si="255"/>
        <v/>
      </c>
    </row>
    <row r="5614" spans="23:24" hidden="1" x14ac:dyDescent="0.25">
      <c r="W5614" s="1">
        <f t="shared" si="256"/>
        <v>0</v>
      </c>
      <c r="X5614" s="1" t="str">
        <f t="shared" si="255"/>
        <v/>
      </c>
    </row>
    <row r="5615" spans="23:24" hidden="1" x14ac:dyDescent="0.25">
      <c r="W5615" s="1">
        <f t="shared" si="256"/>
        <v>0</v>
      </c>
      <c r="X5615" s="1" t="str">
        <f t="shared" si="255"/>
        <v/>
      </c>
    </row>
    <row r="5616" spans="23:24" hidden="1" x14ac:dyDescent="0.25">
      <c r="W5616" s="1">
        <f t="shared" si="256"/>
        <v>0</v>
      </c>
      <c r="X5616" s="1" t="str">
        <f t="shared" si="255"/>
        <v/>
      </c>
    </row>
    <row r="5617" spans="23:24" hidden="1" x14ac:dyDescent="0.25">
      <c r="W5617" s="1">
        <f t="shared" si="256"/>
        <v>0</v>
      </c>
      <c r="X5617" s="1" t="str">
        <f t="shared" si="255"/>
        <v/>
      </c>
    </row>
    <row r="5618" spans="23:24" hidden="1" x14ac:dyDescent="0.25">
      <c r="W5618" s="1">
        <f t="shared" si="256"/>
        <v>0</v>
      </c>
      <c r="X5618" s="1" t="str">
        <f t="shared" si="255"/>
        <v/>
      </c>
    </row>
    <row r="5619" spans="23:24" hidden="1" x14ac:dyDescent="0.25">
      <c r="W5619" s="1">
        <f t="shared" si="256"/>
        <v>0</v>
      </c>
      <c r="X5619" s="1" t="str">
        <f t="shared" si="255"/>
        <v/>
      </c>
    </row>
    <row r="5620" spans="23:24" hidden="1" x14ac:dyDescent="0.25">
      <c r="W5620" s="1">
        <f t="shared" si="256"/>
        <v>0</v>
      </c>
      <c r="X5620" s="1" t="str">
        <f t="shared" si="255"/>
        <v/>
      </c>
    </row>
    <row r="5621" spans="23:24" hidden="1" x14ac:dyDescent="0.25">
      <c r="W5621" s="1">
        <f t="shared" si="256"/>
        <v>0</v>
      </c>
      <c r="X5621" s="1" t="str">
        <f t="shared" si="255"/>
        <v/>
      </c>
    </row>
    <row r="5622" spans="23:24" hidden="1" x14ac:dyDescent="0.25">
      <c r="W5622" s="1">
        <f t="shared" si="256"/>
        <v>0</v>
      </c>
      <c r="X5622" s="1" t="str">
        <f t="shared" si="255"/>
        <v/>
      </c>
    </row>
    <row r="5623" spans="23:24" hidden="1" x14ac:dyDescent="0.25">
      <c r="W5623" s="1">
        <f t="shared" si="256"/>
        <v>0</v>
      </c>
      <c r="X5623" s="1" t="str">
        <f t="shared" si="255"/>
        <v/>
      </c>
    </row>
    <row r="5624" spans="23:24" hidden="1" x14ac:dyDescent="0.25">
      <c r="W5624" s="1">
        <f t="shared" si="256"/>
        <v>0</v>
      </c>
      <c r="X5624" s="1" t="str">
        <f t="shared" si="255"/>
        <v/>
      </c>
    </row>
    <row r="5625" spans="23:24" hidden="1" x14ac:dyDescent="0.25">
      <c r="W5625" s="1">
        <f t="shared" si="256"/>
        <v>0</v>
      </c>
      <c r="X5625" s="1" t="str">
        <f t="shared" si="255"/>
        <v/>
      </c>
    </row>
    <row r="5626" spans="23:24" hidden="1" x14ac:dyDescent="0.25">
      <c r="W5626" s="1">
        <f t="shared" si="256"/>
        <v>0</v>
      </c>
      <c r="X5626" s="1" t="str">
        <f t="shared" si="255"/>
        <v/>
      </c>
    </row>
    <row r="5627" spans="23:24" hidden="1" x14ac:dyDescent="0.25">
      <c r="W5627" s="1">
        <f t="shared" si="256"/>
        <v>0</v>
      </c>
      <c r="X5627" s="1" t="str">
        <f t="shared" si="255"/>
        <v/>
      </c>
    </row>
    <row r="5628" spans="23:24" hidden="1" x14ac:dyDescent="0.25">
      <c r="W5628" s="1">
        <f t="shared" si="256"/>
        <v>0</v>
      </c>
      <c r="X5628" s="1" t="str">
        <f t="shared" si="255"/>
        <v/>
      </c>
    </row>
    <row r="5629" spans="23:24" hidden="1" x14ac:dyDescent="0.25">
      <c r="W5629" s="1">
        <f t="shared" si="256"/>
        <v>0</v>
      </c>
      <c r="X5629" s="1" t="str">
        <f t="shared" si="255"/>
        <v/>
      </c>
    </row>
    <row r="5630" spans="23:24" hidden="1" x14ac:dyDescent="0.25">
      <c r="W5630" s="1">
        <f t="shared" si="256"/>
        <v>0</v>
      </c>
      <c r="X5630" s="1" t="str">
        <f t="shared" si="255"/>
        <v/>
      </c>
    </row>
    <row r="5631" spans="23:24" hidden="1" x14ac:dyDescent="0.25">
      <c r="W5631" s="1">
        <f t="shared" si="256"/>
        <v>0</v>
      </c>
      <c r="X5631" s="1" t="str">
        <f t="shared" si="255"/>
        <v/>
      </c>
    </row>
    <row r="5632" spans="23:24" hidden="1" x14ac:dyDescent="0.25">
      <c r="W5632" s="1">
        <f t="shared" si="256"/>
        <v>0</v>
      </c>
      <c r="X5632" s="1" t="str">
        <f t="shared" si="255"/>
        <v/>
      </c>
    </row>
    <row r="5633" spans="23:24" hidden="1" x14ac:dyDescent="0.25">
      <c r="W5633" s="1">
        <f t="shared" si="256"/>
        <v>0</v>
      </c>
      <c r="X5633" s="1" t="str">
        <f t="shared" si="255"/>
        <v/>
      </c>
    </row>
    <row r="5634" spans="23:24" hidden="1" x14ac:dyDescent="0.25">
      <c r="W5634" s="1">
        <f t="shared" si="256"/>
        <v>0</v>
      </c>
      <c r="X5634" s="1" t="str">
        <f t="shared" si="255"/>
        <v/>
      </c>
    </row>
    <row r="5635" spans="23:24" hidden="1" x14ac:dyDescent="0.25">
      <c r="W5635" s="1">
        <f t="shared" si="256"/>
        <v>0</v>
      </c>
      <c r="X5635" s="1" t="str">
        <f t="shared" si="255"/>
        <v/>
      </c>
    </row>
    <row r="5636" spans="23:24" hidden="1" x14ac:dyDescent="0.25">
      <c r="W5636" s="1">
        <f t="shared" si="256"/>
        <v>0</v>
      </c>
      <c r="X5636" s="1" t="str">
        <f t="shared" ref="X5636:X5699" si="257">IF(YEAR(W5636)=$W$1,F5636,"")</f>
        <v/>
      </c>
    </row>
    <row r="5637" spans="23:24" hidden="1" x14ac:dyDescent="0.25">
      <c r="W5637" s="1">
        <f t="shared" si="256"/>
        <v>0</v>
      </c>
      <c r="X5637" s="1" t="str">
        <f t="shared" si="257"/>
        <v/>
      </c>
    </row>
    <row r="5638" spans="23:24" hidden="1" x14ac:dyDescent="0.25">
      <c r="W5638" s="1">
        <f t="shared" si="256"/>
        <v>0</v>
      </c>
      <c r="X5638" s="1" t="str">
        <f t="shared" si="257"/>
        <v/>
      </c>
    </row>
    <row r="5639" spans="23:24" hidden="1" x14ac:dyDescent="0.25">
      <c r="W5639" s="1">
        <f t="shared" si="256"/>
        <v>0</v>
      </c>
      <c r="X5639" s="1" t="str">
        <f t="shared" si="257"/>
        <v/>
      </c>
    </row>
    <row r="5640" spans="23:24" hidden="1" x14ac:dyDescent="0.25">
      <c r="W5640" s="1">
        <f t="shared" si="256"/>
        <v>0</v>
      </c>
      <c r="X5640" s="1" t="str">
        <f t="shared" si="257"/>
        <v/>
      </c>
    </row>
    <row r="5641" spans="23:24" hidden="1" x14ac:dyDescent="0.25">
      <c r="W5641" s="1">
        <f t="shared" ref="W5641:W5704" si="258">E5641</f>
        <v>0</v>
      </c>
      <c r="X5641" s="1" t="str">
        <f t="shared" si="257"/>
        <v/>
      </c>
    </row>
    <row r="5642" spans="23:24" hidden="1" x14ac:dyDescent="0.25">
      <c r="W5642" s="1">
        <f t="shared" si="258"/>
        <v>0</v>
      </c>
      <c r="X5642" s="1" t="str">
        <f t="shared" si="257"/>
        <v/>
      </c>
    </row>
    <row r="5643" spans="23:24" hidden="1" x14ac:dyDescent="0.25">
      <c r="W5643" s="1">
        <f t="shared" si="258"/>
        <v>0</v>
      </c>
      <c r="X5643" s="1" t="str">
        <f t="shared" si="257"/>
        <v/>
      </c>
    </row>
    <row r="5644" spans="23:24" hidden="1" x14ac:dyDescent="0.25">
      <c r="W5644" s="1">
        <f t="shared" si="258"/>
        <v>0</v>
      </c>
      <c r="X5644" s="1" t="str">
        <f t="shared" si="257"/>
        <v/>
      </c>
    </row>
    <row r="5645" spans="23:24" hidden="1" x14ac:dyDescent="0.25">
      <c r="W5645" s="1">
        <f t="shared" si="258"/>
        <v>0</v>
      </c>
      <c r="X5645" s="1" t="str">
        <f t="shared" si="257"/>
        <v/>
      </c>
    </row>
    <row r="5646" spans="23:24" hidden="1" x14ac:dyDescent="0.25">
      <c r="W5646" s="1">
        <f t="shared" si="258"/>
        <v>0</v>
      </c>
      <c r="X5646" s="1" t="str">
        <f t="shared" si="257"/>
        <v/>
      </c>
    </row>
    <row r="5647" spans="23:24" hidden="1" x14ac:dyDescent="0.25">
      <c r="W5647" s="1">
        <f t="shared" si="258"/>
        <v>0</v>
      </c>
      <c r="X5647" s="1" t="str">
        <f t="shared" si="257"/>
        <v/>
      </c>
    </row>
    <row r="5648" spans="23:24" hidden="1" x14ac:dyDescent="0.25">
      <c r="W5648" s="1">
        <f t="shared" si="258"/>
        <v>0</v>
      </c>
      <c r="X5648" s="1" t="str">
        <f t="shared" si="257"/>
        <v/>
      </c>
    </row>
    <row r="5649" spans="23:24" hidden="1" x14ac:dyDescent="0.25">
      <c r="W5649" s="1">
        <f t="shared" si="258"/>
        <v>0</v>
      </c>
      <c r="X5649" s="1" t="str">
        <f t="shared" si="257"/>
        <v/>
      </c>
    </row>
    <row r="5650" spans="23:24" hidden="1" x14ac:dyDescent="0.25">
      <c r="W5650" s="1">
        <f t="shared" si="258"/>
        <v>0</v>
      </c>
      <c r="X5650" s="1" t="str">
        <f t="shared" si="257"/>
        <v/>
      </c>
    </row>
    <row r="5651" spans="23:24" hidden="1" x14ac:dyDescent="0.25">
      <c r="W5651" s="1">
        <f t="shared" si="258"/>
        <v>0</v>
      </c>
      <c r="X5651" s="1" t="str">
        <f t="shared" si="257"/>
        <v/>
      </c>
    </row>
    <row r="5652" spans="23:24" hidden="1" x14ac:dyDescent="0.25">
      <c r="W5652" s="1">
        <f t="shared" si="258"/>
        <v>0</v>
      </c>
      <c r="X5652" s="1" t="str">
        <f t="shared" si="257"/>
        <v/>
      </c>
    </row>
    <row r="5653" spans="23:24" hidden="1" x14ac:dyDescent="0.25">
      <c r="W5653" s="1">
        <f t="shared" si="258"/>
        <v>0</v>
      </c>
      <c r="X5653" s="1" t="str">
        <f t="shared" si="257"/>
        <v/>
      </c>
    </row>
    <row r="5654" spans="23:24" hidden="1" x14ac:dyDescent="0.25">
      <c r="W5654" s="1">
        <f t="shared" si="258"/>
        <v>0</v>
      </c>
      <c r="X5654" s="1" t="str">
        <f t="shared" si="257"/>
        <v/>
      </c>
    </row>
    <row r="5655" spans="23:24" hidden="1" x14ac:dyDescent="0.25">
      <c r="W5655" s="1">
        <f t="shared" si="258"/>
        <v>0</v>
      </c>
      <c r="X5655" s="1" t="str">
        <f t="shared" si="257"/>
        <v/>
      </c>
    </row>
    <row r="5656" spans="23:24" hidden="1" x14ac:dyDescent="0.25">
      <c r="W5656" s="1">
        <f t="shared" si="258"/>
        <v>0</v>
      </c>
      <c r="X5656" s="1" t="str">
        <f t="shared" si="257"/>
        <v/>
      </c>
    </row>
    <row r="5657" spans="23:24" hidden="1" x14ac:dyDescent="0.25">
      <c r="W5657" s="1">
        <f t="shared" si="258"/>
        <v>0</v>
      </c>
      <c r="X5657" s="1" t="str">
        <f t="shared" si="257"/>
        <v/>
      </c>
    </row>
    <row r="5658" spans="23:24" hidden="1" x14ac:dyDescent="0.25">
      <c r="W5658" s="1">
        <f t="shared" si="258"/>
        <v>0</v>
      </c>
      <c r="X5658" s="1" t="str">
        <f t="shared" si="257"/>
        <v/>
      </c>
    </row>
    <row r="5659" spans="23:24" hidden="1" x14ac:dyDescent="0.25">
      <c r="W5659" s="1">
        <f t="shared" si="258"/>
        <v>0</v>
      </c>
      <c r="X5659" s="1" t="str">
        <f t="shared" si="257"/>
        <v/>
      </c>
    </row>
    <row r="5660" spans="23:24" hidden="1" x14ac:dyDescent="0.25">
      <c r="W5660" s="1">
        <f t="shared" si="258"/>
        <v>0</v>
      </c>
      <c r="X5660" s="1" t="str">
        <f t="shared" si="257"/>
        <v/>
      </c>
    </row>
    <row r="5661" spans="23:24" hidden="1" x14ac:dyDescent="0.25">
      <c r="W5661" s="1">
        <f t="shared" si="258"/>
        <v>0</v>
      </c>
      <c r="X5661" s="1" t="str">
        <f t="shared" si="257"/>
        <v/>
      </c>
    </row>
    <row r="5662" spans="23:24" hidden="1" x14ac:dyDescent="0.25">
      <c r="W5662" s="1">
        <f t="shared" si="258"/>
        <v>0</v>
      </c>
      <c r="X5662" s="1" t="str">
        <f t="shared" si="257"/>
        <v/>
      </c>
    </row>
    <row r="5663" spans="23:24" hidden="1" x14ac:dyDescent="0.25">
      <c r="W5663" s="1">
        <f t="shared" si="258"/>
        <v>0</v>
      </c>
      <c r="X5663" s="1" t="str">
        <f t="shared" si="257"/>
        <v/>
      </c>
    </row>
    <row r="5664" spans="23:24" hidden="1" x14ac:dyDescent="0.25">
      <c r="W5664" s="1">
        <f t="shared" si="258"/>
        <v>0</v>
      </c>
      <c r="X5664" s="1" t="str">
        <f t="shared" si="257"/>
        <v/>
      </c>
    </row>
    <row r="5665" spans="23:24" hidden="1" x14ac:dyDescent="0.25">
      <c r="W5665" s="1">
        <f t="shared" si="258"/>
        <v>0</v>
      </c>
      <c r="X5665" s="1" t="str">
        <f t="shared" si="257"/>
        <v/>
      </c>
    </row>
    <row r="5666" spans="23:24" hidden="1" x14ac:dyDescent="0.25">
      <c r="W5666" s="1">
        <f t="shared" si="258"/>
        <v>0</v>
      </c>
      <c r="X5666" s="1" t="str">
        <f t="shared" si="257"/>
        <v/>
      </c>
    </row>
    <row r="5667" spans="23:24" hidden="1" x14ac:dyDescent="0.25">
      <c r="W5667" s="1">
        <f t="shared" si="258"/>
        <v>0</v>
      </c>
      <c r="X5667" s="1" t="str">
        <f t="shared" si="257"/>
        <v/>
      </c>
    </row>
    <row r="5668" spans="23:24" hidden="1" x14ac:dyDescent="0.25">
      <c r="W5668" s="1">
        <f t="shared" si="258"/>
        <v>0</v>
      </c>
      <c r="X5668" s="1" t="str">
        <f t="shared" si="257"/>
        <v/>
      </c>
    </row>
    <row r="5669" spans="23:24" hidden="1" x14ac:dyDescent="0.25">
      <c r="W5669" s="1">
        <f t="shared" si="258"/>
        <v>0</v>
      </c>
      <c r="X5669" s="1" t="str">
        <f t="shared" si="257"/>
        <v/>
      </c>
    </row>
    <row r="5670" spans="23:24" hidden="1" x14ac:dyDescent="0.25">
      <c r="W5670" s="1">
        <f t="shared" si="258"/>
        <v>0</v>
      </c>
      <c r="X5670" s="1" t="str">
        <f t="shared" si="257"/>
        <v/>
      </c>
    </row>
    <row r="5671" spans="23:24" hidden="1" x14ac:dyDescent="0.25">
      <c r="W5671" s="1">
        <f t="shared" si="258"/>
        <v>0</v>
      </c>
      <c r="X5671" s="1" t="str">
        <f t="shared" si="257"/>
        <v/>
      </c>
    </row>
    <row r="5672" spans="23:24" hidden="1" x14ac:dyDescent="0.25">
      <c r="W5672" s="1">
        <f t="shared" si="258"/>
        <v>0</v>
      </c>
      <c r="X5672" s="1" t="str">
        <f t="shared" si="257"/>
        <v/>
      </c>
    </row>
    <row r="5673" spans="23:24" hidden="1" x14ac:dyDescent="0.25">
      <c r="W5673" s="1">
        <f t="shared" si="258"/>
        <v>0</v>
      </c>
      <c r="X5673" s="1" t="str">
        <f t="shared" si="257"/>
        <v/>
      </c>
    </row>
    <row r="5674" spans="23:24" hidden="1" x14ac:dyDescent="0.25">
      <c r="W5674" s="1">
        <f t="shared" si="258"/>
        <v>0</v>
      </c>
      <c r="X5674" s="1" t="str">
        <f t="shared" si="257"/>
        <v/>
      </c>
    </row>
    <row r="5675" spans="23:24" hidden="1" x14ac:dyDescent="0.25">
      <c r="W5675" s="1">
        <f t="shared" si="258"/>
        <v>0</v>
      </c>
      <c r="X5675" s="1" t="str">
        <f t="shared" si="257"/>
        <v/>
      </c>
    </row>
    <row r="5676" spans="23:24" hidden="1" x14ac:dyDescent="0.25">
      <c r="W5676" s="1">
        <f t="shared" si="258"/>
        <v>0</v>
      </c>
      <c r="X5676" s="1" t="str">
        <f t="shared" si="257"/>
        <v/>
      </c>
    </row>
    <row r="5677" spans="23:24" hidden="1" x14ac:dyDescent="0.25">
      <c r="W5677" s="1">
        <f t="shared" si="258"/>
        <v>0</v>
      </c>
      <c r="X5677" s="1" t="str">
        <f t="shared" si="257"/>
        <v/>
      </c>
    </row>
    <row r="5678" spans="23:24" hidden="1" x14ac:dyDescent="0.25">
      <c r="W5678" s="1">
        <f t="shared" si="258"/>
        <v>0</v>
      </c>
      <c r="X5678" s="1" t="str">
        <f t="shared" si="257"/>
        <v/>
      </c>
    </row>
    <row r="5679" spans="23:24" hidden="1" x14ac:dyDescent="0.25">
      <c r="W5679" s="1">
        <f t="shared" si="258"/>
        <v>0</v>
      </c>
      <c r="X5679" s="1" t="str">
        <f t="shared" si="257"/>
        <v/>
      </c>
    </row>
    <row r="5680" spans="23:24" hidden="1" x14ac:dyDescent="0.25">
      <c r="W5680" s="1">
        <f t="shared" si="258"/>
        <v>0</v>
      </c>
      <c r="X5680" s="1" t="str">
        <f t="shared" si="257"/>
        <v/>
      </c>
    </row>
    <row r="5681" spans="23:24" hidden="1" x14ac:dyDescent="0.25">
      <c r="W5681" s="1">
        <f t="shared" si="258"/>
        <v>0</v>
      </c>
      <c r="X5681" s="1" t="str">
        <f t="shared" si="257"/>
        <v/>
      </c>
    </row>
    <row r="5682" spans="23:24" hidden="1" x14ac:dyDescent="0.25">
      <c r="W5682" s="1">
        <f t="shared" si="258"/>
        <v>0</v>
      </c>
      <c r="X5682" s="1" t="str">
        <f t="shared" si="257"/>
        <v/>
      </c>
    </row>
    <row r="5683" spans="23:24" hidden="1" x14ac:dyDescent="0.25">
      <c r="W5683" s="1">
        <f t="shared" si="258"/>
        <v>0</v>
      </c>
      <c r="X5683" s="1" t="str">
        <f t="shared" si="257"/>
        <v/>
      </c>
    </row>
    <row r="5684" spans="23:24" hidden="1" x14ac:dyDescent="0.25">
      <c r="W5684" s="1">
        <f t="shared" si="258"/>
        <v>0</v>
      </c>
      <c r="X5684" s="1" t="str">
        <f t="shared" si="257"/>
        <v/>
      </c>
    </row>
    <row r="5685" spans="23:24" hidden="1" x14ac:dyDescent="0.25">
      <c r="W5685" s="1">
        <f t="shared" si="258"/>
        <v>0</v>
      </c>
      <c r="X5685" s="1" t="str">
        <f t="shared" si="257"/>
        <v/>
      </c>
    </row>
    <row r="5686" spans="23:24" hidden="1" x14ac:dyDescent="0.25">
      <c r="W5686" s="1">
        <f t="shared" si="258"/>
        <v>0</v>
      </c>
      <c r="X5686" s="1" t="str">
        <f t="shared" si="257"/>
        <v/>
      </c>
    </row>
    <row r="5687" spans="23:24" hidden="1" x14ac:dyDescent="0.25">
      <c r="W5687" s="1">
        <f t="shared" si="258"/>
        <v>0</v>
      </c>
      <c r="X5687" s="1" t="str">
        <f t="shared" si="257"/>
        <v/>
      </c>
    </row>
    <row r="5688" spans="23:24" hidden="1" x14ac:dyDescent="0.25">
      <c r="W5688" s="1">
        <f t="shared" si="258"/>
        <v>0</v>
      </c>
      <c r="X5688" s="1" t="str">
        <f t="shared" si="257"/>
        <v/>
      </c>
    </row>
    <row r="5689" spans="23:24" hidden="1" x14ac:dyDescent="0.25">
      <c r="W5689" s="1">
        <f t="shared" si="258"/>
        <v>0</v>
      </c>
      <c r="X5689" s="1" t="str">
        <f t="shared" si="257"/>
        <v/>
      </c>
    </row>
    <row r="5690" spans="23:24" hidden="1" x14ac:dyDescent="0.25">
      <c r="W5690" s="1">
        <f t="shared" si="258"/>
        <v>0</v>
      </c>
      <c r="X5690" s="1" t="str">
        <f t="shared" si="257"/>
        <v/>
      </c>
    </row>
    <row r="5691" spans="23:24" hidden="1" x14ac:dyDescent="0.25">
      <c r="W5691" s="1">
        <f t="shared" si="258"/>
        <v>0</v>
      </c>
      <c r="X5691" s="1" t="str">
        <f t="shared" si="257"/>
        <v/>
      </c>
    </row>
    <row r="5692" spans="23:24" hidden="1" x14ac:dyDescent="0.25">
      <c r="W5692" s="1">
        <f t="shared" si="258"/>
        <v>0</v>
      </c>
      <c r="X5692" s="1" t="str">
        <f t="shared" si="257"/>
        <v/>
      </c>
    </row>
    <row r="5693" spans="23:24" hidden="1" x14ac:dyDescent="0.25">
      <c r="W5693" s="1">
        <f t="shared" si="258"/>
        <v>0</v>
      </c>
      <c r="X5693" s="1" t="str">
        <f t="shared" si="257"/>
        <v/>
      </c>
    </row>
    <row r="5694" spans="23:24" hidden="1" x14ac:dyDescent="0.25">
      <c r="W5694" s="1">
        <f t="shared" si="258"/>
        <v>0</v>
      </c>
      <c r="X5694" s="1" t="str">
        <f t="shared" si="257"/>
        <v/>
      </c>
    </row>
    <row r="5695" spans="23:24" hidden="1" x14ac:dyDescent="0.25">
      <c r="W5695" s="1">
        <f t="shared" si="258"/>
        <v>0</v>
      </c>
      <c r="X5695" s="1" t="str">
        <f t="shared" si="257"/>
        <v/>
      </c>
    </row>
    <row r="5696" spans="23:24" hidden="1" x14ac:dyDescent="0.25">
      <c r="W5696" s="1">
        <f t="shared" si="258"/>
        <v>0</v>
      </c>
      <c r="X5696" s="1" t="str">
        <f t="shared" si="257"/>
        <v/>
      </c>
    </row>
    <row r="5697" spans="23:24" hidden="1" x14ac:dyDescent="0.25">
      <c r="W5697" s="1">
        <f t="shared" si="258"/>
        <v>0</v>
      </c>
      <c r="X5697" s="1" t="str">
        <f t="shared" si="257"/>
        <v/>
      </c>
    </row>
    <row r="5698" spans="23:24" hidden="1" x14ac:dyDescent="0.25">
      <c r="W5698" s="1">
        <f t="shared" si="258"/>
        <v>0</v>
      </c>
      <c r="X5698" s="1" t="str">
        <f t="shared" si="257"/>
        <v/>
      </c>
    </row>
    <row r="5699" spans="23:24" hidden="1" x14ac:dyDescent="0.25">
      <c r="W5699" s="1">
        <f t="shared" si="258"/>
        <v>0</v>
      </c>
      <c r="X5699" s="1" t="str">
        <f t="shared" si="257"/>
        <v/>
      </c>
    </row>
    <row r="5700" spans="23:24" hidden="1" x14ac:dyDescent="0.25">
      <c r="W5700" s="1">
        <f t="shared" si="258"/>
        <v>0</v>
      </c>
      <c r="X5700" s="1" t="str">
        <f t="shared" ref="X5700:X5763" si="259">IF(YEAR(W5700)=$W$1,F5700,"")</f>
        <v/>
      </c>
    </row>
    <row r="5701" spans="23:24" hidden="1" x14ac:dyDescent="0.25">
      <c r="W5701" s="1">
        <f t="shared" si="258"/>
        <v>0</v>
      </c>
      <c r="X5701" s="1" t="str">
        <f t="shared" si="259"/>
        <v/>
      </c>
    </row>
    <row r="5702" spans="23:24" hidden="1" x14ac:dyDescent="0.25">
      <c r="W5702" s="1">
        <f t="shared" si="258"/>
        <v>0</v>
      </c>
      <c r="X5702" s="1" t="str">
        <f t="shared" si="259"/>
        <v/>
      </c>
    </row>
    <row r="5703" spans="23:24" hidden="1" x14ac:dyDescent="0.25">
      <c r="W5703" s="1">
        <f t="shared" si="258"/>
        <v>0</v>
      </c>
      <c r="X5703" s="1" t="str">
        <f t="shared" si="259"/>
        <v/>
      </c>
    </row>
    <row r="5704" spans="23:24" hidden="1" x14ac:dyDescent="0.25">
      <c r="W5704" s="1">
        <f t="shared" si="258"/>
        <v>0</v>
      </c>
      <c r="X5704" s="1" t="str">
        <f t="shared" si="259"/>
        <v/>
      </c>
    </row>
    <row r="5705" spans="23:24" hidden="1" x14ac:dyDescent="0.25">
      <c r="W5705" s="1">
        <f t="shared" ref="W5705:W5768" si="260">E5705</f>
        <v>0</v>
      </c>
      <c r="X5705" s="1" t="str">
        <f t="shared" si="259"/>
        <v/>
      </c>
    </row>
    <row r="5706" spans="23:24" hidden="1" x14ac:dyDescent="0.25">
      <c r="W5706" s="1">
        <f t="shared" si="260"/>
        <v>0</v>
      </c>
      <c r="X5706" s="1" t="str">
        <f t="shared" si="259"/>
        <v/>
      </c>
    </row>
    <row r="5707" spans="23:24" hidden="1" x14ac:dyDescent="0.25">
      <c r="W5707" s="1">
        <f t="shared" si="260"/>
        <v>0</v>
      </c>
      <c r="X5707" s="1" t="str">
        <f t="shared" si="259"/>
        <v/>
      </c>
    </row>
    <row r="5708" spans="23:24" hidden="1" x14ac:dyDescent="0.25">
      <c r="W5708" s="1">
        <f t="shared" si="260"/>
        <v>0</v>
      </c>
      <c r="X5708" s="1" t="str">
        <f t="shared" si="259"/>
        <v/>
      </c>
    </row>
    <row r="5709" spans="23:24" hidden="1" x14ac:dyDescent="0.25">
      <c r="W5709" s="1">
        <f t="shared" si="260"/>
        <v>0</v>
      </c>
      <c r="X5709" s="1" t="str">
        <f t="shared" si="259"/>
        <v/>
      </c>
    </row>
    <row r="5710" spans="23:24" hidden="1" x14ac:dyDescent="0.25">
      <c r="W5710" s="1">
        <f t="shared" si="260"/>
        <v>0</v>
      </c>
      <c r="X5710" s="1" t="str">
        <f t="shared" si="259"/>
        <v/>
      </c>
    </row>
    <row r="5711" spans="23:24" hidden="1" x14ac:dyDescent="0.25">
      <c r="W5711" s="1">
        <f t="shared" si="260"/>
        <v>0</v>
      </c>
      <c r="X5711" s="1" t="str">
        <f t="shared" si="259"/>
        <v/>
      </c>
    </row>
    <row r="5712" spans="23:24" hidden="1" x14ac:dyDescent="0.25">
      <c r="W5712" s="1">
        <f t="shared" si="260"/>
        <v>0</v>
      </c>
      <c r="X5712" s="1" t="str">
        <f t="shared" si="259"/>
        <v/>
      </c>
    </row>
    <row r="5713" spans="23:24" hidden="1" x14ac:dyDescent="0.25">
      <c r="W5713" s="1">
        <f t="shared" si="260"/>
        <v>0</v>
      </c>
      <c r="X5713" s="1" t="str">
        <f t="shared" si="259"/>
        <v/>
      </c>
    </row>
    <row r="5714" spans="23:24" hidden="1" x14ac:dyDescent="0.25">
      <c r="W5714" s="1">
        <f t="shared" si="260"/>
        <v>0</v>
      </c>
      <c r="X5714" s="1" t="str">
        <f t="shared" si="259"/>
        <v/>
      </c>
    </row>
    <row r="5715" spans="23:24" hidden="1" x14ac:dyDescent="0.25">
      <c r="W5715" s="1">
        <f t="shared" si="260"/>
        <v>0</v>
      </c>
      <c r="X5715" s="1" t="str">
        <f t="shared" si="259"/>
        <v/>
      </c>
    </row>
    <row r="5716" spans="23:24" hidden="1" x14ac:dyDescent="0.25">
      <c r="W5716" s="1">
        <f t="shared" si="260"/>
        <v>0</v>
      </c>
      <c r="X5716" s="1" t="str">
        <f t="shared" si="259"/>
        <v/>
      </c>
    </row>
    <row r="5717" spans="23:24" hidden="1" x14ac:dyDescent="0.25">
      <c r="W5717" s="1">
        <f t="shared" si="260"/>
        <v>0</v>
      </c>
      <c r="X5717" s="1" t="str">
        <f t="shared" si="259"/>
        <v/>
      </c>
    </row>
    <row r="5718" spans="23:24" hidden="1" x14ac:dyDescent="0.25">
      <c r="W5718" s="1">
        <f t="shared" si="260"/>
        <v>0</v>
      </c>
      <c r="X5718" s="1" t="str">
        <f t="shared" si="259"/>
        <v/>
      </c>
    </row>
    <row r="5719" spans="23:24" hidden="1" x14ac:dyDescent="0.25">
      <c r="W5719" s="1">
        <f t="shared" si="260"/>
        <v>0</v>
      </c>
      <c r="X5719" s="1" t="str">
        <f t="shared" si="259"/>
        <v/>
      </c>
    </row>
    <row r="5720" spans="23:24" hidden="1" x14ac:dyDescent="0.25">
      <c r="W5720" s="1">
        <f t="shared" si="260"/>
        <v>0</v>
      </c>
      <c r="X5720" s="1" t="str">
        <f t="shared" si="259"/>
        <v/>
      </c>
    </row>
    <row r="5721" spans="23:24" hidden="1" x14ac:dyDescent="0.25">
      <c r="W5721" s="1">
        <f t="shared" si="260"/>
        <v>0</v>
      </c>
      <c r="X5721" s="1" t="str">
        <f t="shared" si="259"/>
        <v/>
      </c>
    </row>
    <row r="5722" spans="23:24" hidden="1" x14ac:dyDescent="0.25">
      <c r="W5722" s="1">
        <f t="shared" si="260"/>
        <v>0</v>
      </c>
      <c r="X5722" s="1" t="str">
        <f t="shared" si="259"/>
        <v/>
      </c>
    </row>
    <row r="5723" spans="23:24" hidden="1" x14ac:dyDescent="0.25">
      <c r="W5723" s="1">
        <f t="shared" si="260"/>
        <v>0</v>
      </c>
      <c r="X5723" s="1" t="str">
        <f t="shared" si="259"/>
        <v/>
      </c>
    </row>
    <row r="5724" spans="23:24" hidden="1" x14ac:dyDescent="0.25">
      <c r="W5724" s="1">
        <f t="shared" si="260"/>
        <v>0</v>
      </c>
      <c r="X5724" s="1" t="str">
        <f t="shared" si="259"/>
        <v/>
      </c>
    </row>
    <row r="5725" spans="23:24" hidden="1" x14ac:dyDescent="0.25">
      <c r="W5725" s="1">
        <f t="shared" si="260"/>
        <v>0</v>
      </c>
      <c r="X5725" s="1" t="str">
        <f t="shared" si="259"/>
        <v/>
      </c>
    </row>
    <row r="5726" spans="23:24" hidden="1" x14ac:dyDescent="0.25">
      <c r="W5726" s="1">
        <f t="shared" si="260"/>
        <v>0</v>
      </c>
      <c r="X5726" s="1" t="str">
        <f t="shared" si="259"/>
        <v/>
      </c>
    </row>
    <row r="5727" spans="23:24" hidden="1" x14ac:dyDescent="0.25">
      <c r="W5727" s="1">
        <f t="shared" si="260"/>
        <v>0</v>
      </c>
      <c r="X5727" s="1" t="str">
        <f t="shared" si="259"/>
        <v/>
      </c>
    </row>
    <row r="5728" spans="23:24" hidden="1" x14ac:dyDescent="0.25">
      <c r="W5728" s="1">
        <f t="shared" si="260"/>
        <v>0</v>
      </c>
      <c r="X5728" s="1" t="str">
        <f t="shared" si="259"/>
        <v/>
      </c>
    </row>
    <row r="5729" spans="23:24" hidden="1" x14ac:dyDescent="0.25">
      <c r="W5729" s="1">
        <f t="shared" si="260"/>
        <v>0</v>
      </c>
      <c r="X5729" s="1" t="str">
        <f t="shared" si="259"/>
        <v/>
      </c>
    </row>
    <row r="5730" spans="23:24" hidden="1" x14ac:dyDescent="0.25">
      <c r="W5730" s="1">
        <f t="shared" si="260"/>
        <v>0</v>
      </c>
      <c r="X5730" s="1" t="str">
        <f t="shared" si="259"/>
        <v/>
      </c>
    </row>
    <row r="5731" spans="23:24" hidden="1" x14ac:dyDescent="0.25">
      <c r="W5731" s="1">
        <f t="shared" si="260"/>
        <v>0</v>
      </c>
      <c r="X5731" s="1" t="str">
        <f t="shared" si="259"/>
        <v/>
      </c>
    </row>
    <row r="5732" spans="23:24" hidden="1" x14ac:dyDescent="0.25">
      <c r="W5732" s="1">
        <f t="shared" si="260"/>
        <v>0</v>
      </c>
      <c r="X5732" s="1" t="str">
        <f t="shared" si="259"/>
        <v/>
      </c>
    </row>
    <row r="5733" spans="23:24" hidden="1" x14ac:dyDescent="0.25">
      <c r="W5733" s="1">
        <f t="shared" si="260"/>
        <v>0</v>
      </c>
      <c r="X5733" s="1" t="str">
        <f t="shared" si="259"/>
        <v/>
      </c>
    </row>
    <row r="5734" spans="23:24" hidden="1" x14ac:dyDescent="0.25">
      <c r="W5734" s="1">
        <f t="shared" si="260"/>
        <v>0</v>
      </c>
      <c r="X5734" s="1" t="str">
        <f t="shared" si="259"/>
        <v/>
      </c>
    </row>
    <row r="5735" spans="23:24" hidden="1" x14ac:dyDescent="0.25">
      <c r="W5735" s="1">
        <f t="shared" si="260"/>
        <v>0</v>
      </c>
      <c r="X5735" s="1" t="str">
        <f t="shared" si="259"/>
        <v/>
      </c>
    </row>
    <row r="5736" spans="23:24" hidden="1" x14ac:dyDescent="0.25">
      <c r="W5736" s="1">
        <f t="shared" si="260"/>
        <v>0</v>
      </c>
      <c r="X5736" s="1" t="str">
        <f t="shared" si="259"/>
        <v/>
      </c>
    </row>
    <row r="5737" spans="23:24" hidden="1" x14ac:dyDescent="0.25">
      <c r="W5737" s="1">
        <f t="shared" si="260"/>
        <v>0</v>
      </c>
      <c r="X5737" s="1" t="str">
        <f t="shared" si="259"/>
        <v/>
      </c>
    </row>
    <row r="5738" spans="23:24" hidden="1" x14ac:dyDescent="0.25">
      <c r="W5738" s="1">
        <f t="shared" si="260"/>
        <v>0</v>
      </c>
      <c r="X5738" s="1" t="str">
        <f t="shared" si="259"/>
        <v/>
      </c>
    </row>
    <row r="5739" spans="23:24" hidden="1" x14ac:dyDescent="0.25">
      <c r="W5739" s="1">
        <f t="shared" si="260"/>
        <v>0</v>
      </c>
      <c r="X5739" s="1" t="str">
        <f t="shared" si="259"/>
        <v/>
      </c>
    </row>
    <row r="5740" spans="23:24" hidden="1" x14ac:dyDescent="0.25">
      <c r="W5740" s="1">
        <f t="shared" si="260"/>
        <v>0</v>
      </c>
      <c r="X5740" s="1" t="str">
        <f t="shared" si="259"/>
        <v/>
      </c>
    </row>
    <row r="5741" spans="23:24" hidden="1" x14ac:dyDescent="0.25">
      <c r="W5741" s="1">
        <f t="shared" si="260"/>
        <v>0</v>
      </c>
      <c r="X5741" s="1" t="str">
        <f t="shared" si="259"/>
        <v/>
      </c>
    </row>
    <row r="5742" spans="23:24" hidden="1" x14ac:dyDescent="0.25">
      <c r="W5742" s="1">
        <f t="shared" si="260"/>
        <v>0</v>
      </c>
      <c r="X5742" s="1" t="str">
        <f t="shared" si="259"/>
        <v/>
      </c>
    </row>
    <row r="5743" spans="23:24" hidden="1" x14ac:dyDescent="0.25">
      <c r="W5743" s="1">
        <f t="shared" si="260"/>
        <v>0</v>
      </c>
      <c r="X5743" s="1" t="str">
        <f t="shared" si="259"/>
        <v/>
      </c>
    </row>
    <row r="5744" spans="23:24" hidden="1" x14ac:dyDescent="0.25">
      <c r="W5744" s="1">
        <f t="shared" si="260"/>
        <v>0</v>
      </c>
      <c r="X5744" s="1" t="str">
        <f t="shared" si="259"/>
        <v/>
      </c>
    </row>
    <row r="5745" spans="23:24" hidden="1" x14ac:dyDescent="0.25">
      <c r="W5745" s="1">
        <f t="shared" si="260"/>
        <v>0</v>
      </c>
      <c r="X5745" s="1" t="str">
        <f t="shared" si="259"/>
        <v/>
      </c>
    </row>
    <row r="5746" spans="23:24" hidden="1" x14ac:dyDescent="0.25">
      <c r="W5746" s="1">
        <f t="shared" si="260"/>
        <v>0</v>
      </c>
      <c r="X5746" s="1" t="str">
        <f t="shared" si="259"/>
        <v/>
      </c>
    </row>
    <row r="5747" spans="23:24" hidden="1" x14ac:dyDescent="0.25">
      <c r="W5747" s="1">
        <f t="shared" si="260"/>
        <v>0</v>
      </c>
      <c r="X5747" s="1" t="str">
        <f t="shared" si="259"/>
        <v/>
      </c>
    </row>
    <row r="5748" spans="23:24" hidden="1" x14ac:dyDescent="0.25">
      <c r="W5748" s="1">
        <f t="shared" si="260"/>
        <v>0</v>
      </c>
      <c r="X5748" s="1" t="str">
        <f t="shared" si="259"/>
        <v/>
      </c>
    </row>
    <row r="5749" spans="23:24" hidden="1" x14ac:dyDescent="0.25">
      <c r="W5749" s="1">
        <f t="shared" si="260"/>
        <v>0</v>
      </c>
      <c r="X5749" s="1" t="str">
        <f t="shared" si="259"/>
        <v/>
      </c>
    </row>
    <row r="5750" spans="23:24" hidden="1" x14ac:dyDescent="0.25">
      <c r="W5750" s="1">
        <f t="shared" si="260"/>
        <v>0</v>
      </c>
      <c r="X5750" s="1" t="str">
        <f t="shared" si="259"/>
        <v/>
      </c>
    </row>
    <row r="5751" spans="23:24" hidden="1" x14ac:dyDescent="0.25">
      <c r="W5751" s="1">
        <f t="shared" si="260"/>
        <v>0</v>
      </c>
      <c r="X5751" s="1" t="str">
        <f t="shared" si="259"/>
        <v/>
      </c>
    </row>
    <row r="5752" spans="23:24" hidden="1" x14ac:dyDescent="0.25">
      <c r="W5752" s="1">
        <f t="shared" si="260"/>
        <v>0</v>
      </c>
      <c r="X5752" s="1" t="str">
        <f t="shared" si="259"/>
        <v/>
      </c>
    </row>
    <row r="5753" spans="23:24" hidden="1" x14ac:dyDescent="0.25">
      <c r="W5753" s="1">
        <f t="shared" si="260"/>
        <v>0</v>
      </c>
      <c r="X5753" s="1" t="str">
        <f t="shared" si="259"/>
        <v/>
      </c>
    </row>
    <row r="5754" spans="23:24" hidden="1" x14ac:dyDescent="0.25">
      <c r="W5754" s="1">
        <f t="shared" si="260"/>
        <v>0</v>
      </c>
      <c r="X5754" s="1" t="str">
        <f t="shared" si="259"/>
        <v/>
      </c>
    </row>
    <row r="5755" spans="23:24" hidden="1" x14ac:dyDescent="0.25">
      <c r="W5755" s="1">
        <f t="shared" si="260"/>
        <v>0</v>
      </c>
      <c r="X5755" s="1" t="str">
        <f t="shared" si="259"/>
        <v/>
      </c>
    </row>
    <row r="5756" spans="23:24" hidden="1" x14ac:dyDescent="0.25">
      <c r="W5756" s="1">
        <f t="shared" si="260"/>
        <v>0</v>
      </c>
      <c r="X5756" s="1" t="str">
        <f t="shared" si="259"/>
        <v/>
      </c>
    </row>
    <row r="5757" spans="23:24" hidden="1" x14ac:dyDescent="0.25">
      <c r="W5757" s="1">
        <f t="shared" si="260"/>
        <v>0</v>
      </c>
      <c r="X5757" s="1" t="str">
        <f t="shared" si="259"/>
        <v/>
      </c>
    </row>
    <row r="5758" spans="23:24" hidden="1" x14ac:dyDescent="0.25">
      <c r="W5758" s="1">
        <f t="shared" si="260"/>
        <v>0</v>
      </c>
      <c r="X5758" s="1" t="str">
        <f t="shared" si="259"/>
        <v/>
      </c>
    </row>
    <row r="5759" spans="23:24" hidden="1" x14ac:dyDescent="0.25">
      <c r="W5759" s="1">
        <f t="shared" si="260"/>
        <v>0</v>
      </c>
      <c r="X5759" s="1" t="str">
        <f t="shared" si="259"/>
        <v/>
      </c>
    </row>
    <row r="5760" spans="23:24" hidden="1" x14ac:dyDescent="0.25">
      <c r="W5760" s="1">
        <f t="shared" si="260"/>
        <v>0</v>
      </c>
      <c r="X5760" s="1" t="str">
        <f t="shared" si="259"/>
        <v/>
      </c>
    </row>
    <row r="5761" spans="23:24" hidden="1" x14ac:dyDescent="0.25">
      <c r="W5761" s="1">
        <f t="shared" si="260"/>
        <v>0</v>
      </c>
      <c r="X5761" s="1" t="str">
        <f t="shared" si="259"/>
        <v/>
      </c>
    </row>
    <row r="5762" spans="23:24" hidden="1" x14ac:dyDescent="0.25">
      <c r="W5762" s="1">
        <f t="shared" si="260"/>
        <v>0</v>
      </c>
      <c r="X5762" s="1" t="str">
        <f t="shared" si="259"/>
        <v/>
      </c>
    </row>
    <row r="5763" spans="23:24" hidden="1" x14ac:dyDescent="0.25">
      <c r="W5763" s="1">
        <f t="shared" si="260"/>
        <v>0</v>
      </c>
      <c r="X5763" s="1" t="str">
        <f t="shared" si="259"/>
        <v/>
      </c>
    </row>
    <row r="5764" spans="23:24" hidden="1" x14ac:dyDescent="0.25">
      <c r="W5764" s="1">
        <f t="shared" si="260"/>
        <v>0</v>
      </c>
      <c r="X5764" s="1" t="str">
        <f t="shared" ref="X5764:X5827" si="261">IF(YEAR(W5764)=$W$1,F5764,"")</f>
        <v/>
      </c>
    </row>
    <row r="5765" spans="23:24" hidden="1" x14ac:dyDescent="0.25">
      <c r="W5765" s="1">
        <f t="shared" si="260"/>
        <v>0</v>
      </c>
      <c r="X5765" s="1" t="str">
        <f t="shared" si="261"/>
        <v/>
      </c>
    </row>
    <row r="5766" spans="23:24" hidden="1" x14ac:dyDescent="0.25">
      <c r="W5766" s="1">
        <f t="shared" si="260"/>
        <v>0</v>
      </c>
      <c r="X5766" s="1" t="str">
        <f t="shared" si="261"/>
        <v/>
      </c>
    </row>
    <row r="5767" spans="23:24" hidden="1" x14ac:dyDescent="0.25">
      <c r="W5767" s="1">
        <f t="shared" si="260"/>
        <v>0</v>
      </c>
      <c r="X5767" s="1" t="str">
        <f t="shared" si="261"/>
        <v/>
      </c>
    </row>
    <row r="5768" spans="23:24" hidden="1" x14ac:dyDescent="0.25">
      <c r="W5768" s="1">
        <f t="shared" si="260"/>
        <v>0</v>
      </c>
      <c r="X5768" s="1" t="str">
        <f t="shared" si="261"/>
        <v/>
      </c>
    </row>
    <row r="5769" spans="23:24" hidden="1" x14ac:dyDescent="0.25">
      <c r="W5769" s="1">
        <f t="shared" ref="W5769:W5832" si="262">E5769</f>
        <v>0</v>
      </c>
      <c r="X5769" s="1" t="str">
        <f t="shared" si="261"/>
        <v/>
      </c>
    </row>
    <row r="5770" spans="23:24" hidden="1" x14ac:dyDescent="0.25">
      <c r="W5770" s="1">
        <f t="shared" si="262"/>
        <v>0</v>
      </c>
      <c r="X5770" s="1" t="str">
        <f t="shared" si="261"/>
        <v/>
      </c>
    </row>
    <row r="5771" spans="23:24" hidden="1" x14ac:dyDescent="0.25">
      <c r="W5771" s="1">
        <f t="shared" si="262"/>
        <v>0</v>
      </c>
      <c r="X5771" s="1" t="str">
        <f t="shared" si="261"/>
        <v/>
      </c>
    </row>
    <row r="5772" spans="23:24" hidden="1" x14ac:dyDescent="0.25">
      <c r="W5772" s="1">
        <f t="shared" si="262"/>
        <v>0</v>
      </c>
      <c r="X5772" s="1" t="str">
        <f t="shared" si="261"/>
        <v/>
      </c>
    </row>
    <row r="5773" spans="23:24" hidden="1" x14ac:dyDescent="0.25">
      <c r="W5773" s="1">
        <f t="shared" si="262"/>
        <v>0</v>
      </c>
      <c r="X5773" s="1" t="str">
        <f t="shared" si="261"/>
        <v/>
      </c>
    </row>
    <row r="5774" spans="23:24" hidden="1" x14ac:dyDescent="0.25">
      <c r="W5774" s="1">
        <f t="shared" si="262"/>
        <v>0</v>
      </c>
      <c r="X5774" s="1" t="str">
        <f t="shared" si="261"/>
        <v/>
      </c>
    </row>
    <row r="5775" spans="23:24" hidden="1" x14ac:dyDescent="0.25">
      <c r="W5775" s="1">
        <f t="shared" si="262"/>
        <v>0</v>
      </c>
      <c r="X5775" s="1" t="str">
        <f t="shared" si="261"/>
        <v/>
      </c>
    </row>
    <row r="5776" spans="23:24" hidden="1" x14ac:dyDescent="0.25">
      <c r="W5776" s="1">
        <f t="shared" si="262"/>
        <v>0</v>
      </c>
      <c r="X5776" s="1" t="str">
        <f t="shared" si="261"/>
        <v/>
      </c>
    </row>
    <row r="5777" spans="23:24" hidden="1" x14ac:dyDescent="0.25">
      <c r="W5777" s="1">
        <f t="shared" si="262"/>
        <v>0</v>
      </c>
      <c r="X5777" s="1" t="str">
        <f t="shared" si="261"/>
        <v/>
      </c>
    </row>
    <row r="5778" spans="23:24" hidden="1" x14ac:dyDescent="0.25">
      <c r="W5778" s="1">
        <f t="shared" si="262"/>
        <v>0</v>
      </c>
      <c r="X5778" s="1" t="str">
        <f t="shared" si="261"/>
        <v/>
      </c>
    </row>
    <row r="5779" spans="23:24" hidden="1" x14ac:dyDescent="0.25">
      <c r="W5779" s="1">
        <f t="shared" si="262"/>
        <v>0</v>
      </c>
      <c r="X5779" s="1" t="str">
        <f t="shared" si="261"/>
        <v/>
      </c>
    </row>
    <row r="5780" spans="23:24" hidden="1" x14ac:dyDescent="0.25">
      <c r="W5780" s="1">
        <f t="shared" si="262"/>
        <v>0</v>
      </c>
      <c r="X5780" s="1" t="str">
        <f t="shared" si="261"/>
        <v/>
      </c>
    </row>
    <row r="5781" spans="23:24" hidden="1" x14ac:dyDescent="0.25">
      <c r="W5781" s="1">
        <f t="shared" si="262"/>
        <v>0</v>
      </c>
      <c r="X5781" s="1" t="str">
        <f t="shared" si="261"/>
        <v/>
      </c>
    </row>
    <row r="5782" spans="23:24" hidden="1" x14ac:dyDescent="0.25">
      <c r="W5782" s="1">
        <f t="shared" si="262"/>
        <v>0</v>
      </c>
      <c r="X5782" s="1" t="str">
        <f t="shared" si="261"/>
        <v/>
      </c>
    </row>
    <row r="5783" spans="23:24" hidden="1" x14ac:dyDescent="0.25">
      <c r="W5783" s="1">
        <f t="shared" si="262"/>
        <v>0</v>
      </c>
      <c r="X5783" s="1" t="str">
        <f t="shared" si="261"/>
        <v/>
      </c>
    </row>
    <row r="5784" spans="23:24" hidden="1" x14ac:dyDescent="0.25">
      <c r="W5784" s="1">
        <f t="shared" si="262"/>
        <v>0</v>
      </c>
      <c r="X5784" s="1" t="str">
        <f t="shared" si="261"/>
        <v/>
      </c>
    </row>
    <row r="5785" spans="23:24" hidden="1" x14ac:dyDescent="0.25">
      <c r="W5785" s="1">
        <f t="shared" si="262"/>
        <v>0</v>
      </c>
      <c r="X5785" s="1" t="str">
        <f t="shared" si="261"/>
        <v/>
      </c>
    </row>
    <row r="5786" spans="23:24" hidden="1" x14ac:dyDescent="0.25">
      <c r="W5786" s="1">
        <f t="shared" si="262"/>
        <v>0</v>
      </c>
      <c r="X5786" s="1" t="str">
        <f t="shared" si="261"/>
        <v/>
      </c>
    </row>
    <row r="5787" spans="23:24" hidden="1" x14ac:dyDescent="0.25">
      <c r="W5787" s="1">
        <f t="shared" si="262"/>
        <v>0</v>
      </c>
      <c r="X5787" s="1" t="str">
        <f t="shared" si="261"/>
        <v/>
      </c>
    </row>
    <row r="5788" spans="23:24" hidden="1" x14ac:dyDescent="0.25">
      <c r="W5788" s="1">
        <f t="shared" si="262"/>
        <v>0</v>
      </c>
      <c r="X5788" s="1" t="str">
        <f t="shared" si="261"/>
        <v/>
      </c>
    </row>
    <row r="5789" spans="23:24" hidden="1" x14ac:dyDescent="0.25">
      <c r="W5789" s="1">
        <f t="shared" si="262"/>
        <v>0</v>
      </c>
      <c r="X5789" s="1" t="str">
        <f t="shared" si="261"/>
        <v/>
      </c>
    </row>
    <row r="5790" spans="23:24" hidden="1" x14ac:dyDescent="0.25">
      <c r="W5790" s="1">
        <f t="shared" si="262"/>
        <v>0</v>
      </c>
      <c r="X5790" s="1" t="str">
        <f t="shared" si="261"/>
        <v/>
      </c>
    </row>
    <row r="5791" spans="23:24" hidden="1" x14ac:dyDescent="0.25">
      <c r="W5791" s="1">
        <f t="shared" si="262"/>
        <v>0</v>
      </c>
      <c r="X5791" s="1" t="str">
        <f t="shared" si="261"/>
        <v/>
      </c>
    </row>
    <row r="5792" spans="23:24" hidden="1" x14ac:dyDescent="0.25">
      <c r="W5792" s="1">
        <f t="shared" si="262"/>
        <v>0</v>
      </c>
      <c r="X5792" s="1" t="str">
        <f t="shared" si="261"/>
        <v/>
      </c>
    </row>
    <row r="5793" spans="23:24" hidden="1" x14ac:dyDescent="0.25">
      <c r="W5793" s="1">
        <f t="shared" si="262"/>
        <v>0</v>
      </c>
      <c r="X5793" s="1" t="str">
        <f t="shared" si="261"/>
        <v/>
      </c>
    </row>
    <row r="5794" spans="23:24" hidden="1" x14ac:dyDescent="0.25">
      <c r="W5794" s="1">
        <f t="shared" si="262"/>
        <v>0</v>
      </c>
      <c r="X5794" s="1" t="str">
        <f t="shared" si="261"/>
        <v/>
      </c>
    </row>
    <row r="5795" spans="23:24" hidden="1" x14ac:dyDescent="0.25">
      <c r="W5795" s="1">
        <f t="shared" si="262"/>
        <v>0</v>
      </c>
      <c r="X5795" s="1" t="str">
        <f t="shared" si="261"/>
        <v/>
      </c>
    </row>
    <row r="5796" spans="23:24" hidden="1" x14ac:dyDescent="0.25">
      <c r="W5796" s="1">
        <f t="shared" si="262"/>
        <v>0</v>
      </c>
      <c r="X5796" s="1" t="str">
        <f t="shared" si="261"/>
        <v/>
      </c>
    </row>
    <row r="5797" spans="23:24" hidden="1" x14ac:dyDescent="0.25">
      <c r="W5797" s="1">
        <f t="shared" si="262"/>
        <v>0</v>
      </c>
      <c r="X5797" s="1" t="str">
        <f t="shared" si="261"/>
        <v/>
      </c>
    </row>
    <row r="5798" spans="23:24" hidden="1" x14ac:dyDescent="0.25">
      <c r="W5798" s="1">
        <f t="shared" si="262"/>
        <v>0</v>
      </c>
      <c r="X5798" s="1" t="str">
        <f t="shared" si="261"/>
        <v/>
      </c>
    </row>
    <row r="5799" spans="23:24" hidden="1" x14ac:dyDescent="0.25">
      <c r="W5799" s="1">
        <f t="shared" si="262"/>
        <v>0</v>
      </c>
      <c r="X5799" s="1" t="str">
        <f t="shared" si="261"/>
        <v/>
      </c>
    </row>
    <row r="5800" spans="23:24" hidden="1" x14ac:dyDescent="0.25">
      <c r="W5800" s="1">
        <f t="shared" si="262"/>
        <v>0</v>
      </c>
      <c r="X5800" s="1" t="str">
        <f t="shared" si="261"/>
        <v/>
      </c>
    </row>
    <row r="5801" spans="23:24" hidden="1" x14ac:dyDescent="0.25">
      <c r="W5801" s="1">
        <f t="shared" si="262"/>
        <v>0</v>
      </c>
      <c r="X5801" s="1" t="str">
        <f t="shared" si="261"/>
        <v/>
      </c>
    </row>
    <row r="5802" spans="23:24" hidden="1" x14ac:dyDescent="0.25">
      <c r="W5802" s="1">
        <f t="shared" si="262"/>
        <v>0</v>
      </c>
      <c r="X5802" s="1" t="str">
        <f t="shared" si="261"/>
        <v/>
      </c>
    </row>
    <row r="5803" spans="23:24" hidden="1" x14ac:dyDescent="0.25">
      <c r="W5803" s="1">
        <f t="shared" si="262"/>
        <v>0</v>
      </c>
      <c r="X5803" s="1" t="str">
        <f t="shared" si="261"/>
        <v/>
      </c>
    </row>
    <row r="5804" spans="23:24" hidden="1" x14ac:dyDescent="0.25">
      <c r="W5804" s="1">
        <f t="shared" si="262"/>
        <v>0</v>
      </c>
      <c r="X5804" s="1" t="str">
        <f t="shared" si="261"/>
        <v/>
      </c>
    </row>
    <row r="5805" spans="23:24" hidden="1" x14ac:dyDescent="0.25">
      <c r="W5805" s="1">
        <f t="shared" si="262"/>
        <v>0</v>
      </c>
      <c r="X5805" s="1" t="str">
        <f t="shared" si="261"/>
        <v/>
      </c>
    </row>
    <row r="5806" spans="23:24" hidden="1" x14ac:dyDescent="0.25">
      <c r="W5806" s="1">
        <f t="shared" si="262"/>
        <v>0</v>
      </c>
      <c r="X5806" s="1" t="str">
        <f t="shared" si="261"/>
        <v/>
      </c>
    </row>
    <row r="5807" spans="23:24" hidden="1" x14ac:dyDescent="0.25">
      <c r="W5807" s="1">
        <f t="shared" si="262"/>
        <v>0</v>
      </c>
      <c r="X5807" s="1" t="str">
        <f t="shared" si="261"/>
        <v/>
      </c>
    </row>
    <row r="5808" spans="23:24" hidden="1" x14ac:dyDescent="0.25">
      <c r="W5808" s="1">
        <f t="shared" si="262"/>
        <v>0</v>
      </c>
      <c r="X5808" s="1" t="str">
        <f t="shared" si="261"/>
        <v/>
      </c>
    </row>
    <row r="5809" spans="23:24" hidden="1" x14ac:dyDescent="0.25">
      <c r="W5809" s="1">
        <f t="shared" si="262"/>
        <v>0</v>
      </c>
      <c r="X5809" s="1" t="str">
        <f t="shared" si="261"/>
        <v/>
      </c>
    </row>
    <row r="5810" spans="23:24" hidden="1" x14ac:dyDescent="0.25">
      <c r="W5810" s="1">
        <f t="shared" si="262"/>
        <v>0</v>
      </c>
      <c r="X5810" s="1" t="str">
        <f t="shared" si="261"/>
        <v/>
      </c>
    </row>
    <row r="5811" spans="23:24" hidden="1" x14ac:dyDescent="0.25">
      <c r="W5811" s="1">
        <f t="shared" si="262"/>
        <v>0</v>
      </c>
      <c r="X5811" s="1" t="str">
        <f t="shared" si="261"/>
        <v/>
      </c>
    </row>
    <row r="5812" spans="23:24" hidden="1" x14ac:dyDescent="0.25">
      <c r="W5812" s="1">
        <f t="shared" si="262"/>
        <v>0</v>
      </c>
      <c r="X5812" s="1" t="str">
        <f t="shared" si="261"/>
        <v/>
      </c>
    </row>
    <row r="5813" spans="23:24" hidden="1" x14ac:dyDescent="0.25">
      <c r="W5813" s="1">
        <f t="shared" si="262"/>
        <v>0</v>
      </c>
      <c r="X5813" s="1" t="str">
        <f t="shared" si="261"/>
        <v/>
      </c>
    </row>
    <row r="5814" spans="23:24" hidden="1" x14ac:dyDescent="0.25">
      <c r="W5814" s="1">
        <f t="shared" si="262"/>
        <v>0</v>
      </c>
      <c r="X5814" s="1" t="str">
        <f t="shared" si="261"/>
        <v/>
      </c>
    </row>
    <row r="5815" spans="23:24" hidden="1" x14ac:dyDescent="0.25">
      <c r="W5815" s="1">
        <f t="shared" si="262"/>
        <v>0</v>
      </c>
      <c r="X5815" s="1" t="str">
        <f t="shared" si="261"/>
        <v/>
      </c>
    </row>
    <row r="5816" spans="23:24" hidden="1" x14ac:dyDescent="0.25">
      <c r="W5816" s="1">
        <f t="shared" si="262"/>
        <v>0</v>
      </c>
      <c r="X5816" s="1" t="str">
        <f t="shared" si="261"/>
        <v/>
      </c>
    </row>
    <row r="5817" spans="23:24" hidden="1" x14ac:dyDescent="0.25">
      <c r="W5817" s="1">
        <f t="shared" si="262"/>
        <v>0</v>
      </c>
      <c r="X5817" s="1" t="str">
        <f t="shared" si="261"/>
        <v/>
      </c>
    </row>
    <row r="5818" spans="23:24" hidden="1" x14ac:dyDescent="0.25">
      <c r="W5818" s="1">
        <f t="shared" si="262"/>
        <v>0</v>
      </c>
      <c r="X5818" s="1" t="str">
        <f t="shared" si="261"/>
        <v/>
      </c>
    </row>
    <row r="5819" spans="23:24" hidden="1" x14ac:dyDescent="0.25">
      <c r="W5819" s="1">
        <f t="shared" si="262"/>
        <v>0</v>
      </c>
      <c r="X5819" s="1" t="str">
        <f t="shared" si="261"/>
        <v/>
      </c>
    </row>
    <row r="5820" spans="23:24" hidden="1" x14ac:dyDescent="0.25">
      <c r="W5820" s="1">
        <f t="shared" si="262"/>
        <v>0</v>
      </c>
      <c r="X5820" s="1" t="str">
        <f t="shared" si="261"/>
        <v/>
      </c>
    </row>
    <row r="5821" spans="23:24" hidden="1" x14ac:dyDescent="0.25">
      <c r="W5821" s="1">
        <f t="shared" si="262"/>
        <v>0</v>
      </c>
      <c r="X5821" s="1" t="str">
        <f t="shared" si="261"/>
        <v/>
      </c>
    </row>
    <row r="5822" spans="23:24" hidden="1" x14ac:dyDescent="0.25">
      <c r="W5822" s="1">
        <f t="shared" si="262"/>
        <v>0</v>
      </c>
      <c r="X5822" s="1" t="str">
        <f t="shared" si="261"/>
        <v/>
      </c>
    </row>
    <row r="5823" spans="23:24" hidden="1" x14ac:dyDescent="0.25">
      <c r="W5823" s="1">
        <f t="shared" si="262"/>
        <v>0</v>
      </c>
      <c r="X5823" s="1" t="str">
        <f t="shared" si="261"/>
        <v/>
      </c>
    </row>
    <row r="5824" spans="23:24" hidden="1" x14ac:dyDescent="0.25">
      <c r="W5824" s="1">
        <f t="shared" si="262"/>
        <v>0</v>
      </c>
      <c r="X5824" s="1" t="str">
        <f t="shared" si="261"/>
        <v/>
      </c>
    </row>
    <row r="5825" spans="23:24" hidden="1" x14ac:dyDescent="0.25">
      <c r="W5825" s="1">
        <f t="shared" si="262"/>
        <v>0</v>
      </c>
      <c r="X5825" s="1" t="str">
        <f t="shared" si="261"/>
        <v/>
      </c>
    </row>
    <row r="5826" spans="23:24" hidden="1" x14ac:dyDescent="0.25">
      <c r="W5826" s="1">
        <f t="shared" si="262"/>
        <v>0</v>
      </c>
      <c r="X5826" s="1" t="str">
        <f t="shared" si="261"/>
        <v/>
      </c>
    </row>
    <row r="5827" spans="23:24" hidden="1" x14ac:dyDescent="0.25">
      <c r="W5827" s="1">
        <f t="shared" si="262"/>
        <v>0</v>
      </c>
      <c r="X5827" s="1" t="str">
        <f t="shared" si="261"/>
        <v/>
      </c>
    </row>
    <row r="5828" spans="23:24" hidden="1" x14ac:dyDescent="0.25">
      <c r="W5828" s="1">
        <f t="shared" si="262"/>
        <v>0</v>
      </c>
      <c r="X5828" s="1" t="str">
        <f t="shared" ref="X5828:X5891" si="263">IF(YEAR(W5828)=$W$1,F5828,"")</f>
        <v/>
      </c>
    </row>
    <row r="5829" spans="23:24" hidden="1" x14ac:dyDescent="0.25">
      <c r="W5829" s="1">
        <f t="shared" si="262"/>
        <v>0</v>
      </c>
      <c r="X5829" s="1" t="str">
        <f t="shared" si="263"/>
        <v/>
      </c>
    </row>
    <row r="5830" spans="23:24" hidden="1" x14ac:dyDescent="0.25">
      <c r="W5830" s="1">
        <f t="shared" si="262"/>
        <v>0</v>
      </c>
      <c r="X5830" s="1" t="str">
        <f t="shared" si="263"/>
        <v/>
      </c>
    </row>
    <row r="5831" spans="23:24" hidden="1" x14ac:dyDescent="0.25">
      <c r="W5831" s="1">
        <f t="shared" si="262"/>
        <v>0</v>
      </c>
      <c r="X5831" s="1" t="str">
        <f t="shared" si="263"/>
        <v/>
      </c>
    </row>
    <row r="5832" spans="23:24" hidden="1" x14ac:dyDescent="0.25">
      <c r="W5832" s="1">
        <f t="shared" si="262"/>
        <v>0</v>
      </c>
      <c r="X5832" s="1" t="str">
        <f t="shared" si="263"/>
        <v/>
      </c>
    </row>
    <row r="5833" spans="23:24" hidden="1" x14ac:dyDescent="0.25">
      <c r="W5833" s="1">
        <f t="shared" ref="W5833:W5896" si="264">E5833</f>
        <v>0</v>
      </c>
      <c r="X5833" s="1" t="str">
        <f t="shared" si="263"/>
        <v/>
      </c>
    </row>
    <row r="5834" spans="23:24" hidden="1" x14ac:dyDescent="0.25">
      <c r="W5834" s="1">
        <f t="shared" si="264"/>
        <v>0</v>
      </c>
      <c r="X5834" s="1" t="str">
        <f t="shared" si="263"/>
        <v/>
      </c>
    </row>
    <row r="5835" spans="23:24" hidden="1" x14ac:dyDescent="0.25">
      <c r="W5835" s="1">
        <f t="shared" si="264"/>
        <v>0</v>
      </c>
      <c r="X5835" s="1" t="str">
        <f t="shared" si="263"/>
        <v/>
      </c>
    </row>
    <row r="5836" spans="23:24" hidden="1" x14ac:dyDescent="0.25">
      <c r="W5836" s="1">
        <f t="shared" si="264"/>
        <v>0</v>
      </c>
      <c r="X5836" s="1" t="str">
        <f t="shared" si="263"/>
        <v/>
      </c>
    </row>
    <row r="5837" spans="23:24" hidden="1" x14ac:dyDescent="0.25">
      <c r="W5837" s="1">
        <f t="shared" si="264"/>
        <v>0</v>
      </c>
      <c r="X5837" s="1" t="str">
        <f t="shared" si="263"/>
        <v/>
      </c>
    </row>
    <row r="5838" spans="23:24" hidden="1" x14ac:dyDescent="0.25">
      <c r="W5838" s="1">
        <f t="shared" si="264"/>
        <v>0</v>
      </c>
      <c r="X5838" s="1" t="str">
        <f t="shared" si="263"/>
        <v/>
      </c>
    </row>
    <row r="5839" spans="23:24" hidden="1" x14ac:dyDescent="0.25">
      <c r="W5839" s="1">
        <f t="shared" si="264"/>
        <v>0</v>
      </c>
      <c r="X5839" s="1" t="str">
        <f t="shared" si="263"/>
        <v/>
      </c>
    </row>
    <row r="5840" spans="23:24" hidden="1" x14ac:dyDescent="0.25">
      <c r="W5840" s="1">
        <f t="shared" si="264"/>
        <v>0</v>
      </c>
      <c r="X5840" s="1" t="str">
        <f t="shared" si="263"/>
        <v/>
      </c>
    </row>
    <row r="5841" spans="23:24" hidden="1" x14ac:dyDescent="0.25">
      <c r="W5841" s="1">
        <f t="shared" si="264"/>
        <v>0</v>
      </c>
      <c r="X5841" s="1" t="str">
        <f t="shared" si="263"/>
        <v/>
      </c>
    </row>
    <row r="5842" spans="23:24" hidden="1" x14ac:dyDescent="0.25">
      <c r="W5842" s="1">
        <f t="shared" si="264"/>
        <v>0</v>
      </c>
      <c r="X5842" s="1" t="str">
        <f t="shared" si="263"/>
        <v/>
      </c>
    </row>
    <row r="5843" spans="23:24" hidden="1" x14ac:dyDescent="0.25">
      <c r="W5843" s="1">
        <f t="shared" si="264"/>
        <v>0</v>
      </c>
      <c r="X5843" s="1" t="str">
        <f t="shared" si="263"/>
        <v/>
      </c>
    </row>
    <row r="5844" spans="23:24" hidden="1" x14ac:dyDescent="0.25">
      <c r="W5844" s="1">
        <f t="shared" si="264"/>
        <v>0</v>
      </c>
      <c r="X5844" s="1" t="str">
        <f t="shared" si="263"/>
        <v/>
      </c>
    </row>
    <row r="5845" spans="23:24" hidden="1" x14ac:dyDescent="0.25">
      <c r="W5845" s="1">
        <f t="shared" si="264"/>
        <v>0</v>
      </c>
      <c r="X5845" s="1" t="str">
        <f t="shared" si="263"/>
        <v/>
      </c>
    </row>
    <row r="5846" spans="23:24" hidden="1" x14ac:dyDescent="0.25">
      <c r="W5846" s="1">
        <f t="shared" si="264"/>
        <v>0</v>
      </c>
      <c r="X5846" s="1" t="str">
        <f t="shared" si="263"/>
        <v/>
      </c>
    </row>
    <row r="5847" spans="23:24" hidden="1" x14ac:dyDescent="0.25">
      <c r="W5847" s="1">
        <f t="shared" si="264"/>
        <v>0</v>
      </c>
      <c r="X5847" s="1" t="str">
        <f t="shared" si="263"/>
        <v/>
      </c>
    </row>
    <row r="5848" spans="23:24" hidden="1" x14ac:dyDescent="0.25">
      <c r="W5848" s="1">
        <f t="shared" si="264"/>
        <v>0</v>
      </c>
      <c r="X5848" s="1" t="str">
        <f t="shared" si="263"/>
        <v/>
      </c>
    </row>
    <row r="5849" spans="23:24" hidden="1" x14ac:dyDescent="0.25">
      <c r="W5849" s="1">
        <f t="shared" si="264"/>
        <v>0</v>
      </c>
      <c r="X5849" s="1" t="str">
        <f t="shared" si="263"/>
        <v/>
      </c>
    </row>
    <row r="5850" spans="23:24" hidden="1" x14ac:dyDescent="0.25">
      <c r="W5850" s="1">
        <f t="shared" si="264"/>
        <v>0</v>
      </c>
      <c r="X5850" s="1" t="str">
        <f t="shared" si="263"/>
        <v/>
      </c>
    </row>
    <row r="5851" spans="23:24" hidden="1" x14ac:dyDescent="0.25">
      <c r="W5851" s="1">
        <f t="shared" si="264"/>
        <v>0</v>
      </c>
      <c r="X5851" s="1" t="str">
        <f t="shared" si="263"/>
        <v/>
      </c>
    </row>
    <row r="5852" spans="23:24" hidden="1" x14ac:dyDescent="0.25">
      <c r="W5852" s="1">
        <f t="shared" si="264"/>
        <v>0</v>
      </c>
      <c r="X5852" s="1" t="str">
        <f t="shared" si="263"/>
        <v/>
      </c>
    </row>
    <row r="5853" spans="23:24" hidden="1" x14ac:dyDescent="0.25">
      <c r="W5853" s="1">
        <f t="shared" si="264"/>
        <v>0</v>
      </c>
      <c r="X5853" s="1" t="str">
        <f t="shared" si="263"/>
        <v/>
      </c>
    </row>
    <row r="5854" spans="23:24" hidden="1" x14ac:dyDescent="0.25">
      <c r="W5854" s="1">
        <f t="shared" si="264"/>
        <v>0</v>
      </c>
      <c r="X5854" s="1" t="str">
        <f t="shared" si="263"/>
        <v/>
      </c>
    </row>
    <row r="5855" spans="23:24" hidden="1" x14ac:dyDescent="0.25">
      <c r="W5855" s="1">
        <f t="shared" si="264"/>
        <v>0</v>
      </c>
      <c r="X5855" s="1" t="str">
        <f t="shared" si="263"/>
        <v/>
      </c>
    </row>
    <row r="5856" spans="23:24" hidden="1" x14ac:dyDescent="0.25">
      <c r="W5856" s="1">
        <f t="shared" si="264"/>
        <v>0</v>
      </c>
      <c r="X5856" s="1" t="str">
        <f t="shared" si="263"/>
        <v/>
      </c>
    </row>
    <row r="5857" spans="23:24" hidden="1" x14ac:dyDescent="0.25">
      <c r="W5857" s="1">
        <f t="shared" si="264"/>
        <v>0</v>
      </c>
      <c r="X5857" s="1" t="str">
        <f t="shared" si="263"/>
        <v/>
      </c>
    </row>
    <row r="5858" spans="23:24" hidden="1" x14ac:dyDescent="0.25">
      <c r="W5858" s="1">
        <f t="shared" si="264"/>
        <v>0</v>
      </c>
      <c r="X5858" s="1" t="str">
        <f t="shared" si="263"/>
        <v/>
      </c>
    </row>
    <row r="5859" spans="23:24" hidden="1" x14ac:dyDescent="0.25">
      <c r="W5859" s="1">
        <f t="shared" si="264"/>
        <v>0</v>
      </c>
      <c r="X5859" s="1" t="str">
        <f t="shared" si="263"/>
        <v/>
      </c>
    </row>
    <row r="5860" spans="23:24" hidden="1" x14ac:dyDescent="0.25">
      <c r="W5860" s="1">
        <f t="shared" si="264"/>
        <v>0</v>
      </c>
      <c r="X5860" s="1" t="str">
        <f t="shared" si="263"/>
        <v/>
      </c>
    </row>
    <row r="5861" spans="23:24" hidden="1" x14ac:dyDescent="0.25">
      <c r="W5861" s="1">
        <f t="shared" si="264"/>
        <v>0</v>
      </c>
      <c r="X5861" s="1" t="str">
        <f t="shared" si="263"/>
        <v/>
      </c>
    </row>
    <row r="5862" spans="23:24" hidden="1" x14ac:dyDescent="0.25">
      <c r="W5862" s="1">
        <f t="shared" si="264"/>
        <v>0</v>
      </c>
      <c r="X5862" s="1" t="str">
        <f t="shared" si="263"/>
        <v/>
      </c>
    </row>
    <row r="5863" spans="23:24" hidden="1" x14ac:dyDescent="0.25">
      <c r="W5863" s="1">
        <f t="shared" si="264"/>
        <v>0</v>
      </c>
      <c r="X5863" s="1" t="str">
        <f t="shared" si="263"/>
        <v/>
      </c>
    </row>
    <row r="5864" spans="23:24" hidden="1" x14ac:dyDescent="0.25">
      <c r="W5864" s="1">
        <f t="shared" si="264"/>
        <v>0</v>
      </c>
      <c r="X5864" s="1" t="str">
        <f t="shared" si="263"/>
        <v/>
      </c>
    </row>
    <row r="5865" spans="23:24" hidden="1" x14ac:dyDescent="0.25">
      <c r="W5865" s="1">
        <f t="shared" si="264"/>
        <v>0</v>
      </c>
      <c r="X5865" s="1" t="str">
        <f t="shared" si="263"/>
        <v/>
      </c>
    </row>
    <row r="5866" spans="23:24" hidden="1" x14ac:dyDescent="0.25">
      <c r="W5866" s="1">
        <f t="shared" si="264"/>
        <v>0</v>
      </c>
      <c r="X5866" s="1" t="str">
        <f t="shared" si="263"/>
        <v/>
      </c>
    </row>
    <row r="5867" spans="23:24" hidden="1" x14ac:dyDescent="0.25">
      <c r="W5867" s="1">
        <f t="shared" si="264"/>
        <v>0</v>
      </c>
      <c r="X5867" s="1" t="str">
        <f t="shared" si="263"/>
        <v/>
      </c>
    </row>
    <row r="5868" spans="23:24" hidden="1" x14ac:dyDescent="0.25">
      <c r="W5868" s="1">
        <f t="shared" si="264"/>
        <v>0</v>
      </c>
      <c r="X5868" s="1" t="str">
        <f t="shared" si="263"/>
        <v/>
      </c>
    </row>
    <row r="5869" spans="23:24" hidden="1" x14ac:dyDescent="0.25">
      <c r="W5869" s="1">
        <f t="shared" si="264"/>
        <v>0</v>
      </c>
      <c r="X5869" s="1" t="str">
        <f t="shared" si="263"/>
        <v/>
      </c>
    </row>
    <row r="5870" spans="23:24" hidden="1" x14ac:dyDescent="0.25">
      <c r="W5870" s="1">
        <f t="shared" si="264"/>
        <v>0</v>
      </c>
      <c r="X5870" s="1" t="str">
        <f t="shared" si="263"/>
        <v/>
      </c>
    </row>
    <row r="5871" spans="23:24" hidden="1" x14ac:dyDescent="0.25">
      <c r="W5871" s="1">
        <f t="shared" si="264"/>
        <v>0</v>
      </c>
      <c r="X5871" s="1" t="str">
        <f t="shared" si="263"/>
        <v/>
      </c>
    </row>
    <row r="5872" spans="23:24" hidden="1" x14ac:dyDescent="0.25">
      <c r="W5872" s="1">
        <f t="shared" si="264"/>
        <v>0</v>
      </c>
      <c r="X5872" s="1" t="str">
        <f t="shared" si="263"/>
        <v/>
      </c>
    </row>
    <row r="5873" spans="23:24" hidden="1" x14ac:dyDescent="0.25">
      <c r="W5873" s="1">
        <f t="shared" si="264"/>
        <v>0</v>
      </c>
      <c r="X5873" s="1" t="str">
        <f t="shared" si="263"/>
        <v/>
      </c>
    </row>
    <row r="5874" spans="23:24" hidden="1" x14ac:dyDescent="0.25">
      <c r="W5874" s="1">
        <f t="shared" si="264"/>
        <v>0</v>
      </c>
      <c r="X5874" s="1" t="str">
        <f t="shared" si="263"/>
        <v/>
      </c>
    </row>
    <row r="5875" spans="23:24" hidden="1" x14ac:dyDescent="0.25">
      <c r="W5875" s="1">
        <f t="shared" si="264"/>
        <v>0</v>
      </c>
      <c r="X5875" s="1" t="str">
        <f t="shared" si="263"/>
        <v/>
      </c>
    </row>
    <row r="5876" spans="23:24" hidden="1" x14ac:dyDescent="0.25">
      <c r="W5876" s="1">
        <f t="shared" si="264"/>
        <v>0</v>
      </c>
      <c r="X5876" s="1" t="str">
        <f t="shared" si="263"/>
        <v/>
      </c>
    </row>
    <row r="5877" spans="23:24" hidden="1" x14ac:dyDescent="0.25">
      <c r="W5877" s="1">
        <f t="shared" si="264"/>
        <v>0</v>
      </c>
      <c r="X5877" s="1" t="str">
        <f t="shared" si="263"/>
        <v/>
      </c>
    </row>
    <row r="5878" spans="23:24" hidden="1" x14ac:dyDescent="0.25">
      <c r="W5878" s="1">
        <f t="shared" si="264"/>
        <v>0</v>
      </c>
      <c r="X5878" s="1" t="str">
        <f t="shared" si="263"/>
        <v/>
      </c>
    </row>
    <row r="5879" spans="23:24" hidden="1" x14ac:dyDescent="0.25">
      <c r="W5879" s="1">
        <f t="shared" si="264"/>
        <v>0</v>
      </c>
      <c r="X5879" s="1" t="str">
        <f t="shared" si="263"/>
        <v/>
      </c>
    </row>
    <row r="5880" spans="23:24" hidden="1" x14ac:dyDescent="0.25">
      <c r="W5880" s="1">
        <f t="shared" si="264"/>
        <v>0</v>
      </c>
      <c r="X5880" s="1" t="str">
        <f t="shared" si="263"/>
        <v/>
      </c>
    </row>
    <row r="5881" spans="23:24" hidden="1" x14ac:dyDescent="0.25">
      <c r="W5881" s="1">
        <f t="shared" si="264"/>
        <v>0</v>
      </c>
      <c r="X5881" s="1" t="str">
        <f t="shared" si="263"/>
        <v/>
      </c>
    </row>
    <row r="5882" spans="23:24" hidden="1" x14ac:dyDescent="0.25">
      <c r="W5882" s="1">
        <f t="shared" si="264"/>
        <v>0</v>
      </c>
      <c r="X5882" s="1" t="str">
        <f t="shared" si="263"/>
        <v/>
      </c>
    </row>
    <row r="5883" spans="23:24" hidden="1" x14ac:dyDescent="0.25">
      <c r="W5883" s="1">
        <f t="shared" si="264"/>
        <v>0</v>
      </c>
      <c r="X5883" s="1" t="str">
        <f t="shared" si="263"/>
        <v/>
      </c>
    </row>
    <row r="5884" spans="23:24" hidden="1" x14ac:dyDescent="0.25">
      <c r="W5884" s="1">
        <f t="shared" si="264"/>
        <v>0</v>
      </c>
      <c r="X5884" s="1" t="str">
        <f t="shared" si="263"/>
        <v/>
      </c>
    </row>
    <row r="5885" spans="23:24" hidden="1" x14ac:dyDescent="0.25">
      <c r="W5885" s="1">
        <f t="shared" si="264"/>
        <v>0</v>
      </c>
      <c r="X5885" s="1" t="str">
        <f t="shared" si="263"/>
        <v/>
      </c>
    </row>
    <row r="5886" spans="23:24" hidden="1" x14ac:dyDescent="0.25">
      <c r="W5886" s="1">
        <f t="shared" si="264"/>
        <v>0</v>
      </c>
      <c r="X5886" s="1" t="str">
        <f t="shared" si="263"/>
        <v/>
      </c>
    </row>
    <row r="5887" spans="23:24" hidden="1" x14ac:dyDescent="0.25">
      <c r="W5887" s="1">
        <f t="shared" si="264"/>
        <v>0</v>
      </c>
      <c r="X5887" s="1" t="str">
        <f t="shared" si="263"/>
        <v/>
      </c>
    </row>
    <row r="5888" spans="23:24" hidden="1" x14ac:dyDescent="0.25">
      <c r="W5888" s="1">
        <f t="shared" si="264"/>
        <v>0</v>
      </c>
      <c r="X5888" s="1" t="str">
        <f t="shared" si="263"/>
        <v/>
      </c>
    </row>
    <row r="5889" spans="23:24" hidden="1" x14ac:dyDescent="0.25">
      <c r="W5889" s="1">
        <f t="shared" si="264"/>
        <v>0</v>
      </c>
      <c r="X5889" s="1" t="str">
        <f t="shared" si="263"/>
        <v/>
      </c>
    </row>
    <row r="5890" spans="23:24" hidden="1" x14ac:dyDescent="0.25">
      <c r="W5890" s="1">
        <f t="shared" si="264"/>
        <v>0</v>
      </c>
      <c r="X5890" s="1" t="str">
        <f t="shared" si="263"/>
        <v/>
      </c>
    </row>
    <row r="5891" spans="23:24" hidden="1" x14ac:dyDescent="0.25">
      <c r="W5891" s="1">
        <f t="shared" si="264"/>
        <v>0</v>
      </c>
      <c r="X5891" s="1" t="str">
        <f t="shared" si="263"/>
        <v/>
      </c>
    </row>
    <row r="5892" spans="23:24" hidden="1" x14ac:dyDescent="0.25">
      <c r="W5892" s="1">
        <f t="shared" si="264"/>
        <v>0</v>
      </c>
      <c r="X5892" s="1" t="str">
        <f t="shared" ref="X5892:X5955" si="265">IF(YEAR(W5892)=$W$1,F5892,"")</f>
        <v/>
      </c>
    </row>
    <row r="5893" spans="23:24" hidden="1" x14ac:dyDescent="0.25">
      <c r="W5893" s="1">
        <f t="shared" si="264"/>
        <v>0</v>
      </c>
      <c r="X5893" s="1" t="str">
        <f t="shared" si="265"/>
        <v/>
      </c>
    </row>
    <row r="5894" spans="23:24" hidden="1" x14ac:dyDescent="0.25">
      <c r="W5894" s="1">
        <f t="shared" si="264"/>
        <v>0</v>
      </c>
      <c r="X5894" s="1" t="str">
        <f t="shared" si="265"/>
        <v/>
      </c>
    </row>
    <row r="5895" spans="23:24" hidden="1" x14ac:dyDescent="0.25">
      <c r="W5895" s="1">
        <f t="shared" si="264"/>
        <v>0</v>
      </c>
      <c r="X5895" s="1" t="str">
        <f t="shared" si="265"/>
        <v/>
      </c>
    </row>
    <row r="5896" spans="23:24" hidden="1" x14ac:dyDescent="0.25">
      <c r="W5896" s="1">
        <f t="shared" si="264"/>
        <v>0</v>
      </c>
      <c r="X5896" s="1" t="str">
        <f t="shared" si="265"/>
        <v/>
      </c>
    </row>
    <row r="5897" spans="23:24" hidden="1" x14ac:dyDescent="0.25">
      <c r="W5897" s="1">
        <f t="shared" ref="W5897:W5960" si="266">E5897</f>
        <v>0</v>
      </c>
      <c r="X5897" s="1" t="str">
        <f t="shared" si="265"/>
        <v/>
      </c>
    </row>
    <row r="5898" spans="23:24" hidden="1" x14ac:dyDescent="0.25">
      <c r="W5898" s="1">
        <f t="shared" si="266"/>
        <v>0</v>
      </c>
      <c r="X5898" s="1" t="str">
        <f t="shared" si="265"/>
        <v/>
      </c>
    </row>
    <row r="5899" spans="23:24" hidden="1" x14ac:dyDescent="0.25">
      <c r="W5899" s="1">
        <f t="shared" si="266"/>
        <v>0</v>
      </c>
      <c r="X5899" s="1" t="str">
        <f t="shared" si="265"/>
        <v/>
      </c>
    </row>
    <row r="5900" spans="23:24" hidden="1" x14ac:dyDescent="0.25">
      <c r="W5900" s="1">
        <f t="shared" si="266"/>
        <v>0</v>
      </c>
      <c r="X5900" s="1" t="str">
        <f t="shared" si="265"/>
        <v/>
      </c>
    </row>
    <row r="5901" spans="23:24" hidden="1" x14ac:dyDescent="0.25">
      <c r="W5901" s="1">
        <f t="shared" si="266"/>
        <v>0</v>
      </c>
      <c r="X5901" s="1" t="str">
        <f t="shared" si="265"/>
        <v/>
      </c>
    </row>
    <row r="5902" spans="23:24" hidden="1" x14ac:dyDescent="0.25">
      <c r="W5902" s="1">
        <f t="shared" si="266"/>
        <v>0</v>
      </c>
      <c r="X5902" s="1" t="str">
        <f t="shared" si="265"/>
        <v/>
      </c>
    </row>
    <row r="5903" spans="23:24" hidden="1" x14ac:dyDescent="0.25">
      <c r="W5903" s="1">
        <f t="shared" si="266"/>
        <v>0</v>
      </c>
      <c r="X5903" s="1" t="str">
        <f t="shared" si="265"/>
        <v/>
      </c>
    </row>
    <row r="5904" spans="23:24" hidden="1" x14ac:dyDescent="0.25">
      <c r="W5904" s="1">
        <f t="shared" si="266"/>
        <v>0</v>
      </c>
      <c r="X5904" s="1" t="str">
        <f t="shared" si="265"/>
        <v/>
      </c>
    </row>
    <row r="5905" spans="23:24" hidden="1" x14ac:dyDescent="0.25">
      <c r="W5905" s="1">
        <f t="shared" si="266"/>
        <v>0</v>
      </c>
      <c r="X5905" s="1" t="str">
        <f t="shared" si="265"/>
        <v/>
      </c>
    </row>
    <row r="5906" spans="23:24" hidden="1" x14ac:dyDescent="0.25">
      <c r="W5906" s="1">
        <f t="shared" si="266"/>
        <v>0</v>
      </c>
      <c r="X5906" s="1" t="str">
        <f t="shared" si="265"/>
        <v/>
      </c>
    </row>
    <row r="5907" spans="23:24" hidden="1" x14ac:dyDescent="0.25">
      <c r="W5907" s="1">
        <f t="shared" si="266"/>
        <v>0</v>
      </c>
      <c r="X5907" s="1" t="str">
        <f t="shared" si="265"/>
        <v/>
      </c>
    </row>
    <row r="5908" spans="23:24" hidden="1" x14ac:dyDescent="0.25">
      <c r="W5908" s="1">
        <f t="shared" si="266"/>
        <v>0</v>
      </c>
      <c r="X5908" s="1" t="str">
        <f t="shared" si="265"/>
        <v/>
      </c>
    </row>
    <row r="5909" spans="23:24" hidden="1" x14ac:dyDescent="0.25">
      <c r="W5909" s="1">
        <f t="shared" si="266"/>
        <v>0</v>
      </c>
      <c r="X5909" s="1" t="str">
        <f t="shared" si="265"/>
        <v/>
      </c>
    </row>
    <row r="5910" spans="23:24" hidden="1" x14ac:dyDescent="0.25">
      <c r="W5910" s="1">
        <f t="shared" si="266"/>
        <v>0</v>
      </c>
      <c r="X5910" s="1" t="str">
        <f t="shared" si="265"/>
        <v/>
      </c>
    </row>
    <row r="5911" spans="23:24" hidden="1" x14ac:dyDescent="0.25">
      <c r="W5911" s="1">
        <f t="shared" si="266"/>
        <v>0</v>
      </c>
      <c r="X5911" s="1" t="str">
        <f t="shared" si="265"/>
        <v/>
      </c>
    </row>
    <row r="5912" spans="23:24" hidden="1" x14ac:dyDescent="0.25">
      <c r="W5912" s="1">
        <f t="shared" si="266"/>
        <v>0</v>
      </c>
      <c r="X5912" s="1" t="str">
        <f t="shared" si="265"/>
        <v/>
      </c>
    </row>
    <row r="5913" spans="23:24" hidden="1" x14ac:dyDescent="0.25">
      <c r="W5913" s="1">
        <f t="shared" si="266"/>
        <v>0</v>
      </c>
      <c r="X5913" s="1" t="str">
        <f t="shared" si="265"/>
        <v/>
      </c>
    </row>
    <row r="5914" spans="23:24" hidden="1" x14ac:dyDescent="0.25">
      <c r="W5914" s="1">
        <f t="shared" si="266"/>
        <v>0</v>
      </c>
      <c r="X5914" s="1" t="str">
        <f t="shared" si="265"/>
        <v/>
      </c>
    </row>
    <row r="5915" spans="23:24" hidden="1" x14ac:dyDescent="0.25">
      <c r="W5915" s="1">
        <f t="shared" si="266"/>
        <v>0</v>
      </c>
      <c r="X5915" s="1" t="str">
        <f t="shared" si="265"/>
        <v/>
      </c>
    </row>
    <row r="5916" spans="23:24" hidden="1" x14ac:dyDescent="0.25">
      <c r="W5916" s="1">
        <f t="shared" si="266"/>
        <v>0</v>
      </c>
      <c r="X5916" s="1" t="str">
        <f t="shared" si="265"/>
        <v/>
      </c>
    </row>
    <row r="5917" spans="23:24" hidden="1" x14ac:dyDescent="0.25">
      <c r="W5917" s="1">
        <f t="shared" si="266"/>
        <v>0</v>
      </c>
      <c r="X5917" s="1" t="str">
        <f t="shared" si="265"/>
        <v/>
      </c>
    </row>
    <row r="5918" spans="23:24" hidden="1" x14ac:dyDescent="0.25">
      <c r="W5918" s="1">
        <f t="shared" si="266"/>
        <v>0</v>
      </c>
      <c r="X5918" s="1" t="str">
        <f t="shared" si="265"/>
        <v/>
      </c>
    </row>
    <row r="5919" spans="23:24" hidden="1" x14ac:dyDescent="0.25">
      <c r="W5919" s="1">
        <f t="shared" si="266"/>
        <v>0</v>
      </c>
      <c r="X5919" s="1" t="str">
        <f t="shared" si="265"/>
        <v/>
      </c>
    </row>
    <row r="5920" spans="23:24" hidden="1" x14ac:dyDescent="0.25">
      <c r="W5920" s="1">
        <f t="shared" si="266"/>
        <v>0</v>
      </c>
      <c r="X5920" s="1" t="str">
        <f t="shared" si="265"/>
        <v/>
      </c>
    </row>
    <row r="5921" spans="23:24" hidden="1" x14ac:dyDescent="0.25">
      <c r="W5921" s="1">
        <f t="shared" si="266"/>
        <v>0</v>
      </c>
      <c r="X5921" s="1" t="str">
        <f t="shared" si="265"/>
        <v/>
      </c>
    </row>
    <row r="5922" spans="23:24" hidden="1" x14ac:dyDescent="0.25">
      <c r="W5922" s="1">
        <f t="shared" si="266"/>
        <v>0</v>
      </c>
      <c r="X5922" s="1" t="str">
        <f t="shared" si="265"/>
        <v/>
      </c>
    </row>
    <row r="5923" spans="23:24" hidden="1" x14ac:dyDescent="0.25">
      <c r="W5923" s="1">
        <f t="shared" si="266"/>
        <v>0</v>
      </c>
      <c r="X5923" s="1" t="str">
        <f t="shared" si="265"/>
        <v/>
      </c>
    </row>
    <row r="5924" spans="23:24" hidden="1" x14ac:dyDescent="0.25">
      <c r="W5924" s="1">
        <f t="shared" si="266"/>
        <v>0</v>
      </c>
      <c r="X5924" s="1" t="str">
        <f t="shared" si="265"/>
        <v/>
      </c>
    </row>
    <row r="5925" spans="23:24" hidden="1" x14ac:dyDescent="0.25">
      <c r="W5925" s="1">
        <f t="shared" si="266"/>
        <v>0</v>
      </c>
      <c r="X5925" s="1" t="str">
        <f t="shared" si="265"/>
        <v/>
      </c>
    </row>
    <row r="5926" spans="23:24" hidden="1" x14ac:dyDescent="0.25">
      <c r="W5926" s="1">
        <f t="shared" si="266"/>
        <v>0</v>
      </c>
      <c r="X5926" s="1" t="str">
        <f t="shared" si="265"/>
        <v/>
      </c>
    </row>
    <row r="5927" spans="23:24" hidden="1" x14ac:dyDescent="0.25">
      <c r="W5927" s="1">
        <f t="shared" si="266"/>
        <v>0</v>
      </c>
      <c r="X5927" s="1" t="str">
        <f t="shared" si="265"/>
        <v/>
      </c>
    </row>
    <row r="5928" spans="23:24" hidden="1" x14ac:dyDescent="0.25">
      <c r="W5928" s="1">
        <f t="shared" si="266"/>
        <v>0</v>
      </c>
      <c r="X5928" s="1" t="str">
        <f t="shared" si="265"/>
        <v/>
      </c>
    </row>
    <row r="5929" spans="23:24" hidden="1" x14ac:dyDescent="0.25">
      <c r="W5929" s="1">
        <f t="shared" si="266"/>
        <v>0</v>
      </c>
      <c r="X5929" s="1" t="str">
        <f t="shared" si="265"/>
        <v/>
      </c>
    </row>
    <row r="5930" spans="23:24" hidden="1" x14ac:dyDescent="0.25">
      <c r="W5930" s="1">
        <f t="shared" si="266"/>
        <v>0</v>
      </c>
      <c r="X5930" s="1" t="str">
        <f t="shared" si="265"/>
        <v/>
      </c>
    </row>
    <row r="5931" spans="23:24" hidden="1" x14ac:dyDescent="0.25">
      <c r="W5931" s="1">
        <f t="shared" si="266"/>
        <v>0</v>
      </c>
      <c r="X5931" s="1" t="str">
        <f t="shared" si="265"/>
        <v/>
      </c>
    </row>
    <row r="5932" spans="23:24" hidden="1" x14ac:dyDescent="0.25">
      <c r="W5932" s="1">
        <f t="shared" si="266"/>
        <v>0</v>
      </c>
      <c r="X5932" s="1" t="str">
        <f t="shared" si="265"/>
        <v/>
      </c>
    </row>
    <row r="5933" spans="23:24" hidden="1" x14ac:dyDescent="0.25">
      <c r="W5933" s="1">
        <f t="shared" si="266"/>
        <v>0</v>
      </c>
      <c r="X5933" s="1" t="str">
        <f t="shared" si="265"/>
        <v/>
      </c>
    </row>
    <row r="5934" spans="23:24" hidden="1" x14ac:dyDescent="0.25">
      <c r="W5934" s="1">
        <f t="shared" si="266"/>
        <v>0</v>
      </c>
      <c r="X5934" s="1" t="str">
        <f t="shared" si="265"/>
        <v/>
      </c>
    </row>
    <row r="5935" spans="23:24" hidden="1" x14ac:dyDescent="0.25">
      <c r="W5935" s="1">
        <f t="shared" si="266"/>
        <v>0</v>
      </c>
      <c r="X5935" s="1" t="str">
        <f t="shared" si="265"/>
        <v/>
      </c>
    </row>
    <row r="5936" spans="23:24" hidden="1" x14ac:dyDescent="0.25">
      <c r="W5936" s="1">
        <f t="shared" si="266"/>
        <v>0</v>
      </c>
      <c r="X5936" s="1" t="str">
        <f t="shared" si="265"/>
        <v/>
      </c>
    </row>
    <row r="5937" spans="23:24" hidden="1" x14ac:dyDescent="0.25">
      <c r="W5937" s="1">
        <f t="shared" si="266"/>
        <v>0</v>
      </c>
      <c r="X5937" s="1" t="str">
        <f t="shared" si="265"/>
        <v/>
      </c>
    </row>
    <row r="5938" spans="23:24" hidden="1" x14ac:dyDescent="0.25">
      <c r="W5938" s="1">
        <f t="shared" si="266"/>
        <v>0</v>
      </c>
      <c r="X5938" s="1" t="str">
        <f t="shared" si="265"/>
        <v/>
      </c>
    </row>
    <row r="5939" spans="23:24" hidden="1" x14ac:dyDescent="0.25">
      <c r="W5939" s="1">
        <f t="shared" si="266"/>
        <v>0</v>
      </c>
      <c r="X5939" s="1" t="str">
        <f t="shared" si="265"/>
        <v/>
      </c>
    </row>
    <row r="5940" spans="23:24" hidden="1" x14ac:dyDescent="0.25">
      <c r="W5940" s="1">
        <f t="shared" si="266"/>
        <v>0</v>
      </c>
      <c r="X5940" s="1" t="str">
        <f t="shared" si="265"/>
        <v/>
      </c>
    </row>
    <row r="5941" spans="23:24" hidden="1" x14ac:dyDescent="0.25">
      <c r="W5941" s="1">
        <f t="shared" si="266"/>
        <v>0</v>
      </c>
      <c r="X5941" s="1" t="str">
        <f t="shared" si="265"/>
        <v/>
      </c>
    </row>
    <row r="5942" spans="23:24" hidden="1" x14ac:dyDescent="0.25">
      <c r="W5942" s="1">
        <f t="shared" si="266"/>
        <v>0</v>
      </c>
      <c r="X5942" s="1" t="str">
        <f t="shared" si="265"/>
        <v/>
      </c>
    </row>
    <row r="5943" spans="23:24" hidden="1" x14ac:dyDescent="0.25">
      <c r="W5943" s="1">
        <f t="shared" si="266"/>
        <v>0</v>
      </c>
      <c r="X5943" s="1" t="str">
        <f t="shared" si="265"/>
        <v/>
      </c>
    </row>
    <row r="5944" spans="23:24" hidden="1" x14ac:dyDescent="0.25">
      <c r="W5944" s="1">
        <f t="shared" si="266"/>
        <v>0</v>
      </c>
      <c r="X5944" s="1" t="str">
        <f t="shared" si="265"/>
        <v/>
      </c>
    </row>
    <row r="5945" spans="23:24" hidden="1" x14ac:dyDescent="0.25">
      <c r="W5945" s="1">
        <f t="shared" si="266"/>
        <v>0</v>
      </c>
      <c r="X5945" s="1" t="str">
        <f t="shared" si="265"/>
        <v/>
      </c>
    </row>
    <row r="5946" spans="23:24" hidden="1" x14ac:dyDescent="0.25">
      <c r="W5946" s="1">
        <f t="shared" si="266"/>
        <v>0</v>
      </c>
      <c r="X5946" s="1" t="str">
        <f t="shared" si="265"/>
        <v/>
      </c>
    </row>
    <row r="5947" spans="23:24" hidden="1" x14ac:dyDescent="0.25">
      <c r="W5947" s="1">
        <f t="shared" si="266"/>
        <v>0</v>
      </c>
      <c r="X5947" s="1" t="str">
        <f t="shared" si="265"/>
        <v/>
      </c>
    </row>
    <row r="5948" spans="23:24" hidden="1" x14ac:dyDescent="0.25">
      <c r="W5948" s="1">
        <f t="shared" si="266"/>
        <v>0</v>
      </c>
      <c r="X5948" s="1" t="str">
        <f t="shared" si="265"/>
        <v/>
      </c>
    </row>
    <row r="5949" spans="23:24" hidden="1" x14ac:dyDescent="0.25">
      <c r="W5949" s="1">
        <f t="shared" si="266"/>
        <v>0</v>
      </c>
      <c r="X5949" s="1" t="str">
        <f t="shared" si="265"/>
        <v/>
      </c>
    </row>
    <row r="5950" spans="23:24" hidden="1" x14ac:dyDescent="0.25">
      <c r="W5950" s="1">
        <f t="shared" si="266"/>
        <v>0</v>
      </c>
      <c r="X5950" s="1" t="str">
        <f t="shared" si="265"/>
        <v/>
      </c>
    </row>
    <row r="5951" spans="23:24" hidden="1" x14ac:dyDescent="0.25">
      <c r="W5951" s="1">
        <f t="shared" si="266"/>
        <v>0</v>
      </c>
      <c r="X5951" s="1" t="str">
        <f t="shared" si="265"/>
        <v/>
      </c>
    </row>
    <row r="5952" spans="23:24" hidden="1" x14ac:dyDescent="0.25">
      <c r="W5952" s="1">
        <f t="shared" si="266"/>
        <v>0</v>
      </c>
      <c r="X5952" s="1" t="str">
        <f t="shared" si="265"/>
        <v/>
      </c>
    </row>
    <row r="5953" spans="23:24" hidden="1" x14ac:dyDescent="0.25">
      <c r="W5953" s="1">
        <f t="shared" si="266"/>
        <v>0</v>
      </c>
      <c r="X5953" s="1" t="str">
        <f t="shared" si="265"/>
        <v/>
      </c>
    </row>
    <row r="5954" spans="23:24" hidden="1" x14ac:dyDescent="0.25">
      <c r="W5954" s="1">
        <f t="shared" si="266"/>
        <v>0</v>
      </c>
      <c r="X5954" s="1" t="str">
        <f t="shared" si="265"/>
        <v/>
      </c>
    </row>
    <row r="5955" spans="23:24" hidden="1" x14ac:dyDescent="0.25">
      <c r="W5955" s="1">
        <f t="shared" si="266"/>
        <v>0</v>
      </c>
      <c r="X5955" s="1" t="str">
        <f t="shared" si="265"/>
        <v/>
      </c>
    </row>
    <row r="5956" spans="23:24" hidden="1" x14ac:dyDescent="0.25">
      <c r="W5956" s="1">
        <f t="shared" si="266"/>
        <v>0</v>
      </c>
      <c r="X5956" s="1" t="str">
        <f t="shared" ref="X5956:X6000" si="267">IF(YEAR(W5956)=$W$1,F5956,"")</f>
        <v/>
      </c>
    </row>
    <row r="5957" spans="23:24" hidden="1" x14ac:dyDescent="0.25">
      <c r="W5957" s="1">
        <f t="shared" si="266"/>
        <v>0</v>
      </c>
      <c r="X5957" s="1" t="str">
        <f t="shared" si="267"/>
        <v/>
      </c>
    </row>
    <row r="5958" spans="23:24" hidden="1" x14ac:dyDescent="0.25">
      <c r="W5958" s="1">
        <f t="shared" si="266"/>
        <v>0</v>
      </c>
      <c r="X5958" s="1" t="str">
        <f t="shared" si="267"/>
        <v/>
      </c>
    </row>
    <row r="5959" spans="23:24" hidden="1" x14ac:dyDescent="0.25">
      <c r="W5959" s="1">
        <f t="shared" si="266"/>
        <v>0</v>
      </c>
      <c r="X5959" s="1" t="str">
        <f t="shared" si="267"/>
        <v/>
      </c>
    </row>
    <row r="5960" spans="23:24" hidden="1" x14ac:dyDescent="0.25">
      <c r="W5960" s="1">
        <f t="shared" si="266"/>
        <v>0</v>
      </c>
      <c r="X5960" s="1" t="str">
        <f t="shared" si="267"/>
        <v/>
      </c>
    </row>
    <row r="5961" spans="23:24" hidden="1" x14ac:dyDescent="0.25">
      <c r="W5961" s="1">
        <f t="shared" ref="W5961:W6000" si="268">E5961</f>
        <v>0</v>
      </c>
      <c r="X5961" s="1" t="str">
        <f t="shared" si="267"/>
        <v/>
      </c>
    </row>
    <row r="5962" spans="23:24" hidden="1" x14ac:dyDescent="0.25">
      <c r="W5962" s="1">
        <f t="shared" si="268"/>
        <v>0</v>
      </c>
      <c r="X5962" s="1" t="str">
        <f t="shared" si="267"/>
        <v/>
      </c>
    </row>
    <row r="5963" spans="23:24" hidden="1" x14ac:dyDescent="0.25">
      <c r="W5963" s="1">
        <f t="shared" si="268"/>
        <v>0</v>
      </c>
      <c r="X5963" s="1" t="str">
        <f t="shared" si="267"/>
        <v/>
      </c>
    </row>
    <row r="5964" spans="23:24" hidden="1" x14ac:dyDescent="0.25">
      <c r="W5964" s="1">
        <f t="shared" si="268"/>
        <v>0</v>
      </c>
      <c r="X5964" s="1" t="str">
        <f t="shared" si="267"/>
        <v/>
      </c>
    </row>
    <row r="5965" spans="23:24" hidden="1" x14ac:dyDescent="0.25">
      <c r="W5965" s="1">
        <f t="shared" si="268"/>
        <v>0</v>
      </c>
      <c r="X5965" s="1" t="str">
        <f t="shared" si="267"/>
        <v/>
      </c>
    </row>
    <row r="5966" spans="23:24" hidden="1" x14ac:dyDescent="0.25">
      <c r="W5966" s="1">
        <f t="shared" si="268"/>
        <v>0</v>
      </c>
      <c r="X5966" s="1" t="str">
        <f t="shared" si="267"/>
        <v/>
      </c>
    </row>
    <row r="5967" spans="23:24" hidden="1" x14ac:dyDescent="0.25">
      <c r="W5967" s="1">
        <f t="shared" si="268"/>
        <v>0</v>
      </c>
      <c r="X5967" s="1" t="str">
        <f t="shared" si="267"/>
        <v/>
      </c>
    </row>
    <row r="5968" spans="23:24" hidden="1" x14ac:dyDescent="0.25">
      <c r="W5968" s="1">
        <f t="shared" si="268"/>
        <v>0</v>
      </c>
      <c r="X5968" s="1" t="str">
        <f t="shared" si="267"/>
        <v/>
      </c>
    </row>
    <row r="5969" spans="23:24" hidden="1" x14ac:dyDescent="0.25">
      <c r="W5969" s="1">
        <f t="shared" si="268"/>
        <v>0</v>
      </c>
      <c r="X5969" s="1" t="str">
        <f t="shared" si="267"/>
        <v/>
      </c>
    </row>
    <row r="5970" spans="23:24" hidden="1" x14ac:dyDescent="0.25">
      <c r="W5970" s="1">
        <f t="shared" si="268"/>
        <v>0</v>
      </c>
      <c r="X5970" s="1" t="str">
        <f t="shared" si="267"/>
        <v/>
      </c>
    </row>
    <row r="5971" spans="23:24" hidden="1" x14ac:dyDescent="0.25">
      <c r="W5971" s="1">
        <f t="shared" si="268"/>
        <v>0</v>
      </c>
      <c r="X5971" s="1" t="str">
        <f t="shared" si="267"/>
        <v/>
      </c>
    </row>
    <row r="5972" spans="23:24" hidden="1" x14ac:dyDescent="0.25">
      <c r="W5972" s="1">
        <f t="shared" si="268"/>
        <v>0</v>
      </c>
      <c r="X5972" s="1" t="str">
        <f t="shared" si="267"/>
        <v/>
      </c>
    </row>
    <row r="5973" spans="23:24" hidden="1" x14ac:dyDescent="0.25">
      <c r="W5973" s="1">
        <f t="shared" si="268"/>
        <v>0</v>
      </c>
      <c r="X5973" s="1" t="str">
        <f t="shared" si="267"/>
        <v/>
      </c>
    </row>
    <row r="5974" spans="23:24" hidden="1" x14ac:dyDescent="0.25">
      <c r="W5974" s="1">
        <f t="shared" si="268"/>
        <v>0</v>
      </c>
      <c r="X5974" s="1" t="str">
        <f t="shared" si="267"/>
        <v/>
      </c>
    </row>
    <row r="5975" spans="23:24" hidden="1" x14ac:dyDescent="0.25">
      <c r="W5975" s="1">
        <f t="shared" si="268"/>
        <v>0</v>
      </c>
      <c r="X5975" s="1" t="str">
        <f t="shared" si="267"/>
        <v/>
      </c>
    </row>
    <row r="5976" spans="23:24" hidden="1" x14ac:dyDescent="0.25">
      <c r="W5976" s="1">
        <f t="shared" si="268"/>
        <v>0</v>
      </c>
      <c r="X5976" s="1" t="str">
        <f t="shared" si="267"/>
        <v/>
      </c>
    </row>
    <row r="5977" spans="23:24" hidden="1" x14ac:dyDescent="0.25">
      <c r="W5977" s="1">
        <f t="shared" si="268"/>
        <v>0</v>
      </c>
      <c r="X5977" s="1" t="str">
        <f t="shared" si="267"/>
        <v/>
      </c>
    </row>
    <row r="5978" spans="23:24" hidden="1" x14ac:dyDescent="0.25">
      <c r="W5978" s="1">
        <f t="shared" si="268"/>
        <v>0</v>
      </c>
      <c r="X5978" s="1" t="str">
        <f t="shared" si="267"/>
        <v/>
      </c>
    </row>
    <row r="5979" spans="23:24" hidden="1" x14ac:dyDescent="0.25">
      <c r="W5979" s="1">
        <f t="shared" si="268"/>
        <v>0</v>
      </c>
      <c r="X5979" s="1" t="str">
        <f t="shared" si="267"/>
        <v/>
      </c>
    </row>
    <row r="5980" spans="23:24" hidden="1" x14ac:dyDescent="0.25">
      <c r="W5980" s="1">
        <f t="shared" si="268"/>
        <v>0</v>
      </c>
      <c r="X5980" s="1" t="str">
        <f t="shared" si="267"/>
        <v/>
      </c>
    </row>
    <row r="5981" spans="23:24" hidden="1" x14ac:dyDescent="0.25">
      <c r="W5981" s="1">
        <f t="shared" si="268"/>
        <v>0</v>
      </c>
      <c r="X5981" s="1" t="str">
        <f t="shared" si="267"/>
        <v/>
      </c>
    </row>
    <row r="5982" spans="23:24" hidden="1" x14ac:dyDescent="0.25">
      <c r="W5982" s="1">
        <f t="shared" si="268"/>
        <v>0</v>
      </c>
      <c r="X5982" s="1" t="str">
        <f t="shared" si="267"/>
        <v/>
      </c>
    </row>
    <row r="5983" spans="23:24" hidden="1" x14ac:dyDescent="0.25">
      <c r="W5983" s="1">
        <f t="shared" si="268"/>
        <v>0</v>
      </c>
      <c r="X5983" s="1" t="str">
        <f t="shared" si="267"/>
        <v/>
      </c>
    </row>
    <row r="5984" spans="23:24" hidden="1" x14ac:dyDescent="0.25">
      <c r="W5984" s="1">
        <f t="shared" si="268"/>
        <v>0</v>
      </c>
      <c r="X5984" s="1" t="str">
        <f t="shared" si="267"/>
        <v/>
      </c>
    </row>
    <row r="5985" spans="23:24" hidden="1" x14ac:dyDescent="0.25">
      <c r="W5985" s="1">
        <f t="shared" si="268"/>
        <v>0</v>
      </c>
      <c r="X5985" s="1" t="str">
        <f t="shared" si="267"/>
        <v/>
      </c>
    </row>
    <row r="5986" spans="23:24" hidden="1" x14ac:dyDescent="0.25">
      <c r="W5986" s="1">
        <f t="shared" si="268"/>
        <v>0</v>
      </c>
      <c r="X5986" s="1" t="str">
        <f t="shared" si="267"/>
        <v/>
      </c>
    </row>
    <row r="5987" spans="23:24" hidden="1" x14ac:dyDescent="0.25">
      <c r="W5987" s="1">
        <f t="shared" si="268"/>
        <v>0</v>
      </c>
      <c r="X5987" s="1" t="str">
        <f t="shared" si="267"/>
        <v/>
      </c>
    </row>
    <row r="5988" spans="23:24" hidden="1" x14ac:dyDescent="0.25">
      <c r="W5988" s="1">
        <f t="shared" si="268"/>
        <v>0</v>
      </c>
      <c r="X5988" s="1" t="str">
        <f t="shared" si="267"/>
        <v/>
      </c>
    </row>
    <row r="5989" spans="23:24" hidden="1" x14ac:dyDescent="0.25">
      <c r="W5989" s="1">
        <f t="shared" si="268"/>
        <v>0</v>
      </c>
      <c r="X5989" s="1" t="str">
        <f t="shared" si="267"/>
        <v/>
      </c>
    </row>
    <row r="5990" spans="23:24" hidden="1" x14ac:dyDescent="0.25">
      <c r="W5990" s="1">
        <f t="shared" si="268"/>
        <v>0</v>
      </c>
      <c r="X5990" s="1" t="str">
        <f t="shared" si="267"/>
        <v/>
      </c>
    </row>
    <row r="5991" spans="23:24" hidden="1" x14ac:dyDescent="0.25">
      <c r="W5991" s="1">
        <f t="shared" si="268"/>
        <v>0</v>
      </c>
      <c r="X5991" s="1" t="str">
        <f t="shared" si="267"/>
        <v/>
      </c>
    </row>
    <row r="5992" spans="23:24" hidden="1" x14ac:dyDescent="0.25">
      <c r="W5992" s="1">
        <f t="shared" si="268"/>
        <v>0</v>
      </c>
      <c r="X5992" s="1" t="str">
        <f t="shared" si="267"/>
        <v/>
      </c>
    </row>
    <row r="5993" spans="23:24" hidden="1" x14ac:dyDescent="0.25">
      <c r="W5993" s="1">
        <f t="shared" si="268"/>
        <v>0</v>
      </c>
      <c r="X5993" s="1" t="str">
        <f t="shared" si="267"/>
        <v/>
      </c>
    </row>
    <row r="5994" spans="23:24" hidden="1" x14ac:dyDescent="0.25">
      <c r="W5994" s="1">
        <f t="shared" si="268"/>
        <v>0</v>
      </c>
      <c r="X5994" s="1" t="str">
        <f t="shared" si="267"/>
        <v/>
      </c>
    </row>
    <row r="5995" spans="23:24" hidden="1" x14ac:dyDescent="0.25">
      <c r="W5995" s="1">
        <f t="shared" si="268"/>
        <v>0</v>
      </c>
      <c r="X5995" s="1" t="str">
        <f t="shared" si="267"/>
        <v/>
      </c>
    </row>
    <row r="5996" spans="23:24" hidden="1" x14ac:dyDescent="0.25">
      <c r="W5996" s="1">
        <f t="shared" si="268"/>
        <v>0</v>
      </c>
      <c r="X5996" s="1" t="str">
        <f t="shared" si="267"/>
        <v/>
      </c>
    </row>
    <row r="5997" spans="23:24" hidden="1" x14ac:dyDescent="0.25">
      <c r="W5997" s="1">
        <f t="shared" si="268"/>
        <v>0</v>
      </c>
      <c r="X5997" s="1" t="str">
        <f t="shared" si="267"/>
        <v/>
      </c>
    </row>
    <row r="5998" spans="23:24" hidden="1" x14ac:dyDescent="0.25">
      <c r="W5998" s="1">
        <f t="shared" si="268"/>
        <v>0</v>
      </c>
      <c r="X5998" s="1" t="str">
        <f t="shared" si="267"/>
        <v/>
      </c>
    </row>
    <row r="5999" spans="23:24" hidden="1" x14ac:dyDescent="0.25">
      <c r="W5999" s="1">
        <f t="shared" si="268"/>
        <v>0</v>
      </c>
      <c r="X5999" s="1" t="str">
        <f t="shared" si="267"/>
        <v/>
      </c>
    </row>
    <row r="6000" spans="23:24" hidden="1" x14ac:dyDescent="0.25">
      <c r="W6000" s="1">
        <f t="shared" si="268"/>
        <v>0</v>
      </c>
      <c r="X6000" s="1" t="str">
        <f t="shared" si="267"/>
        <v/>
      </c>
    </row>
  </sheetData>
  <sheetProtection algorithmName="SHA-512" hashValue="7yvZzwt/gpRvJzluMitelckFjZRl449gTFyIhrkqwe8filXQtciJEHcr82VozI/dYLdAgcJiudPlZjWcpwEH+w==" saltValue="ilj/96b7dZKPM78pN+ORag==" spinCount="100000" sheet="1" formatRows="0" autoFilter="0"/>
  <autoFilter ref="D3:J5000" xr:uid="{00000000-0009-0000-0000-000002000000}"/>
  <mergeCells count="2">
    <mergeCell ref="D1:J1"/>
    <mergeCell ref="D2:J2"/>
  </mergeCells>
  <conditionalFormatting sqref="D5:J5000">
    <cfRule type="expression" dxfId="4" priority="1" stopIfTrue="1">
      <formula>$D5=1</formula>
    </cfRule>
  </conditionalFormatting>
  <dataValidations count="2">
    <dataValidation type="date" operator="greaterThanOrEqual" allowBlank="1" showInputMessage="1" showErrorMessage="1" errorTitle="Hiba!" error="Ebbe az oszlopba csak dátum írható._x000a_Ajánlott formátum: évszám minusz hónapszám minusz napszám (2025-2-15) Ha az operációs rendszer más nyelvű, a sorrend lehet fordított. Az akutális évben az évszám nem kötelező. (pl 2-15)" sqref="E4:E5000" xr:uid="{C2E888ED-81FE-4935-8F5D-6991D291762A}">
      <formula1>$Y$1</formula1>
    </dataValidation>
    <dataValidation type="list" allowBlank="1" showInputMessage="1" showErrorMessage="1" errorTitle="Hiba!" error="Ebbe az oszlopba a &quot;CsL&quot; (családlátogatás) vagy &quot;BL&quot; (betetglátogatás) megjegyzés írható. " sqref="F4:F5000" xr:uid="{D2C899C8-A892-4B69-9DAF-A360AACBBC0D}">
      <formula1>$AA$1:$AA$2</formula1>
    </dataValidation>
  </dataValidations>
  <pageMargins left="0.70866141732283472" right="0.31496062992125984" top="0.59055118110236227" bottom="0.74803149606299213" header="0.31496062992125984" footer="0.31496062992125984"/>
  <pageSetup paperSize="9" orientation="portrait" r:id="rId1"/>
  <headerFooter>
    <oddFooter>&amp;LKészítette: ___________________ &amp;CPH&amp;R&amp;P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03148-13DC-4F98-BB73-D3E6F27F8943}">
  <dimension ref="A1:AB266"/>
  <sheetViews>
    <sheetView tabSelected="1" zoomScale="150" zoomScaleNormal="15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0" defaultRowHeight="15" zeroHeight="1" x14ac:dyDescent="0.25"/>
  <cols>
    <col min="1" max="1" width="3.7109375" style="1" customWidth="1"/>
    <col min="2" max="2" width="43.5703125" style="2" customWidth="1"/>
    <col min="3" max="12" width="40.7109375" style="1" customWidth="1"/>
    <col min="13" max="13" width="40.7109375" customWidth="1"/>
    <col min="14" max="14" width="15.7109375" hidden="1"/>
    <col min="15" max="16384" width="9.140625" hidden="1"/>
  </cols>
  <sheetData>
    <row r="1" spans="1:28" ht="24" customHeight="1" x14ac:dyDescent="0.35">
      <c r="A1" s="144" t="s">
        <v>612</v>
      </c>
      <c r="B1" s="144"/>
      <c r="C1" s="34">
        <v>2026</v>
      </c>
      <c r="D1" s="34">
        <f>C1+1</f>
        <v>2027</v>
      </c>
      <c r="E1" s="34">
        <f t="shared" ref="E1:L1" si="0">D1+1</f>
        <v>2028</v>
      </c>
      <c r="F1" s="34">
        <f t="shared" si="0"/>
        <v>2029</v>
      </c>
      <c r="G1" s="34">
        <f t="shared" si="0"/>
        <v>2030</v>
      </c>
      <c r="H1" s="34">
        <f t="shared" si="0"/>
        <v>2031</v>
      </c>
      <c r="I1" s="34">
        <f t="shared" si="0"/>
        <v>2032</v>
      </c>
      <c r="J1" s="34">
        <f t="shared" si="0"/>
        <v>2033</v>
      </c>
      <c r="K1" s="34">
        <f t="shared" si="0"/>
        <v>2034</v>
      </c>
      <c r="L1" s="34">
        <f t="shared" si="0"/>
        <v>2035</v>
      </c>
      <c r="M1" s="34" t="s">
        <v>369</v>
      </c>
      <c r="N1" s="101">
        <f>MAX(Szolgalati_alkalmak!E4:E8000)</f>
        <v>0</v>
      </c>
      <c r="O1" s="80"/>
      <c r="P1" s="34">
        <f>C1</f>
        <v>2026</v>
      </c>
      <c r="Q1" s="34">
        <f t="shared" ref="Q1:Y1" si="1">D1</f>
        <v>2027</v>
      </c>
      <c r="R1" s="34">
        <f t="shared" si="1"/>
        <v>2028</v>
      </c>
      <c r="S1" s="34">
        <f t="shared" si="1"/>
        <v>2029</v>
      </c>
      <c r="T1" s="34">
        <f t="shared" si="1"/>
        <v>2030</v>
      </c>
      <c r="U1" s="34">
        <f t="shared" si="1"/>
        <v>2031</v>
      </c>
      <c r="V1" s="34">
        <f t="shared" si="1"/>
        <v>2032</v>
      </c>
      <c r="W1" s="34">
        <f t="shared" si="1"/>
        <v>2033</v>
      </c>
      <c r="X1" s="34">
        <f t="shared" si="1"/>
        <v>2034</v>
      </c>
      <c r="Y1" s="34">
        <f t="shared" si="1"/>
        <v>2035</v>
      </c>
      <c r="Z1" s="80"/>
      <c r="AA1" t="s">
        <v>221</v>
      </c>
      <c r="AB1" t="s">
        <v>236</v>
      </c>
    </row>
    <row r="2" spans="1:28" x14ac:dyDescent="0.25">
      <c r="A2" s="21"/>
      <c r="B2" s="20" t="s">
        <v>190</v>
      </c>
      <c r="C2" s="4"/>
      <c r="D2" s="25">
        <v>2</v>
      </c>
      <c r="E2" s="25">
        <v>3</v>
      </c>
      <c r="F2" s="25">
        <v>4</v>
      </c>
      <c r="G2" s="25">
        <v>5</v>
      </c>
      <c r="H2" s="25">
        <v>6</v>
      </c>
      <c r="I2" s="25">
        <v>7</v>
      </c>
      <c r="J2" s="25">
        <v>8</v>
      </c>
      <c r="K2" s="25">
        <v>9</v>
      </c>
      <c r="L2" s="25">
        <v>10</v>
      </c>
      <c r="M2" s="25">
        <v>11</v>
      </c>
      <c r="N2">
        <f>IF(ISERROR(HLOOKUP(YEAR(N1),C1:L2,2,FALSE))=TRUE,1,HLOOKUP(YEAR(N1),C1:L2,2,FALSE))</f>
        <v>1</v>
      </c>
      <c r="O2" t="s">
        <v>357</v>
      </c>
      <c r="AA2" t="s">
        <v>222</v>
      </c>
      <c r="AB2" t="s">
        <v>237</v>
      </c>
    </row>
    <row r="3" spans="1:28" x14ac:dyDescent="0.25">
      <c r="A3" s="21"/>
      <c r="B3" s="20" t="s">
        <v>470</v>
      </c>
      <c r="C3" s="4"/>
      <c r="D3" s="26"/>
      <c r="E3" s="27"/>
      <c r="F3" s="27"/>
      <c r="G3" s="27"/>
      <c r="H3" s="27"/>
      <c r="I3" s="27"/>
      <c r="J3" s="27"/>
      <c r="K3" s="27"/>
      <c r="L3" s="27"/>
      <c r="M3" s="27"/>
      <c r="O3" t="s">
        <v>461</v>
      </c>
      <c r="AA3" t="s">
        <v>223</v>
      </c>
    </row>
    <row r="4" spans="1:28" x14ac:dyDescent="0.25">
      <c r="A4" s="21"/>
      <c r="B4" s="20" t="s">
        <v>4</v>
      </c>
      <c r="C4" s="4"/>
      <c r="D4" s="4" t="str">
        <f>IF(C4&lt;&gt;0,C4,"")</f>
        <v/>
      </c>
      <c r="E4" s="4" t="str">
        <f t="shared" ref="E4:L4" si="2">IF(D4&lt;&gt;0,D4,"")</f>
        <v/>
      </c>
      <c r="F4" s="4" t="str">
        <f t="shared" si="2"/>
        <v/>
      </c>
      <c r="G4" s="4" t="str">
        <f t="shared" si="2"/>
        <v/>
      </c>
      <c r="H4" s="4" t="str">
        <f t="shared" si="2"/>
        <v/>
      </c>
      <c r="I4" s="4" t="str">
        <f t="shared" si="2"/>
        <v/>
      </c>
      <c r="J4" s="4" t="str">
        <f t="shared" si="2"/>
        <v/>
      </c>
      <c r="K4" s="4" t="str">
        <f t="shared" si="2"/>
        <v/>
      </c>
      <c r="L4" s="102" t="str">
        <f t="shared" si="2"/>
        <v/>
      </c>
      <c r="M4" s="118"/>
      <c r="O4" t="s">
        <v>462</v>
      </c>
      <c r="AA4" t="s">
        <v>224</v>
      </c>
    </row>
    <row r="5" spans="1:28" x14ac:dyDescent="0.25">
      <c r="A5" s="21"/>
      <c r="B5" s="3" t="s">
        <v>220</v>
      </c>
      <c r="C5" s="4"/>
      <c r="D5" s="4" t="str">
        <f>IF(C5&lt;&gt;0,C5,"")</f>
        <v/>
      </c>
      <c r="E5" s="4" t="str">
        <f t="shared" ref="E5:L5" si="3">IF(D5&lt;&gt;0,D5,"")</f>
        <v/>
      </c>
      <c r="F5" s="4" t="str">
        <f t="shared" si="3"/>
        <v/>
      </c>
      <c r="G5" s="4" t="str">
        <f t="shared" si="3"/>
        <v/>
      </c>
      <c r="H5" s="4" t="str">
        <f t="shared" si="3"/>
        <v/>
      </c>
      <c r="I5" s="4" t="str">
        <f t="shared" si="3"/>
        <v/>
      </c>
      <c r="J5" s="4" t="str">
        <f t="shared" si="3"/>
        <v/>
      </c>
      <c r="K5" s="4" t="str">
        <f t="shared" si="3"/>
        <v/>
      </c>
      <c r="L5" s="102" t="str">
        <f t="shared" si="3"/>
        <v/>
      </c>
      <c r="M5" s="118"/>
      <c r="AA5" t="s">
        <v>225</v>
      </c>
    </row>
    <row r="6" spans="1:28" x14ac:dyDescent="0.25">
      <c r="A6" s="21"/>
      <c r="B6" s="20" t="s">
        <v>217</v>
      </c>
      <c r="C6" s="5"/>
      <c r="D6" s="5"/>
      <c r="E6" s="5"/>
      <c r="F6" s="5"/>
      <c r="G6" s="5"/>
      <c r="H6" s="5"/>
      <c r="I6" s="5"/>
      <c r="J6" s="5"/>
      <c r="K6" s="5"/>
      <c r="L6" s="5"/>
      <c r="M6" s="118"/>
      <c r="AA6" t="s">
        <v>226</v>
      </c>
    </row>
    <row r="7" spans="1:28" x14ac:dyDescent="0.25">
      <c r="A7" s="21"/>
      <c r="B7" s="20" t="s">
        <v>191</v>
      </c>
      <c r="C7" s="6"/>
      <c r="D7" s="6"/>
      <c r="E7" s="6"/>
      <c r="F7" s="6"/>
      <c r="G7" s="6"/>
      <c r="H7" s="6"/>
      <c r="I7" s="6"/>
      <c r="J7" s="6"/>
      <c r="K7" s="6"/>
      <c r="L7" s="6"/>
      <c r="M7" s="118"/>
      <c r="AA7" t="s">
        <v>227</v>
      </c>
    </row>
    <row r="8" spans="1:28" x14ac:dyDescent="0.25">
      <c r="A8" s="21"/>
      <c r="B8" s="20" t="s">
        <v>218</v>
      </c>
      <c r="C8" s="5"/>
      <c r="D8" s="5"/>
      <c r="E8" s="5"/>
      <c r="F8" s="5"/>
      <c r="G8" s="5"/>
      <c r="H8" s="5"/>
      <c r="I8" s="5"/>
      <c r="J8" s="5"/>
      <c r="K8" s="5"/>
      <c r="L8" s="5"/>
      <c r="M8" s="118"/>
      <c r="AA8" t="s">
        <v>228</v>
      </c>
    </row>
    <row r="9" spans="1:28" x14ac:dyDescent="0.25">
      <c r="A9" s="21"/>
      <c r="B9" s="20" t="s">
        <v>191</v>
      </c>
      <c r="C9" s="6"/>
      <c r="D9" s="6"/>
      <c r="E9" s="6"/>
      <c r="F9" s="6"/>
      <c r="G9" s="6"/>
      <c r="H9" s="6"/>
      <c r="I9" s="6"/>
      <c r="J9" s="6"/>
      <c r="K9" s="6"/>
      <c r="L9" s="6"/>
      <c r="M9" s="118"/>
      <c r="AA9" t="s">
        <v>229</v>
      </c>
    </row>
    <row r="10" spans="1:28" x14ac:dyDescent="0.25">
      <c r="A10" s="21"/>
      <c r="B10" s="20" t="s">
        <v>219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118"/>
      <c r="AA10" t="s">
        <v>230</v>
      </c>
    </row>
    <row r="11" spans="1:28" ht="15.75" x14ac:dyDescent="0.25">
      <c r="A11" s="31" t="s">
        <v>5</v>
      </c>
      <c r="B11" s="30"/>
      <c r="C11" s="32"/>
      <c r="D11" s="33"/>
      <c r="E11" s="33"/>
      <c r="F11" s="33"/>
      <c r="G11" s="33"/>
      <c r="H11" s="33"/>
      <c r="I11" s="33"/>
      <c r="J11" s="33"/>
      <c r="K11" s="33"/>
      <c r="L11" s="103"/>
      <c r="M11" s="103"/>
      <c r="AA11" t="s">
        <v>619</v>
      </c>
    </row>
    <row r="12" spans="1:28" x14ac:dyDescent="0.25">
      <c r="A12" s="21" t="s">
        <v>7</v>
      </c>
      <c r="B12" s="44" t="s">
        <v>345</v>
      </c>
      <c r="C12" s="18"/>
      <c r="D12" s="28">
        <f>SUM(C12,C14,-C16,C18,-C21,C24,-C26,-C28)</f>
        <v>0</v>
      </c>
      <c r="E12" s="28">
        <f t="shared" ref="E12:L12" si="4">SUM(D12,D14,-D16,D18,-D21,D24,-D26,-D28)</f>
        <v>0</v>
      </c>
      <c r="F12" s="28">
        <f t="shared" si="4"/>
        <v>0</v>
      </c>
      <c r="G12" s="28">
        <f t="shared" si="4"/>
        <v>0</v>
      </c>
      <c r="H12" s="28">
        <f t="shared" si="4"/>
        <v>0</v>
      </c>
      <c r="I12" s="28">
        <f t="shared" si="4"/>
        <v>0</v>
      </c>
      <c r="J12" s="28">
        <f t="shared" si="4"/>
        <v>0</v>
      </c>
      <c r="K12" s="28">
        <f t="shared" si="4"/>
        <v>0</v>
      </c>
      <c r="L12" s="104">
        <f t="shared" si="4"/>
        <v>0</v>
      </c>
      <c r="M12" s="92">
        <f>C12</f>
        <v>0</v>
      </c>
      <c r="AA12" t="s">
        <v>231</v>
      </c>
    </row>
    <row r="13" spans="1:28" x14ac:dyDescent="0.25">
      <c r="A13" s="21"/>
      <c r="B13" s="41" t="s">
        <v>198</v>
      </c>
      <c r="C13" s="19"/>
      <c r="D13" s="28">
        <f>SUM(C13,C15,-C17,C19,-C22,C25,-C27,-C29)</f>
        <v>0</v>
      </c>
      <c r="E13" s="28">
        <f t="shared" ref="E13:L13" si="5">SUM(D13,D15,-D17,D19,-D22,D25,-D27,-D29)</f>
        <v>0</v>
      </c>
      <c r="F13" s="28">
        <f t="shared" si="5"/>
        <v>0</v>
      </c>
      <c r="G13" s="28">
        <f t="shared" si="5"/>
        <v>0</v>
      </c>
      <c r="H13" s="28">
        <f t="shared" si="5"/>
        <v>0</v>
      </c>
      <c r="I13" s="28">
        <f t="shared" si="5"/>
        <v>0</v>
      </c>
      <c r="J13" s="28">
        <f t="shared" si="5"/>
        <v>0</v>
      </c>
      <c r="K13" s="28">
        <f t="shared" si="5"/>
        <v>0</v>
      </c>
      <c r="L13" s="104">
        <f t="shared" si="5"/>
        <v>0</v>
      </c>
      <c r="M13" s="92">
        <f>C13</f>
        <v>0</v>
      </c>
      <c r="AA13" t="s">
        <v>232</v>
      </c>
    </row>
    <row r="14" spans="1:28" x14ac:dyDescent="0.25">
      <c r="A14" s="21" t="s">
        <v>12</v>
      </c>
      <c r="B14" s="44" t="s">
        <v>346</v>
      </c>
      <c r="C14" s="81">
        <f>P14</f>
        <v>0</v>
      </c>
      <c r="D14" s="81">
        <f t="shared" ref="D14:L17" si="6">Q14</f>
        <v>0</v>
      </c>
      <c r="E14" s="81">
        <f t="shared" si="6"/>
        <v>0</v>
      </c>
      <c r="F14" s="81">
        <f t="shared" si="6"/>
        <v>0</v>
      </c>
      <c r="G14" s="81">
        <f t="shared" si="6"/>
        <v>0</v>
      </c>
      <c r="H14" s="81">
        <f t="shared" si="6"/>
        <v>0</v>
      </c>
      <c r="I14" s="81">
        <f t="shared" si="6"/>
        <v>0</v>
      </c>
      <c r="J14" s="81">
        <f t="shared" si="6"/>
        <v>0</v>
      </c>
      <c r="K14" s="81">
        <f t="shared" si="6"/>
        <v>0</v>
      </c>
      <c r="L14" s="105">
        <f t="shared" si="6"/>
        <v>0</v>
      </c>
      <c r="M14" s="92">
        <f>SUM(C14:L14)</f>
        <v>0</v>
      </c>
      <c r="N14" t="s">
        <v>395</v>
      </c>
      <c r="P14">
        <f>SUM(COUNTIF(Szolgalati_alkalmak!$AC$4:$AC$8000,$P$1&amp;$N14),COUNTIF(Szolgalati_alkalmak!$AC$4:$AC$8000,$P$1&amp;$N14&amp;$O$2),COUNTIF(Szolgalati_alkalmak!$AC$4:$AC$8000,$P$1&amp;$N14&amp;$O$3),COUNTIF(Szolgalati_alkalmak!$AC$4:$AC$8000,$P$1&amp;$N14&amp;$O$4))</f>
        <v>0</v>
      </c>
      <c r="Q14">
        <f>SUM(COUNTIF(Szolgalati_alkalmak!$AC$4:$AC$8000,$Q$1&amp;$N14),COUNTIF(Szolgalati_alkalmak!$AC$4:$AC$8000,$Q$1&amp;$N14&amp;$O$2),COUNTIF(Szolgalati_alkalmak!$AC$4:$AC$8000,$Q$1&amp;$N14&amp;$O$3),COUNTIF(Szolgalati_alkalmak!$AC$4:$AC$8000,$Q$1&amp;$N14&amp;$O$4))</f>
        <v>0</v>
      </c>
      <c r="R14">
        <f>SUM(COUNTIF(Szolgalati_alkalmak!$AC$4:$AC$8000,$R$1&amp;$N14),COUNTIF(Szolgalati_alkalmak!$AC$4:$AC$8000,$R$1&amp;$N14&amp;$O$2),COUNTIF(Szolgalati_alkalmak!$AC$4:$AC$8000,$R$1&amp;$N14&amp;$O$3),COUNTIF(Szolgalati_alkalmak!$AC$4:$AC$8000,$R$1&amp;$N14&amp;$O$4))</f>
        <v>0</v>
      </c>
      <c r="S14">
        <f>SUM(COUNTIF(Szolgalati_alkalmak!$AC$4:$AC$8000,$S$1&amp;$N14),COUNTIF(Szolgalati_alkalmak!$AC$4:$AC$8000,$S$1&amp;$N14&amp;$O$2),COUNTIF(Szolgalati_alkalmak!$AC$4:$AC$8000,$S$1&amp;$N14&amp;$O$3),COUNTIF(Szolgalati_alkalmak!$AC$4:$AC$8000,$S$1&amp;$N14&amp;$O$4))</f>
        <v>0</v>
      </c>
      <c r="T14">
        <f>SUM(COUNTIF(Szolgalati_alkalmak!$AC$4:$AC$8000,$T$1&amp;$N14),COUNTIF(Szolgalati_alkalmak!$AC$4:$AC$8000,$T$1&amp;$N14&amp;$O$2),COUNTIF(Szolgalati_alkalmak!$AC$4:$AC$8000,$T$1&amp;$N14&amp;$O$3),COUNTIF(Szolgalati_alkalmak!$AC$4:$AC$8000,$T$1&amp;$N14&amp;$O$4))</f>
        <v>0</v>
      </c>
      <c r="U14">
        <f>SUM(COUNTIF(Szolgalati_alkalmak!$AC$4:$AC$8000,$U$1&amp;$N14),COUNTIF(Szolgalati_alkalmak!$AC$4:$AC$8000,$U$1&amp;$N14&amp;$O$2),COUNTIF(Szolgalati_alkalmak!$AC$4:$AC$8000,$U$1&amp;$N14&amp;$O$3),COUNTIF(Szolgalati_alkalmak!$AC$4:$AC$8000,$U$1&amp;$N14&amp;$O$4))</f>
        <v>0</v>
      </c>
      <c r="V14">
        <f>SUM(COUNTIF(Szolgalati_alkalmak!$AC$4:$AC$8000,$V$1&amp;$N14),COUNTIF(Szolgalati_alkalmak!$AC$4:$AC$8000,$V$1&amp;$N14&amp;$O$2),COUNTIF(Szolgalati_alkalmak!$AC$4:$AC$8000,$V$1&amp;$N14&amp;$O$3),COUNTIF(Szolgalati_alkalmak!$AC$4:$AC$8000,$V$1&amp;$N14&amp;$O$4))</f>
        <v>0</v>
      </c>
      <c r="W14">
        <f>SUM(COUNTIF(Szolgalati_alkalmak!$AC$4:$AC$8000,$W$1&amp;$N14),COUNTIF(Szolgalati_alkalmak!$AC$4:$AC$8000,$W$1&amp;$N14&amp;$O$2),COUNTIF(Szolgalati_alkalmak!$AC$4:$AC$8000,$W$1&amp;$N14&amp;$O$3),COUNTIF(Szolgalati_alkalmak!$AC$4:$AC$8000,$W$1&amp;$N14&amp;$O$4))</f>
        <v>0</v>
      </c>
      <c r="X14">
        <f>SUM(COUNTIF(Szolgalati_alkalmak!$AC$4:$AC$8000,$X$1&amp;$N14),COUNTIF(Szolgalati_alkalmak!$AC$4:$AC$8000,$X$1&amp;$N14&amp;$O$2),COUNTIF(Szolgalati_alkalmak!$AC$4:$AC$8000,$X$1&amp;$N14&amp;$O$3),COUNTIF(Szolgalati_alkalmak!$AC$4:$AC$8000,$X$1&amp;$N14&amp;$O$4))</f>
        <v>0</v>
      </c>
      <c r="Y14">
        <f>SUM(COUNTIF(Szolgalati_alkalmak!$AC$4:$AC$8000,$Y$1&amp;$N14),COUNTIF(Szolgalati_alkalmak!$AC$4:$AC$8000,$Y$1&amp;$N14&amp;$O$2),COUNTIF(Szolgalati_alkalmak!$AC$4:$AC$8000,$Y$1&amp;$N14&amp;$O$3),COUNTIF(Szolgalati_alkalmak!$AC$4:$AC$8000,$Y$1&amp;$N14&amp;$O$4))</f>
        <v>0</v>
      </c>
      <c r="AA14" t="s">
        <v>233</v>
      </c>
    </row>
    <row r="15" spans="1:28" x14ac:dyDescent="0.25">
      <c r="A15" s="21"/>
      <c r="B15" s="41" t="s">
        <v>198</v>
      </c>
      <c r="C15" s="81">
        <f t="shared" ref="C15:C17" si="7">P15</f>
        <v>0</v>
      </c>
      <c r="D15" s="81">
        <f t="shared" si="6"/>
        <v>0</v>
      </c>
      <c r="E15" s="81">
        <f t="shared" si="6"/>
        <v>0</v>
      </c>
      <c r="F15" s="81">
        <f t="shared" si="6"/>
        <v>0</v>
      </c>
      <c r="G15" s="81">
        <f t="shared" si="6"/>
        <v>0</v>
      </c>
      <c r="H15" s="81">
        <f t="shared" si="6"/>
        <v>0</v>
      </c>
      <c r="I15" s="81">
        <f t="shared" si="6"/>
        <v>0</v>
      </c>
      <c r="J15" s="81">
        <f t="shared" si="6"/>
        <v>0</v>
      </c>
      <c r="K15" s="81">
        <f t="shared" si="6"/>
        <v>0</v>
      </c>
      <c r="L15" s="105">
        <f t="shared" si="6"/>
        <v>0</v>
      </c>
      <c r="M15" s="92">
        <f t="shared" ref="M15:M29" si="8">SUM(C15:L15)</f>
        <v>0</v>
      </c>
      <c r="N15" t="s">
        <v>396</v>
      </c>
      <c r="P15">
        <f>SUM(COUNTIF(Szolgalati_alkalmak!$AC$4:$AC$8000,$P$1&amp;$N15),COUNTIF(Szolgalati_alkalmak!$AC$4:$AC$8000,$P$1&amp;$N15&amp;$O$2),COUNTIF(Szolgalati_alkalmak!$AC$4:$AC$8000,$P$1&amp;$N15&amp;$O$3),COUNTIF(Szolgalati_alkalmak!$AC$4:$AC$8000,$P$1&amp;$N15&amp;$O$4))</f>
        <v>0</v>
      </c>
      <c r="Q15">
        <f>SUM(COUNTIF(Szolgalati_alkalmak!$AC$4:$AC$8000,$Q$1&amp;$N15),COUNTIF(Szolgalati_alkalmak!$AC$4:$AC$8000,$Q$1&amp;$N15&amp;$O$2),COUNTIF(Szolgalati_alkalmak!$AC$4:$AC$8000,$Q$1&amp;$N15&amp;$O$3),COUNTIF(Szolgalati_alkalmak!$AC$4:$AC$8000,$Q$1&amp;$N15&amp;$O$4))</f>
        <v>0</v>
      </c>
      <c r="R15">
        <f>SUM(COUNTIF(Szolgalati_alkalmak!$AC$4:$AC$8000,$R$1&amp;$N15),COUNTIF(Szolgalati_alkalmak!$AC$4:$AC$8000,$R$1&amp;$N15&amp;$O$2),COUNTIF(Szolgalati_alkalmak!$AC$4:$AC$8000,$R$1&amp;$N15&amp;$O$3),COUNTIF(Szolgalati_alkalmak!$AC$4:$AC$8000,$R$1&amp;$N15&amp;$O$4))</f>
        <v>0</v>
      </c>
      <c r="S15">
        <f>SUM(COUNTIF(Szolgalati_alkalmak!$AC$4:$AC$8000,$S$1&amp;$N15),COUNTIF(Szolgalati_alkalmak!$AC$4:$AC$8000,$S$1&amp;$N15&amp;$O$2),COUNTIF(Szolgalati_alkalmak!$AC$4:$AC$8000,$S$1&amp;$N15&amp;$O$3),COUNTIF(Szolgalati_alkalmak!$AC$4:$AC$8000,$S$1&amp;$N15&amp;$O$4))</f>
        <v>0</v>
      </c>
      <c r="T15">
        <f>SUM(COUNTIF(Szolgalati_alkalmak!$AC$4:$AC$8000,$T$1&amp;$N15),COUNTIF(Szolgalati_alkalmak!$AC$4:$AC$8000,$T$1&amp;$N15&amp;$O$2),COUNTIF(Szolgalati_alkalmak!$AC$4:$AC$8000,$T$1&amp;$N15&amp;$O$3),COUNTIF(Szolgalati_alkalmak!$AC$4:$AC$8000,$T$1&amp;$N15&amp;$O$4))</f>
        <v>0</v>
      </c>
      <c r="U15">
        <f>SUM(COUNTIF(Szolgalati_alkalmak!$AC$4:$AC$8000,$U$1&amp;$N15),COUNTIF(Szolgalati_alkalmak!$AC$4:$AC$8000,$U$1&amp;$N15&amp;$O$2),COUNTIF(Szolgalati_alkalmak!$AC$4:$AC$8000,$U$1&amp;$N15&amp;$O$3),COUNTIF(Szolgalati_alkalmak!$AC$4:$AC$8000,$U$1&amp;$N15&amp;$O$4))</f>
        <v>0</v>
      </c>
      <c r="V15">
        <f>SUM(COUNTIF(Szolgalati_alkalmak!$AC$4:$AC$8000,$V$1&amp;$N15),COUNTIF(Szolgalati_alkalmak!$AC$4:$AC$8000,$V$1&amp;$N15&amp;$O$2),COUNTIF(Szolgalati_alkalmak!$AC$4:$AC$8000,$V$1&amp;$N15&amp;$O$3),COUNTIF(Szolgalati_alkalmak!$AC$4:$AC$8000,$V$1&amp;$N15&amp;$O$4))</f>
        <v>0</v>
      </c>
      <c r="W15">
        <f>SUM(COUNTIF(Szolgalati_alkalmak!$AC$4:$AC$8000,$W$1&amp;$N15),COUNTIF(Szolgalati_alkalmak!$AC$4:$AC$8000,$W$1&amp;$N15&amp;$O$2),COUNTIF(Szolgalati_alkalmak!$AC$4:$AC$8000,$W$1&amp;$N15&amp;$O$3),COUNTIF(Szolgalati_alkalmak!$AC$4:$AC$8000,$W$1&amp;$N15&amp;$O$4))</f>
        <v>0</v>
      </c>
      <c r="X15">
        <f>SUM(COUNTIF(Szolgalati_alkalmak!$AC$4:$AC$8000,$X$1&amp;$N15),COUNTIF(Szolgalati_alkalmak!$AC$4:$AC$8000,$X$1&amp;$N15&amp;$O$2),COUNTIF(Szolgalati_alkalmak!$AC$4:$AC$8000,$X$1&amp;$N15&amp;$O$3),COUNTIF(Szolgalati_alkalmak!$AC$4:$AC$8000,$X$1&amp;$N15&amp;$O$4))</f>
        <v>0</v>
      </c>
      <c r="Y15">
        <f>SUM(COUNTIF(Szolgalati_alkalmak!$AC$4:$AC$8000,$Y$1&amp;$N15),COUNTIF(Szolgalati_alkalmak!$AC$4:$AC$8000,$Y$1&amp;$N15&amp;$O$2),COUNTIF(Szolgalati_alkalmak!$AC$4:$AC$8000,$Y$1&amp;$N15&amp;$O$3),COUNTIF(Szolgalati_alkalmak!$AC$4:$AC$8000,$Y$1&amp;$N15&amp;$O$4))</f>
        <v>0</v>
      </c>
      <c r="AA15" t="s">
        <v>234</v>
      </c>
    </row>
    <row r="16" spans="1:28" x14ac:dyDescent="0.25">
      <c r="A16" s="21" t="s">
        <v>14</v>
      </c>
      <c r="B16" s="44" t="s">
        <v>344</v>
      </c>
      <c r="C16" s="81">
        <f t="shared" si="7"/>
        <v>0</v>
      </c>
      <c r="D16" s="81">
        <f t="shared" si="6"/>
        <v>0</v>
      </c>
      <c r="E16" s="81">
        <f t="shared" si="6"/>
        <v>0</v>
      </c>
      <c r="F16" s="81">
        <f t="shared" si="6"/>
        <v>0</v>
      </c>
      <c r="G16" s="81">
        <f t="shared" si="6"/>
        <v>0</v>
      </c>
      <c r="H16" s="81">
        <f t="shared" si="6"/>
        <v>0</v>
      </c>
      <c r="I16" s="81">
        <f t="shared" si="6"/>
        <v>0</v>
      </c>
      <c r="J16" s="81">
        <f t="shared" si="6"/>
        <v>0</v>
      </c>
      <c r="K16" s="81">
        <f t="shared" si="6"/>
        <v>0</v>
      </c>
      <c r="L16" s="105">
        <f t="shared" si="6"/>
        <v>0</v>
      </c>
      <c r="M16" s="92">
        <f t="shared" si="8"/>
        <v>0</v>
      </c>
      <c r="N16" t="s">
        <v>397</v>
      </c>
      <c r="P16">
        <f>SUM(COUNTIF(Szolgalati_alkalmak!$AC$4:$AC$8000,$P$1&amp;$N16),COUNTIF(Szolgalati_alkalmak!$AC$4:$AC$8000,$P$1&amp;$N16&amp;$O$2),COUNTIF(Szolgalati_alkalmak!$AC$4:$AC$8000,$P$1&amp;$N16&amp;$O$3),COUNTIF(Szolgalati_alkalmak!$AC$4:$AC$8000,$P$1&amp;$N16&amp;$O$4))</f>
        <v>0</v>
      </c>
      <c r="Q16">
        <f>SUM(COUNTIF(Szolgalati_alkalmak!$AC$4:$AC$8000,$Q$1&amp;$N16),COUNTIF(Szolgalati_alkalmak!$AC$4:$AC$8000,$Q$1&amp;$N16&amp;$O$2),COUNTIF(Szolgalati_alkalmak!$AC$4:$AC$8000,$Q$1&amp;$N16&amp;$O$3),COUNTIF(Szolgalati_alkalmak!$AC$4:$AC$8000,$Q$1&amp;$N16&amp;$O$4))</f>
        <v>0</v>
      </c>
      <c r="R16">
        <f>SUM(COUNTIF(Szolgalati_alkalmak!$AC$4:$AC$8000,$R$1&amp;$N16),COUNTIF(Szolgalati_alkalmak!$AC$4:$AC$8000,$R$1&amp;$N16&amp;$O$2),COUNTIF(Szolgalati_alkalmak!$AC$4:$AC$8000,$R$1&amp;$N16&amp;$O$3),COUNTIF(Szolgalati_alkalmak!$AC$4:$AC$8000,$R$1&amp;$N16&amp;$O$4))</f>
        <v>0</v>
      </c>
      <c r="S16">
        <f>SUM(COUNTIF(Szolgalati_alkalmak!$AC$4:$AC$8000,$S$1&amp;$N16),COUNTIF(Szolgalati_alkalmak!$AC$4:$AC$8000,$S$1&amp;$N16&amp;$O$2),COUNTIF(Szolgalati_alkalmak!$AC$4:$AC$8000,$S$1&amp;$N16&amp;$O$3),COUNTIF(Szolgalati_alkalmak!$AC$4:$AC$8000,$S$1&amp;$N16&amp;$O$4))</f>
        <v>0</v>
      </c>
      <c r="T16">
        <f>SUM(COUNTIF(Szolgalati_alkalmak!$AC$4:$AC$8000,$T$1&amp;$N16),COUNTIF(Szolgalati_alkalmak!$AC$4:$AC$8000,$T$1&amp;$N16&amp;$O$2),COUNTIF(Szolgalati_alkalmak!$AC$4:$AC$8000,$T$1&amp;$N16&amp;$O$3),COUNTIF(Szolgalati_alkalmak!$AC$4:$AC$8000,$T$1&amp;$N16&amp;$O$4))</f>
        <v>0</v>
      </c>
      <c r="U16">
        <f>SUM(COUNTIF(Szolgalati_alkalmak!$AC$4:$AC$8000,$U$1&amp;$N16),COUNTIF(Szolgalati_alkalmak!$AC$4:$AC$8000,$U$1&amp;$N16&amp;$O$2),COUNTIF(Szolgalati_alkalmak!$AC$4:$AC$8000,$U$1&amp;$N16&amp;$O$3),COUNTIF(Szolgalati_alkalmak!$AC$4:$AC$8000,$U$1&amp;$N16&amp;$O$4))</f>
        <v>0</v>
      </c>
      <c r="V16">
        <f>SUM(COUNTIF(Szolgalati_alkalmak!$AC$4:$AC$8000,$V$1&amp;$N16),COUNTIF(Szolgalati_alkalmak!$AC$4:$AC$8000,$V$1&amp;$N16&amp;$O$2),COUNTIF(Szolgalati_alkalmak!$AC$4:$AC$8000,$V$1&amp;$N16&amp;$O$3),COUNTIF(Szolgalati_alkalmak!$AC$4:$AC$8000,$V$1&amp;$N16&amp;$O$4))</f>
        <v>0</v>
      </c>
      <c r="W16">
        <f>SUM(COUNTIF(Szolgalati_alkalmak!$AC$4:$AC$8000,$W$1&amp;$N16),COUNTIF(Szolgalati_alkalmak!$AC$4:$AC$8000,$W$1&amp;$N16&amp;$O$2),COUNTIF(Szolgalati_alkalmak!$AC$4:$AC$8000,$W$1&amp;$N16&amp;$O$3),COUNTIF(Szolgalati_alkalmak!$AC$4:$AC$8000,$W$1&amp;$N16&amp;$O$4))</f>
        <v>0</v>
      </c>
      <c r="X16">
        <f>SUM(COUNTIF(Szolgalati_alkalmak!$AC$4:$AC$8000,$X$1&amp;$N16),COUNTIF(Szolgalati_alkalmak!$AC$4:$AC$8000,$X$1&amp;$N16&amp;$O$2),COUNTIF(Szolgalati_alkalmak!$AC$4:$AC$8000,$X$1&amp;$N16&amp;$O$3),COUNTIF(Szolgalati_alkalmak!$AC$4:$AC$8000,$X$1&amp;$N16&amp;$O$4))</f>
        <v>0</v>
      </c>
      <c r="Y16">
        <f>SUM(COUNTIF(Szolgalati_alkalmak!$AC$4:$AC$8000,$Y$1&amp;$N16),COUNTIF(Szolgalati_alkalmak!$AC$4:$AC$8000,$Y$1&amp;$N16&amp;$O$2),COUNTIF(Szolgalati_alkalmak!$AC$4:$AC$8000,$Y$1&amp;$N16&amp;$O$3),COUNTIF(Szolgalati_alkalmak!$AC$4:$AC$8000,$Y$1&amp;$N16&amp;$O$4))</f>
        <v>0</v>
      </c>
      <c r="AA16" t="s">
        <v>235</v>
      </c>
    </row>
    <row r="17" spans="1:25" x14ac:dyDescent="0.25">
      <c r="A17" s="21"/>
      <c r="B17" s="41" t="s">
        <v>198</v>
      </c>
      <c r="C17" s="81">
        <f t="shared" si="7"/>
        <v>0</v>
      </c>
      <c r="D17" s="81">
        <f t="shared" si="6"/>
        <v>0</v>
      </c>
      <c r="E17" s="81">
        <f t="shared" si="6"/>
        <v>0</v>
      </c>
      <c r="F17" s="81">
        <f t="shared" si="6"/>
        <v>0</v>
      </c>
      <c r="G17" s="81">
        <f t="shared" si="6"/>
        <v>0</v>
      </c>
      <c r="H17" s="81">
        <f t="shared" si="6"/>
        <v>0</v>
      </c>
      <c r="I17" s="81">
        <f t="shared" si="6"/>
        <v>0</v>
      </c>
      <c r="J17" s="81">
        <f t="shared" si="6"/>
        <v>0</v>
      </c>
      <c r="K17" s="81">
        <f t="shared" si="6"/>
        <v>0</v>
      </c>
      <c r="L17" s="105">
        <f t="shared" si="6"/>
        <v>0</v>
      </c>
      <c r="M17" s="92">
        <f t="shared" si="8"/>
        <v>0</v>
      </c>
      <c r="N17" t="s">
        <v>398</v>
      </c>
      <c r="P17">
        <f>SUM(COUNTIF(Szolgalati_alkalmak!$AC$4:$AC$8000,$P$1&amp;$N17),COUNTIF(Szolgalati_alkalmak!$AC$4:$AC$8000,$P$1&amp;$N17&amp;$O$2),COUNTIF(Szolgalati_alkalmak!$AC$4:$AC$8000,$P$1&amp;$N17&amp;$O$3),COUNTIF(Szolgalati_alkalmak!$AC$4:$AC$8000,$P$1&amp;$N17&amp;$O$4))</f>
        <v>0</v>
      </c>
      <c r="Q17">
        <f>SUM(COUNTIF(Szolgalati_alkalmak!$AC$4:$AC$8000,$Q$1&amp;$N17),COUNTIF(Szolgalati_alkalmak!$AC$4:$AC$8000,$Q$1&amp;$N17&amp;$O$2),COUNTIF(Szolgalati_alkalmak!$AC$4:$AC$8000,$Q$1&amp;$N17&amp;$O$3),COUNTIF(Szolgalati_alkalmak!$AC$4:$AC$8000,$Q$1&amp;$N17&amp;$O$4))</f>
        <v>0</v>
      </c>
      <c r="R17">
        <f>SUM(COUNTIF(Szolgalati_alkalmak!$AC$4:$AC$8000,$R$1&amp;$N17),COUNTIF(Szolgalati_alkalmak!$AC$4:$AC$8000,$R$1&amp;$N17&amp;$O$2),COUNTIF(Szolgalati_alkalmak!$AC$4:$AC$8000,$R$1&amp;$N17&amp;$O$3),COUNTIF(Szolgalati_alkalmak!$AC$4:$AC$8000,$R$1&amp;$N17&amp;$O$4))</f>
        <v>0</v>
      </c>
      <c r="S17">
        <f>SUM(COUNTIF(Szolgalati_alkalmak!$AC$4:$AC$8000,$S$1&amp;$N17),COUNTIF(Szolgalati_alkalmak!$AC$4:$AC$8000,$S$1&amp;$N17&amp;$O$2),COUNTIF(Szolgalati_alkalmak!$AC$4:$AC$8000,$S$1&amp;$N17&amp;$O$3),COUNTIF(Szolgalati_alkalmak!$AC$4:$AC$8000,$S$1&amp;$N17&amp;$O$4))</f>
        <v>0</v>
      </c>
      <c r="T17">
        <f>SUM(COUNTIF(Szolgalati_alkalmak!$AC$4:$AC$8000,$T$1&amp;$N17),COUNTIF(Szolgalati_alkalmak!$AC$4:$AC$8000,$T$1&amp;$N17&amp;$O$2),COUNTIF(Szolgalati_alkalmak!$AC$4:$AC$8000,$T$1&amp;$N17&amp;$O$3),COUNTIF(Szolgalati_alkalmak!$AC$4:$AC$8000,$T$1&amp;$N17&amp;$O$4))</f>
        <v>0</v>
      </c>
      <c r="U17">
        <f>SUM(COUNTIF(Szolgalati_alkalmak!$AC$4:$AC$8000,$U$1&amp;$N17),COUNTIF(Szolgalati_alkalmak!$AC$4:$AC$8000,$U$1&amp;$N17&amp;$O$2),COUNTIF(Szolgalati_alkalmak!$AC$4:$AC$8000,$U$1&amp;$N17&amp;$O$3),COUNTIF(Szolgalati_alkalmak!$AC$4:$AC$8000,$U$1&amp;$N17&amp;$O$4))</f>
        <v>0</v>
      </c>
      <c r="V17">
        <f>SUM(COUNTIF(Szolgalati_alkalmak!$AC$4:$AC$8000,$V$1&amp;$N17),COUNTIF(Szolgalati_alkalmak!$AC$4:$AC$8000,$V$1&amp;$N17&amp;$O$2),COUNTIF(Szolgalati_alkalmak!$AC$4:$AC$8000,$V$1&amp;$N17&amp;$O$3),COUNTIF(Szolgalati_alkalmak!$AC$4:$AC$8000,$V$1&amp;$N17&amp;$O$4))</f>
        <v>0</v>
      </c>
      <c r="W17">
        <f>SUM(COUNTIF(Szolgalati_alkalmak!$AC$4:$AC$8000,$W$1&amp;$N17),COUNTIF(Szolgalati_alkalmak!$AC$4:$AC$8000,$W$1&amp;$N17&amp;$O$2),COUNTIF(Szolgalati_alkalmak!$AC$4:$AC$8000,$W$1&amp;$N17&amp;$O$3),COUNTIF(Szolgalati_alkalmak!$AC$4:$AC$8000,$W$1&amp;$N17&amp;$O$4))</f>
        <v>0</v>
      </c>
      <c r="X17">
        <f>SUM(COUNTIF(Szolgalati_alkalmak!$AC$4:$AC$8000,$X$1&amp;$N17),COUNTIF(Szolgalati_alkalmak!$AC$4:$AC$8000,$X$1&amp;$N17&amp;$O$2),COUNTIF(Szolgalati_alkalmak!$AC$4:$AC$8000,$X$1&amp;$N17&amp;$O$3),COUNTIF(Szolgalati_alkalmak!$AC$4:$AC$8000,$X$1&amp;$N17&amp;$O$4))</f>
        <v>0</v>
      </c>
      <c r="Y17">
        <f>SUM(COUNTIF(Szolgalati_alkalmak!$AC$4:$AC$8000,$Y$1&amp;$N17),COUNTIF(Szolgalati_alkalmak!$AC$4:$AC$8000,$Y$1&amp;$N17&amp;$O$2),COUNTIF(Szolgalati_alkalmak!$AC$4:$AC$8000,$Y$1&amp;$N17&amp;$O$3),COUNTIF(Szolgalati_alkalmak!$AC$4:$AC$8000,$Y$1&amp;$N17&amp;$O$4))</f>
        <v>0</v>
      </c>
    </row>
    <row r="18" spans="1:25" x14ac:dyDescent="0.25">
      <c r="A18" s="21" t="s">
        <v>20</v>
      </c>
      <c r="B18" s="44" t="s">
        <v>347</v>
      </c>
      <c r="C18" s="7"/>
      <c r="D18" s="8"/>
      <c r="E18" s="8"/>
      <c r="F18" s="8"/>
      <c r="G18" s="8"/>
      <c r="H18" s="8"/>
      <c r="I18" s="8"/>
      <c r="J18" s="8"/>
      <c r="K18" s="8"/>
      <c r="L18" s="106"/>
      <c r="M18" s="92">
        <f t="shared" si="8"/>
        <v>0</v>
      </c>
    </row>
    <row r="19" spans="1:25" x14ac:dyDescent="0.25">
      <c r="A19" s="21"/>
      <c r="B19" s="41" t="s">
        <v>198</v>
      </c>
      <c r="C19" s="7"/>
      <c r="D19" s="8"/>
      <c r="E19" s="8"/>
      <c r="F19" s="8"/>
      <c r="G19" s="8"/>
      <c r="H19" s="8"/>
      <c r="I19" s="8"/>
      <c r="J19" s="8"/>
      <c r="K19" s="8"/>
      <c r="L19" s="106"/>
      <c r="M19" s="92">
        <f t="shared" si="8"/>
        <v>0</v>
      </c>
    </row>
    <row r="20" spans="1:25" x14ac:dyDescent="0.25">
      <c r="A20" s="21"/>
      <c r="B20" s="45" t="s">
        <v>22</v>
      </c>
      <c r="C20" s="46"/>
      <c r="D20" s="47"/>
      <c r="E20" s="47"/>
      <c r="F20" s="47"/>
      <c r="G20" s="47"/>
      <c r="H20" s="47"/>
      <c r="I20" s="47"/>
      <c r="J20" s="47"/>
      <c r="K20" s="47"/>
      <c r="L20" s="107"/>
      <c r="M20" s="118"/>
    </row>
    <row r="21" spans="1:25" x14ac:dyDescent="0.25">
      <c r="A21" s="21" t="s">
        <v>23</v>
      </c>
      <c r="B21" s="44" t="s">
        <v>348</v>
      </c>
      <c r="C21" s="7"/>
      <c r="D21" s="8"/>
      <c r="E21" s="8"/>
      <c r="F21" s="8"/>
      <c r="G21" s="8"/>
      <c r="H21" s="8"/>
      <c r="I21" s="8"/>
      <c r="J21" s="8"/>
      <c r="K21" s="8"/>
      <c r="L21" s="106"/>
      <c r="M21" s="92">
        <f t="shared" si="8"/>
        <v>0</v>
      </c>
    </row>
    <row r="22" spans="1:25" x14ac:dyDescent="0.25">
      <c r="A22" s="21"/>
      <c r="B22" s="41" t="s">
        <v>198</v>
      </c>
      <c r="C22" s="7"/>
      <c r="D22" s="8"/>
      <c r="E22" s="8"/>
      <c r="F22" s="8"/>
      <c r="G22" s="8"/>
      <c r="H22" s="8"/>
      <c r="I22" s="8"/>
      <c r="J22" s="8"/>
      <c r="K22" s="8"/>
      <c r="L22" s="106"/>
      <c r="M22" s="92">
        <f t="shared" si="8"/>
        <v>0</v>
      </c>
    </row>
    <row r="23" spans="1:25" x14ac:dyDescent="0.25">
      <c r="A23" s="21"/>
      <c r="B23" s="45" t="s">
        <v>192</v>
      </c>
      <c r="C23" s="46"/>
      <c r="D23" s="47"/>
      <c r="E23" s="47"/>
      <c r="F23" s="47"/>
      <c r="G23" s="47"/>
      <c r="H23" s="47"/>
      <c r="I23" s="47"/>
      <c r="J23" s="47"/>
      <c r="K23" s="47"/>
      <c r="L23" s="107"/>
      <c r="M23" s="118"/>
    </row>
    <row r="24" spans="1:25" x14ac:dyDescent="0.25">
      <c r="A24" s="21" t="s">
        <v>26</v>
      </c>
      <c r="B24" s="44" t="s">
        <v>349</v>
      </c>
      <c r="C24" s="7"/>
      <c r="D24" s="8"/>
      <c r="E24" s="8"/>
      <c r="F24" s="8"/>
      <c r="G24" s="8"/>
      <c r="H24" s="8"/>
      <c r="I24" s="8"/>
      <c r="J24" s="8"/>
      <c r="K24" s="8"/>
      <c r="L24" s="106"/>
      <c r="M24" s="92">
        <f t="shared" si="8"/>
        <v>0</v>
      </c>
    </row>
    <row r="25" spans="1:25" x14ac:dyDescent="0.25">
      <c r="A25" s="21"/>
      <c r="B25" s="41" t="s">
        <v>198</v>
      </c>
      <c r="C25" s="7"/>
      <c r="D25" s="8"/>
      <c r="E25" s="8"/>
      <c r="F25" s="8"/>
      <c r="G25" s="8"/>
      <c r="H25" s="8"/>
      <c r="I25" s="8"/>
      <c r="J25" s="8"/>
      <c r="K25" s="8"/>
      <c r="L25" s="106"/>
      <c r="M25" s="92">
        <f t="shared" si="8"/>
        <v>0</v>
      </c>
    </row>
    <row r="26" spans="1:25" x14ac:dyDescent="0.25">
      <c r="A26" s="21" t="s">
        <v>28</v>
      </c>
      <c r="B26" s="44" t="s">
        <v>350</v>
      </c>
      <c r="C26" s="7"/>
      <c r="D26" s="8"/>
      <c r="E26" s="8"/>
      <c r="F26" s="8"/>
      <c r="G26" s="8"/>
      <c r="H26" s="8"/>
      <c r="I26" s="8"/>
      <c r="J26" s="8"/>
      <c r="K26" s="8"/>
      <c r="L26" s="106"/>
      <c r="M26" s="92">
        <f t="shared" si="8"/>
        <v>0</v>
      </c>
    </row>
    <row r="27" spans="1:25" x14ac:dyDescent="0.25">
      <c r="A27" s="21"/>
      <c r="B27" s="41" t="s">
        <v>198</v>
      </c>
      <c r="C27" s="7"/>
      <c r="D27" s="8"/>
      <c r="E27" s="8"/>
      <c r="F27" s="8"/>
      <c r="G27" s="8"/>
      <c r="H27" s="8"/>
      <c r="I27" s="8"/>
      <c r="J27" s="8"/>
      <c r="K27" s="8"/>
      <c r="L27" s="106"/>
      <c r="M27" s="92">
        <f t="shared" si="8"/>
        <v>0</v>
      </c>
    </row>
    <row r="28" spans="1:25" x14ac:dyDescent="0.25">
      <c r="A28" s="21" t="s">
        <v>30</v>
      </c>
      <c r="B28" s="44" t="s">
        <v>351</v>
      </c>
      <c r="C28" s="7"/>
      <c r="D28" s="8"/>
      <c r="E28" s="8"/>
      <c r="F28" s="8"/>
      <c r="G28" s="8"/>
      <c r="H28" s="8"/>
      <c r="I28" s="8"/>
      <c r="J28" s="8"/>
      <c r="K28" s="8"/>
      <c r="L28" s="106"/>
      <c r="M28" s="92">
        <f t="shared" si="8"/>
        <v>0</v>
      </c>
    </row>
    <row r="29" spans="1:25" x14ac:dyDescent="0.25">
      <c r="A29" s="21"/>
      <c r="B29" s="41" t="s">
        <v>198</v>
      </c>
      <c r="C29" s="7"/>
      <c r="D29" s="8"/>
      <c r="E29" s="8"/>
      <c r="F29" s="8"/>
      <c r="G29" s="8"/>
      <c r="H29" s="8"/>
      <c r="I29" s="8"/>
      <c r="J29" s="8"/>
      <c r="K29" s="8"/>
      <c r="L29" s="106"/>
      <c r="M29" s="92">
        <f t="shared" si="8"/>
        <v>0</v>
      </c>
    </row>
    <row r="30" spans="1:25" ht="30" x14ac:dyDescent="0.25">
      <c r="A30" s="21" t="s">
        <v>38</v>
      </c>
      <c r="B30" s="23" t="s">
        <v>39</v>
      </c>
      <c r="C30" s="7"/>
      <c r="D30" s="8"/>
      <c r="E30" s="8"/>
      <c r="F30" s="8"/>
      <c r="G30" s="8"/>
      <c r="H30" s="8"/>
      <c r="I30" s="8"/>
      <c r="J30" s="8"/>
      <c r="K30" s="8"/>
      <c r="L30" s="106"/>
      <c r="M30" s="118"/>
    </row>
    <row r="31" spans="1:25" ht="30" x14ac:dyDescent="0.25">
      <c r="A31" s="21" t="s">
        <v>40</v>
      </c>
      <c r="B31" s="23" t="s">
        <v>41</v>
      </c>
      <c r="C31" s="7"/>
      <c r="D31" s="8"/>
      <c r="E31" s="8"/>
      <c r="F31" s="8"/>
      <c r="G31" s="8"/>
      <c r="H31" s="8"/>
      <c r="I31" s="8"/>
      <c r="J31" s="8"/>
      <c r="K31" s="8"/>
      <c r="L31" s="106"/>
      <c r="M31" s="118"/>
    </row>
    <row r="32" spans="1:25" ht="45" x14ac:dyDescent="0.25">
      <c r="A32" s="21" t="s">
        <v>42</v>
      </c>
      <c r="B32" s="23" t="s">
        <v>484</v>
      </c>
      <c r="C32" s="7"/>
      <c r="D32" s="8"/>
      <c r="E32" s="8"/>
      <c r="F32" s="8"/>
      <c r="G32" s="8"/>
      <c r="H32" s="8"/>
      <c r="I32" s="8"/>
      <c r="J32" s="8"/>
      <c r="K32" s="8"/>
      <c r="L32" s="106"/>
      <c r="M32" s="118"/>
    </row>
    <row r="33" spans="1:25" ht="45" x14ac:dyDescent="0.25">
      <c r="A33" s="21" t="s">
        <v>44</v>
      </c>
      <c r="B33" s="41" t="s">
        <v>466</v>
      </c>
      <c r="C33" s="7"/>
      <c r="D33" s="8"/>
      <c r="E33" s="8"/>
      <c r="F33" s="8"/>
      <c r="G33" s="8"/>
      <c r="H33" s="8"/>
      <c r="I33" s="8"/>
      <c r="J33" s="8"/>
      <c r="K33" s="8"/>
      <c r="L33" s="106"/>
      <c r="M33" s="118"/>
    </row>
    <row r="34" spans="1:25" x14ac:dyDescent="0.25">
      <c r="A34" s="21"/>
      <c r="B34" s="41" t="s">
        <v>193</v>
      </c>
      <c r="C34" s="7"/>
      <c r="D34" s="8"/>
      <c r="E34" s="8"/>
      <c r="F34" s="8"/>
      <c r="G34" s="8"/>
      <c r="H34" s="8"/>
      <c r="I34" s="8"/>
      <c r="J34" s="8"/>
      <c r="K34" s="8"/>
      <c r="L34" s="106"/>
      <c r="M34" s="118"/>
    </row>
    <row r="35" spans="1:25" x14ac:dyDescent="0.25">
      <c r="A35" s="21"/>
      <c r="B35" s="41" t="s">
        <v>194</v>
      </c>
      <c r="C35" s="7"/>
      <c r="D35" s="8"/>
      <c r="E35" s="8"/>
      <c r="F35" s="8"/>
      <c r="G35" s="8"/>
      <c r="H35" s="8"/>
      <c r="I35" s="8"/>
      <c r="J35" s="8"/>
      <c r="K35" s="8"/>
      <c r="L35" s="106"/>
      <c r="M35" s="118"/>
    </row>
    <row r="36" spans="1:25" x14ac:dyDescent="0.25">
      <c r="A36" s="21"/>
      <c r="B36" s="41" t="s">
        <v>485</v>
      </c>
      <c r="C36" s="46"/>
      <c r="D36" s="47"/>
      <c r="E36" s="47"/>
      <c r="F36" s="47"/>
      <c r="G36" s="47"/>
      <c r="H36" s="47"/>
      <c r="I36" s="47"/>
      <c r="J36" s="47"/>
      <c r="K36" s="47"/>
      <c r="L36" s="107"/>
      <c r="M36" s="118"/>
    </row>
    <row r="37" spans="1:25" x14ac:dyDescent="0.25">
      <c r="A37" s="21"/>
      <c r="B37" s="41" t="s">
        <v>195</v>
      </c>
      <c r="C37" s="7"/>
      <c r="D37" s="8"/>
      <c r="E37" s="8"/>
      <c r="F37" s="8"/>
      <c r="G37" s="8"/>
      <c r="H37" s="8"/>
      <c r="I37" s="8"/>
      <c r="J37" s="8"/>
      <c r="K37" s="8"/>
      <c r="L37" s="106"/>
      <c r="M37" s="118"/>
    </row>
    <row r="38" spans="1:25" ht="45" x14ac:dyDescent="0.25">
      <c r="A38" s="21" t="s">
        <v>45</v>
      </c>
      <c r="B38" s="23" t="s">
        <v>474</v>
      </c>
      <c r="C38" s="7"/>
      <c r="D38" s="8"/>
      <c r="E38" s="8"/>
      <c r="F38" s="8"/>
      <c r="G38" s="8"/>
      <c r="H38" s="8"/>
      <c r="I38" s="8"/>
      <c r="J38" s="8"/>
      <c r="K38" s="8"/>
      <c r="L38" s="106"/>
      <c r="M38" s="118"/>
    </row>
    <row r="39" spans="1:25" x14ac:dyDescent="0.25">
      <c r="A39" s="21" t="s">
        <v>46</v>
      </c>
      <c r="B39" s="23" t="s">
        <v>475</v>
      </c>
      <c r="C39" s="7"/>
      <c r="D39" s="8"/>
      <c r="E39" s="8"/>
      <c r="F39" s="8"/>
      <c r="G39" s="8"/>
      <c r="H39" s="8"/>
      <c r="I39" s="8"/>
      <c r="J39" s="8"/>
      <c r="K39" s="8"/>
      <c r="L39" s="106"/>
      <c r="M39" s="118"/>
    </row>
    <row r="40" spans="1:25" ht="30" x14ac:dyDescent="0.25">
      <c r="A40" s="21" t="s">
        <v>47</v>
      </c>
      <c r="B40" s="23" t="s">
        <v>476</v>
      </c>
      <c r="C40" s="7"/>
      <c r="D40" s="8"/>
      <c r="E40" s="8"/>
      <c r="F40" s="8"/>
      <c r="G40" s="8"/>
      <c r="H40" s="8"/>
      <c r="I40" s="8"/>
      <c r="J40" s="8"/>
      <c r="K40" s="8"/>
      <c r="L40" s="106"/>
      <c r="M40" s="118"/>
    </row>
    <row r="41" spans="1:25" x14ac:dyDescent="0.25">
      <c r="A41" s="21" t="s">
        <v>48</v>
      </c>
      <c r="B41" s="23" t="s">
        <v>49</v>
      </c>
      <c r="C41" s="7"/>
      <c r="D41" s="92">
        <f>SUM(C42:C45)</f>
        <v>0</v>
      </c>
      <c r="E41" s="92">
        <f t="shared" ref="E41:L41" si="9">SUM(D42:D45)</f>
        <v>0</v>
      </c>
      <c r="F41" s="92">
        <f t="shared" si="9"/>
        <v>0</v>
      </c>
      <c r="G41" s="92">
        <f t="shared" si="9"/>
        <v>0</v>
      </c>
      <c r="H41" s="92">
        <f t="shared" si="9"/>
        <v>0</v>
      </c>
      <c r="I41" s="92">
        <f t="shared" si="9"/>
        <v>0</v>
      </c>
      <c r="J41" s="92">
        <f t="shared" si="9"/>
        <v>0</v>
      </c>
      <c r="K41" s="92">
        <f t="shared" si="9"/>
        <v>0</v>
      </c>
      <c r="L41" s="108">
        <f t="shared" si="9"/>
        <v>0</v>
      </c>
      <c r="M41" s="118"/>
    </row>
    <row r="42" spans="1:25" x14ac:dyDescent="0.25">
      <c r="A42" s="21" t="s">
        <v>50</v>
      </c>
      <c r="B42" s="39" t="s">
        <v>333</v>
      </c>
      <c r="C42" s="7"/>
      <c r="D42" s="8"/>
      <c r="E42" s="8"/>
      <c r="F42" s="8"/>
      <c r="G42" s="8"/>
      <c r="H42" s="8"/>
      <c r="I42" s="8"/>
      <c r="J42" s="8"/>
      <c r="K42" s="8"/>
      <c r="L42" s="106"/>
      <c r="M42" s="118"/>
    </row>
    <row r="43" spans="1:25" x14ac:dyDescent="0.25">
      <c r="A43" s="21"/>
      <c r="B43" s="40" t="s">
        <v>53</v>
      </c>
      <c r="C43" s="7"/>
      <c r="D43" s="8"/>
      <c r="E43" s="8"/>
      <c r="F43" s="8"/>
      <c r="G43" s="8"/>
      <c r="H43" s="8"/>
      <c r="I43" s="8"/>
      <c r="J43" s="8"/>
      <c r="K43" s="8"/>
      <c r="L43" s="106"/>
      <c r="M43" s="118"/>
    </row>
    <row r="44" spans="1:25" x14ac:dyDescent="0.25">
      <c r="A44" s="21"/>
      <c r="B44" s="40" t="s">
        <v>54</v>
      </c>
      <c r="C44" s="7"/>
      <c r="D44" s="8"/>
      <c r="E44" s="8"/>
      <c r="F44" s="8"/>
      <c r="G44" s="8"/>
      <c r="H44" s="8"/>
      <c r="I44" s="8"/>
      <c r="J44" s="8"/>
      <c r="K44" s="8"/>
      <c r="L44" s="106"/>
      <c r="M44" s="118"/>
    </row>
    <row r="45" spans="1:25" x14ac:dyDescent="0.25">
      <c r="A45" s="21"/>
      <c r="B45" s="41" t="s">
        <v>55</v>
      </c>
      <c r="C45" s="7"/>
      <c r="D45" s="8"/>
      <c r="E45" s="8"/>
      <c r="F45" s="8"/>
      <c r="G45" s="8"/>
      <c r="H45" s="8"/>
      <c r="I45" s="8"/>
      <c r="J45" s="8"/>
      <c r="K45" s="8"/>
      <c r="L45" s="106"/>
      <c r="M45" s="118"/>
    </row>
    <row r="46" spans="1:25" x14ac:dyDescent="0.25">
      <c r="A46" s="21" t="s">
        <v>56</v>
      </c>
      <c r="B46" s="42" t="s">
        <v>334</v>
      </c>
      <c r="C46" s="81">
        <f t="shared" ref="C46:C47" si="10">P46</f>
        <v>0</v>
      </c>
      <c r="D46" s="81">
        <f t="shared" ref="D46:D47" si="11">Q46</f>
        <v>0</v>
      </c>
      <c r="E46" s="81">
        <f t="shared" ref="E46:E47" si="12">R46</f>
        <v>0</v>
      </c>
      <c r="F46" s="81">
        <f t="shared" ref="F46:F47" si="13">S46</f>
        <v>0</v>
      </c>
      <c r="G46" s="81">
        <f t="shared" ref="G46:G47" si="14">T46</f>
        <v>0</v>
      </c>
      <c r="H46" s="81">
        <f t="shared" ref="H46:H47" si="15">U46</f>
        <v>0</v>
      </c>
      <c r="I46" s="81">
        <f t="shared" ref="I46:I47" si="16">V46</f>
        <v>0</v>
      </c>
      <c r="J46" s="81">
        <f t="shared" ref="J46:J47" si="17">W46</f>
        <v>0</v>
      </c>
      <c r="K46" s="81">
        <f t="shared" ref="K46:K47" si="18">X46</f>
        <v>0</v>
      </c>
      <c r="L46" s="105">
        <f t="shared" ref="L46:L47" si="19">Y46</f>
        <v>0</v>
      </c>
      <c r="M46" s="92">
        <f t="shared" ref="M46:M62" si="20">SUM(C46:L46)</f>
        <v>0</v>
      </c>
      <c r="N46" t="s">
        <v>400</v>
      </c>
      <c r="P46">
        <f>SUM(COUNTIF(Szolgalati_alkalmak!$AC$4:$AC$8000,$P$1&amp;$N46),COUNTIF(Szolgalati_alkalmak!$AC$4:$AC$8000,$P$1&amp;$N46&amp;$O$2),COUNTIF(Szolgalati_alkalmak!$AC$4:$AC$8000,$P$1&amp;$N46&amp;$O$3),COUNTIF(Szolgalati_alkalmak!$AC$4:$AC$8000,$P$1&amp;$N46&amp;$O$4))</f>
        <v>0</v>
      </c>
      <c r="Q46">
        <f>SUM(COUNTIF(Szolgalati_alkalmak!$AC$4:$AC$8000,$Q$1&amp;$N46),COUNTIF(Szolgalati_alkalmak!$AC$4:$AC$8000,$Q$1&amp;$N46&amp;$O$2),COUNTIF(Szolgalati_alkalmak!$AC$4:$AC$8000,$Q$1&amp;$N46&amp;$O$3),COUNTIF(Szolgalati_alkalmak!$AC$4:$AC$8000,$Q$1&amp;$N46&amp;$O$4))</f>
        <v>0</v>
      </c>
      <c r="R46">
        <f>SUM(COUNTIF(Szolgalati_alkalmak!$AC$4:$AC$8000,$R$1&amp;$N46),COUNTIF(Szolgalati_alkalmak!$AC$4:$AC$8000,$R$1&amp;$N46&amp;$O$2),COUNTIF(Szolgalati_alkalmak!$AC$4:$AC$8000,$R$1&amp;$N46&amp;$O$3),COUNTIF(Szolgalati_alkalmak!$AC$4:$AC$8000,$R$1&amp;$N46&amp;$O$4))</f>
        <v>0</v>
      </c>
      <c r="S46">
        <f>SUM(COUNTIF(Szolgalati_alkalmak!$AC$4:$AC$8000,$S$1&amp;$N46),COUNTIF(Szolgalati_alkalmak!$AC$4:$AC$8000,$S$1&amp;$N46&amp;$O$2),COUNTIF(Szolgalati_alkalmak!$AC$4:$AC$8000,$S$1&amp;$N46&amp;$O$3),COUNTIF(Szolgalati_alkalmak!$AC$4:$AC$8000,$S$1&amp;$N46&amp;$O$4))</f>
        <v>0</v>
      </c>
      <c r="T46">
        <f>SUM(COUNTIF(Szolgalati_alkalmak!$AC$4:$AC$8000,$T$1&amp;$N46),COUNTIF(Szolgalati_alkalmak!$AC$4:$AC$8000,$T$1&amp;$N46&amp;$O$2),COUNTIF(Szolgalati_alkalmak!$AC$4:$AC$8000,$T$1&amp;$N46&amp;$O$3),COUNTIF(Szolgalati_alkalmak!$AC$4:$AC$8000,$T$1&amp;$N46&amp;$O$4))</f>
        <v>0</v>
      </c>
      <c r="U46">
        <f>SUM(COUNTIF(Szolgalati_alkalmak!$AC$4:$AC$8000,$U$1&amp;$N46),COUNTIF(Szolgalati_alkalmak!$AC$4:$AC$8000,$U$1&amp;$N46&amp;$O$2),COUNTIF(Szolgalati_alkalmak!$AC$4:$AC$8000,$U$1&amp;$N46&amp;$O$3),COUNTIF(Szolgalati_alkalmak!$AC$4:$AC$8000,$U$1&amp;$N46&amp;$O$4))</f>
        <v>0</v>
      </c>
      <c r="V46">
        <f>SUM(COUNTIF(Szolgalati_alkalmak!$AC$4:$AC$8000,$V$1&amp;$N46),COUNTIF(Szolgalati_alkalmak!$AC$4:$AC$8000,$V$1&amp;$N46&amp;$O$2),COUNTIF(Szolgalati_alkalmak!$AC$4:$AC$8000,$V$1&amp;$N46&amp;$O$3),COUNTIF(Szolgalati_alkalmak!$AC$4:$AC$8000,$V$1&amp;$N46&amp;$O$4))</f>
        <v>0</v>
      </c>
      <c r="W46">
        <f>SUM(COUNTIF(Szolgalati_alkalmak!$AC$4:$AC$8000,$W$1&amp;$N46),COUNTIF(Szolgalati_alkalmak!$AC$4:$AC$8000,$W$1&amp;$N46&amp;$O$2),COUNTIF(Szolgalati_alkalmak!$AC$4:$AC$8000,$W$1&amp;$N46&amp;$O$3),COUNTIF(Szolgalati_alkalmak!$AC$4:$AC$8000,$W$1&amp;$N46&amp;$O$4))</f>
        <v>0</v>
      </c>
      <c r="X46">
        <f>SUM(COUNTIF(Szolgalati_alkalmak!$AC$4:$AC$8000,$X$1&amp;$N46),COUNTIF(Szolgalati_alkalmak!$AC$4:$AC$8000,$X$1&amp;$N46&amp;$O$2),COUNTIF(Szolgalati_alkalmak!$AC$4:$AC$8000,$X$1&amp;$N46&amp;$O$3),COUNTIF(Szolgalati_alkalmak!$AC$4:$AC$8000,$X$1&amp;$N46&amp;$O$4))</f>
        <v>0</v>
      </c>
      <c r="Y46">
        <f>SUM(COUNTIF(Szolgalati_alkalmak!$AC$4:$AC$8000,$Y$1&amp;$N46),COUNTIF(Szolgalati_alkalmak!$AC$4:$AC$8000,$Y$1&amp;$N46&amp;$O$2),COUNTIF(Szolgalati_alkalmak!$AC$4:$AC$8000,$Y$1&amp;$N46&amp;$O$3),COUNTIF(Szolgalati_alkalmak!$AC$4:$AC$8000,$Y$1&amp;$N46&amp;$O$4))</f>
        <v>0</v>
      </c>
    </row>
    <row r="47" spans="1:25" x14ac:dyDescent="0.25">
      <c r="A47" s="21"/>
      <c r="B47" s="43" t="s">
        <v>330</v>
      </c>
      <c r="C47" s="81">
        <f t="shared" si="10"/>
        <v>0</v>
      </c>
      <c r="D47" s="81">
        <f t="shared" si="11"/>
        <v>0</v>
      </c>
      <c r="E47" s="81">
        <f t="shared" si="12"/>
        <v>0</v>
      </c>
      <c r="F47" s="81">
        <f t="shared" si="13"/>
        <v>0</v>
      </c>
      <c r="G47" s="81">
        <f t="shared" si="14"/>
        <v>0</v>
      </c>
      <c r="H47" s="81">
        <f t="shared" si="15"/>
        <v>0</v>
      </c>
      <c r="I47" s="81">
        <f t="shared" si="16"/>
        <v>0</v>
      </c>
      <c r="J47" s="81">
        <f t="shared" si="17"/>
        <v>0</v>
      </c>
      <c r="K47" s="81">
        <f t="shared" si="18"/>
        <v>0</v>
      </c>
      <c r="L47" s="105">
        <f t="shared" si="19"/>
        <v>0</v>
      </c>
      <c r="M47" s="92">
        <f t="shared" si="20"/>
        <v>0</v>
      </c>
      <c r="N47" t="s">
        <v>401</v>
      </c>
      <c r="P47">
        <f>SUM(COUNTIF(Szolgalati_alkalmak!$AC$4:$AC$8000,$P$1&amp;$N47),COUNTIF(Szolgalati_alkalmak!$AC$4:$AC$8000,$P$1&amp;$N47&amp;$O$2),COUNTIF(Szolgalati_alkalmak!$AC$4:$AC$8000,$P$1&amp;$N47&amp;$O$3),COUNTIF(Szolgalati_alkalmak!$AC$4:$AC$8000,$P$1&amp;$N47&amp;$O$4))</f>
        <v>0</v>
      </c>
      <c r="Q47">
        <f>SUM(COUNTIF(Szolgalati_alkalmak!$AC$4:$AC$8000,$Q$1&amp;$N47),COUNTIF(Szolgalati_alkalmak!$AC$4:$AC$8000,$Q$1&amp;$N47&amp;$O$2),COUNTIF(Szolgalati_alkalmak!$AC$4:$AC$8000,$Q$1&amp;$N47&amp;$O$3),COUNTIF(Szolgalati_alkalmak!$AC$4:$AC$8000,$Q$1&amp;$N47&amp;$O$4))</f>
        <v>0</v>
      </c>
      <c r="R47">
        <f>SUM(COUNTIF(Szolgalati_alkalmak!$AC$4:$AC$8000,$R$1&amp;$N47),COUNTIF(Szolgalati_alkalmak!$AC$4:$AC$8000,$R$1&amp;$N47&amp;$O$2),COUNTIF(Szolgalati_alkalmak!$AC$4:$AC$8000,$R$1&amp;$N47&amp;$O$3),COUNTIF(Szolgalati_alkalmak!$AC$4:$AC$8000,$R$1&amp;$N47&amp;$O$4))</f>
        <v>0</v>
      </c>
      <c r="S47">
        <f>SUM(COUNTIF(Szolgalati_alkalmak!$AC$4:$AC$8000,$S$1&amp;$N47),COUNTIF(Szolgalati_alkalmak!$AC$4:$AC$8000,$S$1&amp;$N47&amp;$O$2),COUNTIF(Szolgalati_alkalmak!$AC$4:$AC$8000,$S$1&amp;$N47&amp;$O$3),COUNTIF(Szolgalati_alkalmak!$AC$4:$AC$8000,$S$1&amp;$N47&amp;$O$4))</f>
        <v>0</v>
      </c>
      <c r="T47">
        <f>SUM(COUNTIF(Szolgalati_alkalmak!$AC$4:$AC$8000,$T$1&amp;$N47),COUNTIF(Szolgalati_alkalmak!$AC$4:$AC$8000,$T$1&amp;$N47&amp;$O$2),COUNTIF(Szolgalati_alkalmak!$AC$4:$AC$8000,$T$1&amp;$N47&amp;$O$3),COUNTIF(Szolgalati_alkalmak!$AC$4:$AC$8000,$T$1&amp;$N47&amp;$O$4))</f>
        <v>0</v>
      </c>
      <c r="U47">
        <f>SUM(COUNTIF(Szolgalati_alkalmak!$AC$4:$AC$8000,$U$1&amp;$N47),COUNTIF(Szolgalati_alkalmak!$AC$4:$AC$8000,$U$1&amp;$N47&amp;$O$2),COUNTIF(Szolgalati_alkalmak!$AC$4:$AC$8000,$U$1&amp;$N47&amp;$O$3),COUNTIF(Szolgalati_alkalmak!$AC$4:$AC$8000,$U$1&amp;$N47&amp;$O$4))</f>
        <v>0</v>
      </c>
      <c r="V47">
        <f>SUM(COUNTIF(Szolgalati_alkalmak!$AC$4:$AC$8000,$V$1&amp;$N47),COUNTIF(Szolgalati_alkalmak!$AC$4:$AC$8000,$V$1&amp;$N47&amp;$O$2),COUNTIF(Szolgalati_alkalmak!$AC$4:$AC$8000,$V$1&amp;$N47&amp;$O$3),COUNTIF(Szolgalati_alkalmak!$AC$4:$AC$8000,$V$1&amp;$N47&amp;$O$4))</f>
        <v>0</v>
      </c>
      <c r="W47">
        <f>SUM(COUNTIF(Szolgalati_alkalmak!$AC$4:$AC$8000,$W$1&amp;$N47),COUNTIF(Szolgalati_alkalmak!$AC$4:$AC$8000,$W$1&amp;$N47&amp;$O$2),COUNTIF(Szolgalati_alkalmak!$AC$4:$AC$8000,$W$1&amp;$N47&amp;$O$3),COUNTIF(Szolgalati_alkalmak!$AC$4:$AC$8000,$W$1&amp;$N47&amp;$O$4))</f>
        <v>0</v>
      </c>
      <c r="X47">
        <f>SUM(COUNTIF(Szolgalati_alkalmak!$AC$4:$AC$8000,$X$1&amp;$N47),COUNTIF(Szolgalati_alkalmak!$AC$4:$AC$8000,$X$1&amp;$N47&amp;$O$2),COUNTIF(Szolgalati_alkalmak!$AC$4:$AC$8000,$X$1&amp;$N47&amp;$O$3),COUNTIF(Szolgalati_alkalmak!$AC$4:$AC$8000,$X$1&amp;$N47&amp;$O$4))</f>
        <v>0</v>
      </c>
      <c r="Y47">
        <f>SUM(COUNTIF(Szolgalati_alkalmak!$AC$4:$AC$8000,$Y$1&amp;$N47),COUNTIF(Szolgalati_alkalmak!$AC$4:$AC$8000,$Y$1&amp;$N47&amp;$O$2),COUNTIF(Szolgalati_alkalmak!$AC$4:$AC$8000,$Y$1&amp;$N47&amp;$O$3),COUNTIF(Szolgalati_alkalmak!$AC$4:$AC$8000,$Y$1&amp;$N47&amp;$O$4))</f>
        <v>0</v>
      </c>
    </row>
    <row r="48" spans="1:25" x14ac:dyDescent="0.25">
      <c r="A48" s="21"/>
      <c r="B48" s="43" t="s">
        <v>331</v>
      </c>
      <c r="C48" s="7"/>
      <c r="D48" s="8"/>
      <c r="E48" s="8"/>
      <c r="F48" s="8"/>
      <c r="G48" s="8"/>
      <c r="H48" s="8"/>
      <c r="I48" s="8"/>
      <c r="J48" s="8"/>
      <c r="K48" s="8"/>
      <c r="L48" s="106"/>
      <c r="M48" s="92">
        <f t="shared" si="20"/>
        <v>0</v>
      </c>
    </row>
    <row r="49" spans="1:25" x14ac:dyDescent="0.25">
      <c r="A49" s="21"/>
      <c r="B49" s="43" t="s">
        <v>332</v>
      </c>
      <c r="C49" s="7"/>
      <c r="D49" s="8"/>
      <c r="E49" s="8"/>
      <c r="F49" s="8"/>
      <c r="G49" s="8"/>
      <c r="H49" s="8"/>
      <c r="I49" s="8"/>
      <c r="J49" s="8"/>
      <c r="K49" s="8"/>
      <c r="L49" s="106"/>
      <c r="M49" s="92">
        <f t="shared" si="20"/>
        <v>0</v>
      </c>
    </row>
    <row r="50" spans="1:25" ht="15.75" x14ac:dyDescent="0.25">
      <c r="A50" s="31" t="s">
        <v>58</v>
      </c>
      <c r="B50" s="30"/>
      <c r="C50" s="32"/>
      <c r="D50" s="33"/>
      <c r="E50" s="33"/>
      <c r="F50" s="33"/>
      <c r="G50" s="33"/>
      <c r="H50" s="33"/>
      <c r="I50" s="33"/>
      <c r="J50" s="33"/>
      <c r="K50" s="33"/>
      <c r="L50" s="103"/>
      <c r="M50" s="103"/>
    </row>
    <row r="51" spans="1:25" x14ac:dyDescent="0.25">
      <c r="A51" s="21" t="s">
        <v>7</v>
      </c>
      <c r="B51" s="22" t="s">
        <v>270</v>
      </c>
      <c r="C51" s="81">
        <f t="shared" ref="C51" si="21">P51</f>
        <v>0</v>
      </c>
      <c r="D51" s="81">
        <f t="shared" ref="D51" si="22">Q51</f>
        <v>0</v>
      </c>
      <c r="E51" s="81">
        <f t="shared" ref="E51" si="23">R51</f>
        <v>0</v>
      </c>
      <c r="F51" s="81">
        <f t="shared" ref="F51" si="24">S51</f>
        <v>0</v>
      </c>
      <c r="G51" s="81">
        <f t="shared" ref="G51" si="25">T51</f>
        <v>0</v>
      </c>
      <c r="H51" s="81">
        <f t="shared" ref="H51" si="26">U51</f>
        <v>0</v>
      </c>
      <c r="I51" s="81">
        <f t="shared" ref="I51" si="27">V51</f>
        <v>0</v>
      </c>
      <c r="J51" s="81">
        <f t="shared" ref="J51" si="28">W51</f>
        <v>0</v>
      </c>
      <c r="K51" s="81">
        <f t="shared" ref="K51" si="29">X51</f>
        <v>0</v>
      </c>
      <c r="L51" s="105">
        <f t="shared" ref="L51" si="30">Y51</f>
        <v>0</v>
      </c>
      <c r="M51" s="92">
        <f t="shared" si="20"/>
        <v>0</v>
      </c>
      <c r="N51" t="s">
        <v>451</v>
      </c>
      <c r="P51">
        <f>SUM(COUNTIF(Szolgalati_alkalmak!$AC$4:$AC$8000,$P$1&amp;$N51),COUNTIF(Szolgalati_alkalmak!$AC$4:$AC$8000,$P$1&amp;$N51&amp;$O$3))</f>
        <v>0</v>
      </c>
      <c r="Q51">
        <f>SUM(COUNTIF(Szolgalati_alkalmak!$AC$4:$AC$8000,$Q$1&amp;$N51),COUNTIF(Szolgalati_alkalmak!$AC$4:$AC$8000,$Q$1&amp;$N51&amp;$O$3))</f>
        <v>0</v>
      </c>
      <c r="R51">
        <f>SUM(COUNTIF(Szolgalati_alkalmak!$AC$4:$AC$8000,$R$1&amp;$N51),COUNTIF(Szolgalati_alkalmak!$AC$4:$AC$8000,$R$1&amp;$N51&amp;$O$3))</f>
        <v>0</v>
      </c>
      <c r="S51">
        <f>SUM(COUNTIF(Szolgalati_alkalmak!$AC$4:$AC$8000,$S$1&amp;$N51),COUNTIF(Szolgalati_alkalmak!$AC$4:$AC$8000,$S$1&amp;$N51&amp;$O$3))</f>
        <v>0</v>
      </c>
      <c r="T51">
        <f>SUM(COUNTIF(Szolgalati_alkalmak!$AC$4:$AC$8000,$T$1&amp;$N51),COUNTIF(Szolgalati_alkalmak!$AC$4:$AC$8000,$T$1&amp;$N51&amp;$O$3))</f>
        <v>0</v>
      </c>
      <c r="U51">
        <f>SUM(COUNTIF(Szolgalati_alkalmak!$AC$4:$AC$8000,$U$1&amp;$N51),COUNTIF(Szolgalati_alkalmak!$AC$4:$AC$8000,$U$1&amp;$N51&amp;$O$3))</f>
        <v>0</v>
      </c>
      <c r="V51">
        <f>SUM(COUNTIF(Szolgalati_alkalmak!$AC$4:$AC$8000,$V$1&amp;$N51),COUNTIF(Szolgalati_alkalmak!$AC$4:$AC$8000,$V$1&amp;$N51&amp;$O$3))</f>
        <v>0</v>
      </c>
      <c r="W51">
        <f>SUM(COUNTIF(Szolgalati_alkalmak!$AC$4:$AC$8000,$W$1&amp;$N51),COUNTIF(Szolgalati_alkalmak!$AC$4:$AC$8000,$W$1&amp;$N51&amp;$O$3))</f>
        <v>0</v>
      </c>
      <c r="X51">
        <f>SUM(COUNTIF(Szolgalati_alkalmak!$AC$4:$AC$8000,$X$1&amp;$N51),COUNTIF(Szolgalati_alkalmak!$AC$4:$AC$8000,$X$1&amp;$N51&amp;$O$3))</f>
        <v>0</v>
      </c>
      <c r="Y51">
        <f>SUM(COUNTIF(Szolgalati_alkalmak!$AC$4:$AC$8000,$Y$1&amp;$N51),COUNTIF(Szolgalati_alkalmak!$AC$4:$AC$8000,$Y$1&amp;$N51&amp;$O$3))</f>
        <v>0</v>
      </c>
    </row>
    <row r="52" spans="1:25" x14ac:dyDescent="0.25">
      <c r="A52" s="21"/>
      <c r="B52" s="24" t="s">
        <v>196</v>
      </c>
      <c r="C52" s="81">
        <f t="shared" ref="C52:C62" si="31">P52</f>
        <v>0</v>
      </c>
      <c r="D52" s="81">
        <f t="shared" ref="D52:D62" si="32">Q52</f>
        <v>0</v>
      </c>
      <c r="E52" s="81">
        <f t="shared" ref="E52:E62" si="33">R52</f>
        <v>0</v>
      </c>
      <c r="F52" s="81">
        <f t="shared" ref="F52:F62" si="34">S52</f>
        <v>0</v>
      </c>
      <c r="G52" s="81">
        <f t="shared" ref="G52:G62" si="35">T52</f>
        <v>0</v>
      </c>
      <c r="H52" s="81">
        <f t="shared" ref="H52:H62" si="36">U52</f>
        <v>0</v>
      </c>
      <c r="I52" s="81">
        <f t="shared" ref="I52:I62" si="37">V52</f>
        <v>0</v>
      </c>
      <c r="J52" s="81">
        <f t="shared" ref="J52:J62" si="38">W52</f>
        <v>0</v>
      </c>
      <c r="K52" s="81">
        <f t="shared" ref="K52:K62" si="39">X52</f>
        <v>0</v>
      </c>
      <c r="L52" s="105">
        <f t="shared" ref="L52:L62" si="40">Y52</f>
        <v>0</v>
      </c>
      <c r="M52" s="92">
        <f t="shared" si="20"/>
        <v>0</v>
      </c>
      <c r="N52" t="s">
        <v>451</v>
      </c>
      <c r="P52">
        <f>SUM(COUNTIF(Szolgalati_alkalmak!$AC$4:$AC$8000,$P$1&amp;$N52&amp;$O$2),COUNTIF(Szolgalati_alkalmak!$AC$4:$AC$8000,$P$1&amp;$N52&amp;$O$4))</f>
        <v>0</v>
      </c>
      <c r="Q52">
        <f>SUM(COUNTIF(Szolgalati_alkalmak!$AC$4:$AC$8000,$Q$1&amp;$N52&amp;$O$2),COUNTIF(Szolgalati_alkalmak!$AC$4:$AC$8000,$Q$1&amp;$N52&amp;$O$4))</f>
        <v>0</v>
      </c>
      <c r="R52">
        <f>SUM(COUNTIF(Szolgalati_alkalmak!$AC$4:$AC$8000,$R$1&amp;$N52&amp;$O$2),COUNTIF(Szolgalati_alkalmak!$AC$4:$AC$8000,$R$1&amp;$N52&amp;$O$4))</f>
        <v>0</v>
      </c>
      <c r="S52">
        <f>SUM(COUNTIF(Szolgalati_alkalmak!$AC$4:$AC$8000,$S$1&amp;$N52&amp;$O$2),COUNTIF(Szolgalati_alkalmak!$AC$4:$AC$8000,$S$1&amp;$N52&amp;$O$4))</f>
        <v>0</v>
      </c>
      <c r="T52">
        <f>SUM(COUNTIF(Szolgalati_alkalmak!$AC$4:$AC$8000,$T$1&amp;$N52&amp;$O$2),COUNTIF(Szolgalati_alkalmak!$AC$4:$AC$8000,$T$1&amp;$N52&amp;$O$4))</f>
        <v>0</v>
      </c>
      <c r="U52">
        <f>SUM(COUNTIF(Szolgalati_alkalmak!$AC$4:$AC$8000,$U$1&amp;$N52&amp;$O$2),COUNTIF(Szolgalati_alkalmak!$AC$4:$AC$8000,$U$1&amp;$N52&amp;$O$4))</f>
        <v>0</v>
      </c>
      <c r="V52">
        <f>SUM(COUNTIF(Szolgalati_alkalmak!$AC$4:$AC$8000,$V$1&amp;$N52&amp;$O$2),COUNTIF(Szolgalati_alkalmak!$AC$4:$AC$8000,$V$1&amp;$N52&amp;$O$4))</f>
        <v>0</v>
      </c>
      <c r="W52">
        <f>SUM(COUNTIF(Szolgalati_alkalmak!$AC$4:$AC$8000,$W$1&amp;$N52&amp;$O$2),COUNTIF(Szolgalati_alkalmak!$AC$4:$AC$8000,$W$1&amp;$N52&amp;$O$4))</f>
        <v>0</v>
      </c>
      <c r="X52">
        <f>SUM(COUNTIF(Szolgalati_alkalmak!$AC$4:$AC$8000,$X$1&amp;$N52&amp;$O$2),COUNTIF(Szolgalati_alkalmak!$AC$4:$AC$8000,$X$1&amp;$N52&amp;$O$4))</f>
        <v>0</v>
      </c>
      <c r="Y52">
        <f>SUM(COUNTIF(Szolgalati_alkalmak!$AC$4:$AC$8000,$Y$1&amp;$N52&amp;$O$2),COUNTIF(Szolgalati_alkalmak!$AC$4:$AC$8000,$Y$1&amp;$N52&amp;$O$4))</f>
        <v>0</v>
      </c>
    </row>
    <row r="53" spans="1:25" x14ac:dyDescent="0.25">
      <c r="A53" s="21"/>
      <c r="B53" s="22" t="s">
        <v>271</v>
      </c>
      <c r="C53" s="81">
        <f t="shared" si="31"/>
        <v>0</v>
      </c>
      <c r="D53" s="81">
        <f t="shared" si="32"/>
        <v>0</v>
      </c>
      <c r="E53" s="81">
        <f t="shared" si="33"/>
        <v>0</v>
      </c>
      <c r="F53" s="81">
        <f t="shared" si="34"/>
        <v>0</v>
      </c>
      <c r="G53" s="81">
        <f t="shared" si="35"/>
        <v>0</v>
      </c>
      <c r="H53" s="81">
        <f t="shared" si="36"/>
        <v>0</v>
      </c>
      <c r="I53" s="81">
        <f t="shared" si="37"/>
        <v>0</v>
      </c>
      <c r="J53" s="81">
        <f t="shared" si="38"/>
        <v>0</v>
      </c>
      <c r="K53" s="81">
        <f t="shared" si="39"/>
        <v>0</v>
      </c>
      <c r="L53" s="105">
        <f t="shared" si="40"/>
        <v>0</v>
      </c>
      <c r="M53" s="92">
        <f t="shared" si="20"/>
        <v>0</v>
      </c>
      <c r="P53">
        <f>SUM(P234,P236,P238,P240,P242,P244,P246,P248,P250,P252)</f>
        <v>0</v>
      </c>
      <c r="Q53">
        <f t="shared" ref="Q53:Y53" si="41">SUM(Q234,Q236,Q238,Q240,Q242,Q244,Q246,Q248,Q250,Q252)</f>
        <v>0</v>
      </c>
      <c r="R53">
        <f t="shared" si="41"/>
        <v>0</v>
      </c>
      <c r="S53">
        <f t="shared" si="41"/>
        <v>0</v>
      </c>
      <c r="T53">
        <f t="shared" si="41"/>
        <v>0</v>
      </c>
      <c r="U53">
        <f t="shared" si="41"/>
        <v>0</v>
      </c>
      <c r="V53">
        <f t="shared" si="41"/>
        <v>0</v>
      </c>
      <c r="W53">
        <f t="shared" si="41"/>
        <v>0</v>
      </c>
      <c r="X53">
        <f t="shared" si="41"/>
        <v>0</v>
      </c>
      <c r="Y53">
        <f t="shared" si="41"/>
        <v>0</v>
      </c>
    </row>
    <row r="54" spans="1:25" x14ac:dyDescent="0.25">
      <c r="A54" s="21"/>
      <c r="B54" s="24" t="s">
        <v>196</v>
      </c>
      <c r="C54" s="81">
        <f t="shared" si="31"/>
        <v>0</v>
      </c>
      <c r="D54" s="81">
        <f t="shared" si="32"/>
        <v>0</v>
      </c>
      <c r="E54" s="81">
        <f t="shared" si="33"/>
        <v>0</v>
      </c>
      <c r="F54" s="81">
        <f t="shared" si="34"/>
        <v>0</v>
      </c>
      <c r="G54" s="81">
        <f t="shared" si="35"/>
        <v>0</v>
      </c>
      <c r="H54" s="81">
        <f t="shared" si="36"/>
        <v>0</v>
      </c>
      <c r="I54" s="81">
        <f t="shared" si="37"/>
        <v>0</v>
      </c>
      <c r="J54" s="81">
        <f t="shared" si="38"/>
        <v>0</v>
      </c>
      <c r="K54" s="81">
        <f t="shared" si="39"/>
        <v>0</v>
      </c>
      <c r="L54" s="105">
        <f t="shared" si="40"/>
        <v>0</v>
      </c>
      <c r="M54" s="92">
        <f t="shared" si="20"/>
        <v>0</v>
      </c>
      <c r="P54">
        <f>SUM(P235,P237,P239,P241,P243,P245,P247,P249,P251,P253)</f>
        <v>0</v>
      </c>
      <c r="Q54">
        <f t="shared" ref="Q54:Y54" si="42">SUM(Q235,Q237,Q239,Q241,Q243,Q245,Q247,Q249,Q251,Q253)</f>
        <v>0</v>
      </c>
      <c r="R54">
        <f t="shared" si="42"/>
        <v>0</v>
      </c>
      <c r="S54">
        <f t="shared" si="42"/>
        <v>0</v>
      </c>
      <c r="T54">
        <f t="shared" si="42"/>
        <v>0</v>
      </c>
      <c r="U54">
        <f t="shared" si="42"/>
        <v>0</v>
      </c>
      <c r="V54">
        <f t="shared" si="42"/>
        <v>0</v>
      </c>
      <c r="W54">
        <f t="shared" si="42"/>
        <v>0</v>
      </c>
      <c r="X54">
        <f t="shared" si="42"/>
        <v>0</v>
      </c>
      <c r="Y54">
        <f t="shared" si="42"/>
        <v>0</v>
      </c>
    </row>
    <row r="55" spans="1:25" x14ac:dyDescent="0.25">
      <c r="A55" s="21"/>
      <c r="B55" s="22" t="s">
        <v>272</v>
      </c>
      <c r="C55" s="81">
        <f t="shared" si="31"/>
        <v>0</v>
      </c>
      <c r="D55" s="81">
        <f t="shared" si="32"/>
        <v>0</v>
      </c>
      <c r="E55" s="81">
        <f t="shared" si="33"/>
        <v>0</v>
      </c>
      <c r="F55" s="81">
        <f t="shared" si="34"/>
        <v>0</v>
      </c>
      <c r="G55" s="81">
        <f t="shared" si="35"/>
        <v>0</v>
      </c>
      <c r="H55" s="81">
        <f t="shared" si="36"/>
        <v>0</v>
      </c>
      <c r="I55" s="81">
        <f t="shared" si="37"/>
        <v>0</v>
      </c>
      <c r="J55" s="81">
        <f t="shared" si="38"/>
        <v>0</v>
      </c>
      <c r="K55" s="81">
        <f t="shared" si="39"/>
        <v>0</v>
      </c>
      <c r="L55" s="105">
        <f t="shared" si="40"/>
        <v>0</v>
      </c>
      <c r="M55" s="92">
        <f t="shared" si="20"/>
        <v>0</v>
      </c>
      <c r="N55" t="s">
        <v>454</v>
      </c>
      <c r="P55">
        <f>SUM(COUNTIF(Szolgalati_alkalmak!$AC$4:$AC$8000,$P$1&amp;$N55),COUNTIF(Szolgalati_alkalmak!$AC$4:$AC$8000,$P$1&amp;$N55&amp;$O$3))</f>
        <v>0</v>
      </c>
      <c r="Q55">
        <f>SUM(COUNTIF(Szolgalati_alkalmak!$AC$4:$AC$8000,$Q$1&amp;$N55),COUNTIF(Szolgalati_alkalmak!$AC$4:$AC$8000,$Q$1&amp;$N55&amp;$O$3))</f>
        <v>0</v>
      </c>
      <c r="R55">
        <f>SUM(COUNTIF(Szolgalati_alkalmak!$AC$4:$AC$8000,$R$1&amp;$N55),COUNTIF(Szolgalati_alkalmak!$AC$4:$AC$8000,$R$1&amp;$N55&amp;$O$3))</f>
        <v>0</v>
      </c>
      <c r="S55">
        <f>SUM(COUNTIF(Szolgalati_alkalmak!$AC$4:$AC$8000,$S$1&amp;$N55),COUNTIF(Szolgalati_alkalmak!$AC$4:$AC$8000,$S$1&amp;$N55&amp;$O$3))</f>
        <v>0</v>
      </c>
      <c r="T55">
        <f>SUM(COUNTIF(Szolgalati_alkalmak!$AC$4:$AC$8000,$T$1&amp;$N55),COUNTIF(Szolgalati_alkalmak!$AC$4:$AC$8000,$T$1&amp;$N55&amp;$O$3))</f>
        <v>0</v>
      </c>
      <c r="U55">
        <f>SUM(COUNTIF(Szolgalati_alkalmak!$AC$4:$AC$8000,$U$1&amp;$N55),COUNTIF(Szolgalati_alkalmak!$AC$4:$AC$8000,$U$1&amp;$N55&amp;$O$3))</f>
        <v>0</v>
      </c>
      <c r="V55">
        <f>SUM(COUNTIF(Szolgalati_alkalmak!$AC$4:$AC$8000,$V$1&amp;$N55),COUNTIF(Szolgalati_alkalmak!$AC$4:$AC$8000,$V$1&amp;$N55&amp;$O$3))</f>
        <v>0</v>
      </c>
      <c r="W55">
        <f>SUM(COUNTIF(Szolgalati_alkalmak!$AC$4:$AC$8000,$W$1&amp;$N55),COUNTIF(Szolgalati_alkalmak!$AC$4:$AC$8000,$W$1&amp;$N55&amp;$O$3))</f>
        <v>0</v>
      </c>
      <c r="X55">
        <f>SUM(COUNTIF(Szolgalati_alkalmak!$AC$4:$AC$8000,$X$1&amp;$N55),COUNTIF(Szolgalati_alkalmak!$AC$4:$AC$8000,$X$1&amp;$N55&amp;$O$3))</f>
        <v>0</v>
      </c>
      <c r="Y55">
        <f>SUM(COUNTIF(Szolgalati_alkalmak!$AC$4:$AC$8000,$Y$1&amp;$N55),COUNTIF(Szolgalati_alkalmak!$AC$4:$AC$8000,$Y$1&amp;$N55&amp;$O$3))</f>
        <v>0</v>
      </c>
    </row>
    <row r="56" spans="1:25" x14ac:dyDescent="0.25">
      <c r="A56" s="21"/>
      <c r="B56" s="24" t="s">
        <v>196</v>
      </c>
      <c r="C56" s="81">
        <f t="shared" si="31"/>
        <v>0</v>
      </c>
      <c r="D56" s="81">
        <f t="shared" si="32"/>
        <v>0</v>
      </c>
      <c r="E56" s="81">
        <f t="shared" si="33"/>
        <v>0</v>
      </c>
      <c r="F56" s="81">
        <f t="shared" si="34"/>
        <v>0</v>
      </c>
      <c r="G56" s="81">
        <f t="shared" si="35"/>
        <v>0</v>
      </c>
      <c r="H56" s="81">
        <f t="shared" si="36"/>
        <v>0</v>
      </c>
      <c r="I56" s="81">
        <f t="shared" si="37"/>
        <v>0</v>
      </c>
      <c r="J56" s="81">
        <f t="shared" si="38"/>
        <v>0</v>
      </c>
      <c r="K56" s="81">
        <f t="shared" si="39"/>
        <v>0</v>
      </c>
      <c r="L56" s="105">
        <f t="shared" si="40"/>
        <v>0</v>
      </c>
      <c r="M56" s="92">
        <f t="shared" si="20"/>
        <v>0</v>
      </c>
      <c r="N56" t="s">
        <v>454</v>
      </c>
      <c r="P56">
        <f>SUM(COUNTIF(Szolgalati_alkalmak!$AC$4:$AC$8000,$P$1&amp;$N56&amp;$O$2),COUNTIF(Szolgalati_alkalmak!$AC$4:$AC$8000,$P$1&amp;$N56&amp;$O$4))</f>
        <v>0</v>
      </c>
      <c r="Q56">
        <f>SUM(COUNTIF(Szolgalati_alkalmak!$AC$4:$AC$8000,$Q$1&amp;$N56&amp;$O$2),COUNTIF(Szolgalati_alkalmak!$AC$4:$AC$8000,$Q$1&amp;$N56&amp;$O$4))</f>
        <v>0</v>
      </c>
      <c r="R56">
        <f>SUM(COUNTIF(Szolgalati_alkalmak!$AC$4:$AC$8000,$R$1&amp;$N56&amp;$O$2),COUNTIF(Szolgalati_alkalmak!$AC$4:$AC$8000,$R$1&amp;$N56&amp;$O$4))</f>
        <v>0</v>
      </c>
      <c r="S56">
        <f>SUM(COUNTIF(Szolgalati_alkalmak!$AC$4:$AC$8000,$S$1&amp;$N56&amp;$O$2),COUNTIF(Szolgalati_alkalmak!$AC$4:$AC$8000,$S$1&amp;$N56&amp;$O$4))</f>
        <v>0</v>
      </c>
      <c r="T56">
        <f>SUM(COUNTIF(Szolgalati_alkalmak!$AC$4:$AC$8000,$T$1&amp;$N56&amp;$O$2),COUNTIF(Szolgalati_alkalmak!$AC$4:$AC$8000,$T$1&amp;$N56&amp;$O$4))</f>
        <v>0</v>
      </c>
      <c r="U56">
        <f>SUM(COUNTIF(Szolgalati_alkalmak!$AC$4:$AC$8000,$U$1&amp;$N56&amp;$O$2),COUNTIF(Szolgalati_alkalmak!$AC$4:$AC$8000,$U$1&amp;$N56&amp;$O$4))</f>
        <v>0</v>
      </c>
      <c r="V56">
        <f>SUM(COUNTIF(Szolgalati_alkalmak!$AC$4:$AC$8000,$V$1&amp;$N56&amp;$O$2),COUNTIF(Szolgalati_alkalmak!$AC$4:$AC$8000,$V$1&amp;$N56&amp;$O$4))</f>
        <v>0</v>
      </c>
      <c r="W56">
        <f>SUM(COUNTIF(Szolgalati_alkalmak!$AC$4:$AC$8000,$W$1&amp;$N56&amp;$O$2),COUNTIF(Szolgalati_alkalmak!$AC$4:$AC$8000,$W$1&amp;$N56&amp;$O$4))</f>
        <v>0</v>
      </c>
      <c r="X56">
        <f>SUM(COUNTIF(Szolgalati_alkalmak!$AC$4:$AC$8000,$X$1&amp;$N56&amp;$O$2),COUNTIF(Szolgalati_alkalmak!$AC$4:$AC$8000,$X$1&amp;$N56&amp;$O$4))</f>
        <v>0</v>
      </c>
      <c r="Y56">
        <f>SUM(COUNTIF(Szolgalati_alkalmak!$AC$4:$AC$8000,$Y$1&amp;$N56&amp;$O$2),COUNTIF(Szolgalati_alkalmak!$AC$4:$AC$8000,$Y$1&amp;$N56&amp;$O$4))</f>
        <v>0</v>
      </c>
    </row>
    <row r="57" spans="1:25" x14ac:dyDescent="0.25">
      <c r="A57" s="21"/>
      <c r="B57" s="22" t="s">
        <v>273</v>
      </c>
      <c r="C57" s="81">
        <f t="shared" si="31"/>
        <v>0</v>
      </c>
      <c r="D57" s="81">
        <f t="shared" si="32"/>
        <v>0</v>
      </c>
      <c r="E57" s="81">
        <f t="shared" si="33"/>
        <v>0</v>
      </c>
      <c r="F57" s="81">
        <f t="shared" si="34"/>
        <v>0</v>
      </c>
      <c r="G57" s="81">
        <f t="shared" si="35"/>
        <v>0</v>
      </c>
      <c r="H57" s="81">
        <f t="shared" si="36"/>
        <v>0</v>
      </c>
      <c r="I57" s="81">
        <f t="shared" si="37"/>
        <v>0</v>
      </c>
      <c r="J57" s="81">
        <f t="shared" si="38"/>
        <v>0</v>
      </c>
      <c r="K57" s="81">
        <f t="shared" si="39"/>
        <v>0</v>
      </c>
      <c r="L57" s="105">
        <f t="shared" si="40"/>
        <v>0</v>
      </c>
      <c r="M57" s="92">
        <f t="shared" si="20"/>
        <v>0</v>
      </c>
      <c r="N57" t="s">
        <v>453</v>
      </c>
      <c r="P57">
        <f>SUM(COUNTIF(Szolgalati_alkalmak!$AC$4:$AC$8000,$P$1&amp;$N57),COUNTIF(Szolgalati_alkalmak!$AC$4:$AC$8000,$P$1&amp;$N57&amp;$O$3))</f>
        <v>0</v>
      </c>
      <c r="Q57">
        <f>SUM(COUNTIF(Szolgalati_alkalmak!$AC$4:$AC$8000,$Q$1&amp;$N57),COUNTIF(Szolgalati_alkalmak!$AC$4:$AC$8000,$Q$1&amp;$N57&amp;$O$3))</f>
        <v>0</v>
      </c>
      <c r="R57">
        <f>SUM(COUNTIF(Szolgalati_alkalmak!$AC$4:$AC$8000,$R$1&amp;$N57),COUNTIF(Szolgalati_alkalmak!$AC$4:$AC$8000,$R$1&amp;$N57&amp;$O$3))</f>
        <v>0</v>
      </c>
      <c r="S57">
        <f>SUM(COUNTIF(Szolgalati_alkalmak!$AC$4:$AC$8000,$S$1&amp;$N57),COUNTIF(Szolgalati_alkalmak!$AC$4:$AC$8000,$S$1&amp;$N57&amp;$O$3))</f>
        <v>0</v>
      </c>
      <c r="T57">
        <f>SUM(COUNTIF(Szolgalati_alkalmak!$AC$4:$AC$8000,$T$1&amp;$N57),COUNTIF(Szolgalati_alkalmak!$AC$4:$AC$8000,$T$1&amp;$N57&amp;$O$3))</f>
        <v>0</v>
      </c>
      <c r="U57">
        <f>SUM(COUNTIF(Szolgalati_alkalmak!$AC$4:$AC$8000,$U$1&amp;$N57),COUNTIF(Szolgalati_alkalmak!$AC$4:$AC$8000,$U$1&amp;$N57&amp;$O$3))</f>
        <v>0</v>
      </c>
      <c r="V57">
        <f>SUM(COUNTIF(Szolgalati_alkalmak!$AC$4:$AC$8000,$V$1&amp;$N57),COUNTIF(Szolgalati_alkalmak!$AC$4:$AC$8000,$V$1&amp;$N57&amp;$O$3))</f>
        <v>0</v>
      </c>
      <c r="W57">
        <f>SUM(COUNTIF(Szolgalati_alkalmak!$AC$4:$AC$8000,$W$1&amp;$N57),COUNTIF(Szolgalati_alkalmak!$AC$4:$AC$8000,$W$1&amp;$N57&amp;$O$3))</f>
        <v>0</v>
      </c>
      <c r="X57">
        <f>SUM(COUNTIF(Szolgalati_alkalmak!$AC$4:$AC$8000,$X$1&amp;$N57),COUNTIF(Szolgalati_alkalmak!$AC$4:$AC$8000,$X$1&amp;$N57&amp;$O$3))</f>
        <v>0</v>
      </c>
      <c r="Y57">
        <f>SUM(COUNTIF(Szolgalati_alkalmak!$AC$4:$AC$8000,$Y$1&amp;$N57),COUNTIF(Szolgalati_alkalmak!$AC$4:$AC$8000,$Y$1&amp;$N57&amp;$O$3))</f>
        <v>0</v>
      </c>
    </row>
    <row r="58" spans="1:25" x14ac:dyDescent="0.25">
      <c r="A58" s="21"/>
      <c r="B58" s="24" t="s">
        <v>196</v>
      </c>
      <c r="C58" s="81">
        <f t="shared" si="31"/>
        <v>0</v>
      </c>
      <c r="D58" s="81">
        <f t="shared" si="32"/>
        <v>0</v>
      </c>
      <c r="E58" s="81">
        <f t="shared" si="33"/>
        <v>0</v>
      </c>
      <c r="F58" s="81">
        <f t="shared" si="34"/>
        <v>0</v>
      </c>
      <c r="G58" s="81">
        <f t="shared" si="35"/>
        <v>0</v>
      </c>
      <c r="H58" s="81">
        <f t="shared" si="36"/>
        <v>0</v>
      </c>
      <c r="I58" s="81">
        <f t="shared" si="37"/>
        <v>0</v>
      </c>
      <c r="J58" s="81">
        <f t="shared" si="38"/>
        <v>0</v>
      </c>
      <c r="K58" s="81">
        <f t="shared" si="39"/>
        <v>0</v>
      </c>
      <c r="L58" s="105">
        <f t="shared" si="40"/>
        <v>0</v>
      </c>
      <c r="M58" s="92">
        <f t="shared" si="20"/>
        <v>0</v>
      </c>
      <c r="N58" t="s">
        <v>453</v>
      </c>
      <c r="P58">
        <f>SUM(COUNTIF(Szolgalati_alkalmak!$AC$4:$AC$8000,$P$1&amp;$N58&amp;$O$2),COUNTIF(Szolgalati_alkalmak!$AC$4:$AC$8000,$P$1&amp;$N58&amp;$O$4))</f>
        <v>0</v>
      </c>
      <c r="Q58">
        <f>SUM(COUNTIF(Szolgalati_alkalmak!$AC$4:$AC$8000,$Q$1&amp;$N58&amp;$O$2),COUNTIF(Szolgalati_alkalmak!$AC$4:$AC$8000,$Q$1&amp;$N58&amp;$O$4))</f>
        <v>0</v>
      </c>
      <c r="R58">
        <f>SUM(COUNTIF(Szolgalati_alkalmak!$AC$4:$AC$8000,$R$1&amp;$N58&amp;$O$2),COUNTIF(Szolgalati_alkalmak!$AC$4:$AC$8000,$R$1&amp;$N58&amp;$O$4))</f>
        <v>0</v>
      </c>
      <c r="S58">
        <f>SUM(COUNTIF(Szolgalati_alkalmak!$AC$4:$AC$8000,$S$1&amp;$N58&amp;$O$2),COUNTIF(Szolgalati_alkalmak!$AC$4:$AC$8000,$S$1&amp;$N58&amp;$O$4))</f>
        <v>0</v>
      </c>
      <c r="T58">
        <f>SUM(COUNTIF(Szolgalati_alkalmak!$AC$4:$AC$8000,$T$1&amp;$N58&amp;$O$2),COUNTIF(Szolgalati_alkalmak!$AC$4:$AC$8000,$T$1&amp;$N58&amp;$O$4))</f>
        <v>0</v>
      </c>
      <c r="U58">
        <f>SUM(COUNTIF(Szolgalati_alkalmak!$AC$4:$AC$8000,$U$1&amp;$N58&amp;$O$2),COUNTIF(Szolgalati_alkalmak!$AC$4:$AC$8000,$U$1&amp;$N58&amp;$O$4))</f>
        <v>0</v>
      </c>
      <c r="V58">
        <f>SUM(COUNTIF(Szolgalati_alkalmak!$AC$4:$AC$8000,$V$1&amp;$N58&amp;$O$2),COUNTIF(Szolgalati_alkalmak!$AC$4:$AC$8000,$V$1&amp;$N58&amp;$O$4))</f>
        <v>0</v>
      </c>
      <c r="W58">
        <f>SUM(COUNTIF(Szolgalati_alkalmak!$AC$4:$AC$8000,$W$1&amp;$N58&amp;$O$2),COUNTIF(Szolgalati_alkalmak!$AC$4:$AC$8000,$W$1&amp;$N58&amp;$O$4))</f>
        <v>0</v>
      </c>
      <c r="X58">
        <f>SUM(COUNTIF(Szolgalati_alkalmak!$AC$4:$AC$8000,$X$1&amp;$N58&amp;$O$2),COUNTIF(Szolgalati_alkalmak!$AC$4:$AC$8000,$X$1&amp;$N58&amp;$O$4))</f>
        <v>0</v>
      </c>
      <c r="Y58">
        <f>SUM(COUNTIF(Szolgalati_alkalmak!$AC$4:$AC$8000,$Y$1&amp;$N58&amp;$O$2),COUNTIF(Szolgalati_alkalmak!$AC$4:$AC$8000,$Y$1&amp;$N58&amp;$O$4))</f>
        <v>0</v>
      </c>
    </row>
    <row r="59" spans="1:25" x14ac:dyDescent="0.25">
      <c r="A59" s="21"/>
      <c r="B59" s="23" t="s">
        <v>66</v>
      </c>
      <c r="C59" s="81">
        <f t="shared" si="31"/>
        <v>0</v>
      </c>
      <c r="D59" s="81">
        <f t="shared" si="32"/>
        <v>0</v>
      </c>
      <c r="E59" s="81">
        <f t="shared" si="33"/>
        <v>0</v>
      </c>
      <c r="F59" s="81">
        <f t="shared" si="34"/>
        <v>0</v>
      </c>
      <c r="G59" s="81">
        <f t="shared" si="35"/>
        <v>0</v>
      </c>
      <c r="H59" s="81">
        <f t="shared" si="36"/>
        <v>0</v>
      </c>
      <c r="I59" s="81">
        <f t="shared" si="37"/>
        <v>0</v>
      </c>
      <c r="J59" s="81">
        <f t="shared" si="38"/>
        <v>0</v>
      </c>
      <c r="K59" s="81">
        <f t="shared" si="39"/>
        <v>0</v>
      </c>
      <c r="L59" s="105">
        <f t="shared" si="40"/>
        <v>0</v>
      </c>
      <c r="M59" s="92">
        <f t="shared" si="20"/>
        <v>0</v>
      </c>
      <c r="P59">
        <f>SUM(P93:P101)</f>
        <v>0</v>
      </c>
      <c r="Q59">
        <f t="shared" ref="Q59:Y59" si="43">SUM(Q93:Q101)</f>
        <v>0</v>
      </c>
      <c r="R59">
        <f t="shared" si="43"/>
        <v>0</v>
      </c>
      <c r="S59">
        <f t="shared" si="43"/>
        <v>0</v>
      </c>
      <c r="T59">
        <f t="shared" si="43"/>
        <v>0</v>
      </c>
      <c r="U59">
        <f t="shared" si="43"/>
        <v>0</v>
      </c>
      <c r="V59">
        <f t="shared" si="43"/>
        <v>0</v>
      </c>
      <c r="W59">
        <f t="shared" si="43"/>
        <v>0</v>
      </c>
      <c r="X59">
        <f t="shared" si="43"/>
        <v>0</v>
      </c>
      <c r="Y59">
        <f t="shared" si="43"/>
        <v>0</v>
      </c>
    </row>
    <row r="60" spans="1:25" x14ac:dyDescent="0.25">
      <c r="A60" s="21"/>
      <c r="B60" s="23" t="s">
        <v>68</v>
      </c>
      <c r="C60" s="81">
        <f t="shared" si="31"/>
        <v>0</v>
      </c>
      <c r="D60" s="81">
        <f t="shared" si="32"/>
        <v>0</v>
      </c>
      <c r="E60" s="81">
        <f t="shared" si="33"/>
        <v>0</v>
      </c>
      <c r="F60" s="81">
        <f t="shared" si="34"/>
        <v>0</v>
      </c>
      <c r="G60" s="81">
        <f t="shared" si="35"/>
        <v>0</v>
      </c>
      <c r="H60" s="81">
        <f t="shared" si="36"/>
        <v>0</v>
      </c>
      <c r="I60" s="81">
        <f t="shared" si="37"/>
        <v>0</v>
      </c>
      <c r="J60" s="81">
        <f t="shared" si="38"/>
        <v>0</v>
      </c>
      <c r="K60" s="81">
        <f t="shared" si="39"/>
        <v>0</v>
      </c>
      <c r="L60" s="105">
        <f t="shared" si="40"/>
        <v>0</v>
      </c>
      <c r="M60" s="92">
        <f t="shared" si="20"/>
        <v>0</v>
      </c>
      <c r="P60">
        <f>SUM(P14:P17,P46:P47,P230:P232)</f>
        <v>0</v>
      </c>
      <c r="Q60">
        <f t="shared" ref="Q60:Y60" si="44">SUM(Q14:Q17,Q46:Q47,Q230:Q232)</f>
        <v>0</v>
      </c>
      <c r="R60">
        <f t="shared" si="44"/>
        <v>0</v>
      </c>
      <c r="S60">
        <f t="shared" si="44"/>
        <v>0</v>
      </c>
      <c r="T60">
        <f t="shared" si="44"/>
        <v>0</v>
      </c>
      <c r="U60">
        <f t="shared" si="44"/>
        <v>0</v>
      </c>
      <c r="V60">
        <f t="shared" si="44"/>
        <v>0</v>
      </c>
      <c r="W60">
        <f t="shared" si="44"/>
        <v>0</v>
      </c>
      <c r="X60">
        <f t="shared" si="44"/>
        <v>0</v>
      </c>
      <c r="Y60">
        <f t="shared" si="44"/>
        <v>0</v>
      </c>
    </row>
    <row r="61" spans="1:25" x14ac:dyDescent="0.25">
      <c r="A61" s="21"/>
      <c r="B61" s="23" t="s">
        <v>69</v>
      </c>
      <c r="C61" s="81">
        <f t="shared" si="31"/>
        <v>0</v>
      </c>
      <c r="D61" s="81">
        <f t="shared" si="32"/>
        <v>0</v>
      </c>
      <c r="E61" s="81">
        <f t="shared" si="33"/>
        <v>0</v>
      </c>
      <c r="F61" s="81">
        <f t="shared" si="34"/>
        <v>0</v>
      </c>
      <c r="G61" s="81">
        <f t="shared" si="35"/>
        <v>0</v>
      </c>
      <c r="H61" s="81">
        <f t="shared" si="36"/>
        <v>0</v>
      </c>
      <c r="I61" s="81">
        <f t="shared" si="37"/>
        <v>0</v>
      </c>
      <c r="J61" s="81">
        <f t="shared" si="38"/>
        <v>0</v>
      </c>
      <c r="K61" s="81">
        <f t="shared" si="39"/>
        <v>0</v>
      </c>
      <c r="L61" s="105">
        <f t="shared" si="40"/>
        <v>0</v>
      </c>
      <c r="M61" s="92">
        <f t="shared" si="20"/>
        <v>0</v>
      </c>
      <c r="P61">
        <f>SUM(P102:P104,P255:P257)</f>
        <v>0</v>
      </c>
      <c r="Q61">
        <f t="shared" ref="Q61:Y61" si="45">SUM(Q102:Q104,Q255:Q257)</f>
        <v>0</v>
      </c>
      <c r="R61">
        <f t="shared" si="45"/>
        <v>0</v>
      </c>
      <c r="S61">
        <f t="shared" si="45"/>
        <v>0</v>
      </c>
      <c r="T61">
        <f t="shared" si="45"/>
        <v>0</v>
      </c>
      <c r="U61">
        <f t="shared" si="45"/>
        <v>0</v>
      </c>
      <c r="V61">
        <f t="shared" si="45"/>
        <v>0</v>
      </c>
      <c r="W61">
        <f t="shared" si="45"/>
        <v>0</v>
      </c>
      <c r="X61">
        <f t="shared" si="45"/>
        <v>0</v>
      </c>
      <c r="Y61">
        <f t="shared" si="45"/>
        <v>0</v>
      </c>
    </row>
    <row r="62" spans="1:25" x14ac:dyDescent="0.25">
      <c r="A62" s="21"/>
      <c r="B62" s="23" t="s">
        <v>70</v>
      </c>
      <c r="C62" s="81">
        <f t="shared" si="31"/>
        <v>0</v>
      </c>
      <c r="D62" s="81">
        <f t="shared" si="32"/>
        <v>0</v>
      </c>
      <c r="E62" s="81">
        <f t="shared" si="33"/>
        <v>0</v>
      </c>
      <c r="F62" s="81">
        <f t="shared" si="34"/>
        <v>0</v>
      </c>
      <c r="G62" s="81">
        <f t="shared" si="35"/>
        <v>0</v>
      </c>
      <c r="H62" s="81">
        <f t="shared" si="36"/>
        <v>0</v>
      </c>
      <c r="I62" s="81">
        <f t="shared" si="37"/>
        <v>0</v>
      </c>
      <c r="J62" s="81">
        <f t="shared" si="38"/>
        <v>0</v>
      </c>
      <c r="K62" s="81">
        <f t="shared" si="39"/>
        <v>0</v>
      </c>
      <c r="L62" s="105">
        <f t="shared" si="40"/>
        <v>0</v>
      </c>
      <c r="M62" s="92">
        <f t="shared" si="20"/>
        <v>0</v>
      </c>
      <c r="N62" t="s">
        <v>455</v>
      </c>
      <c r="P62">
        <f>SUM(COUNTIF(Szolgalati_alkalmak!$AC$4:$AC$8000,$P$1&amp;$N62),COUNTIF(Szolgalati_alkalmak!$AC$4:$AC$8000,$P$1&amp;$N62&amp;$O$2),COUNTIF(Szolgalati_alkalmak!$AC$4:$AC$8000,$P$1&amp;$N62&amp;$O$3),COUNTIF(Szolgalati_alkalmak!$AC$4:$AC$8000,$P$1&amp;$N62&amp;$O$4))</f>
        <v>0</v>
      </c>
      <c r="Q62">
        <f>SUM(COUNTIF(Szolgalati_alkalmak!$AC$4:$AC$8000,$Q$1&amp;$N62),COUNTIF(Szolgalati_alkalmak!$AC$4:$AC$8000,$Q$1&amp;$N62&amp;$O$2),COUNTIF(Szolgalati_alkalmak!$AC$4:$AC$8000,$Q$1&amp;$N62&amp;$O$3),COUNTIF(Szolgalati_alkalmak!$AC$4:$AC$8000,$Q$1&amp;$N62&amp;$O$4))</f>
        <v>0</v>
      </c>
      <c r="R62">
        <f>SUM(COUNTIF(Szolgalati_alkalmak!$AC$4:$AC$8000,$R$1&amp;$N62),COUNTIF(Szolgalati_alkalmak!$AC$4:$AC$8000,$R$1&amp;$N62&amp;$O$2),COUNTIF(Szolgalati_alkalmak!$AC$4:$AC$8000,$R$1&amp;$N62&amp;$O$3),COUNTIF(Szolgalati_alkalmak!$AC$4:$AC$8000,$R$1&amp;$N62&amp;$O$4))</f>
        <v>0</v>
      </c>
      <c r="S62">
        <f>SUM(COUNTIF(Szolgalati_alkalmak!$AC$4:$AC$8000,$S$1&amp;$N62),COUNTIF(Szolgalati_alkalmak!$AC$4:$AC$8000,$S$1&amp;$N62&amp;$O$2),COUNTIF(Szolgalati_alkalmak!$AC$4:$AC$8000,$S$1&amp;$N62&amp;$O$3),COUNTIF(Szolgalati_alkalmak!$AC$4:$AC$8000,$S$1&amp;$N62&amp;$O$4))</f>
        <v>0</v>
      </c>
      <c r="T62">
        <f>SUM(COUNTIF(Szolgalati_alkalmak!$AC$4:$AC$8000,$T$1&amp;$N62),COUNTIF(Szolgalati_alkalmak!$AC$4:$AC$8000,$T$1&amp;$N62&amp;$O$2),COUNTIF(Szolgalati_alkalmak!$AC$4:$AC$8000,$T$1&amp;$N62&amp;$O$3),COUNTIF(Szolgalati_alkalmak!$AC$4:$AC$8000,$T$1&amp;$N62&amp;$O$4))</f>
        <v>0</v>
      </c>
      <c r="U62">
        <f>SUM(COUNTIF(Szolgalati_alkalmak!$AC$4:$AC$8000,$U$1&amp;$N62),COUNTIF(Szolgalati_alkalmak!$AC$4:$AC$8000,$U$1&amp;$N62&amp;$O$2),COUNTIF(Szolgalati_alkalmak!$AC$4:$AC$8000,$U$1&amp;$N62&amp;$O$3),COUNTIF(Szolgalati_alkalmak!$AC$4:$AC$8000,$U$1&amp;$N62&amp;$O$4))</f>
        <v>0</v>
      </c>
      <c r="V62">
        <f>SUM(COUNTIF(Szolgalati_alkalmak!$AC$4:$AC$8000,$V$1&amp;$N62),COUNTIF(Szolgalati_alkalmak!$AC$4:$AC$8000,$V$1&amp;$N62&amp;$O$2),COUNTIF(Szolgalati_alkalmak!$AC$4:$AC$8000,$V$1&amp;$N62&amp;$O$3),COUNTIF(Szolgalati_alkalmak!$AC$4:$AC$8000,$V$1&amp;$N62&amp;$O$4))</f>
        <v>0</v>
      </c>
      <c r="W62">
        <f>SUM(COUNTIF(Szolgalati_alkalmak!$AC$4:$AC$8000,$W$1&amp;$N62),COUNTIF(Szolgalati_alkalmak!$AC$4:$AC$8000,$W$1&amp;$N62&amp;$O$2),COUNTIF(Szolgalati_alkalmak!$AC$4:$AC$8000,$W$1&amp;$N62&amp;$O$3),COUNTIF(Szolgalati_alkalmak!$AC$4:$AC$8000,$W$1&amp;$N62&amp;$O$4))</f>
        <v>0</v>
      </c>
      <c r="X62">
        <f>SUM(COUNTIF(Szolgalati_alkalmak!$AC$4:$AC$8000,$X$1&amp;$N62),COUNTIF(Szolgalati_alkalmak!$AC$4:$AC$8000,$X$1&amp;$N62&amp;$O$2),COUNTIF(Szolgalati_alkalmak!$AC$4:$AC$8000,$X$1&amp;$N62&amp;$O$3),COUNTIF(Szolgalati_alkalmak!$AC$4:$AC$8000,$X$1&amp;$N62&amp;$O$4))</f>
        <v>0</v>
      </c>
      <c r="Y62">
        <f>SUM(COUNTIF(Szolgalati_alkalmak!$AC$4:$AC$8000,$Y$1&amp;$N62),COUNTIF(Szolgalati_alkalmak!$AC$4:$AC$8000,$Y$1&amp;$N62&amp;$O$2),COUNTIF(Szolgalati_alkalmak!$AC$4:$AC$8000,$Y$1&amp;$N62&amp;$O$3),COUNTIF(Szolgalati_alkalmak!$AC$4:$AC$8000,$Y$1&amp;$N62&amp;$O$4))</f>
        <v>0</v>
      </c>
    </row>
    <row r="63" spans="1:25" ht="30" x14ac:dyDescent="0.25">
      <c r="A63" s="21" t="s">
        <v>12</v>
      </c>
      <c r="B63" s="24" t="s">
        <v>197</v>
      </c>
      <c r="C63" s="82">
        <f>IF(C51&lt;&gt;0,ROUND(P63/C51,1),0)</f>
        <v>0</v>
      </c>
      <c r="D63" s="82">
        <f t="shared" ref="D63:L63" si="46">IF(D51&lt;&gt;0,ROUND(Q63/D51,1),0)</f>
        <v>0</v>
      </c>
      <c r="E63" s="82">
        <f t="shared" si="46"/>
        <v>0</v>
      </c>
      <c r="F63" s="82">
        <f t="shared" si="46"/>
        <v>0</v>
      </c>
      <c r="G63" s="82">
        <f t="shared" si="46"/>
        <v>0</v>
      </c>
      <c r="H63" s="82">
        <f t="shared" si="46"/>
        <v>0</v>
      </c>
      <c r="I63" s="82">
        <f t="shared" si="46"/>
        <v>0</v>
      </c>
      <c r="J63" s="82">
        <f t="shared" si="46"/>
        <v>0</v>
      </c>
      <c r="K63" s="82">
        <f t="shared" si="46"/>
        <v>0</v>
      </c>
      <c r="L63" s="109">
        <f t="shared" si="46"/>
        <v>0</v>
      </c>
      <c r="M63" s="117">
        <f>SUM(C63:L63)/$N$2</f>
        <v>0</v>
      </c>
      <c r="N63" t="s">
        <v>451</v>
      </c>
      <c r="P63">
        <f>SUM(SUMIF(Szolgalati_alkalmak!$AC$4:$AC$8000,$P$1&amp;$N63,Szolgalati_alkalmak!$H$4:$H$8000),SUMIF(Szolgalati_alkalmak!$AC$4:$AC$8000,$P$1&amp;$N63,Szolgalati_alkalmak!$I$4:$I$8000),SUMIF(Szolgalati_alkalmak!$AC$4:$AC$8000,$P$1&amp;$N63&amp;$O$3,Szolgalati_alkalmak!$H$4:$H$8000),SUMIF(Szolgalati_alkalmak!$AC$4:$AC$8000,$P$1&amp;$N63&amp;$O$3,Szolgalati_alkalmak!$I$4:$I$8000))</f>
        <v>0</v>
      </c>
      <c r="Q63">
        <f>SUM(SUMIF(Szolgalati_alkalmak!$AC$4:$AC$8000,$Q$1&amp;$N63,Szolgalati_alkalmak!$H$4:$H$8000),SUMIF(Szolgalati_alkalmak!$AC$4:$AC$8000,$Q$1&amp;$N63,Szolgalati_alkalmak!$I$4:$I$8000),SUMIF(Szolgalati_alkalmak!$AC$4:$AC$8000,$Q$1&amp;$N63&amp;$O$3,Szolgalati_alkalmak!$H$4:$H$8000),SUMIF(Szolgalati_alkalmak!$AC$4:$AC$8000,$Q$1&amp;$N63&amp;$O$3,Szolgalati_alkalmak!$I$4:$I$8000))</f>
        <v>0</v>
      </c>
      <c r="R63">
        <f>SUM(SUMIF(Szolgalati_alkalmak!$AC$4:$AC$8000,$R$1&amp;$N63,Szolgalati_alkalmak!$H$4:$H$8000),SUMIF(Szolgalati_alkalmak!$AC$4:$AC$8000,$R$1&amp;$N63,Szolgalati_alkalmak!$I$4:$I$8000),SUMIF(Szolgalati_alkalmak!$AC$4:$AC$8000,$R$1&amp;$N63&amp;$O$3,Szolgalati_alkalmak!$H$4:$H$8000),SUMIF(Szolgalati_alkalmak!$AC$4:$AC$8000,$R$1&amp;$N63&amp;$O$3,Szolgalati_alkalmak!$I$4:$I$8000))</f>
        <v>0</v>
      </c>
      <c r="S63">
        <f>SUM(SUMIF(Szolgalati_alkalmak!$AC$4:$AC$8000,$S$1&amp;$N63,Szolgalati_alkalmak!$H$4:$H$8000),SUMIF(Szolgalati_alkalmak!$AC$4:$AC$8000,$S$1&amp;$N63,Szolgalati_alkalmak!$I$4:$I$8000),SUMIF(Szolgalati_alkalmak!$AC$4:$AC$8000,$S$1&amp;$N63&amp;$O$3,Szolgalati_alkalmak!$H$4:$H$8000),SUMIF(Szolgalati_alkalmak!$AC$4:$AC$8000,$S$1&amp;$N63&amp;$O$3,Szolgalati_alkalmak!$I$4:$I$8000))</f>
        <v>0</v>
      </c>
      <c r="T63">
        <f>SUM(SUMIF(Szolgalati_alkalmak!$AC$4:$AC$8000,$T$1&amp;$N63,Szolgalati_alkalmak!$H$4:$H$8000),SUMIF(Szolgalati_alkalmak!$AC$4:$AC$8000,$T$1&amp;$N63,Szolgalati_alkalmak!$I$4:$I$8000),SUMIF(Szolgalati_alkalmak!$AC$4:$AC$8000,$T$1&amp;$N63&amp;$O$3,Szolgalati_alkalmak!$H$4:$H$8000),SUMIF(Szolgalati_alkalmak!$AC$4:$AC$8000,$T$1&amp;$N63&amp;$O$3,Szolgalati_alkalmak!$I$4:$I$8000))</f>
        <v>0</v>
      </c>
      <c r="U63">
        <f>SUM(SUMIF(Szolgalati_alkalmak!$AC$4:$AC$8000,$U$1&amp;$N63,Szolgalati_alkalmak!$H$4:$H$8000),SUMIF(Szolgalati_alkalmak!$AC$4:$AC$8000,$U$1&amp;$N63,Szolgalati_alkalmak!$I$4:$I$8000),SUMIF(Szolgalati_alkalmak!$AC$4:$AC$8000,$U$1&amp;$N63&amp;$O$3,Szolgalati_alkalmak!$H$4:$H$8000),SUMIF(Szolgalati_alkalmak!$AC$4:$AC$8000,$U$1&amp;$N63&amp;$O$3,Szolgalati_alkalmak!$I$4:$I$8000))</f>
        <v>0</v>
      </c>
      <c r="V63">
        <f>SUM(SUMIF(Szolgalati_alkalmak!$AC$4:$AC$8000,$V$1&amp;$N63,Szolgalati_alkalmak!$H$4:$H$8000),SUMIF(Szolgalati_alkalmak!$AC$4:$AC$8000,$V$1&amp;$N63,Szolgalati_alkalmak!$I$4:$I$8000),SUMIF(Szolgalati_alkalmak!$AC$4:$AC$8000,$V$1&amp;$N63&amp;$O$3,Szolgalati_alkalmak!$H$4:$H$8000),SUMIF(Szolgalati_alkalmak!$AC$4:$AC$8000,$V$1&amp;$N63&amp;$O$3,Szolgalati_alkalmak!$I$4:$I$8000))</f>
        <v>0</v>
      </c>
      <c r="W63">
        <f>SUM(SUMIF(Szolgalati_alkalmak!$AC$4:$AC$8000,$W$1&amp;$N63,Szolgalati_alkalmak!$H$4:$H$8000),SUMIF(Szolgalati_alkalmak!$AC$4:$AC$8000,$W$1&amp;$N63,Szolgalati_alkalmak!$I$4:$I$8000),SUMIF(Szolgalati_alkalmak!$AC$4:$AC$8000,$W$1&amp;$N63&amp;$O$3,Szolgalati_alkalmak!$H$4:$H$8000),SUMIF(Szolgalati_alkalmak!$AC$4:$AC$8000,$W$1&amp;$N63&amp;$O$3,Szolgalati_alkalmak!$I$4:$I$8000))</f>
        <v>0</v>
      </c>
      <c r="X63">
        <f>SUM(SUMIF(Szolgalati_alkalmak!$AC$4:$AC$8000,$X$1&amp;$N63,Szolgalati_alkalmak!$H$4:$H$8000),SUMIF(Szolgalati_alkalmak!$AC$4:$AC$8000,$X$1&amp;$N63,Szolgalati_alkalmak!$I$4:$I$8000),SUMIF(Szolgalati_alkalmak!$AC$4:$AC$8000,$X$1&amp;$N63&amp;$O$3,Szolgalati_alkalmak!$H$4:$H$8000),SUMIF(Szolgalati_alkalmak!$AC$4:$AC$8000,$X$1&amp;$N63&amp;$O$3,Szolgalati_alkalmak!$I$4:$I$8000))</f>
        <v>0</v>
      </c>
      <c r="Y63">
        <f>SUM(SUMIF(Szolgalati_alkalmak!$AC$4:$AC$8000,$Y$1&amp;$N63,Szolgalati_alkalmak!$H$4:$H$8000),SUMIF(Szolgalati_alkalmak!$AC$4:$AC$8000,$Y$1&amp;$N63,Szolgalati_alkalmak!$I$4:$I$8000),SUMIF(Szolgalati_alkalmak!$AC$4:$AC$8000,$Y$1&amp;$N63&amp;$O$3,Szolgalati_alkalmak!$H$4:$H$8000),SUMIF(Szolgalati_alkalmak!$AC$4:$AC$8000,$Y$1&amp;$N63&amp;$O$3,Szolgalati_alkalmak!$I$4:$I$8000))</f>
        <v>0</v>
      </c>
    </row>
    <row r="64" spans="1:25" x14ac:dyDescent="0.25">
      <c r="A64" s="21"/>
      <c r="B64" s="24" t="s">
        <v>196</v>
      </c>
      <c r="C64" s="82">
        <f t="shared" ref="C64" si="47">IF(C52&lt;&gt;0,ROUND(P64/C52,1),0)</f>
        <v>0</v>
      </c>
      <c r="D64" s="82">
        <f t="shared" ref="D64:D65" si="48">IF(D52&lt;&gt;0,ROUND(Q64/D52,1),0)</f>
        <v>0</v>
      </c>
      <c r="E64" s="82">
        <f t="shared" ref="E64:E65" si="49">IF(E52&lt;&gt;0,ROUND(R64/E52,1),0)</f>
        <v>0</v>
      </c>
      <c r="F64" s="82">
        <f t="shared" ref="F64:F65" si="50">IF(F52&lt;&gt;0,ROUND(S64/F52,1),0)</f>
        <v>0</v>
      </c>
      <c r="G64" s="82">
        <f t="shared" ref="G64:G65" si="51">IF(G52&lt;&gt;0,ROUND(T64/G52,1),0)</f>
        <v>0</v>
      </c>
      <c r="H64" s="82">
        <f t="shared" ref="H64:H65" si="52">IF(H52&lt;&gt;0,ROUND(U64/H52,1),0)</f>
        <v>0</v>
      </c>
      <c r="I64" s="82">
        <f t="shared" ref="I64:I65" si="53">IF(I52&lt;&gt;0,ROUND(V64/I52,1),0)</f>
        <v>0</v>
      </c>
      <c r="J64" s="82">
        <f t="shared" ref="J64:J65" si="54">IF(J52&lt;&gt;0,ROUND(W64/J52,1),0)</f>
        <v>0</v>
      </c>
      <c r="K64" s="82">
        <f t="shared" ref="K64:K65" si="55">IF(K52&lt;&gt;0,ROUND(X64/K52,1),0)</f>
        <v>0</v>
      </c>
      <c r="L64" s="109">
        <f t="shared" ref="L64:L65" si="56">IF(L52&lt;&gt;0,ROUND(Y64/L52,1),0)</f>
        <v>0</v>
      </c>
      <c r="M64" s="117">
        <f>SUM(C64:L64)/$N$2</f>
        <v>0</v>
      </c>
      <c r="N64" t="s">
        <v>451</v>
      </c>
      <c r="P64">
        <f>SUM(SUMIF(Szolgalati_alkalmak!$AC$4:$AC$8000,$P$1&amp;$N64&amp;$O$2,Szolgalati_alkalmak!$H$4:$H$8000),SUMIF(Szolgalati_alkalmak!$AC$4:$AC$8000,$P$1&amp;$N64&amp;$O$2,Szolgalati_alkalmak!$I$4:$I$8000),SUMIF(Szolgalati_alkalmak!$AC$4:$AC$8000,$P$1&amp;$N64&amp;$O$4,Szolgalati_alkalmak!$H$4:$H$8000),SUMIF(Szolgalati_alkalmak!$AC$4:$AC$8000,$P$1&amp;$N64&amp;$O$4,Szolgalati_alkalmak!$I$4:$I$8000))</f>
        <v>0</v>
      </c>
      <c r="Q64">
        <f>SUM(SUMIF(Szolgalati_alkalmak!$AC$4:$AC$8000,$Q$1&amp;$N64&amp;$O$2,Szolgalati_alkalmak!$H$4:$H$8000),SUMIF(Szolgalati_alkalmak!$AC$4:$AC$8000,$Q$1&amp;$N64&amp;$O$2,Szolgalati_alkalmak!$I$4:$I$8000),SUMIF(Szolgalati_alkalmak!$AC$4:$AC$8000,$Q$1&amp;$N64&amp;$O$4,Szolgalati_alkalmak!$H$4:$H$8000),SUMIF(Szolgalati_alkalmak!$AC$4:$AC$8000,$Q$1&amp;$N64&amp;$O$4,Szolgalati_alkalmak!$I$4:$I$8000))</f>
        <v>0</v>
      </c>
      <c r="R64">
        <f>SUM(SUMIF(Szolgalati_alkalmak!$AC$4:$AC$8000,$R$1&amp;$N64&amp;$O$2,Szolgalati_alkalmak!$H$4:$H$8000),SUMIF(Szolgalati_alkalmak!$AC$4:$AC$8000,$R$1&amp;$N64&amp;$O$2,Szolgalati_alkalmak!$I$4:$I$8000),SUMIF(Szolgalati_alkalmak!$AC$4:$AC$8000,$R$1&amp;$N64&amp;$O$4,Szolgalati_alkalmak!$H$4:$H$8000),SUMIF(Szolgalati_alkalmak!$AC$4:$AC$8000,$R$1&amp;$N64&amp;$O$4,Szolgalati_alkalmak!$I$4:$I$8000))</f>
        <v>0</v>
      </c>
      <c r="S64">
        <f>SUM(SUMIF(Szolgalati_alkalmak!$AC$4:$AC$8000,$S$1&amp;$N64&amp;$O$2,Szolgalati_alkalmak!$H$4:$H$8000),SUMIF(Szolgalati_alkalmak!$AC$4:$AC$8000,$S$1&amp;$N64&amp;$O$2,Szolgalati_alkalmak!$I$4:$I$8000),SUMIF(Szolgalati_alkalmak!$AC$4:$AC$8000,$S$1&amp;$N64&amp;$O$4,Szolgalati_alkalmak!$H$4:$H$8000),SUMIF(Szolgalati_alkalmak!$AC$4:$AC$8000,$S$1&amp;$N64&amp;$O$4,Szolgalati_alkalmak!$I$4:$I$8000))</f>
        <v>0</v>
      </c>
      <c r="T64">
        <f>SUM(SUMIF(Szolgalati_alkalmak!$AC$4:$AC$8000,$T$1&amp;$N64&amp;$O$2,Szolgalati_alkalmak!$H$4:$H$8000),SUMIF(Szolgalati_alkalmak!$AC$4:$AC$8000,$T$1&amp;$N64&amp;$O$2,Szolgalati_alkalmak!$I$4:$I$8000),SUMIF(Szolgalati_alkalmak!$AC$4:$AC$8000,$T$1&amp;$N64&amp;$O$4,Szolgalati_alkalmak!$H$4:$H$8000),SUMIF(Szolgalati_alkalmak!$AC$4:$AC$8000,$T$1&amp;$N64&amp;$O$4,Szolgalati_alkalmak!$I$4:$I$8000))</f>
        <v>0</v>
      </c>
      <c r="U64">
        <f>SUM(SUMIF(Szolgalati_alkalmak!$AC$4:$AC$8000,$U$1&amp;$N64&amp;$O$2,Szolgalati_alkalmak!$H$4:$H$8000),SUMIF(Szolgalati_alkalmak!$AC$4:$AC$8000,$U$1&amp;$N64&amp;$O$2,Szolgalati_alkalmak!$I$4:$I$8000),SUMIF(Szolgalati_alkalmak!$AC$4:$AC$8000,$U$1&amp;$N64&amp;$O$4,Szolgalati_alkalmak!$H$4:$H$8000),SUMIF(Szolgalati_alkalmak!$AC$4:$AC$8000,$U$1&amp;$N64&amp;$O$4,Szolgalati_alkalmak!$I$4:$I$8000))</f>
        <v>0</v>
      </c>
      <c r="V64">
        <f>SUM(SUMIF(Szolgalati_alkalmak!$AC$4:$AC$8000,$V$1&amp;$N64&amp;$O$2,Szolgalati_alkalmak!$H$4:$H$8000),SUMIF(Szolgalati_alkalmak!$AC$4:$AC$8000,$V$1&amp;$N64&amp;$O$2,Szolgalati_alkalmak!$I$4:$I$8000),SUMIF(Szolgalati_alkalmak!$AC$4:$AC$8000,$V$1&amp;$N64&amp;$O$4,Szolgalati_alkalmak!$H$4:$H$8000),SUMIF(Szolgalati_alkalmak!$AC$4:$AC$8000,$V$1&amp;$N64&amp;$O$4,Szolgalati_alkalmak!$I$4:$I$8000))</f>
        <v>0</v>
      </c>
      <c r="W64">
        <f>SUM(SUMIF(Szolgalati_alkalmak!$AC$4:$AC$8000,$W$1&amp;$N64&amp;$O$2,Szolgalati_alkalmak!$H$4:$H$8000),SUMIF(Szolgalati_alkalmak!$AC$4:$AC$8000,$W$1&amp;$N64&amp;$O$2,Szolgalati_alkalmak!$I$4:$I$8000),SUMIF(Szolgalati_alkalmak!$AC$4:$AC$8000,$W$1&amp;$N64&amp;$O$4,Szolgalati_alkalmak!$H$4:$H$8000),SUMIF(Szolgalati_alkalmak!$AC$4:$AC$8000,$W$1&amp;$N64&amp;$O$4,Szolgalati_alkalmak!$I$4:$I$8000))</f>
        <v>0</v>
      </c>
      <c r="X64">
        <f>SUM(SUMIF(Szolgalati_alkalmak!$AC$4:$AC$8000,$X$1&amp;$N64&amp;$O$2,Szolgalati_alkalmak!$H$4:$H$8000),SUMIF(Szolgalati_alkalmak!$AC$4:$AC$8000,$X$1&amp;$N64&amp;$O$2,Szolgalati_alkalmak!$I$4:$I$8000),SUMIF(Szolgalati_alkalmak!$AC$4:$AC$8000,$X$1&amp;$N64&amp;$O$4,Szolgalati_alkalmak!$H$4:$H$8000),SUMIF(Szolgalati_alkalmak!$AC$4:$AC$8000,$X$1&amp;$N64&amp;$O$4,Szolgalati_alkalmak!$I$4:$I$8000))</f>
        <v>0</v>
      </c>
      <c r="Y64">
        <f>SUM(SUMIF(Szolgalati_alkalmak!$AC$4:$AC$8000,$Y$1&amp;$N64&amp;$O$2,Szolgalati_alkalmak!$H$4:$H$8000),SUMIF(Szolgalati_alkalmak!$AC$4:$AC$8000,$Y$1&amp;$N64&amp;$O$2,Szolgalati_alkalmak!$I$4:$I$8000),SUMIF(Szolgalati_alkalmak!$AC$4:$AC$8000,$Y$1&amp;$N64&amp;$O$4,Szolgalati_alkalmak!$H$4:$H$8000),SUMIF(Szolgalati_alkalmak!$AC$4:$AC$8000,$Y$1&amp;$N64&amp;$O$4,Szolgalati_alkalmak!$I$4:$I$8000))</f>
        <v>0</v>
      </c>
    </row>
    <row r="65" spans="1:25" ht="60" x14ac:dyDescent="0.25">
      <c r="A65" s="21" t="s">
        <v>14</v>
      </c>
      <c r="B65" s="24" t="s">
        <v>477</v>
      </c>
      <c r="C65" s="82">
        <f>IF(P234&lt;&gt;0,ROUND(P65/P234,1),0)</f>
        <v>0</v>
      </c>
      <c r="D65" s="82">
        <f t="shared" si="48"/>
        <v>0</v>
      </c>
      <c r="E65" s="82">
        <f t="shared" si="49"/>
        <v>0</v>
      </c>
      <c r="F65" s="82">
        <f t="shared" si="50"/>
        <v>0</v>
      </c>
      <c r="G65" s="82">
        <f t="shared" si="51"/>
        <v>0</v>
      </c>
      <c r="H65" s="82">
        <f t="shared" si="52"/>
        <v>0</v>
      </c>
      <c r="I65" s="82">
        <f t="shared" si="53"/>
        <v>0</v>
      </c>
      <c r="J65" s="82">
        <f t="shared" si="54"/>
        <v>0</v>
      </c>
      <c r="K65" s="82">
        <f t="shared" si="55"/>
        <v>0</v>
      </c>
      <c r="L65" s="109">
        <f t="shared" si="56"/>
        <v>0</v>
      </c>
      <c r="M65" s="117">
        <f t="shared" ref="M65:M91" si="57">SUM(C65:L65)/$N$2</f>
        <v>0</v>
      </c>
      <c r="N65" t="s">
        <v>452</v>
      </c>
      <c r="P65">
        <f>SUM(SUMIF(Szolgalati_alkalmak!$AC$4:$AC$8000,$P$1&amp;$N65,Szolgalati_alkalmak!$H$4:$H$8000),SUMIF(Szolgalati_alkalmak!$AC$4:$AC$8000,$P$1&amp;$N65,Szolgalati_alkalmak!$I$4:$I$8000),SUMIF(Szolgalati_alkalmak!$AC$4:$AC$8000,$P$1&amp;$N65&amp;$O$3,Szolgalati_alkalmak!$H$4:$H$8000),SUMIF(Szolgalati_alkalmak!$AC$4:$AC$8000,$P$1&amp;$N65&amp;$O$3,Szolgalati_alkalmak!$I$4:$I$8000))</f>
        <v>0</v>
      </c>
      <c r="Q65">
        <f>SUM(SUMIF(Szolgalati_alkalmak!$AC$4:$AC$8000,$Q$1&amp;$N65,Szolgalati_alkalmak!$H$4:$H$8000),SUMIF(Szolgalati_alkalmak!$AC$4:$AC$8000,$Q$1&amp;$N65,Szolgalati_alkalmak!$I$4:$I$8000),SUMIF(Szolgalati_alkalmak!$AC$4:$AC$8000,$Q$1&amp;$N65&amp;$O$3,Szolgalati_alkalmak!$H$4:$H$8000),SUMIF(Szolgalati_alkalmak!$AC$4:$AC$8000,$Q$1&amp;$N65&amp;$O$3,Szolgalati_alkalmak!$I$4:$I$8000))</f>
        <v>0</v>
      </c>
      <c r="R65">
        <f>SUM(SUMIF(Szolgalati_alkalmak!$AC$4:$AC$8000,$R$1&amp;$N65,Szolgalati_alkalmak!$H$4:$H$8000),SUMIF(Szolgalati_alkalmak!$AC$4:$AC$8000,$R$1&amp;$N65,Szolgalati_alkalmak!$I$4:$I$8000),SUMIF(Szolgalati_alkalmak!$AC$4:$AC$8000,$R$1&amp;$N65&amp;$O$3,Szolgalati_alkalmak!$H$4:$H$8000),SUMIF(Szolgalati_alkalmak!$AC$4:$AC$8000,$R$1&amp;$N65&amp;$O$3,Szolgalati_alkalmak!$I$4:$I$8000))</f>
        <v>0</v>
      </c>
      <c r="S65">
        <f>SUM(SUMIF(Szolgalati_alkalmak!$AC$4:$AC$8000,$S$1&amp;$N65,Szolgalati_alkalmak!$H$4:$H$8000),SUMIF(Szolgalati_alkalmak!$AC$4:$AC$8000,$S$1&amp;$N65,Szolgalati_alkalmak!$I$4:$I$8000),SUMIF(Szolgalati_alkalmak!$AC$4:$AC$8000,$S$1&amp;$N65&amp;$O$3,Szolgalati_alkalmak!$H$4:$H$8000),SUMIF(Szolgalati_alkalmak!$AC$4:$AC$8000,$S$1&amp;$N65&amp;$O$3,Szolgalati_alkalmak!$I$4:$I$8000))</f>
        <v>0</v>
      </c>
      <c r="T65">
        <f>SUM(SUMIF(Szolgalati_alkalmak!$AC$4:$AC$8000,$T$1&amp;$N65,Szolgalati_alkalmak!$H$4:$H$8000),SUMIF(Szolgalati_alkalmak!$AC$4:$AC$8000,$T$1&amp;$N65,Szolgalati_alkalmak!$I$4:$I$8000),SUMIF(Szolgalati_alkalmak!$AC$4:$AC$8000,$T$1&amp;$N65&amp;$O$3,Szolgalati_alkalmak!$H$4:$H$8000),SUMIF(Szolgalati_alkalmak!$AC$4:$AC$8000,$T$1&amp;$N65&amp;$O$3,Szolgalati_alkalmak!$I$4:$I$8000))</f>
        <v>0</v>
      </c>
      <c r="U65">
        <f>SUM(SUMIF(Szolgalati_alkalmak!$AC$4:$AC$8000,$U$1&amp;$N65,Szolgalati_alkalmak!$H$4:$H$8000),SUMIF(Szolgalati_alkalmak!$AC$4:$AC$8000,$U$1&amp;$N65,Szolgalati_alkalmak!$I$4:$I$8000),SUMIF(Szolgalati_alkalmak!$AC$4:$AC$8000,$U$1&amp;$N65&amp;$O$3,Szolgalati_alkalmak!$H$4:$H$8000),SUMIF(Szolgalati_alkalmak!$AC$4:$AC$8000,$U$1&amp;$N65&amp;$O$3,Szolgalati_alkalmak!$I$4:$I$8000))</f>
        <v>0</v>
      </c>
      <c r="V65">
        <f>SUM(SUMIF(Szolgalati_alkalmak!$AC$4:$AC$8000,$V$1&amp;$N65,Szolgalati_alkalmak!$H$4:$H$8000),SUMIF(Szolgalati_alkalmak!$AC$4:$AC$8000,$V$1&amp;$N65,Szolgalati_alkalmak!$I$4:$I$8000),SUMIF(Szolgalati_alkalmak!$AC$4:$AC$8000,$V$1&amp;$N65&amp;$O$3,Szolgalati_alkalmak!$H$4:$H$8000),SUMIF(Szolgalati_alkalmak!$AC$4:$AC$8000,$V$1&amp;$N65&amp;$O$3,Szolgalati_alkalmak!$I$4:$I$8000))</f>
        <v>0</v>
      </c>
      <c r="W65">
        <f>SUM(SUMIF(Szolgalati_alkalmak!$AC$4:$AC$8000,$W$1&amp;$N65,Szolgalati_alkalmak!$H$4:$H$8000),SUMIF(Szolgalati_alkalmak!$AC$4:$AC$8000,$W$1&amp;$N65,Szolgalati_alkalmak!$I$4:$I$8000),SUMIF(Szolgalati_alkalmak!$AC$4:$AC$8000,$W$1&amp;$N65&amp;$O$3,Szolgalati_alkalmak!$H$4:$H$8000),SUMIF(Szolgalati_alkalmak!$AC$4:$AC$8000,$W$1&amp;$N65&amp;$O$3,Szolgalati_alkalmak!$I$4:$I$8000))</f>
        <v>0</v>
      </c>
      <c r="X65">
        <f>SUM(SUMIF(Szolgalati_alkalmak!$AC$4:$AC$8000,$X$1&amp;$N65,Szolgalati_alkalmak!$H$4:$H$8000),SUMIF(Szolgalati_alkalmak!$AC$4:$AC$8000,$X$1&amp;$N65,Szolgalati_alkalmak!$I$4:$I$8000),SUMIF(Szolgalati_alkalmak!$AC$4:$AC$8000,$X$1&amp;$N65&amp;$O$3,Szolgalati_alkalmak!$H$4:$H$8000),SUMIF(Szolgalati_alkalmak!$AC$4:$AC$8000,$X$1&amp;$N65&amp;$O$3,Szolgalati_alkalmak!$I$4:$I$8000))</f>
        <v>0</v>
      </c>
      <c r="Y65">
        <f>SUM(SUMIF(Szolgalati_alkalmak!$AC$4:$AC$8000,$Y$1&amp;$N65,Szolgalati_alkalmak!$H$4:$H$8000),SUMIF(Szolgalati_alkalmak!$AC$4:$AC$8000,$Y$1&amp;$N65,Szolgalati_alkalmak!$I$4:$I$8000),SUMIF(Szolgalati_alkalmak!$AC$4:$AC$8000,$Y$1&amp;$N65&amp;$O$3,Szolgalati_alkalmak!$H$4:$H$8000),SUMIF(Szolgalati_alkalmak!$AC$4:$AC$8000,$Y$1&amp;$N65&amp;$O$3,Szolgalati_alkalmak!$I$4:$I$8000))</f>
        <v>0</v>
      </c>
    </row>
    <row r="66" spans="1:25" x14ac:dyDescent="0.25">
      <c r="A66" s="21"/>
      <c r="B66" s="24" t="s">
        <v>196</v>
      </c>
      <c r="C66" s="82">
        <f t="shared" ref="C66" si="58">IF(P235&lt;&gt;0,ROUND(P66/P235,1),0)</f>
        <v>0</v>
      </c>
      <c r="D66" s="82">
        <f t="shared" ref="D66:D67" si="59">IF(D54&lt;&gt;0,ROUND(Q66/D54,1),0)</f>
        <v>0</v>
      </c>
      <c r="E66" s="82">
        <f t="shared" ref="E66:E67" si="60">IF(E54&lt;&gt;0,ROUND(R66/E54,1),0)</f>
        <v>0</v>
      </c>
      <c r="F66" s="82">
        <f t="shared" ref="F66:F67" si="61">IF(F54&lt;&gt;0,ROUND(S66/F54,1),0)</f>
        <v>0</v>
      </c>
      <c r="G66" s="82">
        <f t="shared" ref="G66:G67" si="62">IF(G54&lt;&gt;0,ROUND(T66/G54,1),0)</f>
        <v>0</v>
      </c>
      <c r="H66" s="82">
        <f t="shared" ref="H66:H67" si="63">IF(H54&lt;&gt;0,ROUND(U66/H54,1),0)</f>
        <v>0</v>
      </c>
      <c r="I66" s="82">
        <f t="shared" ref="I66:I67" si="64">IF(I54&lt;&gt;0,ROUND(V66/I54,1),0)</f>
        <v>0</v>
      </c>
      <c r="J66" s="82">
        <f t="shared" ref="J66:J67" si="65">IF(J54&lt;&gt;0,ROUND(W66/J54,1),0)</f>
        <v>0</v>
      </c>
      <c r="K66" s="82">
        <f t="shared" ref="K66:K67" si="66">IF(K54&lt;&gt;0,ROUND(X66/K54,1),0)</f>
        <v>0</v>
      </c>
      <c r="L66" s="109">
        <f t="shared" ref="L66:L67" si="67">IF(L54&lt;&gt;0,ROUND(Y66/L54,1),0)</f>
        <v>0</v>
      </c>
      <c r="M66" s="117">
        <f t="shared" si="57"/>
        <v>0</v>
      </c>
      <c r="N66" t="s">
        <v>452</v>
      </c>
      <c r="P66">
        <f>SUM(SUMIF(Szolgalati_alkalmak!$AC$4:$AC$8000,$P$1&amp;$N66&amp;$O$2,Szolgalati_alkalmak!$H$4:$H$8000),SUMIF(Szolgalati_alkalmak!$AC$4:$AC$8000,$P$1&amp;$N66&amp;$O$2,Szolgalati_alkalmak!$I$4:$I$8000),SUMIF(Szolgalati_alkalmak!$AC$4:$AC$8000,$P$1&amp;$N66&amp;$O$4,Szolgalati_alkalmak!$H$4:$H$8000),SUMIF(Szolgalati_alkalmak!$AC$4:$AC$8000,$P$1&amp;$N66&amp;$O$4,Szolgalati_alkalmak!$I$4:$I$8000))</f>
        <v>0</v>
      </c>
      <c r="Q66">
        <f>SUM(SUMIF(Szolgalati_alkalmak!$AC$4:$AC$8000,$Q$1&amp;$N66&amp;$O$2,Szolgalati_alkalmak!$H$4:$H$8000),SUMIF(Szolgalati_alkalmak!$AC$4:$AC$8000,$Q$1&amp;$N66&amp;$O$2,Szolgalati_alkalmak!$I$4:$I$8000),SUMIF(Szolgalati_alkalmak!$AC$4:$AC$8000,$Q$1&amp;$N66&amp;$O$4,Szolgalati_alkalmak!$H$4:$H$8000),SUMIF(Szolgalati_alkalmak!$AC$4:$AC$8000,$Q$1&amp;$N66&amp;$O$4,Szolgalati_alkalmak!$I$4:$I$8000))</f>
        <v>0</v>
      </c>
      <c r="R66">
        <f>SUM(SUMIF(Szolgalati_alkalmak!$AC$4:$AC$8000,$R$1&amp;$N66&amp;$O$2,Szolgalati_alkalmak!$H$4:$H$8000),SUMIF(Szolgalati_alkalmak!$AC$4:$AC$8000,$R$1&amp;$N66&amp;$O$2,Szolgalati_alkalmak!$I$4:$I$8000),SUMIF(Szolgalati_alkalmak!$AC$4:$AC$8000,$R$1&amp;$N66&amp;$O$4,Szolgalati_alkalmak!$H$4:$H$8000),SUMIF(Szolgalati_alkalmak!$AC$4:$AC$8000,$R$1&amp;$N66&amp;$O$4,Szolgalati_alkalmak!$I$4:$I$8000))</f>
        <v>0</v>
      </c>
      <c r="S66">
        <f>SUM(SUMIF(Szolgalati_alkalmak!$AC$4:$AC$8000,$S$1&amp;$N66&amp;$O$2,Szolgalati_alkalmak!$H$4:$H$8000),SUMIF(Szolgalati_alkalmak!$AC$4:$AC$8000,$S$1&amp;$N66&amp;$O$2,Szolgalati_alkalmak!$I$4:$I$8000),SUMIF(Szolgalati_alkalmak!$AC$4:$AC$8000,$S$1&amp;$N66&amp;$O$4,Szolgalati_alkalmak!$H$4:$H$8000),SUMIF(Szolgalati_alkalmak!$AC$4:$AC$8000,$S$1&amp;$N66&amp;$O$4,Szolgalati_alkalmak!$I$4:$I$8000))</f>
        <v>0</v>
      </c>
      <c r="T66">
        <f>SUM(SUMIF(Szolgalati_alkalmak!$AC$4:$AC$8000,$T$1&amp;$N66&amp;$O$2,Szolgalati_alkalmak!$H$4:$H$8000),SUMIF(Szolgalati_alkalmak!$AC$4:$AC$8000,$T$1&amp;$N66&amp;$O$2,Szolgalati_alkalmak!$I$4:$I$8000),SUMIF(Szolgalati_alkalmak!$AC$4:$AC$8000,$T$1&amp;$N66&amp;$O$4,Szolgalati_alkalmak!$H$4:$H$8000),SUMIF(Szolgalati_alkalmak!$AC$4:$AC$8000,$T$1&amp;$N66&amp;$O$4,Szolgalati_alkalmak!$I$4:$I$8000))</f>
        <v>0</v>
      </c>
      <c r="U66">
        <f>SUM(SUMIF(Szolgalati_alkalmak!$AC$4:$AC$8000,$U$1&amp;$N66&amp;$O$2,Szolgalati_alkalmak!$H$4:$H$8000),SUMIF(Szolgalati_alkalmak!$AC$4:$AC$8000,$U$1&amp;$N66&amp;$O$2,Szolgalati_alkalmak!$I$4:$I$8000),SUMIF(Szolgalati_alkalmak!$AC$4:$AC$8000,$U$1&amp;$N66&amp;$O$4,Szolgalati_alkalmak!$H$4:$H$8000),SUMIF(Szolgalati_alkalmak!$AC$4:$AC$8000,$U$1&amp;$N66&amp;$O$4,Szolgalati_alkalmak!$I$4:$I$8000))</f>
        <v>0</v>
      </c>
      <c r="V66">
        <f>SUM(SUMIF(Szolgalati_alkalmak!$AC$4:$AC$8000,$V$1&amp;$N66&amp;$O$2,Szolgalati_alkalmak!$H$4:$H$8000),SUMIF(Szolgalati_alkalmak!$AC$4:$AC$8000,$V$1&amp;$N66&amp;$O$2,Szolgalati_alkalmak!$I$4:$I$8000),SUMIF(Szolgalati_alkalmak!$AC$4:$AC$8000,$V$1&amp;$N66&amp;$O$4,Szolgalati_alkalmak!$H$4:$H$8000),SUMIF(Szolgalati_alkalmak!$AC$4:$AC$8000,$V$1&amp;$N66&amp;$O$4,Szolgalati_alkalmak!$I$4:$I$8000))</f>
        <v>0</v>
      </c>
      <c r="W66">
        <f>SUM(SUMIF(Szolgalati_alkalmak!$AC$4:$AC$8000,$W$1&amp;$N66&amp;$O$2,Szolgalati_alkalmak!$H$4:$H$8000),SUMIF(Szolgalati_alkalmak!$AC$4:$AC$8000,$W$1&amp;$N66&amp;$O$2,Szolgalati_alkalmak!$I$4:$I$8000),SUMIF(Szolgalati_alkalmak!$AC$4:$AC$8000,$W$1&amp;$N66&amp;$O$4,Szolgalati_alkalmak!$H$4:$H$8000),SUMIF(Szolgalati_alkalmak!$AC$4:$AC$8000,$W$1&amp;$N66&amp;$O$4,Szolgalati_alkalmak!$I$4:$I$8000))</f>
        <v>0</v>
      </c>
      <c r="X66">
        <f>SUM(SUMIF(Szolgalati_alkalmak!$AC$4:$AC$8000,$X$1&amp;$N66&amp;$O$2,Szolgalati_alkalmak!$H$4:$H$8000),SUMIF(Szolgalati_alkalmak!$AC$4:$AC$8000,$X$1&amp;$N66&amp;$O$2,Szolgalati_alkalmak!$I$4:$I$8000),SUMIF(Szolgalati_alkalmak!$AC$4:$AC$8000,$X$1&amp;$N66&amp;$O$4,Szolgalati_alkalmak!$H$4:$H$8000),SUMIF(Szolgalati_alkalmak!$AC$4:$AC$8000,$X$1&amp;$N66&amp;$O$4,Szolgalati_alkalmak!$I$4:$I$8000))</f>
        <v>0</v>
      </c>
      <c r="Y66">
        <f>SUM(SUMIF(Szolgalati_alkalmak!$AC$4:$AC$8000,$Y$1&amp;$N66&amp;$O$2,Szolgalati_alkalmak!$H$4:$H$8000),SUMIF(Szolgalati_alkalmak!$AC$4:$AC$8000,$Y$1&amp;$N66&amp;$O$2,Szolgalati_alkalmak!$I$4:$I$8000),SUMIF(Szolgalati_alkalmak!$AC$4:$AC$8000,$Y$1&amp;$N66&amp;$O$4,Szolgalati_alkalmak!$H$4:$H$8000),SUMIF(Szolgalati_alkalmak!$AC$4:$AC$8000,$Y$1&amp;$N66&amp;$O$4,Szolgalati_alkalmak!$I$4:$I$8000))</f>
        <v>0</v>
      </c>
    </row>
    <row r="67" spans="1:25" x14ac:dyDescent="0.25">
      <c r="A67" s="21" t="s">
        <v>16</v>
      </c>
      <c r="B67" s="22" t="s">
        <v>335</v>
      </c>
      <c r="C67" s="82">
        <f>P67</f>
        <v>0</v>
      </c>
      <c r="D67" s="82">
        <f t="shared" si="59"/>
        <v>0</v>
      </c>
      <c r="E67" s="82">
        <f t="shared" si="60"/>
        <v>0</v>
      </c>
      <c r="F67" s="82">
        <f t="shared" si="61"/>
        <v>0</v>
      </c>
      <c r="G67" s="82">
        <f t="shared" si="62"/>
        <v>0</v>
      </c>
      <c r="H67" s="82">
        <f t="shared" si="63"/>
        <v>0</v>
      </c>
      <c r="I67" s="82">
        <f t="shared" si="64"/>
        <v>0</v>
      </c>
      <c r="J67" s="82">
        <f t="shared" si="65"/>
        <v>0</v>
      </c>
      <c r="K67" s="82">
        <f t="shared" si="66"/>
        <v>0</v>
      </c>
      <c r="L67" s="109">
        <f t="shared" si="67"/>
        <v>0</v>
      </c>
      <c r="M67" s="117">
        <f t="shared" si="57"/>
        <v>0</v>
      </c>
      <c r="N67" t="s">
        <v>410</v>
      </c>
      <c r="P67">
        <f>SUM(SUMIF(Szolgalati_alkalmak!$AC$4:$AC$8000,$P$1&amp;$N67,Szolgalati_alkalmak!$H$4:$H$8000),SUMIF(Szolgalati_alkalmak!$AC$4:$AC$8000,$P$1&amp;$N67,Szolgalati_alkalmak!$I$4:$I$8000),SUMIF(Szolgalati_alkalmak!$AC$4:$AC$8000,$P$1&amp;$N67&amp;$O$3,Szolgalati_alkalmak!$H$4:$H$8000),SUMIF(Szolgalati_alkalmak!$AC$4:$AC$8000,$P$1&amp;$N67&amp;$O$3,Szolgalati_alkalmak!$I$4:$I$8000))</f>
        <v>0</v>
      </c>
      <c r="Q67">
        <f>SUM(SUMIF(Szolgalati_alkalmak!$AC$4:$AC$8000,$Q$1&amp;$N67,Szolgalati_alkalmak!$H$4:$H$8000),SUMIF(Szolgalati_alkalmak!$AC$4:$AC$8000,$Q$1&amp;$N67,Szolgalati_alkalmak!$I$4:$I$8000),SUMIF(Szolgalati_alkalmak!$AC$4:$AC$8000,$Q$1&amp;$N67&amp;$O$3,Szolgalati_alkalmak!$H$4:$H$8000),SUMIF(Szolgalati_alkalmak!$AC$4:$AC$8000,$Q$1&amp;$N67&amp;$O$3,Szolgalati_alkalmak!$I$4:$I$8000))</f>
        <v>0</v>
      </c>
      <c r="R67">
        <f>SUM(SUMIF(Szolgalati_alkalmak!$AC$4:$AC$8000,$R$1&amp;$N67,Szolgalati_alkalmak!$H$4:$H$8000),SUMIF(Szolgalati_alkalmak!$AC$4:$AC$8000,$R$1&amp;$N67,Szolgalati_alkalmak!$I$4:$I$8000),SUMIF(Szolgalati_alkalmak!$AC$4:$AC$8000,$R$1&amp;$N67&amp;$O$3,Szolgalati_alkalmak!$H$4:$H$8000),SUMIF(Szolgalati_alkalmak!$AC$4:$AC$8000,$R$1&amp;$N67&amp;$O$3,Szolgalati_alkalmak!$I$4:$I$8000))</f>
        <v>0</v>
      </c>
      <c r="S67">
        <f>SUM(SUMIF(Szolgalati_alkalmak!$AC$4:$AC$8000,$S$1&amp;$N67,Szolgalati_alkalmak!$H$4:$H$8000),SUMIF(Szolgalati_alkalmak!$AC$4:$AC$8000,$S$1&amp;$N67,Szolgalati_alkalmak!$I$4:$I$8000),SUMIF(Szolgalati_alkalmak!$AC$4:$AC$8000,$S$1&amp;$N67&amp;$O$3,Szolgalati_alkalmak!$H$4:$H$8000),SUMIF(Szolgalati_alkalmak!$AC$4:$AC$8000,$S$1&amp;$N67&amp;$O$3,Szolgalati_alkalmak!$I$4:$I$8000))</f>
        <v>0</v>
      </c>
      <c r="T67">
        <f>SUM(SUMIF(Szolgalati_alkalmak!$AC$4:$AC$8000,$T$1&amp;$N67,Szolgalati_alkalmak!$H$4:$H$8000),SUMIF(Szolgalati_alkalmak!$AC$4:$AC$8000,$T$1&amp;$N67,Szolgalati_alkalmak!$I$4:$I$8000),SUMIF(Szolgalati_alkalmak!$AC$4:$AC$8000,$T$1&amp;$N67&amp;$O$3,Szolgalati_alkalmak!$H$4:$H$8000),SUMIF(Szolgalati_alkalmak!$AC$4:$AC$8000,$T$1&amp;$N67&amp;$O$3,Szolgalati_alkalmak!$I$4:$I$8000))</f>
        <v>0</v>
      </c>
      <c r="U67">
        <f>SUM(SUMIF(Szolgalati_alkalmak!$AC$4:$AC$8000,$U$1&amp;$N67,Szolgalati_alkalmak!$H$4:$H$8000),SUMIF(Szolgalati_alkalmak!$AC$4:$AC$8000,$U$1&amp;$N67,Szolgalati_alkalmak!$I$4:$I$8000),SUMIF(Szolgalati_alkalmak!$AC$4:$AC$8000,$U$1&amp;$N67&amp;$O$3,Szolgalati_alkalmak!$H$4:$H$8000),SUMIF(Szolgalati_alkalmak!$AC$4:$AC$8000,$U$1&amp;$N67&amp;$O$3,Szolgalati_alkalmak!$I$4:$I$8000))</f>
        <v>0</v>
      </c>
      <c r="V67">
        <f>SUM(SUMIF(Szolgalati_alkalmak!$AC$4:$AC$8000,$V$1&amp;$N67,Szolgalati_alkalmak!$H$4:$H$8000),SUMIF(Szolgalati_alkalmak!$AC$4:$AC$8000,$V$1&amp;$N67,Szolgalati_alkalmak!$I$4:$I$8000),SUMIF(Szolgalati_alkalmak!$AC$4:$AC$8000,$V$1&amp;$N67&amp;$O$3,Szolgalati_alkalmak!$H$4:$H$8000),SUMIF(Szolgalati_alkalmak!$AC$4:$AC$8000,$V$1&amp;$N67&amp;$O$3,Szolgalati_alkalmak!$I$4:$I$8000))</f>
        <v>0</v>
      </c>
      <c r="W67">
        <f>SUM(SUMIF(Szolgalati_alkalmak!$AC$4:$AC$8000,$W$1&amp;$N67,Szolgalati_alkalmak!$H$4:$H$8000),SUMIF(Szolgalati_alkalmak!$AC$4:$AC$8000,$W$1&amp;$N67,Szolgalati_alkalmak!$I$4:$I$8000),SUMIF(Szolgalati_alkalmak!$AC$4:$AC$8000,$W$1&amp;$N67&amp;$O$3,Szolgalati_alkalmak!$H$4:$H$8000),SUMIF(Szolgalati_alkalmak!$AC$4:$AC$8000,$W$1&amp;$N67&amp;$O$3,Szolgalati_alkalmak!$I$4:$I$8000))</f>
        <v>0</v>
      </c>
      <c r="X67">
        <f>SUM(SUMIF(Szolgalati_alkalmak!$AC$4:$AC$8000,$X$1&amp;$N67,Szolgalati_alkalmak!$H$4:$H$8000),SUMIF(Szolgalati_alkalmak!$AC$4:$AC$8000,$X$1&amp;$N67,Szolgalati_alkalmak!$I$4:$I$8000),SUMIF(Szolgalati_alkalmak!$AC$4:$AC$8000,$X$1&amp;$N67&amp;$O$3,Szolgalati_alkalmak!$H$4:$H$8000),SUMIF(Szolgalati_alkalmak!$AC$4:$AC$8000,$X$1&amp;$N67&amp;$O$3,Szolgalati_alkalmak!$I$4:$I$8000))</f>
        <v>0</v>
      </c>
      <c r="Y67">
        <f>SUM(SUMIF(Szolgalati_alkalmak!$AC$4:$AC$8000,$Y$1&amp;$N67,Szolgalati_alkalmak!$H$4:$H$8000),SUMIF(Szolgalati_alkalmak!$AC$4:$AC$8000,$Y$1&amp;$N67,Szolgalati_alkalmak!$I$4:$I$8000),SUMIF(Szolgalati_alkalmak!$AC$4:$AC$8000,$Y$1&amp;$N67&amp;$O$3,Szolgalati_alkalmak!$H$4:$H$8000),SUMIF(Szolgalati_alkalmak!$AC$4:$AC$8000,$Y$1&amp;$N67&amp;$O$3,Szolgalati_alkalmak!$I$4:$I$8000))</f>
        <v>0</v>
      </c>
    </row>
    <row r="68" spans="1:25" x14ac:dyDescent="0.25">
      <c r="A68" s="21"/>
      <c r="B68" s="24" t="s">
        <v>196</v>
      </c>
      <c r="C68" s="82">
        <f t="shared" ref="C68:C84" si="68">P68</f>
        <v>0</v>
      </c>
      <c r="D68" s="82">
        <f t="shared" ref="D68:D84" si="69">IF(D56&lt;&gt;0,ROUND(Q68/D56,1),0)</f>
        <v>0</v>
      </c>
      <c r="E68" s="82">
        <f t="shared" ref="E68:E84" si="70">IF(E56&lt;&gt;0,ROUND(R68/E56,1),0)</f>
        <v>0</v>
      </c>
      <c r="F68" s="82">
        <f t="shared" ref="F68:F84" si="71">IF(F56&lt;&gt;0,ROUND(S68/F56,1),0)</f>
        <v>0</v>
      </c>
      <c r="G68" s="82">
        <f t="shared" ref="G68:G84" si="72">IF(G56&lt;&gt;0,ROUND(T68/G56,1),0)</f>
        <v>0</v>
      </c>
      <c r="H68" s="82">
        <f t="shared" ref="H68:H84" si="73">IF(H56&lt;&gt;0,ROUND(U68/H56,1),0)</f>
        <v>0</v>
      </c>
      <c r="I68" s="82">
        <f t="shared" ref="I68:I84" si="74">IF(I56&lt;&gt;0,ROUND(V68/I56,1),0)</f>
        <v>0</v>
      </c>
      <c r="J68" s="82">
        <f t="shared" ref="J68:J84" si="75">IF(J56&lt;&gt;0,ROUND(W68/J56,1),0)</f>
        <v>0</v>
      </c>
      <c r="K68" s="82">
        <f t="shared" ref="K68:K84" si="76">IF(K56&lt;&gt;0,ROUND(X68/K56,1),0)</f>
        <v>0</v>
      </c>
      <c r="L68" s="109">
        <f t="shared" ref="L68:L84" si="77">IF(L56&lt;&gt;0,ROUND(Y68/L56,1),0)</f>
        <v>0</v>
      </c>
      <c r="M68" s="117">
        <f t="shared" si="57"/>
        <v>0</v>
      </c>
      <c r="N68" t="s">
        <v>410</v>
      </c>
      <c r="P68">
        <f>SUM(SUMIF(Szolgalati_alkalmak!$AC$4:$AC$8000,$P$1&amp;$N68&amp;$O$2,Szolgalati_alkalmak!$H$4:$H$8000),SUMIF(Szolgalati_alkalmak!$AC$4:$AC$8000,$P$1&amp;$N68&amp;$O$2,Szolgalati_alkalmak!$I$4:$I$8000),SUMIF(Szolgalati_alkalmak!$AC$4:$AC$8000,$P$1&amp;$N68&amp;$O$4,Szolgalati_alkalmak!$H$4:$H$8000),SUMIF(Szolgalati_alkalmak!$AC$4:$AC$8000,$P$1&amp;$N68&amp;$O$4,Szolgalati_alkalmak!$I$4:$I$8000))</f>
        <v>0</v>
      </c>
      <c r="Q68">
        <f>SUM(SUMIF(Szolgalati_alkalmak!$AC$4:$AC$8000,$Q$1&amp;$N68&amp;$O$2,Szolgalati_alkalmak!$H$4:$H$8000),SUMIF(Szolgalati_alkalmak!$AC$4:$AC$8000,$Q$1&amp;$N68&amp;$O$2,Szolgalati_alkalmak!$I$4:$I$8000),SUMIF(Szolgalati_alkalmak!$AC$4:$AC$8000,$Q$1&amp;$N68&amp;$O$4,Szolgalati_alkalmak!$H$4:$H$8000),SUMIF(Szolgalati_alkalmak!$AC$4:$AC$8000,$Q$1&amp;$N68&amp;$O$4,Szolgalati_alkalmak!$I$4:$I$8000))</f>
        <v>0</v>
      </c>
      <c r="R68">
        <f>SUM(SUMIF(Szolgalati_alkalmak!$AC$4:$AC$8000,$R$1&amp;$N68&amp;$O$2,Szolgalati_alkalmak!$H$4:$H$8000),SUMIF(Szolgalati_alkalmak!$AC$4:$AC$8000,$R$1&amp;$N68&amp;$O$2,Szolgalati_alkalmak!$I$4:$I$8000),SUMIF(Szolgalati_alkalmak!$AC$4:$AC$8000,$R$1&amp;$N68&amp;$O$4,Szolgalati_alkalmak!$H$4:$H$8000),SUMIF(Szolgalati_alkalmak!$AC$4:$AC$8000,$R$1&amp;$N68&amp;$O$4,Szolgalati_alkalmak!$I$4:$I$8000))</f>
        <v>0</v>
      </c>
      <c r="S68">
        <f>SUM(SUMIF(Szolgalati_alkalmak!$AC$4:$AC$8000,$S$1&amp;$N68&amp;$O$2,Szolgalati_alkalmak!$H$4:$H$8000),SUMIF(Szolgalati_alkalmak!$AC$4:$AC$8000,$S$1&amp;$N68&amp;$O$2,Szolgalati_alkalmak!$I$4:$I$8000),SUMIF(Szolgalati_alkalmak!$AC$4:$AC$8000,$S$1&amp;$N68&amp;$O$4,Szolgalati_alkalmak!$H$4:$H$8000),SUMIF(Szolgalati_alkalmak!$AC$4:$AC$8000,$S$1&amp;$N68&amp;$O$4,Szolgalati_alkalmak!$I$4:$I$8000))</f>
        <v>0</v>
      </c>
      <c r="T68">
        <f>SUM(SUMIF(Szolgalati_alkalmak!$AC$4:$AC$8000,$T$1&amp;$N68&amp;$O$2,Szolgalati_alkalmak!$H$4:$H$8000),SUMIF(Szolgalati_alkalmak!$AC$4:$AC$8000,$T$1&amp;$N68&amp;$O$2,Szolgalati_alkalmak!$I$4:$I$8000),SUMIF(Szolgalati_alkalmak!$AC$4:$AC$8000,$T$1&amp;$N68&amp;$O$4,Szolgalati_alkalmak!$H$4:$H$8000),SUMIF(Szolgalati_alkalmak!$AC$4:$AC$8000,$T$1&amp;$N68&amp;$O$4,Szolgalati_alkalmak!$I$4:$I$8000))</f>
        <v>0</v>
      </c>
      <c r="U68">
        <f>SUM(SUMIF(Szolgalati_alkalmak!$AC$4:$AC$8000,$U$1&amp;$N68&amp;$O$2,Szolgalati_alkalmak!$H$4:$H$8000),SUMIF(Szolgalati_alkalmak!$AC$4:$AC$8000,$U$1&amp;$N68&amp;$O$2,Szolgalati_alkalmak!$I$4:$I$8000),SUMIF(Szolgalati_alkalmak!$AC$4:$AC$8000,$U$1&amp;$N68&amp;$O$4,Szolgalati_alkalmak!$H$4:$H$8000),SUMIF(Szolgalati_alkalmak!$AC$4:$AC$8000,$U$1&amp;$N68&amp;$O$4,Szolgalati_alkalmak!$I$4:$I$8000))</f>
        <v>0</v>
      </c>
      <c r="V68">
        <f>SUM(SUMIF(Szolgalati_alkalmak!$AC$4:$AC$8000,$V$1&amp;$N68&amp;$O$2,Szolgalati_alkalmak!$H$4:$H$8000),SUMIF(Szolgalati_alkalmak!$AC$4:$AC$8000,$V$1&amp;$N68&amp;$O$2,Szolgalati_alkalmak!$I$4:$I$8000),SUMIF(Szolgalati_alkalmak!$AC$4:$AC$8000,$V$1&amp;$N68&amp;$O$4,Szolgalati_alkalmak!$H$4:$H$8000),SUMIF(Szolgalati_alkalmak!$AC$4:$AC$8000,$V$1&amp;$N68&amp;$O$4,Szolgalati_alkalmak!$I$4:$I$8000))</f>
        <v>0</v>
      </c>
      <c r="W68">
        <f>SUM(SUMIF(Szolgalati_alkalmak!$AC$4:$AC$8000,$W$1&amp;$N68&amp;$O$2,Szolgalati_alkalmak!$H$4:$H$8000),SUMIF(Szolgalati_alkalmak!$AC$4:$AC$8000,$W$1&amp;$N68&amp;$O$2,Szolgalati_alkalmak!$I$4:$I$8000),SUMIF(Szolgalati_alkalmak!$AC$4:$AC$8000,$W$1&amp;$N68&amp;$O$4,Szolgalati_alkalmak!$H$4:$H$8000),SUMIF(Szolgalati_alkalmak!$AC$4:$AC$8000,$W$1&amp;$N68&amp;$O$4,Szolgalati_alkalmak!$I$4:$I$8000))</f>
        <v>0</v>
      </c>
      <c r="X68">
        <f>SUM(SUMIF(Szolgalati_alkalmak!$AC$4:$AC$8000,$X$1&amp;$N68&amp;$O$2,Szolgalati_alkalmak!$H$4:$H$8000),SUMIF(Szolgalati_alkalmak!$AC$4:$AC$8000,$X$1&amp;$N68&amp;$O$2,Szolgalati_alkalmak!$I$4:$I$8000),SUMIF(Szolgalati_alkalmak!$AC$4:$AC$8000,$X$1&amp;$N68&amp;$O$4,Szolgalati_alkalmak!$H$4:$H$8000),SUMIF(Szolgalati_alkalmak!$AC$4:$AC$8000,$X$1&amp;$N68&amp;$O$4,Szolgalati_alkalmak!$I$4:$I$8000))</f>
        <v>0</v>
      </c>
      <c r="Y68">
        <f>SUM(SUMIF(Szolgalati_alkalmak!$AC$4:$AC$8000,$Y$1&amp;$N68&amp;$O$2,Szolgalati_alkalmak!$H$4:$H$8000),SUMIF(Szolgalati_alkalmak!$AC$4:$AC$8000,$Y$1&amp;$N68&amp;$O$2,Szolgalati_alkalmak!$I$4:$I$8000),SUMIF(Szolgalati_alkalmak!$AC$4:$AC$8000,$Y$1&amp;$N68&amp;$O$4,Szolgalati_alkalmak!$H$4:$H$8000),SUMIF(Szolgalati_alkalmak!$AC$4:$AC$8000,$Y$1&amp;$N68&amp;$O$4,Szolgalati_alkalmak!$I$4:$I$8000))</f>
        <v>0</v>
      </c>
    </row>
    <row r="69" spans="1:25" x14ac:dyDescent="0.25">
      <c r="A69" s="21"/>
      <c r="B69" s="22" t="s">
        <v>336</v>
      </c>
      <c r="C69" s="82">
        <f t="shared" si="68"/>
        <v>0</v>
      </c>
      <c r="D69" s="82">
        <f t="shared" si="69"/>
        <v>0</v>
      </c>
      <c r="E69" s="82">
        <f t="shared" si="70"/>
        <v>0</v>
      </c>
      <c r="F69" s="82">
        <f t="shared" si="71"/>
        <v>0</v>
      </c>
      <c r="G69" s="82">
        <f t="shared" si="72"/>
        <v>0</v>
      </c>
      <c r="H69" s="82">
        <f t="shared" si="73"/>
        <v>0</v>
      </c>
      <c r="I69" s="82">
        <f t="shared" si="74"/>
        <v>0</v>
      </c>
      <c r="J69" s="82">
        <f t="shared" si="75"/>
        <v>0</v>
      </c>
      <c r="K69" s="82">
        <f t="shared" si="76"/>
        <v>0</v>
      </c>
      <c r="L69" s="109">
        <f t="shared" si="77"/>
        <v>0</v>
      </c>
      <c r="M69" s="117">
        <f t="shared" si="57"/>
        <v>0</v>
      </c>
      <c r="N69" t="s">
        <v>411</v>
      </c>
      <c r="P69">
        <f>SUM(SUMIF(Szolgalati_alkalmak!$AC$4:$AC$8000,$P$1&amp;$N69,Szolgalati_alkalmak!$H$4:$H$8000),SUMIF(Szolgalati_alkalmak!$AC$4:$AC$8000,$P$1&amp;$N69,Szolgalati_alkalmak!$I$4:$I$8000),SUMIF(Szolgalati_alkalmak!$AC$4:$AC$8000,$P$1&amp;$N69&amp;$O$3,Szolgalati_alkalmak!$H$4:$H$8000),SUMIF(Szolgalati_alkalmak!$AC$4:$AC$8000,$P$1&amp;$N69&amp;$O$3,Szolgalati_alkalmak!$I$4:$I$8000))</f>
        <v>0</v>
      </c>
      <c r="Q69">
        <f>SUM(SUMIF(Szolgalati_alkalmak!$AC$4:$AC$8000,$Q$1&amp;$N69,Szolgalati_alkalmak!$H$4:$H$8000),SUMIF(Szolgalati_alkalmak!$AC$4:$AC$8000,$Q$1&amp;$N69,Szolgalati_alkalmak!$I$4:$I$8000),SUMIF(Szolgalati_alkalmak!$AC$4:$AC$8000,$Q$1&amp;$N69&amp;$O$3,Szolgalati_alkalmak!$H$4:$H$8000),SUMIF(Szolgalati_alkalmak!$AC$4:$AC$8000,$Q$1&amp;$N69&amp;$O$3,Szolgalati_alkalmak!$I$4:$I$8000))</f>
        <v>0</v>
      </c>
      <c r="R69">
        <f>SUM(SUMIF(Szolgalati_alkalmak!$AC$4:$AC$8000,$R$1&amp;$N69,Szolgalati_alkalmak!$H$4:$H$8000),SUMIF(Szolgalati_alkalmak!$AC$4:$AC$8000,$R$1&amp;$N69,Szolgalati_alkalmak!$I$4:$I$8000),SUMIF(Szolgalati_alkalmak!$AC$4:$AC$8000,$R$1&amp;$N69&amp;$O$3,Szolgalati_alkalmak!$H$4:$H$8000),SUMIF(Szolgalati_alkalmak!$AC$4:$AC$8000,$R$1&amp;$N69&amp;$O$3,Szolgalati_alkalmak!$I$4:$I$8000))</f>
        <v>0</v>
      </c>
      <c r="S69">
        <f>SUM(SUMIF(Szolgalati_alkalmak!$AC$4:$AC$8000,$S$1&amp;$N69,Szolgalati_alkalmak!$H$4:$H$8000),SUMIF(Szolgalati_alkalmak!$AC$4:$AC$8000,$S$1&amp;$N69,Szolgalati_alkalmak!$I$4:$I$8000),SUMIF(Szolgalati_alkalmak!$AC$4:$AC$8000,$S$1&amp;$N69&amp;$O$3,Szolgalati_alkalmak!$H$4:$H$8000),SUMIF(Szolgalati_alkalmak!$AC$4:$AC$8000,$S$1&amp;$N69&amp;$O$3,Szolgalati_alkalmak!$I$4:$I$8000))</f>
        <v>0</v>
      </c>
      <c r="T69">
        <f>SUM(SUMIF(Szolgalati_alkalmak!$AC$4:$AC$8000,$T$1&amp;$N69,Szolgalati_alkalmak!$H$4:$H$8000),SUMIF(Szolgalati_alkalmak!$AC$4:$AC$8000,$T$1&amp;$N69,Szolgalati_alkalmak!$I$4:$I$8000),SUMIF(Szolgalati_alkalmak!$AC$4:$AC$8000,$T$1&amp;$N69&amp;$O$3,Szolgalati_alkalmak!$H$4:$H$8000),SUMIF(Szolgalati_alkalmak!$AC$4:$AC$8000,$T$1&amp;$N69&amp;$O$3,Szolgalati_alkalmak!$I$4:$I$8000))</f>
        <v>0</v>
      </c>
      <c r="U69">
        <f>SUM(SUMIF(Szolgalati_alkalmak!$AC$4:$AC$8000,$U$1&amp;$N69,Szolgalati_alkalmak!$H$4:$H$8000),SUMIF(Szolgalati_alkalmak!$AC$4:$AC$8000,$U$1&amp;$N69,Szolgalati_alkalmak!$I$4:$I$8000),SUMIF(Szolgalati_alkalmak!$AC$4:$AC$8000,$U$1&amp;$N69&amp;$O$3,Szolgalati_alkalmak!$H$4:$H$8000),SUMIF(Szolgalati_alkalmak!$AC$4:$AC$8000,$U$1&amp;$N69&amp;$O$3,Szolgalati_alkalmak!$I$4:$I$8000))</f>
        <v>0</v>
      </c>
      <c r="V69">
        <f>SUM(SUMIF(Szolgalati_alkalmak!$AC$4:$AC$8000,$V$1&amp;$N69,Szolgalati_alkalmak!$H$4:$H$8000),SUMIF(Szolgalati_alkalmak!$AC$4:$AC$8000,$V$1&amp;$N69,Szolgalati_alkalmak!$I$4:$I$8000),SUMIF(Szolgalati_alkalmak!$AC$4:$AC$8000,$V$1&amp;$N69&amp;$O$3,Szolgalati_alkalmak!$H$4:$H$8000),SUMIF(Szolgalati_alkalmak!$AC$4:$AC$8000,$V$1&amp;$N69&amp;$O$3,Szolgalati_alkalmak!$I$4:$I$8000))</f>
        <v>0</v>
      </c>
      <c r="W69">
        <f>SUM(SUMIF(Szolgalati_alkalmak!$AC$4:$AC$8000,$W$1&amp;$N69,Szolgalati_alkalmak!$H$4:$H$8000),SUMIF(Szolgalati_alkalmak!$AC$4:$AC$8000,$W$1&amp;$N69,Szolgalati_alkalmak!$I$4:$I$8000),SUMIF(Szolgalati_alkalmak!$AC$4:$AC$8000,$W$1&amp;$N69&amp;$O$3,Szolgalati_alkalmak!$H$4:$H$8000),SUMIF(Szolgalati_alkalmak!$AC$4:$AC$8000,$W$1&amp;$N69&amp;$O$3,Szolgalati_alkalmak!$I$4:$I$8000))</f>
        <v>0</v>
      </c>
      <c r="X69">
        <f>SUM(SUMIF(Szolgalati_alkalmak!$AC$4:$AC$8000,$X$1&amp;$N69,Szolgalati_alkalmak!$H$4:$H$8000),SUMIF(Szolgalati_alkalmak!$AC$4:$AC$8000,$X$1&amp;$N69,Szolgalati_alkalmak!$I$4:$I$8000),SUMIF(Szolgalati_alkalmak!$AC$4:$AC$8000,$X$1&amp;$N69&amp;$O$3,Szolgalati_alkalmak!$H$4:$H$8000),SUMIF(Szolgalati_alkalmak!$AC$4:$AC$8000,$X$1&amp;$N69&amp;$O$3,Szolgalati_alkalmak!$I$4:$I$8000))</f>
        <v>0</v>
      </c>
      <c r="Y69">
        <f>SUM(SUMIF(Szolgalati_alkalmak!$AC$4:$AC$8000,$Y$1&amp;$N69,Szolgalati_alkalmak!$H$4:$H$8000),SUMIF(Szolgalati_alkalmak!$AC$4:$AC$8000,$Y$1&amp;$N69,Szolgalati_alkalmak!$I$4:$I$8000),SUMIF(Szolgalati_alkalmak!$AC$4:$AC$8000,$Y$1&amp;$N69&amp;$O$3,Szolgalati_alkalmak!$H$4:$H$8000),SUMIF(Szolgalati_alkalmak!$AC$4:$AC$8000,$Y$1&amp;$N69&amp;$O$3,Szolgalati_alkalmak!$I$4:$I$8000))</f>
        <v>0</v>
      </c>
    </row>
    <row r="70" spans="1:25" x14ac:dyDescent="0.25">
      <c r="A70" s="21"/>
      <c r="B70" s="24" t="s">
        <v>196</v>
      </c>
      <c r="C70" s="82">
        <f t="shared" si="68"/>
        <v>0</v>
      </c>
      <c r="D70" s="82">
        <f t="shared" si="69"/>
        <v>0</v>
      </c>
      <c r="E70" s="82">
        <f t="shared" si="70"/>
        <v>0</v>
      </c>
      <c r="F70" s="82">
        <f t="shared" si="71"/>
        <v>0</v>
      </c>
      <c r="G70" s="82">
        <f t="shared" si="72"/>
        <v>0</v>
      </c>
      <c r="H70" s="82">
        <f t="shared" si="73"/>
        <v>0</v>
      </c>
      <c r="I70" s="82">
        <f t="shared" si="74"/>
        <v>0</v>
      </c>
      <c r="J70" s="82">
        <f t="shared" si="75"/>
        <v>0</v>
      </c>
      <c r="K70" s="82">
        <f t="shared" si="76"/>
        <v>0</v>
      </c>
      <c r="L70" s="109">
        <f t="shared" si="77"/>
        <v>0</v>
      </c>
      <c r="M70" s="117">
        <f t="shared" si="57"/>
        <v>0</v>
      </c>
      <c r="N70" t="s">
        <v>411</v>
      </c>
      <c r="P70">
        <f>SUM(SUMIF(Szolgalati_alkalmak!$AC$4:$AC$8000,$P$1&amp;$N70&amp;$O$2,Szolgalati_alkalmak!$H$4:$H$8000),SUMIF(Szolgalati_alkalmak!$AC$4:$AC$8000,$P$1&amp;$N70&amp;$O$2,Szolgalati_alkalmak!$I$4:$I$8000),SUMIF(Szolgalati_alkalmak!$AC$4:$AC$8000,$P$1&amp;$N70&amp;$O$4,Szolgalati_alkalmak!$H$4:$H$8000),SUMIF(Szolgalati_alkalmak!$AC$4:$AC$8000,$P$1&amp;$N70&amp;$O$4,Szolgalati_alkalmak!$I$4:$I$8000))</f>
        <v>0</v>
      </c>
      <c r="Q70">
        <f>SUM(SUMIF(Szolgalati_alkalmak!$AC$4:$AC$8000,$Q$1&amp;$N70&amp;$O$2,Szolgalati_alkalmak!$H$4:$H$8000),SUMIF(Szolgalati_alkalmak!$AC$4:$AC$8000,$Q$1&amp;$N70&amp;$O$2,Szolgalati_alkalmak!$I$4:$I$8000),SUMIF(Szolgalati_alkalmak!$AC$4:$AC$8000,$Q$1&amp;$N70&amp;$O$4,Szolgalati_alkalmak!$H$4:$H$8000),SUMIF(Szolgalati_alkalmak!$AC$4:$AC$8000,$Q$1&amp;$N70&amp;$O$4,Szolgalati_alkalmak!$I$4:$I$8000))</f>
        <v>0</v>
      </c>
      <c r="R70">
        <f>SUM(SUMIF(Szolgalati_alkalmak!$AC$4:$AC$8000,$R$1&amp;$N70&amp;$O$2,Szolgalati_alkalmak!$H$4:$H$8000),SUMIF(Szolgalati_alkalmak!$AC$4:$AC$8000,$R$1&amp;$N70&amp;$O$2,Szolgalati_alkalmak!$I$4:$I$8000),SUMIF(Szolgalati_alkalmak!$AC$4:$AC$8000,$R$1&amp;$N70&amp;$O$4,Szolgalati_alkalmak!$H$4:$H$8000),SUMIF(Szolgalati_alkalmak!$AC$4:$AC$8000,$R$1&amp;$N70&amp;$O$4,Szolgalati_alkalmak!$I$4:$I$8000))</f>
        <v>0</v>
      </c>
      <c r="S70">
        <f>SUM(SUMIF(Szolgalati_alkalmak!$AC$4:$AC$8000,$S$1&amp;$N70&amp;$O$2,Szolgalati_alkalmak!$H$4:$H$8000),SUMIF(Szolgalati_alkalmak!$AC$4:$AC$8000,$S$1&amp;$N70&amp;$O$2,Szolgalati_alkalmak!$I$4:$I$8000),SUMIF(Szolgalati_alkalmak!$AC$4:$AC$8000,$S$1&amp;$N70&amp;$O$4,Szolgalati_alkalmak!$H$4:$H$8000),SUMIF(Szolgalati_alkalmak!$AC$4:$AC$8000,$S$1&amp;$N70&amp;$O$4,Szolgalati_alkalmak!$I$4:$I$8000))</f>
        <v>0</v>
      </c>
      <c r="T70">
        <f>SUM(SUMIF(Szolgalati_alkalmak!$AC$4:$AC$8000,$T$1&amp;$N70&amp;$O$2,Szolgalati_alkalmak!$H$4:$H$8000),SUMIF(Szolgalati_alkalmak!$AC$4:$AC$8000,$T$1&amp;$N70&amp;$O$2,Szolgalati_alkalmak!$I$4:$I$8000),SUMIF(Szolgalati_alkalmak!$AC$4:$AC$8000,$T$1&amp;$N70&amp;$O$4,Szolgalati_alkalmak!$H$4:$H$8000),SUMIF(Szolgalati_alkalmak!$AC$4:$AC$8000,$T$1&amp;$N70&amp;$O$4,Szolgalati_alkalmak!$I$4:$I$8000))</f>
        <v>0</v>
      </c>
      <c r="U70">
        <f>SUM(SUMIF(Szolgalati_alkalmak!$AC$4:$AC$8000,$U$1&amp;$N70&amp;$O$2,Szolgalati_alkalmak!$H$4:$H$8000),SUMIF(Szolgalati_alkalmak!$AC$4:$AC$8000,$U$1&amp;$N70&amp;$O$2,Szolgalati_alkalmak!$I$4:$I$8000),SUMIF(Szolgalati_alkalmak!$AC$4:$AC$8000,$U$1&amp;$N70&amp;$O$4,Szolgalati_alkalmak!$H$4:$H$8000),SUMIF(Szolgalati_alkalmak!$AC$4:$AC$8000,$U$1&amp;$N70&amp;$O$4,Szolgalati_alkalmak!$I$4:$I$8000))</f>
        <v>0</v>
      </c>
      <c r="V70">
        <f>SUM(SUMIF(Szolgalati_alkalmak!$AC$4:$AC$8000,$V$1&amp;$N70&amp;$O$2,Szolgalati_alkalmak!$H$4:$H$8000),SUMIF(Szolgalati_alkalmak!$AC$4:$AC$8000,$V$1&amp;$N70&amp;$O$2,Szolgalati_alkalmak!$I$4:$I$8000),SUMIF(Szolgalati_alkalmak!$AC$4:$AC$8000,$V$1&amp;$N70&amp;$O$4,Szolgalati_alkalmak!$H$4:$H$8000),SUMIF(Szolgalati_alkalmak!$AC$4:$AC$8000,$V$1&amp;$N70&amp;$O$4,Szolgalati_alkalmak!$I$4:$I$8000))</f>
        <v>0</v>
      </c>
      <c r="W70">
        <f>SUM(SUMIF(Szolgalati_alkalmak!$AC$4:$AC$8000,$W$1&amp;$N70&amp;$O$2,Szolgalati_alkalmak!$H$4:$H$8000),SUMIF(Szolgalati_alkalmak!$AC$4:$AC$8000,$W$1&amp;$N70&amp;$O$2,Szolgalati_alkalmak!$I$4:$I$8000),SUMIF(Szolgalati_alkalmak!$AC$4:$AC$8000,$W$1&amp;$N70&amp;$O$4,Szolgalati_alkalmak!$H$4:$H$8000),SUMIF(Szolgalati_alkalmak!$AC$4:$AC$8000,$W$1&amp;$N70&amp;$O$4,Szolgalati_alkalmak!$I$4:$I$8000))</f>
        <v>0</v>
      </c>
      <c r="X70">
        <f>SUM(SUMIF(Szolgalati_alkalmak!$AC$4:$AC$8000,$X$1&amp;$N70&amp;$O$2,Szolgalati_alkalmak!$H$4:$H$8000),SUMIF(Szolgalati_alkalmak!$AC$4:$AC$8000,$X$1&amp;$N70&amp;$O$2,Szolgalati_alkalmak!$I$4:$I$8000),SUMIF(Szolgalati_alkalmak!$AC$4:$AC$8000,$X$1&amp;$N70&amp;$O$4,Szolgalati_alkalmak!$H$4:$H$8000),SUMIF(Szolgalati_alkalmak!$AC$4:$AC$8000,$X$1&amp;$N70&amp;$O$4,Szolgalati_alkalmak!$I$4:$I$8000))</f>
        <v>0</v>
      </c>
      <c r="Y70">
        <f>SUM(SUMIF(Szolgalati_alkalmak!$AC$4:$AC$8000,$Y$1&amp;$N70&amp;$O$2,Szolgalati_alkalmak!$H$4:$H$8000),SUMIF(Szolgalati_alkalmak!$AC$4:$AC$8000,$Y$1&amp;$N70&amp;$O$2,Szolgalati_alkalmak!$I$4:$I$8000),SUMIF(Szolgalati_alkalmak!$AC$4:$AC$8000,$Y$1&amp;$N70&amp;$O$4,Szolgalati_alkalmak!$H$4:$H$8000),SUMIF(Szolgalati_alkalmak!$AC$4:$AC$8000,$Y$1&amp;$N70&amp;$O$4,Szolgalati_alkalmak!$I$4:$I$8000))</f>
        <v>0</v>
      </c>
    </row>
    <row r="71" spans="1:25" x14ac:dyDescent="0.25">
      <c r="A71" s="21"/>
      <c r="B71" s="22" t="s">
        <v>337</v>
      </c>
      <c r="C71" s="82">
        <f t="shared" si="68"/>
        <v>0</v>
      </c>
      <c r="D71" s="82">
        <f t="shared" si="69"/>
        <v>0</v>
      </c>
      <c r="E71" s="82">
        <f t="shared" si="70"/>
        <v>0</v>
      </c>
      <c r="F71" s="82">
        <f t="shared" si="71"/>
        <v>0</v>
      </c>
      <c r="G71" s="82">
        <f t="shared" si="72"/>
        <v>0</v>
      </c>
      <c r="H71" s="82">
        <f t="shared" si="73"/>
        <v>0</v>
      </c>
      <c r="I71" s="82">
        <f t="shared" si="74"/>
        <v>0</v>
      </c>
      <c r="J71" s="82">
        <f t="shared" si="75"/>
        <v>0</v>
      </c>
      <c r="K71" s="82">
        <f t="shared" si="76"/>
        <v>0</v>
      </c>
      <c r="L71" s="109">
        <f t="shared" si="77"/>
        <v>0</v>
      </c>
      <c r="M71" s="117">
        <f t="shared" si="57"/>
        <v>0</v>
      </c>
      <c r="N71" t="s">
        <v>412</v>
      </c>
      <c r="P71">
        <f>SUM(SUMIF(Szolgalati_alkalmak!$AC$4:$AC$8000,$P$1&amp;$N71,Szolgalati_alkalmak!$H$4:$H$8000),SUMIF(Szolgalati_alkalmak!$AC$4:$AC$8000,$P$1&amp;$N71,Szolgalati_alkalmak!$I$4:$I$8000),SUMIF(Szolgalati_alkalmak!$AC$4:$AC$8000,$P$1&amp;$N71&amp;$O$3,Szolgalati_alkalmak!$H$4:$H$8000),SUMIF(Szolgalati_alkalmak!$AC$4:$AC$8000,$P$1&amp;$N71&amp;$O$3,Szolgalati_alkalmak!$I$4:$I$8000))</f>
        <v>0</v>
      </c>
      <c r="Q71">
        <f>SUM(SUMIF(Szolgalati_alkalmak!$AC$4:$AC$8000,$Q$1&amp;$N71,Szolgalati_alkalmak!$H$4:$H$8000),SUMIF(Szolgalati_alkalmak!$AC$4:$AC$8000,$Q$1&amp;$N71,Szolgalati_alkalmak!$I$4:$I$8000),SUMIF(Szolgalati_alkalmak!$AC$4:$AC$8000,$Q$1&amp;$N71&amp;$O$3,Szolgalati_alkalmak!$H$4:$H$8000),SUMIF(Szolgalati_alkalmak!$AC$4:$AC$8000,$Q$1&amp;$N71&amp;$O$3,Szolgalati_alkalmak!$I$4:$I$8000))</f>
        <v>0</v>
      </c>
      <c r="R71">
        <f>SUM(SUMIF(Szolgalati_alkalmak!$AC$4:$AC$8000,$R$1&amp;$N71,Szolgalati_alkalmak!$H$4:$H$8000),SUMIF(Szolgalati_alkalmak!$AC$4:$AC$8000,$R$1&amp;$N71,Szolgalati_alkalmak!$I$4:$I$8000),SUMIF(Szolgalati_alkalmak!$AC$4:$AC$8000,$R$1&amp;$N71&amp;$O$3,Szolgalati_alkalmak!$H$4:$H$8000),SUMIF(Szolgalati_alkalmak!$AC$4:$AC$8000,$R$1&amp;$N71&amp;$O$3,Szolgalati_alkalmak!$I$4:$I$8000))</f>
        <v>0</v>
      </c>
      <c r="S71">
        <f>SUM(SUMIF(Szolgalati_alkalmak!$AC$4:$AC$8000,$S$1&amp;$N71,Szolgalati_alkalmak!$H$4:$H$8000),SUMIF(Szolgalati_alkalmak!$AC$4:$AC$8000,$S$1&amp;$N71,Szolgalati_alkalmak!$I$4:$I$8000),SUMIF(Szolgalati_alkalmak!$AC$4:$AC$8000,$S$1&amp;$N71&amp;$O$3,Szolgalati_alkalmak!$H$4:$H$8000),SUMIF(Szolgalati_alkalmak!$AC$4:$AC$8000,$S$1&amp;$N71&amp;$O$3,Szolgalati_alkalmak!$I$4:$I$8000))</f>
        <v>0</v>
      </c>
      <c r="T71">
        <f>SUM(SUMIF(Szolgalati_alkalmak!$AC$4:$AC$8000,$T$1&amp;$N71,Szolgalati_alkalmak!$H$4:$H$8000),SUMIF(Szolgalati_alkalmak!$AC$4:$AC$8000,$T$1&amp;$N71,Szolgalati_alkalmak!$I$4:$I$8000),SUMIF(Szolgalati_alkalmak!$AC$4:$AC$8000,$T$1&amp;$N71&amp;$O$3,Szolgalati_alkalmak!$H$4:$H$8000),SUMIF(Szolgalati_alkalmak!$AC$4:$AC$8000,$T$1&amp;$N71&amp;$O$3,Szolgalati_alkalmak!$I$4:$I$8000))</f>
        <v>0</v>
      </c>
      <c r="U71">
        <f>SUM(SUMIF(Szolgalati_alkalmak!$AC$4:$AC$8000,$U$1&amp;$N71,Szolgalati_alkalmak!$H$4:$H$8000),SUMIF(Szolgalati_alkalmak!$AC$4:$AC$8000,$U$1&amp;$N71,Szolgalati_alkalmak!$I$4:$I$8000),SUMIF(Szolgalati_alkalmak!$AC$4:$AC$8000,$U$1&amp;$N71&amp;$O$3,Szolgalati_alkalmak!$H$4:$H$8000),SUMIF(Szolgalati_alkalmak!$AC$4:$AC$8000,$U$1&amp;$N71&amp;$O$3,Szolgalati_alkalmak!$I$4:$I$8000))</f>
        <v>0</v>
      </c>
      <c r="V71">
        <f>SUM(SUMIF(Szolgalati_alkalmak!$AC$4:$AC$8000,$V$1&amp;$N71,Szolgalati_alkalmak!$H$4:$H$8000),SUMIF(Szolgalati_alkalmak!$AC$4:$AC$8000,$V$1&amp;$N71,Szolgalati_alkalmak!$I$4:$I$8000),SUMIF(Szolgalati_alkalmak!$AC$4:$AC$8000,$V$1&amp;$N71&amp;$O$3,Szolgalati_alkalmak!$H$4:$H$8000),SUMIF(Szolgalati_alkalmak!$AC$4:$AC$8000,$V$1&amp;$N71&amp;$O$3,Szolgalati_alkalmak!$I$4:$I$8000))</f>
        <v>0</v>
      </c>
      <c r="W71">
        <f>SUM(SUMIF(Szolgalati_alkalmak!$AC$4:$AC$8000,$W$1&amp;$N71,Szolgalati_alkalmak!$H$4:$H$8000),SUMIF(Szolgalati_alkalmak!$AC$4:$AC$8000,$W$1&amp;$N71,Szolgalati_alkalmak!$I$4:$I$8000),SUMIF(Szolgalati_alkalmak!$AC$4:$AC$8000,$W$1&amp;$N71&amp;$O$3,Szolgalati_alkalmak!$H$4:$H$8000),SUMIF(Szolgalati_alkalmak!$AC$4:$AC$8000,$W$1&amp;$N71&amp;$O$3,Szolgalati_alkalmak!$I$4:$I$8000))</f>
        <v>0</v>
      </c>
      <c r="X71">
        <f>SUM(SUMIF(Szolgalati_alkalmak!$AC$4:$AC$8000,$X$1&amp;$N71,Szolgalati_alkalmak!$H$4:$H$8000),SUMIF(Szolgalati_alkalmak!$AC$4:$AC$8000,$X$1&amp;$N71,Szolgalati_alkalmak!$I$4:$I$8000),SUMIF(Szolgalati_alkalmak!$AC$4:$AC$8000,$X$1&amp;$N71&amp;$O$3,Szolgalati_alkalmak!$H$4:$H$8000),SUMIF(Szolgalati_alkalmak!$AC$4:$AC$8000,$X$1&amp;$N71&amp;$O$3,Szolgalati_alkalmak!$I$4:$I$8000))</f>
        <v>0</v>
      </c>
      <c r="Y71">
        <f>SUM(SUMIF(Szolgalati_alkalmak!$AC$4:$AC$8000,$Y$1&amp;$N71,Szolgalati_alkalmak!$H$4:$H$8000),SUMIF(Szolgalati_alkalmak!$AC$4:$AC$8000,$Y$1&amp;$N71,Szolgalati_alkalmak!$I$4:$I$8000),SUMIF(Szolgalati_alkalmak!$AC$4:$AC$8000,$Y$1&amp;$N71&amp;$O$3,Szolgalati_alkalmak!$H$4:$H$8000),SUMIF(Szolgalati_alkalmak!$AC$4:$AC$8000,$Y$1&amp;$N71&amp;$O$3,Szolgalati_alkalmak!$I$4:$I$8000))</f>
        <v>0</v>
      </c>
    </row>
    <row r="72" spans="1:25" x14ac:dyDescent="0.25">
      <c r="A72" s="21"/>
      <c r="B72" s="24" t="s">
        <v>196</v>
      </c>
      <c r="C72" s="82">
        <f t="shared" si="68"/>
        <v>0</v>
      </c>
      <c r="D72" s="82">
        <f t="shared" si="69"/>
        <v>0</v>
      </c>
      <c r="E72" s="82">
        <f t="shared" si="70"/>
        <v>0</v>
      </c>
      <c r="F72" s="82">
        <f t="shared" si="71"/>
        <v>0</v>
      </c>
      <c r="G72" s="82">
        <f t="shared" si="72"/>
        <v>0</v>
      </c>
      <c r="H72" s="82">
        <f t="shared" si="73"/>
        <v>0</v>
      </c>
      <c r="I72" s="82">
        <f t="shared" si="74"/>
        <v>0</v>
      </c>
      <c r="J72" s="82">
        <f t="shared" si="75"/>
        <v>0</v>
      </c>
      <c r="K72" s="82">
        <f t="shared" si="76"/>
        <v>0</v>
      </c>
      <c r="L72" s="109">
        <f t="shared" si="77"/>
        <v>0</v>
      </c>
      <c r="M72" s="117">
        <f t="shared" si="57"/>
        <v>0</v>
      </c>
      <c r="N72" t="s">
        <v>412</v>
      </c>
      <c r="P72">
        <f>SUM(SUMIF(Szolgalati_alkalmak!$AC$4:$AC$8000,$P$1&amp;$N72&amp;$O$2,Szolgalati_alkalmak!$H$4:$H$8000),SUMIF(Szolgalati_alkalmak!$AC$4:$AC$8000,$P$1&amp;$N72&amp;$O$2,Szolgalati_alkalmak!$I$4:$I$8000),SUMIF(Szolgalati_alkalmak!$AC$4:$AC$8000,$P$1&amp;$N72&amp;$O$4,Szolgalati_alkalmak!$H$4:$H$8000),SUMIF(Szolgalati_alkalmak!$AC$4:$AC$8000,$P$1&amp;$N72&amp;$O$4,Szolgalati_alkalmak!$I$4:$I$8000))</f>
        <v>0</v>
      </c>
      <c r="Q72">
        <f>SUM(SUMIF(Szolgalati_alkalmak!$AC$4:$AC$8000,$Q$1&amp;$N72&amp;$O$2,Szolgalati_alkalmak!$H$4:$H$8000),SUMIF(Szolgalati_alkalmak!$AC$4:$AC$8000,$Q$1&amp;$N72&amp;$O$2,Szolgalati_alkalmak!$I$4:$I$8000),SUMIF(Szolgalati_alkalmak!$AC$4:$AC$8000,$Q$1&amp;$N72&amp;$O$4,Szolgalati_alkalmak!$H$4:$H$8000),SUMIF(Szolgalati_alkalmak!$AC$4:$AC$8000,$Q$1&amp;$N72&amp;$O$4,Szolgalati_alkalmak!$I$4:$I$8000))</f>
        <v>0</v>
      </c>
      <c r="R72">
        <f>SUM(SUMIF(Szolgalati_alkalmak!$AC$4:$AC$8000,$R$1&amp;$N72&amp;$O$2,Szolgalati_alkalmak!$H$4:$H$8000),SUMIF(Szolgalati_alkalmak!$AC$4:$AC$8000,$R$1&amp;$N72&amp;$O$2,Szolgalati_alkalmak!$I$4:$I$8000),SUMIF(Szolgalati_alkalmak!$AC$4:$AC$8000,$R$1&amp;$N72&amp;$O$4,Szolgalati_alkalmak!$H$4:$H$8000),SUMIF(Szolgalati_alkalmak!$AC$4:$AC$8000,$R$1&amp;$N72&amp;$O$4,Szolgalati_alkalmak!$I$4:$I$8000))</f>
        <v>0</v>
      </c>
      <c r="S72">
        <f>SUM(SUMIF(Szolgalati_alkalmak!$AC$4:$AC$8000,$S$1&amp;$N72&amp;$O$2,Szolgalati_alkalmak!$H$4:$H$8000),SUMIF(Szolgalati_alkalmak!$AC$4:$AC$8000,$S$1&amp;$N72&amp;$O$2,Szolgalati_alkalmak!$I$4:$I$8000),SUMIF(Szolgalati_alkalmak!$AC$4:$AC$8000,$S$1&amp;$N72&amp;$O$4,Szolgalati_alkalmak!$H$4:$H$8000),SUMIF(Szolgalati_alkalmak!$AC$4:$AC$8000,$S$1&amp;$N72&amp;$O$4,Szolgalati_alkalmak!$I$4:$I$8000))</f>
        <v>0</v>
      </c>
      <c r="T72">
        <f>SUM(SUMIF(Szolgalati_alkalmak!$AC$4:$AC$8000,$T$1&amp;$N72&amp;$O$2,Szolgalati_alkalmak!$H$4:$H$8000),SUMIF(Szolgalati_alkalmak!$AC$4:$AC$8000,$T$1&amp;$N72&amp;$O$2,Szolgalati_alkalmak!$I$4:$I$8000),SUMIF(Szolgalati_alkalmak!$AC$4:$AC$8000,$T$1&amp;$N72&amp;$O$4,Szolgalati_alkalmak!$H$4:$H$8000),SUMIF(Szolgalati_alkalmak!$AC$4:$AC$8000,$T$1&amp;$N72&amp;$O$4,Szolgalati_alkalmak!$I$4:$I$8000))</f>
        <v>0</v>
      </c>
      <c r="U72">
        <f>SUM(SUMIF(Szolgalati_alkalmak!$AC$4:$AC$8000,$U$1&amp;$N72&amp;$O$2,Szolgalati_alkalmak!$H$4:$H$8000),SUMIF(Szolgalati_alkalmak!$AC$4:$AC$8000,$U$1&amp;$N72&amp;$O$2,Szolgalati_alkalmak!$I$4:$I$8000),SUMIF(Szolgalati_alkalmak!$AC$4:$AC$8000,$U$1&amp;$N72&amp;$O$4,Szolgalati_alkalmak!$H$4:$H$8000),SUMIF(Szolgalati_alkalmak!$AC$4:$AC$8000,$U$1&amp;$N72&amp;$O$4,Szolgalati_alkalmak!$I$4:$I$8000))</f>
        <v>0</v>
      </c>
      <c r="V72">
        <f>SUM(SUMIF(Szolgalati_alkalmak!$AC$4:$AC$8000,$V$1&amp;$N72&amp;$O$2,Szolgalati_alkalmak!$H$4:$H$8000),SUMIF(Szolgalati_alkalmak!$AC$4:$AC$8000,$V$1&amp;$N72&amp;$O$2,Szolgalati_alkalmak!$I$4:$I$8000),SUMIF(Szolgalati_alkalmak!$AC$4:$AC$8000,$V$1&amp;$N72&amp;$O$4,Szolgalati_alkalmak!$H$4:$H$8000),SUMIF(Szolgalati_alkalmak!$AC$4:$AC$8000,$V$1&amp;$N72&amp;$O$4,Szolgalati_alkalmak!$I$4:$I$8000))</f>
        <v>0</v>
      </c>
      <c r="W72">
        <f>SUM(SUMIF(Szolgalati_alkalmak!$AC$4:$AC$8000,$W$1&amp;$N72&amp;$O$2,Szolgalati_alkalmak!$H$4:$H$8000),SUMIF(Szolgalati_alkalmak!$AC$4:$AC$8000,$W$1&amp;$N72&amp;$O$2,Szolgalati_alkalmak!$I$4:$I$8000),SUMIF(Szolgalati_alkalmak!$AC$4:$AC$8000,$W$1&amp;$N72&amp;$O$4,Szolgalati_alkalmak!$H$4:$H$8000),SUMIF(Szolgalati_alkalmak!$AC$4:$AC$8000,$W$1&amp;$N72&amp;$O$4,Szolgalati_alkalmak!$I$4:$I$8000))</f>
        <v>0</v>
      </c>
      <c r="X72">
        <f>SUM(SUMIF(Szolgalati_alkalmak!$AC$4:$AC$8000,$X$1&amp;$N72&amp;$O$2,Szolgalati_alkalmak!$H$4:$H$8000),SUMIF(Szolgalati_alkalmak!$AC$4:$AC$8000,$X$1&amp;$N72&amp;$O$2,Szolgalati_alkalmak!$I$4:$I$8000),SUMIF(Szolgalati_alkalmak!$AC$4:$AC$8000,$X$1&amp;$N72&amp;$O$4,Szolgalati_alkalmak!$H$4:$H$8000),SUMIF(Szolgalati_alkalmak!$AC$4:$AC$8000,$X$1&amp;$N72&amp;$O$4,Szolgalati_alkalmak!$I$4:$I$8000))</f>
        <v>0</v>
      </c>
      <c r="Y72">
        <f>SUM(SUMIF(Szolgalati_alkalmak!$AC$4:$AC$8000,$Y$1&amp;$N72&amp;$O$2,Szolgalati_alkalmak!$H$4:$H$8000),SUMIF(Szolgalati_alkalmak!$AC$4:$AC$8000,$Y$1&amp;$N72&amp;$O$2,Szolgalati_alkalmak!$I$4:$I$8000),SUMIF(Szolgalati_alkalmak!$AC$4:$AC$8000,$Y$1&amp;$N72&amp;$O$4,Szolgalati_alkalmak!$H$4:$H$8000),SUMIF(Szolgalati_alkalmak!$AC$4:$AC$8000,$Y$1&amp;$N72&amp;$O$4,Szolgalati_alkalmak!$I$4:$I$8000))</f>
        <v>0</v>
      </c>
    </row>
    <row r="73" spans="1:25" x14ac:dyDescent="0.25">
      <c r="A73" s="21"/>
      <c r="B73" s="22" t="s">
        <v>338</v>
      </c>
      <c r="C73" s="82">
        <f t="shared" si="68"/>
        <v>0</v>
      </c>
      <c r="D73" s="82">
        <f t="shared" si="69"/>
        <v>0</v>
      </c>
      <c r="E73" s="82">
        <f t="shared" si="70"/>
        <v>0</v>
      </c>
      <c r="F73" s="82">
        <f t="shared" si="71"/>
        <v>0</v>
      </c>
      <c r="G73" s="82">
        <f t="shared" si="72"/>
        <v>0</v>
      </c>
      <c r="H73" s="82">
        <f t="shared" si="73"/>
        <v>0</v>
      </c>
      <c r="I73" s="82">
        <f t="shared" si="74"/>
        <v>0</v>
      </c>
      <c r="J73" s="82">
        <f t="shared" si="75"/>
        <v>0</v>
      </c>
      <c r="K73" s="82">
        <f t="shared" si="76"/>
        <v>0</v>
      </c>
      <c r="L73" s="109">
        <f t="shared" si="77"/>
        <v>0</v>
      </c>
      <c r="M73" s="117">
        <f t="shared" si="57"/>
        <v>0</v>
      </c>
      <c r="N73" t="s">
        <v>404</v>
      </c>
      <c r="P73">
        <f>SUM(SUMIF(Szolgalati_alkalmak!$AC$4:$AC$8000,$P$1&amp;$N73,Szolgalati_alkalmak!$H$4:$H$8000),SUMIF(Szolgalati_alkalmak!$AC$4:$AC$8000,$P$1&amp;$N73,Szolgalati_alkalmak!$I$4:$I$8000),SUMIF(Szolgalati_alkalmak!$AC$4:$AC$8000,$P$1&amp;$N73&amp;$O$3,Szolgalati_alkalmak!$H$4:$H$8000),SUMIF(Szolgalati_alkalmak!$AC$4:$AC$8000,$P$1&amp;$N73&amp;$O$3,Szolgalati_alkalmak!$I$4:$I$8000))</f>
        <v>0</v>
      </c>
      <c r="Q73">
        <f>SUM(SUMIF(Szolgalati_alkalmak!$AC$4:$AC$8000,$Q$1&amp;$N73,Szolgalati_alkalmak!$H$4:$H$8000),SUMIF(Szolgalati_alkalmak!$AC$4:$AC$8000,$Q$1&amp;$N73,Szolgalati_alkalmak!$I$4:$I$8000),SUMIF(Szolgalati_alkalmak!$AC$4:$AC$8000,$Q$1&amp;$N73&amp;$O$3,Szolgalati_alkalmak!$H$4:$H$8000),SUMIF(Szolgalati_alkalmak!$AC$4:$AC$8000,$Q$1&amp;$N73&amp;$O$3,Szolgalati_alkalmak!$I$4:$I$8000))</f>
        <v>0</v>
      </c>
      <c r="R73">
        <f>SUM(SUMIF(Szolgalati_alkalmak!$AC$4:$AC$8000,$R$1&amp;$N73,Szolgalati_alkalmak!$H$4:$H$8000),SUMIF(Szolgalati_alkalmak!$AC$4:$AC$8000,$R$1&amp;$N73,Szolgalati_alkalmak!$I$4:$I$8000),SUMIF(Szolgalati_alkalmak!$AC$4:$AC$8000,$R$1&amp;$N73&amp;$O$3,Szolgalati_alkalmak!$H$4:$H$8000),SUMIF(Szolgalati_alkalmak!$AC$4:$AC$8000,$R$1&amp;$N73&amp;$O$3,Szolgalati_alkalmak!$I$4:$I$8000))</f>
        <v>0</v>
      </c>
      <c r="S73">
        <f>SUM(SUMIF(Szolgalati_alkalmak!$AC$4:$AC$8000,$S$1&amp;$N73,Szolgalati_alkalmak!$H$4:$H$8000),SUMIF(Szolgalati_alkalmak!$AC$4:$AC$8000,$S$1&amp;$N73,Szolgalati_alkalmak!$I$4:$I$8000),SUMIF(Szolgalati_alkalmak!$AC$4:$AC$8000,$S$1&amp;$N73&amp;$O$3,Szolgalati_alkalmak!$H$4:$H$8000),SUMIF(Szolgalati_alkalmak!$AC$4:$AC$8000,$S$1&amp;$N73&amp;$O$3,Szolgalati_alkalmak!$I$4:$I$8000))</f>
        <v>0</v>
      </c>
      <c r="T73">
        <f>SUM(SUMIF(Szolgalati_alkalmak!$AC$4:$AC$8000,$T$1&amp;$N73,Szolgalati_alkalmak!$H$4:$H$8000),SUMIF(Szolgalati_alkalmak!$AC$4:$AC$8000,$T$1&amp;$N73,Szolgalati_alkalmak!$I$4:$I$8000),SUMIF(Szolgalati_alkalmak!$AC$4:$AC$8000,$T$1&amp;$N73&amp;$O$3,Szolgalati_alkalmak!$H$4:$H$8000),SUMIF(Szolgalati_alkalmak!$AC$4:$AC$8000,$T$1&amp;$N73&amp;$O$3,Szolgalati_alkalmak!$I$4:$I$8000))</f>
        <v>0</v>
      </c>
      <c r="U73">
        <f>SUM(SUMIF(Szolgalati_alkalmak!$AC$4:$AC$8000,$U$1&amp;$N73,Szolgalati_alkalmak!$H$4:$H$8000),SUMIF(Szolgalati_alkalmak!$AC$4:$AC$8000,$U$1&amp;$N73,Szolgalati_alkalmak!$I$4:$I$8000),SUMIF(Szolgalati_alkalmak!$AC$4:$AC$8000,$U$1&amp;$N73&amp;$O$3,Szolgalati_alkalmak!$H$4:$H$8000),SUMIF(Szolgalati_alkalmak!$AC$4:$AC$8000,$U$1&amp;$N73&amp;$O$3,Szolgalati_alkalmak!$I$4:$I$8000))</f>
        <v>0</v>
      </c>
      <c r="V73">
        <f>SUM(SUMIF(Szolgalati_alkalmak!$AC$4:$AC$8000,$V$1&amp;$N73,Szolgalati_alkalmak!$H$4:$H$8000),SUMIF(Szolgalati_alkalmak!$AC$4:$AC$8000,$V$1&amp;$N73,Szolgalati_alkalmak!$I$4:$I$8000),SUMIF(Szolgalati_alkalmak!$AC$4:$AC$8000,$V$1&amp;$N73&amp;$O$3,Szolgalati_alkalmak!$H$4:$H$8000),SUMIF(Szolgalati_alkalmak!$AC$4:$AC$8000,$V$1&amp;$N73&amp;$O$3,Szolgalati_alkalmak!$I$4:$I$8000))</f>
        <v>0</v>
      </c>
      <c r="W73">
        <f>SUM(SUMIF(Szolgalati_alkalmak!$AC$4:$AC$8000,$W$1&amp;$N73,Szolgalati_alkalmak!$H$4:$H$8000),SUMIF(Szolgalati_alkalmak!$AC$4:$AC$8000,$W$1&amp;$N73,Szolgalati_alkalmak!$I$4:$I$8000),SUMIF(Szolgalati_alkalmak!$AC$4:$AC$8000,$W$1&amp;$N73&amp;$O$3,Szolgalati_alkalmak!$H$4:$H$8000),SUMIF(Szolgalati_alkalmak!$AC$4:$AC$8000,$W$1&amp;$N73&amp;$O$3,Szolgalati_alkalmak!$I$4:$I$8000))</f>
        <v>0</v>
      </c>
      <c r="X73">
        <f>SUM(SUMIF(Szolgalati_alkalmak!$AC$4:$AC$8000,$X$1&amp;$N73,Szolgalati_alkalmak!$H$4:$H$8000),SUMIF(Szolgalati_alkalmak!$AC$4:$AC$8000,$X$1&amp;$N73,Szolgalati_alkalmak!$I$4:$I$8000),SUMIF(Szolgalati_alkalmak!$AC$4:$AC$8000,$X$1&amp;$N73&amp;$O$3,Szolgalati_alkalmak!$H$4:$H$8000),SUMIF(Szolgalati_alkalmak!$AC$4:$AC$8000,$X$1&amp;$N73&amp;$O$3,Szolgalati_alkalmak!$I$4:$I$8000))</f>
        <v>0</v>
      </c>
      <c r="Y73">
        <f>SUM(SUMIF(Szolgalati_alkalmak!$AC$4:$AC$8000,$Y$1&amp;$N73,Szolgalati_alkalmak!$H$4:$H$8000),SUMIF(Szolgalati_alkalmak!$AC$4:$AC$8000,$Y$1&amp;$N73,Szolgalati_alkalmak!$I$4:$I$8000),SUMIF(Szolgalati_alkalmak!$AC$4:$AC$8000,$Y$1&amp;$N73&amp;$O$3,Szolgalati_alkalmak!$H$4:$H$8000),SUMIF(Szolgalati_alkalmak!$AC$4:$AC$8000,$Y$1&amp;$N73&amp;$O$3,Szolgalati_alkalmak!$I$4:$I$8000))</f>
        <v>0</v>
      </c>
    </row>
    <row r="74" spans="1:25" x14ac:dyDescent="0.25">
      <c r="A74" s="21"/>
      <c r="B74" s="24" t="s">
        <v>196</v>
      </c>
      <c r="C74" s="82">
        <f t="shared" si="68"/>
        <v>0</v>
      </c>
      <c r="D74" s="82">
        <f t="shared" si="69"/>
        <v>0</v>
      </c>
      <c r="E74" s="82">
        <f t="shared" si="70"/>
        <v>0</v>
      </c>
      <c r="F74" s="82">
        <f t="shared" si="71"/>
        <v>0</v>
      </c>
      <c r="G74" s="82">
        <f t="shared" si="72"/>
        <v>0</v>
      </c>
      <c r="H74" s="82">
        <f t="shared" si="73"/>
        <v>0</v>
      </c>
      <c r="I74" s="82">
        <f t="shared" si="74"/>
        <v>0</v>
      </c>
      <c r="J74" s="82">
        <f t="shared" si="75"/>
        <v>0</v>
      </c>
      <c r="K74" s="82">
        <f t="shared" si="76"/>
        <v>0</v>
      </c>
      <c r="L74" s="109">
        <f t="shared" si="77"/>
        <v>0</v>
      </c>
      <c r="M74" s="117">
        <f t="shared" si="57"/>
        <v>0</v>
      </c>
      <c r="N74" t="s">
        <v>404</v>
      </c>
      <c r="P74">
        <f>SUM(SUMIF(Szolgalati_alkalmak!$AC$4:$AC$8000,$P$1&amp;$N74&amp;$O$2,Szolgalati_alkalmak!$H$4:$H$8000),SUMIF(Szolgalati_alkalmak!$AC$4:$AC$8000,$P$1&amp;$N74&amp;$O$2,Szolgalati_alkalmak!$I$4:$I$8000),SUMIF(Szolgalati_alkalmak!$AC$4:$AC$8000,$P$1&amp;$N74&amp;$O$4,Szolgalati_alkalmak!$H$4:$H$8000),SUMIF(Szolgalati_alkalmak!$AC$4:$AC$8000,$P$1&amp;$N74&amp;$O$4,Szolgalati_alkalmak!$I$4:$I$8000))</f>
        <v>0</v>
      </c>
      <c r="Q74">
        <f>SUM(SUMIF(Szolgalati_alkalmak!$AC$4:$AC$8000,$Q$1&amp;$N74&amp;$O$2,Szolgalati_alkalmak!$H$4:$H$8000),SUMIF(Szolgalati_alkalmak!$AC$4:$AC$8000,$Q$1&amp;$N74&amp;$O$2,Szolgalati_alkalmak!$I$4:$I$8000),SUMIF(Szolgalati_alkalmak!$AC$4:$AC$8000,$Q$1&amp;$N74&amp;$O$4,Szolgalati_alkalmak!$H$4:$H$8000),SUMIF(Szolgalati_alkalmak!$AC$4:$AC$8000,$Q$1&amp;$N74&amp;$O$4,Szolgalati_alkalmak!$I$4:$I$8000))</f>
        <v>0</v>
      </c>
      <c r="R74">
        <f>SUM(SUMIF(Szolgalati_alkalmak!$AC$4:$AC$8000,$R$1&amp;$N74&amp;$O$2,Szolgalati_alkalmak!$H$4:$H$8000),SUMIF(Szolgalati_alkalmak!$AC$4:$AC$8000,$R$1&amp;$N74&amp;$O$2,Szolgalati_alkalmak!$I$4:$I$8000),SUMIF(Szolgalati_alkalmak!$AC$4:$AC$8000,$R$1&amp;$N74&amp;$O$4,Szolgalati_alkalmak!$H$4:$H$8000),SUMIF(Szolgalati_alkalmak!$AC$4:$AC$8000,$R$1&amp;$N74&amp;$O$4,Szolgalati_alkalmak!$I$4:$I$8000))</f>
        <v>0</v>
      </c>
      <c r="S74">
        <f>SUM(SUMIF(Szolgalati_alkalmak!$AC$4:$AC$8000,$S$1&amp;$N74&amp;$O$2,Szolgalati_alkalmak!$H$4:$H$8000),SUMIF(Szolgalati_alkalmak!$AC$4:$AC$8000,$S$1&amp;$N74&amp;$O$2,Szolgalati_alkalmak!$I$4:$I$8000),SUMIF(Szolgalati_alkalmak!$AC$4:$AC$8000,$S$1&amp;$N74&amp;$O$4,Szolgalati_alkalmak!$H$4:$H$8000),SUMIF(Szolgalati_alkalmak!$AC$4:$AC$8000,$S$1&amp;$N74&amp;$O$4,Szolgalati_alkalmak!$I$4:$I$8000))</f>
        <v>0</v>
      </c>
      <c r="T74">
        <f>SUM(SUMIF(Szolgalati_alkalmak!$AC$4:$AC$8000,$T$1&amp;$N74&amp;$O$2,Szolgalati_alkalmak!$H$4:$H$8000),SUMIF(Szolgalati_alkalmak!$AC$4:$AC$8000,$T$1&amp;$N74&amp;$O$2,Szolgalati_alkalmak!$I$4:$I$8000),SUMIF(Szolgalati_alkalmak!$AC$4:$AC$8000,$T$1&amp;$N74&amp;$O$4,Szolgalati_alkalmak!$H$4:$H$8000),SUMIF(Szolgalati_alkalmak!$AC$4:$AC$8000,$T$1&amp;$N74&amp;$O$4,Szolgalati_alkalmak!$I$4:$I$8000))</f>
        <v>0</v>
      </c>
      <c r="U74">
        <f>SUM(SUMIF(Szolgalati_alkalmak!$AC$4:$AC$8000,$U$1&amp;$N74&amp;$O$2,Szolgalati_alkalmak!$H$4:$H$8000),SUMIF(Szolgalati_alkalmak!$AC$4:$AC$8000,$U$1&amp;$N74&amp;$O$2,Szolgalati_alkalmak!$I$4:$I$8000),SUMIF(Szolgalati_alkalmak!$AC$4:$AC$8000,$U$1&amp;$N74&amp;$O$4,Szolgalati_alkalmak!$H$4:$H$8000),SUMIF(Szolgalati_alkalmak!$AC$4:$AC$8000,$U$1&amp;$N74&amp;$O$4,Szolgalati_alkalmak!$I$4:$I$8000))</f>
        <v>0</v>
      </c>
      <c r="V74">
        <f>SUM(SUMIF(Szolgalati_alkalmak!$AC$4:$AC$8000,$V$1&amp;$N74&amp;$O$2,Szolgalati_alkalmak!$H$4:$H$8000),SUMIF(Szolgalati_alkalmak!$AC$4:$AC$8000,$V$1&amp;$N74&amp;$O$2,Szolgalati_alkalmak!$I$4:$I$8000),SUMIF(Szolgalati_alkalmak!$AC$4:$AC$8000,$V$1&amp;$N74&amp;$O$4,Szolgalati_alkalmak!$H$4:$H$8000),SUMIF(Szolgalati_alkalmak!$AC$4:$AC$8000,$V$1&amp;$N74&amp;$O$4,Szolgalati_alkalmak!$I$4:$I$8000))</f>
        <v>0</v>
      </c>
      <c r="W74">
        <f>SUM(SUMIF(Szolgalati_alkalmak!$AC$4:$AC$8000,$W$1&amp;$N74&amp;$O$2,Szolgalati_alkalmak!$H$4:$H$8000),SUMIF(Szolgalati_alkalmak!$AC$4:$AC$8000,$W$1&amp;$N74&amp;$O$2,Szolgalati_alkalmak!$I$4:$I$8000),SUMIF(Szolgalati_alkalmak!$AC$4:$AC$8000,$W$1&amp;$N74&amp;$O$4,Szolgalati_alkalmak!$H$4:$H$8000),SUMIF(Szolgalati_alkalmak!$AC$4:$AC$8000,$W$1&amp;$N74&amp;$O$4,Szolgalati_alkalmak!$I$4:$I$8000))</f>
        <v>0</v>
      </c>
      <c r="X74">
        <f>SUM(SUMIF(Szolgalati_alkalmak!$AC$4:$AC$8000,$X$1&amp;$N74&amp;$O$2,Szolgalati_alkalmak!$H$4:$H$8000),SUMIF(Szolgalati_alkalmak!$AC$4:$AC$8000,$X$1&amp;$N74&amp;$O$2,Szolgalati_alkalmak!$I$4:$I$8000),SUMIF(Szolgalati_alkalmak!$AC$4:$AC$8000,$X$1&amp;$N74&amp;$O$4,Szolgalati_alkalmak!$H$4:$H$8000),SUMIF(Szolgalati_alkalmak!$AC$4:$AC$8000,$X$1&amp;$N74&amp;$O$4,Szolgalati_alkalmak!$I$4:$I$8000))</f>
        <v>0</v>
      </c>
      <c r="Y74">
        <f>SUM(SUMIF(Szolgalati_alkalmak!$AC$4:$AC$8000,$Y$1&amp;$N74&amp;$O$2,Szolgalati_alkalmak!$H$4:$H$8000),SUMIF(Szolgalati_alkalmak!$AC$4:$AC$8000,$Y$1&amp;$N74&amp;$O$2,Szolgalati_alkalmak!$I$4:$I$8000),SUMIF(Szolgalati_alkalmak!$AC$4:$AC$8000,$Y$1&amp;$N74&amp;$O$4,Szolgalati_alkalmak!$H$4:$H$8000),SUMIF(Szolgalati_alkalmak!$AC$4:$AC$8000,$Y$1&amp;$N74&amp;$O$4,Szolgalati_alkalmak!$I$4:$I$8000))</f>
        <v>0</v>
      </c>
    </row>
    <row r="75" spans="1:25" x14ac:dyDescent="0.25">
      <c r="A75" s="21"/>
      <c r="B75" s="22" t="s">
        <v>339</v>
      </c>
      <c r="C75" s="82">
        <f t="shared" si="68"/>
        <v>0</v>
      </c>
      <c r="D75" s="82">
        <f t="shared" si="69"/>
        <v>0</v>
      </c>
      <c r="E75" s="82">
        <f t="shared" si="70"/>
        <v>0</v>
      </c>
      <c r="F75" s="82">
        <f t="shared" si="71"/>
        <v>0</v>
      </c>
      <c r="G75" s="82">
        <f t="shared" si="72"/>
        <v>0</v>
      </c>
      <c r="H75" s="82">
        <f t="shared" si="73"/>
        <v>0</v>
      </c>
      <c r="I75" s="82">
        <f t="shared" si="74"/>
        <v>0</v>
      </c>
      <c r="J75" s="82">
        <f t="shared" si="75"/>
        <v>0</v>
      </c>
      <c r="K75" s="82">
        <f t="shared" si="76"/>
        <v>0</v>
      </c>
      <c r="L75" s="109">
        <f t="shared" si="77"/>
        <v>0</v>
      </c>
      <c r="M75" s="117">
        <f t="shared" si="57"/>
        <v>0</v>
      </c>
      <c r="N75" t="s">
        <v>405</v>
      </c>
      <c r="P75">
        <f>SUM(SUMIF(Szolgalati_alkalmak!$AC$4:$AC$8000,$P$1&amp;$N75,Szolgalati_alkalmak!$H$4:$H$8000),SUMIF(Szolgalati_alkalmak!$AC$4:$AC$8000,$P$1&amp;$N75,Szolgalati_alkalmak!$I$4:$I$8000),SUMIF(Szolgalati_alkalmak!$AC$4:$AC$8000,$P$1&amp;$N75&amp;$O$3,Szolgalati_alkalmak!$H$4:$H$8000),SUMIF(Szolgalati_alkalmak!$AC$4:$AC$8000,$P$1&amp;$N75&amp;$O$3,Szolgalati_alkalmak!$I$4:$I$8000))</f>
        <v>0</v>
      </c>
      <c r="Q75">
        <f>SUM(SUMIF(Szolgalati_alkalmak!$AC$4:$AC$8000,$Q$1&amp;$N75,Szolgalati_alkalmak!$H$4:$H$8000),SUMIF(Szolgalati_alkalmak!$AC$4:$AC$8000,$Q$1&amp;$N75,Szolgalati_alkalmak!$I$4:$I$8000),SUMIF(Szolgalati_alkalmak!$AC$4:$AC$8000,$Q$1&amp;$N75&amp;$O$3,Szolgalati_alkalmak!$H$4:$H$8000),SUMIF(Szolgalati_alkalmak!$AC$4:$AC$8000,$Q$1&amp;$N75&amp;$O$3,Szolgalati_alkalmak!$I$4:$I$8000))</f>
        <v>0</v>
      </c>
      <c r="R75">
        <f>SUM(SUMIF(Szolgalati_alkalmak!$AC$4:$AC$8000,$R$1&amp;$N75,Szolgalati_alkalmak!$H$4:$H$8000),SUMIF(Szolgalati_alkalmak!$AC$4:$AC$8000,$R$1&amp;$N75,Szolgalati_alkalmak!$I$4:$I$8000),SUMIF(Szolgalati_alkalmak!$AC$4:$AC$8000,$R$1&amp;$N75&amp;$O$3,Szolgalati_alkalmak!$H$4:$H$8000),SUMIF(Szolgalati_alkalmak!$AC$4:$AC$8000,$R$1&amp;$N75&amp;$O$3,Szolgalati_alkalmak!$I$4:$I$8000))</f>
        <v>0</v>
      </c>
      <c r="S75">
        <f>SUM(SUMIF(Szolgalati_alkalmak!$AC$4:$AC$8000,$S$1&amp;$N75,Szolgalati_alkalmak!$H$4:$H$8000),SUMIF(Szolgalati_alkalmak!$AC$4:$AC$8000,$S$1&amp;$N75,Szolgalati_alkalmak!$I$4:$I$8000),SUMIF(Szolgalati_alkalmak!$AC$4:$AC$8000,$S$1&amp;$N75&amp;$O$3,Szolgalati_alkalmak!$H$4:$H$8000),SUMIF(Szolgalati_alkalmak!$AC$4:$AC$8000,$S$1&amp;$N75&amp;$O$3,Szolgalati_alkalmak!$I$4:$I$8000))</f>
        <v>0</v>
      </c>
      <c r="T75">
        <f>SUM(SUMIF(Szolgalati_alkalmak!$AC$4:$AC$8000,$T$1&amp;$N75,Szolgalati_alkalmak!$H$4:$H$8000),SUMIF(Szolgalati_alkalmak!$AC$4:$AC$8000,$T$1&amp;$N75,Szolgalati_alkalmak!$I$4:$I$8000),SUMIF(Szolgalati_alkalmak!$AC$4:$AC$8000,$T$1&amp;$N75&amp;$O$3,Szolgalati_alkalmak!$H$4:$H$8000),SUMIF(Szolgalati_alkalmak!$AC$4:$AC$8000,$T$1&amp;$N75&amp;$O$3,Szolgalati_alkalmak!$I$4:$I$8000))</f>
        <v>0</v>
      </c>
      <c r="U75">
        <f>SUM(SUMIF(Szolgalati_alkalmak!$AC$4:$AC$8000,$U$1&amp;$N75,Szolgalati_alkalmak!$H$4:$H$8000),SUMIF(Szolgalati_alkalmak!$AC$4:$AC$8000,$U$1&amp;$N75,Szolgalati_alkalmak!$I$4:$I$8000),SUMIF(Szolgalati_alkalmak!$AC$4:$AC$8000,$U$1&amp;$N75&amp;$O$3,Szolgalati_alkalmak!$H$4:$H$8000),SUMIF(Szolgalati_alkalmak!$AC$4:$AC$8000,$U$1&amp;$N75&amp;$O$3,Szolgalati_alkalmak!$I$4:$I$8000))</f>
        <v>0</v>
      </c>
      <c r="V75">
        <f>SUM(SUMIF(Szolgalati_alkalmak!$AC$4:$AC$8000,$V$1&amp;$N75,Szolgalati_alkalmak!$H$4:$H$8000),SUMIF(Szolgalati_alkalmak!$AC$4:$AC$8000,$V$1&amp;$N75,Szolgalati_alkalmak!$I$4:$I$8000),SUMIF(Szolgalati_alkalmak!$AC$4:$AC$8000,$V$1&amp;$N75&amp;$O$3,Szolgalati_alkalmak!$H$4:$H$8000),SUMIF(Szolgalati_alkalmak!$AC$4:$AC$8000,$V$1&amp;$N75&amp;$O$3,Szolgalati_alkalmak!$I$4:$I$8000))</f>
        <v>0</v>
      </c>
      <c r="W75">
        <f>SUM(SUMIF(Szolgalati_alkalmak!$AC$4:$AC$8000,$W$1&amp;$N75,Szolgalati_alkalmak!$H$4:$H$8000),SUMIF(Szolgalati_alkalmak!$AC$4:$AC$8000,$W$1&amp;$N75,Szolgalati_alkalmak!$I$4:$I$8000),SUMIF(Szolgalati_alkalmak!$AC$4:$AC$8000,$W$1&amp;$N75&amp;$O$3,Szolgalati_alkalmak!$H$4:$H$8000),SUMIF(Szolgalati_alkalmak!$AC$4:$AC$8000,$W$1&amp;$N75&amp;$O$3,Szolgalati_alkalmak!$I$4:$I$8000))</f>
        <v>0</v>
      </c>
      <c r="X75">
        <f>SUM(SUMIF(Szolgalati_alkalmak!$AC$4:$AC$8000,$X$1&amp;$N75,Szolgalati_alkalmak!$H$4:$H$8000),SUMIF(Szolgalati_alkalmak!$AC$4:$AC$8000,$X$1&amp;$N75,Szolgalati_alkalmak!$I$4:$I$8000),SUMIF(Szolgalati_alkalmak!$AC$4:$AC$8000,$X$1&amp;$N75&amp;$O$3,Szolgalati_alkalmak!$H$4:$H$8000),SUMIF(Szolgalati_alkalmak!$AC$4:$AC$8000,$X$1&amp;$N75&amp;$O$3,Szolgalati_alkalmak!$I$4:$I$8000))</f>
        <v>0</v>
      </c>
      <c r="Y75">
        <f>SUM(SUMIF(Szolgalati_alkalmak!$AC$4:$AC$8000,$Y$1&amp;$N75,Szolgalati_alkalmak!$H$4:$H$8000),SUMIF(Szolgalati_alkalmak!$AC$4:$AC$8000,$Y$1&amp;$N75,Szolgalati_alkalmak!$I$4:$I$8000),SUMIF(Szolgalati_alkalmak!$AC$4:$AC$8000,$Y$1&amp;$N75&amp;$O$3,Szolgalati_alkalmak!$H$4:$H$8000),SUMIF(Szolgalati_alkalmak!$AC$4:$AC$8000,$Y$1&amp;$N75&amp;$O$3,Szolgalati_alkalmak!$I$4:$I$8000))</f>
        <v>0</v>
      </c>
    </row>
    <row r="76" spans="1:25" x14ac:dyDescent="0.25">
      <c r="A76" s="21"/>
      <c r="B76" s="24" t="s">
        <v>196</v>
      </c>
      <c r="C76" s="82">
        <f t="shared" si="68"/>
        <v>0</v>
      </c>
      <c r="D76" s="82">
        <f t="shared" si="69"/>
        <v>0</v>
      </c>
      <c r="E76" s="82">
        <f t="shared" si="70"/>
        <v>0</v>
      </c>
      <c r="F76" s="82">
        <f t="shared" si="71"/>
        <v>0</v>
      </c>
      <c r="G76" s="82">
        <f t="shared" si="72"/>
        <v>0</v>
      </c>
      <c r="H76" s="82">
        <f t="shared" si="73"/>
        <v>0</v>
      </c>
      <c r="I76" s="82">
        <f t="shared" si="74"/>
        <v>0</v>
      </c>
      <c r="J76" s="82">
        <f t="shared" si="75"/>
        <v>0</v>
      </c>
      <c r="K76" s="82">
        <f t="shared" si="76"/>
        <v>0</v>
      </c>
      <c r="L76" s="109">
        <f t="shared" si="77"/>
        <v>0</v>
      </c>
      <c r="M76" s="117">
        <f t="shared" si="57"/>
        <v>0</v>
      </c>
      <c r="N76" t="s">
        <v>405</v>
      </c>
      <c r="P76">
        <f>SUM(SUMIF(Szolgalati_alkalmak!$AC$4:$AC$8000,$P$1&amp;$N76&amp;$O$2,Szolgalati_alkalmak!$H$4:$H$8000),SUMIF(Szolgalati_alkalmak!$AC$4:$AC$8000,$P$1&amp;$N76&amp;$O$2,Szolgalati_alkalmak!$I$4:$I$8000),SUMIF(Szolgalati_alkalmak!$AC$4:$AC$8000,$P$1&amp;$N76&amp;$O$4,Szolgalati_alkalmak!$H$4:$H$8000),SUMIF(Szolgalati_alkalmak!$AC$4:$AC$8000,$P$1&amp;$N76&amp;$O$4,Szolgalati_alkalmak!$I$4:$I$8000))</f>
        <v>0</v>
      </c>
      <c r="Q76">
        <f>SUM(SUMIF(Szolgalati_alkalmak!$AC$4:$AC$8000,$Q$1&amp;$N76&amp;$O$2,Szolgalati_alkalmak!$H$4:$H$8000),SUMIF(Szolgalati_alkalmak!$AC$4:$AC$8000,$Q$1&amp;$N76&amp;$O$2,Szolgalati_alkalmak!$I$4:$I$8000),SUMIF(Szolgalati_alkalmak!$AC$4:$AC$8000,$Q$1&amp;$N76&amp;$O$4,Szolgalati_alkalmak!$H$4:$H$8000),SUMIF(Szolgalati_alkalmak!$AC$4:$AC$8000,$Q$1&amp;$N76&amp;$O$4,Szolgalati_alkalmak!$I$4:$I$8000))</f>
        <v>0</v>
      </c>
      <c r="R76">
        <f>SUM(SUMIF(Szolgalati_alkalmak!$AC$4:$AC$8000,$R$1&amp;$N76&amp;$O$2,Szolgalati_alkalmak!$H$4:$H$8000),SUMIF(Szolgalati_alkalmak!$AC$4:$AC$8000,$R$1&amp;$N76&amp;$O$2,Szolgalati_alkalmak!$I$4:$I$8000),SUMIF(Szolgalati_alkalmak!$AC$4:$AC$8000,$R$1&amp;$N76&amp;$O$4,Szolgalati_alkalmak!$H$4:$H$8000),SUMIF(Szolgalati_alkalmak!$AC$4:$AC$8000,$R$1&amp;$N76&amp;$O$4,Szolgalati_alkalmak!$I$4:$I$8000))</f>
        <v>0</v>
      </c>
      <c r="S76">
        <f>SUM(SUMIF(Szolgalati_alkalmak!$AC$4:$AC$8000,$S$1&amp;$N76&amp;$O$2,Szolgalati_alkalmak!$H$4:$H$8000),SUMIF(Szolgalati_alkalmak!$AC$4:$AC$8000,$S$1&amp;$N76&amp;$O$2,Szolgalati_alkalmak!$I$4:$I$8000),SUMIF(Szolgalati_alkalmak!$AC$4:$AC$8000,$S$1&amp;$N76&amp;$O$4,Szolgalati_alkalmak!$H$4:$H$8000),SUMIF(Szolgalati_alkalmak!$AC$4:$AC$8000,$S$1&amp;$N76&amp;$O$4,Szolgalati_alkalmak!$I$4:$I$8000))</f>
        <v>0</v>
      </c>
      <c r="T76">
        <f>SUM(SUMIF(Szolgalati_alkalmak!$AC$4:$AC$8000,$T$1&amp;$N76&amp;$O$2,Szolgalati_alkalmak!$H$4:$H$8000),SUMIF(Szolgalati_alkalmak!$AC$4:$AC$8000,$T$1&amp;$N76&amp;$O$2,Szolgalati_alkalmak!$I$4:$I$8000),SUMIF(Szolgalati_alkalmak!$AC$4:$AC$8000,$T$1&amp;$N76&amp;$O$4,Szolgalati_alkalmak!$H$4:$H$8000),SUMIF(Szolgalati_alkalmak!$AC$4:$AC$8000,$T$1&amp;$N76&amp;$O$4,Szolgalati_alkalmak!$I$4:$I$8000))</f>
        <v>0</v>
      </c>
      <c r="U76">
        <f>SUM(SUMIF(Szolgalati_alkalmak!$AC$4:$AC$8000,$U$1&amp;$N76&amp;$O$2,Szolgalati_alkalmak!$H$4:$H$8000),SUMIF(Szolgalati_alkalmak!$AC$4:$AC$8000,$U$1&amp;$N76&amp;$O$2,Szolgalati_alkalmak!$I$4:$I$8000),SUMIF(Szolgalati_alkalmak!$AC$4:$AC$8000,$U$1&amp;$N76&amp;$O$4,Szolgalati_alkalmak!$H$4:$H$8000),SUMIF(Szolgalati_alkalmak!$AC$4:$AC$8000,$U$1&amp;$N76&amp;$O$4,Szolgalati_alkalmak!$I$4:$I$8000))</f>
        <v>0</v>
      </c>
      <c r="V76">
        <f>SUM(SUMIF(Szolgalati_alkalmak!$AC$4:$AC$8000,$V$1&amp;$N76&amp;$O$2,Szolgalati_alkalmak!$H$4:$H$8000),SUMIF(Szolgalati_alkalmak!$AC$4:$AC$8000,$V$1&amp;$N76&amp;$O$2,Szolgalati_alkalmak!$I$4:$I$8000),SUMIF(Szolgalati_alkalmak!$AC$4:$AC$8000,$V$1&amp;$N76&amp;$O$4,Szolgalati_alkalmak!$H$4:$H$8000),SUMIF(Szolgalati_alkalmak!$AC$4:$AC$8000,$V$1&amp;$N76&amp;$O$4,Szolgalati_alkalmak!$I$4:$I$8000))</f>
        <v>0</v>
      </c>
      <c r="W76">
        <f>SUM(SUMIF(Szolgalati_alkalmak!$AC$4:$AC$8000,$W$1&amp;$N76&amp;$O$2,Szolgalati_alkalmak!$H$4:$H$8000),SUMIF(Szolgalati_alkalmak!$AC$4:$AC$8000,$W$1&amp;$N76&amp;$O$2,Szolgalati_alkalmak!$I$4:$I$8000),SUMIF(Szolgalati_alkalmak!$AC$4:$AC$8000,$W$1&amp;$N76&amp;$O$4,Szolgalati_alkalmak!$H$4:$H$8000),SUMIF(Szolgalati_alkalmak!$AC$4:$AC$8000,$W$1&amp;$N76&amp;$O$4,Szolgalati_alkalmak!$I$4:$I$8000))</f>
        <v>0</v>
      </c>
      <c r="X76">
        <f>SUM(SUMIF(Szolgalati_alkalmak!$AC$4:$AC$8000,$X$1&amp;$N76&amp;$O$2,Szolgalati_alkalmak!$H$4:$H$8000),SUMIF(Szolgalati_alkalmak!$AC$4:$AC$8000,$X$1&amp;$N76&amp;$O$2,Szolgalati_alkalmak!$I$4:$I$8000),SUMIF(Szolgalati_alkalmak!$AC$4:$AC$8000,$X$1&amp;$N76&amp;$O$4,Szolgalati_alkalmak!$H$4:$H$8000),SUMIF(Szolgalati_alkalmak!$AC$4:$AC$8000,$X$1&amp;$N76&amp;$O$4,Szolgalati_alkalmak!$I$4:$I$8000))</f>
        <v>0</v>
      </c>
      <c r="Y76">
        <f>SUM(SUMIF(Szolgalati_alkalmak!$AC$4:$AC$8000,$Y$1&amp;$N76&amp;$O$2,Szolgalati_alkalmak!$H$4:$H$8000),SUMIF(Szolgalati_alkalmak!$AC$4:$AC$8000,$Y$1&amp;$N76&amp;$O$2,Szolgalati_alkalmak!$I$4:$I$8000),SUMIF(Szolgalati_alkalmak!$AC$4:$AC$8000,$Y$1&amp;$N76&amp;$O$4,Szolgalati_alkalmak!$H$4:$H$8000),SUMIF(Szolgalati_alkalmak!$AC$4:$AC$8000,$Y$1&amp;$N76&amp;$O$4,Szolgalati_alkalmak!$I$4:$I$8000))</f>
        <v>0</v>
      </c>
    </row>
    <row r="77" spans="1:25" x14ac:dyDescent="0.25">
      <c r="A77" s="21"/>
      <c r="B77" s="22" t="s">
        <v>340</v>
      </c>
      <c r="C77" s="82">
        <f t="shared" si="68"/>
        <v>0</v>
      </c>
      <c r="D77" s="82">
        <f t="shared" si="69"/>
        <v>0</v>
      </c>
      <c r="E77" s="82">
        <f t="shared" si="70"/>
        <v>0</v>
      </c>
      <c r="F77" s="82">
        <f t="shared" si="71"/>
        <v>0</v>
      </c>
      <c r="G77" s="82">
        <f t="shared" si="72"/>
        <v>0</v>
      </c>
      <c r="H77" s="82">
        <f t="shared" si="73"/>
        <v>0</v>
      </c>
      <c r="I77" s="82">
        <f t="shared" si="74"/>
        <v>0</v>
      </c>
      <c r="J77" s="82">
        <f t="shared" si="75"/>
        <v>0</v>
      </c>
      <c r="K77" s="82">
        <f t="shared" si="76"/>
        <v>0</v>
      </c>
      <c r="L77" s="109">
        <f t="shared" si="77"/>
        <v>0</v>
      </c>
      <c r="M77" s="117">
        <f t="shared" si="57"/>
        <v>0</v>
      </c>
      <c r="N77" t="s">
        <v>406</v>
      </c>
      <c r="P77">
        <f>SUM(SUMIF(Szolgalati_alkalmak!$AC$4:$AC$8000,$P$1&amp;$N77,Szolgalati_alkalmak!$H$4:$H$8000),SUMIF(Szolgalati_alkalmak!$AC$4:$AC$8000,$P$1&amp;$N77,Szolgalati_alkalmak!$I$4:$I$8000),SUMIF(Szolgalati_alkalmak!$AC$4:$AC$8000,$P$1&amp;$N77&amp;$O$3,Szolgalati_alkalmak!$H$4:$H$8000),SUMIF(Szolgalati_alkalmak!$AC$4:$AC$8000,$P$1&amp;$N77&amp;$O$3,Szolgalati_alkalmak!$I$4:$I$8000))</f>
        <v>0</v>
      </c>
      <c r="Q77">
        <f>SUM(SUMIF(Szolgalati_alkalmak!$AC$4:$AC$8000,$Q$1&amp;$N77,Szolgalati_alkalmak!$H$4:$H$8000),SUMIF(Szolgalati_alkalmak!$AC$4:$AC$8000,$Q$1&amp;$N77,Szolgalati_alkalmak!$I$4:$I$8000),SUMIF(Szolgalati_alkalmak!$AC$4:$AC$8000,$Q$1&amp;$N77&amp;$O$3,Szolgalati_alkalmak!$H$4:$H$8000),SUMIF(Szolgalati_alkalmak!$AC$4:$AC$8000,$Q$1&amp;$N77&amp;$O$3,Szolgalati_alkalmak!$I$4:$I$8000))</f>
        <v>0</v>
      </c>
      <c r="R77">
        <f>SUM(SUMIF(Szolgalati_alkalmak!$AC$4:$AC$8000,$R$1&amp;$N77,Szolgalati_alkalmak!$H$4:$H$8000),SUMIF(Szolgalati_alkalmak!$AC$4:$AC$8000,$R$1&amp;$N77,Szolgalati_alkalmak!$I$4:$I$8000),SUMIF(Szolgalati_alkalmak!$AC$4:$AC$8000,$R$1&amp;$N77&amp;$O$3,Szolgalati_alkalmak!$H$4:$H$8000),SUMIF(Szolgalati_alkalmak!$AC$4:$AC$8000,$R$1&amp;$N77&amp;$O$3,Szolgalati_alkalmak!$I$4:$I$8000))</f>
        <v>0</v>
      </c>
      <c r="S77">
        <f>SUM(SUMIF(Szolgalati_alkalmak!$AC$4:$AC$8000,$S$1&amp;$N77,Szolgalati_alkalmak!$H$4:$H$8000),SUMIF(Szolgalati_alkalmak!$AC$4:$AC$8000,$S$1&amp;$N77,Szolgalati_alkalmak!$I$4:$I$8000),SUMIF(Szolgalati_alkalmak!$AC$4:$AC$8000,$S$1&amp;$N77&amp;$O$3,Szolgalati_alkalmak!$H$4:$H$8000),SUMIF(Szolgalati_alkalmak!$AC$4:$AC$8000,$S$1&amp;$N77&amp;$O$3,Szolgalati_alkalmak!$I$4:$I$8000))</f>
        <v>0</v>
      </c>
      <c r="T77">
        <f>SUM(SUMIF(Szolgalati_alkalmak!$AC$4:$AC$8000,$T$1&amp;$N77,Szolgalati_alkalmak!$H$4:$H$8000),SUMIF(Szolgalati_alkalmak!$AC$4:$AC$8000,$T$1&amp;$N77,Szolgalati_alkalmak!$I$4:$I$8000),SUMIF(Szolgalati_alkalmak!$AC$4:$AC$8000,$T$1&amp;$N77&amp;$O$3,Szolgalati_alkalmak!$H$4:$H$8000),SUMIF(Szolgalati_alkalmak!$AC$4:$AC$8000,$T$1&amp;$N77&amp;$O$3,Szolgalati_alkalmak!$I$4:$I$8000))</f>
        <v>0</v>
      </c>
      <c r="U77">
        <f>SUM(SUMIF(Szolgalati_alkalmak!$AC$4:$AC$8000,$U$1&amp;$N77,Szolgalati_alkalmak!$H$4:$H$8000),SUMIF(Szolgalati_alkalmak!$AC$4:$AC$8000,$U$1&amp;$N77,Szolgalati_alkalmak!$I$4:$I$8000),SUMIF(Szolgalati_alkalmak!$AC$4:$AC$8000,$U$1&amp;$N77&amp;$O$3,Szolgalati_alkalmak!$H$4:$H$8000),SUMIF(Szolgalati_alkalmak!$AC$4:$AC$8000,$U$1&amp;$N77&amp;$O$3,Szolgalati_alkalmak!$I$4:$I$8000))</f>
        <v>0</v>
      </c>
      <c r="V77">
        <f>SUM(SUMIF(Szolgalati_alkalmak!$AC$4:$AC$8000,$V$1&amp;$N77,Szolgalati_alkalmak!$H$4:$H$8000),SUMIF(Szolgalati_alkalmak!$AC$4:$AC$8000,$V$1&amp;$N77,Szolgalati_alkalmak!$I$4:$I$8000),SUMIF(Szolgalati_alkalmak!$AC$4:$AC$8000,$V$1&amp;$N77&amp;$O$3,Szolgalati_alkalmak!$H$4:$H$8000),SUMIF(Szolgalati_alkalmak!$AC$4:$AC$8000,$V$1&amp;$N77&amp;$O$3,Szolgalati_alkalmak!$I$4:$I$8000))</f>
        <v>0</v>
      </c>
      <c r="W77">
        <f>SUM(SUMIF(Szolgalati_alkalmak!$AC$4:$AC$8000,$W$1&amp;$N77,Szolgalati_alkalmak!$H$4:$H$8000),SUMIF(Szolgalati_alkalmak!$AC$4:$AC$8000,$W$1&amp;$N77,Szolgalati_alkalmak!$I$4:$I$8000),SUMIF(Szolgalati_alkalmak!$AC$4:$AC$8000,$W$1&amp;$N77&amp;$O$3,Szolgalati_alkalmak!$H$4:$H$8000),SUMIF(Szolgalati_alkalmak!$AC$4:$AC$8000,$W$1&amp;$N77&amp;$O$3,Szolgalati_alkalmak!$I$4:$I$8000))</f>
        <v>0</v>
      </c>
      <c r="X77">
        <f>SUM(SUMIF(Szolgalati_alkalmak!$AC$4:$AC$8000,$X$1&amp;$N77,Szolgalati_alkalmak!$H$4:$H$8000),SUMIF(Szolgalati_alkalmak!$AC$4:$AC$8000,$X$1&amp;$N77,Szolgalati_alkalmak!$I$4:$I$8000),SUMIF(Szolgalati_alkalmak!$AC$4:$AC$8000,$X$1&amp;$N77&amp;$O$3,Szolgalati_alkalmak!$H$4:$H$8000),SUMIF(Szolgalati_alkalmak!$AC$4:$AC$8000,$X$1&amp;$N77&amp;$O$3,Szolgalati_alkalmak!$I$4:$I$8000))</f>
        <v>0</v>
      </c>
      <c r="Y77">
        <f>SUM(SUMIF(Szolgalati_alkalmak!$AC$4:$AC$8000,$Y$1&amp;$N77,Szolgalati_alkalmak!$H$4:$H$8000),SUMIF(Szolgalati_alkalmak!$AC$4:$AC$8000,$Y$1&amp;$N77,Szolgalati_alkalmak!$I$4:$I$8000),SUMIF(Szolgalati_alkalmak!$AC$4:$AC$8000,$Y$1&amp;$N77&amp;$O$3,Szolgalati_alkalmak!$H$4:$H$8000),SUMIF(Szolgalati_alkalmak!$AC$4:$AC$8000,$Y$1&amp;$N77&amp;$O$3,Szolgalati_alkalmak!$I$4:$I$8000))</f>
        <v>0</v>
      </c>
    </row>
    <row r="78" spans="1:25" x14ac:dyDescent="0.25">
      <c r="A78" s="21"/>
      <c r="B78" s="24" t="s">
        <v>196</v>
      </c>
      <c r="C78" s="82">
        <f t="shared" si="68"/>
        <v>0</v>
      </c>
      <c r="D78" s="82">
        <f t="shared" si="69"/>
        <v>0</v>
      </c>
      <c r="E78" s="82">
        <f t="shared" si="70"/>
        <v>0</v>
      </c>
      <c r="F78" s="82">
        <f t="shared" si="71"/>
        <v>0</v>
      </c>
      <c r="G78" s="82">
        <f t="shared" si="72"/>
        <v>0</v>
      </c>
      <c r="H78" s="82">
        <f t="shared" si="73"/>
        <v>0</v>
      </c>
      <c r="I78" s="82">
        <f t="shared" si="74"/>
        <v>0</v>
      </c>
      <c r="J78" s="82">
        <f t="shared" si="75"/>
        <v>0</v>
      </c>
      <c r="K78" s="82">
        <f t="shared" si="76"/>
        <v>0</v>
      </c>
      <c r="L78" s="109">
        <f t="shared" si="77"/>
        <v>0</v>
      </c>
      <c r="M78" s="117">
        <f t="shared" si="57"/>
        <v>0</v>
      </c>
      <c r="N78" t="s">
        <v>406</v>
      </c>
      <c r="P78">
        <f>SUM(SUMIF(Szolgalati_alkalmak!$AC$4:$AC$8000,$P$1&amp;$N78&amp;$O$2,Szolgalati_alkalmak!$H$4:$H$8000),SUMIF(Szolgalati_alkalmak!$AC$4:$AC$8000,$P$1&amp;$N78&amp;$O$2,Szolgalati_alkalmak!$I$4:$I$8000),SUMIF(Szolgalati_alkalmak!$AC$4:$AC$8000,$P$1&amp;$N78&amp;$O$4,Szolgalati_alkalmak!$H$4:$H$8000),SUMIF(Szolgalati_alkalmak!$AC$4:$AC$8000,$P$1&amp;$N78&amp;$O$4,Szolgalati_alkalmak!$I$4:$I$8000))</f>
        <v>0</v>
      </c>
      <c r="Q78">
        <f>SUM(SUMIF(Szolgalati_alkalmak!$AC$4:$AC$8000,$Q$1&amp;$N78&amp;$O$2,Szolgalati_alkalmak!$H$4:$H$8000),SUMIF(Szolgalati_alkalmak!$AC$4:$AC$8000,$Q$1&amp;$N78&amp;$O$2,Szolgalati_alkalmak!$I$4:$I$8000),SUMIF(Szolgalati_alkalmak!$AC$4:$AC$8000,$Q$1&amp;$N78&amp;$O$4,Szolgalati_alkalmak!$H$4:$H$8000),SUMIF(Szolgalati_alkalmak!$AC$4:$AC$8000,$Q$1&amp;$N78&amp;$O$4,Szolgalati_alkalmak!$I$4:$I$8000))</f>
        <v>0</v>
      </c>
      <c r="R78">
        <f>SUM(SUMIF(Szolgalati_alkalmak!$AC$4:$AC$8000,$R$1&amp;$N78&amp;$O$2,Szolgalati_alkalmak!$H$4:$H$8000),SUMIF(Szolgalati_alkalmak!$AC$4:$AC$8000,$R$1&amp;$N78&amp;$O$2,Szolgalati_alkalmak!$I$4:$I$8000),SUMIF(Szolgalati_alkalmak!$AC$4:$AC$8000,$R$1&amp;$N78&amp;$O$4,Szolgalati_alkalmak!$H$4:$H$8000),SUMIF(Szolgalati_alkalmak!$AC$4:$AC$8000,$R$1&amp;$N78&amp;$O$4,Szolgalati_alkalmak!$I$4:$I$8000))</f>
        <v>0</v>
      </c>
      <c r="S78">
        <f>SUM(SUMIF(Szolgalati_alkalmak!$AC$4:$AC$8000,$S$1&amp;$N78&amp;$O$2,Szolgalati_alkalmak!$H$4:$H$8000),SUMIF(Szolgalati_alkalmak!$AC$4:$AC$8000,$S$1&amp;$N78&amp;$O$2,Szolgalati_alkalmak!$I$4:$I$8000),SUMIF(Szolgalati_alkalmak!$AC$4:$AC$8000,$S$1&amp;$N78&amp;$O$4,Szolgalati_alkalmak!$H$4:$H$8000),SUMIF(Szolgalati_alkalmak!$AC$4:$AC$8000,$S$1&amp;$N78&amp;$O$4,Szolgalati_alkalmak!$I$4:$I$8000))</f>
        <v>0</v>
      </c>
      <c r="T78">
        <f>SUM(SUMIF(Szolgalati_alkalmak!$AC$4:$AC$8000,$T$1&amp;$N78&amp;$O$2,Szolgalati_alkalmak!$H$4:$H$8000),SUMIF(Szolgalati_alkalmak!$AC$4:$AC$8000,$T$1&amp;$N78&amp;$O$2,Szolgalati_alkalmak!$I$4:$I$8000),SUMIF(Szolgalati_alkalmak!$AC$4:$AC$8000,$T$1&amp;$N78&amp;$O$4,Szolgalati_alkalmak!$H$4:$H$8000),SUMIF(Szolgalati_alkalmak!$AC$4:$AC$8000,$T$1&amp;$N78&amp;$O$4,Szolgalati_alkalmak!$I$4:$I$8000))</f>
        <v>0</v>
      </c>
      <c r="U78">
        <f>SUM(SUMIF(Szolgalati_alkalmak!$AC$4:$AC$8000,$U$1&amp;$N78&amp;$O$2,Szolgalati_alkalmak!$H$4:$H$8000),SUMIF(Szolgalati_alkalmak!$AC$4:$AC$8000,$U$1&amp;$N78&amp;$O$2,Szolgalati_alkalmak!$I$4:$I$8000),SUMIF(Szolgalati_alkalmak!$AC$4:$AC$8000,$U$1&amp;$N78&amp;$O$4,Szolgalati_alkalmak!$H$4:$H$8000),SUMIF(Szolgalati_alkalmak!$AC$4:$AC$8000,$U$1&amp;$N78&amp;$O$4,Szolgalati_alkalmak!$I$4:$I$8000))</f>
        <v>0</v>
      </c>
      <c r="V78">
        <f>SUM(SUMIF(Szolgalati_alkalmak!$AC$4:$AC$8000,$V$1&amp;$N78&amp;$O$2,Szolgalati_alkalmak!$H$4:$H$8000),SUMIF(Szolgalati_alkalmak!$AC$4:$AC$8000,$V$1&amp;$N78&amp;$O$2,Szolgalati_alkalmak!$I$4:$I$8000),SUMIF(Szolgalati_alkalmak!$AC$4:$AC$8000,$V$1&amp;$N78&amp;$O$4,Szolgalati_alkalmak!$H$4:$H$8000),SUMIF(Szolgalati_alkalmak!$AC$4:$AC$8000,$V$1&amp;$N78&amp;$O$4,Szolgalati_alkalmak!$I$4:$I$8000))</f>
        <v>0</v>
      </c>
      <c r="W78">
        <f>SUM(SUMIF(Szolgalati_alkalmak!$AC$4:$AC$8000,$W$1&amp;$N78&amp;$O$2,Szolgalati_alkalmak!$H$4:$H$8000),SUMIF(Szolgalati_alkalmak!$AC$4:$AC$8000,$W$1&amp;$N78&amp;$O$2,Szolgalati_alkalmak!$I$4:$I$8000),SUMIF(Szolgalati_alkalmak!$AC$4:$AC$8000,$W$1&amp;$N78&amp;$O$4,Szolgalati_alkalmak!$H$4:$H$8000),SUMIF(Szolgalati_alkalmak!$AC$4:$AC$8000,$W$1&amp;$N78&amp;$O$4,Szolgalati_alkalmak!$I$4:$I$8000))</f>
        <v>0</v>
      </c>
      <c r="X78">
        <f>SUM(SUMIF(Szolgalati_alkalmak!$AC$4:$AC$8000,$X$1&amp;$N78&amp;$O$2,Szolgalati_alkalmak!$H$4:$H$8000),SUMIF(Szolgalati_alkalmak!$AC$4:$AC$8000,$X$1&amp;$N78&amp;$O$2,Szolgalati_alkalmak!$I$4:$I$8000),SUMIF(Szolgalati_alkalmak!$AC$4:$AC$8000,$X$1&amp;$N78&amp;$O$4,Szolgalati_alkalmak!$H$4:$H$8000),SUMIF(Szolgalati_alkalmak!$AC$4:$AC$8000,$X$1&amp;$N78&amp;$O$4,Szolgalati_alkalmak!$I$4:$I$8000))</f>
        <v>0</v>
      </c>
      <c r="Y78">
        <f>SUM(SUMIF(Szolgalati_alkalmak!$AC$4:$AC$8000,$Y$1&amp;$N78&amp;$O$2,Szolgalati_alkalmak!$H$4:$H$8000),SUMIF(Szolgalati_alkalmak!$AC$4:$AC$8000,$Y$1&amp;$N78&amp;$O$2,Szolgalati_alkalmak!$I$4:$I$8000),SUMIF(Szolgalati_alkalmak!$AC$4:$AC$8000,$Y$1&amp;$N78&amp;$O$4,Szolgalati_alkalmak!$H$4:$H$8000),SUMIF(Szolgalati_alkalmak!$AC$4:$AC$8000,$Y$1&amp;$N78&amp;$O$4,Szolgalati_alkalmak!$I$4:$I$8000))</f>
        <v>0</v>
      </c>
    </row>
    <row r="79" spans="1:25" x14ac:dyDescent="0.25">
      <c r="A79" s="21"/>
      <c r="B79" s="22" t="s">
        <v>341</v>
      </c>
      <c r="C79" s="82">
        <f t="shared" si="68"/>
        <v>0</v>
      </c>
      <c r="D79" s="82">
        <f t="shared" si="69"/>
        <v>0</v>
      </c>
      <c r="E79" s="82">
        <f t="shared" si="70"/>
        <v>0</v>
      </c>
      <c r="F79" s="82">
        <f t="shared" si="71"/>
        <v>0</v>
      </c>
      <c r="G79" s="82">
        <f t="shared" si="72"/>
        <v>0</v>
      </c>
      <c r="H79" s="82">
        <f t="shared" si="73"/>
        <v>0</v>
      </c>
      <c r="I79" s="82">
        <f t="shared" si="74"/>
        <v>0</v>
      </c>
      <c r="J79" s="82">
        <f t="shared" si="75"/>
        <v>0</v>
      </c>
      <c r="K79" s="82">
        <f t="shared" si="76"/>
        <v>0</v>
      </c>
      <c r="L79" s="109">
        <f t="shared" si="77"/>
        <v>0</v>
      </c>
      <c r="M79" s="117">
        <f t="shared" si="57"/>
        <v>0</v>
      </c>
      <c r="N79" t="s">
        <v>407</v>
      </c>
      <c r="P79">
        <f>SUM(SUMIF(Szolgalati_alkalmak!$AC$4:$AC$8000,$P$1&amp;$N79,Szolgalati_alkalmak!$H$4:$H$8000),SUMIF(Szolgalati_alkalmak!$AC$4:$AC$8000,$P$1&amp;$N79,Szolgalati_alkalmak!$I$4:$I$8000),SUMIF(Szolgalati_alkalmak!$AC$4:$AC$8000,$P$1&amp;$N79&amp;$O$3,Szolgalati_alkalmak!$H$4:$H$8000),SUMIF(Szolgalati_alkalmak!$AC$4:$AC$8000,$P$1&amp;$N79&amp;$O$3,Szolgalati_alkalmak!$I$4:$I$8000))</f>
        <v>0</v>
      </c>
      <c r="Q79">
        <f>SUM(SUMIF(Szolgalati_alkalmak!$AC$4:$AC$8000,$Q$1&amp;$N79,Szolgalati_alkalmak!$H$4:$H$8000),SUMIF(Szolgalati_alkalmak!$AC$4:$AC$8000,$Q$1&amp;$N79,Szolgalati_alkalmak!$I$4:$I$8000),SUMIF(Szolgalati_alkalmak!$AC$4:$AC$8000,$Q$1&amp;$N79&amp;$O$3,Szolgalati_alkalmak!$H$4:$H$8000),SUMIF(Szolgalati_alkalmak!$AC$4:$AC$8000,$Q$1&amp;$N79&amp;$O$3,Szolgalati_alkalmak!$I$4:$I$8000))</f>
        <v>0</v>
      </c>
      <c r="R79">
        <f>SUM(SUMIF(Szolgalati_alkalmak!$AC$4:$AC$8000,$R$1&amp;$N79,Szolgalati_alkalmak!$H$4:$H$8000),SUMIF(Szolgalati_alkalmak!$AC$4:$AC$8000,$R$1&amp;$N79,Szolgalati_alkalmak!$I$4:$I$8000),SUMIF(Szolgalati_alkalmak!$AC$4:$AC$8000,$R$1&amp;$N79&amp;$O$3,Szolgalati_alkalmak!$H$4:$H$8000),SUMIF(Szolgalati_alkalmak!$AC$4:$AC$8000,$R$1&amp;$N79&amp;$O$3,Szolgalati_alkalmak!$I$4:$I$8000))</f>
        <v>0</v>
      </c>
      <c r="S79">
        <f>SUM(SUMIF(Szolgalati_alkalmak!$AC$4:$AC$8000,$S$1&amp;$N79,Szolgalati_alkalmak!$H$4:$H$8000),SUMIF(Szolgalati_alkalmak!$AC$4:$AC$8000,$S$1&amp;$N79,Szolgalati_alkalmak!$I$4:$I$8000),SUMIF(Szolgalati_alkalmak!$AC$4:$AC$8000,$S$1&amp;$N79&amp;$O$3,Szolgalati_alkalmak!$H$4:$H$8000),SUMIF(Szolgalati_alkalmak!$AC$4:$AC$8000,$S$1&amp;$N79&amp;$O$3,Szolgalati_alkalmak!$I$4:$I$8000))</f>
        <v>0</v>
      </c>
      <c r="T79">
        <f>SUM(SUMIF(Szolgalati_alkalmak!$AC$4:$AC$8000,$T$1&amp;$N79,Szolgalati_alkalmak!$H$4:$H$8000),SUMIF(Szolgalati_alkalmak!$AC$4:$AC$8000,$T$1&amp;$N79,Szolgalati_alkalmak!$I$4:$I$8000),SUMIF(Szolgalati_alkalmak!$AC$4:$AC$8000,$T$1&amp;$N79&amp;$O$3,Szolgalati_alkalmak!$H$4:$H$8000),SUMIF(Szolgalati_alkalmak!$AC$4:$AC$8000,$T$1&amp;$N79&amp;$O$3,Szolgalati_alkalmak!$I$4:$I$8000))</f>
        <v>0</v>
      </c>
      <c r="U79">
        <f>SUM(SUMIF(Szolgalati_alkalmak!$AC$4:$AC$8000,$U$1&amp;$N79,Szolgalati_alkalmak!$H$4:$H$8000),SUMIF(Szolgalati_alkalmak!$AC$4:$AC$8000,$U$1&amp;$N79,Szolgalati_alkalmak!$I$4:$I$8000),SUMIF(Szolgalati_alkalmak!$AC$4:$AC$8000,$U$1&amp;$N79&amp;$O$3,Szolgalati_alkalmak!$H$4:$H$8000),SUMIF(Szolgalati_alkalmak!$AC$4:$AC$8000,$U$1&amp;$N79&amp;$O$3,Szolgalati_alkalmak!$I$4:$I$8000))</f>
        <v>0</v>
      </c>
      <c r="V79">
        <f>SUM(SUMIF(Szolgalati_alkalmak!$AC$4:$AC$8000,$V$1&amp;$N79,Szolgalati_alkalmak!$H$4:$H$8000),SUMIF(Szolgalati_alkalmak!$AC$4:$AC$8000,$V$1&amp;$N79,Szolgalati_alkalmak!$I$4:$I$8000),SUMIF(Szolgalati_alkalmak!$AC$4:$AC$8000,$V$1&amp;$N79&amp;$O$3,Szolgalati_alkalmak!$H$4:$H$8000),SUMIF(Szolgalati_alkalmak!$AC$4:$AC$8000,$V$1&amp;$N79&amp;$O$3,Szolgalati_alkalmak!$I$4:$I$8000))</f>
        <v>0</v>
      </c>
      <c r="W79">
        <f>SUM(SUMIF(Szolgalati_alkalmak!$AC$4:$AC$8000,$W$1&amp;$N79,Szolgalati_alkalmak!$H$4:$H$8000),SUMIF(Szolgalati_alkalmak!$AC$4:$AC$8000,$W$1&amp;$N79,Szolgalati_alkalmak!$I$4:$I$8000),SUMIF(Szolgalati_alkalmak!$AC$4:$AC$8000,$W$1&amp;$N79&amp;$O$3,Szolgalati_alkalmak!$H$4:$H$8000),SUMIF(Szolgalati_alkalmak!$AC$4:$AC$8000,$W$1&amp;$N79&amp;$O$3,Szolgalati_alkalmak!$I$4:$I$8000))</f>
        <v>0</v>
      </c>
      <c r="X79">
        <f>SUM(SUMIF(Szolgalati_alkalmak!$AC$4:$AC$8000,$X$1&amp;$N79,Szolgalati_alkalmak!$H$4:$H$8000),SUMIF(Szolgalati_alkalmak!$AC$4:$AC$8000,$X$1&amp;$N79,Szolgalati_alkalmak!$I$4:$I$8000),SUMIF(Szolgalati_alkalmak!$AC$4:$AC$8000,$X$1&amp;$N79&amp;$O$3,Szolgalati_alkalmak!$H$4:$H$8000),SUMIF(Szolgalati_alkalmak!$AC$4:$AC$8000,$X$1&amp;$N79&amp;$O$3,Szolgalati_alkalmak!$I$4:$I$8000))</f>
        <v>0</v>
      </c>
      <c r="Y79">
        <f>SUM(SUMIF(Szolgalati_alkalmak!$AC$4:$AC$8000,$Y$1&amp;$N79,Szolgalati_alkalmak!$H$4:$H$8000),SUMIF(Szolgalati_alkalmak!$AC$4:$AC$8000,$Y$1&amp;$N79,Szolgalati_alkalmak!$I$4:$I$8000),SUMIF(Szolgalati_alkalmak!$AC$4:$AC$8000,$Y$1&amp;$N79&amp;$O$3,Szolgalati_alkalmak!$H$4:$H$8000),SUMIF(Szolgalati_alkalmak!$AC$4:$AC$8000,$Y$1&amp;$N79&amp;$O$3,Szolgalati_alkalmak!$I$4:$I$8000))</f>
        <v>0</v>
      </c>
    </row>
    <row r="80" spans="1:25" x14ac:dyDescent="0.25">
      <c r="A80" s="21"/>
      <c r="B80" s="24" t="s">
        <v>196</v>
      </c>
      <c r="C80" s="82">
        <f t="shared" si="68"/>
        <v>0</v>
      </c>
      <c r="D80" s="82">
        <f t="shared" si="69"/>
        <v>0</v>
      </c>
      <c r="E80" s="82">
        <f t="shared" si="70"/>
        <v>0</v>
      </c>
      <c r="F80" s="82">
        <f t="shared" si="71"/>
        <v>0</v>
      </c>
      <c r="G80" s="82">
        <f t="shared" si="72"/>
        <v>0</v>
      </c>
      <c r="H80" s="82">
        <f t="shared" si="73"/>
        <v>0</v>
      </c>
      <c r="I80" s="82">
        <f t="shared" si="74"/>
        <v>0</v>
      </c>
      <c r="J80" s="82">
        <f t="shared" si="75"/>
        <v>0</v>
      </c>
      <c r="K80" s="82">
        <f t="shared" si="76"/>
        <v>0</v>
      </c>
      <c r="L80" s="109">
        <f t="shared" si="77"/>
        <v>0</v>
      </c>
      <c r="M80" s="117">
        <f t="shared" si="57"/>
        <v>0</v>
      </c>
      <c r="N80" t="s">
        <v>407</v>
      </c>
      <c r="P80">
        <f>SUM(SUMIF(Szolgalati_alkalmak!$AC$4:$AC$8000,$P$1&amp;$N80&amp;$O$2,Szolgalati_alkalmak!$H$4:$H$8000),SUMIF(Szolgalati_alkalmak!$AC$4:$AC$8000,$P$1&amp;$N80&amp;$O$2,Szolgalati_alkalmak!$I$4:$I$8000),SUMIF(Szolgalati_alkalmak!$AC$4:$AC$8000,$P$1&amp;$N80&amp;$O$4,Szolgalati_alkalmak!$H$4:$H$8000),SUMIF(Szolgalati_alkalmak!$AC$4:$AC$8000,$P$1&amp;$N80&amp;$O$4,Szolgalati_alkalmak!$I$4:$I$8000))</f>
        <v>0</v>
      </c>
      <c r="Q80">
        <f>SUM(SUMIF(Szolgalati_alkalmak!$AC$4:$AC$8000,$Q$1&amp;$N80&amp;$O$2,Szolgalati_alkalmak!$H$4:$H$8000),SUMIF(Szolgalati_alkalmak!$AC$4:$AC$8000,$Q$1&amp;$N80&amp;$O$2,Szolgalati_alkalmak!$I$4:$I$8000),SUMIF(Szolgalati_alkalmak!$AC$4:$AC$8000,$Q$1&amp;$N80&amp;$O$4,Szolgalati_alkalmak!$H$4:$H$8000),SUMIF(Szolgalati_alkalmak!$AC$4:$AC$8000,$Q$1&amp;$N80&amp;$O$4,Szolgalati_alkalmak!$I$4:$I$8000))</f>
        <v>0</v>
      </c>
      <c r="R80">
        <f>SUM(SUMIF(Szolgalati_alkalmak!$AC$4:$AC$8000,$R$1&amp;$N80&amp;$O$2,Szolgalati_alkalmak!$H$4:$H$8000),SUMIF(Szolgalati_alkalmak!$AC$4:$AC$8000,$R$1&amp;$N80&amp;$O$2,Szolgalati_alkalmak!$I$4:$I$8000),SUMIF(Szolgalati_alkalmak!$AC$4:$AC$8000,$R$1&amp;$N80&amp;$O$4,Szolgalati_alkalmak!$H$4:$H$8000),SUMIF(Szolgalati_alkalmak!$AC$4:$AC$8000,$R$1&amp;$N80&amp;$O$4,Szolgalati_alkalmak!$I$4:$I$8000))</f>
        <v>0</v>
      </c>
      <c r="S80">
        <f>SUM(SUMIF(Szolgalati_alkalmak!$AC$4:$AC$8000,$S$1&amp;$N80&amp;$O$2,Szolgalati_alkalmak!$H$4:$H$8000),SUMIF(Szolgalati_alkalmak!$AC$4:$AC$8000,$S$1&amp;$N80&amp;$O$2,Szolgalati_alkalmak!$I$4:$I$8000),SUMIF(Szolgalati_alkalmak!$AC$4:$AC$8000,$S$1&amp;$N80&amp;$O$4,Szolgalati_alkalmak!$H$4:$H$8000),SUMIF(Szolgalati_alkalmak!$AC$4:$AC$8000,$S$1&amp;$N80&amp;$O$4,Szolgalati_alkalmak!$I$4:$I$8000))</f>
        <v>0</v>
      </c>
      <c r="T80">
        <f>SUM(SUMIF(Szolgalati_alkalmak!$AC$4:$AC$8000,$T$1&amp;$N80&amp;$O$2,Szolgalati_alkalmak!$H$4:$H$8000),SUMIF(Szolgalati_alkalmak!$AC$4:$AC$8000,$T$1&amp;$N80&amp;$O$2,Szolgalati_alkalmak!$I$4:$I$8000),SUMIF(Szolgalati_alkalmak!$AC$4:$AC$8000,$T$1&amp;$N80&amp;$O$4,Szolgalati_alkalmak!$H$4:$H$8000),SUMIF(Szolgalati_alkalmak!$AC$4:$AC$8000,$T$1&amp;$N80&amp;$O$4,Szolgalati_alkalmak!$I$4:$I$8000))</f>
        <v>0</v>
      </c>
      <c r="U80">
        <f>SUM(SUMIF(Szolgalati_alkalmak!$AC$4:$AC$8000,$U$1&amp;$N80&amp;$O$2,Szolgalati_alkalmak!$H$4:$H$8000),SUMIF(Szolgalati_alkalmak!$AC$4:$AC$8000,$U$1&amp;$N80&amp;$O$2,Szolgalati_alkalmak!$I$4:$I$8000),SUMIF(Szolgalati_alkalmak!$AC$4:$AC$8000,$U$1&amp;$N80&amp;$O$4,Szolgalati_alkalmak!$H$4:$H$8000),SUMIF(Szolgalati_alkalmak!$AC$4:$AC$8000,$U$1&amp;$N80&amp;$O$4,Szolgalati_alkalmak!$I$4:$I$8000))</f>
        <v>0</v>
      </c>
      <c r="V80">
        <f>SUM(SUMIF(Szolgalati_alkalmak!$AC$4:$AC$8000,$V$1&amp;$N80&amp;$O$2,Szolgalati_alkalmak!$H$4:$H$8000),SUMIF(Szolgalati_alkalmak!$AC$4:$AC$8000,$V$1&amp;$N80&amp;$O$2,Szolgalati_alkalmak!$I$4:$I$8000),SUMIF(Szolgalati_alkalmak!$AC$4:$AC$8000,$V$1&amp;$N80&amp;$O$4,Szolgalati_alkalmak!$H$4:$H$8000),SUMIF(Szolgalati_alkalmak!$AC$4:$AC$8000,$V$1&amp;$N80&amp;$O$4,Szolgalati_alkalmak!$I$4:$I$8000))</f>
        <v>0</v>
      </c>
      <c r="W80">
        <f>SUM(SUMIF(Szolgalati_alkalmak!$AC$4:$AC$8000,$W$1&amp;$N80&amp;$O$2,Szolgalati_alkalmak!$H$4:$H$8000),SUMIF(Szolgalati_alkalmak!$AC$4:$AC$8000,$W$1&amp;$N80&amp;$O$2,Szolgalati_alkalmak!$I$4:$I$8000),SUMIF(Szolgalati_alkalmak!$AC$4:$AC$8000,$W$1&amp;$N80&amp;$O$4,Szolgalati_alkalmak!$H$4:$H$8000),SUMIF(Szolgalati_alkalmak!$AC$4:$AC$8000,$W$1&amp;$N80&amp;$O$4,Szolgalati_alkalmak!$I$4:$I$8000))</f>
        <v>0</v>
      </c>
      <c r="X80">
        <f>SUM(SUMIF(Szolgalati_alkalmak!$AC$4:$AC$8000,$X$1&amp;$N80&amp;$O$2,Szolgalati_alkalmak!$H$4:$H$8000),SUMIF(Szolgalati_alkalmak!$AC$4:$AC$8000,$X$1&amp;$N80&amp;$O$2,Szolgalati_alkalmak!$I$4:$I$8000),SUMIF(Szolgalati_alkalmak!$AC$4:$AC$8000,$X$1&amp;$N80&amp;$O$4,Szolgalati_alkalmak!$H$4:$H$8000),SUMIF(Szolgalati_alkalmak!$AC$4:$AC$8000,$X$1&amp;$N80&amp;$O$4,Szolgalati_alkalmak!$I$4:$I$8000))</f>
        <v>0</v>
      </c>
      <c r="Y80">
        <f>SUM(SUMIF(Szolgalati_alkalmak!$AC$4:$AC$8000,$Y$1&amp;$N80&amp;$O$2,Szolgalati_alkalmak!$H$4:$H$8000),SUMIF(Szolgalati_alkalmak!$AC$4:$AC$8000,$Y$1&amp;$N80&amp;$O$2,Szolgalati_alkalmak!$I$4:$I$8000),SUMIF(Szolgalati_alkalmak!$AC$4:$AC$8000,$Y$1&amp;$N80&amp;$O$4,Szolgalati_alkalmak!$H$4:$H$8000),SUMIF(Szolgalati_alkalmak!$AC$4:$AC$8000,$Y$1&amp;$N80&amp;$O$4,Szolgalati_alkalmak!$I$4:$I$8000))</f>
        <v>0</v>
      </c>
    </row>
    <row r="81" spans="1:25" x14ac:dyDescent="0.25">
      <c r="A81" s="21"/>
      <c r="B81" s="22" t="s">
        <v>342</v>
      </c>
      <c r="C81" s="82">
        <f t="shared" si="68"/>
        <v>0</v>
      </c>
      <c r="D81" s="82">
        <f t="shared" si="69"/>
        <v>0</v>
      </c>
      <c r="E81" s="82">
        <f t="shared" si="70"/>
        <v>0</v>
      </c>
      <c r="F81" s="82">
        <f t="shared" si="71"/>
        <v>0</v>
      </c>
      <c r="G81" s="82">
        <f t="shared" si="72"/>
        <v>0</v>
      </c>
      <c r="H81" s="82">
        <f t="shared" si="73"/>
        <v>0</v>
      </c>
      <c r="I81" s="82">
        <f t="shared" si="74"/>
        <v>0</v>
      </c>
      <c r="J81" s="82">
        <f t="shared" si="75"/>
        <v>0</v>
      </c>
      <c r="K81" s="82">
        <f t="shared" si="76"/>
        <v>0</v>
      </c>
      <c r="L81" s="109">
        <f t="shared" si="77"/>
        <v>0</v>
      </c>
      <c r="M81" s="117">
        <f t="shared" si="57"/>
        <v>0</v>
      </c>
      <c r="N81" t="s">
        <v>408</v>
      </c>
      <c r="P81">
        <f>SUM(SUMIF(Szolgalati_alkalmak!$AC$4:$AC$8000,$P$1&amp;$N81,Szolgalati_alkalmak!$H$4:$H$8000),SUMIF(Szolgalati_alkalmak!$AC$4:$AC$8000,$P$1&amp;$N81,Szolgalati_alkalmak!$I$4:$I$8000),SUMIF(Szolgalati_alkalmak!$AC$4:$AC$8000,$P$1&amp;$N81&amp;$O$3,Szolgalati_alkalmak!$H$4:$H$8000),SUMIF(Szolgalati_alkalmak!$AC$4:$AC$8000,$P$1&amp;$N81&amp;$O$3,Szolgalati_alkalmak!$I$4:$I$8000))</f>
        <v>0</v>
      </c>
      <c r="Q81">
        <f>SUM(SUMIF(Szolgalati_alkalmak!$AC$4:$AC$8000,$Q$1&amp;$N81,Szolgalati_alkalmak!$H$4:$H$8000),SUMIF(Szolgalati_alkalmak!$AC$4:$AC$8000,$Q$1&amp;$N81,Szolgalati_alkalmak!$I$4:$I$8000),SUMIF(Szolgalati_alkalmak!$AC$4:$AC$8000,$Q$1&amp;$N81&amp;$O$3,Szolgalati_alkalmak!$H$4:$H$8000),SUMIF(Szolgalati_alkalmak!$AC$4:$AC$8000,$Q$1&amp;$N81&amp;$O$3,Szolgalati_alkalmak!$I$4:$I$8000))</f>
        <v>0</v>
      </c>
      <c r="R81">
        <f>SUM(SUMIF(Szolgalati_alkalmak!$AC$4:$AC$8000,$R$1&amp;$N81,Szolgalati_alkalmak!$H$4:$H$8000),SUMIF(Szolgalati_alkalmak!$AC$4:$AC$8000,$R$1&amp;$N81,Szolgalati_alkalmak!$I$4:$I$8000),SUMIF(Szolgalati_alkalmak!$AC$4:$AC$8000,$R$1&amp;$N81&amp;$O$3,Szolgalati_alkalmak!$H$4:$H$8000),SUMIF(Szolgalati_alkalmak!$AC$4:$AC$8000,$R$1&amp;$N81&amp;$O$3,Szolgalati_alkalmak!$I$4:$I$8000))</f>
        <v>0</v>
      </c>
      <c r="S81">
        <f>SUM(SUMIF(Szolgalati_alkalmak!$AC$4:$AC$8000,$S$1&amp;$N81,Szolgalati_alkalmak!$H$4:$H$8000),SUMIF(Szolgalati_alkalmak!$AC$4:$AC$8000,$S$1&amp;$N81,Szolgalati_alkalmak!$I$4:$I$8000),SUMIF(Szolgalati_alkalmak!$AC$4:$AC$8000,$S$1&amp;$N81&amp;$O$3,Szolgalati_alkalmak!$H$4:$H$8000),SUMIF(Szolgalati_alkalmak!$AC$4:$AC$8000,$S$1&amp;$N81&amp;$O$3,Szolgalati_alkalmak!$I$4:$I$8000))</f>
        <v>0</v>
      </c>
      <c r="T81">
        <f>SUM(SUMIF(Szolgalati_alkalmak!$AC$4:$AC$8000,$T$1&amp;$N81,Szolgalati_alkalmak!$H$4:$H$8000),SUMIF(Szolgalati_alkalmak!$AC$4:$AC$8000,$T$1&amp;$N81,Szolgalati_alkalmak!$I$4:$I$8000),SUMIF(Szolgalati_alkalmak!$AC$4:$AC$8000,$T$1&amp;$N81&amp;$O$3,Szolgalati_alkalmak!$H$4:$H$8000),SUMIF(Szolgalati_alkalmak!$AC$4:$AC$8000,$T$1&amp;$N81&amp;$O$3,Szolgalati_alkalmak!$I$4:$I$8000))</f>
        <v>0</v>
      </c>
      <c r="U81">
        <f>SUM(SUMIF(Szolgalati_alkalmak!$AC$4:$AC$8000,$U$1&amp;$N81,Szolgalati_alkalmak!$H$4:$H$8000),SUMIF(Szolgalati_alkalmak!$AC$4:$AC$8000,$U$1&amp;$N81,Szolgalati_alkalmak!$I$4:$I$8000),SUMIF(Szolgalati_alkalmak!$AC$4:$AC$8000,$U$1&amp;$N81&amp;$O$3,Szolgalati_alkalmak!$H$4:$H$8000),SUMIF(Szolgalati_alkalmak!$AC$4:$AC$8000,$U$1&amp;$N81&amp;$O$3,Szolgalati_alkalmak!$I$4:$I$8000))</f>
        <v>0</v>
      </c>
      <c r="V81">
        <f>SUM(SUMIF(Szolgalati_alkalmak!$AC$4:$AC$8000,$V$1&amp;$N81,Szolgalati_alkalmak!$H$4:$H$8000),SUMIF(Szolgalati_alkalmak!$AC$4:$AC$8000,$V$1&amp;$N81,Szolgalati_alkalmak!$I$4:$I$8000),SUMIF(Szolgalati_alkalmak!$AC$4:$AC$8000,$V$1&amp;$N81&amp;$O$3,Szolgalati_alkalmak!$H$4:$H$8000),SUMIF(Szolgalati_alkalmak!$AC$4:$AC$8000,$V$1&amp;$N81&amp;$O$3,Szolgalati_alkalmak!$I$4:$I$8000))</f>
        <v>0</v>
      </c>
      <c r="W81">
        <f>SUM(SUMIF(Szolgalati_alkalmak!$AC$4:$AC$8000,$W$1&amp;$N81,Szolgalati_alkalmak!$H$4:$H$8000),SUMIF(Szolgalati_alkalmak!$AC$4:$AC$8000,$W$1&amp;$N81,Szolgalati_alkalmak!$I$4:$I$8000),SUMIF(Szolgalati_alkalmak!$AC$4:$AC$8000,$W$1&amp;$N81&amp;$O$3,Szolgalati_alkalmak!$H$4:$H$8000),SUMIF(Szolgalati_alkalmak!$AC$4:$AC$8000,$W$1&amp;$N81&amp;$O$3,Szolgalati_alkalmak!$I$4:$I$8000))</f>
        <v>0</v>
      </c>
      <c r="X81">
        <f>SUM(SUMIF(Szolgalati_alkalmak!$AC$4:$AC$8000,$X$1&amp;$N81,Szolgalati_alkalmak!$H$4:$H$8000),SUMIF(Szolgalati_alkalmak!$AC$4:$AC$8000,$X$1&amp;$N81,Szolgalati_alkalmak!$I$4:$I$8000),SUMIF(Szolgalati_alkalmak!$AC$4:$AC$8000,$X$1&amp;$N81&amp;$O$3,Szolgalati_alkalmak!$H$4:$H$8000),SUMIF(Szolgalati_alkalmak!$AC$4:$AC$8000,$X$1&amp;$N81&amp;$O$3,Szolgalati_alkalmak!$I$4:$I$8000))</f>
        <v>0</v>
      </c>
      <c r="Y81">
        <f>SUM(SUMIF(Szolgalati_alkalmak!$AC$4:$AC$8000,$Y$1&amp;$N81,Szolgalati_alkalmak!$H$4:$H$8000),SUMIF(Szolgalati_alkalmak!$AC$4:$AC$8000,$Y$1&amp;$N81,Szolgalati_alkalmak!$I$4:$I$8000),SUMIF(Szolgalati_alkalmak!$AC$4:$AC$8000,$Y$1&amp;$N81&amp;$O$3,Szolgalati_alkalmak!$H$4:$H$8000),SUMIF(Szolgalati_alkalmak!$AC$4:$AC$8000,$Y$1&amp;$N81&amp;$O$3,Szolgalati_alkalmak!$I$4:$I$8000))</f>
        <v>0</v>
      </c>
    </row>
    <row r="82" spans="1:25" x14ac:dyDescent="0.25">
      <c r="A82" s="21"/>
      <c r="B82" s="24" t="s">
        <v>196</v>
      </c>
      <c r="C82" s="82">
        <f t="shared" si="68"/>
        <v>0</v>
      </c>
      <c r="D82" s="82">
        <f t="shared" si="69"/>
        <v>0</v>
      </c>
      <c r="E82" s="82">
        <f t="shared" si="70"/>
        <v>0</v>
      </c>
      <c r="F82" s="82">
        <f t="shared" si="71"/>
        <v>0</v>
      </c>
      <c r="G82" s="82">
        <f t="shared" si="72"/>
        <v>0</v>
      </c>
      <c r="H82" s="82">
        <f t="shared" si="73"/>
        <v>0</v>
      </c>
      <c r="I82" s="82">
        <f t="shared" si="74"/>
        <v>0</v>
      </c>
      <c r="J82" s="82">
        <f t="shared" si="75"/>
        <v>0</v>
      </c>
      <c r="K82" s="82">
        <f t="shared" si="76"/>
        <v>0</v>
      </c>
      <c r="L82" s="109">
        <f t="shared" si="77"/>
        <v>0</v>
      </c>
      <c r="M82" s="117">
        <f t="shared" si="57"/>
        <v>0</v>
      </c>
      <c r="N82" t="s">
        <v>408</v>
      </c>
      <c r="P82">
        <f>SUM(SUMIF(Szolgalati_alkalmak!$AC$4:$AC$8000,$P$1&amp;$N82&amp;$O$2,Szolgalati_alkalmak!$H$4:$H$8000),SUMIF(Szolgalati_alkalmak!$AC$4:$AC$8000,$P$1&amp;$N82&amp;$O$2,Szolgalati_alkalmak!$I$4:$I$8000),SUMIF(Szolgalati_alkalmak!$AC$4:$AC$8000,$P$1&amp;$N82&amp;$O$4,Szolgalati_alkalmak!$H$4:$H$8000),SUMIF(Szolgalati_alkalmak!$AC$4:$AC$8000,$P$1&amp;$N82&amp;$O$4,Szolgalati_alkalmak!$I$4:$I$8000))</f>
        <v>0</v>
      </c>
      <c r="Q82">
        <f>SUM(SUMIF(Szolgalati_alkalmak!$AC$4:$AC$8000,$Q$1&amp;$N82&amp;$O$2,Szolgalati_alkalmak!$H$4:$H$8000),SUMIF(Szolgalati_alkalmak!$AC$4:$AC$8000,$Q$1&amp;$N82&amp;$O$2,Szolgalati_alkalmak!$I$4:$I$8000),SUMIF(Szolgalati_alkalmak!$AC$4:$AC$8000,$Q$1&amp;$N82&amp;$O$4,Szolgalati_alkalmak!$H$4:$H$8000),SUMIF(Szolgalati_alkalmak!$AC$4:$AC$8000,$Q$1&amp;$N82&amp;$O$4,Szolgalati_alkalmak!$I$4:$I$8000))</f>
        <v>0</v>
      </c>
      <c r="R82">
        <f>SUM(SUMIF(Szolgalati_alkalmak!$AC$4:$AC$8000,$R$1&amp;$N82&amp;$O$2,Szolgalati_alkalmak!$H$4:$H$8000),SUMIF(Szolgalati_alkalmak!$AC$4:$AC$8000,$R$1&amp;$N82&amp;$O$2,Szolgalati_alkalmak!$I$4:$I$8000),SUMIF(Szolgalati_alkalmak!$AC$4:$AC$8000,$R$1&amp;$N82&amp;$O$4,Szolgalati_alkalmak!$H$4:$H$8000),SUMIF(Szolgalati_alkalmak!$AC$4:$AC$8000,$R$1&amp;$N82&amp;$O$4,Szolgalati_alkalmak!$I$4:$I$8000))</f>
        <v>0</v>
      </c>
      <c r="S82">
        <f>SUM(SUMIF(Szolgalati_alkalmak!$AC$4:$AC$8000,$S$1&amp;$N82&amp;$O$2,Szolgalati_alkalmak!$H$4:$H$8000),SUMIF(Szolgalati_alkalmak!$AC$4:$AC$8000,$S$1&amp;$N82&amp;$O$2,Szolgalati_alkalmak!$I$4:$I$8000),SUMIF(Szolgalati_alkalmak!$AC$4:$AC$8000,$S$1&amp;$N82&amp;$O$4,Szolgalati_alkalmak!$H$4:$H$8000),SUMIF(Szolgalati_alkalmak!$AC$4:$AC$8000,$S$1&amp;$N82&amp;$O$4,Szolgalati_alkalmak!$I$4:$I$8000))</f>
        <v>0</v>
      </c>
      <c r="T82">
        <f>SUM(SUMIF(Szolgalati_alkalmak!$AC$4:$AC$8000,$T$1&amp;$N82&amp;$O$2,Szolgalati_alkalmak!$H$4:$H$8000),SUMIF(Szolgalati_alkalmak!$AC$4:$AC$8000,$T$1&amp;$N82&amp;$O$2,Szolgalati_alkalmak!$I$4:$I$8000),SUMIF(Szolgalati_alkalmak!$AC$4:$AC$8000,$T$1&amp;$N82&amp;$O$4,Szolgalati_alkalmak!$H$4:$H$8000),SUMIF(Szolgalati_alkalmak!$AC$4:$AC$8000,$T$1&amp;$N82&amp;$O$4,Szolgalati_alkalmak!$I$4:$I$8000))</f>
        <v>0</v>
      </c>
      <c r="U82">
        <f>SUM(SUMIF(Szolgalati_alkalmak!$AC$4:$AC$8000,$U$1&amp;$N82&amp;$O$2,Szolgalati_alkalmak!$H$4:$H$8000),SUMIF(Szolgalati_alkalmak!$AC$4:$AC$8000,$U$1&amp;$N82&amp;$O$2,Szolgalati_alkalmak!$I$4:$I$8000),SUMIF(Szolgalati_alkalmak!$AC$4:$AC$8000,$U$1&amp;$N82&amp;$O$4,Szolgalati_alkalmak!$H$4:$H$8000),SUMIF(Szolgalati_alkalmak!$AC$4:$AC$8000,$U$1&amp;$N82&amp;$O$4,Szolgalati_alkalmak!$I$4:$I$8000))</f>
        <v>0</v>
      </c>
      <c r="V82">
        <f>SUM(SUMIF(Szolgalati_alkalmak!$AC$4:$AC$8000,$V$1&amp;$N82&amp;$O$2,Szolgalati_alkalmak!$H$4:$H$8000),SUMIF(Szolgalati_alkalmak!$AC$4:$AC$8000,$V$1&amp;$N82&amp;$O$2,Szolgalati_alkalmak!$I$4:$I$8000),SUMIF(Szolgalati_alkalmak!$AC$4:$AC$8000,$V$1&amp;$N82&amp;$O$4,Szolgalati_alkalmak!$H$4:$H$8000),SUMIF(Szolgalati_alkalmak!$AC$4:$AC$8000,$V$1&amp;$N82&amp;$O$4,Szolgalati_alkalmak!$I$4:$I$8000))</f>
        <v>0</v>
      </c>
      <c r="W82">
        <f>SUM(SUMIF(Szolgalati_alkalmak!$AC$4:$AC$8000,$W$1&amp;$N82&amp;$O$2,Szolgalati_alkalmak!$H$4:$H$8000),SUMIF(Szolgalati_alkalmak!$AC$4:$AC$8000,$W$1&amp;$N82&amp;$O$2,Szolgalati_alkalmak!$I$4:$I$8000),SUMIF(Szolgalati_alkalmak!$AC$4:$AC$8000,$W$1&amp;$N82&amp;$O$4,Szolgalati_alkalmak!$H$4:$H$8000),SUMIF(Szolgalati_alkalmak!$AC$4:$AC$8000,$W$1&amp;$N82&amp;$O$4,Szolgalati_alkalmak!$I$4:$I$8000))</f>
        <v>0</v>
      </c>
      <c r="X82">
        <f>SUM(SUMIF(Szolgalati_alkalmak!$AC$4:$AC$8000,$X$1&amp;$N82&amp;$O$2,Szolgalati_alkalmak!$H$4:$H$8000),SUMIF(Szolgalati_alkalmak!$AC$4:$AC$8000,$X$1&amp;$N82&amp;$O$2,Szolgalati_alkalmak!$I$4:$I$8000),SUMIF(Szolgalati_alkalmak!$AC$4:$AC$8000,$X$1&amp;$N82&amp;$O$4,Szolgalati_alkalmak!$H$4:$H$8000),SUMIF(Szolgalati_alkalmak!$AC$4:$AC$8000,$X$1&amp;$N82&amp;$O$4,Szolgalati_alkalmak!$I$4:$I$8000))</f>
        <v>0</v>
      </c>
      <c r="Y82">
        <f>SUM(SUMIF(Szolgalati_alkalmak!$AC$4:$AC$8000,$Y$1&amp;$N82&amp;$O$2,Szolgalati_alkalmak!$H$4:$H$8000),SUMIF(Szolgalati_alkalmak!$AC$4:$AC$8000,$Y$1&amp;$N82&amp;$O$2,Szolgalati_alkalmak!$I$4:$I$8000),SUMIF(Szolgalati_alkalmak!$AC$4:$AC$8000,$Y$1&amp;$N82&amp;$O$4,Szolgalati_alkalmak!$H$4:$H$8000),SUMIF(Szolgalati_alkalmak!$AC$4:$AC$8000,$Y$1&amp;$N82&amp;$O$4,Szolgalati_alkalmak!$I$4:$I$8000))</f>
        <v>0</v>
      </c>
    </row>
    <row r="83" spans="1:25" x14ac:dyDescent="0.25">
      <c r="A83" s="21"/>
      <c r="B83" s="22" t="s">
        <v>343</v>
      </c>
      <c r="C83" s="82">
        <f t="shared" si="68"/>
        <v>0</v>
      </c>
      <c r="D83" s="82">
        <f t="shared" si="69"/>
        <v>0</v>
      </c>
      <c r="E83" s="82">
        <f t="shared" si="70"/>
        <v>0</v>
      </c>
      <c r="F83" s="82">
        <f t="shared" si="71"/>
        <v>0</v>
      </c>
      <c r="G83" s="82">
        <f t="shared" si="72"/>
        <v>0</v>
      </c>
      <c r="H83" s="82">
        <f t="shared" si="73"/>
        <v>0</v>
      </c>
      <c r="I83" s="82">
        <f t="shared" si="74"/>
        <v>0</v>
      </c>
      <c r="J83" s="82">
        <f t="shared" si="75"/>
        <v>0</v>
      </c>
      <c r="K83" s="82">
        <f t="shared" si="76"/>
        <v>0</v>
      </c>
      <c r="L83" s="109">
        <f t="shared" si="77"/>
        <v>0</v>
      </c>
      <c r="M83" s="117">
        <f t="shared" si="57"/>
        <v>0</v>
      </c>
      <c r="N83" t="s">
        <v>409</v>
      </c>
      <c r="P83">
        <f>SUM(SUMIF(Szolgalati_alkalmak!$AC$4:$AC$8000,$P$1&amp;$N83,Szolgalati_alkalmak!$H$4:$H$8000),SUMIF(Szolgalati_alkalmak!$AC$4:$AC$8000,$P$1&amp;$N83,Szolgalati_alkalmak!$I$4:$I$8000),SUMIF(Szolgalati_alkalmak!$AC$4:$AC$8000,$P$1&amp;$N83&amp;$O$3,Szolgalati_alkalmak!$H$4:$H$8000),SUMIF(Szolgalati_alkalmak!$AC$4:$AC$8000,$P$1&amp;$N83&amp;$O$3,Szolgalati_alkalmak!$I$4:$I$8000))</f>
        <v>0</v>
      </c>
      <c r="Q83">
        <f>SUM(SUMIF(Szolgalati_alkalmak!$AC$4:$AC$8000,$Q$1&amp;$N83,Szolgalati_alkalmak!$H$4:$H$8000),SUMIF(Szolgalati_alkalmak!$AC$4:$AC$8000,$Q$1&amp;$N83,Szolgalati_alkalmak!$I$4:$I$8000),SUMIF(Szolgalati_alkalmak!$AC$4:$AC$8000,$Q$1&amp;$N83&amp;$O$3,Szolgalati_alkalmak!$H$4:$H$8000),SUMIF(Szolgalati_alkalmak!$AC$4:$AC$8000,$Q$1&amp;$N83&amp;$O$3,Szolgalati_alkalmak!$I$4:$I$8000))</f>
        <v>0</v>
      </c>
      <c r="R83">
        <f>SUM(SUMIF(Szolgalati_alkalmak!$AC$4:$AC$8000,$R$1&amp;$N83,Szolgalati_alkalmak!$H$4:$H$8000),SUMIF(Szolgalati_alkalmak!$AC$4:$AC$8000,$R$1&amp;$N83,Szolgalati_alkalmak!$I$4:$I$8000),SUMIF(Szolgalati_alkalmak!$AC$4:$AC$8000,$R$1&amp;$N83&amp;$O$3,Szolgalati_alkalmak!$H$4:$H$8000),SUMIF(Szolgalati_alkalmak!$AC$4:$AC$8000,$R$1&amp;$N83&amp;$O$3,Szolgalati_alkalmak!$I$4:$I$8000))</f>
        <v>0</v>
      </c>
      <c r="S83">
        <f>SUM(SUMIF(Szolgalati_alkalmak!$AC$4:$AC$8000,$S$1&amp;$N83,Szolgalati_alkalmak!$H$4:$H$8000),SUMIF(Szolgalati_alkalmak!$AC$4:$AC$8000,$S$1&amp;$N83,Szolgalati_alkalmak!$I$4:$I$8000),SUMIF(Szolgalati_alkalmak!$AC$4:$AC$8000,$S$1&amp;$N83&amp;$O$3,Szolgalati_alkalmak!$H$4:$H$8000),SUMIF(Szolgalati_alkalmak!$AC$4:$AC$8000,$S$1&amp;$N83&amp;$O$3,Szolgalati_alkalmak!$I$4:$I$8000))</f>
        <v>0</v>
      </c>
      <c r="T83">
        <f>SUM(SUMIF(Szolgalati_alkalmak!$AC$4:$AC$8000,$T$1&amp;$N83,Szolgalati_alkalmak!$H$4:$H$8000),SUMIF(Szolgalati_alkalmak!$AC$4:$AC$8000,$T$1&amp;$N83,Szolgalati_alkalmak!$I$4:$I$8000),SUMIF(Szolgalati_alkalmak!$AC$4:$AC$8000,$T$1&amp;$N83&amp;$O$3,Szolgalati_alkalmak!$H$4:$H$8000),SUMIF(Szolgalati_alkalmak!$AC$4:$AC$8000,$T$1&amp;$N83&amp;$O$3,Szolgalati_alkalmak!$I$4:$I$8000))</f>
        <v>0</v>
      </c>
      <c r="U83">
        <f>SUM(SUMIF(Szolgalati_alkalmak!$AC$4:$AC$8000,$U$1&amp;$N83,Szolgalati_alkalmak!$H$4:$H$8000),SUMIF(Szolgalati_alkalmak!$AC$4:$AC$8000,$U$1&amp;$N83,Szolgalati_alkalmak!$I$4:$I$8000),SUMIF(Szolgalati_alkalmak!$AC$4:$AC$8000,$U$1&amp;$N83&amp;$O$3,Szolgalati_alkalmak!$H$4:$H$8000),SUMIF(Szolgalati_alkalmak!$AC$4:$AC$8000,$U$1&amp;$N83&amp;$O$3,Szolgalati_alkalmak!$I$4:$I$8000))</f>
        <v>0</v>
      </c>
      <c r="V83">
        <f>SUM(SUMIF(Szolgalati_alkalmak!$AC$4:$AC$8000,$V$1&amp;$N83,Szolgalati_alkalmak!$H$4:$H$8000),SUMIF(Szolgalati_alkalmak!$AC$4:$AC$8000,$V$1&amp;$N83,Szolgalati_alkalmak!$I$4:$I$8000),SUMIF(Szolgalati_alkalmak!$AC$4:$AC$8000,$V$1&amp;$N83&amp;$O$3,Szolgalati_alkalmak!$H$4:$H$8000),SUMIF(Szolgalati_alkalmak!$AC$4:$AC$8000,$V$1&amp;$N83&amp;$O$3,Szolgalati_alkalmak!$I$4:$I$8000))</f>
        <v>0</v>
      </c>
      <c r="W83">
        <f>SUM(SUMIF(Szolgalati_alkalmak!$AC$4:$AC$8000,$W$1&amp;$N83,Szolgalati_alkalmak!$H$4:$H$8000),SUMIF(Szolgalati_alkalmak!$AC$4:$AC$8000,$W$1&amp;$N83,Szolgalati_alkalmak!$I$4:$I$8000),SUMIF(Szolgalati_alkalmak!$AC$4:$AC$8000,$W$1&amp;$N83&amp;$O$3,Szolgalati_alkalmak!$H$4:$H$8000),SUMIF(Szolgalati_alkalmak!$AC$4:$AC$8000,$W$1&amp;$N83&amp;$O$3,Szolgalati_alkalmak!$I$4:$I$8000))</f>
        <v>0</v>
      </c>
      <c r="X83">
        <f>SUM(SUMIF(Szolgalati_alkalmak!$AC$4:$AC$8000,$X$1&amp;$N83,Szolgalati_alkalmak!$H$4:$H$8000),SUMIF(Szolgalati_alkalmak!$AC$4:$AC$8000,$X$1&amp;$N83,Szolgalati_alkalmak!$I$4:$I$8000),SUMIF(Szolgalati_alkalmak!$AC$4:$AC$8000,$X$1&amp;$N83&amp;$O$3,Szolgalati_alkalmak!$H$4:$H$8000),SUMIF(Szolgalati_alkalmak!$AC$4:$AC$8000,$X$1&amp;$N83&amp;$O$3,Szolgalati_alkalmak!$I$4:$I$8000))</f>
        <v>0</v>
      </c>
      <c r="Y83">
        <f>SUM(SUMIF(Szolgalati_alkalmak!$AC$4:$AC$8000,$Y$1&amp;$N83,Szolgalati_alkalmak!$H$4:$H$8000),SUMIF(Szolgalati_alkalmak!$AC$4:$AC$8000,$Y$1&amp;$N83,Szolgalati_alkalmak!$I$4:$I$8000),SUMIF(Szolgalati_alkalmak!$AC$4:$AC$8000,$Y$1&amp;$N83&amp;$O$3,Szolgalati_alkalmak!$H$4:$H$8000),SUMIF(Szolgalati_alkalmak!$AC$4:$AC$8000,$Y$1&amp;$N83&amp;$O$3,Szolgalati_alkalmak!$I$4:$I$8000))</f>
        <v>0</v>
      </c>
    </row>
    <row r="84" spans="1:25" x14ac:dyDescent="0.25">
      <c r="A84" s="21"/>
      <c r="B84" s="24" t="s">
        <v>196</v>
      </c>
      <c r="C84" s="82">
        <f t="shared" si="68"/>
        <v>0</v>
      </c>
      <c r="D84" s="82">
        <f t="shared" si="69"/>
        <v>0</v>
      </c>
      <c r="E84" s="82">
        <f t="shared" si="70"/>
        <v>0</v>
      </c>
      <c r="F84" s="82">
        <f t="shared" si="71"/>
        <v>0</v>
      </c>
      <c r="G84" s="82">
        <f t="shared" si="72"/>
        <v>0</v>
      </c>
      <c r="H84" s="82">
        <f t="shared" si="73"/>
        <v>0</v>
      </c>
      <c r="I84" s="82">
        <f t="shared" si="74"/>
        <v>0</v>
      </c>
      <c r="J84" s="82">
        <f t="shared" si="75"/>
        <v>0</v>
      </c>
      <c r="K84" s="82">
        <f t="shared" si="76"/>
        <v>0</v>
      </c>
      <c r="L84" s="109">
        <f t="shared" si="77"/>
        <v>0</v>
      </c>
      <c r="M84" s="117">
        <f t="shared" si="57"/>
        <v>0</v>
      </c>
      <c r="N84" t="s">
        <v>409</v>
      </c>
      <c r="P84">
        <f>SUM(SUMIF(Szolgalati_alkalmak!$AC$4:$AC$8000,$P$1&amp;$N84&amp;$O$2,Szolgalati_alkalmak!$H$4:$H$8000),SUMIF(Szolgalati_alkalmak!$AC$4:$AC$8000,$P$1&amp;$N84&amp;$O$2,Szolgalati_alkalmak!$I$4:$I$8000),SUMIF(Szolgalati_alkalmak!$AC$4:$AC$8000,$P$1&amp;$N84&amp;$O$4,Szolgalati_alkalmak!$H$4:$H$8000),SUMIF(Szolgalati_alkalmak!$AC$4:$AC$8000,$P$1&amp;$N84&amp;$O$4,Szolgalati_alkalmak!$I$4:$I$8000))</f>
        <v>0</v>
      </c>
      <c r="Q84">
        <f>SUM(SUMIF(Szolgalati_alkalmak!$AC$4:$AC$8000,$Q$1&amp;$N84&amp;$O$2,Szolgalati_alkalmak!$H$4:$H$8000),SUMIF(Szolgalati_alkalmak!$AC$4:$AC$8000,$Q$1&amp;$N84&amp;$O$2,Szolgalati_alkalmak!$I$4:$I$8000),SUMIF(Szolgalati_alkalmak!$AC$4:$AC$8000,$Q$1&amp;$N84&amp;$O$4,Szolgalati_alkalmak!$H$4:$H$8000),SUMIF(Szolgalati_alkalmak!$AC$4:$AC$8000,$Q$1&amp;$N84&amp;$O$4,Szolgalati_alkalmak!$I$4:$I$8000))</f>
        <v>0</v>
      </c>
      <c r="R84">
        <f>SUM(SUMIF(Szolgalati_alkalmak!$AC$4:$AC$8000,$R$1&amp;$N84&amp;$O$2,Szolgalati_alkalmak!$H$4:$H$8000),SUMIF(Szolgalati_alkalmak!$AC$4:$AC$8000,$R$1&amp;$N84&amp;$O$2,Szolgalati_alkalmak!$I$4:$I$8000),SUMIF(Szolgalati_alkalmak!$AC$4:$AC$8000,$R$1&amp;$N84&amp;$O$4,Szolgalati_alkalmak!$H$4:$H$8000),SUMIF(Szolgalati_alkalmak!$AC$4:$AC$8000,$R$1&amp;$N84&amp;$O$4,Szolgalati_alkalmak!$I$4:$I$8000))</f>
        <v>0</v>
      </c>
      <c r="S84">
        <f>SUM(SUMIF(Szolgalati_alkalmak!$AC$4:$AC$8000,$S$1&amp;$N84&amp;$O$2,Szolgalati_alkalmak!$H$4:$H$8000),SUMIF(Szolgalati_alkalmak!$AC$4:$AC$8000,$S$1&amp;$N84&amp;$O$2,Szolgalati_alkalmak!$I$4:$I$8000),SUMIF(Szolgalati_alkalmak!$AC$4:$AC$8000,$S$1&amp;$N84&amp;$O$4,Szolgalati_alkalmak!$H$4:$H$8000),SUMIF(Szolgalati_alkalmak!$AC$4:$AC$8000,$S$1&amp;$N84&amp;$O$4,Szolgalati_alkalmak!$I$4:$I$8000))</f>
        <v>0</v>
      </c>
      <c r="T84">
        <f>SUM(SUMIF(Szolgalati_alkalmak!$AC$4:$AC$8000,$T$1&amp;$N84&amp;$O$2,Szolgalati_alkalmak!$H$4:$H$8000),SUMIF(Szolgalati_alkalmak!$AC$4:$AC$8000,$T$1&amp;$N84&amp;$O$2,Szolgalati_alkalmak!$I$4:$I$8000),SUMIF(Szolgalati_alkalmak!$AC$4:$AC$8000,$T$1&amp;$N84&amp;$O$4,Szolgalati_alkalmak!$H$4:$H$8000),SUMIF(Szolgalati_alkalmak!$AC$4:$AC$8000,$T$1&amp;$N84&amp;$O$4,Szolgalati_alkalmak!$I$4:$I$8000))</f>
        <v>0</v>
      </c>
      <c r="U84">
        <f>SUM(SUMIF(Szolgalati_alkalmak!$AC$4:$AC$8000,$U$1&amp;$N84&amp;$O$2,Szolgalati_alkalmak!$H$4:$H$8000),SUMIF(Szolgalati_alkalmak!$AC$4:$AC$8000,$U$1&amp;$N84&amp;$O$2,Szolgalati_alkalmak!$I$4:$I$8000),SUMIF(Szolgalati_alkalmak!$AC$4:$AC$8000,$U$1&amp;$N84&amp;$O$4,Szolgalati_alkalmak!$H$4:$H$8000),SUMIF(Szolgalati_alkalmak!$AC$4:$AC$8000,$U$1&amp;$N84&amp;$O$4,Szolgalati_alkalmak!$I$4:$I$8000))</f>
        <v>0</v>
      </c>
      <c r="V84">
        <f>SUM(SUMIF(Szolgalati_alkalmak!$AC$4:$AC$8000,$V$1&amp;$N84&amp;$O$2,Szolgalati_alkalmak!$H$4:$H$8000),SUMIF(Szolgalati_alkalmak!$AC$4:$AC$8000,$V$1&amp;$N84&amp;$O$2,Szolgalati_alkalmak!$I$4:$I$8000),SUMIF(Szolgalati_alkalmak!$AC$4:$AC$8000,$V$1&amp;$N84&amp;$O$4,Szolgalati_alkalmak!$H$4:$H$8000),SUMIF(Szolgalati_alkalmak!$AC$4:$AC$8000,$V$1&amp;$N84&amp;$O$4,Szolgalati_alkalmak!$I$4:$I$8000))</f>
        <v>0</v>
      </c>
      <c r="W84">
        <f>SUM(SUMIF(Szolgalati_alkalmak!$AC$4:$AC$8000,$W$1&amp;$N84&amp;$O$2,Szolgalati_alkalmak!$H$4:$H$8000),SUMIF(Szolgalati_alkalmak!$AC$4:$AC$8000,$W$1&amp;$N84&amp;$O$2,Szolgalati_alkalmak!$I$4:$I$8000),SUMIF(Szolgalati_alkalmak!$AC$4:$AC$8000,$W$1&amp;$N84&amp;$O$4,Szolgalati_alkalmak!$H$4:$H$8000),SUMIF(Szolgalati_alkalmak!$AC$4:$AC$8000,$W$1&amp;$N84&amp;$O$4,Szolgalati_alkalmak!$I$4:$I$8000))</f>
        <v>0</v>
      </c>
      <c r="X84">
        <f>SUM(SUMIF(Szolgalati_alkalmak!$AC$4:$AC$8000,$X$1&amp;$N84&amp;$O$2,Szolgalati_alkalmak!$H$4:$H$8000),SUMIF(Szolgalati_alkalmak!$AC$4:$AC$8000,$X$1&amp;$N84&amp;$O$2,Szolgalati_alkalmak!$I$4:$I$8000),SUMIF(Szolgalati_alkalmak!$AC$4:$AC$8000,$X$1&amp;$N84&amp;$O$4,Szolgalati_alkalmak!$H$4:$H$8000),SUMIF(Szolgalati_alkalmak!$AC$4:$AC$8000,$X$1&amp;$N84&amp;$O$4,Szolgalati_alkalmak!$I$4:$I$8000))</f>
        <v>0</v>
      </c>
      <c r="Y84">
        <f>SUM(SUMIF(Szolgalati_alkalmak!$AC$4:$AC$8000,$Y$1&amp;$N84&amp;$O$2,Szolgalati_alkalmak!$H$4:$H$8000),SUMIF(Szolgalati_alkalmak!$AC$4:$AC$8000,$Y$1&amp;$N84&amp;$O$2,Szolgalati_alkalmak!$I$4:$I$8000),SUMIF(Szolgalati_alkalmak!$AC$4:$AC$8000,$Y$1&amp;$N84&amp;$O$4,Szolgalati_alkalmak!$H$4:$H$8000),SUMIF(Szolgalati_alkalmak!$AC$4:$AC$8000,$Y$1&amp;$N84&amp;$O$4,Szolgalati_alkalmak!$I$4:$I$8000))</f>
        <v>0</v>
      </c>
    </row>
    <row r="85" spans="1:25" ht="30" x14ac:dyDescent="0.25">
      <c r="A85" s="21" t="s">
        <v>18</v>
      </c>
      <c r="B85" s="23" t="s">
        <v>478</v>
      </c>
      <c r="C85" s="82">
        <f t="shared" ref="C85" si="78">IF(C73&lt;&gt;0,ROUND(P85/C73,1),0)</f>
        <v>0</v>
      </c>
      <c r="D85" s="82">
        <f t="shared" ref="D85" si="79">IF(D73&lt;&gt;0,ROUND(Q85/D73,1),0)</f>
        <v>0</v>
      </c>
      <c r="E85" s="82">
        <f t="shared" ref="E85" si="80">IF(E73&lt;&gt;0,ROUND(R85/E73,1),0)</f>
        <v>0</v>
      </c>
      <c r="F85" s="82">
        <f t="shared" ref="F85" si="81">IF(F73&lt;&gt;0,ROUND(S85/F73,1),0)</f>
        <v>0</v>
      </c>
      <c r="G85" s="82">
        <f t="shared" ref="G85" si="82">IF(G73&lt;&gt;0,ROUND(T85/G73,1),0)</f>
        <v>0</v>
      </c>
      <c r="H85" s="82">
        <f t="shared" ref="H85" si="83">IF(H73&lt;&gt;0,ROUND(U85/H73,1),0)</f>
        <v>0</v>
      </c>
      <c r="I85" s="82">
        <f t="shared" ref="I85" si="84">IF(I73&lt;&gt;0,ROUND(V85/I73,1),0)</f>
        <v>0</v>
      </c>
      <c r="J85" s="82">
        <f t="shared" ref="J85" si="85">IF(J73&lt;&gt;0,ROUND(W85/J73,1),0)</f>
        <v>0</v>
      </c>
      <c r="K85" s="82">
        <f t="shared" ref="K85" si="86">IF(K73&lt;&gt;0,ROUND(X85/K73,1),0)</f>
        <v>0</v>
      </c>
      <c r="L85" s="109">
        <f t="shared" ref="L85" si="87">IF(L73&lt;&gt;0,ROUND(Y85/L73,1),0)</f>
        <v>0</v>
      </c>
      <c r="M85" s="117">
        <f t="shared" si="57"/>
        <v>0</v>
      </c>
      <c r="N85" t="s">
        <v>454</v>
      </c>
      <c r="P85">
        <f>SUM(SUMIF(Szolgalati_alkalmak!$AC$4:$AC$8000,$P$1&amp;$N85,Szolgalati_alkalmak!$H$4:$H$8000),SUMIF(Szolgalati_alkalmak!$AC$4:$AC$8000,$P$1&amp;$N85,Szolgalati_alkalmak!$I$4:$I$8000),SUMIF(Szolgalati_alkalmak!$AC$4:$AC$8000,$P$1&amp;$N85&amp;$O$3,Szolgalati_alkalmak!$H$4:$H$8000),SUMIF(Szolgalati_alkalmak!$AC$4:$AC$8000,$P$1&amp;$N85&amp;$O$3,Szolgalati_alkalmak!$I$4:$I$8000))</f>
        <v>0</v>
      </c>
      <c r="Q85">
        <f>SUM(SUMIF(Szolgalati_alkalmak!$AC$4:$AC$8000,$Q$1&amp;$N85,Szolgalati_alkalmak!$H$4:$H$8000),SUMIF(Szolgalati_alkalmak!$AC$4:$AC$8000,$Q$1&amp;$N85,Szolgalati_alkalmak!$I$4:$I$8000),SUMIF(Szolgalati_alkalmak!$AC$4:$AC$8000,$Q$1&amp;$N85&amp;$O$3,Szolgalati_alkalmak!$H$4:$H$8000),SUMIF(Szolgalati_alkalmak!$AC$4:$AC$8000,$Q$1&amp;$N85&amp;$O$3,Szolgalati_alkalmak!$I$4:$I$8000))</f>
        <v>0</v>
      </c>
      <c r="R85">
        <f>SUM(SUMIF(Szolgalati_alkalmak!$AC$4:$AC$8000,$R$1&amp;$N85,Szolgalati_alkalmak!$H$4:$H$8000),SUMIF(Szolgalati_alkalmak!$AC$4:$AC$8000,$R$1&amp;$N85,Szolgalati_alkalmak!$I$4:$I$8000),SUMIF(Szolgalati_alkalmak!$AC$4:$AC$8000,$R$1&amp;$N85&amp;$O$3,Szolgalati_alkalmak!$H$4:$H$8000),SUMIF(Szolgalati_alkalmak!$AC$4:$AC$8000,$R$1&amp;$N85&amp;$O$3,Szolgalati_alkalmak!$I$4:$I$8000))</f>
        <v>0</v>
      </c>
      <c r="S85">
        <f>SUM(SUMIF(Szolgalati_alkalmak!$AC$4:$AC$8000,$S$1&amp;$N85,Szolgalati_alkalmak!$H$4:$H$8000),SUMIF(Szolgalati_alkalmak!$AC$4:$AC$8000,$S$1&amp;$N85,Szolgalati_alkalmak!$I$4:$I$8000),SUMIF(Szolgalati_alkalmak!$AC$4:$AC$8000,$S$1&amp;$N85&amp;$O$3,Szolgalati_alkalmak!$H$4:$H$8000),SUMIF(Szolgalati_alkalmak!$AC$4:$AC$8000,$S$1&amp;$N85&amp;$O$3,Szolgalati_alkalmak!$I$4:$I$8000))</f>
        <v>0</v>
      </c>
      <c r="T85">
        <f>SUM(SUMIF(Szolgalati_alkalmak!$AC$4:$AC$8000,$T$1&amp;$N85,Szolgalati_alkalmak!$H$4:$H$8000),SUMIF(Szolgalati_alkalmak!$AC$4:$AC$8000,$T$1&amp;$N85,Szolgalati_alkalmak!$I$4:$I$8000),SUMIF(Szolgalati_alkalmak!$AC$4:$AC$8000,$T$1&amp;$N85&amp;$O$3,Szolgalati_alkalmak!$H$4:$H$8000),SUMIF(Szolgalati_alkalmak!$AC$4:$AC$8000,$T$1&amp;$N85&amp;$O$3,Szolgalati_alkalmak!$I$4:$I$8000))</f>
        <v>0</v>
      </c>
      <c r="U85">
        <f>SUM(SUMIF(Szolgalati_alkalmak!$AC$4:$AC$8000,$U$1&amp;$N85,Szolgalati_alkalmak!$H$4:$H$8000),SUMIF(Szolgalati_alkalmak!$AC$4:$AC$8000,$U$1&amp;$N85,Szolgalati_alkalmak!$I$4:$I$8000),SUMIF(Szolgalati_alkalmak!$AC$4:$AC$8000,$U$1&amp;$N85&amp;$O$3,Szolgalati_alkalmak!$H$4:$H$8000),SUMIF(Szolgalati_alkalmak!$AC$4:$AC$8000,$U$1&amp;$N85&amp;$O$3,Szolgalati_alkalmak!$I$4:$I$8000))</f>
        <v>0</v>
      </c>
      <c r="V85">
        <f>SUM(SUMIF(Szolgalati_alkalmak!$AC$4:$AC$8000,$V$1&amp;$N85,Szolgalati_alkalmak!$H$4:$H$8000),SUMIF(Szolgalati_alkalmak!$AC$4:$AC$8000,$V$1&amp;$N85,Szolgalati_alkalmak!$I$4:$I$8000),SUMIF(Szolgalati_alkalmak!$AC$4:$AC$8000,$V$1&amp;$N85&amp;$O$3,Szolgalati_alkalmak!$H$4:$H$8000),SUMIF(Szolgalati_alkalmak!$AC$4:$AC$8000,$V$1&amp;$N85&amp;$O$3,Szolgalati_alkalmak!$I$4:$I$8000))</f>
        <v>0</v>
      </c>
      <c r="W85">
        <f>SUM(SUMIF(Szolgalati_alkalmak!$AC$4:$AC$8000,$W$1&amp;$N85,Szolgalati_alkalmak!$H$4:$H$8000),SUMIF(Szolgalati_alkalmak!$AC$4:$AC$8000,$W$1&amp;$N85,Szolgalati_alkalmak!$I$4:$I$8000),SUMIF(Szolgalati_alkalmak!$AC$4:$AC$8000,$W$1&amp;$N85&amp;$O$3,Szolgalati_alkalmak!$H$4:$H$8000),SUMIF(Szolgalati_alkalmak!$AC$4:$AC$8000,$W$1&amp;$N85&amp;$O$3,Szolgalati_alkalmak!$I$4:$I$8000))</f>
        <v>0</v>
      </c>
      <c r="X85">
        <f>SUM(SUMIF(Szolgalati_alkalmak!$AC$4:$AC$8000,$X$1&amp;$N85,Szolgalati_alkalmak!$H$4:$H$8000),SUMIF(Szolgalati_alkalmak!$AC$4:$AC$8000,$X$1&amp;$N85,Szolgalati_alkalmak!$I$4:$I$8000),SUMIF(Szolgalati_alkalmak!$AC$4:$AC$8000,$X$1&amp;$N85&amp;$O$3,Szolgalati_alkalmak!$H$4:$H$8000),SUMIF(Szolgalati_alkalmak!$AC$4:$AC$8000,$X$1&amp;$N85&amp;$O$3,Szolgalati_alkalmak!$I$4:$I$8000))</f>
        <v>0</v>
      </c>
      <c r="Y85">
        <f>SUM(SUMIF(Szolgalati_alkalmak!$AC$4:$AC$8000,$Y$1&amp;$N85,Szolgalati_alkalmak!$H$4:$H$8000),SUMIF(Szolgalati_alkalmak!$AC$4:$AC$8000,$Y$1&amp;$N85,Szolgalati_alkalmak!$I$4:$I$8000),SUMIF(Szolgalati_alkalmak!$AC$4:$AC$8000,$Y$1&amp;$N85&amp;$O$3,Szolgalati_alkalmak!$H$4:$H$8000),SUMIF(Szolgalati_alkalmak!$AC$4:$AC$8000,$Y$1&amp;$N85&amp;$O$3,Szolgalati_alkalmak!$I$4:$I$8000))</f>
        <v>0</v>
      </c>
    </row>
    <row r="86" spans="1:25" x14ac:dyDescent="0.25">
      <c r="A86" s="21"/>
      <c r="B86" s="24" t="s">
        <v>196</v>
      </c>
      <c r="C86" s="82">
        <f t="shared" ref="C86:C88" si="88">IF(C74&lt;&gt;0,ROUND(P86/C74,1),0)</f>
        <v>0</v>
      </c>
      <c r="D86" s="82">
        <f t="shared" ref="D86:D88" si="89">IF(D74&lt;&gt;0,ROUND(Q86/D74,1),0)</f>
        <v>0</v>
      </c>
      <c r="E86" s="82">
        <f t="shared" ref="E86:E88" si="90">IF(E74&lt;&gt;0,ROUND(R86/E74,1),0)</f>
        <v>0</v>
      </c>
      <c r="F86" s="82">
        <f t="shared" ref="F86:F88" si="91">IF(F74&lt;&gt;0,ROUND(S86/F74,1),0)</f>
        <v>0</v>
      </c>
      <c r="G86" s="82">
        <f t="shared" ref="G86:G88" si="92">IF(G74&lt;&gt;0,ROUND(T86/G74,1),0)</f>
        <v>0</v>
      </c>
      <c r="H86" s="82">
        <f t="shared" ref="H86:H88" si="93">IF(H74&lt;&gt;0,ROUND(U86/H74,1),0)</f>
        <v>0</v>
      </c>
      <c r="I86" s="82">
        <f t="shared" ref="I86:I88" si="94">IF(I74&lt;&gt;0,ROUND(V86/I74,1),0)</f>
        <v>0</v>
      </c>
      <c r="J86" s="82">
        <f t="shared" ref="J86:J88" si="95">IF(J74&lt;&gt;0,ROUND(W86/J74,1),0)</f>
        <v>0</v>
      </c>
      <c r="K86" s="82">
        <f t="shared" ref="K86:K88" si="96">IF(K74&lt;&gt;0,ROUND(X86/K74,1),0)</f>
        <v>0</v>
      </c>
      <c r="L86" s="109">
        <f t="shared" ref="L86:L88" si="97">IF(L74&lt;&gt;0,ROUND(Y86/L74,1),0)</f>
        <v>0</v>
      </c>
      <c r="M86" s="117">
        <f t="shared" si="57"/>
        <v>0</v>
      </c>
      <c r="N86" t="s">
        <v>454</v>
      </c>
      <c r="P86">
        <f>SUM(SUMIF(Szolgalati_alkalmak!$AC$4:$AC$8000,$P$1&amp;$N86&amp;$O$2,Szolgalati_alkalmak!$H$4:$H$8000),SUMIF(Szolgalati_alkalmak!$AC$4:$AC$8000,$P$1&amp;$N86&amp;$O$2,Szolgalati_alkalmak!$I$4:$I$8000),SUMIF(Szolgalati_alkalmak!$AC$4:$AC$8000,$P$1&amp;$N86&amp;$O$4,Szolgalati_alkalmak!$H$4:$H$8000),SUMIF(Szolgalati_alkalmak!$AC$4:$AC$8000,$P$1&amp;$N86&amp;$O$4,Szolgalati_alkalmak!$I$4:$I$8000))</f>
        <v>0</v>
      </c>
      <c r="Q86">
        <f>SUM(SUMIF(Szolgalati_alkalmak!$AC$4:$AC$8000,$Q$1&amp;$N86&amp;$O$2,Szolgalati_alkalmak!$H$4:$H$8000),SUMIF(Szolgalati_alkalmak!$AC$4:$AC$8000,$Q$1&amp;$N86&amp;$O$2,Szolgalati_alkalmak!$I$4:$I$8000),SUMIF(Szolgalati_alkalmak!$AC$4:$AC$8000,$Q$1&amp;$N86&amp;$O$4,Szolgalati_alkalmak!$H$4:$H$8000),SUMIF(Szolgalati_alkalmak!$AC$4:$AC$8000,$Q$1&amp;$N86&amp;$O$4,Szolgalati_alkalmak!$I$4:$I$8000))</f>
        <v>0</v>
      </c>
      <c r="R86">
        <f>SUM(SUMIF(Szolgalati_alkalmak!$AC$4:$AC$8000,$R$1&amp;$N86&amp;$O$2,Szolgalati_alkalmak!$H$4:$H$8000),SUMIF(Szolgalati_alkalmak!$AC$4:$AC$8000,$R$1&amp;$N86&amp;$O$2,Szolgalati_alkalmak!$I$4:$I$8000),SUMIF(Szolgalati_alkalmak!$AC$4:$AC$8000,$R$1&amp;$N86&amp;$O$4,Szolgalati_alkalmak!$H$4:$H$8000),SUMIF(Szolgalati_alkalmak!$AC$4:$AC$8000,$R$1&amp;$N86&amp;$O$4,Szolgalati_alkalmak!$I$4:$I$8000))</f>
        <v>0</v>
      </c>
      <c r="S86">
        <f>SUM(SUMIF(Szolgalati_alkalmak!$AC$4:$AC$8000,$S$1&amp;$N86&amp;$O$2,Szolgalati_alkalmak!$H$4:$H$8000),SUMIF(Szolgalati_alkalmak!$AC$4:$AC$8000,$S$1&amp;$N86&amp;$O$2,Szolgalati_alkalmak!$I$4:$I$8000),SUMIF(Szolgalati_alkalmak!$AC$4:$AC$8000,$S$1&amp;$N86&amp;$O$4,Szolgalati_alkalmak!$H$4:$H$8000),SUMIF(Szolgalati_alkalmak!$AC$4:$AC$8000,$S$1&amp;$N86&amp;$O$4,Szolgalati_alkalmak!$I$4:$I$8000))</f>
        <v>0</v>
      </c>
      <c r="T86">
        <f>SUM(SUMIF(Szolgalati_alkalmak!$AC$4:$AC$8000,$T$1&amp;$N86&amp;$O$2,Szolgalati_alkalmak!$H$4:$H$8000),SUMIF(Szolgalati_alkalmak!$AC$4:$AC$8000,$T$1&amp;$N86&amp;$O$2,Szolgalati_alkalmak!$I$4:$I$8000),SUMIF(Szolgalati_alkalmak!$AC$4:$AC$8000,$T$1&amp;$N86&amp;$O$4,Szolgalati_alkalmak!$H$4:$H$8000),SUMIF(Szolgalati_alkalmak!$AC$4:$AC$8000,$T$1&amp;$N86&amp;$O$4,Szolgalati_alkalmak!$I$4:$I$8000))</f>
        <v>0</v>
      </c>
      <c r="U86">
        <f>SUM(SUMIF(Szolgalati_alkalmak!$AC$4:$AC$8000,$U$1&amp;$N86&amp;$O$2,Szolgalati_alkalmak!$H$4:$H$8000),SUMIF(Szolgalati_alkalmak!$AC$4:$AC$8000,$U$1&amp;$N86&amp;$O$2,Szolgalati_alkalmak!$I$4:$I$8000),SUMIF(Szolgalati_alkalmak!$AC$4:$AC$8000,$U$1&amp;$N86&amp;$O$4,Szolgalati_alkalmak!$H$4:$H$8000),SUMIF(Szolgalati_alkalmak!$AC$4:$AC$8000,$U$1&amp;$N86&amp;$O$4,Szolgalati_alkalmak!$I$4:$I$8000))</f>
        <v>0</v>
      </c>
      <c r="V86">
        <f>SUM(SUMIF(Szolgalati_alkalmak!$AC$4:$AC$8000,$V$1&amp;$N86&amp;$O$2,Szolgalati_alkalmak!$H$4:$H$8000),SUMIF(Szolgalati_alkalmak!$AC$4:$AC$8000,$V$1&amp;$N86&amp;$O$2,Szolgalati_alkalmak!$I$4:$I$8000),SUMIF(Szolgalati_alkalmak!$AC$4:$AC$8000,$V$1&amp;$N86&amp;$O$4,Szolgalati_alkalmak!$H$4:$H$8000),SUMIF(Szolgalati_alkalmak!$AC$4:$AC$8000,$V$1&amp;$N86&amp;$O$4,Szolgalati_alkalmak!$I$4:$I$8000))</f>
        <v>0</v>
      </c>
      <c r="W86">
        <f>SUM(SUMIF(Szolgalati_alkalmak!$AC$4:$AC$8000,$W$1&amp;$N86&amp;$O$2,Szolgalati_alkalmak!$H$4:$H$8000),SUMIF(Szolgalati_alkalmak!$AC$4:$AC$8000,$W$1&amp;$N86&amp;$O$2,Szolgalati_alkalmak!$I$4:$I$8000),SUMIF(Szolgalati_alkalmak!$AC$4:$AC$8000,$W$1&amp;$N86&amp;$O$4,Szolgalati_alkalmak!$H$4:$H$8000),SUMIF(Szolgalati_alkalmak!$AC$4:$AC$8000,$W$1&amp;$N86&amp;$O$4,Szolgalati_alkalmak!$I$4:$I$8000))</f>
        <v>0</v>
      </c>
      <c r="X86">
        <f>SUM(SUMIF(Szolgalati_alkalmak!$AC$4:$AC$8000,$X$1&amp;$N86&amp;$O$2,Szolgalati_alkalmak!$H$4:$H$8000),SUMIF(Szolgalati_alkalmak!$AC$4:$AC$8000,$X$1&amp;$N86&amp;$O$2,Szolgalati_alkalmak!$I$4:$I$8000),SUMIF(Szolgalati_alkalmak!$AC$4:$AC$8000,$X$1&amp;$N86&amp;$O$4,Szolgalati_alkalmak!$H$4:$H$8000),SUMIF(Szolgalati_alkalmak!$AC$4:$AC$8000,$X$1&amp;$N86&amp;$O$4,Szolgalati_alkalmak!$I$4:$I$8000))</f>
        <v>0</v>
      </c>
      <c r="Y86">
        <f>SUM(SUMIF(Szolgalati_alkalmak!$AC$4:$AC$8000,$Y$1&amp;$N86&amp;$O$2,Szolgalati_alkalmak!$H$4:$H$8000),SUMIF(Szolgalati_alkalmak!$AC$4:$AC$8000,$Y$1&amp;$N86&amp;$O$2,Szolgalati_alkalmak!$I$4:$I$8000),SUMIF(Szolgalati_alkalmak!$AC$4:$AC$8000,$Y$1&amp;$N86&amp;$O$4,Szolgalati_alkalmak!$H$4:$H$8000),SUMIF(Szolgalati_alkalmak!$AC$4:$AC$8000,$Y$1&amp;$N86&amp;$O$4,Szolgalati_alkalmak!$I$4:$I$8000))</f>
        <v>0</v>
      </c>
    </row>
    <row r="87" spans="1:25" ht="45" x14ac:dyDescent="0.25">
      <c r="A87" s="21" t="s">
        <v>20</v>
      </c>
      <c r="B87" s="23" t="s">
        <v>479</v>
      </c>
      <c r="C87" s="82">
        <f t="shared" si="88"/>
        <v>0</v>
      </c>
      <c r="D87" s="82">
        <f t="shared" si="89"/>
        <v>0</v>
      </c>
      <c r="E87" s="82">
        <f t="shared" si="90"/>
        <v>0</v>
      </c>
      <c r="F87" s="82">
        <f t="shared" si="91"/>
        <v>0</v>
      </c>
      <c r="G87" s="82">
        <f t="shared" si="92"/>
        <v>0</v>
      </c>
      <c r="H87" s="82">
        <f t="shared" si="93"/>
        <v>0</v>
      </c>
      <c r="I87" s="82">
        <f t="shared" si="94"/>
        <v>0</v>
      </c>
      <c r="J87" s="82">
        <f t="shared" si="95"/>
        <v>0</v>
      </c>
      <c r="K87" s="82">
        <f t="shared" si="96"/>
        <v>0</v>
      </c>
      <c r="L87" s="109">
        <f t="shared" si="97"/>
        <v>0</v>
      </c>
      <c r="M87" s="117">
        <f t="shared" si="57"/>
        <v>0</v>
      </c>
      <c r="N87" t="s">
        <v>453</v>
      </c>
      <c r="P87">
        <f>SUM(SUMIF(Szolgalati_alkalmak!$AC$4:$AC$8000,$P$1&amp;$N87,Szolgalati_alkalmak!$H$4:$H$8000),SUMIF(Szolgalati_alkalmak!$AC$4:$AC$8000,$P$1&amp;$N87,Szolgalati_alkalmak!$I$4:$I$8000),SUMIF(Szolgalati_alkalmak!$AC$4:$AC$8000,$P$1&amp;$N87&amp;$O$3,Szolgalati_alkalmak!$H$4:$H$8000),SUMIF(Szolgalati_alkalmak!$AC$4:$AC$8000,$P$1&amp;$N87&amp;$O$3,Szolgalati_alkalmak!$I$4:$I$8000))</f>
        <v>0</v>
      </c>
      <c r="Q87">
        <f>SUM(SUMIF(Szolgalati_alkalmak!$AC$4:$AC$8000,$Q$1&amp;$N87,Szolgalati_alkalmak!$H$4:$H$8000),SUMIF(Szolgalati_alkalmak!$AC$4:$AC$8000,$Q$1&amp;$N87,Szolgalati_alkalmak!$I$4:$I$8000),SUMIF(Szolgalati_alkalmak!$AC$4:$AC$8000,$Q$1&amp;$N87&amp;$O$3,Szolgalati_alkalmak!$H$4:$H$8000),SUMIF(Szolgalati_alkalmak!$AC$4:$AC$8000,$Q$1&amp;$N87&amp;$O$3,Szolgalati_alkalmak!$I$4:$I$8000))</f>
        <v>0</v>
      </c>
      <c r="R87">
        <f>SUM(SUMIF(Szolgalati_alkalmak!$AC$4:$AC$8000,$R$1&amp;$N87,Szolgalati_alkalmak!$H$4:$H$8000),SUMIF(Szolgalati_alkalmak!$AC$4:$AC$8000,$R$1&amp;$N87,Szolgalati_alkalmak!$I$4:$I$8000),SUMIF(Szolgalati_alkalmak!$AC$4:$AC$8000,$R$1&amp;$N87&amp;$O$3,Szolgalati_alkalmak!$H$4:$H$8000),SUMIF(Szolgalati_alkalmak!$AC$4:$AC$8000,$R$1&amp;$N87&amp;$O$3,Szolgalati_alkalmak!$I$4:$I$8000))</f>
        <v>0</v>
      </c>
      <c r="S87">
        <f>SUM(SUMIF(Szolgalati_alkalmak!$AC$4:$AC$8000,$S$1&amp;$N87,Szolgalati_alkalmak!$H$4:$H$8000),SUMIF(Szolgalati_alkalmak!$AC$4:$AC$8000,$S$1&amp;$N87,Szolgalati_alkalmak!$I$4:$I$8000),SUMIF(Szolgalati_alkalmak!$AC$4:$AC$8000,$S$1&amp;$N87&amp;$O$3,Szolgalati_alkalmak!$H$4:$H$8000),SUMIF(Szolgalati_alkalmak!$AC$4:$AC$8000,$S$1&amp;$N87&amp;$O$3,Szolgalati_alkalmak!$I$4:$I$8000))</f>
        <v>0</v>
      </c>
      <c r="T87">
        <f>SUM(SUMIF(Szolgalati_alkalmak!$AC$4:$AC$8000,$T$1&amp;$N87,Szolgalati_alkalmak!$H$4:$H$8000),SUMIF(Szolgalati_alkalmak!$AC$4:$AC$8000,$T$1&amp;$N87,Szolgalati_alkalmak!$I$4:$I$8000),SUMIF(Szolgalati_alkalmak!$AC$4:$AC$8000,$T$1&amp;$N87&amp;$O$3,Szolgalati_alkalmak!$H$4:$H$8000),SUMIF(Szolgalati_alkalmak!$AC$4:$AC$8000,$T$1&amp;$N87&amp;$O$3,Szolgalati_alkalmak!$I$4:$I$8000))</f>
        <v>0</v>
      </c>
      <c r="U87">
        <f>SUM(SUMIF(Szolgalati_alkalmak!$AC$4:$AC$8000,$U$1&amp;$N87,Szolgalati_alkalmak!$H$4:$H$8000),SUMIF(Szolgalati_alkalmak!$AC$4:$AC$8000,$U$1&amp;$N87,Szolgalati_alkalmak!$I$4:$I$8000),SUMIF(Szolgalati_alkalmak!$AC$4:$AC$8000,$U$1&amp;$N87&amp;$O$3,Szolgalati_alkalmak!$H$4:$H$8000),SUMIF(Szolgalati_alkalmak!$AC$4:$AC$8000,$U$1&amp;$N87&amp;$O$3,Szolgalati_alkalmak!$I$4:$I$8000))</f>
        <v>0</v>
      </c>
      <c r="V87">
        <f>SUM(SUMIF(Szolgalati_alkalmak!$AC$4:$AC$8000,$V$1&amp;$N87,Szolgalati_alkalmak!$H$4:$H$8000),SUMIF(Szolgalati_alkalmak!$AC$4:$AC$8000,$V$1&amp;$N87,Szolgalati_alkalmak!$I$4:$I$8000),SUMIF(Szolgalati_alkalmak!$AC$4:$AC$8000,$V$1&amp;$N87&amp;$O$3,Szolgalati_alkalmak!$H$4:$H$8000),SUMIF(Szolgalati_alkalmak!$AC$4:$AC$8000,$V$1&amp;$N87&amp;$O$3,Szolgalati_alkalmak!$I$4:$I$8000))</f>
        <v>0</v>
      </c>
      <c r="W87">
        <f>SUM(SUMIF(Szolgalati_alkalmak!$AC$4:$AC$8000,$W$1&amp;$N87,Szolgalati_alkalmak!$H$4:$H$8000),SUMIF(Szolgalati_alkalmak!$AC$4:$AC$8000,$W$1&amp;$N87,Szolgalati_alkalmak!$I$4:$I$8000),SUMIF(Szolgalati_alkalmak!$AC$4:$AC$8000,$W$1&amp;$N87&amp;$O$3,Szolgalati_alkalmak!$H$4:$H$8000),SUMIF(Szolgalati_alkalmak!$AC$4:$AC$8000,$W$1&amp;$N87&amp;$O$3,Szolgalati_alkalmak!$I$4:$I$8000))</f>
        <v>0</v>
      </c>
      <c r="X87">
        <f>SUM(SUMIF(Szolgalati_alkalmak!$AC$4:$AC$8000,$X$1&amp;$N87,Szolgalati_alkalmak!$H$4:$H$8000),SUMIF(Szolgalati_alkalmak!$AC$4:$AC$8000,$X$1&amp;$N87,Szolgalati_alkalmak!$I$4:$I$8000),SUMIF(Szolgalati_alkalmak!$AC$4:$AC$8000,$X$1&amp;$N87&amp;$O$3,Szolgalati_alkalmak!$H$4:$H$8000),SUMIF(Szolgalati_alkalmak!$AC$4:$AC$8000,$X$1&amp;$N87&amp;$O$3,Szolgalati_alkalmak!$I$4:$I$8000))</f>
        <v>0</v>
      </c>
      <c r="Y87">
        <f>SUM(SUMIF(Szolgalati_alkalmak!$AC$4:$AC$8000,$Y$1&amp;$N87,Szolgalati_alkalmak!$H$4:$H$8000),SUMIF(Szolgalati_alkalmak!$AC$4:$AC$8000,$Y$1&amp;$N87,Szolgalati_alkalmak!$I$4:$I$8000),SUMIF(Szolgalati_alkalmak!$AC$4:$AC$8000,$Y$1&amp;$N87&amp;$O$3,Szolgalati_alkalmak!$H$4:$H$8000),SUMIF(Szolgalati_alkalmak!$AC$4:$AC$8000,$Y$1&amp;$N87&amp;$O$3,Szolgalati_alkalmak!$I$4:$I$8000))</f>
        <v>0</v>
      </c>
    </row>
    <row r="88" spans="1:25" x14ac:dyDescent="0.25">
      <c r="A88" s="21"/>
      <c r="B88" s="24" t="s">
        <v>196</v>
      </c>
      <c r="C88" s="82">
        <f t="shared" si="88"/>
        <v>0</v>
      </c>
      <c r="D88" s="82">
        <f t="shared" si="89"/>
        <v>0</v>
      </c>
      <c r="E88" s="82">
        <f t="shared" si="90"/>
        <v>0</v>
      </c>
      <c r="F88" s="82">
        <f t="shared" si="91"/>
        <v>0</v>
      </c>
      <c r="G88" s="82">
        <f t="shared" si="92"/>
        <v>0</v>
      </c>
      <c r="H88" s="82">
        <f t="shared" si="93"/>
        <v>0</v>
      </c>
      <c r="I88" s="82">
        <f t="shared" si="94"/>
        <v>0</v>
      </c>
      <c r="J88" s="82">
        <f t="shared" si="95"/>
        <v>0</v>
      </c>
      <c r="K88" s="82">
        <f t="shared" si="96"/>
        <v>0</v>
      </c>
      <c r="L88" s="109">
        <f t="shared" si="97"/>
        <v>0</v>
      </c>
      <c r="M88" s="117">
        <f t="shared" si="57"/>
        <v>0</v>
      </c>
      <c r="N88" t="s">
        <v>453</v>
      </c>
      <c r="P88">
        <f>SUM(SUMIF(Szolgalati_alkalmak!$AC$4:$AC$8000,$P$1&amp;$N88&amp;$O$2,Szolgalati_alkalmak!$H$4:$H$8000),SUMIF(Szolgalati_alkalmak!$AC$4:$AC$8000,$P$1&amp;$N88&amp;$O$2,Szolgalati_alkalmak!$I$4:$I$8000),SUMIF(Szolgalati_alkalmak!$AC$4:$AC$8000,$P$1&amp;$N88&amp;$O$4,Szolgalati_alkalmak!$H$4:$H$8000),SUMIF(Szolgalati_alkalmak!$AC$4:$AC$8000,$P$1&amp;$N88&amp;$O$4,Szolgalati_alkalmak!$I$4:$I$8000))</f>
        <v>0</v>
      </c>
      <c r="Q88">
        <f>SUM(SUMIF(Szolgalati_alkalmak!$AC$4:$AC$8000,$Q$1&amp;$N88&amp;$O$2,Szolgalati_alkalmak!$H$4:$H$8000),SUMIF(Szolgalati_alkalmak!$AC$4:$AC$8000,$Q$1&amp;$N88&amp;$O$2,Szolgalati_alkalmak!$I$4:$I$8000),SUMIF(Szolgalati_alkalmak!$AC$4:$AC$8000,$Q$1&amp;$N88&amp;$O$4,Szolgalati_alkalmak!$H$4:$H$8000),SUMIF(Szolgalati_alkalmak!$AC$4:$AC$8000,$Q$1&amp;$N88&amp;$O$4,Szolgalati_alkalmak!$I$4:$I$8000))</f>
        <v>0</v>
      </c>
      <c r="R88">
        <f>SUM(SUMIF(Szolgalati_alkalmak!$AC$4:$AC$8000,$R$1&amp;$N88&amp;$O$2,Szolgalati_alkalmak!$H$4:$H$8000),SUMIF(Szolgalati_alkalmak!$AC$4:$AC$8000,$R$1&amp;$N88&amp;$O$2,Szolgalati_alkalmak!$I$4:$I$8000),SUMIF(Szolgalati_alkalmak!$AC$4:$AC$8000,$R$1&amp;$N88&amp;$O$4,Szolgalati_alkalmak!$H$4:$H$8000),SUMIF(Szolgalati_alkalmak!$AC$4:$AC$8000,$R$1&amp;$N88&amp;$O$4,Szolgalati_alkalmak!$I$4:$I$8000))</f>
        <v>0</v>
      </c>
      <c r="S88">
        <f>SUM(SUMIF(Szolgalati_alkalmak!$AC$4:$AC$8000,$S$1&amp;$N88&amp;$O$2,Szolgalati_alkalmak!$H$4:$H$8000),SUMIF(Szolgalati_alkalmak!$AC$4:$AC$8000,$S$1&amp;$N88&amp;$O$2,Szolgalati_alkalmak!$I$4:$I$8000),SUMIF(Szolgalati_alkalmak!$AC$4:$AC$8000,$S$1&amp;$N88&amp;$O$4,Szolgalati_alkalmak!$H$4:$H$8000),SUMIF(Szolgalati_alkalmak!$AC$4:$AC$8000,$S$1&amp;$N88&amp;$O$4,Szolgalati_alkalmak!$I$4:$I$8000))</f>
        <v>0</v>
      </c>
      <c r="T88">
        <f>SUM(SUMIF(Szolgalati_alkalmak!$AC$4:$AC$8000,$T$1&amp;$N88&amp;$O$2,Szolgalati_alkalmak!$H$4:$H$8000),SUMIF(Szolgalati_alkalmak!$AC$4:$AC$8000,$T$1&amp;$N88&amp;$O$2,Szolgalati_alkalmak!$I$4:$I$8000),SUMIF(Szolgalati_alkalmak!$AC$4:$AC$8000,$T$1&amp;$N88&amp;$O$4,Szolgalati_alkalmak!$H$4:$H$8000),SUMIF(Szolgalati_alkalmak!$AC$4:$AC$8000,$T$1&amp;$N88&amp;$O$4,Szolgalati_alkalmak!$I$4:$I$8000))</f>
        <v>0</v>
      </c>
      <c r="U88">
        <f>SUM(SUMIF(Szolgalati_alkalmak!$AC$4:$AC$8000,$U$1&amp;$N88&amp;$O$2,Szolgalati_alkalmak!$H$4:$H$8000),SUMIF(Szolgalati_alkalmak!$AC$4:$AC$8000,$U$1&amp;$N88&amp;$O$2,Szolgalati_alkalmak!$I$4:$I$8000),SUMIF(Szolgalati_alkalmak!$AC$4:$AC$8000,$U$1&amp;$N88&amp;$O$4,Szolgalati_alkalmak!$H$4:$H$8000),SUMIF(Szolgalati_alkalmak!$AC$4:$AC$8000,$U$1&amp;$N88&amp;$O$4,Szolgalati_alkalmak!$I$4:$I$8000))</f>
        <v>0</v>
      </c>
      <c r="V88">
        <f>SUM(SUMIF(Szolgalati_alkalmak!$AC$4:$AC$8000,$V$1&amp;$N88&amp;$O$2,Szolgalati_alkalmak!$H$4:$H$8000),SUMIF(Szolgalati_alkalmak!$AC$4:$AC$8000,$V$1&amp;$N88&amp;$O$2,Szolgalati_alkalmak!$I$4:$I$8000),SUMIF(Szolgalati_alkalmak!$AC$4:$AC$8000,$V$1&amp;$N88&amp;$O$4,Szolgalati_alkalmak!$H$4:$H$8000),SUMIF(Szolgalati_alkalmak!$AC$4:$AC$8000,$V$1&amp;$N88&amp;$O$4,Szolgalati_alkalmak!$I$4:$I$8000))</f>
        <v>0</v>
      </c>
      <c r="W88">
        <f>SUM(SUMIF(Szolgalati_alkalmak!$AC$4:$AC$8000,$W$1&amp;$N88&amp;$O$2,Szolgalati_alkalmak!$H$4:$H$8000),SUMIF(Szolgalati_alkalmak!$AC$4:$AC$8000,$W$1&amp;$N88&amp;$O$2,Szolgalati_alkalmak!$I$4:$I$8000),SUMIF(Szolgalati_alkalmak!$AC$4:$AC$8000,$W$1&amp;$N88&amp;$O$4,Szolgalati_alkalmak!$H$4:$H$8000),SUMIF(Szolgalati_alkalmak!$AC$4:$AC$8000,$W$1&amp;$N88&amp;$O$4,Szolgalati_alkalmak!$I$4:$I$8000))</f>
        <v>0</v>
      </c>
      <c r="X88">
        <f>SUM(SUMIF(Szolgalati_alkalmak!$AC$4:$AC$8000,$X$1&amp;$N88&amp;$O$2,Szolgalati_alkalmak!$H$4:$H$8000),SUMIF(Szolgalati_alkalmak!$AC$4:$AC$8000,$X$1&amp;$N88&amp;$O$2,Szolgalati_alkalmak!$I$4:$I$8000),SUMIF(Szolgalati_alkalmak!$AC$4:$AC$8000,$X$1&amp;$N88&amp;$O$4,Szolgalati_alkalmak!$H$4:$H$8000),SUMIF(Szolgalati_alkalmak!$AC$4:$AC$8000,$X$1&amp;$N88&amp;$O$4,Szolgalati_alkalmak!$I$4:$I$8000))</f>
        <v>0</v>
      </c>
      <c r="Y88">
        <f>SUM(SUMIF(Szolgalati_alkalmak!$AC$4:$AC$8000,$Y$1&amp;$N88&amp;$O$2,Szolgalati_alkalmak!$H$4:$H$8000),SUMIF(Szolgalati_alkalmak!$AC$4:$AC$8000,$Y$1&amp;$N88&amp;$O$2,Szolgalati_alkalmak!$I$4:$I$8000),SUMIF(Szolgalati_alkalmak!$AC$4:$AC$8000,$Y$1&amp;$N88&amp;$O$4,Szolgalati_alkalmak!$H$4:$H$8000),SUMIF(Szolgalati_alkalmak!$AC$4:$AC$8000,$Y$1&amp;$N88&amp;$O$4,Szolgalati_alkalmak!$I$4:$I$8000))</f>
        <v>0</v>
      </c>
    </row>
    <row r="89" spans="1:25" ht="30" x14ac:dyDescent="0.25">
      <c r="A89" s="21" t="s">
        <v>23</v>
      </c>
      <c r="B89" s="23" t="s">
        <v>82</v>
      </c>
      <c r="C89" s="81">
        <f t="shared" ref="C89" si="98">P89</f>
        <v>0</v>
      </c>
      <c r="D89" s="81">
        <f t="shared" ref="D89" si="99">Q89</f>
        <v>0</v>
      </c>
      <c r="E89" s="81">
        <f t="shared" ref="E89" si="100">R89</f>
        <v>0</v>
      </c>
      <c r="F89" s="81">
        <f t="shared" ref="F89" si="101">S89</f>
        <v>0</v>
      </c>
      <c r="G89" s="81">
        <f t="shared" ref="G89" si="102">T89</f>
        <v>0</v>
      </c>
      <c r="H89" s="81">
        <f t="shared" ref="H89" si="103">U89</f>
        <v>0</v>
      </c>
      <c r="I89" s="81">
        <f t="shared" ref="I89" si="104">V89</f>
        <v>0</v>
      </c>
      <c r="J89" s="81">
        <f t="shared" ref="J89" si="105">W89</f>
        <v>0</v>
      </c>
      <c r="K89" s="81">
        <f t="shared" ref="K89" si="106">X89</f>
        <v>0</v>
      </c>
      <c r="L89" s="105">
        <f t="shared" ref="L89" si="107">Y89</f>
        <v>0</v>
      </c>
      <c r="M89" s="92">
        <f t="shared" ref="M89" si="108">SUM(C89:L89)</f>
        <v>0</v>
      </c>
      <c r="N89" t="s">
        <v>391</v>
      </c>
      <c r="P89">
        <f>COUNTIF(Szolgalati_alkalmak!$AC$4:$AC$8000,P$1&amp;$N89)</f>
        <v>0</v>
      </c>
      <c r="Q89">
        <f>COUNTIF(Szolgalati_alkalmak!$AC$4:$AC$8000,Q$1&amp;$N89)</f>
        <v>0</v>
      </c>
      <c r="R89">
        <f>COUNTIF(Szolgalati_alkalmak!$AC$4:$AC$8000,R$1&amp;$N89)</f>
        <v>0</v>
      </c>
      <c r="S89">
        <f>COUNTIF(Szolgalati_alkalmak!$AC$4:$AC$8000,S$1&amp;$N89)</f>
        <v>0</v>
      </c>
      <c r="T89">
        <f>COUNTIF(Szolgalati_alkalmak!$AC$4:$AC$8000,T$1&amp;$N89)</f>
        <v>0</v>
      </c>
      <c r="U89">
        <f>COUNTIF(Szolgalati_alkalmak!$AC$4:$AC$8000,U$1&amp;$N89)</f>
        <v>0</v>
      </c>
      <c r="V89">
        <f>COUNTIF(Szolgalati_alkalmak!$AC$4:$AC$8000,V$1&amp;$N89)</f>
        <v>0</v>
      </c>
      <c r="W89">
        <f>COUNTIF(Szolgalati_alkalmak!$AC$4:$AC$8000,W$1&amp;$N89)</f>
        <v>0</v>
      </c>
      <c r="X89">
        <f>COUNTIF(Szolgalati_alkalmak!$AC$4:$AC$8000,X$1&amp;$N89)</f>
        <v>0</v>
      </c>
      <c r="Y89">
        <f>COUNTIF(Szolgalati_alkalmak!$AC$4:$AC$8000,Y$1&amp;$N89)</f>
        <v>0</v>
      </c>
    </row>
    <row r="90" spans="1:25" x14ac:dyDescent="0.25">
      <c r="A90" s="21" t="s">
        <v>26</v>
      </c>
      <c r="B90" s="23" t="s">
        <v>480</v>
      </c>
      <c r="C90" s="82">
        <f>IF(P89&lt;&gt;0,ROUND(P90/P89,1),0)</f>
        <v>0</v>
      </c>
      <c r="D90" s="82">
        <f t="shared" ref="D90:L90" si="109">IF(Q89&lt;&gt;0,ROUND(Q90/Q89,1),0)</f>
        <v>0</v>
      </c>
      <c r="E90" s="82">
        <f t="shared" si="109"/>
        <v>0</v>
      </c>
      <c r="F90" s="82">
        <f t="shared" si="109"/>
        <v>0</v>
      </c>
      <c r="G90" s="82">
        <f t="shared" si="109"/>
        <v>0</v>
      </c>
      <c r="H90" s="82">
        <f t="shared" si="109"/>
        <v>0</v>
      </c>
      <c r="I90" s="82">
        <f t="shared" si="109"/>
        <v>0</v>
      </c>
      <c r="J90" s="82">
        <f t="shared" si="109"/>
        <v>0</v>
      </c>
      <c r="K90" s="82">
        <f t="shared" si="109"/>
        <v>0</v>
      </c>
      <c r="L90" s="109">
        <f t="shared" si="109"/>
        <v>0</v>
      </c>
      <c r="M90" s="117">
        <f t="shared" si="57"/>
        <v>0</v>
      </c>
      <c r="N90" t="s">
        <v>391</v>
      </c>
      <c r="P90">
        <f>SUM(SUMIF(Szolgalati_alkalmak!$AC$4:$AC$8000,$P$1&amp;$N90,Szolgalati_alkalmak!$H$4:$H$8000),SUMIF(Szolgalati_alkalmak!$AC$4:$AC$8000,$P$1&amp;$N90&amp;$O$2,Szolgalati_alkalmak!$H$4:$H$8000),SUMIF(Szolgalati_alkalmak!$AC$4:$AC$8000,$P$1&amp;$N90&amp;$O$3,Szolgalati_alkalmak!$H$4:$H$8000),SUMIF(Szolgalati_alkalmak!$AC$4:$AC$8000,$P$1&amp;$N90&amp;$O$4,Szolgalati_alkalmak!$H$4:$H$8000))</f>
        <v>0</v>
      </c>
      <c r="Q90">
        <f>SUM(SUMIF(Szolgalati_alkalmak!$AC$4:$AC$8000,$Q$1&amp;$N90,Szolgalati_alkalmak!$H$4:$H$8000),SUMIF(Szolgalati_alkalmak!$AC$4:$AC$8000,$Q$1&amp;$N90&amp;$O$2,Szolgalati_alkalmak!$H$4:$H$8000),SUMIF(Szolgalati_alkalmak!$AC$4:$AC$8000,$Q$1&amp;$N90&amp;$O$3,Szolgalati_alkalmak!$H$4:$H$8000),SUMIF(Szolgalati_alkalmak!$AC$4:$AC$8000,$Q$1&amp;$N90&amp;$O$4,Szolgalati_alkalmak!$H$4:$H$8000))</f>
        <v>0</v>
      </c>
      <c r="R90">
        <f>SUM(SUMIF(Szolgalati_alkalmak!$AC$4:$AC$8000,$R$1&amp;$N90,Szolgalati_alkalmak!$H$4:$H$8000),SUMIF(Szolgalati_alkalmak!$AC$4:$AC$8000,$R$1&amp;$N90&amp;$O$2,Szolgalati_alkalmak!$H$4:$H$8000),SUMIF(Szolgalati_alkalmak!$AC$4:$AC$8000,$R$1&amp;$N90&amp;$O$3,Szolgalati_alkalmak!$H$4:$H$8000),SUMIF(Szolgalati_alkalmak!$AC$4:$AC$8000,$R$1&amp;$N90&amp;$O$4,Szolgalati_alkalmak!$H$4:$H$8000))</f>
        <v>0</v>
      </c>
      <c r="S90">
        <f>SUM(SUMIF(Szolgalati_alkalmak!$AC$4:$AC$8000,$S$1&amp;$N90,Szolgalati_alkalmak!$H$4:$H$8000),SUMIF(Szolgalati_alkalmak!$AC$4:$AC$8000,$S$1&amp;$N90&amp;$O$2,Szolgalati_alkalmak!$H$4:$H$8000),SUMIF(Szolgalati_alkalmak!$AC$4:$AC$8000,$S$1&amp;$N90&amp;$O$3,Szolgalati_alkalmak!$H$4:$H$8000),SUMIF(Szolgalati_alkalmak!$AC$4:$AC$8000,$S$1&amp;$N90&amp;$O$4,Szolgalati_alkalmak!$H$4:$H$8000))</f>
        <v>0</v>
      </c>
      <c r="T90">
        <f>SUM(SUMIF(Szolgalati_alkalmak!$AC$4:$AC$8000,$T$1&amp;$N90,Szolgalati_alkalmak!$H$4:$H$8000),SUMIF(Szolgalati_alkalmak!$AC$4:$AC$8000,$T$1&amp;$N90&amp;$O$2,Szolgalati_alkalmak!$H$4:$H$8000),SUMIF(Szolgalati_alkalmak!$AC$4:$AC$8000,$T$1&amp;$N90&amp;$O$3,Szolgalati_alkalmak!$H$4:$H$8000),SUMIF(Szolgalati_alkalmak!$AC$4:$AC$8000,$T$1&amp;$N90&amp;$O$4,Szolgalati_alkalmak!$H$4:$H$8000))</f>
        <v>0</v>
      </c>
      <c r="U90">
        <f>SUM(SUMIF(Szolgalati_alkalmak!$AC$4:$AC$8000,$U$1&amp;$N90,Szolgalati_alkalmak!$H$4:$H$8000),SUMIF(Szolgalati_alkalmak!$AC$4:$AC$8000,$U$1&amp;$N90&amp;$O$2,Szolgalati_alkalmak!$H$4:$H$8000),SUMIF(Szolgalati_alkalmak!$AC$4:$AC$8000,$U$1&amp;$N90&amp;$O$3,Szolgalati_alkalmak!$H$4:$H$8000),SUMIF(Szolgalati_alkalmak!$AC$4:$AC$8000,$U$1&amp;$N90&amp;$O$4,Szolgalati_alkalmak!$H$4:$H$8000))</f>
        <v>0</v>
      </c>
      <c r="V90">
        <f>SUM(SUMIF(Szolgalati_alkalmak!$AC$4:$AC$8000,$V$1&amp;$N90,Szolgalati_alkalmak!$H$4:$H$8000),SUMIF(Szolgalati_alkalmak!$AC$4:$AC$8000,$V$1&amp;$N90&amp;$O$2,Szolgalati_alkalmak!$H$4:$H$8000),SUMIF(Szolgalati_alkalmak!$AC$4:$AC$8000,$V$1&amp;$N90&amp;$O$3,Szolgalati_alkalmak!$H$4:$H$8000),SUMIF(Szolgalati_alkalmak!$AC$4:$AC$8000,$V$1&amp;$N90&amp;$O$4,Szolgalati_alkalmak!$H$4:$H$8000))</f>
        <v>0</v>
      </c>
      <c r="W90">
        <f>SUM(SUMIF(Szolgalati_alkalmak!$AC$4:$AC$8000,$W$1&amp;$N90,Szolgalati_alkalmak!$H$4:$H$8000),SUMIF(Szolgalati_alkalmak!$AC$4:$AC$8000,$W$1&amp;$N90&amp;$O$2,Szolgalati_alkalmak!$H$4:$H$8000),SUMIF(Szolgalati_alkalmak!$AC$4:$AC$8000,$W$1&amp;$N90&amp;$O$3,Szolgalati_alkalmak!$H$4:$H$8000),SUMIF(Szolgalati_alkalmak!$AC$4:$AC$8000,$W$1&amp;$N90&amp;$O$4,Szolgalati_alkalmak!$H$4:$H$8000))</f>
        <v>0</v>
      </c>
      <c r="X90">
        <f>SUM(SUMIF(Szolgalati_alkalmak!$AC$4:$AC$8000,$X$1&amp;$N90,Szolgalati_alkalmak!$H$4:$H$8000),SUMIF(Szolgalati_alkalmak!$AC$4:$AC$8000,$X$1&amp;$N90&amp;$O$2,Szolgalati_alkalmak!$H$4:$H$8000),SUMIF(Szolgalati_alkalmak!$AC$4:$AC$8000,$X$1&amp;$N90&amp;$O$3,Szolgalati_alkalmak!$H$4:$H$8000),SUMIF(Szolgalati_alkalmak!$AC$4:$AC$8000,$X$1&amp;$N90&amp;$O$4,Szolgalati_alkalmak!$H$4:$H$8000))</f>
        <v>0</v>
      </c>
      <c r="Y90">
        <f>SUM(SUMIF(Szolgalati_alkalmak!$AC$4:$AC$8000,$Y$1&amp;$N90,Szolgalati_alkalmak!$H$4:$H$8000),SUMIF(Szolgalati_alkalmak!$AC$4:$AC$8000,$Y$1&amp;$N90&amp;$O$2,Szolgalati_alkalmak!$H$4:$H$8000),SUMIF(Szolgalati_alkalmak!$AC$4:$AC$8000,$Y$1&amp;$N90&amp;$O$3,Szolgalati_alkalmak!$H$4:$H$8000),SUMIF(Szolgalati_alkalmak!$AC$4:$AC$8000,$Y$1&amp;$N90&amp;$O$4,Szolgalati_alkalmak!$H$4:$H$8000))</f>
        <v>0</v>
      </c>
    </row>
    <row r="91" spans="1:25" x14ac:dyDescent="0.25">
      <c r="A91" s="21"/>
      <c r="B91" s="24" t="s">
        <v>198</v>
      </c>
      <c r="C91" s="82">
        <f>IF(P89&lt;&gt;0,ROUND(P91/P89,1),0)</f>
        <v>0</v>
      </c>
      <c r="D91" s="82">
        <f t="shared" ref="D91:L91" si="110">IF(Q89&lt;&gt;0,ROUND(Q91/Q89,1),0)</f>
        <v>0</v>
      </c>
      <c r="E91" s="82">
        <f t="shared" si="110"/>
        <v>0</v>
      </c>
      <c r="F91" s="82">
        <f t="shared" si="110"/>
        <v>0</v>
      </c>
      <c r="G91" s="82">
        <f t="shared" si="110"/>
        <v>0</v>
      </c>
      <c r="H91" s="82">
        <f t="shared" si="110"/>
        <v>0</v>
      </c>
      <c r="I91" s="82">
        <f t="shared" si="110"/>
        <v>0</v>
      </c>
      <c r="J91" s="82">
        <f t="shared" si="110"/>
        <v>0</v>
      </c>
      <c r="K91" s="82">
        <f t="shared" si="110"/>
        <v>0</v>
      </c>
      <c r="L91" s="109">
        <f t="shared" si="110"/>
        <v>0</v>
      </c>
      <c r="M91" s="117">
        <f t="shared" si="57"/>
        <v>0</v>
      </c>
      <c r="N91" t="s">
        <v>391</v>
      </c>
      <c r="P91">
        <f>SUM(SUMIF(Szolgalati_alkalmak!$AC$4:$AC$8000,$P$1&amp;$N91,Szolgalati_alkalmak!$I$4:$I$8000),SUMIF(Szolgalati_alkalmak!$AC$4:$AC$8000,$P$1&amp;$N91&amp;$O$2,Szolgalati_alkalmak!$I$4:$I$8000),SUMIF(Szolgalati_alkalmak!$AC$4:$AC$8000,$P$1&amp;$N91&amp;$O$3,Szolgalati_alkalmak!$I$4:$I$8000),SUMIF(Szolgalati_alkalmak!$AC$4:$AC$8000,$P$1&amp;$N91&amp;$O$4,Szolgalati_alkalmak!$I$4:$I$8000))</f>
        <v>0</v>
      </c>
      <c r="Q91">
        <f>SUM(SUMIF(Szolgalati_alkalmak!$AC$4:$AC$8000,$Q$1&amp;$N91,Szolgalati_alkalmak!$I$4:$I$8000),SUMIF(Szolgalati_alkalmak!$AC$4:$AC$8000,$Q$1&amp;$N91&amp;$O$2,Szolgalati_alkalmak!$I$4:$I$8000),SUMIF(Szolgalati_alkalmak!$AC$4:$AC$8000,$Q$1&amp;$N91&amp;$O$3,Szolgalati_alkalmak!$I$4:$I$8000),SUMIF(Szolgalati_alkalmak!$AC$4:$AC$8000,$Q$1&amp;$N91&amp;$O$4,Szolgalati_alkalmak!$I$4:$I$8000))</f>
        <v>0</v>
      </c>
      <c r="R91">
        <f>SUM(SUMIF(Szolgalati_alkalmak!$AC$4:$AC$8000,$R$1&amp;$N91,Szolgalati_alkalmak!$I$4:$I$8000),SUMIF(Szolgalati_alkalmak!$AC$4:$AC$8000,$R$1&amp;$N91&amp;$O$2,Szolgalati_alkalmak!$I$4:$I$8000),SUMIF(Szolgalati_alkalmak!$AC$4:$AC$8000,$R$1&amp;$N91&amp;$O$3,Szolgalati_alkalmak!$I$4:$I$8000),SUMIF(Szolgalati_alkalmak!$AC$4:$AC$8000,$R$1&amp;$N91&amp;$O$4,Szolgalati_alkalmak!$I$4:$I$8000))</f>
        <v>0</v>
      </c>
      <c r="S91">
        <f>SUM(SUMIF(Szolgalati_alkalmak!$AC$4:$AC$8000,$S$1&amp;$N91,Szolgalati_alkalmak!$I$4:$I$8000),SUMIF(Szolgalati_alkalmak!$AC$4:$AC$8000,$S$1&amp;$N91&amp;$O$2,Szolgalati_alkalmak!$I$4:$I$8000),SUMIF(Szolgalati_alkalmak!$AC$4:$AC$8000,$S$1&amp;$N91&amp;$O$3,Szolgalati_alkalmak!$I$4:$I$8000),SUMIF(Szolgalati_alkalmak!$AC$4:$AC$8000,$S$1&amp;$N91&amp;$O$4,Szolgalati_alkalmak!$I$4:$I$8000))</f>
        <v>0</v>
      </c>
      <c r="T91">
        <f>SUM(SUMIF(Szolgalati_alkalmak!$AC$4:$AC$8000,$T$1&amp;$N91,Szolgalati_alkalmak!$I$4:$I$8000),SUMIF(Szolgalati_alkalmak!$AC$4:$AC$8000,$T$1&amp;$N91&amp;$O$2,Szolgalati_alkalmak!$I$4:$I$8000),SUMIF(Szolgalati_alkalmak!$AC$4:$AC$8000,$T$1&amp;$N91&amp;$O$3,Szolgalati_alkalmak!$I$4:$I$8000),SUMIF(Szolgalati_alkalmak!$AC$4:$AC$8000,$T$1&amp;$N91&amp;$O$4,Szolgalati_alkalmak!$I$4:$I$8000))</f>
        <v>0</v>
      </c>
      <c r="U91">
        <f>SUM(SUMIF(Szolgalati_alkalmak!$AC$4:$AC$8000,$U$1&amp;$N91,Szolgalati_alkalmak!$I$4:$I$8000),SUMIF(Szolgalati_alkalmak!$AC$4:$AC$8000,$U$1&amp;$N91&amp;$O$2,Szolgalati_alkalmak!$I$4:$I$8000),SUMIF(Szolgalati_alkalmak!$AC$4:$AC$8000,$U$1&amp;$N91&amp;$O$3,Szolgalati_alkalmak!$I$4:$I$8000),SUMIF(Szolgalati_alkalmak!$AC$4:$AC$8000,$U$1&amp;$N91&amp;$O$4,Szolgalati_alkalmak!$I$4:$I$8000))</f>
        <v>0</v>
      </c>
      <c r="V91">
        <f>SUM(SUMIF(Szolgalati_alkalmak!$AC$4:$AC$8000,$V$1&amp;$N91,Szolgalati_alkalmak!$I$4:$I$8000),SUMIF(Szolgalati_alkalmak!$AC$4:$AC$8000,$V$1&amp;$N91&amp;$O$2,Szolgalati_alkalmak!$I$4:$I$8000),SUMIF(Szolgalati_alkalmak!$AC$4:$AC$8000,$V$1&amp;$N91&amp;$O$3,Szolgalati_alkalmak!$I$4:$I$8000),SUMIF(Szolgalati_alkalmak!$AC$4:$AC$8000,$V$1&amp;$N91&amp;$O$4,Szolgalati_alkalmak!$I$4:$I$8000))</f>
        <v>0</v>
      </c>
      <c r="W91">
        <f>SUM(SUMIF(Szolgalati_alkalmak!$AC$4:$AC$8000,$W$1&amp;$N91,Szolgalati_alkalmak!$I$4:$I$8000),SUMIF(Szolgalati_alkalmak!$AC$4:$AC$8000,$W$1&amp;$N91&amp;$O$2,Szolgalati_alkalmak!$I$4:$I$8000),SUMIF(Szolgalati_alkalmak!$AC$4:$AC$8000,$W$1&amp;$N91&amp;$O$3,Szolgalati_alkalmak!$I$4:$I$8000),SUMIF(Szolgalati_alkalmak!$AC$4:$AC$8000,$W$1&amp;$N91&amp;$O$4,Szolgalati_alkalmak!$I$4:$I$8000))</f>
        <v>0</v>
      </c>
      <c r="X91">
        <f>SUM(SUMIF(Szolgalati_alkalmak!$AC$4:$AC$8000,$X$1&amp;$N91,Szolgalati_alkalmak!$I$4:$I$8000),SUMIF(Szolgalati_alkalmak!$AC$4:$AC$8000,$X$1&amp;$N91&amp;$O$2,Szolgalati_alkalmak!$I$4:$I$8000),SUMIF(Szolgalati_alkalmak!$AC$4:$AC$8000,$X$1&amp;$N91&amp;$O$3,Szolgalati_alkalmak!$I$4:$I$8000),SUMIF(Szolgalati_alkalmak!$AC$4:$AC$8000,$X$1&amp;$N91&amp;$O$4,Szolgalati_alkalmak!$I$4:$I$8000))</f>
        <v>0</v>
      </c>
      <c r="Y91">
        <f>SUM(SUMIF(Szolgalati_alkalmak!$AC$4:$AC$8000,$Y$1&amp;$N91,Szolgalati_alkalmak!$I$4:$I$8000),SUMIF(Szolgalati_alkalmak!$AC$4:$AC$8000,$Y$1&amp;$N91&amp;$O$2,Szolgalati_alkalmak!$I$4:$I$8000),SUMIF(Szolgalati_alkalmak!$AC$4:$AC$8000,$Y$1&amp;$N91&amp;$O$3,Szolgalati_alkalmak!$I$4:$I$8000),SUMIF(Szolgalati_alkalmak!$AC$4:$AC$8000,$Y$1&amp;$N91&amp;$O$4,Szolgalati_alkalmak!$I$4:$I$8000))</f>
        <v>0</v>
      </c>
    </row>
    <row r="92" spans="1:25" ht="15.75" x14ac:dyDescent="0.25">
      <c r="A92" s="31" t="s">
        <v>85</v>
      </c>
      <c r="B92" s="30"/>
      <c r="C92" s="32"/>
      <c r="D92" s="33"/>
      <c r="E92" s="33"/>
      <c r="F92" s="33"/>
      <c r="G92" s="33"/>
      <c r="H92" s="33"/>
      <c r="I92" s="33"/>
      <c r="J92" s="33"/>
      <c r="K92" s="33"/>
      <c r="L92" s="103"/>
      <c r="M92" s="103"/>
    </row>
    <row r="93" spans="1:25" x14ac:dyDescent="0.25">
      <c r="A93" s="21" t="s">
        <v>7</v>
      </c>
      <c r="B93" s="23" t="s">
        <v>86</v>
      </c>
      <c r="C93" s="81">
        <f t="shared" ref="C93" si="111">P93</f>
        <v>0</v>
      </c>
      <c r="D93" s="81">
        <f t="shared" ref="D93" si="112">Q93</f>
        <v>0</v>
      </c>
      <c r="E93" s="81">
        <f t="shared" ref="E93" si="113">R93</f>
        <v>0</v>
      </c>
      <c r="F93" s="81">
        <f t="shared" ref="F93" si="114">S93</f>
        <v>0</v>
      </c>
      <c r="G93" s="81">
        <f t="shared" ref="G93" si="115">T93</f>
        <v>0</v>
      </c>
      <c r="H93" s="81">
        <f t="shared" ref="H93" si="116">U93</f>
        <v>0</v>
      </c>
      <c r="I93" s="81">
        <f t="shared" ref="I93" si="117">V93</f>
        <v>0</v>
      </c>
      <c r="J93" s="81">
        <f t="shared" ref="J93" si="118">W93</f>
        <v>0</v>
      </c>
      <c r="K93" s="81">
        <f t="shared" ref="K93" si="119">X93</f>
        <v>0</v>
      </c>
      <c r="L93" s="105">
        <f t="shared" ref="L93" si="120">Y93</f>
        <v>0</v>
      </c>
      <c r="M93" s="92">
        <f t="shared" ref="M93:M103" si="121">SUM(C93:L93)</f>
        <v>0</v>
      </c>
      <c r="N93" t="s">
        <v>392</v>
      </c>
      <c r="P93">
        <f>SUM(COUNTIF(Szolgalati_alkalmak!$AC$4:$AC$8000,$P$1&amp;$N93),COUNTIF(Szolgalati_alkalmak!$AC$4:$AC$8000,$P$1&amp;$N93&amp;$O$2),COUNTIF(Szolgalati_alkalmak!$AC$4:$AC$8000,$P$1&amp;$N93&amp;$O$3),COUNTIF(Szolgalati_alkalmak!$AC$4:$AC$8000,$P$1&amp;$N93&amp;$O$4))</f>
        <v>0</v>
      </c>
      <c r="Q93">
        <f>SUM(COUNTIF(Szolgalati_alkalmak!$AC$4:$AC$8000,$Q$1&amp;$N93),COUNTIF(Szolgalati_alkalmak!$AC$4:$AC$8000,$Q$1&amp;$N93&amp;$O$2),COUNTIF(Szolgalati_alkalmak!$AC$4:$AC$8000,$Q$1&amp;$N93&amp;$O$3),COUNTIF(Szolgalati_alkalmak!$AC$4:$AC$8000,$Q$1&amp;$N93&amp;$O$4))</f>
        <v>0</v>
      </c>
      <c r="R93">
        <f>SUM(COUNTIF(Szolgalati_alkalmak!$AC$4:$AC$8000,$R$1&amp;$N93),COUNTIF(Szolgalati_alkalmak!$AC$4:$AC$8000,$R$1&amp;$N93&amp;$O$2),COUNTIF(Szolgalati_alkalmak!$AC$4:$AC$8000,$R$1&amp;$N93&amp;$O$3),COUNTIF(Szolgalati_alkalmak!$AC$4:$AC$8000,$R$1&amp;$N93&amp;$O$4))</f>
        <v>0</v>
      </c>
      <c r="S93">
        <f>SUM(COUNTIF(Szolgalati_alkalmak!$AC$4:$AC$8000,$S$1&amp;$N93),COUNTIF(Szolgalati_alkalmak!$AC$4:$AC$8000,$S$1&amp;$N93&amp;$O$2),COUNTIF(Szolgalati_alkalmak!$AC$4:$AC$8000,$S$1&amp;$N93&amp;$O$3),COUNTIF(Szolgalati_alkalmak!$AC$4:$AC$8000,$S$1&amp;$N93&amp;$O$4))</f>
        <v>0</v>
      </c>
      <c r="T93">
        <f>SUM(COUNTIF(Szolgalati_alkalmak!$AC$4:$AC$8000,$T$1&amp;$N93),COUNTIF(Szolgalati_alkalmak!$AC$4:$AC$8000,$T$1&amp;$N93&amp;$O$2),COUNTIF(Szolgalati_alkalmak!$AC$4:$AC$8000,$T$1&amp;$N93&amp;$O$3),COUNTIF(Szolgalati_alkalmak!$AC$4:$AC$8000,$T$1&amp;$N93&amp;$O$4))</f>
        <v>0</v>
      </c>
      <c r="U93">
        <f>SUM(COUNTIF(Szolgalati_alkalmak!$AC$4:$AC$8000,$U$1&amp;$N93),COUNTIF(Szolgalati_alkalmak!$AC$4:$AC$8000,$U$1&amp;$N93&amp;$O$2),COUNTIF(Szolgalati_alkalmak!$AC$4:$AC$8000,$U$1&amp;$N93&amp;$O$3),COUNTIF(Szolgalati_alkalmak!$AC$4:$AC$8000,$U$1&amp;$N93&amp;$O$4))</f>
        <v>0</v>
      </c>
      <c r="V93">
        <f>SUM(COUNTIF(Szolgalati_alkalmak!$AC$4:$AC$8000,$V$1&amp;$N93),COUNTIF(Szolgalati_alkalmak!$AC$4:$AC$8000,$V$1&amp;$N93&amp;$O$2),COUNTIF(Szolgalati_alkalmak!$AC$4:$AC$8000,$V$1&amp;$N93&amp;$O$3),COUNTIF(Szolgalati_alkalmak!$AC$4:$AC$8000,$V$1&amp;$N93&amp;$O$4))</f>
        <v>0</v>
      </c>
      <c r="W93">
        <f>SUM(COUNTIF(Szolgalati_alkalmak!$AC$4:$AC$8000,$W$1&amp;$N93),COUNTIF(Szolgalati_alkalmak!$AC$4:$AC$8000,$W$1&amp;$N93&amp;$O$2),COUNTIF(Szolgalati_alkalmak!$AC$4:$AC$8000,$W$1&amp;$N93&amp;$O$3),COUNTIF(Szolgalati_alkalmak!$AC$4:$AC$8000,$W$1&amp;$N93&amp;$O$4))</f>
        <v>0</v>
      </c>
      <c r="X93">
        <f>SUM(COUNTIF(Szolgalati_alkalmak!$AC$4:$AC$8000,$X$1&amp;$N93),COUNTIF(Szolgalati_alkalmak!$AC$4:$AC$8000,$X$1&amp;$N93&amp;$O$2),COUNTIF(Szolgalati_alkalmak!$AC$4:$AC$8000,$X$1&amp;$N93&amp;$O$3),COUNTIF(Szolgalati_alkalmak!$AC$4:$AC$8000,$X$1&amp;$N93&amp;$O$4))</f>
        <v>0</v>
      </c>
      <c r="Y93">
        <f>SUM(COUNTIF(Szolgalati_alkalmak!$AC$4:$AC$8000,$Y$1&amp;$N93),COUNTIF(Szolgalati_alkalmak!$AC$4:$AC$8000,$Y$1&amp;$N93&amp;$O$2),COUNTIF(Szolgalati_alkalmak!$AC$4:$AC$8000,$Y$1&amp;$N93&amp;$O$3),COUNTIF(Szolgalati_alkalmak!$AC$4:$AC$8000,$Y$1&amp;$N93&amp;$O$4))</f>
        <v>0</v>
      </c>
    </row>
    <row r="94" spans="1:25" x14ac:dyDescent="0.25">
      <c r="A94" s="21"/>
      <c r="B94" s="23" t="s">
        <v>87</v>
      </c>
      <c r="C94" s="81">
        <f t="shared" ref="C94:C97" si="122">P94</f>
        <v>0</v>
      </c>
      <c r="D94" s="81">
        <f t="shared" ref="D94:D97" si="123">Q94</f>
        <v>0</v>
      </c>
      <c r="E94" s="81">
        <f t="shared" ref="E94:E97" si="124">R94</f>
        <v>0</v>
      </c>
      <c r="F94" s="81">
        <f t="shared" ref="F94:F97" si="125">S94</f>
        <v>0</v>
      </c>
      <c r="G94" s="81">
        <f t="shared" ref="G94:G97" si="126">T94</f>
        <v>0</v>
      </c>
      <c r="H94" s="81">
        <f t="shared" ref="H94:H97" si="127">U94</f>
        <v>0</v>
      </c>
      <c r="I94" s="81">
        <f t="shared" ref="I94:I97" si="128">V94</f>
        <v>0</v>
      </c>
      <c r="J94" s="81">
        <f t="shared" ref="J94:J97" si="129">W94</f>
        <v>0</v>
      </c>
      <c r="K94" s="81">
        <f t="shared" ref="K94:K97" si="130">X94</f>
        <v>0</v>
      </c>
      <c r="L94" s="105">
        <f t="shared" ref="L94:L97" si="131">Y94</f>
        <v>0</v>
      </c>
      <c r="M94" s="92">
        <f t="shared" si="121"/>
        <v>0</v>
      </c>
      <c r="N94" t="s">
        <v>393</v>
      </c>
      <c r="P94">
        <f>SUM(COUNTIF(Szolgalati_alkalmak!$AC$4:$AC$8000,$P$1&amp;$N94),COUNTIF(Szolgalati_alkalmak!$AC$4:$AC$8000,$P$1&amp;$N94&amp;$O$2),COUNTIF(Szolgalati_alkalmak!$AC$4:$AC$8000,$P$1&amp;$N94&amp;$O$3),COUNTIF(Szolgalati_alkalmak!$AC$4:$AC$8000,$P$1&amp;$N94&amp;$O$4))</f>
        <v>0</v>
      </c>
      <c r="Q94">
        <f>SUM(COUNTIF(Szolgalati_alkalmak!$AC$4:$AC$8000,$Q$1&amp;$N94),COUNTIF(Szolgalati_alkalmak!$AC$4:$AC$8000,$Q$1&amp;$N94&amp;$O$2),COUNTIF(Szolgalati_alkalmak!$AC$4:$AC$8000,$Q$1&amp;$N94&amp;$O$3),COUNTIF(Szolgalati_alkalmak!$AC$4:$AC$8000,$Q$1&amp;$N94&amp;$O$4))</f>
        <v>0</v>
      </c>
      <c r="R94">
        <f>SUM(COUNTIF(Szolgalati_alkalmak!$AC$4:$AC$8000,$R$1&amp;$N94),COUNTIF(Szolgalati_alkalmak!$AC$4:$AC$8000,$R$1&amp;$N94&amp;$O$2),COUNTIF(Szolgalati_alkalmak!$AC$4:$AC$8000,$R$1&amp;$N94&amp;$O$3),COUNTIF(Szolgalati_alkalmak!$AC$4:$AC$8000,$R$1&amp;$N94&amp;$O$4))</f>
        <v>0</v>
      </c>
      <c r="S94">
        <f>SUM(COUNTIF(Szolgalati_alkalmak!$AC$4:$AC$8000,$S$1&amp;$N94),COUNTIF(Szolgalati_alkalmak!$AC$4:$AC$8000,$S$1&amp;$N94&amp;$O$2),COUNTIF(Szolgalati_alkalmak!$AC$4:$AC$8000,$S$1&amp;$N94&amp;$O$3),COUNTIF(Szolgalati_alkalmak!$AC$4:$AC$8000,$S$1&amp;$N94&amp;$O$4))</f>
        <v>0</v>
      </c>
      <c r="T94">
        <f>SUM(COUNTIF(Szolgalati_alkalmak!$AC$4:$AC$8000,$T$1&amp;$N94),COUNTIF(Szolgalati_alkalmak!$AC$4:$AC$8000,$T$1&amp;$N94&amp;$O$2),COUNTIF(Szolgalati_alkalmak!$AC$4:$AC$8000,$T$1&amp;$N94&amp;$O$3),COUNTIF(Szolgalati_alkalmak!$AC$4:$AC$8000,$T$1&amp;$N94&amp;$O$4))</f>
        <v>0</v>
      </c>
      <c r="U94">
        <f>SUM(COUNTIF(Szolgalati_alkalmak!$AC$4:$AC$8000,$U$1&amp;$N94),COUNTIF(Szolgalati_alkalmak!$AC$4:$AC$8000,$U$1&amp;$N94&amp;$O$2),COUNTIF(Szolgalati_alkalmak!$AC$4:$AC$8000,$U$1&amp;$N94&amp;$O$3),COUNTIF(Szolgalati_alkalmak!$AC$4:$AC$8000,$U$1&amp;$N94&amp;$O$4))</f>
        <v>0</v>
      </c>
      <c r="V94">
        <f>SUM(COUNTIF(Szolgalati_alkalmak!$AC$4:$AC$8000,$V$1&amp;$N94),COUNTIF(Szolgalati_alkalmak!$AC$4:$AC$8000,$V$1&amp;$N94&amp;$O$2),COUNTIF(Szolgalati_alkalmak!$AC$4:$AC$8000,$V$1&amp;$N94&amp;$O$3),COUNTIF(Szolgalati_alkalmak!$AC$4:$AC$8000,$V$1&amp;$N94&amp;$O$4))</f>
        <v>0</v>
      </c>
      <c r="W94">
        <f>SUM(COUNTIF(Szolgalati_alkalmak!$AC$4:$AC$8000,$W$1&amp;$N94),COUNTIF(Szolgalati_alkalmak!$AC$4:$AC$8000,$W$1&amp;$N94&amp;$O$2),COUNTIF(Szolgalati_alkalmak!$AC$4:$AC$8000,$W$1&amp;$N94&amp;$O$3),COUNTIF(Szolgalati_alkalmak!$AC$4:$AC$8000,$W$1&amp;$N94&amp;$O$4))</f>
        <v>0</v>
      </c>
      <c r="X94">
        <f>SUM(COUNTIF(Szolgalati_alkalmak!$AC$4:$AC$8000,$X$1&amp;$N94),COUNTIF(Szolgalati_alkalmak!$AC$4:$AC$8000,$X$1&amp;$N94&amp;$O$2),COUNTIF(Szolgalati_alkalmak!$AC$4:$AC$8000,$X$1&amp;$N94&amp;$O$3),COUNTIF(Szolgalati_alkalmak!$AC$4:$AC$8000,$X$1&amp;$N94&amp;$O$4))</f>
        <v>0</v>
      </c>
      <c r="Y94">
        <f>SUM(COUNTIF(Szolgalati_alkalmak!$AC$4:$AC$8000,$Y$1&amp;$N94),COUNTIF(Szolgalati_alkalmak!$AC$4:$AC$8000,$Y$1&amp;$N94&amp;$O$2),COUNTIF(Szolgalati_alkalmak!$AC$4:$AC$8000,$Y$1&amp;$N94&amp;$O$3),COUNTIF(Szolgalati_alkalmak!$AC$4:$AC$8000,$Y$1&amp;$N94&amp;$O$4))</f>
        <v>0</v>
      </c>
    </row>
    <row r="95" spans="1:25" x14ac:dyDescent="0.25">
      <c r="A95" s="21"/>
      <c r="B95" s="23" t="s">
        <v>88</v>
      </c>
      <c r="C95" s="81">
        <f t="shared" si="122"/>
        <v>0</v>
      </c>
      <c r="D95" s="81">
        <f t="shared" si="123"/>
        <v>0</v>
      </c>
      <c r="E95" s="81">
        <f t="shared" si="124"/>
        <v>0</v>
      </c>
      <c r="F95" s="81">
        <f t="shared" si="125"/>
        <v>0</v>
      </c>
      <c r="G95" s="81">
        <f t="shared" si="126"/>
        <v>0</v>
      </c>
      <c r="H95" s="81">
        <f t="shared" si="127"/>
        <v>0</v>
      </c>
      <c r="I95" s="81">
        <f t="shared" si="128"/>
        <v>0</v>
      </c>
      <c r="J95" s="81">
        <f t="shared" si="129"/>
        <v>0</v>
      </c>
      <c r="K95" s="81">
        <f t="shared" si="130"/>
        <v>0</v>
      </c>
      <c r="L95" s="105">
        <f t="shared" si="131"/>
        <v>0</v>
      </c>
      <c r="M95" s="92">
        <f t="shared" si="121"/>
        <v>0</v>
      </c>
      <c r="N95" t="s">
        <v>394</v>
      </c>
      <c r="P95">
        <f>SUM(COUNTIF(Szolgalati_alkalmak!$AC$4:$AC$8000,$P$1&amp;$N95),COUNTIF(Szolgalati_alkalmak!$AC$4:$AC$8000,$P$1&amp;$N95&amp;$O$2),COUNTIF(Szolgalati_alkalmak!$AC$4:$AC$8000,$P$1&amp;$N95&amp;$O$3),COUNTIF(Szolgalati_alkalmak!$AC$4:$AC$8000,$P$1&amp;$N95&amp;$O$4))</f>
        <v>0</v>
      </c>
      <c r="Q95">
        <f>SUM(COUNTIF(Szolgalati_alkalmak!$AC$4:$AC$8000,$Q$1&amp;$N95),COUNTIF(Szolgalati_alkalmak!$AC$4:$AC$8000,$Q$1&amp;$N95&amp;$O$2),COUNTIF(Szolgalati_alkalmak!$AC$4:$AC$8000,$Q$1&amp;$N95&amp;$O$3),COUNTIF(Szolgalati_alkalmak!$AC$4:$AC$8000,$Q$1&amp;$N95&amp;$O$4))</f>
        <v>0</v>
      </c>
      <c r="R95">
        <f>SUM(COUNTIF(Szolgalati_alkalmak!$AC$4:$AC$8000,$R$1&amp;$N95),COUNTIF(Szolgalati_alkalmak!$AC$4:$AC$8000,$R$1&amp;$N95&amp;$O$2),COUNTIF(Szolgalati_alkalmak!$AC$4:$AC$8000,$R$1&amp;$N95&amp;$O$3),COUNTIF(Szolgalati_alkalmak!$AC$4:$AC$8000,$R$1&amp;$N95&amp;$O$4))</f>
        <v>0</v>
      </c>
      <c r="S95">
        <f>SUM(COUNTIF(Szolgalati_alkalmak!$AC$4:$AC$8000,$S$1&amp;$N95),COUNTIF(Szolgalati_alkalmak!$AC$4:$AC$8000,$S$1&amp;$N95&amp;$O$2),COUNTIF(Szolgalati_alkalmak!$AC$4:$AC$8000,$S$1&amp;$N95&amp;$O$3),COUNTIF(Szolgalati_alkalmak!$AC$4:$AC$8000,$S$1&amp;$N95&amp;$O$4))</f>
        <v>0</v>
      </c>
      <c r="T95">
        <f>SUM(COUNTIF(Szolgalati_alkalmak!$AC$4:$AC$8000,$T$1&amp;$N95),COUNTIF(Szolgalati_alkalmak!$AC$4:$AC$8000,$T$1&amp;$N95&amp;$O$2),COUNTIF(Szolgalati_alkalmak!$AC$4:$AC$8000,$T$1&amp;$N95&amp;$O$3),COUNTIF(Szolgalati_alkalmak!$AC$4:$AC$8000,$T$1&amp;$N95&amp;$O$4))</f>
        <v>0</v>
      </c>
      <c r="U95">
        <f>SUM(COUNTIF(Szolgalati_alkalmak!$AC$4:$AC$8000,$U$1&amp;$N95),COUNTIF(Szolgalati_alkalmak!$AC$4:$AC$8000,$U$1&amp;$N95&amp;$O$2),COUNTIF(Szolgalati_alkalmak!$AC$4:$AC$8000,$U$1&amp;$N95&amp;$O$3),COUNTIF(Szolgalati_alkalmak!$AC$4:$AC$8000,$U$1&amp;$N95&amp;$O$4))</f>
        <v>0</v>
      </c>
      <c r="V95">
        <f>SUM(COUNTIF(Szolgalati_alkalmak!$AC$4:$AC$8000,$V$1&amp;$N95),COUNTIF(Szolgalati_alkalmak!$AC$4:$AC$8000,$V$1&amp;$N95&amp;$O$2),COUNTIF(Szolgalati_alkalmak!$AC$4:$AC$8000,$V$1&amp;$N95&amp;$O$3),COUNTIF(Szolgalati_alkalmak!$AC$4:$AC$8000,$V$1&amp;$N95&amp;$O$4))</f>
        <v>0</v>
      </c>
      <c r="W95">
        <f>SUM(COUNTIF(Szolgalati_alkalmak!$AC$4:$AC$8000,$W$1&amp;$N95),COUNTIF(Szolgalati_alkalmak!$AC$4:$AC$8000,$W$1&amp;$N95&amp;$O$2),COUNTIF(Szolgalati_alkalmak!$AC$4:$AC$8000,$W$1&amp;$N95&amp;$O$3),COUNTIF(Szolgalati_alkalmak!$AC$4:$AC$8000,$W$1&amp;$N95&amp;$O$4))</f>
        <v>0</v>
      </c>
      <c r="X95">
        <f>SUM(COUNTIF(Szolgalati_alkalmak!$AC$4:$AC$8000,$X$1&amp;$N95),COUNTIF(Szolgalati_alkalmak!$AC$4:$AC$8000,$X$1&amp;$N95&amp;$O$2),COUNTIF(Szolgalati_alkalmak!$AC$4:$AC$8000,$X$1&amp;$N95&amp;$O$3),COUNTIF(Szolgalati_alkalmak!$AC$4:$AC$8000,$X$1&amp;$N95&amp;$O$4))</f>
        <v>0</v>
      </c>
      <c r="Y95">
        <f>SUM(COUNTIF(Szolgalati_alkalmak!$AC$4:$AC$8000,$Y$1&amp;$N95),COUNTIF(Szolgalati_alkalmak!$AC$4:$AC$8000,$Y$1&amp;$N95&amp;$O$2),COUNTIF(Szolgalati_alkalmak!$AC$4:$AC$8000,$Y$1&amp;$N95&amp;$O$3),COUNTIF(Szolgalati_alkalmak!$AC$4:$AC$8000,$Y$1&amp;$N95&amp;$O$4))</f>
        <v>0</v>
      </c>
    </row>
    <row r="96" spans="1:25" x14ac:dyDescent="0.25">
      <c r="A96" s="21"/>
      <c r="B96" s="23" t="s">
        <v>89</v>
      </c>
      <c r="C96" s="81">
        <f t="shared" si="122"/>
        <v>0</v>
      </c>
      <c r="D96" s="81">
        <f t="shared" si="123"/>
        <v>0</v>
      </c>
      <c r="E96" s="81">
        <f t="shared" si="124"/>
        <v>0</v>
      </c>
      <c r="F96" s="81">
        <f t="shared" si="125"/>
        <v>0</v>
      </c>
      <c r="G96" s="81">
        <f t="shared" si="126"/>
        <v>0</v>
      </c>
      <c r="H96" s="81">
        <f t="shared" si="127"/>
        <v>0</v>
      </c>
      <c r="I96" s="81">
        <f t="shared" si="128"/>
        <v>0</v>
      </c>
      <c r="J96" s="81">
        <f t="shared" si="129"/>
        <v>0</v>
      </c>
      <c r="K96" s="81">
        <f t="shared" si="130"/>
        <v>0</v>
      </c>
      <c r="L96" s="105">
        <f t="shared" si="131"/>
        <v>0</v>
      </c>
      <c r="M96" s="92">
        <f t="shared" si="121"/>
        <v>0</v>
      </c>
      <c r="N96" t="s">
        <v>460</v>
      </c>
      <c r="P96">
        <f>SUM(COUNTIF(Szolgalati_alkalmak!$AC$4:$AC$8000,$P$1&amp;$N96),COUNTIF(Szolgalati_alkalmak!$AC$4:$AC$8000,$P$1&amp;$N96&amp;$O$2),COUNTIF(Szolgalati_alkalmak!$AC$4:$AC$8000,$P$1&amp;$N96&amp;$O$3),COUNTIF(Szolgalati_alkalmak!$AC$4:$AC$8000,$P$1&amp;$N96&amp;$O$4))</f>
        <v>0</v>
      </c>
      <c r="Q96">
        <f>SUM(COUNTIF(Szolgalati_alkalmak!$AC$4:$AC$8000,$Q$1&amp;$N96),COUNTIF(Szolgalati_alkalmak!$AC$4:$AC$8000,$Q$1&amp;$N96&amp;$O$2),COUNTIF(Szolgalati_alkalmak!$AC$4:$AC$8000,$Q$1&amp;$N96&amp;$O$3),COUNTIF(Szolgalati_alkalmak!$AC$4:$AC$8000,$Q$1&amp;$N96&amp;$O$4))</f>
        <v>0</v>
      </c>
      <c r="R96">
        <f>SUM(COUNTIF(Szolgalati_alkalmak!$AC$4:$AC$8000,$R$1&amp;$N96),COUNTIF(Szolgalati_alkalmak!$AC$4:$AC$8000,$R$1&amp;$N96&amp;$O$2),COUNTIF(Szolgalati_alkalmak!$AC$4:$AC$8000,$R$1&amp;$N96&amp;$O$3),COUNTIF(Szolgalati_alkalmak!$AC$4:$AC$8000,$R$1&amp;$N96&amp;$O$4))</f>
        <v>0</v>
      </c>
      <c r="S96">
        <f>SUM(COUNTIF(Szolgalati_alkalmak!$AC$4:$AC$8000,$S$1&amp;$N96),COUNTIF(Szolgalati_alkalmak!$AC$4:$AC$8000,$S$1&amp;$N96&amp;$O$2),COUNTIF(Szolgalati_alkalmak!$AC$4:$AC$8000,$S$1&amp;$N96&amp;$O$3),COUNTIF(Szolgalati_alkalmak!$AC$4:$AC$8000,$S$1&amp;$N96&amp;$O$4))</f>
        <v>0</v>
      </c>
      <c r="T96">
        <f>SUM(COUNTIF(Szolgalati_alkalmak!$AC$4:$AC$8000,$T$1&amp;$N96),COUNTIF(Szolgalati_alkalmak!$AC$4:$AC$8000,$T$1&amp;$N96&amp;$O$2),COUNTIF(Szolgalati_alkalmak!$AC$4:$AC$8000,$T$1&amp;$N96&amp;$O$3),COUNTIF(Szolgalati_alkalmak!$AC$4:$AC$8000,$T$1&amp;$N96&amp;$O$4))</f>
        <v>0</v>
      </c>
      <c r="U96">
        <f>SUM(COUNTIF(Szolgalati_alkalmak!$AC$4:$AC$8000,$U$1&amp;$N96),COUNTIF(Szolgalati_alkalmak!$AC$4:$AC$8000,$U$1&amp;$N96&amp;$O$2),COUNTIF(Szolgalati_alkalmak!$AC$4:$AC$8000,$U$1&amp;$N96&amp;$O$3),COUNTIF(Szolgalati_alkalmak!$AC$4:$AC$8000,$U$1&amp;$N96&amp;$O$4))</f>
        <v>0</v>
      </c>
      <c r="V96">
        <f>SUM(COUNTIF(Szolgalati_alkalmak!$AC$4:$AC$8000,$V$1&amp;$N96),COUNTIF(Szolgalati_alkalmak!$AC$4:$AC$8000,$V$1&amp;$N96&amp;$O$2),COUNTIF(Szolgalati_alkalmak!$AC$4:$AC$8000,$V$1&amp;$N96&amp;$O$3),COUNTIF(Szolgalati_alkalmak!$AC$4:$AC$8000,$V$1&amp;$N96&amp;$O$4))</f>
        <v>0</v>
      </c>
      <c r="W96">
        <f>SUM(COUNTIF(Szolgalati_alkalmak!$AC$4:$AC$8000,$W$1&amp;$N96),COUNTIF(Szolgalati_alkalmak!$AC$4:$AC$8000,$W$1&amp;$N96&amp;$O$2),COUNTIF(Szolgalati_alkalmak!$AC$4:$AC$8000,$W$1&amp;$N96&amp;$O$3),COUNTIF(Szolgalati_alkalmak!$AC$4:$AC$8000,$W$1&amp;$N96&amp;$O$4))</f>
        <v>0</v>
      </c>
      <c r="X96">
        <f>SUM(COUNTIF(Szolgalati_alkalmak!$AC$4:$AC$8000,$X$1&amp;$N96),COUNTIF(Szolgalati_alkalmak!$AC$4:$AC$8000,$X$1&amp;$N96&amp;$O$2),COUNTIF(Szolgalati_alkalmak!$AC$4:$AC$8000,$X$1&amp;$N96&amp;$O$3),COUNTIF(Szolgalati_alkalmak!$AC$4:$AC$8000,$X$1&amp;$N96&amp;$O$4))</f>
        <v>0</v>
      </c>
      <c r="Y96">
        <f>SUM(COUNTIF(Szolgalati_alkalmak!$AC$4:$AC$8000,$Y$1&amp;$N96),COUNTIF(Szolgalati_alkalmak!$AC$4:$AC$8000,$Y$1&amp;$N96&amp;$O$2),COUNTIF(Szolgalati_alkalmak!$AC$4:$AC$8000,$Y$1&amp;$N96&amp;$O$3),COUNTIF(Szolgalati_alkalmak!$AC$4:$AC$8000,$Y$1&amp;$N96&amp;$O$4))</f>
        <v>0</v>
      </c>
    </row>
    <row r="97" spans="1:25" x14ac:dyDescent="0.25">
      <c r="A97" s="21"/>
      <c r="B97" s="23" t="s">
        <v>90</v>
      </c>
      <c r="C97" s="81">
        <f t="shared" si="122"/>
        <v>0</v>
      </c>
      <c r="D97" s="81">
        <f t="shared" si="123"/>
        <v>0</v>
      </c>
      <c r="E97" s="81">
        <f t="shared" si="124"/>
        <v>0</v>
      </c>
      <c r="F97" s="81">
        <f t="shared" si="125"/>
        <v>0</v>
      </c>
      <c r="G97" s="81">
        <f t="shared" si="126"/>
        <v>0</v>
      </c>
      <c r="H97" s="81">
        <f t="shared" si="127"/>
        <v>0</v>
      </c>
      <c r="I97" s="81">
        <f t="shared" si="128"/>
        <v>0</v>
      </c>
      <c r="J97" s="81">
        <f t="shared" si="129"/>
        <v>0</v>
      </c>
      <c r="K97" s="81">
        <f t="shared" si="130"/>
        <v>0</v>
      </c>
      <c r="L97" s="105">
        <f t="shared" si="131"/>
        <v>0</v>
      </c>
      <c r="M97" s="92">
        <f t="shared" si="121"/>
        <v>0</v>
      </c>
      <c r="N97" t="s">
        <v>457</v>
      </c>
      <c r="P97">
        <f>SUM(COUNTIF(Szolgalati_alkalmak!$AC$4:$AC$8000,$P$1&amp;$N97),COUNTIF(Szolgalati_alkalmak!$AC$4:$AC$8000,$P$1&amp;$N97&amp;$O$2),COUNTIF(Szolgalati_alkalmak!$AC$4:$AC$8000,$P$1&amp;$N97&amp;$O$3),COUNTIF(Szolgalati_alkalmak!$AC$4:$AC$8000,$P$1&amp;$N97&amp;$O$4))</f>
        <v>0</v>
      </c>
      <c r="Q97">
        <f>SUM(COUNTIF(Szolgalati_alkalmak!$AC$4:$AC$8000,$Q$1&amp;$N97),COUNTIF(Szolgalati_alkalmak!$AC$4:$AC$8000,$Q$1&amp;$N97&amp;$O$2),COUNTIF(Szolgalati_alkalmak!$AC$4:$AC$8000,$Q$1&amp;$N97&amp;$O$3),COUNTIF(Szolgalati_alkalmak!$AC$4:$AC$8000,$Q$1&amp;$N97&amp;$O$4))</f>
        <v>0</v>
      </c>
      <c r="R97">
        <f>SUM(COUNTIF(Szolgalati_alkalmak!$AC$4:$AC$8000,$R$1&amp;$N97),COUNTIF(Szolgalati_alkalmak!$AC$4:$AC$8000,$R$1&amp;$N97&amp;$O$2),COUNTIF(Szolgalati_alkalmak!$AC$4:$AC$8000,$R$1&amp;$N97&amp;$O$3),COUNTIF(Szolgalati_alkalmak!$AC$4:$AC$8000,$R$1&amp;$N97&amp;$O$4))</f>
        <v>0</v>
      </c>
      <c r="S97">
        <f>SUM(COUNTIF(Szolgalati_alkalmak!$AC$4:$AC$8000,$S$1&amp;$N97),COUNTIF(Szolgalati_alkalmak!$AC$4:$AC$8000,$S$1&amp;$N97&amp;$O$2),COUNTIF(Szolgalati_alkalmak!$AC$4:$AC$8000,$S$1&amp;$N97&amp;$O$3),COUNTIF(Szolgalati_alkalmak!$AC$4:$AC$8000,$S$1&amp;$N97&amp;$O$4))</f>
        <v>0</v>
      </c>
      <c r="T97">
        <f>SUM(COUNTIF(Szolgalati_alkalmak!$AC$4:$AC$8000,$T$1&amp;$N97),COUNTIF(Szolgalati_alkalmak!$AC$4:$AC$8000,$T$1&amp;$N97&amp;$O$2),COUNTIF(Szolgalati_alkalmak!$AC$4:$AC$8000,$T$1&amp;$N97&amp;$O$3),COUNTIF(Szolgalati_alkalmak!$AC$4:$AC$8000,$T$1&amp;$N97&amp;$O$4))</f>
        <v>0</v>
      </c>
      <c r="U97">
        <f>SUM(COUNTIF(Szolgalati_alkalmak!$AC$4:$AC$8000,$U$1&amp;$N97),COUNTIF(Szolgalati_alkalmak!$AC$4:$AC$8000,$U$1&amp;$N97&amp;$O$2),COUNTIF(Szolgalati_alkalmak!$AC$4:$AC$8000,$U$1&amp;$N97&amp;$O$3),COUNTIF(Szolgalati_alkalmak!$AC$4:$AC$8000,$U$1&amp;$N97&amp;$O$4))</f>
        <v>0</v>
      </c>
      <c r="V97">
        <f>SUM(COUNTIF(Szolgalati_alkalmak!$AC$4:$AC$8000,$V$1&amp;$N97),COUNTIF(Szolgalati_alkalmak!$AC$4:$AC$8000,$V$1&amp;$N97&amp;$O$2),COUNTIF(Szolgalati_alkalmak!$AC$4:$AC$8000,$V$1&amp;$N97&amp;$O$3),COUNTIF(Szolgalati_alkalmak!$AC$4:$AC$8000,$V$1&amp;$N97&amp;$O$4))</f>
        <v>0</v>
      </c>
      <c r="W97">
        <f>SUM(COUNTIF(Szolgalati_alkalmak!$AC$4:$AC$8000,$W$1&amp;$N97),COUNTIF(Szolgalati_alkalmak!$AC$4:$AC$8000,$W$1&amp;$N97&amp;$O$2),COUNTIF(Szolgalati_alkalmak!$AC$4:$AC$8000,$W$1&amp;$N97&amp;$O$3),COUNTIF(Szolgalati_alkalmak!$AC$4:$AC$8000,$W$1&amp;$N97&amp;$O$4))</f>
        <v>0</v>
      </c>
      <c r="X97">
        <f>SUM(COUNTIF(Szolgalati_alkalmak!$AC$4:$AC$8000,$X$1&amp;$N97),COUNTIF(Szolgalati_alkalmak!$AC$4:$AC$8000,$X$1&amp;$N97&amp;$O$2),COUNTIF(Szolgalati_alkalmak!$AC$4:$AC$8000,$X$1&amp;$N97&amp;$O$3),COUNTIF(Szolgalati_alkalmak!$AC$4:$AC$8000,$X$1&amp;$N97&amp;$O$4))</f>
        <v>0</v>
      </c>
      <c r="Y97">
        <f>SUM(COUNTIF(Szolgalati_alkalmak!$AC$4:$AC$8000,$Y$1&amp;$N97),COUNTIF(Szolgalati_alkalmak!$AC$4:$AC$8000,$Y$1&amp;$N97&amp;$O$2),COUNTIF(Szolgalati_alkalmak!$AC$4:$AC$8000,$Y$1&amp;$N97&amp;$O$3),COUNTIF(Szolgalati_alkalmak!$AC$4:$AC$8000,$Y$1&amp;$N97&amp;$O$4))</f>
        <v>0</v>
      </c>
    </row>
    <row r="98" spans="1:25" x14ac:dyDescent="0.25">
      <c r="A98" s="21"/>
      <c r="B98" s="23" t="s">
        <v>199</v>
      </c>
      <c r="C98" s="46"/>
      <c r="D98" s="47"/>
      <c r="E98" s="47"/>
      <c r="F98" s="47"/>
      <c r="G98" s="47"/>
      <c r="H98" s="47"/>
      <c r="I98" s="47"/>
      <c r="J98" s="47"/>
      <c r="K98" s="47"/>
      <c r="L98" s="107"/>
      <c r="M98" s="118"/>
    </row>
    <row r="99" spans="1:25" x14ac:dyDescent="0.25">
      <c r="A99" s="21"/>
      <c r="B99" s="23" t="s">
        <v>200</v>
      </c>
      <c r="C99" s="81">
        <f t="shared" ref="C99" si="132">P99</f>
        <v>0</v>
      </c>
      <c r="D99" s="81">
        <f t="shared" ref="D99" si="133">Q99</f>
        <v>0</v>
      </c>
      <c r="E99" s="81">
        <f t="shared" ref="E99" si="134">R99</f>
        <v>0</v>
      </c>
      <c r="F99" s="81">
        <f t="shared" ref="F99" si="135">S99</f>
        <v>0</v>
      </c>
      <c r="G99" s="81">
        <f t="shared" ref="G99" si="136">T99</f>
        <v>0</v>
      </c>
      <c r="H99" s="81">
        <f t="shared" ref="H99" si="137">U99</f>
        <v>0</v>
      </c>
      <c r="I99" s="81">
        <f t="shared" ref="I99" si="138">V99</f>
        <v>0</v>
      </c>
      <c r="J99" s="81">
        <f t="shared" ref="J99" si="139">W99</f>
        <v>0</v>
      </c>
      <c r="K99" s="81">
        <f t="shared" ref="K99" si="140">X99</f>
        <v>0</v>
      </c>
      <c r="L99" s="105">
        <f t="shared" ref="L99" si="141">Y99</f>
        <v>0</v>
      </c>
      <c r="M99" s="92">
        <f t="shared" si="121"/>
        <v>0</v>
      </c>
      <c r="N99" t="s">
        <v>458</v>
      </c>
      <c r="P99">
        <f>SUM(COUNTIF(Szolgalati_alkalmak!$AC$4:$AC$8000,$P$1&amp;$N99),COUNTIF(Szolgalati_alkalmak!$AC$4:$AC$8000,$P$1&amp;$N99&amp;$O$2),COUNTIF(Szolgalati_alkalmak!$AC$4:$AC$8000,$P$1&amp;$N99&amp;$O$3),COUNTIF(Szolgalati_alkalmak!$AC$4:$AC$8000,$P$1&amp;$N99&amp;$O$4))</f>
        <v>0</v>
      </c>
      <c r="Q99">
        <f>SUM(COUNTIF(Szolgalati_alkalmak!$AC$4:$AC$8000,$Q$1&amp;$N99),COUNTIF(Szolgalati_alkalmak!$AC$4:$AC$8000,$Q$1&amp;$N99&amp;$O$2),COUNTIF(Szolgalati_alkalmak!$AC$4:$AC$8000,$Q$1&amp;$N99&amp;$O$3),COUNTIF(Szolgalati_alkalmak!$AC$4:$AC$8000,$Q$1&amp;$N99&amp;$O$4))</f>
        <v>0</v>
      </c>
      <c r="R99">
        <f>SUM(COUNTIF(Szolgalati_alkalmak!$AC$4:$AC$8000,$R$1&amp;$N99),COUNTIF(Szolgalati_alkalmak!$AC$4:$AC$8000,$R$1&amp;$N99&amp;$O$2),COUNTIF(Szolgalati_alkalmak!$AC$4:$AC$8000,$R$1&amp;$N99&amp;$O$3),COUNTIF(Szolgalati_alkalmak!$AC$4:$AC$8000,$R$1&amp;$N99&amp;$O$4))</f>
        <v>0</v>
      </c>
      <c r="S99">
        <f>SUM(COUNTIF(Szolgalati_alkalmak!$AC$4:$AC$8000,$S$1&amp;$N99),COUNTIF(Szolgalati_alkalmak!$AC$4:$AC$8000,$S$1&amp;$N99&amp;$O$2),COUNTIF(Szolgalati_alkalmak!$AC$4:$AC$8000,$S$1&amp;$N99&amp;$O$3),COUNTIF(Szolgalati_alkalmak!$AC$4:$AC$8000,$S$1&amp;$N99&amp;$O$4))</f>
        <v>0</v>
      </c>
      <c r="T99">
        <f>SUM(COUNTIF(Szolgalati_alkalmak!$AC$4:$AC$8000,$T$1&amp;$N99),COUNTIF(Szolgalati_alkalmak!$AC$4:$AC$8000,$T$1&amp;$N99&amp;$O$2),COUNTIF(Szolgalati_alkalmak!$AC$4:$AC$8000,$T$1&amp;$N99&amp;$O$3),COUNTIF(Szolgalati_alkalmak!$AC$4:$AC$8000,$T$1&amp;$N99&amp;$O$4))</f>
        <v>0</v>
      </c>
      <c r="U99">
        <f>SUM(COUNTIF(Szolgalati_alkalmak!$AC$4:$AC$8000,$U$1&amp;$N99),COUNTIF(Szolgalati_alkalmak!$AC$4:$AC$8000,$U$1&amp;$N99&amp;$O$2),COUNTIF(Szolgalati_alkalmak!$AC$4:$AC$8000,$U$1&amp;$N99&amp;$O$3),COUNTIF(Szolgalati_alkalmak!$AC$4:$AC$8000,$U$1&amp;$N99&amp;$O$4))</f>
        <v>0</v>
      </c>
      <c r="V99">
        <f>SUM(COUNTIF(Szolgalati_alkalmak!$AC$4:$AC$8000,$V$1&amp;$N99),COUNTIF(Szolgalati_alkalmak!$AC$4:$AC$8000,$V$1&amp;$N99&amp;$O$2),COUNTIF(Szolgalati_alkalmak!$AC$4:$AC$8000,$V$1&amp;$N99&amp;$O$3),COUNTIF(Szolgalati_alkalmak!$AC$4:$AC$8000,$V$1&amp;$N99&amp;$O$4))</f>
        <v>0</v>
      </c>
      <c r="W99">
        <f>SUM(COUNTIF(Szolgalati_alkalmak!$AC$4:$AC$8000,$W$1&amp;$N99),COUNTIF(Szolgalati_alkalmak!$AC$4:$AC$8000,$W$1&amp;$N99&amp;$O$2),COUNTIF(Szolgalati_alkalmak!$AC$4:$AC$8000,$W$1&amp;$N99&amp;$O$3),COUNTIF(Szolgalati_alkalmak!$AC$4:$AC$8000,$W$1&amp;$N99&amp;$O$4))</f>
        <v>0</v>
      </c>
      <c r="X99">
        <f>SUM(COUNTIF(Szolgalati_alkalmak!$AC$4:$AC$8000,$X$1&amp;$N99),COUNTIF(Szolgalati_alkalmak!$AC$4:$AC$8000,$X$1&amp;$N99&amp;$O$2),COUNTIF(Szolgalati_alkalmak!$AC$4:$AC$8000,$X$1&amp;$N99&amp;$O$3),COUNTIF(Szolgalati_alkalmak!$AC$4:$AC$8000,$X$1&amp;$N99&amp;$O$4))</f>
        <v>0</v>
      </c>
      <c r="Y99">
        <f>SUM(COUNTIF(Szolgalati_alkalmak!$AC$4:$AC$8000,$Y$1&amp;$N99),COUNTIF(Szolgalati_alkalmak!$AC$4:$AC$8000,$Y$1&amp;$N99&amp;$O$2),COUNTIF(Szolgalati_alkalmak!$AC$4:$AC$8000,$Y$1&amp;$N99&amp;$O$3),COUNTIF(Szolgalati_alkalmak!$AC$4:$AC$8000,$Y$1&amp;$N99&amp;$O$4))</f>
        <v>0</v>
      </c>
    </row>
    <row r="100" spans="1:25" x14ac:dyDescent="0.25">
      <c r="A100" s="21"/>
      <c r="B100" s="23" t="s">
        <v>201</v>
      </c>
      <c r="C100" s="46"/>
      <c r="D100" s="47"/>
      <c r="E100" s="47"/>
      <c r="F100" s="47"/>
      <c r="G100" s="47"/>
      <c r="H100" s="47"/>
      <c r="I100" s="47"/>
      <c r="J100" s="47"/>
      <c r="K100" s="47"/>
      <c r="L100" s="107"/>
      <c r="M100" s="118"/>
    </row>
    <row r="101" spans="1:25" x14ac:dyDescent="0.25">
      <c r="A101" s="21"/>
      <c r="B101" s="23" t="s">
        <v>200</v>
      </c>
      <c r="C101" s="81">
        <f t="shared" ref="C101" si="142">P101</f>
        <v>0</v>
      </c>
      <c r="D101" s="81">
        <f t="shared" ref="D101" si="143">Q101</f>
        <v>0</v>
      </c>
      <c r="E101" s="81">
        <f t="shared" ref="E101" si="144">R101</f>
        <v>0</v>
      </c>
      <c r="F101" s="81">
        <f t="shared" ref="F101" si="145">S101</f>
        <v>0</v>
      </c>
      <c r="G101" s="81">
        <f t="shared" ref="G101" si="146">T101</f>
        <v>0</v>
      </c>
      <c r="H101" s="81">
        <f t="shared" ref="H101" si="147">U101</f>
        <v>0</v>
      </c>
      <c r="I101" s="81">
        <f t="shared" ref="I101" si="148">V101</f>
        <v>0</v>
      </c>
      <c r="J101" s="81">
        <f t="shared" ref="J101" si="149">W101</f>
        <v>0</v>
      </c>
      <c r="K101" s="81">
        <f t="shared" ref="K101" si="150">X101</f>
        <v>0</v>
      </c>
      <c r="L101" s="105">
        <f t="shared" ref="L101" si="151">Y101</f>
        <v>0</v>
      </c>
      <c r="M101" s="92">
        <f t="shared" si="121"/>
        <v>0</v>
      </c>
      <c r="N101" t="s">
        <v>459</v>
      </c>
      <c r="P101">
        <f>SUM(COUNTIF(Szolgalati_alkalmak!$AC$4:$AC$8000,$P$1&amp;$N101),COUNTIF(Szolgalati_alkalmak!$AC$4:$AC$8000,$P$1&amp;$N101&amp;$O$2),COUNTIF(Szolgalati_alkalmak!$AC$4:$AC$8000,$P$1&amp;$N101&amp;$O$3),COUNTIF(Szolgalati_alkalmak!$AC$4:$AC$8000,$P$1&amp;$N101&amp;$O$4))</f>
        <v>0</v>
      </c>
      <c r="Q101">
        <f>SUM(COUNTIF(Szolgalati_alkalmak!$AC$4:$AC$8000,$Q$1&amp;$N101),COUNTIF(Szolgalati_alkalmak!$AC$4:$AC$8000,$Q$1&amp;$N101&amp;$O$2),COUNTIF(Szolgalati_alkalmak!$AC$4:$AC$8000,$Q$1&amp;$N101&amp;$O$3),COUNTIF(Szolgalati_alkalmak!$AC$4:$AC$8000,$Q$1&amp;$N101&amp;$O$4))</f>
        <v>0</v>
      </c>
      <c r="R101">
        <f>SUM(COUNTIF(Szolgalati_alkalmak!$AC$4:$AC$8000,$R$1&amp;$N101),COUNTIF(Szolgalati_alkalmak!$AC$4:$AC$8000,$R$1&amp;$N101&amp;$O$2),COUNTIF(Szolgalati_alkalmak!$AC$4:$AC$8000,$R$1&amp;$N101&amp;$O$3),COUNTIF(Szolgalati_alkalmak!$AC$4:$AC$8000,$R$1&amp;$N101&amp;$O$4))</f>
        <v>0</v>
      </c>
      <c r="S101">
        <f>SUM(COUNTIF(Szolgalati_alkalmak!$AC$4:$AC$8000,$S$1&amp;$N101),COUNTIF(Szolgalati_alkalmak!$AC$4:$AC$8000,$S$1&amp;$N101&amp;$O$2),COUNTIF(Szolgalati_alkalmak!$AC$4:$AC$8000,$S$1&amp;$N101&amp;$O$3),COUNTIF(Szolgalati_alkalmak!$AC$4:$AC$8000,$S$1&amp;$N101&amp;$O$4))</f>
        <v>0</v>
      </c>
      <c r="T101">
        <f>SUM(COUNTIF(Szolgalati_alkalmak!$AC$4:$AC$8000,$T$1&amp;$N101),COUNTIF(Szolgalati_alkalmak!$AC$4:$AC$8000,$T$1&amp;$N101&amp;$O$2),COUNTIF(Szolgalati_alkalmak!$AC$4:$AC$8000,$T$1&amp;$N101&amp;$O$3),COUNTIF(Szolgalati_alkalmak!$AC$4:$AC$8000,$T$1&amp;$N101&amp;$O$4))</f>
        <v>0</v>
      </c>
      <c r="U101">
        <f>SUM(COUNTIF(Szolgalati_alkalmak!$AC$4:$AC$8000,$U$1&amp;$N101),COUNTIF(Szolgalati_alkalmak!$AC$4:$AC$8000,$U$1&amp;$N101&amp;$O$2),COUNTIF(Szolgalati_alkalmak!$AC$4:$AC$8000,$U$1&amp;$N101&amp;$O$3),COUNTIF(Szolgalati_alkalmak!$AC$4:$AC$8000,$U$1&amp;$N101&amp;$O$4))</f>
        <v>0</v>
      </c>
      <c r="V101">
        <f>SUM(COUNTIF(Szolgalati_alkalmak!$AC$4:$AC$8000,$V$1&amp;$N101),COUNTIF(Szolgalati_alkalmak!$AC$4:$AC$8000,$V$1&amp;$N101&amp;$O$2),COUNTIF(Szolgalati_alkalmak!$AC$4:$AC$8000,$V$1&amp;$N101&amp;$O$3),COUNTIF(Szolgalati_alkalmak!$AC$4:$AC$8000,$V$1&amp;$N101&amp;$O$4))</f>
        <v>0</v>
      </c>
      <c r="W101">
        <f>SUM(COUNTIF(Szolgalati_alkalmak!$AC$4:$AC$8000,$W$1&amp;$N101),COUNTIF(Szolgalati_alkalmak!$AC$4:$AC$8000,$W$1&amp;$N101&amp;$O$2),COUNTIF(Szolgalati_alkalmak!$AC$4:$AC$8000,$W$1&amp;$N101&amp;$O$3),COUNTIF(Szolgalati_alkalmak!$AC$4:$AC$8000,$W$1&amp;$N101&amp;$O$4))</f>
        <v>0</v>
      </c>
      <c r="X101">
        <f>SUM(COUNTIF(Szolgalati_alkalmak!$AC$4:$AC$8000,$X$1&amp;$N101),COUNTIF(Szolgalati_alkalmak!$AC$4:$AC$8000,$X$1&amp;$N101&amp;$O$2),COUNTIF(Szolgalati_alkalmak!$AC$4:$AC$8000,$X$1&amp;$N101&amp;$O$3),COUNTIF(Szolgalati_alkalmak!$AC$4:$AC$8000,$X$1&amp;$N101&amp;$O$4))</f>
        <v>0</v>
      </c>
      <c r="Y101">
        <f>SUM(COUNTIF(Szolgalati_alkalmak!$AC$4:$AC$8000,$Y$1&amp;$N101),COUNTIF(Szolgalati_alkalmak!$AC$4:$AC$8000,$Y$1&amp;$N101&amp;$O$2),COUNTIF(Szolgalati_alkalmak!$AC$4:$AC$8000,$Y$1&amp;$N101&amp;$O$3),COUNTIF(Szolgalati_alkalmak!$AC$4:$AC$8000,$Y$1&amp;$N101&amp;$O$4))</f>
        <v>0</v>
      </c>
    </row>
    <row r="102" spans="1:25" x14ac:dyDescent="0.25">
      <c r="A102" s="21" t="s">
        <v>12</v>
      </c>
      <c r="B102" s="23" t="s">
        <v>91</v>
      </c>
      <c r="C102" s="81">
        <f t="shared" ref="C102:C103" si="152">P102</f>
        <v>0</v>
      </c>
      <c r="D102" s="81">
        <f t="shared" ref="D102:D103" si="153">Q102</f>
        <v>0</v>
      </c>
      <c r="E102" s="81">
        <f t="shared" ref="E102:E103" si="154">R102</f>
        <v>0</v>
      </c>
      <c r="F102" s="81">
        <f t="shared" ref="F102:F103" si="155">S102</f>
        <v>0</v>
      </c>
      <c r="G102" s="81">
        <f t="shared" ref="G102:G103" si="156">T102</f>
        <v>0</v>
      </c>
      <c r="H102" s="81">
        <f t="shared" ref="H102:H103" si="157">U102</f>
        <v>0</v>
      </c>
      <c r="I102" s="81">
        <f t="shared" ref="I102:I103" si="158">V102</f>
        <v>0</v>
      </c>
      <c r="J102" s="81">
        <f t="shared" ref="J102:J103" si="159">W102</f>
        <v>0</v>
      </c>
      <c r="K102" s="81">
        <f t="shared" ref="K102:K103" si="160">X102</f>
        <v>0</v>
      </c>
      <c r="L102" s="105">
        <f t="shared" ref="L102:L103" si="161">Y102</f>
        <v>0</v>
      </c>
      <c r="M102" s="92">
        <f t="shared" si="121"/>
        <v>0</v>
      </c>
      <c r="N102" t="s">
        <v>413</v>
      </c>
      <c r="P102">
        <f>SUM(COUNTIF(Szolgalati_alkalmak!$AC$4:$AC$8000,$P$1&amp;$N102),COUNTIF(Szolgalati_alkalmak!$AC$4:$AC$8000,$P$1&amp;$N102&amp;$O$2),COUNTIF(Szolgalati_alkalmak!$AC$4:$AC$8000,$P$1&amp;$N102&amp;$O$3),COUNTIF(Szolgalati_alkalmak!$AC$4:$AC$8000,$P$1&amp;$N102&amp;$O$4))</f>
        <v>0</v>
      </c>
      <c r="Q102">
        <f>SUM(COUNTIF(Szolgalati_alkalmak!$AC$4:$AC$8000,$Q$1&amp;$N102),COUNTIF(Szolgalati_alkalmak!$AC$4:$AC$8000,$Q$1&amp;$N102&amp;$O$2),COUNTIF(Szolgalati_alkalmak!$AC$4:$AC$8000,$Q$1&amp;$N102&amp;$O$3),COUNTIF(Szolgalati_alkalmak!$AC$4:$AC$8000,$Q$1&amp;$N102&amp;$O$4))</f>
        <v>0</v>
      </c>
      <c r="R102">
        <f>SUM(COUNTIF(Szolgalati_alkalmak!$AC$4:$AC$8000,$R$1&amp;$N102),COUNTIF(Szolgalati_alkalmak!$AC$4:$AC$8000,$R$1&amp;$N102&amp;$O$2),COUNTIF(Szolgalati_alkalmak!$AC$4:$AC$8000,$R$1&amp;$N102&amp;$O$3),COUNTIF(Szolgalati_alkalmak!$AC$4:$AC$8000,$R$1&amp;$N102&amp;$O$4))</f>
        <v>0</v>
      </c>
      <c r="S102">
        <f>SUM(COUNTIF(Szolgalati_alkalmak!$AC$4:$AC$8000,$S$1&amp;$N102),COUNTIF(Szolgalati_alkalmak!$AC$4:$AC$8000,$S$1&amp;$N102&amp;$O$2),COUNTIF(Szolgalati_alkalmak!$AC$4:$AC$8000,$S$1&amp;$N102&amp;$O$3),COUNTIF(Szolgalati_alkalmak!$AC$4:$AC$8000,$S$1&amp;$N102&amp;$O$4))</f>
        <v>0</v>
      </c>
      <c r="T102">
        <f>SUM(COUNTIF(Szolgalati_alkalmak!$AC$4:$AC$8000,$T$1&amp;$N102),COUNTIF(Szolgalati_alkalmak!$AC$4:$AC$8000,$T$1&amp;$N102&amp;$O$2),COUNTIF(Szolgalati_alkalmak!$AC$4:$AC$8000,$T$1&amp;$N102&amp;$O$3),COUNTIF(Szolgalati_alkalmak!$AC$4:$AC$8000,$T$1&amp;$N102&amp;$O$4))</f>
        <v>0</v>
      </c>
      <c r="U102">
        <f>SUM(COUNTIF(Szolgalati_alkalmak!$AC$4:$AC$8000,$U$1&amp;$N102),COUNTIF(Szolgalati_alkalmak!$AC$4:$AC$8000,$U$1&amp;$N102&amp;$O$2),COUNTIF(Szolgalati_alkalmak!$AC$4:$AC$8000,$U$1&amp;$N102&amp;$O$3),COUNTIF(Szolgalati_alkalmak!$AC$4:$AC$8000,$U$1&amp;$N102&amp;$O$4))</f>
        <v>0</v>
      </c>
      <c r="V102">
        <f>SUM(COUNTIF(Szolgalati_alkalmak!$AC$4:$AC$8000,$V$1&amp;$N102),COUNTIF(Szolgalati_alkalmak!$AC$4:$AC$8000,$V$1&amp;$N102&amp;$O$2),COUNTIF(Szolgalati_alkalmak!$AC$4:$AC$8000,$V$1&amp;$N102&amp;$O$3),COUNTIF(Szolgalati_alkalmak!$AC$4:$AC$8000,$V$1&amp;$N102&amp;$O$4))</f>
        <v>0</v>
      </c>
      <c r="W102">
        <f>SUM(COUNTIF(Szolgalati_alkalmak!$AC$4:$AC$8000,$W$1&amp;$N102),COUNTIF(Szolgalati_alkalmak!$AC$4:$AC$8000,$W$1&amp;$N102&amp;$O$2),COUNTIF(Szolgalati_alkalmak!$AC$4:$AC$8000,$W$1&amp;$N102&amp;$O$3),COUNTIF(Szolgalati_alkalmak!$AC$4:$AC$8000,$W$1&amp;$N102&amp;$O$4))</f>
        <v>0</v>
      </c>
      <c r="X102">
        <f>SUM(COUNTIF(Szolgalati_alkalmak!$AC$4:$AC$8000,$X$1&amp;$N102),COUNTIF(Szolgalati_alkalmak!$AC$4:$AC$8000,$X$1&amp;$N102&amp;$O$2),COUNTIF(Szolgalati_alkalmak!$AC$4:$AC$8000,$X$1&amp;$N102&amp;$O$3),COUNTIF(Szolgalati_alkalmak!$AC$4:$AC$8000,$X$1&amp;$N102&amp;$O$4))</f>
        <v>0</v>
      </c>
      <c r="Y102">
        <f>SUM(COUNTIF(Szolgalati_alkalmak!$AC$4:$AC$8000,$Y$1&amp;$N102),COUNTIF(Szolgalati_alkalmak!$AC$4:$AC$8000,$Y$1&amp;$N102&amp;$O$2),COUNTIF(Szolgalati_alkalmak!$AC$4:$AC$8000,$Y$1&amp;$N102&amp;$O$3),COUNTIF(Szolgalati_alkalmak!$AC$4:$AC$8000,$Y$1&amp;$N102&amp;$O$4))</f>
        <v>0</v>
      </c>
    </row>
    <row r="103" spans="1:25" x14ac:dyDescent="0.25">
      <c r="A103" s="21" t="s">
        <v>14</v>
      </c>
      <c r="B103" s="23" t="s">
        <v>92</v>
      </c>
      <c r="C103" s="81">
        <f t="shared" si="152"/>
        <v>0</v>
      </c>
      <c r="D103" s="81">
        <f t="shared" si="153"/>
        <v>0</v>
      </c>
      <c r="E103" s="81">
        <f t="shared" si="154"/>
        <v>0</v>
      </c>
      <c r="F103" s="81">
        <f t="shared" si="155"/>
        <v>0</v>
      </c>
      <c r="G103" s="81">
        <f t="shared" si="156"/>
        <v>0</v>
      </c>
      <c r="H103" s="81">
        <f t="shared" si="157"/>
        <v>0</v>
      </c>
      <c r="I103" s="81">
        <f t="shared" si="158"/>
        <v>0</v>
      </c>
      <c r="J103" s="81">
        <f t="shared" si="159"/>
        <v>0</v>
      </c>
      <c r="K103" s="81">
        <f t="shared" si="160"/>
        <v>0</v>
      </c>
      <c r="L103" s="105">
        <f t="shared" si="161"/>
        <v>0</v>
      </c>
      <c r="M103" s="92">
        <f t="shared" si="121"/>
        <v>0</v>
      </c>
      <c r="N103" t="s">
        <v>414</v>
      </c>
      <c r="P103">
        <f>SUM(COUNTIF(Szolgalati_alkalmak!$AC$4:$AC$8000,$P$1&amp;$N103),COUNTIF(Szolgalati_alkalmak!$AC$4:$AC$8000,$P$1&amp;$N103&amp;$O$2),COUNTIF(Szolgalati_alkalmak!$AC$4:$AC$8000,$P$1&amp;$N103&amp;$O$3),COUNTIF(Szolgalati_alkalmak!$AC$4:$AC$8000,$P$1&amp;$N103&amp;$O$4))</f>
        <v>0</v>
      </c>
      <c r="Q103">
        <f>SUM(COUNTIF(Szolgalati_alkalmak!$AC$4:$AC$8000,$Q$1&amp;$N103),COUNTIF(Szolgalati_alkalmak!$AC$4:$AC$8000,$Q$1&amp;$N103&amp;$O$2),COUNTIF(Szolgalati_alkalmak!$AC$4:$AC$8000,$Q$1&amp;$N103&amp;$O$3),COUNTIF(Szolgalati_alkalmak!$AC$4:$AC$8000,$Q$1&amp;$N103&amp;$O$4))</f>
        <v>0</v>
      </c>
      <c r="R103">
        <f>SUM(COUNTIF(Szolgalati_alkalmak!$AC$4:$AC$8000,$R$1&amp;$N103),COUNTIF(Szolgalati_alkalmak!$AC$4:$AC$8000,$R$1&amp;$N103&amp;$O$2),COUNTIF(Szolgalati_alkalmak!$AC$4:$AC$8000,$R$1&amp;$N103&amp;$O$3),COUNTIF(Szolgalati_alkalmak!$AC$4:$AC$8000,$R$1&amp;$N103&amp;$O$4))</f>
        <v>0</v>
      </c>
      <c r="S103">
        <f>SUM(COUNTIF(Szolgalati_alkalmak!$AC$4:$AC$8000,$S$1&amp;$N103),COUNTIF(Szolgalati_alkalmak!$AC$4:$AC$8000,$S$1&amp;$N103&amp;$O$2),COUNTIF(Szolgalati_alkalmak!$AC$4:$AC$8000,$S$1&amp;$N103&amp;$O$3),COUNTIF(Szolgalati_alkalmak!$AC$4:$AC$8000,$S$1&amp;$N103&amp;$O$4))</f>
        <v>0</v>
      </c>
      <c r="T103">
        <f>SUM(COUNTIF(Szolgalati_alkalmak!$AC$4:$AC$8000,$T$1&amp;$N103),COUNTIF(Szolgalati_alkalmak!$AC$4:$AC$8000,$T$1&amp;$N103&amp;$O$2),COUNTIF(Szolgalati_alkalmak!$AC$4:$AC$8000,$T$1&amp;$N103&amp;$O$3),COUNTIF(Szolgalati_alkalmak!$AC$4:$AC$8000,$T$1&amp;$N103&amp;$O$4))</f>
        <v>0</v>
      </c>
      <c r="U103">
        <f>SUM(COUNTIF(Szolgalati_alkalmak!$AC$4:$AC$8000,$U$1&amp;$N103),COUNTIF(Szolgalati_alkalmak!$AC$4:$AC$8000,$U$1&amp;$N103&amp;$O$2),COUNTIF(Szolgalati_alkalmak!$AC$4:$AC$8000,$U$1&amp;$N103&amp;$O$3),COUNTIF(Szolgalati_alkalmak!$AC$4:$AC$8000,$U$1&amp;$N103&amp;$O$4))</f>
        <v>0</v>
      </c>
      <c r="V103">
        <f>SUM(COUNTIF(Szolgalati_alkalmak!$AC$4:$AC$8000,$V$1&amp;$N103),COUNTIF(Szolgalati_alkalmak!$AC$4:$AC$8000,$V$1&amp;$N103&amp;$O$2),COUNTIF(Szolgalati_alkalmak!$AC$4:$AC$8000,$V$1&amp;$N103&amp;$O$3),COUNTIF(Szolgalati_alkalmak!$AC$4:$AC$8000,$V$1&amp;$N103&amp;$O$4))</f>
        <v>0</v>
      </c>
      <c r="W103">
        <f>SUM(COUNTIF(Szolgalati_alkalmak!$AC$4:$AC$8000,$W$1&amp;$N103),COUNTIF(Szolgalati_alkalmak!$AC$4:$AC$8000,$W$1&amp;$N103&amp;$O$2),COUNTIF(Szolgalati_alkalmak!$AC$4:$AC$8000,$W$1&amp;$N103&amp;$O$3),COUNTIF(Szolgalati_alkalmak!$AC$4:$AC$8000,$W$1&amp;$N103&amp;$O$4))</f>
        <v>0</v>
      </c>
      <c r="X103">
        <f>SUM(COUNTIF(Szolgalati_alkalmak!$AC$4:$AC$8000,$X$1&amp;$N103),COUNTIF(Szolgalati_alkalmak!$AC$4:$AC$8000,$X$1&amp;$N103&amp;$O$2),COUNTIF(Szolgalati_alkalmak!$AC$4:$AC$8000,$X$1&amp;$N103&amp;$O$3),COUNTIF(Szolgalati_alkalmak!$AC$4:$AC$8000,$X$1&amp;$N103&amp;$O$4))</f>
        <v>0</v>
      </c>
      <c r="Y103">
        <f>SUM(COUNTIF(Szolgalati_alkalmak!$AC$4:$AC$8000,$Y$1&amp;$N103),COUNTIF(Szolgalati_alkalmak!$AC$4:$AC$8000,$Y$1&amp;$N103&amp;$O$2),COUNTIF(Szolgalati_alkalmak!$AC$4:$AC$8000,$Y$1&amp;$N103&amp;$O$3),COUNTIF(Szolgalati_alkalmak!$AC$4:$AC$8000,$Y$1&amp;$N103&amp;$O$4))</f>
        <v>0</v>
      </c>
    </row>
    <row r="104" spans="1:25" ht="30" x14ac:dyDescent="0.25">
      <c r="A104" s="21" t="s">
        <v>16</v>
      </c>
      <c r="B104" s="23" t="s">
        <v>93</v>
      </c>
      <c r="C104" s="11"/>
      <c r="D104" s="12"/>
      <c r="E104" s="12"/>
      <c r="F104" s="12"/>
      <c r="G104" s="12"/>
      <c r="H104" s="12"/>
      <c r="I104" s="12"/>
      <c r="J104" s="12"/>
      <c r="K104" s="12"/>
      <c r="L104" s="110"/>
      <c r="M104" s="118"/>
      <c r="N104" t="s">
        <v>403</v>
      </c>
      <c r="P104">
        <f>SUM(COUNTIF(Szolgalati_alkalmak!$AC$4:$AC$8000,$P$1&amp;$N104),COUNTIF(Szolgalati_alkalmak!$AC$4:$AC$8000,$P$1&amp;$N104&amp;$O$2),COUNTIF(Szolgalati_alkalmak!$AC$4:$AC$8000,$P$1&amp;$N104&amp;$O$3),COUNTIF(Szolgalati_alkalmak!$AC$4:$AC$8000,$P$1&amp;$N104&amp;$O$4))</f>
        <v>0</v>
      </c>
      <c r="Q104">
        <f>SUM(COUNTIF(Szolgalati_alkalmak!$AC$4:$AC$8000,$Q$1&amp;$N104),COUNTIF(Szolgalati_alkalmak!$AC$4:$AC$8000,$Q$1&amp;$N104&amp;$O$2),COUNTIF(Szolgalati_alkalmak!$AC$4:$AC$8000,$Q$1&amp;$N104&amp;$O$3),COUNTIF(Szolgalati_alkalmak!$AC$4:$AC$8000,$Q$1&amp;$N104&amp;$O$4))</f>
        <v>0</v>
      </c>
      <c r="R104">
        <f>SUM(COUNTIF(Szolgalati_alkalmak!$AC$4:$AC$8000,$R$1&amp;$N104),COUNTIF(Szolgalati_alkalmak!$AC$4:$AC$8000,$R$1&amp;$N104&amp;$O$2),COUNTIF(Szolgalati_alkalmak!$AC$4:$AC$8000,$R$1&amp;$N104&amp;$O$3),COUNTIF(Szolgalati_alkalmak!$AC$4:$AC$8000,$R$1&amp;$N104&amp;$O$4))</f>
        <v>0</v>
      </c>
      <c r="S104">
        <f>SUM(COUNTIF(Szolgalati_alkalmak!$AC$4:$AC$8000,$S$1&amp;$N104),COUNTIF(Szolgalati_alkalmak!$AC$4:$AC$8000,$S$1&amp;$N104&amp;$O$2),COUNTIF(Szolgalati_alkalmak!$AC$4:$AC$8000,$S$1&amp;$N104&amp;$O$3),COUNTIF(Szolgalati_alkalmak!$AC$4:$AC$8000,$S$1&amp;$N104&amp;$O$4))</f>
        <v>0</v>
      </c>
      <c r="T104">
        <f>SUM(COUNTIF(Szolgalati_alkalmak!$AC$4:$AC$8000,$T$1&amp;$N104),COUNTIF(Szolgalati_alkalmak!$AC$4:$AC$8000,$T$1&amp;$N104&amp;$O$2),COUNTIF(Szolgalati_alkalmak!$AC$4:$AC$8000,$T$1&amp;$N104&amp;$O$3),COUNTIF(Szolgalati_alkalmak!$AC$4:$AC$8000,$T$1&amp;$N104&amp;$O$4))</f>
        <v>0</v>
      </c>
      <c r="U104">
        <f>SUM(COUNTIF(Szolgalati_alkalmak!$AC$4:$AC$8000,$U$1&amp;$N104),COUNTIF(Szolgalati_alkalmak!$AC$4:$AC$8000,$U$1&amp;$N104&amp;$O$2),COUNTIF(Szolgalati_alkalmak!$AC$4:$AC$8000,$U$1&amp;$N104&amp;$O$3),COUNTIF(Szolgalati_alkalmak!$AC$4:$AC$8000,$U$1&amp;$N104&amp;$O$4))</f>
        <v>0</v>
      </c>
      <c r="V104">
        <f>SUM(COUNTIF(Szolgalati_alkalmak!$AC$4:$AC$8000,$V$1&amp;$N104),COUNTIF(Szolgalati_alkalmak!$AC$4:$AC$8000,$V$1&amp;$N104&amp;$O$2),COUNTIF(Szolgalati_alkalmak!$AC$4:$AC$8000,$V$1&amp;$N104&amp;$O$3),COUNTIF(Szolgalati_alkalmak!$AC$4:$AC$8000,$V$1&amp;$N104&amp;$O$4))</f>
        <v>0</v>
      </c>
      <c r="W104">
        <f>SUM(COUNTIF(Szolgalati_alkalmak!$AC$4:$AC$8000,$W$1&amp;$N104),COUNTIF(Szolgalati_alkalmak!$AC$4:$AC$8000,$W$1&amp;$N104&amp;$O$2),COUNTIF(Szolgalati_alkalmak!$AC$4:$AC$8000,$W$1&amp;$N104&amp;$O$3),COUNTIF(Szolgalati_alkalmak!$AC$4:$AC$8000,$W$1&amp;$N104&amp;$O$4))</f>
        <v>0</v>
      </c>
      <c r="X104">
        <f>SUM(COUNTIF(Szolgalati_alkalmak!$AC$4:$AC$8000,$X$1&amp;$N104),COUNTIF(Szolgalati_alkalmak!$AC$4:$AC$8000,$X$1&amp;$N104&amp;$O$2),COUNTIF(Szolgalati_alkalmak!$AC$4:$AC$8000,$X$1&amp;$N104&amp;$O$3),COUNTIF(Szolgalati_alkalmak!$AC$4:$AC$8000,$X$1&amp;$N104&amp;$O$4))</f>
        <v>0</v>
      </c>
      <c r="Y104">
        <f>SUM(COUNTIF(Szolgalati_alkalmak!$AC$4:$AC$8000,$Y$1&amp;$N104),COUNTIF(Szolgalati_alkalmak!$AC$4:$AC$8000,$Y$1&amp;$N104&amp;$O$2),COUNTIF(Szolgalati_alkalmak!$AC$4:$AC$8000,$Y$1&amp;$N104&amp;$O$3),COUNTIF(Szolgalati_alkalmak!$AC$4:$AC$8000,$Y$1&amp;$N104&amp;$O$4))</f>
        <v>0</v>
      </c>
    </row>
    <row r="105" spans="1:25" ht="30" x14ac:dyDescent="0.25">
      <c r="A105" s="21"/>
      <c r="B105" s="23" t="s">
        <v>94</v>
      </c>
      <c r="C105" s="46"/>
      <c r="D105" s="46"/>
      <c r="E105" s="46"/>
      <c r="F105" s="46"/>
      <c r="G105" s="46"/>
      <c r="H105" s="46"/>
      <c r="I105" s="46"/>
      <c r="J105" s="46"/>
      <c r="K105" s="46"/>
      <c r="L105" s="111"/>
      <c r="M105" s="118"/>
      <c r="N105" t="s">
        <v>403</v>
      </c>
      <c r="P105">
        <f>SUM(SUMIF(Szolgalati_alkalmak!$AC$4:$AC$8000,$P$1&amp;$N105,Szolgalati_alkalmak!$H$4:$H$8000),SUMIF(Szolgalati_alkalmak!$AC$4:$AC$8000,$P$1&amp;$N105,Szolgalati_alkalmak!$I$4:$I$8000),SUMIF(Szolgalati_alkalmak!$AC$4:$AC$8000,$P$1&amp;$N105&amp;$O$3,Szolgalati_alkalmak!$H$4:$H$8000),SUMIF(Szolgalati_alkalmak!$AC$4:$AC$8000,$P$1&amp;$N105&amp;$O$3,Szolgalati_alkalmak!$I$4:$I$8000))</f>
        <v>0</v>
      </c>
      <c r="Q105">
        <f>SUM(SUMIF(Szolgalati_alkalmak!$AC$4:$AC$8000,$Q$1&amp;$N105,Szolgalati_alkalmak!$H$4:$H$8000),SUMIF(Szolgalati_alkalmak!$AC$4:$AC$8000,$Q$1&amp;$N105,Szolgalati_alkalmak!$I$4:$I$8000),SUMIF(Szolgalati_alkalmak!$AC$4:$AC$8000,$Q$1&amp;$N105&amp;$O$3,Szolgalati_alkalmak!$H$4:$H$8000),SUMIF(Szolgalati_alkalmak!$AC$4:$AC$8000,$Q$1&amp;$N105&amp;$O$3,Szolgalati_alkalmak!$I$4:$I$8000))</f>
        <v>0</v>
      </c>
      <c r="R105">
        <f>SUM(SUMIF(Szolgalati_alkalmak!$AC$4:$AC$8000,$R$1&amp;$N105,Szolgalati_alkalmak!$H$4:$H$8000),SUMIF(Szolgalati_alkalmak!$AC$4:$AC$8000,$R$1&amp;$N105,Szolgalati_alkalmak!$I$4:$I$8000),SUMIF(Szolgalati_alkalmak!$AC$4:$AC$8000,$R$1&amp;$N105&amp;$O$3,Szolgalati_alkalmak!$H$4:$H$8000),SUMIF(Szolgalati_alkalmak!$AC$4:$AC$8000,$R$1&amp;$N105&amp;$O$3,Szolgalati_alkalmak!$I$4:$I$8000))</f>
        <v>0</v>
      </c>
      <c r="S105">
        <f>SUM(SUMIF(Szolgalati_alkalmak!$AC$4:$AC$8000,$S$1&amp;$N105,Szolgalati_alkalmak!$H$4:$H$8000),SUMIF(Szolgalati_alkalmak!$AC$4:$AC$8000,$S$1&amp;$N105,Szolgalati_alkalmak!$I$4:$I$8000),SUMIF(Szolgalati_alkalmak!$AC$4:$AC$8000,$S$1&amp;$N105&amp;$O$3,Szolgalati_alkalmak!$H$4:$H$8000),SUMIF(Szolgalati_alkalmak!$AC$4:$AC$8000,$S$1&amp;$N105&amp;$O$3,Szolgalati_alkalmak!$I$4:$I$8000))</f>
        <v>0</v>
      </c>
      <c r="T105">
        <f>SUM(SUMIF(Szolgalati_alkalmak!$AC$4:$AC$8000,$T$1&amp;$N105,Szolgalati_alkalmak!$H$4:$H$8000),SUMIF(Szolgalati_alkalmak!$AC$4:$AC$8000,$T$1&amp;$N105,Szolgalati_alkalmak!$I$4:$I$8000),SUMIF(Szolgalati_alkalmak!$AC$4:$AC$8000,$T$1&amp;$N105&amp;$O$3,Szolgalati_alkalmak!$H$4:$H$8000),SUMIF(Szolgalati_alkalmak!$AC$4:$AC$8000,$T$1&amp;$N105&amp;$O$3,Szolgalati_alkalmak!$I$4:$I$8000))</f>
        <v>0</v>
      </c>
      <c r="U105">
        <f>SUM(SUMIF(Szolgalati_alkalmak!$AC$4:$AC$8000,$U$1&amp;$N105,Szolgalati_alkalmak!$H$4:$H$8000),SUMIF(Szolgalati_alkalmak!$AC$4:$AC$8000,$U$1&amp;$N105,Szolgalati_alkalmak!$I$4:$I$8000),SUMIF(Szolgalati_alkalmak!$AC$4:$AC$8000,$U$1&amp;$N105&amp;$O$3,Szolgalati_alkalmak!$H$4:$H$8000),SUMIF(Szolgalati_alkalmak!$AC$4:$AC$8000,$U$1&amp;$N105&amp;$O$3,Szolgalati_alkalmak!$I$4:$I$8000))</f>
        <v>0</v>
      </c>
      <c r="V105">
        <f>SUM(SUMIF(Szolgalati_alkalmak!$AC$4:$AC$8000,$V$1&amp;$N105,Szolgalati_alkalmak!$H$4:$H$8000),SUMIF(Szolgalati_alkalmak!$AC$4:$AC$8000,$V$1&amp;$N105,Szolgalati_alkalmak!$I$4:$I$8000),SUMIF(Szolgalati_alkalmak!$AC$4:$AC$8000,$V$1&amp;$N105&amp;$O$3,Szolgalati_alkalmak!$H$4:$H$8000),SUMIF(Szolgalati_alkalmak!$AC$4:$AC$8000,$V$1&amp;$N105&amp;$O$3,Szolgalati_alkalmak!$I$4:$I$8000))</f>
        <v>0</v>
      </c>
      <c r="W105">
        <f>SUM(SUMIF(Szolgalati_alkalmak!$AC$4:$AC$8000,$W$1&amp;$N105,Szolgalati_alkalmak!$H$4:$H$8000),SUMIF(Szolgalati_alkalmak!$AC$4:$AC$8000,$W$1&amp;$N105,Szolgalati_alkalmak!$I$4:$I$8000),SUMIF(Szolgalati_alkalmak!$AC$4:$AC$8000,$W$1&amp;$N105&amp;$O$3,Szolgalati_alkalmak!$H$4:$H$8000),SUMIF(Szolgalati_alkalmak!$AC$4:$AC$8000,$W$1&amp;$N105&amp;$O$3,Szolgalati_alkalmak!$I$4:$I$8000))</f>
        <v>0</v>
      </c>
      <c r="X105">
        <f>SUM(SUMIF(Szolgalati_alkalmak!$AC$4:$AC$8000,$X$1&amp;$N105,Szolgalati_alkalmak!$H$4:$H$8000),SUMIF(Szolgalati_alkalmak!$AC$4:$AC$8000,$X$1&amp;$N105,Szolgalati_alkalmak!$I$4:$I$8000),SUMIF(Szolgalati_alkalmak!$AC$4:$AC$8000,$X$1&amp;$N105&amp;$O$3,Szolgalati_alkalmak!$H$4:$H$8000),SUMIF(Szolgalati_alkalmak!$AC$4:$AC$8000,$X$1&amp;$N105&amp;$O$3,Szolgalati_alkalmak!$I$4:$I$8000))</f>
        <v>0</v>
      </c>
      <c r="Y105">
        <f>SUM(SUMIF(Szolgalati_alkalmak!$AC$4:$AC$8000,$Y$1&amp;$N105,Szolgalati_alkalmak!$H$4:$H$8000),SUMIF(Szolgalati_alkalmak!$AC$4:$AC$8000,$Y$1&amp;$N105,Szolgalati_alkalmak!$I$4:$I$8000),SUMIF(Szolgalati_alkalmak!$AC$4:$AC$8000,$Y$1&amp;$N105&amp;$O$3,Szolgalati_alkalmak!$H$4:$H$8000),SUMIF(Szolgalati_alkalmak!$AC$4:$AC$8000,$Y$1&amp;$N105&amp;$O$3,Szolgalati_alkalmak!$I$4:$I$8000))</f>
        <v>0</v>
      </c>
    </row>
    <row r="106" spans="1:25" x14ac:dyDescent="0.25">
      <c r="A106" s="21"/>
      <c r="B106" s="23" t="s">
        <v>95</v>
      </c>
      <c r="C106" s="82">
        <f>IF(P104&lt;&gt;0,ROUND(SUM(P105:P106)/P104,1),0)</f>
        <v>0</v>
      </c>
      <c r="D106" s="82">
        <f t="shared" ref="D106:L106" si="162">IF(Q104&lt;&gt;0,ROUND(SUM(Q105:Q106)/Q104,1),0)</f>
        <v>0</v>
      </c>
      <c r="E106" s="82">
        <f t="shared" si="162"/>
        <v>0</v>
      </c>
      <c r="F106" s="82">
        <f t="shared" si="162"/>
        <v>0</v>
      </c>
      <c r="G106" s="82">
        <f t="shared" si="162"/>
        <v>0</v>
      </c>
      <c r="H106" s="82">
        <f t="shared" si="162"/>
        <v>0</v>
      </c>
      <c r="I106" s="82">
        <f t="shared" si="162"/>
        <v>0</v>
      </c>
      <c r="J106" s="82">
        <f t="shared" si="162"/>
        <v>0</v>
      </c>
      <c r="K106" s="82">
        <f t="shared" si="162"/>
        <v>0</v>
      </c>
      <c r="L106" s="109">
        <f t="shared" si="162"/>
        <v>0</v>
      </c>
      <c r="M106" s="117">
        <f t="shared" ref="M106" si="163">SUM(C106:L106)/$N$2</f>
        <v>0</v>
      </c>
      <c r="N106" t="s">
        <v>403</v>
      </c>
      <c r="P106">
        <f>SUM(SUMIF(Szolgalati_alkalmak!$AC$4:$AC$8000,$P$1&amp;$N106&amp;$O$2,Szolgalati_alkalmak!$H$4:$H$8000),SUMIF(Szolgalati_alkalmak!$AC$4:$AC$8000,$P$1&amp;$N106&amp;$O$2,Szolgalati_alkalmak!$I$4:$I$8000),SUMIF(Szolgalati_alkalmak!$AC$4:$AC$8000,$P$1&amp;$N106&amp;$O$4,Szolgalati_alkalmak!$H$4:$H$8000),SUMIF(Szolgalati_alkalmak!$AC$4:$AC$8000,$P$1&amp;$N106&amp;$O$4,Szolgalati_alkalmak!$I$4:$I$8000))</f>
        <v>0</v>
      </c>
      <c r="Q106">
        <f>SUM(SUMIF(Szolgalati_alkalmak!$AC$4:$AC$8000,$Q$1&amp;$N106&amp;$O$2,Szolgalati_alkalmak!$H$4:$H$8000),SUMIF(Szolgalati_alkalmak!$AC$4:$AC$8000,$Q$1&amp;$N106&amp;$O$2,Szolgalati_alkalmak!$I$4:$I$8000),SUMIF(Szolgalati_alkalmak!$AC$4:$AC$8000,$Q$1&amp;$N106&amp;$O$4,Szolgalati_alkalmak!$H$4:$H$8000),SUMIF(Szolgalati_alkalmak!$AC$4:$AC$8000,$Q$1&amp;$N106&amp;$O$4,Szolgalati_alkalmak!$I$4:$I$8000))</f>
        <v>0</v>
      </c>
      <c r="R106">
        <f>SUM(SUMIF(Szolgalati_alkalmak!$AC$4:$AC$8000,$R$1&amp;$N106&amp;$O$2,Szolgalati_alkalmak!$H$4:$H$8000),SUMIF(Szolgalati_alkalmak!$AC$4:$AC$8000,$R$1&amp;$N106&amp;$O$2,Szolgalati_alkalmak!$I$4:$I$8000),SUMIF(Szolgalati_alkalmak!$AC$4:$AC$8000,$R$1&amp;$N106&amp;$O$4,Szolgalati_alkalmak!$H$4:$H$8000),SUMIF(Szolgalati_alkalmak!$AC$4:$AC$8000,$R$1&amp;$N106&amp;$O$4,Szolgalati_alkalmak!$I$4:$I$8000))</f>
        <v>0</v>
      </c>
      <c r="S106">
        <f>SUM(SUMIF(Szolgalati_alkalmak!$AC$4:$AC$8000,$S$1&amp;$N106&amp;$O$2,Szolgalati_alkalmak!$H$4:$H$8000),SUMIF(Szolgalati_alkalmak!$AC$4:$AC$8000,$S$1&amp;$N106&amp;$O$2,Szolgalati_alkalmak!$I$4:$I$8000),SUMIF(Szolgalati_alkalmak!$AC$4:$AC$8000,$S$1&amp;$N106&amp;$O$4,Szolgalati_alkalmak!$H$4:$H$8000),SUMIF(Szolgalati_alkalmak!$AC$4:$AC$8000,$S$1&amp;$N106&amp;$O$4,Szolgalati_alkalmak!$I$4:$I$8000))</f>
        <v>0</v>
      </c>
      <c r="T106">
        <f>SUM(SUMIF(Szolgalati_alkalmak!$AC$4:$AC$8000,$T$1&amp;$N106&amp;$O$2,Szolgalati_alkalmak!$H$4:$H$8000),SUMIF(Szolgalati_alkalmak!$AC$4:$AC$8000,$T$1&amp;$N106&amp;$O$2,Szolgalati_alkalmak!$I$4:$I$8000),SUMIF(Szolgalati_alkalmak!$AC$4:$AC$8000,$T$1&amp;$N106&amp;$O$4,Szolgalati_alkalmak!$H$4:$H$8000),SUMIF(Szolgalati_alkalmak!$AC$4:$AC$8000,$T$1&amp;$N106&amp;$O$4,Szolgalati_alkalmak!$I$4:$I$8000))</f>
        <v>0</v>
      </c>
      <c r="U106">
        <f>SUM(SUMIF(Szolgalati_alkalmak!$AC$4:$AC$8000,$U$1&amp;$N106&amp;$O$2,Szolgalati_alkalmak!$H$4:$H$8000),SUMIF(Szolgalati_alkalmak!$AC$4:$AC$8000,$U$1&amp;$N106&amp;$O$2,Szolgalati_alkalmak!$I$4:$I$8000),SUMIF(Szolgalati_alkalmak!$AC$4:$AC$8000,$U$1&amp;$N106&amp;$O$4,Szolgalati_alkalmak!$H$4:$H$8000),SUMIF(Szolgalati_alkalmak!$AC$4:$AC$8000,$U$1&amp;$N106&amp;$O$4,Szolgalati_alkalmak!$I$4:$I$8000))</f>
        <v>0</v>
      </c>
      <c r="V106">
        <f>SUM(SUMIF(Szolgalati_alkalmak!$AC$4:$AC$8000,$V$1&amp;$N106&amp;$O$2,Szolgalati_alkalmak!$H$4:$H$8000),SUMIF(Szolgalati_alkalmak!$AC$4:$AC$8000,$V$1&amp;$N106&amp;$O$2,Szolgalati_alkalmak!$I$4:$I$8000),SUMIF(Szolgalati_alkalmak!$AC$4:$AC$8000,$V$1&amp;$N106&amp;$O$4,Szolgalati_alkalmak!$H$4:$H$8000),SUMIF(Szolgalati_alkalmak!$AC$4:$AC$8000,$V$1&amp;$N106&amp;$O$4,Szolgalati_alkalmak!$I$4:$I$8000))</f>
        <v>0</v>
      </c>
      <c r="W106">
        <f>SUM(SUMIF(Szolgalati_alkalmak!$AC$4:$AC$8000,$W$1&amp;$N106&amp;$O$2,Szolgalati_alkalmak!$H$4:$H$8000),SUMIF(Szolgalati_alkalmak!$AC$4:$AC$8000,$W$1&amp;$N106&amp;$O$2,Szolgalati_alkalmak!$I$4:$I$8000),SUMIF(Szolgalati_alkalmak!$AC$4:$AC$8000,$W$1&amp;$N106&amp;$O$4,Szolgalati_alkalmak!$H$4:$H$8000),SUMIF(Szolgalati_alkalmak!$AC$4:$AC$8000,$W$1&amp;$N106&amp;$O$4,Szolgalati_alkalmak!$I$4:$I$8000))</f>
        <v>0</v>
      </c>
      <c r="X106">
        <f>SUM(SUMIF(Szolgalati_alkalmak!$AC$4:$AC$8000,$X$1&amp;$N106&amp;$O$2,Szolgalati_alkalmak!$H$4:$H$8000),SUMIF(Szolgalati_alkalmak!$AC$4:$AC$8000,$X$1&amp;$N106&amp;$O$2,Szolgalati_alkalmak!$I$4:$I$8000),SUMIF(Szolgalati_alkalmak!$AC$4:$AC$8000,$X$1&amp;$N106&amp;$O$4,Szolgalati_alkalmak!$H$4:$H$8000),SUMIF(Szolgalati_alkalmak!$AC$4:$AC$8000,$X$1&amp;$N106&amp;$O$4,Szolgalati_alkalmak!$I$4:$I$8000))</f>
        <v>0</v>
      </c>
      <c r="Y106">
        <f>SUM(SUMIF(Szolgalati_alkalmak!$AC$4:$AC$8000,$Y$1&amp;$N106&amp;$O$2,Szolgalati_alkalmak!$H$4:$H$8000),SUMIF(Szolgalati_alkalmak!$AC$4:$AC$8000,$Y$1&amp;$N106&amp;$O$2,Szolgalati_alkalmak!$I$4:$I$8000),SUMIF(Szolgalati_alkalmak!$AC$4:$AC$8000,$Y$1&amp;$N106&amp;$O$4,Szolgalati_alkalmak!$H$4:$H$8000),SUMIF(Szolgalati_alkalmak!$AC$4:$AC$8000,$Y$1&amp;$N106&amp;$O$4,Szolgalati_alkalmak!$I$4:$I$8000))</f>
        <v>0</v>
      </c>
    </row>
    <row r="107" spans="1:25" ht="30" x14ac:dyDescent="0.25">
      <c r="A107" s="21" t="s">
        <v>18</v>
      </c>
      <c r="B107" s="24" t="s">
        <v>467</v>
      </c>
      <c r="C107" s="81">
        <f t="shared" ref="C107" si="164">P107</f>
        <v>0</v>
      </c>
      <c r="D107" s="81">
        <f t="shared" ref="D107" si="165">Q107</f>
        <v>0</v>
      </c>
      <c r="E107" s="81">
        <f t="shared" ref="E107" si="166">R107</f>
        <v>0</v>
      </c>
      <c r="F107" s="81">
        <f t="shared" ref="F107" si="167">S107</f>
        <v>0</v>
      </c>
      <c r="G107" s="81">
        <f t="shared" ref="G107" si="168">T107</f>
        <v>0</v>
      </c>
      <c r="H107" s="81">
        <f t="shared" ref="H107" si="169">U107</f>
        <v>0</v>
      </c>
      <c r="I107" s="81">
        <f t="shared" ref="I107" si="170">V107</f>
        <v>0</v>
      </c>
      <c r="J107" s="81">
        <f t="shared" ref="J107" si="171">W107</f>
        <v>0</v>
      </c>
      <c r="K107" s="81">
        <f t="shared" ref="K107" si="172">X107</f>
        <v>0</v>
      </c>
      <c r="L107" s="105">
        <f t="shared" ref="L107" si="173">Y107</f>
        <v>0</v>
      </c>
      <c r="M107" s="92">
        <f t="shared" ref="M107:M108" si="174">SUM(C107:L107)</f>
        <v>0</v>
      </c>
      <c r="N107" t="s">
        <v>433</v>
      </c>
      <c r="P107">
        <f>COUNTIF(Csaladlatogatas!$AC$4:$AC$8000,$P$1&amp;$N107)</f>
        <v>0</v>
      </c>
      <c r="Q107">
        <f>COUNTIF(Csaladlatogatas!$AC$4:$AC$8000,$Q$1&amp;$N107)</f>
        <v>0</v>
      </c>
      <c r="R107">
        <f>COUNTIF(Csaladlatogatas!$AC$4:$AC$8000,$R$1&amp;$N107)</f>
        <v>0</v>
      </c>
      <c r="S107">
        <f>COUNTIF(Csaladlatogatas!$AC$4:$AC$8000,$S$1&amp;$N107)</f>
        <v>0</v>
      </c>
      <c r="T107">
        <f>COUNTIF(Csaladlatogatas!$AC$4:$AC$8000,$T$1&amp;$N107)</f>
        <v>0</v>
      </c>
      <c r="U107">
        <f>COUNTIF(Csaladlatogatas!$AC$4:$AC$8000,$U$1&amp;$N107)</f>
        <v>0</v>
      </c>
      <c r="V107">
        <f>COUNTIF(Csaladlatogatas!$AC$4:$AC$8000,$V$1&amp;$N107)</f>
        <v>0</v>
      </c>
      <c r="W107">
        <f>COUNTIF(Csaladlatogatas!$AC$4:$AC$8000,$W$1&amp;$N107)</f>
        <v>0</v>
      </c>
      <c r="X107">
        <f>COUNTIF(Csaladlatogatas!$AC$4:$AC$8000,$X$1&amp;$N107)</f>
        <v>0</v>
      </c>
      <c r="Y107">
        <f>COUNTIF(Csaladlatogatas!$AC$4:$AC$8000,$Y$1&amp;$N107)</f>
        <v>0</v>
      </c>
    </row>
    <row r="108" spans="1:25" x14ac:dyDescent="0.25">
      <c r="A108" s="21"/>
      <c r="B108" s="83" t="s">
        <v>96</v>
      </c>
      <c r="C108" s="81">
        <f t="shared" ref="C108" si="175">P108</f>
        <v>0</v>
      </c>
      <c r="D108" s="81">
        <f t="shared" ref="D108" si="176">Q108</f>
        <v>0</v>
      </c>
      <c r="E108" s="81">
        <f t="shared" ref="E108" si="177">R108</f>
        <v>0</v>
      </c>
      <c r="F108" s="81">
        <f t="shared" ref="F108" si="178">S108</f>
        <v>0</v>
      </c>
      <c r="G108" s="81">
        <f t="shared" ref="G108" si="179">T108</f>
        <v>0</v>
      </c>
      <c r="H108" s="81">
        <f t="shared" ref="H108" si="180">U108</f>
        <v>0</v>
      </c>
      <c r="I108" s="81">
        <f t="shared" ref="I108" si="181">V108</f>
        <v>0</v>
      </c>
      <c r="J108" s="81">
        <f t="shared" ref="J108" si="182">W108</f>
        <v>0</v>
      </c>
      <c r="K108" s="81">
        <f t="shared" ref="K108" si="183">X108</f>
        <v>0</v>
      </c>
      <c r="L108" s="105">
        <f t="shared" ref="L108" si="184">Y108</f>
        <v>0</v>
      </c>
      <c r="M108" s="92">
        <f t="shared" si="174"/>
        <v>0</v>
      </c>
      <c r="N108" t="s">
        <v>435</v>
      </c>
      <c r="P108">
        <f>COUNTIF(Csaladlatogatas!$AC$4:$AC$8000,$P$1&amp;$N108)</f>
        <v>0</v>
      </c>
      <c r="Q108">
        <f>COUNTIF(Csaladlatogatas!$AC$4:$AC$8000,$Q$1&amp;$N108)</f>
        <v>0</v>
      </c>
      <c r="R108">
        <f>COUNTIF(Csaladlatogatas!$AC$4:$AC$8000,$R$1&amp;$N108)</f>
        <v>0</v>
      </c>
      <c r="S108">
        <f>COUNTIF(Csaladlatogatas!$AC$4:$AC$8000,$S$1&amp;$N108)</f>
        <v>0</v>
      </c>
      <c r="T108">
        <f>COUNTIF(Csaladlatogatas!$AC$4:$AC$8000,$T$1&amp;$N108)</f>
        <v>0</v>
      </c>
      <c r="U108">
        <f>COUNTIF(Csaladlatogatas!$AC$4:$AC$8000,$U$1&amp;$N108)</f>
        <v>0</v>
      </c>
      <c r="V108">
        <f>COUNTIF(Csaladlatogatas!$AC$4:$AC$8000,$V$1&amp;$N108)</f>
        <v>0</v>
      </c>
      <c r="W108">
        <f>COUNTIF(Csaladlatogatas!$AC$4:$AC$8000,$W$1&amp;$N108)</f>
        <v>0</v>
      </c>
      <c r="X108">
        <f>COUNTIF(Csaladlatogatas!$AC$4:$AC$8000,$X$1&amp;$N108)</f>
        <v>0</v>
      </c>
      <c r="Y108">
        <f>COUNTIF(Csaladlatogatas!$AC$4:$AC$8000,$Y$1&amp;$N108)</f>
        <v>0</v>
      </c>
    </row>
    <row r="109" spans="1:25" x14ac:dyDescent="0.25">
      <c r="A109" s="21" t="s">
        <v>20</v>
      </c>
      <c r="B109" s="23" t="s">
        <v>481</v>
      </c>
      <c r="C109" s="11"/>
      <c r="D109" s="11"/>
      <c r="E109" s="11"/>
      <c r="F109" s="11"/>
      <c r="G109" s="11"/>
      <c r="H109" s="11"/>
      <c r="I109" s="11"/>
      <c r="J109" s="11"/>
      <c r="K109" s="11"/>
      <c r="L109" s="112"/>
      <c r="M109" s="118"/>
    </row>
    <row r="110" spans="1:25" x14ac:dyDescent="0.25">
      <c r="A110" s="21" t="s">
        <v>23</v>
      </c>
      <c r="B110" s="23" t="s">
        <v>279</v>
      </c>
      <c r="C110" s="7"/>
      <c r="D110" s="8"/>
      <c r="E110" s="8"/>
      <c r="F110" s="8"/>
      <c r="G110" s="8"/>
      <c r="H110" s="8"/>
      <c r="I110" s="8"/>
      <c r="J110" s="8"/>
      <c r="K110" s="8"/>
      <c r="L110" s="106"/>
      <c r="M110" s="118"/>
    </row>
    <row r="111" spans="1:25" x14ac:dyDescent="0.25">
      <c r="A111" s="21"/>
      <c r="B111" s="23" t="s">
        <v>97</v>
      </c>
      <c r="C111" s="7"/>
      <c r="D111" s="8"/>
      <c r="E111" s="8"/>
      <c r="F111" s="8"/>
      <c r="G111" s="8"/>
      <c r="H111" s="8"/>
      <c r="I111" s="8"/>
      <c r="J111" s="8"/>
      <c r="K111" s="8"/>
      <c r="L111" s="106"/>
      <c r="M111" s="118"/>
    </row>
    <row r="112" spans="1:25" ht="30" x14ac:dyDescent="0.25">
      <c r="A112" s="21" t="s">
        <v>26</v>
      </c>
      <c r="B112" s="23" t="s">
        <v>98</v>
      </c>
      <c r="C112" s="81">
        <f t="shared" ref="C112" si="185">P112</f>
        <v>0</v>
      </c>
      <c r="D112" s="81">
        <f t="shared" ref="D112" si="186">Q112</f>
        <v>0</v>
      </c>
      <c r="E112" s="81">
        <f t="shared" ref="E112" si="187">R112</f>
        <v>0</v>
      </c>
      <c r="F112" s="81">
        <f t="shared" ref="F112" si="188">S112</f>
        <v>0</v>
      </c>
      <c r="G112" s="81">
        <f t="shared" ref="G112" si="189">T112</f>
        <v>0</v>
      </c>
      <c r="H112" s="81">
        <f t="shared" ref="H112" si="190">U112</f>
        <v>0</v>
      </c>
      <c r="I112" s="81">
        <f t="shared" ref="I112" si="191">V112</f>
        <v>0</v>
      </c>
      <c r="J112" s="81">
        <f t="shared" ref="J112" si="192">W112</f>
        <v>0</v>
      </c>
      <c r="K112" s="81">
        <f t="shared" ref="K112" si="193">X112</f>
        <v>0</v>
      </c>
      <c r="L112" s="105">
        <f t="shared" ref="L112" si="194">Y112</f>
        <v>0</v>
      </c>
      <c r="M112" s="92">
        <f t="shared" ref="M112:M113" si="195">SUM(C112:L112)</f>
        <v>0</v>
      </c>
      <c r="N112" t="s">
        <v>464</v>
      </c>
      <c r="P112">
        <f>SUM(COUNTIF(Szolgalati_alkalmak!$AC$4:$AC$8000,$P$1&amp;$N112),COUNTIF(Szolgalati_alkalmak!$AC$4:$AC$8000,$P$1&amp;$N112&amp;$O$2),COUNTIF(Szolgalati_alkalmak!$AC$4:$AC$8000,$P$1&amp;$N112&amp;$O$3),COUNTIF(Szolgalati_alkalmak!$AC$4:$AC$8000,$P$1&amp;$N112&amp;$O$4))</f>
        <v>0</v>
      </c>
      <c r="Q112">
        <f>SUM(COUNTIF(Szolgalati_alkalmak!$AC$4:$AC$8000,$Q$1&amp;$N112),COUNTIF(Szolgalati_alkalmak!$AC$4:$AC$8000,$Q$1&amp;$N112&amp;$O$2),COUNTIF(Szolgalati_alkalmak!$AC$4:$AC$8000,$Q$1&amp;$N112&amp;$O$3),COUNTIF(Szolgalati_alkalmak!$AC$4:$AC$8000,$Q$1&amp;$N112&amp;$O$4))</f>
        <v>0</v>
      </c>
      <c r="R112">
        <f>SUM(COUNTIF(Szolgalati_alkalmak!$AC$4:$AC$8000,$R$1&amp;$N112),COUNTIF(Szolgalati_alkalmak!$AC$4:$AC$8000,$R$1&amp;$N112&amp;$O$2),COUNTIF(Szolgalati_alkalmak!$AC$4:$AC$8000,$R$1&amp;$N112&amp;$O$3),COUNTIF(Szolgalati_alkalmak!$AC$4:$AC$8000,$R$1&amp;$N112&amp;$O$4))</f>
        <v>0</v>
      </c>
      <c r="S112">
        <f>SUM(COUNTIF(Szolgalati_alkalmak!$AC$4:$AC$8000,$S$1&amp;$N112),COUNTIF(Szolgalati_alkalmak!$AC$4:$AC$8000,$S$1&amp;$N112&amp;$O$2),COUNTIF(Szolgalati_alkalmak!$AC$4:$AC$8000,$S$1&amp;$N112&amp;$O$3),COUNTIF(Szolgalati_alkalmak!$AC$4:$AC$8000,$S$1&amp;$N112&amp;$O$4))</f>
        <v>0</v>
      </c>
      <c r="T112">
        <f>SUM(COUNTIF(Szolgalati_alkalmak!$AC$4:$AC$8000,$T$1&amp;$N112),COUNTIF(Szolgalati_alkalmak!$AC$4:$AC$8000,$T$1&amp;$N112&amp;$O$2),COUNTIF(Szolgalati_alkalmak!$AC$4:$AC$8000,$T$1&amp;$N112&amp;$O$3),COUNTIF(Szolgalati_alkalmak!$AC$4:$AC$8000,$T$1&amp;$N112&amp;$O$4))</f>
        <v>0</v>
      </c>
      <c r="U112">
        <f>SUM(COUNTIF(Szolgalati_alkalmak!$AC$4:$AC$8000,$U$1&amp;$N112),COUNTIF(Szolgalati_alkalmak!$AC$4:$AC$8000,$U$1&amp;$N112&amp;$O$2),COUNTIF(Szolgalati_alkalmak!$AC$4:$AC$8000,$U$1&amp;$N112&amp;$O$3),COUNTIF(Szolgalati_alkalmak!$AC$4:$AC$8000,$U$1&amp;$N112&amp;$O$4))</f>
        <v>0</v>
      </c>
      <c r="V112">
        <f>SUM(COUNTIF(Szolgalati_alkalmak!$AC$4:$AC$8000,$V$1&amp;$N112),COUNTIF(Szolgalati_alkalmak!$AC$4:$AC$8000,$V$1&amp;$N112&amp;$O$2),COUNTIF(Szolgalati_alkalmak!$AC$4:$AC$8000,$V$1&amp;$N112&amp;$O$3),COUNTIF(Szolgalati_alkalmak!$AC$4:$AC$8000,$V$1&amp;$N112&amp;$O$4))</f>
        <v>0</v>
      </c>
      <c r="W112">
        <f>SUM(COUNTIF(Szolgalati_alkalmak!$AC$4:$AC$8000,$W$1&amp;$N112),COUNTIF(Szolgalati_alkalmak!$AC$4:$AC$8000,$W$1&amp;$N112&amp;$O$2),COUNTIF(Szolgalati_alkalmak!$AC$4:$AC$8000,$W$1&amp;$N112&amp;$O$3),COUNTIF(Szolgalati_alkalmak!$AC$4:$AC$8000,$W$1&amp;$N112&amp;$O$4))</f>
        <v>0</v>
      </c>
      <c r="X112">
        <f>SUM(COUNTIF(Szolgalati_alkalmak!$AC$4:$AC$8000,$X$1&amp;$N112),COUNTIF(Szolgalati_alkalmak!$AC$4:$AC$8000,$X$1&amp;$N112&amp;$O$2),COUNTIF(Szolgalati_alkalmak!$AC$4:$AC$8000,$X$1&amp;$N112&amp;$O$3),COUNTIF(Szolgalati_alkalmak!$AC$4:$AC$8000,$X$1&amp;$N112&amp;$O$4))</f>
        <v>0</v>
      </c>
      <c r="Y112">
        <f>SUM(COUNTIF(Szolgalati_alkalmak!$AC$4:$AC$8000,$Y$1&amp;$N112),COUNTIF(Szolgalati_alkalmak!$AC$4:$AC$8000,$Y$1&amp;$N112&amp;$O$2),COUNTIF(Szolgalati_alkalmak!$AC$4:$AC$8000,$Y$1&amp;$N112&amp;$O$3),COUNTIF(Szolgalati_alkalmak!$AC$4:$AC$8000,$Y$1&amp;$N112&amp;$O$4))</f>
        <v>0</v>
      </c>
    </row>
    <row r="113" spans="1:18" x14ac:dyDescent="0.25">
      <c r="A113" s="21" t="s">
        <v>28</v>
      </c>
      <c r="B113" s="23" t="s">
        <v>329</v>
      </c>
      <c r="C113" s="7"/>
      <c r="D113" s="8"/>
      <c r="E113" s="8"/>
      <c r="F113" s="8"/>
      <c r="G113" s="8"/>
      <c r="H113" s="8"/>
      <c r="I113" s="8"/>
      <c r="J113" s="8"/>
      <c r="K113" s="8"/>
      <c r="L113" s="106"/>
      <c r="M113" s="92">
        <f t="shared" si="195"/>
        <v>0</v>
      </c>
    </row>
    <row r="114" spans="1:18" ht="30" x14ac:dyDescent="0.25">
      <c r="A114" s="21"/>
      <c r="B114" s="23" t="s">
        <v>202</v>
      </c>
      <c r="C114" s="9"/>
      <c r="D114" s="10"/>
      <c r="E114" s="10"/>
      <c r="F114" s="10"/>
      <c r="G114" s="10"/>
      <c r="H114" s="10"/>
      <c r="I114" s="10"/>
      <c r="J114" s="10"/>
      <c r="K114" s="10"/>
      <c r="L114" s="113"/>
      <c r="M114" s="118"/>
    </row>
    <row r="115" spans="1:18" x14ac:dyDescent="0.25">
      <c r="A115" s="21" t="s">
        <v>30</v>
      </c>
      <c r="B115" s="23" t="s">
        <v>99</v>
      </c>
      <c r="C115" s="7"/>
      <c r="D115" s="8"/>
      <c r="E115" s="8"/>
      <c r="F115" s="8"/>
      <c r="G115" s="8"/>
      <c r="H115" s="8"/>
      <c r="I115" s="8"/>
      <c r="J115" s="8"/>
      <c r="K115" s="8"/>
      <c r="L115" s="106"/>
      <c r="M115" s="118"/>
    </row>
    <row r="116" spans="1:18" x14ac:dyDescent="0.25">
      <c r="A116" s="21" t="s">
        <v>32</v>
      </c>
      <c r="B116" s="23" t="s">
        <v>100</v>
      </c>
      <c r="C116" s="7"/>
      <c r="D116" s="8"/>
      <c r="E116" s="8"/>
      <c r="F116" s="8"/>
      <c r="G116" s="8"/>
      <c r="H116" s="8"/>
      <c r="I116" s="8"/>
      <c r="J116" s="8"/>
      <c r="K116" s="8"/>
      <c r="L116" s="106"/>
      <c r="M116" s="92">
        <f t="shared" ref="M116" si="196">SUM(C116:L116)</f>
        <v>0</v>
      </c>
    </row>
    <row r="117" spans="1:18" x14ac:dyDescent="0.25">
      <c r="A117" s="21" t="s">
        <v>34</v>
      </c>
      <c r="B117" s="23" t="s">
        <v>203</v>
      </c>
      <c r="C117" s="13"/>
      <c r="D117" s="14"/>
      <c r="E117" s="14"/>
      <c r="F117" s="14"/>
      <c r="G117" s="14"/>
      <c r="H117" s="14"/>
      <c r="I117" s="14"/>
      <c r="J117" s="14"/>
      <c r="K117" s="14"/>
      <c r="L117" s="114"/>
      <c r="M117" s="118"/>
    </row>
    <row r="118" spans="1:18" x14ac:dyDescent="0.25">
      <c r="A118" s="21"/>
      <c r="B118" s="23" t="s">
        <v>204</v>
      </c>
      <c r="C118" s="13"/>
      <c r="D118" s="14"/>
      <c r="E118" s="14"/>
      <c r="F118" s="14"/>
      <c r="G118" s="14"/>
      <c r="H118" s="14"/>
      <c r="I118" s="14"/>
      <c r="J118" s="14"/>
      <c r="K118" s="14"/>
      <c r="L118" s="114"/>
      <c r="M118" s="118"/>
    </row>
    <row r="119" spans="1:18" x14ac:dyDescent="0.25">
      <c r="A119" s="21" t="s">
        <v>36</v>
      </c>
      <c r="B119" s="23" t="s">
        <v>463</v>
      </c>
      <c r="C119" s="37"/>
      <c r="D119" s="12"/>
      <c r="E119" s="12"/>
      <c r="F119" s="12"/>
      <c r="G119" s="12"/>
      <c r="H119" s="12"/>
      <c r="I119" s="12"/>
      <c r="J119" s="12"/>
      <c r="K119" s="12"/>
      <c r="L119" s="110"/>
      <c r="M119" s="118"/>
    </row>
    <row r="120" spans="1:18" ht="45" x14ac:dyDescent="0.25">
      <c r="A120" s="21"/>
      <c r="B120" s="23" t="s">
        <v>288</v>
      </c>
      <c r="C120" s="46"/>
      <c r="D120" s="47"/>
      <c r="E120" s="47"/>
      <c r="F120" s="47"/>
      <c r="G120" s="47"/>
      <c r="H120" s="47"/>
      <c r="I120" s="47"/>
      <c r="J120" s="47"/>
      <c r="K120" s="47"/>
      <c r="L120" s="107"/>
      <c r="M120" s="118"/>
      <c r="R120" s="100" t="s">
        <v>6</v>
      </c>
    </row>
    <row r="121" spans="1:18" ht="15.75" x14ac:dyDescent="0.25">
      <c r="A121" s="31" t="s">
        <v>101</v>
      </c>
      <c r="B121" s="30"/>
      <c r="C121" s="32"/>
      <c r="D121" s="33"/>
      <c r="E121" s="33"/>
      <c r="F121" s="33"/>
      <c r="G121" s="33"/>
      <c r="H121" s="33"/>
      <c r="I121" s="33"/>
      <c r="J121" s="33"/>
      <c r="K121" s="33"/>
      <c r="L121" s="103"/>
      <c r="M121" s="103"/>
    </row>
    <row r="122" spans="1:18" ht="15.75" x14ac:dyDescent="0.25">
      <c r="A122" s="31" t="s">
        <v>7</v>
      </c>
      <c r="B122" s="38" t="s">
        <v>102</v>
      </c>
      <c r="C122" s="32"/>
      <c r="D122" s="33"/>
      <c r="E122" s="33"/>
      <c r="F122" s="33"/>
      <c r="G122" s="33"/>
      <c r="H122" s="33"/>
      <c r="I122" s="33"/>
      <c r="J122" s="33"/>
      <c r="K122" s="33"/>
      <c r="L122" s="103"/>
      <c r="M122" s="103"/>
    </row>
    <row r="123" spans="1:18" ht="30" x14ac:dyDescent="0.25">
      <c r="A123" s="21" t="s">
        <v>103</v>
      </c>
      <c r="B123" s="23" t="s">
        <v>104</v>
      </c>
      <c r="C123" s="46"/>
      <c r="D123" s="47"/>
      <c r="E123" s="47"/>
      <c r="F123" s="47"/>
      <c r="G123" s="47"/>
      <c r="H123" s="47"/>
      <c r="I123" s="47"/>
      <c r="J123" s="47"/>
      <c r="K123" s="47"/>
      <c r="L123" s="107"/>
      <c r="M123" s="118"/>
    </row>
    <row r="124" spans="1:18" ht="45" x14ac:dyDescent="0.25">
      <c r="A124" s="21" t="s">
        <v>105</v>
      </c>
      <c r="B124" s="23" t="s">
        <v>106</v>
      </c>
      <c r="C124" s="11"/>
      <c r="D124" s="12"/>
      <c r="E124" s="12"/>
      <c r="F124" s="12"/>
      <c r="G124" s="12"/>
      <c r="H124" s="12"/>
      <c r="I124" s="12"/>
      <c r="J124" s="12"/>
      <c r="K124" s="12"/>
      <c r="L124" s="110"/>
      <c r="M124" s="118"/>
    </row>
    <row r="125" spans="1:18" x14ac:dyDescent="0.25">
      <c r="A125" s="21"/>
      <c r="B125" s="23" t="s">
        <v>328</v>
      </c>
      <c r="C125" s="46"/>
      <c r="D125" s="47"/>
      <c r="E125" s="47"/>
      <c r="F125" s="47"/>
      <c r="G125" s="47"/>
      <c r="H125" s="47"/>
      <c r="I125" s="47"/>
      <c r="J125" s="47"/>
      <c r="K125" s="47"/>
      <c r="L125" s="107"/>
      <c r="M125" s="118"/>
    </row>
    <row r="126" spans="1:18" x14ac:dyDescent="0.25">
      <c r="A126" s="21" t="s">
        <v>108</v>
      </c>
      <c r="B126" s="23" t="s">
        <v>109</v>
      </c>
      <c r="C126" s="11"/>
      <c r="D126" s="12"/>
      <c r="E126" s="12"/>
      <c r="F126" s="12"/>
      <c r="G126" s="12"/>
      <c r="H126" s="12"/>
      <c r="I126" s="12"/>
      <c r="J126" s="12"/>
      <c r="K126" s="12"/>
      <c r="L126" s="110"/>
      <c r="M126" s="118"/>
    </row>
    <row r="127" spans="1:18" ht="30" x14ac:dyDescent="0.25">
      <c r="A127" s="21" t="s">
        <v>110</v>
      </c>
      <c r="B127" s="23" t="s">
        <v>111</v>
      </c>
      <c r="C127" s="11"/>
      <c r="D127" s="12"/>
      <c r="E127" s="12"/>
      <c r="F127" s="12"/>
      <c r="G127" s="12"/>
      <c r="H127" s="12"/>
      <c r="I127" s="12"/>
      <c r="J127" s="12"/>
      <c r="K127" s="12"/>
      <c r="L127" s="110"/>
      <c r="M127" s="118"/>
    </row>
    <row r="128" spans="1:18" ht="45" x14ac:dyDescent="0.25">
      <c r="A128" s="21" t="s">
        <v>112</v>
      </c>
      <c r="B128" s="23" t="s">
        <v>113</v>
      </c>
      <c r="C128" s="46"/>
      <c r="D128" s="47"/>
      <c r="E128" s="47"/>
      <c r="F128" s="47"/>
      <c r="G128" s="47"/>
      <c r="H128" s="47"/>
      <c r="I128" s="47"/>
      <c r="J128" s="47"/>
      <c r="K128" s="47"/>
      <c r="L128" s="107"/>
      <c r="M128" s="118"/>
      <c r="R128" s="100" t="s">
        <v>6</v>
      </c>
    </row>
    <row r="129" spans="1:18" ht="15.75" x14ac:dyDescent="0.25">
      <c r="A129" s="31" t="s">
        <v>12</v>
      </c>
      <c r="B129" s="38" t="s">
        <v>114</v>
      </c>
      <c r="C129" s="32"/>
      <c r="D129" s="33"/>
      <c r="E129" s="33"/>
      <c r="F129" s="33"/>
      <c r="G129" s="33"/>
      <c r="H129" s="33"/>
      <c r="I129" s="33"/>
      <c r="J129" s="33"/>
      <c r="K129" s="33"/>
      <c r="L129" s="103"/>
      <c r="M129" s="103"/>
    </row>
    <row r="130" spans="1:18" ht="30" x14ac:dyDescent="0.25">
      <c r="A130" s="21" t="s">
        <v>103</v>
      </c>
      <c r="B130" s="23" t="s">
        <v>115</v>
      </c>
      <c r="C130" s="46"/>
      <c r="D130" s="47"/>
      <c r="E130" s="47"/>
      <c r="F130" s="47"/>
      <c r="G130" s="47"/>
      <c r="H130" s="47"/>
      <c r="I130" s="47"/>
      <c r="J130" s="47"/>
      <c r="K130" s="47"/>
      <c r="L130" s="107"/>
      <c r="M130" s="118"/>
    </row>
    <row r="131" spans="1:18" ht="30" x14ac:dyDescent="0.25">
      <c r="A131" s="21" t="s">
        <v>105</v>
      </c>
      <c r="B131" s="23" t="s">
        <v>116</v>
      </c>
      <c r="C131" s="11"/>
      <c r="D131" s="12"/>
      <c r="E131" s="12"/>
      <c r="F131" s="12"/>
      <c r="G131" s="12"/>
      <c r="H131" s="12"/>
      <c r="I131" s="12"/>
      <c r="J131" s="12"/>
      <c r="K131" s="12"/>
      <c r="L131" s="110"/>
      <c r="M131" s="118"/>
    </row>
    <row r="132" spans="1:18" x14ac:dyDescent="0.25">
      <c r="A132" s="21"/>
      <c r="B132" s="23" t="s">
        <v>327</v>
      </c>
      <c r="C132" s="46"/>
      <c r="D132" s="47"/>
      <c r="E132" s="47"/>
      <c r="F132" s="47"/>
      <c r="G132" s="47"/>
      <c r="H132" s="47"/>
      <c r="I132" s="47"/>
      <c r="J132" s="47"/>
      <c r="K132" s="47"/>
      <c r="L132" s="107"/>
      <c r="M132" s="118"/>
    </row>
    <row r="133" spans="1:18" ht="30" x14ac:dyDescent="0.25">
      <c r="A133" s="21" t="s">
        <v>108</v>
      </c>
      <c r="B133" s="23" t="s">
        <v>117</v>
      </c>
      <c r="C133" s="11"/>
      <c r="D133" s="12"/>
      <c r="E133" s="12"/>
      <c r="F133" s="12"/>
      <c r="G133" s="12"/>
      <c r="H133" s="12"/>
      <c r="I133" s="12"/>
      <c r="J133" s="12"/>
      <c r="K133" s="12"/>
      <c r="L133" s="110"/>
      <c r="M133" s="118"/>
    </row>
    <row r="134" spans="1:18" x14ac:dyDescent="0.25">
      <c r="A134" s="21" t="s">
        <v>110</v>
      </c>
      <c r="B134" s="23" t="s">
        <v>118</v>
      </c>
      <c r="C134" s="11"/>
      <c r="D134" s="12"/>
      <c r="E134" s="12"/>
      <c r="F134" s="12"/>
      <c r="G134" s="12"/>
      <c r="H134" s="12"/>
      <c r="I134" s="12"/>
      <c r="J134" s="12"/>
      <c r="K134" s="12"/>
      <c r="L134" s="110"/>
      <c r="M134" s="118"/>
    </row>
    <row r="135" spans="1:18" ht="30" x14ac:dyDescent="0.25">
      <c r="A135" s="21" t="s">
        <v>112</v>
      </c>
      <c r="B135" s="23" t="s">
        <v>119</v>
      </c>
      <c r="C135" s="11"/>
      <c r="D135" s="12"/>
      <c r="E135" s="12"/>
      <c r="F135" s="12"/>
      <c r="G135" s="12"/>
      <c r="H135" s="12"/>
      <c r="I135" s="12"/>
      <c r="J135" s="12"/>
      <c r="K135" s="12"/>
      <c r="L135" s="110"/>
      <c r="M135" s="118"/>
    </row>
    <row r="136" spans="1:18" x14ac:dyDescent="0.25">
      <c r="A136" s="21" t="s">
        <v>120</v>
      </c>
      <c r="B136" s="23" t="s">
        <v>121</v>
      </c>
      <c r="C136" s="11"/>
      <c r="D136" s="12"/>
      <c r="E136" s="12"/>
      <c r="F136" s="12"/>
      <c r="G136" s="12"/>
      <c r="H136" s="12"/>
      <c r="I136" s="12"/>
      <c r="J136" s="12"/>
      <c r="K136" s="12"/>
      <c r="L136" s="110"/>
      <c r="M136" s="118"/>
    </row>
    <row r="137" spans="1:18" ht="45" x14ac:dyDescent="0.25">
      <c r="A137" s="21" t="s">
        <v>122</v>
      </c>
      <c r="B137" s="23" t="s">
        <v>482</v>
      </c>
      <c r="C137" s="46"/>
      <c r="D137" s="47"/>
      <c r="E137" s="47"/>
      <c r="F137" s="47"/>
      <c r="G137" s="47"/>
      <c r="H137" s="47"/>
      <c r="I137" s="47"/>
      <c r="J137" s="47"/>
      <c r="K137" s="47"/>
      <c r="L137" s="107"/>
      <c r="M137" s="118"/>
      <c r="R137" s="100" t="s">
        <v>6</v>
      </c>
    </row>
    <row r="138" spans="1:18" ht="15.75" x14ac:dyDescent="0.25">
      <c r="A138" s="31" t="s">
        <v>14</v>
      </c>
      <c r="B138" s="38" t="s">
        <v>123</v>
      </c>
      <c r="C138" s="32"/>
      <c r="D138" s="33"/>
      <c r="E138" s="33"/>
      <c r="F138" s="33"/>
      <c r="G138" s="33"/>
      <c r="H138" s="33"/>
      <c r="I138" s="33"/>
      <c r="J138" s="33"/>
      <c r="K138" s="33"/>
      <c r="L138" s="103"/>
      <c r="M138" s="103"/>
    </row>
    <row r="139" spans="1:18" ht="30" x14ac:dyDescent="0.25">
      <c r="A139" s="21" t="s">
        <v>103</v>
      </c>
      <c r="B139" s="23" t="s">
        <v>124</v>
      </c>
      <c r="C139" s="46"/>
      <c r="D139" s="47"/>
      <c r="E139" s="47"/>
      <c r="F139" s="47"/>
      <c r="G139" s="47"/>
      <c r="H139" s="47"/>
      <c r="I139" s="47"/>
      <c r="J139" s="47"/>
      <c r="K139" s="47"/>
      <c r="L139" s="107"/>
      <c r="M139" s="118"/>
    </row>
    <row r="140" spans="1:18" x14ac:dyDescent="0.25">
      <c r="A140" s="21" t="s">
        <v>105</v>
      </c>
      <c r="B140" s="23" t="s">
        <v>205</v>
      </c>
      <c r="C140" s="46"/>
      <c r="D140" s="47"/>
      <c r="E140" s="47"/>
      <c r="F140" s="47"/>
      <c r="G140" s="47"/>
      <c r="H140" s="47"/>
      <c r="I140" s="47"/>
      <c r="J140" s="47"/>
      <c r="K140" s="47"/>
      <c r="L140" s="107"/>
      <c r="M140" s="118"/>
    </row>
    <row r="141" spans="1:18" ht="30" x14ac:dyDescent="0.25">
      <c r="A141" s="21" t="s">
        <v>108</v>
      </c>
      <c r="B141" s="23" t="s">
        <v>285</v>
      </c>
      <c r="C141" s="11"/>
      <c r="D141" s="12"/>
      <c r="E141" s="12"/>
      <c r="F141" s="12"/>
      <c r="G141" s="12"/>
      <c r="H141" s="12"/>
      <c r="I141" s="12"/>
      <c r="J141" s="12"/>
      <c r="K141" s="12"/>
      <c r="L141" s="110"/>
      <c r="M141" s="118"/>
    </row>
    <row r="142" spans="1:18" x14ac:dyDescent="0.25">
      <c r="A142" s="21"/>
      <c r="B142" s="23" t="s">
        <v>616</v>
      </c>
      <c r="C142" s="46"/>
      <c r="D142" s="47"/>
      <c r="E142" s="47"/>
      <c r="F142" s="47"/>
      <c r="G142" s="47"/>
      <c r="H142" s="47"/>
      <c r="I142" s="47"/>
      <c r="J142" s="47"/>
      <c r="K142" s="47"/>
      <c r="L142" s="107"/>
      <c r="M142" s="118"/>
    </row>
    <row r="143" spans="1:18" ht="30" x14ac:dyDescent="0.25">
      <c r="A143" s="21" t="s">
        <v>110</v>
      </c>
      <c r="B143" s="23" t="s">
        <v>125</v>
      </c>
      <c r="C143" s="11"/>
      <c r="D143" s="12"/>
      <c r="E143" s="12"/>
      <c r="F143" s="12"/>
      <c r="G143" s="12"/>
      <c r="H143" s="12"/>
      <c r="I143" s="12"/>
      <c r="J143" s="12"/>
      <c r="K143" s="12"/>
      <c r="L143" s="110"/>
      <c r="M143" s="118"/>
    </row>
    <row r="144" spans="1:18" ht="30" x14ac:dyDescent="0.25">
      <c r="A144" s="21"/>
      <c r="B144" s="23" t="s">
        <v>126</v>
      </c>
      <c r="C144" s="11"/>
      <c r="D144" s="12"/>
      <c r="E144" s="12"/>
      <c r="F144" s="12"/>
      <c r="G144" s="12"/>
      <c r="H144" s="12"/>
      <c r="I144" s="12"/>
      <c r="J144" s="12"/>
      <c r="K144" s="12"/>
      <c r="L144" s="110"/>
      <c r="M144" s="118"/>
    </row>
    <row r="145" spans="1:18" ht="30" x14ac:dyDescent="0.25">
      <c r="A145" s="21" t="s">
        <v>112</v>
      </c>
      <c r="B145" s="23" t="s">
        <v>127</v>
      </c>
      <c r="C145" s="11"/>
      <c r="D145" s="12"/>
      <c r="E145" s="12"/>
      <c r="F145" s="12"/>
      <c r="G145" s="12"/>
      <c r="H145" s="12"/>
      <c r="I145" s="12"/>
      <c r="J145" s="12"/>
      <c r="K145" s="12"/>
      <c r="L145" s="110"/>
      <c r="M145" s="118"/>
    </row>
    <row r="146" spans="1:18" ht="30" x14ac:dyDescent="0.25">
      <c r="A146" s="21"/>
      <c r="B146" s="23" t="s">
        <v>128</v>
      </c>
      <c r="C146" s="11"/>
      <c r="D146" s="12"/>
      <c r="E146" s="12"/>
      <c r="F146" s="12"/>
      <c r="G146" s="12"/>
      <c r="H146" s="12"/>
      <c r="I146" s="12"/>
      <c r="J146" s="12"/>
      <c r="K146" s="12"/>
      <c r="L146" s="110"/>
      <c r="M146" s="118"/>
    </row>
    <row r="147" spans="1:18" ht="45" x14ac:dyDescent="0.25">
      <c r="A147" s="21" t="s">
        <v>120</v>
      </c>
      <c r="B147" s="23" t="s">
        <v>129</v>
      </c>
      <c r="C147" s="46"/>
      <c r="D147" s="47"/>
      <c r="E147" s="47"/>
      <c r="F147" s="47"/>
      <c r="G147" s="47"/>
      <c r="H147" s="47"/>
      <c r="I147" s="47"/>
      <c r="J147" s="47"/>
      <c r="K147" s="47"/>
      <c r="L147" s="107"/>
      <c r="M147" s="118"/>
      <c r="R147" s="100" t="s">
        <v>6</v>
      </c>
    </row>
    <row r="148" spans="1:18" ht="15.75" x14ac:dyDescent="0.25">
      <c r="A148" s="31" t="s">
        <v>16</v>
      </c>
      <c r="B148" s="38" t="s">
        <v>130</v>
      </c>
      <c r="C148" s="32"/>
      <c r="D148" s="33"/>
      <c r="E148" s="33"/>
      <c r="F148" s="33"/>
      <c r="G148" s="33"/>
      <c r="H148" s="33"/>
      <c r="I148" s="33"/>
      <c r="J148" s="33"/>
      <c r="K148" s="33"/>
      <c r="L148" s="103"/>
      <c r="M148" s="103"/>
    </row>
    <row r="149" spans="1:18" ht="30" x14ac:dyDescent="0.25">
      <c r="A149" s="21" t="s">
        <v>103</v>
      </c>
      <c r="B149" s="23" t="s">
        <v>131</v>
      </c>
      <c r="C149" s="46"/>
      <c r="D149" s="47"/>
      <c r="E149" s="47"/>
      <c r="F149" s="47"/>
      <c r="G149" s="47"/>
      <c r="H149" s="47"/>
      <c r="I149" s="47"/>
      <c r="J149" s="47"/>
      <c r="K149" s="47"/>
      <c r="L149" s="107"/>
      <c r="M149" s="118"/>
    </row>
    <row r="150" spans="1:18" ht="30" x14ac:dyDescent="0.25">
      <c r="A150" s="21" t="s">
        <v>105</v>
      </c>
      <c r="B150" s="23" t="s">
        <v>132</v>
      </c>
      <c r="C150" s="11"/>
      <c r="D150" s="12"/>
      <c r="E150" s="12"/>
      <c r="F150" s="12"/>
      <c r="G150" s="12"/>
      <c r="H150" s="12"/>
      <c r="I150" s="12"/>
      <c r="J150" s="12"/>
      <c r="K150" s="12"/>
      <c r="L150" s="110"/>
      <c r="M150" s="118"/>
    </row>
    <row r="151" spans="1:18" ht="30" x14ac:dyDescent="0.25">
      <c r="A151" s="21"/>
      <c r="B151" s="23" t="s">
        <v>133</v>
      </c>
      <c r="C151" s="11"/>
      <c r="D151" s="12"/>
      <c r="E151" s="12"/>
      <c r="F151" s="12"/>
      <c r="G151" s="12"/>
      <c r="H151" s="12"/>
      <c r="I151" s="12"/>
      <c r="J151" s="12"/>
      <c r="K151" s="12"/>
      <c r="L151" s="110"/>
      <c r="M151" s="118"/>
    </row>
    <row r="152" spans="1:18" ht="30" x14ac:dyDescent="0.25">
      <c r="A152" s="21" t="s">
        <v>108</v>
      </c>
      <c r="B152" s="23" t="s">
        <v>286</v>
      </c>
      <c r="C152" s="11"/>
      <c r="D152" s="12"/>
      <c r="E152" s="12"/>
      <c r="F152" s="12"/>
      <c r="G152" s="12"/>
      <c r="H152" s="12"/>
      <c r="I152" s="12"/>
      <c r="J152" s="12"/>
      <c r="K152" s="12"/>
      <c r="L152" s="110"/>
      <c r="M152" s="118"/>
    </row>
    <row r="153" spans="1:18" x14ac:dyDescent="0.25">
      <c r="A153" s="21"/>
      <c r="B153" s="23" t="s">
        <v>616</v>
      </c>
      <c r="C153" s="46"/>
      <c r="D153" s="47"/>
      <c r="E153" s="47"/>
      <c r="F153" s="47"/>
      <c r="G153" s="47"/>
      <c r="H153" s="47"/>
      <c r="I153" s="47"/>
      <c r="J153" s="47"/>
      <c r="K153" s="47"/>
      <c r="L153" s="107"/>
      <c r="M153" s="118"/>
    </row>
    <row r="154" spans="1:18" ht="45" x14ac:dyDescent="0.25">
      <c r="A154" s="21" t="s">
        <v>110</v>
      </c>
      <c r="B154" s="23" t="s">
        <v>134</v>
      </c>
      <c r="C154" s="46"/>
      <c r="D154" s="47"/>
      <c r="E154" s="47"/>
      <c r="F154" s="47"/>
      <c r="G154" s="47"/>
      <c r="H154" s="47"/>
      <c r="I154" s="47"/>
      <c r="J154" s="47"/>
      <c r="K154" s="47"/>
      <c r="L154" s="107"/>
      <c r="M154" s="118"/>
      <c r="R154" s="100" t="s">
        <v>6</v>
      </c>
    </row>
    <row r="155" spans="1:18" ht="30" x14ac:dyDescent="0.25">
      <c r="A155" s="31" t="s">
        <v>18</v>
      </c>
      <c r="B155" s="38" t="s">
        <v>135</v>
      </c>
      <c r="C155" s="32"/>
      <c r="D155" s="33"/>
      <c r="E155" s="33"/>
      <c r="F155" s="33"/>
      <c r="G155" s="33"/>
      <c r="H155" s="33"/>
      <c r="I155" s="33"/>
      <c r="J155" s="33"/>
      <c r="K155" s="33"/>
      <c r="L155" s="103"/>
      <c r="M155" s="103"/>
    </row>
    <row r="156" spans="1:18" ht="45" x14ac:dyDescent="0.25">
      <c r="A156" s="21"/>
      <c r="B156" s="23" t="s">
        <v>136</v>
      </c>
      <c r="C156" s="46"/>
      <c r="D156" s="47"/>
      <c r="E156" s="47"/>
      <c r="F156" s="47"/>
      <c r="G156" s="47"/>
      <c r="H156" s="47"/>
      <c r="I156" s="47"/>
      <c r="J156" s="47"/>
      <c r="K156" s="47"/>
      <c r="L156" s="107"/>
      <c r="M156" s="118"/>
      <c r="R156" s="100" t="s">
        <v>6</v>
      </c>
    </row>
    <row r="157" spans="1:18" ht="15.75" x14ac:dyDescent="0.25">
      <c r="A157" s="31" t="s">
        <v>20</v>
      </c>
      <c r="B157" s="38" t="s">
        <v>137</v>
      </c>
      <c r="C157" s="32"/>
      <c r="D157" s="33"/>
      <c r="E157" s="33"/>
      <c r="F157" s="33"/>
      <c r="G157" s="33"/>
      <c r="H157" s="33"/>
      <c r="I157" s="33"/>
      <c r="J157" s="33"/>
      <c r="K157" s="33"/>
      <c r="L157" s="103"/>
      <c r="M157" s="103"/>
    </row>
    <row r="158" spans="1:18" ht="45" x14ac:dyDescent="0.25">
      <c r="A158" s="21"/>
      <c r="B158" s="23" t="s">
        <v>138</v>
      </c>
      <c r="C158" s="46"/>
      <c r="D158" s="47"/>
      <c r="E158" s="47"/>
      <c r="F158" s="47"/>
      <c r="G158" s="47"/>
      <c r="H158" s="47"/>
      <c r="I158" s="47"/>
      <c r="J158" s="47"/>
      <c r="K158" s="47"/>
      <c r="L158" s="107"/>
      <c r="M158" s="118"/>
      <c r="R158" s="100" t="s">
        <v>6</v>
      </c>
    </row>
    <row r="159" spans="1:18" ht="15.75" x14ac:dyDescent="0.25">
      <c r="A159" s="31" t="s">
        <v>139</v>
      </c>
      <c r="B159" s="30"/>
      <c r="C159" s="32"/>
      <c r="D159" s="33"/>
      <c r="E159" s="33"/>
      <c r="F159" s="33"/>
      <c r="G159" s="33"/>
      <c r="H159" s="33"/>
      <c r="I159" s="33"/>
      <c r="J159" s="33"/>
      <c r="K159" s="33"/>
      <c r="L159" s="103"/>
      <c r="M159" s="103"/>
    </row>
    <row r="160" spans="1:18" ht="45" x14ac:dyDescent="0.25">
      <c r="A160" s="21" t="s">
        <v>7</v>
      </c>
      <c r="B160" s="23" t="s">
        <v>206</v>
      </c>
      <c r="C160" s="7"/>
      <c r="D160" s="8"/>
      <c r="E160" s="8"/>
      <c r="F160" s="8"/>
      <c r="G160" s="8"/>
      <c r="H160" s="8"/>
      <c r="I160" s="8"/>
      <c r="J160" s="8"/>
      <c r="K160" s="8"/>
      <c r="L160" s="106"/>
      <c r="M160" s="118"/>
    </row>
    <row r="161" spans="1:25" x14ac:dyDescent="0.25">
      <c r="A161" s="21" t="s">
        <v>12</v>
      </c>
      <c r="B161" s="23" t="s">
        <v>469</v>
      </c>
      <c r="C161" s="82">
        <f t="shared" ref="C161:L161" si="197">IF(P162&lt;&gt;0,ROUND(P161/P162,1),0)</f>
        <v>0</v>
      </c>
      <c r="D161" s="82">
        <f t="shared" si="197"/>
        <v>0</v>
      </c>
      <c r="E161" s="82">
        <f t="shared" si="197"/>
        <v>0</v>
      </c>
      <c r="F161" s="82">
        <f t="shared" si="197"/>
        <v>0</v>
      </c>
      <c r="G161" s="82">
        <f t="shared" si="197"/>
        <v>0</v>
      </c>
      <c r="H161" s="82">
        <f t="shared" si="197"/>
        <v>0</v>
      </c>
      <c r="I161" s="82">
        <f t="shared" si="197"/>
        <v>0</v>
      </c>
      <c r="J161" s="82">
        <f t="shared" si="197"/>
        <v>0</v>
      </c>
      <c r="K161" s="82">
        <f t="shared" si="197"/>
        <v>0</v>
      </c>
      <c r="L161" s="109">
        <f t="shared" si="197"/>
        <v>0</v>
      </c>
      <c r="M161" s="117">
        <f t="shared" ref="M161" si="198">SUM(C161:L161)/$N$2</f>
        <v>0</v>
      </c>
      <c r="N161" t="s">
        <v>468</v>
      </c>
      <c r="P161">
        <f>SUMIF(Katekezis!AC4:AC5000,P1&amp;N161&amp;"*",Katekezis!G4:G5000)</f>
        <v>0</v>
      </c>
      <c r="Q161">
        <f>SUMIF(Katekezis!AD4:AD5000,Q1&amp;O161&amp;"*",Katekezis!H4:H5000)</f>
        <v>0</v>
      </c>
      <c r="R161">
        <f>SUMIF(Katekezis!AE4:AE5000,R1&amp;P161&amp;"*",Katekezis!I4:I5000)</f>
        <v>0</v>
      </c>
      <c r="S161">
        <f>SUMIF(Katekezis!AF4:AF5000,S1&amp;Q161&amp;"*",Katekezis!J4:J5000)</f>
        <v>0</v>
      </c>
      <c r="T161">
        <f>SUMIF(Katekezis!AG4:AG5000,T1&amp;R161&amp;"*",Katekezis!K4:K5000)</f>
        <v>0</v>
      </c>
      <c r="U161">
        <f>SUMIF(Katekezis!AH4:AH5000,U1&amp;S161&amp;"*",Katekezis!L4:L5000)</f>
        <v>0</v>
      </c>
      <c r="V161">
        <f>SUMIF(Katekezis!AI4:AI5000,V1&amp;T161&amp;"*",Katekezis!M4:M5000)</f>
        <v>0</v>
      </c>
      <c r="W161">
        <f>SUMIF(Katekezis!AJ4:AJ5000,W1&amp;U161&amp;"*",Katekezis!N4:N5000)</f>
        <v>0</v>
      </c>
      <c r="X161">
        <f>SUMIF(Katekezis!AK4:AK5000,X1&amp;V161&amp;"*",Katekezis!O4:O5000)</f>
        <v>0</v>
      </c>
      <c r="Y161">
        <f>SUMIF(Katekezis!AL4:AL5000,Y1&amp;W161&amp;"*",Katekezis!P4:P5000)</f>
        <v>0</v>
      </c>
    </row>
    <row r="162" spans="1:25" x14ac:dyDescent="0.25">
      <c r="A162" s="21" t="s">
        <v>14</v>
      </c>
      <c r="B162" s="23" t="s">
        <v>140</v>
      </c>
      <c r="C162" s="7"/>
      <c r="D162" s="8"/>
      <c r="E162" s="8"/>
      <c r="F162" s="8"/>
      <c r="G162" s="8"/>
      <c r="H162" s="8"/>
      <c r="I162" s="8"/>
      <c r="J162" s="8"/>
      <c r="K162" s="8"/>
      <c r="L162" s="106"/>
      <c r="M162" s="118"/>
      <c r="P162">
        <f>COUNTIF(Katekezis!$AC$4:$AC$8000,P1&amp;$N163&amp;" 1. csoport")</f>
        <v>0</v>
      </c>
      <c r="Q162">
        <f>COUNTIF(Katekezis!$AC$4:$AC$8000,Q1&amp;$N163&amp;" 1. csoport")</f>
        <v>0</v>
      </c>
      <c r="R162">
        <f>COUNTIF(Katekezis!$AC$4:$AC$8000,R1&amp;$N163&amp;" 1. csoport")</f>
        <v>0</v>
      </c>
      <c r="S162">
        <f>COUNTIF(Katekezis!$AC$4:$AC$8000,S1&amp;$N163&amp;" 1. csoport")</f>
        <v>0</v>
      </c>
      <c r="T162">
        <f>COUNTIF(Katekezis!$AC$4:$AC$8000,T1&amp;$N163&amp;" 1. csoport")</f>
        <v>0</v>
      </c>
      <c r="U162">
        <f>COUNTIF(Katekezis!$AC$4:$AC$8000,U1&amp;$N163&amp;" 1. csoport")</f>
        <v>0</v>
      </c>
      <c r="V162">
        <f>COUNTIF(Katekezis!$AC$4:$AC$8000,V1&amp;$N163&amp;" 1. csoport")</f>
        <v>0</v>
      </c>
      <c r="W162">
        <f>COUNTIF(Katekezis!$AC$4:$AC$8000,W1&amp;$N163&amp;" 1. csoport")</f>
        <v>0</v>
      </c>
      <c r="X162">
        <f>COUNTIF(Katekezis!$AC$4:$AC$8000,X1&amp;$N163&amp;" 1. csoport")</f>
        <v>0</v>
      </c>
      <c r="Y162">
        <f>COUNTIF(Katekezis!$AC$4:$AC$8000,Y1&amp;$N163&amp;" 1. csoport")</f>
        <v>0</v>
      </c>
    </row>
    <row r="163" spans="1:25" x14ac:dyDescent="0.25">
      <c r="A163" s="21" t="s">
        <v>16</v>
      </c>
      <c r="B163" s="23" t="s">
        <v>141</v>
      </c>
      <c r="C163" s="81">
        <f t="shared" ref="C163" si="199">P163</f>
        <v>0</v>
      </c>
      <c r="D163" s="81">
        <f t="shared" ref="D163" si="200">Q163</f>
        <v>0</v>
      </c>
      <c r="E163" s="81">
        <f t="shared" ref="E163" si="201">R163</f>
        <v>0</v>
      </c>
      <c r="F163" s="81">
        <f t="shared" ref="F163" si="202">S163</f>
        <v>0</v>
      </c>
      <c r="G163" s="81">
        <f t="shared" ref="G163" si="203">T163</f>
        <v>0</v>
      </c>
      <c r="H163" s="81">
        <f t="shared" ref="H163" si="204">U163</f>
        <v>0</v>
      </c>
      <c r="I163" s="81">
        <f t="shared" ref="I163" si="205">V163</f>
        <v>0</v>
      </c>
      <c r="J163" s="81">
        <f t="shared" ref="J163" si="206">W163</f>
        <v>0</v>
      </c>
      <c r="K163" s="81">
        <f t="shared" ref="K163" si="207">X163</f>
        <v>0</v>
      </c>
      <c r="L163" s="105">
        <f t="shared" ref="L163" si="208">Y163</f>
        <v>0</v>
      </c>
      <c r="M163" s="92">
        <f t="shared" ref="M163:M166" si="209">SUM(C163:L163)</f>
        <v>0</v>
      </c>
      <c r="N163" t="s">
        <v>468</v>
      </c>
      <c r="P163">
        <f>COUNTIF(Katekezis!$AC$4:$AC$8000,P1&amp;$N163&amp;"*")</f>
        <v>0</v>
      </c>
      <c r="Q163">
        <f>COUNTIF(Katekezis!$AC$4:$AC$8000,Q1&amp;$N163&amp;"*")</f>
        <v>0</v>
      </c>
      <c r="R163">
        <f>COUNTIF(Katekezis!$AC$4:$AC$8000,R1&amp;$N163&amp;"*")</f>
        <v>0</v>
      </c>
      <c r="S163">
        <f>COUNTIF(Katekezis!$AC$4:$AC$8000,S1&amp;$N163&amp;"*")</f>
        <v>0</v>
      </c>
      <c r="T163">
        <f>COUNTIF(Katekezis!$AC$4:$AC$8000,T1&amp;$N163&amp;"*")</f>
        <v>0</v>
      </c>
      <c r="U163">
        <f>COUNTIF(Katekezis!$AC$4:$AC$8000,U1&amp;$N163&amp;"*")</f>
        <v>0</v>
      </c>
      <c r="V163">
        <f>COUNTIF(Katekezis!$AC$4:$AC$8000,V1&amp;$N163&amp;"*")</f>
        <v>0</v>
      </c>
      <c r="W163">
        <f>COUNTIF(Katekezis!$AC$4:$AC$8000,W1&amp;$N163&amp;"*")</f>
        <v>0</v>
      </c>
      <c r="X163">
        <f>COUNTIF(Katekezis!$AC$4:$AC$8000,X1&amp;$N163&amp;"*")</f>
        <v>0</v>
      </c>
      <c r="Y163">
        <f>COUNTIF(Katekezis!$AC$4:$AC$8000,Y1&amp;$N163&amp;"*")</f>
        <v>0</v>
      </c>
    </row>
    <row r="164" spans="1:25" ht="30" x14ac:dyDescent="0.25">
      <c r="A164" s="21" t="s">
        <v>18</v>
      </c>
      <c r="B164" s="23" t="s">
        <v>207</v>
      </c>
      <c r="C164" s="81">
        <f t="shared" ref="C164:C165" si="210">P164</f>
        <v>0</v>
      </c>
      <c r="D164" s="81">
        <f t="shared" ref="D164:D165" si="211">Q164</f>
        <v>0</v>
      </c>
      <c r="E164" s="81">
        <f t="shared" ref="E164:E165" si="212">R164</f>
        <v>0</v>
      </c>
      <c r="F164" s="81">
        <f t="shared" ref="F164:F165" si="213">S164</f>
        <v>0</v>
      </c>
      <c r="G164" s="81">
        <f t="shared" ref="G164:G165" si="214">T164</f>
        <v>0</v>
      </c>
      <c r="H164" s="81">
        <f t="shared" ref="H164:H165" si="215">U164</f>
        <v>0</v>
      </c>
      <c r="I164" s="81">
        <f t="shared" ref="I164:I165" si="216">V164</f>
        <v>0</v>
      </c>
      <c r="J164" s="81">
        <f t="shared" ref="J164:J165" si="217">W164</f>
        <v>0</v>
      </c>
      <c r="K164" s="81">
        <f t="shared" ref="K164:K165" si="218">X164</f>
        <v>0</v>
      </c>
      <c r="L164" s="105">
        <f t="shared" ref="L164:L165" si="219">Y164</f>
        <v>0</v>
      </c>
      <c r="M164" s="92">
        <f t="shared" si="209"/>
        <v>0</v>
      </c>
      <c r="N164" t="s">
        <v>426</v>
      </c>
      <c r="P164">
        <f>COUNTIF(Katekezis!$AC$4:$AC$8000,P1&amp;$N164)</f>
        <v>0</v>
      </c>
      <c r="Q164">
        <f>COUNTIF(Katekezis!$AC$4:$AC$8000,Q1&amp;$N164)</f>
        <v>0</v>
      </c>
      <c r="R164">
        <f>COUNTIF(Katekezis!$AC$4:$AC$8000,R1&amp;$N164)</f>
        <v>0</v>
      </c>
      <c r="S164">
        <f>COUNTIF(Katekezis!$AC$4:$AC$8000,S1&amp;$N164)</f>
        <v>0</v>
      </c>
      <c r="T164">
        <f>COUNTIF(Katekezis!$AC$4:$AC$8000,T1&amp;$N164)</f>
        <v>0</v>
      </c>
      <c r="U164">
        <f>COUNTIF(Katekezis!$AC$4:$AC$8000,U1&amp;$N164)</f>
        <v>0</v>
      </c>
      <c r="V164">
        <f>COUNTIF(Katekezis!$AC$4:$AC$8000,V1&amp;$N164)</f>
        <v>0</v>
      </c>
      <c r="W164">
        <f>COUNTIF(Katekezis!$AC$4:$AC$8000,W1&amp;$N164)</f>
        <v>0</v>
      </c>
      <c r="X164">
        <f>COUNTIF(Katekezis!$AC$4:$AC$8000,X1&amp;$N164)</f>
        <v>0</v>
      </c>
      <c r="Y164">
        <f>COUNTIF(Katekezis!$AC$4:$AC$8000,Y1&amp;$N164)</f>
        <v>0</v>
      </c>
    </row>
    <row r="165" spans="1:25" x14ac:dyDescent="0.25">
      <c r="A165" s="21"/>
      <c r="B165" s="23" t="s">
        <v>208</v>
      </c>
      <c r="C165" s="81">
        <f t="shared" si="210"/>
        <v>0</v>
      </c>
      <c r="D165" s="81">
        <f t="shared" si="211"/>
        <v>0</v>
      </c>
      <c r="E165" s="81">
        <f t="shared" si="212"/>
        <v>0</v>
      </c>
      <c r="F165" s="81">
        <f t="shared" si="213"/>
        <v>0</v>
      </c>
      <c r="G165" s="81">
        <f t="shared" si="214"/>
        <v>0</v>
      </c>
      <c r="H165" s="81">
        <f t="shared" si="215"/>
        <v>0</v>
      </c>
      <c r="I165" s="81">
        <f t="shared" si="216"/>
        <v>0</v>
      </c>
      <c r="J165" s="81">
        <f t="shared" si="217"/>
        <v>0</v>
      </c>
      <c r="K165" s="81">
        <f t="shared" si="218"/>
        <v>0</v>
      </c>
      <c r="L165" s="105">
        <f t="shared" si="219"/>
        <v>0</v>
      </c>
      <c r="M165" s="92">
        <f t="shared" si="209"/>
        <v>0</v>
      </c>
      <c r="N165" t="s">
        <v>427</v>
      </c>
      <c r="P165">
        <f>COUNTIF(Katekezis!$AC$4:$AC$8000,P1&amp;$N165)</f>
        <v>0</v>
      </c>
      <c r="Q165">
        <f>COUNTIF(Katekezis!$AC$4:$AC$8000,Q1&amp;$N165)</f>
        <v>0</v>
      </c>
      <c r="R165">
        <f>COUNTIF(Katekezis!$AC$4:$AC$8000,R1&amp;$N165)</f>
        <v>0</v>
      </c>
      <c r="S165">
        <f>COUNTIF(Katekezis!$AC$4:$AC$8000,S1&amp;$N165)</f>
        <v>0</v>
      </c>
      <c r="T165">
        <f>COUNTIF(Katekezis!$AC$4:$AC$8000,T1&amp;$N165)</f>
        <v>0</v>
      </c>
      <c r="U165">
        <f>COUNTIF(Katekezis!$AC$4:$AC$8000,U1&amp;$N165)</f>
        <v>0</v>
      </c>
      <c r="V165">
        <f>COUNTIF(Katekezis!$AC$4:$AC$8000,V1&amp;$N165)</f>
        <v>0</v>
      </c>
      <c r="W165">
        <f>COUNTIF(Katekezis!$AC$4:$AC$8000,W1&amp;$N165)</f>
        <v>0</v>
      </c>
      <c r="X165">
        <f>COUNTIF(Katekezis!$AC$4:$AC$8000,X1&amp;$N165)</f>
        <v>0</v>
      </c>
      <c r="Y165">
        <f>COUNTIF(Katekezis!$AC$4:$AC$8000,Y1&amp;$N165)</f>
        <v>0</v>
      </c>
    </row>
    <row r="166" spans="1:25" ht="30" x14ac:dyDescent="0.25">
      <c r="A166" s="21" t="s">
        <v>20</v>
      </c>
      <c r="B166" s="23" t="s">
        <v>144</v>
      </c>
      <c r="C166" s="7"/>
      <c r="D166" s="8"/>
      <c r="E166" s="8"/>
      <c r="F166" s="8"/>
      <c r="G166" s="8"/>
      <c r="H166" s="8"/>
      <c r="I166" s="8"/>
      <c r="J166" s="8"/>
      <c r="K166" s="8"/>
      <c r="L166" s="106"/>
      <c r="M166" s="92">
        <f t="shared" si="209"/>
        <v>0</v>
      </c>
    </row>
    <row r="167" spans="1:25" x14ac:dyDescent="0.25">
      <c r="A167" s="21"/>
      <c r="B167" s="23" t="s">
        <v>145</v>
      </c>
      <c r="C167" s="11"/>
      <c r="D167" s="12"/>
      <c r="E167" s="12"/>
      <c r="F167" s="12"/>
      <c r="G167" s="12"/>
      <c r="H167" s="12"/>
      <c r="I167" s="12"/>
      <c r="J167" s="12"/>
      <c r="K167" s="12"/>
      <c r="L167" s="110"/>
      <c r="M167" s="118"/>
    </row>
    <row r="168" spans="1:25" x14ac:dyDescent="0.25">
      <c r="A168" s="21"/>
      <c r="B168" s="23" t="s">
        <v>146</v>
      </c>
      <c r="C168" s="7"/>
      <c r="D168" s="8"/>
      <c r="E168" s="8"/>
      <c r="F168" s="8"/>
      <c r="G168" s="8"/>
      <c r="H168" s="8"/>
      <c r="I168" s="8"/>
      <c r="J168" s="8"/>
      <c r="K168" s="8"/>
      <c r="L168" s="106"/>
      <c r="M168" s="92">
        <f t="shared" ref="M168:M172" si="220">SUM(C168:L168)</f>
        <v>0</v>
      </c>
    </row>
    <row r="169" spans="1:25" ht="30" x14ac:dyDescent="0.25">
      <c r="A169" s="21" t="s">
        <v>23</v>
      </c>
      <c r="B169" s="23" t="s">
        <v>148</v>
      </c>
      <c r="C169" s="7"/>
      <c r="D169" s="8"/>
      <c r="E169" s="8"/>
      <c r="F169" s="8"/>
      <c r="G169" s="8"/>
      <c r="H169" s="8"/>
      <c r="I169" s="8"/>
      <c r="J169" s="8"/>
      <c r="K169" s="8"/>
      <c r="L169" s="106"/>
      <c r="M169" s="92">
        <f t="shared" si="220"/>
        <v>0</v>
      </c>
    </row>
    <row r="170" spans="1:25" x14ac:dyDescent="0.25">
      <c r="A170" s="21"/>
      <c r="B170" s="24" t="s">
        <v>465</v>
      </c>
      <c r="C170" s="7"/>
      <c r="D170" s="8"/>
      <c r="E170" s="8"/>
      <c r="F170" s="8"/>
      <c r="G170" s="8"/>
      <c r="H170" s="8"/>
      <c r="I170" s="8"/>
      <c r="J170" s="8"/>
      <c r="K170" s="8"/>
      <c r="L170" s="106"/>
      <c r="M170" s="92">
        <f t="shared" si="220"/>
        <v>0</v>
      </c>
    </row>
    <row r="171" spans="1:25" x14ac:dyDescent="0.25">
      <c r="A171" s="21"/>
      <c r="B171" s="24" t="s">
        <v>209</v>
      </c>
      <c r="C171" s="7"/>
      <c r="D171" s="8"/>
      <c r="E171" s="8"/>
      <c r="F171" s="8"/>
      <c r="G171" s="8"/>
      <c r="H171" s="8"/>
      <c r="I171" s="8"/>
      <c r="J171" s="8"/>
      <c r="K171" s="8"/>
      <c r="L171" s="106"/>
      <c r="M171" s="92">
        <f t="shared" si="220"/>
        <v>0</v>
      </c>
    </row>
    <row r="172" spans="1:25" x14ac:dyDescent="0.25">
      <c r="A172" s="21" t="s">
        <v>26</v>
      </c>
      <c r="B172" s="23" t="s">
        <v>150</v>
      </c>
      <c r="C172" s="7"/>
      <c r="D172" s="8"/>
      <c r="E172" s="8"/>
      <c r="F172" s="8"/>
      <c r="G172" s="8"/>
      <c r="H172" s="8"/>
      <c r="I172" s="8"/>
      <c r="J172" s="8"/>
      <c r="K172" s="8"/>
      <c r="L172" s="106"/>
      <c r="M172" s="92">
        <f t="shared" si="220"/>
        <v>0</v>
      </c>
    </row>
    <row r="173" spans="1:25" ht="15.75" x14ac:dyDescent="0.25">
      <c r="A173" s="31" t="s">
        <v>151</v>
      </c>
      <c r="B173" s="30"/>
      <c r="C173" s="32"/>
      <c r="D173" s="33"/>
      <c r="E173" s="33"/>
      <c r="F173" s="33"/>
      <c r="G173" s="33"/>
      <c r="H173" s="33"/>
      <c r="I173" s="33"/>
      <c r="J173" s="33"/>
      <c r="K173" s="33"/>
      <c r="L173" s="103"/>
      <c r="M173" s="103"/>
    </row>
    <row r="174" spans="1:25" ht="45" x14ac:dyDescent="0.25">
      <c r="A174" s="21" t="s">
        <v>7</v>
      </c>
      <c r="B174" s="23" t="s">
        <v>152</v>
      </c>
      <c r="C174" s="11"/>
      <c r="D174" s="12"/>
      <c r="E174" s="12"/>
      <c r="F174" s="12"/>
      <c r="G174" s="12"/>
      <c r="H174" s="12"/>
      <c r="I174" s="12"/>
      <c r="J174" s="12"/>
      <c r="K174" s="12"/>
      <c r="L174" s="110"/>
      <c r="M174" s="118"/>
    </row>
    <row r="175" spans="1:25" ht="45" x14ac:dyDescent="0.25">
      <c r="A175" s="21"/>
      <c r="B175" s="23" t="s">
        <v>153</v>
      </c>
      <c r="C175" s="46"/>
      <c r="D175" s="47"/>
      <c r="E175" s="47"/>
      <c r="F175" s="47"/>
      <c r="G175" s="47"/>
      <c r="H175" s="47"/>
      <c r="I175" s="47"/>
      <c r="J175" s="47"/>
      <c r="K175" s="47"/>
      <c r="L175" s="107"/>
      <c r="M175" s="118"/>
      <c r="R175" s="100" t="s">
        <v>6</v>
      </c>
    </row>
    <row r="176" spans="1:25" x14ac:dyDescent="0.25">
      <c r="A176" s="21"/>
      <c r="B176" s="23" t="s">
        <v>154</v>
      </c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92">
        <f t="shared" ref="M176" si="221">SUM(C176:L176)</f>
        <v>0</v>
      </c>
    </row>
    <row r="177" spans="1:18" ht="45" x14ac:dyDescent="0.25">
      <c r="A177" s="21" t="s">
        <v>12</v>
      </c>
      <c r="B177" s="23" t="s">
        <v>155</v>
      </c>
      <c r="C177" s="11"/>
      <c r="D177" s="12"/>
      <c r="E177" s="12"/>
      <c r="F177" s="12"/>
      <c r="G177" s="12"/>
      <c r="H177" s="12"/>
      <c r="I177" s="12"/>
      <c r="J177" s="12"/>
      <c r="K177" s="12"/>
      <c r="L177" s="110"/>
      <c r="M177" s="118"/>
    </row>
    <row r="178" spans="1:18" ht="45" x14ac:dyDescent="0.25">
      <c r="A178" s="21"/>
      <c r="B178" s="23" t="s">
        <v>288</v>
      </c>
      <c r="C178" s="46"/>
      <c r="D178" s="47"/>
      <c r="E178" s="47"/>
      <c r="F178" s="47"/>
      <c r="G178" s="47"/>
      <c r="H178" s="47"/>
      <c r="I178" s="47"/>
      <c r="J178" s="47"/>
      <c r="K178" s="47"/>
      <c r="L178" s="107"/>
      <c r="M178" s="118"/>
      <c r="R178" s="100" t="s">
        <v>6</v>
      </c>
    </row>
    <row r="179" spans="1:18" ht="30" x14ac:dyDescent="0.25">
      <c r="A179" s="21"/>
      <c r="B179" s="23" t="s">
        <v>156</v>
      </c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92">
        <f t="shared" ref="M179" si="222">SUM(C179:L179)</f>
        <v>0</v>
      </c>
    </row>
    <row r="180" spans="1:18" ht="30" x14ac:dyDescent="0.25">
      <c r="A180" s="21" t="s">
        <v>14</v>
      </c>
      <c r="B180" s="23" t="s">
        <v>157</v>
      </c>
      <c r="C180" s="11"/>
      <c r="D180" s="12"/>
      <c r="E180" s="12"/>
      <c r="F180" s="12"/>
      <c r="G180" s="12"/>
      <c r="H180" s="12"/>
      <c r="I180" s="12"/>
      <c r="J180" s="12"/>
      <c r="K180" s="12"/>
      <c r="L180" s="110"/>
      <c r="M180" s="118"/>
    </row>
    <row r="181" spans="1:18" ht="45" x14ac:dyDescent="0.25">
      <c r="A181" s="21"/>
      <c r="B181" s="23" t="s">
        <v>288</v>
      </c>
      <c r="C181" s="46"/>
      <c r="D181" s="47"/>
      <c r="E181" s="47"/>
      <c r="F181" s="47"/>
      <c r="G181" s="47"/>
      <c r="H181" s="47"/>
      <c r="I181" s="47"/>
      <c r="J181" s="47"/>
      <c r="K181" s="47"/>
      <c r="L181" s="107"/>
      <c r="M181" s="118"/>
      <c r="R181" s="100" t="s">
        <v>6</v>
      </c>
    </row>
    <row r="182" spans="1:18" x14ac:dyDescent="0.25">
      <c r="A182" s="21"/>
      <c r="B182" s="23" t="s">
        <v>158</v>
      </c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92">
        <f t="shared" ref="M182" si="223">SUM(C182:L182)</f>
        <v>0</v>
      </c>
    </row>
    <row r="183" spans="1:18" x14ac:dyDescent="0.25">
      <c r="A183" s="21" t="s">
        <v>16</v>
      </c>
      <c r="B183" s="23" t="s">
        <v>159</v>
      </c>
      <c r="C183" s="46"/>
      <c r="D183" s="47"/>
      <c r="E183" s="47"/>
      <c r="F183" s="47"/>
      <c r="G183" s="47"/>
      <c r="H183" s="47"/>
      <c r="I183" s="47"/>
      <c r="J183" s="47"/>
      <c r="K183" s="47"/>
      <c r="L183" s="107"/>
      <c r="M183" s="118"/>
    </row>
    <row r="184" spans="1:18" ht="45" x14ac:dyDescent="0.25">
      <c r="A184" s="21" t="s">
        <v>18</v>
      </c>
      <c r="B184" s="23" t="s">
        <v>160</v>
      </c>
      <c r="C184" s="11"/>
      <c r="D184" s="12"/>
      <c r="E184" s="12"/>
      <c r="F184" s="12"/>
      <c r="G184" s="12"/>
      <c r="H184" s="12"/>
      <c r="I184" s="12"/>
      <c r="J184" s="12"/>
      <c r="K184" s="12"/>
      <c r="L184" s="110"/>
      <c r="M184" s="118"/>
    </row>
    <row r="185" spans="1:18" ht="45" x14ac:dyDescent="0.25">
      <c r="A185" s="21"/>
      <c r="B185" s="23" t="s">
        <v>153</v>
      </c>
      <c r="C185" s="46"/>
      <c r="D185" s="47"/>
      <c r="E185" s="47"/>
      <c r="F185" s="47"/>
      <c r="G185" s="47"/>
      <c r="H185" s="47"/>
      <c r="I185" s="47"/>
      <c r="J185" s="47"/>
      <c r="K185" s="47"/>
      <c r="L185" s="107"/>
      <c r="M185" s="118"/>
      <c r="R185" s="100" t="s">
        <v>6</v>
      </c>
    </row>
    <row r="186" spans="1:18" ht="15.75" x14ac:dyDescent="0.25">
      <c r="A186" s="31" t="s">
        <v>161</v>
      </c>
      <c r="B186" s="30"/>
      <c r="C186" s="32"/>
      <c r="D186" s="33"/>
      <c r="E186" s="33"/>
      <c r="F186" s="33"/>
      <c r="G186" s="33"/>
      <c r="H186" s="33"/>
      <c r="I186" s="33"/>
      <c r="J186" s="33"/>
      <c r="K186" s="33"/>
      <c r="L186" s="103"/>
      <c r="M186" s="103"/>
    </row>
    <row r="187" spans="1:18" x14ac:dyDescent="0.25">
      <c r="A187" s="21" t="s">
        <v>7</v>
      </c>
      <c r="B187" s="23" t="s">
        <v>162</v>
      </c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92">
        <f t="shared" ref="M187:M188" si="224">SUM(C187:L187)</f>
        <v>0</v>
      </c>
    </row>
    <row r="188" spans="1:18" x14ac:dyDescent="0.25">
      <c r="A188" s="21" t="s">
        <v>12</v>
      </c>
      <c r="B188" s="23" t="s">
        <v>163</v>
      </c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92">
        <f t="shared" si="224"/>
        <v>0</v>
      </c>
    </row>
    <row r="189" spans="1:18" x14ac:dyDescent="0.25">
      <c r="A189" s="21" t="s">
        <v>14</v>
      </c>
      <c r="B189" s="23" t="s">
        <v>210</v>
      </c>
      <c r="C189" s="15">
        <v>123456789</v>
      </c>
      <c r="D189" s="29">
        <f>SUM(C189:C190,-C191)</f>
        <v>123456789</v>
      </c>
      <c r="E189" s="29">
        <f t="shared" ref="E189:L189" si="225">SUM(D189:D190,-D191)</f>
        <v>123456789</v>
      </c>
      <c r="F189" s="29">
        <f t="shared" si="225"/>
        <v>123456789</v>
      </c>
      <c r="G189" s="29">
        <f t="shared" si="225"/>
        <v>123456789</v>
      </c>
      <c r="H189" s="29">
        <f t="shared" si="225"/>
        <v>123456789</v>
      </c>
      <c r="I189" s="29">
        <f t="shared" si="225"/>
        <v>123456789</v>
      </c>
      <c r="J189" s="29">
        <f t="shared" si="225"/>
        <v>123456789</v>
      </c>
      <c r="K189" s="29">
        <f t="shared" si="225"/>
        <v>123456789</v>
      </c>
      <c r="L189" s="115">
        <f t="shared" si="225"/>
        <v>123456789</v>
      </c>
      <c r="M189" s="92">
        <f>C189</f>
        <v>123456789</v>
      </c>
    </row>
    <row r="190" spans="1:18" x14ac:dyDescent="0.25">
      <c r="A190" s="21"/>
      <c r="B190" s="23" t="s">
        <v>211</v>
      </c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92">
        <f t="shared" ref="M190:M191" si="226">SUM(C190:L190)</f>
        <v>0</v>
      </c>
    </row>
    <row r="191" spans="1:18" x14ac:dyDescent="0.25">
      <c r="A191" s="21"/>
      <c r="B191" s="23" t="s">
        <v>212</v>
      </c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92">
        <f t="shared" si="226"/>
        <v>0</v>
      </c>
    </row>
    <row r="192" spans="1:18" x14ac:dyDescent="0.25">
      <c r="A192" s="21"/>
      <c r="B192" s="23" t="s">
        <v>213</v>
      </c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18"/>
    </row>
    <row r="193" spans="1:18" x14ac:dyDescent="0.25">
      <c r="A193" s="21"/>
      <c r="B193" s="23" t="s">
        <v>214</v>
      </c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18"/>
    </row>
    <row r="194" spans="1:18" ht="45" x14ac:dyDescent="0.25">
      <c r="A194" s="21" t="s">
        <v>16</v>
      </c>
      <c r="B194" s="23" t="s">
        <v>172</v>
      </c>
      <c r="C194" s="11"/>
      <c r="D194" s="12"/>
      <c r="E194" s="12"/>
      <c r="F194" s="12"/>
      <c r="G194" s="12"/>
      <c r="H194" s="12"/>
      <c r="I194" s="12"/>
      <c r="J194" s="12"/>
      <c r="K194" s="12"/>
      <c r="L194" s="110"/>
      <c r="M194" s="118"/>
    </row>
    <row r="195" spans="1:18" ht="45" x14ac:dyDescent="0.25">
      <c r="A195" s="21" t="s">
        <v>18</v>
      </c>
      <c r="B195" s="23" t="s">
        <v>173</v>
      </c>
      <c r="C195" s="46"/>
      <c r="D195" s="47"/>
      <c r="E195" s="47"/>
      <c r="F195" s="47"/>
      <c r="G195" s="47"/>
      <c r="H195" s="47"/>
      <c r="I195" s="47"/>
      <c r="J195" s="47"/>
      <c r="K195" s="47"/>
      <c r="L195" s="107"/>
      <c r="M195" s="118"/>
      <c r="R195" s="100" t="s">
        <v>6</v>
      </c>
    </row>
    <row r="196" spans="1:18" ht="15.75" x14ac:dyDescent="0.25">
      <c r="A196" s="31" t="s">
        <v>174</v>
      </c>
      <c r="B196" s="30"/>
      <c r="C196" s="32"/>
      <c r="D196" s="33"/>
      <c r="E196" s="33"/>
      <c r="F196" s="33"/>
      <c r="G196" s="33"/>
      <c r="H196" s="33"/>
      <c r="I196" s="33"/>
      <c r="J196" s="33"/>
      <c r="K196" s="33"/>
      <c r="L196" s="103"/>
      <c r="M196" s="103"/>
    </row>
    <row r="197" spans="1:18" ht="45" x14ac:dyDescent="0.25">
      <c r="A197" s="21" t="s">
        <v>7</v>
      </c>
      <c r="B197" s="23" t="s">
        <v>175</v>
      </c>
      <c r="C197" s="46"/>
      <c r="D197" s="47"/>
      <c r="E197" s="47"/>
      <c r="F197" s="47"/>
      <c r="G197" s="47"/>
      <c r="H197" s="47"/>
      <c r="I197" s="47"/>
      <c r="J197" s="47"/>
      <c r="K197" s="47"/>
      <c r="L197" s="107"/>
      <c r="M197" s="118"/>
      <c r="R197" s="100" t="s">
        <v>6</v>
      </c>
    </row>
    <row r="198" spans="1:18" ht="30" x14ac:dyDescent="0.25">
      <c r="A198" s="21" t="s">
        <v>12</v>
      </c>
      <c r="B198" s="23" t="s">
        <v>177</v>
      </c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92">
        <f t="shared" ref="M198" si="227">SUM(C198:L198)</f>
        <v>0</v>
      </c>
    </row>
    <row r="199" spans="1:18" ht="45" x14ac:dyDescent="0.25">
      <c r="A199" s="21"/>
      <c r="B199" s="23" t="s">
        <v>178</v>
      </c>
      <c r="C199" s="46"/>
      <c r="D199" s="47"/>
      <c r="E199" s="47"/>
      <c r="F199" s="47"/>
      <c r="G199" s="47"/>
      <c r="H199" s="47"/>
      <c r="I199" s="47"/>
      <c r="J199" s="47"/>
      <c r="K199" s="47"/>
      <c r="L199" s="107"/>
      <c r="M199" s="118"/>
      <c r="R199" s="100" t="s">
        <v>6</v>
      </c>
    </row>
    <row r="200" spans="1:18" x14ac:dyDescent="0.25">
      <c r="A200" s="21"/>
      <c r="B200" s="23" t="s">
        <v>179</v>
      </c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92">
        <f t="shared" ref="M200" si="228">SUM(C200:L200)</f>
        <v>0</v>
      </c>
    </row>
    <row r="201" spans="1:18" ht="45" x14ac:dyDescent="0.25">
      <c r="A201" s="21"/>
      <c r="B201" s="23" t="s">
        <v>180</v>
      </c>
      <c r="C201" s="46"/>
      <c r="D201" s="47"/>
      <c r="E201" s="47"/>
      <c r="F201" s="47"/>
      <c r="G201" s="47"/>
      <c r="H201" s="47"/>
      <c r="I201" s="47"/>
      <c r="J201" s="47"/>
      <c r="K201" s="47"/>
      <c r="L201" s="107"/>
      <c r="M201" s="118"/>
      <c r="R201" s="100" t="s">
        <v>6</v>
      </c>
    </row>
    <row r="202" spans="1:18" x14ac:dyDescent="0.25">
      <c r="A202" s="21"/>
      <c r="B202" s="23" t="s">
        <v>181</v>
      </c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92">
        <f t="shared" ref="M202" si="229">SUM(C202:L202)</f>
        <v>0</v>
      </c>
    </row>
    <row r="203" spans="1:18" ht="45" x14ac:dyDescent="0.25">
      <c r="A203" s="21"/>
      <c r="B203" s="23" t="s">
        <v>182</v>
      </c>
      <c r="C203" s="46"/>
      <c r="D203" s="47"/>
      <c r="E203" s="47"/>
      <c r="F203" s="47"/>
      <c r="G203" s="47"/>
      <c r="H203" s="47"/>
      <c r="I203" s="47"/>
      <c r="J203" s="47"/>
      <c r="K203" s="47"/>
      <c r="L203" s="107"/>
      <c r="M203" s="118"/>
      <c r="R203" s="100" t="s">
        <v>6</v>
      </c>
    </row>
    <row r="204" spans="1:18" ht="90" x14ac:dyDescent="0.25">
      <c r="A204" s="21" t="s">
        <v>14</v>
      </c>
      <c r="B204" s="23" t="s">
        <v>483</v>
      </c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92">
        <f t="shared" ref="M204" si="230">SUM(C204:L204)</f>
        <v>0</v>
      </c>
    </row>
    <row r="205" spans="1:18" ht="45" x14ac:dyDescent="0.25">
      <c r="A205" s="21"/>
      <c r="B205" s="23" t="s">
        <v>215</v>
      </c>
      <c r="C205" s="46"/>
      <c r="D205" s="47"/>
      <c r="E205" s="47"/>
      <c r="F205" s="47"/>
      <c r="G205" s="47"/>
      <c r="H205" s="47"/>
      <c r="I205" s="47"/>
      <c r="J205" s="47"/>
      <c r="K205" s="47"/>
      <c r="L205" s="107"/>
      <c r="M205" s="118"/>
      <c r="R205" s="100" t="s">
        <v>6</v>
      </c>
    </row>
    <row r="206" spans="1:18" ht="30" x14ac:dyDescent="0.25">
      <c r="A206" s="21" t="s">
        <v>16</v>
      </c>
      <c r="B206" s="23" t="s">
        <v>183</v>
      </c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92">
        <f t="shared" ref="M206" si="231">SUM(C206:L206)</f>
        <v>0</v>
      </c>
    </row>
    <row r="207" spans="1:18" ht="45" x14ac:dyDescent="0.25">
      <c r="A207" s="21"/>
      <c r="B207" s="23" t="s">
        <v>215</v>
      </c>
      <c r="C207" s="46"/>
      <c r="D207" s="47"/>
      <c r="E207" s="47"/>
      <c r="F207" s="47"/>
      <c r="G207" s="47"/>
      <c r="H207" s="47"/>
      <c r="I207" s="47"/>
      <c r="J207" s="47"/>
      <c r="K207" s="47"/>
      <c r="L207" s="107"/>
      <c r="M207" s="118"/>
      <c r="R207" s="100" t="s">
        <v>6</v>
      </c>
    </row>
    <row r="208" spans="1:18" ht="45" x14ac:dyDescent="0.25">
      <c r="A208" s="21" t="s">
        <v>18</v>
      </c>
      <c r="B208" s="23" t="s">
        <v>184</v>
      </c>
      <c r="C208" s="11"/>
      <c r="D208" s="12"/>
      <c r="E208" s="12"/>
      <c r="F208" s="12"/>
      <c r="G208" s="12"/>
      <c r="H208" s="12"/>
      <c r="I208" s="12"/>
      <c r="J208" s="12"/>
      <c r="K208" s="12"/>
      <c r="L208" s="110"/>
      <c r="M208" s="118"/>
    </row>
    <row r="209" spans="1:18" ht="45" x14ac:dyDescent="0.25">
      <c r="A209" s="21"/>
      <c r="B209" s="23" t="s">
        <v>185</v>
      </c>
      <c r="C209" s="46"/>
      <c r="D209" s="47"/>
      <c r="E209" s="47"/>
      <c r="F209" s="47"/>
      <c r="G209" s="47"/>
      <c r="H209" s="47"/>
      <c r="I209" s="47"/>
      <c r="J209" s="47"/>
      <c r="K209" s="47"/>
      <c r="L209" s="107"/>
      <c r="M209" s="118"/>
      <c r="R209" s="100" t="s">
        <v>6</v>
      </c>
    </row>
    <row r="210" spans="1:18" ht="15.75" x14ac:dyDescent="0.25">
      <c r="A210" s="31" t="s">
        <v>186</v>
      </c>
      <c r="B210" s="49"/>
      <c r="C210" s="48"/>
      <c r="D210" s="33"/>
      <c r="E210" s="33"/>
      <c r="F210" s="33"/>
      <c r="G210" s="33"/>
      <c r="H210" s="33"/>
      <c r="I210" s="33"/>
      <c r="J210" s="33"/>
      <c r="K210" s="33"/>
      <c r="L210" s="103"/>
      <c r="M210" s="103"/>
    </row>
    <row r="211" spans="1:18" ht="105" x14ac:dyDescent="0.25">
      <c r="A211" s="142" t="s">
        <v>187</v>
      </c>
      <c r="B211" s="143"/>
      <c r="C211" s="9"/>
      <c r="D211" s="10"/>
      <c r="E211" s="10"/>
      <c r="F211" s="10"/>
      <c r="G211" s="10"/>
      <c r="H211" s="10"/>
      <c r="I211" s="10"/>
      <c r="J211" s="10"/>
      <c r="K211" s="10"/>
      <c r="L211" s="113"/>
      <c r="M211" s="118"/>
      <c r="R211" s="100" t="s">
        <v>473</v>
      </c>
    </row>
    <row r="212" spans="1:18" ht="105" x14ac:dyDescent="0.25">
      <c r="A212" s="21"/>
      <c r="B212" s="23"/>
      <c r="C212" s="9"/>
      <c r="D212" s="10"/>
      <c r="E212" s="10"/>
      <c r="F212" s="10"/>
      <c r="G212" s="10"/>
      <c r="H212" s="10"/>
      <c r="I212" s="10"/>
      <c r="J212" s="10"/>
      <c r="K212" s="10"/>
      <c r="L212" s="113"/>
      <c r="M212" s="118"/>
      <c r="R212" s="100" t="s">
        <v>473</v>
      </c>
    </row>
    <row r="213" spans="1:18" ht="15.75" x14ac:dyDescent="0.25">
      <c r="A213" s="31" t="s">
        <v>188</v>
      </c>
      <c r="B213" s="30"/>
      <c r="C213" s="32"/>
      <c r="D213" s="33"/>
      <c r="E213" s="33"/>
      <c r="F213" s="33"/>
      <c r="G213" s="33"/>
      <c r="H213" s="33"/>
      <c r="I213" s="33"/>
      <c r="J213" s="33"/>
      <c r="K213" s="33"/>
      <c r="L213" s="103"/>
      <c r="M213" s="103"/>
    </row>
    <row r="214" spans="1:18" ht="105" x14ac:dyDescent="0.25">
      <c r="A214" s="142" t="s">
        <v>216</v>
      </c>
      <c r="B214" s="143"/>
      <c r="C214" s="9"/>
      <c r="D214" s="10"/>
      <c r="E214" s="10"/>
      <c r="F214" s="10"/>
      <c r="G214" s="10"/>
      <c r="H214" s="10"/>
      <c r="I214" s="10"/>
      <c r="J214" s="10"/>
      <c r="K214" s="10"/>
      <c r="L214" s="113"/>
      <c r="M214" s="118"/>
      <c r="R214" s="100" t="s">
        <v>473</v>
      </c>
    </row>
    <row r="215" spans="1:18" ht="105" x14ac:dyDescent="0.25">
      <c r="A215" s="21"/>
      <c r="B215" s="23"/>
      <c r="C215" s="16"/>
      <c r="D215" s="17"/>
      <c r="E215" s="17"/>
      <c r="F215" s="17"/>
      <c r="G215" s="17"/>
      <c r="H215" s="17"/>
      <c r="I215" s="17"/>
      <c r="J215" s="17"/>
      <c r="K215" s="17"/>
      <c r="L215" s="116"/>
      <c r="M215" s="118"/>
      <c r="R215" s="100" t="s">
        <v>473</v>
      </c>
    </row>
    <row r="230" spans="13:25" hidden="1" x14ac:dyDescent="0.25">
      <c r="N230" t="s">
        <v>456</v>
      </c>
      <c r="P230">
        <f>SUM(COUNTIF(Szolgalati_alkalmak!$AC$4:$AC$8000,$P$1&amp;$N230),COUNTIF(Szolgalati_alkalmak!$AC$4:$AC$8000,$P$1&amp;$N230&amp;$O$2),COUNTIF(Szolgalati_alkalmak!$AC$4:$AC$8000,$P$1&amp;$N230&amp;$O$3),COUNTIF(Szolgalati_alkalmak!$AC$4:$AC$8000,$P$1&amp;$N230&amp;$O$4))</f>
        <v>0</v>
      </c>
      <c r="Q230">
        <f>SUM(COUNTIF(Szolgalati_alkalmak!$AC$4:$AC$8000,$Q$1&amp;$N230),COUNTIF(Szolgalati_alkalmak!$AC$4:$AC$8000,$Q$1&amp;$N230&amp;$O$2),COUNTIF(Szolgalati_alkalmak!$AC$4:$AC$8000,$Q$1&amp;$N230&amp;$O$3),COUNTIF(Szolgalati_alkalmak!$AC$4:$AC$8000,$Q$1&amp;$N230&amp;$O$4))</f>
        <v>0</v>
      </c>
      <c r="R230">
        <f>SUM(COUNTIF(Szolgalati_alkalmak!$AC$4:$AC$8000,$R$1&amp;$N230),COUNTIF(Szolgalati_alkalmak!$AC$4:$AC$8000,$R$1&amp;$N230&amp;$O$2),COUNTIF(Szolgalati_alkalmak!$AC$4:$AC$8000,$R$1&amp;$N230&amp;$O$3),COUNTIF(Szolgalati_alkalmak!$AC$4:$AC$8000,$R$1&amp;$N230&amp;$O$4))</f>
        <v>0</v>
      </c>
      <c r="S230">
        <f>SUM(COUNTIF(Szolgalati_alkalmak!$AC$4:$AC$8000,$S$1&amp;$N230),COUNTIF(Szolgalati_alkalmak!$AC$4:$AC$8000,$S$1&amp;$N230&amp;$O$2),COUNTIF(Szolgalati_alkalmak!$AC$4:$AC$8000,$S$1&amp;$N230&amp;$O$3),COUNTIF(Szolgalati_alkalmak!$AC$4:$AC$8000,$S$1&amp;$N230&amp;$O$4))</f>
        <v>0</v>
      </c>
      <c r="T230">
        <f>SUM(COUNTIF(Szolgalati_alkalmak!$AC$4:$AC$8000,$T$1&amp;$N230),COUNTIF(Szolgalati_alkalmak!$AC$4:$AC$8000,$T$1&amp;$N230&amp;$O$2),COUNTIF(Szolgalati_alkalmak!$AC$4:$AC$8000,$T$1&amp;$N230&amp;$O$3),COUNTIF(Szolgalati_alkalmak!$AC$4:$AC$8000,$T$1&amp;$N230&amp;$O$4))</f>
        <v>0</v>
      </c>
      <c r="U230">
        <f>SUM(COUNTIF(Szolgalati_alkalmak!$AC$4:$AC$8000,$U$1&amp;$N230),COUNTIF(Szolgalati_alkalmak!$AC$4:$AC$8000,$U$1&amp;$N230&amp;$O$2),COUNTIF(Szolgalati_alkalmak!$AC$4:$AC$8000,$U$1&amp;$N230&amp;$O$3),COUNTIF(Szolgalati_alkalmak!$AC$4:$AC$8000,$U$1&amp;$N230&amp;$O$4))</f>
        <v>0</v>
      </c>
      <c r="V230">
        <f>SUM(COUNTIF(Szolgalati_alkalmak!$AC$4:$AC$8000,$V$1&amp;$N230),COUNTIF(Szolgalati_alkalmak!$AC$4:$AC$8000,$V$1&amp;$N230&amp;$O$2),COUNTIF(Szolgalati_alkalmak!$AC$4:$AC$8000,$V$1&amp;$N230&amp;$O$3),COUNTIF(Szolgalati_alkalmak!$AC$4:$AC$8000,$V$1&amp;$N230&amp;$O$4))</f>
        <v>0</v>
      </c>
      <c r="W230">
        <f>SUM(COUNTIF(Szolgalati_alkalmak!$AC$4:$AC$8000,$W$1&amp;$N230),COUNTIF(Szolgalati_alkalmak!$AC$4:$AC$8000,$W$1&amp;$N230&amp;$O$2),COUNTIF(Szolgalati_alkalmak!$AC$4:$AC$8000,$W$1&amp;$N230&amp;$O$3),COUNTIF(Szolgalati_alkalmak!$AC$4:$AC$8000,$W$1&amp;$N230&amp;$O$4))</f>
        <v>0</v>
      </c>
      <c r="X230">
        <f>SUM(COUNTIF(Szolgalati_alkalmak!$AC$4:$AC$8000,$X$1&amp;$N230),COUNTIF(Szolgalati_alkalmak!$AC$4:$AC$8000,$X$1&amp;$N230&amp;$O$2),COUNTIF(Szolgalati_alkalmak!$AC$4:$AC$8000,$X$1&amp;$N230&amp;$O$3),COUNTIF(Szolgalati_alkalmak!$AC$4:$AC$8000,$X$1&amp;$N230&amp;$O$4))</f>
        <v>0</v>
      </c>
      <c r="Y230">
        <f>SUM(COUNTIF(Szolgalati_alkalmak!$AC$4:$AC$8000,$Y$1&amp;$N230),COUNTIF(Szolgalati_alkalmak!$AC$4:$AC$8000,$Y$1&amp;$N230&amp;$O$2),COUNTIF(Szolgalati_alkalmak!$AC$4:$AC$8000,$Y$1&amp;$N230&amp;$O$3),COUNTIF(Szolgalati_alkalmak!$AC$4:$AC$8000,$Y$1&amp;$N230&amp;$O$4))</f>
        <v>0</v>
      </c>
    </row>
    <row r="231" spans="13:25" hidden="1" x14ac:dyDescent="0.25">
      <c r="N231" t="s">
        <v>402</v>
      </c>
      <c r="P231">
        <f>SUM(COUNTIF(Szolgalati_alkalmak!$AC$4:$AC$8000,$P$1&amp;$N231),COUNTIF(Szolgalati_alkalmak!$AC$4:$AC$8000,$P$1&amp;$N231&amp;$O$2),COUNTIF(Szolgalati_alkalmak!$AC$4:$AC$8000,$P$1&amp;$N231&amp;$O$3),COUNTIF(Szolgalati_alkalmak!$AC$4:$AC$8000,$P$1&amp;$N231&amp;$O$4))</f>
        <v>0</v>
      </c>
      <c r="Q231">
        <f>SUM(COUNTIF(Szolgalati_alkalmak!$AC$4:$AC$8000,$Q$1&amp;$N231),COUNTIF(Szolgalati_alkalmak!$AC$4:$AC$8000,$Q$1&amp;$N231&amp;$O$2),COUNTIF(Szolgalati_alkalmak!$AC$4:$AC$8000,$Q$1&amp;$N231&amp;$O$3),COUNTIF(Szolgalati_alkalmak!$AC$4:$AC$8000,$Q$1&amp;$N231&amp;$O$4))</f>
        <v>0</v>
      </c>
      <c r="R231">
        <f>SUM(COUNTIF(Szolgalati_alkalmak!$AC$4:$AC$8000,$R$1&amp;$N231),COUNTIF(Szolgalati_alkalmak!$AC$4:$AC$8000,$R$1&amp;$N231&amp;$O$2),COUNTIF(Szolgalati_alkalmak!$AC$4:$AC$8000,$R$1&amp;$N231&amp;$O$3),COUNTIF(Szolgalati_alkalmak!$AC$4:$AC$8000,$R$1&amp;$N231&amp;$O$4))</f>
        <v>0</v>
      </c>
      <c r="S231">
        <f>SUM(COUNTIF(Szolgalati_alkalmak!$AC$4:$AC$8000,$S$1&amp;$N231),COUNTIF(Szolgalati_alkalmak!$AC$4:$AC$8000,$S$1&amp;$N231&amp;$O$2),COUNTIF(Szolgalati_alkalmak!$AC$4:$AC$8000,$S$1&amp;$N231&amp;$O$3),COUNTIF(Szolgalati_alkalmak!$AC$4:$AC$8000,$S$1&amp;$N231&amp;$O$4))</f>
        <v>0</v>
      </c>
      <c r="T231">
        <f>SUM(COUNTIF(Szolgalati_alkalmak!$AC$4:$AC$8000,$T$1&amp;$N231),COUNTIF(Szolgalati_alkalmak!$AC$4:$AC$8000,$T$1&amp;$N231&amp;$O$2),COUNTIF(Szolgalati_alkalmak!$AC$4:$AC$8000,$T$1&amp;$N231&amp;$O$3),COUNTIF(Szolgalati_alkalmak!$AC$4:$AC$8000,$T$1&amp;$N231&amp;$O$4))</f>
        <v>0</v>
      </c>
      <c r="U231">
        <f>SUM(COUNTIF(Szolgalati_alkalmak!$AC$4:$AC$8000,$U$1&amp;$N231),COUNTIF(Szolgalati_alkalmak!$AC$4:$AC$8000,$U$1&amp;$N231&amp;$O$2),COUNTIF(Szolgalati_alkalmak!$AC$4:$AC$8000,$U$1&amp;$N231&amp;$O$3),COUNTIF(Szolgalati_alkalmak!$AC$4:$AC$8000,$U$1&amp;$N231&amp;$O$4))</f>
        <v>0</v>
      </c>
      <c r="V231">
        <f>SUM(COUNTIF(Szolgalati_alkalmak!$AC$4:$AC$8000,$V$1&amp;$N231),COUNTIF(Szolgalati_alkalmak!$AC$4:$AC$8000,$V$1&amp;$N231&amp;$O$2),COUNTIF(Szolgalati_alkalmak!$AC$4:$AC$8000,$V$1&amp;$N231&amp;$O$3),COUNTIF(Szolgalati_alkalmak!$AC$4:$AC$8000,$V$1&amp;$N231&amp;$O$4))</f>
        <v>0</v>
      </c>
      <c r="W231">
        <f>SUM(COUNTIF(Szolgalati_alkalmak!$AC$4:$AC$8000,$W$1&amp;$N231),COUNTIF(Szolgalati_alkalmak!$AC$4:$AC$8000,$W$1&amp;$N231&amp;$O$2),COUNTIF(Szolgalati_alkalmak!$AC$4:$AC$8000,$W$1&amp;$N231&amp;$O$3),COUNTIF(Szolgalati_alkalmak!$AC$4:$AC$8000,$W$1&amp;$N231&amp;$O$4))</f>
        <v>0</v>
      </c>
      <c r="X231">
        <f>SUM(COUNTIF(Szolgalati_alkalmak!$AC$4:$AC$8000,$X$1&amp;$N231),COUNTIF(Szolgalati_alkalmak!$AC$4:$AC$8000,$X$1&amp;$N231&amp;$O$2),COUNTIF(Szolgalati_alkalmak!$AC$4:$AC$8000,$X$1&amp;$N231&amp;$O$3),COUNTIF(Szolgalati_alkalmak!$AC$4:$AC$8000,$X$1&amp;$N231&amp;$O$4))</f>
        <v>0</v>
      </c>
      <c r="Y231">
        <f>SUM(COUNTIF(Szolgalati_alkalmak!$AC$4:$AC$8000,$Y$1&amp;$N231),COUNTIF(Szolgalati_alkalmak!$AC$4:$AC$8000,$Y$1&amp;$N231&amp;$O$2),COUNTIF(Szolgalati_alkalmak!$AC$4:$AC$8000,$Y$1&amp;$N231&amp;$O$3),COUNTIF(Szolgalati_alkalmak!$AC$4:$AC$8000,$Y$1&amp;$N231&amp;$O$4))</f>
        <v>0</v>
      </c>
    </row>
    <row r="232" spans="13:25" hidden="1" x14ac:dyDescent="0.25">
      <c r="N232" t="s">
        <v>399</v>
      </c>
      <c r="P232">
        <f>SUM(COUNTIF(Szolgalati_alkalmak!$AC$4:$AC$8000,$P$1&amp;$N232),COUNTIF(Szolgalati_alkalmak!$AC$4:$AC$8000,$P$1&amp;$N232&amp;$O$2),COUNTIF(Szolgalati_alkalmak!$AC$4:$AC$8000,$P$1&amp;$N232&amp;$O$3),COUNTIF(Szolgalati_alkalmak!$AC$4:$AC$8000,$P$1&amp;$N232&amp;$O$4))</f>
        <v>0</v>
      </c>
      <c r="Q232">
        <f>SUM(COUNTIF(Szolgalati_alkalmak!$AC$4:$AC$8000,$Q$1&amp;$N232),COUNTIF(Szolgalati_alkalmak!$AC$4:$AC$8000,$Q$1&amp;$N232&amp;$O$2),COUNTIF(Szolgalati_alkalmak!$AC$4:$AC$8000,$Q$1&amp;$N232&amp;$O$3),COUNTIF(Szolgalati_alkalmak!$AC$4:$AC$8000,$Q$1&amp;$N232&amp;$O$4))</f>
        <v>0</v>
      </c>
      <c r="R232">
        <f>SUM(COUNTIF(Szolgalati_alkalmak!$AC$4:$AC$8000,$R$1&amp;$N232),COUNTIF(Szolgalati_alkalmak!$AC$4:$AC$8000,$R$1&amp;$N232&amp;$O$2),COUNTIF(Szolgalati_alkalmak!$AC$4:$AC$8000,$R$1&amp;$N232&amp;$O$3),COUNTIF(Szolgalati_alkalmak!$AC$4:$AC$8000,$R$1&amp;$N232&amp;$O$4))</f>
        <v>0</v>
      </c>
      <c r="S232">
        <f>SUM(COUNTIF(Szolgalati_alkalmak!$AC$4:$AC$8000,$S$1&amp;$N232),COUNTIF(Szolgalati_alkalmak!$AC$4:$AC$8000,$S$1&amp;$N232&amp;$O$2),COUNTIF(Szolgalati_alkalmak!$AC$4:$AC$8000,$S$1&amp;$N232&amp;$O$3),COUNTIF(Szolgalati_alkalmak!$AC$4:$AC$8000,$S$1&amp;$N232&amp;$O$4))</f>
        <v>0</v>
      </c>
      <c r="T232">
        <f>SUM(COUNTIF(Szolgalati_alkalmak!$AC$4:$AC$8000,$T$1&amp;$N232),COUNTIF(Szolgalati_alkalmak!$AC$4:$AC$8000,$T$1&amp;$N232&amp;$O$2),COUNTIF(Szolgalati_alkalmak!$AC$4:$AC$8000,$T$1&amp;$N232&amp;$O$3),COUNTIF(Szolgalati_alkalmak!$AC$4:$AC$8000,$T$1&amp;$N232&amp;$O$4))</f>
        <v>0</v>
      </c>
      <c r="U232">
        <f>SUM(COUNTIF(Szolgalati_alkalmak!$AC$4:$AC$8000,$U$1&amp;$N232),COUNTIF(Szolgalati_alkalmak!$AC$4:$AC$8000,$U$1&amp;$N232&amp;$O$2),COUNTIF(Szolgalati_alkalmak!$AC$4:$AC$8000,$U$1&amp;$N232&amp;$O$3),COUNTIF(Szolgalati_alkalmak!$AC$4:$AC$8000,$U$1&amp;$N232&amp;$O$4))</f>
        <v>0</v>
      </c>
      <c r="V232">
        <f>SUM(COUNTIF(Szolgalati_alkalmak!$AC$4:$AC$8000,$V$1&amp;$N232),COUNTIF(Szolgalati_alkalmak!$AC$4:$AC$8000,$V$1&amp;$N232&amp;$O$2),COUNTIF(Szolgalati_alkalmak!$AC$4:$AC$8000,$V$1&amp;$N232&amp;$O$3),COUNTIF(Szolgalati_alkalmak!$AC$4:$AC$8000,$V$1&amp;$N232&amp;$O$4))</f>
        <v>0</v>
      </c>
      <c r="W232">
        <f>SUM(COUNTIF(Szolgalati_alkalmak!$AC$4:$AC$8000,$W$1&amp;$N232),COUNTIF(Szolgalati_alkalmak!$AC$4:$AC$8000,$W$1&amp;$N232&amp;$O$2),COUNTIF(Szolgalati_alkalmak!$AC$4:$AC$8000,$W$1&amp;$N232&amp;$O$3),COUNTIF(Szolgalati_alkalmak!$AC$4:$AC$8000,$W$1&amp;$N232&amp;$O$4))</f>
        <v>0</v>
      </c>
      <c r="X232">
        <f>SUM(COUNTIF(Szolgalati_alkalmak!$AC$4:$AC$8000,$X$1&amp;$N232),COUNTIF(Szolgalati_alkalmak!$AC$4:$AC$8000,$X$1&amp;$N232&amp;$O$2),COUNTIF(Szolgalati_alkalmak!$AC$4:$AC$8000,$X$1&amp;$N232&amp;$O$3),COUNTIF(Szolgalati_alkalmak!$AC$4:$AC$8000,$X$1&amp;$N232&amp;$O$4))</f>
        <v>0</v>
      </c>
      <c r="Y232">
        <f>SUM(COUNTIF(Szolgalati_alkalmak!$AC$4:$AC$8000,$Y$1&amp;$N232),COUNTIF(Szolgalati_alkalmak!$AC$4:$AC$8000,$Y$1&amp;$N232&amp;$O$2),COUNTIF(Szolgalati_alkalmak!$AC$4:$AC$8000,$Y$1&amp;$N232&amp;$O$3),COUNTIF(Szolgalati_alkalmak!$AC$4:$AC$8000,$Y$1&amp;$N232&amp;$O$4))</f>
        <v>0</v>
      </c>
    </row>
    <row r="234" spans="13:25" hidden="1" x14ac:dyDescent="0.25">
      <c r="M234" t="s">
        <v>365</v>
      </c>
      <c r="N234" t="s">
        <v>452</v>
      </c>
      <c r="P234">
        <f>SUM(COUNTIF(Szolgalati_alkalmak!$AC$4:$AC$8000,$P$1&amp;$N234),COUNTIF(Szolgalati_alkalmak!$AC$4:$AC$8000,$P$1&amp;$N234&amp;$O$3))</f>
        <v>0</v>
      </c>
      <c r="Q234">
        <f>SUM(COUNTIF(Szolgalati_alkalmak!$AC$4:$AC$8000,$Q$1&amp;$N234),COUNTIF(Szolgalati_alkalmak!$AC$4:$AC$8000,$Q$1&amp;$N234&amp;$O$3))</f>
        <v>0</v>
      </c>
      <c r="R234">
        <f>SUM(COUNTIF(Szolgalati_alkalmak!$AC$4:$AC$8000,$R$1&amp;$N234),COUNTIF(Szolgalati_alkalmak!$AC$4:$AC$8000,$R$1&amp;$N234&amp;$O$3))</f>
        <v>0</v>
      </c>
      <c r="S234">
        <f>SUM(COUNTIF(Szolgalati_alkalmak!$AC$4:$AC$8000,$S$1&amp;$N234),COUNTIF(Szolgalati_alkalmak!$AC$4:$AC$8000,$S$1&amp;$N234&amp;$O$3))</f>
        <v>0</v>
      </c>
      <c r="T234">
        <f>SUM(COUNTIF(Szolgalati_alkalmak!$AC$4:$AC$8000,$T$1&amp;$N234),COUNTIF(Szolgalati_alkalmak!$AC$4:$AC$8000,$T$1&amp;$N234&amp;$O$3))</f>
        <v>0</v>
      </c>
      <c r="U234">
        <f>SUM(COUNTIF(Szolgalati_alkalmak!$AC$4:$AC$8000,$U$1&amp;$N234),COUNTIF(Szolgalati_alkalmak!$AC$4:$AC$8000,$U$1&amp;$N234&amp;$O$3))</f>
        <v>0</v>
      </c>
      <c r="V234">
        <f>SUM(COUNTIF(Szolgalati_alkalmak!$AC$4:$AC$8000,$V$1&amp;$N234),COUNTIF(Szolgalati_alkalmak!$AC$4:$AC$8000,$V$1&amp;$N234&amp;$O$3))</f>
        <v>0</v>
      </c>
      <c r="W234">
        <f>SUM(COUNTIF(Szolgalati_alkalmak!$AC$4:$AC$8000,$W$1&amp;$N234),COUNTIF(Szolgalati_alkalmak!$AC$4:$AC$8000,$W$1&amp;$N234&amp;$O$3))</f>
        <v>0</v>
      </c>
      <c r="X234">
        <f>SUM(COUNTIF(Szolgalati_alkalmak!$AC$4:$AC$8000,$X$1&amp;$N234),COUNTIF(Szolgalati_alkalmak!$AC$4:$AC$8000,$X$1&amp;$N234&amp;$O$3))</f>
        <v>0</v>
      </c>
      <c r="Y234">
        <f>SUM(COUNTIF(Szolgalati_alkalmak!$AC$4:$AC$8000,$Y$1&amp;$N234),COUNTIF(Szolgalati_alkalmak!$AC$4:$AC$8000,$Y$1&amp;$N234&amp;$O$3))</f>
        <v>0</v>
      </c>
    </row>
    <row r="235" spans="13:25" hidden="1" x14ac:dyDescent="0.25">
      <c r="M235" t="s">
        <v>366</v>
      </c>
      <c r="N235" t="s">
        <v>452</v>
      </c>
      <c r="P235">
        <f>SUM(COUNTIF(Szolgalati_alkalmak!$AC$4:$AC$8000,$P$1&amp;$N235&amp;$O$2),COUNTIF(Szolgalati_alkalmak!$AC$4:$AC$8000,$P$1&amp;$N235&amp;$O$4))</f>
        <v>0</v>
      </c>
      <c r="Q235">
        <f>SUM(COUNTIF(Szolgalati_alkalmak!$AC$4:$AC$8000,$Q$1&amp;$N235&amp;$O$2),COUNTIF(Szolgalati_alkalmak!$AC$4:$AC$8000,$Q$1&amp;$N235&amp;$O$4))</f>
        <v>0</v>
      </c>
      <c r="R235">
        <f>SUM(COUNTIF(Szolgalati_alkalmak!$AC$4:$AC$8000,$R$1&amp;$N235&amp;$O$2),COUNTIF(Szolgalati_alkalmak!$AC$4:$AC$8000,$R$1&amp;$N235&amp;$O$4))</f>
        <v>0</v>
      </c>
      <c r="S235">
        <f>SUM(COUNTIF(Szolgalati_alkalmak!$AC$4:$AC$8000,$S$1&amp;$N235&amp;$O$2),COUNTIF(Szolgalati_alkalmak!$AC$4:$AC$8000,$S$1&amp;$N235&amp;$O$4))</f>
        <v>0</v>
      </c>
      <c r="T235">
        <f>SUM(COUNTIF(Szolgalati_alkalmak!$AC$4:$AC$8000,$T$1&amp;$N235&amp;$O$2),COUNTIF(Szolgalati_alkalmak!$AC$4:$AC$8000,$T$1&amp;$N235&amp;$O$4))</f>
        <v>0</v>
      </c>
      <c r="U235">
        <f>SUM(COUNTIF(Szolgalati_alkalmak!$AC$4:$AC$8000,$U$1&amp;$N235&amp;$O$2),COUNTIF(Szolgalati_alkalmak!$AC$4:$AC$8000,$U$1&amp;$N235&amp;$O$4))</f>
        <v>0</v>
      </c>
      <c r="V235">
        <f>SUM(COUNTIF(Szolgalati_alkalmak!$AC$4:$AC$8000,$V$1&amp;$N235&amp;$O$2),COUNTIF(Szolgalati_alkalmak!$AC$4:$AC$8000,$V$1&amp;$N235&amp;$O$4))</f>
        <v>0</v>
      </c>
      <c r="W235">
        <f>SUM(COUNTIF(Szolgalati_alkalmak!$AC$4:$AC$8000,$W$1&amp;$N235&amp;$O$2),COUNTIF(Szolgalati_alkalmak!$AC$4:$AC$8000,$W$1&amp;$N235&amp;$O$4))</f>
        <v>0</v>
      </c>
      <c r="X235">
        <f>SUM(COUNTIF(Szolgalati_alkalmak!$AC$4:$AC$8000,$X$1&amp;$N235&amp;$O$2),COUNTIF(Szolgalati_alkalmak!$AC$4:$AC$8000,$X$1&amp;$N235&amp;$O$4))</f>
        <v>0</v>
      </c>
      <c r="Y235">
        <f>SUM(COUNTIF(Szolgalati_alkalmak!$AC$4:$AC$8000,$Y$1&amp;$N235&amp;$O$2),COUNTIF(Szolgalati_alkalmak!$AC$4:$AC$8000,$Y$1&amp;$N235&amp;$O$4))</f>
        <v>0</v>
      </c>
    </row>
    <row r="236" spans="13:25" hidden="1" x14ac:dyDescent="0.25">
      <c r="M236" t="s">
        <v>365</v>
      </c>
      <c r="N236" t="s">
        <v>410</v>
      </c>
      <c r="P236">
        <f>SUM(COUNTIF(Szolgalati_alkalmak!$AC$4:$AC$8000,$P$1&amp;$N236),COUNTIF(Szolgalati_alkalmak!$AC$4:$AC$8000,$P$1&amp;$N236&amp;$O$3))</f>
        <v>0</v>
      </c>
      <c r="Q236">
        <f>SUM(COUNTIF(Szolgalati_alkalmak!$AC$4:$AC$8000,$Q$1&amp;$N236),COUNTIF(Szolgalati_alkalmak!$AC$4:$AC$8000,$Q$1&amp;$N236&amp;$O$3))</f>
        <v>0</v>
      </c>
      <c r="R236">
        <f>SUM(COUNTIF(Szolgalati_alkalmak!$AC$4:$AC$8000,$R$1&amp;$N236),COUNTIF(Szolgalati_alkalmak!$AC$4:$AC$8000,$R$1&amp;$N236&amp;$O$3))</f>
        <v>0</v>
      </c>
      <c r="S236">
        <f>SUM(COUNTIF(Szolgalati_alkalmak!$AC$4:$AC$8000,$S$1&amp;$N236),COUNTIF(Szolgalati_alkalmak!$AC$4:$AC$8000,$S$1&amp;$N236&amp;$O$3))</f>
        <v>0</v>
      </c>
      <c r="T236">
        <f>SUM(COUNTIF(Szolgalati_alkalmak!$AC$4:$AC$8000,$T$1&amp;$N236),COUNTIF(Szolgalati_alkalmak!$AC$4:$AC$8000,$T$1&amp;$N236&amp;$O$3))</f>
        <v>0</v>
      </c>
      <c r="U236">
        <f>SUM(COUNTIF(Szolgalati_alkalmak!$AC$4:$AC$8000,$U$1&amp;$N236),COUNTIF(Szolgalati_alkalmak!$AC$4:$AC$8000,$U$1&amp;$N236&amp;$O$3))</f>
        <v>0</v>
      </c>
      <c r="V236">
        <f>SUM(COUNTIF(Szolgalati_alkalmak!$AC$4:$AC$8000,$V$1&amp;$N236),COUNTIF(Szolgalati_alkalmak!$AC$4:$AC$8000,$V$1&amp;$N236&amp;$O$3))</f>
        <v>0</v>
      </c>
      <c r="W236">
        <f>SUM(COUNTIF(Szolgalati_alkalmak!$AC$4:$AC$8000,$W$1&amp;$N236),COUNTIF(Szolgalati_alkalmak!$AC$4:$AC$8000,$W$1&amp;$N236&amp;$O$3))</f>
        <v>0</v>
      </c>
      <c r="X236">
        <f>SUM(COUNTIF(Szolgalati_alkalmak!$AC$4:$AC$8000,$X$1&amp;$N236),COUNTIF(Szolgalati_alkalmak!$AC$4:$AC$8000,$X$1&amp;$N236&amp;$O$3))</f>
        <v>0</v>
      </c>
      <c r="Y236">
        <f>SUM(COUNTIF(Szolgalati_alkalmak!$AC$4:$AC$8000,$Y$1&amp;$N236),COUNTIF(Szolgalati_alkalmak!$AC$4:$AC$8000,$Y$1&amp;$N236&amp;$O$3))</f>
        <v>0</v>
      </c>
    </row>
    <row r="237" spans="13:25" hidden="1" x14ac:dyDescent="0.25">
      <c r="M237" t="s">
        <v>366</v>
      </c>
      <c r="N237" t="s">
        <v>410</v>
      </c>
      <c r="P237">
        <f>SUM(COUNTIF(Szolgalati_alkalmak!$AC$4:$AC$8000,$P$1&amp;$N237&amp;$O$2),COUNTIF(Szolgalati_alkalmak!$AC$4:$AC$8000,$P$1&amp;$N237&amp;$O$4))</f>
        <v>0</v>
      </c>
      <c r="Q237">
        <f>SUM(COUNTIF(Szolgalati_alkalmak!$AC$4:$AC$8000,$Q$1&amp;$N237&amp;$O$2),COUNTIF(Szolgalati_alkalmak!$AC$4:$AC$8000,$Q$1&amp;$N237&amp;$O$4))</f>
        <v>0</v>
      </c>
      <c r="R237">
        <f>SUM(COUNTIF(Szolgalati_alkalmak!$AC$4:$AC$8000,$R$1&amp;$N237&amp;$O$2),COUNTIF(Szolgalati_alkalmak!$AC$4:$AC$8000,$R$1&amp;$N237&amp;$O$4))</f>
        <v>0</v>
      </c>
      <c r="S237">
        <f>SUM(COUNTIF(Szolgalati_alkalmak!$AC$4:$AC$8000,$S$1&amp;$N237&amp;$O$2),COUNTIF(Szolgalati_alkalmak!$AC$4:$AC$8000,$S$1&amp;$N237&amp;$O$4))</f>
        <v>0</v>
      </c>
      <c r="T237">
        <f>SUM(COUNTIF(Szolgalati_alkalmak!$AC$4:$AC$8000,$T$1&amp;$N237&amp;$O$2),COUNTIF(Szolgalati_alkalmak!$AC$4:$AC$8000,$T$1&amp;$N237&amp;$O$4))</f>
        <v>0</v>
      </c>
      <c r="U237">
        <f>SUM(COUNTIF(Szolgalati_alkalmak!$AC$4:$AC$8000,$U$1&amp;$N237&amp;$O$2),COUNTIF(Szolgalati_alkalmak!$AC$4:$AC$8000,$U$1&amp;$N237&amp;$O$4))</f>
        <v>0</v>
      </c>
      <c r="V237">
        <f>SUM(COUNTIF(Szolgalati_alkalmak!$AC$4:$AC$8000,$V$1&amp;$N237&amp;$O$2),COUNTIF(Szolgalati_alkalmak!$AC$4:$AC$8000,$V$1&amp;$N237&amp;$O$4))</f>
        <v>0</v>
      </c>
      <c r="W237">
        <f>SUM(COUNTIF(Szolgalati_alkalmak!$AC$4:$AC$8000,$W$1&amp;$N237&amp;$O$2),COUNTIF(Szolgalati_alkalmak!$AC$4:$AC$8000,$W$1&amp;$N237&amp;$O$4))</f>
        <v>0</v>
      </c>
      <c r="X237">
        <f>SUM(COUNTIF(Szolgalati_alkalmak!$AC$4:$AC$8000,$X$1&amp;$N237&amp;$O$2),COUNTIF(Szolgalati_alkalmak!$AC$4:$AC$8000,$X$1&amp;$N237&amp;$O$4))</f>
        <v>0</v>
      </c>
      <c r="Y237">
        <f>SUM(COUNTIF(Szolgalati_alkalmak!$AC$4:$AC$8000,$Y$1&amp;$N237&amp;$O$2),COUNTIF(Szolgalati_alkalmak!$AC$4:$AC$8000,$Y$1&amp;$N237&amp;$O$4))</f>
        <v>0</v>
      </c>
    </row>
    <row r="238" spans="13:25" hidden="1" x14ac:dyDescent="0.25">
      <c r="M238" t="s">
        <v>365</v>
      </c>
      <c r="N238" t="s">
        <v>411</v>
      </c>
      <c r="P238">
        <f>SUM(COUNTIF(Szolgalati_alkalmak!$AC$4:$AC$8000,$P$1&amp;$N238),COUNTIF(Szolgalati_alkalmak!$AC$4:$AC$8000,$P$1&amp;$N238&amp;$O$3))</f>
        <v>0</v>
      </c>
      <c r="Q238">
        <f>SUM(COUNTIF(Szolgalati_alkalmak!$AC$4:$AC$8000,$Q$1&amp;$N238),COUNTIF(Szolgalati_alkalmak!$AC$4:$AC$8000,$Q$1&amp;$N238&amp;$O$3))</f>
        <v>0</v>
      </c>
      <c r="R238">
        <f>SUM(COUNTIF(Szolgalati_alkalmak!$AC$4:$AC$8000,$R$1&amp;$N238),COUNTIF(Szolgalati_alkalmak!$AC$4:$AC$8000,$R$1&amp;$N238&amp;$O$3))</f>
        <v>0</v>
      </c>
      <c r="S238">
        <f>SUM(COUNTIF(Szolgalati_alkalmak!$AC$4:$AC$8000,$S$1&amp;$N238),COUNTIF(Szolgalati_alkalmak!$AC$4:$AC$8000,$S$1&amp;$N238&amp;$O$3))</f>
        <v>0</v>
      </c>
      <c r="T238">
        <f>SUM(COUNTIF(Szolgalati_alkalmak!$AC$4:$AC$8000,$T$1&amp;$N238),COUNTIF(Szolgalati_alkalmak!$AC$4:$AC$8000,$T$1&amp;$N238&amp;$O$3))</f>
        <v>0</v>
      </c>
      <c r="U238">
        <f>SUM(COUNTIF(Szolgalati_alkalmak!$AC$4:$AC$8000,$U$1&amp;$N238),COUNTIF(Szolgalati_alkalmak!$AC$4:$AC$8000,$U$1&amp;$N238&amp;$O$3))</f>
        <v>0</v>
      </c>
      <c r="V238">
        <f>SUM(COUNTIF(Szolgalati_alkalmak!$AC$4:$AC$8000,$V$1&amp;$N238),COUNTIF(Szolgalati_alkalmak!$AC$4:$AC$8000,$V$1&amp;$N238&amp;$O$3))</f>
        <v>0</v>
      </c>
      <c r="W238">
        <f>SUM(COUNTIF(Szolgalati_alkalmak!$AC$4:$AC$8000,$W$1&amp;$N238),COUNTIF(Szolgalati_alkalmak!$AC$4:$AC$8000,$W$1&amp;$N238&amp;$O$3))</f>
        <v>0</v>
      </c>
      <c r="X238">
        <f>SUM(COUNTIF(Szolgalati_alkalmak!$AC$4:$AC$8000,$X$1&amp;$N238),COUNTIF(Szolgalati_alkalmak!$AC$4:$AC$8000,$X$1&amp;$N238&amp;$O$3))</f>
        <v>0</v>
      </c>
      <c r="Y238">
        <f>SUM(COUNTIF(Szolgalati_alkalmak!$AC$4:$AC$8000,$Y$1&amp;$N238),COUNTIF(Szolgalati_alkalmak!$AC$4:$AC$8000,$Y$1&amp;$N238&amp;$O$3))</f>
        <v>0</v>
      </c>
    </row>
    <row r="239" spans="13:25" hidden="1" x14ac:dyDescent="0.25">
      <c r="M239" t="s">
        <v>366</v>
      </c>
      <c r="N239" t="s">
        <v>411</v>
      </c>
      <c r="P239">
        <f>SUM(COUNTIF(Szolgalati_alkalmak!$AC$4:$AC$8000,$P$1&amp;$N239&amp;$O$2),COUNTIF(Szolgalati_alkalmak!$AC$4:$AC$8000,$P$1&amp;$N239&amp;$O$4))</f>
        <v>0</v>
      </c>
      <c r="Q239">
        <f>SUM(COUNTIF(Szolgalati_alkalmak!$AC$4:$AC$8000,$Q$1&amp;$N239&amp;$O$2),COUNTIF(Szolgalati_alkalmak!$AC$4:$AC$8000,$Q$1&amp;$N239&amp;$O$4))</f>
        <v>0</v>
      </c>
      <c r="R239">
        <f>SUM(COUNTIF(Szolgalati_alkalmak!$AC$4:$AC$8000,$R$1&amp;$N239&amp;$O$2),COUNTIF(Szolgalati_alkalmak!$AC$4:$AC$8000,$R$1&amp;$N239&amp;$O$4))</f>
        <v>0</v>
      </c>
      <c r="S239">
        <f>SUM(COUNTIF(Szolgalati_alkalmak!$AC$4:$AC$8000,$S$1&amp;$N239&amp;$O$2),COUNTIF(Szolgalati_alkalmak!$AC$4:$AC$8000,$S$1&amp;$N239&amp;$O$4))</f>
        <v>0</v>
      </c>
      <c r="T239">
        <f>SUM(COUNTIF(Szolgalati_alkalmak!$AC$4:$AC$8000,$T$1&amp;$N239&amp;$O$2),COUNTIF(Szolgalati_alkalmak!$AC$4:$AC$8000,$T$1&amp;$N239&amp;$O$4))</f>
        <v>0</v>
      </c>
      <c r="U239">
        <f>SUM(COUNTIF(Szolgalati_alkalmak!$AC$4:$AC$8000,$U$1&amp;$N239&amp;$O$2),COUNTIF(Szolgalati_alkalmak!$AC$4:$AC$8000,$U$1&amp;$N239&amp;$O$4))</f>
        <v>0</v>
      </c>
      <c r="V239">
        <f>SUM(COUNTIF(Szolgalati_alkalmak!$AC$4:$AC$8000,$V$1&amp;$N239&amp;$O$2),COUNTIF(Szolgalati_alkalmak!$AC$4:$AC$8000,$V$1&amp;$N239&amp;$O$4))</f>
        <v>0</v>
      </c>
      <c r="W239">
        <f>SUM(COUNTIF(Szolgalati_alkalmak!$AC$4:$AC$8000,$W$1&amp;$N239&amp;$O$2),COUNTIF(Szolgalati_alkalmak!$AC$4:$AC$8000,$W$1&amp;$N239&amp;$O$4))</f>
        <v>0</v>
      </c>
      <c r="X239">
        <f>SUM(COUNTIF(Szolgalati_alkalmak!$AC$4:$AC$8000,$X$1&amp;$N239&amp;$O$2),COUNTIF(Szolgalati_alkalmak!$AC$4:$AC$8000,$X$1&amp;$N239&amp;$O$4))</f>
        <v>0</v>
      </c>
      <c r="Y239">
        <f>SUM(COUNTIF(Szolgalati_alkalmak!$AC$4:$AC$8000,$Y$1&amp;$N239&amp;$O$2),COUNTIF(Szolgalati_alkalmak!$AC$4:$AC$8000,$Y$1&amp;$N239&amp;$O$4))</f>
        <v>0</v>
      </c>
    </row>
    <row r="240" spans="13:25" hidden="1" x14ac:dyDescent="0.25">
      <c r="M240" t="s">
        <v>365</v>
      </c>
      <c r="N240" t="s">
        <v>412</v>
      </c>
      <c r="P240">
        <f>SUM(COUNTIF(Szolgalati_alkalmak!$AC$4:$AC$8000,$P$1&amp;$N240),COUNTIF(Szolgalati_alkalmak!$AC$4:$AC$8000,$P$1&amp;$N240&amp;$O$3))</f>
        <v>0</v>
      </c>
      <c r="Q240">
        <f>SUM(COUNTIF(Szolgalati_alkalmak!$AC$4:$AC$8000,$Q$1&amp;$N240),COUNTIF(Szolgalati_alkalmak!$AC$4:$AC$8000,$Q$1&amp;$N240&amp;$O$3))</f>
        <v>0</v>
      </c>
      <c r="R240">
        <f>SUM(COUNTIF(Szolgalati_alkalmak!$AC$4:$AC$8000,$R$1&amp;$N240),COUNTIF(Szolgalati_alkalmak!$AC$4:$AC$8000,$R$1&amp;$N240&amp;$O$3))</f>
        <v>0</v>
      </c>
      <c r="S240">
        <f>SUM(COUNTIF(Szolgalati_alkalmak!$AC$4:$AC$8000,$S$1&amp;$N240),COUNTIF(Szolgalati_alkalmak!$AC$4:$AC$8000,$S$1&amp;$N240&amp;$O$3))</f>
        <v>0</v>
      </c>
      <c r="T240">
        <f>SUM(COUNTIF(Szolgalati_alkalmak!$AC$4:$AC$8000,$T$1&amp;$N240),COUNTIF(Szolgalati_alkalmak!$AC$4:$AC$8000,$T$1&amp;$N240&amp;$O$3))</f>
        <v>0</v>
      </c>
      <c r="U240">
        <f>SUM(COUNTIF(Szolgalati_alkalmak!$AC$4:$AC$8000,$U$1&amp;$N240),COUNTIF(Szolgalati_alkalmak!$AC$4:$AC$8000,$U$1&amp;$N240&amp;$O$3))</f>
        <v>0</v>
      </c>
      <c r="V240">
        <f>SUM(COUNTIF(Szolgalati_alkalmak!$AC$4:$AC$8000,$V$1&amp;$N240),COUNTIF(Szolgalati_alkalmak!$AC$4:$AC$8000,$V$1&amp;$N240&amp;$O$3))</f>
        <v>0</v>
      </c>
      <c r="W240">
        <f>SUM(COUNTIF(Szolgalati_alkalmak!$AC$4:$AC$8000,$W$1&amp;$N240),COUNTIF(Szolgalati_alkalmak!$AC$4:$AC$8000,$W$1&amp;$N240&amp;$O$3))</f>
        <v>0</v>
      </c>
      <c r="X240">
        <f>SUM(COUNTIF(Szolgalati_alkalmak!$AC$4:$AC$8000,$X$1&amp;$N240),COUNTIF(Szolgalati_alkalmak!$AC$4:$AC$8000,$X$1&amp;$N240&amp;$O$3))</f>
        <v>0</v>
      </c>
      <c r="Y240">
        <f>SUM(COUNTIF(Szolgalati_alkalmak!$AC$4:$AC$8000,$Y$1&amp;$N240),COUNTIF(Szolgalati_alkalmak!$AC$4:$AC$8000,$Y$1&amp;$N240&amp;$O$3))</f>
        <v>0</v>
      </c>
    </row>
    <row r="241" spans="1:25" hidden="1" x14ac:dyDescent="0.25">
      <c r="M241" t="s">
        <v>366</v>
      </c>
      <c r="N241" t="s">
        <v>412</v>
      </c>
      <c r="P241">
        <f>SUM(COUNTIF(Szolgalati_alkalmak!$AC$4:$AC$8000,$P$1&amp;$N241&amp;$O$2),COUNTIF(Szolgalati_alkalmak!$AC$4:$AC$8000,$P$1&amp;$N241&amp;$O$4))</f>
        <v>0</v>
      </c>
      <c r="Q241">
        <f>SUM(COUNTIF(Szolgalati_alkalmak!$AC$4:$AC$8000,$Q$1&amp;$N241&amp;$O$2),COUNTIF(Szolgalati_alkalmak!$AC$4:$AC$8000,$Q$1&amp;$N241&amp;$O$4))</f>
        <v>0</v>
      </c>
      <c r="R241">
        <f>SUM(COUNTIF(Szolgalati_alkalmak!$AC$4:$AC$8000,$R$1&amp;$N241&amp;$O$2),COUNTIF(Szolgalati_alkalmak!$AC$4:$AC$8000,$R$1&amp;$N241&amp;$O$4))</f>
        <v>0</v>
      </c>
      <c r="S241">
        <f>SUM(COUNTIF(Szolgalati_alkalmak!$AC$4:$AC$8000,$S$1&amp;$N241&amp;$O$2),COUNTIF(Szolgalati_alkalmak!$AC$4:$AC$8000,$S$1&amp;$N241&amp;$O$4))</f>
        <v>0</v>
      </c>
      <c r="T241">
        <f>SUM(COUNTIF(Szolgalati_alkalmak!$AC$4:$AC$8000,$T$1&amp;$N241&amp;$O$2),COUNTIF(Szolgalati_alkalmak!$AC$4:$AC$8000,$T$1&amp;$N241&amp;$O$4))</f>
        <v>0</v>
      </c>
      <c r="U241">
        <f>SUM(COUNTIF(Szolgalati_alkalmak!$AC$4:$AC$8000,$U$1&amp;$N241&amp;$O$2),COUNTIF(Szolgalati_alkalmak!$AC$4:$AC$8000,$U$1&amp;$N241&amp;$O$4))</f>
        <v>0</v>
      </c>
      <c r="V241">
        <f>SUM(COUNTIF(Szolgalati_alkalmak!$AC$4:$AC$8000,$V$1&amp;$N241&amp;$O$2),COUNTIF(Szolgalati_alkalmak!$AC$4:$AC$8000,$V$1&amp;$N241&amp;$O$4))</f>
        <v>0</v>
      </c>
      <c r="W241">
        <f>SUM(COUNTIF(Szolgalati_alkalmak!$AC$4:$AC$8000,$W$1&amp;$N241&amp;$O$2),COUNTIF(Szolgalati_alkalmak!$AC$4:$AC$8000,$W$1&amp;$N241&amp;$O$4))</f>
        <v>0</v>
      </c>
      <c r="X241">
        <f>SUM(COUNTIF(Szolgalati_alkalmak!$AC$4:$AC$8000,$X$1&amp;$N241&amp;$O$2),COUNTIF(Szolgalati_alkalmak!$AC$4:$AC$8000,$X$1&amp;$N241&amp;$O$4))</f>
        <v>0</v>
      </c>
      <c r="Y241">
        <f>SUM(COUNTIF(Szolgalati_alkalmak!$AC$4:$AC$8000,$Y$1&amp;$N241&amp;$O$2),COUNTIF(Szolgalati_alkalmak!$AC$4:$AC$8000,$Y$1&amp;$N241&amp;$O$4))</f>
        <v>0</v>
      </c>
    </row>
    <row r="242" spans="1:25" hidden="1" x14ac:dyDescent="0.25">
      <c r="M242" t="s">
        <v>365</v>
      </c>
      <c r="N242" t="s">
        <v>404</v>
      </c>
      <c r="P242">
        <f>SUM(COUNTIF(Szolgalati_alkalmak!$AC$4:$AC$8000,$P$1&amp;$N242),COUNTIF(Szolgalati_alkalmak!$AC$4:$AC$8000,$P$1&amp;$N242&amp;$O$3))</f>
        <v>0</v>
      </c>
      <c r="Q242">
        <f>SUM(COUNTIF(Szolgalati_alkalmak!$AC$4:$AC$8000,$Q$1&amp;$N242),COUNTIF(Szolgalati_alkalmak!$AC$4:$AC$8000,$Q$1&amp;$N242&amp;$O$3))</f>
        <v>0</v>
      </c>
      <c r="R242">
        <f>SUM(COUNTIF(Szolgalati_alkalmak!$AC$4:$AC$8000,$R$1&amp;$N242),COUNTIF(Szolgalati_alkalmak!$AC$4:$AC$8000,$R$1&amp;$N242&amp;$O$3))</f>
        <v>0</v>
      </c>
      <c r="S242">
        <f>SUM(COUNTIF(Szolgalati_alkalmak!$AC$4:$AC$8000,$S$1&amp;$N242),COUNTIF(Szolgalati_alkalmak!$AC$4:$AC$8000,$S$1&amp;$N242&amp;$O$3))</f>
        <v>0</v>
      </c>
      <c r="T242">
        <f>SUM(COUNTIF(Szolgalati_alkalmak!$AC$4:$AC$8000,$T$1&amp;$N242),COUNTIF(Szolgalati_alkalmak!$AC$4:$AC$8000,$T$1&amp;$N242&amp;$O$3))</f>
        <v>0</v>
      </c>
      <c r="U242">
        <f>SUM(COUNTIF(Szolgalati_alkalmak!$AC$4:$AC$8000,$U$1&amp;$N242),COUNTIF(Szolgalati_alkalmak!$AC$4:$AC$8000,$U$1&amp;$N242&amp;$O$3))</f>
        <v>0</v>
      </c>
      <c r="V242">
        <f>SUM(COUNTIF(Szolgalati_alkalmak!$AC$4:$AC$8000,$V$1&amp;$N242),COUNTIF(Szolgalati_alkalmak!$AC$4:$AC$8000,$V$1&amp;$N242&amp;$O$3))</f>
        <v>0</v>
      </c>
      <c r="W242">
        <f>SUM(COUNTIF(Szolgalati_alkalmak!$AC$4:$AC$8000,$W$1&amp;$N242),COUNTIF(Szolgalati_alkalmak!$AC$4:$AC$8000,$W$1&amp;$N242&amp;$O$3))</f>
        <v>0</v>
      </c>
      <c r="X242">
        <f>SUM(COUNTIF(Szolgalati_alkalmak!$AC$4:$AC$8000,$X$1&amp;$N242),COUNTIF(Szolgalati_alkalmak!$AC$4:$AC$8000,$X$1&amp;$N242&amp;$O$3))</f>
        <v>0</v>
      </c>
      <c r="Y242">
        <f>SUM(COUNTIF(Szolgalati_alkalmak!$AC$4:$AC$8000,$Y$1&amp;$N242),COUNTIF(Szolgalati_alkalmak!$AC$4:$AC$8000,$Y$1&amp;$N242&amp;$O$3))</f>
        <v>0</v>
      </c>
    </row>
    <row r="243" spans="1:25" hidden="1" x14ac:dyDescent="0.25">
      <c r="M243" t="s">
        <v>366</v>
      </c>
      <c r="N243" t="s">
        <v>404</v>
      </c>
      <c r="P243">
        <f>SUM(COUNTIF(Szolgalati_alkalmak!$AC$4:$AC$8000,$P$1&amp;$N243&amp;$O$2),COUNTIF(Szolgalati_alkalmak!$AC$4:$AC$8000,$P$1&amp;$N243&amp;$O$4))</f>
        <v>0</v>
      </c>
      <c r="Q243">
        <f>SUM(COUNTIF(Szolgalati_alkalmak!$AC$4:$AC$8000,$Q$1&amp;$N243&amp;$O$2),COUNTIF(Szolgalati_alkalmak!$AC$4:$AC$8000,$Q$1&amp;$N243&amp;$O$4))</f>
        <v>0</v>
      </c>
      <c r="R243">
        <f>SUM(COUNTIF(Szolgalati_alkalmak!$AC$4:$AC$8000,$R$1&amp;$N243&amp;$O$2),COUNTIF(Szolgalati_alkalmak!$AC$4:$AC$8000,$R$1&amp;$N243&amp;$O$4))</f>
        <v>0</v>
      </c>
      <c r="S243">
        <f>SUM(COUNTIF(Szolgalati_alkalmak!$AC$4:$AC$8000,$S$1&amp;$N243&amp;$O$2),COUNTIF(Szolgalati_alkalmak!$AC$4:$AC$8000,$S$1&amp;$N243&amp;$O$4))</f>
        <v>0</v>
      </c>
      <c r="T243">
        <f>SUM(COUNTIF(Szolgalati_alkalmak!$AC$4:$AC$8000,$T$1&amp;$N243&amp;$O$2),COUNTIF(Szolgalati_alkalmak!$AC$4:$AC$8000,$T$1&amp;$N243&amp;$O$4))</f>
        <v>0</v>
      </c>
      <c r="U243">
        <f>SUM(COUNTIF(Szolgalati_alkalmak!$AC$4:$AC$8000,$U$1&amp;$N243&amp;$O$2),COUNTIF(Szolgalati_alkalmak!$AC$4:$AC$8000,$U$1&amp;$N243&amp;$O$4))</f>
        <v>0</v>
      </c>
      <c r="V243">
        <f>SUM(COUNTIF(Szolgalati_alkalmak!$AC$4:$AC$8000,$V$1&amp;$N243&amp;$O$2),COUNTIF(Szolgalati_alkalmak!$AC$4:$AC$8000,$V$1&amp;$N243&amp;$O$4))</f>
        <v>0</v>
      </c>
      <c r="W243">
        <f>SUM(COUNTIF(Szolgalati_alkalmak!$AC$4:$AC$8000,$W$1&amp;$N243&amp;$O$2),COUNTIF(Szolgalati_alkalmak!$AC$4:$AC$8000,$W$1&amp;$N243&amp;$O$4))</f>
        <v>0</v>
      </c>
      <c r="X243">
        <f>SUM(COUNTIF(Szolgalati_alkalmak!$AC$4:$AC$8000,$X$1&amp;$N243&amp;$O$2),COUNTIF(Szolgalati_alkalmak!$AC$4:$AC$8000,$X$1&amp;$N243&amp;$O$4))</f>
        <v>0</v>
      </c>
      <c r="Y243">
        <f>SUM(COUNTIF(Szolgalati_alkalmak!$AC$4:$AC$8000,$Y$1&amp;$N243&amp;$O$2),COUNTIF(Szolgalati_alkalmak!$AC$4:$AC$8000,$Y$1&amp;$N243&amp;$O$4))</f>
        <v>0</v>
      </c>
    </row>
    <row r="244" spans="1:25" hidden="1" x14ac:dyDescent="0.25">
      <c r="M244" t="s">
        <v>365</v>
      </c>
      <c r="N244" t="s">
        <v>405</v>
      </c>
      <c r="P244">
        <f>SUM(COUNTIF(Szolgalati_alkalmak!$AC$4:$AC$8000,$P$1&amp;$N244),COUNTIF(Szolgalati_alkalmak!$AC$4:$AC$8000,$P$1&amp;$N244&amp;$O$3))</f>
        <v>0</v>
      </c>
      <c r="Q244">
        <f>SUM(COUNTIF(Szolgalati_alkalmak!$AC$4:$AC$8000,$Q$1&amp;$N244),COUNTIF(Szolgalati_alkalmak!$AC$4:$AC$8000,$Q$1&amp;$N244&amp;$O$3))</f>
        <v>0</v>
      </c>
      <c r="R244">
        <f>SUM(COUNTIF(Szolgalati_alkalmak!$AC$4:$AC$8000,$R$1&amp;$N244),COUNTIF(Szolgalati_alkalmak!$AC$4:$AC$8000,$R$1&amp;$N244&amp;$O$3))</f>
        <v>0</v>
      </c>
      <c r="S244">
        <f>SUM(COUNTIF(Szolgalati_alkalmak!$AC$4:$AC$8000,$S$1&amp;$N244),COUNTIF(Szolgalati_alkalmak!$AC$4:$AC$8000,$S$1&amp;$N244&amp;$O$3))</f>
        <v>0</v>
      </c>
      <c r="T244">
        <f>SUM(COUNTIF(Szolgalati_alkalmak!$AC$4:$AC$8000,$T$1&amp;$N244),COUNTIF(Szolgalati_alkalmak!$AC$4:$AC$8000,$T$1&amp;$N244&amp;$O$3))</f>
        <v>0</v>
      </c>
      <c r="U244">
        <f>SUM(COUNTIF(Szolgalati_alkalmak!$AC$4:$AC$8000,$U$1&amp;$N244),COUNTIF(Szolgalati_alkalmak!$AC$4:$AC$8000,$U$1&amp;$N244&amp;$O$3))</f>
        <v>0</v>
      </c>
      <c r="V244">
        <f>SUM(COUNTIF(Szolgalati_alkalmak!$AC$4:$AC$8000,$V$1&amp;$N244),COUNTIF(Szolgalati_alkalmak!$AC$4:$AC$8000,$V$1&amp;$N244&amp;$O$3))</f>
        <v>0</v>
      </c>
      <c r="W244">
        <f>SUM(COUNTIF(Szolgalati_alkalmak!$AC$4:$AC$8000,$W$1&amp;$N244),COUNTIF(Szolgalati_alkalmak!$AC$4:$AC$8000,$W$1&amp;$N244&amp;$O$3))</f>
        <v>0</v>
      </c>
      <c r="X244">
        <f>SUM(COUNTIF(Szolgalati_alkalmak!$AC$4:$AC$8000,$X$1&amp;$N244),COUNTIF(Szolgalati_alkalmak!$AC$4:$AC$8000,$X$1&amp;$N244&amp;$O$3))</f>
        <v>0</v>
      </c>
      <c r="Y244">
        <f>SUM(COUNTIF(Szolgalati_alkalmak!$AC$4:$AC$8000,$Y$1&amp;$N244),COUNTIF(Szolgalati_alkalmak!$AC$4:$AC$8000,$Y$1&amp;$N244&amp;$O$3))</f>
        <v>0</v>
      </c>
    </row>
    <row r="245" spans="1:25" hidden="1" x14ac:dyDescent="0.25">
      <c r="M245" t="s">
        <v>366</v>
      </c>
      <c r="N245" t="s">
        <v>405</v>
      </c>
      <c r="P245">
        <f>SUM(COUNTIF(Szolgalati_alkalmak!$AC$4:$AC$8000,$P$1&amp;$N245&amp;$O$2),COUNTIF(Szolgalati_alkalmak!$AC$4:$AC$8000,$P$1&amp;$N245&amp;$O$4))</f>
        <v>0</v>
      </c>
      <c r="Q245">
        <f>SUM(COUNTIF(Szolgalati_alkalmak!$AC$4:$AC$8000,$Q$1&amp;$N245&amp;$O$2),COUNTIF(Szolgalati_alkalmak!$AC$4:$AC$8000,$Q$1&amp;$N245&amp;$O$4))</f>
        <v>0</v>
      </c>
      <c r="R245">
        <f>SUM(COUNTIF(Szolgalati_alkalmak!$AC$4:$AC$8000,$R$1&amp;$N245&amp;$O$2),COUNTIF(Szolgalati_alkalmak!$AC$4:$AC$8000,$R$1&amp;$N245&amp;$O$4))</f>
        <v>0</v>
      </c>
      <c r="S245">
        <f>SUM(COUNTIF(Szolgalati_alkalmak!$AC$4:$AC$8000,$S$1&amp;$N245&amp;$O$2),COUNTIF(Szolgalati_alkalmak!$AC$4:$AC$8000,$S$1&amp;$N245&amp;$O$4))</f>
        <v>0</v>
      </c>
      <c r="T245">
        <f>SUM(COUNTIF(Szolgalati_alkalmak!$AC$4:$AC$8000,$T$1&amp;$N245&amp;$O$2),COUNTIF(Szolgalati_alkalmak!$AC$4:$AC$8000,$T$1&amp;$N245&amp;$O$4))</f>
        <v>0</v>
      </c>
      <c r="U245">
        <f>SUM(COUNTIF(Szolgalati_alkalmak!$AC$4:$AC$8000,$U$1&amp;$N245&amp;$O$2),COUNTIF(Szolgalati_alkalmak!$AC$4:$AC$8000,$U$1&amp;$N245&amp;$O$4))</f>
        <v>0</v>
      </c>
      <c r="V245">
        <f>SUM(COUNTIF(Szolgalati_alkalmak!$AC$4:$AC$8000,$V$1&amp;$N245&amp;$O$2),COUNTIF(Szolgalati_alkalmak!$AC$4:$AC$8000,$V$1&amp;$N245&amp;$O$4))</f>
        <v>0</v>
      </c>
      <c r="W245">
        <f>SUM(COUNTIF(Szolgalati_alkalmak!$AC$4:$AC$8000,$W$1&amp;$N245&amp;$O$2),COUNTIF(Szolgalati_alkalmak!$AC$4:$AC$8000,$W$1&amp;$N245&amp;$O$4))</f>
        <v>0</v>
      </c>
      <c r="X245">
        <f>SUM(COUNTIF(Szolgalati_alkalmak!$AC$4:$AC$8000,$X$1&amp;$N245&amp;$O$2),COUNTIF(Szolgalati_alkalmak!$AC$4:$AC$8000,$X$1&amp;$N245&amp;$O$4))</f>
        <v>0</v>
      </c>
      <c r="Y245">
        <f>SUM(COUNTIF(Szolgalati_alkalmak!$AC$4:$AC$8000,$Y$1&amp;$N245&amp;$O$2),COUNTIF(Szolgalati_alkalmak!$AC$4:$AC$8000,$Y$1&amp;$N245&amp;$O$4))</f>
        <v>0</v>
      </c>
    </row>
    <row r="246" spans="1:25" hidden="1" x14ac:dyDescent="0.25">
      <c r="M246" t="s">
        <v>365</v>
      </c>
      <c r="N246" t="s">
        <v>406</v>
      </c>
      <c r="P246">
        <f>SUM(COUNTIF(Szolgalati_alkalmak!$AC$4:$AC$8000,$P$1&amp;$N246),COUNTIF(Szolgalati_alkalmak!$AC$4:$AC$8000,$P$1&amp;$N246&amp;$O$3))</f>
        <v>0</v>
      </c>
      <c r="Q246">
        <f>SUM(COUNTIF(Szolgalati_alkalmak!$AC$4:$AC$8000,$Q$1&amp;$N246),COUNTIF(Szolgalati_alkalmak!$AC$4:$AC$8000,$Q$1&amp;$N246&amp;$O$3))</f>
        <v>0</v>
      </c>
      <c r="R246">
        <f>SUM(COUNTIF(Szolgalati_alkalmak!$AC$4:$AC$8000,$R$1&amp;$N246),COUNTIF(Szolgalati_alkalmak!$AC$4:$AC$8000,$R$1&amp;$N246&amp;$O$3))</f>
        <v>0</v>
      </c>
      <c r="S246">
        <f>SUM(COUNTIF(Szolgalati_alkalmak!$AC$4:$AC$8000,$S$1&amp;$N246),COUNTIF(Szolgalati_alkalmak!$AC$4:$AC$8000,$S$1&amp;$N246&amp;$O$3))</f>
        <v>0</v>
      </c>
      <c r="T246">
        <f>SUM(COUNTIF(Szolgalati_alkalmak!$AC$4:$AC$8000,$T$1&amp;$N246),COUNTIF(Szolgalati_alkalmak!$AC$4:$AC$8000,$T$1&amp;$N246&amp;$O$3))</f>
        <v>0</v>
      </c>
      <c r="U246">
        <f>SUM(COUNTIF(Szolgalati_alkalmak!$AC$4:$AC$8000,$U$1&amp;$N246),COUNTIF(Szolgalati_alkalmak!$AC$4:$AC$8000,$U$1&amp;$N246&amp;$O$3))</f>
        <v>0</v>
      </c>
      <c r="V246">
        <f>SUM(COUNTIF(Szolgalati_alkalmak!$AC$4:$AC$8000,$V$1&amp;$N246),COUNTIF(Szolgalati_alkalmak!$AC$4:$AC$8000,$V$1&amp;$N246&amp;$O$3))</f>
        <v>0</v>
      </c>
      <c r="W246">
        <f>SUM(COUNTIF(Szolgalati_alkalmak!$AC$4:$AC$8000,$W$1&amp;$N246),COUNTIF(Szolgalati_alkalmak!$AC$4:$AC$8000,$W$1&amp;$N246&amp;$O$3))</f>
        <v>0</v>
      </c>
      <c r="X246">
        <f>SUM(COUNTIF(Szolgalati_alkalmak!$AC$4:$AC$8000,$X$1&amp;$N246),COUNTIF(Szolgalati_alkalmak!$AC$4:$AC$8000,$X$1&amp;$N246&amp;$O$3))</f>
        <v>0</v>
      </c>
      <c r="Y246">
        <f>SUM(COUNTIF(Szolgalati_alkalmak!$AC$4:$AC$8000,$Y$1&amp;$N246),COUNTIF(Szolgalati_alkalmak!$AC$4:$AC$8000,$Y$1&amp;$N246&amp;$O$3))</f>
        <v>0</v>
      </c>
    </row>
    <row r="247" spans="1:25" hidden="1" x14ac:dyDescent="0.25">
      <c r="A247" s="1" t="s">
        <v>276</v>
      </c>
      <c r="M247" t="s">
        <v>366</v>
      </c>
      <c r="N247" t="s">
        <v>406</v>
      </c>
      <c r="P247">
        <f>SUM(COUNTIF(Szolgalati_alkalmak!$AC$4:$AC$8000,$P$1&amp;$N247&amp;$O$2),COUNTIF(Szolgalati_alkalmak!$AC$4:$AC$8000,$P$1&amp;$N247&amp;$O$4))</f>
        <v>0</v>
      </c>
      <c r="Q247">
        <f>SUM(COUNTIF(Szolgalati_alkalmak!$AC$4:$AC$8000,$Q$1&amp;$N247&amp;$O$2),COUNTIF(Szolgalati_alkalmak!$AC$4:$AC$8000,$Q$1&amp;$N247&amp;$O$4))</f>
        <v>0</v>
      </c>
      <c r="R247">
        <f>SUM(COUNTIF(Szolgalati_alkalmak!$AC$4:$AC$8000,$R$1&amp;$N247&amp;$O$2),COUNTIF(Szolgalati_alkalmak!$AC$4:$AC$8000,$R$1&amp;$N247&amp;$O$4))</f>
        <v>0</v>
      </c>
      <c r="S247">
        <f>SUM(COUNTIF(Szolgalati_alkalmak!$AC$4:$AC$8000,$S$1&amp;$N247&amp;$O$2),COUNTIF(Szolgalati_alkalmak!$AC$4:$AC$8000,$S$1&amp;$N247&amp;$O$4))</f>
        <v>0</v>
      </c>
      <c r="T247">
        <f>SUM(COUNTIF(Szolgalati_alkalmak!$AC$4:$AC$8000,$T$1&amp;$N247&amp;$O$2),COUNTIF(Szolgalati_alkalmak!$AC$4:$AC$8000,$T$1&amp;$N247&amp;$O$4))</f>
        <v>0</v>
      </c>
      <c r="U247">
        <f>SUM(COUNTIF(Szolgalati_alkalmak!$AC$4:$AC$8000,$U$1&amp;$N247&amp;$O$2),COUNTIF(Szolgalati_alkalmak!$AC$4:$AC$8000,$U$1&amp;$N247&amp;$O$4))</f>
        <v>0</v>
      </c>
      <c r="V247">
        <f>SUM(COUNTIF(Szolgalati_alkalmak!$AC$4:$AC$8000,$V$1&amp;$N247&amp;$O$2),COUNTIF(Szolgalati_alkalmak!$AC$4:$AC$8000,$V$1&amp;$N247&amp;$O$4))</f>
        <v>0</v>
      </c>
      <c r="W247">
        <f>SUM(COUNTIF(Szolgalati_alkalmak!$AC$4:$AC$8000,$W$1&amp;$N247&amp;$O$2),COUNTIF(Szolgalati_alkalmak!$AC$4:$AC$8000,$W$1&amp;$N247&amp;$O$4))</f>
        <v>0</v>
      </c>
      <c r="X247">
        <f>SUM(COUNTIF(Szolgalati_alkalmak!$AC$4:$AC$8000,$X$1&amp;$N247&amp;$O$2),COUNTIF(Szolgalati_alkalmak!$AC$4:$AC$8000,$X$1&amp;$N247&amp;$O$4))</f>
        <v>0</v>
      </c>
      <c r="Y247">
        <f>SUM(COUNTIF(Szolgalati_alkalmak!$AC$4:$AC$8000,$Y$1&amp;$N247&amp;$O$2),COUNTIF(Szolgalati_alkalmak!$AC$4:$AC$8000,$Y$1&amp;$N247&amp;$O$4))</f>
        <v>0</v>
      </c>
    </row>
    <row r="248" spans="1:25" hidden="1" x14ac:dyDescent="0.25">
      <c r="A248" s="1" t="s">
        <v>277</v>
      </c>
      <c r="M248" t="s">
        <v>365</v>
      </c>
      <c r="N248" t="s">
        <v>407</v>
      </c>
      <c r="P248">
        <f>SUM(COUNTIF(Szolgalati_alkalmak!$AC$4:$AC$8000,$P$1&amp;$N248),COUNTIF(Szolgalati_alkalmak!$AC$4:$AC$8000,$P$1&amp;$N248&amp;$O$3))</f>
        <v>0</v>
      </c>
      <c r="Q248">
        <f>SUM(COUNTIF(Szolgalati_alkalmak!$AC$4:$AC$8000,$Q$1&amp;$N248),COUNTIF(Szolgalati_alkalmak!$AC$4:$AC$8000,$Q$1&amp;$N248&amp;$O$3))</f>
        <v>0</v>
      </c>
      <c r="R248">
        <f>SUM(COUNTIF(Szolgalati_alkalmak!$AC$4:$AC$8000,$R$1&amp;$N248),COUNTIF(Szolgalati_alkalmak!$AC$4:$AC$8000,$R$1&amp;$N248&amp;$O$3))</f>
        <v>0</v>
      </c>
      <c r="S248">
        <f>SUM(COUNTIF(Szolgalati_alkalmak!$AC$4:$AC$8000,$S$1&amp;$N248),COUNTIF(Szolgalati_alkalmak!$AC$4:$AC$8000,$S$1&amp;$N248&amp;$O$3))</f>
        <v>0</v>
      </c>
      <c r="T248">
        <f>SUM(COUNTIF(Szolgalati_alkalmak!$AC$4:$AC$8000,$T$1&amp;$N248),COUNTIF(Szolgalati_alkalmak!$AC$4:$AC$8000,$T$1&amp;$N248&amp;$O$3))</f>
        <v>0</v>
      </c>
      <c r="U248">
        <f>SUM(COUNTIF(Szolgalati_alkalmak!$AC$4:$AC$8000,$U$1&amp;$N248),COUNTIF(Szolgalati_alkalmak!$AC$4:$AC$8000,$U$1&amp;$N248&amp;$O$3))</f>
        <v>0</v>
      </c>
      <c r="V248">
        <f>SUM(COUNTIF(Szolgalati_alkalmak!$AC$4:$AC$8000,$V$1&amp;$N248),COUNTIF(Szolgalati_alkalmak!$AC$4:$AC$8000,$V$1&amp;$N248&amp;$O$3))</f>
        <v>0</v>
      </c>
      <c r="W248">
        <f>SUM(COUNTIF(Szolgalati_alkalmak!$AC$4:$AC$8000,$W$1&amp;$N248),COUNTIF(Szolgalati_alkalmak!$AC$4:$AC$8000,$W$1&amp;$N248&amp;$O$3))</f>
        <v>0</v>
      </c>
      <c r="X248">
        <f>SUM(COUNTIF(Szolgalati_alkalmak!$AC$4:$AC$8000,$X$1&amp;$N248),COUNTIF(Szolgalati_alkalmak!$AC$4:$AC$8000,$X$1&amp;$N248&amp;$O$3))</f>
        <v>0</v>
      </c>
      <c r="Y248">
        <f>SUM(COUNTIF(Szolgalati_alkalmak!$AC$4:$AC$8000,$Y$1&amp;$N248),COUNTIF(Szolgalati_alkalmak!$AC$4:$AC$8000,$Y$1&amp;$N248&amp;$O$3))</f>
        <v>0</v>
      </c>
    </row>
    <row r="249" spans="1:25" hidden="1" x14ac:dyDescent="0.25">
      <c r="A249" s="1" t="s">
        <v>278</v>
      </c>
      <c r="M249" t="s">
        <v>366</v>
      </c>
      <c r="N249" t="s">
        <v>407</v>
      </c>
      <c r="P249">
        <f>SUM(COUNTIF(Szolgalati_alkalmak!$AC$4:$AC$8000,$P$1&amp;$N249&amp;$O$2),COUNTIF(Szolgalati_alkalmak!$AC$4:$AC$8000,$P$1&amp;$N249&amp;$O$4))</f>
        <v>0</v>
      </c>
      <c r="Q249">
        <f>SUM(COUNTIF(Szolgalati_alkalmak!$AC$4:$AC$8000,$Q$1&amp;$N249&amp;$O$2),COUNTIF(Szolgalati_alkalmak!$AC$4:$AC$8000,$Q$1&amp;$N249&amp;$O$4))</f>
        <v>0</v>
      </c>
      <c r="R249">
        <f>SUM(COUNTIF(Szolgalati_alkalmak!$AC$4:$AC$8000,$R$1&amp;$N249&amp;$O$2),COUNTIF(Szolgalati_alkalmak!$AC$4:$AC$8000,$R$1&amp;$N249&amp;$O$4))</f>
        <v>0</v>
      </c>
      <c r="S249">
        <f>SUM(COUNTIF(Szolgalati_alkalmak!$AC$4:$AC$8000,$S$1&amp;$N249&amp;$O$2),COUNTIF(Szolgalati_alkalmak!$AC$4:$AC$8000,$S$1&amp;$N249&amp;$O$4))</f>
        <v>0</v>
      </c>
      <c r="T249">
        <f>SUM(COUNTIF(Szolgalati_alkalmak!$AC$4:$AC$8000,$T$1&amp;$N249&amp;$O$2),COUNTIF(Szolgalati_alkalmak!$AC$4:$AC$8000,$T$1&amp;$N249&amp;$O$4))</f>
        <v>0</v>
      </c>
      <c r="U249">
        <f>SUM(COUNTIF(Szolgalati_alkalmak!$AC$4:$AC$8000,$U$1&amp;$N249&amp;$O$2),COUNTIF(Szolgalati_alkalmak!$AC$4:$AC$8000,$U$1&amp;$N249&amp;$O$4))</f>
        <v>0</v>
      </c>
      <c r="V249">
        <f>SUM(COUNTIF(Szolgalati_alkalmak!$AC$4:$AC$8000,$V$1&amp;$N249&amp;$O$2),COUNTIF(Szolgalati_alkalmak!$AC$4:$AC$8000,$V$1&amp;$N249&amp;$O$4))</f>
        <v>0</v>
      </c>
      <c r="W249">
        <f>SUM(COUNTIF(Szolgalati_alkalmak!$AC$4:$AC$8000,$W$1&amp;$N249&amp;$O$2),COUNTIF(Szolgalati_alkalmak!$AC$4:$AC$8000,$W$1&amp;$N249&amp;$O$4))</f>
        <v>0</v>
      </c>
      <c r="X249">
        <f>SUM(COUNTIF(Szolgalati_alkalmak!$AC$4:$AC$8000,$X$1&amp;$N249&amp;$O$2),COUNTIF(Szolgalati_alkalmak!$AC$4:$AC$8000,$X$1&amp;$N249&amp;$O$4))</f>
        <v>0</v>
      </c>
      <c r="Y249">
        <f>SUM(COUNTIF(Szolgalati_alkalmak!$AC$4:$AC$8000,$Y$1&amp;$N249&amp;$O$2),COUNTIF(Szolgalati_alkalmak!$AC$4:$AC$8000,$Y$1&amp;$N249&amp;$O$4))</f>
        <v>0</v>
      </c>
    </row>
    <row r="250" spans="1:25" hidden="1" x14ac:dyDescent="0.25">
      <c r="A250" s="1" t="s">
        <v>352</v>
      </c>
      <c r="M250" t="s">
        <v>365</v>
      </c>
      <c r="N250" t="s">
        <v>408</v>
      </c>
      <c r="P250">
        <f>SUM(COUNTIF(Szolgalati_alkalmak!$AC$4:$AC$8000,$P$1&amp;$N250),COUNTIF(Szolgalati_alkalmak!$AC$4:$AC$8000,$P$1&amp;$N250&amp;$O$3))</f>
        <v>0</v>
      </c>
      <c r="Q250">
        <f>SUM(COUNTIF(Szolgalati_alkalmak!$AC$4:$AC$8000,$Q$1&amp;$N250),COUNTIF(Szolgalati_alkalmak!$AC$4:$AC$8000,$Q$1&amp;$N250&amp;$O$3))</f>
        <v>0</v>
      </c>
      <c r="R250">
        <f>SUM(COUNTIF(Szolgalati_alkalmak!$AC$4:$AC$8000,$R$1&amp;$N250),COUNTIF(Szolgalati_alkalmak!$AC$4:$AC$8000,$R$1&amp;$N250&amp;$O$3))</f>
        <v>0</v>
      </c>
      <c r="S250">
        <f>SUM(COUNTIF(Szolgalati_alkalmak!$AC$4:$AC$8000,$S$1&amp;$N250),COUNTIF(Szolgalati_alkalmak!$AC$4:$AC$8000,$S$1&amp;$N250&amp;$O$3))</f>
        <v>0</v>
      </c>
      <c r="T250">
        <f>SUM(COUNTIF(Szolgalati_alkalmak!$AC$4:$AC$8000,$T$1&amp;$N250),COUNTIF(Szolgalati_alkalmak!$AC$4:$AC$8000,$T$1&amp;$N250&amp;$O$3))</f>
        <v>0</v>
      </c>
      <c r="U250">
        <f>SUM(COUNTIF(Szolgalati_alkalmak!$AC$4:$AC$8000,$U$1&amp;$N250),COUNTIF(Szolgalati_alkalmak!$AC$4:$AC$8000,$U$1&amp;$N250&amp;$O$3))</f>
        <v>0</v>
      </c>
      <c r="V250">
        <f>SUM(COUNTIF(Szolgalati_alkalmak!$AC$4:$AC$8000,$V$1&amp;$N250),COUNTIF(Szolgalati_alkalmak!$AC$4:$AC$8000,$V$1&amp;$N250&amp;$O$3))</f>
        <v>0</v>
      </c>
      <c r="W250">
        <f>SUM(COUNTIF(Szolgalati_alkalmak!$AC$4:$AC$8000,$W$1&amp;$N250),COUNTIF(Szolgalati_alkalmak!$AC$4:$AC$8000,$W$1&amp;$N250&amp;$O$3))</f>
        <v>0</v>
      </c>
      <c r="X250">
        <f>SUM(COUNTIF(Szolgalati_alkalmak!$AC$4:$AC$8000,$X$1&amp;$N250),COUNTIF(Szolgalati_alkalmak!$AC$4:$AC$8000,$X$1&amp;$N250&amp;$O$3))</f>
        <v>0</v>
      </c>
      <c r="Y250">
        <f>SUM(COUNTIF(Szolgalati_alkalmak!$AC$4:$AC$8000,$Y$1&amp;$N250),COUNTIF(Szolgalati_alkalmak!$AC$4:$AC$8000,$Y$1&amp;$N250&amp;$O$3))</f>
        <v>0</v>
      </c>
    </row>
    <row r="251" spans="1:25" hidden="1" x14ac:dyDescent="0.25">
      <c r="A251" s="1" t="s">
        <v>353</v>
      </c>
      <c r="M251" t="s">
        <v>366</v>
      </c>
      <c r="N251" t="s">
        <v>408</v>
      </c>
      <c r="P251">
        <f>SUM(COUNTIF(Szolgalati_alkalmak!$AC$4:$AC$8000,$P$1&amp;$N251&amp;$O$2),COUNTIF(Szolgalati_alkalmak!$AC$4:$AC$8000,$P$1&amp;$N251&amp;$O$4))</f>
        <v>0</v>
      </c>
      <c r="Q251">
        <f>SUM(COUNTIF(Szolgalati_alkalmak!$AC$4:$AC$8000,$Q$1&amp;$N251&amp;$O$2),COUNTIF(Szolgalati_alkalmak!$AC$4:$AC$8000,$Q$1&amp;$N251&amp;$O$4))</f>
        <v>0</v>
      </c>
      <c r="R251">
        <f>SUM(COUNTIF(Szolgalati_alkalmak!$AC$4:$AC$8000,$R$1&amp;$N251&amp;$O$2),COUNTIF(Szolgalati_alkalmak!$AC$4:$AC$8000,$R$1&amp;$N251&amp;$O$4))</f>
        <v>0</v>
      </c>
      <c r="S251">
        <f>SUM(COUNTIF(Szolgalati_alkalmak!$AC$4:$AC$8000,$S$1&amp;$N251&amp;$O$2),COUNTIF(Szolgalati_alkalmak!$AC$4:$AC$8000,$S$1&amp;$N251&amp;$O$4))</f>
        <v>0</v>
      </c>
      <c r="T251">
        <f>SUM(COUNTIF(Szolgalati_alkalmak!$AC$4:$AC$8000,$T$1&amp;$N251&amp;$O$2),COUNTIF(Szolgalati_alkalmak!$AC$4:$AC$8000,$T$1&amp;$N251&amp;$O$4))</f>
        <v>0</v>
      </c>
      <c r="U251">
        <f>SUM(COUNTIF(Szolgalati_alkalmak!$AC$4:$AC$8000,$U$1&amp;$N251&amp;$O$2),COUNTIF(Szolgalati_alkalmak!$AC$4:$AC$8000,$U$1&amp;$N251&amp;$O$4))</f>
        <v>0</v>
      </c>
      <c r="V251">
        <f>SUM(COUNTIF(Szolgalati_alkalmak!$AC$4:$AC$8000,$V$1&amp;$N251&amp;$O$2),COUNTIF(Szolgalati_alkalmak!$AC$4:$AC$8000,$V$1&amp;$N251&amp;$O$4))</f>
        <v>0</v>
      </c>
      <c r="W251">
        <f>SUM(COUNTIF(Szolgalati_alkalmak!$AC$4:$AC$8000,$W$1&amp;$N251&amp;$O$2),COUNTIF(Szolgalati_alkalmak!$AC$4:$AC$8000,$W$1&amp;$N251&amp;$O$4))</f>
        <v>0</v>
      </c>
      <c r="X251">
        <f>SUM(COUNTIF(Szolgalati_alkalmak!$AC$4:$AC$8000,$X$1&amp;$N251&amp;$O$2),COUNTIF(Szolgalati_alkalmak!$AC$4:$AC$8000,$X$1&amp;$N251&amp;$O$4))</f>
        <v>0</v>
      </c>
      <c r="Y251">
        <f>SUM(COUNTIF(Szolgalati_alkalmak!$AC$4:$AC$8000,$Y$1&amp;$N251&amp;$O$2),COUNTIF(Szolgalati_alkalmak!$AC$4:$AC$8000,$Y$1&amp;$N251&amp;$O$4))</f>
        <v>0</v>
      </c>
    </row>
    <row r="252" spans="1:25" hidden="1" x14ac:dyDescent="0.25">
      <c r="A252" s="1" t="s">
        <v>354</v>
      </c>
      <c r="M252" t="s">
        <v>365</v>
      </c>
      <c r="N252" t="s">
        <v>409</v>
      </c>
      <c r="P252">
        <f>SUM(COUNTIF(Szolgalati_alkalmak!$AC$4:$AC$8000,$P$1&amp;$N252),COUNTIF(Szolgalati_alkalmak!$AC$4:$AC$8000,$P$1&amp;$N252&amp;$O$3))</f>
        <v>0</v>
      </c>
      <c r="Q252">
        <f>SUM(COUNTIF(Szolgalati_alkalmak!$AC$4:$AC$8000,$Q$1&amp;$N252),COUNTIF(Szolgalati_alkalmak!$AC$4:$AC$8000,$Q$1&amp;$N252&amp;$O$3))</f>
        <v>0</v>
      </c>
      <c r="R252">
        <f>SUM(COUNTIF(Szolgalati_alkalmak!$AC$4:$AC$8000,$R$1&amp;$N252),COUNTIF(Szolgalati_alkalmak!$AC$4:$AC$8000,$R$1&amp;$N252&amp;$O$3))</f>
        <v>0</v>
      </c>
      <c r="S252">
        <f>SUM(COUNTIF(Szolgalati_alkalmak!$AC$4:$AC$8000,$S$1&amp;$N252),COUNTIF(Szolgalati_alkalmak!$AC$4:$AC$8000,$S$1&amp;$N252&amp;$O$3))</f>
        <v>0</v>
      </c>
      <c r="T252">
        <f>SUM(COUNTIF(Szolgalati_alkalmak!$AC$4:$AC$8000,$T$1&amp;$N252),COUNTIF(Szolgalati_alkalmak!$AC$4:$AC$8000,$T$1&amp;$N252&amp;$O$3))</f>
        <v>0</v>
      </c>
      <c r="U252">
        <f>SUM(COUNTIF(Szolgalati_alkalmak!$AC$4:$AC$8000,$U$1&amp;$N252),COUNTIF(Szolgalati_alkalmak!$AC$4:$AC$8000,$U$1&amp;$N252&amp;$O$3))</f>
        <v>0</v>
      </c>
      <c r="V252">
        <f>SUM(COUNTIF(Szolgalati_alkalmak!$AC$4:$AC$8000,$V$1&amp;$N252),COUNTIF(Szolgalati_alkalmak!$AC$4:$AC$8000,$V$1&amp;$N252&amp;$O$3))</f>
        <v>0</v>
      </c>
      <c r="W252">
        <f>SUM(COUNTIF(Szolgalati_alkalmak!$AC$4:$AC$8000,$W$1&amp;$N252),COUNTIF(Szolgalati_alkalmak!$AC$4:$AC$8000,$W$1&amp;$N252&amp;$O$3))</f>
        <v>0</v>
      </c>
      <c r="X252">
        <f>SUM(COUNTIF(Szolgalati_alkalmak!$AC$4:$AC$8000,$X$1&amp;$N252),COUNTIF(Szolgalati_alkalmak!$AC$4:$AC$8000,$X$1&amp;$N252&amp;$O$3))</f>
        <v>0</v>
      </c>
      <c r="Y252">
        <f>SUM(COUNTIF(Szolgalati_alkalmak!$AC$4:$AC$8000,$Y$1&amp;$N252),COUNTIF(Szolgalati_alkalmak!$AC$4:$AC$8000,$Y$1&amp;$N252&amp;$O$3))</f>
        <v>0</v>
      </c>
    </row>
    <row r="253" spans="1:25" hidden="1" x14ac:dyDescent="0.25">
      <c r="A253" s="1" t="s">
        <v>355</v>
      </c>
      <c r="M253" t="s">
        <v>366</v>
      </c>
      <c r="N253" t="s">
        <v>409</v>
      </c>
      <c r="P253">
        <f>SUM(COUNTIF(Szolgalati_alkalmak!$AC$4:$AC$8000,$P$1&amp;$N253&amp;$O$2),COUNTIF(Szolgalati_alkalmak!$AC$4:$AC$8000,$P$1&amp;$N253&amp;$O$4))</f>
        <v>0</v>
      </c>
      <c r="Q253">
        <f>SUM(COUNTIF(Szolgalati_alkalmak!$AC$4:$AC$8000,$Q$1&amp;$N253&amp;$O$2),COUNTIF(Szolgalati_alkalmak!$AC$4:$AC$8000,$Q$1&amp;$N253&amp;$O$4))</f>
        <v>0</v>
      </c>
      <c r="R253">
        <f>SUM(COUNTIF(Szolgalati_alkalmak!$AC$4:$AC$8000,$R$1&amp;$N253&amp;$O$2),COUNTIF(Szolgalati_alkalmak!$AC$4:$AC$8000,$R$1&amp;$N253&amp;$O$4))</f>
        <v>0</v>
      </c>
      <c r="S253">
        <f>SUM(COUNTIF(Szolgalati_alkalmak!$AC$4:$AC$8000,$S$1&amp;$N253&amp;$O$2),COUNTIF(Szolgalati_alkalmak!$AC$4:$AC$8000,$S$1&amp;$N253&amp;$O$4))</f>
        <v>0</v>
      </c>
      <c r="T253">
        <f>SUM(COUNTIF(Szolgalati_alkalmak!$AC$4:$AC$8000,$T$1&amp;$N253&amp;$O$2),COUNTIF(Szolgalati_alkalmak!$AC$4:$AC$8000,$T$1&amp;$N253&amp;$O$4))</f>
        <v>0</v>
      </c>
      <c r="U253">
        <f>SUM(COUNTIF(Szolgalati_alkalmak!$AC$4:$AC$8000,$U$1&amp;$N253&amp;$O$2),COUNTIF(Szolgalati_alkalmak!$AC$4:$AC$8000,$U$1&amp;$N253&amp;$O$4))</f>
        <v>0</v>
      </c>
      <c r="V253">
        <f>SUM(COUNTIF(Szolgalati_alkalmak!$AC$4:$AC$8000,$V$1&amp;$N253&amp;$O$2),COUNTIF(Szolgalati_alkalmak!$AC$4:$AC$8000,$V$1&amp;$N253&amp;$O$4))</f>
        <v>0</v>
      </c>
      <c r="W253">
        <f>SUM(COUNTIF(Szolgalati_alkalmak!$AC$4:$AC$8000,$W$1&amp;$N253&amp;$O$2),COUNTIF(Szolgalati_alkalmak!$AC$4:$AC$8000,$W$1&amp;$N253&amp;$O$4))</f>
        <v>0</v>
      </c>
      <c r="X253">
        <f>SUM(COUNTIF(Szolgalati_alkalmak!$AC$4:$AC$8000,$X$1&amp;$N253&amp;$O$2),COUNTIF(Szolgalati_alkalmak!$AC$4:$AC$8000,$X$1&amp;$N253&amp;$O$4))</f>
        <v>0</v>
      </c>
      <c r="Y253">
        <f>SUM(COUNTIF(Szolgalati_alkalmak!$AC$4:$AC$8000,$Y$1&amp;$N253&amp;$O$2),COUNTIF(Szolgalati_alkalmak!$AC$4:$AC$8000,$Y$1&amp;$N253&amp;$O$4))</f>
        <v>0</v>
      </c>
    </row>
    <row r="255" spans="1:25" hidden="1" x14ac:dyDescent="0.25">
      <c r="A255" s="1" t="s">
        <v>280</v>
      </c>
      <c r="N255" t="s">
        <v>391</v>
      </c>
      <c r="P255">
        <f>SUM(COUNTIF(Szolgalati_alkalmak!$AC$4:$AC$8000,$P$1&amp;$N255),COUNTIF(Szolgalati_alkalmak!$AC$4:$AC$8000,$P$1&amp;$N255&amp;$O$2),COUNTIF(Szolgalati_alkalmak!$AC$4:$AC$8000,$P$1&amp;$N255&amp;$O$3),COUNTIF(Szolgalati_alkalmak!$AC$4:$AC$8000,$P$1&amp;$N255&amp;$O$4))</f>
        <v>0</v>
      </c>
      <c r="Q255">
        <f>SUM(COUNTIF(Szolgalati_alkalmak!$AC$4:$AC$8000,$Q$1&amp;$N255),COUNTIF(Szolgalati_alkalmak!$AC$4:$AC$8000,$Q$1&amp;$N255&amp;$O$2),COUNTIF(Szolgalati_alkalmak!$AC$4:$AC$8000,$Q$1&amp;$N255&amp;$O$3),COUNTIF(Szolgalati_alkalmak!$AC$4:$AC$8000,$Q$1&amp;$N255&amp;$O$4))</f>
        <v>0</v>
      </c>
      <c r="R255">
        <f>SUM(COUNTIF(Szolgalati_alkalmak!$AC$4:$AC$8000,$R$1&amp;$N255),COUNTIF(Szolgalati_alkalmak!$AC$4:$AC$8000,$R$1&amp;$N255&amp;$O$2),COUNTIF(Szolgalati_alkalmak!$AC$4:$AC$8000,$R$1&amp;$N255&amp;$O$3),COUNTIF(Szolgalati_alkalmak!$AC$4:$AC$8000,$R$1&amp;$N255&amp;$O$4))</f>
        <v>0</v>
      </c>
      <c r="S255">
        <f>SUM(COUNTIF(Szolgalati_alkalmak!$AC$4:$AC$8000,$S$1&amp;$N255),COUNTIF(Szolgalati_alkalmak!$AC$4:$AC$8000,$S$1&amp;$N255&amp;$O$2),COUNTIF(Szolgalati_alkalmak!$AC$4:$AC$8000,$S$1&amp;$N255&amp;$O$3),COUNTIF(Szolgalati_alkalmak!$AC$4:$AC$8000,$S$1&amp;$N255&amp;$O$4))</f>
        <v>0</v>
      </c>
      <c r="T255">
        <f>SUM(COUNTIF(Szolgalati_alkalmak!$AC$4:$AC$8000,$T$1&amp;$N255),COUNTIF(Szolgalati_alkalmak!$AC$4:$AC$8000,$T$1&amp;$N255&amp;$O$2),COUNTIF(Szolgalati_alkalmak!$AC$4:$AC$8000,$T$1&amp;$N255&amp;$O$3),COUNTIF(Szolgalati_alkalmak!$AC$4:$AC$8000,$T$1&amp;$N255&amp;$O$4))</f>
        <v>0</v>
      </c>
      <c r="U255">
        <f>SUM(COUNTIF(Szolgalati_alkalmak!$AC$4:$AC$8000,$U$1&amp;$N255),COUNTIF(Szolgalati_alkalmak!$AC$4:$AC$8000,$U$1&amp;$N255&amp;$O$2),COUNTIF(Szolgalati_alkalmak!$AC$4:$AC$8000,$U$1&amp;$N255&amp;$O$3),COUNTIF(Szolgalati_alkalmak!$AC$4:$AC$8000,$U$1&amp;$N255&amp;$O$4))</f>
        <v>0</v>
      </c>
      <c r="V255">
        <f>SUM(COUNTIF(Szolgalati_alkalmak!$AC$4:$AC$8000,$V$1&amp;$N255),COUNTIF(Szolgalati_alkalmak!$AC$4:$AC$8000,$V$1&amp;$N255&amp;$O$2),COUNTIF(Szolgalati_alkalmak!$AC$4:$AC$8000,$V$1&amp;$N255&amp;$O$3),COUNTIF(Szolgalati_alkalmak!$AC$4:$AC$8000,$V$1&amp;$N255&amp;$O$4))</f>
        <v>0</v>
      </c>
      <c r="W255">
        <f>SUM(COUNTIF(Szolgalati_alkalmak!$AC$4:$AC$8000,$W$1&amp;$N255),COUNTIF(Szolgalati_alkalmak!$AC$4:$AC$8000,$W$1&amp;$N255&amp;$O$2),COUNTIF(Szolgalati_alkalmak!$AC$4:$AC$8000,$W$1&amp;$N255&amp;$O$3),COUNTIF(Szolgalati_alkalmak!$AC$4:$AC$8000,$W$1&amp;$N255&amp;$O$4))</f>
        <v>0</v>
      </c>
      <c r="X255">
        <f>SUM(COUNTIF(Szolgalati_alkalmak!$AC$4:$AC$8000,$X$1&amp;$N255),COUNTIF(Szolgalati_alkalmak!$AC$4:$AC$8000,$X$1&amp;$N255&amp;$O$2),COUNTIF(Szolgalati_alkalmak!$AC$4:$AC$8000,$X$1&amp;$N255&amp;$O$3),COUNTIF(Szolgalati_alkalmak!$AC$4:$AC$8000,$X$1&amp;$N255&amp;$O$4))</f>
        <v>0</v>
      </c>
      <c r="Y255">
        <f>SUM(COUNTIF(Szolgalati_alkalmak!$AC$4:$AC$8000,$Y$1&amp;$N255),COUNTIF(Szolgalati_alkalmak!$AC$4:$AC$8000,$Y$1&amp;$N255&amp;$O$2),COUNTIF(Szolgalati_alkalmak!$AC$4:$AC$8000,$Y$1&amp;$N255&amp;$O$3),COUNTIF(Szolgalati_alkalmak!$AC$4:$AC$8000,$Y$1&amp;$N255&amp;$O$4))</f>
        <v>0</v>
      </c>
    </row>
    <row r="256" spans="1:25" hidden="1" x14ac:dyDescent="0.25">
      <c r="A256" s="1" t="s">
        <v>281</v>
      </c>
      <c r="N256" t="s">
        <v>390</v>
      </c>
      <c r="P256">
        <f>SUM(COUNTIF(Szolgalati_alkalmak!$AC$4:$AC$8000,$P$1&amp;$N256),COUNTIF(Szolgalati_alkalmak!$AC$4:$AC$8000,$P$1&amp;$N256&amp;$O$2),COUNTIF(Szolgalati_alkalmak!$AC$4:$AC$8000,$P$1&amp;$N256&amp;$O$3),COUNTIF(Szolgalati_alkalmak!$AC$4:$AC$8000,$P$1&amp;$N256&amp;$O$4))</f>
        <v>0</v>
      </c>
      <c r="Q256">
        <f>SUM(COUNTIF(Szolgalati_alkalmak!$AC$4:$AC$8000,$Q$1&amp;$N256),COUNTIF(Szolgalati_alkalmak!$AC$4:$AC$8000,$Q$1&amp;$N256&amp;$O$2),COUNTIF(Szolgalati_alkalmak!$AC$4:$AC$8000,$Q$1&amp;$N256&amp;$O$3),COUNTIF(Szolgalati_alkalmak!$AC$4:$AC$8000,$Q$1&amp;$N256&amp;$O$4))</f>
        <v>0</v>
      </c>
      <c r="R256">
        <f>SUM(COUNTIF(Szolgalati_alkalmak!$AC$4:$AC$8000,$R$1&amp;$N256),COUNTIF(Szolgalati_alkalmak!$AC$4:$AC$8000,$R$1&amp;$N256&amp;$O$2),COUNTIF(Szolgalati_alkalmak!$AC$4:$AC$8000,$R$1&amp;$N256&amp;$O$3),COUNTIF(Szolgalati_alkalmak!$AC$4:$AC$8000,$R$1&amp;$N256&amp;$O$4))</f>
        <v>0</v>
      </c>
      <c r="S256">
        <f>SUM(COUNTIF(Szolgalati_alkalmak!$AC$4:$AC$8000,$S$1&amp;$N256),COUNTIF(Szolgalati_alkalmak!$AC$4:$AC$8000,$S$1&amp;$N256&amp;$O$2),COUNTIF(Szolgalati_alkalmak!$AC$4:$AC$8000,$S$1&amp;$N256&amp;$O$3),COUNTIF(Szolgalati_alkalmak!$AC$4:$AC$8000,$S$1&amp;$N256&amp;$O$4))</f>
        <v>0</v>
      </c>
      <c r="T256">
        <f>SUM(COUNTIF(Szolgalati_alkalmak!$AC$4:$AC$8000,$T$1&amp;$N256),COUNTIF(Szolgalati_alkalmak!$AC$4:$AC$8000,$T$1&amp;$N256&amp;$O$2),COUNTIF(Szolgalati_alkalmak!$AC$4:$AC$8000,$T$1&amp;$N256&amp;$O$3),COUNTIF(Szolgalati_alkalmak!$AC$4:$AC$8000,$T$1&amp;$N256&amp;$O$4))</f>
        <v>0</v>
      </c>
      <c r="U256">
        <f>SUM(COUNTIF(Szolgalati_alkalmak!$AC$4:$AC$8000,$U$1&amp;$N256),COUNTIF(Szolgalati_alkalmak!$AC$4:$AC$8000,$U$1&amp;$N256&amp;$O$2),COUNTIF(Szolgalati_alkalmak!$AC$4:$AC$8000,$U$1&amp;$N256&amp;$O$3),COUNTIF(Szolgalati_alkalmak!$AC$4:$AC$8000,$U$1&amp;$N256&amp;$O$4))</f>
        <v>0</v>
      </c>
      <c r="V256">
        <f>SUM(COUNTIF(Szolgalati_alkalmak!$AC$4:$AC$8000,$V$1&amp;$N256),COUNTIF(Szolgalati_alkalmak!$AC$4:$AC$8000,$V$1&amp;$N256&amp;$O$2),COUNTIF(Szolgalati_alkalmak!$AC$4:$AC$8000,$V$1&amp;$N256&amp;$O$3),COUNTIF(Szolgalati_alkalmak!$AC$4:$AC$8000,$V$1&amp;$N256&amp;$O$4))</f>
        <v>0</v>
      </c>
      <c r="W256">
        <f>SUM(COUNTIF(Szolgalati_alkalmak!$AC$4:$AC$8000,$W$1&amp;$N256),COUNTIF(Szolgalati_alkalmak!$AC$4:$AC$8000,$W$1&amp;$N256&amp;$O$2),COUNTIF(Szolgalati_alkalmak!$AC$4:$AC$8000,$W$1&amp;$N256&amp;$O$3),COUNTIF(Szolgalati_alkalmak!$AC$4:$AC$8000,$W$1&amp;$N256&amp;$O$4))</f>
        <v>0</v>
      </c>
      <c r="X256">
        <f>SUM(COUNTIF(Szolgalati_alkalmak!$AC$4:$AC$8000,$X$1&amp;$N256),COUNTIF(Szolgalati_alkalmak!$AC$4:$AC$8000,$X$1&amp;$N256&amp;$O$2),COUNTIF(Szolgalati_alkalmak!$AC$4:$AC$8000,$X$1&amp;$N256&amp;$O$3),COUNTIF(Szolgalati_alkalmak!$AC$4:$AC$8000,$X$1&amp;$N256&amp;$O$4))</f>
        <v>0</v>
      </c>
      <c r="Y256">
        <f>SUM(COUNTIF(Szolgalati_alkalmak!$AC$4:$AC$8000,$Y$1&amp;$N256),COUNTIF(Szolgalati_alkalmak!$AC$4:$AC$8000,$Y$1&amp;$N256&amp;$O$2),COUNTIF(Szolgalati_alkalmak!$AC$4:$AC$8000,$Y$1&amp;$N256&amp;$O$3),COUNTIF(Szolgalati_alkalmak!$AC$4:$AC$8000,$Y$1&amp;$N256&amp;$O$4))</f>
        <v>0</v>
      </c>
    </row>
    <row r="257" spans="1:25" hidden="1" x14ac:dyDescent="0.25">
      <c r="A257" s="1" t="s">
        <v>282</v>
      </c>
      <c r="N257" t="s">
        <v>415</v>
      </c>
      <c r="P257">
        <f>SUM(COUNTIF(Szolgalati_alkalmak!$AC$4:$AC$8000,$P$1&amp;$N257),COUNTIF(Szolgalati_alkalmak!$AC$4:$AC$8000,$P$1&amp;$N257&amp;$O$2),COUNTIF(Szolgalati_alkalmak!$AC$4:$AC$8000,$P$1&amp;$N257&amp;$O$3),COUNTIF(Szolgalati_alkalmak!$AC$4:$AC$8000,$P$1&amp;$N257&amp;$O$4))</f>
        <v>0</v>
      </c>
      <c r="Q257">
        <f>SUM(COUNTIF(Szolgalati_alkalmak!$AC$4:$AC$8000,$Q$1&amp;$N257),COUNTIF(Szolgalati_alkalmak!$AC$4:$AC$8000,$Q$1&amp;$N257&amp;$O$2),COUNTIF(Szolgalati_alkalmak!$AC$4:$AC$8000,$Q$1&amp;$N257&amp;$O$3),COUNTIF(Szolgalati_alkalmak!$AC$4:$AC$8000,$Q$1&amp;$N257&amp;$O$4))</f>
        <v>0</v>
      </c>
      <c r="R257">
        <f>SUM(COUNTIF(Szolgalati_alkalmak!$AC$4:$AC$8000,$R$1&amp;$N257),COUNTIF(Szolgalati_alkalmak!$AC$4:$AC$8000,$R$1&amp;$N257&amp;$O$2),COUNTIF(Szolgalati_alkalmak!$AC$4:$AC$8000,$R$1&amp;$N257&amp;$O$3),COUNTIF(Szolgalati_alkalmak!$AC$4:$AC$8000,$R$1&amp;$N257&amp;$O$4))</f>
        <v>0</v>
      </c>
      <c r="S257">
        <f>SUM(COUNTIF(Szolgalati_alkalmak!$AC$4:$AC$8000,$S$1&amp;$N257),COUNTIF(Szolgalati_alkalmak!$AC$4:$AC$8000,$S$1&amp;$N257&amp;$O$2),COUNTIF(Szolgalati_alkalmak!$AC$4:$AC$8000,$S$1&amp;$N257&amp;$O$3),COUNTIF(Szolgalati_alkalmak!$AC$4:$AC$8000,$S$1&amp;$N257&amp;$O$4))</f>
        <v>0</v>
      </c>
      <c r="T257">
        <f>SUM(COUNTIF(Szolgalati_alkalmak!$AC$4:$AC$8000,$T$1&amp;$N257),COUNTIF(Szolgalati_alkalmak!$AC$4:$AC$8000,$T$1&amp;$N257&amp;$O$2),COUNTIF(Szolgalati_alkalmak!$AC$4:$AC$8000,$T$1&amp;$N257&amp;$O$3),COUNTIF(Szolgalati_alkalmak!$AC$4:$AC$8000,$T$1&amp;$N257&amp;$O$4))</f>
        <v>0</v>
      </c>
      <c r="U257">
        <f>SUM(COUNTIF(Szolgalati_alkalmak!$AC$4:$AC$8000,$U$1&amp;$N257),COUNTIF(Szolgalati_alkalmak!$AC$4:$AC$8000,$U$1&amp;$N257&amp;$O$2),COUNTIF(Szolgalati_alkalmak!$AC$4:$AC$8000,$U$1&amp;$N257&amp;$O$3),COUNTIF(Szolgalati_alkalmak!$AC$4:$AC$8000,$U$1&amp;$N257&amp;$O$4))</f>
        <v>0</v>
      </c>
      <c r="V257">
        <f>SUM(COUNTIF(Szolgalati_alkalmak!$AC$4:$AC$8000,$V$1&amp;$N257),COUNTIF(Szolgalati_alkalmak!$AC$4:$AC$8000,$V$1&amp;$N257&amp;$O$2),COUNTIF(Szolgalati_alkalmak!$AC$4:$AC$8000,$V$1&amp;$N257&amp;$O$3),COUNTIF(Szolgalati_alkalmak!$AC$4:$AC$8000,$V$1&amp;$N257&amp;$O$4))</f>
        <v>0</v>
      </c>
      <c r="W257">
        <f>SUM(COUNTIF(Szolgalati_alkalmak!$AC$4:$AC$8000,$W$1&amp;$N257),COUNTIF(Szolgalati_alkalmak!$AC$4:$AC$8000,$W$1&amp;$N257&amp;$O$2),COUNTIF(Szolgalati_alkalmak!$AC$4:$AC$8000,$W$1&amp;$N257&amp;$O$3),COUNTIF(Szolgalati_alkalmak!$AC$4:$AC$8000,$W$1&amp;$N257&amp;$O$4))</f>
        <v>0</v>
      </c>
      <c r="X257">
        <f>SUM(COUNTIF(Szolgalati_alkalmak!$AC$4:$AC$8000,$X$1&amp;$N257),COUNTIF(Szolgalati_alkalmak!$AC$4:$AC$8000,$X$1&amp;$N257&amp;$O$2),COUNTIF(Szolgalati_alkalmak!$AC$4:$AC$8000,$X$1&amp;$N257&amp;$O$3),COUNTIF(Szolgalati_alkalmak!$AC$4:$AC$8000,$X$1&amp;$N257&amp;$O$4))</f>
        <v>0</v>
      </c>
      <c r="Y257">
        <f>SUM(COUNTIF(Szolgalati_alkalmak!$AC$4:$AC$8000,$Y$1&amp;$N257),COUNTIF(Szolgalati_alkalmak!$AC$4:$AC$8000,$Y$1&amp;$N257&amp;$O$2),COUNTIF(Szolgalati_alkalmak!$AC$4:$AC$8000,$Y$1&amp;$N257&amp;$O$3),COUNTIF(Szolgalati_alkalmak!$AC$4:$AC$8000,$Y$1&amp;$N257&amp;$O$4))</f>
        <v>0</v>
      </c>
    </row>
    <row r="259" spans="1:25" hidden="1" x14ac:dyDescent="0.25">
      <c r="A259" s="1" t="s">
        <v>283</v>
      </c>
    </row>
    <row r="260" spans="1:25" hidden="1" x14ac:dyDescent="0.25">
      <c r="A260" s="1" t="s">
        <v>284</v>
      </c>
    </row>
    <row r="261" spans="1:25" hidden="1" x14ac:dyDescent="0.25">
      <c r="O261" t="s">
        <v>410</v>
      </c>
    </row>
    <row r="262" spans="1:25" hidden="1" x14ac:dyDescent="0.25">
      <c r="O262" t="s">
        <v>410</v>
      </c>
    </row>
    <row r="263" spans="1:25" hidden="1" x14ac:dyDescent="0.25">
      <c r="O263" t="s">
        <v>411</v>
      </c>
    </row>
    <row r="264" spans="1:25" hidden="1" x14ac:dyDescent="0.25">
      <c r="O264" t="s">
        <v>411</v>
      </c>
    </row>
    <row r="265" spans="1:25" hidden="1" x14ac:dyDescent="0.25">
      <c r="O265" t="s">
        <v>412</v>
      </c>
    </row>
    <row r="266" spans="1:25" hidden="1" x14ac:dyDescent="0.25">
      <c r="O266" t="s">
        <v>412</v>
      </c>
    </row>
  </sheetData>
  <sheetProtection algorithmName="SHA-512" hashValue="llwmKovW5ySnq/HSCh2o6hVsv7nT2VfYke390NUnyMAp6f1bH1iam5qIyTpRyt1wfe5UL471Kd5il/5JRtPVAA==" saltValue="Jg39e3Z3wlVuivHv5ZFwmw==" spinCount="100000" sheet="1" formatRows="0"/>
  <mergeCells count="3">
    <mergeCell ref="A211:B211"/>
    <mergeCell ref="A214:B214"/>
    <mergeCell ref="A1:B1"/>
  </mergeCells>
  <dataValidations count="18">
    <dataValidation type="list" allowBlank="1" showInputMessage="1" showErrorMessage="1" promptTitle="Lehet választani" prompt="a főgondnok és gondnok lehetőség között." sqref="B5" xr:uid="{E22C2378-0FC8-45E7-A6BF-290FE8562640}">
      <formula1>$AB$1:$AB$2</formula1>
    </dataValidation>
    <dataValidation type="date" operator="greaterThan" allowBlank="1" showInputMessage="1" showErrorMessage="1" errorTitle="Hiba!" error="Ide csak dátumot lehet írni." sqref="C6:L6 C8:L8" xr:uid="{53993EBA-0AE6-47DD-BC10-E56A5B804854}">
      <formula1>DATE($C$1,1,1)</formula1>
    </dataValidation>
    <dataValidation type="list" allowBlank="1" showInputMessage="1" showErrorMessage="1" errorTitle="Hiba!" error="Használd a lenyílót." sqref="C104:L104" xr:uid="{D6D351E5-1394-4294-B92B-4A8849A02949}">
      <formula1>$A$247:$A$249</formula1>
    </dataValidation>
    <dataValidation type="list" allowBlank="1" showInputMessage="1" showErrorMessage="1" errorTitle="Hiba!" error="A válasz igen vagy nem lehet, használd a lenyílót." sqref="C109:L109" xr:uid="{1156D17B-66E0-42A2-966E-6D67702FA49E}">
      <formula1>$A$250:$A$251</formula1>
    </dataValidation>
    <dataValidation type="list" allowBlank="1" showInputMessage="1" showErrorMessage="1" errorTitle="Hiba!" error="A van és nincs között választhatsz. Használd a lenyílót." sqref="C119:L119 C177:L177 C167:L167 C180:L180" xr:uid="{EDFD58E8-2082-44F2-8C90-4E21D742398B}">
      <formula1>$A$252:$A$253</formula1>
    </dataValidation>
    <dataValidation type="list" allowBlank="1" showInputMessage="1" showErrorMessage="1" errorTitle="Hiba!" error="Használd a lenyílót!" sqref="C124:L124" xr:uid="{C4033991-03A2-43D8-95FB-AC398D7D0174}">
      <formula1>$A$255:$A$257</formula1>
    </dataValidation>
    <dataValidation type="list" allowBlank="1" showInputMessage="1" showErrorMessage="1" errorTitle="Hiba!" error="Igennel, vagy nemmel válaszolhatsz. Haszáld a lenyílót." sqref="C126:L127 C194:L194 C174:L174 C150:L152 C141:L141 C133:L136 C143:L146 C184:L184 C208:L208" xr:uid="{46F20CE0-2DE9-45B7-9752-DE424044DA98}">
      <formula1>$A$250:$A$251</formula1>
    </dataValidation>
    <dataValidation type="list" allowBlank="1" showInputMessage="1" showErrorMessage="1" errorTitle="Hiba!" error="Használd a lenyílót" sqref="C131:L131" xr:uid="{7EFC37D2-177D-46BB-A91B-01EE8B80F94B}">
      <formula1>$A$259:$A$260</formula1>
    </dataValidation>
    <dataValidation type="textLength" operator="lessThanOrEqual" allowBlank="1" showInputMessage="1" showErrorMessage="1" errorTitle="Hiba!" error="Ebbe a cellába max 400 karaktert lehet írni." sqref="C211:L212 C214:L215" xr:uid="{D9F02C73-AF05-419D-A33D-629C80A02F55}">
      <formula1>400</formula1>
    </dataValidation>
    <dataValidation type="list" allowBlank="1" showInputMessage="1" showErrorMessage="1" errorTitle="Hiba!" error="Használd a lenyílót!" sqref="C2" xr:uid="{386CE8D5-015A-47A4-80DC-C2C562FD5CB3}">
      <formula1>$AA$1:$AA$15</formula1>
    </dataValidation>
    <dataValidation type="whole" allowBlank="1" showInputMessage="1" showErrorMessage="1" errorTitle="Hiba!" error="Ide csak természetes egész szám írható." sqref="C37:L49 C51:L62 C21:L22 C24:L35 C12:L19 C160:L166 C89:L89 C93:L97 C99:L99 C101:L103 C110:L113 C115:L116 C107:L108 C168:L172 D189:L189" xr:uid="{F8B908A3-C54A-456A-B56A-FABFEB6BD8D3}">
      <formula1>0</formula1>
      <formula2>9999</formula2>
    </dataValidation>
    <dataValidation type="list" allowBlank="1" showDropDown="1" showInputMessage="1" showErrorMessage="1" errorTitle="Hiba" error="Ebbe a sorba nem kell írni." sqref="C11:D11 C157:M157 C92:M92 C121:M122 C159:M159 C173:M173 C186:M186 C196:M196 C210:M210 C213:M213 C129:M129 C138:M138 C148:M148 C155:M155 C50:M50" xr:uid="{332E8D96-84C8-47B5-8F6D-05CB12D9493E}">
      <mc:AlternateContent xmlns:x12ac="http://schemas.microsoft.com/office/spreadsheetml/2011/1/ac" xmlns:mc="http://schemas.openxmlformats.org/markup-compatibility/2006">
        <mc:Choice Requires="x12ac">
          <x12ac:list>"""qw"""</x12ac:list>
        </mc:Choice>
        <mc:Fallback>
          <formula1>"""qw"""</formula1>
        </mc:Fallback>
      </mc:AlternateContent>
    </dataValidation>
    <dataValidation type="date" operator="greaterThan" allowBlank="1" showInputMessage="1" showErrorMessage="1" errorTitle="Hiba!" error="Ide csak dátumot lehet írni." sqref="C117:L118" xr:uid="{7D641D46-4CD2-46C0-A176-9F3CD50EBD5C}">
      <formula1>1</formula1>
    </dataValidation>
    <dataValidation type="textLength" operator="lessThanOrEqual" allowBlank="1" showInputMessage="1" showErrorMessage="1" errorTitle="Túl hosszú szöveg" error="Próbáld 200 karakter hosszú szövegben megfogalmazni." sqref="C20:L20 C23:L23 C36:L36 C98:L98 C100:L100 C120:L120 C123:L123 C125:L125 C128:L128 C130:L130 C132:L132 C137:L137 C139:L140 C142:L142 C147:L147 C149:L149 C153:L154 C156:L156 C158:L158 C175:L175 C178:L178 C181:L181 C183:L183 C185:L185 C195:L195 C199:L199 C197:L197 C201:L201 C203:L203 C205:L205 C207:L207 C209:L209 C105:L105" xr:uid="{0F0B9E10-551A-4431-8312-574EABD34B96}">
      <formula1>200</formula1>
    </dataValidation>
    <dataValidation type="custom" allowBlank="1" showInputMessage="1" showErrorMessage="1" errorTitle="Hiba!" error="Ide csak  szám írható, legtöbb 1 tizedessel." sqref="C90:L91 C63:L88 C106:L106" xr:uid="{B60CC170-3875-44F6-B3C9-76AA49316A5C}">
      <formula1>C63=ROUND(C63,1)</formula1>
    </dataValidation>
    <dataValidation type="list" allowBlank="1" showInputMessage="1" showErrorMessage="1" sqref="N14:N17 N46:N47 N230:N266 N93:N104 N51:N91 N106 N112" xr:uid="{1918C0FC-CCBC-4E02-B902-39747EEAFC97}">
      <formula1>Szolgalatok</formula1>
    </dataValidation>
    <dataValidation type="list" allowBlank="1" showInputMessage="1" showErrorMessage="1" sqref="O2:O4" xr:uid="{5278ADE2-57DF-40C5-9B13-1E530D7890CF}">
      <formula1>DeDu</formula1>
    </dataValidation>
    <dataValidation type="custom" allowBlank="1" showInputMessage="1" showErrorMessage="1" errorTitle="Hiba!" error="Ide csak szám írható legtöbb két tizedessel." sqref="C176:L176 C179:L179 C182:L182 C187:L188 C190:L193 C198:L198 C200:L200 C202:L202 C204:L204 C206:L206 C189" xr:uid="{F2000FC4-7891-4383-8316-07507865BD75}">
      <formula1>C176=ROUND(C176,2)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B098-5D5E-4767-A01F-CCBF786EC64B}">
  <dimension ref="A1:AF219"/>
  <sheetViews>
    <sheetView showGridLines="0" showRowColHeaders="0" zoomScale="150" zoomScaleNormal="150" zoomScaleSheetLayoutView="150" workbookViewId="0">
      <pane ySplit="1" topLeftCell="A2" activePane="bottomLeft" state="frozen"/>
      <selection pane="bottomLeft" sqref="A1:C1"/>
    </sheetView>
  </sheetViews>
  <sheetFormatPr defaultColWidth="0" defaultRowHeight="15.75" zeroHeight="1" x14ac:dyDescent="0.25"/>
  <cols>
    <col min="1" max="1" width="3.5703125" style="50" customWidth="1"/>
    <col min="2" max="2" width="3.28515625" style="50" customWidth="1"/>
    <col min="3" max="3" width="6.85546875" style="50" customWidth="1"/>
    <col min="4" max="4" width="8.5703125" style="50" customWidth="1"/>
    <col min="5" max="5" width="6.28515625" style="50" customWidth="1"/>
    <col min="6" max="6" width="5.28515625" style="50" customWidth="1"/>
    <col min="7" max="7" width="5.5703125" style="50" customWidth="1"/>
    <col min="8" max="8" width="5.28515625" style="50" customWidth="1"/>
    <col min="9" max="9" width="8.140625" style="50" customWidth="1"/>
    <col min="10" max="10" width="7.140625" style="50" customWidth="1"/>
    <col min="11" max="11" width="8.140625" style="50" customWidth="1"/>
    <col min="12" max="12" width="6.85546875" style="50" customWidth="1"/>
    <col min="13" max="13" width="5.5703125" style="50" customWidth="1"/>
    <col min="14" max="14" width="9.85546875" style="50" customWidth="1"/>
    <col min="15" max="15" width="6.5703125" style="1" customWidth="1"/>
    <col min="16" max="16" width="9.140625" style="50" hidden="1" customWidth="1"/>
    <col min="17" max="17" width="11.28515625" style="50" hidden="1" customWidth="1"/>
    <col min="18" max="18" width="11.42578125" style="50" hidden="1" customWidth="1"/>
    <col min="19" max="26" width="8.7109375" style="50" hidden="1" customWidth="1"/>
    <col min="27" max="27" width="14.42578125" style="50" hidden="1" customWidth="1"/>
    <col min="28" max="32" width="0" style="50" hidden="1" customWidth="1"/>
    <col min="33" max="16384" width="9.140625" style="50" hidden="1"/>
  </cols>
  <sheetData>
    <row r="1" spans="1:32" x14ac:dyDescent="0.25">
      <c r="A1" s="156">
        <v>2026</v>
      </c>
      <c r="B1" s="157"/>
      <c r="C1" s="158"/>
      <c r="D1" s="159" t="s">
        <v>356</v>
      </c>
      <c r="E1" s="160"/>
      <c r="F1" s="160"/>
      <c r="G1" s="160"/>
      <c r="H1" s="160"/>
      <c r="I1" s="160"/>
      <c r="J1" s="160"/>
      <c r="K1" s="160"/>
      <c r="L1" s="160"/>
      <c r="M1" s="160"/>
      <c r="N1" s="160"/>
      <c r="R1" s="50">
        <f>IF(ISERROR(HLOOKUP(A1,Adatlap!D1:M2,2,FALSE))=TRUE,1,HLOOKUP(A1,Adatlap!D1:M2,2,FALSE))</f>
        <v>1</v>
      </c>
      <c r="S1" s="50" t="s">
        <v>290</v>
      </c>
      <c r="AB1" s="50" t="s">
        <v>238</v>
      </c>
      <c r="AD1" s="50">
        <v>1</v>
      </c>
      <c r="AE1" s="50" t="s">
        <v>294</v>
      </c>
      <c r="AF1" s="50" t="s">
        <v>258</v>
      </c>
    </row>
    <row r="2" spans="1:32" ht="32.25" x14ac:dyDescent="0.3">
      <c r="A2" s="153" t="s">
        <v>0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AA2" s="51" t="s">
        <v>43</v>
      </c>
      <c r="AB2" s="50" t="s">
        <v>239</v>
      </c>
      <c r="AD2" s="50">
        <v>2</v>
      </c>
      <c r="AE2" s="50" t="s">
        <v>295</v>
      </c>
      <c r="AF2" s="50" t="s">
        <v>259</v>
      </c>
    </row>
    <row r="3" spans="1:32" ht="32.25" x14ac:dyDescent="0.3">
      <c r="A3" s="153" t="str">
        <f>R3&amp;" Református Egyházmegye"</f>
        <v xml:space="preserve"> Református Egyházmegye</v>
      </c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R3" s="50" t="str">
        <f>IF(Adatlap!C2&lt;&gt;0,Adatlap!C2,"")</f>
        <v/>
      </c>
      <c r="AA3" s="51" t="s">
        <v>43</v>
      </c>
      <c r="AB3" s="50" t="s">
        <v>240</v>
      </c>
      <c r="AD3" s="50">
        <v>3</v>
      </c>
      <c r="AE3" s="50" t="s">
        <v>296</v>
      </c>
      <c r="AF3" s="50" t="s">
        <v>262</v>
      </c>
    </row>
    <row r="4" spans="1:32" ht="47.25" x14ac:dyDescent="0.25">
      <c r="A4" s="50" t="str">
        <f>"Egyházközségi iktatószám: "&amp;IF($Q4&lt;&gt;0,$Q4,"___________")</f>
        <v>Egyházközségi iktatószám: ___________</v>
      </c>
      <c r="Q4" s="50" cm="1">
        <f t="array" ref="Q4">INDEX(Adatlap!$C$1:$M$215,V4,$R$1)</f>
        <v>0</v>
      </c>
      <c r="V4" s="50">
        <f>ROW(Adatlap!$B$10)</f>
        <v>10</v>
      </c>
      <c r="AA4" s="51" t="s">
        <v>6</v>
      </c>
      <c r="AB4" s="50" t="s">
        <v>241</v>
      </c>
      <c r="AD4" s="50">
        <v>4</v>
      </c>
      <c r="AE4" s="50" t="s">
        <v>297</v>
      </c>
      <c r="AF4" s="50" t="s">
        <v>263</v>
      </c>
    </row>
    <row r="5" spans="1:32" ht="31.5" x14ac:dyDescent="0.25">
      <c r="A5" s="50" t="s">
        <v>1</v>
      </c>
      <c r="N5" s="50" t="s">
        <v>2</v>
      </c>
      <c r="AA5" s="51" t="s">
        <v>43</v>
      </c>
      <c r="AB5" s="50" t="s">
        <v>242</v>
      </c>
      <c r="AD5" s="50">
        <v>5</v>
      </c>
      <c r="AE5" s="50" t="s">
        <v>298</v>
      </c>
      <c r="AF5" s="50" t="s">
        <v>264</v>
      </c>
    </row>
    <row r="6" spans="1:32" x14ac:dyDescent="0.25">
      <c r="AA6" s="51"/>
      <c r="AB6" s="50" t="s">
        <v>243</v>
      </c>
      <c r="AD6" s="50">
        <v>6</v>
      </c>
      <c r="AE6" s="50" t="s">
        <v>299</v>
      </c>
      <c r="AF6" s="50" t="s">
        <v>265</v>
      </c>
    </row>
    <row r="7" spans="1:32" ht="90.75" customHeight="1" x14ac:dyDescent="0.25">
      <c r="AA7" s="51"/>
      <c r="AB7" s="50" t="s">
        <v>244</v>
      </c>
      <c r="AD7" s="50">
        <v>7</v>
      </c>
      <c r="AE7" s="50" t="s">
        <v>300</v>
      </c>
      <c r="AF7" s="50" t="s">
        <v>266</v>
      </c>
    </row>
    <row r="8" spans="1:32" x14ac:dyDescent="0.25">
      <c r="AA8" s="51"/>
      <c r="AB8" s="50" t="s">
        <v>245</v>
      </c>
      <c r="AD8" s="50">
        <v>8</v>
      </c>
      <c r="AE8" s="50" t="s">
        <v>301</v>
      </c>
      <c r="AF8" s="50" t="s">
        <v>261</v>
      </c>
    </row>
    <row r="9" spans="1:32" ht="31.5" x14ac:dyDescent="0.25">
      <c r="A9" s="151" t="s">
        <v>3</v>
      </c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AA9" s="51" t="s">
        <v>43</v>
      </c>
      <c r="AB9" s="50" t="s">
        <v>246</v>
      </c>
      <c r="AD9" s="50">
        <v>9</v>
      </c>
      <c r="AE9" s="50" t="s">
        <v>302</v>
      </c>
      <c r="AF9" s="50" t="s">
        <v>260</v>
      </c>
    </row>
    <row r="10" spans="1:32" ht="31.5" x14ac:dyDescent="0.25">
      <c r="A10" s="151" t="str">
        <f>CLEAN(UPPER(S10&amp;" "&amp;R10&amp;" REFORMÁTUS EGYHÁZKÖZSÉG"))</f>
        <v>A _________________________ REFORMÁTUS EGYHÁZKÖZSÉG</v>
      </c>
      <c r="B10" s="151"/>
      <c r="C10" s="151"/>
      <c r="D10" s="151"/>
      <c r="E10" s="151"/>
      <c r="F10" s="151"/>
      <c r="G10" s="151"/>
      <c r="H10" s="151"/>
      <c r="I10" s="151"/>
      <c r="J10" s="151"/>
      <c r="K10" s="151"/>
      <c r="L10" s="151"/>
      <c r="M10" s="151"/>
      <c r="N10" s="151"/>
      <c r="R10" s="50" t="str">
        <f>IF(Adatlap!C3&lt;&gt;0,Adatlap!C3,"_________________________")</f>
        <v>_________________________</v>
      </c>
      <c r="S10" s="50" t="str">
        <f>IF(ISERROR(VLOOKUP(LOWER(LEFT(R10,1)),AB1:AC19,2,FALSE)),"AZ","A")</f>
        <v>A</v>
      </c>
      <c r="AA10" s="51" t="s">
        <v>43</v>
      </c>
      <c r="AB10" s="50" t="s">
        <v>247</v>
      </c>
      <c r="AD10" s="50">
        <v>10</v>
      </c>
      <c r="AE10" s="50" t="s">
        <v>303</v>
      </c>
      <c r="AF10" s="50" t="s">
        <v>267</v>
      </c>
    </row>
    <row r="11" spans="1:32" ht="31.5" x14ac:dyDescent="0.25">
      <c r="A11" s="151" t="str">
        <f>IF($Q11&lt;&gt;0,$Q11,"")&amp;". ÉVI ÉLETÉRŐL"</f>
        <v>2026. ÉVI ÉLETÉRŐL</v>
      </c>
      <c r="B11" s="151"/>
      <c r="C11" s="151"/>
      <c r="D11" s="151"/>
      <c r="E11" s="151"/>
      <c r="F11" s="151"/>
      <c r="G11" s="151"/>
      <c r="H11" s="151"/>
      <c r="I11" s="151"/>
      <c r="J11" s="151"/>
      <c r="K11" s="151"/>
      <c r="L11" s="151"/>
      <c r="M11" s="151"/>
      <c r="N11" s="151"/>
      <c r="Q11" s="50" cm="1">
        <f t="array" ref="Q11">INDEX(Adatlap!$C$1:$M$215,V11,$R$1)</f>
        <v>2026</v>
      </c>
      <c r="V11" s="50">
        <f>ROW(Adatlap!$A$1)</f>
        <v>1</v>
      </c>
      <c r="AA11" s="51" t="s">
        <v>43</v>
      </c>
      <c r="AB11" s="50" t="s">
        <v>248</v>
      </c>
      <c r="AD11" s="50">
        <v>11</v>
      </c>
      <c r="AE11" s="50" t="s">
        <v>304</v>
      </c>
      <c r="AF11" s="50" t="s">
        <v>268</v>
      </c>
    </row>
    <row r="12" spans="1:32" ht="99.75" customHeight="1" x14ac:dyDescent="0.25">
      <c r="AA12" s="51"/>
      <c r="AB12" s="50" t="s">
        <v>249</v>
      </c>
      <c r="AD12" s="50">
        <v>12</v>
      </c>
      <c r="AE12" s="50" t="s">
        <v>305</v>
      </c>
      <c r="AF12" s="50" t="s">
        <v>269</v>
      </c>
    </row>
    <row r="13" spans="1:32" ht="31.5" x14ac:dyDescent="0.25">
      <c r="A13" s="146" t="str">
        <f>"Tárgyalta a presbitérium a "&amp;S13&amp;T13&amp;U13&amp;" tartott gyűlésén "&amp;IF($R13&lt;&gt;0,$R13,"_____")&amp;". szám alatt."</f>
        <v>Tárgyalta a presbitérium a _____________ tartott gyűlésén _____. szám alatt.</v>
      </c>
      <c r="B13" s="146"/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Q13" s="52" cm="1">
        <f t="array" ref="Q13">INDEX(Adatlap!$C$1:$M$215,V13,$R$1)</f>
        <v>0</v>
      </c>
      <c r="R13" s="52" cm="1">
        <f t="array" ref="R13">INDEX(Adatlap!$C$1:$M$215,W13,$R$1)</f>
        <v>0</v>
      </c>
      <c r="S13" s="50" t="str">
        <f>IF($Q13&lt;&gt;0,YEAR($Q$13),"_____________")</f>
        <v>_____________</v>
      </c>
      <c r="T13" s="50" t="str">
        <f>IF($Q13&lt;&gt;0,VLOOKUP(MONTH($Q$13),AD1:AF12,3,FALSE),"")</f>
        <v/>
      </c>
      <c r="U13" s="50" t="str">
        <f>IF($Q13&lt;&gt;0,VLOOKUP(DAY($Q$13),AD1:AF32,2,FALSE),"")</f>
        <v/>
      </c>
      <c r="V13" s="50">
        <f>ROW(Adatlap!$B$6)</f>
        <v>6</v>
      </c>
      <c r="W13" s="50">
        <f>ROW(Adatlap!$B$7)</f>
        <v>7</v>
      </c>
      <c r="AA13" s="51" t="s">
        <v>43</v>
      </c>
      <c r="AB13" s="50" t="s">
        <v>250</v>
      </c>
      <c r="AD13" s="50">
        <v>13</v>
      </c>
      <c r="AE13" s="50" t="s">
        <v>306</v>
      </c>
    </row>
    <row r="14" spans="1:32" ht="33.75" customHeight="1" x14ac:dyDescent="0.25">
      <c r="A14" s="146" t="str">
        <f>"Tárgyalta az egyházközségi közgyűlés a "&amp;S14&amp;T14&amp;U14&amp;" tartott gyűlésén "&amp;IF($R14&lt;&gt;0,$R14,"_____")&amp;". szám alatt."</f>
        <v>Tárgyalta az egyházközségi közgyűlés a _____________ tartott gyűlésén _____. szám alatt.</v>
      </c>
      <c r="B14" s="146"/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6"/>
      <c r="Q14" s="52" cm="1">
        <f t="array" ref="Q14">INDEX(Adatlap!$C$1:$M$215,V14,$R$1)</f>
        <v>0</v>
      </c>
      <c r="R14" s="52" cm="1">
        <f t="array" ref="R14">INDEX(Adatlap!$C$1:$M$215,W14,$R$1)</f>
        <v>0</v>
      </c>
      <c r="S14" s="50" t="str">
        <f>IF($Q14&lt;&gt;0,YEAR($Q$14),"_____________")</f>
        <v>_____________</v>
      </c>
      <c r="T14" s="50" t="str">
        <f>IF($Q14&lt;&gt;0,VLOOKUP(MONTH($Q$14),AD1:AF12,3,FALSE),"")</f>
        <v/>
      </c>
      <c r="U14" s="50" t="str">
        <f>IF($Q14&lt;&gt;0,VLOOKUP(DAY($Q$14),AD1:AF33,2,FALSE),"")</f>
        <v/>
      </c>
      <c r="V14" s="50">
        <f>ROW(Adatlap!$B$8)</f>
        <v>8</v>
      </c>
      <c r="W14" s="50">
        <f>ROW(Adatlap!$B$9)</f>
        <v>9</v>
      </c>
      <c r="AA14" s="51" t="s">
        <v>43</v>
      </c>
      <c r="AB14" s="50" t="s">
        <v>251</v>
      </c>
      <c r="AD14" s="50">
        <v>14</v>
      </c>
      <c r="AE14" s="50" t="s">
        <v>307</v>
      </c>
    </row>
    <row r="15" spans="1:32" ht="131.25" customHeight="1" x14ac:dyDescent="0.25">
      <c r="C15" s="50" t="str">
        <f>IF($Q15&lt;&gt;0,$Q15,"")</f>
        <v/>
      </c>
      <c r="L15" s="50" t="str">
        <f>IF($R15&lt;&gt;0,$R15,"")</f>
        <v/>
      </c>
      <c r="Q15" s="52" cm="1">
        <f t="array" ref="Q15">INDEX(Adatlap!$C$1:$M$215,V15,$R$1)</f>
        <v>0</v>
      </c>
      <c r="R15" s="52" cm="1">
        <f t="array" ref="R15">INDEX(Adatlap!$C$1:$M$215,W15,$R$1)</f>
        <v>0</v>
      </c>
      <c r="V15" s="50">
        <f>ROW(Adatlap!$B$4)</f>
        <v>4</v>
      </c>
      <c r="W15" s="50">
        <f>ROW(Adatlap!$B$5)</f>
        <v>5</v>
      </c>
      <c r="AA15" s="51"/>
      <c r="AB15" s="50" t="s">
        <v>252</v>
      </c>
      <c r="AD15" s="50">
        <v>15</v>
      </c>
      <c r="AE15" s="50" t="s">
        <v>308</v>
      </c>
    </row>
    <row r="16" spans="1:32" x14ac:dyDescent="0.25">
      <c r="C16" s="53" t="s">
        <v>4</v>
      </c>
      <c r="L16" s="53" t="str">
        <f>IF(Adatlap!B5&lt;&gt;0,Adatlap!B5,"Gondnok")</f>
        <v>Főgondnok/Gondnok</v>
      </c>
      <c r="N16" s="54"/>
      <c r="AA16" s="51"/>
      <c r="AB16" s="50" t="s">
        <v>253</v>
      </c>
      <c r="AD16" s="50">
        <v>16</v>
      </c>
      <c r="AE16" s="50" t="s">
        <v>309</v>
      </c>
    </row>
    <row r="17" spans="1:31" x14ac:dyDescent="0.25">
      <c r="AA17" s="51"/>
      <c r="AB17" s="50" t="s">
        <v>254</v>
      </c>
      <c r="AD17" s="50">
        <v>17</v>
      </c>
      <c r="AE17" s="50" t="s">
        <v>310</v>
      </c>
    </row>
    <row r="18" spans="1:31" ht="49.5" customHeight="1" x14ac:dyDescent="0.25">
      <c r="N18" s="85" t="s">
        <v>618</v>
      </c>
      <c r="AA18" s="51"/>
      <c r="AB18" s="50" t="s">
        <v>255</v>
      </c>
      <c r="AD18" s="50">
        <v>18</v>
      </c>
      <c r="AE18" s="50" t="s">
        <v>311</v>
      </c>
    </row>
    <row r="19" spans="1:31" ht="47.25" x14ac:dyDescent="0.25">
      <c r="A19" s="151" t="s">
        <v>5</v>
      </c>
      <c r="B19" s="151"/>
      <c r="C19" s="151"/>
      <c r="D19" s="151"/>
      <c r="E19" s="151"/>
      <c r="F19" s="151"/>
      <c r="G19" s="151"/>
      <c r="H19" s="151"/>
      <c r="I19" s="151"/>
      <c r="J19" s="151"/>
      <c r="K19" s="151"/>
      <c r="L19" s="151"/>
      <c r="M19" s="151"/>
      <c r="N19" s="151"/>
      <c r="AA19" s="51" t="s">
        <v>6</v>
      </c>
      <c r="AB19" s="50" t="s">
        <v>256</v>
      </c>
      <c r="AD19" s="50">
        <v>19</v>
      </c>
      <c r="AE19" s="50" t="s">
        <v>312</v>
      </c>
    </row>
    <row r="20" spans="1:31" x14ac:dyDescent="0.25">
      <c r="A20" s="55" t="s">
        <v>7</v>
      </c>
      <c r="B20" s="50" t="s">
        <v>8</v>
      </c>
      <c r="H20" s="50" t="s">
        <v>9</v>
      </c>
      <c r="I20" s="56" t="str">
        <f>IF($Q20&lt;&gt;0,$Q20,"")</f>
        <v/>
      </c>
      <c r="J20" s="56" t="s">
        <v>10</v>
      </c>
      <c r="K20" s="56" t="str">
        <f>IF($R20&lt;&gt;0,$R20,"")</f>
        <v/>
      </c>
      <c r="L20" s="57" t="s">
        <v>11</v>
      </c>
      <c r="M20" s="57"/>
      <c r="N20" s="58">
        <f>SUM(I20,K20)</f>
        <v>0</v>
      </c>
      <c r="Q20" s="50" cm="1">
        <f t="array" ref="Q20">INDEX(Adatlap!$C$1:$M$215,V20,$R$1)</f>
        <v>0</v>
      </c>
      <c r="R20" s="51" cm="1">
        <f t="array" ref="R20">INDEX(Adatlap!$C$1:$M$215,W20,$R$1)</f>
        <v>0</v>
      </c>
      <c r="V20" s="50">
        <f>ROW(Adatlap!$B$12)</f>
        <v>12</v>
      </c>
      <c r="W20" s="50">
        <f>ROW(Adatlap!$B$13)</f>
        <v>13</v>
      </c>
      <c r="AA20" s="51"/>
      <c r="AD20" s="50">
        <v>20</v>
      </c>
      <c r="AE20" s="50" t="s">
        <v>313</v>
      </c>
    </row>
    <row r="21" spans="1:31" x14ac:dyDescent="0.25">
      <c r="A21" s="55" t="s">
        <v>12</v>
      </c>
      <c r="B21" s="50" t="s">
        <v>13</v>
      </c>
      <c r="H21" s="50" t="s">
        <v>9</v>
      </c>
      <c r="I21" s="56" t="str">
        <f t="shared" ref="I21:I22" si="0">IF($Q21&lt;&gt;0,$Q21,"")</f>
        <v/>
      </c>
      <c r="J21" s="56" t="s">
        <v>10</v>
      </c>
      <c r="K21" s="56" t="str">
        <f t="shared" ref="K21:K22" si="1">IF($R21&lt;&gt;0,$R21,"")</f>
        <v/>
      </c>
      <c r="L21" s="57" t="s">
        <v>11</v>
      </c>
      <c r="M21" s="57"/>
      <c r="N21" s="58">
        <f t="shared" ref="N21:N22" si="2">SUM(I21,K21)</f>
        <v>0</v>
      </c>
      <c r="Q21" s="50" cm="1">
        <f t="array" ref="Q21">INDEX(Adatlap!$C$1:$M$215,V21,$R$1)</f>
        <v>0</v>
      </c>
      <c r="R21" s="51" cm="1">
        <f t="array" ref="R21">INDEX(Adatlap!$C$1:$M$215,W21,$R$1)</f>
        <v>0</v>
      </c>
      <c r="V21" s="50">
        <f>ROW(Adatlap!$B$14)</f>
        <v>14</v>
      </c>
      <c r="W21" s="50">
        <f>ROW(Adatlap!$B$15)</f>
        <v>15</v>
      </c>
      <c r="AA21" s="51"/>
      <c r="AD21" s="50">
        <v>21</v>
      </c>
      <c r="AE21" s="50" t="s">
        <v>314</v>
      </c>
    </row>
    <row r="22" spans="1:31" x14ac:dyDescent="0.25">
      <c r="A22" s="55" t="s">
        <v>14</v>
      </c>
      <c r="B22" s="50" t="s">
        <v>15</v>
      </c>
      <c r="H22" s="50" t="s">
        <v>9</v>
      </c>
      <c r="I22" s="56" t="str">
        <f t="shared" si="0"/>
        <v/>
      </c>
      <c r="J22" s="56" t="s">
        <v>10</v>
      </c>
      <c r="K22" s="56" t="str">
        <f t="shared" si="1"/>
        <v/>
      </c>
      <c r="L22" s="57" t="s">
        <v>11</v>
      </c>
      <c r="M22" s="57"/>
      <c r="N22" s="58">
        <f t="shared" si="2"/>
        <v>0</v>
      </c>
      <c r="Q22" s="50" cm="1">
        <f t="array" ref="Q22">INDEX(Adatlap!$C$1:$M$215,V22,$R$1)</f>
        <v>0</v>
      </c>
      <c r="R22" s="51" cm="1">
        <f t="array" ref="R22">INDEX(Adatlap!$C$1:$M$215,W22,$R$1)</f>
        <v>0</v>
      </c>
      <c r="V22" s="50">
        <f>ROW(Adatlap!$B$16)</f>
        <v>16</v>
      </c>
      <c r="W22" s="50">
        <f>ROW(Adatlap!$B$17)</f>
        <v>17</v>
      </c>
      <c r="AA22" s="51"/>
      <c r="AD22" s="50">
        <v>22</v>
      </c>
      <c r="AE22" s="50" t="s">
        <v>315</v>
      </c>
    </row>
    <row r="23" spans="1:31" x14ac:dyDescent="0.25">
      <c r="A23" s="55" t="s">
        <v>16</v>
      </c>
      <c r="B23" s="50" t="s">
        <v>17</v>
      </c>
      <c r="I23" s="56"/>
      <c r="J23" s="56"/>
      <c r="K23" s="56"/>
      <c r="L23" s="57" t="s">
        <v>11</v>
      </c>
      <c r="M23" s="57"/>
      <c r="N23" s="58" t="str">
        <f>IF(N21&gt;N22,SUM(N21,-N22),"")</f>
        <v/>
      </c>
      <c r="AA23" s="51"/>
      <c r="AD23" s="50">
        <v>23</v>
      </c>
      <c r="AE23" s="50" t="s">
        <v>316</v>
      </c>
    </row>
    <row r="24" spans="1:31" x14ac:dyDescent="0.25">
      <c r="A24" s="55" t="s">
        <v>18</v>
      </c>
      <c r="B24" s="50" t="s">
        <v>19</v>
      </c>
      <c r="I24" s="56"/>
      <c r="J24" s="56"/>
      <c r="K24" s="56"/>
      <c r="L24" s="57" t="s">
        <v>11</v>
      </c>
      <c r="M24" s="57"/>
      <c r="N24" s="58" t="str">
        <f>IF(N22&gt;N21,SUM(N22,-N21),"")</f>
        <v/>
      </c>
      <c r="AA24" s="51"/>
      <c r="AD24" s="50">
        <v>24</v>
      </c>
      <c r="AE24" s="50" t="s">
        <v>317</v>
      </c>
    </row>
    <row r="25" spans="1:31" x14ac:dyDescent="0.25">
      <c r="A25" s="55" t="s">
        <v>20</v>
      </c>
      <c r="B25" s="50" t="s">
        <v>21</v>
      </c>
      <c r="H25" s="50" t="s">
        <v>9</v>
      </c>
      <c r="I25" s="56" t="str">
        <f t="shared" ref="I25" si="3">IF($Q25&lt;&gt;0,$Q25,"")</f>
        <v/>
      </c>
      <c r="J25" s="56" t="s">
        <v>10</v>
      </c>
      <c r="K25" s="56" t="str">
        <f t="shared" ref="K25" si="4">IF($R25&lt;&gt;0,$R25,"")</f>
        <v/>
      </c>
      <c r="L25" s="57" t="s">
        <v>11</v>
      </c>
      <c r="M25" s="57"/>
      <c r="N25" s="58">
        <f t="shared" ref="N25" si="5">SUM(I25,K25)</f>
        <v>0</v>
      </c>
      <c r="Q25" s="50" cm="1">
        <f t="array" ref="Q25">INDEX(Adatlap!$C$1:$M$215,V25,$R$1)</f>
        <v>0</v>
      </c>
      <c r="R25" s="51" cm="1">
        <f t="array" ref="R25">INDEX(Adatlap!$C$1:$M$215,W25,$R$1)</f>
        <v>0</v>
      </c>
      <c r="V25" s="50">
        <f>ROW(Adatlap!$B$18)</f>
        <v>18</v>
      </c>
      <c r="W25" s="50">
        <f>ROW(Adatlap!$B$19)</f>
        <v>19</v>
      </c>
      <c r="AA25" s="51"/>
      <c r="AD25" s="50">
        <v>25</v>
      </c>
      <c r="AE25" s="50" t="s">
        <v>318</v>
      </c>
    </row>
    <row r="26" spans="1:31" x14ac:dyDescent="0.25">
      <c r="A26" s="55"/>
      <c r="B26" s="50" t="s">
        <v>22</v>
      </c>
      <c r="E26" s="50" t="str">
        <f>IF(Q26&lt;&gt;0,Q26,"")</f>
        <v/>
      </c>
      <c r="I26" s="56"/>
      <c r="J26" s="56"/>
      <c r="K26" s="56"/>
      <c r="L26" s="57"/>
      <c r="M26" s="57"/>
      <c r="N26" s="58"/>
      <c r="Q26" s="50" cm="1">
        <f t="array" ref="Q26">INDEX(Adatlap!$C$1:$M$215,V26,$R$1)</f>
        <v>0</v>
      </c>
      <c r="V26" s="50">
        <f>ROW(Adatlap!$B$20)</f>
        <v>20</v>
      </c>
      <c r="AA26" s="51"/>
      <c r="AD26" s="50">
        <v>26</v>
      </c>
      <c r="AE26" s="50" t="s">
        <v>319</v>
      </c>
    </row>
    <row r="27" spans="1:31" x14ac:dyDescent="0.25">
      <c r="A27" s="55" t="s">
        <v>23</v>
      </c>
      <c r="B27" s="50" t="s">
        <v>24</v>
      </c>
      <c r="H27" s="50" t="s">
        <v>9</v>
      </c>
      <c r="I27" s="56" t="str">
        <f t="shared" ref="I27" si="6">IF($Q27&lt;&gt;0,$Q27,"")</f>
        <v/>
      </c>
      <c r="J27" s="56" t="s">
        <v>10</v>
      </c>
      <c r="K27" s="56" t="str">
        <f t="shared" ref="K27" si="7">IF($R27&lt;&gt;0,$R27,"")</f>
        <v/>
      </c>
      <c r="L27" s="57" t="s">
        <v>11</v>
      </c>
      <c r="M27" s="57"/>
      <c r="N27" s="58">
        <f t="shared" ref="N27" si="8">SUM(I27,K27)</f>
        <v>0</v>
      </c>
      <c r="Q27" s="50" cm="1">
        <f t="array" ref="Q27">INDEX(Adatlap!$C$1:$M$215,V27,$R$1)</f>
        <v>0</v>
      </c>
      <c r="R27" s="51" cm="1">
        <f t="array" ref="R27">INDEX(Adatlap!$C$1:$M$215,W27,$R$1)</f>
        <v>0</v>
      </c>
      <c r="V27" s="50">
        <f>ROW(Adatlap!$B$21)</f>
        <v>21</v>
      </c>
      <c r="W27" s="50">
        <f>ROW(Adatlap!$B$22)</f>
        <v>22</v>
      </c>
      <c r="AA27" s="51"/>
      <c r="AD27" s="50">
        <v>27</v>
      </c>
      <c r="AE27" s="50" t="s">
        <v>320</v>
      </c>
    </row>
    <row r="28" spans="1:31" x14ac:dyDescent="0.25">
      <c r="A28" s="55"/>
      <c r="B28" s="50" t="s">
        <v>25</v>
      </c>
      <c r="E28" s="50" t="str">
        <f>IF(Q28&lt;&gt;0,Q28,"")</f>
        <v/>
      </c>
      <c r="I28" s="56"/>
      <c r="J28" s="56"/>
      <c r="K28" s="56"/>
      <c r="L28" s="57"/>
      <c r="M28" s="57"/>
      <c r="N28" s="58"/>
      <c r="Q28" s="50" cm="1">
        <f t="array" ref="Q28">INDEX(Adatlap!$C$1:$M$215,V28,$R$1)</f>
        <v>0</v>
      </c>
      <c r="V28" s="50">
        <f>ROW(Adatlap!$B$23)</f>
        <v>23</v>
      </c>
      <c r="AA28" s="51"/>
      <c r="AD28" s="50">
        <v>28</v>
      </c>
      <c r="AE28" s="50" t="s">
        <v>321</v>
      </c>
    </row>
    <row r="29" spans="1:31" x14ac:dyDescent="0.25">
      <c r="A29" s="55" t="s">
        <v>26</v>
      </c>
      <c r="B29" s="50" t="s">
        <v>27</v>
      </c>
      <c r="H29" s="50" t="s">
        <v>9</v>
      </c>
      <c r="I29" s="56" t="str">
        <f t="shared" ref="I29:I31" si="9">IF($Q29&lt;&gt;0,$Q29,"")</f>
        <v/>
      </c>
      <c r="J29" s="56" t="s">
        <v>10</v>
      </c>
      <c r="K29" s="56" t="str">
        <f t="shared" ref="K29:K31" si="10">IF($R29&lt;&gt;0,$R29,"")</f>
        <v/>
      </c>
      <c r="L29" s="57" t="s">
        <v>11</v>
      </c>
      <c r="M29" s="57"/>
      <c r="N29" s="58">
        <f t="shared" ref="N29:N31" si="11">SUM(I29,K29)</f>
        <v>0</v>
      </c>
      <c r="Q29" s="50" cm="1">
        <f t="array" ref="Q29">INDEX(Adatlap!$C$1:$M$215,V29,$R$1)</f>
        <v>0</v>
      </c>
      <c r="R29" s="51" cm="1">
        <f t="array" ref="R29">INDEX(Adatlap!$C$1:$M$215,W29,$R$1)</f>
        <v>0</v>
      </c>
      <c r="V29" s="50">
        <f>ROW(Adatlap!$B$24)</f>
        <v>24</v>
      </c>
      <c r="W29" s="50">
        <f>ROW(Adatlap!$B$25)</f>
        <v>25</v>
      </c>
      <c r="AA29" s="51"/>
      <c r="AD29" s="50">
        <v>29</v>
      </c>
      <c r="AE29" s="50" t="s">
        <v>322</v>
      </c>
    </row>
    <row r="30" spans="1:31" x14ac:dyDescent="0.25">
      <c r="A30" s="55" t="s">
        <v>28</v>
      </c>
      <c r="B30" s="50" t="s">
        <v>29</v>
      </c>
      <c r="H30" s="50" t="s">
        <v>9</v>
      </c>
      <c r="I30" s="56" t="str">
        <f t="shared" si="9"/>
        <v/>
      </c>
      <c r="J30" s="56" t="s">
        <v>10</v>
      </c>
      <c r="K30" s="56" t="str">
        <f t="shared" si="10"/>
        <v/>
      </c>
      <c r="L30" s="57" t="s">
        <v>11</v>
      </c>
      <c r="M30" s="57"/>
      <c r="N30" s="58">
        <f t="shared" si="11"/>
        <v>0</v>
      </c>
      <c r="Q30" s="50" cm="1">
        <f t="array" ref="Q30">INDEX(Adatlap!$C$1:$M$215,V30,$R$1)</f>
        <v>0</v>
      </c>
      <c r="R30" s="51" cm="1">
        <f t="array" ref="R30">INDEX(Adatlap!$C$1:$M$215,W30,$R$1)</f>
        <v>0</v>
      </c>
      <c r="V30" s="50">
        <f>ROW(Adatlap!$B$26)</f>
        <v>26</v>
      </c>
      <c r="W30" s="50">
        <f>ROW(Adatlap!$B$27)</f>
        <v>27</v>
      </c>
      <c r="AA30" s="51"/>
      <c r="AD30" s="50">
        <v>30</v>
      </c>
      <c r="AE30" s="50" t="s">
        <v>323</v>
      </c>
    </row>
    <row r="31" spans="1:31" x14ac:dyDescent="0.25">
      <c r="A31" s="55" t="s">
        <v>30</v>
      </c>
      <c r="B31" s="50" t="s">
        <v>31</v>
      </c>
      <c r="H31" s="50" t="s">
        <v>9</v>
      </c>
      <c r="I31" s="56" t="str">
        <f t="shared" si="9"/>
        <v/>
      </c>
      <c r="J31" s="56" t="s">
        <v>10</v>
      </c>
      <c r="K31" s="56" t="str">
        <f t="shared" si="10"/>
        <v/>
      </c>
      <c r="L31" s="57" t="s">
        <v>11</v>
      </c>
      <c r="M31" s="57"/>
      <c r="N31" s="58">
        <f t="shared" si="11"/>
        <v>0</v>
      </c>
      <c r="Q31" s="50" cm="1">
        <f t="array" ref="Q31">INDEX(Adatlap!$C$1:$M$215,V31,$R$1)</f>
        <v>0</v>
      </c>
      <c r="R31" s="51" cm="1">
        <f t="array" ref="R31">INDEX(Adatlap!$C$1:$M$215,W31,$R$1)</f>
        <v>0</v>
      </c>
      <c r="V31" s="50">
        <f>ROW(Adatlap!$B$28)</f>
        <v>28</v>
      </c>
      <c r="W31" s="50">
        <f>ROW(Adatlap!$B$29)</f>
        <v>29</v>
      </c>
      <c r="AA31" s="51"/>
      <c r="AD31" s="50">
        <v>31</v>
      </c>
      <c r="AE31" s="50" t="s">
        <v>324</v>
      </c>
    </row>
    <row r="32" spans="1:31" x14ac:dyDescent="0.25">
      <c r="A32" s="55" t="s">
        <v>32</v>
      </c>
      <c r="B32" s="50" t="s">
        <v>33</v>
      </c>
      <c r="I32" s="56"/>
      <c r="J32" s="56"/>
      <c r="K32" s="56"/>
      <c r="L32" s="57" t="s">
        <v>11</v>
      </c>
      <c r="M32" s="57"/>
      <c r="N32" s="58" t="str">
        <f>IF(N34&gt;N20,SUM(N34,-N20),"")</f>
        <v/>
      </c>
      <c r="AA32" s="51"/>
      <c r="AD32" s="50">
        <v>0</v>
      </c>
      <c r="AE32" s="50" t="s">
        <v>257</v>
      </c>
    </row>
    <row r="33" spans="1:27" x14ac:dyDescent="0.25">
      <c r="A33" s="55" t="s">
        <v>34</v>
      </c>
      <c r="B33" s="50" t="s">
        <v>35</v>
      </c>
      <c r="I33" s="56"/>
      <c r="J33" s="56"/>
      <c r="K33" s="56"/>
      <c r="L33" s="57" t="s">
        <v>11</v>
      </c>
      <c r="M33" s="57"/>
      <c r="N33" s="58" t="str">
        <f>IF(N20&gt;N34,SUM(N20,-N34),"")</f>
        <v/>
      </c>
      <c r="AA33" s="51"/>
    </row>
    <row r="34" spans="1:27" x14ac:dyDescent="0.25">
      <c r="A34" s="55" t="s">
        <v>36</v>
      </c>
      <c r="B34" s="50" t="s">
        <v>37</v>
      </c>
      <c r="H34" s="50" t="s">
        <v>9</v>
      </c>
      <c r="I34" s="56">
        <f>SUM(Q20,Q21,-Q22,Q25,-Q27,Q29,-Q30,-Q31)</f>
        <v>0</v>
      </c>
      <c r="J34" s="56" t="s">
        <v>10</v>
      </c>
      <c r="K34" s="56">
        <f>SUM(R20,R21,-R22,R25,-R27,R29,-R30,-R31)</f>
        <v>0</v>
      </c>
      <c r="L34" s="57" t="s">
        <v>11</v>
      </c>
      <c r="M34" s="57"/>
      <c r="N34" s="58">
        <f>SUM(I34,K34)</f>
        <v>0</v>
      </c>
      <c r="AA34" s="51"/>
    </row>
    <row r="35" spans="1:27" x14ac:dyDescent="0.25">
      <c r="A35" s="55" t="s">
        <v>38</v>
      </c>
      <c r="B35" s="50" t="str">
        <f>"A gyülekezet választói névjegyzékében szereplő tagjainak száma: "&amp;IF($Q35&lt;&gt;0,$Q35,"")</f>
        <v xml:space="preserve">A gyülekezet választói névjegyzékében szereplő tagjainak száma: </v>
      </c>
      <c r="Q35" s="50" cm="1">
        <f t="array" ref="Q35">INDEX(Adatlap!$C$1:$M$215,V35,$R$1)</f>
        <v>0</v>
      </c>
      <c r="V35" s="50">
        <f>ROW(Adatlap!$B$30)</f>
        <v>30</v>
      </c>
      <c r="AA35" s="51"/>
    </row>
    <row r="36" spans="1:27" x14ac:dyDescent="0.25">
      <c r="A36" s="55" t="s">
        <v>40</v>
      </c>
      <c r="B36" s="50" t="str">
        <f>"Az egyházfenntartás személyenkénti éves meghatározott összege: "&amp;IF($Q36&lt;&gt;0,$Q36&amp;$S$1,"")</f>
        <v xml:space="preserve">Az egyházfenntartás személyenkénti éves meghatározott összege: </v>
      </c>
      <c r="Q36" s="50" cm="1">
        <f t="array" ref="Q36">INDEX(Adatlap!$C$1:$M$215,V36,$R$1)</f>
        <v>0</v>
      </c>
      <c r="V36" s="50">
        <f>ROW(Adatlap!$B$31)</f>
        <v>31</v>
      </c>
      <c r="AA36" s="51"/>
    </row>
    <row r="37" spans="1:27" ht="31.5" customHeight="1" x14ac:dyDescent="0.25">
      <c r="A37" s="55" t="s">
        <v>42</v>
      </c>
      <c r="B37" s="145" t="str">
        <f>"Azon felnőtt egyháztagok száma, akik 5 vagy annál több éve nem fizetik az egyházfenntartói járulékot: "&amp;IF($Q37&lt;&gt;0,$Q37,"")</f>
        <v xml:space="preserve">Azon felnőtt egyháztagok száma, akik 5 vagy annál több éve nem fizetik az egyházfenntartói járulékot: </v>
      </c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Q37" s="50" cm="1">
        <f t="array" ref="Q37">INDEX(Adatlap!$C$1:$M$215,V37,$R$1)</f>
        <v>0</v>
      </c>
      <c r="V37" s="50">
        <f>ROW(Adatlap!$B$32)</f>
        <v>32</v>
      </c>
      <c r="AA37" s="51" t="s">
        <v>43</v>
      </c>
    </row>
    <row r="38" spans="1:27" ht="31.5" customHeight="1" x14ac:dyDescent="0.25">
      <c r="A38" s="55" t="s">
        <v>44</v>
      </c>
      <c r="B38" s="145" t="str">
        <f>"Gyülekezet lélekszámában jelentős (10 személynél több), más nemzetiségű egyháztagok száma: (román, német, roma stb.): "&amp;IF($Q38&lt;&gt;0,$Q38,"")</f>
        <v xml:space="preserve">Gyülekezet lélekszámában jelentős (10 személynél több), más nemzetiségű egyháztagok száma: (román, német, roma stb.): </v>
      </c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Q38" s="50">
        <f>SUM(Q39:S39,U39)</f>
        <v>0</v>
      </c>
      <c r="AA38" s="51" t="s">
        <v>43</v>
      </c>
    </row>
    <row r="39" spans="1:27" x14ac:dyDescent="0.25">
      <c r="A39" s="55"/>
      <c r="B39" s="50" t="str">
        <f>"Román: "&amp;IF($Q39&lt;&gt;0,$Q39,"")</f>
        <v xml:space="preserve">Román: </v>
      </c>
      <c r="C39" s="54"/>
      <c r="E39" s="54" t="str">
        <f>"Német: "&amp;IF($R39&lt;&gt;0,$R39,"")</f>
        <v xml:space="preserve">Német: </v>
      </c>
      <c r="F39" s="54"/>
      <c r="G39" s="50" t="str">
        <f>"Roma: "&amp;IF($S39&lt;&gt;0,$S39,"")</f>
        <v xml:space="preserve">Roma: </v>
      </c>
      <c r="I39" s="54"/>
      <c r="J39" s="50" t="str">
        <f>IF($T39&lt;&gt;0,$T39&amp;":","")&amp;" "&amp;IF($U39&lt;&gt;0,$U39,"")</f>
        <v xml:space="preserve"> </v>
      </c>
      <c r="L39" s="54"/>
      <c r="M39" s="54"/>
      <c r="N39" s="54"/>
      <c r="Q39" s="50" cm="1">
        <f t="array" ref="Q39">INDEX(Adatlap!$C$1:$M$215,V39,$R$1)</f>
        <v>0</v>
      </c>
      <c r="R39" s="50" cm="1">
        <f t="array" ref="R39">INDEX(Adatlap!$C$1:$M$215,W39,$R$1)</f>
        <v>0</v>
      </c>
      <c r="S39" s="50" cm="1">
        <f t="array" ref="S39">INDEX(Adatlap!$C$1:$M$215,X39,$R$1)</f>
        <v>0</v>
      </c>
      <c r="T39" s="50" cm="1">
        <f t="array" ref="T39">INDEX(Adatlap!$C$1:$M$215,Y39,$R$1)</f>
        <v>0</v>
      </c>
      <c r="U39" s="50" cm="1">
        <f t="array" ref="U39">INDEX(Adatlap!$C$1:$M$215,Z39,$R$1)</f>
        <v>0</v>
      </c>
      <c r="V39" s="50">
        <f>ROW(Adatlap!$B$33)</f>
        <v>33</v>
      </c>
      <c r="W39" s="50">
        <f>ROW(Adatlap!$B$34)</f>
        <v>34</v>
      </c>
      <c r="X39" s="50">
        <f>ROW(Adatlap!$B$35)</f>
        <v>35</v>
      </c>
      <c r="Y39" s="50">
        <f>ROW(Adatlap!$B$36)</f>
        <v>36</v>
      </c>
      <c r="Z39" s="50">
        <f>ROW(Adatlap!$B$37)</f>
        <v>37</v>
      </c>
      <c r="AA39" s="51"/>
    </row>
    <row r="40" spans="1:27" ht="31.5" customHeight="1" x14ac:dyDescent="0.25">
      <c r="A40" s="55" t="s">
        <v>45</v>
      </c>
      <c r="B40" s="146" t="str">
        <f>"Külföldön élő egyháztagok száma, akik életvitelszerűen külföldön élnek, vagy évi több mint 6 hónapot külföldön tartózkodnak: "&amp;IF($Q40&lt;&gt;0,$Q40,"")</f>
        <v xml:space="preserve">Külföldön élő egyháztagok száma, akik életvitelszerűen külföldön élnek, vagy évi több mint 6 hónapot külföldön tartózkodnak: </v>
      </c>
      <c r="C40" s="146"/>
      <c r="D40" s="146"/>
      <c r="E40" s="146"/>
      <c r="F40" s="146"/>
      <c r="G40" s="146"/>
      <c r="H40" s="146"/>
      <c r="I40" s="146"/>
      <c r="J40" s="146"/>
      <c r="K40" s="146"/>
      <c r="L40" s="146"/>
      <c r="M40" s="146"/>
      <c r="N40" s="146"/>
      <c r="Q40" s="50" cm="1">
        <f t="array" ref="Q40">INDEX(Adatlap!$C$1:$M$215,V40,$R$1)</f>
        <v>0</v>
      </c>
      <c r="V40" s="50">
        <f>ROW(Adatlap!$B$38)</f>
        <v>38</v>
      </c>
      <c r="AA40" s="51" t="s">
        <v>43</v>
      </c>
    </row>
    <row r="41" spans="1:27" x14ac:dyDescent="0.25">
      <c r="A41" s="55" t="s">
        <v>46</v>
      </c>
      <c r="B41" s="50" t="str">
        <f>"Más településen élő egyháztagok száma: "&amp;IF($Q41&lt;&gt;0,$Q41,"")</f>
        <v xml:space="preserve">Más településen élő egyháztagok száma: </v>
      </c>
      <c r="Q41" s="50" cm="1">
        <f t="array" ref="Q41">INDEX(Adatlap!$C$1:$M$215,V41,$R$1)</f>
        <v>0</v>
      </c>
      <c r="V41" s="50">
        <f>ROW(Adatlap!$B$39)</f>
        <v>39</v>
      </c>
      <c r="AA41" s="51"/>
    </row>
    <row r="42" spans="1:27" x14ac:dyDescent="0.25">
      <c r="A42" s="55" t="s">
        <v>47</v>
      </c>
      <c r="B42" s="50" t="str">
        <f>"Más gyülekezetben is tagságot vállaló egyháztagok száma: "&amp;IF($Q42&lt;&gt;0,$Q42,"")</f>
        <v xml:space="preserve">Más gyülekezetben is tagságot vállaló egyháztagok száma: </v>
      </c>
      <c r="Q42" s="50" cm="1">
        <f t="array" ref="Q42">INDEX(Adatlap!$C$1:$M$215,V42,$R$1)</f>
        <v>0</v>
      </c>
      <c r="V42" s="50">
        <f>ROW(Adatlap!$B$40)</f>
        <v>40</v>
      </c>
      <c r="AA42" s="51"/>
    </row>
    <row r="43" spans="1:27" x14ac:dyDescent="0.25">
      <c r="A43" s="55" t="s">
        <v>48</v>
      </c>
      <c r="B43" s="50" t="s">
        <v>49</v>
      </c>
      <c r="J43" s="58" t="str">
        <f t="shared" ref="J43:J47" si="12">IF($Q43&lt;&gt;0,$Q43,"")</f>
        <v/>
      </c>
      <c r="Q43" s="50" cm="1">
        <f t="array" ref="Q43">INDEX(Adatlap!$C$1:$M$215,V43,$R$1)</f>
        <v>0</v>
      </c>
      <c r="V43" s="50">
        <f>ROW(Adatlap!$B$41)</f>
        <v>41</v>
      </c>
      <c r="AA43" s="51"/>
    </row>
    <row r="44" spans="1:27" x14ac:dyDescent="0.25">
      <c r="A44" s="55" t="s">
        <v>50</v>
      </c>
      <c r="B44" s="50" t="s">
        <v>51</v>
      </c>
      <c r="J44" s="58">
        <f>SUM(J45:J48)</f>
        <v>0</v>
      </c>
      <c r="K44" s="50" t="s">
        <v>325</v>
      </c>
      <c r="AA44" s="51"/>
    </row>
    <row r="45" spans="1:27" x14ac:dyDescent="0.25">
      <c r="A45" s="55"/>
      <c r="C45" s="50" t="s">
        <v>52</v>
      </c>
      <c r="J45" s="58" t="str">
        <f t="shared" si="12"/>
        <v/>
      </c>
      <c r="Q45" s="50" cm="1">
        <f t="array" ref="Q45">INDEX(Adatlap!$C$1:$M$215,V45,$R$1)</f>
        <v>0</v>
      </c>
      <c r="V45" s="50">
        <f>ROW(Adatlap!$B$42)</f>
        <v>42</v>
      </c>
      <c r="AA45" s="51"/>
    </row>
    <row r="46" spans="1:27" x14ac:dyDescent="0.25">
      <c r="A46" s="55"/>
      <c r="C46" s="50" t="s">
        <v>53</v>
      </c>
      <c r="J46" s="58" t="str">
        <f t="shared" si="12"/>
        <v/>
      </c>
      <c r="Q46" s="50" cm="1">
        <f t="array" ref="Q46">INDEX(Adatlap!$C$1:$M$215,V46,$R$1)</f>
        <v>0</v>
      </c>
      <c r="V46" s="50">
        <f>ROW(Adatlap!$B$43)</f>
        <v>43</v>
      </c>
      <c r="AA46" s="51"/>
    </row>
    <row r="47" spans="1:27" x14ac:dyDescent="0.25">
      <c r="A47" s="55"/>
      <c r="C47" s="50" t="s">
        <v>54</v>
      </c>
      <c r="J47" s="58" t="str">
        <f t="shared" si="12"/>
        <v/>
      </c>
      <c r="Q47" s="50" cm="1">
        <f t="array" ref="Q47">INDEX(Adatlap!$C$1:$M$215,V47,$R$1)</f>
        <v>0</v>
      </c>
      <c r="V47" s="50">
        <f>ROW(Adatlap!$B$44)</f>
        <v>44</v>
      </c>
      <c r="AA47" s="51"/>
    </row>
    <row r="48" spans="1:27" x14ac:dyDescent="0.25">
      <c r="A48" s="55"/>
      <c r="C48" s="50" t="s">
        <v>55</v>
      </c>
      <c r="J48" s="58" t="str">
        <f>IF($Q48&lt;&gt;0,$Q48,"")</f>
        <v/>
      </c>
      <c r="Q48" s="50" cm="1">
        <f t="array" ref="Q48">INDEX(Adatlap!$C$1:$M$215,V48,$R$1)</f>
        <v>0</v>
      </c>
      <c r="V48" s="50">
        <f>ROW(Adatlap!$B$45)</f>
        <v>45</v>
      </c>
      <c r="AA48" s="51"/>
    </row>
    <row r="49" spans="1:27" x14ac:dyDescent="0.25">
      <c r="A49" s="55" t="s">
        <v>56</v>
      </c>
      <c r="B49" s="50" t="s">
        <v>57</v>
      </c>
      <c r="AA49" s="51"/>
    </row>
    <row r="50" spans="1:27" x14ac:dyDescent="0.25">
      <c r="A50" s="55"/>
      <c r="C50" s="50" t="str">
        <f>"Egyező vallású: "&amp;IF($Q50&lt;&gt;0,$Q50,"")</f>
        <v xml:space="preserve">Egyező vallású: </v>
      </c>
      <c r="G50" s="50" t="str">
        <f>"Nem egyező vallású: "&amp;IF($R50&lt;&gt;0,$R50,"")</f>
        <v xml:space="preserve">Nem egyező vallású: </v>
      </c>
      <c r="K50" s="50" t="str">
        <f>"együtt: "&amp;IF($S50&lt;&gt;0,$S50,"")</f>
        <v xml:space="preserve">együtt: </v>
      </c>
      <c r="M50" s="54"/>
      <c r="Q50" s="50" cm="1">
        <f t="array" ref="Q50">INDEX(Adatlap!$C$1:$M$215,V50,$R$1)</f>
        <v>0</v>
      </c>
      <c r="R50" s="50" cm="1">
        <f t="array" ref="R50">INDEX(Adatlap!$C$1:$M$215,W50,$R$1)</f>
        <v>0</v>
      </c>
      <c r="S50" s="50">
        <f>SUM(Q50:R50)</f>
        <v>0</v>
      </c>
      <c r="V50" s="50">
        <f>ROW(Adatlap!$B$46)</f>
        <v>46</v>
      </c>
      <c r="W50" s="50">
        <f>ROW(Adatlap!$B$47)</f>
        <v>47</v>
      </c>
      <c r="AA50" s="51"/>
    </row>
    <row r="51" spans="1:27" x14ac:dyDescent="0.25">
      <c r="A51" s="55"/>
      <c r="C51" s="50" t="str">
        <f>"Azonos nemzetiségű: "&amp;IF($Q51&lt;&gt;0,$Q51,"")</f>
        <v xml:space="preserve">Azonos nemzetiségű: </v>
      </c>
      <c r="G51" s="50" t="str">
        <f>"Nem azonos nemzetiségű: "&amp;IF($R51&lt;&gt;0,$R51,"")</f>
        <v xml:space="preserve">Nem azonos nemzetiségű: </v>
      </c>
      <c r="M51" s="54"/>
      <c r="Q51" s="50" cm="1">
        <f t="array" ref="Q51">INDEX(Adatlap!$C$1:$M$215,V51,$R$1)</f>
        <v>0</v>
      </c>
      <c r="R51" s="50" cm="1">
        <f t="array" ref="R51">INDEX(Adatlap!$C$1:$M$215,W51,$R$1)</f>
        <v>0</v>
      </c>
      <c r="V51" s="50">
        <f>ROW(Adatlap!$B$48)</f>
        <v>48</v>
      </c>
      <c r="W51" s="50">
        <f>ROW(Adatlap!$B$49)</f>
        <v>49</v>
      </c>
      <c r="AA51" s="51"/>
    </row>
    <row r="52" spans="1:27" x14ac:dyDescent="0.25">
      <c r="A52" s="59"/>
      <c r="AA52" s="51"/>
    </row>
    <row r="53" spans="1:27" ht="47.25" x14ac:dyDescent="0.25">
      <c r="A53" s="151" t="s">
        <v>58</v>
      </c>
      <c r="B53" s="151"/>
      <c r="C53" s="151"/>
      <c r="D53" s="151"/>
      <c r="E53" s="151"/>
      <c r="F53" s="151"/>
      <c r="G53" s="151"/>
      <c r="H53" s="151"/>
      <c r="I53" s="151"/>
      <c r="J53" s="151"/>
      <c r="K53" s="151"/>
      <c r="L53" s="151"/>
      <c r="M53" s="151"/>
      <c r="N53" s="151"/>
      <c r="AA53" s="51" t="s">
        <v>6</v>
      </c>
    </row>
    <row r="54" spans="1:27" x14ac:dyDescent="0.25">
      <c r="AA54" s="51"/>
    </row>
    <row r="55" spans="1:27" x14ac:dyDescent="0.25">
      <c r="A55" s="55" t="s">
        <v>7</v>
      </c>
      <c r="B55" s="50" t="str">
        <f>"Az év folyamán tartott szolgálatok száma összesen: "&amp;IF($Q55&lt;&gt;0,$Q55,"")&amp;", melyből:"</f>
        <v>Az év folyamán tartott szolgálatok száma összesen: , melyből:</v>
      </c>
      <c r="Q55" s="50">
        <f>SUM(Q56:R63)</f>
        <v>0</v>
      </c>
      <c r="AA55" s="51"/>
    </row>
    <row r="56" spans="1:27" x14ac:dyDescent="0.25">
      <c r="A56" s="55"/>
      <c r="B56" s="50" t="s">
        <v>59</v>
      </c>
      <c r="F56" s="50" t="s">
        <v>60</v>
      </c>
      <c r="G56" s="57" t="str">
        <f t="shared" ref="G56:G59" si="13">IF($Q56&lt;&gt;0,$Q56,"")</f>
        <v/>
      </c>
      <c r="H56" s="57" t="s">
        <v>61</v>
      </c>
      <c r="I56" s="57" t="str">
        <f t="shared" ref="I56:I59" si="14">IF($R56&lt;&gt;0,$R56,"")</f>
        <v/>
      </c>
      <c r="J56" s="60" t="s">
        <v>11</v>
      </c>
      <c r="K56" s="57">
        <f>SUM(Q56:R56)</f>
        <v>0</v>
      </c>
      <c r="L56" s="50" t="s">
        <v>62</v>
      </c>
      <c r="Q56" s="50" cm="1">
        <f t="array" ref="Q56">INDEX(Adatlap!$C$1:$M$215,V56,$R$1)</f>
        <v>0</v>
      </c>
      <c r="R56" s="50" cm="1">
        <f t="array" ref="R56">INDEX(Adatlap!$C$1:$M$215,W56,$R$1)</f>
        <v>0</v>
      </c>
      <c r="V56" s="50">
        <f>ROW(Adatlap!$B$51)</f>
        <v>51</v>
      </c>
      <c r="W56" s="50">
        <f>ROW(Adatlap!$B$52)</f>
        <v>52</v>
      </c>
      <c r="AA56" s="51"/>
    </row>
    <row r="57" spans="1:27" x14ac:dyDescent="0.25">
      <c r="A57" s="55"/>
      <c r="B57" s="50" t="s">
        <v>63</v>
      </c>
      <c r="F57" s="50" t="s">
        <v>60</v>
      </c>
      <c r="G57" s="57" t="str">
        <f t="shared" si="13"/>
        <v/>
      </c>
      <c r="H57" s="57" t="s">
        <v>61</v>
      </c>
      <c r="I57" s="57" t="str">
        <f t="shared" si="14"/>
        <v/>
      </c>
      <c r="J57" s="60" t="s">
        <v>11</v>
      </c>
      <c r="K57" s="57">
        <f t="shared" ref="K57:K59" si="15">SUM(Q57:R57)</f>
        <v>0</v>
      </c>
      <c r="L57" s="50" t="s">
        <v>62</v>
      </c>
      <c r="Q57" s="50" cm="1">
        <f t="array" ref="Q57">INDEX(Adatlap!$C$1:$M$215,V57,$R$1)</f>
        <v>0</v>
      </c>
      <c r="R57" s="50" cm="1">
        <f t="array" ref="R57">INDEX(Adatlap!$C$1:$M$215,W57,$R$1)</f>
        <v>0</v>
      </c>
      <c r="V57" s="50">
        <f>ROW(Adatlap!$B$53)</f>
        <v>53</v>
      </c>
      <c r="W57" s="50">
        <f>ROW(Adatlap!$B$54)</f>
        <v>54</v>
      </c>
      <c r="AA57" s="51"/>
    </row>
    <row r="58" spans="1:27" x14ac:dyDescent="0.25">
      <c r="A58" s="55"/>
      <c r="B58" s="50" t="s">
        <v>64</v>
      </c>
      <c r="F58" s="50" t="s">
        <v>60</v>
      </c>
      <c r="G58" s="57" t="str">
        <f t="shared" si="13"/>
        <v/>
      </c>
      <c r="H58" s="57" t="s">
        <v>61</v>
      </c>
      <c r="I58" s="57" t="str">
        <f t="shared" si="14"/>
        <v/>
      </c>
      <c r="J58" s="60" t="s">
        <v>11</v>
      </c>
      <c r="K58" s="57">
        <f t="shared" si="15"/>
        <v>0</v>
      </c>
      <c r="L58" s="50" t="s">
        <v>62</v>
      </c>
      <c r="Q58" s="50" cm="1">
        <f t="array" ref="Q58">INDEX(Adatlap!$C$1:$M$215,V58,$R$1)</f>
        <v>0</v>
      </c>
      <c r="R58" s="50" cm="1">
        <f t="array" ref="R58">INDEX(Adatlap!$C$1:$M$215,W58,$R$1)</f>
        <v>0</v>
      </c>
      <c r="V58" s="50">
        <f>ROW(Adatlap!$B$55)</f>
        <v>55</v>
      </c>
      <c r="W58" s="50">
        <f>ROW(Adatlap!$B$56)</f>
        <v>56</v>
      </c>
      <c r="AA58" s="51"/>
    </row>
    <row r="59" spans="1:27" x14ac:dyDescent="0.25">
      <c r="A59" s="55"/>
      <c r="B59" s="50" t="s">
        <v>65</v>
      </c>
      <c r="F59" s="50" t="s">
        <v>60</v>
      </c>
      <c r="G59" s="57" t="str">
        <f t="shared" si="13"/>
        <v/>
      </c>
      <c r="H59" s="57" t="s">
        <v>61</v>
      </c>
      <c r="I59" s="57" t="str">
        <f t="shared" si="14"/>
        <v/>
      </c>
      <c r="J59" s="60" t="s">
        <v>11</v>
      </c>
      <c r="K59" s="57">
        <f t="shared" si="15"/>
        <v>0</v>
      </c>
      <c r="L59" s="50" t="s">
        <v>62</v>
      </c>
      <c r="Q59" s="50" cm="1">
        <f t="array" ref="Q59">INDEX(Adatlap!$C$1:$M$215,V59,$R$1)</f>
        <v>0</v>
      </c>
      <c r="R59" s="50" cm="1">
        <f t="array" ref="R59">INDEX(Adatlap!$C$1:$M$215,W59,$R$1)</f>
        <v>0</v>
      </c>
      <c r="V59" s="50">
        <f>ROW(Adatlap!$B$57)</f>
        <v>57</v>
      </c>
      <c r="W59" s="50">
        <f>ROW(Adatlap!$B$58)</f>
        <v>58</v>
      </c>
      <c r="AA59" s="51"/>
    </row>
    <row r="60" spans="1:27" x14ac:dyDescent="0.25">
      <c r="A60" s="55"/>
      <c r="B60" s="50" t="s">
        <v>66</v>
      </c>
      <c r="G60" s="57"/>
      <c r="H60" s="57"/>
      <c r="I60" s="57"/>
      <c r="J60" s="57"/>
      <c r="K60" s="57" t="str">
        <f t="shared" ref="K60:K63" si="16">IF($Q60&lt;&gt;0,$Q60,"")</f>
        <v/>
      </c>
      <c r="L60" s="50" t="s">
        <v>67</v>
      </c>
      <c r="Q60" s="50" cm="1">
        <f t="array" ref="Q60">INDEX(Adatlap!$C$1:$M$215,V60,$R$1)</f>
        <v>0</v>
      </c>
      <c r="V60" s="50">
        <f>ROW(Adatlap!$B$59)</f>
        <v>59</v>
      </c>
      <c r="AA60" s="51"/>
    </row>
    <row r="61" spans="1:27" x14ac:dyDescent="0.25">
      <c r="A61" s="55"/>
      <c r="B61" s="50" t="s">
        <v>68</v>
      </c>
      <c r="G61" s="57"/>
      <c r="H61" s="57"/>
      <c r="I61" s="57"/>
      <c r="J61" s="57"/>
      <c r="K61" s="57" t="str">
        <f t="shared" si="16"/>
        <v/>
      </c>
      <c r="L61" s="50" t="s">
        <v>67</v>
      </c>
      <c r="Q61" s="50" cm="1">
        <f t="array" ref="Q61">INDEX(Adatlap!$C$1:$M$215,V61,$R$1)</f>
        <v>0</v>
      </c>
      <c r="V61" s="50">
        <f>ROW(Adatlap!$B$60)</f>
        <v>60</v>
      </c>
      <c r="AA61" s="51"/>
    </row>
    <row r="62" spans="1:27" x14ac:dyDescent="0.25">
      <c r="A62" s="55"/>
      <c r="B62" s="50" t="s">
        <v>69</v>
      </c>
      <c r="G62" s="57"/>
      <c r="H62" s="57"/>
      <c r="I62" s="57"/>
      <c r="J62" s="57"/>
      <c r="K62" s="57" t="str">
        <f t="shared" si="16"/>
        <v/>
      </c>
      <c r="L62" s="50" t="s">
        <v>67</v>
      </c>
      <c r="Q62" s="50" cm="1">
        <f t="array" ref="Q62">INDEX(Adatlap!$C$1:$M$215,V62,$R$1)</f>
        <v>0</v>
      </c>
      <c r="V62" s="50">
        <f>ROW(Adatlap!$B$61)</f>
        <v>61</v>
      </c>
      <c r="AA62" s="51"/>
    </row>
    <row r="63" spans="1:27" x14ac:dyDescent="0.25">
      <c r="A63" s="55"/>
      <c r="B63" s="50" t="s">
        <v>70</v>
      </c>
      <c r="G63" s="57"/>
      <c r="H63" s="57"/>
      <c r="I63" s="57"/>
      <c r="J63" s="57"/>
      <c r="K63" s="57" t="str">
        <f t="shared" si="16"/>
        <v/>
      </c>
      <c r="L63" s="50" t="s">
        <v>67</v>
      </c>
      <c r="Q63" s="50" cm="1">
        <f t="array" ref="Q63">INDEX(Adatlap!$C$1:$M$215,V63,$R$1)</f>
        <v>0</v>
      </c>
      <c r="V63" s="50">
        <f>ROW(Adatlap!$B$62)</f>
        <v>62</v>
      </c>
      <c r="AA63" s="51"/>
    </row>
    <row r="64" spans="1:27" x14ac:dyDescent="0.25">
      <c r="A64" s="55" t="s">
        <v>12</v>
      </c>
      <c r="B64" s="50" t="s">
        <v>71</v>
      </c>
      <c r="R64" s="54" t="s">
        <v>274</v>
      </c>
      <c r="S64" s="61">
        <f>IF(N34=0,1,N34)</f>
        <v>1</v>
      </c>
      <c r="AA64" s="51"/>
    </row>
    <row r="65" spans="1:31" x14ac:dyDescent="0.25">
      <c r="A65" s="55"/>
      <c r="B65" s="50" t="s">
        <v>60</v>
      </c>
      <c r="C65" s="62" t="str">
        <f t="shared" ref="C65:C67" si="17">IF($Q65&lt;&gt;0,$Q65,"")</f>
        <v/>
      </c>
      <c r="D65" s="50" t="str">
        <f>"lélek = "&amp;S65&amp;"%"</f>
        <v>lélek = 0%</v>
      </c>
      <c r="F65" s="50" t="s">
        <v>61</v>
      </c>
      <c r="G65" s="62" t="str">
        <f t="shared" ref="G65:G67" si="18">IF($R65&lt;&gt;0,$R65,"")</f>
        <v/>
      </c>
      <c r="H65" s="50" t="str">
        <f>"lélek = "&amp;T65&amp;"%"</f>
        <v>lélek = 0%</v>
      </c>
      <c r="J65" s="50" t="s">
        <v>11</v>
      </c>
      <c r="K65" s="62">
        <f>SUM(Q65:R65)</f>
        <v>0</v>
      </c>
      <c r="L65" s="50" t="str">
        <f>"lélek = "&amp;U65&amp;"%"</f>
        <v>lélek = 0%</v>
      </c>
      <c r="Q65" s="50" cm="1">
        <f t="array" ref="Q65">INDEX(Adatlap!$C$1:$M$215,V65,$R$1)</f>
        <v>0</v>
      </c>
      <c r="R65" s="50" cm="1">
        <f t="array" ref="R65">INDEX(Adatlap!$C$1:$M$215,W65,$R$1)</f>
        <v>0</v>
      </c>
      <c r="S65" s="50">
        <f>ROUND(Q65*100/$S$64,2)</f>
        <v>0</v>
      </c>
      <c r="T65" s="50">
        <f>ROUND(R65*100/$S$64,2)</f>
        <v>0</v>
      </c>
      <c r="U65" s="50">
        <f>ROUND(K65*100/$S$64,2)</f>
        <v>0</v>
      </c>
      <c r="V65" s="50">
        <f>ROW(Adatlap!$B$63)</f>
        <v>63</v>
      </c>
      <c r="W65" s="50">
        <f>ROW(Adatlap!$B$64)</f>
        <v>64</v>
      </c>
      <c r="AA65" s="51"/>
    </row>
    <row r="66" spans="1:31" ht="31.5" x14ac:dyDescent="0.25">
      <c r="A66" s="55" t="s">
        <v>14</v>
      </c>
      <c r="B66" s="146" t="s">
        <v>72</v>
      </c>
      <c r="C66" s="146"/>
      <c r="D66" s="146"/>
      <c r="E66" s="146"/>
      <c r="F66" s="146"/>
      <c r="G66" s="146"/>
      <c r="H66" s="146"/>
      <c r="I66" s="146"/>
      <c r="J66" s="146"/>
      <c r="K66" s="146"/>
      <c r="L66" s="146"/>
      <c r="M66" s="146"/>
      <c r="N66" s="146"/>
      <c r="AA66" s="51" t="s">
        <v>43</v>
      </c>
    </row>
    <row r="67" spans="1:31" x14ac:dyDescent="0.25">
      <c r="A67" s="55"/>
      <c r="B67" s="50" t="s">
        <v>60</v>
      </c>
      <c r="C67" s="62" t="str">
        <f t="shared" si="17"/>
        <v/>
      </c>
      <c r="D67" s="50" t="str">
        <f>"lélek = "&amp;S67&amp;"%"</f>
        <v>lélek = 0%</v>
      </c>
      <c r="F67" s="50" t="s">
        <v>61</v>
      </c>
      <c r="G67" s="62" t="str">
        <f t="shared" si="18"/>
        <v/>
      </c>
      <c r="H67" s="50" t="str">
        <f>"lélek = "&amp;T67&amp;"%"</f>
        <v>lélek = 0%</v>
      </c>
      <c r="J67" s="50" t="s">
        <v>11</v>
      </c>
      <c r="K67" s="62">
        <f>SUM(Q67:R67)</f>
        <v>0</v>
      </c>
      <c r="L67" s="50" t="str">
        <f>"lélek = "&amp;U67&amp;"%"</f>
        <v>lélek = 0%</v>
      </c>
      <c r="Q67" s="50" cm="1">
        <f t="array" ref="Q67">INDEX(Adatlap!$C$1:$M$215,V67,$R$1)</f>
        <v>0</v>
      </c>
      <c r="R67" s="50" cm="1">
        <f t="array" ref="R67">INDEX(Adatlap!$C$1:$M$215,W67,$R$1)</f>
        <v>0</v>
      </c>
      <c r="S67" s="50">
        <f>ROUND(Q67*100/$S$64,2)</f>
        <v>0</v>
      </c>
      <c r="T67" s="50">
        <f>ROUND(R67*100/$S$64,2)</f>
        <v>0</v>
      </c>
      <c r="U67" s="50">
        <f>ROUND(K67*100/$S$64,2)</f>
        <v>0</v>
      </c>
      <c r="V67" s="50">
        <f>ROW(Adatlap!$B$65)</f>
        <v>65</v>
      </c>
      <c r="W67" s="50">
        <f>ROW(Adatlap!$B$66)</f>
        <v>66</v>
      </c>
      <c r="AA67" s="51"/>
    </row>
    <row r="68" spans="1:31" x14ac:dyDescent="0.25">
      <c r="A68" s="55" t="s">
        <v>16</v>
      </c>
      <c r="B68" s="50" t="s">
        <v>73</v>
      </c>
      <c r="AA68" s="51"/>
    </row>
    <row r="69" spans="1:31" x14ac:dyDescent="0.25">
      <c r="A69" s="55"/>
      <c r="B69" s="50" t="s">
        <v>74</v>
      </c>
      <c r="D69" s="50" t="s">
        <v>75</v>
      </c>
      <c r="E69" s="57" t="str">
        <f t="shared" ref="E69:E77" si="19">IF($Q69&lt;&gt;0,$Q69,"")</f>
        <v/>
      </c>
      <c r="F69" s="161" t="str">
        <f>" = "&amp;Z69&amp;AA69&amp;AB69&amp;"%"</f>
        <v xml:space="preserve"> =   0,0%</v>
      </c>
      <c r="G69" s="161"/>
      <c r="H69" s="50" t="s">
        <v>61</v>
      </c>
      <c r="I69" s="57" t="str">
        <f t="shared" ref="I69:I77" si="20">IF($R69&lt;&gt;0,$R69,"")</f>
        <v/>
      </c>
      <c r="J69" s="150" t="str">
        <f>" = "&amp;AC69&amp;AD69&amp;AE69&amp;"%"</f>
        <v xml:space="preserve"> =   0,0%</v>
      </c>
      <c r="K69" s="150"/>
      <c r="L69" s="50" t="s">
        <v>11</v>
      </c>
      <c r="M69" s="57">
        <f>SUM(Q69:R69)</f>
        <v>0</v>
      </c>
      <c r="N69" s="57" t="str">
        <f>" = "&amp;S69&amp;T69&amp;U69&amp;"%"</f>
        <v xml:space="preserve"> =   0,0%</v>
      </c>
      <c r="Q69" s="50" cm="1">
        <f t="array" ref="Q69">INDEX(Adatlap!$C$1:$M$215,V69,$R$1)</f>
        <v>0</v>
      </c>
      <c r="R69" s="50" cm="1">
        <f t="array" ref="R69">INDEX(Adatlap!$C$1:$M$215,W69,$R$1)</f>
        <v>0</v>
      </c>
      <c r="S69" s="50" t="str">
        <f>IF(T69&lt;10,"  ","")</f>
        <v xml:space="preserve">  </v>
      </c>
      <c r="T69" s="84">
        <f>ROUND(M69*100/$S$64,1)</f>
        <v>0</v>
      </c>
      <c r="U69" s="50" t="str">
        <f>IF(T69=ROUND(T69,0),","&amp;0,"")</f>
        <v>,0</v>
      </c>
      <c r="V69" s="50">
        <f>ROW(Adatlap!$B$67)</f>
        <v>67</v>
      </c>
      <c r="W69" s="50">
        <f>ROW(Adatlap!$B$68)</f>
        <v>68</v>
      </c>
      <c r="Z69" s="50" t="str">
        <f>IF(AA69&lt;10,"  ","")</f>
        <v xml:space="preserve">  </v>
      </c>
      <c r="AA69" s="51">
        <f>ROUND(Q69/$S$64*100,1)</f>
        <v>0</v>
      </c>
      <c r="AB69" s="50" t="str">
        <f>IF(AA69=ROUND(AA69,0),","&amp;0,"")</f>
        <v>,0</v>
      </c>
      <c r="AC69" s="50" t="str">
        <f>IF(AD69&lt;10,"  ","")</f>
        <v xml:space="preserve">  </v>
      </c>
      <c r="AD69" s="51">
        <f>ROUND(R69/$S$64*100,1)</f>
        <v>0</v>
      </c>
      <c r="AE69" s="50" t="str">
        <f>IF(AD69=ROUND(AD69,0),","&amp;0,"")</f>
        <v>,0</v>
      </c>
    </row>
    <row r="70" spans="1:31" x14ac:dyDescent="0.25">
      <c r="A70" s="55"/>
      <c r="B70" s="50" t="s">
        <v>74</v>
      </c>
      <c r="D70" s="50" t="s">
        <v>76</v>
      </c>
      <c r="E70" s="57" t="str">
        <f t="shared" si="19"/>
        <v/>
      </c>
      <c r="F70" s="161" t="str">
        <f t="shared" ref="F70:F77" si="21">" = "&amp;Z70&amp;AA70&amp;AB70&amp;"%"</f>
        <v xml:space="preserve"> =   0,0%</v>
      </c>
      <c r="G70" s="161"/>
      <c r="H70" s="50" t="s">
        <v>61</v>
      </c>
      <c r="I70" s="57" t="str">
        <f t="shared" si="20"/>
        <v/>
      </c>
      <c r="J70" s="150" t="str">
        <f t="shared" ref="J70:J77" si="22">" = "&amp;AC70&amp;AD70&amp;AE70&amp;"%"</f>
        <v xml:space="preserve"> =   0,0%</v>
      </c>
      <c r="K70" s="150"/>
      <c r="L70" s="50" t="s">
        <v>11</v>
      </c>
      <c r="M70" s="57">
        <f t="shared" ref="M70:M77" si="23">SUM(Q70:R70)</f>
        <v>0</v>
      </c>
      <c r="N70" s="57" t="str">
        <f t="shared" ref="N70:N77" si="24">" = "&amp;S70&amp;T70&amp;U70&amp;"%"</f>
        <v xml:space="preserve"> =   0,0%</v>
      </c>
      <c r="Q70" s="50" cm="1">
        <f t="array" ref="Q70">INDEX(Adatlap!$C$1:$M$215,V70,$R$1)</f>
        <v>0</v>
      </c>
      <c r="R70" s="50" cm="1">
        <f t="array" ref="R70">INDEX(Adatlap!$C$1:$M$215,W70,$R$1)</f>
        <v>0</v>
      </c>
      <c r="S70" s="50" t="str">
        <f t="shared" ref="S70:S77" si="25">IF(T70&lt;10,"  ","")</f>
        <v xml:space="preserve">  </v>
      </c>
      <c r="T70" s="84">
        <f t="shared" ref="T70:T77" si="26">ROUND(M70*100/$S$64,1)</f>
        <v>0</v>
      </c>
      <c r="U70" s="50" t="str">
        <f t="shared" ref="U70:U77" si="27">IF(T70=ROUND(T70,0),","&amp;0,"")</f>
        <v>,0</v>
      </c>
      <c r="V70" s="50">
        <f>ROW(Adatlap!$B$69)</f>
        <v>69</v>
      </c>
      <c r="W70" s="50">
        <f>ROW(Adatlap!$B$70)</f>
        <v>70</v>
      </c>
      <c r="Z70" s="50" t="str">
        <f t="shared" ref="Z70:Z77" si="28">IF(AA70&lt;10,"  ","")</f>
        <v xml:space="preserve">  </v>
      </c>
      <c r="AA70" s="51">
        <f t="shared" ref="AA70:AA77" si="29">ROUND(Q70/$S$64*100,1)</f>
        <v>0</v>
      </c>
      <c r="AB70" s="50" t="str">
        <f t="shared" ref="AB70:AB77" si="30">IF(AA70=ROUND(AA70,0),","&amp;0,"")</f>
        <v>,0</v>
      </c>
      <c r="AC70" s="50" t="str">
        <f t="shared" ref="AC70:AC77" si="31">IF(AD70&lt;10,"  ","")</f>
        <v xml:space="preserve">  </v>
      </c>
      <c r="AD70" s="51">
        <f t="shared" ref="AD70:AD77" si="32">ROUND(R70/$S$64*100,1)</f>
        <v>0</v>
      </c>
      <c r="AE70" s="50" t="str">
        <f t="shared" ref="AE70:AE77" si="33">IF(AD70=ROUND(AD70,0),","&amp;0,"")</f>
        <v>,0</v>
      </c>
    </row>
    <row r="71" spans="1:31" x14ac:dyDescent="0.25">
      <c r="A71" s="55"/>
      <c r="B71" s="50" t="s">
        <v>74</v>
      </c>
      <c r="D71" s="50" t="s">
        <v>77</v>
      </c>
      <c r="E71" s="57" t="str">
        <f t="shared" si="19"/>
        <v/>
      </c>
      <c r="F71" s="161" t="str">
        <f t="shared" si="21"/>
        <v xml:space="preserve"> =   0,0%</v>
      </c>
      <c r="G71" s="161"/>
      <c r="H71" s="50" t="s">
        <v>61</v>
      </c>
      <c r="I71" s="57" t="str">
        <f t="shared" si="20"/>
        <v/>
      </c>
      <c r="J71" s="150" t="str">
        <f t="shared" si="22"/>
        <v xml:space="preserve"> =   0,0%</v>
      </c>
      <c r="K71" s="150"/>
      <c r="L71" s="50" t="s">
        <v>11</v>
      </c>
      <c r="M71" s="57">
        <f t="shared" si="23"/>
        <v>0</v>
      </c>
      <c r="N71" s="57" t="str">
        <f t="shared" si="24"/>
        <v xml:space="preserve"> =   0,0%</v>
      </c>
      <c r="Q71" s="50" cm="1">
        <f t="array" ref="Q71">INDEX(Adatlap!$C$1:$M$215,V71,$R$1)</f>
        <v>0</v>
      </c>
      <c r="R71" s="50" cm="1">
        <f t="array" ref="R71">INDEX(Adatlap!$C$1:$M$215,W71,$R$1)</f>
        <v>0</v>
      </c>
      <c r="S71" s="50" t="str">
        <f t="shared" si="25"/>
        <v xml:space="preserve">  </v>
      </c>
      <c r="T71" s="84">
        <f t="shared" si="26"/>
        <v>0</v>
      </c>
      <c r="U71" s="50" t="str">
        <f t="shared" si="27"/>
        <v>,0</v>
      </c>
      <c r="V71" s="50">
        <f>ROW(Adatlap!$B$71)</f>
        <v>71</v>
      </c>
      <c r="W71" s="50">
        <f>ROW(Adatlap!$B$72)</f>
        <v>72</v>
      </c>
      <c r="Z71" s="50" t="str">
        <f t="shared" si="28"/>
        <v xml:space="preserve">  </v>
      </c>
      <c r="AA71" s="51">
        <f t="shared" si="29"/>
        <v>0</v>
      </c>
      <c r="AB71" s="50" t="str">
        <f t="shared" si="30"/>
        <v>,0</v>
      </c>
      <c r="AC71" s="50" t="str">
        <f t="shared" si="31"/>
        <v xml:space="preserve">  </v>
      </c>
      <c r="AD71" s="51">
        <f t="shared" si="32"/>
        <v>0</v>
      </c>
      <c r="AE71" s="50" t="str">
        <f t="shared" si="33"/>
        <v>,0</v>
      </c>
    </row>
    <row r="72" spans="1:31" x14ac:dyDescent="0.25">
      <c r="A72" s="55"/>
      <c r="B72" s="50" t="s">
        <v>78</v>
      </c>
      <c r="D72" s="50" t="s">
        <v>75</v>
      </c>
      <c r="E72" s="57" t="str">
        <f t="shared" si="19"/>
        <v/>
      </c>
      <c r="F72" s="161" t="str">
        <f t="shared" si="21"/>
        <v xml:space="preserve"> =   0,0%</v>
      </c>
      <c r="G72" s="161"/>
      <c r="H72" s="50" t="s">
        <v>61</v>
      </c>
      <c r="I72" s="57" t="str">
        <f t="shared" si="20"/>
        <v/>
      </c>
      <c r="J72" s="150" t="str">
        <f t="shared" si="22"/>
        <v xml:space="preserve"> =   0,0%</v>
      </c>
      <c r="K72" s="150"/>
      <c r="L72" s="50" t="s">
        <v>11</v>
      </c>
      <c r="M72" s="57">
        <f t="shared" si="23"/>
        <v>0</v>
      </c>
      <c r="N72" s="57" t="str">
        <f t="shared" si="24"/>
        <v xml:space="preserve"> =   0,0%</v>
      </c>
      <c r="Q72" s="50" cm="1">
        <f t="array" ref="Q72">INDEX(Adatlap!$C$1:$M$215,V72,$R$1)</f>
        <v>0</v>
      </c>
      <c r="R72" s="50" cm="1">
        <f t="array" ref="R72">INDEX(Adatlap!$C$1:$M$215,W72,$R$1)</f>
        <v>0</v>
      </c>
      <c r="S72" s="50" t="str">
        <f t="shared" si="25"/>
        <v xml:space="preserve">  </v>
      </c>
      <c r="T72" s="84">
        <f t="shared" si="26"/>
        <v>0</v>
      </c>
      <c r="U72" s="50" t="str">
        <f t="shared" si="27"/>
        <v>,0</v>
      </c>
      <c r="V72" s="50">
        <f>ROW(Adatlap!$B$73)</f>
        <v>73</v>
      </c>
      <c r="W72" s="50">
        <f>ROW(Adatlap!$B$74)</f>
        <v>74</v>
      </c>
      <c r="Z72" s="50" t="str">
        <f t="shared" si="28"/>
        <v xml:space="preserve">  </v>
      </c>
      <c r="AA72" s="51">
        <f t="shared" si="29"/>
        <v>0</v>
      </c>
      <c r="AB72" s="50" t="str">
        <f t="shared" si="30"/>
        <v>,0</v>
      </c>
      <c r="AC72" s="50" t="str">
        <f t="shared" si="31"/>
        <v xml:space="preserve">  </v>
      </c>
      <c r="AD72" s="51">
        <f t="shared" si="32"/>
        <v>0</v>
      </c>
      <c r="AE72" s="50" t="str">
        <f t="shared" si="33"/>
        <v>,0</v>
      </c>
    </row>
    <row r="73" spans="1:31" x14ac:dyDescent="0.25">
      <c r="A73" s="55"/>
      <c r="B73" s="50" t="s">
        <v>78</v>
      </c>
      <c r="D73" s="50" t="s">
        <v>76</v>
      </c>
      <c r="E73" s="57" t="str">
        <f t="shared" si="19"/>
        <v/>
      </c>
      <c r="F73" s="161" t="str">
        <f t="shared" si="21"/>
        <v xml:space="preserve"> =   0,0%</v>
      </c>
      <c r="G73" s="161"/>
      <c r="H73" s="50" t="s">
        <v>61</v>
      </c>
      <c r="I73" s="57" t="str">
        <f t="shared" si="20"/>
        <v/>
      </c>
      <c r="J73" s="150" t="str">
        <f t="shared" si="22"/>
        <v xml:space="preserve"> =   0,0%</v>
      </c>
      <c r="K73" s="150"/>
      <c r="L73" s="50" t="s">
        <v>11</v>
      </c>
      <c r="M73" s="57">
        <f t="shared" si="23"/>
        <v>0</v>
      </c>
      <c r="N73" s="57" t="str">
        <f t="shared" si="24"/>
        <v xml:space="preserve"> =   0,0%</v>
      </c>
      <c r="Q73" s="50" cm="1">
        <f t="array" ref="Q73">INDEX(Adatlap!$C$1:$M$215,V73,$R$1)</f>
        <v>0</v>
      </c>
      <c r="R73" s="50" cm="1">
        <f t="array" ref="R73">INDEX(Adatlap!$C$1:$M$215,W73,$R$1)</f>
        <v>0</v>
      </c>
      <c r="S73" s="50" t="str">
        <f t="shared" si="25"/>
        <v xml:space="preserve">  </v>
      </c>
      <c r="T73" s="84">
        <f t="shared" si="26"/>
        <v>0</v>
      </c>
      <c r="U73" s="50" t="str">
        <f t="shared" si="27"/>
        <v>,0</v>
      </c>
      <c r="V73" s="50">
        <f>ROW(Adatlap!$B$75)</f>
        <v>75</v>
      </c>
      <c r="W73" s="50">
        <f>ROW(Adatlap!$B$76)</f>
        <v>76</v>
      </c>
      <c r="Z73" s="50" t="str">
        <f t="shared" si="28"/>
        <v xml:space="preserve">  </v>
      </c>
      <c r="AA73" s="51">
        <f t="shared" si="29"/>
        <v>0</v>
      </c>
      <c r="AB73" s="50" t="str">
        <f t="shared" si="30"/>
        <v>,0</v>
      </c>
      <c r="AC73" s="50" t="str">
        <f t="shared" si="31"/>
        <v xml:space="preserve">  </v>
      </c>
      <c r="AD73" s="51">
        <f t="shared" si="32"/>
        <v>0</v>
      </c>
      <c r="AE73" s="50" t="str">
        <f t="shared" si="33"/>
        <v>,0</v>
      </c>
    </row>
    <row r="74" spans="1:31" x14ac:dyDescent="0.25">
      <c r="A74" s="55"/>
      <c r="B74" s="50" t="s">
        <v>78</v>
      </c>
      <c r="D74" s="50" t="s">
        <v>77</v>
      </c>
      <c r="E74" s="57" t="str">
        <f t="shared" si="19"/>
        <v/>
      </c>
      <c r="F74" s="161" t="str">
        <f t="shared" si="21"/>
        <v xml:space="preserve"> =   0,0%</v>
      </c>
      <c r="G74" s="161"/>
      <c r="H74" s="50" t="s">
        <v>61</v>
      </c>
      <c r="I74" s="57" t="str">
        <f t="shared" si="20"/>
        <v/>
      </c>
      <c r="J74" s="150" t="str">
        <f t="shared" si="22"/>
        <v xml:space="preserve"> =   0,0%</v>
      </c>
      <c r="K74" s="150"/>
      <c r="L74" s="50" t="s">
        <v>11</v>
      </c>
      <c r="M74" s="57">
        <f t="shared" si="23"/>
        <v>0</v>
      </c>
      <c r="N74" s="57" t="str">
        <f t="shared" si="24"/>
        <v xml:space="preserve"> =   0,0%</v>
      </c>
      <c r="Q74" s="50" cm="1">
        <f t="array" ref="Q74">INDEX(Adatlap!$C$1:$M$215,V74,$R$1)</f>
        <v>0</v>
      </c>
      <c r="R74" s="50" cm="1">
        <f t="array" ref="R74">INDEX(Adatlap!$C$1:$M$215,W74,$R$1)</f>
        <v>0</v>
      </c>
      <c r="S74" s="50" t="str">
        <f t="shared" si="25"/>
        <v xml:space="preserve">  </v>
      </c>
      <c r="T74" s="84">
        <f t="shared" si="26"/>
        <v>0</v>
      </c>
      <c r="U74" s="50" t="str">
        <f t="shared" si="27"/>
        <v>,0</v>
      </c>
      <c r="V74" s="50">
        <f>ROW(Adatlap!$B$77)</f>
        <v>77</v>
      </c>
      <c r="W74" s="50">
        <f>ROW(Adatlap!$B$78)</f>
        <v>78</v>
      </c>
      <c r="Z74" s="50" t="str">
        <f t="shared" si="28"/>
        <v xml:space="preserve">  </v>
      </c>
      <c r="AA74" s="51">
        <f t="shared" si="29"/>
        <v>0</v>
      </c>
      <c r="AB74" s="50" t="str">
        <f t="shared" si="30"/>
        <v>,0</v>
      </c>
      <c r="AC74" s="50" t="str">
        <f t="shared" si="31"/>
        <v xml:space="preserve">  </v>
      </c>
      <c r="AD74" s="51">
        <f t="shared" si="32"/>
        <v>0</v>
      </c>
      <c r="AE74" s="50" t="str">
        <f t="shared" si="33"/>
        <v>,0</v>
      </c>
    </row>
    <row r="75" spans="1:31" x14ac:dyDescent="0.25">
      <c r="A75" s="55"/>
      <c r="B75" s="50" t="s">
        <v>79</v>
      </c>
      <c r="D75" s="50" t="s">
        <v>75</v>
      </c>
      <c r="E75" s="57" t="str">
        <f t="shared" si="19"/>
        <v/>
      </c>
      <c r="F75" s="161" t="str">
        <f t="shared" si="21"/>
        <v xml:space="preserve"> =   0,0%</v>
      </c>
      <c r="G75" s="161"/>
      <c r="H75" s="50" t="s">
        <v>61</v>
      </c>
      <c r="I75" s="57" t="str">
        <f t="shared" si="20"/>
        <v/>
      </c>
      <c r="J75" s="150" t="str">
        <f t="shared" si="22"/>
        <v xml:space="preserve"> =   0,0%</v>
      </c>
      <c r="K75" s="150"/>
      <c r="L75" s="50" t="s">
        <v>11</v>
      </c>
      <c r="M75" s="57">
        <f t="shared" si="23"/>
        <v>0</v>
      </c>
      <c r="N75" s="57" t="str">
        <f t="shared" si="24"/>
        <v xml:space="preserve"> =   0,0%</v>
      </c>
      <c r="Q75" s="50" cm="1">
        <f t="array" ref="Q75">INDEX(Adatlap!$C$1:$M$215,V75,$R$1)</f>
        <v>0</v>
      </c>
      <c r="R75" s="50" cm="1">
        <f t="array" ref="R75">INDEX(Adatlap!$C$1:$M$215,W75,$R$1)</f>
        <v>0</v>
      </c>
      <c r="S75" s="50" t="str">
        <f t="shared" si="25"/>
        <v xml:space="preserve">  </v>
      </c>
      <c r="T75" s="84">
        <f t="shared" si="26"/>
        <v>0</v>
      </c>
      <c r="U75" s="50" t="str">
        <f t="shared" si="27"/>
        <v>,0</v>
      </c>
      <c r="V75" s="50">
        <f>ROW(Adatlap!$B$79)</f>
        <v>79</v>
      </c>
      <c r="W75" s="50">
        <f>ROW(Adatlap!$B$80)</f>
        <v>80</v>
      </c>
      <c r="Z75" s="50" t="str">
        <f t="shared" si="28"/>
        <v xml:space="preserve">  </v>
      </c>
      <c r="AA75" s="51">
        <f t="shared" si="29"/>
        <v>0</v>
      </c>
      <c r="AB75" s="50" t="str">
        <f t="shared" si="30"/>
        <v>,0</v>
      </c>
      <c r="AC75" s="50" t="str">
        <f t="shared" si="31"/>
        <v xml:space="preserve">  </v>
      </c>
      <c r="AD75" s="51">
        <f t="shared" si="32"/>
        <v>0</v>
      </c>
      <c r="AE75" s="50" t="str">
        <f t="shared" si="33"/>
        <v>,0</v>
      </c>
    </row>
    <row r="76" spans="1:31" x14ac:dyDescent="0.25">
      <c r="A76" s="55"/>
      <c r="B76" s="50" t="s">
        <v>79</v>
      </c>
      <c r="D76" s="50" t="s">
        <v>76</v>
      </c>
      <c r="E76" s="57" t="str">
        <f t="shared" si="19"/>
        <v/>
      </c>
      <c r="F76" s="161" t="str">
        <f t="shared" si="21"/>
        <v xml:space="preserve"> =   0,0%</v>
      </c>
      <c r="G76" s="161"/>
      <c r="H76" s="50" t="s">
        <v>61</v>
      </c>
      <c r="I76" s="57" t="str">
        <f t="shared" si="20"/>
        <v/>
      </c>
      <c r="J76" s="150" t="str">
        <f t="shared" si="22"/>
        <v xml:space="preserve"> =   0,0%</v>
      </c>
      <c r="K76" s="150"/>
      <c r="L76" s="50" t="s">
        <v>11</v>
      </c>
      <c r="M76" s="57">
        <f t="shared" si="23"/>
        <v>0</v>
      </c>
      <c r="N76" s="57" t="str">
        <f t="shared" si="24"/>
        <v xml:space="preserve"> =   0,0%</v>
      </c>
      <c r="Q76" s="50" cm="1">
        <f t="array" ref="Q76">INDEX(Adatlap!$C$1:$M$215,V76,$R$1)</f>
        <v>0</v>
      </c>
      <c r="R76" s="50" cm="1">
        <f t="array" ref="R76">INDEX(Adatlap!$C$1:$M$215,W76,$R$1)</f>
        <v>0</v>
      </c>
      <c r="S76" s="50" t="str">
        <f t="shared" si="25"/>
        <v xml:space="preserve">  </v>
      </c>
      <c r="T76" s="84">
        <f t="shared" si="26"/>
        <v>0</v>
      </c>
      <c r="U76" s="50" t="str">
        <f t="shared" si="27"/>
        <v>,0</v>
      </c>
      <c r="V76" s="50">
        <f>ROW(Adatlap!$B$81)</f>
        <v>81</v>
      </c>
      <c r="W76" s="50">
        <f>ROW(Adatlap!$B$82)</f>
        <v>82</v>
      </c>
      <c r="Z76" s="50" t="str">
        <f t="shared" si="28"/>
        <v xml:space="preserve">  </v>
      </c>
      <c r="AA76" s="51">
        <f t="shared" si="29"/>
        <v>0</v>
      </c>
      <c r="AB76" s="50" t="str">
        <f t="shared" si="30"/>
        <v>,0</v>
      </c>
      <c r="AC76" s="50" t="str">
        <f t="shared" si="31"/>
        <v xml:space="preserve">  </v>
      </c>
      <c r="AD76" s="51">
        <f t="shared" si="32"/>
        <v>0</v>
      </c>
      <c r="AE76" s="50" t="str">
        <f t="shared" si="33"/>
        <v>,0</v>
      </c>
    </row>
    <row r="77" spans="1:31" x14ac:dyDescent="0.25">
      <c r="A77" s="55"/>
      <c r="B77" s="50" t="s">
        <v>79</v>
      </c>
      <c r="D77" s="50" t="s">
        <v>77</v>
      </c>
      <c r="E77" s="57" t="str">
        <f t="shared" si="19"/>
        <v/>
      </c>
      <c r="F77" s="161" t="str">
        <f t="shared" si="21"/>
        <v xml:space="preserve"> =   0,0%</v>
      </c>
      <c r="G77" s="161"/>
      <c r="H77" s="50" t="s">
        <v>61</v>
      </c>
      <c r="I77" s="57" t="str">
        <f t="shared" si="20"/>
        <v/>
      </c>
      <c r="J77" s="150" t="str">
        <f t="shared" si="22"/>
        <v xml:space="preserve"> =   0,0%</v>
      </c>
      <c r="K77" s="150"/>
      <c r="L77" s="50" t="s">
        <v>11</v>
      </c>
      <c r="M77" s="57">
        <f t="shared" si="23"/>
        <v>0</v>
      </c>
      <c r="N77" s="57" t="str">
        <f t="shared" si="24"/>
        <v xml:space="preserve"> =   0,0%</v>
      </c>
      <c r="Q77" s="50" cm="1">
        <f t="array" ref="Q77">INDEX(Adatlap!$C$1:$M$215,V77,$R$1)</f>
        <v>0</v>
      </c>
      <c r="R77" s="50" cm="1">
        <f t="array" ref="R77">INDEX(Adatlap!$C$1:$M$215,W77,$R$1)</f>
        <v>0</v>
      </c>
      <c r="S77" s="50" t="str">
        <f t="shared" si="25"/>
        <v xml:space="preserve">  </v>
      </c>
      <c r="T77" s="84">
        <f t="shared" si="26"/>
        <v>0</v>
      </c>
      <c r="U77" s="50" t="str">
        <f t="shared" si="27"/>
        <v>,0</v>
      </c>
      <c r="V77" s="50">
        <f>ROW(Adatlap!$B$83)</f>
        <v>83</v>
      </c>
      <c r="W77" s="50">
        <f>ROW(Adatlap!$B$84)</f>
        <v>84</v>
      </c>
      <c r="Z77" s="50" t="str">
        <f t="shared" si="28"/>
        <v xml:space="preserve">  </v>
      </c>
      <c r="AA77" s="51">
        <f t="shared" si="29"/>
        <v>0</v>
      </c>
      <c r="AB77" s="50" t="str">
        <f t="shared" si="30"/>
        <v>,0</v>
      </c>
      <c r="AC77" s="50" t="str">
        <f t="shared" si="31"/>
        <v xml:space="preserve">  </v>
      </c>
      <c r="AD77" s="51">
        <f t="shared" si="32"/>
        <v>0</v>
      </c>
      <c r="AE77" s="50" t="str">
        <f t="shared" si="33"/>
        <v>,0</v>
      </c>
    </row>
    <row r="78" spans="1:31" x14ac:dyDescent="0.25">
      <c r="A78" s="55" t="s">
        <v>18</v>
      </c>
      <c r="B78" s="50" t="s">
        <v>80</v>
      </c>
      <c r="AA78" s="51"/>
    </row>
    <row r="79" spans="1:31" x14ac:dyDescent="0.25">
      <c r="A79" s="55"/>
      <c r="B79" s="50" t="s">
        <v>60</v>
      </c>
      <c r="C79" s="50" t="str">
        <f t="shared" ref="C79" si="34">IF($Q79&lt;&gt;0,$Q79,"")</f>
        <v/>
      </c>
      <c r="D79" s="50" t="str">
        <f>"lélek = "&amp;S79&amp;"%"</f>
        <v>lélek = 0%</v>
      </c>
      <c r="F79" s="50" t="s">
        <v>61</v>
      </c>
      <c r="G79" s="50" t="str">
        <f t="shared" ref="G79" si="35">IF($R79&lt;&gt;0,$R79,"")</f>
        <v/>
      </c>
      <c r="H79" s="50" t="str">
        <f>"lélek = "&amp;T79&amp;"%"</f>
        <v>lélek = 0%</v>
      </c>
      <c r="J79" s="50" t="s">
        <v>11</v>
      </c>
      <c r="K79" s="50">
        <f>SUM(Q79:R79)</f>
        <v>0</v>
      </c>
      <c r="L79" s="50" t="str">
        <f>"lélek = "&amp;U79&amp;"%"</f>
        <v>lélek = 0%</v>
      </c>
      <c r="Q79" s="50" cm="1">
        <f t="array" ref="Q79">INDEX(Adatlap!$C$1:$M$215,V79,$R$1)</f>
        <v>0</v>
      </c>
      <c r="R79" s="50" cm="1">
        <f t="array" ref="R79">INDEX(Adatlap!$C$1:$M$215,W79,$R$1)</f>
        <v>0</v>
      </c>
      <c r="S79" s="50">
        <f>ROUND(Q79*100/$S$64,2)</f>
        <v>0</v>
      </c>
      <c r="T79" s="50">
        <f>ROUND(R79*100/$S$64,2)</f>
        <v>0</v>
      </c>
      <c r="U79" s="50">
        <f>ROUND(K79*100/$S$64,2)</f>
        <v>0</v>
      </c>
      <c r="V79" s="50">
        <f>ROW(Adatlap!$B$85)</f>
        <v>85</v>
      </c>
      <c r="W79" s="50">
        <f>ROW(Adatlap!$B$86)</f>
        <v>86</v>
      </c>
      <c r="AA79" s="51"/>
    </row>
    <row r="80" spans="1:31" x14ac:dyDescent="0.25">
      <c r="A80" s="55" t="s">
        <v>20</v>
      </c>
      <c r="B80" s="50" t="s">
        <v>81</v>
      </c>
      <c r="AA80" s="51"/>
    </row>
    <row r="81" spans="1:27" x14ac:dyDescent="0.25">
      <c r="A81" s="55"/>
      <c r="B81" s="50" t="s">
        <v>60</v>
      </c>
      <c r="C81" s="50" t="str">
        <f t="shared" ref="C81" si="36">IF($Q81&lt;&gt;0,$Q81,"")</f>
        <v/>
      </c>
      <c r="D81" s="50" t="str">
        <f>"lélek = "&amp;S81&amp;"%"</f>
        <v>lélek = 0%</v>
      </c>
      <c r="F81" s="50" t="s">
        <v>61</v>
      </c>
      <c r="G81" s="50" t="str">
        <f t="shared" ref="G81" si="37">IF($R81&lt;&gt;0,$R81,"")</f>
        <v/>
      </c>
      <c r="H81" s="50" t="str">
        <f>"lélek = "&amp;T81&amp;"%"</f>
        <v>lélek = 0%</v>
      </c>
      <c r="J81" s="50" t="s">
        <v>11</v>
      </c>
      <c r="K81" s="50">
        <f>SUM(Q81:R81)</f>
        <v>0</v>
      </c>
      <c r="L81" s="50" t="str">
        <f>"lélek = "&amp;U81&amp;"%"</f>
        <v>lélek = 0%</v>
      </c>
      <c r="Q81" s="50" cm="1">
        <f t="array" ref="Q81">INDEX(Adatlap!$C$1:$M$215,V81,$R$1)</f>
        <v>0</v>
      </c>
      <c r="R81" s="50" cm="1">
        <f t="array" ref="R81">INDEX(Adatlap!$C$1:$M$215,W81,$R$1)</f>
        <v>0</v>
      </c>
      <c r="S81" s="50">
        <f>ROUND(Q81*100/$S$64,2)</f>
        <v>0</v>
      </c>
      <c r="T81" s="50">
        <f>ROUND(R81*100/$S$64,2)</f>
        <v>0</v>
      </c>
      <c r="U81" s="50">
        <f>ROUND(K81*100/$S$64,2)</f>
        <v>0</v>
      </c>
      <c r="V81" s="50">
        <f>ROW(Adatlap!$B$87)</f>
        <v>87</v>
      </c>
      <c r="W81" s="50">
        <f>ROW(Adatlap!$B$88)</f>
        <v>88</v>
      </c>
      <c r="AA81" s="51"/>
    </row>
    <row r="82" spans="1:27" x14ac:dyDescent="0.25">
      <c r="A82" s="55" t="s">
        <v>23</v>
      </c>
      <c r="B82" s="50" t="s">
        <v>82</v>
      </c>
      <c r="K82" s="50" t="str">
        <f t="shared" ref="K82" si="38">IF($Q82&lt;&gt;0,$Q82,"")</f>
        <v/>
      </c>
      <c r="Q82" s="50" cm="1">
        <f t="array" ref="Q82">INDEX(Adatlap!$C$1:$M$215,V82,$R$1)</f>
        <v>0</v>
      </c>
      <c r="V82" s="50">
        <f>ROW(Adatlap!$B$89)</f>
        <v>89</v>
      </c>
      <c r="AA82" s="51"/>
    </row>
    <row r="83" spans="1:27" x14ac:dyDescent="0.25">
      <c r="A83" s="55" t="s">
        <v>26</v>
      </c>
      <c r="B83" s="50" t="s">
        <v>83</v>
      </c>
      <c r="H83" s="50" t="s">
        <v>9</v>
      </c>
      <c r="I83" s="50" t="str">
        <f>IF($Q83&lt;&gt;0,$Q83,"")</f>
        <v/>
      </c>
      <c r="J83" s="50" t="s">
        <v>84</v>
      </c>
      <c r="K83" s="50" t="str">
        <f t="shared" ref="K83" si="39">IF($R83&lt;&gt;0,$R83,"")</f>
        <v/>
      </c>
      <c r="L83" s="50" t="s">
        <v>11</v>
      </c>
      <c r="M83" s="50">
        <f t="shared" ref="M83" si="40">SUM(Q83:R83)</f>
        <v>0</v>
      </c>
      <c r="N83" s="50" t="str">
        <f t="shared" ref="N83" si="41">" = "&amp;T83&amp;"%"</f>
        <v xml:space="preserve"> = 0%</v>
      </c>
      <c r="Q83" s="50" cm="1">
        <f t="array" ref="Q83">INDEX(Adatlap!$C$1:$M$215,V83,$R$1)</f>
        <v>0</v>
      </c>
      <c r="R83" s="50" cm="1">
        <f t="array" ref="R83">INDEX(Adatlap!$C$1:$M$215,W83,$R$1)</f>
        <v>0</v>
      </c>
      <c r="T83" s="63">
        <f t="shared" ref="T83" si="42">ROUND(M83*100/$S$64,0)</f>
        <v>0</v>
      </c>
      <c r="V83" s="50">
        <f>ROW(Adatlap!$B$90)</f>
        <v>90</v>
      </c>
      <c r="W83" s="50">
        <f>ROW(Adatlap!$B$91)</f>
        <v>91</v>
      </c>
      <c r="AA83" s="51"/>
    </row>
    <row r="84" spans="1:27" x14ac:dyDescent="0.25">
      <c r="AA84" s="51"/>
    </row>
    <row r="85" spans="1:27" ht="47.25" x14ac:dyDescent="0.25">
      <c r="A85" s="151" t="s">
        <v>85</v>
      </c>
      <c r="B85" s="151"/>
      <c r="C85" s="151"/>
      <c r="D85" s="151"/>
      <c r="E85" s="151"/>
      <c r="F85" s="151"/>
      <c r="G85" s="151"/>
      <c r="H85" s="151"/>
      <c r="I85" s="151"/>
      <c r="J85" s="151"/>
      <c r="K85" s="151"/>
      <c r="L85" s="151"/>
      <c r="M85" s="151"/>
      <c r="N85" s="151"/>
      <c r="AA85" s="51" t="s">
        <v>6</v>
      </c>
    </row>
    <row r="86" spans="1:27" x14ac:dyDescent="0.25">
      <c r="A86" s="55" t="s">
        <v>7</v>
      </c>
      <c r="B86" s="50" t="str">
        <f>"Az év folyamán tartott bibliaórák száma összesen: "&amp;Q86&amp;", melyből"</f>
        <v>Az év folyamán tartott bibliaórák száma összesen: 0, melyből</v>
      </c>
      <c r="Q86" s="50">
        <f>SUM(Q87:S88,R89,T89)</f>
        <v>0</v>
      </c>
      <c r="AA86" s="51"/>
    </row>
    <row r="87" spans="1:27" x14ac:dyDescent="0.25">
      <c r="A87" s="55"/>
      <c r="B87" s="50" t="str">
        <f>"felnőtt bibliaóra: "&amp;IF($Q87&lt;&gt;0,$Q87,"")</f>
        <v xml:space="preserve">felnőtt bibliaóra: </v>
      </c>
      <c r="H87" s="50" t="str">
        <f>"ifjúsági bibliaóra: "&amp;IF($R87&lt;&gt;0,$R87,"")</f>
        <v xml:space="preserve">ifjúsági bibliaóra: </v>
      </c>
      <c r="K87" s="50" t="str">
        <f>"presbiteri bibliaóra: "&amp;IF($S87&lt;&gt;0,$S87,"")</f>
        <v xml:space="preserve">presbiteri bibliaóra: </v>
      </c>
      <c r="Q87" s="50" cm="1">
        <f t="array" ref="Q87">INDEX(Adatlap!$C$1:$M$215,V87,$R$1)</f>
        <v>0</v>
      </c>
      <c r="R87" s="50" cm="1">
        <f t="array" ref="R87">INDEX(Adatlap!$C$1:$M$215,W87,$R$1)</f>
        <v>0</v>
      </c>
      <c r="S87" s="50" cm="1">
        <f t="array" ref="S87">INDEX(Adatlap!$C$1:$M$215,X87,$R$1)</f>
        <v>0</v>
      </c>
      <c r="V87" s="50">
        <f>ROW(Adatlap!$B$93)</f>
        <v>93</v>
      </c>
      <c r="W87" s="50">
        <f>ROW(Adatlap!$B$94)</f>
        <v>94</v>
      </c>
      <c r="X87" s="50">
        <f>ROW(Adatlap!$B$95)</f>
        <v>95</v>
      </c>
      <c r="AA87" s="51"/>
    </row>
    <row r="88" spans="1:27" x14ac:dyDescent="0.25">
      <c r="A88" s="55"/>
      <c r="B88" s="50" t="str">
        <f>"nőszövetségi bibliaóra: "&amp;IF($Q88&lt;&gt;0,$Q88,"")</f>
        <v xml:space="preserve">nőszövetségi bibliaóra: </v>
      </c>
      <c r="H88" s="50" t="str">
        <f>"házasok bibliaórája: "&amp;IF($R88&lt;&gt;0,$R88,"")</f>
        <v xml:space="preserve">házasok bibliaórája: </v>
      </c>
      <c r="Q88" s="50" cm="1">
        <f t="array" ref="Q88">INDEX(Adatlap!$C$1:$M$215,V88,$R$1)</f>
        <v>0</v>
      </c>
      <c r="R88" s="50" cm="1">
        <f t="array" ref="R88">INDEX(Adatlap!$C$1:$M$215,W88,$R$1)</f>
        <v>0</v>
      </c>
      <c r="V88" s="50">
        <f>ROW(Adatlap!$B$96)</f>
        <v>96</v>
      </c>
      <c r="W88" s="50">
        <f>ROW(Adatlap!$B$97)</f>
        <v>97</v>
      </c>
      <c r="AA88" s="51"/>
    </row>
    <row r="89" spans="1:27" x14ac:dyDescent="0.25">
      <c r="A89" s="55"/>
      <c r="B89" s="50" t="str">
        <f>IF(R89&lt;&gt;0,Z89&amp;Q89&amp;": "&amp;R89,"")</f>
        <v/>
      </c>
      <c r="H89" s="50" t="str">
        <f>IF(T89&lt;&gt;0,Z89&amp;S89&amp;": "&amp;T89,"")</f>
        <v/>
      </c>
      <c r="Q89" s="50" t="str" cm="1">
        <f t="array" ref="Q89">IF(INDEX(Adatlap!$C$1:$M$215,V89,$R$1)&lt;&gt;0,INDEX(Adatlap!$C$1:$M$215,V89,$R$1),"")</f>
        <v/>
      </c>
      <c r="R89" s="50" cm="1">
        <f t="array" ref="R89">INDEX(Adatlap!$C$1:$M$215,W89,$R$1)</f>
        <v>0</v>
      </c>
      <c r="S89" s="50" t="str" cm="1">
        <f t="array" ref="S89">IF(INDEX(Adatlap!$C$1:$M$215,X89,$R$1)&lt;&gt;0,INDEX(Adatlap!$C$1:$M$215,X89,$R$1),"")</f>
        <v/>
      </c>
      <c r="T89" s="50" cm="1">
        <f t="array" ref="T89">INDEX(Adatlap!$C$1:$M$215,Y89,$R$1)</f>
        <v>0</v>
      </c>
      <c r="V89" s="50">
        <f>ROW(Adatlap!$B$98)</f>
        <v>98</v>
      </c>
      <c r="W89" s="50">
        <f>ROW(Adatlap!$B$99)</f>
        <v>99</v>
      </c>
      <c r="X89" s="50">
        <f>ROW(Adatlap!$B$100)</f>
        <v>100</v>
      </c>
      <c r="Y89" s="50">
        <f>ROW(Adatlap!$B$101)</f>
        <v>101</v>
      </c>
      <c r="Z89" s="50" t="s">
        <v>275</v>
      </c>
      <c r="AA89" s="51"/>
    </row>
    <row r="90" spans="1:27" x14ac:dyDescent="0.25">
      <c r="A90" s="55" t="s">
        <v>12</v>
      </c>
      <c r="B90" s="50" t="str">
        <f>"Vallásos ünnepélyek száma az év folyamán: "&amp;IF($Q90&lt;&gt;0,$Q90,"")</f>
        <v xml:space="preserve">Vallásos ünnepélyek száma az év folyamán: </v>
      </c>
      <c r="Q90" s="50" cm="1">
        <f t="array" ref="Q90">INDEX(Adatlap!$C$1:$M$215,V90,$R$1)</f>
        <v>0</v>
      </c>
      <c r="V90" s="50">
        <f>ROW(Adatlap!$B$102)</f>
        <v>102</v>
      </c>
      <c r="AA90" s="51"/>
    </row>
    <row r="91" spans="1:27" x14ac:dyDescent="0.25">
      <c r="A91" s="55" t="s">
        <v>14</v>
      </c>
      <c r="B91" s="50" t="str">
        <f>"Szeretetvendégségek száma az év folyamán: "&amp;IF($Q91&lt;&gt;0,$Q91,"")</f>
        <v xml:space="preserve">Szeretetvendégségek száma az év folyamán: </v>
      </c>
      <c r="Q91" s="50" cm="1">
        <f t="array" ref="Q91">INDEX(Adatlap!$C$1:$M$215,V91,$R$1)</f>
        <v>0</v>
      </c>
      <c r="V91" s="50">
        <f>ROW(Adatlap!$B$103)</f>
        <v>103</v>
      </c>
      <c r="AA91" s="51"/>
    </row>
    <row r="92" spans="1:27" x14ac:dyDescent="0.25">
      <c r="A92" s="55" t="s">
        <v>16</v>
      </c>
      <c r="B92" s="50" t="str">
        <f>"Az egyetemes imahetet megtartották: "&amp;IF($Q92&lt;&gt;0,$Q92,"")</f>
        <v xml:space="preserve">Az egyetemes imahetet megtartották: </v>
      </c>
      <c r="Q92" s="50" cm="1">
        <f t="array" ref="Q92">INDEX(Adatlap!$C$1:$M$215,V92,$R$1)</f>
        <v>0</v>
      </c>
      <c r="V92" s="50">
        <f>ROW(Adatlap!$B$104)</f>
        <v>104</v>
      </c>
      <c r="AA92" s="51"/>
    </row>
    <row r="93" spans="1:27" x14ac:dyDescent="0.25">
      <c r="A93" s="55"/>
      <c r="B93" s="50" t="str">
        <f>IF(Adatlap!C104=Adatlap!A248,Z93&amp;" "&amp;IF($Q93&lt;&gt;0,$Q93,""),"")</f>
        <v/>
      </c>
      <c r="Q93" s="50" cm="1">
        <f t="array" ref="Q93">INDEX(Adatlap!$C$1:$M$215,V93,$R$1)</f>
        <v>0</v>
      </c>
      <c r="V93" s="50">
        <f>ROW(Adatlap!$B$105)</f>
        <v>105</v>
      </c>
      <c r="Z93" s="50" t="s">
        <v>94</v>
      </c>
      <c r="AA93" s="51"/>
    </row>
    <row r="94" spans="1:27" x14ac:dyDescent="0.25">
      <c r="A94" s="55"/>
      <c r="B94" s="50" t="str">
        <f>"Ezen részt vett átlag egy alkalommal összesen: "&amp;IF($Q94&lt;&gt;0,$Q94,"")&amp;" lélek = "&amp;IF($S94&lt;&gt;0,$S94,"")&amp;"%"</f>
        <v>Ezen részt vett átlag egy alkalommal összesen:  lélek = %</v>
      </c>
      <c r="Q94" s="50" cm="1">
        <f t="array" ref="Q94">INDEX(Adatlap!$C$1:$M$215,V94,$R$1)</f>
        <v>0</v>
      </c>
      <c r="S94" s="50">
        <f>ROUND(Q94*100/$S$64,2)</f>
        <v>0</v>
      </c>
      <c r="V94" s="50">
        <f>ROW(Adatlap!$B$106)</f>
        <v>106</v>
      </c>
      <c r="AA94" s="51"/>
    </row>
    <row r="95" spans="1:27" x14ac:dyDescent="0.25">
      <c r="A95" s="55" t="s">
        <v>18</v>
      </c>
      <c r="B95" s="50" t="str">
        <f>"A lelkipásztor az év folyamán meglátogatott "&amp;IF($Q95&lt;&gt;0,$Q95,"")&amp;" családot és "&amp;IF($R95&lt;&gt;0,$R95,"")&amp;" beteget."</f>
        <v>A lelkipásztor az év folyamán meglátogatott  családot és  beteget.</v>
      </c>
      <c r="Q95" s="50" cm="1">
        <f t="array" ref="Q95">INDEX(Adatlap!$C$1:$M$215,V95,$R$1)</f>
        <v>0</v>
      </c>
      <c r="R95" s="50" cm="1">
        <f t="array" ref="R95">INDEX(Adatlap!$C$1:$M$215,W95,$R$1)</f>
        <v>0</v>
      </c>
      <c r="V95" s="50">
        <f>ROW(Adatlap!$B$107)</f>
        <v>107</v>
      </c>
      <c r="W95" s="50">
        <f>ROW(Adatlap!$B$108)</f>
        <v>108</v>
      </c>
      <c r="AA95" s="51"/>
    </row>
    <row r="96" spans="1:27" x14ac:dyDescent="0.25">
      <c r="A96" s="55" t="s">
        <v>20</v>
      </c>
      <c r="B96" s="50" t="str">
        <f>"A presbiterek végeztek-e családlátogatást? "&amp;IF($Q96&lt;&gt;0,$Q96,"")</f>
        <v xml:space="preserve">A presbiterek végeztek-e családlátogatást? </v>
      </c>
      <c r="Q96" s="50" t="str" cm="1">
        <f t="array" ref="Q96">UPPER(INDEX(Adatlap!$C$1:$M$215,V96,$R$1))</f>
        <v/>
      </c>
      <c r="V96" s="50">
        <f>ROW(Adatlap!$B$109)</f>
        <v>109</v>
      </c>
      <c r="AA96" s="51"/>
    </row>
    <row r="97" spans="1:31" x14ac:dyDescent="0.25">
      <c r="A97" s="55" t="s">
        <v>23</v>
      </c>
      <c r="B97" s="50" t="str">
        <f>"Választott presbiterek száma: "&amp;IF($Q97&lt;&gt;0,$Q97,"")</f>
        <v xml:space="preserve">Választott presbiterek száma: </v>
      </c>
      <c r="I97" s="50" t="str">
        <f>"Pótpresbiterek száma: "&amp;IF($R97&lt;&gt;0,$R97,"")</f>
        <v xml:space="preserve">Pótpresbiterek száma: </v>
      </c>
      <c r="Q97" s="50" cm="1">
        <f t="array" ref="Q97">INDEX(Adatlap!$C$1:$M$215,V97,$R$1)</f>
        <v>0</v>
      </c>
      <c r="R97" s="50" cm="1">
        <f t="array" ref="R97">INDEX(Adatlap!$C$1:$M$215,W97,$R$1)</f>
        <v>0</v>
      </c>
      <c r="V97" s="50">
        <f>ROW(Adatlap!$B$110)</f>
        <v>110</v>
      </c>
      <c r="W97" s="50">
        <f>ROW(Adatlap!$B$111)</f>
        <v>111</v>
      </c>
      <c r="AA97" s="51"/>
    </row>
    <row r="98" spans="1:31" x14ac:dyDescent="0.25">
      <c r="A98" s="55" t="s">
        <v>26</v>
      </c>
      <c r="B98" s="50" t="str">
        <f>"Az év folyamán tartottak "&amp;IF($Q98&lt;&gt;0,$Q98,"--")&amp;" presbiteri felkészítőt."</f>
        <v>Az év folyamán tartottak -- presbiteri felkészítőt.</v>
      </c>
      <c r="Q98" s="50" cm="1">
        <f t="array" ref="Q98">INDEX(Adatlap!$C$1:$M$215,V98,$R$1)</f>
        <v>0</v>
      </c>
      <c r="V98" s="50">
        <f>ROW(Adatlap!$B$112)</f>
        <v>112</v>
      </c>
      <c r="AA98" s="51"/>
    </row>
    <row r="99" spans="1:31" ht="31.5" x14ac:dyDescent="0.25">
      <c r="A99" s="55" t="s">
        <v>28</v>
      </c>
      <c r="B99" s="145" t="str">
        <f>"Fegyelmi esetek száma: "&amp;Q99&amp;Z99&amp;IF(R99&lt;&gt;0,R99,"")</f>
        <v xml:space="preserve">Fegyelmi esetek száma: 0  Oka: </v>
      </c>
      <c r="C99" s="154"/>
      <c r="D99" s="154"/>
      <c r="E99" s="154"/>
      <c r="F99" s="154"/>
      <c r="G99" s="154"/>
      <c r="H99" s="154"/>
      <c r="I99" s="154"/>
      <c r="J99" s="154"/>
      <c r="K99" s="154"/>
      <c r="L99" s="154"/>
      <c r="M99" s="154"/>
      <c r="N99" s="154"/>
      <c r="Q99" s="50" cm="1">
        <f t="array" ref="Q99">INDEX(Adatlap!$C$1:$M$215,V99,$R$1)</f>
        <v>0</v>
      </c>
      <c r="R99" s="50" cm="1">
        <f t="array" ref="R99">INDEX(Adatlap!$C$1:$M$215,W99,$R$1)</f>
        <v>0</v>
      </c>
      <c r="V99" s="50">
        <f>ROW(Adatlap!$B$113)</f>
        <v>113</v>
      </c>
      <c r="W99" s="50">
        <f>ROW(Adatlap!$B$114)</f>
        <v>114</v>
      </c>
      <c r="Z99" s="50" t="s">
        <v>326</v>
      </c>
      <c r="AA99" s="51" t="s">
        <v>43</v>
      </c>
    </row>
    <row r="100" spans="1:31" x14ac:dyDescent="0.25">
      <c r="A100" s="55" t="s">
        <v>30</v>
      </c>
      <c r="B100" s="50" t="str">
        <f>"Hány körzetre van osztva a gyülekezet? "&amp;IF($Q100&lt;&gt;0,$Q100,"")</f>
        <v xml:space="preserve">Hány körzetre van osztva a gyülekezet? </v>
      </c>
      <c r="Q100" s="50" cm="1">
        <f t="array" ref="Q100">INDEX(Adatlap!$C$1:$M$215,V100,$R$1)</f>
        <v>0</v>
      </c>
      <c r="V100" s="50">
        <f>ROW(Adatlap!$B$115)</f>
        <v>115</v>
      </c>
      <c r="AA100" s="51"/>
    </row>
    <row r="101" spans="1:31" x14ac:dyDescent="0.25">
      <c r="A101" s="55" t="s">
        <v>32</v>
      </c>
      <c r="B101" s="50" t="str">
        <f>"Hány közgyűlést tartottak az év folyamán? "&amp;IF($Q101&lt;&gt;0,$Q101,"")</f>
        <v xml:space="preserve">Hány közgyűlést tartottak az év folyamán? </v>
      </c>
      <c r="Q101" s="50" cm="1">
        <f t="array" ref="Q101">INDEX(Adatlap!$C$1:$M$215,V101,$R$1)</f>
        <v>0</v>
      </c>
      <c r="V101" s="50">
        <f>ROW(Adatlap!$B$116)</f>
        <v>116</v>
      </c>
      <c r="AA101" s="51"/>
    </row>
    <row r="102" spans="1:31" x14ac:dyDescent="0.25">
      <c r="A102" s="55" t="s">
        <v>34</v>
      </c>
      <c r="B102" s="50" t="str">
        <f>"Az utolsó vizitációk dátuma: esperesi - "&amp;IF($Q102&lt;&gt;0,$S102,"")&amp;"; generális - "&amp;IF($R102&lt;&gt;0,$T102,"")&amp;"."</f>
        <v>Az utolsó vizitációk dátuma: esperesi - ; generális - .</v>
      </c>
      <c r="Q102" s="52" cm="1">
        <f t="array" ref="Q102">INDEX(Adatlap!$C$1:$M$215,V102,$R$1)</f>
        <v>0</v>
      </c>
      <c r="R102" s="52" cm="1">
        <f t="array" ref="R102">INDEX(Adatlap!$C$1:$M$215,W102,$R$1)</f>
        <v>0</v>
      </c>
      <c r="S102" s="50" t="str">
        <f>IF(Q102&lt;&gt;0,Z102&amp;AA102&amp;AB102,"--------")</f>
        <v>--------</v>
      </c>
      <c r="T102" s="50" t="str">
        <f>IF(R102&lt;&gt;0,AC102&amp;AD102&amp;AE102,"--------")</f>
        <v>--------</v>
      </c>
      <c r="V102" s="50">
        <f>ROW(Adatlap!$B$117)</f>
        <v>117</v>
      </c>
      <c r="W102" s="50">
        <f>ROW(Adatlap!$B$118)</f>
        <v>118</v>
      </c>
      <c r="Z102" s="50">
        <f>YEAR(Q102)</f>
        <v>1900</v>
      </c>
      <c r="AA102" s="51" t="str">
        <f>VLOOKUP(MONTH(Q102),AD1:AF12,3,FALSE)</f>
        <v xml:space="preserve">. január </v>
      </c>
      <c r="AB102" s="50">
        <f>DAY(Q102)</f>
        <v>0</v>
      </c>
      <c r="AC102" s="50">
        <f>YEAR(R102)</f>
        <v>1900</v>
      </c>
      <c r="AD102" s="50" t="str">
        <f>VLOOKUP(MONTH(R102),AD1:AF12,3,FALSE)</f>
        <v xml:space="preserve">. január </v>
      </c>
      <c r="AE102" s="50">
        <f>DAY(R102)</f>
        <v>0</v>
      </c>
    </row>
    <row r="103" spans="1:31" x14ac:dyDescent="0.25">
      <c r="A103" s="55" t="s">
        <v>36</v>
      </c>
      <c r="B103" s="50" t="str">
        <f>"Van-e testvérgyülekezete az egyházközségnek, és ha igen, hol: "&amp;IF($Q103&lt;&gt;0,$Q103,"")</f>
        <v xml:space="preserve">Van-e testvérgyülekezete az egyházközségnek, és ha igen, hol: </v>
      </c>
      <c r="Q103" s="50" t="str" cm="1">
        <f t="array" ref="Q103">UPPER(INDEX(Adatlap!$C$1:$M$215,V103,$R$1))</f>
        <v/>
      </c>
      <c r="V103" s="50">
        <f>ROW(Adatlap!$B$119)</f>
        <v>119</v>
      </c>
      <c r="AA103" s="51"/>
    </row>
    <row r="104" spans="1:31" x14ac:dyDescent="0.25">
      <c r="B104" s="161" t="str">
        <f>IF($Q104&lt;&gt;0,$Q104,"")</f>
        <v/>
      </c>
      <c r="C104" s="161"/>
      <c r="D104" s="161"/>
      <c r="E104" s="161"/>
      <c r="F104" s="161"/>
      <c r="G104" s="161"/>
      <c r="H104" s="161"/>
      <c r="I104" s="161"/>
      <c r="J104" s="161"/>
      <c r="K104" s="161"/>
      <c r="L104" s="161"/>
      <c r="M104" s="161"/>
      <c r="N104" s="161"/>
      <c r="Q104" s="50" cm="1">
        <f t="array" ref="Q104">INDEX(Adatlap!$C$1:$M$215,V104,$R$1)</f>
        <v>0</v>
      </c>
      <c r="V104" s="50">
        <f>ROW(Adatlap!$B$120)</f>
        <v>120</v>
      </c>
      <c r="AA104" s="51"/>
    </row>
    <row r="105" spans="1:31" ht="47.25" x14ac:dyDescent="0.25">
      <c r="A105" s="151" t="s">
        <v>101</v>
      </c>
      <c r="B105" s="151"/>
      <c r="C105" s="151"/>
      <c r="D105" s="151"/>
      <c r="E105" s="151"/>
      <c r="F105" s="151"/>
      <c r="G105" s="151"/>
      <c r="H105" s="151"/>
      <c r="I105" s="151"/>
      <c r="J105" s="151"/>
      <c r="K105" s="151"/>
      <c r="L105" s="151"/>
      <c r="M105" s="151"/>
      <c r="N105" s="151"/>
      <c r="AA105" s="51" t="s">
        <v>6</v>
      </c>
    </row>
    <row r="106" spans="1:31" x14ac:dyDescent="0.25">
      <c r="A106" s="65" t="s">
        <v>7</v>
      </c>
      <c r="B106" s="66" t="s">
        <v>102</v>
      </c>
      <c r="AA106" s="51"/>
    </row>
    <row r="107" spans="1:31" x14ac:dyDescent="0.25">
      <c r="A107" s="55" t="s">
        <v>103</v>
      </c>
      <c r="B107" s="50" t="s">
        <v>104</v>
      </c>
      <c r="AA107" s="51"/>
    </row>
    <row r="108" spans="1:31" x14ac:dyDescent="0.25">
      <c r="A108" s="55"/>
      <c r="B108" s="50" t="str">
        <f>IF($Q108&lt;&gt;0,$Q108,"")</f>
        <v/>
      </c>
      <c r="Q108" s="50" cm="1">
        <f t="array" ref="Q108">INDEX(Adatlap!$C$1:$M$215,V108,$R$1)</f>
        <v>0</v>
      </c>
      <c r="V108" s="50">
        <f>ROW(Adatlap!$B$123)</f>
        <v>123</v>
      </c>
      <c r="AA108" s="51"/>
    </row>
    <row r="109" spans="1:31" x14ac:dyDescent="0.25">
      <c r="A109" s="55" t="s">
        <v>105</v>
      </c>
      <c r="B109" s="50" t="str">
        <f>"Vakációs bibliahetet megtartották: "&amp;IF($Q109&lt;&gt;0,$Q109,"")</f>
        <v xml:space="preserve">Vakációs bibliahetet megtartották: </v>
      </c>
      <c r="Q109" s="50" cm="1">
        <f t="array" ref="Q109">INDEX(Adatlap!$C$1:$M$215,V109,$R$1)</f>
        <v>0</v>
      </c>
      <c r="V109" s="50">
        <f>ROW(Adatlap!$B$124)</f>
        <v>124</v>
      </c>
      <c r="AA109" s="51"/>
    </row>
    <row r="110" spans="1:31" x14ac:dyDescent="0.25">
      <c r="A110" s="55"/>
      <c r="B110" s="50" t="s">
        <v>107</v>
      </c>
      <c r="I110" s="50" t="str">
        <f t="shared" ref="I110" si="43">IF($Q110&lt;&gt;0,$Q110,"")</f>
        <v/>
      </c>
      <c r="Q110" s="50" cm="1">
        <f t="array" ref="Q110">INDEX(Adatlap!$C$1:$M$215,V110,$R$1)</f>
        <v>0</v>
      </c>
      <c r="V110" s="50">
        <f>ROW(Adatlap!$B$125)</f>
        <v>125</v>
      </c>
      <c r="AA110" s="51"/>
    </row>
    <row r="111" spans="1:31" x14ac:dyDescent="0.25">
      <c r="A111" s="55" t="s">
        <v>108</v>
      </c>
      <c r="B111" s="50" t="str">
        <f>"A gyülekezet szervezett gyerektábort: "&amp;IF($Q111&lt;&gt;0,$Q111,"")</f>
        <v xml:space="preserve">A gyülekezet szervezett gyerektábort: </v>
      </c>
      <c r="Q111" s="50" t="str" cm="1">
        <f t="array" ref="Q111">UPPER(INDEX(Adatlap!$C$1:$M$215,V111,$R$1))</f>
        <v/>
      </c>
      <c r="V111" s="50">
        <f>ROW(Adatlap!$B$126)</f>
        <v>126</v>
      </c>
      <c r="AA111" s="51"/>
    </row>
    <row r="112" spans="1:31" x14ac:dyDescent="0.25">
      <c r="A112" s="55" t="s">
        <v>110</v>
      </c>
      <c r="B112" s="50" t="str">
        <f>"A gyerekek részt vettek más gyülekezeti vagy egyházmegyei táborban: "&amp;IF($Q112&lt;&gt;0,$Q112,"")</f>
        <v xml:space="preserve">A gyerekek részt vettek más gyülekezeti vagy egyházmegyei táborban: </v>
      </c>
      <c r="Q112" s="50" t="str" cm="1">
        <f t="array" ref="Q112">UPPER(INDEX(Adatlap!$C$1:$M$215,V112,$R$1))</f>
        <v/>
      </c>
      <c r="V112" s="50">
        <f>ROW(Adatlap!$B$127)</f>
        <v>127</v>
      </c>
      <c r="AA112" s="51"/>
    </row>
    <row r="113" spans="1:27" ht="31.5" x14ac:dyDescent="0.25">
      <c r="A113" s="55" t="s">
        <v>112</v>
      </c>
      <c r="B113" s="145" t="str">
        <f>"Más belmissziós gyerektevékenység, rendezvény: "&amp;IF($Q113&lt;&gt;0,$Q113,"")</f>
        <v xml:space="preserve">Más belmissziós gyerektevékenység, rendezvény: </v>
      </c>
      <c r="C113" s="145"/>
      <c r="D113" s="145"/>
      <c r="E113" s="145"/>
      <c r="F113" s="145"/>
      <c r="G113" s="145"/>
      <c r="H113" s="145"/>
      <c r="I113" s="145"/>
      <c r="J113" s="145"/>
      <c r="K113" s="145"/>
      <c r="L113" s="145"/>
      <c r="M113" s="145"/>
      <c r="N113" s="145"/>
      <c r="Q113" s="50" cm="1">
        <f t="array" ref="Q113">INDEX(Adatlap!$C$1:$M$215,V113,$R$1)</f>
        <v>0</v>
      </c>
      <c r="V113" s="50">
        <f>ROW(Adatlap!$B$128)</f>
        <v>128</v>
      </c>
      <c r="AA113" s="51" t="s">
        <v>43</v>
      </c>
    </row>
    <row r="114" spans="1:27" x14ac:dyDescent="0.25">
      <c r="A114" s="65" t="s">
        <v>12</v>
      </c>
      <c r="B114" s="66" t="s">
        <v>114</v>
      </c>
      <c r="AA114" s="51"/>
    </row>
    <row r="115" spans="1:27" x14ac:dyDescent="0.25">
      <c r="A115" s="55" t="s">
        <v>103</v>
      </c>
      <c r="B115" s="50" t="s">
        <v>115</v>
      </c>
      <c r="AA115" s="51"/>
    </row>
    <row r="116" spans="1:27" x14ac:dyDescent="0.25">
      <c r="A116" s="55"/>
      <c r="B116" s="50" t="str">
        <f>IF($Q116&lt;&gt;0,$Q116,"")</f>
        <v/>
      </c>
      <c r="Q116" s="50" cm="1">
        <f t="array" ref="Q116">INDEX(Adatlap!$C$1:$M$215,V116,$R$1)</f>
        <v>0</v>
      </c>
      <c r="V116" s="50">
        <f>ROW(Adatlap!$B$130)</f>
        <v>130</v>
      </c>
      <c r="AA116" s="51"/>
    </row>
    <row r="117" spans="1:27" x14ac:dyDescent="0.25">
      <c r="A117" s="55" t="s">
        <v>105</v>
      </c>
      <c r="B117" s="50" t="str">
        <f>"Az ifjúsági tevékenység programja: "&amp;IF($Q117&lt;&gt;0,$Q117,"")</f>
        <v xml:space="preserve">Az ifjúsági tevékenység programja: </v>
      </c>
      <c r="Q117" s="50" cm="1">
        <f t="array" ref="Q117">INDEX(Adatlap!$C$1:$M$215,V117,$R$1)</f>
        <v>0</v>
      </c>
      <c r="V117" s="50">
        <f>ROW(Adatlap!$B$131)</f>
        <v>131</v>
      </c>
      <c r="AA117" s="51"/>
    </row>
    <row r="118" spans="1:27" x14ac:dyDescent="0.25">
      <c r="A118" s="55"/>
      <c r="B118" s="50" t="str">
        <f>"Ha más, milyen programokat használnak: "&amp;IF($Q118&lt;&gt;0,$Q118,"")</f>
        <v xml:space="preserve">Ha más, milyen programokat használnak: </v>
      </c>
      <c r="Q118" s="50" cm="1">
        <f t="array" ref="Q118">INDEX(Adatlap!$C$1:$M$215,V118,$R$1)</f>
        <v>0</v>
      </c>
      <c r="V118" s="50">
        <f>ROW(Adatlap!$B$132)</f>
        <v>132</v>
      </c>
      <c r="AA118" s="51"/>
    </row>
    <row r="119" spans="1:27" x14ac:dyDescent="0.25">
      <c r="A119" s="55" t="s">
        <v>108</v>
      </c>
      <c r="B119" s="50" t="str">
        <f>"A gyülekezet szervezett regionális vagy egyházmegyei ifjúsági találkozót: "&amp;IF($Q119&lt;&gt;0,$Q119,"")</f>
        <v xml:space="preserve">A gyülekezet szervezett regionális vagy egyházmegyei ifjúsági találkozót: </v>
      </c>
      <c r="Q119" s="50" t="str" cm="1">
        <f t="array" ref="Q119">UPPER(INDEX(Adatlap!$C$1:$M$215,V119,$R$1))</f>
        <v/>
      </c>
      <c r="V119" s="50">
        <f>ROW(Adatlap!$B$133)</f>
        <v>133</v>
      </c>
      <c r="AA119" s="51"/>
    </row>
    <row r="120" spans="1:27" x14ac:dyDescent="0.25">
      <c r="A120" s="55" t="s">
        <v>110</v>
      </c>
      <c r="B120" s="50" t="str">
        <f>"A gyülekezet szervezett ifitábort: "&amp;IF($Q120&lt;&gt;0,$Q120,"")</f>
        <v xml:space="preserve">A gyülekezet szervezett ifitábort: </v>
      </c>
      <c r="Q120" s="50" t="str" cm="1">
        <f t="array" ref="Q120">UPPER(INDEX(Adatlap!$C$1:$M$215,V120,$R$1))</f>
        <v/>
      </c>
      <c r="V120" s="50">
        <f>ROW(Adatlap!$B$134)</f>
        <v>134</v>
      </c>
      <c r="AA120" s="51"/>
    </row>
    <row r="121" spans="1:27" x14ac:dyDescent="0.25">
      <c r="A121" s="55" t="s">
        <v>112</v>
      </c>
      <c r="B121" s="50" t="str">
        <f>"Az ifjak részt vettek más gyülekezeti vagy egyházmegyei táborban: "&amp;IF($Q121&lt;&gt;0,$Q121,"")</f>
        <v xml:space="preserve">Az ifjak részt vettek más gyülekezeti vagy egyházmegyei táborban: </v>
      </c>
      <c r="Q121" s="50" t="str" cm="1">
        <f t="array" ref="Q121">UPPER(INDEX(Adatlap!$C$1:$M$215,V121,$R$1))</f>
        <v/>
      </c>
      <c r="V121" s="50">
        <f>ROW(Adatlap!$B$135)</f>
        <v>135</v>
      </c>
      <c r="AA121" s="51"/>
    </row>
    <row r="122" spans="1:27" x14ac:dyDescent="0.25">
      <c r="A122" s="55" t="s">
        <v>120</v>
      </c>
      <c r="B122" s="50" t="str">
        <f>"Az ifjak részt vettek munkatársképzőn: "&amp;IF($Q122&lt;&gt;0,$Q122,"")</f>
        <v xml:space="preserve">Az ifjak részt vettek munkatársképzőn: </v>
      </c>
      <c r="Q122" s="50" t="str" cm="1">
        <f t="array" ref="Q122">UPPER(INDEX(Adatlap!$C$1:$M$215,V122,$R$1))</f>
        <v/>
      </c>
      <c r="V122" s="50">
        <f>ROW(Adatlap!$B$136)</f>
        <v>136</v>
      </c>
      <c r="AA122" s="51"/>
    </row>
    <row r="123" spans="1:27" ht="31.5" x14ac:dyDescent="0.25">
      <c r="A123" s="55" t="s">
        <v>122</v>
      </c>
      <c r="B123" s="145" t="str">
        <f>"Más belmissziós ifjúsági tevékenység, rendezvény: "&amp;IF($Q123&lt;&gt;0,$Q123,"")</f>
        <v xml:space="preserve">Más belmissziós ifjúsági tevékenység, rendezvény: </v>
      </c>
      <c r="C123" s="145"/>
      <c r="D123" s="145"/>
      <c r="E123" s="145"/>
      <c r="F123" s="145"/>
      <c r="G123" s="145"/>
      <c r="H123" s="145"/>
      <c r="I123" s="145"/>
      <c r="J123" s="145"/>
      <c r="K123" s="145"/>
      <c r="L123" s="145"/>
      <c r="M123" s="145"/>
      <c r="N123" s="145"/>
      <c r="Q123" s="50" cm="1">
        <f t="array" ref="Q123">INDEX(Adatlap!$C$1:$M$215,V123,$R$1)</f>
        <v>0</v>
      </c>
      <c r="V123" s="50">
        <f>ROW(Adatlap!$B$137)</f>
        <v>137</v>
      </c>
      <c r="AA123" s="51" t="s">
        <v>43</v>
      </c>
    </row>
    <row r="124" spans="1:27" x14ac:dyDescent="0.25">
      <c r="A124" s="65" t="s">
        <v>14</v>
      </c>
      <c r="B124" s="66" t="s">
        <v>123</v>
      </c>
      <c r="AA124" s="51"/>
    </row>
    <row r="125" spans="1:27" x14ac:dyDescent="0.25">
      <c r="A125" s="55" t="s">
        <v>103</v>
      </c>
      <c r="B125" s="50" t="s">
        <v>124</v>
      </c>
      <c r="AA125" s="51"/>
    </row>
    <row r="126" spans="1:27" x14ac:dyDescent="0.25">
      <c r="A126" s="55"/>
      <c r="B126" s="50" t="str">
        <f>IF($Q126&lt;&gt;0,$Q126,"")</f>
        <v/>
      </c>
      <c r="Q126" s="50" cm="1">
        <f t="array" ref="Q126">INDEX(Adatlap!$C$1:$M$215,V126,$R$1)</f>
        <v>0</v>
      </c>
      <c r="V126" s="50">
        <f>ROW(Adatlap!$B$139)</f>
        <v>139</v>
      </c>
      <c r="AA126" s="51"/>
    </row>
    <row r="127" spans="1:27" x14ac:dyDescent="0.25">
      <c r="A127" s="55" t="s">
        <v>105</v>
      </c>
      <c r="B127" s="50" t="str">
        <f>"Nőszövetségi diakóniai munka: "&amp;IF($Q127&lt;&gt;0,$Q127,"")</f>
        <v xml:space="preserve">Nőszövetségi diakóniai munka: </v>
      </c>
      <c r="Q127" s="50" cm="1">
        <f t="array" ref="Q127">INDEX(Adatlap!$C$1:$M$215,V127,$R$1)</f>
        <v>0</v>
      </c>
      <c r="V127" s="50">
        <f>ROW(Adatlap!$B$140)</f>
        <v>140</v>
      </c>
      <c r="AA127" s="51"/>
    </row>
    <row r="128" spans="1:27" x14ac:dyDescent="0.25">
      <c r="A128" s="55" t="s">
        <v>108</v>
      </c>
      <c r="B128" s="50" t="str">
        <f>"A gyülekezet szervezett regionális vagy egyházmegyei nőszövetségi találkozót: "&amp;IF($Q128&lt;&gt;0,$Q128,"")</f>
        <v xml:space="preserve">A gyülekezet szervezett regionális vagy egyházmegyei nőszövetségi találkozót: </v>
      </c>
      <c r="Q128" s="50" t="str" cm="1">
        <f t="array" ref="Q128">UPPER(INDEX(Adatlap!$C$1:$M$215,V128,$R$1))</f>
        <v/>
      </c>
      <c r="V128" s="50">
        <f>ROW(Adatlap!$B$141)</f>
        <v>141</v>
      </c>
      <c r="AA128" s="51"/>
    </row>
    <row r="129" spans="1:27" x14ac:dyDescent="0.25">
      <c r="A129" s="55"/>
      <c r="B129" s="50" t="str">
        <f>"Ha igen, kérjük felsorolni. "&amp;IF($Q129&lt;&gt;0,$Q129,"")</f>
        <v xml:space="preserve">Ha igen, kérjük felsorolni. </v>
      </c>
      <c r="Q129" s="50" cm="1">
        <f t="array" ref="Q129">INDEX(Adatlap!$C$1:$M$215,V129,$R$1)</f>
        <v>0</v>
      </c>
      <c r="V129" s="50">
        <f>ROW(Adatlap!$B$142)</f>
        <v>142</v>
      </c>
      <c r="AA129" s="51"/>
    </row>
    <row r="130" spans="1:27" x14ac:dyDescent="0.25">
      <c r="A130" s="55" t="s">
        <v>110</v>
      </c>
      <c r="B130" s="50" t="str">
        <f>"A gyülekezetben megszervezték az Ökumenikus Világimanapot: "&amp;IF($Q130&lt;&gt;0,$Q130,"")</f>
        <v xml:space="preserve">A gyülekezetben megszervezték az Ökumenikus Világimanapot: </v>
      </c>
      <c r="Q130" s="50" t="str" cm="1">
        <f t="array" ref="Q130">UPPER(INDEX(Adatlap!$C$1:$M$215,V130,$R$1))</f>
        <v/>
      </c>
      <c r="V130" s="50">
        <f>ROW(Adatlap!$B$143)</f>
        <v>143</v>
      </c>
      <c r="AA130" s="51"/>
    </row>
    <row r="131" spans="1:27" x14ac:dyDescent="0.25">
      <c r="A131" s="55"/>
      <c r="B131" s="50" t="str">
        <f>"vagy részt vettek más gyülekezet által szervezett Ökumenikus Világimanapon: "&amp;IF($Q131&lt;&gt;0,$Q131,"")</f>
        <v xml:space="preserve">vagy részt vettek más gyülekezet által szervezett Ökumenikus Világimanapon: </v>
      </c>
      <c r="Q131" s="50" t="str" cm="1">
        <f t="array" ref="Q131">UPPER(INDEX(Adatlap!$C$1:$M$215,V131,$R$1))</f>
        <v/>
      </c>
      <c r="V131" s="50">
        <f>ROW(Adatlap!$B$144)</f>
        <v>144</v>
      </c>
      <c r="AA131" s="51"/>
    </row>
    <row r="132" spans="1:27" x14ac:dyDescent="0.25">
      <c r="A132" s="55" t="s">
        <v>112</v>
      </c>
      <c r="B132" s="50" t="str">
        <f>"A gyülekezetben megszervezték a Kárpát-medencei imanapot "&amp;IF($Q132&lt;&gt;0,$Q132,"")</f>
        <v xml:space="preserve">A gyülekezetben megszervezték a Kárpát-medencei imanapot </v>
      </c>
      <c r="Q132" s="50" t="str" cm="1">
        <f t="array" ref="Q132">UPPER(INDEX(Adatlap!$C$1:$M$215,V132,$R$1))</f>
        <v/>
      </c>
      <c r="V132" s="50">
        <f>ROW(Adatlap!$B$145)</f>
        <v>145</v>
      </c>
      <c r="AA132" s="51"/>
    </row>
    <row r="133" spans="1:27" x14ac:dyDescent="0.25">
      <c r="A133" s="55"/>
      <c r="B133" s="50" t="str">
        <f>"vagy részt vettek más gyülekezet által szervezett Kárpát-medencei imanapon "&amp;IF($Q133&lt;&gt;0,$Q133,"")</f>
        <v xml:space="preserve">vagy részt vettek más gyülekezet által szervezett Kárpát-medencei imanapon </v>
      </c>
      <c r="Q133" s="50" t="str" cm="1">
        <f t="array" ref="Q133">UPPER(INDEX(Adatlap!$C$1:$M$215,V133,$R$1))</f>
        <v/>
      </c>
      <c r="V133" s="50">
        <f>ROW(Adatlap!$B$146)</f>
        <v>146</v>
      </c>
      <c r="AA133" s="51"/>
    </row>
    <row r="134" spans="1:27" ht="31.5" x14ac:dyDescent="0.25">
      <c r="A134" s="55" t="s">
        <v>120</v>
      </c>
      <c r="B134" s="145" t="str">
        <f>"Más nőszövetségi tevékenység, rendezvény: "&amp;IF($Q134&lt;&gt;0,$Q134,"")</f>
        <v xml:space="preserve">Más nőszövetségi tevékenység, rendezvény: </v>
      </c>
      <c r="C134" s="145"/>
      <c r="D134" s="145"/>
      <c r="E134" s="145"/>
      <c r="F134" s="145"/>
      <c r="G134" s="145"/>
      <c r="H134" s="145"/>
      <c r="I134" s="145"/>
      <c r="J134" s="145"/>
      <c r="K134" s="145"/>
      <c r="L134" s="145"/>
      <c r="M134" s="145"/>
      <c r="N134" s="145"/>
      <c r="Q134" s="50" cm="1">
        <f t="array" ref="Q134">INDEX(Adatlap!$C$1:$M$215,V134,$R$1)</f>
        <v>0</v>
      </c>
      <c r="V134" s="50">
        <f>ROW(Adatlap!$B$147)</f>
        <v>147</v>
      </c>
      <c r="AA134" s="51" t="s">
        <v>43</v>
      </c>
    </row>
    <row r="135" spans="1:27" x14ac:dyDescent="0.25">
      <c r="A135" s="65" t="s">
        <v>16</v>
      </c>
      <c r="B135" s="66" t="s">
        <v>130</v>
      </c>
      <c r="AA135" s="51"/>
    </row>
    <row r="136" spans="1:27" x14ac:dyDescent="0.25">
      <c r="A136" s="55" t="s">
        <v>103</v>
      </c>
      <c r="B136" s="50" t="s">
        <v>131</v>
      </c>
      <c r="AA136" s="51"/>
    </row>
    <row r="137" spans="1:27" x14ac:dyDescent="0.25">
      <c r="A137" s="55"/>
      <c r="B137" s="50" t="str">
        <f>IF($Q137&lt;&gt;0,$Q137,"")</f>
        <v/>
      </c>
      <c r="Q137" s="50" cm="1">
        <f t="array" ref="Q137">INDEX(Adatlap!$C$1:$M$215,V137,$R$1)</f>
        <v>0</v>
      </c>
      <c r="V137" s="50">
        <f>ROW(Adatlap!$B$149)</f>
        <v>149</v>
      </c>
      <c r="AA137" s="51"/>
    </row>
    <row r="138" spans="1:27" x14ac:dyDescent="0.25">
      <c r="A138" s="55" t="s">
        <v>105</v>
      </c>
      <c r="B138" s="50" t="str">
        <f>"A gyülekezet szervezett presbiterképző alkalmakat: "&amp;IF($Q138&lt;&gt;0,$Q138,"")</f>
        <v xml:space="preserve">A gyülekezet szervezett presbiterképző alkalmakat: </v>
      </c>
      <c r="Q138" s="50" t="str" cm="1">
        <f t="array" ref="Q138">UPPER(INDEX(Adatlap!$C$1:$M$215,V138,$R$1))</f>
        <v/>
      </c>
      <c r="V138" s="50">
        <f>ROW(Adatlap!$B$150)</f>
        <v>150</v>
      </c>
      <c r="AA138" s="51"/>
    </row>
    <row r="139" spans="1:27" x14ac:dyDescent="0.25">
      <c r="A139" s="55"/>
      <c r="B139" s="50" t="str">
        <f>"vagy részt vettek más gyülekezet vagy egyházmegyei képzéseken: "&amp;IF($Q139&lt;&gt;0,$Q139,"")</f>
        <v xml:space="preserve">vagy részt vettek más gyülekezet vagy egyházmegyei képzéseken: </v>
      </c>
      <c r="Q139" s="50" t="str" cm="1">
        <f t="array" ref="Q139">UPPER(INDEX(Adatlap!$C$1:$M$215,V139,$R$1))</f>
        <v/>
      </c>
      <c r="V139" s="50">
        <f>ROW(Adatlap!$B$151)</f>
        <v>151</v>
      </c>
      <c r="AA139" s="51"/>
    </row>
    <row r="140" spans="1:27" x14ac:dyDescent="0.25">
      <c r="A140" s="55" t="s">
        <v>108</v>
      </c>
      <c r="B140" s="50" t="str">
        <f>"A gyülekezet szervezett regionális vagy egyházmegyei presbiterszövetségi találkozót: "&amp;IF($Q140&lt;&gt;0,$Q140,"")</f>
        <v xml:space="preserve">A gyülekezet szervezett regionális vagy egyházmegyei presbiterszövetségi találkozót: </v>
      </c>
      <c r="Q140" s="50" t="str" cm="1">
        <f t="array" ref="Q140">UPPER(INDEX(Adatlap!$C$1:$M$215,V140,$R$1))</f>
        <v/>
      </c>
      <c r="V140" s="50">
        <f>ROW(Adatlap!$B$152)</f>
        <v>152</v>
      </c>
      <c r="AA140" s="51"/>
    </row>
    <row r="141" spans="1:27" x14ac:dyDescent="0.25">
      <c r="A141" s="55"/>
      <c r="B141" s="50" t="str">
        <f>"Kérjük felsorolni: "&amp;IF($Q141&lt;&gt;0,$Q141,"")</f>
        <v xml:space="preserve">Kérjük felsorolni: </v>
      </c>
      <c r="Q141" s="50" cm="1">
        <f t="array" ref="Q141">INDEX(Adatlap!$C$1:$M$215,V141,$R$1)</f>
        <v>0</v>
      </c>
      <c r="V141" s="50">
        <f>ROW(Adatlap!$B$153)</f>
        <v>153</v>
      </c>
      <c r="AA141" s="51"/>
    </row>
    <row r="142" spans="1:27" ht="31.5" x14ac:dyDescent="0.25">
      <c r="A142" s="55" t="s">
        <v>110</v>
      </c>
      <c r="B142" s="145" t="str">
        <f>"Más presbiterszövetségi tevékenység, rendezvény: "&amp;IF($Q142&lt;&gt;0,$Q142,"")</f>
        <v xml:space="preserve">Más presbiterszövetségi tevékenység, rendezvény: </v>
      </c>
      <c r="C142" s="145"/>
      <c r="D142" s="145"/>
      <c r="E142" s="145"/>
      <c r="F142" s="145"/>
      <c r="G142" s="145"/>
      <c r="H142" s="145"/>
      <c r="I142" s="145"/>
      <c r="J142" s="145"/>
      <c r="K142" s="145"/>
      <c r="L142" s="145"/>
      <c r="M142" s="145"/>
      <c r="N142" s="145"/>
      <c r="Q142" s="50" cm="1">
        <f t="array" ref="Q142">INDEX(Adatlap!$C$1:$M$215,V142,$R$1)</f>
        <v>0</v>
      </c>
      <c r="V142" s="50">
        <f>ROW(Adatlap!$B$154)</f>
        <v>154</v>
      </c>
      <c r="AA142" s="51" t="s">
        <v>43</v>
      </c>
    </row>
    <row r="143" spans="1:27" x14ac:dyDescent="0.25">
      <c r="A143" s="65" t="s">
        <v>18</v>
      </c>
      <c r="B143" s="66" t="s">
        <v>135</v>
      </c>
      <c r="AA143" s="51"/>
    </row>
    <row r="144" spans="1:27" x14ac:dyDescent="0.25">
      <c r="A144" s="55"/>
      <c r="B144" s="50" t="s">
        <v>136</v>
      </c>
      <c r="AA144" s="51"/>
    </row>
    <row r="145" spans="1:27" ht="47.25" x14ac:dyDescent="0.25">
      <c r="A145" s="55"/>
      <c r="B145" s="155" t="str">
        <f>IF($Q145&lt;&gt;0,$Q145,"")</f>
        <v/>
      </c>
      <c r="C145" s="155"/>
      <c r="D145" s="155"/>
      <c r="E145" s="155"/>
      <c r="F145" s="155"/>
      <c r="G145" s="155"/>
      <c r="H145" s="155"/>
      <c r="I145" s="155"/>
      <c r="J145" s="155"/>
      <c r="K145" s="155"/>
      <c r="L145" s="155"/>
      <c r="M145" s="155"/>
      <c r="N145" s="155"/>
      <c r="Q145" s="50" cm="1">
        <f t="array" ref="Q145">INDEX(Adatlap!$C$1:$M$215,V145,$R$1)</f>
        <v>0</v>
      </c>
      <c r="V145" s="50">
        <f>ROW(Adatlap!$B$156)</f>
        <v>156</v>
      </c>
      <c r="AA145" s="51" t="s">
        <v>6</v>
      </c>
    </row>
    <row r="146" spans="1:27" x14ac:dyDescent="0.25">
      <c r="A146" s="65" t="s">
        <v>20</v>
      </c>
      <c r="B146" s="66" t="s">
        <v>287</v>
      </c>
      <c r="AA146" s="51"/>
    </row>
    <row r="147" spans="1:27" ht="47.25" x14ac:dyDescent="0.25">
      <c r="A147" s="55"/>
      <c r="B147" s="155" t="str">
        <f>IF($Q147&lt;&gt;0,$Q147,"")</f>
        <v/>
      </c>
      <c r="C147" s="155"/>
      <c r="D147" s="155"/>
      <c r="E147" s="155"/>
      <c r="F147" s="155"/>
      <c r="G147" s="155"/>
      <c r="H147" s="155"/>
      <c r="I147" s="155"/>
      <c r="J147" s="155"/>
      <c r="K147" s="155"/>
      <c r="L147" s="155"/>
      <c r="M147" s="155"/>
      <c r="N147" s="155"/>
      <c r="Q147" s="50" cm="1">
        <f t="array" ref="Q147">INDEX(Adatlap!$C$1:$M$215,V147,$R$1)</f>
        <v>0</v>
      </c>
      <c r="V147" s="50">
        <f>ROW(Adatlap!$B$158)</f>
        <v>158</v>
      </c>
      <c r="AA147" s="51" t="s">
        <v>6</v>
      </c>
    </row>
    <row r="148" spans="1:27" ht="47.25" x14ac:dyDescent="0.25">
      <c r="A148" s="151" t="s">
        <v>139</v>
      </c>
      <c r="B148" s="151"/>
      <c r="C148" s="151"/>
      <c r="D148" s="151"/>
      <c r="E148" s="151"/>
      <c r="F148" s="151"/>
      <c r="G148" s="151"/>
      <c r="H148" s="151"/>
      <c r="I148" s="151"/>
      <c r="J148" s="151"/>
      <c r="K148" s="151"/>
      <c r="L148" s="151"/>
      <c r="M148" s="151"/>
      <c r="N148" s="151"/>
      <c r="AA148" s="51" t="s">
        <v>6</v>
      </c>
    </row>
    <row r="149" spans="1:27" ht="31.5" x14ac:dyDescent="0.25">
      <c r="A149" s="55" t="s">
        <v>7</v>
      </c>
      <c r="B149" s="145" t="str">
        <f>"A gyülekezeti vallásórás korú gyermekek összlétszáma (óvodás kortól; az I. és II. éves konfirmandusok nélkül): "&amp;IF($Q149&lt;&gt;0,$Q149,"0")&amp;" gyermek."</f>
        <v>A gyülekezeti vallásórás korú gyermekek összlétszáma (óvodás kortól; az I. és II. éves konfirmandusok nélkül): 0 gyermek.</v>
      </c>
      <c r="C149" s="145"/>
      <c r="D149" s="145"/>
      <c r="E149" s="145"/>
      <c r="F149" s="145"/>
      <c r="G149" s="145"/>
      <c r="H149" s="145"/>
      <c r="I149" s="145"/>
      <c r="J149" s="145"/>
      <c r="K149" s="145"/>
      <c r="L149" s="145"/>
      <c r="M149" s="145"/>
      <c r="N149" s="145" t="str">
        <f>IF($Q149&lt;&gt;0,$Q149,"")</f>
        <v/>
      </c>
      <c r="Q149" s="50" cm="1">
        <f t="array" ref="Q149">INDEX(Adatlap!$C$1:$M$215,V149,$R$1)</f>
        <v>0</v>
      </c>
      <c r="V149" s="50">
        <f>ROW(Adatlap!$B$160)</f>
        <v>160</v>
      </c>
      <c r="AA149" s="51" t="s">
        <v>43</v>
      </c>
    </row>
    <row r="150" spans="1:27" x14ac:dyDescent="0.25">
      <c r="A150" s="55" t="s">
        <v>12</v>
      </c>
      <c r="B150" s="50" t="str">
        <f>"Ebből vallásórára járt egy alkalommal "&amp;IF($Q150&lt;&gt;0,$Q150,"--")&amp;" gyermek."</f>
        <v>Ebből vallásórára járt egy alkalommal -- gyermek.</v>
      </c>
      <c r="Q150" s="50" cm="1">
        <f t="array" ref="Q150">INDEX(Adatlap!$C$1:$M$215,V150,$R$1)</f>
        <v>0</v>
      </c>
      <c r="V150" s="50">
        <f>ROW(Adatlap!$B$161)</f>
        <v>161</v>
      </c>
      <c r="AA150" s="51"/>
    </row>
    <row r="151" spans="1:27" x14ac:dyDescent="0.25">
      <c r="A151" s="55" t="s">
        <v>14</v>
      </c>
      <c r="B151" s="50" t="str">
        <f>"A gyülekezetben "&amp;IF($Q151&lt;&gt;0,$Q151,"")&amp;" csoportban folyt a vallásóra."</f>
        <v>A gyülekezetben  csoportban folyt a vallásóra.</v>
      </c>
      <c r="Q151" s="50" cm="1">
        <f t="array" ref="Q151">INDEX(Adatlap!$C$1:$M$215,V151,$R$1)</f>
        <v>0</v>
      </c>
      <c r="V151" s="50">
        <f>ROW(Adatlap!$B$162)</f>
        <v>162</v>
      </c>
      <c r="AA151" s="51"/>
    </row>
    <row r="152" spans="1:27" x14ac:dyDescent="0.25">
      <c r="A152" s="55" t="s">
        <v>16</v>
      </c>
      <c r="B152" s="50" t="str">
        <f>"Az év folyamán volt "&amp;IF($Q152&lt;&gt;0,$Q152,"--")&amp;" vallásóra."</f>
        <v>Az év folyamán volt -- vallásóra.</v>
      </c>
      <c r="Q152" s="50" cm="1">
        <f t="array" ref="Q152">INDEX(Adatlap!$C$1:$M$215,V152,$R$1)</f>
        <v>0</v>
      </c>
      <c r="V152" s="50">
        <f>ROW(Adatlap!$B$163)</f>
        <v>163</v>
      </c>
      <c r="AA152" s="51"/>
    </row>
    <row r="153" spans="1:27" x14ac:dyDescent="0.25">
      <c r="A153" s="55" t="s">
        <v>142</v>
      </c>
      <c r="B153" s="146" t="str">
        <f>"Az év folyamán volt "&amp;IF($Q153&lt;&gt;0,$Q153,"--")&amp;" gyermekistentisztelet (liturgikus szolgálattal) és "&amp;IF($R153&lt;&gt;0,$R153,"--")&amp;" vasárnapi iskola."</f>
        <v>Az év folyamán volt -- gyermekistentisztelet (liturgikus szolgálattal) és -- vasárnapi iskola.</v>
      </c>
      <c r="C153" s="146"/>
      <c r="D153" s="146"/>
      <c r="E153" s="146"/>
      <c r="F153" s="146"/>
      <c r="G153" s="146"/>
      <c r="H153" s="146"/>
      <c r="I153" s="146"/>
      <c r="J153" s="146"/>
      <c r="K153" s="146"/>
      <c r="L153" s="146"/>
      <c r="M153" s="146"/>
      <c r="N153" s="146"/>
      <c r="Q153" s="50" cm="1">
        <f t="array" ref="Q153">INDEX(Adatlap!$C$1:$M$215,V153,$R$1)</f>
        <v>0</v>
      </c>
      <c r="R153" s="50" cm="1">
        <f t="array" ref="R153">INDEX(Adatlap!$C$1:$M$215,W153,$R$1)</f>
        <v>0</v>
      </c>
      <c r="V153" s="50">
        <f>ROW(Adatlap!$B$164)</f>
        <v>164</v>
      </c>
      <c r="W153" s="50">
        <f>ROW(Adatlap!$B$165)</f>
        <v>165</v>
      </c>
      <c r="AA153" s="51"/>
    </row>
    <row r="154" spans="1:27" x14ac:dyDescent="0.25">
      <c r="A154" s="55" t="s">
        <v>143</v>
      </c>
      <c r="B154" s="50" t="str">
        <f>"A konfirmációi felkészítés I. évén résztvevők száma: "&amp;IF($Q154&lt;&gt;0,$Q154,"")&amp;" gyermek."</f>
        <v>A konfirmációi felkészítés I. évén résztvevők száma:  gyermek.</v>
      </c>
      <c r="Q154" s="50" cm="1">
        <f t="array" ref="Q154">INDEX(Adatlap!$C$1:$M$215,V154,$R$1)</f>
        <v>0</v>
      </c>
      <c r="V154" s="50">
        <f>ROW(Adatlap!$B$166)</f>
        <v>166</v>
      </c>
      <c r="AA154" s="51"/>
    </row>
    <row r="155" spans="1:27" x14ac:dyDescent="0.25">
      <c r="A155" s="55"/>
      <c r="B155" s="50" t="str">
        <f>"A gyülekezetben "&amp;IF($Q155&lt;&gt;0,$Q155,"nincs")&amp;" kiskonfirmáció."</f>
        <v>A gyülekezetben  kiskonfirmáció.</v>
      </c>
      <c r="Q155" s="50" t="str" cm="1">
        <f t="array" ref="Q155">UPPER(INDEX(Adatlap!$C$1:$M$215,V155,$R$1))</f>
        <v/>
      </c>
      <c r="V155" s="50">
        <f>ROW(Adatlap!$B$167)</f>
        <v>167</v>
      </c>
      <c r="AA155" s="51"/>
    </row>
    <row r="156" spans="1:27" x14ac:dyDescent="0.25">
      <c r="A156" s="55"/>
      <c r="B156" s="50" t="str">
        <f>"A kiskonfirmáción, kikérdezésen részt vett: "&amp;IF($Q156&lt;&gt;0,$Q156,"--")&amp;" gyermek."</f>
        <v>A kiskonfirmáción, kikérdezésen részt vett: -- gyermek.</v>
      </c>
      <c r="Q156" s="50" cm="1">
        <f t="array" ref="Q156">INDEX(Adatlap!$C$1:$M$215,V156,$R$1)</f>
        <v>0</v>
      </c>
      <c r="V156" s="50">
        <f>ROW(Adatlap!$B$168)</f>
        <v>168</v>
      </c>
      <c r="AA156" s="51"/>
    </row>
    <row r="157" spans="1:27" x14ac:dyDescent="0.25">
      <c r="A157" s="55" t="s">
        <v>147</v>
      </c>
      <c r="B157" s="50" t="str">
        <f>"A konfirmációi felkészítés II. évén résztvevők száma: "&amp;IF($Q157&lt;&gt;0,$Q157,"")</f>
        <v xml:space="preserve">A konfirmációi felkészítés II. évén résztvevők száma: </v>
      </c>
      <c r="Q157" s="50" cm="1">
        <f t="array" ref="Q157">INDEX(Adatlap!$C$1:$M$215,V157,$R$1)</f>
        <v>0</v>
      </c>
      <c r="V157" s="50">
        <f>ROW(Adatlap!$B$169)</f>
        <v>169</v>
      </c>
      <c r="AA157" s="51"/>
    </row>
    <row r="158" spans="1:27" x14ac:dyDescent="0.25">
      <c r="A158" s="55"/>
      <c r="B158" s="50" t="str">
        <f>"Ebből konfirmált az év folyamán: "&amp;IF($Q158&lt;&gt;0,$Q158,"")&amp;" fiú, "&amp;IF($R158&lt;&gt;0,$R158,"")&amp;" lány, együtt: "&amp;IF($S158&lt;&gt;0,$S158,"--")</f>
        <v>Ebből konfirmált az év folyamán:  fiú,  lány, együtt: --</v>
      </c>
      <c r="Q158" s="50" cm="1">
        <f t="array" ref="Q158">INDEX(Adatlap!$C$1:$M$215,V158,$R$1)</f>
        <v>0</v>
      </c>
      <c r="R158" s="50" cm="1">
        <f t="array" ref="R158">INDEX(Adatlap!$C$1:$M$215,W158,$R$1)</f>
        <v>0</v>
      </c>
      <c r="S158" s="50">
        <f>SUM(Q158:R158)</f>
        <v>0</v>
      </c>
      <c r="V158" s="50">
        <f>ROW(Adatlap!$B$170)</f>
        <v>170</v>
      </c>
      <c r="W158" s="50">
        <f>ROW(Adatlap!$B$171)</f>
        <v>171</v>
      </c>
      <c r="AA158" s="51"/>
    </row>
    <row r="159" spans="1:27" x14ac:dyDescent="0.25">
      <c r="A159" s="55" t="s">
        <v>149</v>
      </c>
      <c r="B159" s="50" t="str">
        <f>"Áttérő, illetve felnőtt konfirmáltak száma: "&amp;IF($Q159&lt;&gt;0,$Q159,"")&amp;"."</f>
        <v>Áttérő, illetve felnőtt konfirmáltak száma: .</v>
      </c>
      <c r="Q159" s="50" cm="1">
        <f t="array" ref="Q159">INDEX(Adatlap!$C$1:$M$215,V159,$R$1)</f>
        <v>0</v>
      </c>
      <c r="V159" s="50">
        <f>ROW(Adatlap!$B$172)</f>
        <v>172</v>
      </c>
      <c r="AA159" s="51"/>
    </row>
    <row r="160" spans="1:27" ht="47.25" x14ac:dyDescent="0.25">
      <c r="A160" s="151" t="s">
        <v>151</v>
      </c>
      <c r="B160" s="151"/>
      <c r="C160" s="151"/>
      <c r="D160" s="151"/>
      <c r="E160" s="151"/>
      <c r="F160" s="151"/>
      <c r="G160" s="151"/>
      <c r="H160" s="151"/>
      <c r="I160" s="151"/>
      <c r="J160" s="151"/>
      <c r="K160" s="151"/>
      <c r="L160" s="151"/>
      <c r="M160" s="151"/>
      <c r="N160" s="151"/>
      <c r="AA160" s="51" t="s">
        <v>6</v>
      </c>
    </row>
    <row r="161" spans="1:27" ht="31.5" x14ac:dyDescent="0.25">
      <c r="A161" s="55" t="s">
        <v>7</v>
      </c>
      <c r="B161" s="145" t="str">
        <f>"Az egyházközség keretén belül működik-e állandó diakóniai intézmény? (pl. gyerekotthon, idősotthon, beteggondozás stb.) "&amp;IF($Q161&lt;&gt;0,$Q161,"")</f>
        <v xml:space="preserve">Az egyházközség keretén belül működik-e állandó diakóniai intézmény? (pl. gyerekotthon, idősotthon, beteggondozás stb.) </v>
      </c>
      <c r="C161" s="145"/>
      <c r="D161" s="145"/>
      <c r="E161" s="145"/>
      <c r="F161" s="145"/>
      <c r="G161" s="145"/>
      <c r="H161" s="145"/>
      <c r="I161" s="145"/>
      <c r="J161" s="145"/>
      <c r="K161" s="145"/>
      <c r="L161" s="145"/>
      <c r="M161" s="145"/>
      <c r="N161" s="145"/>
      <c r="Q161" s="50" t="str" cm="1">
        <f t="array" ref="Q161">UPPER(INDEX(Adatlap!$C$1:$M$215,V161,$R$1))</f>
        <v/>
      </c>
      <c r="V161" s="50">
        <f>ROW(Adatlap!$B$174)</f>
        <v>174</v>
      </c>
      <c r="AA161" s="51" t="s">
        <v>43</v>
      </c>
    </row>
    <row r="162" spans="1:27" x14ac:dyDescent="0.25">
      <c r="A162" s="55"/>
      <c r="B162" s="50" t="str">
        <f>"Ha igen, kérjük megnevezni, felsorolni: "&amp;IF($Q162&lt;&gt;0,$Q162,"")</f>
        <v xml:space="preserve">Ha igen, kérjük megnevezni, felsorolni: </v>
      </c>
      <c r="Q162" s="50" cm="1">
        <f t="array" ref="Q162">INDEX(Adatlap!$C$1:$M$215,V162,$R$1)</f>
        <v>0</v>
      </c>
      <c r="V162" s="50">
        <f>ROW(Adatlap!$B$175)</f>
        <v>175</v>
      </c>
      <c r="AA162" s="51"/>
    </row>
    <row r="163" spans="1:27" x14ac:dyDescent="0.25">
      <c r="A163" s="55"/>
      <c r="B163" s="50" t="str">
        <f>"Az állandó diakóniai szolgálatra költött összeg: "&amp;IF($Q163&lt;&gt;0,$Q163,"")&amp;$S$1</f>
        <v>Az állandó diakóniai szolgálatra költött összeg:  lej.</v>
      </c>
      <c r="Q163" s="50" cm="1">
        <f t="array" ref="Q163">INDEX(Adatlap!$C$1:$M$215,V163,$R$1)</f>
        <v>0</v>
      </c>
      <c r="V163" s="50">
        <f>ROW(Adatlap!$B$176)</f>
        <v>176</v>
      </c>
      <c r="AA163" s="51"/>
    </row>
    <row r="164" spans="1:27" ht="31.5" x14ac:dyDescent="0.25">
      <c r="A164" s="55" t="s">
        <v>12</v>
      </c>
      <c r="B164" s="145" t="str">
        <f>"Az egyházközségben van-e rendszeres diakóniai szolgálat? (pl. beteglátogatás, betegek, idősek rendszeres segélyezése) "&amp;IF($Q164&lt;&gt;0,$Q164,"")</f>
        <v xml:space="preserve">Az egyházközségben van-e rendszeres diakóniai szolgálat? (pl. beteglátogatás, betegek, idősek rendszeres segélyezése) </v>
      </c>
      <c r="C164" s="145"/>
      <c r="D164" s="145"/>
      <c r="E164" s="145"/>
      <c r="F164" s="145"/>
      <c r="G164" s="145"/>
      <c r="H164" s="145"/>
      <c r="I164" s="145"/>
      <c r="J164" s="145"/>
      <c r="K164" s="145"/>
      <c r="L164" s="145"/>
      <c r="M164" s="145"/>
      <c r="N164" s="145"/>
      <c r="Q164" s="50" t="str" cm="1">
        <f t="array" ref="Q164">UPPER(INDEX(Adatlap!$C$1:$M$215,V164,$R$1))</f>
        <v/>
      </c>
      <c r="V164" s="50">
        <f>ROW(Adatlap!$B$177)</f>
        <v>177</v>
      </c>
      <c r="AA164" s="51" t="s">
        <v>43</v>
      </c>
    </row>
    <row r="165" spans="1:27" x14ac:dyDescent="0.25">
      <c r="A165" s="55"/>
      <c r="B165" s="50" t="str">
        <f>"Ha van, kérjük megnevezni, felsorolni: "&amp;IF($Q165&lt;&gt;0,$Q165,"")</f>
        <v xml:space="preserve">Ha van, kérjük megnevezni, felsorolni: </v>
      </c>
      <c r="Q165" s="50" cm="1">
        <f t="array" ref="Q165">INDEX(Adatlap!$C$1:$M$215,V165,$R$1)</f>
        <v>0</v>
      </c>
      <c r="V165" s="50">
        <f>ROW(Adatlap!$B$178)</f>
        <v>178</v>
      </c>
      <c r="AA165" s="51"/>
    </row>
    <row r="166" spans="1:27" x14ac:dyDescent="0.25">
      <c r="A166" s="55"/>
      <c r="B166" s="50" t="str">
        <f>"A rendszeres diakóniai szolgálatra költött összeg: "&amp;IF($Q166&lt;&gt;0,$Q166,"")&amp;$S$1</f>
        <v>A rendszeres diakóniai szolgálatra költött összeg:  lej.</v>
      </c>
      <c r="Q166" s="50" cm="1">
        <f t="array" ref="Q166">INDEX(Adatlap!$C$1:$M$215,V166,$R$1)</f>
        <v>0</v>
      </c>
      <c r="V166" s="50">
        <f>ROW(Adatlap!$B$179)</f>
        <v>179</v>
      </c>
      <c r="AA166" s="51"/>
    </row>
    <row r="167" spans="1:27" x14ac:dyDescent="0.25">
      <c r="A167" s="55" t="s">
        <v>14</v>
      </c>
      <c r="B167" s="50" t="str">
        <f>"Az egyházközségben van-e alkalmi diakóniai szolgálat? "&amp;IF($Q167&lt;&gt;0,$Q167,"")</f>
        <v xml:space="preserve">Az egyházközségben van-e alkalmi diakóniai szolgálat? </v>
      </c>
      <c r="Q167" s="50" t="str" cm="1">
        <f t="array" ref="Q167">UPPER(INDEX(Adatlap!$C$1:$M$215,V167,$R$1))</f>
        <v/>
      </c>
      <c r="V167" s="50">
        <f>ROW(Adatlap!$B$180)</f>
        <v>180</v>
      </c>
      <c r="AA167" s="51"/>
    </row>
    <row r="168" spans="1:27" x14ac:dyDescent="0.25">
      <c r="A168" s="55"/>
      <c r="B168" s="50" t="str">
        <f>"Ha van, kérjük megnevezni, felsorolni: "&amp;IF($Q168&lt;&gt;0,$Q168,"")</f>
        <v xml:space="preserve">Ha van, kérjük megnevezni, felsorolni: </v>
      </c>
      <c r="Q168" s="50" cm="1">
        <f t="array" ref="Q168">INDEX(Adatlap!$C$1:$M$215,V168,$R$1)</f>
        <v>0</v>
      </c>
      <c r="V168" s="50">
        <f>ROW(Adatlap!$B$181)</f>
        <v>181</v>
      </c>
      <c r="AA168" s="51"/>
    </row>
    <row r="169" spans="1:27" x14ac:dyDescent="0.25">
      <c r="A169" s="55"/>
      <c r="B169" s="50" t="str">
        <f>"Az alkalmi diakóniai szolgálatra költött összeg: "&amp;IF($Q169&lt;&gt;0,$Q169,"")&amp;$S$1</f>
        <v>Az alkalmi diakóniai szolgálatra költött összeg:  lej.</v>
      </c>
      <c r="Q169" s="50" cm="1">
        <f t="array" ref="Q169">INDEX(Adatlap!$C$1:$M$215,V169,$R$1)</f>
        <v>0</v>
      </c>
      <c r="V169" s="50">
        <f>ROW(Adatlap!$B$182)</f>
        <v>182</v>
      </c>
      <c r="AA169" s="51"/>
    </row>
    <row r="170" spans="1:27" x14ac:dyDescent="0.25">
      <c r="A170" s="55" t="s">
        <v>16</v>
      </c>
      <c r="B170" s="50" t="str">
        <f>"Más diakóniai szolgálat: "&amp;IF($Q170&lt;&gt;0,$Q170,"")</f>
        <v xml:space="preserve">Más diakóniai szolgálat: </v>
      </c>
      <c r="Q170" s="50" cm="1">
        <f t="array" ref="Q170">INDEX(Adatlap!$C$1:$M$215,V170,$R$1)</f>
        <v>0</v>
      </c>
      <c r="V170" s="50">
        <f>ROW(Adatlap!$B$183)</f>
        <v>183</v>
      </c>
      <c r="AA170" s="51"/>
    </row>
    <row r="171" spans="1:27" x14ac:dyDescent="0.25">
      <c r="A171" s="55" t="s">
        <v>18</v>
      </c>
      <c r="B171" s="150" t="str">
        <f>"Működik-e a gyülekezet területén nem egyházközségi, szeretetszolgálatot végző intézmény? "&amp;IF($Q171&lt;&gt;0,$Q171,"")</f>
        <v xml:space="preserve">Működik-e a gyülekezet területén nem egyházközségi, szeretetszolgálatot végző intézmény? </v>
      </c>
      <c r="C171" s="150"/>
      <c r="D171" s="150"/>
      <c r="E171" s="150"/>
      <c r="F171" s="150"/>
      <c r="G171" s="150"/>
      <c r="H171" s="150"/>
      <c r="I171" s="150"/>
      <c r="J171" s="150"/>
      <c r="K171" s="150"/>
      <c r="L171" s="150"/>
      <c r="M171" s="150"/>
      <c r="N171" s="150"/>
      <c r="Q171" s="50" t="str" cm="1">
        <f t="array" ref="Q171">UPPER(INDEX(Adatlap!$C$1:$M$215,V171,$R$1))</f>
        <v/>
      </c>
      <c r="V171" s="50">
        <f>ROW(Adatlap!$B$184)</f>
        <v>184</v>
      </c>
      <c r="AA171" s="51"/>
    </row>
    <row r="172" spans="1:27" ht="31.5" x14ac:dyDescent="0.25">
      <c r="A172" s="55"/>
      <c r="B172" s="145" t="str">
        <f>"Ha igen, kérjük megnevezni, felsorolni: "&amp;IF($Q172&lt;&gt;0,$Q172,"")</f>
        <v xml:space="preserve">Ha igen, kérjük megnevezni, felsorolni: </v>
      </c>
      <c r="C172" s="145"/>
      <c r="D172" s="145"/>
      <c r="E172" s="145"/>
      <c r="F172" s="145"/>
      <c r="G172" s="145"/>
      <c r="H172" s="145"/>
      <c r="I172" s="145"/>
      <c r="J172" s="145"/>
      <c r="K172" s="145"/>
      <c r="L172" s="145"/>
      <c r="M172" s="145"/>
      <c r="N172" s="145"/>
      <c r="Q172" s="50" cm="1">
        <f t="array" ref="Q172">INDEX(Adatlap!$C$1:$M$215,V172,$R$1)</f>
        <v>0</v>
      </c>
      <c r="V172" s="50">
        <f>ROW(Adatlap!$B$185)</f>
        <v>185</v>
      </c>
      <c r="AA172" s="51" t="s">
        <v>43</v>
      </c>
    </row>
    <row r="173" spans="1:27" ht="47.25" x14ac:dyDescent="0.25">
      <c r="A173" s="152" t="s">
        <v>289</v>
      </c>
      <c r="B173" s="151"/>
      <c r="C173" s="151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AA173" s="51" t="s">
        <v>6</v>
      </c>
    </row>
    <row r="174" spans="1:27" x14ac:dyDescent="0.25">
      <c r="A174" s="55" t="s">
        <v>7</v>
      </c>
      <c r="B174" s="50" t="s">
        <v>162</v>
      </c>
      <c r="H174" s="149" t="str">
        <f>IF($Q174&lt;&gt;0,$Q174,"")</f>
        <v/>
      </c>
      <c r="I174" s="149"/>
      <c r="J174" s="50" t="str">
        <f>"Egy lélekre esik: "&amp;IF($R174&lt;&gt;0,$R174,"--")&amp;$S$1</f>
        <v>Egy lélekre esik: -- lej.</v>
      </c>
      <c r="Q174" s="50" cm="1">
        <f t="array" ref="Q174">INDEX(Adatlap!$C$1:$M$215,V174,$R$1)</f>
        <v>0</v>
      </c>
      <c r="R174" s="50">
        <f>ROUND(Q174/$S$64,2)</f>
        <v>0</v>
      </c>
      <c r="V174" s="50">
        <f>ROW(Adatlap!$B$187)</f>
        <v>187</v>
      </c>
      <c r="AA174" s="51"/>
    </row>
    <row r="175" spans="1:27" x14ac:dyDescent="0.25">
      <c r="A175" s="55" t="s">
        <v>12</v>
      </c>
      <c r="B175" s="50" t="s">
        <v>163</v>
      </c>
      <c r="H175" s="149" t="str">
        <f t="shared" ref="H175:H183" si="44">IF($Q175&lt;&gt;0,$Q175,"")</f>
        <v/>
      </c>
      <c r="I175" s="149"/>
      <c r="J175" s="50" t="str">
        <f>"Egy lélekre esik: "&amp;IF($R175&lt;&gt;0,$R175,"--")&amp;$S$1</f>
        <v>Egy lélekre esik: -- lej.</v>
      </c>
      <c r="Q175" s="50" cm="1">
        <f t="array" ref="Q175">INDEX(Adatlap!$C$1:$M$215,V175,$R$1)</f>
        <v>0</v>
      </c>
      <c r="R175" s="50">
        <f>ROUND(Q175/$S$64,2)</f>
        <v>0</v>
      </c>
      <c r="V175" s="50">
        <f>ROW(Adatlap!$B$188)</f>
        <v>188</v>
      </c>
      <c r="AA175" s="51"/>
    </row>
    <row r="176" spans="1:27" x14ac:dyDescent="0.25">
      <c r="A176" s="55" t="s">
        <v>14</v>
      </c>
      <c r="B176" s="50" t="s">
        <v>164</v>
      </c>
      <c r="H176" s="149"/>
      <c r="I176" s="149"/>
      <c r="AA176" s="51"/>
    </row>
    <row r="177" spans="1:27" x14ac:dyDescent="0.25">
      <c r="A177" s="55"/>
      <c r="C177" s="50" t="s">
        <v>103</v>
      </c>
      <c r="F177" s="54" t="s">
        <v>165</v>
      </c>
      <c r="H177" s="149">
        <f t="shared" si="44"/>
        <v>123456789</v>
      </c>
      <c r="I177" s="149"/>
      <c r="Q177" s="50" cm="1">
        <f t="array" ref="Q177">INDEX(Adatlap!$C$1:$M$215,V177,$R$1)</f>
        <v>123456789</v>
      </c>
      <c r="V177" s="50">
        <f>ROW(Adatlap!$B$189)</f>
        <v>189</v>
      </c>
      <c r="AA177" s="51"/>
    </row>
    <row r="178" spans="1:27" x14ac:dyDescent="0.25">
      <c r="A178" s="55"/>
      <c r="C178" s="50" t="s">
        <v>105</v>
      </c>
      <c r="F178" s="54" t="s">
        <v>166</v>
      </c>
      <c r="H178" s="149" t="str">
        <f t="shared" si="44"/>
        <v/>
      </c>
      <c r="I178" s="149"/>
      <c r="Q178" s="50" cm="1">
        <f t="array" ref="Q178">INDEX(Adatlap!$C$1:$M$215,V178,$R$1)</f>
        <v>0</v>
      </c>
      <c r="V178" s="50">
        <f>ROW(Adatlap!$B$190)</f>
        <v>190</v>
      </c>
      <c r="AA178" s="51"/>
    </row>
    <row r="179" spans="1:27" x14ac:dyDescent="0.25">
      <c r="A179" s="55"/>
      <c r="C179" s="50" t="s">
        <v>108</v>
      </c>
      <c r="F179" s="54" t="s">
        <v>167</v>
      </c>
      <c r="H179" s="149" t="str">
        <f t="shared" si="44"/>
        <v/>
      </c>
      <c r="I179" s="149"/>
      <c r="Q179" s="50" cm="1">
        <f t="array" ref="Q179">INDEX(Adatlap!$C$1:$M$215,V179,$R$1)</f>
        <v>0</v>
      </c>
      <c r="V179" s="50">
        <f>ROW(Adatlap!$B$191)</f>
        <v>191</v>
      </c>
      <c r="AA179" s="51"/>
    </row>
    <row r="180" spans="1:27" x14ac:dyDescent="0.25">
      <c r="A180" s="55"/>
      <c r="C180" s="50" t="s">
        <v>110</v>
      </c>
      <c r="F180" s="54" t="s">
        <v>168</v>
      </c>
      <c r="H180" s="149">
        <f t="shared" si="44"/>
        <v>123456789</v>
      </c>
      <c r="I180" s="149"/>
      <c r="Q180" s="67">
        <f>SUM(Q177,Q178,-Q179)</f>
        <v>123456789</v>
      </c>
      <c r="AA180" s="51"/>
    </row>
    <row r="181" spans="1:27" x14ac:dyDescent="0.25">
      <c r="A181" s="55"/>
      <c r="C181" s="50" t="s">
        <v>112</v>
      </c>
      <c r="F181" s="54" t="s">
        <v>169</v>
      </c>
      <c r="H181" s="149" t="str">
        <f t="shared" si="44"/>
        <v/>
      </c>
      <c r="I181" s="149"/>
      <c r="Q181" s="50" cm="1">
        <f t="array" ref="Q181">INDEX(Adatlap!$C$1:$M$215,V181,$R$1)</f>
        <v>0</v>
      </c>
      <c r="V181" s="50">
        <f>ROW(Adatlap!$B$192)</f>
        <v>192</v>
      </c>
      <c r="AA181" s="51"/>
    </row>
    <row r="182" spans="1:27" x14ac:dyDescent="0.25">
      <c r="A182" s="55"/>
      <c r="C182" s="50" t="s">
        <v>120</v>
      </c>
      <c r="F182" s="54" t="s">
        <v>170</v>
      </c>
      <c r="H182" s="149" t="str">
        <f t="shared" si="44"/>
        <v/>
      </c>
      <c r="I182" s="149"/>
      <c r="Q182" s="50" cm="1">
        <f t="array" ref="Q182">INDEX(Adatlap!$C$1:$M$215,V182,$R$1)</f>
        <v>0</v>
      </c>
      <c r="V182" s="50">
        <f>ROW(Adatlap!$B$193)</f>
        <v>193</v>
      </c>
      <c r="AA182" s="51"/>
    </row>
    <row r="183" spans="1:27" x14ac:dyDescent="0.25">
      <c r="A183" s="55"/>
      <c r="C183" s="50" t="s">
        <v>122</v>
      </c>
      <c r="F183" s="54" t="s">
        <v>171</v>
      </c>
      <c r="H183" s="149">
        <f t="shared" si="44"/>
        <v>123456789</v>
      </c>
      <c r="I183" s="149"/>
      <c r="Q183" s="67">
        <f>SUM(Q180,Q181,-Q182)</f>
        <v>123456789</v>
      </c>
      <c r="AA183" s="51"/>
    </row>
    <row r="184" spans="1:27" ht="31.5" x14ac:dyDescent="0.25">
      <c r="A184" s="55" t="s">
        <v>16</v>
      </c>
      <c r="B184" s="145" t="str">
        <f>"Az egyházközség eleget tudott-e tenni időben a kifizetési kötelességeinek? (pl. alkalmazottak fizetése, közüzemi és más számlák stb.) "&amp;IF($Q184&lt;&gt;0,$Q184,"")</f>
        <v xml:space="preserve">Az egyházközség eleget tudott-e tenni időben a kifizetési kötelességeinek? (pl. alkalmazottak fizetése, közüzemi és más számlák stb.) </v>
      </c>
      <c r="C184" s="145"/>
      <c r="D184" s="145"/>
      <c r="E184" s="145"/>
      <c r="F184" s="145"/>
      <c r="G184" s="145"/>
      <c r="H184" s="145"/>
      <c r="I184" s="145"/>
      <c r="J184" s="145"/>
      <c r="K184" s="145"/>
      <c r="L184" s="145"/>
      <c r="M184" s="145"/>
      <c r="N184" s="145"/>
      <c r="Q184" s="50" t="str" cm="1">
        <f t="array" ref="Q184">UPPER(INDEX(Adatlap!$C$1:$M$215,V184,$R$1))</f>
        <v/>
      </c>
      <c r="V184" s="50">
        <f>ROW(Adatlap!$B$194)</f>
        <v>194</v>
      </c>
      <c r="AA184" s="51" t="s">
        <v>43</v>
      </c>
    </row>
    <row r="185" spans="1:27" x14ac:dyDescent="0.25">
      <c r="A185" s="55" t="s">
        <v>18</v>
      </c>
      <c r="B185" s="50" t="s">
        <v>173</v>
      </c>
      <c r="AA185" s="51"/>
    </row>
    <row r="186" spans="1:27" ht="31.5" x14ac:dyDescent="0.25">
      <c r="B186" s="145" t="str">
        <f>IF($Q186&lt;&gt;0,$Q186,"")</f>
        <v/>
      </c>
      <c r="C186" s="145"/>
      <c r="D186" s="145"/>
      <c r="E186" s="145"/>
      <c r="F186" s="145"/>
      <c r="G186" s="145"/>
      <c r="H186" s="145"/>
      <c r="I186" s="145"/>
      <c r="J186" s="145"/>
      <c r="K186" s="145"/>
      <c r="L186" s="145"/>
      <c r="M186" s="145"/>
      <c r="N186" s="145"/>
      <c r="Q186" s="50" cm="1">
        <f t="array" ref="Q186">INDEX(Adatlap!$C$1:$M$215,V186,$R$1)</f>
        <v>0</v>
      </c>
      <c r="V186" s="50">
        <f>ROW(Adatlap!$B$195)</f>
        <v>195</v>
      </c>
      <c r="AA186" s="51" t="s">
        <v>43</v>
      </c>
    </row>
    <row r="187" spans="1:27" ht="47.25" x14ac:dyDescent="0.25">
      <c r="A187" s="151" t="s">
        <v>174</v>
      </c>
      <c r="B187" s="151"/>
      <c r="C187" s="151"/>
      <c r="D187" s="151"/>
      <c r="E187" s="151"/>
      <c r="F187" s="151"/>
      <c r="G187" s="151"/>
      <c r="H187" s="151"/>
      <c r="I187" s="151"/>
      <c r="J187" s="151"/>
      <c r="K187" s="151"/>
      <c r="L187" s="151"/>
      <c r="M187" s="151"/>
      <c r="N187" s="151"/>
      <c r="AA187" s="51" t="s">
        <v>6</v>
      </c>
    </row>
    <row r="188" spans="1:27" x14ac:dyDescent="0.25">
      <c r="A188" s="55" t="s">
        <v>7</v>
      </c>
      <c r="B188" s="50" t="s">
        <v>175</v>
      </c>
      <c r="AA188" s="51"/>
    </row>
    <row r="189" spans="1:27" ht="47.25" x14ac:dyDescent="0.25">
      <c r="A189" s="55"/>
      <c r="B189" s="148" t="str">
        <f t="shared" ref="B189" si="45">IF($Q189&lt;&gt;0,$Q189,"")</f>
        <v/>
      </c>
      <c r="C189" s="148"/>
      <c r="D189" s="148"/>
      <c r="E189" s="148"/>
      <c r="F189" s="148"/>
      <c r="G189" s="148"/>
      <c r="H189" s="148"/>
      <c r="I189" s="148"/>
      <c r="J189" s="148"/>
      <c r="K189" s="148"/>
      <c r="L189" s="148"/>
      <c r="M189" s="148"/>
      <c r="N189" s="148"/>
      <c r="Q189" s="50" cm="1">
        <f t="array" ref="Q189">INDEX(Adatlap!$C$1:$M$215,V189,$R$1)</f>
        <v>0</v>
      </c>
      <c r="V189" s="50">
        <f>ROW(Adatlap!$B$197)</f>
        <v>197</v>
      </c>
      <c r="AA189" s="51" t="s">
        <v>6</v>
      </c>
    </row>
    <row r="190" spans="1:27" x14ac:dyDescent="0.25">
      <c r="A190" s="55" t="s">
        <v>12</v>
      </c>
      <c r="B190" s="50" t="s">
        <v>176</v>
      </c>
      <c r="AA190" s="51"/>
    </row>
    <row r="191" spans="1:27" x14ac:dyDescent="0.25">
      <c r="A191" s="55"/>
      <c r="B191" s="50" t="str">
        <f>"A. Új ingatlanberuházás (új építkezés, ingatlanvásárlás) értéke: "&amp;IF($Q191&lt;&gt;0,$Q191&amp;$S$1,"")</f>
        <v xml:space="preserve">A. Új ingatlanberuházás (új építkezés, ingatlanvásárlás) értéke: </v>
      </c>
      <c r="Q191" s="50" cm="1">
        <f t="array" ref="Q191">INDEX(Adatlap!$C$1:$M$215,V191,$R$1)</f>
        <v>0</v>
      </c>
      <c r="V191" s="50">
        <f>ROW(Adatlap!$B$198)</f>
        <v>198</v>
      </c>
      <c r="AA191" s="51"/>
    </row>
    <row r="192" spans="1:27" x14ac:dyDescent="0.25">
      <c r="A192" s="55"/>
      <c r="B192" s="50" t="s">
        <v>178</v>
      </c>
      <c r="AA192" s="51"/>
    </row>
    <row r="193" spans="1:27" ht="31.5" x14ac:dyDescent="0.25">
      <c r="A193" s="55"/>
      <c r="B193" s="147" t="str">
        <f t="shared" ref="B193" si="46">IF($Q193&lt;&gt;0,$Q193,"")</f>
        <v/>
      </c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Q193" s="50" cm="1">
        <f t="array" ref="Q193">INDEX(Adatlap!$C$1:$M$215,V193,$R$1)</f>
        <v>0</v>
      </c>
      <c r="V193" s="50">
        <f>ROW(Adatlap!$B$199)</f>
        <v>199</v>
      </c>
      <c r="AA193" s="51" t="s">
        <v>43</v>
      </c>
    </row>
    <row r="194" spans="1:27" x14ac:dyDescent="0.25">
      <c r="A194" s="55"/>
      <c r="B194" s="50" t="str">
        <f>"B. Épületek általános javítására költött összeg: "&amp;IF($Q194&lt;&gt;0,$Q194&amp;$S$1,"")</f>
        <v xml:space="preserve">B. Épületek általános javítására költött összeg: </v>
      </c>
      <c r="Q194" s="50" cm="1">
        <f t="array" ref="Q194">INDEX(Adatlap!$C$1:$M$215,V194,$R$1)</f>
        <v>0</v>
      </c>
      <c r="V194" s="50">
        <f>ROW(Adatlap!$B$200)</f>
        <v>200</v>
      </c>
      <c r="AA194" s="51"/>
    </row>
    <row r="195" spans="1:27" x14ac:dyDescent="0.25">
      <c r="A195" s="55"/>
      <c r="B195" s="50" t="s">
        <v>180</v>
      </c>
      <c r="AA195" s="51"/>
    </row>
    <row r="196" spans="1:27" ht="31.5" x14ac:dyDescent="0.25">
      <c r="A196" s="55"/>
      <c r="B196" s="147" t="str">
        <f t="shared" ref="B196" si="47">IF($Q196&lt;&gt;0,$Q196,"")</f>
        <v/>
      </c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7"/>
      <c r="N196" s="147"/>
      <c r="Q196" s="50" cm="1">
        <f t="array" ref="Q196">INDEX(Adatlap!$C$1:$M$215,V196,$R$1)</f>
        <v>0</v>
      </c>
      <c r="V196" s="50">
        <f>ROW(Adatlap!$B$201)</f>
        <v>201</v>
      </c>
      <c r="AA196" s="51" t="s">
        <v>43</v>
      </c>
    </row>
    <row r="197" spans="1:27" x14ac:dyDescent="0.25">
      <c r="A197" s="55"/>
      <c r="B197" s="50" t="str">
        <f>"C. Épületek karbantartására fordított összeg: "&amp;IF($Q197&lt;&gt;0,$Q197&amp;$S$1,"")</f>
        <v xml:space="preserve">C. Épületek karbantartására fordított összeg: </v>
      </c>
      <c r="Q197" s="50" cm="1">
        <f t="array" ref="Q197">INDEX(Adatlap!$C$1:$M$215,V197,$R$1)</f>
        <v>0</v>
      </c>
      <c r="V197" s="50">
        <f>ROW(Adatlap!$B$202)</f>
        <v>202</v>
      </c>
      <c r="AA197" s="51"/>
    </row>
    <row r="198" spans="1:27" x14ac:dyDescent="0.25">
      <c r="A198" s="55"/>
      <c r="B198" s="50" t="s">
        <v>182</v>
      </c>
      <c r="AA198" s="51"/>
    </row>
    <row r="199" spans="1:27" ht="31.5" x14ac:dyDescent="0.25">
      <c r="A199" s="55"/>
      <c r="B199" s="147" t="str">
        <f t="shared" ref="B199" si="48">IF($Q199&lt;&gt;0,$Q199,"")</f>
        <v/>
      </c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Q199" s="50" cm="1">
        <f t="array" ref="Q199">INDEX(Adatlap!$C$1:$M$215,V199,$R$1)</f>
        <v>0</v>
      </c>
      <c r="V199" s="50">
        <f>ROW(Adatlap!$B$203)</f>
        <v>203</v>
      </c>
      <c r="AA199" s="51" t="s">
        <v>43</v>
      </c>
    </row>
    <row r="200" spans="1:27" x14ac:dyDescent="0.25">
      <c r="A200" s="55"/>
      <c r="B200" s="50" t="str">
        <f>"Az év folyamán ingatlanokra fordított összeg összesen A+B+C: "&amp;IF($Q200&lt;&gt;0,$Q200,"")&amp;$S$1</f>
        <v>Az év folyamán ingatlanokra fordított összeg összesen A+B+C:  lej.</v>
      </c>
      <c r="Q200" s="50">
        <f>SUM(Q191,Q194,Q197)</f>
        <v>0</v>
      </c>
      <c r="AA200" s="51"/>
    </row>
    <row r="201" spans="1:27" ht="47.25" x14ac:dyDescent="0.25">
      <c r="A201" s="55" t="s">
        <v>14</v>
      </c>
      <c r="B201" s="145" t="str">
        <f>"Az év folyamán új beruházásként alapeszközök beszerzésére (nem ingatlan jellegű beruházás: pl. kegyszerek, műtárgyak, harangok, járművek, számítástechnikai eszközök stb.) fordított összeg: "&amp;IF($Q201&lt;&gt;0,$Q201&amp;$S$1,"")&amp;" Kérjük felsorolni."</f>
        <v>Az év folyamán új beruházásként alapeszközök beszerzésére (nem ingatlan jellegű beruházás: pl. kegyszerek, műtárgyak, harangok, járművek, számítástechnikai eszközök stb.) fordított összeg:  Kérjük felsorolni.</v>
      </c>
      <c r="C201" s="145"/>
      <c r="D201" s="145"/>
      <c r="E201" s="145"/>
      <c r="F201" s="145"/>
      <c r="G201" s="145"/>
      <c r="H201" s="145"/>
      <c r="I201" s="145"/>
      <c r="J201" s="145"/>
      <c r="K201" s="145"/>
      <c r="L201" s="145"/>
      <c r="M201" s="145"/>
      <c r="N201" s="145"/>
      <c r="Q201" s="50" cm="1">
        <f t="array" ref="Q201">INDEX(Adatlap!$C$1:$M$215,V201,$R$1)</f>
        <v>0</v>
      </c>
      <c r="R201" s="50">
        <v>2500</v>
      </c>
      <c r="V201" s="50">
        <f>ROW(Adatlap!$B$204)</f>
        <v>204</v>
      </c>
      <c r="AA201" s="51" t="s">
        <v>6</v>
      </c>
    </row>
    <row r="202" spans="1:27" ht="31.5" x14ac:dyDescent="0.25">
      <c r="A202" s="55"/>
      <c r="B202" s="147" t="str">
        <f>IF($Q202&lt;&gt;0,$Q202,"")</f>
        <v/>
      </c>
      <c r="C202" s="147"/>
      <c r="D202" s="147"/>
      <c r="E202" s="147"/>
      <c r="F202" s="147"/>
      <c r="G202" s="147"/>
      <c r="H202" s="147"/>
      <c r="I202" s="147"/>
      <c r="J202" s="147"/>
      <c r="K202" s="147"/>
      <c r="L202" s="147"/>
      <c r="M202" s="147"/>
      <c r="N202" s="147"/>
      <c r="Q202" s="50" cm="1">
        <f t="array" ref="Q202">INDEX(Adatlap!$C$1:$M$215,V202,$R$1)</f>
        <v>0</v>
      </c>
      <c r="V202" s="50">
        <f>ROW(Adatlap!$B$205)</f>
        <v>205</v>
      </c>
      <c r="AA202" s="51" t="s">
        <v>43</v>
      </c>
    </row>
    <row r="203" spans="1:27" x14ac:dyDescent="0.25">
      <c r="A203" s="55" t="s">
        <v>16</v>
      </c>
      <c r="B203" s="50" t="str">
        <f>"Az év folyamán adományba kapott ingatlanok, alapeszközök értéke: "&amp;IF($Q203&lt;&gt;0,$Q203&amp;$S$1,"")</f>
        <v xml:space="preserve">Az év folyamán adományba kapott ingatlanok, alapeszközök értéke: </v>
      </c>
      <c r="Q203" s="50" cm="1">
        <f t="array" ref="Q203">INDEX(Adatlap!$C$1:$M$215,V203,$R$1)</f>
        <v>0</v>
      </c>
      <c r="V203" s="50">
        <f>ROW(Adatlap!$B$206)</f>
        <v>206</v>
      </c>
      <c r="AA203" s="51"/>
    </row>
    <row r="204" spans="1:27" x14ac:dyDescent="0.25">
      <c r="A204" s="55"/>
      <c r="B204" s="50" t="str">
        <f>"Kérjük felsorolni: "&amp;IF($Q204&lt;&gt;0,$Q204,"")</f>
        <v xml:space="preserve">Kérjük felsorolni: </v>
      </c>
      <c r="Q204" s="50" cm="1">
        <f t="array" ref="Q204">INDEX(Adatlap!$C$1:$M$215,V204,$R$1)</f>
        <v>0</v>
      </c>
      <c r="V204" s="50">
        <f>ROW(Adatlap!$B$207)</f>
        <v>207</v>
      </c>
      <c r="AA204" s="51"/>
    </row>
    <row r="205" spans="1:27" ht="31.5" x14ac:dyDescent="0.25">
      <c r="A205" s="55" t="s">
        <v>18</v>
      </c>
      <c r="B205" s="145" t="str">
        <f>"Történt-e az év folyamán ingatlanok, jelentős tárgyak (pl. kegyszerek, műtárgyak, harangok) elidegenítése, épületek lebontása?  "&amp;IF($Q205&lt;&gt;0,$Q205,"")</f>
        <v xml:space="preserve">Történt-e az év folyamán ingatlanok, jelentős tárgyak (pl. kegyszerek, műtárgyak, harangok) elidegenítése, épületek lebontása?  </v>
      </c>
      <c r="C205" s="145"/>
      <c r="D205" s="145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Q205" s="50" t="str" cm="1">
        <f t="array" ref="Q205">UPPER(INDEX(Adatlap!$C$1:$M$215,V205,$R$1))</f>
        <v/>
      </c>
      <c r="V205" s="50">
        <f>ROW(Adatlap!$B$208)</f>
        <v>208</v>
      </c>
      <c r="AA205" s="51" t="s">
        <v>43</v>
      </c>
    </row>
    <row r="206" spans="1:27" ht="31.5" x14ac:dyDescent="0.25">
      <c r="A206" s="55"/>
      <c r="B206" s="145" t="str">
        <f>"Ha igen, kérjük felsorolni: "&amp;IF($Q206&lt;&gt;0,$Q206,"")</f>
        <v xml:space="preserve">Ha igen, kérjük felsorolni: </v>
      </c>
      <c r="C206" s="145"/>
      <c r="D206" s="145"/>
      <c r="E206" s="145"/>
      <c r="F206" s="145"/>
      <c r="G206" s="145"/>
      <c r="H206" s="145"/>
      <c r="I206" s="145"/>
      <c r="J206" s="145"/>
      <c r="K206" s="145"/>
      <c r="L206" s="145"/>
      <c r="M206" s="145"/>
      <c r="N206" s="145"/>
      <c r="Q206" s="50" cm="1">
        <f t="array" ref="Q206">INDEX(Adatlap!$C$1:$M$215,V206,$R$1)</f>
        <v>0</v>
      </c>
      <c r="V206" s="50">
        <f>ROW(Adatlap!$B$209)</f>
        <v>209</v>
      </c>
      <c r="AA206" s="51" t="s">
        <v>43</v>
      </c>
    </row>
    <row r="207" spans="1:27" ht="47.25" x14ac:dyDescent="0.25">
      <c r="A207" s="152" t="s">
        <v>291</v>
      </c>
      <c r="B207" s="151"/>
      <c r="C207" s="151"/>
      <c r="D207" s="151"/>
      <c r="E207" s="151"/>
      <c r="F207" s="151"/>
      <c r="G207" s="151"/>
      <c r="H207" s="151"/>
      <c r="I207" s="151"/>
      <c r="J207" s="151"/>
      <c r="K207" s="151"/>
      <c r="L207" s="151"/>
      <c r="M207" s="151"/>
      <c r="N207" s="151"/>
      <c r="AA207" s="51" t="s">
        <v>6</v>
      </c>
    </row>
    <row r="208" spans="1:27" ht="63" x14ac:dyDescent="0.25">
      <c r="A208" s="145" t="str">
        <f>IF($Q208&lt;&gt;0,$Q208,"")</f>
        <v/>
      </c>
      <c r="B208" s="145"/>
      <c r="C208" s="145"/>
      <c r="D208" s="145"/>
      <c r="E208" s="145"/>
      <c r="F208" s="145"/>
      <c r="G208" s="145"/>
      <c r="H208" s="145"/>
      <c r="I208" s="145"/>
      <c r="J208" s="145"/>
      <c r="K208" s="145"/>
      <c r="L208" s="145"/>
      <c r="M208" s="145"/>
      <c r="N208" s="145"/>
      <c r="Q208" s="50" cm="1">
        <f t="array" ref="Q208">INDEX(Adatlap!$C$1:$M$215,V208,$R$1)</f>
        <v>0</v>
      </c>
      <c r="V208" s="50">
        <f>ROW(Adatlap!$B$211)</f>
        <v>211</v>
      </c>
      <c r="AA208" s="51" t="s">
        <v>293</v>
      </c>
    </row>
    <row r="209" spans="1:27" ht="63" x14ac:dyDescent="0.25">
      <c r="A209" s="145" t="str">
        <f>IF($Q209&lt;&gt;0,$Q209,"")</f>
        <v/>
      </c>
      <c r="B209" s="145"/>
      <c r="C209" s="145"/>
      <c r="D209" s="145"/>
      <c r="E209" s="145"/>
      <c r="F209" s="145"/>
      <c r="G209" s="145"/>
      <c r="H209" s="145"/>
      <c r="I209" s="145"/>
      <c r="J209" s="145"/>
      <c r="K209" s="145"/>
      <c r="L209" s="145"/>
      <c r="M209" s="145"/>
      <c r="N209" s="145"/>
      <c r="Q209" s="50" cm="1">
        <f t="array" ref="Q209">INDEX(Adatlap!$C$1:$M$215,V209,$R$1)</f>
        <v>0</v>
      </c>
      <c r="V209" s="50">
        <f>ROW(Adatlap!$B$212)</f>
        <v>212</v>
      </c>
      <c r="AA209" s="51" t="s">
        <v>293</v>
      </c>
    </row>
    <row r="210" spans="1:27" ht="47.25" x14ac:dyDescent="0.25">
      <c r="A210" s="152" t="s">
        <v>292</v>
      </c>
      <c r="B210" s="151"/>
      <c r="C210" s="151"/>
      <c r="D210" s="151"/>
      <c r="E210" s="151"/>
      <c r="F210" s="151"/>
      <c r="G210" s="151"/>
      <c r="H210" s="151"/>
      <c r="I210" s="151"/>
      <c r="J210" s="151"/>
      <c r="K210" s="151"/>
      <c r="L210" s="151"/>
      <c r="M210" s="151"/>
      <c r="N210" s="151"/>
      <c r="AA210" s="51" t="s">
        <v>6</v>
      </c>
    </row>
    <row r="211" spans="1:27" ht="79.5" customHeight="1" x14ac:dyDescent="0.25">
      <c r="A211" s="145" t="str">
        <f>IF($Q211&lt;&gt;0,$Q211,"")</f>
        <v/>
      </c>
      <c r="B211" s="145"/>
      <c r="C211" s="145"/>
      <c r="D211" s="145"/>
      <c r="E211" s="145"/>
      <c r="F211" s="145"/>
      <c r="G211" s="145"/>
      <c r="H211" s="145"/>
      <c r="I211" s="145"/>
      <c r="J211" s="145"/>
      <c r="K211" s="145"/>
      <c r="L211" s="145"/>
      <c r="M211" s="145"/>
      <c r="N211" s="145"/>
      <c r="Q211" s="50" cm="1">
        <f t="array" ref="Q211">INDEX(Adatlap!$C$1:$M$215,V211,$R$1)</f>
        <v>0</v>
      </c>
      <c r="V211" s="50">
        <f>ROW(Adatlap!$B$214)</f>
        <v>214</v>
      </c>
      <c r="AA211" s="51" t="s">
        <v>293</v>
      </c>
    </row>
    <row r="212" spans="1:27" ht="63" x14ac:dyDescent="0.25">
      <c r="A212" s="145" t="str">
        <f>IF($Q212&lt;&gt;0,$Q212,"")</f>
        <v/>
      </c>
      <c r="B212" s="145"/>
      <c r="C212" s="145"/>
      <c r="D212" s="145"/>
      <c r="E212" s="145"/>
      <c r="F212" s="145"/>
      <c r="G212" s="145"/>
      <c r="H212" s="145"/>
      <c r="I212" s="145"/>
      <c r="J212" s="145"/>
      <c r="K212" s="145"/>
      <c r="L212" s="145"/>
      <c r="M212" s="145"/>
      <c r="N212" s="145"/>
      <c r="Q212" s="50" cm="1">
        <f t="array" ref="Q212">INDEX(Adatlap!$C$1:$M$215,V212,$R$1)</f>
        <v>0</v>
      </c>
      <c r="V212" s="50">
        <f>ROW(Adatlap!$B$215)</f>
        <v>215</v>
      </c>
      <c r="AA212" s="51" t="s">
        <v>293</v>
      </c>
    </row>
    <row r="213" spans="1:27" x14ac:dyDescent="0.25">
      <c r="N213" s="54" t="s">
        <v>189</v>
      </c>
      <c r="AA213" s="51"/>
    </row>
    <row r="214" spans="1:27" x14ac:dyDescent="0.25">
      <c r="AA214" s="51"/>
    </row>
    <row r="215" spans="1:27" x14ac:dyDescent="0.25">
      <c r="AA215" s="51"/>
    </row>
    <row r="216" spans="1:27" hidden="1" x14ac:dyDescent="0.25">
      <c r="AA216" s="51"/>
    </row>
    <row r="217" spans="1:27" hidden="1" x14ac:dyDescent="0.25">
      <c r="AA217" s="51"/>
    </row>
    <row r="218" spans="1:27" hidden="1" x14ac:dyDescent="0.25">
      <c r="AA218" s="51"/>
    </row>
    <row r="219" spans="1:27" hidden="1" x14ac:dyDescent="0.25">
      <c r="N219" s="54"/>
    </row>
  </sheetData>
  <sheetProtection algorithmName="SHA-512" hashValue="7Yas0eCw4wZX9hpl8b0k/e+HQW05AF1AEPwJkHSkYR6Rjh9P4HdeBvPo6aq0h12xD244Ia2PAjqKt5/26Cv3vQ==" saltValue="Yjpr556Y4vFpr07PIPReSg==" spinCount="100000" sheet="1" objects="1" scenarios="1"/>
  <sortState xmlns:xlrd2="http://schemas.microsoft.com/office/spreadsheetml/2017/richdata2" ref="AB2:AB26">
    <sortCondition ref="AB2:AB26"/>
  </sortState>
  <mergeCells count="79">
    <mergeCell ref="J74:K74"/>
    <mergeCell ref="J75:K75"/>
    <mergeCell ref="J76:K76"/>
    <mergeCell ref="J77:K77"/>
    <mergeCell ref="J69:K69"/>
    <mergeCell ref="J70:K70"/>
    <mergeCell ref="J71:K71"/>
    <mergeCell ref="J72:K72"/>
    <mergeCell ref="J73:K73"/>
    <mergeCell ref="A1:C1"/>
    <mergeCell ref="D1:N1"/>
    <mergeCell ref="A53:N53"/>
    <mergeCell ref="B104:N104"/>
    <mergeCell ref="B37:N37"/>
    <mergeCell ref="A13:N13"/>
    <mergeCell ref="A14:N14"/>
    <mergeCell ref="F69:G69"/>
    <mergeCell ref="F70:G70"/>
    <mergeCell ref="F71:G71"/>
    <mergeCell ref="F72:G72"/>
    <mergeCell ref="F73:G73"/>
    <mergeCell ref="F74:G74"/>
    <mergeCell ref="F75:G75"/>
    <mergeCell ref="F76:G76"/>
    <mergeCell ref="F77:G77"/>
    <mergeCell ref="B145:N145"/>
    <mergeCell ref="B147:N147"/>
    <mergeCell ref="B113:N113"/>
    <mergeCell ref="B123:N123"/>
    <mergeCell ref="B134:N134"/>
    <mergeCell ref="B142:N142"/>
    <mergeCell ref="A187:N187"/>
    <mergeCell ref="A207:N207"/>
    <mergeCell ref="A210:N210"/>
    <mergeCell ref="A2:N2"/>
    <mergeCell ref="A3:N3"/>
    <mergeCell ref="B66:N66"/>
    <mergeCell ref="B99:N99"/>
    <mergeCell ref="A85:N85"/>
    <mergeCell ref="A105:N105"/>
    <mergeCell ref="A148:N148"/>
    <mergeCell ref="A160:N160"/>
    <mergeCell ref="A173:N173"/>
    <mergeCell ref="A9:N9"/>
    <mergeCell ref="A10:N10"/>
    <mergeCell ref="A11:N11"/>
    <mergeCell ref="A19:N19"/>
    <mergeCell ref="B149:N149"/>
    <mergeCell ref="B153:N153"/>
    <mergeCell ref="B161:N161"/>
    <mergeCell ref="B164:N164"/>
    <mergeCell ref="B172:N172"/>
    <mergeCell ref="B171:N171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A209:N209"/>
    <mergeCell ref="A211:N211"/>
    <mergeCell ref="A212:N212"/>
    <mergeCell ref="B38:N38"/>
    <mergeCell ref="B40:N40"/>
    <mergeCell ref="B201:N201"/>
    <mergeCell ref="B202:N202"/>
    <mergeCell ref="B205:N205"/>
    <mergeCell ref="B206:N206"/>
    <mergeCell ref="A208:N208"/>
    <mergeCell ref="B189:N189"/>
    <mergeCell ref="B193:N193"/>
    <mergeCell ref="B196:N196"/>
    <mergeCell ref="B199:N199"/>
    <mergeCell ref="B184:N184"/>
    <mergeCell ref="B186:N186"/>
  </mergeCells>
  <phoneticPr fontId="5" type="noConversion"/>
  <dataValidations count="1">
    <dataValidation type="list" allowBlank="1" showInputMessage="1" showErrorMessage="1" errorTitle="Hiba!" sqref="A1:C1" xr:uid="{DB9957FB-E1C6-48EC-9EA8-59D9691EA8AA}">
      <formula1>evek</formula1>
    </dataValidation>
  </dataValidations>
  <pageMargins left="0.62992125984251968" right="0.43307086614173229" top="0.35433070866141736" bottom="0.74803149606299213" header="0.31496062992125984" footer="0.31496062992125984"/>
  <pageSetup paperSize="9" orientation="portrait" r:id="rId1"/>
  <headerFooter differentFirst="1">
    <oddFooter>&amp;R&amp;"Times New Roman,Normál"&amp;8&amp;P</oddFooter>
  </headerFooter>
  <rowBreaks count="5" manualBreakCount="5">
    <brk id="18" max="13" man="1"/>
    <brk id="52" max="13" man="1"/>
    <brk id="84" max="13" man="1"/>
    <brk id="123" max="13" man="1"/>
    <brk id="159" max="1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1739C-5399-4019-BA13-09B709E52086}">
  <dimension ref="A1:AG412"/>
  <sheetViews>
    <sheetView showGridLines="0" showRowColHeaders="0" workbookViewId="0">
      <pane ySplit="6" topLeftCell="A7" activePane="bottomLeft" state="frozen"/>
      <selection pane="bottomLeft" activeCell="B7" sqref="B7"/>
    </sheetView>
  </sheetViews>
  <sheetFormatPr defaultColWidth="0" defaultRowHeight="15" x14ac:dyDescent="0.25"/>
  <cols>
    <col min="1" max="1" width="4" style="1" bestFit="1" customWidth="1"/>
    <col min="2" max="2" width="10.7109375" style="1" customWidth="1"/>
    <col min="3" max="3" width="22.42578125" style="1" customWidth="1"/>
    <col min="4" max="5" width="14.28515625" style="1" customWidth="1"/>
    <col min="6" max="6" width="22.5703125" style="1" customWidth="1"/>
    <col min="7" max="7" width="4.42578125" style="1" customWidth="1"/>
    <col min="8" max="8" width="4.140625" style="1" customWidth="1"/>
    <col min="9" max="9" width="16.42578125" style="1" customWidth="1"/>
    <col min="10" max="10" width="7.5703125" style="1" customWidth="1"/>
    <col min="11" max="11" width="15.5703125" style="1" customWidth="1"/>
    <col min="12" max="16" width="8.85546875" style="1" hidden="1" customWidth="1"/>
    <col min="17" max="17" width="10.140625" style="1" hidden="1" customWidth="1"/>
    <col min="18" max="18" width="10.28515625" style="1" hidden="1" customWidth="1"/>
    <col min="19" max="27" width="8.85546875" style="1" hidden="1" customWidth="1"/>
    <col min="28" max="28" width="15.85546875" style="1" hidden="1" customWidth="1"/>
    <col min="29" max="33" width="0" style="1" hidden="1" customWidth="1"/>
    <col min="34" max="16384" width="8.85546875" style="1" hidden="1"/>
  </cols>
  <sheetData>
    <row r="1" spans="1:33" ht="21" x14ac:dyDescent="0.25">
      <c r="A1" s="162" t="s">
        <v>441</v>
      </c>
      <c r="B1" s="162"/>
      <c r="C1" s="162"/>
      <c r="D1" s="162"/>
      <c r="E1" s="162"/>
      <c r="F1" s="162"/>
      <c r="G1" s="162"/>
      <c r="H1" s="162"/>
      <c r="I1" s="162"/>
      <c r="J1" s="162"/>
      <c r="K1" s="73">
        <v>2026</v>
      </c>
      <c r="N1" s="1">
        <f>IF(OR(K2=0,K2="",K2&gt;O2),1,K2)</f>
        <v>1</v>
      </c>
      <c r="O1" s="1">
        <f>MAX(Szolgalati_alkalmak!B4:B10000)</f>
        <v>0</v>
      </c>
      <c r="P1" s="1" t="e">
        <f>MATCH(MAX(A7:A406),A1:A406,0)</f>
        <v>#N/A</v>
      </c>
      <c r="Q1" s="1">
        <f>IF(OR(K1=0,K1=""),YEAR(Q2),K1)</f>
        <v>2026</v>
      </c>
      <c r="T1" s="1" t="s">
        <v>442</v>
      </c>
      <c r="U1" s="1" t="s">
        <v>445</v>
      </c>
      <c r="AB1" s="74" t="s">
        <v>443</v>
      </c>
    </row>
    <row r="2" spans="1:33" ht="30" x14ac:dyDescent="0.25">
      <c r="A2" s="163" t="str">
        <f>IF(O2&gt;1,T1&amp;O1&amp;T2&amp;U2&amp;U1,"")</f>
        <v/>
      </c>
      <c r="B2" s="164"/>
      <c r="C2" s="164"/>
      <c r="D2" s="164"/>
      <c r="E2" s="164"/>
      <c r="F2" s="164"/>
      <c r="G2" s="164"/>
      <c r="H2" s="164"/>
      <c r="I2" s="164"/>
      <c r="J2" s="165"/>
      <c r="K2" s="75"/>
      <c r="N2" s="2" t="s">
        <v>43</v>
      </c>
      <c r="O2" s="1">
        <f>ROUNDUP(O1/400,0)</f>
        <v>0</v>
      </c>
      <c r="Q2" s="68">
        <f ca="1">TODAY()</f>
        <v>46029</v>
      </c>
      <c r="T2" s="1" t="s">
        <v>444</v>
      </c>
      <c r="U2" s="1" t="str">
        <f>IF(N1=1,"1 - 400",IF(N1=2,"401 - "&amp;O1,"801 - "&amp;O1))</f>
        <v>1 - 400</v>
      </c>
    </row>
    <row r="3" spans="1:33" ht="15.75" x14ac:dyDescent="0.25">
      <c r="A3" s="166" t="str">
        <f>Szolgalati_alkalmak!D1</f>
        <v xml:space="preserve"> Református Egyházközség</v>
      </c>
      <c r="B3" s="166"/>
      <c r="C3" s="166"/>
      <c r="D3" s="166"/>
      <c r="E3" s="166"/>
      <c r="F3" s="166"/>
      <c r="G3" s="166"/>
      <c r="H3" s="166"/>
      <c r="I3" s="166"/>
      <c r="J3" s="166"/>
      <c r="K3" s="166"/>
    </row>
    <row r="4" spans="1:33" x14ac:dyDescent="0.25">
      <c r="A4" s="167" t="str">
        <f>TRIM(O4&amp;Q1)</f>
        <v>Szolgálati munkanapló - 2026</v>
      </c>
      <c r="B4" s="167"/>
      <c r="C4" s="167"/>
      <c r="D4" s="167"/>
      <c r="E4" s="167"/>
      <c r="F4" s="167"/>
      <c r="G4" s="167"/>
      <c r="H4" s="167"/>
      <c r="I4" s="167"/>
      <c r="J4" s="167"/>
      <c r="K4" s="167"/>
      <c r="O4" s="1" t="s">
        <v>472</v>
      </c>
    </row>
    <row r="5" spans="1:33" x14ac:dyDescent="0.25">
      <c r="A5" s="168" t="s">
        <v>446</v>
      </c>
      <c r="B5" s="168" t="s">
        <v>376</v>
      </c>
      <c r="C5" s="168" t="s">
        <v>377</v>
      </c>
      <c r="D5" s="168" t="s">
        <v>378</v>
      </c>
      <c r="E5" s="168" t="s">
        <v>379</v>
      </c>
      <c r="F5" s="168" t="s">
        <v>447</v>
      </c>
      <c r="G5" s="168" t="s">
        <v>448</v>
      </c>
      <c r="H5" s="168"/>
      <c r="I5" s="168" t="s">
        <v>386</v>
      </c>
      <c r="J5" s="168" t="s">
        <v>449</v>
      </c>
      <c r="K5" s="168" t="s">
        <v>450</v>
      </c>
    </row>
    <row r="6" spans="1:33" x14ac:dyDescent="0.25">
      <c r="A6" s="168"/>
      <c r="B6" s="168"/>
      <c r="C6" s="168"/>
      <c r="D6" s="168"/>
      <c r="E6" s="168"/>
      <c r="F6" s="168"/>
      <c r="G6" s="88" t="s">
        <v>372</v>
      </c>
      <c r="H6" s="88" t="s">
        <v>373</v>
      </c>
      <c r="I6" s="168"/>
      <c r="J6" s="168"/>
      <c r="K6" s="168"/>
      <c r="O6" s="1">
        <f>SUM(N1,-1)*400</f>
        <v>0</v>
      </c>
    </row>
    <row r="7" spans="1:33" x14ac:dyDescent="0.25">
      <c r="A7" s="90" t="str">
        <f t="shared" ref="A7:A70" si="0">IF(O7&lt;=$O$1,O7,"")</f>
        <v/>
      </c>
      <c r="B7" s="91" t="str">
        <f t="shared" ref="B7:B70" si="1">IF(O7&lt;=$O$1,Q7,"")</f>
        <v/>
      </c>
      <c r="C7" s="76" t="str">
        <f t="shared" ref="C7:C70" si="2">IF(O7&lt;=$O$1,TRIM(R7&amp;" "&amp;S7),"")</f>
        <v/>
      </c>
      <c r="D7" s="64" t="str">
        <f t="shared" ref="D7" si="3">IF(O7&lt;=$O$1,TRIM(T7),"")</f>
        <v/>
      </c>
      <c r="E7" s="64" t="str">
        <f t="shared" ref="E7" si="4">IF(O7&lt;=$O$1,TRIM(U7),"")</f>
        <v/>
      </c>
      <c r="F7" s="64" t="str">
        <f t="shared" ref="F7" si="5">IF(O7&lt;=$O$1,TRIM(AB7),"")</f>
        <v/>
      </c>
      <c r="G7" s="89" t="str">
        <f t="shared" ref="G7:G70" si="6">IF(O7&lt;=$O$1,AC7,"")</f>
        <v/>
      </c>
      <c r="H7" s="89" t="str">
        <f t="shared" ref="H7:H70" si="7">IF(O7&lt;=$O$1,AD7,"")</f>
        <v/>
      </c>
      <c r="I7" s="87" t="str">
        <f t="shared" ref="I7:I70" si="8">IF(O7&lt;=$O$1,AE7,"")</f>
        <v/>
      </c>
      <c r="J7" s="77" t="str">
        <f t="shared" ref="J7:J70" si="9">IF(O7&lt;=$O$1,AF7,"")</f>
        <v/>
      </c>
      <c r="K7" s="64" t="str">
        <f t="shared" ref="K7:K70" si="10">IF(O7&lt;=$O$1,AG7,"")</f>
        <v/>
      </c>
      <c r="O7" s="1">
        <f t="shared" ref="O7:O70" si="11">O6+1</f>
        <v>1</v>
      </c>
      <c r="Q7" s="1" t="e">
        <f>VLOOKUP(O7,Szolgalati_alkalmak!$B$4:$Z$10000,25,FALSE)</f>
        <v>#N/A</v>
      </c>
      <c r="R7" s="1" t="e">
        <f>VLOOKUP(O7,Szolgalati_alkalmak!$B$4:$Z$10000,5,FALSE)</f>
        <v>#N/A</v>
      </c>
      <c r="S7" s="1" t="e">
        <f>IF(VLOOKUP(O7,Szolgalati_alkalmak!$B$4:$Z$10000,6,FALSE)&lt;&gt;0,VLOOKUP(O7,Szolgalati_alkalmak!$B$4:$Z$10000,6,FALSE),"")</f>
        <v>#N/A</v>
      </c>
      <c r="T7" s="1" t="e">
        <f>IF(VLOOKUP(O7,Szolgalati_alkalmak!$B$4:$Z$10000,9,FALSE)&lt;&gt;0,VLOOKUP(O7,Szolgalati_alkalmak!$B$4:$Z$10000,9,FALSE),"")</f>
        <v>#N/A</v>
      </c>
      <c r="U7" s="1" t="e">
        <f>IF(VLOOKUP(O7,Szolgalati_alkalmak!$B$4:$Z$10000,10,FALSE)&lt;&gt;0,VLOOKUP(O7,Szolgalati_alkalmak!$B$4:$Z$10000,10,FALSE),"")</f>
        <v>#N/A</v>
      </c>
      <c r="V7" s="1" t="e">
        <f>IF(VLOOKUP(O7,Szolgalati_alkalmak!$B$4:$Z$10000,11,FALSE)&lt;&gt;0,VLOOKUP(O7,Szolgalati_alkalmak!$B$4:$Z$10000,11,FALSE),"")</f>
        <v>#N/A</v>
      </c>
      <c r="W7" s="1" t="e">
        <f>IF(VLOOKUP(O7,Szolgalati_alkalmak!$B$4:$Z$10000,12,FALSE)&lt;&gt;0,$AB$1&amp;VLOOKUP(O7,Szolgalati_alkalmak!$B$4:$Z$10000,12,FALSE),"")</f>
        <v>#N/A</v>
      </c>
      <c r="X7" s="1" t="e">
        <f>IF(VLOOKUP(O7,Szolgalati_alkalmak!$B$4:$Z$10000,13,FALSE)&lt;&gt;0,$AB$1&amp;VLOOKUP(O7,Szolgalati_alkalmak!$B$4:$Z$10000,13,FALSE),"")</f>
        <v>#N/A</v>
      </c>
      <c r="Y7" s="1" t="e">
        <f>IF(VLOOKUP(O7,Szolgalati_alkalmak!$B$4:$Z$10000,14,FALSE)&lt;&gt;0,$AB$1&amp;VLOOKUP(O7,Szolgalati_alkalmak!$B$4:$Z$10000,14,FALSE),"")</f>
        <v>#N/A</v>
      </c>
      <c r="Z7" s="1" t="e">
        <f>IF(VLOOKUP(O7,Szolgalati_alkalmak!$B$4:$Z$10000,15,FALSE)&lt;&gt;0,$AB$1&amp;VLOOKUP(O7,Szolgalati_alkalmak!$B$4:$Z$10000,15,FALSE),"")</f>
        <v>#N/A</v>
      </c>
      <c r="AA7" s="1" t="e">
        <f>IF(VLOOKUP(O7,Szolgalati_alkalmak!$B$4:$Z$10000,16,FALSE)&lt;&gt;0,$AB$1&amp;VLOOKUP(O7,Szolgalati_alkalmak!$B$4:$Z$10000,16,FALSE),"")</f>
        <v>#N/A</v>
      </c>
      <c r="AB7" s="1" t="e">
        <f t="shared" ref="AB7:AB70" si="12">CONCATENATE(V7,W7,X7,Y7,Z7,AA7)</f>
        <v>#N/A</v>
      </c>
      <c r="AC7" s="1" t="e">
        <f>IF(VLOOKUP(O7,Szolgalati_alkalmak!$B$4:$Z$10000,7,FALSE)&lt;&gt;0,VLOOKUP(O7,Szolgalati_alkalmak!$B$4:$Z$10000,7,FALSE),"")</f>
        <v>#N/A</v>
      </c>
      <c r="AD7" s="1" t="e">
        <f>IF(VLOOKUP(O7,Szolgalati_alkalmak!$B$4:$Z$10000,8,FALSE)&lt;&gt;0,VLOOKUP(O7,Szolgalati_alkalmak!$B$4:$Z$10000,8,FALSE),"")</f>
        <v>#N/A</v>
      </c>
      <c r="AE7" s="1" t="e">
        <f>IF(VLOOKUP(O7,Szolgalati_alkalmak!$B$4:$Z$10000,17,FALSE)&lt;&gt;0,VLOOKUP(O7,Szolgalati_alkalmak!$B$4:$Z$10000,17,FALSE),"")</f>
        <v>#N/A</v>
      </c>
      <c r="AF7" s="1" t="e">
        <f>IF(VLOOKUP(O7,Szolgalati_alkalmak!$B$4:$Z$10000,18,FALSE)&lt;&gt;0,VLOOKUP(O7,Szolgalati_alkalmak!$B$4:$Z$10000,18,FALSE),"")</f>
        <v>#N/A</v>
      </c>
      <c r="AG7" s="1" t="e">
        <f>IF(VLOOKUP(O7,Szolgalati_alkalmak!$B$4:$Z$10000,19,FALSE)&lt;&gt;0,VLOOKUP(O7,Szolgalati_alkalmak!$B$4:$Z$10000,19,FALSE),"")</f>
        <v>#N/A</v>
      </c>
    </row>
    <row r="8" spans="1:33" x14ac:dyDescent="0.25">
      <c r="A8" s="90" t="str">
        <f t="shared" si="0"/>
        <v/>
      </c>
      <c r="B8" s="91" t="str">
        <f t="shared" si="1"/>
        <v/>
      </c>
      <c r="C8" s="76" t="str">
        <f t="shared" si="2"/>
        <v/>
      </c>
      <c r="D8" s="64" t="str">
        <f t="shared" ref="D8:D71" si="13">IF(O8&lt;=$O$1,TRIM(T8),"")</f>
        <v/>
      </c>
      <c r="E8" s="64" t="str">
        <f t="shared" ref="E8:E71" si="14">IF(O8&lt;=$O$1,TRIM(U8),"")</f>
        <v/>
      </c>
      <c r="F8" s="64" t="str">
        <f t="shared" ref="F8:F71" si="15">IF(O8&lt;=$O$1,TRIM(AB8),"")</f>
        <v/>
      </c>
      <c r="G8" s="89" t="str">
        <f t="shared" si="6"/>
        <v/>
      </c>
      <c r="H8" s="89" t="str">
        <f t="shared" si="7"/>
        <v/>
      </c>
      <c r="I8" s="87" t="str">
        <f t="shared" si="8"/>
        <v/>
      </c>
      <c r="J8" s="77" t="str">
        <f t="shared" si="9"/>
        <v/>
      </c>
      <c r="K8" s="64" t="str">
        <f t="shared" si="10"/>
        <v/>
      </c>
      <c r="O8" s="1">
        <f t="shared" si="11"/>
        <v>2</v>
      </c>
      <c r="Q8" s="1" t="e">
        <f>VLOOKUP(O8,Szolgalati_alkalmak!$B$4:$Z$10000,25,FALSE)</f>
        <v>#N/A</v>
      </c>
      <c r="R8" s="1" t="e">
        <f>VLOOKUP(O8,Szolgalati_alkalmak!$B$4:$Z$10000,5,FALSE)</f>
        <v>#N/A</v>
      </c>
      <c r="S8" s="1" t="e">
        <f>IF(VLOOKUP(O8,Szolgalati_alkalmak!$B$4:$Z$10000,6,FALSE)&lt;&gt;0,VLOOKUP(O8,Szolgalati_alkalmak!$B$4:$Z$10000,6,FALSE),"")</f>
        <v>#N/A</v>
      </c>
      <c r="T8" s="1" t="e">
        <f>IF(VLOOKUP(O8,Szolgalati_alkalmak!$B$4:$Z$10000,9,FALSE)&lt;&gt;0,VLOOKUP(O8,Szolgalati_alkalmak!$B$4:$Z$10000,9,FALSE),"")</f>
        <v>#N/A</v>
      </c>
      <c r="U8" s="1" t="e">
        <f>IF(VLOOKUP(O8,Szolgalati_alkalmak!$B$4:$Z$10000,10,FALSE)&lt;&gt;0,VLOOKUP(O8,Szolgalati_alkalmak!$B$4:$Z$10000,10,FALSE),"")</f>
        <v>#N/A</v>
      </c>
      <c r="V8" s="1" t="e">
        <f>IF(VLOOKUP(O8,Szolgalati_alkalmak!$B$4:$Z$10000,11,FALSE)&lt;&gt;0,VLOOKUP(O8,Szolgalati_alkalmak!$B$4:$Z$10000,11,FALSE),"")</f>
        <v>#N/A</v>
      </c>
      <c r="W8" s="1" t="e">
        <f>IF(VLOOKUP(O8,Szolgalati_alkalmak!$B$4:$Z$10000,12,FALSE)&lt;&gt;0,$AB$1&amp;VLOOKUP(O8,Szolgalati_alkalmak!$B$4:$Z$10000,12,FALSE),"")</f>
        <v>#N/A</v>
      </c>
      <c r="X8" s="1" t="e">
        <f>IF(VLOOKUP(O8,Szolgalati_alkalmak!$B$4:$Z$10000,13,FALSE)&lt;&gt;0,$AB$1&amp;VLOOKUP(O8,Szolgalati_alkalmak!$B$4:$Z$10000,13,FALSE),"")</f>
        <v>#N/A</v>
      </c>
      <c r="Y8" s="1" t="e">
        <f>IF(VLOOKUP(O8,Szolgalati_alkalmak!$B$4:$Z$10000,14,FALSE)&lt;&gt;0,$AB$1&amp;VLOOKUP(O8,Szolgalati_alkalmak!$B$4:$Z$10000,14,FALSE),"")</f>
        <v>#N/A</v>
      </c>
      <c r="Z8" s="1" t="e">
        <f>IF(VLOOKUP(O8,Szolgalati_alkalmak!$B$4:$Z$10000,15,FALSE)&lt;&gt;0,$AB$1&amp;VLOOKUP(O8,Szolgalati_alkalmak!$B$4:$Z$10000,15,FALSE),"")</f>
        <v>#N/A</v>
      </c>
      <c r="AA8" s="1" t="e">
        <f>IF(VLOOKUP(O8,Szolgalati_alkalmak!$B$4:$Z$10000,16,FALSE)&lt;&gt;0,$AB$1&amp;VLOOKUP(O8,Szolgalati_alkalmak!$B$4:$Z$10000,16,FALSE),"")</f>
        <v>#N/A</v>
      </c>
      <c r="AB8" s="1" t="e">
        <f t="shared" si="12"/>
        <v>#N/A</v>
      </c>
      <c r="AC8" s="1" t="e">
        <f>IF(VLOOKUP(O8,Szolgalati_alkalmak!$B$4:$Z$10000,7,FALSE)&lt;&gt;0,VLOOKUP(O8,Szolgalati_alkalmak!$B$4:$Z$10000,7,FALSE),"")</f>
        <v>#N/A</v>
      </c>
      <c r="AD8" s="1" t="e">
        <f>IF(VLOOKUP(O8,Szolgalati_alkalmak!$B$4:$Z$10000,8,FALSE)&lt;&gt;0,VLOOKUP(O8,Szolgalati_alkalmak!$B$4:$Z$10000,8,FALSE),"")</f>
        <v>#N/A</v>
      </c>
      <c r="AE8" s="1" t="e">
        <f>IF(VLOOKUP(O8,Szolgalati_alkalmak!$B$4:$Z$10000,17,FALSE)&lt;&gt;0,VLOOKUP(O8,Szolgalati_alkalmak!$B$4:$Z$10000,17,FALSE),"")</f>
        <v>#N/A</v>
      </c>
      <c r="AF8" s="1" t="e">
        <f>IF(VLOOKUP(O8,Szolgalati_alkalmak!$B$4:$Z$10000,18,FALSE)&lt;&gt;0,VLOOKUP(O8,Szolgalati_alkalmak!$B$4:$Z$10000,18,FALSE),"")</f>
        <v>#N/A</v>
      </c>
      <c r="AG8" s="1" t="e">
        <f>IF(VLOOKUP(O8,Szolgalati_alkalmak!$B$4:$Z$10000,19,FALSE)&lt;&gt;0,VLOOKUP(O8,Szolgalati_alkalmak!$B$4:$Z$10000,19,FALSE),"")</f>
        <v>#N/A</v>
      </c>
    </row>
    <row r="9" spans="1:33" x14ac:dyDescent="0.25">
      <c r="A9" s="90" t="str">
        <f t="shared" si="0"/>
        <v/>
      </c>
      <c r="B9" s="91" t="str">
        <f t="shared" si="1"/>
        <v/>
      </c>
      <c r="C9" s="76" t="str">
        <f t="shared" si="2"/>
        <v/>
      </c>
      <c r="D9" s="64" t="str">
        <f t="shared" si="13"/>
        <v/>
      </c>
      <c r="E9" s="64" t="str">
        <f t="shared" si="14"/>
        <v/>
      </c>
      <c r="F9" s="64" t="str">
        <f t="shared" si="15"/>
        <v/>
      </c>
      <c r="G9" s="89" t="str">
        <f t="shared" si="6"/>
        <v/>
      </c>
      <c r="H9" s="89" t="str">
        <f t="shared" si="7"/>
        <v/>
      </c>
      <c r="I9" s="87" t="str">
        <f t="shared" si="8"/>
        <v/>
      </c>
      <c r="J9" s="77" t="str">
        <f t="shared" si="9"/>
        <v/>
      </c>
      <c r="K9" s="64" t="str">
        <f t="shared" si="10"/>
        <v/>
      </c>
      <c r="O9" s="1">
        <f t="shared" si="11"/>
        <v>3</v>
      </c>
      <c r="Q9" s="1" t="e">
        <f>VLOOKUP(O9,Szolgalati_alkalmak!$B$4:$Z$10000,25,FALSE)</f>
        <v>#N/A</v>
      </c>
      <c r="R9" s="1" t="e">
        <f>VLOOKUP(O9,Szolgalati_alkalmak!$B$4:$Z$10000,5,FALSE)</f>
        <v>#N/A</v>
      </c>
      <c r="S9" s="1" t="e">
        <f>IF(VLOOKUP(O9,Szolgalati_alkalmak!$B$4:$Z$10000,6,FALSE)&lt;&gt;0,VLOOKUP(O9,Szolgalati_alkalmak!$B$4:$Z$10000,6,FALSE),"")</f>
        <v>#N/A</v>
      </c>
      <c r="T9" s="1" t="e">
        <f>IF(VLOOKUP(O9,Szolgalati_alkalmak!$B$4:$Z$10000,9,FALSE)&lt;&gt;0,VLOOKUP(O9,Szolgalati_alkalmak!$B$4:$Z$10000,9,FALSE),"")</f>
        <v>#N/A</v>
      </c>
      <c r="U9" s="1" t="e">
        <f>IF(VLOOKUP(O9,Szolgalati_alkalmak!$B$4:$Z$10000,10,FALSE)&lt;&gt;0,VLOOKUP(O9,Szolgalati_alkalmak!$B$4:$Z$10000,10,FALSE),"")</f>
        <v>#N/A</v>
      </c>
      <c r="V9" s="1" t="e">
        <f>IF(VLOOKUP(O9,Szolgalati_alkalmak!$B$4:$Z$10000,11,FALSE)&lt;&gt;0,VLOOKUP(O9,Szolgalati_alkalmak!$B$4:$Z$10000,11,FALSE),"")</f>
        <v>#N/A</v>
      </c>
      <c r="W9" s="1" t="e">
        <f>IF(VLOOKUP(O9,Szolgalati_alkalmak!$B$4:$Z$10000,12,FALSE)&lt;&gt;0,$AB$1&amp;VLOOKUP(O9,Szolgalati_alkalmak!$B$4:$Z$10000,12,FALSE),"")</f>
        <v>#N/A</v>
      </c>
      <c r="X9" s="1" t="e">
        <f>IF(VLOOKUP(O9,Szolgalati_alkalmak!$B$4:$Z$10000,13,FALSE)&lt;&gt;0,$AB$1&amp;VLOOKUP(O9,Szolgalati_alkalmak!$B$4:$Z$10000,13,FALSE),"")</f>
        <v>#N/A</v>
      </c>
      <c r="Y9" s="1" t="e">
        <f>IF(VLOOKUP(O9,Szolgalati_alkalmak!$B$4:$Z$10000,14,FALSE)&lt;&gt;0,$AB$1&amp;VLOOKUP(O9,Szolgalati_alkalmak!$B$4:$Z$10000,14,FALSE),"")</f>
        <v>#N/A</v>
      </c>
      <c r="Z9" s="1" t="e">
        <f>IF(VLOOKUP(O9,Szolgalati_alkalmak!$B$4:$Z$10000,15,FALSE)&lt;&gt;0,$AB$1&amp;VLOOKUP(O9,Szolgalati_alkalmak!$B$4:$Z$10000,15,FALSE),"")</f>
        <v>#N/A</v>
      </c>
      <c r="AA9" s="1" t="e">
        <f>IF(VLOOKUP(O9,Szolgalati_alkalmak!$B$4:$Z$10000,16,FALSE)&lt;&gt;0,$AB$1&amp;VLOOKUP(O9,Szolgalati_alkalmak!$B$4:$Z$10000,16,FALSE),"")</f>
        <v>#N/A</v>
      </c>
      <c r="AB9" s="1" t="e">
        <f t="shared" si="12"/>
        <v>#N/A</v>
      </c>
      <c r="AC9" s="1" t="e">
        <f>IF(VLOOKUP(O9,Szolgalati_alkalmak!$B$4:$Z$10000,7,FALSE)&lt;&gt;0,VLOOKUP(O9,Szolgalati_alkalmak!$B$4:$Z$10000,7,FALSE),"")</f>
        <v>#N/A</v>
      </c>
      <c r="AD9" s="1" t="e">
        <f>IF(VLOOKUP(O9,Szolgalati_alkalmak!$B$4:$Z$10000,8,FALSE)&lt;&gt;0,VLOOKUP(O9,Szolgalati_alkalmak!$B$4:$Z$10000,8,FALSE),"")</f>
        <v>#N/A</v>
      </c>
      <c r="AE9" s="1" t="e">
        <f>IF(VLOOKUP(O9,Szolgalati_alkalmak!$B$4:$Z$10000,17,FALSE)&lt;&gt;0,VLOOKUP(O9,Szolgalati_alkalmak!$B$4:$Z$10000,17,FALSE),"")</f>
        <v>#N/A</v>
      </c>
      <c r="AF9" s="1" t="e">
        <f>IF(VLOOKUP(O9,Szolgalati_alkalmak!$B$4:$Z$10000,18,FALSE)&lt;&gt;0,VLOOKUP(O9,Szolgalati_alkalmak!$B$4:$Z$10000,18,FALSE),"")</f>
        <v>#N/A</v>
      </c>
      <c r="AG9" s="1" t="e">
        <f>IF(VLOOKUP(O9,Szolgalati_alkalmak!$B$4:$Z$10000,19,FALSE)&lt;&gt;0,VLOOKUP(O9,Szolgalati_alkalmak!$B$4:$Z$10000,19,FALSE),"")</f>
        <v>#N/A</v>
      </c>
    </row>
    <row r="10" spans="1:33" x14ac:dyDescent="0.25">
      <c r="A10" s="90" t="str">
        <f t="shared" si="0"/>
        <v/>
      </c>
      <c r="B10" s="91" t="str">
        <f t="shared" si="1"/>
        <v/>
      </c>
      <c r="C10" s="76" t="str">
        <f t="shared" si="2"/>
        <v/>
      </c>
      <c r="D10" s="64" t="str">
        <f t="shared" si="13"/>
        <v/>
      </c>
      <c r="E10" s="64" t="str">
        <f t="shared" si="14"/>
        <v/>
      </c>
      <c r="F10" s="64" t="str">
        <f t="shared" si="15"/>
        <v/>
      </c>
      <c r="G10" s="89" t="str">
        <f t="shared" si="6"/>
        <v/>
      </c>
      <c r="H10" s="89" t="str">
        <f t="shared" si="7"/>
        <v/>
      </c>
      <c r="I10" s="87" t="str">
        <f t="shared" si="8"/>
        <v/>
      </c>
      <c r="J10" s="77" t="str">
        <f t="shared" si="9"/>
        <v/>
      </c>
      <c r="K10" s="64" t="str">
        <f t="shared" si="10"/>
        <v/>
      </c>
      <c r="O10" s="1">
        <f t="shared" si="11"/>
        <v>4</v>
      </c>
      <c r="Q10" s="1" t="e">
        <f>VLOOKUP(O10,Szolgalati_alkalmak!$B$4:$Z$10000,25,FALSE)</f>
        <v>#N/A</v>
      </c>
      <c r="R10" s="1" t="e">
        <f>VLOOKUP(O10,Szolgalati_alkalmak!$B$4:$Z$10000,5,FALSE)</f>
        <v>#N/A</v>
      </c>
      <c r="S10" s="1" t="e">
        <f>IF(VLOOKUP(O10,Szolgalati_alkalmak!$B$4:$Z$10000,6,FALSE)&lt;&gt;0,VLOOKUP(O10,Szolgalati_alkalmak!$B$4:$Z$10000,6,FALSE),"")</f>
        <v>#N/A</v>
      </c>
      <c r="T10" s="1" t="e">
        <f>IF(VLOOKUP(O10,Szolgalati_alkalmak!$B$4:$Z$10000,9,FALSE)&lt;&gt;0,VLOOKUP(O10,Szolgalati_alkalmak!$B$4:$Z$10000,9,FALSE),"")</f>
        <v>#N/A</v>
      </c>
      <c r="U10" s="1" t="e">
        <f>IF(VLOOKUP(O10,Szolgalati_alkalmak!$B$4:$Z$10000,10,FALSE)&lt;&gt;0,VLOOKUP(O10,Szolgalati_alkalmak!$B$4:$Z$10000,10,FALSE),"")</f>
        <v>#N/A</v>
      </c>
      <c r="V10" s="1" t="e">
        <f>IF(VLOOKUP(O10,Szolgalati_alkalmak!$B$4:$Z$10000,11,FALSE)&lt;&gt;0,VLOOKUP(O10,Szolgalati_alkalmak!$B$4:$Z$10000,11,FALSE),"")</f>
        <v>#N/A</v>
      </c>
      <c r="W10" s="1" t="e">
        <f>IF(VLOOKUP(O10,Szolgalati_alkalmak!$B$4:$Z$10000,12,FALSE)&lt;&gt;0,$AB$1&amp;VLOOKUP(O10,Szolgalati_alkalmak!$B$4:$Z$10000,12,FALSE),"")</f>
        <v>#N/A</v>
      </c>
      <c r="X10" s="1" t="e">
        <f>IF(VLOOKUP(O10,Szolgalati_alkalmak!$B$4:$Z$10000,13,FALSE)&lt;&gt;0,$AB$1&amp;VLOOKUP(O10,Szolgalati_alkalmak!$B$4:$Z$10000,13,FALSE),"")</f>
        <v>#N/A</v>
      </c>
      <c r="Y10" s="1" t="e">
        <f>IF(VLOOKUP(O10,Szolgalati_alkalmak!$B$4:$Z$10000,14,FALSE)&lt;&gt;0,$AB$1&amp;VLOOKUP(O10,Szolgalati_alkalmak!$B$4:$Z$10000,14,FALSE),"")</f>
        <v>#N/A</v>
      </c>
      <c r="Z10" s="1" t="e">
        <f>IF(VLOOKUP(O10,Szolgalati_alkalmak!$B$4:$Z$10000,15,FALSE)&lt;&gt;0,$AB$1&amp;VLOOKUP(O10,Szolgalati_alkalmak!$B$4:$Z$10000,15,FALSE),"")</f>
        <v>#N/A</v>
      </c>
      <c r="AA10" s="1" t="e">
        <f>IF(VLOOKUP(O10,Szolgalati_alkalmak!$B$4:$Z$10000,16,FALSE)&lt;&gt;0,$AB$1&amp;VLOOKUP(O10,Szolgalati_alkalmak!$B$4:$Z$10000,16,FALSE),"")</f>
        <v>#N/A</v>
      </c>
      <c r="AB10" s="1" t="e">
        <f t="shared" si="12"/>
        <v>#N/A</v>
      </c>
      <c r="AC10" s="1" t="e">
        <f>IF(VLOOKUP(O10,Szolgalati_alkalmak!$B$4:$Z$10000,7,FALSE)&lt;&gt;0,VLOOKUP(O10,Szolgalati_alkalmak!$B$4:$Z$10000,7,FALSE),"")</f>
        <v>#N/A</v>
      </c>
      <c r="AD10" s="1" t="e">
        <f>IF(VLOOKUP(O10,Szolgalati_alkalmak!$B$4:$Z$10000,8,FALSE)&lt;&gt;0,VLOOKUP(O10,Szolgalati_alkalmak!$B$4:$Z$10000,8,FALSE),"")</f>
        <v>#N/A</v>
      </c>
      <c r="AE10" s="1" t="e">
        <f>IF(VLOOKUP(O10,Szolgalati_alkalmak!$B$4:$Z$10000,17,FALSE)&lt;&gt;0,VLOOKUP(O10,Szolgalati_alkalmak!$B$4:$Z$10000,17,FALSE),"")</f>
        <v>#N/A</v>
      </c>
      <c r="AF10" s="1" t="e">
        <f>IF(VLOOKUP(O10,Szolgalati_alkalmak!$B$4:$Z$10000,18,FALSE)&lt;&gt;0,VLOOKUP(O10,Szolgalati_alkalmak!$B$4:$Z$10000,18,FALSE),"")</f>
        <v>#N/A</v>
      </c>
      <c r="AG10" s="1" t="e">
        <f>IF(VLOOKUP(O10,Szolgalati_alkalmak!$B$4:$Z$10000,19,FALSE)&lt;&gt;0,VLOOKUP(O10,Szolgalati_alkalmak!$B$4:$Z$10000,19,FALSE),"")</f>
        <v>#N/A</v>
      </c>
    </row>
    <row r="11" spans="1:33" x14ac:dyDescent="0.25">
      <c r="A11" s="90" t="str">
        <f t="shared" si="0"/>
        <v/>
      </c>
      <c r="B11" s="91" t="str">
        <f t="shared" si="1"/>
        <v/>
      </c>
      <c r="C11" s="76" t="str">
        <f t="shared" si="2"/>
        <v/>
      </c>
      <c r="D11" s="64" t="str">
        <f t="shared" si="13"/>
        <v/>
      </c>
      <c r="E11" s="64" t="str">
        <f t="shared" si="14"/>
        <v/>
      </c>
      <c r="F11" s="64" t="str">
        <f t="shared" si="15"/>
        <v/>
      </c>
      <c r="G11" s="89" t="str">
        <f t="shared" si="6"/>
        <v/>
      </c>
      <c r="H11" s="89" t="str">
        <f t="shared" si="7"/>
        <v/>
      </c>
      <c r="I11" s="87" t="str">
        <f t="shared" si="8"/>
        <v/>
      </c>
      <c r="J11" s="77" t="str">
        <f t="shared" si="9"/>
        <v/>
      </c>
      <c r="K11" s="64" t="str">
        <f t="shared" si="10"/>
        <v/>
      </c>
      <c r="O11" s="1">
        <f t="shared" si="11"/>
        <v>5</v>
      </c>
      <c r="Q11" s="1" t="e">
        <f>VLOOKUP(O11,Szolgalati_alkalmak!$B$4:$Z$10000,25,FALSE)</f>
        <v>#N/A</v>
      </c>
      <c r="R11" s="1" t="e">
        <f>VLOOKUP(O11,Szolgalati_alkalmak!$B$4:$Z$10000,5,FALSE)</f>
        <v>#N/A</v>
      </c>
      <c r="S11" s="1" t="e">
        <f>IF(VLOOKUP(O11,Szolgalati_alkalmak!$B$4:$Z$10000,6,FALSE)&lt;&gt;0,VLOOKUP(O11,Szolgalati_alkalmak!$B$4:$Z$10000,6,FALSE),"")</f>
        <v>#N/A</v>
      </c>
      <c r="T11" s="1" t="e">
        <f>IF(VLOOKUP(O11,Szolgalati_alkalmak!$B$4:$Z$10000,9,FALSE)&lt;&gt;0,VLOOKUP(O11,Szolgalati_alkalmak!$B$4:$Z$10000,9,FALSE),"")</f>
        <v>#N/A</v>
      </c>
      <c r="U11" s="1" t="e">
        <f>IF(VLOOKUP(O11,Szolgalati_alkalmak!$B$4:$Z$10000,10,FALSE)&lt;&gt;0,VLOOKUP(O11,Szolgalati_alkalmak!$B$4:$Z$10000,10,FALSE),"")</f>
        <v>#N/A</v>
      </c>
      <c r="V11" s="1" t="e">
        <f>IF(VLOOKUP(O11,Szolgalati_alkalmak!$B$4:$Z$10000,11,FALSE)&lt;&gt;0,VLOOKUP(O11,Szolgalati_alkalmak!$B$4:$Z$10000,11,FALSE),"")</f>
        <v>#N/A</v>
      </c>
      <c r="W11" s="1" t="e">
        <f>IF(VLOOKUP(O11,Szolgalati_alkalmak!$B$4:$Z$10000,12,FALSE)&lt;&gt;0,$AB$1&amp;VLOOKUP(O11,Szolgalati_alkalmak!$B$4:$Z$10000,12,FALSE),"")</f>
        <v>#N/A</v>
      </c>
      <c r="X11" s="1" t="e">
        <f>IF(VLOOKUP(O11,Szolgalati_alkalmak!$B$4:$Z$10000,13,FALSE)&lt;&gt;0,$AB$1&amp;VLOOKUP(O11,Szolgalati_alkalmak!$B$4:$Z$10000,13,FALSE),"")</f>
        <v>#N/A</v>
      </c>
      <c r="Y11" s="1" t="e">
        <f>IF(VLOOKUP(O11,Szolgalati_alkalmak!$B$4:$Z$10000,14,FALSE)&lt;&gt;0,$AB$1&amp;VLOOKUP(O11,Szolgalati_alkalmak!$B$4:$Z$10000,14,FALSE),"")</f>
        <v>#N/A</v>
      </c>
      <c r="Z11" s="1" t="e">
        <f>IF(VLOOKUP(O11,Szolgalati_alkalmak!$B$4:$Z$10000,15,FALSE)&lt;&gt;0,$AB$1&amp;VLOOKUP(O11,Szolgalati_alkalmak!$B$4:$Z$10000,15,FALSE),"")</f>
        <v>#N/A</v>
      </c>
      <c r="AA11" s="1" t="e">
        <f>IF(VLOOKUP(O11,Szolgalati_alkalmak!$B$4:$Z$10000,16,FALSE)&lt;&gt;0,$AB$1&amp;VLOOKUP(O11,Szolgalati_alkalmak!$B$4:$Z$10000,16,FALSE),"")</f>
        <v>#N/A</v>
      </c>
      <c r="AB11" s="1" t="e">
        <f t="shared" si="12"/>
        <v>#N/A</v>
      </c>
      <c r="AC11" s="1" t="e">
        <f>IF(VLOOKUP(O11,Szolgalati_alkalmak!$B$4:$Z$10000,7,FALSE)&lt;&gt;0,VLOOKUP(O11,Szolgalati_alkalmak!$B$4:$Z$10000,7,FALSE),"")</f>
        <v>#N/A</v>
      </c>
      <c r="AD11" s="1" t="e">
        <f>IF(VLOOKUP(O11,Szolgalati_alkalmak!$B$4:$Z$10000,8,FALSE)&lt;&gt;0,VLOOKUP(O11,Szolgalati_alkalmak!$B$4:$Z$10000,8,FALSE),"")</f>
        <v>#N/A</v>
      </c>
      <c r="AE11" s="1" t="e">
        <f>IF(VLOOKUP(O11,Szolgalati_alkalmak!$B$4:$Z$10000,17,FALSE)&lt;&gt;0,VLOOKUP(O11,Szolgalati_alkalmak!$B$4:$Z$10000,17,FALSE),"")</f>
        <v>#N/A</v>
      </c>
      <c r="AF11" s="1" t="e">
        <f>IF(VLOOKUP(O11,Szolgalati_alkalmak!$B$4:$Z$10000,18,FALSE)&lt;&gt;0,VLOOKUP(O11,Szolgalati_alkalmak!$B$4:$Z$10000,18,FALSE),"")</f>
        <v>#N/A</v>
      </c>
      <c r="AG11" s="1" t="e">
        <f>IF(VLOOKUP(O11,Szolgalati_alkalmak!$B$4:$Z$10000,19,FALSE)&lt;&gt;0,VLOOKUP(O11,Szolgalati_alkalmak!$B$4:$Z$10000,19,FALSE),"")</f>
        <v>#N/A</v>
      </c>
    </row>
    <row r="12" spans="1:33" x14ac:dyDescent="0.25">
      <c r="A12" s="90" t="str">
        <f t="shared" si="0"/>
        <v/>
      </c>
      <c r="B12" s="91" t="str">
        <f t="shared" si="1"/>
        <v/>
      </c>
      <c r="C12" s="76" t="str">
        <f t="shared" si="2"/>
        <v/>
      </c>
      <c r="D12" s="64" t="str">
        <f t="shared" si="13"/>
        <v/>
      </c>
      <c r="E12" s="64" t="str">
        <f t="shared" si="14"/>
        <v/>
      </c>
      <c r="F12" s="64" t="str">
        <f t="shared" si="15"/>
        <v/>
      </c>
      <c r="G12" s="89" t="str">
        <f t="shared" si="6"/>
        <v/>
      </c>
      <c r="H12" s="89" t="str">
        <f t="shared" si="7"/>
        <v/>
      </c>
      <c r="I12" s="87" t="str">
        <f t="shared" si="8"/>
        <v/>
      </c>
      <c r="J12" s="77" t="str">
        <f t="shared" si="9"/>
        <v/>
      </c>
      <c r="K12" s="64" t="str">
        <f t="shared" si="10"/>
        <v/>
      </c>
      <c r="O12" s="1">
        <f t="shared" si="11"/>
        <v>6</v>
      </c>
      <c r="Q12" s="1" t="e">
        <f>VLOOKUP(O12,Szolgalati_alkalmak!$B$4:$Z$10000,25,FALSE)</f>
        <v>#N/A</v>
      </c>
      <c r="R12" s="1" t="e">
        <f>VLOOKUP(O12,Szolgalati_alkalmak!$B$4:$Z$10000,5,FALSE)</f>
        <v>#N/A</v>
      </c>
      <c r="S12" s="1" t="e">
        <f>IF(VLOOKUP(O12,Szolgalati_alkalmak!$B$4:$Z$10000,6,FALSE)&lt;&gt;0,VLOOKUP(O12,Szolgalati_alkalmak!$B$4:$Z$10000,6,FALSE),"")</f>
        <v>#N/A</v>
      </c>
      <c r="T12" s="1" t="e">
        <f>IF(VLOOKUP(O12,Szolgalati_alkalmak!$B$4:$Z$10000,9,FALSE)&lt;&gt;0,VLOOKUP(O12,Szolgalati_alkalmak!$B$4:$Z$10000,9,FALSE),"")</f>
        <v>#N/A</v>
      </c>
      <c r="U12" s="1" t="e">
        <f>IF(VLOOKUP(O12,Szolgalati_alkalmak!$B$4:$Z$10000,10,FALSE)&lt;&gt;0,VLOOKUP(O12,Szolgalati_alkalmak!$B$4:$Z$10000,10,FALSE),"")</f>
        <v>#N/A</v>
      </c>
      <c r="V12" s="1" t="e">
        <f>IF(VLOOKUP(O12,Szolgalati_alkalmak!$B$4:$Z$10000,11,FALSE)&lt;&gt;0,VLOOKUP(O12,Szolgalati_alkalmak!$B$4:$Z$10000,11,FALSE),"")</f>
        <v>#N/A</v>
      </c>
      <c r="W12" s="1" t="e">
        <f>IF(VLOOKUP(O12,Szolgalati_alkalmak!$B$4:$Z$10000,12,FALSE)&lt;&gt;0,$AB$1&amp;VLOOKUP(O12,Szolgalati_alkalmak!$B$4:$Z$10000,12,FALSE),"")</f>
        <v>#N/A</v>
      </c>
      <c r="X12" s="1" t="e">
        <f>IF(VLOOKUP(O12,Szolgalati_alkalmak!$B$4:$Z$10000,13,FALSE)&lt;&gt;0,$AB$1&amp;VLOOKUP(O12,Szolgalati_alkalmak!$B$4:$Z$10000,13,FALSE),"")</f>
        <v>#N/A</v>
      </c>
      <c r="Y12" s="1" t="e">
        <f>IF(VLOOKUP(O12,Szolgalati_alkalmak!$B$4:$Z$10000,14,FALSE)&lt;&gt;0,$AB$1&amp;VLOOKUP(O12,Szolgalati_alkalmak!$B$4:$Z$10000,14,FALSE),"")</f>
        <v>#N/A</v>
      </c>
      <c r="Z12" s="1" t="e">
        <f>IF(VLOOKUP(O12,Szolgalati_alkalmak!$B$4:$Z$10000,15,FALSE)&lt;&gt;0,$AB$1&amp;VLOOKUP(O12,Szolgalati_alkalmak!$B$4:$Z$10000,15,FALSE),"")</f>
        <v>#N/A</v>
      </c>
      <c r="AA12" s="1" t="e">
        <f>IF(VLOOKUP(O12,Szolgalati_alkalmak!$B$4:$Z$10000,16,FALSE)&lt;&gt;0,$AB$1&amp;VLOOKUP(O12,Szolgalati_alkalmak!$B$4:$Z$10000,16,FALSE),"")</f>
        <v>#N/A</v>
      </c>
      <c r="AB12" s="1" t="e">
        <f t="shared" si="12"/>
        <v>#N/A</v>
      </c>
      <c r="AC12" s="1" t="e">
        <f>IF(VLOOKUP(O12,Szolgalati_alkalmak!$B$4:$Z$10000,7,FALSE)&lt;&gt;0,VLOOKUP(O12,Szolgalati_alkalmak!$B$4:$Z$10000,7,FALSE),"")</f>
        <v>#N/A</v>
      </c>
      <c r="AD12" s="1" t="e">
        <f>IF(VLOOKUP(O12,Szolgalati_alkalmak!$B$4:$Z$10000,8,FALSE)&lt;&gt;0,VLOOKUP(O12,Szolgalati_alkalmak!$B$4:$Z$10000,8,FALSE),"")</f>
        <v>#N/A</v>
      </c>
      <c r="AE12" s="1" t="e">
        <f>IF(VLOOKUP(O12,Szolgalati_alkalmak!$B$4:$Z$10000,17,FALSE)&lt;&gt;0,VLOOKUP(O12,Szolgalati_alkalmak!$B$4:$Z$10000,17,FALSE),"")</f>
        <v>#N/A</v>
      </c>
      <c r="AF12" s="1" t="e">
        <f>IF(VLOOKUP(O12,Szolgalati_alkalmak!$B$4:$Z$10000,18,FALSE)&lt;&gt;0,VLOOKUP(O12,Szolgalati_alkalmak!$B$4:$Z$10000,18,FALSE),"")</f>
        <v>#N/A</v>
      </c>
      <c r="AG12" s="1" t="e">
        <f>IF(VLOOKUP(O12,Szolgalati_alkalmak!$B$4:$Z$10000,19,FALSE)&lt;&gt;0,VLOOKUP(O12,Szolgalati_alkalmak!$B$4:$Z$10000,19,FALSE),"")</f>
        <v>#N/A</v>
      </c>
    </row>
    <row r="13" spans="1:33" x14ac:dyDescent="0.25">
      <c r="A13" s="90" t="str">
        <f t="shared" si="0"/>
        <v/>
      </c>
      <c r="B13" s="91" t="str">
        <f t="shared" si="1"/>
        <v/>
      </c>
      <c r="C13" s="76" t="str">
        <f t="shared" si="2"/>
        <v/>
      </c>
      <c r="D13" s="64" t="str">
        <f t="shared" si="13"/>
        <v/>
      </c>
      <c r="E13" s="64" t="str">
        <f t="shared" si="14"/>
        <v/>
      </c>
      <c r="F13" s="64" t="str">
        <f t="shared" si="15"/>
        <v/>
      </c>
      <c r="G13" s="89" t="str">
        <f t="shared" si="6"/>
        <v/>
      </c>
      <c r="H13" s="89" t="str">
        <f t="shared" si="7"/>
        <v/>
      </c>
      <c r="I13" s="87" t="str">
        <f t="shared" si="8"/>
        <v/>
      </c>
      <c r="J13" s="77" t="str">
        <f t="shared" si="9"/>
        <v/>
      </c>
      <c r="K13" s="64" t="str">
        <f t="shared" si="10"/>
        <v/>
      </c>
      <c r="O13" s="1">
        <f t="shared" si="11"/>
        <v>7</v>
      </c>
      <c r="Q13" s="1" t="e">
        <f>VLOOKUP(O13,Szolgalati_alkalmak!$B$4:$Z$10000,25,FALSE)</f>
        <v>#N/A</v>
      </c>
      <c r="R13" s="1" t="e">
        <f>VLOOKUP(O13,Szolgalati_alkalmak!$B$4:$Z$10000,5,FALSE)</f>
        <v>#N/A</v>
      </c>
      <c r="S13" s="1" t="e">
        <f>IF(VLOOKUP(O13,Szolgalati_alkalmak!$B$4:$Z$10000,6,FALSE)&lt;&gt;0,VLOOKUP(O13,Szolgalati_alkalmak!$B$4:$Z$10000,6,FALSE),"")</f>
        <v>#N/A</v>
      </c>
      <c r="T13" s="1" t="e">
        <f>IF(VLOOKUP(O13,Szolgalati_alkalmak!$B$4:$Z$10000,9,FALSE)&lt;&gt;0,VLOOKUP(O13,Szolgalati_alkalmak!$B$4:$Z$10000,9,FALSE),"")</f>
        <v>#N/A</v>
      </c>
      <c r="U13" s="1" t="e">
        <f>IF(VLOOKUP(O13,Szolgalati_alkalmak!$B$4:$Z$10000,10,FALSE)&lt;&gt;0,VLOOKUP(O13,Szolgalati_alkalmak!$B$4:$Z$10000,10,FALSE),"")</f>
        <v>#N/A</v>
      </c>
      <c r="V13" s="1" t="e">
        <f>IF(VLOOKUP(O13,Szolgalati_alkalmak!$B$4:$Z$10000,11,FALSE)&lt;&gt;0,VLOOKUP(O13,Szolgalati_alkalmak!$B$4:$Z$10000,11,FALSE),"")</f>
        <v>#N/A</v>
      </c>
      <c r="W13" s="1" t="e">
        <f>IF(VLOOKUP(O13,Szolgalati_alkalmak!$B$4:$Z$10000,12,FALSE)&lt;&gt;0,$AB$1&amp;VLOOKUP(O13,Szolgalati_alkalmak!$B$4:$Z$10000,12,FALSE),"")</f>
        <v>#N/A</v>
      </c>
      <c r="X13" s="1" t="e">
        <f>IF(VLOOKUP(O13,Szolgalati_alkalmak!$B$4:$Z$10000,13,FALSE)&lt;&gt;0,$AB$1&amp;VLOOKUP(O13,Szolgalati_alkalmak!$B$4:$Z$10000,13,FALSE),"")</f>
        <v>#N/A</v>
      </c>
      <c r="Y13" s="1" t="e">
        <f>IF(VLOOKUP(O13,Szolgalati_alkalmak!$B$4:$Z$10000,14,FALSE)&lt;&gt;0,$AB$1&amp;VLOOKUP(O13,Szolgalati_alkalmak!$B$4:$Z$10000,14,FALSE),"")</f>
        <v>#N/A</v>
      </c>
      <c r="Z13" s="1" t="e">
        <f>IF(VLOOKUP(O13,Szolgalati_alkalmak!$B$4:$Z$10000,15,FALSE)&lt;&gt;0,$AB$1&amp;VLOOKUP(O13,Szolgalati_alkalmak!$B$4:$Z$10000,15,FALSE),"")</f>
        <v>#N/A</v>
      </c>
      <c r="AA13" s="1" t="e">
        <f>IF(VLOOKUP(O13,Szolgalati_alkalmak!$B$4:$Z$10000,16,FALSE)&lt;&gt;0,$AB$1&amp;VLOOKUP(O13,Szolgalati_alkalmak!$B$4:$Z$10000,16,FALSE),"")</f>
        <v>#N/A</v>
      </c>
      <c r="AB13" s="1" t="e">
        <f t="shared" si="12"/>
        <v>#N/A</v>
      </c>
      <c r="AC13" s="1" t="e">
        <f>IF(VLOOKUP(O13,Szolgalati_alkalmak!$B$4:$Z$10000,7,FALSE)&lt;&gt;0,VLOOKUP(O13,Szolgalati_alkalmak!$B$4:$Z$10000,7,FALSE),"")</f>
        <v>#N/A</v>
      </c>
      <c r="AD13" s="1" t="e">
        <f>IF(VLOOKUP(O13,Szolgalati_alkalmak!$B$4:$Z$10000,8,FALSE)&lt;&gt;0,VLOOKUP(O13,Szolgalati_alkalmak!$B$4:$Z$10000,8,FALSE),"")</f>
        <v>#N/A</v>
      </c>
      <c r="AE13" s="1" t="e">
        <f>IF(VLOOKUP(O13,Szolgalati_alkalmak!$B$4:$Z$10000,17,FALSE)&lt;&gt;0,VLOOKUP(O13,Szolgalati_alkalmak!$B$4:$Z$10000,17,FALSE),"")</f>
        <v>#N/A</v>
      </c>
      <c r="AF13" s="1" t="e">
        <f>IF(VLOOKUP(O13,Szolgalati_alkalmak!$B$4:$Z$10000,18,FALSE)&lt;&gt;0,VLOOKUP(O13,Szolgalati_alkalmak!$B$4:$Z$10000,18,FALSE),"")</f>
        <v>#N/A</v>
      </c>
      <c r="AG13" s="1" t="e">
        <f>IF(VLOOKUP(O13,Szolgalati_alkalmak!$B$4:$Z$10000,19,FALSE)&lt;&gt;0,VLOOKUP(O13,Szolgalati_alkalmak!$B$4:$Z$10000,19,FALSE),"")</f>
        <v>#N/A</v>
      </c>
    </row>
    <row r="14" spans="1:33" x14ac:dyDescent="0.25">
      <c r="A14" s="90" t="str">
        <f t="shared" si="0"/>
        <v/>
      </c>
      <c r="B14" s="91" t="str">
        <f t="shared" si="1"/>
        <v/>
      </c>
      <c r="C14" s="76" t="str">
        <f t="shared" si="2"/>
        <v/>
      </c>
      <c r="D14" s="64" t="str">
        <f t="shared" si="13"/>
        <v/>
      </c>
      <c r="E14" s="64" t="str">
        <f t="shared" si="14"/>
        <v/>
      </c>
      <c r="F14" s="64" t="str">
        <f t="shared" si="15"/>
        <v/>
      </c>
      <c r="G14" s="89" t="str">
        <f t="shared" si="6"/>
        <v/>
      </c>
      <c r="H14" s="89" t="str">
        <f t="shared" si="7"/>
        <v/>
      </c>
      <c r="I14" s="87" t="str">
        <f t="shared" si="8"/>
        <v/>
      </c>
      <c r="J14" s="77" t="str">
        <f t="shared" si="9"/>
        <v/>
      </c>
      <c r="K14" s="64" t="str">
        <f t="shared" si="10"/>
        <v/>
      </c>
      <c r="O14" s="1">
        <f t="shared" si="11"/>
        <v>8</v>
      </c>
      <c r="Q14" s="1" t="e">
        <f>VLOOKUP(O14,Szolgalati_alkalmak!$B$4:$Z$10000,25,FALSE)</f>
        <v>#N/A</v>
      </c>
      <c r="R14" s="1" t="e">
        <f>VLOOKUP(O14,Szolgalati_alkalmak!$B$4:$Z$10000,5,FALSE)</f>
        <v>#N/A</v>
      </c>
      <c r="S14" s="1" t="e">
        <f>IF(VLOOKUP(O14,Szolgalati_alkalmak!$B$4:$Z$10000,6,FALSE)&lt;&gt;0,VLOOKUP(O14,Szolgalati_alkalmak!$B$4:$Z$10000,6,FALSE),"")</f>
        <v>#N/A</v>
      </c>
      <c r="T14" s="1" t="e">
        <f>IF(VLOOKUP(O14,Szolgalati_alkalmak!$B$4:$Z$10000,9,FALSE)&lt;&gt;0,VLOOKUP(O14,Szolgalati_alkalmak!$B$4:$Z$10000,9,FALSE),"")</f>
        <v>#N/A</v>
      </c>
      <c r="U14" s="1" t="e">
        <f>IF(VLOOKUP(O14,Szolgalati_alkalmak!$B$4:$Z$10000,10,FALSE)&lt;&gt;0,VLOOKUP(O14,Szolgalati_alkalmak!$B$4:$Z$10000,10,FALSE),"")</f>
        <v>#N/A</v>
      </c>
      <c r="V14" s="1" t="e">
        <f>IF(VLOOKUP(O14,Szolgalati_alkalmak!$B$4:$Z$10000,11,FALSE)&lt;&gt;0,VLOOKUP(O14,Szolgalati_alkalmak!$B$4:$Z$10000,11,FALSE),"")</f>
        <v>#N/A</v>
      </c>
      <c r="W14" s="1" t="e">
        <f>IF(VLOOKUP(O14,Szolgalati_alkalmak!$B$4:$Z$10000,12,FALSE)&lt;&gt;0,$AB$1&amp;VLOOKUP(O14,Szolgalati_alkalmak!$B$4:$Z$10000,12,FALSE),"")</f>
        <v>#N/A</v>
      </c>
      <c r="X14" s="1" t="e">
        <f>IF(VLOOKUP(O14,Szolgalati_alkalmak!$B$4:$Z$10000,13,FALSE)&lt;&gt;0,$AB$1&amp;VLOOKUP(O14,Szolgalati_alkalmak!$B$4:$Z$10000,13,FALSE),"")</f>
        <v>#N/A</v>
      </c>
      <c r="Y14" s="1" t="e">
        <f>IF(VLOOKUP(O14,Szolgalati_alkalmak!$B$4:$Z$10000,14,FALSE)&lt;&gt;0,$AB$1&amp;VLOOKUP(O14,Szolgalati_alkalmak!$B$4:$Z$10000,14,FALSE),"")</f>
        <v>#N/A</v>
      </c>
      <c r="Z14" s="1" t="e">
        <f>IF(VLOOKUP(O14,Szolgalati_alkalmak!$B$4:$Z$10000,15,FALSE)&lt;&gt;0,$AB$1&amp;VLOOKUP(O14,Szolgalati_alkalmak!$B$4:$Z$10000,15,FALSE),"")</f>
        <v>#N/A</v>
      </c>
      <c r="AA14" s="1" t="e">
        <f>IF(VLOOKUP(O14,Szolgalati_alkalmak!$B$4:$Z$10000,16,FALSE)&lt;&gt;0,$AB$1&amp;VLOOKUP(O14,Szolgalati_alkalmak!$B$4:$Z$10000,16,FALSE),"")</f>
        <v>#N/A</v>
      </c>
      <c r="AB14" s="1" t="e">
        <f t="shared" si="12"/>
        <v>#N/A</v>
      </c>
      <c r="AC14" s="1" t="e">
        <f>IF(VLOOKUP(O14,Szolgalati_alkalmak!$B$4:$Z$10000,7,FALSE)&lt;&gt;0,VLOOKUP(O14,Szolgalati_alkalmak!$B$4:$Z$10000,7,FALSE),"")</f>
        <v>#N/A</v>
      </c>
      <c r="AD14" s="1" t="e">
        <f>IF(VLOOKUP(O14,Szolgalati_alkalmak!$B$4:$Z$10000,8,FALSE)&lt;&gt;0,VLOOKUP(O14,Szolgalati_alkalmak!$B$4:$Z$10000,8,FALSE),"")</f>
        <v>#N/A</v>
      </c>
      <c r="AE14" s="1" t="e">
        <f>IF(VLOOKUP(O14,Szolgalati_alkalmak!$B$4:$Z$10000,17,FALSE)&lt;&gt;0,VLOOKUP(O14,Szolgalati_alkalmak!$B$4:$Z$10000,17,FALSE),"")</f>
        <v>#N/A</v>
      </c>
      <c r="AF14" s="1" t="e">
        <f>IF(VLOOKUP(O14,Szolgalati_alkalmak!$B$4:$Z$10000,18,FALSE)&lt;&gt;0,VLOOKUP(O14,Szolgalati_alkalmak!$B$4:$Z$10000,18,FALSE),"")</f>
        <v>#N/A</v>
      </c>
      <c r="AG14" s="1" t="e">
        <f>IF(VLOOKUP(O14,Szolgalati_alkalmak!$B$4:$Z$10000,19,FALSE)&lt;&gt;0,VLOOKUP(O14,Szolgalati_alkalmak!$B$4:$Z$10000,19,FALSE),"")</f>
        <v>#N/A</v>
      </c>
    </row>
    <row r="15" spans="1:33" x14ac:dyDescent="0.25">
      <c r="A15" s="90" t="str">
        <f t="shared" si="0"/>
        <v/>
      </c>
      <c r="B15" s="91" t="str">
        <f t="shared" si="1"/>
        <v/>
      </c>
      <c r="C15" s="76" t="str">
        <f t="shared" si="2"/>
        <v/>
      </c>
      <c r="D15" s="64" t="str">
        <f t="shared" si="13"/>
        <v/>
      </c>
      <c r="E15" s="64" t="str">
        <f t="shared" si="14"/>
        <v/>
      </c>
      <c r="F15" s="64" t="str">
        <f t="shared" si="15"/>
        <v/>
      </c>
      <c r="G15" s="89" t="str">
        <f t="shared" si="6"/>
        <v/>
      </c>
      <c r="H15" s="89" t="str">
        <f t="shared" si="7"/>
        <v/>
      </c>
      <c r="I15" s="87" t="str">
        <f t="shared" si="8"/>
        <v/>
      </c>
      <c r="J15" s="77" t="str">
        <f t="shared" si="9"/>
        <v/>
      </c>
      <c r="K15" s="64" t="str">
        <f t="shared" si="10"/>
        <v/>
      </c>
      <c r="O15" s="1">
        <f t="shared" si="11"/>
        <v>9</v>
      </c>
      <c r="Q15" s="1" t="e">
        <f>VLOOKUP(O15,Szolgalati_alkalmak!$B$4:$Z$10000,25,FALSE)</f>
        <v>#N/A</v>
      </c>
      <c r="R15" s="1" t="e">
        <f>VLOOKUP(O15,Szolgalati_alkalmak!$B$4:$Z$10000,5,FALSE)</f>
        <v>#N/A</v>
      </c>
      <c r="S15" s="1" t="e">
        <f>IF(VLOOKUP(O15,Szolgalati_alkalmak!$B$4:$Z$10000,6,FALSE)&lt;&gt;0,VLOOKUP(O15,Szolgalati_alkalmak!$B$4:$Z$10000,6,FALSE),"")</f>
        <v>#N/A</v>
      </c>
      <c r="T15" s="1" t="e">
        <f>IF(VLOOKUP(O15,Szolgalati_alkalmak!$B$4:$Z$10000,9,FALSE)&lt;&gt;0,VLOOKUP(O15,Szolgalati_alkalmak!$B$4:$Z$10000,9,FALSE),"")</f>
        <v>#N/A</v>
      </c>
      <c r="U15" s="1" t="e">
        <f>IF(VLOOKUP(O15,Szolgalati_alkalmak!$B$4:$Z$10000,10,FALSE)&lt;&gt;0,VLOOKUP(O15,Szolgalati_alkalmak!$B$4:$Z$10000,10,FALSE),"")</f>
        <v>#N/A</v>
      </c>
      <c r="V15" s="1" t="e">
        <f>IF(VLOOKUP(O15,Szolgalati_alkalmak!$B$4:$Z$10000,11,FALSE)&lt;&gt;0,VLOOKUP(O15,Szolgalati_alkalmak!$B$4:$Z$10000,11,FALSE),"")</f>
        <v>#N/A</v>
      </c>
      <c r="W15" s="1" t="e">
        <f>IF(VLOOKUP(O15,Szolgalati_alkalmak!$B$4:$Z$10000,12,FALSE)&lt;&gt;0,$AB$1&amp;VLOOKUP(O15,Szolgalati_alkalmak!$B$4:$Z$10000,12,FALSE),"")</f>
        <v>#N/A</v>
      </c>
      <c r="X15" s="1" t="e">
        <f>IF(VLOOKUP(O15,Szolgalati_alkalmak!$B$4:$Z$10000,13,FALSE)&lt;&gt;0,$AB$1&amp;VLOOKUP(O15,Szolgalati_alkalmak!$B$4:$Z$10000,13,FALSE),"")</f>
        <v>#N/A</v>
      </c>
      <c r="Y15" s="1" t="e">
        <f>IF(VLOOKUP(O15,Szolgalati_alkalmak!$B$4:$Z$10000,14,FALSE)&lt;&gt;0,$AB$1&amp;VLOOKUP(O15,Szolgalati_alkalmak!$B$4:$Z$10000,14,FALSE),"")</f>
        <v>#N/A</v>
      </c>
      <c r="Z15" s="1" t="e">
        <f>IF(VLOOKUP(O15,Szolgalati_alkalmak!$B$4:$Z$10000,15,FALSE)&lt;&gt;0,$AB$1&amp;VLOOKUP(O15,Szolgalati_alkalmak!$B$4:$Z$10000,15,FALSE),"")</f>
        <v>#N/A</v>
      </c>
      <c r="AA15" s="1" t="e">
        <f>IF(VLOOKUP(O15,Szolgalati_alkalmak!$B$4:$Z$10000,16,FALSE)&lt;&gt;0,$AB$1&amp;VLOOKUP(O15,Szolgalati_alkalmak!$B$4:$Z$10000,16,FALSE),"")</f>
        <v>#N/A</v>
      </c>
      <c r="AB15" s="1" t="e">
        <f t="shared" si="12"/>
        <v>#N/A</v>
      </c>
      <c r="AC15" s="1" t="e">
        <f>IF(VLOOKUP(O15,Szolgalati_alkalmak!$B$4:$Z$10000,7,FALSE)&lt;&gt;0,VLOOKUP(O15,Szolgalati_alkalmak!$B$4:$Z$10000,7,FALSE),"")</f>
        <v>#N/A</v>
      </c>
      <c r="AD15" s="1" t="e">
        <f>IF(VLOOKUP(O15,Szolgalati_alkalmak!$B$4:$Z$10000,8,FALSE)&lt;&gt;0,VLOOKUP(O15,Szolgalati_alkalmak!$B$4:$Z$10000,8,FALSE),"")</f>
        <v>#N/A</v>
      </c>
      <c r="AE15" s="1" t="e">
        <f>IF(VLOOKUP(O15,Szolgalati_alkalmak!$B$4:$Z$10000,17,FALSE)&lt;&gt;0,VLOOKUP(O15,Szolgalati_alkalmak!$B$4:$Z$10000,17,FALSE),"")</f>
        <v>#N/A</v>
      </c>
      <c r="AF15" s="1" t="e">
        <f>IF(VLOOKUP(O15,Szolgalati_alkalmak!$B$4:$Z$10000,18,FALSE)&lt;&gt;0,VLOOKUP(O15,Szolgalati_alkalmak!$B$4:$Z$10000,18,FALSE),"")</f>
        <v>#N/A</v>
      </c>
      <c r="AG15" s="1" t="e">
        <f>IF(VLOOKUP(O15,Szolgalati_alkalmak!$B$4:$Z$10000,19,FALSE)&lt;&gt;0,VLOOKUP(O15,Szolgalati_alkalmak!$B$4:$Z$10000,19,FALSE),"")</f>
        <v>#N/A</v>
      </c>
    </row>
    <row r="16" spans="1:33" x14ac:dyDescent="0.25">
      <c r="A16" s="90" t="str">
        <f t="shared" si="0"/>
        <v/>
      </c>
      <c r="B16" s="91" t="str">
        <f t="shared" si="1"/>
        <v/>
      </c>
      <c r="C16" s="76" t="str">
        <f t="shared" si="2"/>
        <v/>
      </c>
      <c r="D16" s="64" t="str">
        <f t="shared" si="13"/>
        <v/>
      </c>
      <c r="E16" s="64" t="str">
        <f t="shared" si="14"/>
        <v/>
      </c>
      <c r="F16" s="64" t="str">
        <f t="shared" si="15"/>
        <v/>
      </c>
      <c r="G16" s="89" t="str">
        <f t="shared" si="6"/>
        <v/>
      </c>
      <c r="H16" s="89" t="str">
        <f t="shared" si="7"/>
        <v/>
      </c>
      <c r="I16" s="87" t="str">
        <f t="shared" si="8"/>
        <v/>
      </c>
      <c r="J16" s="77" t="str">
        <f t="shared" si="9"/>
        <v/>
      </c>
      <c r="K16" s="64" t="str">
        <f t="shared" si="10"/>
        <v/>
      </c>
      <c r="O16" s="1">
        <f t="shared" si="11"/>
        <v>10</v>
      </c>
      <c r="Q16" s="1" t="e">
        <f>VLOOKUP(O16,Szolgalati_alkalmak!$B$4:$Z$10000,25,FALSE)</f>
        <v>#N/A</v>
      </c>
      <c r="R16" s="1" t="e">
        <f>VLOOKUP(O16,Szolgalati_alkalmak!$B$4:$Z$10000,5,FALSE)</f>
        <v>#N/A</v>
      </c>
      <c r="S16" s="1" t="e">
        <f>IF(VLOOKUP(O16,Szolgalati_alkalmak!$B$4:$Z$10000,6,FALSE)&lt;&gt;0,VLOOKUP(O16,Szolgalati_alkalmak!$B$4:$Z$10000,6,FALSE),"")</f>
        <v>#N/A</v>
      </c>
      <c r="T16" s="1" t="e">
        <f>IF(VLOOKUP(O16,Szolgalati_alkalmak!$B$4:$Z$10000,9,FALSE)&lt;&gt;0,VLOOKUP(O16,Szolgalati_alkalmak!$B$4:$Z$10000,9,FALSE),"")</f>
        <v>#N/A</v>
      </c>
      <c r="U16" s="1" t="e">
        <f>IF(VLOOKUP(O16,Szolgalati_alkalmak!$B$4:$Z$10000,10,FALSE)&lt;&gt;0,VLOOKUP(O16,Szolgalati_alkalmak!$B$4:$Z$10000,10,FALSE),"")</f>
        <v>#N/A</v>
      </c>
      <c r="V16" s="1" t="e">
        <f>IF(VLOOKUP(O16,Szolgalati_alkalmak!$B$4:$Z$10000,11,FALSE)&lt;&gt;0,VLOOKUP(O16,Szolgalati_alkalmak!$B$4:$Z$10000,11,FALSE),"")</f>
        <v>#N/A</v>
      </c>
      <c r="W16" s="1" t="e">
        <f>IF(VLOOKUP(O16,Szolgalati_alkalmak!$B$4:$Z$10000,12,FALSE)&lt;&gt;0,$AB$1&amp;VLOOKUP(O16,Szolgalati_alkalmak!$B$4:$Z$10000,12,FALSE),"")</f>
        <v>#N/A</v>
      </c>
      <c r="X16" s="1" t="e">
        <f>IF(VLOOKUP(O16,Szolgalati_alkalmak!$B$4:$Z$10000,13,FALSE)&lt;&gt;0,$AB$1&amp;VLOOKUP(O16,Szolgalati_alkalmak!$B$4:$Z$10000,13,FALSE),"")</f>
        <v>#N/A</v>
      </c>
      <c r="Y16" s="1" t="e">
        <f>IF(VLOOKUP(O16,Szolgalati_alkalmak!$B$4:$Z$10000,14,FALSE)&lt;&gt;0,$AB$1&amp;VLOOKUP(O16,Szolgalati_alkalmak!$B$4:$Z$10000,14,FALSE),"")</f>
        <v>#N/A</v>
      </c>
      <c r="Z16" s="1" t="e">
        <f>IF(VLOOKUP(O16,Szolgalati_alkalmak!$B$4:$Z$10000,15,FALSE)&lt;&gt;0,$AB$1&amp;VLOOKUP(O16,Szolgalati_alkalmak!$B$4:$Z$10000,15,FALSE),"")</f>
        <v>#N/A</v>
      </c>
      <c r="AA16" s="1" t="e">
        <f>IF(VLOOKUP(O16,Szolgalati_alkalmak!$B$4:$Z$10000,16,FALSE)&lt;&gt;0,$AB$1&amp;VLOOKUP(O16,Szolgalati_alkalmak!$B$4:$Z$10000,16,FALSE),"")</f>
        <v>#N/A</v>
      </c>
      <c r="AB16" s="1" t="e">
        <f t="shared" si="12"/>
        <v>#N/A</v>
      </c>
      <c r="AC16" s="1" t="e">
        <f>IF(VLOOKUP(O16,Szolgalati_alkalmak!$B$4:$Z$10000,7,FALSE)&lt;&gt;0,VLOOKUP(O16,Szolgalati_alkalmak!$B$4:$Z$10000,7,FALSE),"")</f>
        <v>#N/A</v>
      </c>
      <c r="AD16" s="1" t="e">
        <f>IF(VLOOKUP(O16,Szolgalati_alkalmak!$B$4:$Z$10000,8,FALSE)&lt;&gt;0,VLOOKUP(O16,Szolgalati_alkalmak!$B$4:$Z$10000,8,FALSE),"")</f>
        <v>#N/A</v>
      </c>
      <c r="AE16" s="1" t="e">
        <f>IF(VLOOKUP(O16,Szolgalati_alkalmak!$B$4:$Z$10000,17,FALSE)&lt;&gt;0,VLOOKUP(O16,Szolgalati_alkalmak!$B$4:$Z$10000,17,FALSE),"")</f>
        <v>#N/A</v>
      </c>
      <c r="AF16" s="1" t="e">
        <f>IF(VLOOKUP(O16,Szolgalati_alkalmak!$B$4:$Z$10000,18,FALSE)&lt;&gt;0,VLOOKUP(O16,Szolgalati_alkalmak!$B$4:$Z$10000,18,FALSE),"")</f>
        <v>#N/A</v>
      </c>
      <c r="AG16" s="1" t="e">
        <f>IF(VLOOKUP(O16,Szolgalati_alkalmak!$B$4:$Z$10000,19,FALSE)&lt;&gt;0,VLOOKUP(O16,Szolgalati_alkalmak!$B$4:$Z$10000,19,FALSE),"")</f>
        <v>#N/A</v>
      </c>
    </row>
    <row r="17" spans="1:33" x14ac:dyDescent="0.25">
      <c r="A17" s="90" t="str">
        <f t="shared" si="0"/>
        <v/>
      </c>
      <c r="B17" s="91" t="str">
        <f t="shared" si="1"/>
        <v/>
      </c>
      <c r="C17" s="76" t="str">
        <f t="shared" si="2"/>
        <v/>
      </c>
      <c r="D17" s="64" t="str">
        <f t="shared" si="13"/>
        <v/>
      </c>
      <c r="E17" s="64" t="str">
        <f t="shared" si="14"/>
        <v/>
      </c>
      <c r="F17" s="64" t="str">
        <f t="shared" si="15"/>
        <v/>
      </c>
      <c r="G17" s="89" t="str">
        <f t="shared" si="6"/>
        <v/>
      </c>
      <c r="H17" s="89" t="str">
        <f t="shared" si="7"/>
        <v/>
      </c>
      <c r="I17" s="87" t="str">
        <f t="shared" si="8"/>
        <v/>
      </c>
      <c r="J17" s="77" t="str">
        <f t="shared" si="9"/>
        <v/>
      </c>
      <c r="K17" s="64" t="str">
        <f t="shared" si="10"/>
        <v/>
      </c>
      <c r="O17" s="1">
        <f t="shared" si="11"/>
        <v>11</v>
      </c>
      <c r="Q17" s="1" t="e">
        <f>VLOOKUP(O17,Szolgalati_alkalmak!$B$4:$Z$10000,25,FALSE)</f>
        <v>#N/A</v>
      </c>
      <c r="R17" s="1" t="e">
        <f>VLOOKUP(O17,Szolgalati_alkalmak!$B$4:$Z$10000,5,FALSE)</f>
        <v>#N/A</v>
      </c>
      <c r="S17" s="1" t="e">
        <f>IF(VLOOKUP(O17,Szolgalati_alkalmak!$B$4:$Z$10000,6,FALSE)&lt;&gt;0,VLOOKUP(O17,Szolgalati_alkalmak!$B$4:$Z$10000,6,FALSE),"")</f>
        <v>#N/A</v>
      </c>
      <c r="T17" s="1" t="e">
        <f>IF(VLOOKUP(O17,Szolgalati_alkalmak!$B$4:$Z$10000,9,FALSE)&lt;&gt;0,VLOOKUP(O17,Szolgalati_alkalmak!$B$4:$Z$10000,9,FALSE),"")</f>
        <v>#N/A</v>
      </c>
      <c r="U17" s="1" t="e">
        <f>IF(VLOOKUP(O17,Szolgalati_alkalmak!$B$4:$Z$10000,10,FALSE)&lt;&gt;0,VLOOKUP(O17,Szolgalati_alkalmak!$B$4:$Z$10000,10,FALSE),"")</f>
        <v>#N/A</v>
      </c>
      <c r="V17" s="1" t="e">
        <f>IF(VLOOKUP(O17,Szolgalati_alkalmak!$B$4:$Z$10000,11,FALSE)&lt;&gt;0,VLOOKUP(O17,Szolgalati_alkalmak!$B$4:$Z$10000,11,FALSE),"")</f>
        <v>#N/A</v>
      </c>
      <c r="W17" s="1" t="e">
        <f>IF(VLOOKUP(O17,Szolgalati_alkalmak!$B$4:$Z$10000,12,FALSE)&lt;&gt;0,$AB$1&amp;VLOOKUP(O17,Szolgalati_alkalmak!$B$4:$Z$10000,12,FALSE),"")</f>
        <v>#N/A</v>
      </c>
      <c r="X17" s="1" t="e">
        <f>IF(VLOOKUP(O17,Szolgalati_alkalmak!$B$4:$Z$10000,13,FALSE)&lt;&gt;0,$AB$1&amp;VLOOKUP(O17,Szolgalati_alkalmak!$B$4:$Z$10000,13,FALSE),"")</f>
        <v>#N/A</v>
      </c>
      <c r="Y17" s="1" t="e">
        <f>IF(VLOOKUP(O17,Szolgalati_alkalmak!$B$4:$Z$10000,14,FALSE)&lt;&gt;0,$AB$1&amp;VLOOKUP(O17,Szolgalati_alkalmak!$B$4:$Z$10000,14,FALSE),"")</f>
        <v>#N/A</v>
      </c>
      <c r="Z17" s="1" t="e">
        <f>IF(VLOOKUP(O17,Szolgalati_alkalmak!$B$4:$Z$10000,15,FALSE)&lt;&gt;0,$AB$1&amp;VLOOKUP(O17,Szolgalati_alkalmak!$B$4:$Z$10000,15,FALSE),"")</f>
        <v>#N/A</v>
      </c>
      <c r="AA17" s="1" t="e">
        <f>IF(VLOOKUP(O17,Szolgalati_alkalmak!$B$4:$Z$10000,16,FALSE)&lt;&gt;0,$AB$1&amp;VLOOKUP(O17,Szolgalati_alkalmak!$B$4:$Z$10000,16,FALSE),"")</f>
        <v>#N/A</v>
      </c>
      <c r="AB17" s="1" t="e">
        <f t="shared" si="12"/>
        <v>#N/A</v>
      </c>
      <c r="AC17" s="1" t="e">
        <f>IF(VLOOKUP(O17,Szolgalati_alkalmak!$B$4:$Z$10000,7,FALSE)&lt;&gt;0,VLOOKUP(O17,Szolgalati_alkalmak!$B$4:$Z$10000,7,FALSE),"")</f>
        <v>#N/A</v>
      </c>
      <c r="AD17" s="1" t="e">
        <f>IF(VLOOKUP(O17,Szolgalati_alkalmak!$B$4:$Z$10000,8,FALSE)&lt;&gt;0,VLOOKUP(O17,Szolgalati_alkalmak!$B$4:$Z$10000,8,FALSE),"")</f>
        <v>#N/A</v>
      </c>
      <c r="AE17" s="1" t="e">
        <f>IF(VLOOKUP(O17,Szolgalati_alkalmak!$B$4:$Z$10000,17,FALSE)&lt;&gt;0,VLOOKUP(O17,Szolgalati_alkalmak!$B$4:$Z$10000,17,FALSE),"")</f>
        <v>#N/A</v>
      </c>
      <c r="AF17" s="1" t="e">
        <f>IF(VLOOKUP(O17,Szolgalati_alkalmak!$B$4:$Z$10000,18,FALSE)&lt;&gt;0,VLOOKUP(O17,Szolgalati_alkalmak!$B$4:$Z$10000,18,FALSE),"")</f>
        <v>#N/A</v>
      </c>
      <c r="AG17" s="1" t="e">
        <f>IF(VLOOKUP(O17,Szolgalati_alkalmak!$B$4:$Z$10000,19,FALSE)&lt;&gt;0,VLOOKUP(O17,Szolgalati_alkalmak!$B$4:$Z$10000,19,FALSE),"")</f>
        <v>#N/A</v>
      </c>
    </row>
    <row r="18" spans="1:33" x14ac:dyDescent="0.25">
      <c r="A18" s="90" t="str">
        <f t="shared" si="0"/>
        <v/>
      </c>
      <c r="B18" s="91" t="str">
        <f t="shared" si="1"/>
        <v/>
      </c>
      <c r="C18" s="76" t="str">
        <f t="shared" si="2"/>
        <v/>
      </c>
      <c r="D18" s="64" t="str">
        <f t="shared" si="13"/>
        <v/>
      </c>
      <c r="E18" s="64" t="str">
        <f t="shared" si="14"/>
        <v/>
      </c>
      <c r="F18" s="64" t="str">
        <f t="shared" si="15"/>
        <v/>
      </c>
      <c r="G18" s="89" t="str">
        <f t="shared" si="6"/>
        <v/>
      </c>
      <c r="H18" s="89" t="str">
        <f t="shared" si="7"/>
        <v/>
      </c>
      <c r="I18" s="87" t="str">
        <f t="shared" si="8"/>
        <v/>
      </c>
      <c r="J18" s="77" t="str">
        <f t="shared" si="9"/>
        <v/>
      </c>
      <c r="K18" s="64" t="str">
        <f t="shared" si="10"/>
        <v/>
      </c>
      <c r="O18" s="1">
        <f t="shared" si="11"/>
        <v>12</v>
      </c>
      <c r="Q18" s="1" t="e">
        <f>VLOOKUP(O18,Szolgalati_alkalmak!$B$4:$Z$10000,25,FALSE)</f>
        <v>#N/A</v>
      </c>
      <c r="R18" s="1" t="e">
        <f>VLOOKUP(O18,Szolgalati_alkalmak!$B$4:$Z$10000,5,FALSE)</f>
        <v>#N/A</v>
      </c>
      <c r="S18" s="1" t="e">
        <f>IF(VLOOKUP(O18,Szolgalati_alkalmak!$B$4:$Z$10000,6,FALSE)&lt;&gt;0,VLOOKUP(O18,Szolgalati_alkalmak!$B$4:$Z$10000,6,FALSE),"")</f>
        <v>#N/A</v>
      </c>
      <c r="T18" s="1" t="e">
        <f>IF(VLOOKUP(O18,Szolgalati_alkalmak!$B$4:$Z$10000,9,FALSE)&lt;&gt;0,VLOOKUP(O18,Szolgalati_alkalmak!$B$4:$Z$10000,9,FALSE),"")</f>
        <v>#N/A</v>
      </c>
      <c r="U18" s="1" t="e">
        <f>IF(VLOOKUP(O18,Szolgalati_alkalmak!$B$4:$Z$10000,10,FALSE)&lt;&gt;0,VLOOKUP(O18,Szolgalati_alkalmak!$B$4:$Z$10000,10,FALSE),"")</f>
        <v>#N/A</v>
      </c>
      <c r="V18" s="1" t="e">
        <f>IF(VLOOKUP(O18,Szolgalati_alkalmak!$B$4:$Z$10000,11,FALSE)&lt;&gt;0,VLOOKUP(O18,Szolgalati_alkalmak!$B$4:$Z$10000,11,FALSE),"")</f>
        <v>#N/A</v>
      </c>
      <c r="W18" s="1" t="e">
        <f>IF(VLOOKUP(O18,Szolgalati_alkalmak!$B$4:$Z$10000,12,FALSE)&lt;&gt;0,$AB$1&amp;VLOOKUP(O18,Szolgalati_alkalmak!$B$4:$Z$10000,12,FALSE),"")</f>
        <v>#N/A</v>
      </c>
      <c r="X18" s="1" t="e">
        <f>IF(VLOOKUP(O18,Szolgalati_alkalmak!$B$4:$Z$10000,13,FALSE)&lt;&gt;0,$AB$1&amp;VLOOKUP(O18,Szolgalati_alkalmak!$B$4:$Z$10000,13,FALSE),"")</f>
        <v>#N/A</v>
      </c>
      <c r="Y18" s="1" t="e">
        <f>IF(VLOOKUP(O18,Szolgalati_alkalmak!$B$4:$Z$10000,14,FALSE)&lt;&gt;0,$AB$1&amp;VLOOKUP(O18,Szolgalati_alkalmak!$B$4:$Z$10000,14,FALSE),"")</f>
        <v>#N/A</v>
      </c>
      <c r="Z18" s="1" t="e">
        <f>IF(VLOOKUP(O18,Szolgalati_alkalmak!$B$4:$Z$10000,15,FALSE)&lt;&gt;0,$AB$1&amp;VLOOKUP(O18,Szolgalati_alkalmak!$B$4:$Z$10000,15,FALSE),"")</f>
        <v>#N/A</v>
      </c>
      <c r="AA18" s="1" t="e">
        <f>IF(VLOOKUP(O18,Szolgalati_alkalmak!$B$4:$Z$10000,16,FALSE)&lt;&gt;0,$AB$1&amp;VLOOKUP(O18,Szolgalati_alkalmak!$B$4:$Z$10000,16,FALSE),"")</f>
        <v>#N/A</v>
      </c>
      <c r="AB18" s="1" t="e">
        <f t="shared" si="12"/>
        <v>#N/A</v>
      </c>
      <c r="AC18" s="1" t="e">
        <f>IF(VLOOKUP(O18,Szolgalati_alkalmak!$B$4:$Z$10000,7,FALSE)&lt;&gt;0,VLOOKUP(O18,Szolgalati_alkalmak!$B$4:$Z$10000,7,FALSE),"")</f>
        <v>#N/A</v>
      </c>
      <c r="AD18" s="1" t="e">
        <f>IF(VLOOKUP(O18,Szolgalati_alkalmak!$B$4:$Z$10000,8,FALSE)&lt;&gt;0,VLOOKUP(O18,Szolgalati_alkalmak!$B$4:$Z$10000,8,FALSE),"")</f>
        <v>#N/A</v>
      </c>
      <c r="AE18" s="1" t="e">
        <f>IF(VLOOKUP(O18,Szolgalati_alkalmak!$B$4:$Z$10000,17,FALSE)&lt;&gt;0,VLOOKUP(O18,Szolgalati_alkalmak!$B$4:$Z$10000,17,FALSE),"")</f>
        <v>#N/A</v>
      </c>
      <c r="AF18" s="1" t="e">
        <f>IF(VLOOKUP(O18,Szolgalati_alkalmak!$B$4:$Z$10000,18,FALSE)&lt;&gt;0,VLOOKUP(O18,Szolgalati_alkalmak!$B$4:$Z$10000,18,FALSE),"")</f>
        <v>#N/A</v>
      </c>
      <c r="AG18" s="1" t="e">
        <f>IF(VLOOKUP(O18,Szolgalati_alkalmak!$B$4:$Z$10000,19,FALSE)&lt;&gt;0,VLOOKUP(O18,Szolgalati_alkalmak!$B$4:$Z$10000,19,FALSE),"")</f>
        <v>#N/A</v>
      </c>
    </row>
    <row r="19" spans="1:33" x14ac:dyDescent="0.25">
      <c r="A19" s="90" t="str">
        <f t="shared" si="0"/>
        <v/>
      </c>
      <c r="B19" s="91" t="str">
        <f t="shared" si="1"/>
        <v/>
      </c>
      <c r="C19" s="76" t="str">
        <f t="shared" si="2"/>
        <v/>
      </c>
      <c r="D19" s="64" t="str">
        <f t="shared" si="13"/>
        <v/>
      </c>
      <c r="E19" s="64" t="str">
        <f t="shared" si="14"/>
        <v/>
      </c>
      <c r="F19" s="64" t="str">
        <f t="shared" si="15"/>
        <v/>
      </c>
      <c r="G19" s="89" t="str">
        <f t="shared" si="6"/>
        <v/>
      </c>
      <c r="H19" s="89" t="str">
        <f t="shared" si="7"/>
        <v/>
      </c>
      <c r="I19" s="87" t="str">
        <f t="shared" si="8"/>
        <v/>
      </c>
      <c r="J19" s="77" t="str">
        <f t="shared" si="9"/>
        <v/>
      </c>
      <c r="K19" s="64" t="str">
        <f t="shared" si="10"/>
        <v/>
      </c>
      <c r="O19" s="1">
        <f t="shared" si="11"/>
        <v>13</v>
      </c>
      <c r="Q19" s="1" t="e">
        <f>VLOOKUP(O19,Szolgalati_alkalmak!$B$4:$Z$10000,25,FALSE)</f>
        <v>#N/A</v>
      </c>
      <c r="R19" s="1" t="e">
        <f>VLOOKUP(O19,Szolgalati_alkalmak!$B$4:$Z$10000,5,FALSE)</f>
        <v>#N/A</v>
      </c>
      <c r="S19" s="1" t="e">
        <f>IF(VLOOKUP(O19,Szolgalati_alkalmak!$B$4:$Z$10000,6,FALSE)&lt;&gt;0,VLOOKUP(O19,Szolgalati_alkalmak!$B$4:$Z$10000,6,FALSE),"")</f>
        <v>#N/A</v>
      </c>
      <c r="T19" s="1" t="e">
        <f>IF(VLOOKUP(O19,Szolgalati_alkalmak!$B$4:$Z$10000,9,FALSE)&lt;&gt;0,VLOOKUP(O19,Szolgalati_alkalmak!$B$4:$Z$10000,9,FALSE),"")</f>
        <v>#N/A</v>
      </c>
      <c r="U19" s="1" t="e">
        <f>IF(VLOOKUP(O19,Szolgalati_alkalmak!$B$4:$Z$10000,10,FALSE)&lt;&gt;0,VLOOKUP(O19,Szolgalati_alkalmak!$B$4:$Z$10000,10,FALSE),"")</f>
        <v>#N/A</v>
      </c>
      <c r="V19" s="1" t="e">
        <f>IF(VLOOKUP(O19,Szolgalati_alkalmak!$B$4:$Z$10000,11,FALSE)&lt;&gt;0,VLOOKUP(O19,Szolgalati_alkalmak!$B$4:$Z$10000,11,FALSE),"")</f>
        <v>#N/A</v>
      </c>
      <c r="W19" s="1" t="e">
        <f>IF(VLOOKUP(O19,Szolgalati_alkalmak!$B$4:$Z$10000,12,FALSE)&lt;&gt;0,$AB$1&amp;VLOOKUP(O19,Szolgalati_alkalmak!$B$4:$Z$10000,12,FALSE),"")</f>
        <v>#N/A</v>
      </c>
      <c r="X19" s="1" t="e">
        <f>IF(VLOOKUP(O19,Szolgalati_alkalmak!$B$4:$Z$10000,13,FALSE)&lt;&gt;0,$AB$1&amp;VLOOKUP(O19,Szolgalati_alkalmak!$B$4:$Z$10000,13,FALSE),"")</f>
        <v>#N/A</v>
      </c>
      <c r="Y19" s="1" t="e">
        <f>IF(VLOOKUP(O19,Szolgalati_alkalmak!$B$4:$Z$10000,14,FALSE)&lt;&gt;0,$AB$1&amp;VLOOKUP(O19,Szolgalati_alkalmak!$B$4:$Z$10000,14,FALSE),"")</f>
        <v>#N/A</v>
      </c>
      <c r="Z19" s="1" t="e">
        <f>IF(VLOOKUP(O19,Szolgalati_alkalmak!$B$4:$Z$10000,15,FALSE)&lt;&gt;0,$AB$1&amp;VLOOKUP(O19,Szolgalati_alkalmak!$B$4:$Z$10000,15,FALSE),"")</f>
        <v>#N/A</v>
      </c>
      <c r="AA19" s="1" t="e">
        <f>IF(VLOOKUP(O19,Szolgalati_alkalmak!$B$4:$Z$10000,16,FALSE)&lt;&gt;0,$AB$1&amp;VLOOKUP(O19,Szolgalati_alkalmak!$B$4:$Z$10000,16,FALSE),"")</f>
        <v>#N/A</v>
      </c>
      <c r="AB19" s="1" t="e">
        <f t="shared" si="12"/>
        <v>#N/A</v>
      </c>
      <c r="AC19" s="1" t="e">
        <f>IF(VLOOKUP(O19,Szolgalati_alkalmak!$B$4:$Z$10000,7,FALSE)&lt;&gt;0,VLOOKUP(O19,Szolgalati_alkalmak!$B$4:$Z$10000,7,FALSE),"")</f>
        <v>#N/A</v>
      </c>
      <c r="AD19" s="1" t="e">
        <f>IF(VLOOKUP(O19,Szolgalati_alkalmak!$B$4:$Z$10000,8,FALSE)&lt;&gt;0,VLOOKUP(O19,Szolgalati_alkalmak!$B$4:$Z$10000,8,FALSE),"")</f>
        <v>#N/A</v>
      </c>
      <c r="AE19" s="1" t="e">
        <f>IF(VLOOKUP(O19,Szolgalati_alkalmak!$B$4:$Z$10000,17,FALSE)&lt;&gt;0,VLOOKUP(O19,Szolgalati_alkalmak!$B$4:$Z$10000,17,FALSE),"")</f>
        <v>#N/A</v>
      </c>
      <c r="AF19" s="1" t="e">
        <f>IF(VLOOKUP(O19,Szolgalati_alkalmak!$B$4:$Z$10000,18,FALSE)&lt;&gt;0,VLOOKUP(O19,Szolgalati_alkalmak!$B$4:$Z$10000,18,FALSE),"")</f>
        <v>#N/A</v>
      </c>
      <c r="AG19" s="1" t="e">
        <f>IF(VLOOKUP(O19,Szolgalati_alkalmak!$B$4:$Z$10000,19,FALSE)&lt;&gt;0,VLOOKUP(O19,Szolgalati_alkalmak!$B$4:$Z$10000,19,FALSE),"")</f>
        <v>#N/A</v>
      </c>
    </row>
    <row r="20" spans="1:33" x14ac:dyDescent="0.25">
      <c r="A20" s="90" t="str">
        <f t="shared" si="0"/>
        <v/>
      </c>
      <c r="B20" s="91" t="str">
        <f t="shared" si="1"/>
        <v/>
      </c>
      <c r="C20" s="76" t="str">
        <f t="shared" si="2"/>
        <v/>
      </c>
      <c r="D20" s="64" t="str">
        <f t="shared" si="13"/>
        <v/>
      </c>
      <c r="E20" s="64" t="str">
        <f t="shared" si="14"/>
        <v/>
      </c>
      <c r="F20" s="64" t="str">
        <f t="shared" si="15"/>
        <v/>
      </c>
      <c r="G20" s="89" t="str">
        <f t="shared" si="6"/>
        <v/>
      </c>
      <c r="H20" s="89" t="str">
        <f t="shared" si="7"/>
        <v/>
      </c>
      <c r="I20" s="87" t="str">
        <f t="shared" si="8"/>
        <v/>
      </c>
      <c r="J20" s="77" t="str">
        <f t="shared" si="9"/>
        <v/>
      </c>
      <c r="K20" s="64" t="str">
        <f t="shared" si="10"/>
        <v/>
      </c>
      <c r="O20" s="1">
        <f t="shared" si="11"/>
        <v>14</v>
      </c>
      <c r="Q20" s="1" t="e">
        <f>VLOOKUP(O20,Szolgalati_alkalmak!$B$4:$Z$10000,25,FALSE)</f>
        <v>#N/A</v>
      </c>
      <c r="R20" s="1" t="e">
        <f>VLOOKUP(O20,Szolgalati_alkalmak!$B$4:$Z$10000,5,FALSE)</f>
        <v>#N/A</v>
      </c>
      <c r="S20" s="1" t="e">
        <f>IF(VLOOKUP(O20,Szolgalati_alkalmak!$B$4:$Z$10000,6,FALSE)&lt;&gt;0,VLOOKUP(O20,Szolgalati_alkalmak!$B$4:$Z$10000,6,FALSE),"")</f>
        <v>#N/A</v>
      </c>
      <c r="T20" s="1" t="e">
        <f>IF(VLOOKUP(O20,Szolgalati_alkalmak!$B$4:$Z$10000,9,FALSE)&lt;&gt;0,VLOOKUP(O20,Szolgalati_alkalmak!$B$4:$Z$10000,9,FALSE),"")</f>
        <v>#N/A</v>
      </c>
      <c r="U20" s="1" t="e">
        <f>IF(VLOOKUP(O20,Szolgalati_alkalmak!$B$4:$Z$10000,10,FALSE)&lt;&gt;0,VLOOKUP(O20,Szolgalati_alkalmak!$B$4:$Z$10000,10,FALSE),"")</f>
        <v>#N/A</v>
      </c>
      <c r="V20" s="1" t="e">
        <f>IF(VLOOKUP(O20,Szolgalati_alkalmak!$B$4:$Z$10000,11,FALSE)&lt;&gt;0,VLOOKUP(O20,Szolgalati_alkalmak!$B$4:$Z$10000,11,FALSE),"")</f>
        <v>#N/A</v>
      </c>
      <c r="W20" s="1" t="e">
        <f>IF(VLOOKUP(O20,Szolgalati_alkalmak!$B$4:$Z$10000,12,FALSE)&lt;&gt;0,$AB$1&amp;VLOOKUP(O20,Szolgalati_alkalmak!$B$4:$Z$10000,12,FALSE),"")</f>
        <v>#N/A</v>
      </c>
      <c r="X20" s="1" t="e">
        <f>IF(VLOOKUP(O20,Szolgalati_alkalmak!$B$4:$Z$10000,13,FALSE)&lt;&gt;0,$AB$1&amp;VLOOKUP(O20,Szolgalati_alkalmak!$B$4:$Z$10000,13,FALSE),"")</f>
        <v>#N/A</v>
      </c>
      <c r="Y20" s="1" t="e">
        <f>IF(VLOOKUP(O20,Szolgalati_alkalmak!$B$4:$Z$10000,14,FALSE)&lt;&gt;0,$AB$1&amp;VLOOKUP(O20,Szolgalati_alkalmak!$B$4:$Z$10000,14,FALSE),"")</f>
        <v>#N/A</v>
      </c>
      <c r="Z20" s="1" t="e">
        <f>IF(VLOOKUP(O20,Szolgalati_alkalmak!$B$4:$Z$10000,15,FALSE)&lt;&gt;0,$AB$1&amp;VLOOKUP(O20,Szolgalati_alkalmak!$B$4:$Z$10000,15,FALSE),"")</f>
        <v>#N/A</v>
      </c>
      <c r="AA20" s="1" t="e">
        <f>IF(VLOOKUP(O20,Szolgalati_alkalmak!$B$4:$Z$10000,16,FALSE)&lt;&gt;0,$AB$1&amp;VLOOKUP(O20,Szolgalati_alkalmak!$B$4:$Z$10000,16,FALSE),"")</f>
        <v>#N/A</v>
      </c>
      <c r="AB20" s="1" t="e">
        <f t="shared" si="12"/>
        <v>#N/A</v>
      </c>
      <c r="AC20" s="1" t="e">
        <f>IF(VLOOKUP(O20,Szolgalati_alkalmak!$B$4:$Z$10000,7,FALSE)&lt;&gt;0,VLOOKUP(O20,Szolgalati_alkalmak!$B$4:$Z$10000,7,FALSE),"")</f>
        <v>#N/A</v>
      </c>
      <c r="AD20" s="1" t="e">
        <f>IF(VLOOKUP(O20,Szolgalati_alkalmak!$B$4:$Z$10000,8,FALSE)&lt;&gt;0,VLOOKUP(O20,Szolgalati_alkalmak!$B$4:$Z$10000,8,FALSE),"")</f>
        <v>#N/A</v>
      </c>
      <c r="AE20" s="1" t="e">
        <f>IF(VLOOKUP(O20,Szolgalati_alkalmak!$B$4:$Z$10000,17,FALSE)&lt;&gt;0,VLOOKUP(O20,Szolgalati_alkalmak!$B$4:$Z$10000,17,FALSE),"")</f>
        <v>#N/A</v>
      </c>
      <c r="AF20" s="1" t="e">
        <f>IF(VLOOKUP(O20,Szolgalati_alkalmak!$B$4:$Z$10000,18,FALSE)&lt;&gt;0,VLOOKUP(O20,Szolgalati_alkalmak!$B$4:$Z$10000,18,FALSE),"")</f>
        <v>#N/A</v>
      </c>
      <c r="AG20" s="1" t="e">
        <f>IF(VLOOKUP(O20,Szolgalati_alkalmak!$B$4:$Z$10000,19,FALSE)&lt;&gt;0,VLOOKUP(O20,Szolgalati_alkalmak!$B$4:$Z$10000,19,FALSE),"")</f>
        <v>#N/A</v>
      </c>
    </row>
    <row r="21" spans="1:33" x14ac:dyDescent="0.25">
      <c r="A21" s="90" t="str">
        <f t="shared" si="0"/>
        <v/>
      </c>
      <c r="B21" s="91" t="str">
        <f t="shared" si="1"/>
        <v/>
      </c>
      <c r="C21" s="76" t="str">
        <f t="shared" si="2"/>
        <v/>
      </c>
      <c r="D21" s="64" t="str">
        <f t="shared" si="13"/>
        <v/>
      </c>
      <c r="E21" s="64" t="str">
        <f t="shared" si="14"/>
        <v/>
      </c>
      <c r="F21" s="64" t="str">
        <f t="shared" si="15"/>
        <v/>
      </c>
      <c r="G21" s="89" t="str">
        <f t="shared" si="6"/>
        <v/>
      </c>
      <c r="H21" s="89" t="str">
        <f t="shared" si="7"/>
        <v/>
      </c>
      <c r="I21" s="87" t="str">
        <f t="shared" si="8"/>
        <v/>
      </c>
      <c r="J21" s="77" t="str">
        <f t="shared" si="9"/>
        <v/>
      </c>
      <c r="K21" s="64" t="str">
        <f t="shared" si="10"/>
        <v/>
      </c>
      <c r="O21" s="1">
        <f t="shared" si="11"/>
        <v>15</v>
      </c>
      <c r="Q21" s="1" t="e">
        <f>VLOOKUP(O21,Szolgalati_alkalmak!$B$4:$Z$10000,25,FALSE)</f>
        <v>#N/A</v>
      </c>
      <c r="R21" s="1" t="e">
        <f>VLOOKUP(O21,Szolgalati_alkalmak!$B$4:$Z$10000,5,FALSE)</f>
        <v>#N/A</v>
      </c>
      <c r="S21" s="1" t="e">
        <f>IF(VLOOKUP(O21,Szolgalati_alkalmak!$B$4:$Z$10000,6,FALSE)&lt;&gt;0,VLOOKUP(O21,Szolgalati_alkalmak!$B$4:$Z$10000,6,FALSE),"")</f>
        <v>#N/A</v>
      </c>
      <c r="T21" s="1" t="e">
        <f>IF(VLOOKUP(O21,Szolgalati_alkalmak!$B$4:$Z$10000,9,FALSE)&lt;&gt;0,VLOOKUP(O21,Szolgalati_alkalmak!$B$4:$Z$10000,9,FALSE),"")</f>
        <v>#N/A</v>
      </c>
      <c r="U21" s="1" t="e">
        <f>IF(VLOOKUP(O21,Szolgalati_alkalmak!$B$4:$Z$10000,10,FALSE)&lt;&gt;0,VLOOKUP(O21,Szolgalati_alkalmak!$B$4:$Z$10000,10,FALSE),"")</f>
        <v>#N/A</v>
      </c>
      <c r="V21" s="1" t="e">
        <f>IF(VLOOKUP(O21,Szolgalati_alkalmak!$B$4:$Z$10000,11,FALSE)&lt;&gt;0,VLOOKUP(O21,Szolgalati_alkalmak!$B$4:$Z$10000,11,FALSE),"")</f>
        <v>#N/A</v>
      </c>
      <c r="W21" s="1" t="e">
        <f>IF(VLOOKUP(O21,Szolgalati_alkalmak!$B$4:$Z$10000,12,FALSE)&lt;&gt;0,$AB$1&amp;VLOOKUP(O21,Szolgalati_alkalmak!$B$4:$Z$10000,12,FALSE),"")</f>
        <v>#N/A</v>
      </c>
      <c r="X21" s="1" t="e">
        <f>IF(VLOOKUP(O21,Szolgalati_alkalmak!$B$4:$Z$10000,13,FALSE)&lt;&gt;0,$AB$1&amp;VLOOKUP(O21,Szolgalati_alkalmak!$B$4:$Z$10000,13,FALSE),"")</f>
        <v>#N/A</v>
      </c>
      <c r="Y21" s="1" t="e">
        <f>IF(VLOOKUP(O21,Szolgalati_alkalmak!$B$4:$Z$10000,14,FALSE)&lt;&gt;0,$AB$1&amp;VLOOKUP(O21,Szolgalati_alkalmak!$B$4:$Z$10000,14,FALSE),"")</f>
        <v>#N/A</v>
      </c>
      <c r="Z21" s="1" t="e">
        <f>IF(VLOOKUP(O21,Szolgalati_alkalmak!$B$4:$Z$10000,15,FALSE)&lt;&gt;0,$AB$1&amp;VLOOKUP(O21,Szolgalati_alkalmak!$B$4:$Z$10000,15,FALSE),"")</f>
        <v>#N/A</v>
      </c>
      <c r="AA21" s="1" t="e">
        <f>IF(VLOOKUP(O21,Szolgalati_alkalmak!$B$4:$Z$10000,16,FALSE)&lt;&gt;0,$AB$1&amp;VLOOKUP(O21,Szolgalati_alkalmak!$B$4:$Z$10000,16,FALSE),"")</f>
        <v>#N/A</v>
      </c>
      <c r="AB21" s="1" t="e">
        <f t="shared" si="12"/>
        <v>#N/A</v>
      </c>
      <c r="AC21" s="1" t="e">
        <f>IF(VLOOKUP(O21,Szolgalati_alkalmak!$B$4:$Z$10000,7,FALSE)&lt;&gt;0,VLOOKUP(O21,Szolgalati_alkalmak!$B$4:$Z$10000,7,FALSE),"")</f>
        <v>#N/A</v>
      </c>
      <c r="AD21" s="1" t="e">
        <f>IF(VLOOKUP(O21,Szolgalati_alkalmak!$B$4:$Z$10000,8,FALSE)&lt;&gt;0,VLOOKUP(O21,Szolgalati_alkalmak!$B$4:$Z$10000,8,FALSE),"")</f>
        <v>#N/A</v>
      </c>
      <c r="AE21" s="1" t="e">
        <f>IF(VLOOKUP(O21,Szolgalati_alkalmak!$B$4:$Z$10000,17,FALSE)&lt;&gt;0,VLOOKUP(O21,Szolgalati_alkalmak!$B$4:$Z$10000,17,FALSE),"")</f>
        <v>#N/A</v>
      </c>
      <c r="AF21" s="1" t="e">
        <f>IF(VLOOKUP(O21,Szolgalati_alkalmak!$B$4:$Z$10000,18,FALSE)&lt;&gt;0,VLOOKUP(O21,Szolgalati_alkalmak!$B$4:$Z$10000,18,FALSE),"")</f>
        <v>#N/A</v>
      </c>
      <c r="AG21" s="1" t="e">
        <f>IF(VLOOKUP(O21,Szolgalati_alkalmak!$B$4:$Z$10000,19,FALSE)&lt;&gt;0,VLOOKUP(O21,Szolgalati_alkalmak!$B$4:$Z$10000,19,FALSE),"")</f>
        <v>#N/A</v>
      </c>
    </row>
    <row r="22" spans="1:33" x14ac:dyDescent="0.25">
      <c r="A22" s="90" t="str">
        <f t="shared" si="0"/>
        <v/>
      </c>
      <c r="B22" s="91" t="str">
        <f t="shared" si="1"/>
        <v/>
      </c>
      <c r="C22" s="76" t="str">
        <f t="shared" si="2"/>
        <v/>
      </c>
      <c r="D22" s="64" t="str">
        <f t="shared" si="13"/>
        <v/>
      </c>
      <c r="E22" s="64" t="str">
        <f t="shared" si="14"/>
        <v/>
      </c>
      <c r="F22" s="64" t="str">
        <f t="shared" si="15"/>
        <v/>
      </c>
      <c r="G22" s="89" t="str">
        <f t="shared" si="6"/>
        <v/>
      </c>
      <c r="H22" s="89" t="str">
        <f t="shared" si="7"/>
        <v/>
      </c>
      <c r="I22" s="87" t="str">
        <f t="shared" si="8"/>
        <v/>
      </c>
      <c r="J22" s="77" t="str">
        <f t="shared" si="9"/>
        <v/>
      </c>
      <c r="K22" s="64" t="str">
        <f t="shared" si="10"/>
        <v/>
      </c>
      <c r="O22" s="1">
        <f t="shared" si="11"/>
        <v>16</v>
      </c>
      <c r="Q22" s="1" t="e">
        <f>VLOOKUP(O22,Szolgalati_alkalmak!$B$4:$Z$10000,25,FALSE)</f>
        <v>#N/A</v>
      </c>
      <c r="R22" s="1" t="e">
        <f>VLOOKUP(O22,Szolgalati_alkalmak!$B$4:$Z$10000,5,FALSE)</f>
        <v>#N/A</v>
      </c>
      <c r="S22" s="1" t="e">
        <f>IF(VLOOKUP(O22,Szolgalati_alkalmak!$B$4:$Z$10000,6,FALSE)&lt;&gt;0,VLOOKUP(O22,Szolgalati_alkalmak!$B$4:$Z$10000,6,FALSE),"")</f>
        <v>#N/A</v>
      </c>
      <c r="T22" s="1" t="e">
        <f>IF(VLOOKUP(O22,Szolgalati_alkalmak!$B$4:$Z$10000,9,FALSE)&lt;&gt;0,VLOOKUP(O22,Szolgalati_alkalmak!$B$4:$Z$10000,9,FALSE),"")</f>
        <v>#N/A</v>
      </c>
      <c r="U22" s="1" t="e">
        <f>IF(VLOOKUP(O22,Szolgalati_alkalmak!$B$4:$Z$10000,10,FALSE)&lt;&gt;0,VLOOKUP(O22,Szolgalati_alkalmak!$B$4:$Z$10000,10,FALSE),"")</f>
        <v>#N/A</v>
      </c>
      <c r="V22" s="1" t="e">
        <f>IF(VLOOKUP(O22,Szolgalati_alkalmak!$B$4:$Z$10000,11,FALSE)&lt;&gt;0,VLOOKUP(O22,Szolgalati_alkalmak!$B$4:$Z$10000,11,FALSE),"")</f>
        <v>#N/A</v>
      </c>
      <c r="W22" s="1" t="e">
        <f>IF(VLOOKUP(O22,Szolgalati_alkalmak!$B$4:$Z$10000,12,FALSE)&lt;&gt;0,$AB$1&amp;VLOOKUP(O22,Szolgalati_alkalmak!$B$4:$Z$10000,12,FALSE),"")</f>
        <v>#N/A</v>
      </c>
      <c r="X22" s="1" t="e">
        <f>IF(VLOOKUP(O22,Szolgalati_alkalmak!$B$4:$Z$10000,13,FALSE)&lt;&gt;0,$AB$1&amp;VLOOKUP(O22,Szolgalati_alkalmak!$B$4:$Z$10000,13,FALSE),"")</f>
        <v>#N/A</v>
      </c>
      <c r="Y22" s="1" t="e">
        <f>IF(VLOOKUP(O22,Szolgalati_alkalmak!$B$4:$Z$10000,14,FALSE)&lt;&gt;0,$AB$1&amp;VLOOKUP(O22,Szolgalati_alkalmak!$B$4:$Z$10000,14,FALSE),"")</f>
        <v>#N/A</v>
      </c>
      <c r="Z22" s="1" t="e">
        <f>IF(VLOOKUP(O22,Szolgalati_alkalmak!$B$4:$Z$10000,15,FALSE)&lt;&gt;0,$AB$1&amp;VLOOKUP(O22,Szolgalati_alkalmak!$B$4:$Z$10000,15,FALSE),"")</f>
        <v>#N/A</v>
      </c>
      <c r="AA22" s="1" t="e">
        <f>IF(VLOOKUP(O22,Szolgalati_alkalmak!$B$4:$Z$10000,16,FALSE)&lt;&gt;0,$AB$1&amp;VLOOKUP(O22,Szolgalati_alkalmak!$B$4:$Z$10000,16,FALSE),"")</f>
        <v>#N/A</v>
      </c>
      <c r="AB22" s="1" t="e">
        <f t="shared" si="12"/>
        <v>#N/A</v>
      </c>
      <c r="AC22" s="1" t="e">
        <f>IF(VLOOKUP(O22,Szolgalati_alkalmak!$B$4:$Z$10000,7,FALSE)&lt;&gt;0,VLOOKUP(O22,Szolgalati_alkalmak!$B$4:$Z$10000,7,FALSE),"")</f>
        <v>#N/A</v>
      </c>
      <c r="AD22" s="1" t="e">
        <f>IF(VLOOKUP(O22,Szolgalati_alkalmak!$B$4:$Z$10000,8,FALSE)&lt;&gt;0,VLOOKUP(O22,Szolgalati_alkalmak!$B$4:$Z$10000,8,FALSE),"")</f>
        <v>#N/A</v>
      </c>
      <c r="AE22" s="1" t="e">
        <f>IF(VLOOKUP(O22,Szolgalati_alkalmak!$B$4:$Z$10000,17,FALSE)&lt;&gt;0,VLOOKUP(O22,Szolgalati_alkalmak!$B$4:$Z$10000,17,FALSE),"")</f>
        <v>#N/A</v>
      </c>
      <c r="AF22" s="1" t="e">
        <f>IF(VLOOKUP(O22,Szolgalati_alkalmak!$B$4:$Z$10000,18,FALSE)&lt;&gt;0,VLOOKUP(O22,Szolgalati_alkalmak!$B$4:$Z$10000,18,FALSE),"")</f>
        <v>#N/A</v>
      </c>
      <c r="AG22" s="1" t="e">
        <f>IF(VLOOKUP(O22,Szolgalati_alkalmak!$B$4:$Z$10000,19,FALSE)&lt;&gt;0,VLOOKUP(O22,Szolgalati_alkalmak!$B$4:$Z$10000,19,FALSE),"")</f>
        <v>#N/A</v>
      </c>
    </row>
    <row r="23" spans="1:33" x14ac:dyDescent="0.25">
      <c r="A23" s="90" t="str">
        <f t="shared" si="0"/>
        <v/>
      </c>
      <c r="B23" s="91" t="str">
        <f t="shared" si="1"/>
        <v/>
      </c>
      <c r="C23" s="76" t="str">
        <f t="shared" si="2"/>
        <v/>
      </c>
      <c r="D23" s="64" t="str">
        <f t="shared" si="13"/>
        <v/>
      </c>
      <c r="E23" s="64" t="str">
        <f t="shared" si="14"/>
        <v/>
      </c>
      <c r="F23" s="64" t="str">
        <f t="shared" si="15"/>
        <v/>
      </c>
      <c r="G23" s="89" t="str">
        <f t="shared" si="6"/>
        <v/>
      </c>
      <c r="H23" s="89" t="str">
        <f t="shared" si="7"/>
        <v/>
      </c>
      <c r="I23" s="87" t="str">
        <f t="shared" si="8"/>
        <v/>
      </c>
      <c r="J23" s="77" t="str">
        <f t="shared" si="9"/>
        <v/>
      </c>
      <c r="K23" s="64" t="str">
        <f t="shared" si="10"/>
        <v/>
      </c>
      <c r="O23" s="1">
        <f t="shared" si="11"/>
        <v>17</v>
      </c>
      <c r="Q23" s="1" t="e">
        <f>VLOOKUP(O23,Szolgalati_alkalmak!$B$4:$Z$10000,25,FALSE)</f>
        <v>#N/A</v>
      </c>
      <c r="R23" s="1" t="e">
        <f>VLOOKUP(O23,Szolgalati_alkalmak!$B$4:$Z$10000,5,FALSE)</f>
        <v>#N/A</v>
      </c>
      <c r="S23" s="1" t="e">
        <f>IF(VLOOKUP(O23,Szolgalati_alkalmak!$B$4:$Z$10000,6,FALSE)&lt;&gt;0,VLOOKUP(O23,Szolgalati_alkalmak!$B$4:$Z$10000,6,FALSE),"")</f>
        <v>#N/A</v>
      </c>
      <c r="T23" s="1" t="e">
        <f>IF(VLOOKUP(O23,Szolgalati_alkalmak!$B$4:$Z$10000,9,FALSE)&lt;&gt;0,VLOOKUP(O23,Szolgalati_alkalmak!$B$4:$Z$10000,9,FALSE),"")</f>
        <v>#N/A</v>
      </c>
      <c r="U23" s="1" t="e">
        <f>IF(VLOOKUP(O23,Szolgalati_alkalmak!$B$4:$Z$10000,10,FALSE)&lt;&gt;0,VLOOKUP(O23,Szolgalati_alkalmak!$B$4:$Z$10000,10,FALSE),"")</f>
        <v>#N/A</v>
      </c>
      <c r="V23" s="1" t="e">
        <f>IF(VLOOKUP(O23,Szolgalati_alkalmak!$B$4:$Z$10000,11,FALSE)&lt;&gt;0,VLOOKUP(O23,Szolgalati_alkalmak!$B$4:$Z$10000,11,FALSE),"")</f>
        <v>#N/A</v>
      </c>
      <c r="W23" s="1" t="e">
        <f>IF(VLOOKUP(O23,Szolgalati_alkalmak!$B$4:$Z$10000,12,FALSE)&lt;&gt;0,$AB$1&amp;VLOOKUP(O23,Szolgalati_alkalmak!$B$4:$Z$10000,12,FALSE),"")</f>
        <v>#N/A</v>
      </c>
      <c r="X23" s="1" t="e">
        <f>IF(VLOOKUP(O23,Szolgalati_alkalmak!$B$4:$Z$10000,13,FALSE)&lt;&gt;0,$AB$1&amp;VLOOKUP(O23,Szolgalati_alkalmak!$B$4:$Z$10000,13,FALSE),"")</f>
        <v>#N/A</v>
      </c>
      <c r="Y23" s="1" t="e">
        <f>IF(VLOOKUP(O23,Szolgalati_alkalmak!$B$4:$Z$10000,14,FALSE)&lt;&gt;0,$AB$1&amp;VLOOKUP(O23,Szolgalati_alkalmak!$B$4:$Z$10000,14,FALSE),"")</f>
        <v>#N/A</v>
      </c>
      <c r="Z23" s="1" t="e">
        <f>IF(VLOOKUP(O23,Szolgalati_alkalmak!$B$4:$Z$10000,15,FALSE)&lt;&gt;0,$AB$1&amp;VLOOKUP(O23,Szolgalati_alkalmak!$B$4:$Z$10000,15,FALSE),"")</f>
        <v>#N/A</v>
      </c>
      <c r="AA23" s="1" t="e">
        <f>IF(VLOOKUP(O23,Szolgalati_alkalmak!$B$4:$Z$10000,16,FALSE)&lt;&gt;0,$AB$1&amp;VLOOKUP(O23,Szolgalati_alkalmak!$B$4:$Z$10000,16,FALSE),"")</f>
        <v>#N/A</v>
      </c>
      <c r="AB23" s="1" t="e">
        <f t="shared" si="12"/>
        <v>#N/A</v>
      </c>
      <c r="AC23" s="1" t="e">
        <f>IF(VLOOKUP(O23,Szolgalati_alkalmak!$B$4:$Z$10000,7,FALSE)&lt;&gt;0,VLOOKUP(O23,Szolgalati_alkalmak!$B$4:$Z$10000,7,FALSE),"")</f>
        <v>#N/A</v>
      </c>
      <c r="AD23" s="1" t="e">
        <f>IF(VLOOKUP(O23,Szolgalati_alkalmak!$B$4:$Z$10000,8,FALSE)&lt;&gt;0,VLOOKUP(O23,Szolgalati_alkalmak!$B$4:$Z$10000,8,FALSE),"")</f>
        <v>#N/A</v>
      </c>
      <c r="AE23" s="1" t="e">
        <f>IF(VLOOKUP(O23,Szolgalati_alkalmak!$B$4:$Z$10000,17,FALSE)&lt;&gt;0,VLOOKUP(O23,Szolgalati_alkalmak!$B$4:$Z$10000,17,FALSE),"")</f>
        <v>#N/A</v>
      </c>
      <c r="AF23" s="1" t="e">
        <f>IF(VLOOKUP(O23,Szolgalati_alkalmak!$B$4:$Z$10000,18,FALSE)&lt;&gt;0,VLOOKUP(O23,Szolgalati_alkalmak!$B$4:$Z$10000,18,FALSE),"")</f>
        <v>#N/A</v>
      </c>
      <c r="AG23" s="1" t="e">
        <f>IF(VLOOKUP(O23,Szolgalati_alkalmak!$B$4:$Z$10000,19,FALSE)&lt;&gt;0,VLOOKUP(O23,Szolgalati_alkalmak!$B$4:$Z$10000,19,FALSE),"")</f>
        <v>#N/A</v>
      </c>
    </row>
    <row r="24" spans="1:33" x14ac:dyDescent="0.25">
      <c r="A24" s="90" t="str">
        <f t="shared" si="0"/>
        <v/>
      </c>
      <c r="B24" s="91" t="str">
        <f t="shared" si="1"/>
        <v/>
      </c>
      <c r="C24" s="76" t="str">
        <f t="shared" si="2"/>
        <v/>
      </c>
      <c r="D24" s="64" t="str">
        <f t="shared" si="13"/>
        <v/>
      </c>
      <c r="E24" s="64" t="str">
        <f t="shared" si="14"/>
        <v/>
      </c>
      <c r="F24" s="64" t="str">
        <f t="shared" si="15"/>
        <v/>
      </c>
      <c r="G24" s="89" t="str">
        <f t="shared" si="6"/>
        <v/>
      </c>
      <c r="H24" s="89" t="str">
        <f t="shared" si="7"/>
        <v/>
      </c>
      <c r="I24" s="87" t="str">
        <f t="shared" si="8"/>
        <v/>
      </c>
      <c r="J24" s="77" t="str">
        <f t="shared" si="9"/>
        <v/>
      </c>
      <c r="K24" s="64" t="str">
        <f t="shared" si="10"/>
        <v/>
      </c>
      <c r="O24" s="1">
        <f t="shared" si="11"/>
        <v>18</v>
      </c>
      <c r="Q24" s="1" t="e">
        <f>VLOOKUP(O24,Szolgalati_alkalmak!$B$4:$Z$10000,25,FALSE)</f>
        <v>#N/A</v>
      </c>
      <c r="R24" s="1" t="e">
        <f>VLOOKUP(O24,Szolgalati_alkalmak!$B$4:$Z$10000,5,FALSE)</f>
        <v>#N/A</v>
      </c>
      <c r="S24" s="1" t="e">
        <f>IF(VLOOKUP(O24,Szolgalati_alkalmak!$B$4:$Z$10000,6,FALSE)&lt;&gt;0,VLOOKUP(O24,Szolgalati_alkalmak!$B$4:$Z$10000,6,FALSE),"")</f>
        <v>#N/A</v>
      </c>
      <c r="T24" s="1" t="e">
        <f>IF(VLOOKUP(O24,Szolgalati_alkalmak!$B$4:$Z$10000,9,FALSE)&lt;&gt;0,VLOOKUP(O24,Szolgalati_alkalmak!$B$4:$Z$10000,9,FALSE),"")</f>
        <v>#N/A</v>
      </c>
      <c r="U24" s="1" t="e">
        <f>IF(VLOOKUP(O24,Szolgalati_alkalmak!$B$4:$Z$10000,10,FALSE)&lt;&gt;0,VLOOKUP(O24,Szolgalati_alkalmak!$B$4:$Z$10000,10,FALSE),"")</f>
        <v>#N/A</v>
      </c>
      <c r="V24" s="1" t="e">
        <f>IF(VLOOKUP(O24,Szolgalati_alkalmak!$B$4:$Z$10000,11,FALSE)&lt;&gt;0,VLOOKUP(O24,Szolgalati_alkalmak!$B$4:$Z$10000,11,FALSE),"")</f>
        <v>#N/A</v>
      </c>
      <c r="W24" s="1" t="e">
        <f>IF(VLOOKUP(O24,Szolgalati_alkalmak!$B$4:$Z$10000,12,FALSE)&lt;&gt;0,$AB$1&amp;VLOOKUP(O24,Szolgalati_alkalmak!$B$4:$Z$10000,12,FALSE),"")</f>
        <v>#N/A</v>
      </c>
      <c r="X24" s="1" t="e">
        <f>IF(VLOOKUP(O24,Szolgalati_alkalmak!$B$4:$Z$10000,13,FALSE)&lt;&gt;0,$AB$1&amp;VLOOKUP(O24,Szolgalati_alkalmak!$B$4:$Z$10000,13,FALSE),"")</f>
        <v>#N/A</v>
      </c>
      <c r="Y24" s="1" t="e">
        <f>IF(VLOOKUP(O24,Szolgalati_alkalmak!$B$4:$Z$10000,14,FALSE)&lt;&gt;0,$AB$1&amp;VLOOKUP(O24,Szolgalati_alkalmak!$B$4:$Z$10000,14,FALSE),"")</f>
        <v>#N/A</v>
      </c>
      <c r="Z24" s="1" t="e">
        <f>IF(VLOOKUP(O24,Szolgalati_alkalmak!$B$4:$Z$10000,15,FALSE)&lt;&gt;0,$AB$1&amp;VLOOKUP(O24,Szolgalati_alkalmak!$B$4:$Z$10000,15,FALSE),"")</f>
        <v>#N/A</v>
      </c>
      <c r="AA24" s="1" t="e">
        <f>IF(VLOOKUP(O24,Szolgalati_alkalmak!$B$4:$Z$10000,16,FALSE)&lt;&gt;0,$AB$1&amp;VLOOKUP(O24,Szolgalati_alkalmak!$B$4:$Z$10000,16,FALSE),"")</f>
        <v>#N/A</v>
      </c>
      <c r="AB24" s="1" t="e">
        <f t="shared" si="12"/>
        <v>#N/A</v>
      </c>
      <c r="AC24" s="1" t="e">
        <f>IF(VLOOKUP(O24,Szolgalati_alkalmak!$B$4:$Z$10000,7,FALSE)&lt;&gt;0,VLOOKUP(O24,Szolgalati_alkalmak!$B$4:$Z$10000,7,FALSE),"")</f>
        <v>#N/A</v>
      </c>
      <c r="AD24" s="1" t="e">
        <f>IF(VLOOKUP(O24,Szolgalati_alkalmak!$B$4:$Z$10000,8,FALSE)&lt;&gt;0,VLOOKUP(O24,Szolgalati_alkalmak!$B$4:$Z$10000,8,FALSE),"")</f>
        <v>#N/A</v>
      </c>
      <c r="AE24" s="1" t="e">
        <f>IF(VLOOKUP(O24,Szolgalati_alkalmak!$B$4:$Z$10000,17,FALSE)&lt;&gt;0,VLOOKUP(O24,Szolgalati_alkalmak!$B$4:$Z$10000,17,FALSE),"")</f>
        <v>#N/A</v>
      </c>
      <c r="AF24" s="1" t="e">
        <f>IF(VLOOKUP(O24,Szolgalati_alkalmak!$B$4:$Z$10000,18,FALSE)&lt;&gt;0,VLOOKUP(O24,Szolgalati_alkalmak!$B$4:$Z$10000,18,FALSE),"")</f>
        <v>#N/A</v>
      </c>
      <c r="AG24" s="1" t="e">
        <f>IF(VLOOKUP(O24,Szolgalati_alkalmak!$B$4:$Z$10000,19,FALSE)&lt;&gt;0,VLOOKUP(O24,Szolgalati_alkalmak!$B$4:$Z$10000,19,FALSE),"")</f>
        <v>#N/A</v>
      </c>
    </row>
    <row r="25" spans="1:33" x14ac:dyDescent="0.25">
      <c r="A25" s="90" t="str">
        <f t="shared" si="0"/>
        <v/>
      </c>
      <c r="B25" s="91" t="str">
        <f t="shared" si="1"/>
        <v/>
      </c>
      <c r="C25" s="76" t="str">
        <f t="shared" si="2"/>
        <v/>
      </c>
      <c r="D25" s="64" t="str">
        <f t="shared" si="13"/>
        <v/>
      </c>
      <c r="E25" s="64" t="str">
        <f t="shared" si="14"/>
        <v/>
      </c>
      <c r="F25" s="64" t="str">
        <f t="shared" si="15"/>
        <v/>
      </c>
      <c r="G25" s="89" t="str">
        <f t="shared" si="6"/>
        <v/>
      </c>
      <c r="H25" s="89" t="str">
        <f t="shared" si="7"/>
        <v/>
      </c>
      <c r="I25" s="87" t="str">
        <f t="shared" si="8"/>
        <v/>
      </c>
      <c r="J25" s="77" t="str">
        <f t="shared" si="9"/>
        <v/>
      </c>
      <c r="K25" s="64" t="str">
        <f t="shared" si="10"/>
        <v/>
      </c>
      <c r="O25" s="1">
        <f t="shared" si="11"/>
        <v>19</v>
      </c>
      <c r="Q25" s="1" t="e">
        <f>VLOOKUP(O25,Szolgalati_alkalmak!$B$4:$Z$10000,25,FALSE)</f>
        <v>#N/A</v>
      </c>
      <c r="R25" s="1" t="e">
        <f>VLOOKUP(O25,Szolgalati_alkalmak!$B$4:$Z$10000,5,FALSE)</f>
        <v>#N/A</v>
      </c>
      <c r="S25" s="1" t="e">
        <f>IF(VLOOKUP(O25,Szolgalati_alkalmak!$B$4:$Z$10000,6,FALSE)&lt;&gt;0,VLOOKUP(O25,Szolgalati_alkalmak!$B$4:$Z$10000,6,FALSE),"")</f>
        <v>#N/A</v>
      </c>
      <c r="T25" s="1" t="e">
        <f>IF(VLOOKUP(O25,Szolgalati_alkalmak!$B$4:$Z$10000,9,FALSE)&lt;&gt;0,VLOOKUP(O25,Szolgalati_alkalmak!$B$4:$Z$10000,9,FALSE),"")</f>
        <v>#N/A</v>
      </c>
      <c r="U25" s="1" t="e">
        <f>IF(VLOOKUP(O25,Szolgalati_alkalmak!$B$4:$Z$10000,10,FALSE)&lt;&gt;0,VLOOKUP(O25,Szolgalati_alkalmak!$B$4:$Z$10000,10,FALSE),"")</f>
        <v>#N/A</v>
      </c>
      <c r="V25" s="1" t="e">
        <f>IF(VLOOKUP(O25,Szolgalati_alkalmak!$B$4:$Z$10000,11,FALSE)&lt;&gt;0,VLOOKUP(O25,Szolgalati_alkalmak!$B$4:$Z$10000,11,FALSE),"")</f>
        <v>#N/A</v>
      </c>
      <c r="W25" s="1" t="e">
        <f>IF(VLOOKUP(O25,Szolgalati_alkalmak!$B$4:$Z$10000,12,FALSE)&lt;&gt;0,$AB$1&amp;VLOOKUP(O25,Szolgalati_alkalmak!$B$4:$Z$10000,12,FALSE),"")</f>
        <v>#N/A</v>
      </c>
      <c r="X25" s="1" t="e">
        <f>IF(VLOOKUP(O25,Szolgalati_alkalmak!$B$4:$Z$10000,13,FALSE)&lt;&gt;0,$AB$1&amp;VLOOKUP(O25,Szolgalati_alkalmak!$B$4:$Z$10000,13,FALSE),"")</f>
        <v>#N/A</v>
      </c>
      <c r="Y25" s="1" t="e">
        <f>IF(VLOOKUP(O25,Szolgalati_alkalmak!$B$4:$Z$10000,14,FALSE)&lt;&gt;0,$AB$1&amp;VLOOKUP(O25,Szolgalati_alkalmak!$B$4:$Z$10000,14,FALSE),"")</f>
        <v>#N/A</v>
      </c>
      <c r="Z25" s="1" t="e">
        <f>IF(VLOOKUP(O25,Szolgalati_alkalmak!$B$4:$Z$10000,15,FALSE)&lt;&gt;0,$AB$1&amp;VLOOKUP(O25,Szolgalati_alkalmak!$B$4:$Z$10000,15,FALSE),"")</f>
        <v>#N/A</v>
      </c>
      <c r="AA25" s="1" t="e">
        <f>IF(VLOOKUP(O25,Szolgalati_alkalmak!$B$4:$Z$10000,16,FALSE)&lt;&gt;0,$AB$1&amp;VLOOKUP(O25,Szolgalati_alkalmak!$B$4:$Z$10000,16,FALSE),"")</f>
        <v>#N/A</v>
      </c>
      <c r="AB25" s="1" t="e">
        <f t="shared" si="12"/>
        <v>#N/A</v>
      </c>
      <c r="AC25" s="1" t="e">
        <f>IF(VLOOKUP(O25,Szolgalati_alkalmak!$B$4:$Z$10000,7,FALSE)&lt;&gt;0,VLOOKUP(O25,Szolgalati_alkalmak!$B$4:$Z$10000,7,FALSE),"")</f>
        <v>#N/A</v>
      </c>
      <c r="AD25" s="1" t="e">
        <f>IF(VLOOKUP(O25,Szolgalati_alkalmak!$B$4:$Z$10000,8,FALSE)&lt;&gt;0,VLOOKUP(O25,Szolgalati_alkalmak!$B$4:$Z$10000,8,FALSE),"")</f>
        <v>#N/A</v>
      </c>
      <c r="AE25" s="1" t="e">
        <f>IF(VLOOKUP(O25,Szolgalati_alkalmak!$B$4:$Z$10000,17,FALSE)&lt;&gt;0,VLOOKUP(O25,Szolgalati_alkalmak!$B$4:$Z$10000,17,FALSE),"")</f>
        <v>#N/A</v>
      </c>
      <c r="AF25" s="1" t="e">
        <f>IF(VLOOKUP(O25,Szolgalati_alkalmak!$B$4:$Z$10000,18,FALSE)&lt;&gt;0,VLOOKUP(O25,Szolgalati_alkalmak!$B$4:$Z$10000,18,FALSE),"")</f>
        <v>#N/A</v>
      </c>
      <c r="AG25" s="1" t="e">
        <f>IF(VLOOKUP(O25,Szolgalati_alkalmak!$B$4:$Z$10000,19,FALSE)&lt;&gt;0,VLOOKUP(O25,Szolgalati_alkalmak!$B$4:$Z$10000,19,FALSE),"")</f>
        <v>#N/A</v>
      </c>
    </row>
    <row r="26" spans="1:33" x14ac:dyDescent="0.25">
      <c r="A26" s="90" t="str">
        <f t="shared" si="0"/>
        <v/>
      </c>
      <c r="B26" s="91" t="str">
        <f t="shared" si="1"/>
        <v/>
      </c>
      <c r="C26" s="76" t="str">
        <f t="shared" si="2"/>
        <v/>
      </c>
      <c r="D26" s="64" t="str">
        <f t="shared" si="13"/>
        <v/>
      </c>
      <c r="E26" s="64" t="str">
        <f t="shared" si="14"/>
        <v/>
      </c>
      <c r="F26" s="64" t="str">
        <f t="shared" si="15"/>
        <v/>
      </c>
      <c r="G26" s="89" t="str">
        <f t="shared" si="6"/>
        <v/>
      </c>
      <c r="H26" s="89" t="str">
        <f t="shared" si="7"/>
        <v/>
      </c>
      <c r="I26" s="87" t="str">
        <f t="shared" si="8"/>
        <v/>
      </c>
      <c r="J26" s="77" t="str">
        <f t="shared" si="9"/>
        <v/>
      </c>
      <c r="K26" s="64" t="str">
        <f t="shared" si="10"/>
        <v/>
      </c>
      <c r="O26" s="1">
        <f t="shared" si="11"/>
        <v>20</v>
      </c>
      <c r="Q26" s="1" t="e">
        <f>VLOOKUP(O26,Szolgalati_alkalmak!$B$4:$Z$10000,25,FALSE)</f>
        <v>#N/A</v>
      </c>
      <c r="R26" s="1" t="e">
        <f>VLOOKUP(O26,Szolgalati_alkalmak!$B$4:$Z$10000,5,FALSE)</f>
        <v>#N/A</v>
      </c>
      <c r="S26" s="1" t="e">
        <f>IF(VLOOKUP(O26,Szolgalati_alkalmak!$B$4:$Z$10000,6,FALSE)&lt;&gt;0,VLOOKUP(O26,Szolgalati_alkalmak!$B$4:$Z$10000,6,FALSE),"")</f>
        <v>#N/A</v>
      </c>
      <c r="T26" s="1" t="e">
        <f>IF(VLOOKUP(O26,Szolgalati_alkalmak!$B$4:$Z$10000,9,FALSE)&lt;&gt;0,VLOOKUP(O26,Szolgalati_alkalmak!$B$4:$Z$10000,9,FALSE),"")</f>
        <v>#N/A</v>
      </c>
      <c r="U26" s="1" t="e">
        <f>IF(VLOOKUP(O26,Szolgalati_alkalmak!$B$4:$Z$10000,10,FALSE)&lt;&gt;0,VLOOKUP(O26,Szolgalati_alkalmak!$B$4:$Z$10000,10,FALSE),"")</f>
        <v>#N/A</v>
      </c>
      <c r="V26" s="1" t="e">
        <f>IF(VLOOKUP(O26,Szolgalati_alkalmak!$B$4:$Z$10000,11,FALSE)&lt;&gt;0,VLOOKUP(O26,Szolgalati_alkalmak!$B$4:$Z$10000,11,FALSE),"")</f>
        <v>#N/A</v>
      </c>
      <c r="W26" s="1" t="e">
        <f>IF(VLOOKUP(O26,Szolgalati_alkalmak!$B$4:$Z$10000,12,FALSE)&lt;&gt;0,$AB$1&amp;VLOOKUP(O26,Szolgalati_alkalmak!$B$4:$Z$10000,12,FALSE),"")</f>
        <v>#N/A</v>
      </c>
      <c r="X26" s="1" t="e">
        <f>IF(VLOOKUP(O26,Szolgalati_alkalmak!$B$4:$Z$10000,13,FALSE)&lt;&gt;0,$AB$1&amp;VLOOKUP(O26,Szolgalati_alkalmak!$B$4:$Z$10000,13,FALSE),"")</f>
        <v>#N/A</v>
      </c>
      <c r="Y26" s="1" t="e">
        <f>IF(VLOOKUP(O26,Szolgalati_alkalmak!$B$4:$Z$10000,14,FALSE)&lt;&gt;0,$AB$1&amp;VLOOKUP(O26,Szolgalati_alkalmak!$B$4:$Z$10000,14,FALSE),"")</f>
        <v>#N/A</v>
      </c>
      <c r="Z26" s="1" t="e">
        <f>IF(VLOOKUP(O26,Szolgalati_alkalmak!$B$4:$Z$10000,15,FALSE)&lt;&gt;0,$AB$1&amp;VLOOKUP(O26,Szolgalati_alkalmak!$B$4:$Z$10000,15,FALSE),"")</f>
        <v>#N/A</v>
      </c>
      <c r="AA26" s="1" t="e">
        <f>IF(VLOOKUP(O26,Szolgalati_alkalmak!$B$4:$Z$10000,16,FALSE)&lt;&gt;0,$AB$1&amp;VLOOKUP(O26,Szolgalati_alkalmak!$B$4:$Z$10000,16,FALSE),"")</f>
        <v>#N/A</v>
      </c>
      <c r="AB26" s="1" t="e">
        <f t="shared" si="12"/>
        <v>#N/A</v>
      </c>
      <c r="AC26" s="1" t="e">
        <f>IF(VLOOKUP(O26,Szolgalati_alkalmak!$B$4:$Z$10000,7,FALSE)&lt;&gt;0,VLOOKUP(O26,Szolgalati_alkalmak!$B$4:$Z$10000,7,FALSE),"")</f>
        <v>#N/A</v>
      </c>
      <c r="AD26" s="1" t="e">
        <f>IF(VLOOKUP(O26,Szolgalati_alkalmak!$B$4:$Z$10000,8,FALSE)&lt;&gt;0,VLOOKUP(O26,Szolgalati_alkalmak!$B$4:$Z$10000,8,FALSE),"")</f>
        <v>#N/A</v>
      </c>
      <c r="AE26" s="1" t="e">
        <f>IF(VLOOKUP(O26,Szolgalati_alkalmak!$B$4:$Z$10000,17,FALSE)&lt;&gt;0,VLOOKUP(O26,Szolgalati_alkalmak!$B$4:$Z$10000,17,FALSE),"")</f>
        <v>#N/A</v>
      </c>
      <c r="AF26" s="1" t="e">
        <f>IF(VLOOKUP(O26,Szolgalati_alkalmak!$B$4:$Z$10000,18,FALSE)&lt;&gt;0,VLOOKUP(O26,Szolgalati_alkalmak!$B$4:$Z$10000,18,FALSE),"")</f>
        <v>#N/A</v>
      </c>
      <c r="AG26" s="1" t="e">
        <f>IF(VLOOKUP(O26,Szolgalati_alkalmak!$B$4:$Z$10000,19,FALSE)&lt;&gt;0,VLOOKUP(O26,Szolgalati_alkalmak!$B$4:$Z$10000,19,FALSE),"")</f>
        <v>#N/A</v>
      </c>
    </row>
    <row r="27" spans="1:33" x14ac:dyDescent="0.25">
      <c r="A27" s="90" t="str">
        <f t="shared" si="0"/>
        <v/>
      </c>
      <c r="B27" s="91" t="str">
        <f t="shared" si="1"/>
        <v/>
      </c>
      <c r="C27" s="76" t="str">
        <f t="shared" si="2"/>
        <v/>
      </c>
      <c r="D27" s="64" t="str">
        <f t="shared" si="13"/>
        <v/>
      </c>
      <c r="E27" s="64" t="str">
        <f t="shared" si="14"/>
        <v/>
      </c>
      <c r="F27" s="64" t="str">
        <f t="shared" si="15"/>
        <v/>
      </c>
      <c r="G27" s="89" t="str">
        <f t="shared" si="6"/>
        <v/>
      </c>
      <c r="H27" s="89" t="str">
        <f t="shared" si="7"/>
        <v/>
      </c>
      <c r="I27" s="87" t="str">
        <f t="shared" si="8"/>
        <v/>
      </c>
      <c r="J27" s="77" t="str">
        <f t="shared" si="9"/>
        <v/>
      </c>
      <c r="K27" s="64" t="str">
        <f t="shared" si="10"/>
        <v/>
      </c>
      <c r="O27" s="1">
        <f t="shared" si="11"/>
        <v>21</v>
      </c>
      <c r="Q27" s="1" t="e">
        <f>VLOOKUP(O27,Szolgalati_alkalmak!$B$4:$Z$10000,25,FALSE)</f>
        <v>#N/A</v>
      </c>
      <c r="R27" s="1" t="e">
        <f>VLOOKUP(O27,Szolgalati_alkalmak!$B$4:$Z$10000,5,FALSE)</f>
        <v>#N/A</v>
      </c>
      <c r="S27" s="1" t="e">
        <f>IF(VLOOKUP(O27,Szolgalati_alkalmak!$B$4:$Z$10000,6,FALSE)&lt;&gt;0,VLOOKUP(O27,Szolgalati_alkalmak!$B$4:$Z$10000,6,FALSE),"")</f>
        <v>#N/A</v>
      </c>
      <c r="T27" s="1" t="e">
        <f>IF(VLOOKUP(O27,Szolgalati_alkalmak!$B$4:$Z$10000,9,FALSE)&lt;&gt;0,VLOOKUP(O27,Szolgalati_alkalmak!$B$4:$Z$10000,9,FALSE),"")</f>
        <v>#N/A</v>
      </c>
      <c r="U27" s="1" t="e">
        <f>IF(VLOOKUP(O27,Szolgalati_alkalmak!$B$4:$Z$10000,10,FALSE)&lt;&gt;0,VLOOKUP(O27,Szolgalati_alkalmak!$B$4:$Z$10000,10,FALSE),"")</f>
        <v>#N/A</v>
      </c>
      <c r="V27" s="1" t="e">
        <f>IF(VLOOKUP(O27,Szolgalati_alkalmak!$B$4:$Z$10000,11,FALSE)&lt;&gt;0,VLOOKUP(O27,Szolgalati_alkalmak!$B$4:$Z$10000,11,FALSE),"")</f>
        <v>#N/A</v>
      </c>
      <c r="W27" s="1" t="e">
        <f>IF(VLOOKUP(O27,Szolgalati_alkalmak!$B$4:$Z$10000,12,FALSE)&lt;&gt;0,$AB$1&amp;VLOOKUP(O27,Szolgalati_alkalmak!$B$4:$Z$10000,12,FALSE),"")</f>
        <v>#N/A</v>
      </c>
      <c r="X27" s="1" t="e">
        <f>IF(VLOOKUP(O27,Szolgalati_alkalmak!$B$4:$Z$10000,13,FALSE)&lt;&gt;0,$AB$1&amp;VLOOKUP(O27,Szolgalati_alkalmak!$B$4:$Z$10000,13,FALSE),"")</f>
        <v>#N/A</v>
      </c>
      <c r="Y27" s="1" t="e">
        <f>IF(VLOOKUP(O27,Szolgalati_alkalmak!$B$4:$Z$10000,14,FALSE)&lt;&gt;0,$AB$1&amp;VLOOKUP(O27,Szolgalati_alkalmak!$B$4:$Z$10000,14,FALSE),"")</f>
        <v>#N/A</v>
      </c>
      <c r="Z27" s="1" t="e">
        <f>IF(VLOOKUP(O27,Szolgalati_alkalmak!$B$4:$Z$10000,15,FALSE)&lt;&gt;0,$AB$1&amp;VLOOKUP(O27,Szolgalati_alkalmak!$B$4:$Z$10000,15,FALSE),"")</f>
        <v>#N/A</v>
      </c>
      <c r="AA27" s="1" t="e">
        <f>IF(VLOOKUP(O27,Szolgalati_alkalmak!$B$4:$Z$10000,16,FALSE)&lt;&gt;0,$AB$1&amp;VLOOKUP(O27,Szolgalati_alkalmak!$B$4:$Z$10000,16,FALSE),"")</f>
        <v>#N/A</v>
      </c>
      <c r="AB27" s="1" t="e">
        <f t="shared" si="12"/>
        <v>#N/A</v>
      </c>
      <c r="AC27" s="1" t="e">
        <f>IF(VLOOKUP(O27,Szolgalati_alkalmak!$B$4:$Z$10000,7,FALSE)&lt;&gt;0,VLOOKUP(O27,Szolgalati_alkalmak!$B$4:$Z$10000,7,FALSE),"")</f>
        <v>#N/A</v>
      </c>
      <c r="AD27" s="1" t="e">
        <f>IF(VLOOKUP(O27,Szolgalati_alkalmak!$B$4:$Z$10000,8,FALSE)&lt;&gt;0,VLOOKUP(O27,Szolgalati_alkalmak!$B$4:$Z$10000,8,FALSE),"")</f>
        <v>#N/A</v>
      </c>
      <c r="AE27" s="1" t="e">
        <f>IF(VLOOKUP(O27,Szolgalati_alkalmak!$B$4:$Z$10000,17,FALSE)&lt;&gt;0,VLOOKUP(O27,Szolgalati_alkalmak!$B$4:$Z$10000,17,FALSE),"")</f>
        <v>#N/A</v>
      </c>
      <c r="AF27" s="1" t="e">
        <f>IF(VLOOKUP(O27,Szolgalati_alkalmak!$B$4:$Z$10000,18,FALSE)&lt;&gt;0,VLOOKUP(O27,Szolgalati_alkalmak!$B$4:$Z$10000,18,FALSE),"")</f>
        <v>#N/A</v>
      </c>
      <c r="AG27" s="1" t="e">
        <f>IF(VLOOKUP(O27,Szolgalati_alkalmak!$B$4:$Z$10000,19,FALSE)&lt;&gt;0,VLOOKUP(O27,Szolgalati_alkalmak!$B$4:$Z$10000,19,FALSE),"")</f>
        <v>#N/A</v>
      </c>
    </row>
    <row r="28" spans="1:33" x14ac:dyDescent="0.25">
      <c r="A28" s="90" t="str">
        <f t="shared" si="0"/>
        <v/>
      </c>
      <c r="B28" s="91" t="str">
        <f t="shared" si="1"/>
        <v/>
      </c>
      <c r="C28" s="76" t="str">
        <f t="shared" si="2"/>
        <v/>
      </c>
      <c r="D28" s="64" t="str">
        <f t="shared" si="13"/>
        <v/>
      </c>
      <c r="E28" s="64" t="str">
        <f t="shared" si="14"/>
        <v/>
      </c>
      <c r="F28" s="64" t="str">
        <f t="shared" si="15"/>
        <v/>
      </c>
      <c r="G28" s="89" t="str">
        <f t="shared" si="6"/>
        <v/>
      </c>
      <c r="H28" s="89" t="str">
        <f t="shared" si="7"/>
        <v/>
      </c>
      <c r="I28" s="87" t="str">
        <f t="shared" si="8"/>
        <v/>
      </c>
      <c r="J28" s="77" t="str">
        <f t="shared" si="9"/>
        <v/>
      </c>
      <c r="K28" s="64" t="str">
        <f t="shared" si="10"/>
        <v/>
      </c>
      <c r="O28" s="1">
        <f t="shared" si="11"/>
        <v>22</v>
      </c>
      <c r="Q28" s="1" t="e">
        <f>VLOOKUP(O28,Szolgalati_alkalmak!$B$4:$Z$10000,25,FALSE)</f>
        <v>#N/A</v>
      </c>
      <c r="R28" s="1" t="e">
        <f>VLOOKUP(O28,Szolgalati_alkalmak!$B$4:$Z$10000,5,FALSE)</f>
        <v>#N/A</v>
      </c>
      <c r="S28" s="1" t="e">
        <f>IF(VLOOKUP(O28,Szolgalati_alkalmak!$B$4:$Z$10000,6,FALSE)&lt;&gt;0,VLOOKUP(O28,Szolgalati_alkalmak!$B$4:$Z$10000,6,FALSE),"")</f>
        <v>#N/A</v>
      </c>
      <c r="T28" s="1" t="e">
        <f>IF(VLOOKUP(O28,Szolgalati_alkalmak!$B$4:$Z$10000,9,FALSE)&lt;&gt;0,VLOOKUP(O28,Szolgalati_alkalmak!$B$4:$Z$10000,9,FALSE),"")</f>
        <v>#N/A</v>
      </c>
      <c r="U28" s="1" t="e">
        <f>IF(VLOOKUP(O28,Szolgalati_alkalmak!$B$4:$Z$10000,10,FALSE)&lt;&gt;0,VLOOKUP(O28,Szolgalati_alkalmak!$B$4:$Z$10000,10,FALSE),"")</f>
        <v>#N/A</v>
      </c>
      <c r="V28" s="1" t="e">
        <f>IF(VLOOKUP(O28,Szolgalati_alkalmak!$B$4:$Z$10000,11,FALSE)&lt;&gt;0,VLOOKUP(O28,Szolgalati_alkalmak!$B$4:$Z$10000,11,FALSE),"")</f>
        <v>#N/A</v>
      </c>
      <c r="W28" s="1" t="e">
        <f>IF(VLOOKUP(O28,Szolgalati_alkalmak!$B$4:$Z$10000,12,FALSE)&lt;&gt;0,$AB$1&amp;VLOOKUP(O28,Szolgalati_alkalmak!$B$4:$Z$10000,12,FALSE),"")</f>
        <v>#N/A</v>
      </c>
      <c r="X28" s="1" t="e">
        <f>IF(VLOOKUP(O28,Szolgalati_alkalmak!$B$4:$Z$10000,13,FALSE)&lt;&gt;0,$AB$1&amp;VLOOKUP(O28,Szolgalati_alkalmak!$B$4:$Z$10000,13,FALSE),"")</f>
        <v>#N/A</v>
      </c>
      <c r="Y28" s="1" t="e">
        <f>IF(VLOOKUP(O28,Szolgalati_alkalmak!$B$4:$Z$10000,14,FALSE)&lt;&gt;0,$AB$1&amp;VLOOKUP(O28,Szolgalati_alkalmak!$B$4:$Z$10000,14,FALSE),"")</f>
        <v>#N/A</v>
      </c>
      <c r="Z28" s="1" t="e">
        <f>IF(VLOOKUP(O28,Szolgalati_alkalmak!$B$4:$Z$10000,15,FALSE)&lt;&gt;0,$AB$1&amp;VLOOKUP(O28,Szolgalati_alkalmak!$B$4:$Z$10000,15,FALSE),"")</f>
        <v>#N/A</v>
      </c>
      <c r="AA28" s="1" t="e">
        <f>IF(VLOOKUP(O28,Szolgalati_alkalmak!$B$4:$Z$10000,16,FALSE)&lt;&gt;0,$AB$1&amp;VLOOKUP(O28,Szolgalati_alkalmak!$B$4:$Z$10000,16,FALSE),"")</f>
        <v>#N/A</v>
      </c>
      <c r="AB28" s="1" t="e">
        <f t="shared" si="12"/>
        <v>#N/A</v>
      </c>
      <c r="AC28" s="1" t="e">
        <f>IF(VLOOKUP(O28,Szolgalati_alkalmak!$B$4:$Z$10000,7,FALSE)&lt;&gt;0,VLOOKUP(O28,Szolgalati_alkalmak!$B$4:$Z$10000,7,FALSE),"")</f>
        <v>#N/A</v>
      </c>
      <c r="AD28" s="1" t="e">
        <f>IF(VLOOKUP(O28,Szolgalati_alkalmak!$B$4:$Z$10000,8,FALSE)&lt;&gt;0,VLOOKUP(O28,Szolgalati_alkalmak!$B$4:$Z$10000,8,FALSE),"")</f>
        <v>#N/A</v>
      </c>
      <c r="AE28" s="1" t="e">
        <f>IF(VLOOKUP(O28,Szolgalati_alkalmak!$B$4:$Z$10000,17,FALSE)&lt;&gt;0,VLOOKUP(O28,Szolgalati_alkalmak!$B$4:$Z$10000,17,FALSE),"")</f>
        <v>#N/A</v>
      </c>
      <c r="AF28" s="1" t="e">
        <f>IF(VLOOKUP(O28,Szolgalati_alkalmak!$B$4:$Z$10000,18,FALSE)&lt;&gt;0,VLOOKUP(O28,Szolgalati_alkalmak!$B$4:$Z$10000,18,FALSE),"")</f>
        <v>#N/A</v>
      </c>
      <c r="AG28" s="1" t="e">
        <f>IF(VLOOKUP(O28,Szolgalati_alkalmak!$B$4:$Z$10000,19,FALSE)&lt;&gt;0,VLOOKUP(O28,Szolgalati_alkalmak!$B$4:$Z$10000,19,FALSE),"")</f>
        <v>#N/A</v>
      </c>
    </row>
    <row r="29" spans="1:33" x14ac:dyDescent="0.25">
      <c r="A29" s="90" t="str">
        <f t="shared" si="0"/>
        <v/>
      </c>
      <c r="B29" s="91" t="str">
        <f t="shared" si="1"/>
        <v/>
      </c>
      <c r="C29" s="76" t="str">
        <f t="shared" si="2"/>
        <v/>
      </c>
      <c r="D29" s="64" t="str">
        <f t="shared" si="13"/>
        <v/>
      </c>
      <c r="E29" s="64" t="str">
        <f t="shared" si="14"/>
        <v/>
      </c>
      <c r="F29" s="64" t="str">
        <f t="shared" si="15"/>
        <v/>
      </c>
      <c r="G29" s="89" t="str">
        <f t="shared" si="6"/>
        <v/>
      </c>
      <c r="H29" s="89" t="str">
        <f t="shared" si="7"/>
        <v/>
      </c>
      <c r="I29" s="87" t="str">
        <f t="shared" si="8"/>
        <v/>
      </c>
      <c r="J29" s="77" t="str">
        <f t="shared" si="9"/>
        <v/>
      </c>
      <c r="K29" s="64" t="str">
        <f t="shared" si="10"/>
        <v/>
      </c>
      <c r="O29" s="1">
        <f t="shared" si="11"/>
        <v>23</v>
      </c>
      <c r="Q29" s="1" t="e">
        <f>VLOOKUP(O29,Szolgalati_alkalmak!$B$4:$Z$10000,25,FALSE)</f>
        <v>#N/A</v>
      </c>
      <c r="R29" s="1" t="e">
        <f>VLOOKUP(O29,Szolgalati_alkalmak!$B$4:$Z$10000,5,FALSE)</f>
        <v>#N/A</v>
      </c>
      <c r="S29" s="1" t="e">
        <f>IF(VLOOKUP(O29,Szolgalati_alkalmak!$B$4:$Z$10000,6,FALSE)&lt;&gt;0,VLOOKUP(O29,Szolgalati_alkalmak!$B$4:$Z$10000,6,FALSE),"")</f>
        <v>#N/A</v>
      </c>
      <c r="T29" s="1" t="e">
        <f>IF(VLOOKUP(O29,Szolgalati_alkalmak!$B$4:$Z$10000,9,FALSE)&lt;&gt;0,VLOOKUP(O29,Szolgalati_alkalmak!$B$4:$Z$10000,9,FALSE),"")</f>
        <v>#N/A</v>
      </c>
      <c r="U29" s="1" t="e">
        <f>IF(VLOOKUP(O29,Szolgalati_alkalmak!$B$4:$Z$10000,10,FALSE)&lt;&gt;0,VLOOKUP(O29,Szolgalati_alkalmak!$B$4:$Z$10000,10,FALSE),"")</f>
        <v>#N/A</v>
      </c>
      <c r="V29" s="1" t="e">
        <f>IF(VLOOKUP(O29,Szolgalati_alkalmak!$B$4:$Z$10000,11,FALSE)&lt;&gt;0,VLOOKUP(O29,Szolgalati_alkalmak!$B$4:$Z$10000,11,FALSE),"")</f>
        <v>#N/A</v>
      </c>
      <c r="W29" s="1" t="e">
        <f>IF(VLOOKUP(O29,Szolgalati_alkalmak!$B$4:$Z$10000,12,FALSE)&lt;&gt;0,$AB$1&amp;VLOOKUP(O29,Szolgalati_alkalmak!$B$4:$Z$10000,12,FALSE),"")</f>
        <v>#N/A</v>
      </c>
      <c r="X29" s="1" t="e">
        <f>IF(VLOOKUP(O29,Szolgalati_alkalmak!$B$4:$Z$10000,13,FALSE)&lt;&gt;0,$AB$1&amp;VLOOKUP(O29,Szolgalati_alkalmak!$B$4:$Z$10000,13,FALSE),"")</f>
        <v>#N/A</v>
      </c>
      <c r="Y29" s="1" t="e">
        <f>IF(VLOOKUP(O29,Szolgalati_alkalmak!$B$4:$Z$10000,14,FALSE)&lt;&gt;0,$AB$1&amp;VLOOKUP(O29,Szolgalati_alkalmak!$B$4:$Z$10000,14,FALSE),"")</f>
        <v>#N/A</v>
      </c>
      <c r="Z29" s="1" t="e">
        <f>IF(VLOOKUP(O29,Szolgalati_alkalmak!$B$4:$Z$10000,15,FALSE)&lt;&gt;0,$AB$1&amp;VLOOKUP(O29,Szolgalati_alkalmak!$B$4:$Z$10000,15,FALSE),"")</f>
        <v>#N/A</v>
      </c>
      <c r="AA29" s="1" t="e">
        <f>IF(VLOOKUP(O29,Szolgalati_alkalmak!$B$4:$Z$10000,16,FALSE)&lt;&gt;0,$AB$1&amp;VLOOKUP(O29,Szolgalati_alkalmak!$B$4:$Z$10000,16,FALSE),"")</f>
        <v>#N/A</v>
      </c>
      <c r="AB29" s="1" t="e">
        <f t="shared" si="12"/>
        <v>#N/A</v>
      </c>
      <c r="AC29" s="1" t="e">
        <f>IF(VLOOKUP(O29,Szolgalati_alkalmak!$B$4:$Z$10000,7,FALSE)&lt;&gt;0,VLOOKUP(O29,Szolgalati_alkalmak!$B$4:$Z$10000,7,FALSE),"")</f>
        <v>#N/A</v>
      </c>
      <c r="AD29" s="1" t="e">
        <f>IF(VLOOKUP(O29,Szolgalati_alkalmak!$B$4:$Z$10000,8,FALSE)&lt;&gt;0,VLOOKUP(O29,Szolgalati_alkalmak!$B$4:$Z$10000,8,FALSE),"")</f>
        <v>#N/A</v>
      </c>
      <c r="AE29" s="1" t="e">
        <f>IF(VLOOKUP(O29,Szolgalati_alkalmak!$B$4:$Z$10000,17,FALSE)&lt;&gt;0,VLOOKUP(O29,Szolgalati_alkalmak!$B$4:$Z$10000,17,FALSE),"")</f>
        <v>#N/A</v>
      </c>
      <c r="AF29" s="1" t="e">
        <f>IF(VLOOKUP(O29,Szolgalati_alkalmak!$B$4:$Z$10000,18,FALSE)&lt;&gt;0,VLOOKUP(O29,Szolgalati_alkalmak!$B$4:$Z$10000,18,FALSE),"")</f>
        <v>#N/A</v>
      </c>
      <c r="AG29" s="1" t="e">
        <f>IF(VLOOKUP(O29,Szolgalati_alkalmak!$B$4:$Z$10000,19,FALSE)&lt;&gt;0,VLOOKUP(O29,Szolgalati_alkalmak!$B$4:$Z$10000,19,FALSE),"")</f>
        <v>#N/A</v>
      </c>
    </row>
    <row r="30" spans="1:33" x14ac:dyDescent="0.25">
      <c r="A30" s="90" t="str">
        <f t="shared" si="0"/>
        <v/>
      </c>
      <c r="B30" s="91" t="str">
        <f t="shared" si="1"/>
        <v/>
      </c>
      <c r="C30" s="76" t="str">
        <f t="shared" si="2"/>
        <v/>
      </c>
      <c r="D30" s="64" t="str">
        <f t="shared" si="13"/>
        <v/>
      </c>
      <c r="E30" s="64" t="str">
        <f t="shared" si="14"/>
        <v/>
      </c>
      <c r="F30" s="64" t="str">
        <f t="shared" si="15"/>
        <v/>
      </c>
      <c r="G30" s="89" t="str">
        <f t="shared" si="6"/>
        <v/>
      </c>
      <c r="H30" s="89" t="str">
        <f t="shared" si="7"/>
        <v/>
      </c>
      <c r="I30" s="87" t="str">
        <f t="shared" si="8"/>
        <v/>
      </c>
      <c r="J30" s="77" t="str">
        <f t="shared" si="9"/>
        <v/>
      </c>
      <c r="K30" s="64" t="str">
        <f t="shared" si="10"/>
        <v/>
      </c>
      <c r="O30" s="1">
        <f t="shared" si="11"/>
        <v>24</v>
      </c>
      <c r="Q30" s="1" t="e">
        <f>VLOOKUP(O30,Szolgalati_alkalmak!$B$4:$Z$10000,25,FALSE)</f>
        <v>#N/A</v>
      </c>
      <c r="R30" s="1" t="e">
        <f>VLOOKUP(O30,Szolgalati_alkalmak!$B$4:$Z$10000,5,FALSE)</f>
        <v>#N/A</v>
      </c>
      <c r="S30" s="1" t="e">
        <f>IF(VLOOKUP(O30,Szolgalati_alkalmak!$B$4:$Z$10000,6,FALSE)&lt;&gt;0,VLOOKUP(O30,Szolgalati_alkalmak!$B$4:$Z$10000,6,FALSE),"")</f>
        <v>#N/A</v>
      </c>
      <c r="T30" s="1" t="e">
        <f>IF(VLOOKUP(O30,Szolgalati_alkalmak!$B$4:$Z$10000,9,FALSE)&lt;&gt;0,VLOOKUP(O30,Szolgalati_alkalmak!$B$4:$Z$10000,9,FALSE),"")</f>
        <v>#N/A</v>
      </c>
      <c r="U30" s="1" t="e">
        <f>IF(VLOOKUP(O30,Szolgalati_alkalmak!$B$4:$Z$10000,10,FALSE)&lt;&gt;0,VLOOKUP(O30,Szolgalati_alkalmak!$B$4:$Z$10000,10,FALSE),"")</f>
        <v>#N/A</v>
      </c>
      <c r="V30" s="1" t="e">
        <f>IF(VLOOKUP(O30,Szolgalati_alkalmak!$B$4:$Z$10000,11,FALSE)&lt;&gt;0,VLOOKUP(O30,Szolgalati_alkalmak!$B$4:$Z$10000,11,FALSE),"")</f>
        <v>#N/A</v>
      </c>
      <c r="W30" s="1" t="e">
        <f>IF(VLOOKUP(O30,Szolgalati_alkalmak!$B$4:$Z$10000,12,FALSE)&lt;&gt;0,$AB$1&amp;VLOOKUP(O30,Szolgalati_alkalmak!$B$4:$Z$10000,12,FALSE),"")</f>
        <v>#N/A</v>
      </c>
      <c r="X30" s="1" t="e">
        <f>IF(VLOOKUP(O30,Szolgalati_alkalmak!$B$4:$Z$10000,13,FALSE)&lt;&gt;0,$AB$1&amp;VLOOKUP(O30,Szolgalati_alkalmak!$B$4:$Z$10000,13,FALSE),"")</f>
        <v>#N/A</v>
      </c>
      <c r="Y30" s="1" t="e">
        <f>IF(VLOOKUP(O30,Szolgalati_alkalmak!$B$4:$Z$10000,14,FALSE)&lt;&gt;0,$AB$1&amp;VLOOKUP(O30,Szolgalati_alkalmak!$B$4:$Z$10000,14,FALSE),"")</f>
        <v>#N/A</v>
      </c>
      <c r="Z30" s="1" t="e">
        <f>IF(VLOOKUP(O30,Szolgalati_alkalmak!$B$4:$Z$10000,15,FALSE)&lt;&gt;0,$AB$1&amp;VLOOKUP(O30,Szolgalati_alkalmak!$B$4:$Z$10000,15,FALSE),"")</f>
        <v>#N/A</v>
      </c>
      <c r="AA30" s="1" t="e">
        <f>IF(VLOOKUP(O30,Szolgalati_alkalmak!$B$4:$Z$10000,16,FALSE)&lt;&gt;0,$AB$1&amp;VLOOKUP(O30,Szolgalati_alkalmak!$B$4:$Z$10000,16,FALSE),"")</f>
        <v>#N/A</v>
      </c>
      <c r="AB30" s="1" t="e">
        <f t="shared" si="12"/>
        <v>#N/A</v>
      </c>
      <c r="AC30" s="1" t="e">
        <f>IF(VLOOKUP(O30,Szolgalati_alkalmak!$B$4:$Z$10000,7,FALSE)&lt;&gt;0,VLOOKUP(O30,Szolgalati_alkalmak!$B$4:$Z$10000,7,FALSE),"")</f>
        <v>#N/A</v>
      </c>
      <c r="AD30" s="1" t="e">
        <f>IF(VLOOKUP(O30,Szolgalati_alkalmak!$B$4:$Z$10000,8,FALSE)&lt;&gt;0,VLOOKUP(O30,Szolgalati_alkalmak!$B$4:$Z$10000,8,FALSE),"")</f>
        <v>#N/A</v>
      </c>
      <c r="AE30" s="1" t="e">
        <f>IF(VLOOKUP(O30,Szolgalati_alkalmak!$B$4:$Z$10000,17,FALSE)&lt;&gt;0,VLOOKUP(O30,Szolgalati_alkalmak!$B$4:$Z$10000,17,FALSE),"")</f>
        <v>#N/A</v>
      </c>
      <c r="AF30" s="1" t="e">
        <f>IF(VLOOKUP(O30,Szolgalati_alkalmak!$B$4:$Z$10000,18,FALSE)&lt;&gt;0,VLOOKUP(O30,Szolgalati_alkalmak!$B$4:$Z$10000,18,FALSE),"")</f>
        <v>#N/A</v>
      </c>
      <c r="AG30" s="1" t="e">
        <f>IF(VLOOKUP(O30,Szolgalati_alkalmak!$B$4:$Z$10000,19,FALSE)&lt;&gt;0,VLOOKUP(O30,Szolgalati_alkalmak!$B$4:$Z$10000,19,FALSE),"")</f>
        <v>#N/A</v>
      </c>
    </row>
    <row r="31" spans="1:33" x14ac:dyDescent="0.25">
      <c r="A31" s="90" t="str">
        <f t="shared" si="0"/>
        <v/>
      </c>
      <c r="B31" s="91" t="str">
        <f t="shared" si="1"/>
        <v/>
      </c>
      <c r="C31" s="76" t="str">
        <f t="shared" si="2"/>
        <v/>
      </c>
      <c r="D31" s="64" t="str">
        <f t="shared" si="13"/>
        <v/>
      </c>
      <c r="E31" s="64" t="str">
        <f t="shared" si="14"/>
        <v/>
      </c>
      <c r="F31" s="64" t="str">
        <f t="shared" si="15"/>
        <v/>
      </c>
      <c r="G31" s="89" t="str">
        <f t="shared" si="6"/>
        <v/>
      </c>
      <c r="H31" s="89" t="str">
        <f t="shared" si="7"/>
        <v/>
      </c>
      <c r="I31" s="87" t="str">
        <f t="shared" si="8"/>
        <v/>
      </c>
      <c r="J31" s="77" t="str">
        <f t="shared" si="9"/>
        <v/>
      </c>
      <c r="K31" s="64" t="str">
        <f t="shared" si="10"/>
        <v/>
      </c>
      <c r="O31" s="1">
        <f t="shared" si="11"/>
        <v>25</v>
      </c>
      <c r="Q31" s="1" t="e">
        <f>VLOOKUP(O31,Szolgalati_alkalmak!$B$4:$Z$10000,25,FALSE)</f>
        <v>#N/A</v>
      </c>
      <c r="R31" s="1" t="e">
        <f>VLOOKUP(O31,Szolgalati_alkalmak!$B$4:$Z$10000,5,FALSE)</f>
        <v>#N/A</v>
      </c>
      <c r="S31" s="1" t="e">
        <f>IF(VLOOKUP(O31,Szolgalati_alkalmak!$B$4:$Z$10000,6,FALSE)&lt;&gt;0,VLOOKUP(O31,Szolgalati_alkalmak!$B$4:$Z$10000,6,FALSE),"")</f>
        <v>#N/A</v>
      </c>
      <c r="T31" s="1" t="e">
        <f>IF(VLOOKUP(O31,Szolgalati_alkalmak!$B$4:$Z$10000,9,FALSE)&lt;&gt;0,VLOOKUP(O31,Szolgalati_alkalmak!$B$4:$Z$10000,9,FALSE),"")</f>
        <v>#N/A</v>
      </c>
      <c r="U31" s="1" t="e">
        <f>IF(VLOOKUP(O31,Szolgalati_alkalmak!$B$4:$Z$10000,10,FALSE)&lt;&gt;0,VLOOKUP(O31,Szolgalati_alkalmak!$B$4:$Z$10000,10,FALSE),"")</f>
        <v>#N/A</v>
      </c>
      <c r="V31" s="1" t="e">
        <f>IF(VLOOKUP(O31,Szolgalati_alkalmak!$B$4:$Z$10000,11,FALSE)&lt;&gt;0,VLOOKUP(O31,Szolgalati_alkalmak!$B$4:$Z$10000,11,FALSE),"")</f>
        <v>#N/A</v>
      </c>
      <c r="W31" s="1" t="e">
        <f>IF(VLOOKUP(O31,Szolgalati_alkalmak!$B$4:$Z$10000,12,FALSE)&lt;&gt;0,$AB$1&amp;VLOOKUP(O31,Szolgalati_alkalmak!$B$4:$Z$10000,12,FALSE),"")</f>
        <v>#N/A</v>
      </c>
      <c r="X31" s="1" t="e">
        <f>IF(VLOOKUP(O31,Szolgalati_alkalmak!$B$4:$Z$10000,13,FALSE)&lt;&gt;0,$AB$1&amp;VLOOKUP(O31,Szolgalati_alkalmak!$B$4:$Z$10000,13,FALSE),"")</f>
        <v>#N/A</v>
      </c>
      <c r="Y31" s="1" t="e">
        <f>IF(VLOOKUP(O31,Szolgalati_alkalmak!$B$4:$Z$10000,14,FALSE)&lt;&gt;0,$AB$1&amp;VLOOKUP(O31,Szolgalati_alkalmak!$B$4:$Z$10000,14,FALSE),"")</f>
        <v>#N/A</v>
      </c>
      <c r="Z31" s="1" t="e">
        <f>IF(VLOOKUP(O31,Szolgalati_alkalmak!$B$4:$Z$10000,15,FALSE)&lt;&gt;0,$AB$1&amp;VLOOKUP(O31,Szolgalati_alkalmak!$B$4:$Z$10000,15,FALSE),"")</f>
        <v>#N/A</v>
      </c>
      <c r="AA31" s="1" t="e">
        <f>IF(VLOOKUP(O31,Szolgalati_alkalmak!$B$4:$Z$10000,16,FALSE)&lt;&gt;0,$AB$1&amp;VLOOKUP(O31,Szolgalati_alkalmak!$B$4:$Z$10000,16,FALSE),"")</f>
        <v>#N/A</v>
      </c>
      <c r="AB31" s="1" t="e">
        <f t="shared" si="12"/>
        <v>#N/A</v>
      </c>
      <c r="AC31" s="1" t="e">
        <f>IF(VLOOKUP(O31,Szolgalati_alkalmak!$B$4:$Z$10000,7,FALSE)&lt;&gt;0,VLOOKUP(O31,Szolgalati_alkalmak!$B$4:$Z$10000,7,FALSE),"")</f>
        <v>#N/A</v>
      </c>
      <c r="AD31" s="1" t="e">
        <f>IF(VLOOKUP(O31,Szolgalati_alkalmak!$B$4:$Z$10000,8,FALSE)&lt;&gt;0,VLOOKUP(O31,Szolgalati_alkalmak!$B$4:$Z$10000,8,FALSE),"")</f>
        <v>#N/A</v>
      </c>
      <c r="AE31" s="1" t="e">
        <f>IF(VLOOKUP(O31,Szolgalati_alkalmak!$B$4:$Z$10000,17,FALSE)&lt;&gt;0,VLOOKUP(O31,Szolgalati_alkalmak!$B$4:$Z$10000,17,FALSE),"")</f>
        <v>#N/A</v>
      </c>
      <c r="AF31" s="1" t="e">
        <f>IF(VLOOKUP(O31,Szolgalati_alkalmak!$B$4:$Z$10000,18,FALSE)&lt;&gt;0,VLOOKUP(O31,Szolgalati_alkalmak!$B$4:$Z$10000,18,FALSE),"")</f>
        <v>#N/A</v>
      </c>
      <c r="AG31" s="1" t="e">
        <f>IF(VLOOKUP(O31,Szolgalati_alkalmak!$B$4:$Z$10000,19,FALSE)&lt;&gt;0,VLOOKUP(O31,Szolgalati_alkalmak!$B$4:$Z$10000,19,FALSE),"")</f>
        <v>#N/A</v>
      </c>
    </row>
    <row r="32" spans="1:33" x14ac:dyDescent="0.25">
      <c r="A32" s="90" t="str">
        <f t="shared" si="0"/>
        <v/>
      </c>
      <c r="B32" s="91" t="str">
        <f t="shared" si="1"/>
        <v/>
      </c>
      <c r="C32" s="76" t="str">
        <f t="shared" si="2"/>
        <v/>
      </c>
      <c r="D32" s="64" t="str">
        <f t="shared" si="13"/>
        <v/>
      </c>
      <c r="E32" s="64" t="str">
        <f t="shared" si="14"/>
        <v/>
      </c>
      <c r="F32" s="64" t="str">
        <f t="shared" si="15"/>
        <v/>
      </c>
      <c r="G32" s="89" t="str">
        <f t="shared" si="6"/>
        <v/>
      </c>
      <c r="H32" s="89" t="str">
        <f t="shared" si="7"/>
        <v/>
      </c>
      <c r="I32" s="87" t="str">
        <f t="shared" si="8"/>
        <v/>
      </c>
      <c r="J32" s="77" t="str">
        <f t="shared" si="9"/>
        <v/>
      </c>
      <c r="K32" s="64" t="str">
        <f t="shared" si="10"/>
        <v/>
      </c>
      <c r="O32" s="1">
        <f t="shared" si="11"/>
        <v>26</v>
      </c>
      <c r="Q32" s="1" t="e">
        <f>VLOOKUP(O32,Szolgalati_alkalmak!$B$4:$Z$10000,25,FALSE)</f>
        <v>#N/A</v>
      </c>
      <c r="R32" s="1" t="e">
        <f>VLOOKUP(O32,Szolgalati_alkalmak!$B$4:$Z$10000,5,FALSE)</f>
        <v>#N/A</v>
      </c>
      <c r="S32" s="1" t="e">
        <f>IF(VLOOKUP(O32,Szolgalati_alkalmak!$B$4:$Z$10000,6,FALSE)&lt;&gt;0,VLOOKUP(O32,Szolgalati_alkalmak!$B$4:$Z$10000,6,FALSE),"")</f>
        <v>#N/A</v>
      </c>
      <c r="T32" s="1" t="e">
        <f>IF(VLOOKUP(O32,Szolgalati_alkalmak!$B$4:$Z$10000,9,FALSE)&lt;&gt;0,VLOOKUP(O32,Szolgalati_alkalmak!$B$4:$Z$10000,9,FALSE),"")</f>
        <v>#N/A</v>
      </c>
      <c r="U32" s="1" t="e">
        <f>IF(VLOOKUP(O32,Szolgalati_alkalmak!$B$4:$Z$10000,10,FALSE)&lt;&gt;0,VLOOKUP(O32,Szolgalati_alkalmak!$B$4:$Z$10000,10,FALSE),"")</f>
        <v>#N/A</v>
      </c>
      <c r="V32" s="1" t="e">
        <f>IF(VLOOKUP(O32,Szolgalati_alkalmak!$B$4:$Z$10000,11,FALSE)&lt;&gt;0,VLOOKUP(O32,Szolgalati_alkalmak!$B$4:$Z$10000,11,FALSE),"")</f>
        <v>#N/A</v>
      </c>
      <c r="W32" s="1" t="e">
        <f>IF(VLOOKUP(O32,Szolgalati_alkalmak!$B$4:$Z$10000,12,FALSE)&lt;&gt;0,$AB$1&amp;VLOOKUP(O32,Szolgalati_alkalmak!$B$4:$Z$10000,12,FALSE),"")</f>
        <v>#N/A</v>
      </c>
      <c r="X32" s="1" t="e">
        <f>IF(VLOOKUP(O32,Szolgalati_alkalmak!$B$4:$Z$10000,13,FALSE)&lt;&gt;0,$AB$1&amp;VLOOKUP(O32,Szolgalati_alkalmak!$B$4:$Z$10000,13,FALSE),"")</f>
        <v>#N/A</v>
      </c>
      <c r="Y32" s="1" t="e">
        <f>IF(VLOOKUP(O32,Szolgalati_alkalmak!$B$4:$Z$10000,14,FALSE)&lt;&gt;0,$AB$1&amp;VLOOKUP(O32,Szolgalati_alkalmak!$B$4:$Z$10000,14,FALSE),"")</f>
        <v>#N/A</v>
      </c>
      <c r="Z32" s="1" t="e">
        <f>IF(VLOOKUP(O32,Szolgalati_alkalmak!$B$4:$Z$10000,15,FALSE)&lt;&gt;0,$AB$1&amp;VLOOKUP(O32,Szolgalati_alkalmak!$B$4:$Z$10000,15,FALSE),"")</f>
        <v>#N/A</v>
      </c>
      <c r="AA32" s="1" t="e">
        <f>IF(VLOOKUP(O32,Szolgalati_alkalmak!$B$4:$Z$10000,16,FALSE)&lt;&gt;0,$AB$1&amp;VLOOKUP(O32,Szolgalati_alkalmak!$B$4:$Z$10000,16,FALSE),"")</f>
        <v>#N/A</v>
      </c>
      <c r="AB32" s="1" t="e">
        <f t="shared" si="12"/>
        <v>#N/A</v>
      </c>
      <c r="AC32" s="1" t="e">
        <f>IF(VLOOKUP(O32,Szolgalati_alkalmak!$B$4:$Z$10000,7,FALSE)&lt;&gt;0,VLOOKUP(O32,Szolgalati_alkalmak!$B$4:$Z$10000,7,FALSE),"")</f>
        <v>#N/A</v>
      </c>
      <c r="AD32" s="1" t="e">
        <f>IF(VLOOKUP(O32,Szolgalati_alkalmak!$B$4:$Z$10000,8,FALSE)&lt;&gt;0,VLOOKUP(O32,Szolgalati_alkalmak!$B$4:$Z$10000,8,FALSE),"")</f>
        <v>#N/A</v>
      </c>
      <c r="AE32" s="1" t="e">
        <f>IF(VLOOKUP(O32,Szolgalati_alkalmak!$B$4:$Z$10000,17,FALSE)&lt;&gt;0,VLOOKUP(O32,Szolgalati_alkalmak!$B$4:$Z$10000,17,FALSE),"")</f>
        <v>#N/A</v>
      </c>
      <c r="AF32" s="1" t="e">
        <f>IF(VLOOKUP(O32,Szolgalati_alkalmak!$B$4:$Z$10000,18,FALSE)&lt;&gt;0,VLOOKUP(O32,Szolgalati_alkalmak!$B$4:$Z$10000,18,FALSE),"")</f>
        <v>#N/A</v>
      </c>
      <c r="AG32" s="1" t="e">
        <f>IF(VLOOKUP(O32,Szolgalati_alkalmak!$B$4:$Z$10000,19,FALSE)&lt;&gt;0,VLOOKUP(O32,Szolgalati_alkalmak!$B$4:$Z$10000,19,FALSE),"")</f>
        <v>#N/A</v>
      </c>
    </row>
    <row r="33" spans="1:33" x14ac:dyDescent="0.25">
      <c r="A33" s="90" t="str">
        <f t="shared" si="0"/>
        <v/>
      </c>
      <c r="B33" s="91" t="str">
        <f t="shared" si="1"/>
        <v/>
      </c>
      <c r="C33" s="76" t="str">
        <f t="shared" si="2"/>
        <v/>
      </c>
      <c r="D33" s="64" t="str">
        <f t="shared" si="13"/>
        <v/>
      </c>
      <c r="E33" s="64" t="str">
        <f t="shared" si="14"/>
        <v/>
      </c>
      <c r="F33" s="64" t="str">
        <f t="shared" si="15"/>
        <v/>
      </c>
      <c r="G33" s="89" t="str">
        <f t="shared" si="6"/>
        <v/>
      </c>
      <c r="H33" s="89" t="str">
        <f t="shared" si="7"/>
        <v/>
      </c>
      <c r="I33" s="87" t="str">
        <f t="shared" si="8"/>
        <v/>
      </c>
      <c r="J33" s="77" t="str">
        <f t="shared" si="9"/>
        <v/>
      </c>
      <c r="K33" s="64" t="str">
        <f t="shared" si="10"/>
        <v/>
      </c>
      <c r="O33" s="1">
        <f t="shared" si="11"/>
        <v>27</v>
      </c>
      <c r="Q33" s="1" t="e">
        <f>VLOOKUP(O33,Szolgalati_alkalmak!$B$4:$Z$10000,25,FALSE)</f>
        <v>#N/A</v>
      </c>
      <c r="R33" s="1" t="e">
        <f>VLOOKUP(O33,Szolgalati_alkalmak!$B$4:$Z$10000,5,FALSE)</f>
        <v>#N/A</v>
      </c>
      <c r="S33" s="1" t="e">
        <f>IF(VLOOKUP(O33,Szolgalati_alkalmak!$B$4:$Z$10000,6,FALSE)&lt;&gt;0,VLOOKUP(O33,Szolgalati_alkalmak!$B$4:$Z$10000,6,FALSE),"")</f>
        <v>#N/A</v>
      </c>
      <c r="T33" s="1" t="e">
        <f>IF(VLOOKUP(O33,Szolgalati_alkalmak!$B$4:$Z$10000,9,FALSE)&lt;&gt;0,VLOOKUP(O33,Szolgalati_alkalmak!$B$4:$Z$10000,9,FALSE),"")</f>
        <v>#N/A</v>
      </c>
      <c r="U33" s="1" t="e">
        <f>IF(VLOOKUP(O33,Szolgalati_alkalmak!$B$4:$Z$10000,10,FALSE)&lt;&gt;0,VLOOKUP(O33,Szolgalati_alkalmak!$B$4:$Z$10000,10,FALSE),"")</f>
        <v>#N/A</v>
      </c>
      <c r="V33" s="1" t="e">
        <f>IF(VLOOKUP(O33,Szolgalati_alkalmak!$B$4:$Z$10000,11,FALSE)&lt;&gt;0,VLOOKUP(O33,Szolgalati_alkalmak!$B$4:$Z$10000,11,FALSE),"")</f>
        <v>#N/A</v>
      </c>
      <c r="W33" s="1" t="e">
        <f>IF(VLOOKUP(O33,Szolgalati_alkalmak!$B$4:$Z$10000,12,FALSE)&lt;&gt;0,$AB$1&amp;VLOOKUP(O33,Szolgalati_alkalmak!$B$4:$Z$10000,12,FALSE),"")</f>
        <v>#N/A</v>
      </c>
      <c r="X33" s="1" t="e">
        <f>IF(VLOOKUP(O33,Szolgalati_alkalmak!$B$4:$Z$10000,13,FALSE)&lt;&gt;0,$AB$1&amp;VLOOKUP(O33,Szolgalati_alkalmak!$B$4:$Z$10000,13,FALSE),"")</f>
        <v>#N/A</v>
      </c>
      <c r="Y33" s="1" t="e">
        <f>IF(VLOOKUP(O33,Szolgalati_alkalmak!$B$4:$Z$10000,14,FALSE)&lt;&gt;0,$AB$1&amp;VLOOKUP(O33,Szolgalati_alkalmak!$B$4:$Z$10000,14,FALSE),"")</f>
        <v>#N/A</v>
      </c>
      <c r="Z33" s="1" t="e">
        <f>IF(VLOOKUP(O33,Szolgalati_alkalmak!$B$4:$Z$10000,15,FALSE)&lt;&gt;0,$AB$1&amp;VLOOKUP(O33,Szolgalati_alkalmak!$B$4:$Z$10000,15,FALSE),"")</f>
        <v>#N/A</v>
      </c>
      <c r="AA33" s="1" t="e">
        <f>IF(VLOOKUP(O33,Szolgalati_alkalmak!$B$4:$Z$10000,16,FALSE)&lt;&gt;0,$AB$1&amp;VLOOKUP(O33,Szolgalati_alkalmak!$B$4:$Z$10000,16,FALSE),"")</f>
        <v>#N/A</v>
      </c>
      <c r="AB33" s="1" t="e">
        <f t="shared" si="12"/>
        <v>#N/A</v>
      </c>
      <c r="AC33" s="1" t="e">
        <f>IF(VLOOKUP(O33,Szolgalati_alkalmak!$B$4:$Z$10000,7,FALSE)&lt;&gt;0,VLOOKUP(O33,Szolgalati_alkalmak!$B$4:$Z$10000,7,FALSE),"")</f>
        <v>#N/A</v>
      </c>
      <c r="AD33" s="1" t="e">
        <f>IF(VLOOKUP(O33,Szolgalati_alkalmak!$B$4:$Z$10000,8,FALSE)&lt;&gt;0,VLOOKUP(O33,Szolgalati_alkalmak!$B$4:$Z$10000,8,FALSE),"")</f>
        <v>#N/A</v>
      </c>
      <c r="AE33" s="1" t="e">
        <f>IF(VLOOKUP(O33,Szolgalati_alkalmak!$B$4:$Z$10000,17,FALSE)&lt;&gt;0,VLOOKUP(O33,Szolgalati_alkalmak!$B$4:$Z$10000,17,FALSE),"")</f>
        <v>#N/A</v>
      </c>
      <c r="AF33" s="1" t="e">
        <f>IF(VLOOKUP(O33,Szolgalati_alkalmak!$B$4:$Z$10000,18,FALSE)&lt;&gt;0,VLOOKUP(O33,Szolgalati_alkalmak!$B$4:$Z$10000,18,FALSE),"")</f>
        <v>#N/A</v>
      </c>
      <c r="AG33" s="1" t="e">
        <f>IF(VLOOKUP(O33,Szolgalati_alkalmak!$B$4:$Z$10000,19,FALSE)&lt;&gt;0,VLOOKUP(O33,Szolgalati_alkalmak!$B$4:$Z$10000,19,FALSE),"")</f>
        <v>#N/A</v>
      </c>
    </row>
    <row r="34" spans="1:33" x14ac:dyDescent="0.25">
      <c r="A34" s="90" t="str">
        <f t="shared" si="0"/>
        <v/>
      </c>
      <c r="B34" s="91" t="str">
        <f t="shared" si="1"/>
        <v/>
      </c>
      <c r="C34" s="76" t="str">
        <f t="shared" si="2"/>
        <v/>
      </c>
      <c r="D34" s="64" t="str">
        <f t="shared" si="13"/>
        <v/>
      </c>
      <c r="E34" s="64" t="str">
        <f t="shared" si="14"/>
        <v/>
      </c>
      <c r="F34" s="64" t="str">
        <f t="shared" si="15"/>
        <v/>
      </c>
      <c r="G34" s="89" t="str">
        <f t="shared" si="6"/>
        <v/>
      </c>
      <c r="H34" s="89" t="str">
        <f t="shared" si="7"/>
        <v/>
      </c>
      <c r="I34" s="87" t="str">
        <f t="shared" si="8"/>
        <v/>
      </c>
      <c r="J34" s="77" t="str">
        <f t="shared" si="9"/>
        <v/>
      </c>
      <c r="K34" s="64" t="str">
        <f t="shared" si="10"/>
        <v/>
      </c>
      <c r="O34" s="1">
        <f t="shared" si="11"/>
        <v>28</v>
      </c>
      <c r="Q34" s="1" t="e">
        <f>VLOOKUP(O34,Szolgalati_alkalmak!$B$4:$Z$10000,25,FALSE)</f>
        <v>#N/A</v>
      </c>
      <c r="R34" s="1" t="e">
        <f>VLOOKUP(O34,Szolgalati_alkalmak!$B$4:$Z$10000,5,FALSE)</f>
        <v>#N/A</v>
      </c>
      <c r="S34" s="1" t="e">
        <f>IF(VLOOKUP(O34,Szolgalati_alkalmak!$B$4:$Z$10000,6,FALSE)&lt;&gt;0,VLOOKUP(O34,Szolgalati_alkalmak!$B$4:$Z$10000,6,FALSE),"")</f>
        <v>#N/A</v>
      </c>
      <c r="T34" s="1" t="e">
        <f>IF(VLOOKUP(O34,Szolgalati_alkalmak!$B$4:$Z$10000,9,FALSE)&lt;&gt;0,VLOOKUP(O34,Szolgalati_alkalmak!$B$4:$Z$10000,9,FALSE),"")</f>
        <v>#N/A</v>
      </c>
      <c r="U34" s="1" t="e">
        <f>IF(VLOOKUP(O34,Szolgalati_alkalmak!$B$4:$Z$10000,10,FALSE)&lt;&gt;0,VLOOKUP(O34,Szolgalati_alkalmak!$B$4:$Z$10000,10,FALSE),"")</f>
        <v>#N/A</v>
      </c>
      <c r="V34" s="1" t="e">
        <f>IF(VLOOKUP(O34,Szolgalati_alkalmak!$B$4:$Z$10000,11,FALSE)&lt;&gt;0,VLOOKUP(O34,Szolgalati_alkalmak!$B$4:$Z$10000,11,FALSE),"")</f>
        <v>#N/A</v>
      </c>
      <c r="W34" s="1" t="e">
        <f>IF(VLOOKUP(O34,Szolgalati_alkalmak!$B$4:$Z$10000,12,FALSE)&lt;&gt;0,$AB$1&amp;VLOOKUP(O34,Szolgalati_alkalmak!$B$4:$Z$10000,12,FALSE),"")</f>
        <v>#N/A</v>
      </c>
      <c r="X34" s="1" t="e">
        <f>IF(VLOOKUP(O34,Szolgalati_alkalmak!$B$4:$Z$10000,13,FALSE)&lt;&gt;0,$AB$1&amp;VLOOKUP(O34,Szolgalati_alkalmak!$B$4:$Z$10000,13,FALSE),"")</f>
        <v>#N/A</v>
      </c>
      <c r="Y34" s="1" t="e">
        <f>IF(VLOOKUP(O34,Szolgalati_alkalmak!$B$4:$Z$10000,14,FALSE)&lt;&gt;0,$AB$1&amp;VLOOKUP(O34,Szolgalati_alkalmak!$B$4:$Z$10000,14,FALSE),"")</f>
        <v>#N/A</v>
      </c>
      <c r="Z34" s="1" t="e">
        <f>IF(VLOOKUP(O34,Szolgalati_alkalmak!$B$4:$Z$10000,15,FALSE)&lt;&gt;0,$AB$1&amp;VLOOKUP(O34,Szolgalati_alkalmak!$B$4:$Z$10000,15,FALSE),"")</f>
        <v>#N/A</v>
      </c>
      <c r="AA34" s="1" t="e">
        <f>IF(VLOOKUP(O34,Szolgalati_alkalmak!$B$4:$Z$10000,16,FALSE)&lt;&gt;0,$AB$1&amp;VLOOKUP(O34,Szolgalati_alkalmak!$B$4:$Z$10000,16,FALSE),"")</f>
        <v>#N/A</v>
      </c>
      <c r="AB34" s="1" t="e">
        <f t="shared" si="12"/>
        <v>#N/A</v>
      </c>
      <c r="AC34" s="1" t="e">
        <f>IF(VLOOKUP(O34,Szolgalati_alkalmak!$B$4:$Z$10000,7,FALSE)&lt;&gt;0,VLOOKUP(O34,Szolgalati_alkalmak!$B$4:$Z$10000,7,FALSE),"")</f>
        <v>#N/A</v>
      </c>
      <c r="AD34" s="1" t="e">
        <f>IF(VLOOKUP(O34,Szolgalati_alkalmak!$B$4:$Z$10000,8,FALSE)&lt;&gt;0,VLOOKUP(O34,Szolgalati_alkalmak!$B$4:$Z$10000,8,FALSE),"")</f>
        <v>#N/A</v>
      </c>
      <c r="AE34" s="1" t="e">
        <f>IF(VLOOKUP(O34,Szolgalati_alkalmak!$B$4:$Z$10000,17,FALSE)&lt;&gt;0,VLOOKUP(O34,Szolgalati_alkalmak!$B$4:$Z$10000,17,FALSE),"")</f>
        <v>#N/A</v>
      </c>
      <c r="AF34" s="1" t="e">
        <f>IF(VLOOKUP(O34,Szolgalati_alkalmak!$B$4:$Z$10000,18,FALSE)&lt;&gt;0,VLOOKUP(O34,Szolgalati_alkalmak!$B$4:$Z$10000,18,FALSE),"")</f>
        <v>#N/A</v>
      </c>
      <c r="AG34" s="1" t="e">
        <f>IF(VLOOKUP(O34,Szolgalati_alkalmak!$B$4:$Z$10000,19,FALSE)&lt;&gt;0,VLOOKUP(O34,Szolgalati_alkalmak!$B$4:$Z$10000,19,FALSE),"")</f>
        <v>#N/A</v>
      </c>
    </row>
    <row r="35" spans="1:33" x14ac:dyDescent="0.25">
      <c r="A35" s="90" t="str">
        <f t="shared" si="0"/>
        <v/>
      </c>
      <c r="B35" s="91" t="str">
        <f t="shared" si="1"/>
        <v/>
      </c>
      <c r="C35" s="76" t="str">
        <f t="shared" si="2"/>
        <v/>
      </c>
      <c r="D35" s="64" t="str">
        <f t="shared" si="13"/>
        <v/>
      </c>
      <c r="E35" s="64" t="str">
        <f t="shared" si="14"/>
        <v/>
      </c>
      <c r="F35" s="64" t="str">
        <f t="shared" si="15"/>
        <v/>
      </c>
      <c r="G35" s="89" t="str">
        <f t="shared" si="6"/>
        <v/>
      </c>
      <c r="H35" s="89" t="str">
        <f t="shared" si="7"/>
        <v/>
      </c>
      <c r="I35" s="87" t="str">
        <f t="shared" si="8"/>
        <v/>
      </c>
      <c r="J35" s="77" t="str">
        <f t="shared" si="9"/>
        <v/>
      </c>
      <c r="K35" s="64" t="str">
        <f t="shared" si="10"/>
        <v/>
      </c>
      <c r="O35" s="1">
        <f t="shared" si="11"/>
        <v>29</v>
      </c>
      <c r="Q35" s="1" t="e">
        <f>VLOOKUP(O35,Szolgalati_alkalmak!$B$4:$Z$10000,25,FALSE)</f>
        <v>#N/A</v>
      </c>
      <c r="R35" s="1" t="e">
        <f>VLOOKUP(O35,Szolgalati_alkalmak!$B$4:$Z$10000,5,FALSE)</f>
        <v>#N/A</v>
      </c>
      <c r="S35" s="1" t="e">
        <f>IF(VLOOKUP(O35,Szolgalati_alkalmak!$B$4:$Z$10000,6,FALSE)&lt;&gt;0,VLOOKUP(O35,Szolgalati_alkalmak!$B$4:$Z$10000,6,FALSE),"")</f>
        <v>#N/A</v>
      </c>
      <c r="T35" s="1" t="e">
        <f>IF(VLOOKUP(O35,Szolgalati_alkalmak!$B$4:$Z$10000,9,FALSE)&lt;&gt;0,VLOOKUP(O35,Szolgalati_alkalmak!$B$4:$Z$10000,9,FALSE),"")</f>
        <v>#N/A</v>
      </c>
      <c r="U35" s="1" t="e">
        <f>IF(VLOOKUP(O35,Szolgalati_alkalmak!$B$4:$Z$10000,10,FALSE)&lt;&gt;0,VLOOKUP(O35,Szolgalati_alkalmak!$B$4:$Z$10000,10,FALSE),"")</f>
        <v>#N/A</v>
      </c>
      <c r="V35" s="1" t="e">
        <f>IF(VLOOKUP(O35,Szolgalati_alkalmak!$B$4:$Z$10000,11,FALSE)&lt;&gt;0,VLOOKUP(O35,Szolgalati_alkalmak!$B$4:$Z$10000,11,FALSE),"")</f>
        <v>#N/A</v>
      </c>
      <c r="W35" s="1" t="e">
        <f>IF(VLOOKUP(O35,Szolgalati_alkalmak!$B$4:$Z$10000,12,FALSE)&lt;&gt;0,$AB$1&amp;VLOOKUP(O35,Szolgalati_alkalmak!$B$4:$Z$10000,12,FALSE),"")</f>
        <v>#N/A</v>
      </c>
      <c r="X35" s="1" t="e">
        <f>IF(VLOOKUP(O35,Szolgalati_alkalmak!$B$4:$Z$10000,13,FALSE)&lt;&gt;0,$AB$1&amp;VLOOKUP(O35,Szolgalati_alkalmak!$B$4:$Z$10000,13,FALSE),"")</f>
        <v>#N/A</v>
      </c>
      <c r="Y35" s="1" t="e">
        <f>IF(VLOOKUP(O35,Szolgalati_alkalmak!$B$4:$Z$10000,14,FALSE)&lt;&gt;0,$AB$1&amp;VLOOKUP(O35,Szolgalati_alkalmak!$B$4:$Z$10000,14,FALSE),"")</f>
        <v>#N/A</v>
      </c>
      <c r="Z35" s="1" t="e">
        <f>IF(VLOOKUP(O35,Szolgalati_alkalmak!$B$4:$Z$10000,15,FALSE)&lt;&gt;0,$AB$1&amp;VLOOKUP(O35,Szolgalati_alkalmak!$B$4:$Z$10000,15,FALSE),"")</f>
        <v>#N/A</v>
      </c>
      <c r="AA35" s="1" t="e">
        <f>IF(VLOOKUP(O35,Szolgalati_alkalmak!$B$4:$Z$10000,16,FALSE)&lt;&gt;0,$AB$1&amp;VLOOKUP(O35,Szolgalati_alkalmak!$B$4:$Z$10000,16,FALSE),"")</f>
        <v>#N/A</v>
      </c>
      <c r="AB35" s="1" t="e">
        <f t="shared" si="12"/>
        <v>#N/A</v>
      </c>
      <c r="AC35" s="1" t="e">
        <f>IF(VLOOKUP(O35,Szolgalati_alkalmak!$B$4:$Z$10000,7,FALSE)&lt;&gt;0,VLOOKUP(O35,Szolgalati_alkalmak!$B$4:$Z$10000,7,FALSE),"")</f>
        <v>#N/A</v>
      </c>
      <c r="AD35" s="1" t="e">
        <f>IF(VLOOKUP(O35,Szolgalati_alkalmak!$B$4:$Z$10000,8,FALSE)&lt;&gt;0,VLOOKUP(O35,Szolgalati_alkalmak!$B$4:$Z$10000,8,FALSE),"")</f>
        <v>#N/A</v>
      </c>
      <c r="AE35" s="1" t="e">
        <f>IF(VLOOKUP(O35,Szolgalati_alkalmak!$B$4:$Z$10000,17,FALSE)&lt;&gt;0,VLOOKUP(O35,Szolgalati_alkalmak!$B$4:$Z$10000,17,FALSE),"")</f>
        <v>#N/A</v>
      </c>
      <c r="AF35" s="1" t="e">
        <f>IF(VLOOKUP(O35,Szolgalati_alkalmak!$B$4:$Z$10000,18,FALSE)&lt;&gt;0,VLOOKUP(O35,Szolgalati_alkalmak!$B$4:$Z$10000,18,FALSE),"")</f>
        <v>#N/A</v>
      </c>
      <c r="AG35" s="1" t="e">
        <f>IF(VLOOKUP(O35,Szolgalati_alkalmak!$B$4:$Z$10000,19,FALSE)&lt;&gt;0,VLOOKUP(O35,Szolgalati_alkalmak!$B$4:$Z$10000,19,FALSE),"")</f>
        <v>#N/A</v>
      </c>
    </row>
    <row r="36" spans="1:33" x14ac:dyDescent="0.25">
      <c r="A36" s="90" t="str">
        <f t="shared" si="0"/>
        <v/>
      </c>
      <c r="B36" s="91" t="str">
        <f t="shared" si="1"/>
        <v/>
      </c>
      <c r="C36" s="76" t="str">
        <f t="shared" si="2"/>
        <v/>
      </c>
      <c r="D36" s="64" t="str">
        <f t="shared" si="13"/>
        <v/>
      </c>
      <c r="E36" s="64" t="str">
        <f t="shared" si="14"/>
        <v/>
      </c>
      <c r="F36" s="64" t="str">
        <f t="shared" si="15"/>
        <v/>
      </c>
      <c r="G36" s="89" t="str">
        <f t="shared" si="6"/>
        <v/>
      </c>
      <c r="H36" s="89" t="str">
        <f t="shared" si="7"/>
        <v/>
      </c>
      <c r="I36" s="87" t="str">
        <f t="shared" si="8"/>
        <v/>
      </c>
      <c r="J36" s="77" t="str">
        <f t="shared" si="9"/>
        <v/>
      </c>
      <c r="K36" s="64" t="str">
        <f t="shared" si="10"/>
        <v/>
      </c>
      <c r="O36" s="1">
        <f t="shared" si="11"/>
        <v>30</v>
      </c>
      <c r="Q36" s="1" t="e">
        <f>VLOOKUP(O36,Szolgalati_alkalmak!$B$4:$Z$10000,25,FALSE)</f>
        <v>#N/A</v>
      </c>
      <c r="R36" s="1" t="e">
        <f>VLOOKUP(O36,Szolgalati_alkalmak!$B$4:$Z$10000,5,FALSE)</f>
        <v>#N/A</v>
      </c>
      <c r="S36" s="1" t="e">
        <f>IF(VLOOKUP(O36,Szolgalati_alkalmak!$B$4:$Z$10000,6,FALSE)&lt;&gt;0,VLOOKUP(O36,Szolgalati_alkalmak!$B$4:$Z$10000,6,FALSE),"")</f>
        <v>#N/A</v>
      </c>
      <c r="T36" s="1" t="e">
        <f>IF(VLOOKUP(O36,Szolgalati_alkalmak!$B$4:$Z$10000,9,FALSE)&lt;&gt;0,VLOOKUP(O36,Szolgalati_alkalmak!$B$4:$Z$10000,9,FALSE),"")</f>
        <v>#N/A</v>
      </c>
      <c r="U36" s="1" t="e">
        <f>IF(VLOOKUP(O36,Szolgalati_alkalmak!$B$4:$Z$10000,10,FALSE)&lt;&gt;0,VLOOKUP(O36,Szolgalati_alkalmak!$B$4:$Z$10000,10,FALSE),"")</f>
        <v>#N/A</v>
      </c>
      <c r="V36" s="1" t="e">
        <f>IF(VLOOKUP(O36,Szolgalati_alkalmak!$B$4:$Z$10000,11,FALSE)&lt;&gt;0,VLOOKUP(O36,Szolgalati_alkalmak!$B$4:$Z$10000,11,FALSE),"")</f>
        <v>#N/A</v>
      </c>
      <c r="W36" s="1" t="e">
        <f>IF(VLOOKUP(O36,Szolgalati_alkalmak!$B$4:$Z$10000,12,FALSE)&lt;&gt;0,$AB$1&amp;VLOOKUP(O36,Szolgalati_alkalmak!$B$4:$Z$10000,12,FALSE),"")</f>
        <v>#N/A</v>
      </c>
      <c r="X36" s="1" t="e">
        <f>IF(VLOOKUP(O36,Szolgalati_alkalmak!$B$4:$Z$10000,13,FALSE)&lt;&gt;0,$AB$1&amp;VLOOKUP(O36,Szolgalati_alkalmak!$B$4:$Z$10000,13,FALSE),"")</f>
        <v>#N/A</v>
      </c>
      <c r="Y36" s="1" t="e">
        <f>IF(VLOOKUP(O36,Szolgalati_alkalmak!$B$4:$Z$10000,14,FALSE)&lt;&gt;0,$AB$1&amp;VLOOKUP(O36,Szolgalati_alkalmak!$B$4:$Z$10000,14,FALSE),"")</f>
        <v>#N/A</v>
      </c>
      <c r="Z36" s="1" t="e">
        <f>IF(VLOOKUP(O36,Szolgalati_alkalmak!$B$4:$Z$10000,15,FALSE)&lt;&gt;0,$AB$1&amp;VLOOKUP(O36,Szolgalati_alkalmak!$B$4:$Z$10000,15,FALSE),"")</f>
        <v>#N/A</v>
      </c>
      <c r="AA36" s="1" t="e">
        <f>IF(VLOOKUP(O36,Szolgalati_alkalmak!$B$4:$Z$10000,16,FALSE)&lt;&gt;0,$AB$1&amp;VLOOKUP(O36,Szolgalati_alkalmak!$B$4:$Z$10000,16,FALSE),"")</f>
        <v>#N/A</v>
      </c>
      <c r="AB36" s="1" t="e">
        <f t="shared" si="12"/>
        <v>#N/A</v>
      </c>
      <c r="AC36" s="1" t="e">
        <f>IF(VLOOKUP(O36,Szolgalati_alkalmak!$B$4:$Z$10000,7,FALSE)&lt;&gt;0,VLOOKUP(O36,Szolgalati_alkalmak!$B$4:$Z$10000,7,FALSE),"")</f>
        <v>#N/A</v>
      </c>
      <c r="AD36" s="1" t="e">
        <f>IF(VLOOKUP(O36,Szolgalati_alkalmak!$B$4:$Z$10000,8,FALSE)&lt;&gt;0,VLOOKUP(O36,Szolgalati_alkalmak!$B$4:$Z$10000,8,FALSE),"")</f>
        <v>#N/A</v>
      </c>
      <c r="AE36" s="1" t="e">
        <f>IF(VLOOKUP(O36,Szolgalati_alkalmak!$B$4:$Z$10000,17,FALSE)&lt;&gt;0,VLOOKUP(O36,Szolgalati_alkalmak!$B$4:$Z$10000,17,FALSE),"")</f>
        <v>#N/A</v>
      </c>
      <c r="AF36" s="1" t="e">
        <f>IF(VLOOKUP(O36,Szolgalati_alkalmak!$B$4:$Z$10000,18,FALSE)&lt;&gt;0,VLOOKUP(O36,Szolgalati_alkalmak!$B$4:$Z$10000,18,FALSE),"")</f>
        <v>#N/A</v>
      </c>
      <c r="AG36" s="1" t="e">
        <f>IF(VLOOKUP(O36,Szolgalati_alkalmak!$B$4:$Z$10000,19,FALSE)&lt;&gt;0,VLOOKUP(O36,Szolgalati_alkalmak!$B$4:$Z$10000,19,FALSE),"")</f>
        <v>#N/A</v>
      </c>
    </row>
    <row r="37" spans="1:33" x14ac:dyDescent="0.25">
      <c r="A37" s="90" t="str">
        <f t="shared" si="0"/>
        <v/>
      </c>
      <c r="B37" s="91" t="str">
        <f t="shared" si="1"/>
        <v/>
      </c>
      <c r="C37" s="76" t="str">
        <f t="shared" si="2"/>
        <v/>
      </c>
      <c r="D37" s="64" t="str">
        <f t="shared" si="13"/>
        <v/>
      </c>
      <c r="E37" s="64" t="str">
        <f t="shared" si="14"/>
        <v/>
      </c>
      <c r="F37" s="64" t="str">
        <f t="shared" si="15"/>
        <v/>
      </c>
      <c r="G37" s="89" t="str">
        <f t="shared" si="6"/>
        <v/>
      </c>
      <c r="H37" s="89" t="str">
        <f t="shared" si="7"/>
        <v/>
      </c>
      <c r="I37" s="87" t="str">
        <f t="shared" si="8"/>
        <v/>
      </c>
      <c r="J37" s="77" t="str">
        <f t="shared" si="9"/>
        <v/>
      </c>
      <c r="K37" s="64" t="str">
        <f t="shared" si="10"/>
        <v/>
      </c>
      <c r="O37" s="1">
        <f t="shared" si="11"/>
        <v>31</v>
      </c>
      <c r="Q37" s="1" t="e">
        <f>VLOOKUP(O37,Szolgalati_alkalmak!$B$4:$Z$10000,25,FALSE)</f>
        <v>#N/A</v>
      </c>
      <c r="R37" s="1" t="e">
        <f>VLOOKUP(O37,Szolgalati_alkalmak!$B$4:$Z$10000,5,FALSE)</f>
        <v>#N/A</v>
      </c>
      <c r="S37" s="1" t="e">
        <f>IF(VLOOKUP(O37,Szolgalati_alkalmak!$B$4:$Z$10000,6,FALSE)&lt;&gt;0,VLOOKUP(O37,Szolgalati_alkalmak!$B$4:$Z$10000,6,FALSE),"")</f>
        <v>#N/A</v>
      </c>
      <c r="T37" s="1" t="e">
        <f>IF(VLOOKUP(O37,Szolgalati_alkalmak!$B$4:$Z$10000,9,FALSE)&lt;&gt;0,VLOOKUP(O37,Szolgalati_alkalmak!$B$4:$Z$10000,9,FALSE),"")</f>
        <v>#N/A</v>
      </c>
      <c r="U37" s="1" t="e">
        <f>IF(VLOOKUP(O37,Szolgalati_alkalmak!$B$4:$Z$10000,10,FALSE)&lt;&gt;0,VLOOKUP(O37,Szolgalati_alkalmak!$B$4:$Z$10000,10,FALSE),"")</f>
        <v>#N/A</v>
      </c>
      <c r="V37" s="1" t="e">
        <f>IF(VLOOKUP(O37,Szolgalati_alkalmak!$B$4:$Z$10000,11,FALSE)&lt;&gt;0,VLOOKUP(O37,Szolgalati_alkalmak!$B$4:$Z$10000,11,FALSE),"")</f>
        <v>#N/A</v>
      </c>
      <c r="W37" s="1" t="e">
        <f>IF(VLOOKUP(O37,Szolgalati_alkalmak!$B$4:$Z$10000,12,FALSE)&lt;&gt;0,$AB$1&amp;VLOOKUP(O37,Szolgalati_alkalmak!$B$4:$Z$10000,12,FALSE),"")</f>
        <v>#N/A</v>
      </c>
      <c r="X37" s="1" t="e">
        <f>IF(VLOOKUP(O37,Szolgalati_alkalmak!$B$4:$Z$10000,13,FALSE)&lt;&gt;0,$AB$1&amp;VLOOKUP(O37,Szolgalati_alkalmak!$B$4:$Z$10000,13,FALSE),"")</f>
        <v>#N/A</v>
      </c>
      <c r="Y37" s="1" t="e">
        <f>IF(VLOOKUP(O37,Szolgalati_alkalmak!$B$4:$Z$10000,14,FALSE)&lt;&gt;0,$AB$1&amp;VLOOKUP(O37,Szolgalati_alkalmak!$B$4:$Z$10000,14,FALSE),"")</f>
        <v>#N/A</v>
      </c>
      <c r="Z37" s="1" t="e">
        <f>IF(VLOOKUP(O37,Szolgalati_alkalmak!$B$4:$Z$10000,15,FALSE)&lt;&gt;0,$AB$1&amp;VLOOKUP(O37,Szolgalati_alkalmak!$B$4:$Z$10000,15,FALSE),"")</f>
        <v>#N/A</v>
      </c>
      <c r="AA37" s="1" t="e">
        <f>IF(VLOOKUP(O37,Szolgalati_alkalmak!$B$4:$Z$10000,16,FALSE)&lt;&gt;0,$AB$1&amp;VLOOKUP(O37,Szolgalati_alkalmak!$B$4:$Z$10000,16,FALSE),"")</f>
        <v>#N/A</v>
      </c>
      <c r="AB37" s="1" t="e">
        <f t="shared" si="12"/>
        <v>#N/A</v>
      </c>
      <c r="AC37" s="1" t="e">
        <f>IF(VLOOKUP(O37,Szolgalati_alkalmak!$B$4:$Z$10000,7,FALSE)&lt;&gt;0,VLOOKUP(O37,Szolgalati_alkalmak!$B$4:$Z$10000,7,FALSE),"")</f>
        <v>#N/A</v>
      </c>
      <c r="AD37" s="1" t="e">
        <f>IF(VLOOKUP(O37,Szolgalati_alkalmak!$B$4:$Z$10000,8,FALSE)&lt;&gt;0,VLOOKUP(O37,Szolgalati_alkalmak!$B$4:$Z$10000,8,FALSE),"")</f>
        <v>#N/A</v>
      </c>
      <c r="AE37" s="1" t="e">
        <f>IF(VLOOKUP(O37,Szolgalati_alkalmak!$B$4:$Z$10000,17,FALSE)&lt;&gt;0,VLOOKUP(O37,Szolgalati_alkalmak!$B$4:$Z$10000,17,FALSE),"")</f>
        <v>#N/A</v>
      </c>
      <c r="AF37" s="1" t="e">
        <f>IF(VLOOKUP(O37,Szolgalati_alkalmak!$B$4:$Z$10000,18,FALSE)&lt;&gt;0,VLOOKUP(O37,Szolgalati_alkalmak!$B$4:$Z$10000,18,FALSE),"")</f>
        <v>#N/A</v>
      </c>
      <c r="AG37" s="1" t="e">
        <f>IF(VLOOKUP(O37,Szolgalati_alkalmak!$B$4:$Z$10000,19,FALSE)&lt;&gt;0,VLOOKUP(O37,Szolgalati_alkalmak!$B$4:$Z$10000,19,FALSE),"")</f>
        <v>#N/A</v>
      </c>
    </row>
    <row r="38" spans="1:33" x14ac:dyDescent="0.25">
      <c r="A38" s="90" t="str">
        <f t="shared" si="0"/>
        <v/>
      </c>
      <c r="B38" s="91" t="str">
        <f t="shared" si="1"/>
        <v/>
      </c>
      <c r="C38" s="76" t="str">
        <f t="shared" si="2"/>
        <v/>
      </c>
      <c r="D38" s="64" t="str">
        <f t="shared" si="13"/>
        <v/>
      </c>
      <c r="E38" s="64" t="str">
        <f t="shared" si="14"/>
        <v/>
      </c>
      <c r="F38" s="64" t="str">
        <f t="shared" si="15"/>
        <v/>
      </c>
      <c r="G38" s="89" t="str">
        <f t="shared" si="6"/>
        <v/>
      </c>
      <c r="H38" s="89" t="str">
        <f t="shared" si="7"/>
        <v/>
      </c>
      <c r="I38" s="87" t="str">
        <f t="shared" si="8"/>
        <v/>
      </c>
      <c r="J38" s="77" t="str">
        <f t="shared" si="9"/>
        <v/>
      </c>
      <c r="K38" s="64" t="str">
        <f t="shared" si="10"/>
        <v/>
      </c>
      <c r="O38" s="1">
        <f t="shared" si="11"/>
        <v>32</v>
      </c>
      <c r="Q38" s="1" t="e">
        <f>VLOOKUP(O38,Szolgalati_alkalmak!$B$4:$Z$10000,25,FALSE)</f>
        <v>#N/A</v>
      </c>
      <c r="R38" s="1" t="e">
        <f>VLOOKUP(O38,Szolgalati_alkalmak!$B$4:$Z$10000,5,FALSE)</f>
        <v>#N/A</v>
      </c>
      <c r="S38" s="1" t="e">
        <f>IF(VLOOKUP(O38,Szolgalati_alkalmak!$B$4:$Z$10000,6,FALSE)&lt;&gt;0,VLOOKUP(O38,Szolgalati_alkalmak!$B$4:$Z$10000,6,FALSE),"")</f>
        <v>#N/A</v>
      </c>
      <c r="T38" s="1" t="e">
        <f>IF(VLOOKUP(O38,Szolgalati_alkalmak!$B$4:$Z$10000,9,FALSE)&lt;&gt;0,VLOOKUP(O38,Szolgalati_alkalmak!$B$4:$Z$10000,9,FALSE),"")</f>
        <v>#N/A</v>
      </c>
      <c r="U38" s="1" t="e">
        <f>IF(VLOOKUP(O38,Szolgalati_alkalmak!$B$4:$Z$10000,10,FALSE)&lt;&gt;0,VLOOKUP(O38,Szolgalati_alkalmak!$B$4:$Z$10000,10,FALSE),"")</f>
        <v>#N/A</v>
      </c>
      <c r="V38" s="1" t="e">
        <f>IF(VLOOKUP(O38,Szolgalati_alkalmak!$B$4:$Z$10000,11,FALSE)&lt;&gt;0,VLOOKUP(O38,Szolgalati_alkalmak!$B$4:$Z$10000,11,FALSE),"")</f>
        <v>#N/A</v>
      </c>
      <c r="W38" s="1" t="e">
        <f>IF(VLOOKUP(O38,Szolgalati_alkalmak!$B$4:$Z$10000,12,FALSE)&lt;&gt;0,$AB$1&amp;VLOOKUP(O38,Szolgalati_alkalmak!$B$4:$Z$10000,12,FALSE),"")</f>
        <v>#N/A</v>
      </c>
      <c r="X38" s="1" t="e">
        <f>IF(VLOOKUP(O38,Szolgalati_alkalmak!$B$4:$Z$10000,13,FALSE)&lt;&gt;0,$AB$1&amp;VLOOKUP(O38,Szolgalati_alkalmak!$B$4:$Z$10000,13,FALSE),"")</f>
        <v>#N/A</v>
      </c>
      <c r="Y38" s="1" t="e">
        <f>IF(VLOOKUP(O38,Szolgalati_alkalmak!$B$4:$Z$10000,14,FALSE)&lt;&gt;0,$AB$1&amp;VLOOKUP(O38,Szolgalati_alkalmak!$B$4:$Z$10000,14,FALSE),"")</f>
        <v>#N/A</v>
      </c>
      <c r="Z38" s="1" t="e">
        <f>IF(VLOOKUP(O38,Szolgalati_alkalmak!$B$4:$Z$10000,15,FALSE)&lt;&gt;0,$AB$1&amp;VLOOKUP(O38,Szolgalati_alkalmak!$B$4:$Z$10000,15,FALSE),"")</f>
        <v>#N/A</v>
      </c>
      <c r="AA38" s="1" t="e">
        <f>IF(VLOOKUP(O38,Szolgalati_alkalmak!$B$4:$Z$10000,16,FALSE)&lt;&gt;0,$AB$1&amp;VLOOKUP(O38,Szolgalati_alkalmak!$B$4:$Z$10000,16,FALSE),"")</f>
        <v>#N/A</v>
      </c>
      <c r="AB38" s="1" t="e">
        <f t="shared" si="12"/>
        <v>#N/A</v>
      </c>
      <c r="AC38" s="1" t="e">
        <f>IF(VLOOKUP(O38,Szolgalati_alkalmak!$B$4:$Z$10000,7,FALSE)&lt;&gt;0,VLOOKUP(O38,Szolgalati_alkalmak!$B$4:$Z$10000,7,FALSE),"")</f>
        <v>#N/A</v>
      </c>
      <c r="AD38" s="1" t="e">
        <f>IF(VLOOKUP(O38,Szolgalati_alkalmak!$B$4:$Z$10000,8,FALSE)&lt;&gt;0,VLOOKUP(O38,Szolgalati_alkalmak!$B$4:$Z$10000,8,FALSE),"")</f>
        <v>#N/A</v>
      </c>
      <c r="AE38" s="1" t="e">
        <f>IF(VLOOKUP(O38,Szolgalati_alkalmak!$B$4:$Z$10000,17,FALSE)&lt;&gt;0,VLOOKUP(O38,Szolgalati_alkalmak!$B$4:$Z$10000,17,FALSE),"")</f>
        <v>#N/A</v>
      </c>
      <c r="AF38" s="1" t="e">
        <f>IF(VLOOKUP(O38,Szolgalati_alkalmak!$B$4:$Z$10000,18,FALSE)&lt;&gt;0,VLOOKUP(O38,Szolgalati_alkalmak!$B$4:$Z$10000,18,FALSE),"")</f>
        <v>#N/A</v>
      </c>
      <c r="AG38" s="1" t="e">
        <f>IF(VLOOKUP(O38,Szolgalati_alkalmak!$B$4:$Z$10000,19,FALSE)&lt;&gt;0,VLOOKUP(O38,Szolgalati_alkalmak!$B$4:$Z$10000,19,FALSE),"")</f>
        <v>#N/A</v>
      </c>
    </row>
    <row r="39" spans="1:33" x14ac:dyDescent="0.25">
      <c r="A39" s="90" t="str">
        <f t="shared" si="0"/>
        <v/>
      </c>
      <c r="B39" s="91" t="str">
        <f t="shared" si="1"/>
        <v/>
      </c>
      <c r="C39" s="76" t="str">
        <f t="shared" si="2"/>
        <v/>
      </c>
      <c r="D39" s="64" t="str">
        <f t="shared" si="13"/>
        <v/>
      </c>
      <c r="E39" s="64" t="str">
        <f t="shared" si="14"/>
        <v/>
      </c>
      <c r="F39" s="64" t="str">
        <f t="shared" si="15"/>
        <v/>
      </c>
      <c r="G39" s="89" t="str">
        <f t="shared" si="6"/>
        <v/>
      </c>
      <c r="H39" s="89" t="str">
        <f t="shared" si="7"/>
        <v/>
      </c>
      <c r="I39" s="87" t="str">
        <f t="shared" si="8"/>
        <v/>
      </c>
      <c r="J39" s="77" t="str">
        <f t="shared" si="9"/>
        <v/>
      </c>
      <c r="K39" s="64" t="str">
        <f t="shared" si="10"/>
        <v/>
      </c>
      <c r="O39" s="1">
        <f t="shared" si="11"/>
        <v>33</v>
      </c>
      <c r="Q39" s="1" t="e">
        <f>VLOOKUP(O39,Szolgalati_alkalmak!$B$4:$Z$10000,25,FALSE)</f>
        <v>#N/A</v>
      </c>
      <c r="R39" s="1" t="e">
        <f>VLOOKUP(O39,Szolgalati_alkalmak!$B$4:$Z$10000,5,FALSE)</f>
        <v>#N/A</v>
      </c>
      <c r="S39" s="1" t="e">
        <f>IF(VLOOKUP(O39,Szolgalati_alkalmak!$B$4:$Z$10000,6,FALSE)&lt;&gt;0,VLOOKUP(O39,Szolgalati_alkalmak!$B$4:$Z$10000,6,FALSE),"")</f>
        <v>#N/A</v>
      </c>
      <c r="T39" s="1" t="e">
        <f>IF(VLOOKUP(O39,Szolgalati_alkalmak!$B$4:$Z$10000,9,FALSE)&lt;&gt;0,VLOOKUP(O39,Szolgalati_alkalmak!$B$4:$Z$10000,9,FALSE),"")</f>
        <v>#N/A</v>
      </c>
      <c r="U39" s="1" t="e">
        <f>IF(VLOOKUP(O39,Szolgalati_alkalmak!$B$4:$Z$10000,10,FALSE)&lt;&gt;0,VLOOKUP(O39,Szolgalati_alkalmak!$B$4:$Z$10000,10,FALSE),"")</f>
        <v>#N/A</v>
      </c>
      <c r="V39" s="1" t="e">
        <f>IF(VLOOKUP(O39,Szolgalati_alkalmak!$B$4:$Z$10000,11,FALSE)&lt;&gt;0,VLOOKUP(O39,Szolgalati_alkalmak!$B$4:$Z$10000,11,FALSE),"")</f>
        <v>#N/A</v>
      </c>
      <c r="W39" s="1" t="e">
        <f>IF(VLOOKUP(O39,Szolgalati_alkalmak!$B$4:$Z$10000,12,FALSE)&lt;&gt;0,$AB$1&amp;VLOOKUP(O39,Szolgalati_alkalmak!$B$4:$Z$10000,12,FALSE),"")</f>
        <v>#N/A</v>
      </c>
      <c r="X39" s="1" t="e">
        <f>IF(VLOOKUP(O39,Szolgalati_alkalmak!$B$4:$Z$10000,13,FALSE)&lt;&gt;0,$AB$1&amp;VLOOKUP(O39,Szolgalati_alkalmak!$B$4:$Z$10000,13,FALSE),"")</f>
        <v>#N/A</v>
      </c>
      <c r="Y39" s="1" t="e">
        <f>IF(VLOOKUP(O39,Szolgalati_alkalmak!$B$4:$Z$10000,14,FALSE)&lt;&gt;0,$AB$1&amp;VLOOKUP(O39,Szolgalati_alkalmak!$B$4:$Z$10000,14,FALSE),"")</f>
        <v>#N/A</v>
      </c>
      <c r="Z39" s="1" t="e">
        <f>IF(VLOOKUP(O39,Szolgalati_alkalmak!$B$4:$Z$10000,15,FALSE)&lt;&gt;0,$AB$1&amp;VLOOKUP(O39,Szolgalati_alkalmak!$B$4:$Z$10000,15,FALSE),"")</f>
        <v>#N/A</v>
      </c>
      <c r="AA39" s="1" t="e">
        <f>IF(VLOOKUP(O39,Szolgalati_alkalmak!$B$4:$Z$10000,16,FALSE)&lt;&gt;0,$AB$1&amp;VLOOKUP(O39,Szolgalati_alkalmak!$B$4:$Z$10000,16,FALSE),"")</f>
        <v>#N/A</v>
      </c>
      <c r="AB39" s="1" t="e">
        <f t="shared" si="12"/>
        <v>#N/A</v>
      </c>
      <c r="AC39" s="1" t="e">
        <f>IF(VLOOKUP(O39,Szolgalati_alkalmak!$B$4:$Z$10000,7,FALSE)&lt;&gt;0,VLOOKUP(O39,Szolgalati_alkalmak!$B$4:$Z$10000,7,FALSE),"")</f>
        <v>#N/A</v>
      </c>
      <c r="AD39" s="1" t="e">
        <f>IF(VLOOKUP(O39,Szolgalati_alkalmak!$B$4:$Z$10000,8,FALSE)&lt;&gt;0,VLOOKUP(O39,Szolgalati_alkalmak!$B$4:$Z$10000,8,FALSE),"")</f>
        <v>#N/A</v>
      </c>
      <c r="AE39" s="1" t="e">
        <f>IF(VLOOKUP(O39,Szolgalati_alkalmak!$B$4:$Z$10000,17,FALSE)&lt;&gt;0,VLOOKUP(O39,Szolgalati_alkalmak!$B$4:$Z$10000,17,FALSE),"")</f>
        <v>#N/A</v>
      </c>
      <c r="AF39" s="1" t="e">
        <f>IF(VLOOKUP(O39,Szolgalati_alkalmak!$B$4:$Z$10000,18,FALSE)&lt;&gt;0,VLOOKUP(O39,Szolgalati_alkalmak!$B$4:$Z$10000,18,FALSE),"")</f>
        <v>#N/A</v>
      </c>
      <c r="AG39" s="1" t="e">
        <f>IF(VLOOKUP(O39,Szolgalati_alkalmak!$B$4:$Z$10000,19,FALSE)&lt;&gt;0,VLOOKUP(O39,Szolgalati_alkalmak!$B$4:$Z$10000,19,FALSE),"")</f>
        <v>#N/A</v>
      </c>
    </row>
    <row r="40" spans="1:33" x14ac:dyDescent="0.25">
      <c r="A40" s="90" t="str">
        <f t="shared" si="0"/>
        <v/>
      </c>
      <c r="B40" s="91" t="str">
        <f t="shared" si="1"/>
        <v/>
      </c>
      <c r="C40" s="76" t="str">
        <f t="shared" si="2"/>
        <v/>
      </c>
      <c r="D40" s="64" t="str">
        <f t="shared" si="13"/>
        <v/>
      </c>
      <c r="E40" s="64" t="str">
        <f t="shared" si="14"/>
        <v/>
      </c>
      <c r="F40" s="64" t="str">
        <f t="shared" si="15"/>
        <v/>
      </c>
      <c r="G40" s="89" t="str">
        <f t="shared" si="6"/>
        <v/>
      </c>
      <c r="H40" s="89" t="str">
        <f t="shared" si="7"/>
        <v/>
      </c>
      <c r="I40" s="87" t="str">
        <f t="shared" si="8"/>
        <v/>
      </c>
      <c r="J40" s="77" t="str">
        <f t="shared" si="9"/>
        <v/>
      </c>
      <c r="K40" s="64" t="str">
        <f t="shared" si="10"/>
        <v/>
      </c>
      <c r="O40" s="1">
        <f t="shared" si="11"/>
        <v>34</v>
      </c>
      <c r="Q40" s="1" t="e">
        <f>VLOOKUP(O40,Szolgalati_alkalmak!$B$4:$Z$10000,25,FALSE)</f>
        <v>#N/A</v>
      </c>
      <c r="R40" s="1" t="e">
        <f>VLOOKUP(O40,Szolgalati_alkalmak!$B$4:$Z$10000,5,FALSE)</f>
        <v>#N/A</v>
      </c>
      <c r="S40" s="1" t="e">
        <f>IF(VLOOKUP(O40,Szolgalati_alkalmak!$B$4:$Z$10000,6,FALSE)&lt;&gt;0,VLOOKUP(O40,Szolgalati_alkalmak!$B$4:$Z$10000,6,FALSE),"")</f>
        <v>#N/A</v>
      </c>
      <c r="T40" s="1" t="e">
        <f>IF(VLOOKUP(O40,Szolgalati_alkalmak!$B$4:$Z$10000,9,FALSE)&lt;&gt;0,VLOOKUP(O40,Szolgalati_alkalmak!$B$4:$Z$10000,9,FALSE),"")</f>
        <v>#N/A</v>
      </c>
      <c r="U40" s="1" t="e">
        <f>IF(VLOOKUP(O40,Szolgalati_alkalmak!$B$4:$Z$10000,10,FALSE)&lt;&gt;0,VLOOKUP(O40,Szolgalati_alkalmak!$B$4:$Z$10000,10,FALSE),"")</f>
        <v>#N/A</v>
      </c>
      <c r="V40" s="1" t="e">
        <f>IF(VLOOKUP(O40,Szolgalati_alkalmak!$B$4:$Z$10000,11,FALSE)&lt;&gt;0,VLOOKUP(O40,Szolgalati_alkalmak!$B$4:$Z$10000,11,FALSE),"")</f>
        <v>#N/A</v>
      </c>
      <c r="W40" s="1" t="e">
        <f>IF(VLOOKUP(O40,Szolgalati_alkalmak!$B$4:$Z$10000,12,FALSE)&lt;&gt;0,$AB$1&amp;VLOOKUP(O40,Szolgalati_alkalmak!$B$4:$Z$10000,12,FALSE),"")</f>
        <v>#N/A</v>
      </c>
      <c r="X40" s="1" t="e">
        <f>IF(VLOOKUP(O40,Szolgalati_alkalmak!$B$4:$Z$10000,13,FALSE)&lt;&gt;0,$AB$1&amp;VLOOKUP(O40,Szolgalati_alkalmak!$B$4:$Z$10000,13,FALSE),"")</f>
        <v>#N/A</v>
      </c>
      <c r="Y40" s="1" t="e">
        <f>IF(VLOOKUP(O40,Szolgalati_alkalmak!$B$4:$Z$10000,14,FALSE)&lt;&gt;0,$AB$1&amp;VLOOKUP(O40,Szolgalati_alkalmak!$B$4:$Z$10000,14,FALSE),"")</f>
        <v>#N/A</v>
      </c>
      <c r="Z40" s="1" t="e">
        <f>IF(VLOOKUP(O40,Szolgalati_alkalmak!$B$4:$Z$10000,15,FALSE)&lt;&gt;0,$AB$1&amp;VLOOKUP(O40,Szolgalati_alkalmak!$B$4:$Z$10000,15,FALSE),"")</f>
        <v>#N/A</v>
      </c>
      <c r="AA40" s="1" t="e">
        <f>IF(VLOOKUP(O40,Szolgalati_alkalmak!$B$4:$Z$10000,16,FALSE)&lt;&gt;0,$AB$1&amp;VLOOKUP(O40,Szolgalati_alkalmak!$B$4:$Z$10000,16,FALSE),"")</f>
        <v>#N/A</v>
      </c>
      <c r="AB40" s="1" t="e">
        <f t="shared" si="12"/>
        <v>#N/A</v>
      </c>
      <c r="AC40" s="1" t="e">
        <f>IF(VLOOKUP(O40,Szolgalati_alkalmak!$B$4:$Z$10000,7,FALSE)&lt;&gt;0,VLOOKUP(O40,Szolgalati_alkalmak!$B$4:$Z$10000,7,FALSE),"")</f>
        <v>#N/A</v>
      </c>
      <c r="AD40" s="1" t="e">
        <f>IF(VLOOKUP(O40,Szolgalati_alkalmak!$B$4:$Z$10000,8,FALSE)&lt;&gt;0,VLOOKUP(O40,Szolgalati_alkalmak!$B$4:$Z$10000,8,FALSE),"")</f>
        <v>#N/A</v>
      </c>
      <c r="AE40" s="1" t="e">
        <f>IF(VLOOKUP(O40,Szolgalati_alkalmak!$B$4:$Z$10000,17,FALSE)&lt;&gt;0,VLOOKUP(O40,Szolgalati_alkalmak!$B$4:$Z$10000,17,FALSE),"")</f>
        <v>#N/A</v>
      </c>
      <c r="AF40" s="1" t="e">
        <f>IF(VLOOKUP(O40,Szolgalati_alkalmak!$B$4:$Z$10000,18,FALSE)&lt;&gt;0,VLOOKUP(O40,Szolgalati_alkalmak!$B$4:$Z$10000,18,FALSE),"")</f>
        <v>#N/A</v>
      </c>
      <c r="AG40" s="1" t="e">
        <f>IF(VLOOKUP(O40,Szolgalati_alkalmak!$B$4:$Z$10000,19,FALSE)&lt;&gt;0,VLOOKUP(O40,Szolgalati_alkalmak!$B$4:$Z$10000,19,FALSE),"")</f>
        <v>#N/A</v>
      </c>
    </row>
    <row r="41" spans="1:33" x14ac:dyDescent="0.25">
      <c r="A41" s="90" t="str">
        <f t="shared" si="0"/>
        <v/>
      </c>
      <c r="B41" s="91" t="str">
        <f t="shared" si="1"/>
        <v/>
      </c>
      <c r="C41" s="76" t="str">
        <f t="shared" si="2"/>
        <v/>
      </c>
      <c r="D41" s="64" t="str">
        <f t="shared" si="13"/>
        <v/>
      </c>
      <c r="E41" s="64" t="str">
        <f t="shared" si="14"/>
        <v/>
      </c>
      <c r="F41" s="64" t="str">
        <f t="shared" si="15"/>
        <v/>
      </c>
      <c r="G41" s="89" t="str">
        <f t="shared" si="6"/>
        <v/>
      </c>
      <c r="H41" s="89" t="str">
        <f t="shared" si="7"/>
        <v/>
      </c>
      <c r="I41" s="87" t="str">
        <f t="shared" si="8"/>
        <v/>
      </c>
      <c r="J41" s="77" t="str">
        <f t="shared" si="9"/>
        <v/>
      </c>
      <c r="K41" s="64" t="str">
        <f t="shared" si="10"/>
        <v/>
      </c>
      <c r="O41" s="1">
        <f t="shared" si="11"/>
        <v>35</v>
      </c>
      <c r="Q41" s="1" t="e">
        <f>VLOOKUP(O41,Szolgalati_alkalmak!$B$4:$Z$10000,25,FALSE)</f>
        <v>#N/A</v>
      </c>
      <c r="R41" s="1" t="e">
        <f>VLOOKUP(O41,Szolgalati_alkalmak!$B$4:$Z$10000,5,FALSE)</f>
        <v>#N/A</v>
      </c>
      <c r="S41" s="1" t="e">
        <f>IF(VLOOKUP(O41,Szolgalati_alkalmak!$B$4:$Z$10000,6,FALSE)&lt;&gt;0,VLOOKUP(O41,Szolgalati_alkalmak!$B$4:$Z$10000,6,FALSE),"")</f>
        <v>#N/A</v>
      </c>
      <c r="T41" s="1" t="e">
        <f>IF(VLOOKUP(O41,Szolgalati_alkalmak!$B$4:$Z$10000,9,FALSE)&lt;&gt;0,VLOOKUP(O41,Szolgalati_alkalmak!$B$4:$Z$10000,9,FALSE),"")</f>
        <v>#N/A</v>
      </c>
      <c r="U41" s="1" t="e">
        <f>IF(VLOOKUP(O41,Szolgalati_alkalmak!$B$4:$Z$10000,10,FALSE)&lt;&gt;0,VLOOKUP(O41,Szolgalati_alkalmak!$B$4:$Z$10000,10,FALSE),"")</f>
        <v>#N/A</v>
      </c>
      <c r="V41" s="1" t="e">
        <f>IF(VLOOKUP(O41,Szolgalati_alkalmak!$B$4:$Z$10000,11,FALSE)&lt;&gt;0,VLOOKUP(O41,Szolgalati_alkalmak!$B$4:$Z$10000,11,FALSE),"")</f>
        <v>#N/A</v>
      </c>
      <c r="W41" s="1" t="e">
        <f>IF(VLOOKUP(O41,Szolgalati_alkalmak!$B$4:$Z$10000,12,FALSE)&lt;&gt;0,$AB$1&amp;VLOOKUP(O41,Szolgalati_alkalmak!$B$4:$Z$10000,12,FALSE),"")</f>
        <v>#N/A</v>
      </c>
      <c r="X41" s="1" t="e">
        <f>IF(VLOOKUP(O41,Szolgalati_alkalmak!$B$4:$Z$10000,13,FALSE)&lt;&gt;0,$AB$1&amp;VLOOKUP(O41,Szolgalati_alkalmak!$B$4:$Z$10000,13,FALSE),"")</f>
        <v>#N/A</v>
      </c>
      <c r="Y41" s="1" t="e">
        <f>IF(VLOOKUP(O41,Szolgalati_alkalmak!$B$4:$Z$10000,14,FALSE)&lt;&gt;0,$AB$1&amp;VLOOKUP(O41,Szolgalati_alkalmak!$B$4:$Z$10000,14,FALSE),"")</f>
        <v>#N/A</v>
      </c>
      <c r="Z41" s="1" t="e">
        <f>IF(VLOOKUP(O41,Szolgalati_alkalmak!$B$4:$Z$10000,15,FALSE)&lt;&gt;0,$AB$1&amp;VLOOKUP(O41,Szolgalati_alkalmak!$B$4:$Z$10000,15,FALSE),"")</f>
        <v>#N/A</v>
      </c>
      <c r="AA41" s="1" t="e">
        <f>IF(VLOOKUP(O41,Szolgalati_alkalmak!$B$4:$Z$10000,16,FALSE)&lt;&gt;0,$AB$1&amp;VLOOKUP(O41,Szolgalati_alkalmak!$B$4:$Z$10000,16,FALSE),"")</f>
        <v>#N/A</v>
      </c>
      <c r="AB41" s="1" t="e">
        <f t="shared" si="12"/>
        <v>#N/A</v>
      </c>
      <c r="AC41" s="1" t="e">
        <f>IF(VLOOKUP(O41,Szolgalati_alkalmak!$B$4:$Z$10000,7,FALSE)&lt;&gt;0,VLOOKUP(O41,Szolgalati_alkalmak!$B$4:$Z$10000,7,FALSE),"")</f>
        <v>#N/A</v>
      </c>
      <c r="AD41" s="1" t="e">
        <f>IF(VLOOKUP(O41,Szolgalati_alkalmak!$B$4:$Z$10000,8,FALSE)&lt;&gt;0,VLOOKUP(O41,Szolgalati_alkalmak!$B$4:$Z$10000,8,FALSE),"")</f>
        <v>#N/A</v>
      </c>
      <c r="AE41" s="1" t="e">
        <f>IF(VLOOKUP(O41,Szolgalati_alkalmak!$B$4:$Z$10000,17,FALSE)&lt;&gt;0,VLOOKUP(O41,Szolgalati_alkalmak!$B$4:$Z$10000,17,FALSE),"")</f>
        <v>#N/A</v>
      </c>
      <c r="AF41" s="1" t="e">
        <f>IF(VLOOKUP(O41,Szolgalati_alkalmak!$B$4:$Z$10000,18,FALSE)&lt;&gt;0,VLOOKUP(O41,Szolgalati_alkalmak!$B$4:$Z$10000,18,FALSE),"")</f>
        <v>#N/A</v>
      </c>
      <c r="AG41" s="1" t="e">
        <f>IF(VLOOKUP(O41,Szolgalati_alkalmak!$B$4:$Z$10000,19,FALSE)&lt;&gt;0,VLOOKUP(O41,Szolgalati_alkalmak!$B$4:$Z$10000,19,FALSE),"")</f>
        <v>#N/A</v>
      </c>
    </row>
    <row r="42" spans="1:33" x14ac:dyDescent="0.25">
      <c r="A42" s="90" t="str">
        <f t="shared" si="0"/>
        <v/>
      </c>
      <c r="B42" s="91" t="str">
        <f t="shared" si="1"/>
        <v/>
      </c>
      <c r="C42" s="76" t="str">
        <f t="shared" si="2"/>
        <v/>
      </c>
      <c r="D42" s="64" t="str">
        <f t="shared" si="13"/>
        <v/>
      </c>
      <c r="E42" s="64" t="str">
        <f t="shared" si="14"/>
        <v/>
      </c>
      <c r="F42" s="64" t="str">
        <f t="shared" si="15"/>
        <v/>
      </c>
      <c r="G42" s="89" t="str">
        <f t="shared" si="6"/>
        <v/>
      </c>
      <c r="H42" s="89" t="str">
        <f t="shared" si="7"/>
        <v/>
      </c>
      <c r="I42" s="87" t="str">
        <f t="shared" si="8"/>
        <v/>
      </c>
      <c r="J42" s="77" t="str">
        <f t="shared" si="9"/>
        <v/>
      </c>
      <c r="K42" s="64" t="str">
        <f t="shared" si="10"/>
        <v/>
      </c>
      <c r="O42" s="1">
        <f t="shared" si="11"/>
        <v>36</v>
      </c>
      <c r="Q42" s="1" t="e">
        <f>VLOOKUP(O42,Szolgalati_alkalmak!$B$4:$Z$10000,25,FALSE)</f>
        <v>#N/A</v>
      </c>
      <c r="R42" s="1" t="e">
        <f>VLOOKUP(O42,Szolgalati_alkalmak!$B$4:$Z$10000,5,FALSE)</f>
        <v>#N/A</v>
      </c>
      <c r="S42" s="1" t="e">
        <f>IF(VLOOKUP(O42,Szolgalati_alkalmak!$B$4:$Z$10000,6,FALSE)&lt;&gt;0,VLOOKUP(O42,Szolgalati_alkalmak!$B$4:$Z$10000,6,FALSE),"")</f>
        <v>#N/A</v>
      </c>
      <c r="T42" s="1" t="e">
        <f>IF(VLOOKUP(O42,Szolgalati_alkalmak!$B$4:$Z$10000,9,FALSE)&lt;&gt;0,VLOOKUP(O42,Szolgalati_alkalmak!$B$4:$Z$10000,9,FALSE),"")</f>
        <v>#N/A</v>
      </c>
      <c r="U42" s="1" t="e">
        <f>IF(VLOOKUP(O42,Szolgalati_alkalmak!$B$4:$Z$10000,10,FALSE)&lt;&gt;0,VLOOKUP(O42,Szolgalati_alkalmak!$B$4:$Z$10000,10,FALSE),"")</f>
        <v>#N/A</v>
      </c>
      <c r="V42" s="1" t="e">
        <f>IF(VLOOKUP(O42,Szolgalati_alkalmak!$B$4:$Z$10000,11,FALSE)&lt;&gt;0,VLOOKUP(O42,Szolgalati_alkalmak!$B$4:$Z$10000,11,FALSE),"")</f>
        <v>#N/A</v>
      </c>
      <c r="W42" s="1" t="e">
        <f>IF(VLOOKUP(O42,Szolgalati_alkalmak!$B$4:$Z$10000,12,FALSE)&lt;&gt;0,$AB$1&amp;VLOOKUP(O42,Szolgalati_alkalmak!$B$4:$Z$10000,12,FALSE),"")</f>
        <v>#N/A</v>
      </c>
      <c r="X42" s="1" t="e">
        <f>IF(VLOOKUP(O42,Szolgalati_alkalmak!$B$4:$Z$10000,13,FALSE)&lt;&gt;0,$AB$1&amp;VLOOKUP(O42,Szolgalati_alkalmak!$B$4:$Z$10000,13,FALSE),"")</f>
        <v>#N/A</v>
      </c>
      <c r="Y42" s="1" t="e">
        <f>IF(VLOOKUP(O42,Szolgalati_alkalmak!$B$4:$Z$10000,14,FALSE)&lt;&gt;0,$AB$1&amp;VLOOKUP(O42,Szolgalati_alkalmak!$B$4:$Z$10000,14,FALSE),"")</f>
        <v>#N/A</v>
      </c>
      <c r="Z42" s="1" t="e">
        <f>IF(VLOOKUP(O42,Szolgalati_alkalmak!$B$4:$Z$10000,15,FALSE)&lt;&gt;0,$AB$1&amp;VLOOKUP(O42,Szolgalati_alkalmak!$B$4:$Z$10000,15,FALSE),"")</f>
        <v>#N/A</v>
      </c>
      <c r="AA42" s="1" t="e">
        <f>IF(VLOOKUP(O42,Szolgalati_alkalmak!$B$4:$Z$10000,16,FALSE)&lt;&gt;0,$AB$1&amp;VLOOKUP(O42,Szolgalati_alkalmak!$B$4:$Z$10000,16,FALSE),"")</f>
        <v>#N/A</v>
      </c>
      <c r="AB42" s="1" t="e">
        <f t="shared" si="12"/>
        <v>#N/A</v>
      </c>
      <c r="AC42" s="1" t="e">
        <f>IF(VLOOKUP(O42,Szolgalati_alkalmak!$B$4:$Z$10000,7,FALSE)&lt;&gt;0,VLOOKUP(O42,Szolgalati_alkalmak!$B$4:$Z$10000,7,FALSE),"")</f>
        <v>#N/A</v>
      </c>
      <c r="AD42" s="1" t="e">
        <f>IF(VLOOKUP(O42,Szolgalati_alkalmak!$B$4:$Z$10000,8,FALSE)&lt;&gt;0,VLOOKUP(O42,Szolgalati_alkalmak!$B$4:$Z$10000,8,FALSE),"")</f>
        <v>#N/A</v>
      </c>
      <c r="AE42" s="1" t="e">
        <f>IF(VLOOKUP(O42,Szolgalati_alkalmak!$B$4:$Z$10000,17,FALSE)&lt;&gt;0,VLOOKUP(O42,Szolgalati_alkalmak!$B$4:$Z$10000,17,FALSE),"")</f>
        <v>#N/A</v>
      </c>
      <c r="AF42" s="1" t="e">
        <f>IF(VLOOKUP(O42,Szolgalati_alkalmak!$B$4:$Z$10000,18,FALSE)&lt;&gt;0,VLOOKUP(O42,Szolgalati_alkalmak!$B$4:$Z$10000,18,FALSE),"")</f>
        <v>#N/A</v>
      </c>
      <c r="AG42" s="1" t="e">
        <f>IF(VLOOKUP(O42,Szolgalati_alkalmak!$B$4:$Z$10000,19,FALSE)&lt;&gt;0,VLOOKUP(O42,Szolgalati_alkalmak!$B$4:$Z$10000,19,FALSE),"")</f>
        <v>#N/A</v>
      </c>
    </row>
    <row r="43" spans="1:33" x14ac:dyDescent="0.25">
      <c r="A43" s="90" t="str">
        <f t="shared" si="0"/>
        <v/>
      </c>
      <c r="B43" s="91" t="str">
        <f t="shared" si="1"/>
        <v/>
      </c>
      <c r="C43" s="76" t="str">
        <f t="shared" si="2"/>
        <v/>
      </c>
      <c r="D43" s="64" t="str">
        <f t="shared" si="13"/>
        <v/>
      </c>
      <c r="E43" s="64" t="str">
        <f t="shared" si="14"/>
        <v/>
      </c>
      <c r="F43" s="64" t="str">
        <f t="shared" si="15"/>
        <v/>
      </c>
      <c r="G43" s="89" t="str">
        <f t="shared" si="6"/>
        <v/>
      </c>
      <c r="H43" s="89" t="str">
        <f t="shared" si="7"/>
        <v/>
      </c>
      <c r="I43" s="87" t="str">
        <f t="shared" si="8"/>
        <v/>
      </c>
      <c r="J43" s="77" t="str">
        <f t="shared" si="9"/>
        <v/>
      </c>
      <c r="K43" s="64" t="str">
        <f t="shared" si="10"/>
        <v/>
      </c>
      <c r="O43" s="1">
        <f t="shared" si="11"/>
        <v>37</v>
      </c>
      <c r="Q43" s="1" t="e">
        <f>VLOOKUP(O43,Szolgalati_alkalmak!$B$4:$Z$10000,25,FALSE)</f>
        <v>#N/A</v>
      </c>
      <c r="R43" s="1" t="e">
        <f>VLOOKUP(O43,Szolgalati_alkalmak!$B$4:$Z$10000,5,FALSE)</f>
        <v>#N/A</v>
      </c>
      <c r="S43" s="1" t="e">
        <f>IF(VLOOKUP(O43,Szolgalati_alkalmak!$B$4:$Z$10000,6,FALSE)&lt;&gt;0,VLOOKUP(O43,Szolgalati_alkalmak!$B$4:$Z$10000,6,FALSE),"")</f>
        <v>#N/A</v>
      </c>
      <c r="T43" s="1" t="e">
        <f>IF(VLOOKUP(O43,Szolgalati_alkalmak!$B$4:$Z$10000,9,FALSE)&lt;&gt;0,VLOOKUP(O43,Szolgalati_alkalmak!$B$4:$Z$10000,9,FALSE),"")</f>
        <v>#N/A</v>
      </c>
      <c r="U43" s="1" t="e">
        <f>IF(VLOOKUP(O43,Szolgalati_alkalmak!$B$4:$Z$10000,10,FALSE)&lt;&gt;0,VLOOKUP(O43,Szolgalati_alkalmak!$B$4:$Z$10000,10,FALSE),"")</f>
        <v>#N/A</v>
      </c>
      <c r="V43" s="1" t="e">
        <f>IF(VLOOKUP(O43,Szolgalati_alkalmak!$B$4:$Z$10000,11,FALSE)&lt;&gt;0,VLOOKUP(O43,Szolgalati_alkalmak!$B$4:$Z$10000,11,FALSE),"")</f>
        <v>#N/A</v>
      </c>
      <c r="W43" s="1" t="e">
        <f>IF(VLOOKUP(O43,Szolgalati_alkalmak!$B$4:$Z$10000,12,FALSE)&lt;&gt;0,$AB$1&amp;VLOOKUP(O43,Szolgalati_alkalmak!$B$4:$Z$10000,12,FALSE),"")</f>
        <v>#N/A</v>
      </c>
      <c r="X43" s="1" t="e">
        <f>IF(VLOOKUP(O43,Szolgalati_alkalmak!$B$4:$Z$10000,13,FALSE)&lt;&gt;0,$AB$1&amp;VLOOKUP(O43,Szolgalati_alkalmak!$B$4:$Z$10000,13,FALSE),"")</f>
        <v>#N/A</v>
      </c>
      <c r="Y43" s="1" t="e">
        <f>IF(VLOOKUP(O43,Szolgalati_alkalmak!$B$4:$Z$10000,14,FALSE)&lt;&gt;0,$AB$1&amp;VLOOKUP(O43,Szolgalati_alkalmak!$B$4:$Z$10000,14,FALSE),"")</f>
        <v>#N/A</v>
      </c>
      <c r="Z43" s="1" t="e">
        <f>IF(VLOOKUP(O43,Szolgalati_alkalmak!$B$4:$Z$10000,15,FALSE)&lt;&gt;0,$AB$1&amp;VLOOKUP(O43,Szolgalati_alkalmak!$B$4:$Z$10000,15,FALSE),"")</f>
        <v>#N/A</v>
      </c>
      <c r="AA43" s="1" t="e">
        <f>IF(VLOOKUP(O43,Szolgalati_alkalmak!$B$4:$Z$10000,16,FALSE)&lt;&gt;0,$AB$1&amp;VLOOKUP(O43,Szolgalati_alkalmak!$B$4:$Z$10000,16,FALSE),"")</f>
        <v>#N/A</v>
      </c>
      <c r="AB43" s="1" t="e">
        <f t="shared" si="12"/>
        <v>#N/A</v>
      </c>
      <c r="AC43" s="1" t="e">
        <f>IF(VLOOKUP(O43,Szolgalati_alkalmak!$B$4:$Z$10000,7,FALSE)&lt;&gt;0,VLOOKUP(O43,Szolgalati_alkalmak!$B$4:$Z$10000,7,FALSE),"")</f>
        <v>#N/A</v>
      </c>
      <c r="AD43" s="1" t="e">
        <f>IF(VLOOKUP(O43,Szolgalati_alkalmak!$B$4:$Z$10000,8,FALSE)&lt;&gt;0,VLOOKUP(O43,Szolgalati_alkalmak!$B$4:$Z$10000,8,FALSE),"")</f>
        <v>#N/A</v>
      </c>
      <c r="AE43" s="1" t="e">
        <f>IF(VLOOKUP(O43,Szolgalati_alkalmak!$B$4:$Z$10000,17,FALSE)&lt;&gt;0,VLOOKUP(O43,Szolgalati_alkalmak!$B$4:$Z$10000,17,FALSE),"")</f>
        <v>#N/A</v>
      </c>
      <c r="AF43" s="1" t="e">
        <f>IF(VLOOKUP(O43,Szolgalati_alkalmak!$B$4:$Z$10000,18,FALSE)&lt;&gt;0,VLOOKUP(O43,Szolgalati_alkalmak!$B$4:$Z$10000,18,FALSE),"")</f>
        <v>#N/A</v>
      </c>
      <c r="AG43" s="1" t="e">
        <f>IF(VLOOKUP(O43,Szolgalati_alkalmak!$B$4:$Z$10000,19,FALSE)&lt;&gt;0,VLOOKUP(O43,Szolgalati_alkalmak!$B$4:$Z$10000,19,FALSE),"")</f>
        <v>#N/A</v>
      </c>
    </row>
    <row r="44" spans="1:33" x14ac:dyDescent="0.25">
      <c r="A44" s="90" t="str">
        <f t="shared" si="0"/>
        <v/>
      </c>
      <c r="B44" s="91" t="str">
        <f t="shared" si="1"/>
        <v/>
      </c>
      <c r="C44" s="76" t="str">
        <f t="shared" si="2"/>
        <v/>
      </c>
      <c r="D44" s="64" t="str">
        <f t="shared" si="13"/>
        <v/>
      </c>
      <c r="E44" s="64" t="str">
        <f t="shared" si="14"/>
        <v/>
      </c>
      <c r="F44" s="64" t="str">
        <f t="shared" si="15"/>
        <v/>
      </c>
      <c r="G44" s="89" t="str">
        <f t="shared" si="6"/>
        <v/>
      </c>
      <c r="H44" s="89" t="str">
        <f t="shared" si="7"/>
        <v/>
      </c>
      <c r="I44" s="87" t="str">
        <f t="shared" si="8"/>
        <v/>
      </c>
      <c r="J44" s="77" t="str">
        <f t="shared" si="9"/>
        <v/>
      </c>
      <c r="K44" s="64" t="str">
        <f t="shared" si="10"/>
        <v/>
      </c>
      <c r="O44" s="1">
        <f t="shared" si="11"/>
        <v>38</v>
      </c>
      <c r="Q44" s="1" t="e">
        <f>VLOOKUP(O44,Szolgalati_alkalmak!$B$4:$Z$10000,25,FALSE)</f>
        <v>#N/A</v>
      </c>
      <c r="R44" s="1" t="e">
        <f>VLOOKUP(O44,Szolgalati_alkalmak!$B$4:$Z$10000,5,FALSE)</f>
        <v>#N/A</v>
      </c>
      <c r="S44" s="1" t="e">
        <f>IF(VLOOKUP(O44,Szolgalati_alkalmak!$B$4:$Z$10000,6,FALSE)&lt;&gt;0,VLOOKUP(O44,Szolgalati_alkalmak!$B$4:$Z$10000,6,FALSE),"")</f>
        <v>#N/A</v>
      </c>
      <c r="T44" s="1" t="e">
        <f>IF(VLOOKUP(O44,Szolgalati_alkalmak!$B$4:$Z$10000,9,FALSE)&lt;&gt;0,VLOOKUP(O44,Szolgalati_alkalmak!$B$4:$Z$10000,9,FALSE),"")</f>
        <v>#N/A</v>
      </c>
      <c r="U44" s="1" t="e">
        <f>IF(VLOOKUP(O44,Szolgalati_alkalmak!$B$4:$Z$10000,10,FALSE)&lt;&gt;0,VLOOKUP(O44,Szolgalati_alkalmak!$B$4:$Z$10000,10,FALSE),"")</f>
        <v>#N/A</v>
      </c>
      <c r="V44" s="1" t="e">
        <f>IF(VLOOKUP(O44,Szolgalati_alkalmak!$B$4:$Z$10000,11,FALSE)&lt;&gt;0,VLOOKUP(O44,Szolgalati_alkalmak!$B$4:$Z$10000,11,FALSE),"")</f>
        <v>#N/A</v>
      </c>
      <c r="W44" s="1" t="e">
        <f>IF(VLOOKUP(O44,Szolgalati_alkalmak!$B$4:$Z$10000,12,FALSE)&lt;&gt;0,$AB$1&amp;VLOOKUP(O44,Szolgalati_alkalmak!$B$4:$Z$10000,12,FALSE),"")</f>
        <v>#N/A</v>
      </c>
      <c r="X44" s="1" t="e">
        <f>IF(VLOOKUP(O44,Szolgalati_alkalmak!$B$4:$Z$10000,13,FALSE)&lt;&gt;0,$AB$1&amp;VLOOKUP(O44,Szolgalati_alkalmak!$B$4:$Z$10000,13,FALSE),"")</f>
        <v>#N/A</v>
      </c>
      <c r="Y44" s="1" t="e">
        <f>IF(VLOOKUP(O44,Szolgalati_alkalmak!$B$4:$Z$10000,14,FALSE)&lt;&gt;0,$AB$1&amp;VLOOKUP(O44,Szolgalati_alkalmak!$B$4:$Z$10000,14,FALSE),"")</f>
        <v>#N/A</v>
      </c>
      <c r="Z44" s="1" t="e">
        <f>IF(VLOOKUP(O44,Szolgalati_alkalmak!$B$4:$Z$10000,15,FALSE)&lt;&gt;0,$AB$1&amp;VLOOKUP(O44,Szolgalati_alkalmak!$B$4:$Z$10000,15,FALSE),"")</f>
        <v>#N/A</v>
      </c>
      <c r="AA44" s="1" t="e">
        <f>IF(VLOOKUP(O44,Szolgalati_alkalmak!$B$4:$Z$10000,16,FALSE)&lt;&gt;0,$AB$1&amp;VLOOKUP(O44,Szolgalati_alkalmak!$B$4:$Z$10000,16,FALSE),"")</f>
        <v>#N/A</v>
      </c>
      <c r="AB44" s="1" t="e">
        <f t="shared" si="12"/>
        <v>#N/A</v>
      </c>
      <c r="AC44" s="1" t="e">
        <f>IF(VLOOKUP(O44,Szolgalati_alkalmak!$B$4:$Z$10000,7,FALSE)&lt;&gt;0,VLOOKUP(O44,Szolgalati_alkalmak!$B$4:$Z$10000,7,FALSE),"")</f>
        <v>#N/A</v>
      </c>
      <c r="AD44" s="1" t="e">
        <f>IF(VLOOKUP(O44,Szolgalati_alkalmak!$B$4:$Z$10000,8,FALSE)&lt;&gt;0,VLOOKUP(O44,Szolgalati_alkalmak!$B$4:$Z$10000,8,FALSE),"")</f>
        <v>#N/A</v>
      </c>
      <c r="AE44" s="1" t="e">
        <f>IF(VLOOKUP(O44,Szolgalati_alkalmak!$B$4:$Z$10000,17,FALSE)&lt;&gt;0,VLOOKUP(O44,Szolgalati_alkalmak!$B$4:$Z$10000,17,FALSE),"")</f>
        <v>#N/A</v>
      </c>
      <c r="AF44" s="1" t="e">
        <f>IF(VLOOKUP(O44,Szolgalati_alkalmak!$B$4:$Z$10000,18,FALSE)&lt;&gt;0,VLOOKUP(O44,Szolgalati_alkalmak!$B$4:$Z$10000,18,FALSE),"")</f>
        <v>#N/A</v>
      </c>
      <c r="AG44" s="1" t="e">
        <f>IF(VLOOKUP(O44,Szolgalati_alkalmak!$B$4:$Z$10000,19,FALSE)&lt;&gt;0,VLOOKUP(O44,Szolgalati_alkalmak!$B$4:$Z$10000,19,FALSE),"")</f>
        <v>#N/A</v>
      </c>
    </row>
    <row r="45" spans="1:33" x14ac:dyDescent="0.25">
      <c r="A45" s="90" t="str">
        <f t="shared" si="0"/>
        <v/>
      </c>
      <c r="B45" s="91" t="str">
        <f t="shared" si="1"/>
        <v/>
      </c>
      <c r="C45" s="76" t="str">
        <f t="shared" si="2"/>
        <v/>
      </c>
      <c r="D45" s="64" t="str">
        <f t="shared" si="13"/>
        <v/>
      </c>
      <c r="E45" s="64" t="str">
        <f t="shared" si="14"/>
        <v/>
      </c>
      <c r="F45" s="64" t="str">
        <f t="shared" si="15"/>
        <v/>
      </c>
      <c r="G45" s="89" t="str">
        <f t="shared" si="6"/>
        <v/>
      </c>
      <c r="H45" s="89" t="str">
        <f t="shared" si="7"/>
        <v/>
      </c>
      <c r="I45" s="87" t="str">
        <f t="shared" si="8"/>
        <v/>
      </c>
      <c r="J45" s="77" t="str">
        <f t="shared" si="9"/>
        <v/>
      </c>
      <c r="K45" s="64" t="str">
        <f t="shared" si="10"/>
        <v/>
      </c>
      <c r="O45" s="1">
        <f t="shared" si="11"/>
        <v>39</v>
      </c>
      <c r="Q45" s="1" t="e">
        <f>VLOOKUP(O45,Szolgalati_alkalmak!$B$4:$Z$10000,25,FALSE)</f>
        <v>#N/A</v>
      </c>
      <c r="R45" s="1" t="e">
        <f>VLOOKUP(O45,Szolgalati_alkalmak!$B$4:$Z$10000,5,FALSE)</f>
        <v>#N/A</v>
      </c>
      <c r="S45" s="1" t="e">
        <f>IF(VLOOKUP(O45,Szolgalati_alkalmak!$B$4:$Z$10000,6,FALSE)&lt;&gt;0,VLOOKUP(O45,Szolgalati_alkalmak!$B$4:$Z$10000,6,FALSE),"")</f>
        <v>#N/A</v>
      </c>
      <c r="T45" s="1" t="e">
        <f>IF(VLOOKUP(O45,Szolgalati_alkalmak!$B$4:$Z$10000,9,FALSE)&lt;&gt;0,VLOOKUP(O45,Szolgalati_alkalmak!$B$4:$Z$10000,9,FALSE),"")</f>
        <v>#N/A</v>
      </c>
      <c r="U45" s="1" t="e">
        <f>IF(VLOOKUP(O45,Szolgalati_alkalmak!$B$4:$Z$10000,10,FALSE)&lt;&gt;0,VLOOKUP(O45,Szolgalati_alkalmak!$B$4:$Z$10000,10,FALSE),"")</f>
        <v>#N/A</v>
      </c>
      <c r="V45" s="1" t="e">
        <f>IF(VLOOKUP(O45,Szolgalati_alkalmak!$B$4:$Z$10000,11,FALSE)&lt;&gt;0,VLOOKUP(O45,Szolgalati_alkalmak!$B$4:$Z$10000,11,FALSE),"")</f>
        <v>#N/A</v>
      </c>
      <c r="W45" s="1" t="e">
        <f>IF(VLOOKUP(O45,Szolgalati_alkalmak!$B$4:$Z$10000,12,FALSE)&lt;&gt;0,$AB$1&amp;VLOOKUP(O45,Szolgalati_alkalmak!$B$4:$Z$10000,12,FALSE),"")</f>
        <v>#N/A</v>
      </c>
      <c r="X45" s="1" t="e">
        <f>IF(VLOOKUP(O45,Szolgalati_alkalmak!$B$4:$Z$10000,13,FALSE)&lt;&gt;0,$AB$1&amp;VLOOKUP(O45,Szolgalati_alkalmak!$B$4:$Z$10000,13,FALSE),"")</f>
        <v>#N/A</v>
      </c>
      <c r="Y45" s="1" t="e">
        <f>IF(VLOOKUP(O45,Szolgalati_alkalmak!$B$4:$Z$10000,14,FALSE)&lt;&gt;0,$AB$1&amp;VLOOKUP(O45,Szolgalati_alkalmak!$B$4:$Z$10000,14,FALSE),"")</f>
        <v>#N/A</v>
      </c>
      <c r="Z45" s="1" t="e">
        <f>IF(VLOOKUP(O45,Szolgalati_alkalmak!$B$4:$Z$10000,15,FALSE)&lt;&gt;0,$AB$1&amp;VLOOKUP(O45,Szolgalati_alkalmak!$B$4:$Z$10000,15,FALSE),"")</f>
        <v>#N/A</v>
      </c>
      <c r="AA45" s="1" t="e">
        <f>IF(VLOOKUP(O45,Szolgalati_alkalmak!$B$4:$Z$10000,16,FALSE)&lt;&gt;0,$AB$1&amp;VLOOKUP(O45,Szolgalati_alkalmak!$B$4:$Z$10000,16,FALSE),"")</f>
        <v>#N/A</v>
      </c>
      <c r="AB45" s="1" t="e">
        <f t="shared" si="12"/>
        <v>#N/A</v>
      </c>
      <c r="AC45" s="1" t="e">
        <f>IF(VLOOKUP(O45,Szolgalati_alkalmak!$B$4:$Z$10000,7,FALSE)&lt;&gt;0,VLOOKUP(O45,Szolgalati_alkalmak!$B$4:$Z$10000,7,FALSE),"")</f>
        <v>#N/A</v>
      </c>
      <c r="AD45" s="1" t="e">
        <f>IF(VLOOKUP(O45,Szolgalati_alkalmak!$B$4:$Z$10000,8,FALSE)&lt;&gt;0,VLOOKUP(O45,Szolgalati_alkalmak!$B$4:$Z$10000,8,FALSE),"")</f>
        <v>#N/A</v>
      </c>
      <c r="AE45" s="1" t="e">
        <f>IF(VLOOKUP(O45,Szolgalati_alkalmak!$B$4:$Z$10000,17,FALSE)&lt;&gt;0,VLOOKUP(O45,Szolgalati_alkalmak!$B$4:$Z$10000,17,FALSE),"")</f>
        <v>#N/A</v>
      </c>
      <c r="AF45" s="1" t="e">
        <f>IF(VLOOKUP(O45,Szolgalati_alkalmak!$B$4:$Z$10000,18,FALSE)&lt;&gt;0,VLOOKUP(O45,Szolgalati_alkalmak!$B$4:$Z$10000,18,FALSE),"")</f>
        <v>#N/A</v>
      </c>
      <c r="AG45" s="1" t="e">
        <f>IF(VLOOKUP(O45,Szolgalati_alkalmak!$B$4:$Z$10000,19,FALSE)&lt;&gt;0,VLOOKUP(O45,Szolgalati_alkalmak!$B$4:$Z$10000,19,FALSE),"")</f>
        <v>#N/A</v>
      </c>
    </row>
    <row r="46" spans="1:33" x14ac:dyDescent="0.25">
      <c r="A46" s="90" t="str">
        <f t="shared" si="0"/>
        <v/>
      </c>
      <c r="B46" s="91" t="str">
        <f t="shared" si="1"/>
        <v/>
      </c>
      <c r="C46" s="76" t="str">
        <f t="shared" si="2"/>
        <v/>
      </c>
      <c r="D46" s="64" t="str">
        <f t="shared" si="13"/>
        <v/>
      </c>
      <c r="E46" s="64" t="str">
        <f t="shared" si="14"/>
        <v/>
      </c>
      <c r="F46" s="64" t="str">
        <f t="shared" si="15"/>
        <v/>
      </c>
      <c r="G46" s="89" t="str">
        <f t="shared" si="6"/>
        <v/>
      </c>
      <c r="H46" s="89" t="str">
        <f t="shared" si="7"/>
        <v/>
      </c>
      <c r="I46" s="87" t="str">
        <f t="shared" si="8"/>
        <v/>
      </c>
      <c r="J46" s="77" t="str">
        <f t="shared" si="9"/>
        <v/>
      </c>
      <c r="K46" s="64" t="str">
        <f t="shared" si="10"/>
        <v/>
      </c>
      <c r="O46" s="1">
        <f t="shared" si="11"/>
        <v>40</v>
      </c>
      <c r="Q46" s="1" t="e">
        <f>VLOOKUP(O46,Szolgalati_alkalmak!$B$4:$Z$10000,25,FALSE)</f>
        <v>#N/A</v>
      </c>
      <c r="R46" s="1" t="e">
        <f>VLOOKUP(O46,Szolgalati_alkalmak!$B$4:$Z$10000,5,FALSE)</f>
        <v>#N/A</v>
      </c>
      <c r="S46" s="1" t="e">
        <f>IF(VLOOKUP(O46,Szolgalati_alkalmak!$B$4:$Z$10000,6,FALSE)&lt;&gt;0,VLOOKUP(O46,Szolgalati_alkalmak!$B$4:$Z$10000,6,FALSE),"")</f>
        <v>#N/A</v>
      </c>
      <c r="T46" s="1" t="e">
        <f>IF(VLOOKUP(O46,Szolgalati_alkalmak!$B$4:$Z$10000,9,FALSE)&lt;&gt;0,VLOOKUP(O46,Szolgalati_alkalmak!$B$4:$Z$10000,9,FALSE),"")</f>
        <v>#N/A</v>
      </c>
      <c r="U46" s="1" t="e">
        <f>IF(VLOOKUP(O46,Szolgalati_alkalmak!$B$4:$Z$10000,10,FALSE)&lt;&gt;0,VLOOKUP(O46,Szolgalati_alkalmak!$B$4:$Z$10000,10,FALSE),"")</f>
        <v>#N/A</v>
      </c>
      <c r="V46" s="1" t="e">
        <f>IF(VLOOKUP(O46,Szolgalati_alkalmak!$B$4:$Z$10000,11,FALSE)&lt;&gt;0,VLOOKUP(O46,Szolgalati_alkalmak!$B$4:$Z$10000,11,FALSE),"")</f>
        <v>#N/A</v>
      </c>
      <c r="W46" s="1" t="e">
        <f>IF(VLOOKUP(O46,Szolgalati_alkalmak!$B$4:$Z$10000,12,FALSE)&lt;&gt;0,$AB$1&amp;VLOOKUP(O46,Szolgalati_alkalmak!$B$4:$Z$10000,12,FALSE),"")</f>
        <v>#N/A</v>
      </c>
      <c r="X46" s="1" t="e">
        <f>IF(VLOOKUP(O46,Szolgalati_alkalmak!$B$4:$Z$10000,13,FALSE)&lt;&gt;0,$AB$1&amp;VLOOKUP(O46,Szolgalati_alkalmak!$B$4:$Z$10000,13,FALSE),"")</f>
        <v>#N/A</v>
      </c>
      <c r="Y46" s="1" t="e">
        <f>IF(VLOOKUP(O46,Szolgalati_alkalmak!$B$4:$Z$10000,14,FALSE)&lt;&gt;0,$AB$1&amp;VLOOKUP(O46,Szolgalati_alkalmak!$B$4:$Z$10000,14,FALSE),"")</f>
        <v>#N/A</v>
      </c>
      <c r="Z46" s="1" t="e">
        <f>IF(VLOOKUP(O46,Szolgalati_alkalmak!$B$4:$Z$10000,15,FALSE)&lt;&gt;0,$AB$1&amp;VLOOKUP(O46,Szolgalati_alkalmak!$B$4:$Z$10000,15,FALSE),"")</f>
        <v>#N/A</v>
      </c>
      <c r="AA46" s="1" t="e">
        <f>IF(VLOOKUP(O46,Szolgalati_alkalmak!$B$4:$Z$10000,16,FALSE)&lt;&gt;0,$AB$1&amp;VLOOKUP(O46,Szolgalati_alkalmak!$B$4:$Z$10000,16,FALSE),"")</f>
        <v>#N/A</v>
      </c>
      <c r="AB46" s="1" t="e">
        <f t="shared" si="12"/>
        <v>#N/A</v>
      </c>
      <c r="AC46" s="1" t="e">
        <f>IF(VLOOKUP(O46,Szolgalati_alkalmak!$B$4:$Z$10000,7,FALSE)&lt;&gt;0,VLOOKUP(O46,Szolgalati_alkalmak!$B$4:$Z$10000,7,FALSE),"")</f>
        <v>#N/A</v>
      </c>
      <c r="AD46" s="1" t="e">
        <f>IF(VLOOKUP(O46,Szolgalati_alkalmak!$B$4:$Z$10000,8,FALSE)&lt;&gt;0,VLOOKUP(O46,Szolgalati_alkalmak!$B$4:$Z$10000,8,FALSE),"")</f>
        <v>#N/A</v>
      </c>
      <c r="AE46" s="1" t="e">
        <f>IF(VLOOKUP(O46,Szolgalati_alkalmak!$B$4:$Z$10000,17,FALSE)&lt;&gt;0,VLOOKUP(O46,Szolgalati_alkalmak!$B$4:$Z$10000,17,FALSE),"")</f>
        <v>#N/A</v>
      </c>
      <c r="AF46" s="1" t="e">
        <f>IF(VLOOKUP(O46,Szolgalati_alkalmak!$B$4:$Z$10000,18,FALSE)&lt;&gt;0,VLOOKUP(O46,Szolgalati_alkalmak!$B$4:$Z$10000,18,FALSE),"")</f>
        <v>#N/A</v>
      </c>
      <c r="AG46" s="1" t="e">
        <f>IF(VLOOKUP(O46,Szolgalati_alkalmak!$B$4:$Z$10000,19,FALSE)&lt;&gt;0,VLOOKUP(O46,Szolgalati_alkalmak!$B$4:$Z$10000,19,FALSE),"")</f>
        <v>#N/A</v>
      </c>
    </row>
    <row r="47" spans="1:33" x14ac:dyDescent="0.25">
      <c r="A47" s="90" t="str">
        <f t="shared" si="0"/>
        <v/>
      </c>
      <c r="B47" s="91" t="str">
        <f t="shared" si="1"/>
        <v/>
      </c>
      <c r="C47" s="76" t="str">
        <f t="shared" si="2"/>
        <v/>
      </c>
      <c r="D47" s="64" t="str">
        <f t="shared" si="13"/>
        <v/>
      </c>
      <c r="E47" s="64" t="str">
        <f t="shared" si="14"/>
        <v/>
      </c>
      <c r="F47" s="64" t="str">
        <f t="shared" si="15"/>
        <v/>
      </c>
      <c r="G47" s="89" t="str">
        <f t="shared" si="6"/>
        <v/>
      </c>
      <c r="H47" s="89" t="str">
        <f t="shared" si="7"/>
        <v/>
      </c>
      <c r="I47" s="87" t="str">
        <f t="shared" si="8"/>
        <v/>
      </c>
      <c r="J47" s="77" t="str">
        <f t="shared" si="9"/>
        <v/>
      </c>
      <c r="K47" s="64" t="str">
        <f t="shared" si="10"/>
        <v/>
      </c>
      <c r="O47" s="1">
        <f t="shared" si="11"/>
        <v>41</v>
      </c>
      <c r="Q47" s="1" t="e">
        <f>VLOOKUP(O47,Szolgalati_alkalmak!$B$4:$Z$10000,25,FALSE)</f>
        <v>#N/A</v>
      </c>
      <c r="R47" s="1" t="e">
        <f>VLOOKUP(O47,Szolgalati_alkalmak!$B$4:$Z$10000,5,FALSE)</f>
        <v>#N/A</v>
      </c>
      <c r="S47" s="1" t="e">
        <f>IF(VLOOKUP(O47,Szolgalati_alkalmak!$B$4:$Z$10000,6,FALSE)&lt;&gt;0,VLOOKUP(O47,Szolgalati_alkalmak!$B$4:$Z$10000,6,FALSE),"")</f>
        <v>#N/A</v>
      </c>
      <c r="T47" s="1" t="e">
        <f>IF(VLOOKUP(O47,Szolgalati_alkalmak!$B$4:$Z$10000,9,FALSE)&lt;&gt;0,VLOOKUP(O47,Szolgalati_alkalmak!$B$4:$Z$10000,9,FALSE),"")</f>
        <v>#N/A</v>
      </c>
      <c r="U47" s="1" t="e">
        <f>IF(VLOOKUP(O47,Szolgalati_alkalmak!$B$4:$Z$10000,10,FALSE)&lt;&gt;0,VLOOKUP(O47,Szolgalati_alkalmak!$B$4:$Z$10000,10,FALSE),"")</f>
        <v>#N/A</v>
      </c>
      <c r="V47" s="1" t="e">
        <f>IF(VLOOKUP(O47,Szolgalati_alkalmak!$B$4:$Z$10000,11,FALSE)&lt;&gt;0,VLOOKUP(O47,Szolgalati_alkalmak!$B$4:$Z$10000,11,FALSE),"")</f>
        <v>#N/A</v>
      </c>
      <c r="W47" s="1" t="e">
        <f>IF(VLOOKUP(O47,Szolgalati_alkalmak!$B$4:$Z$10000,12,FALSE)&lt;&gt;0,$AB$1&amp;VLOOKUP(O47,Szolgalati_alkalmak!$B$4:$Z$10000,12,FALSE),"")</f>
        <v>#N/A</v>
      </c>
      <c r="X47" s="1" t="e">
        <f>IF(VLOOKUP(O47,Szolgalati_alkalmak!$B$4:$Z$10000,13,FALSE)&lt;&gt;0,$AB$1&amp;VLOOKUP(O47,Szolgalati_alkalmak!$B$4:$Z$10000,13,FALSE),"")</f>
        <v>#N/A</v>
      </c>
      <c r="Y47" s="1" t="e">
        <f>IF(VLOOKUP(O47,Szolgalati_alkalmak!$B$4:$Z$10000,14,FALSE)&lt;&gt;0,$AB$1&amp;VLOOKUP(O47,Szolgalati_alkalmak!$B$4:$Z$10000,14,FALSE),"")</f>
        <v>#N/A</v>
      </c>
      <c r="Z47" s="1" t="e">
        <f>IF(VLOOKUP(O47,Szolgalati_alkalmak!$B$4:$Z$10000,15,FALSE)&lt;&gt;0,$AB$1&amp;VLOOKUP(O47,Szolgalati_alkalmak!$B$4:$Z$10000,15,FALSE),"")</f>
        <v>#N/A</v>
      </c>
      <c r="AA47" s="1" t="e">
        <f>IF(VLOOKUP(O47,Szolgalati_alkalmak!$B$4:$Z$10000,16,FALSE)&lt;&gt;0,$AB$1&amp;VLOOKUP(O47,Szolgalati_alkalmak!$B$4:$Z$10000,16,FALSE),"")</f>
        <v>#N/A</v>
      </c>
      <c r="AB47" s="1" t="e">
        <f t="shared" si="12"/>
        <v>#N/A</v>
      </c>
      <c r="AC47" s="1" t="e">
        <f>IF(VLOOKUP(O47,Szolgalati_alkalmak!$B$4:$Z$10000,7,FALSE)&lt;&gt;0,VLOOKUP(O47,Szolgalati_alkalmak!$B$4:$Z$10000,7,FALSE),"")</f>
        <v>#N/A</v>
      </c>
      <c r="AD47" s="1" t="e">
        <f>IF(VLOOKUP(O47,Szolgalati_alkalmak!$B$4:$Z$10000,8,FALSE)&lt;&gt;0,VLOOKUP(O47,Szolgalati_alkalmak!$B$4:$Z$10000,8,FALSE),"")</f>
        <v>#N/A</v>
      </c>
      <c r="AE47" s="1" t="e">
        <f>IF(VLOOKUP(O47,Szolgalati_alkalmak!$B$4:$Z$10000,17,FALSE)&lt;&gt;0,VLOOKUP(O47,Szolgalati_alkalmak!$B$4:$Z$10000,17,FALSE),"")</f>
        <v>#N/A</v>
      </c>
      <c r="AF47" s="1" t="e">
        <f>IF(VLOOKUP(O47,Szolgalati_alkalmak!$B$4:$Z$10000,18,FALSE)&lt;&gt;0,VLOOKUP(O47,Szolgalati_alkalmak!$B$4:$Z$10000,18,FALSE),"")</f>
        <v>#N/A</v>
      </c>
      <c r="AG47" s="1" t="e">
        <f>IF(VLOOKUP(O47,Szolgalati_alkalmak!$B$4:$Z$10000,19,FALSE)&lt;&gt;0,VLOOKUP(O47,Szolgalati_alkalmak!$B$4:$Z$10000,19,FALSE),"")</f>
        <v>#N/A</v>
      </c>
    </row>
    <row r="48" spans="1:33" x14ac:dyDescent="0.25">
      <c r="A48" s="90" t="str">
        <f t="shared" si="0"/>
        <v/>
      </c>
      <c r="B48" s="91" t="str">
        <f t="shared" si="1"/>
        <v/>
      </c>
      <c r="C48" s="76" t="str">
        <f t="shared" si="2"/>
        <v/>
      </c>
      <c r="D48" s="64" t="str">
        <f t="shared" si="13"/>
        <v/>
      </c>
      <c r="E48" s="64" t="str">
        <f t="shared" si="14"/>
        <v/>
      </c>
      <c r="F48" s="64" t="str">
        <f t="shared" si="15"/>
        <v/>
      </c>
      <c r="G48" s="89" t="str">
        <f t="shared" si="6"/>
        <v/>
      </c>
      <c r="H48" s="89" t="str">
        <f t="shared" si="7"/>
        <v/>
      </c>
      <c r="I48" s="87" t="str">
        <f t="shared" si="8"/>
        <v/>
      </c>
      <c r="J48" s="77" t="str">
        <f t="shared" si="9"/>
        <v/>
      </c>
      <c r="K48" s="64" t="str">
        <f t="shared" si="10"/>
        <v/>
      </c>
      <c r="O48" s="1">
        <f t="shared" si="11"/>
        <v>42</v>
      </c>
      <c r="Q48" s="1" t="e">
        <f>VLOOKUP(O48,Szolgalati_alkalmak!$B$4:$Z$10000,25,FALSE)</f>
        <v>#N/A</v>
      </c>
      <c r="R48" s="1" t="e">
        <f>VLOOKUP(O48,Szolgalati_alkalmak!$B$4:$Z$10000,5,FALSE)</f>
        <v>#N/A</v>
      </c>
      <c r="S48" s="1" t="e">
        <f>IF(VLOOKUP(O48,Szolgalati_alkalmak!$B$4:$Z$10000,6,FALSE)&lt;&gt;0,VLOOKUP(O48,Szolgalati_alkalmak!$B$4:$Z$10000,6,FALSE),"")</f>
        <v>#N/A</v>
      </c>
      <c r="T48" s="1" t="e">
        <f>IF(VLOOKUP(O48,Szolgalati_alkalmak!$B$4:$Z$10000,9,FALSE)&lt;&gt;0,VLOOKUP(O48,Szolgalati_alkalmak!$B$4:$Z$10000,9,FALSE),"")</f>
        <v>#N/A</v>
      </c>
      <c r="U48" s="1" t="e">
        <f>IF(VLOOKUP(O48,Szolgalati_alkalmak!$B$4:$Z$10000,10,FALSE)&lt;&gt;0,VLOOKUP(O48,Szolgalati_alkalmak!$B$4:$Z$10000,10,FALSE),"")</f>
        <v>#N/A</v>
      </c>
      <c r="V48" s="1" t="e">
        <f>IF(VLOOKUP(O48,Szolgalati_alkalmak!$B$4:$Z$10000,11,FALSE)&lt;&gt;0,VLOOKUP(O48,Szolgalati_alkalmak!$B$4:$Z$10000,11,FALSE),"")</f>
        <v>#N/A</v>
      </c>
      <c r="W48" s="1" t="e">
        <f>IF(VLOOKUP(O48,Szolgalati_alkalmak!$B$4:$Z$10000,12,FALSE)&lt;&gt;0,$AB$1&amp;VLOOKUP(O48,Szolgalati_alkalmak!$B$4:$Z$10000,12,FALSE),"")</f>
        <v>#N/A</v>
      </c>
      <c r="X48" s="1" t="e">
        <f>IF(VLOOKUP(O48,Szolgalati_alkalmak!$B$4:$Z$10000,13,FALSE)&lt;&gt;0,$AB$1&amp;VLOOKUP(O48,Szolgalati_alkalmak!$B$4:$Z$10000,13,FALSE),"")</f>
        <v>#N/A</v>
      </c>
      <c r="Y48" s="1" t="e">
        <f>IF(VLOOKUP(O48,Szolgalati_alkalmak!$B$4:$Z$10000,14,FALSE)&lt;&gt;0,$AB$1&amp;VLOOKUP(O48,Szolgalati_alkalmak!$B$4:$Z$10000,14,FALSE),"")</f>
        <v>#N/A</v>
      </c>
      <c r="Z48" s="1" t="e">
        <f>IF(VLOOKUP(O48,Szolgalati_alkalmak!$B$4:$Z$10000,15,FALSE)&lt;&gt;0,$AB$1&amp;VLOOKUP(O48,Szolgalati_alkalmak!$B$4:$Z$10000,15,FALSE),"")</f>
        <v>#N/A</v>
      </c>
      <c r="AA48" s="1" t="e">
        <f>IF(VLOOKUP(O48,Szolgalati_alkalmak!$B$4:$Z$10000,16,FALSE)&lt;&gt;0,$AB$1&amp;VLOOKUP(O48,Szolgalati_alkalmak!$B$4:$Z$10000,16,FALSE),"")</f>
        <v>#N/A</v>
      </c>
      <c r="AB48" s="1" t="e">
        <f t="shared" si="12"/>
        <v>#N/A</v>
      </c>
      <c r="AC48" s="1" t="e">
        <f>IF(VLOOKUP(O48,Szolgalati_alkalmak!$B$4:$Z$10000,7,FALSE)&lt;&gt;0,VLOOKUP(O48,Szolgalati_alkalmak!$B$4:$Z$10000,7,FALSE),"")</f>
        <v>#N/A</v>
      </c>
      <c r="AD48" s="1" t="e">
        <f>IF(VLOOKUP(O48,Szolgalati_alkalmak!$B$4:$Z$10000,8,FALSE)&lt;&gt;0,VLOOKUP(O48,Szolgalati_alkalmak!$B$4:$Z$10000,8,FALSE),"")</f>
        <v>#N/A</v>
      </c>
      <c r="AE48" s="1" t="e">
        <f>IF(VLOOKUP(O48,Szolgalati_alkalmak!$B$4:$Z$10000,17,FALSE)&lt;&gt;0,VLOOKUP(O48,Szolgalati_alkalmak!$B$4:$Z$10000,17,FALSE),"")</f>
        <v>#N/A</v>
      </c>
      <c r="AF48" s="1" t="e">
        <f>IF(VLOOKUP(O48,Szolgalati_alkalmak!$B$4:$Z$10000,18,FALSE)&lt;&gt;0,VLOOKUP(O48,Szolgalati_alkalmak!$B$4:$Z$10000,18,FALSE),"")</f>
        <v>#N/A</v>
      </c>
      <c r="AG48" s="1" t="e">
        <f>IF(VLOOKUP(O48,Szolgalati_alkalmak!$B$4:$Z$10000,19,FALSE)&lt;&gt;0,VLOOKUP(O48,Szolgalati_alkalmak!$B$4:$Z$10000,19,FALSE),"")</f>
        <v>#N/A</v>
      </c>
    </row>
    <row r="49" spans="1:33" x14ac:dyDescent="0.25">
      <c r="A49" s="90" t="str">
        <f t="shared" si="0"/>
        <v/>
      </c>
      <c r="B49" s="91" t="str">
        <f t="shared" si="1"/>
        <v/>
      </c>
      <c r="C49" s="76" t="str">
        <f t="shared" si="2"/>
        <v/>
      </c>
      <c r="D49" s="64" t="str">
        <f t="shared" si="13"/>
        <v/>
      </c>
      <c r="E49" s="64" t="str">
        <f t="shared" si="14"/>
        <v/>
      </c>
      <c r="F49" s="64" t="str">
        <f t="shared" si="15"/>
        <v/>
      </c>
      <c r="G49" s="89" t="str">
        <f t="shared" si="6"/>
        <v/>
      </c>
      <c r="H49" s="89" t="str">
        <f t="shared" si="7"/>
        <v/>
      </c>
      <c r="I49" s="87" t="str">
        <f t="shared" si="8"/>
        <v/>
      </c>
      <c r="J49" s="77" t="str">
        <f t="shared" si="9"/>
        <v/>
      </c>
      <c r="K49" s="64" t="str">
        <f t="shared" si="10"/>
        <v/>
      </c>
      <c r="O49" s="1">
        <f t="shared" si="11"/>
        <v>43</v>
      </c>
      <c r="Q49" s="1" t="e">
        <f>VLOOKUP(O49,Szolgalati_alkalmak!$B$4:$Z$10000,25,FALSE)</f>
        <v>#N/A</v>
      </c>
      <c r="R49" s="1" t="e">
        <f>VLOOKUP(O49,Szolgalati_alkalmak!$B$4:$Z$10000,5,FALSE)</f>
        <v>#N/A</v>
      </c>
      <c r="S49" s="1" t="e">
        <f>IF(VLOOKUP(O49,Szolgalati_alkalmak!$B$4:$Z$10000,6,FALSE)&lt;&gt;0,VLOOKUP(O49,Szolgalati_alkalmak!$B$4:$Z$10000,6,FALSE),"")</f>
        <v>#N/A</v>
      </c>
      <c r="T49" s="1" t="e">
        <f>IF(VLOOKUP(O49,Szolgalati_alkalmak!$B$4:$Z$10000,9,FALSE)&lt;&gt;0,VLOOKUP(O49,Szolgalati_alkalmak!$B$4:$Z$10000,9,FALSE),"")</f>
        <v>#N/A</v>
      </c>
      <c r="U49" s="1" t="e">
        <f>IF(VLOOKUP(O49,Szolgalati_alkalmak!$B$4:$Z$10000,10,FALSE)&lt;&gt;0,VLOOKUP(O49,Szolgalati_alkalmak!$B$4:$Z$10000,10,FALSE),"")</f>
        <v>#N/A</v>
      </c>
      <c r="V49" s="1" t="e">
        <f>IF(VLOOKUP(O49,Szolgalati_alkalmak!$B$4:$Z$10000,11,FALSE)&lt;&gt;0,VLOOKUP(O49,Szolgalati_alkalmak!$B$4:$Z$10000,11,FALSE),"")</f>
        <v>#N/A</v>
      </c>
      <c r="W49" s="1" t="e">
        <f>IF(VLOOKUP(O49,Szolgalati_alkalmak!$B$4:$Z$10000,12,FALSE)&lt;&gt;0,$AB$1&amp;VLOOKUP(O49,Szolgalati_alkalmak!$B$4:$Z$10000,12,FALSE),"")</f>
        <v>#N/A</v>
      </c>
      <c r="X49" s="1" t="e">
        <f>IF(VLOOKUP(O49,Szolgalati_alkalmak!$B$4:$Z$10000,13,FALSE)&lt;&gt;0,$AB$1&amp;VLOOKUP(O49,Szolgalati_alkalmak!$B$4:$Z$10000,13,FALSE),"")</f>
        <v>#N/A</v>
      </c>
      <c r="Y49" s="1" t="e">
        <f>IF(VLOOKUP(O49,Szolgalati_alkalmak!$B$4:$Z$10000,14,FALSE)&lt;&gt;0,$AB$1&amp;VLOOKUP(O49,Szolgalati_alkalmak!$B$4:$Z$10000,14,FALSE),"")</f>
        <v>#N/A</v>
      </c>
      <c r="Z49" s="1" t="e">
        <f>IF(VLOOKUP(O49,Szolgalati_alkalmak!$B$4:$Z$10000,15,FALSE)&lt;&gt;0,$AB$1&amp;VLOOKUP(O49,Szolgalati_alkalmak!$B$4:$Z$10000,15,FALSE),"")</f>
        <v>#N/A</v>
      </c>
      <c r="AA49" s="1" t="e">
        <f>IF(VLOOKUP(O49,Szolgalati_alkalmak!$B$4:$Z$10000,16,FALSE)&lt;&gt;0,$AB$1&amp;VLOOKUP(O49,Szolgalati_alkalmak!$B$4:$Z$10000,16,FALSE),"")</f>
        <v>#N/A</v>
      </c>
      <c r="AB49" s="1" t="e">
        <f t="shared" si="12"/>
        <v>#N/A</v>
      </c>
      <c r="AC49" s="1" t="e">
        <f>IF(VLOOKUP(O49,Szolgalati_alkalmak!$B$4:$Z$10000,7,FALSE)&lt;&gt;0,VLOOKUP(O49,Szolgalati_alkalmak!$B$4:$Z$10000,7,FALSE),"")</f>
        <v>#N/A</v>
      </c>
      <c r="AD49" s="1" t="e">
        <f>IF(VLOOKUP(O49,Szolgalati_alkalmak!$B$4:$Z$10000,8,FALSE)&lt;&gt;0,VLOOKUP(O49,Szolgalati_alkalmak!$B$4:$Z$10000,8,FALSE),"")</f>
        <v>#N/A</v>
      </c>
      <c r="AE49" s="1" t="e">
        <f>IF(VLOOKUP(O49,Szolgalati_alkalmak!$B$4:$Z$10000,17,FALSE)&lt;&gt;0,VLOOKUP(O49,Szolgalati_alkalmak!$B$4:$Z$10000,17,FALSE),"")</f>
        <v>#N/A</v>
      </c>
      <c r="AF49" s="1" t="e">
        <f>IF(VLOOKUP(O49,Szolgalati_alkalmak!$B$4:$Z$10000,18,FALSE)&lt;&gt;0,VLOOKUP(O49,Szolgalati_alkalmak!$B$4:$Z$10000,18,FALSE),"")</f>
        <v>#N/A</v>
      </c>
      <c r="AG49" s="1" t="e">
        <f>IF(VLOOKUP(O49,Szolgalati_alkalmak!$B$4:$Z$10000,19,FALSE)&lt;&gt;0,VLOOKUP(O49,Szolgalati_alkalmak!$B$4:$Z$10000,19,FALSE),"")</f>
        <v>#N/A</v>
      </c>
    </row>
    <row r="50" spans="1:33" x14ac:dyDescent="0.25">
      <c r="A50" s="90" t="str">
        <f t="shared" si="0"/>
        <v/>
      </c>
      <c r="B50" s="91" t="str">
        <f t="shared" si="1"/>
        <v/>
      </c>
      <c r="C50" s="76" t="str">
        <f t="shared" si="2"/>
        <v/>
      </c>
      <c r="D50" s="64" t="str">
        <f t="shared" si="13"/>
        <v/>
      </c>
      <c r="E50" s="64" t="str">
        <f t="shared" si="14"/>
        <v/>
      </c>
      <c r="F50" s="64" t="str">
        <f t="shared" si="15"/>
        <v/>
      </c>
      <c r="G50" s="89" t="str">
        <f t="shared" si="6"/>
        <v/>
      </c>
      <c r="H50" s="89" t="str">
        <f t="shared" si="7"/>
        <v/>
      </c>
      <c r="I50" s="87" t="str">
        <f t="shared" si="8"/>
        <v/>
      </c>
      <c r="J50" s="77" t="str">
        <f t="shared" si="9"/>
        <v/>
      </c>
      <c r="K50" s="64" t="str">
        <f t="shared" si="10"/>
        <v/>
      </c>
      <c r="O50" s="1">
        <f t="shared" si="11"/>
        <v>44</v>
      </c>
      <c r="Q50" s="1" t="e">
        <f>VLOOKUP(O50,Szolgalati_alkalmak!$B$4:$Z$10000,25,FALSE)</f>
        <v>#N/A</v>
      </c>
      <c r="R50" s="1" t="e">
        <f>VLOOKUP(O50,Szolgalati_alkalmak!$B$4:$Z$10000,5,FALSE)</f>
        <v>#N/A</v>
      </c>
      <c r="S50" s="1" t="e">
        <f>IF(VLOOKUP(O50,Szolgalati_alkalmak!$B$4:$Z$10000,6,FALSE)&lt;&gt;0,VLOOKUP(O50,Szolgalati_alkalmak!$B$4:$Z$10000,6,FALSE),"")</f>
        <v>#N/A</v>
      </c>
      <c r="T50" s="1" t="e">
        <f>IF(VLOOKUP(O50,Szolgalati_alkalmak!$B$4:$Z$10000,9,FALSE)&lt;&gt;0,VLOOKUP(O50,Szolgalati_alkalmak!$B$4:$Z$10000,9,FALSE),"")</f>
        <v>#N/A</v>
      </c>
      <c r="U50" s="1" t="e">
        <f>IF(VLOOKUP(O50,Szolgalati_alkalmak!$B$4:$Z$10000,10,FALSE)&lt;&gt;0,VLOOKUP(O50,Szolgalati_alkalmak!$B$4:$Z$10000,10,FALSE),"")</f>
        <v>#N/A</v>
      </c>
      <c r="V50" s="1" t="e">
        <f>IF(VLOOKUP(O50,Szolgalati_alkalmak!$B$4:$Z$10000,11,FALSE)&lt;&gt;0,VLOOKUP(O50,Szolgalati_alkalmak!$B$4:$Z$10000,11,FALSE),"")</f>
        <v>#N/A</v>
      </c>
      <c r="W50" s="1" t="e">
        <f>IF(VLOOKUP(O50,Szolgalati_alkalmak!$B$4:$Z$10000,12,FALSE)&lt;&gt;0,$AB$1&amp;VLOOKUP(O50,Szolgalati_alkalmak!$B$4:$Z$10000,12,FALSE),"")</f>
        <v>#N/A</v>
      </c>
      <c r="X50" s="1" t="e">
        <f>IF(VLOOKUP(O50,Szolgalati_alkalmak!$B$4:$Z$10000,13,FALSE)&lt;&gt;0,$AB$1&amp;VLOOKUP(O50,Szolgalati_alkalmak!$B$4:$Z$10000,13,FALSE),"")</f>
        <v>#N/A</v>
      </c>
      <c r="Y50" s="1" t="e">
        <f>IF(VLOOKUP(O50,Szolgalati_alkalmak!$B$4:$Z$10000,14,FALSE)&lt;&gt;0,$AB$1&amp;VLOOKUP(O50,Szolgalati_alkalmak!$B$4:$Z$10000,14,FALSE),"")</f>
        <v>#N/A</v>
      </c>
      <c r="Z50" s="1" t="e">
        <f>IF(VLOOKUP(O50,Szolgalati_alkalmak!$B$4:$Z$10000,15,FALSE)&lt;&gt;0,$AB$1&amp;VLOOKUP(O50,Szolgalati_alkalmak!$B$4:$Z$10000,15,FALSE),"")</f>
        <v>#N/A</v>
      </c>
      <c r="AA50" s="1" t="e">
        <f>IF(VLOOKUP(O50,Szolgalati_alkalmak!$B$4:$Z$10000,16,FALSE)&lt;&gt;0,$AB$1&amp;VLOOKUP(O50,Szolgalati_alkalmak!$B$4:$Z$10000,16,FALSE),"")</f>
        <v>#N/A</v>
      </c>
      <c r="AB50" s="1" t="e">
        <f t="shared" si="12"/>
        <v>#N/A</v>
      </c>
      <c r="AC50" s="1" t="e">
        <f>IF(VLOOKUP(O50,Szolgalati_alkalmak!$B$4:$Z$10000,7,FALSE)&lt;&gt;0,VLOOKUP(O50,Szolgalati_alkalmak!$B$4:$Z$10000,7,FALSE),"")</f>
        <v>#N/A</v>
      </c>
      <c r="AD50" s="1" t="e">
        <f>IF(VLOOKUP(O50,Szolgalati_alkalmak!$B$4:$Z$10000,8,FALSE)&lt;&gt;0,VLOOKUP(O50,Szolgalati_alkalmak!$B$4:$Z$10000,8,FALSE),"")</f>
        <v>#N/A</v>
      </c>
      <c r="AE50" s="1" t="e">
        <f>IF(VLOOKUP(O50,Szolgalati_alkalmak!$B$4:$Z$10000,17,FALSE)&lt;&gt;0,VLOOKUP(O50,Szolgalati_alkalmak!$B$4:$Z$10000,17,FALSE),"")</f>
        <v>#N/A</v>
      </c>
      <c r="AF50" s="1" t="e">
        <f>IF(VLOOKUP(O50,Szolgalati_alkalmak!$B$4:$Z$10000,18,FALSE)&lt;&gt;0,VLOOKUP(O50,Szolgalati_alkalmak!$B$4:$Z$10000,18,FALSE),"")</f>
        <v>#N/A</v>
      </c>
      <c r="AG50" s="1" t="e">
        <f>IF(VLOOKUP(O50,Szolgalati_alkalmak!$B$4:$Z$10000,19,FALSE)&lt;&gt;0,VLOOKUP(O50,Szolgalati_alkalmak!$B$4:$Z$10000,19,FALSE),"")</f>
        <v>#N/A</v>
      </c>
    </row>
    <row r="51" spans="1:33" x14ac:dyDescent="0.25">
      <c r="A51" s="90" t="str">
        <f t="shared" si="0"/>
        <v/>
      </c>
      <c r="B51" s="91" t="str">
        <f t="shared" si="1"/>
        <v/>
      </c>
      <c r="C51" s="76" t="str">
        <f t="shared" si="2"/>
        <v/>
      </c>
      <c r="D51" s="64" t="str">
        <f t="shared" si="13"/>
        <v/>
      </c>
      <c r="E51" s="64" t="str">
        <f t="shared" si="14"/>
        <v/>
      </c>
      <c r="F51" s="64" t="str">
        <f t="shared" si="15"/>
        <v/>
      </c>
      <c r="G51" s="89" t="str">
        <f t="shared" si="6"/>
        <v/>
      </c>
      <c r="H51" s="89" t="str">
        <f t="shared" si="7"/>
        <v/>
      </c>
      <c r="I51" s="87" t="str">
        <f t="shared" si="8"/>
        <v/>
      </c>
      <c r="J51" s="77" t="str">
        <f t="shared" si="9"/>
        <v/>
      </c>
      <c r="K51" s="64" t="str">
        <f t="shared" si="10"/>
        <v/>
      </c>
      <c r="O51" s="1">
        <f t="shared" si="11"/>
        <v>45</v>
      </c>
      <c r="Q51" s="1" t="e">
        <f>VLOOKUP(O51,Szolgalati_alkalmak!$B$4:$Z$10000,25,FALSE)</f>
        <v>#N/A</v>
      </c>
      <c r="R51" s="1" t="e">
        <f>VLOOKUP(O51,Szolgalati_alkalmak!$B$4:$Z$10000,5,FALSE)</f>
        <v>#N/A</v>
      </c>
      <c r="S51" s="1" t="e">
        <f>IF(VLOOKUP(O51,Szolgalati_alkalmak!$B$4:$Z$10000,6,FALSE)&lt;&gt;0,VLOOKUP(O51,Szolgalati_alkalmak!$B$4:$Z$10000,6,FALSE),"")</f>
        <v>#N/A</v>
      </c>
      <c r="T51" s="1" t="e">
        <f>IF(VLOOKUP(O51,Szolgalati_alkalmak!$B$4:$Z$10000,9,FALSE)&lt;&gt;0,VLOOKUP(O51,Szolgalati_alkalmak!$B$4:$Z$10000,9,FALSE),"")</f>
        <v>#N/A</v>
      </c>
      <c r="U51" s="1" t="e">
        <f>IF(VLOOKUP(O51,Szolgalati_alkalmak!$B$4:$Z$10000,10,FALSE)&lt;&gt;0,VLOOKUP(O51,Szolgalati_alkalmak!$B$4:$Z$10000,10,FALSE),"")</f>
        <v>#N/A</v>
      </c>
      <c r="V51" s="1" t="e">
        <f>IF(VLOOKUP(O51,Szolgalati_alkalmak!$B$4:$Z$10000,11,FALSE)&lt;&gt;0,VLOOKUP(O51,Szolgalati_alkalmak!$B$4:$Z$10000,11,FALSE),"")</f>
        <v>#N/A</v>
      </c>
      <c r="W51" s="1" t="e">
        <f>IF(VLOOKUP(O51,Szolgalati_alkalmak!$B$4:$Z$10000,12,FALSE)&lt;&gt;0,$AB$1&amp;VLOOKUP(O51,Szolgalati_alkalmak!$B$4:$Z$10000,12,FALSE),"")</f>
        <v>#N/A</v>
      </c>
      <c r="X51" s="1" t="e">
        <f>IF(VLOOKUP(O51,Szolgalati_alkalmak!$B$4:$Z$10000,13,FALSE)&lt;&gt;0,$AB$1&amp;VLOOKUP(O51,Szolgalati_alkalmak!$B$4:$Z$10000,13,FALSE),"")</f>
        <v>#N/A</v>
      </c>
      <c r="Y51" s="1" t="e">
        <f>IF(VLOOKUP(O51,Szolgalati_alkalmak!$B$4:$Z$10000,14,FALSE)&lt;&gt;0,$AB$1&amp;VLOOKUP(O51,Szolgalati_alkalmak!$B$4:$Z$10000,14,FALSE),"")</f>
        <v>#N/A</v>
      </c>
      <c r="Z51" s="1" t="e">
        <f>IF(VLOOKUP(O51,Szolgalati_alkalmak!$B$4:$Z$10000,15,FALSE)&lt;&gt;0,$AB$1&amp;VLOOKUP(O51,Szolgalati_alkalmak!$B$4:$Z$10000,15,FALSE),"")</f>
        <v>#N/A</v>
      </c>
      <c r="AA51" s="1" t="e">
        <f>IF(VLOOKUP(O51,Szolgalati_alkalmak!$B$4:$Z$10000,16,FALSE)&lt;&gt;0,$AB$1&amp;VLOOKUP(O51,Szolgalati_alkalmak!$B$4:$Z$10000,16,FALSE),"")</f>
        <v>#N/A</v>
      </c>
      <c r="AB51" s="1" t="e">
        <f t="shared" si="12"/>
        <v>#N/A</v>
      </c>
      <c r="AC51" s="1" t="e">
        <f>IF(VLOOKUP(O51,Szolgalati_alkalmak!$B$4:$Z$10000,7,FALSE)&lt;&gt;0,VLOOKUP(O51,Szolgalati_alkalmak!$B$4:$Z$10000,7,FALSE),"")</f>
        <v>#N/A</v>
      </c>
      <c r="AD51" s="1" t="e">
        <f>IF(VLOOKUP(O51,Szolgalati_alkalmak!$B$4:$Z$10000,8,FALSE)&lt;&gt;0,VLOOKUP(O51,Szolgalati_alkalmak!$B$4:$Z$10000,8,FALSE),"")</f>
        <v>#N/A</v>
      </c>
      <c r="AE51" s="1" t="e">
        <f>IF(VLOOKUP(O51,Szolgalati_alkalmak!$B$4:$Z$10000,17,FALSE)&lt;&gt;0,VLOOKUP(O51,Szolgalati_alkalmak!$B$4:$Z$10000,17,FALSE),"")</f>
        <v>#N/A</v>
      </c>
      <c r="AF51" s="1" t="e">
        <f>IF(VLOOKUP(O51,Szolgalati_alkalmak!$B$4:$Z$10000,18,FALSE)&lt;&gt;0,VLOOKUP(O51,Szolgalati_alkalmak!$B$4:$Z$10000,18,FALSE),"")</f>
        <v>#N/A</v>
      </c>
      <c r="AG51" s="1" t="e">
        <f>IF(VLOOKUP(O51,Szolgalati_alkalmak!$B$4:$Z$10000,19,FALSE)&lt;&gt;0,VLOOKUP(O51,Szolgalati_alkalmak!$B$4:$Z$10000,19,FALSE),"")</f>
        <v>#N/A</v>
      </c>
    </row>
    <row r="52" spans="1:33" x14ac:dyDescent="0.25">
      <c r="A52" s="90" t="str">
        <f t="shared" si="0"/>
        <v/>
      </c>
      <c r="B52" s="91" t="str">
        <f t="shared" si="1"/>
        <v/>
      </c>
      <c r="C52" s="76" t="str">
        <f t="shared" si="2"/>
        <v/>
      </c>
      <c r="D52" s="64" t="str">
        <f t="shared" si="13"/>
        <v/>
      </c>
      <c r="E52" s="64" t="str">
        <f t="shared" si="14"/>
        <v/>
      </c>
      <c r="F52" s="64" t="str">
        <f t="shared" si="15"/>
        <v/>
      </c>
      <c r="G52" s="89" t="str">
        <f t="shared" si="6"/>
        <v/>
      </c>
      <c r="H52" s="89" t="str">
        <f t="shared" si="7"/>
        <v/>
      </c>
      <c r="I52" s="87" t="str">
        <f t="shared" si="8"/>
        <v/>
      </c>
      <c r="J52" s="77" t="str">
        <f t="shared" si="9"/>
        <v/>
      </c>
      <c r="K52" s="64" t="str">
        <f t="shared" si="10"/>
        <v/>
      </c>
      <c r="O52" s="1">
        <f t="shared" si="11"/>
        <v>46</v>
      </c>
      <c r="Q52" s="1" t="e">
        <f>VLOOKUP(O52,Szolgalati_alkalmak!$B$4:$Z$10000,25,FALSE)</f>
        <v>#N/A</v>
      </c>
      <c r="R52" s="1" t="e">
        <f>VLOOKUP(O52,Szolgalati_alkalmak!$B$4:$Z$10000,5,FALSE)</f>
        <v>#N/A</v>
      </c>
      <c r="S52" s="1" t="e">
        <f>IF(VLOOKUP(O52,Szolgalati_alkalmak!$B$4:$Z$10000,6,FALSE)&lt;&gt;0,VLOOKUP(O52,Szolgalati_alkalmak!$B$4:$Z$10000,6,FALSE),"")</f>
        <v>#N/A</v>
      </c>
      <c r="T52" s="1" t="e">
        <f>IF(VLOOKUP(O52,Szolgalati_alkalmak!$B$4:$Z$10000,9,FALSE)&lt;&gt;0,VLOOKUP(O52,Szolgalati_alkalmak!$B$4:$Z$10000,9,FALSE),"")</f>
        <v>#N/A</v>
      </c>
      <c r="U52" s="1" t="e">
        <f>IF(VLOOKUP(O52,Szolgalati_alkalmak!$B$4:$Z$10000,10,FALSE)&lt;&gt;0,VLOOKUP(O52,Szolgalati_alkalmak!$B$4:$Z$10000,10,FALSE),"")</f>
        <v>#N/A</v>
      </c>
      <c r="V52" s="1" t="e">
        <f>IF(VLOOKUP(O52,Szolgalati_alkalmak!$B$4:$Z$10000,11,FALSE)&lt;&gt;0,VLOOKUP(O52,Szolgalati_alkalmak!$B$4:$Z$10000,11,FALSE),"")</f>
        <v>#N/A</v>
      </c>
      <c r="W52" s="1" t="e">
        <f>IF(VLOOKUP(O52,Szolgalati_alkalmak!$B$4:$Z$10000,12,FALSE)&lt;&gt;0,$AB$1&amp;VLOOKUP(O52,Szolgalati_alkalmak!$B$4:$Z$10000,12,FALSE),"")</f>
        <v>#N/A</v>
      </c>
      <c r="X52" s="1" t="e">
        <f>IF(VLOOKUP(O52,Szolgalati_alkalmak!$B$4:$Z$10000,13,FALSE)&lt;&gt;0,$AB$1&amp;VLOOKUP(O52,Szolgalati_alkalmak!$B$4:$Z$10000,13,FALSE),"")</f>
        <v>#N/A</v>
      </c>
      <c r="Y52" s="1" t="e">
        <f>IF(VLOOKUP(O52,Szolgalati_alkalmak!$B$4:$Z$10000,14,FALSE)&lt;&gt;0,$AB$1&amp;VLOOKUP(O52,Szolgalati_alkalmak!$B$4:$Z$10000,14,FALSE),"")</f>
        <v>#N/A</v>
      </c>
      <c r="Z52" s="1" t="e">
        <f>IF(VLOOKUP(O52,Szolgalati_alkalmak!$B$4:$Z$10000,15,FALSE)&lt;&gt;0,$AB$1&amp;VLOOKUP(O52,Szolgalati_alkalmak!$B$4:$Z$10000,15,FALSE),"")</f>
        <v>#N/A</v>
      </c>
      <c r="AA52" s="1" t="e">
        <f>IF(VLOOKUP(O52,Szolgalati_alkalmak!$B$4:$Z$10000,16,FALSE)&lt;&gt;0,$AB$1&amp;VLOOKUP(O52,Szolgalati_alkalmak!$B$4:$Z$10000,16,FALSE),"")</f>
        <v>#N/A</v>
      </c>
      <c r="AB52" s="1" t="e">
        <f t="shared" si="12"/>
        <v>#N/A</v>
      </c>
      <c r="AC52" s="1" t="e">
        <f>IF(VLOOKUP(O52,Szolgalati_alkalmak!$B$4:$Z$10000,7,FALSE)&lt;&gt;0,VLOOKUP(O52,Szolgalati_alkalmak!$B$4:$Z$10000,7,FALSE),"")</f>
        <v>#N/A</v>
      </c>
      <c r="AD52" s="1" t="e">
        <f>IF(VLOOKUP(O52,Szolgalati_alkalmak!$B$4:$Z$10000,8,FALSE)&lt;&gt;0,VLOOKUP(O52,Szolgalati_alkalmak!$B$4:$Z$10000,8,FALSE),"")</f>
        <v>#N/A</v>
      </c>
      <c r="AE52" s="1" t="e">
        <f>IF(VLOOKUP(O52,Szolgalati_alkalmak!$B$4:$Z$10000,17,FALSE)&lt;&gt;0,VLOOKUP(O52,Szolgalati_alkalmak!$B$4:$Z$10000,17,FALSE),"")</f>
        <v>#N/A</v>
      </c>
      <c r="AF52" s="1" t="e">
        <f>IF(VLOOKUP(O52,Szolgalati_alkalmak!$B$4:$Z$10000,18,FALSE)&lt;&gt;0,VLOOKUP(O52,Szolgalati_alkalmak!$B$4:$Z$10000,18,FALSE),"")</f>
        <v>#N/A</v>
      </c>
      <c r="AG52" s="1" t="e">
        <f>IF(VLOOKUP(O52,Szolgalati_alkalmak!$B$4:$Z$10000,19,FALSE)&lt;&gt;0,VLOOKUP(O52,Szolgalati_alkalmak!$B$4:$Z$10000,19,FALSE),"")</f>
        <v>#N/A</v>
      </c>
    </row>
    <row r="53" spans="1:33" x14ac:dyDescent="0.25">
      <c r="A53" s="90" t="str">
        <f t="shared" si="0"/>
        <v/>
      </c>
      <c r="B53" s="91" t="str">
        <f t="shared" si="1"/>
        <v/>
      </c>
      <c r="C53" s="76" t="str">
        <f t="shared" si="2"/>
        <v/>
      </c>
      <c r="D53" s="64" t="str">
        <f t="shared" si="13"/>
        <v/>
      </c>
      <c r="E53" s="64" t="str">
        <f t="shared" si="14"/>
        <v/>
      </c>
      <c r="F53" s="64" t="str">
        <f t="shared" si="15"/>
        <v/>
      </c>
      <c r="G53" s="89" t="str">
        <f t="shared" si="6"/>
        <v/>
      </c>
      <c r="H53" s="89" t="str">
        <f t="shared" si="7"/>
        <v/>
      </c>
      <c r="I53" s="87" t="str">
        <f t="shared" si="8"/>
        <v/>
      </c>
      <c r="J53" s="77" t="str">
        <f t="shared" si="9"/>
        <v/>
      </c>
      <c r="K53" s="64" t="str">
        <f t="shared" si="10"/>
        <v/>
      </c>
      <c r="O53" s="1">
        <f t="shared" si="11"/>
        <v>47</v>
      </c>
      <c r="Q53" s="1" t="e">
        <f>VLOOKUP(O53,Szolgalati_alkalmak!$B$4:$Z$10000,25,FALSE)</f>
        <v>#N/A</v>
      </c>
      <c r="R53" s="1" t="e">
        <f>VLOOKUP(O53,Szolgalati_alkalmak!$B$4:$Z$10000,5,FALSE)</f>
        <v>#N/A</v>
      </c>
      <c r="S53" s="1" t="e">
        <f>IF(VLOOKUP(O53,Szolgalati_alkalmak!$B$4:$Z$10000,6,FALSE)&lt;&gt;0,VLOOKUP(O53,Szolgalati_alkalmak!$B$4:$Z$10000,6,FALSE),"")</f>
        <v>#N/A</v>
      </c>
      <c r="T53" s="1" t="e">
        <f>IF(VLOOKUP(O53,Szolgalati_alkalmak!$B$4:$Z$10000,9,FALSE)&lt;&gt;0,VLOOKUP(O53,Szolgalati_alkalmak!$B$4:$Z$10000,9,FALSE),"")</f>
        <v>#N/A</v>
      </c>
      <c r="U53" s="1" t="e">
        <f>IF(VLOOKUP(O53,Szolgalati_alkalmak!$B$4:$Z$10000,10,FALSE)&lt;&gt;0,VLOOKUP(O53,Szolgalati_alkalmak!$B$4:$Z$10000,10,FALSE),"")</f>
        <v>#N/A</v>
      </c>
      <c r="V53" s="1" t="e">
        <f>IF(VLOOKUP(O53,Szolgalati_alkalmak!$B$4:$Z$10000,11,FALSE)&lt;&gt;0,VLOOKUP(O53,Szolgalati_alkalmak!$B$4:$Z$10000,11,FALSE),"")</f>
        <v>#N/A</v>
      </c>
      <c r="W53" s="1" t="e">
        <f>IF(VLOOKUP(O53,Szolgalati_alkalmak!$B$4:$Z$10000,12,FALSE)&lt;&gt;0,$AB$1&amp;VLOOKUP(O53,Szolgalati_alkalmak!$B$4:$Z$10000,12,FALSE),"")</f>
        <v>#N/A</v>
      </c>
      <c r="X53" s="1" t="e">
        <f>IF(VLOOKUP(O53,Szolgalati_alkalmak!$B$4:$Z$10000,13,FALSE)&lt;&gt;0,$AB$1&amp;VLOOKUP(O53,Szolgalati_alkalmak!$B$4:$Z$10000,13,FALSE),"")</f>
        <v>#N/A</v>
      </c>
      <c r="Y53" s="1" t="e">
        <f>IF(VLOOKUP(O53,Szolgalati_alkalmak!$B$4:$Z$10000,14,FALSE)&lt;&gt;0,$AB$1&amp;VLOOKUP(O53,Szolgalati_alkalmak!$B$4:$Z$10000,14,FALSE),"")</f>
        <v>#N/A</v>
      </c>
      <c r="Z53" s="1" t="e">
        <f>IF(VLOOKUP(O53,Szolgalati_alkalmak!$B$4:$Z$10000,15,FALSE)&lt;&gt;0,$AB$1&amp;VLOOKUP(O53,Szolgalati_alkalmak!$B$4:$Z$10000,15,FALSE),"")</f>
        <v>#N/A</v>
      </c>
      <c r="AA53" s="1" t="e">
        <f>IF(VLOOKUP(O53,Szolgalati_alkalmak!$B$4:$Z$10000,16,FALSE)&lt;&gt;0,$AB$1&amp;VLOOKUP(O53,Szolgalati_alkalmak!$B$4:$Z$10000,16,FALSE),"")</f>
        <v>#N/A</v>
      </c>
      <c r="AB53" s="1" t="e">
        <f t="shared" si="12"/>
        <v>#N/A</v>
      </c>
      <c r="AC53" s="1" t="e">
        <f>IF(VLOOKUP(O53,Szolgalati_alkalmak!$B$4:$Z$10000,7,FALSE)&lt;&gt;0,VLOOKUP(O53,Szolgalati_alkalmak!$B$4:$Z$10000,7,FALSE),"")</f>
        <v>#N/A</v>
      </c>
      <c r="AD53" s="1" t="e">
        <f>IF(VLOOKUP(O53,Szolgalati_alkalmak!$B$4:$Z$10000,8,FALSE)&lt;&gt;0,VLOOKUP(O53,Szolgalati_alkalmak!$B$4:$Z$10000,8,FALSE),"")</f>
        <v>#N/A</v>
      </c>
      <c r="AE53" s="1" t="e">
        <f>IF(VLOOKUP(O53,Szolgalati_alkalmak!$B$4:$Z$10000,17,FALSE)&lt;&gt;0,VLOOKUP(O53,Szolgalati_alkalmak!$B$4:$Z$10000,17,FALSE),"")</f>
        <v>#N/A</v>
      </c>
      <c r="AF53" s="1" t="e">
        <f>IF(VLOOKUP(O53,Szolgalati_alkalmak!$B$4:$Z$10000,18,FALSE)&lt;&gt;0,VLOOKUP(O53,Szolgalati_alkalmak!$B$4:$Z$10000,18,FALSE),"")</f>
        <v>#N/A</v>
      </c>
      <c r="AG53" s="1" t="e">
        <f>IF(VLOOKUP(O53,Szolgalati_alkalmak!$B$4:$Z$10000,19,FALSE)&lt;&gt;0,VLOOKUP(O53,Szolgalati_alkalmak!$B$4:$Z$10000,19,FALSE),"")</f>
        <v>#N/A</v>
      </c>
    </row>
    <row r="54" spans="1:33" x14ac:dyDescent="0.25">
      <c r="A54" s="90" t="str">
        <f t="shared" si="0"/>
        <v/>
      </c>
      <c r="B54" s="91" t="str">
        <f t="shared" si="1"/>
        <v/>
      </c>
      <c r="C54" s="76" t="str">
        <f t="shared" si="2"/>
        <v/>
      </c>
      <c r="D54" s="64" t="str">
        <f t="shared" si="13"/>
        <v/>
      </c>
      <c r="E54" s="64" t="str">
        <f t="shared" si="14"/>
        <v/>
      </c>
      <c r="F54" s="64" t="str">
        <f t="shared" si="15"/>
        <v/>
      </c>
      <c r="G54" s="89" t="str">
        <f t="shared" si="6"/>
        <v/>
      </c>
      <c r="H54" s="89" t="str">
        <f t="shared" si="7"/>
        <v/>
      </c>
      <c r="I54" s="87" t="str">
        <f t="shared" si="8"/>
        <v/>
      </c>
      <c r="J54" s="77" t="str">
        <f t="shared" si="9"/>
        <v/>
      </c>
      <c r="K54" s="64" t="str">
        <f t="shared" si="10"/>
        <v/>
      </c>
      <c r="O54" s="1">
        <f t="shared" si="11"/>
        <v>48</v>
      </c>
      <c r="Q54" s="1" t="e">
        <f>VLOOKUP(O54,Szolgalati_alkalmak!$B$4:$Z$10000,25,FALSE)</f>
        <v>#N/A</v>
      </c>
      <c r="R54" s="1" t="e">
        <f>VLOOKUP(O54,Szolgalati_alkalmak!$B$4:$Z$10000,5,FALSE)</f>
        <v>#N/A</v>
      </c>
      <c r="S54" s="1" t="e">
        <f>IF(VLOOKUP(O54,Szolgalati_alkalmak!$B$4:$Z$10000,6,FALSE)&lt;&gt;0,VLOOKUP(O54,Szolgalati_alkalmak!$B$4:$Z$10000,6,FALSE),"")</f>
        <v>#N/A</v>
      </c>
      <c r="T54" s="1" t="e">
        <f>IF(VLOOKUP(O54,Szolgalati_alkalmak!$B$4:$Z$10000,9,FALSE)&lt;&gt;0,VLOOKUP(O54,Szolgalati_alkalmak!$B$4:$Z$10000,9,FALSE),"")</f>
        <v>#N/A</v>
      </c>
      <c r="U54" s="1" t="e">
        <f>IF(VLOOKUP(O54,Szolgalati_alkalmak!$B$4:$Z$10000,10,FALSE)&lt;&gt;0,VLOOKUP(O54,Szolgalati_alkalmak!$B$4:$Z$10000,10,FALSE),"")</f>
        <v>#N/A</v>
      </c>
      <c r="V54" s="1" t="e">
        <f>IF(VLOOKUP(O54,Szolgalati_alkalmak!$B$4:$Z$10000,11,FALSE)&lt;&gt;0,VLOOKUP(O54,Szolgalati_alkalmak!$B$4:$Z$10000,11,FALSE),"")</f>
        <v>#N/A</v>
      </c>
      <c r="W54" s="1" t="e">
        <f>IF(VLOOKUP(O54,Szolgalati_alkalmak!$B$4:$Z$10000,12,FALSE)&lt;&gt;0,$AB$1&amp;VLOOKUP(O54,Szolgalati_alkalmak!$B$4:$Z$10000,12,FALSE),"")</f>
        <v>#N/A</v>
      </c>
      <c r="X54" s="1" t="e">
        <f>IF(VLOOKUP(O54,Szolgalati_alkalmak!$B$4:$Z$10000,13,FALSE)&lt;&gt;0,$AB$1&amp;VLOOKUP(O54,Szolgalati_alkalmak!$B$4:$Z$10000,13,FALSE),"")</f>
        <v>#N/A</v>
      </c>
      <c r="Y54" s="1" t="e">
        <f>IF(VLOOKUP(O54,Szolgalati_alkalmak!$B$4:$Z$10000,14,FALSE)&lt;&gt;0,$AB$1&amp;VLOOKUP(O54,Szolgalati_alkalmak!$B$4:$Z$10000,14,FALSE),"")</f>
        <v>#N/A</v>
      </c>
      <c r="Z54" s="1" t="e">
        <f>IF(VLOOKUP(O54,Szolgalati_alkalmak!$B$4:$Z$10000,15,FALSE)&lt;&gt;0,$AB$1&amp;VLOOKUP(O54,Szolgalati_alkalmak!$B$4:$Z$10000,15,FALSE),"")</f>
        <v>#N/A</v>
      </c>
      <c r="AA54" s="1" t="e">
        <f>IF(VLOOKUP(O54,Szolgalati_alkalmak!$B$4:$Z$10000,16,FALSE)&lt;&gt;0,$AB$1&amp;VLOOKUP(O54,Szolgalati_alkalmak!$B$4:$Z$10000,16,FALSE),"")</f>
        <v>#N/A</v>
      </c>
      <c r="AB54" s="1" t="e">
        <f t="shared" si="12"/>
        <v>#N/A</v>
      </c>
      <c r="AC54" s="1" t="e">
        <f>IF(VLOOKUP(O54,Szolgalati_alkalmak!$B$4:$Z$10000,7,FALSE)&lt;&gt;0,VLOOKUP(O54,Szolgalati_alkalmak!$B$4:$Z$10000,7,FALSE),"")</f>
        <v>#N/A</v>
      </c>
      <c r="AD54" s="1" t="e">
        <f>IF(VLOOKUP(O54,Szolgalati_alkalmak!$B$4:$Z$10000,8,FALSE)&lt;&gt;0,VLOOKUP(O54,Szolgalati_alkalmak!$B$4:$Z$10000,8,FALSE),"")</f>
        <v>#N/A</v>
      </c>
      <c r="AE54" s="1" t="e">
        <f>IF(VLOOKUP(O54,Szolgalati_alkalmak!$B$4:$Z$10000,17,FALSE)&lt;&gt;0,VLOOKUP(O54,Szolgalati_alkalmak!$B$4:$Z$10000,17,FALSE),"")</f>
        <v>#N/A</v>
      </c>
      <c r="AF54" s="1" t="e">
        <f>IF(VLOOKUP(O54,Szolgalati_alkalmak!$B$4:$Z$10000,18,FALSE)&lt;&gt;0,VLOOKUP(O54,Szolgalati_alkalmak!$B$4:$Z$10000,18,FALSE),"")</f>
        <v>#N/A</v>
      </c>
      <c r="AG54" s="1" t="e">
        <f>IF(VLOOKUP(O54,Szolgalati_alkalmak!$B$4:$Z$10000,19,FALSE)&lt;&gt;0,VLOOKUP(O54,Szolgalati_alkalmak!$B$4:$Z$10000,19,FALSE),"")</f>
        <v>#N/A</v>
      </c>
    </row>
    <row r="55" spans="1:33" x14ac:dyDescent="0.25">
      <c r="A55" s="90" t="str">
        <f t="shared" si="0"/>
        <v/>
      </c>
      <c r="B55" s="91" t="str">
        <f t="shared" si="1"/>
        <v/>
      </c>
      <c r="C55" s="76" t="str">
        <f t="shared" si="2"/>
        <v/>
      </c>
      <c r="D55" s="64" t="str">
        <f t="shared" si="13"/>
        <v/>
      </c>
      <c r="E55" s="64" t="str">
        <f t="shared" si="14"/>
        <v/>
      </c>
      <c r="F55" s="64" t="str">
        <f t="shared" si="15"/>
        <v/>
      </c>
      <c r="G55" s="89" t="str">
        <f t="shared" si="6"/>
        <v/>
      </c>
      <c r="H55" s="89" t="str">
        <f t="shared" si="7"/>
        <v/>
      </c>
      <c r="I55" s="87" t="str">
        <f t="shared" si="8"/>
        <v/>
      </c>
      <c r="J55" s="77" t="str">
        <f t="shared" si="9"/>
        <v/>
      </c>
      <c r="K55" s="64" t="str">
        <f t="shared" si="10"/>
        <v/>
      </c>
      <c r="O55" s="1">
        <f t="shared" si="11"/>
        <v>49</v>
      </c>
      <c r="Q55" s="1" t="e">
        <f>VLOOKUP(O55,Szolgalati_alkalmak!$B$4:$Z$10000,25,FALSE)</f>
        <v>#N/A</v>
      </c>
      <c r="R55" s="1" t="e">
        <f>VLOOKUP(O55,Szolgalati_alkalmak!$B$4:$Z$10000,5,FALSE)</f>
        <v>#N/A</v>
      </c>
      <c r="S55" s="1" t="e">
        <f>IF(VLOOKUP(O55,Szolgalati_alkalmak!$B$4:$Z$10000,6,FALSE)&lt;&gt;0,VLOOKUP(O55,Szolgalati_alkalmak!$B$4:$Z$10000,6,FALSE),"")</f>
        <v>#N/A</v>
      </c>
      <c r="T55" s="1" t="e">
        <f>IF(VLOOKUP(O55,Szolgalati_alkalmak!$B$4:$Z$10000,9,FALSE)&lt;&gt;0,VLOOKUP(O55,Szolgalati_alkalmak!$B$4:$Z$10000,9,FALSE),"")</f>
        <v>#N/A</v>
      </c>
      <c r="U55" s="1" t="e">
        <f>IF(VLOOKUP(O55,Szolgalati_alkalmak!$B$4:$Z$10000,10,FALSE)&lt;&gt;0,VLOOKUP(O55,Szolgalati_alkalmak!$B$4:$Z$10000,10,FALSE),"")</f>
        <v>#N/A</v>
      </c>
      <c r="V55" s="1" t="e">
        <f>IF(VLOOKUP(O55,Szolgalati_alkalmak!$B$4:$Z$10000,11,FALSE)&lt;&gt;0,VLOOKUP(O55,Szolgalati_alkalmak!$B$4:$Z$10000,11,FALSE),"")</f>
        <v>#N/A</v>
      </c>
      <c r="W55" s="1" t="e">
        <f>IF(VLOOKUP(O55,Szolgalati_alkalmak!$B$4:$Z$10000,12,FALSE)&lt;&gt;0,$AB$1&amp;VLOOKUP(O55,Szolgalati_alkalmak!$B$4:$Z$10000,12,FALSE),"")</f>
        <v>#N/A</v>
      </c>
      <c r="X55" s="1" t="e">
        <f>IF(VLOOKUP(O55,Szolgalati_alkalmak!$B$4:$Z$10000,13,FALSE)&lt;&gt;0,$AB$1&amp;VLOOKUP(O55,Szolgalati_alkalmak!$B$4:$Z$10000,13,FALSE),"")</f>
        <v>#N/A</v>
      </c>
      <c r="Y55" s="1" t="e">
        <f>IF(VLOOKUP(O55,Szolgalati_alkalmak!$B$4:$Z$10000,14,FALSE)&lt;&gt;0,$AB$1&amp;VLOOKUP(O55,Szolgalati_alkalmak!$B$4:$Z$10000,14,FALSE),"")</f>
        <v>#N/A</v>
      </c>
      <c r="Z55" s="1" t="e">
        <f>IF(VLOOKUP(O55,Szolgalati_alkalmak!$B$4:$Z$10000,15,FALSE)&lt;&gt;0,$AB$1&amp;VLOOKUP(O55,Szolgalati_alkalmak!$B$4:$Z$10000,15,FALSE),"")</f>
        <v>#N/A</v>
      </c>
      <c r="AA55" s="1" t="e">
        <f>IF(VLOOKUP(O55,Szolgalati_alkalmak!$B$4:$Z$10000,16,FALSE)&lt;&gt;0,$AB$1&amp;VLOOKUP(O55,Szolgalati_alkalmak!$B$4:$Z$10000,16,FALSE),"")</f>
        <v>#N/A</v>
      </c>
      <c r="AB55" s="1" t="e">
        <f t="shared" si="12"/>
        <v>#N/A</v>
      </c>
      <c r="AC55" s="1" t="e">
        <f>IF(VLOOKUP(O55,Szolgalati_alkalmak!$B$4:$Z$10000,7,FALSE)&lt;&gt;0,VLOOKUP(O55,Szolgalati_alkalmak!$B$4:$Z$10000,7,FALSE),"")</f>
        <v>#N/A</v>
      </c>
      <c r="AD55" s="1" t="e">
        <f>IF(VLOOKUP(O55,Szolgalati_alkalmak!$B$4:$Z$10000,8,FALSE)&lt;&gt;0,VLOOKUP(O55,Szolgalati_alkalmak!$B$4:$Z$10000,8,FALSE),"")</f>
        <v>#N/A</v>
      </c>
      <c r="AE55" s="1" t="e">
        <f>IF(VLOOKUP(O55,Szolgalati_alkalmak!$B$4:$Z$10000,17,FALSE)&lt;&gt;0,VLOOKUP(O55,Szolgalati_alkalmak!$B$4:$Z$10000,17,FALSE),"")</f>
        <v>#N/A</v>
      </c>
      <c r="AF55" s="1" t="e">
        <f>IF(VLOOKUP(O55,Szolgalati_alkalmak!$B$4:$Z$10000,18,FALSE)&lt;&gt;0,VLOOKUP(O55,Szolgalati_alkalmak!$B$4:$Z$10000,18,FALSE),"")</f>
        <v>#N/A</v>
      </c>
      <c r="AG55" s="1" t="e">
        <f>IF(VLOOKUP(O55,Szolgalati_alkalmak!$B$4:$Z$10000,19,FALSE)&lt;&gt;0,VLOOKUP(O55,Szolgalati_alkalmak!$B$4:$Z$10000,19,FALSE),"")</f>
        <v>#N/A</v>
      </c>
    </row>
    <row r="56" spans="1:33" x14ac:dyDescent="0.25">
      <c r="A56" s="90" t="str">
        <f t="shared" si="0"/>
        <v/>
      </c>
      <c r="B56" s="91" t="str">
        <f t="shared" si="1"/>
        <v/>
      </c>
      <c r="C56" s="76" t="str">
        <f t="shared" si="2"/>
        <v/>
      </c>
      <c r="D56" s="64" t="str">
        <f t="shared" si="13"/>
        <v/>
      </c>
      <c r="E56" s="64" t="str">
        <f t="shared" si="14"/>
        <v/>
      </c>
      <c r="F56" s="64" t="str">
        <f t="shared" si="15"/>
        <v/>
      </c>
      <c r="G56" s="89" t="str">
        <f t="shared" si="6"/>
        <v/>
      </c>
      <c r="H56" s="89" t="str">
        <f t="shared" si="7"/>
        <v/>
      </c>
      <c r="I56" s="87" t="str">
        <f t="shared" si="8"/>
        <v/>
      </c>
      <c r="J56" s="77" t="str">
        <f t="shared" si="9"/>
        <v/>
      </c>
      <c r="K56" s="64" t="str">
        <f t="shared" si="10"/>
        <v/>
      </c>
      <c r="O56" s="1">
        <f t="shared" si="11"/>
        <v>50</v>
      </c>
      <c r="Q56" s="1" t="e">
        <f>VLOOKUP(O56,Szolgalati_alkalmak!$B$4:$Z$10000,25,FALSE)</f>
        <v>#N/A</v>
      </c>
      <c r="R56" s="1" t="e">
        <f>VLOOKUP(O56,Szolgalati_alkalmak!$B$4:$Z$10000,5,FALSE)</f>
        <v>#N/A</v>
      </c>
      <c r="S56" s="1" t="e">
        <f>IF(VLOOKUP(O56,Szolgalati_alkalmak!$B$4:$Z$10000,6,FALSE)&lt;&gt;0,VLOOKUP(O56,Szolgalati_alkalmak!$B$4:$Z$10000,6,FALSE),"")</f>
        <v>#N/A</v>
      </c>
      <c r="T56" s="1" t="e">
        <f>IF(VLOOKUP(O56,Szolgalati_alkalmak!$B$4:$Z$10000,9,FALSE)&lt;&gt;0,VLOOKUP(O56,Szolgalati_alkalmak!$B$4:$Z$10000,9,FALSE),"")</f>
        <v>#N/A</v>
      </c>
      <c r="U56" s="1" t="e">
        <f>IF(VLOOKUP(O56,Szolgalati_alkalmak!$B$4:$Z$10000,10,FALSE)&lt;&gt;0,VLOOKUP(O56,Szolgalati_alkalmak!$B$4:$Z$10000,10,FALSE),"")</f>
        <v>#N/A</v>
      </c>
      <c r="V56" s="1" t="e">
        <f>IF(VLOOKUP(O56,Szolgalati_alkalmak!$B$4:$Z$10000,11,FALSE)&lt;&gt;0,VLOOKUP(O56,Szolgalati_alkalmak!$B$4:$Z$10000,11,FALSE),"")</f>
        <v>#N/A</v>
      </c>
      <c r="W56" s="1" t="e">
        <f>IF(VLOOKUP(O56,Szolgalati_alkalmak!$B$4:$Z$10000,12,FALSE)&lt;&gt;0,$AB$1&amp;VLOOKUP(O56,Szolgalati_alkalmak!$B$4:$Z$10000,12,FALSE),"")</f>
        <v>#N/A</v>
      </c>
      <c r="X56" s="1" t="e">
        <f>IF(VLOOKUP(O56,Szolgalati_alkalmak!$B$4:$Z$10000,13,FALSE)&lt;&gt;0,$AB$1&amp;VLOOKUP(O56,Szolgalati_alkalmak!$B$4:$Z$10000,13,FALSE),"")</f>
        <v>#N/A</v>
      </c>
      <c r="Y56" s="1" t="e">
        <f>IF(VLOOKUP(O56,Szolgalati_alkalmak!$B$4:$Z$10000,14,FALSE)&lt;&gt;0,$AB$1&amp;VLOOKUP(O56,Szolgalati_alkalmak!$B$4:$Z$10000,14,FALSE),"")</f>
        <v>#N/A</v>
      </c>
      <c r="Z56" s="1" t="e">
        <f>IF(VLOOKUP(O56,Szolgalati_alkalmak!$B$4:$Z$10000,15,FALSE)&lt;&gt;0,$AB$1&amp;VLOOKUP(O56,Szolgalati_alkalmak!$B$4:$Z$10000,15,FALSE),"")</f>
        <v>#N/A</v>
      </c>
      <c r="AA56" s="1" t="e">
        <f>IF(VLOOKUP(O56,Szolgalati_alkalmak!$B$4:$Z$10000,16,FALSE)&lt;&gt;0,$AB$1&amp;VLOOKUP(O56,Szolgalati_alkalmak!$B$4:$Z$10000,16,FALSE),"")</f>
        <v>#N/A</v>
      </c>
      <c r="AB56" s="1" t="e">
        <f t="shared" si="12"/>
        <v>#N/A</v>
      </c>
      <c r="AC56" s="1" t="e">
        <f>IF(VLOOKUP(O56,Szolgalati_alkalmak!$B$4:$Z$10000,7,FALSE)&lt;&gt;0,VLOOKUP(O56,Szolgalati_alkalmak!$B$4:$Z$10000,7,FALSE),"")</f>
        <v>#N/A</v>
      </c>
      <c r="AD56" s="1" t="e">
        <f>IF(VLOOKUP(O56,Szolgalati_alkalmak!$B$4:$Z$10000,8,FALSE)&lt;&gt;0,VLOOKUP(O56,Szolgalati_alkalmak!$B$4:$Z$10000,8,FALSE),"")</f>
        <v>#N/A</v>
      </c>
      <c r="AE56" s="1" t="e">
        <f>IF(VLOOKUP(O56,Szolgalati_alkalmak!$B$4:$Z$10000,17,FALSE)&lt;&gt;0,VLOOKUP(O56,Szolgalati_alkalmak!$B$4:$Z$10000,17,FALSE),"")</f>
        <v>#N/A</v>
      </c>
      <c r="AF56" s="1" t="e">
        <f>IF(VLOOKUP(O56,Szolgalati_alkalmak!$B$4:$Z$10000,18,FALSE)&lt;&gt;0,VLOOKUP(O56,Szolgalati_alkalmak!$B$4:$Z$10000,18,FALSE),"")</f>
        <v>#N/A</v>
      </c>
      <c r="AG56" s="1" t="e">
        <f>IF(VLOOKUP(O56,Szolgalati_alkalmak!$B$4:$Z$10000,19,FALSE)&lt;&gt;0,VLOOKUP(O56,Szolgalati_alkalmak!$B$4:$Z$10000,19,FALSE),"")</f>
        <v>#N/A</v>
      </c>
    </row>
    <row r="57" spans="1:33" x14ac:dyDescent="0.25">
      <c r="A57" s="90" t="str">
        <f t="shared" si="0"/>
        <v/>
      </c>
      <c r="B57" s="91" t="str">
        <f t="shared" si="1"/>
        <v/>
      </c>
      <c r="C57" s="76" t="str">
        <f t="shared" si="2"/>
        <v/>
      </c>
      <c r="D57" s="64" t="str">
        <f t="shared" si="13"/>
        <v/>
      </c>
      <c r="E57" s="64" t="str">
        <f t="shared" si="14"/>
        <v/>
      </c>
      <c r="F57" s="64" t="str">
        <f t="shared" si="15"/>
        <v/>
      </c>
      <c r="G57" s="89" t="str">
        <f t="shared" si="6"/>
        <v/>
      </c>
      <c r="H57" s="89" t="str">
        <f t="shared" si="7"/>
        <v/>
      </c>
      <c r="I57" s="87" t="str">
        <f t="shared" si="8"/>
        <v/>
      </c>
      <c r="J57" s="77" t="str">
        <f t="shared" si="9"/>
        <v/>
      </c>
      <c r="K57" s="64" t="str">
        <f t="shared" si="10"/>
        <v/>
      </c>
      <c r="O57" s="1">
        <f t="shared" si="11"/>
        <v>51</v>
      </c>
      <c r="Q57" s="1" t="e">
        <f>VLOOKUP(O57,Szolgalati_alkalmak!$B$4:$Z$10000,25,FALSE)</f>
        <v>#N/A</v>
      </c>
      <c r="R57" s="1" t="e">
        <f>VLOOKUP(O57,Szolgalati_alkalmak!$B$4:$Z$10000,5,FALSE)</f>
        <v>#N/A</v>
      </c>
      <c r="S57" s="1" t="e">
        <f>IF(VLOOKUP(O57,Szolgalati_alkalmak!$B$4:$Z$10000,6,FALSE)&lt;&gt;0,VLOOKUP(O57,Szolgalati_alkalmak!$B$4:$Z$10000,6,FALSE),"")</f>
        <v>#N/A</v>
      </c>
      <c r="T57" s="1" t="e">
        <f>IF(VLOOKUP(O57,Szolgalati_alkalmak!$B$4:$Z$10000,9,FALSE)&lt;&gt;0,VLOOKUP(O57,Szolgalati_alkalmak!$B$4:$Z$10000,9,FALSE),"")</f>
        <v>#N/A</v>
      </c>
      <c r="U57" s="1" t="e">
        <f>IF(VLOOKUP(O57,Szolgalati_alkalmak!$B$4:$Z$10000,10,FALSE)&lt;&gt;0,VLOOKUP(O57,Szolgalati_alkalmak!$B$4:$Z$10000,10,FALSE),"")</f>
        <v>#N/A</v>
      </c>
      <c r="V57" s="1" t="e">
        <f>IF(VLOOKUP(O57,Szolgalati_alkalmak!$B$4:$Z$10000,11,FALSE)&lt;&gt;0,VLOOKUP(O57,Szolgalati_alkalmak!$B$4:$Z$10000,11,FALSE),"")</f>
        <v>#N/A</v>
      </c>
      <c r="W57" s="1" t="e">
        <f>IF(VLOOKUP(O57,Szolgalati_alkalmak!$B$4:$Z$10000,12,FALSE)&lt;&gt;0,$AB$1&amp;VLOOKUP(O57,Szolgalati_alkalmak!$B$4:$Z$10000,12,FALSE),"")</f>
        <v>#N/A</v>
      </c>
      <c r="X57" s="1" t="e">
        <f>IF(VLOOKUP(O57,Szolgalati_alkalmak!$B$4:$Z$10000,13,FALSE)&lt;&gt;0,$AB$1&amp;VLOOKUP(O57,Szolgalati_alkalmak!$B$4:$Z$10000,13,FALSE),"")</f>
        <v>#N/A</v>
      </c>
      <c r="Y57" s="1" t="e">
        <f>IF(VLOOKUP(O57,Szolgalati_alkalmak!$B$4:$Z$10000,14,FALSE)&lt;&gt;0,$AB$1&amp;VLOOKUP(O57,Szolgalati_alkalmak!$B$4:$Z$10000,14,FALSE),"")</f>
        <v>#N/A</v>
      </c>
      <c r="Z57" s="1" t="e">
        <f>IF(VLOOKUP(O57,Szolgalati_alkalmak!$B$4:$Z$10000,15,FALSE)&lt;&gt;0,$AB$1&amp;VLOOKUP(O57,Szolgalati_alkalmak!$B$4:$Z$10000,15,FALSE),"")</f>
        <v>#N/A</v>
      </c>
      <c r="AA57" s="1" t="e">
        <f>IF(VLOOKUP(O57,Szolgalati_alkalmak!$B$4:$Z$10000,16,FALSE)&lt;&gt;0,$AB$1&amp;VLOOKUP(O57,Szolgalati_alkalmak!$B$4:$Z$10000,16,FALSE),"")</f>
        <v>#N/A</v>
      </c>
      <c r="AB57" s="1" t="e">
        <f t="shared" si="12"/>
        <v>#N/A</v>
      </c>
      <c r="AC57" s="1" t="e">
        <f>IF(VLOOKUP(O57,Szolgalati_alkalmak!$B$4:$Z$10000,7,FALSE)&lt;&gt;0,VLOOKUP(O57,Szolgalati_alkalmak!$B$4:$Z$10000,7,FALSE),"")</f>
        <v>#N/A</v>
      </c>
      <c r="AD57" s="1" t="e">
        <f>IF(VLOOKUP(O57,Szolgalati_alkalmak!$B$4:$Z$10000,8,FALSE)&lt;&gt;0,VLOOKUP(O57,Szolgalati_alkalmak!$B$4:$Z$10000,8,FALSE),"")</f>
        <v>#N/A</v>
      </c>
      <c r="AE57" s="1" t="e">
        <f>IF(VLOOKUP(O57,Szolgalati_alkalmak!$B$4:$Z$10000,17,FALSE)&lt;&gt;0,VLOOKUP(O57,Szolgalati_alkalmak!$B$4:$Z$10000,17,FALSE),"")</f>
        <v>#N/A</v>
      </c>
      <c r="AF57" s="1" t="e">
        <f>IF(VLOOKUP(O57,Szolgalati_alkalmak!$B$4:$Z$10000,18,FALSE)&lt;&gt;0,VLOOKUP(O57,Szolgalati_alkalmak!$B$4:$Z$10000,18,FALSE),"")</f>
        <v>#N/A</v>
      </c>
      <c r="AG57" s="1" t="e">
        <f>IF(VLOOKUP(O57,Szolgalati_alkalmak!$B$4:$Z$10000,19,FALSE)&lt;&gt;0,VLOOKUP(O57,Szolgalati_alkalmak!$B$4:$Z$10000,19,FALSE),"")</f>
        <v>#N/A</v>
      </c>
    </row>
    <row r="58" spans="1:33" x14ac:dyDescent="0.25">
      <c r="A58" s="90" t="str">
        <f t="shared" si="0"/>
        <v/>
      </c>
      <c r="B58" s="91" t="str">
        <f t="shared" si="1"/>
        <v/>
      </c>
      <c r="C58" s="76" t="str">
        <f t="shared" si="2"/>
        <v/>
      </c>
      <c r="D58" s="64" t="str">
        <f t="shared" si="13"/>
        <v/>
      </c>
      <c r="E58" s="64" t="str">
        <f t="shared" si="14"/>
        <v/>
      </c>
      <c r="F58" s="64" t="str">
        <f t="shared" si="15"/>
        <v/>
      </c>
      <c r="G58" s="89" t="str">
        <f t="shared" si="6"/>
        <v/>
      </c>
      <c r="H58" s="89" t="str">
        <f t="shared" si="7"/>
        <v/>
      </c>
      <c r="I58" s="87" t="str">
        <f t="shared" si="8"/>
        <v/>
      </c>
      <c r="J58" s="77" t="str">
        <f t="shared" si="9"/>
        <v/>
      </c>
      <c r="K58" s="64" t="str">
        <f t="shared" si="10"/>
        <v/>
      </c>
      <c r="O58" s="1">
        <f t="shared" si="11"/>
        <v>52</v>
      </c>
      <c r="Q58" s="1" t="e">
        <f>VLOOKUP(O58,Szolgalati_alkalmak!$B$4:$Z$10000,25,FALSE)</f>
        <v>#N/A</v>
      </c>
      <c r="R58" s="1" t="e">
        <f>VLOOKUP(O58,Szolgalati_alkalmak!$B$4:$Z$10000,5,FALSE)</f>
        <v>#N/A</v>
      </c>
      <c r="S58" s="1" t="e">
        <f>IF(VLOOKUP(O58,Szolgalati_alkalmak!$B$4:$Z$10000,6,FALSE)&lt;&gt;0,VLOOKUP(O58,Szolgalati_alkalmak!$B$4:$Z$10000,6,FALSE),"")</f>
        <v>#N/A</v>
      </c>
      <c r="T58" s="1" t="e">
        <f>IF(VLOOKUP(O58,Szolgalati_alkalmak!$B$4:$Z$10000,9,FALSE)&lt;&gt;0,VLOOKUP(O58,Szolgalati_alkalmak!$B$4:$Z$10000,9,FALSE),"")</f>
        <v>#N/A</v>
      </c>
      <c r="U58" s="1" t="e">
        <f>IF(VLOOKUP(O58,Szolgalati_alkalmak!$B$4:$Z$10000,10,FALSE)&lt;&gt;0,VLOOKUP(O58,Szolgalati_alkalmak!$B$4:$Z$10000,10,FALSE),"")</f>
        <v>#N/A</v>
      </c>
      <c r="V58" s="1" t="e">
        <f>IF(VLOOKUP(O58,Szolgalati_alkalmak!$B$4:$Z$10000,11,FALSE)&lt;&gt;0,VLOOKUP(O58,Szolgalati_alkalmak!$B$4:$Z$10000,11,FALSE),"")</f>
        <v>#N/A</v>
      </c>
      <c r="W58" s="1" t="e">
        <f>IF(VLOOKUP(O58,Szolgalati_alkalmak!$B$4:$Z$10000,12,FALSE)&lt;&gt;0,$AB$1&amp;VLOOKUP(O58,Szolgalati_alkalmak!$B$4:$Z$10000,12,FALSE),"")</f>
        <v>#N/A</v>
      </c>
      <c r="X58" s="1" t="e">
        <f>IF(VLOOKUP(O58,Szolgalati_alkalmak!$B$4:$Z$10000,13,FALSE)&lt;&gt;0,$AB$1&amp;VLOOKUP(O58,Szolgalati_alkalmak!$B$4:$Z$10000,13,FALSE),"")</f>
        <v>#N/A</v>
      </c>
      <c r="Y58" s="1" t="e">
        <f>IF(VLOOKUP(O58,Szolgalati_alkalmak!$B$4:$Z$10000,14,FALSE)&lt;&gt;0,$AB$1&amp;VLOOKUP(O58,Szolgalati_alkalmak!$B$4:$Z$10000,14,FALSE),"")</f>
        <v>#N/A</v>
      </c>
      <c r="Z58" s="1" t="e">
        <f>IF(VLOOKUP(O58,Szolgalati_alkalmak!$B$4:$Z$10000,15,FALSE)&lt;&gt;0,$AB$1&amp;VLOOKUP(O58,Szolgalati_alkalmak!$B$4:$Z$10000,15,FALSE),"")</f>
        <v>#N/A</v>
      </c>
      <c r="AA58" s="1" t="e">
        <f>IF(VLOOKUP(O58,Szolgalati_alkalmak!$B$4:$Z$10000,16,FALSE)&lt;&gt;0,$AB$1&amp;VLOOKUP(O58,Szolgalati_alkalmak!$B$4:$Z$10000,16,FALSE),"")</f>
        <v>#N/A</v>
      </c>
      <c r="AB58" s="1" t="e">
        <f t="shared" si="12"/>
        <v>#N/A</v>
      </c>
      <c r="AC58" s="1" t="e">
        <f>IF(VLOOKUP(O58,Szolgalati_alkalmak!$B$4:$Z$10000,7,FALSE)&lt;&gt;0,VLOOKUP(O58,Szolgalati_alkalmak!$B$4:$Z$10000,7,FALSE),"")</f>
        <v>#N/A</v>
      </c>
      <c r="AD58" s="1" t="e">
        <f>IF(VLOOKUP(O58,Szolgalati_alkalmak!$B$4:$Z$10000,8,FALSE)&lt;&gt;0,VLOOKUP(O58,Szolgalati_alkalmak!$B$4:$Z$10000,8,FALSE),"")</f>
        <v>#N/A</v>
      </c>
      <c r="AE58" s="1" t="e">
        <f>IF(VLOOKUP(O58,Szolgalati_alkalmak!$B$4:$Z$10000,17,FALSE)&lt;&gt;0,VLOOKUP(O58,Szolgalati_alkalmak!$B$4:$Z$10000,17,FALSE),"")</f>
        <v>#N/A</v>
      </c>
      <c r="AF58" s="1" t="e">
        <f>IF(VLOOKUP(O58,Szolgalati_alkalmak!$B$4:$Z$10000,18,FALSE)&lt;&gt;0,VLOOKUP(O58,Szolgalati_alkalmak!$B$4:$Z$10000,18,FALSE),"")</f>
        <v>#N/A</v>
      </c>
      <c r="AG58" s="1" t="e">
        <f>IF(VLOOKUP(O58,Szolgalati_alkalmak!$B$4:$Z$10000,19,FALSE)&lt;&gt;0,VLOOKUP(O58,Szolgalati_alkalmak!$B$4:$Z$10000,19,FALSE),"")</f>
        <v>#N/A</v>
      </c>
    </row>
    <row r="59" spans="1:33" x14ac:dyDescent="0.25">
      <c r="A59" s="90" t="str">
        <f t="shared" si="0"/>
        <v/>
      </c>
      <c r="B59" s="91" t="str">
        <f t="shared" si="1"/>
        <v/>
      </c>
      <c r="C59" s="76" t="str">
        <f t="shared" si="2"/>
        <v/>
      </c>
      <c r="D59" s="64" t="str">
        <f t="shared" si="13"/>
        <v/>
      </c>
      <c r="E59" s="64" t="str">
        <f t="shared" si="14"/>
        <v/>
      </c>
      <c r="F59" s="64" t="str">
        <f t="shared" si="15"/>
        <v/>
      </c>
      <c r="G59" s="89" t="str">
        <f t="shared" si="6"/>
        <v/>
      </c>
      <c r="H59" s="89" t="str">
        <f t="shared" si="7"/>
        <v/>
      </c>
      <c r="I59" s="87" t="str">
        <f t="shared" si="8"/>
        <v/>
      </c>
      <c r="J59" s="77" t="str">
        <f t="shared" si="9"/>
        <v/>
      </c>
      <c r="K59" s="64" t="str">
        <f t="shared" si="10"/>
        <v/>
      </c>
      <c r="O59" s="1">
        <f t="shared" si="11"/>
        <v>53</v>
      </c>
      <c r="Q59" s="1" t="e">
        <f>VLOOKUP(O59,Szolgalati_alkalmak!$B$4:$Z$10000,25,FALSE)</f>
        <v>#N/A</v>
      </c>
      <c r="R59" s="1" t="e">
        <f>VLOOKUP(O59,Szolgalati_alkalmak!$B$4:$Z$10000,5,FALSE)</f>
        <v>#N/A</v>
      </c>
      <c r="S59" s="1" t="e">
        <f>IF(VLOOKUP(O59,Szolgalati_alkalmak!$B$4:$Z$10000,6,FALSE)&lt;&gt;0,VLOOKUP(O59,Szolgalati_alkalmak!$B$4:$Z$10000,6,FALSE),"")</f>
        <v>#N/A</v>
      </c>
      <c r="T59" s="1" t="e">
        <f>IF(VLOOKUP(O59,Szolgalati_alkalmak!$B$4:$Z$10000,9,FALSE)&lt;&gt;0,VLOOKUP(O59,Szolgalati_alkalmak!$B$4:$Z$10000,9,FALSE),"")</f>
        <v>#N/A</v>
      </c>
      <c r="U59" s="1" t="e">
        <f>IF(VLOOKUP(O59,Szolgalati_alkalmak!$B$4:$Z$10000,10,FALSE)&lt;&gt;0,VLOOKUP(O59,Szolgalati_alkalmak!$B$4:$Z$10000,10,FALSE),"")</f>
        <v>#N/A</v>
      </c>
      <c r="V59" s="1" t="e">
        <f>IF(VLOOKUP(O59,Szolgalati_alkalmak!$B$4:$Z$10000,11,FALSE)&lt;&gt;0,VLOOKUP(O59,Szolgalati_alkalmak!$B$4:$Z$10000,11,FALSE),"")</f>
        <v>#N/A</v>
      </c>
      <c r="W59" s="1" t="e">
        <f>IF(VLOOKUP(O59,Szolgalati_alkalmak!$B$4:$Z$10000,12,FALSE)&lt;&gt;0,$AB$1&amp;VLOOKUP(O59,Szolgalati_alkalmak!$B$4:$Z$10000,12,FALSE),"")</f>
        <v>#N/A</v>
      </c>
      <c r="X59" s="1" t="e">
        <f>IF(VLOOKUP(O59,Szolgalati_alkalmak!$B$4:$Z$10000,13,FALSE)&lt;&gt;0,$AB$1&amp;VLOOKUP(O59,Szolgalati_alkalmak!$B$4:$Z$10000,13,FALSE),"")</f>
        <v>#N/A</v>
      </c>
      <c r="Y59" s="1" t="e">
        <f>IF(VLOOKUP(O59,Szolgalati_alkalmak!$B$4:$Z$10000,14,FALSE)&lt;&gt;0,$AB$1&amp;VLOOKUP(O59,Szolgalati_alkalmak!$B$4:$Z$10000,14,FALSE),"")</f>
        <v>#N/A</v>
      </c>
      <c r="Z59" s="1" t="e">
        <f>IF(VLOOKUP(O59,Szolgalati_alkalmak!$B$4:$Z$10000,15,FALSE)&lt;&gt;0,$AB$1&amp;VLOOKUP(O59,Szolgalati_alkalmak!$B$4:$Z$10000,15,FALSE),"")</f>
        <v>#N/A</v>
      </c>
      <c r="AA59" s="1" t="e">
        <f>IF(VLOOKUP(O59,Szolgalati_alkalmak!$B$4:$Z$10000,16,FALSE)&lt;&gt;0,$AB$1&amp;VLOOKUP(O59,Szolgalati_alkalmak!$B$4:$Z$10000,16,FALSE),"")</f>
        <v>#N/A</v>
      </c>
      <c r="AB59" s="1" t="e">
        <f t="shared" si="12"/>
        <v>#N/A</v>
      </c>
      <c r="AC59" s="1" t="e">
        <f>IF(VLOOKUP(O59,Szolgalati_alkalmak!$B$4:$Z$10000,7,FALSE)&lt;&gt;0,VLOOKUP(O59,Szolgalati_alkalmak!$B$4:$Z$10000,7,FALSE),"")</f>
        <v>#N/A</v>
      </c>
      <c r="AD59" s="1" t="e">
        <f>IF(VLOOKUP(O59,Szolgalati_alkalmak!$B$4:$Z$10000,8,FALSE)&lt;&gt;0,VLOOKUP(O59,Szolgalati_alkalmak!$B$4:$Z$10000,8,FALSE),"")</f>
        <v>#N/A</v>
      </c>
      <c r="AE59" s="1" t="e">
        <f>IF(VLOOKUP(O59,Szolgalati_alkalmak!$B$4:$Z$10000,17,FALSE)&lt;&gt;0,VLOOKUP(O59,Szolgalati_alkalmak!$B$4:$Z$10000,17,FALSE),"")</f>
        <v>#N/A</v>
      </c>
      <c r="AF59" s="1" t="e">
        <f>IF(VLOOKUP(O59,Szolgalati_alkalmak!$B$4:$Z$10000,18,FALSE)&lt;&gt;0,VLOOKUP(O59,Szolgalati_alkalmak!$B$4:$Z$10000,18,FALSE),"")</f>
        <v>#N/A</v>
      </c>
      <c r="AG59" s="1" t="e">
        <f>IF(VLOOKUP(O59,Szolgalati_alkalmak!$B$4:$Z$10000,19,FALSE)&lt;&gt;0,VLOOKUP(O59,Szolgalati_alkalmak!$B$4:$Z$10000,19,FALSE),"")</f>
        <v>#N/A</v>
      </c>
    </row>
    <row r="60" spans="1:33" x14ac:dyDescent="0.25">
      <c r="A60" s="90" t="str">
        <f t="shared" si="0"/>
        <v/>
      </c>
      <c r="B60" s="91" t="str">
        <f t="shared" si="1"/>
        <v/>
      </c>
      <c r="C60" s="76" t="str">
        <f t="shared" si="2"/>
        <v/>
      </c>
      <c r="D60" s="64" t="str">
        <f t="shared" si="13"/>
        <v/>
      </c>
      <c r="E60" s="64" t="str">
        <f t="shared" si="14"/>
        <v/>
      </c>
      <c r="F60" s="64" t="str">
        <f t="shared" si="15"/>
        <v/>
      </c>
      <c r="G60" s="89" t="str">
        <f t="shared" si="6"/>
        <v/>
      </c>
      <c r="H60" s="89" t="str">
        <f t="shared" si="7"/>
        <v/>
      </c>
      <c r="I60" s="87" t="str">
        <f t="shared" si="8"/>
        <v/>
      </c>
      <c r="J60" s="77" t="str">
        <f t="shared" si="9"/>
        <v/>
      </c>
      <c r="K60" s="64" t="str">
        <f t="shared" si="10"/>
        <v/>
      </c>
      <c r="O60" s="1">
        <f t="shared" si="11"/>
        <v>54</v>
      </c>
      <c r="Q60" s="1" t="e">
        <f>VLOOKUP(O60,Szolgalati_alkalmak!$B$4:$Z$10000,25,FALSE)</f>
        <v>#N/A</v>
      </c>
      <c r="R60" s="1" t="e">
        <f>VLOOKUP(O60,Szolgalati_alkalmak!$B$4:$Z$10000,5,FALSE)</f>
        <v>#N/A</v>
      </c>
      <c r="S60" s="1" t="e">
        <f>IF(VLOOKUP(O60,Szolgalati_alkalmak!$B$4:$Z$10000,6,FALSE)&lt;&gt;0,VLOOKUP(O60,Szolgalati_alkalmak!$B$4:$Z$10000,6,FALSE),"")</f>
        <v>#N/A</v>
      </c>
      <c r="T60" s="1" t="e">
        <f>IF(VLOOKUP(O60,Szolgalati_alkalmak!$B$4:$Z$10000,9,FALSE)&lt;&gt;0,VLOOKUP(O60,Szolgalati_alkalmak!$B$4:$Z$10000,9,FALSE),"")</f>
        <v>#N/A</v>
      </c>
      <c r="U60" s="1" t="e">
        <f>IF(VLOOKUP(O60,Szolgalati_alkalmak!$B$4:$Z$10000,10,FALSE)&lt;&gt;0,VLOOKUP(O60,Szolgalati_alkalmak!$B$4:$Z$10000,10,FALSE),"")</f>
        <v>#N/A</v>
      </c>
      <c r="V60" s="1" t="e">
        <f>IF(VLOOKUP(O60,Szolgalati_alkalmak!$B$4:$Z$10000,11,FALSE)&lt;&gt;0,VLOOKUP(O60,Szolgalati_alkalmak!$B$4:$Z$10000,11,FALSE),"")</f>
        <v>#N/A</v>
      </c>
      <c r="W60" s="1" t="e">
        <f>IF(VLOOKUP(O60,Szolgalati_alkalmak!$B$4:$Z$10000,12,FALSE)&lt;&gt;0,$AB$1&amp;VLOOKUP(O60,Szolgalati_alkalmak!$B$4:$Z$10000,12,FALSE),"")</f>
        <v>#N/A</v>
      </c>
      <c r="X60" s="1" t="e">
        <f>IF(VLOOKUP(O60,Szolgalati_alkalmak!$B$4:$Z$10000,13,FALSE)&lt;&gt;0,$AB$1&amp;VLOOKUP(O60,Szolgalati_alkalmak!$B$4:$Z$10000,13,FALSE),"")</f>
        <v>#N/A</v>
      </c>
      <c r="Y60" s="1" t="e">
        <f>IF(VLOOKUP(O60,Szolgalati_alkalmak!$B$4:$Z$10000,14,FALSE)&lt;&gt;0,$AB$1&amp;VLOOKUP(O60,Szolgalati_alkalmak!$B$4:$Z$10000,14,FALSE),"")</f>
        <v>#N/A</v>
      </c>
      <c r="Z60" s="1" t="e">
        <f>IF(VLOOKUP(O60,Szolgalati_alkalmak!$B$4:$Z$10000,15,FALSE)&lt;&gt;0,$AB$1&amp;VLOOKUP(O60,Szolgalati_alkalmak!$B$4:$Z$10000,15,FALSE),"")</f>
        <v>#N/A</v>
      </c>
      <c r="AA60" s="1" t="e">
        <f>IF(VLOOKUP(O60,Szolgalati_alkalmak!$B$4:$Z$10000,16,FALSE)&lt;&gt;0,$AB$1&amp;VLOOKUP(O60,Szolgalati_alkalmak!$B$4:$Z$10000,16,FALSE),"")</f>
        <v>#N/A</v>
      </c>
      <c r="AB60" s="1" t="e">
        <f t="shared" si="12"/>
        <v>#N/A</v>
      </c>
      <c r="AC60" s="1" t="e">
        <f>IF(VLOOKUP(O60,Szolgalati_alkalmak!$B$4:$Z$10000,7,FALSE)&lt;&gt;0,VLOOKUP(O60,Szolgalati_alkalmak!$B$4:$Z$10000,7,FALSE),"")</f>
        <v>#N/A</v>
      </c>
      <c r="AD60" s="1" t="e">
        <f>IF(VLOOKUP(O60,Szolgalati_alkalmak!$B$4:$Z$10000,8,FALSE)&lt;&gt;0,VLOOKUP(O60,Szolgalati_alkalmak!$B$4:$Z$10000,8,FALSE),"")</f>
        <v>#N/A</v>
      </c>
      <c r="AE60" s="1" t="e">
        <f>IF(VLOOKUP(O60,Szolgalati_alkalmak!$B$4:$Z$10000,17,FALSE)&lt;&gt;0,VLOOKUP(O60,Szolgalati_alkalmak!$B$4:$Z$10000,17,FALSE),"")</f>
        <v>#N/A</v>
      </c>
      <c r="AF60" s="1" t="e">
        <f>IF(VLOOKUP(O60,Szolgalati_alkalmak!$B$4:$Z$10000,18,FALSE)&lt;&gt;0,VLOOKUP(O60,Szolgalati_alkalmak!$B$4:$Z$10000,18,FALSE),"")</f>
        <v>#N/A</v>
      </c>
      <c r="AG60" s="1" t="e">
        <f>IF(VLOOKUP(O60,Szolgalati_alkalmak!$B$4:$Z$10000,19,FALSE)&lt;&gt;0,VLOOKUP(O60,Szolgalati_alkalmak!$B$4:$Z$10000,19,FALSE),"")</f>
        <v>#N/A</v>
      </c>
    </row>
    <row r="61" spans="1:33" x14ac:dyDescent="0.25">
      <c r="A61" s="90" t="str">
        <f t="shared" si="0"/>
        <v/>
      </c>
      <c r="B61" s="91" t="str">
        <f t="shared" si="1"/>
        <v/>
      </c>
      <c r="C61" s="76" t="str">
        <f t="shared" si="2"/>
        <v/>
      </c>
      <c r="D61" s="64" t="str">
        <f t="shared" si="13"/>
        <v/>
      </c>
      <c r="E61" s="64" t="str">
        <f t="shared" si="14"/>
        <v/>
      </c>
      <c r="F61" s="64" t="str">
        <f t="shared" si="15"/>
        <v/>
      </c>
      <c r="G61" s="89" t="str">
        <f t="shared" si="6"/>
        <v/>
      </c>
      <c r="H61" s="89" t="str">
        <f t="shared" si="7"/>
        <v/>
      </c>
      <c r="I61" s="87" t="str">
        <f t="shared" si="8"/>
        <v/>
      </c>
      <c r="J61" s="77" t="str">
        <f t="shared" si="9"/>
        <v/>
      </c>
      <c r="K61" s="64" t="str">
        <f t="shared" si="10"/>
        <v/>
      </c>
      <c r="O61" s="1">
        <f t="shared" si="11"/>
        <v>55</v>
      </c>
      <c r="Q61" s="1" t="e">
        <f>VLOOKUP(O61,Szolgalati_alkalmak!$B$4:$Z$10000,25,FALSE)</f>
        <v>#N/A</v>
      </c>
      <c r="R61" s="1" t="e">
        <f>VLOOKUP(O61,Szolgalati_alkalmak!$B$4:$Z$10000,5,FALSE)</f>
        <v>#N/A</v>
      </c>
      <c r="S61" s="1" t="e">
        <f>IF(VLOOKUP(O61,Szolgalati_alkalmak!$B$4:$Z$10000,6,FALSE)&lt;&gt;0,VLOOKUP(O61,Szolgalati_alkalmak!$B$4:$Z$10000,6,FALSE),"")</f>
        <v>#N/A</v>
      </c>
      <c r="T61" s="1" t="e">
        <f>IF(VLOOKUP(O61,Szolgalati_alkalmak!$B$4:$Z$10000,9,FALSE)&lt;&gt;0,VLOOKUP(O61,Szolgalati_alkalmak!$B$4:$Z$10000,9,FALSE),"")</f>
        <v>#N/A</v>
      </c>
      <c r="U61" s="1" t="e">
        <f>IF(VLOOKUP(O61,Szolgalati_alkalmak!$B$4:$Z$10000,10,FALSE)&lt;&gt;0,VLOOKUP(O61,Szolgalati_alkalmak!$B$4:$Z$10000,10,FALSE),"")</f>
        <v>#N/A</v>
      </c>
      <c r="V61" s="1" t="e">
        <f>IF(VLOOKUP(O61,Szolgalati_alkalmak!$B$4:$Z$10000,11,FALSE)&lt;&gt;0,VLOOKUP(O61,Szolgalati_alkalmak!$B$4:$Z$10000,11,FALSE),"")</f>
        <v>#N/A</v>
      </c>
      <c r="W61" s="1" t="e">
        <f>IF(VLOOKUP(O61,Szolgalati_alkalmak!$B$4:$Z$10000,12,FALSE)&lt;&gt;0,$AB$1&amp;VLOOKUP(O61,Szolgalati_alkalmak!$B$4:$Z$10000,12,FALSE),"")</f>
        <v>#N/A</v>
      </c>
      <c r="X61" s="1" t="e">
        <f>IF(VLOOKUP(O61,Szolgalati_alkalmak!$B$4:$Z$10000,13,FALSE)&lt;&gt;0,$AB$1&amp;VLOOKUP(O61,Szolgalati_alkalmak!$B$4:$Z$10000,13,FALSE),"")</f>
        <v>#N/A</v>
      </c>
      <c r="Y61" s="1" t="e">
        <f>IF(VLOOKUP(O61,Szolgalati_alkalmak!$B$4:$Z$10000,14,FALSE)&lt;&gt;0,$AB$1&amp;VLOOKUP(O61,Szolgalati_alkalmak!$B$4:$Z$10000,14,FALSE),"")</f>
        <v>#N/A</v>
      </c>
      <c r="Z61" s="1" t="e">
        <f>IF(VLOOKUP(O61,Szolgalati_alkalmak!$B$4:$Z$10000,15,FALSE)&lt;&gt;0,$AB$1&amp;VLOOKUP(O61,Szolgalati_alkalmak!$B$4:$Z$10000,15,FALSE),"")</f>
        <v>#N/A</v>
      </c>
      <c r="AA61" s="1" t="e">
        <f>IF(VLOOKUP(O61,Szolgalati_alkalmak!$B$4:$Z$10000,16,FALSE)&lt;&gt;0,$AB$1&amp;VLOOKUP(O61,Szolgalati_alkalmak!$B$4:$Z$10000,16,FALSE),"")</f>
        <v>#N/A</v>
      </c>
      <c r="AB61" s="1" t="e">
        <f t="shared" si="12"/>
        <v>#N/A</v>
      </c>
      <c r="AC61" s="1" t="e">
        <f>IF(VLOOKUP(O61,Szolgalati_alkalmak!$B$4:$Z$10000,7,FALSE)&lt;&gt;0,VLOOKUP(O61,Szolgalati_alkalmak!$B$4:$Z$10000,7,FALSE),"")</f>
        <v>#N/A</v>
      </c>
      <c r="AD61" s="1" t="e">
        <f>IF(VLOOKUP(O61,Szolgalati_alkalmak!$B$4:$Z$10000,8,FALSE)&lt;&gt;0,VLOOKUP(O61,Szolgalati_alkalmak!$B$4:$Z$10000,8,FALSE),"")</f>
        <v>#N/A</v>
      </c>
      <c r="AE61" s="1" t="e">
        <f>IF(VLOOKUP(O61,Szolgalati_alkalmak!$B$4:$Z$10000,17,FALSE)&lt;&gt;0,VLOOKUP(O61,Szolgalati_alkalmak!$B$4:$Z$10000,17,FALSE),"")</f>
        <v>#N/A</v>
      </c>
      <c r="AF61" s="1" t="e">
        <f>IF(VLOOKUP(O61,Szolgalati_alkalmak!$B$4:$Z$10000,18,FALSE)&lt;&gt;0,VLOOKUP(O61,Szolgalati_alkalmak!$B$4:$Z$10000,18,FALSE),"")</f>
        <v>#N/A</v>
      </c>
      <c r="AG61" s="1" t="e">
        <f>IF(VLOOKUP(O61,Szolgalati_alkalmak!$B$4:$Z$10000,19,FALSE)&lt;&gt;0,VLOOKUP(O61,Szolgalati_alkalmak!$B$4:$Z$10000,19,FALSE),"")</f>
        <v>#N/A</v>
      </c>
    </row>
    <row r="62" spans="1:33" x14ac:dyDescent="0.25">
      <c r="A62" s="90" t="str">
        <f t="shared" si="0"/>
        <v/>
      </c>
      <c r="B62" s="91" t="str">
        <f t="shared" si="1"/>
        <v/>
      </c>
      <c r="C62" s="76" t="str">
        <f t="shared" si="2"/>
        <v/>
      </c>
      <c r="D62" s="64" t="str">
        <f t="shared" si="13"/>
        <v/>
      </c>
      <c r="E62" s="64" t="str">
        <f t="shared" si="14"/>
        <v/>
      </c>
      <c r="F62" s="64" t="str">
        <f t="shared" si="15"/>
        <v/>
      </c>
      <c r="G62" s="89" t="str">
        <f t="shared" si="6"/>
        <v/>
      </c>
      <c r="H62" s="89" t="str">
        <f t="shared" si="7"/>
        <v/>
      </c>
      <c r="I62" s="87" t="str">
        <f t="shared" si="8"/>
        <v/>
      </c>
      <c r="J62" s="77" t="str">
        <f t="shared" si="9"/>
        <v/>
      </c>
      <c r="K62" s="64" t="str">
        <f t="shared" si="10"/>
        <v/>
      </c>
      <c r="O62" s="1">
        <f t="shared" si="11"/>
        <v>56</v>
      </c>
      <c r="Q62" s="1" t="e">
        <f>VLOOKUP(O62,Szolgalati_alkalmak!$B$4:$Z$10000,25,FALSE)</f>
        <v>#N/A</v>
      </c>
      <c r="R62" s="1" t="e">
        <f>VLOOKUP(O62,Szolgalati_alkalmak!$B$4:$Z$10000,5,FALSE)</f>
        <v>#N/A</v>
      </c>
      <c r="S62" s="1" t="e">
        <f>IF(VLOOKUP(O62,Szolgalati_alkalmak!$B$4:$Z$10000,6,FALSE)&lt;&gt;0,VLOOKUP(O62,Szolgalati_alkalmak!$B$4:$Z$10000,6,FALSE),"")</f>
        <v>#N/A</v>
      </c>
      <c r="T62" s="1" t="e">
        <f>IF(VLOOKUP(O62,Szolgalati_alkalmak!$B$4:$Z$10000,9,FALSE)&lt;&gt;0,VLOOKUP(O62,Szolgalati_alkalmak!$B$4:$Z$10000,9,FALSE),"")</f>
        <v>#N/A</v>
      </c>
      <c r="U62" s="1" t="e">
        <f>IF(VLOOKUP(O62,Szolgalati_alkalmak!$B$4:$Z$10000,10,FALSE)&lt;&gt;0,VLOOKUP(O62,Szolgalati_alkalmak!$B$4:$Z$10000,10,FALSE),"")</f>
        <v>#N/A</v>
      </c>
      <c r="V62" s="1" t="e">
        <f>IF(VLOOKUP(O62,Szolgalati_alkalmak!$B$4:$Z$10000,11,FALSE)&lt;&gt;0,VLOOKUP(O62,Szolgalati_alkalmak!$B$4:$Z$10000,11,FALSE),"")</f>
        <v>#N/A</v>
      </c>
      <c r="W62" s="1" t="e">
        <f>IF(VLOOKUP(O62,Szolgalati_alkalmak!$B$4:$Z$10000,12,FALSE)&lt;&gt;0,$AB$1&amp;VLOOKUP(O62,Szolgalati_alkalmak!$B$4:$Z$10000,12,FALSE),"")</f>
        <v>#N/A</v>
      </c>
      <c r="X62" s="1" t="e">
        <f>IF(VLOOKUP(O62,Szolgalati_alkalmak!$B$4:$Z$10000,13,FALSE)&lt;&gt;0,$AB$1&amp;VLOOKUP(O62,Szolgalati_alkalmak!$B$4:$Z$10000,13,FALSE),"")</f>
        <v>#N/A</v>
      </c>
      <c r="Y62" s="1" t="e">
        <f>IF(VLOOKUP(O62,Szolgalati_alkalmak!$B$4:$Z$10000,14,FALSE)&lt;&gt;0,$AB$1&amp;VLOOKUP(O62,Szolgalati_alkalmak!$B$4:$Z$10000,14,FALSE),"")</f>
        <v>#N/A</v>
      </c>
      <c r="Z62" s="1" t="e">
        <f>IF(VLOOKUP(O62,Szolgalati_alkalmak!$B$4:$Z$10000,15,FALSE)&lt;&gt;0,$AB$1&amp;VLOOKUP(O62,Szolgalati_alkalmak!$B$4:$Z$10000,15,FALSE),"")</f>
        <v>#N/A</v>
      </c>
      <c r="AA62" s="1" t="e">
        <f>IF(VLOOKUP(O62,Szolgalati_alkalmak!$B$4:$Z$10000,16,FALSE)&lt;&gt;0,$AB$1&amp;VLOOKUP(O62,Szolgalati_alkalmak!$B$4:$Z$10000,16,FALSE),"")</f>
        <v>#N/A</v>
      </c>
      <c r="AB62" s="1" t="e">
        <f t="shared" si="12"/>
        <v>#N/A</v>
      </c>
      <c r="AC62" s="1" t="e">
        <f>IF(VLOOKUP(O62,Szolgalati_alkalmak!$B$4:$Z$10000,7,FALSE)&lt;&gt;0,VLOOKUP(O62,Szolgalati_alkalmak!$B$4:$Z$10000,7,FALSE),"")</f>
        <v>#N/A</v>
      </c>
      <c r="AD62" s="1" t="e">
        <f>IF(VLOOKUP(O62,Szolgalati_alkalmak!$B$4:$Z$10000,8,FALSE)&lt;&gt;0,VLOOKUP(O62,Szolgalati_alkalmak!$B$4:$Z$10000,8,FALSE),"")</f>
        <v>#N/A</v>
      </c>
      <c r="AE62" s="1" t="e">
        <f>IF(VLOOKUP(O62,Szolgalati_alkalmak!$B$4:$Z$10000,17,FALSE)&lt;&gt;0,VLOOKUP(O62,Szolgalati_alkalmak!$B$4:$Z$10000,17,FALSE),"")</f>
        <v>#N/A</v>
      </c>
      <c r="AF62" s="1" t="e">
        <f>IF(VLOOKUP(O62,Szolgalati_alkalmak!$B$4:$Z$10000,18,FALSE)&lt;&gt;0,VLOOKUP(O62,Szolgalati_alkalmak!$B$4:$Z$10000,18,FALSE),"")</f>
        <v>#N/A</v>
      </c>
      <c r="AG62" s="1" t="e">
        <f>IF(VLOOKUP(O62,Szolgalati_alkalmak!$B$4:$Z$10000,19,FALSE)&lt;&gt;0,VLOOKUP(O62,Szolgalati_alkalmak!$B$4:$Z$10000,19,FALSE),"")</f>
        <v>#N/A</v>
      </c>
    </row>
    <row r="63" spans="1:33" x14ac:dyDescent="0.25">
      <c r="A63" s="90" t="str">
        <f t="shared" si="0"/>
        <v/>
      </c>
      <c r="B63" s="91" t="str">
        <f t="shared" si="1"/>
        <v/>
      </c>
      <c r="C63" s="76" t="str">
        <f t="shared" si="2"/>
        <v/>
      </c>
      <c r="D63" s="64" t="str">
        <f t="shared" si="13"/>
        <v/>
      </c>
      <c r="E63" s="64" t="str">
        <f t="shared" si="14"/>
        <v/>
      </c>
      <c r="F63" s="64" t="str">
        <f t="shared" si="15"/>
        <v/>
      </c>
      <c r="G63" s="89" t="str">
        <f t="shared" si="6"/>
        <v/>
      </c>
      <c r="H63" s="89" t="str">
        <f t="shared" si="7"/>
        <v/>
      </c>
      <c r="I63" s="87" t="str">
        <f t="shared" si="8"/>
        <v/>
      </c>
      <c r="J63" s="77" t="str">
        <f t="shared" si="9"/>
        <v/>
      </c>
      <c r="K63" s="64" t="str">
        <f t="shared" si="10"/>
        <v/>
      </c>
      <c r="O63" s="1">
        <f t="shared" si="11"/>
        <v>57</v>
      </c>
      <c r="Q63" s="1" t="e">
        <f>VLOOKUP(O63,Szolgalati_alkalmak!$B$4:$Z$10000,25,FALSE)</f>
        <v>#N/A</v>
      </c>
      <c r="R63" s="1" t="e">
        <f>VLOOKUP(O63,Szolgalati_alkalmak!$B$4:$Z$10000,5,FALSE)</f>
        <v>#N/A</v>
      </c>
      <c r="S63" s="1" t="e">
        <f>IF(VLOOKUP(O63,Szolgalati_alkalmak!$B$4:$Z$10000,6,FALSE)&lt;&gt;0,VLOOKUP(O63,Szolgalati_alkalmak!$B$4:$Z$10000,6,FALSE),"")</f>
        <v>#N/A</v>
      </c>
      <c r="T63" s="1" t="e">
        <f>IF(VLOOKUP(O63,Szolgalati_alkalmak!$B$4:$Z$10000,9,FALSE)&lt;&gt;0,VLOOKUP(O63,Szolgalati_alkalmak!$B$4:$Z$10000,9,FALSE),"")</f>
        <v>#N/A</v>
      </c>
      <c r="U63" s="1" t="e">
        <f>IF(VLOOKUP(O63,Szolgalati_alkalmak!$B$4:$Z$10000,10,FALSE)&lt;&gt;0,VLOOKUP(O63,Szolgalati_alkalmak!$B$4:$Z$10000,10,FALSE),"")</f>
        <v>#N/A</v>
      </c>
      <c r="V63" s="1" t="e">
        <f>IF(VLOOKUP(O63,Szolgalati_alkalmak!$B$4:$Z$10000,11,FALSE)&lt;&gt;0,VLOOKUP(O63,Szolgalati_alkalmak!$B$4:$Z$10000,11,FALSE),"")</f>
        <v>#N/A</v>
      </c>
      <c r="W63" s="1" t="e">
        <f>IF(VLOOKUP(O63,Szolgalati_alkalmak!$B$4:$Z$10000,12,FALSE)&lt;&gt;0,$AB$1&amp;VLOOKUP(O63,Szolgalati_alkalmak!$B$4:$Z$10000,12,FALSE),"")</f>
        <v>#N/A</v>
      </c>
      <c r="X63" s="1" t="e">
        <f>IF(VLOOKUP(O63,Szolgalati_alkalmak!$B$4:$Z$10000,13,FALSE)&lt;&gt;0,$AB$1&amp;VLOOKUP(O63,Szolgalati_alkalmak!$B$4:$Z$10000,13,FALSE),"")</f>
        <v>#N/A</v>
      </c>
      <c r="Y63" s="1" t="e">
        <f>IF(VLOOKUP(O63,Szolgalati_alkalmak!$B$4:$Z$10000,14,FALSE)&lt;&gt;0,$AB$1&amp;VLOOKUP(O63,Szolgalati_alkalmak!$B$4:$Z$10000,14,FALSE),"")</f>
        <v>#N/A</v>
      </c>
      <c r="Z63" s="1" t="e">
        <f>IF(VLOOKUP(O63,Szolgalati_alkalmak!$B$4:$Z$10000,15,FALSE)&lt;&gt;0,$AB$1&amp;VLOOKUP(O63,Szolgalati_alkalmak!$B$4:$Z$10000,15,FALSE),"")</f>
        <v>#N/A</v>
      </c>
      <c r="AA63" s="1" t="e">
        <f>IF(VLOOKUP(O63,Szolgalati_alkalmak!$B$4:$Z$10000,16,FALSE)&lt;&gt;0,$AB$1&amp;VLOOKUP(O63,Szolgalati_alkalmak!$B$4:$Z$10000,16,FALSE),"")</f>
        <v>#N/A</v>
      </c>
      <c r="AB63" s="1" t="e">
        <f t="shared" si="12"/>
        <v>#N/A</v>
      </c>
      <c r="AC63" s="1" t="e">
        <f>IF(VLOOKUP(O63,Szolgalati_alkalmak!$B$4:$Z$10000,7,FALSE)&lt;&gt;0,VLOOKUP(O63,Szolgalati_alkalmak!$B$4:$Z$10000,7,FALSE),"")</f>
        <v>#N/A</v>
      </c>
      <c r="AD63" s="1" t="e">
        <f>IF(VLOOKUP(O63,Szolgalati_alkalmak!$B$4:$Z$10000,8,FALSE)&lt;&gt;0,VLOOKUP(O63,Szolgalati_alkalmak!$B$4:$Z$10000,8,FALSE),"")</f>
        <v>#N/A</v>
      </c>
      <c r="AE63" s="1" t="e">
        <f>IF(VLOOKUP(O63,Szolgalati_alkalmak!$B$4:$Z$10000,17,FALSE)&lt;&gt;0,VLOOKUP(O63,Szolgalati_alkalmak!$B$4:$Z$10000,17,FALSE),"")</f>
        <v>#N/A</v>
      </c>
      <c r="AF63" s="1" t="e">
        <f>IF(VLOOKUP(O63,Szolgalati_alkalmak!$B$4:$Z$10000,18,FALSE)&lt;&gt;0,VLOOKUP(O63,Szolgalati_alkalmak!$B$4:$Z$10000,18,FALSE),"")</f>
        <v>#N/A</v>
      </c>
      <c r="AG63" s="1" t="e">
        <f>IF(VLOOKUP(O63,Szolgalati_alkalmak!$B$4:$Z$10000,19,FALSE)&lt;&gt;0,VLOOKUP(O63,Szolgalati_alkalmak!$B$4:$Z$10000,19,FALSE),"")</f>
        <v>#N/A</v>
      </c>
    </row>
    <row r="64" spans="1:33" x14ac:dyDescent="0.25">
      <c r="A64" s="90" t="str">
        <f t="shared" si="0"/>
        <v/>
      </c>
      <c r="B64" s="91" t="str">
        <f t="shared" si="1"/>
        <v/>
      </c>
      <c r="C64" s="76" t="str">
        <f t="shared" si="2"/>
        <v/>
      </c>
      <c r="D64" s="64" t="str">
        <f t="shared" si="13"/>
        <v/>
      </c>
      <c r="E64" s="64" t="str">
        <f t="shared" si="14"/>
        <v/>
      </c>
      <c r="F64" s="64" t="str">
        <f t="shared" si="15"/>
        <v/>
      </c>
      <c r="G64" s="89" t="str">
        <f t="shared" si="6"/>
        <v/>
      </c>
      <c r="H64" s="89" t="str">
        <f t="shared" si="7"/>
        <v/>
      </c>
      <c r="I64" s="87" t="str">
        <f t="shared" si="8"/>
        <v/>
      </c>
      <c r="J64" s="77" t="str">
        <f t="shared" si="9"/>
        <v/>
      </c>
      <c r="K64" s="64" t="str">
        <f t="shared" si="10"/>
        <v/>
      </c>
      <c r="O64" s="1">
        <f t="shared" si="11"/>
        <v>58</v>
      </c>
      <c r="Q64" s="1" t="e">
        <f>VLOOKUP(O64,Szolgalati_alkalmak!$B$4:$Z$10000,25,FALSE)</f>
        <v>#N/A</v>
      </c>
      <c r="R64" s="1" t="e">
        <f>VLOOKUP(O64,Szolgalati_alkalmak!$B$4:$Z$10000,5,FALSE)</f>
        <v>#N/A</v>
      </c>
      <c r="S64" s="1" t="e">
        <f>IF(VLOOKUP(O64,Szolgalati_alkalmak!$B$4:$Z$10000,6,FALSE)&lt;&gt;0,VLOOKUP(O64,Szolgalati_alkalmak!$B$4:$Z$10000,6,FALSE),"")</f>
        <v>#N/A</v>
      </c>
      <c r="T64" s="1" t="e">
        <f>IF(VLOOKUP(O64,Szolgalati_alkalmak!$B$4:$Z$10000,9,FALSE)&lt;&gt;0,VLOOKUP(O64,Szolgalati_alkalmak!$B$4:$Z$10000,9,FALSE),"")</f>
        <v>#N/A</v>
      </c>
      <c r="U64" s="1" t="e">
        <f>IF(VLOOKUP(O64,Szolgalati_alkalmak!$B$4:$Z$10000,10,FALSE)&lt;&gt;0,VLOOKUP(O64,Szolgalati_alkalmak!$B$4:$Z$10000,10,FALSE),"")</f>
        <v>#N/A</v>
      </c>
      <c r="V64" s="1" t="e">
        <f>IF(VLOOKUP(O64,Szolgalati_alkalmak!$B$4:$Z$10000,11,FALSE)&lt;&gt;0,VLOOKUP(O64,Szolgalati_alkalmak!$B$4:$Z$10000,11,FALSE),"")</f>
        <v>#N/A</v>
      </c>
      <c r="W64" s="1" t="e">
        <f>IF(VLOOKUP(O64,Szolgalati_alkalmak!$B$4:$Z$10000,12,FALSE)&lt;&gt;0,$AB$1&amp;VLOOKUP(O64,Szolgalati_alkalmak!$B$4:$Z$10000,12,FALSE),"")</f>
        <v>#N/A</v>
      </c>
      <c r="X64" s="1" t="e">
        <f>IF(VLOOKUP(O64,Szolgalati_alkalmak!$B$4:$Z$10000,13,FALSE)&lt;&gt;0,$AB$1&amp;VLOOKUP(O64,Szolgalati_alkalmak!$B$4:$Z$10000,13,FALSE),"")</f>
        <v>#N/A</v>
      </c>
      <c r="Y64" s="1" t="e">
        <f>IF(VLOOKUP(O64,Szolgalati_alkalmak!$B$4:$Z$10000,14,FALSE)&lt;&gt;0,$AB$1&amp;VLOOKUP(O64,Szolgalati_alkalmak!$B$4:$Z$10000,14,FALSE),"")</f>
        <v>#N/A</v>
      </c>
      <c r="Z64" s="1" t="e">
        <f>IF(VLOOKUP(O64,Szolgalati_alkalmak!$B$4:$Z$10000,15,FALSE)&lt;&gt;0,$AB$1&amp;VLOOKUP(O64,Szolgalati_alkalmak!$B$4:$Z$10000,15,FALSE),"")</f>
        <v>#N/A</v>
      </c>
      <c r="AA64" s="1" t="e">
        <f>IF(VLOOKUP(O64,Szolgalati_alkalmak!$B$4:$Z$10000,16,FALSE)&lt;&gt;0,$AB$1&amp;VLOOKUP(O64,Szolgalati_alkalmak!$B$4:$Z$10000,16,FALSE),"")</f>
        <v>#N/A</v>
      </c>
      <c r="AB64" s="1" t="e">
        <f t="shared" si="12"/>
        <v>#N/A</v>
      </c>
      <c r="AC64" s="1" t="e">
        <f>IF(VLOOKUP(O64,Szolgalati_alkalmak!$B$4:$Z$10000,7,FALSE)&lt;&gt;0,VLOOKUP(O64,Szolgalati_alkalmak!$B$4:$Z$10000,7,FALSE),"")</f>
        <v>#N/A</v>
      </c>
      <c r="AD64" s="1" t="e">
        <f>IF(VLOOKUP(O64,Szolgalati_alkalmak!$B$4:$Z$10000,8,FALSE)&lt;&gt;0,VLOOKUP(O64,Szolgalati_alkalmak!$B$4:$Z$10000,8,FALSE),"")</f>
        <v>#N/A</v>
      </c>
      <c r="AE64" s="1" t="e">
        <f>IF(VLOOKUP(O64,Szolgalati_alkalmak!$B$4:$Z$10000,17,FALSE)&lt;&gt;0,VLOOKUP(O64,Szolgalati_alkalmak!$B$4:$Z$10000,17,FALSE),"")</f>
        <v>#N/A</v>
      </c>
      <c r="AF64" s="1" t="e">
        <f>IF(VLOOKUP(O64,Szolgalati_alkalmak!$B$4:$Z$10000,18,FALSE)&lt;&gt;0,VLOOKUP(O64,Szolgalati_alkalmak!$B$4:$Z$10000,18,FALSE),"")</f>
        <v>#N/A</v>
      </c>
      <c r="AG64" s="1" t="e">
        <f>IF(VLOOKUP(O64,Szolgalati_alkalmak!$B$4:$Z$10000,19,FALSE)&lt;&gt;0,VLOOKUP(O64,Szolgalati_alkalmak!$B$4:$Z$10000,19,FALSE),"")</f>
        <v>#N/A</v>
      </c>
    </row>
    <row r="65" spans="1:33" x14ac:dyDescent="0.25">
      <c r="A65" s="90" t="str">
        <f t="shared" si="0"/>
        <v/>
      </c>
      <c r="B65" s="91" t="str">
        <f t="shared" si="1"/>
        <v/>
      </c>
      <c r="C65" s="76" t="str">
        <f t="shared" si="2"/>
        <v/>
      </c>
      <c r="D65" s="64" t="str">
        <f t="shared" si="13"/>
        <v/>
      </c>
      <c r="E65" s="64" t="str">
        <f t="shared" si="14"/>
        <v/>
      </c>
      <c r="F65" s="64" t="str">
        <f t="shared" si="15"/>
        <v/>
      </c>
      <c r="G65" s="89" t="str">
        <f t="shared" si="6"/>
        <v/>
      </c>
      <c r="H65" s="89" t="str">
        <f t="shared" si="7"/>
        <v/>
      </c>
      <c r="I65" s="87" t="str">
        <f t="shared" si="8"/>
        <v/>
      </c>
      <c r="J65" s="77" t="str">
        <f t="shared" si="9"/>
        <v/>
      </c>
      <c r="K65" s="64" t="str">
        <f t="shared" si="10"/>
        <v/>
      </c>
      <c r="O65" s="1">
        <f t="shared" si="11"/>
        <v>59</v>
      </c>
      <c r="Q65" s="1" t="e">
        <f>VLOOKUP(O65,Szolgalati_alkalmak!$B$4:$Z$10000,25,FALSE)</f>
        <v>#N/A</v>
      </c>
      <c r="R65" s="1" t="e">
        <f>VLOOKUP(O65,Szolgalati_alkalmak!$B$4:$Z$10000,5,FALSE)</f>
        <v>#N/A</v>
      </c>
      <c r="S65" s="1" t="e">
        <f>IF(VLOOKUP(O65,Szolgalati_alkalmak!$B$4:$Z$10000,6,FALSE)&lt;&gt;0,VLOOKUP(O65,Szolgalati_alkalmak!$B$4:$Z$10000,6,FALSE),"")</f>
        <v>#N/A</v>
      </c>
      <c r="T65" s="1" t="e">
        <f>IF(VLOOKUP(O65,Szolgalati_alkalmak!$B$4:$Z$10000,9,FALSE)&lt;&gt;0,VLOOKUP(O65,Szolgalati_alkalmak!$B$4:$Z$10000,9,FALSE),"")</f>
        <v>#N/A</v>
      </c>
      <c r="U65" s="1" t="e">
        <f>IF(VLOOKUP(O65,Szolgalati_alkalmak!$B$4:$Z$10000,10,FALSE)&lt;&gt;0,VLOOKUP(O65,Szolgalati_alkalmak!$B$4:$Z$10000,10,FALSE),"")</f>
        <v>#N/A</v>
      </c>
      <c r="V65" s="1" t="e">
        <f>IF(VLOOKUP(O65,Szolgalati_alkalmak!$B$4:$Z$10000,11,FALSE)&lt;&gt;0,VLOOKUP(O65,Szolgalati_alkalmak!$B$4:$Z$10000,11,FALSE),"")</f>
        <v>#N/A</v>
      </c>
      <c r="W65" s="1" t="e">
        <f>IF(VLOOKUP(O65,Szolgalati_alkalmak!$B$4:$Z$10000,12,FALSE)&lt;&gt;0,$AB$1&amp;VLOOKUP(O65,Szolgalati_alkalmak!$B$4:$Z$10000,12,FALSE),"")</f>
        <v>#N/A</v>
      </c>
      <c r="X65" s="1" t="e">
        <f>IF(VLOOKUP(O65,Szolgalati_alkalmak!$B$4:$Z$10000,13,FALSE)&lt;&gt;0,$AB$1&amp;VLOOKUP(O65,Szolgalati_alkalmak!$B$4:$Z$10000,13,FALSE),"")</f>
        <v>#N/A</v>
      </c>
      <c r="Y65" s="1" t="e">
        <f>IF(VLOOKUP(O65,Szolgalati_alkalmak!$B$4:$Z$10000,14,FALSE)&lt;&gt;0,$AB$1&amp;VLOOKUP(O65,Szolgalati_alkalmak!$B$4:$Z$10000,14,FALSE),"")</f>
        <v>#N/A</v>
      </c>
      <c r="Z65" s="1" t="e">
        <f>IF(VLOOKUP(O65,Szolgalati_alkalmak!$B$4:$Z$10000,15,FALSE)&lt;&gt;0,$AB$1&amp;VLOOKUP(O65,Szolgalati_alkalmak!$B$4:$Z$10000,15,FALSE),"")</f>
        <v>#N/A</v>
      </c>
      <c r="AA65" s="1" t="e">
        <f>IF(VLOOKUP(O65,Szolgalati_alkalmak!$B$4:$Z$10000,16,FALSE)&lt;&gt;0,$AB$1&amp;VLOOKUP(O65,Szolgalati_alkalmak!$B$4:$Z$10000,16,FALSE),"")</f>
        <v>#N/A</v>
      </c>
      <c r="AB65" s="1" t="e">
        <f t="shared" si="12"/>
        <v>#N/A</v>
      </c>
      <c r="AC65" s="1" t="e">
        <f>IF(VLOOKUP(O65,Szolgalati_alkalmak!$B$4:$Z$10000,7,FALSE)&lt;&gt;0,VLOOKUP(O65,Szolgalati_alkalmak!$B$4:$Z$10000,7,FALSE),"")</f>
        <v>#N/A</v>
      </c>
      <c r="AD65" s="1" t="e">
        <f>IF(VLOOKUP(O65,Szolgalati_alkalmak!$B$4:$Z$10000,8,FALSE)&lt;&gt;0,VLOOKUP(O65,Szolgalati_alkalmak!$B$4:$Z$10000,8,FALSE),"")</f>
        <v>#N/A</v>
      </c>
      <c r="AE65" s="1" t="e">
        <f>IF(VLOOKUP(O65,Szolgalati_alkalmak!$B$4:$Z$10000,17,FALSE)&lt;&gt;0,VLOOKUP(O65,Szolgalati_alkalmak!$B$4:$Z$10000,17,FALSE),"")</f>
        <v>#N/A</v>
      </c>
      <c r="AF65" s="1" t="e">
        <f>IF(VLOOKUP(O65,Szolgalati_alkalmak!$B$4:$Z$10000,18,FALSE)&lt;&gt;0,VLOOKUP(O65,Szolgalati_alkalmak!$B$4:$Z$10000,18,FALSE),"")</f>
        <v>#N/A</v>
      </c>
      <c r="AG65" s="1" t="e">
        <f>IF(VLOOKUP(O65,Szolgalati_alkalmak!$B$4:$Z$10000,19,FALSE)&lt;&gt;0,VLOOKUP(O65,Szolgalati_alkalmak!$B$4:$Z$10000,19,FALSE),"")</f>
        <v>#N/A</v>
      </c>
    </row>
    <row r="66" spans="1:33" x14ac:dyDescent="0.25">
      <c r="A66" s="90" t="str">
        <f t="shared" si="0"/>
        <v/>
      </c>
      <c r="B66" s="91" t="str">
        <f t="shared" si="1"/>
        <v/>
      </c>
      <c r="C66" s="76" t="str">
        <f t="shared" si="2"/>
        <v/>
      </c>
      <c r="D66" s="64" t="str">
        <f t="shared" si="13"/>
        <v/>
      </c>
      <c r="E66" s="64" t="str">
        <f t="shared" si="14"/>
        <v/>
      </c>
      <c r="F66" s="64" t="str">
        <f t="shared" si="15"/>
        <v/>
      </c>
      <c r="G66" s="89" t="str">
        <f t="shared" si="6"/>
        <v/>
      </c>
      <c r="H66" s="89" t="str">
        <f t="shared" si="7"/>
        <v/>
      </c>
      <c r="I66" s="87" t="str">
        <f t="shared" si="8"/>
        <v/>
      </c>
      <c r="J66" s="77" t="str">
        <f t="shared" si="9"/>
        <v/>
      </c>
      <c r="K66" s="64" t="str">
        <f t="shared" si="10"/>
        <v/>
      </c>
      <c r="O66" s="1">
        <f t="shared" si="11"/>
        <v>60</v>
      </c>
      <c r="Q66" s="1" t="e">
        <f>VLOOKUP(O66,Szolgalati_alkalmak!$B$4:$Z$10000,25,FALSE)</f>
        <v>#N/A</v>
      </c>
      <c r="R66" s="1" t="e">
        <f>VLOOKUP(O66,Szolgalati_alkalmak!$B$4:$Z$10000,5,FALSE)</f>
        <v>#N/A</v>
      </c>
      <c r="S66" s="1" t="e">
        <f>IF(VLOOKUP(O66,Szolgalati_alkalmak!$B$4:$Z$10000,6,FALSE)&lt;&gt;0,VLOOKUP(O66,Szolgalati_alkalmak!$B$4:$Z$10000,6,FALSE),"")</f>
        <v>#N/A</v>
      </c>
      <c r="T66" s="1" t="e">
        <f>IF(VLOOKUP(O66,Szolgalati_alkalmak!$B$4:$Z$10000,9,FALSE)&lt;&gt;0,VLOOKUP(O66,Szolgalati_alkalmak!$B$4:$Z$10000,9,FALSE),"")</f>
        <v>#N/A</v>
      </c>
      <c r="U66" s="1" t="e">
        <f>IF(VLOOKUP(O66,Szolgalati_alkalmak!$B$4:$Z$10000,10,FALSE)&lt;&gt;0,VLOOKUP(O66,Szolgalati_alkalmak!$B$4:$Z$10000,10,FALSE),"")</f>
        <v>#N/A</v>
      </c>
      <c r="V66" s="1" t="e">
        <f>IF(VLOOKUP(O66,Szolgalati_alkalmak!$B$4:$Z$10000,11,FALSE)&lt;&gt;0,VLOOKUP(O66,Szolgalati_alkalmak!$B$4:$Z$10000,11,FALSE),"")</f>
        <v>#N/A</v>
      </c>
      <c r="W66" s="1" t="e">
        <f>IF(VLOOKUP(O66,Szolgalati_alkalmak!$B$4:$Z$10000,12,FALSE)&lt;&gt;0,$AB$1&amp;VLOOKUP(O66,Szolgalati_alkalmak!$B$4:$Z$10000,12,FALSE),"")</f>
        <v>#N/A</v>
      </c>
      <c r="X66" s="1" t="e">
        <f>IF(VLOOKUP(O66,Szolgalati_alkalmak!$B$4:$Z$10000,13,FALSE)&lt;&gt;0,$AB$1&amp;VLOOKUP(O66,Szolgalati_alkalmak!$B$4:$Z$10000,13,FALSE),"")</f>
        <v>#N/A</v>
      </c>
      <c r="Y66" s="1" t="e">
        <f>IF(VLOOKUP(O66,Szolgalati_alkalmak!$B$4:$Z$10000,14,FALSE)&lt;&gt;0,$AB$1&amp;VLOOKUP(O66,Szolgalati_alkalmak!$B$4:$Z$10000,14,FALSE),"")</f>
        <v>#N/A</v>
      </c>
      <c r="Z66" s="1" t="e">
        <f>IF(VLOOKUP(O66,Szolgalati_alkalmak!$B$4:$Z$10000,15,FALSE)&lt;&gt;0,$AB$1&amp;VLOOKUP(O66,Szolgalati_alkalmak!$B$4:$Z$10000,15,FALSE),"")</f>
        <v>#N/A</v>
      </c>
      <c r="AA66" s="1" t="e">
        <f>IF(VLOOKUP(O66,Szolgalati_alkalmak!$B$4:$Z$10000,16,FALSE)&lt;&gt;0,$AB$1&amp;VLOOKUP(O66,Szolgalati_alkalmak!$B$4:$Z$10000,16,FALSE),"")</f>
        <v>#N/A</v>
      </c>
      <c r="AB66" s="1" t="e">
        <f t="shared" si="12"/>
        <v>#N/A</v>
      </c>
      <c r="AC66" s="1" t="e">
        <f>IF(VLOOKUP(O66,Szolgalati_alkalmak!$B$4:$Z$10000,7,FALSE)&lt;&gt;0,VLOOKUP(O66,Szolgalati_alkalmak!$B$4:$Z$10000,7,FALSE),"")</f>
        <v>#N/A</v>
      </c>
      <c r="AD66" s="1" t="e">
        <f>IF(VLOOKUP(O66,Szolgalati_alkalmak!$B$4:$Z$10000,8,FALSE)&lt;&gt;0,VLOOKUP(O66,Szolgalati_alkalmak!$B$4:$Z$10000,8,FALSE),"")</f>
        <v>#N/A</v>
      </c>
      <c r="AE66" s="1" t="e">
        <f>IF(VLOOKUP(O66,Szolgalati_alkalmak!$B$4:$Z$10000,17,FALSE)&lt;&gt;0,VLOOKUP(O66,Szolgalati_alkalmak!$B$4:$Z$10000,17,FALSE),"")</f>
        <v>#N/A</v>
      </c>
      <c r="AF66" s="1" t="e">
        <f>IF(VLOOKUP(O66,Szolgalati_alkalmak!$B$4:$Z$10000,18,FALSE)&lt;&gt;0,VLOOKUP(O66,Szolgalati_alkalmak!$B$4:$Z$10000,18,FALSE),"")</f>
        <v>#N/A</v>
      </c>
      <c r="AG66" s="1" t="e">
        <f>IF(VLOOKUP(O66,Szolgalati_alkalmak!$B$4:$Z$10000,19,FALSE)&lt;&gt;0,VLOOKUP(O66,Szolgalati_alkalmak!$B$4:$Z$10000,19,FALSE),"")</f>
        <v>#N/A</v>
      </c>
    </row>
    <row r="67" spans="1:33" x14ac:dyDescent="0.25">
      <c r="A67" s="90" t="str">
        <f t="shared" si="0"/>
        <v/>
      </c>
      <c r="B67" s="91" t="str">
        <f t="shared" si="1"/>
        <v/>
      </c>
      <c r="C67" s="76" t="str">
        <f t="shared" si="2"/>
        <v/>
      </c>
      <c r="D67" s="64" t="str">
        <f t="shared" si="13"/>
        <v/>
      </c>
      <c r="E67" s="64" t="str">
        <f t="shared" si="14"/>
        <v/>
      </c>
      <c r="F67" s="64" t="str">
        <f t="shared" si="15"/>
        <v/>
      </c>
      <c r="G67" s="89" t="str">
        <f t="shared" si="6"/>
        <v/>
      </c>
      <c r="H67" s="89" t="str">
        <f t="shared" si="7"/>
        <v/>
      </c>
      <c r="I67" s="87" t="str">
        <f t="shared" si="8"/>
        <v/>
      </c>
      <c r="J67" s="77" t="str">
        <f t="shared" si="9"/>
        <v/>
      </c>
      <c r="K67" s="64" t="str">
        <f t="shared" si="10"/>
        <v/>
      </c>
      <c r="O67" s="1">
        <f t="shared" si="11"/>
        <v>61</v>
      </c>
      <c r="Q67" s="1" t="e">
        <f>VLOOKUP(O67,Szolgalati_alkalmak!$B$4:$Z$10000,25,FALSE)</f>
        <v>#N/A</v>
      </c>
      <c r="R67" s="1" t="e">
        <f>VLOOKUP(O67,Szolgalati_alkalmak!$B$4:$Z$10000,5,FALSE)</f>
        <v>#N/A</v>
      </c>
      <c r="S67" s="1" t="e">
        <f>IF(VLOOKUP(O67,Szolgalati_alkalmak!$B$4:$Z$10000,6,FALSE)&lt;&gt;0,VLOOKUP(O67,Szolgalati_alkalmak!$B$4:$Z$10000,6,FALSE),"")</f>
        <v>#N/A</v>
      </c>
      <c r="T67" s="1" t="e">
        <f>IF(VLOOKUP(O67,Szolgalati_alkalmak!$B$4:$Z$10000,9,FALSE)&lt;&gt;0,VLOOKUP(O67,Szolgalati_alkalmak!$B$4:$Z$10000,9,FALSE),"")</f>
        <v>#N/A</v>
      </c>
      <c r="U67" s="1" t="e">
        <f>IF(VLOOKUP(O67,Szolgalati_alkalmak!$B$4:$Z$10000,10,FALSE)&lt;&gt;0,VLOOKUP(O67,Szolgalati_alkalmak!$B$4:$Z$10000,10,FALSE),"")</f>
        <v>#N/A</v>
      </c>
      <c r="V67" s="1" t="e">
        <f>IF(VLOOKUP(O67,Szolgalati_alkalmak!$B$4:$Z$10000,11,FALSE)&lt;&gt;0,VLOOKUP(O67,Szolgalati_alkalmak!$B$4:$Z$10000,11,FALSE),"")</f>
        <v>#N/A</v>
      </c>
      <c r="W67" s="1" t="e">
        <f>IF(VLOOKUP(O67,Szolgalati_alkalmak!$B$4:$Z$10000,12,FALSE)&lt;&gt;0,$AB$1&amp;VLOOKUP(O67,Szolgalati_alkalmak!$B$4:$Z$10000,12,FALSE),"")</f>
        <v>#N/A</v>
      </c>
      <c r="X67" s="1" t="e">
        <f>IF(VLOOKUP(O67,Szolgalati_alkalmak!$B$4:$Z$10000,13,FALSE)&lt;&gt;0,$AB$1&amp;VLOOKUP(O67,Szolgalati_alkalmak!$B$4:$Z$10000,13,FALSE),"")</f>
        <v>#N/A</v>
      </c>
      <c r="Y67" s="1" t="e">
        <f>IF(VLOOKUP(O67,Szolgalati_alkalmak!$B$4:$Z$10000,14,FALSE)&lt;&gt;0,$AB$1&amp;VLOOKUP(O67,Szolgalati_alkalmak!$B$4:$Z$10000,14,FALSE),"")</f>
        <v>#N/A</v>
      </c>
      <c r="Z67" s="1" t="e">
        <f>IF(VLOOKUP(O67,Szolgalati_alkalmak!$B$4:$Z$10000,15,FALSE)&lt;&gt;0,$AB$1&amp;VLOOKUP(O67,Szolgalati_alkalmak!$B$4:$Z$10000,15,FALSE),"")</f>
        <v>#N/A</v>
      </c>
      <c r="AA67" s="1" t="e">
        <f>IF(VLOOKUP(O67,Szolgalati_alkalmak!$B$4:$Z$10000,16,FALSE)&lt;&gt;0,$AB$1&amp;VLOOKUP(O67,Szolgalati_alkalmak!$B$4:$Z$10000,16,FALSE),"")</f>
        <v>#N/A</v>
      </c>
      <c r="AB67" s="1" t="e">
        <f t="shared" si="12"/>
        <v>#N/A</v>
      </c>
      <c r="AC67" s="1" t="e">
        <f>IF(VLOOKUP(O67,Szolgalati_alkalmak!$B$4:$Z$10000,7,FALSE)&lt;&gt;0,VLOOKUP(O67,Szolgalati_alkalmak!$B$4:$Z$10000,7,FALSE),"")</f>
        <v>#N/A</v>
      </c>
      <c r="AD67" s="1" t="e">
        <f>IF(VLOOKUP(O67,Szolgalati_alkalmak!$B$4:$Z$10000,8,FALSE)&lt;&gt;0,VLOOKUP(O67,Szolgalati_alkalmak!$B$4:$Z$10000,8,FALSE),"")</f>
        <v>#N/A</v>
      </c>
      <c r="AE67" s="1" t="e">
        <f>IF(VLOOKUP(O67,Szolgalati_alkalmak!$B$4:$Z$10000,17,FALSE)&lt;&gt;0,VLOOKUP(O67,Szolgalati_alkalmak!$B$4:$Z$10000,17,FALSE),"")</f>
        <v>#N/A</v>
      </c>
      <c r="AF67" s="1" t="e">
        <f>IF(VLOOKUP(O67,Szolgalati_alkalmak!$B$4:$Z$10000,18,FALSE)&lt;&gt;0,VLOOKUP(O67,Szolgalati_alkalmak!$B$4:$Z$10000,18,FALSE),"")</f>
        <v>#N/A</v>
      </c>
      <c r="AG67" s="1" t="e">
        <f>IF(VLOOKUP(O67,Szolgalati_alkalmak!$B$4:$Z$10000,19,FALSE)&lt;&gt;0,VLOOKUP(O67,Szolgalati_alkalmak!$B$4:$Z$10000,19,FALSE),"")</f>
        <v>#N/A</v>
      </c>
    </row>
    <row r="68" spans="1:33" x14ac:dyDescent="0.25">
      <c r="A68" s="90" t="str">
        <f t="shared" si="0"/>
        <v/>
      </c>
      <c r="B68" s="91" t="str">
        <f t="shared" si="1"/>
        <v/>
      </c>
      <c r="C68" s="76" t="str">
        <f t="shared" si="2"/>
        <v/>
      </c>
      <c r="D68" s="64" t="str">
        <f t="shared" si="13"/>
        <v/>
      </c>
      <c r="E68" s="64" t="str">
        <f t="shared" si="14"/>
        <v/>
      </c>
      <c r="F68" s="64" t="str">
        <f t="shared" si="15"/>
        <v/>
      </c>
      <c r="G68" s="89" t="str">
        <f t="shared" si="6"/>
        <v/>
      </c>
      <c r="H68" s="89" t="str">
        <f t="shared" si="7"/>
        <v/>
      </c>
      <c r="I68" s="87" t="str">
        <f t="shared" si="8"/>
        <v/>
      </c>
      <c r="J68" s="77" t="str">
        <f t="shared" si="9"/>
        <v/>
      </c>
      <c r="K68" s="64" t="str">
        <f t="shared" si="10"/>
        <v/>
      </c>
      <c r="O68" s="1">
        <f t="shared" si="11"/>
        <v>62</v>
      </c>
      <c r="Q68" s="1" t="e">
        <f>VLOOKUP(O68,Szolgalati_alkalmak!$B$4:$Z$10000,25,FALSE)</f>
        <v>#N/A</v>
      </c>
      <c r="R68" s="1" t="e">
        <f>VLOOKUP(O68,Szolgalati_alkalmak!$B$4:$Z$10000,5,FALSE)</f>
        <v>#N/A</v>
      </c>
      <c r="S68" s="1" t="e">
        <f>IF(VLOOKUP(O68,Szolgalati_alkalmak!$B$4:$Z$10000,6,FALSE)&lt;&gt;0,VLOOKUP(O68,Szolgalati_alkalmak!$B$4:$Z$10000,6,FALSE),"")</f>
        <v>#N/A</v>
      </c>
      <c r="T68" s="1" t="e">
        <f>IF(VLOOKUP(O68,Szolgalati_alkalmak!$B$4:$Z$10000,9,FALSE)&lt;&gt;0,VLOOKUP(O68,Szolgalati_alkalmak!$B$4:$Z$10000,9,FALSE),"")</f>
        <v>#N/A</v>
      </c>
      <c r="U68" s="1" t="e">
        <f>IF(VLOOKUP(O68,Szolgalati_alkalmak!$B$4:$Z$10000,10,FALSE)&lt;&gt;0,VLOOKUP(O68,Szolgalati_alkalmak!$B$4:$Z$10000,10,FALSE),"")</f>
        <v>#N/A</v>
      </c>
      <c r="V68" s="1" t="e">
        <f>IF(VLOOKUP(O68,Szolgalati_alkalmak!$B$4:$Z$10000,11,FALSE)&lt;&gt;0,VLOOKUP(O68,Szolgalati_alkalmak!$B$4:$Z$10000,11,FALSE),"")</f>
        <v>#N/A</v>
      </c>
      <c r="W68" s="1" t="e">
        <f>IF(VLOOKUP(O68,Szolgalati_alkalmak!$B$4:$Z$10000,12,FALSE)&lt;&gt;0,$AB$1&amp;VLOOKUP(O68,Szolgalati_alkalmak!$B$4:$Z$10000,12,FALSE),"")</f>
        <v>#N/A</v>
      </c>
      <c r="X68" s="1" t="e">
        <f>IF(VLOOKUP(O68,Szolgalati_alkalmak!$B$4:$Z$10000,13,FALSE)&lt;&gt;0,$AB$1&amp;VLOOKUP(O68,Szolgalati_alkalmak!$B$4:$Z$10000,13,FALSE),"")</f>
        <v>#N/A</v>
      </c>
      <c r="Y68" s="1" t="e">
        <f>IF(VLOOKUP(O68,Szolgalati_alkalmak!$B$4:$Z$10000,14,FALSE)&lt;&gt;0,$AB$1&amp;VLOOKUP(O68,Szolgalati_alkalmak!$B$4:$Z$10000,14,FALSE),"")</f>
        <v>#N/A</v>
      </c>
      <c r="Z68" s="1" t="e">
        <f>IF(VLOOKUP(O68,Szolgalati_alkalmak!$B$4:$Z$10000,15,FALSE)&lt;&gt;0,$AB$1&amp;VLOOKUP(O68,Szolgalati_alkalmak!$B$4:$Z$10000,15,FALSE),"")</f>
        <v>#N/A</v>
      </c>
      <c r="AA68" s="1" t="e">
        <f>IF(VLOOKUP(O68,Szolgalati_alkalmak!$B$4:$Z$10000,16,FALSE)&lt;&gt;0,$AB$1&amp;VLOOKUP(O68,Szolgalati_alkalmak!$B$4:$Z$10000,16,FALSE),"")</f>
        <v>#N/A</v>
      </c>
      <c r="AB68" s="1" t="e">
        <f t="shared" si="12"/>
        <v>#N/A</v>
      </c>
      <c r="AC68" s="1" t="e">
        <f>IF(VLOOKUP(O68,Szolgalati_alkalmak!$B$4:$Z$10000,7,FALSE)&lt;&gt;0,VLOOKUP(O68,Szolgalati_alkalmak!$B$4:$Z$10000,7,FALSE),"")</f>
        <v>#N/A</v>
      </c>
      <c r="AD68" s="1" t="e">
        <f>IF(VLOOKUP(O68,Szolgalati_alkalmak!$B$4:$Z$10000,8,FALSE)&lt;&gt;0,VLOOKUP(O68,Szolgalati_alkalmak!$B$4:$Z$10000,8,FALSE),"")</f>
        <v>#N/A</v>
      </c>
      <c r="AE68" s="1" t="e">
        <f>IF(VLOOKUP(O68,Szolgalati_alkalmak!$B$4:$Z$10000,17,FALSE)&lt;&gt;0,VLOOKUP(O68,Szolgalati_alkalmak!$B$4:$Z$10000,17,FALSE),"")</f>
        <v>#N/A</v>
      </c>
      <c r="AF68" s="1" t="e">
        <f>IF(VLOOKUP(O68,Szolgalati_alkalmak!$B$4:$Z$10000,18,FALSE)&lt;&gt;0,VLOOKUP(O68,Szolgalati_alkalmak!$B$4:$Z$10000,18,FALSE),"")</f>
        <v>#N/A</v>
      </c>
      <c r="AG68" s="1" t="e">
        <f>IF(VLOOKUP(O68,Szolgalati_alkalmak!$B$4:$Z$10000,19,FALSE)&lt;&gt;0,VLOOKUP(O68,Szolgalati_alkalmak!$B$4:$Z$10000,19,FALSE),"")</f>
        <v>#N/A</v>
      </c>
    </row>
    <row r="69" spans="1:33" x14ac:dyDescent="0.25">
      <c r="A69" s="90" t="str">
        <f t="shared" si="0"/>
        <v/>
      </c>
      <c r="B69" s="91" t="str">
        <f t="shared" si="1"/>
        <v/>
      </c>
      <c r="C69" s="76" t="str">
        <f t="shared" si="2"/>
        <v/>
      </c>
      <c r="D69" s="64" t="str">
        <f t="shared" si="13"/>
        <v/>
      </c>
      <c r="E69" s="64" t="str">
        <f t="shared" si="14"/>
        <v/>
      </c>
      <c r="F69" s="64" t="str">
        <f t="shared" si="15"/>
        <v/>
      </c>
      <c r="G69" s="89" t="str">
        <f t="shared" si="6"/>
        <v/>
      </c>
      <c r="H69" s="89" t="str">
        <f t="shared" si="7"/>
        <v/>
      </c>
      <c r="I69" s="87" t="str">
        <f t="shared" si="8"/>
        <v/>
      </c>
      <c r="J69" s="77" t="str">
        <f t="shared" si="9"/>
        <v/>
      </c>
      <c r="K69" s="64" t="str">
        <f t="shared" si="10"/>
        <v/>
      </c>
      <c r="O69" s="1">
        <f t="shared" si="11"/>
        <v>63</v>
      </c>
      <c r="Q69" s="1" t="e">
        <f>VLOOKUP(O69,Szolgalati_alkalmak!$B$4:$Z$10000,25,FALSE)</f>
        <v>#N/A</v>
      </c>
      <c r="R69" s="1" t="e">
        <f>VLOOKUP(O69,Szolgalati_alkalmak!$B$4:$Z$10000,5,FALSE)</f>
        <v>#N/A</v>
      </c>
      <c r="S69" s="1" t="e">
        <f>IF(VLOOKUP(O69,Szolgalati_alkalmak!$B$4:$Z$10000,6,FALSE)&lt;&gt;0,VLOOKUP(O69,Szolgalati_alkalmak!$B$4:$Z$10000,6,FALSE),"")</f>
        <v>#N/A</v>
      </c>
      <c r="T69" s="1" t="e">
        <f>IF(VLOOKUP(O69,Szolgalati_alkalmak!$B$4:$Z$10000,9,FALSE)&lt;&gt;0,VLOOKUP(O69,Szolgalati_alkalmak!$B$4:$Z$10000,9,FALSE),"")</f>
        <v>#N/A</v>
      </c>
      <c r="U69" s="1" t="e">
        <f>IF(VLOOKUP(O69,Szolgalati_alkalmak!$B$4:$Z$10000,10,FALSE)&lt;&gt;0,VLOOKUP(O69,Szolgalati_alkalmak!$B$4:$Z$10000,10,FALSE),"")</f>
        <v>#N/A</v>
      </c>
      <c r="V69" s="1" t="e">
        <f>IF(VLOOKUP(O69,Szolgalati_alkalmak!$B$4:$Z$10000,11,FALSE)&lt;&gt;0,VLOOKUP(O69,Szolgalati_alkalmak!$B$4:$Z$10000,11,FALSE),"")</f>
        <v>#N/A</v>
      </c>
      <c r="W69" s="1" t="e">
        <f>IF(VLOOKUP(O69,Szolgalati_alkalmak!$B$4:$Z$10000,12,FALSE)&lt;&gt;0,$AB$1&amp;VLOOKUP(O69,Szolgalati_alkalmak!$B$4:$Z$10000,12,FALSE),"")</f>
        <v>#N/A</v>
      </c>
      <c r="X69" s="1" t="e">
        <f>IF(VLOOKUP(O69,Szolgalati_alkalmak!$B$4:$Z$10000,13,FALSE)&lt;&gt;0,$AB$1&amp;VLOOKUP(O69,Szolgalati_alkalmak!$B$4:$Z$10000,13,FALSE),"")</f>
        <v>#N/A</v>
      </c>
      <c r="Y69" s="1" t="e">
        <f>IF(VLOOKUP(O69,Szolgalati_alkalmak!$B$4:$Z$10000,14,FALSE)&lt;&gt;0,$AB$1&amp;VLOOKUP(O69,Szolgalati_alkalmak!$B$4:$Z$10000,14,FALSE),"")</f>
        <v>#N/A</v>
      </c>
      <c r="Z69" s="1" t="e">
        <f>IF(VLOOKUP(O69,Szolgalati_alkalmak!$B$4:$Z$10000,15,FALSE)&lt;&gt;0,$AB$1&amp;VLOOKUP(O69,Szolgalati_alkalmak!$B$4:$Z$10000,15,FALSE),"")</f>
        <v>#N/A</v>
      </c>
      <c r="AA69" s="1" t="e">
        <f>IF(VLOOKUP(O69,Szolgalati_alkalmak!$B$4:$Z$10000,16,FALSE)&lt;&gt;0,$AB$1&amp;VLOOKUP(O69,Szolgalati_alkalmak!$B$4:$Z$10000,16,FALSE),"")</f>
        <v>#N/A</v>
      </c>
      <c r="AB69" s="1" t="e">
        <f t="shared" si="12"/>
        <v>#N/A</v>
      </c>
      <c r="AC69" s="1" t="e">
        <f>IF(VLOOKUP(O69,Szolgalati_alkalmak!$B$4:$Z$10000,7,FALSE)&lt;&gt;0,VLOOKUP(O69,Szolgalati_alkalmak!$B$4:$Z$10000,7,FALSE),"")</f>
        <v>#N/A</v>
      </c>
      <c r="AD69" s="1" t="e">
        <f>IF(VLOOKUP(O69,Szolgalati_alkalmak!$B$4:$Z$10000,8,FALSE)&lt;&gt;0,VLOOKUP(O69,Szolgalati_alkalmak!$B$4:$Z$10000,8,FALSE),"")</f>
        <v>#N/A</v>
      </c>
      <c r="AE69" s="1" t="e">
        <f>IF(VLOOKUP(O69,Szolgalati_alkalmak!$B$4:$Z$10000,17,FALSE)&lt;&gt;0,VLOOKUP(O69,Szolgalati_alkalmak!$B$4:$Z$10000,17,FALSE),"")</f>
        <v>#N/A</v>
      </c>
      <c r="AF69" s="1" t="e">
        <f>IF(VLOOKUP(O69,Szolgalati_alkalmak!$B$4:$Z$10000,18,FALSE)&lt;&gt;0,VLOOKUP(O69,Szolgalati_alkalmak!$B$4:$Z$10000,18,FALSE),"")</f>
        <v>#N/A</v>
      </c>
      <c r="AG69" s="1" t="e">
        <f>IF(VLOOKUP(O69,Szolgalati_alkalmak!$B$4:$Z$10000,19,FALSE)&lt;&gt;0,VLOOKUP(O69,Szolgalati_alkalmak!$B$4:$Z$10000,19,FALSE),"")</f>
        <v>#N/A</v>
      </c>
    </row>
    <row r="70" spans="1:33" x14ac:dyDescent="0.25">
      <c r="A70" s="90" t="str">
        <f t="shared" si="0"/>
        <v/>
      </c>
      <c r="B70" s="91" t="str">
        <f t="shared" si="1"/>
        <v/>
      </c>
      <c r="C70" s="76" t="str">
        <f t="shared" si="2"/>
        <v/>
      </c>
      <c r="D70" s="64" t="str">
        <f t="shared" si="13"/>
        <v/>
      </c>
      <c r="E70" s="64" t="str">
        <f t="shared" si="14"/>
        <v/>
      </c>
      <c r="F70" s="64" t="str">
        <f t="shared" si="15"/>
        <v/>
      </c>
      <c r="G70" s="89" t="str">
        <f t="shared" si="6"/>
        <v/>
      </c>
      <c r="H70" s="89" t="str">
        <f t="shared" si="7"/>
        <v/>
      </c>
      <c r="I70" s="87" t="str">
        <f t="shared" si="8"/>
        <v/>
      </c>
      <c r="J70" s="77" t="str">
        <f t="shared" si="9"/>
        <v/>
      </c>
      <c r="K70" s="64" t="str">
        <f t="shared" si="10"/>
        <v/>
      </c>
      <c r="O70" s="1">
        <f t="shared" si="11"/>
        <v>64</v>
      </c>
      <c r="Q70" s="1" t="e">
        <f>VLOOKUP(O70,Szolgalati_alkalmak!$B$4:$Z$10000,25,FALSE)</f>
        <v>#N/A</v>
      </c>
      <c r="R70" s="1" t="e">
        <f>VLOOKUP(O70,Szolgalati_alkalmak!$B$4:$Z$10000,5,FALSE)</f>
        <v>#N/A</v>
      </c>
      <c r="S70" s="1" t="e">
        <f>IF(VLOOKUP(O70,Szolgalati_alkalmak!$B$4:$Z$10000,6,FALSE)&lt;&gt;0,VLOOKUP(O70,Szolgalati_alkalmak!$B$4:$Z$10000,6,FALSE),"")</f>
        <v>#N/A</v>
      </c>
      <c r="T70" s="1" t="e">
        <f>IF(VLOOKUP(O70,Szolgalati_alkalmak!$B$4:$Z$10000,9,FALSE)&lt;&gt;0,VLOOKUP(O70,Szolgalati_alkalmak!$B$4:$Z$10000,9,FALSE),"")</f>
        <v>#N/A</v>
      </c>
      <c r="U70" s="1" t="e">
        <f>IF(VLOOKUP(O70,Szolgalati_alkalmak!$B$4:$Z$10000,10,FALSE)&lt;&gt;0,VLOOKUP(O70,Szolgalati_alkalmak!$B$4:$Z$10000,10,FALSE),"")</f>
        <v>#N/A</v>
      </c>
      <c r="V70" s="1" t="e">
        <f>IF(VLOOKUP(O70,Szolgalati_alkalmak!$B$4:$Z$10000,11,FALSE)&lt;&gt;0,VLOOKUP(O70,Szolgalati_alkalmak!$B$4:$Z$10000,11,FALSE),"")</f>
        <v>#N/A</v>
      </c>
      <c r="W70" s="1" t="e">
        <f>IF(VLOOKUP(O70,Szolgalati_alkalmak!$B$4:$Z$10000,12,FALSE)&lt;&gt;0,$AB$1&amp;VLOOKUP(O70,Szolgalati_alkalmak!$B$4:$Z$10000,12,FALSE),"")</f>
        <v>#N/A</v>
      </c>
      <c r="X70" s="1" t="e">
        <f>IF(VLOOKUP(O70,Szolgalati_alkalmak!$B$4:$Z$10000,13,FALSE)&lt;&gt;0,$AB$1&amp;VLOOKUP(O70,Szolgalati_alkalmak!$B$4:$Z$10000,13,FALSE),"")</f>
        <v>#N/A</v>
      </c>
      <c r="Y70" s="1" t="e">
        <f>IF(VLOOKUP(O70,Szolgalati_alkalmak!$B$4:$Z$10000,14,FALSE)&lt;&gt;0,$AB$1&amp;VLOOKUP(O70,Szolgalati_alkalmak!$B$4:$Z$10000,14,FALSE),"")</f>
        <v>#N/A</v>
      </c>
      <c r="Z70" s="1" t="e">
        <f>IF(VLOOKUP(O70,Szolgalati_alkalmak!$B$4:$Z$10000,15,FALSE)&lt;&gt;0,$AB$1&amp;VLOOKUP(O70,Szolgalati_alkalmak!$B$4:$Z$10000,15,FALSE),"")</f>
        <v>#N/A</v>
      </c>
      <c r="AA70" s="1" t="e">
        <f>IF(VLOOKUP(O70,Szolgalati_alkalmak!$B$4:$Z$10000,16,FALSE)&lt;&gt;0,$AB$1&amp;VLOOKUP(O70,Szolgalati_alkalmak!$B$4:$Z$10000,16,FALSE),"")</f>
        <v>#N/A</v>
      </c>
      <c r="AB70" s="1" t="e">
        <f t="shared" si="12"/>
        <v>#N/A</v>
      </c>
      <c r="AC70" s="1" t="e">
        <f>IF(VLOOKUP(O70,Szolgalati_alkalmak!$B$4:$Z$10000,7,FALSE)&lt;&gt;0,VLOOKUP(O70,Szolgalati_alkalmak!$B$4:$Z$10000,7,FALSE),"")</f>
        <v>#N/A</v>
      </c>
      <c r="AD70" s="1" t="e">
        <f>IF(VLOOKUP(O70,Szolgalati_alkalmak!$B$4:$Z$10000,8,FALSE)&lt;&gt;0,VLOOKUP(O70,Szolgalati_alkalmak!$B$4:$Z$10000,8,FALSE),"")</f>
        <v>#N/A</v>
      </c>
      <c r="AE70" s="1" t="e">
        <f>IF(VLOOKUP(O70,Szolgalati_alkalmak!$B$4:$Z$10000,17,FALSE)&lt;&gt;0,VLOOKUP(O70,Szolgalati_alkalmak!$B$4:$Z$10000,17,FALSE),"")</f>
        <v>#N/A</v>
      </c>
      <c r="AF70" s="1" t="e">
        <f>IF(VLOOKUP(O70,Szolgalati_alkalmak!$B$4:$Z$10000,18,FALSE)&lt;&gt;0,VLOOKUP(O70,Szolgalati_alkalmak!$B$4:$Z$10000,18,FALSE),"")</f>
        <v>#N/A</v>
      </c>
      <c r="AG70" s="1" t="e">
        <f>IF(VLOOKUP(O70,Szolgalati_alkalmak!$B$4:$Z$10000,19,FALSE)&lt;&gt;0,VLOOKUP(O70,Szolgalati_alkalmak!$B$4:$Z$10000,19,FALSE),"")</f>
        <v>#N/A</v>
      </c>
    </row>
    <row r="71" spans="1:33" x14ac:dyDescent="0.25">
      <c r="A71" s="90" t="str">
        <f t="shared" ref="A71:A134" si="16">IF(O71&lt;=$O$1,O71,"")</f>
        <v/>
      </c>
      <c r="B71" s="91" t="str">
        <f t="shared" ref="B71:B134" si="17">IF(O71&lt;=$O$1,Q71,"")</f>
        <v/>
      </c>
      <c r="C71" s="76" t="str">
        <f t="shared" ref="C71:C134" si="18">IF(O71&lt;=$O$1,TRIM(R71&amp;" "&amp;S71),"")</f>
        <v/>
      </c>
      <c r="D71" s="64" t="str">
        <f t="shared" si="13"/>
        <v/>
      </c>
      <c r="E71" s="64" t="str">
        <f t="shared" si="14"/>
        <v/>
      </c>
      <c r="F71" s="64" t="str">
        <f t="shared" si="15"/>
        <v/>
      </c>
      <c r="G71" s="89" t="str">
        <f t="shared" ref="G71:G134" si="19">IF(O71&lt;=$O$1,AC71,"")</f>
        <v/>
      </c>
      <c r="H71" s="89" t="str">
        <f t="shared" ref="H71:H134" si="20">IF(O71&lt;=$O$1,AD71,"")</f>
        <v/>
      </c>
      <c r="I71" s="87" t="str">
        <f t="shared" ref="I71:I134" si="21">IF(O71&lt;=$O$1,AE71,"")</f>
        <v/>
      </c>
      <c r="J71" s="77" t="str">
        <f t="shared" ref="J71:J134" si="22">IF(O71&lt;=$O$1,AF71,"")</f>
        <v/>
      </c>
      <c r="K71" s="64" t="str">
        <f t="shared" ref="K71:K134" si="23">IF(O71&lt;=$O$1,AG71,"")</f>
        <v/>
      </c>
      <c r="O71" s="1">
        <f t="shared" ref="O71:O134" si="24">O70+1</f>
        <v>65</v>
      </c>
      <c r="Q71" s="1" t="e">
        <f>VLOOKUP(O71,Szolgalati_alkalmak!$B$4:$Z$10000,25,FALSE)</f>
        <v>#N/A</v>
      </c>
      <c r="R71" s="1" t="e">
        <f>VLOOKUP(O71,Szolgalati_alkalmak!$B$4:$Z$10000,5,FALSE)</f>
        <v>#N/A</v>
      </c>
      <c r="S71" s="1" t="e">
        <f>IF(VLOOKUP(O71,Szolgalati_alkalmak!$B$4:$Z$10000,6,FALSE)&lt;&gt;0,VLOOKUP(O71,Szolgalati_alkalmak!$B$4:$Z$10000,6,FALSE),"")</f>
        <v>#N/A</v>
      </c>
      <c r="T71" s="1" t="e">
        <f>IF(VLOOKUP(O71,Szolgalati_alkalmak!$B$4:$Z$10000,9,FALSE)&lt;&gt;0,VLOOKUP(O71,Szolgalati_alkalmak!$B$4:$Z$10000,9,FALSE),"")</f>
        <v>#N/A</v>
      </c>
      <c r="U71" s="1" t="e">
        <f>IF(VLOOKUP(O71,Szolgalati_alkalmak!$B$4:$Z$10000,10,FALSE)&lt;&gt;0,VLOOKUP(O71,Szolgalati_alkalmak!$B$4:$Z$10000,10,FALSE),"")</f>
        <v>#N/A</v>
      </c>
      <c r="V71" s="1" t="e">
        <f>IF(VLOOKUP(O71,Szolgalati_alkalmak!$B$4:$Z$10000,11,FALSE)&lt;&gt;0,VLOOKUP(O71,Szolgalati_alkalmak!$B$4:$Z$10000,11,FALSE),"")</f>
        <v>#N/A</v>
      </c>
      <c r="W71" s="1" t="e">
        <f>IF(VLOOKUP(O71,Szolgalati_alkalmak!$B$4:$Z$10000,12,FALSE)&lt;&gt;0,$AB$1&amp;VLOOKUP(O71,Szolgalati_alkalmak!$B$4:$Z$10000,12,FALSE),"")</f>
        <v>#N/A</v>
      </c>
      <c r="X71" s="1" t="e">
        <f>IF(VLOOKUP(O71,Szolgalati_alkalmak!$B$4:$Z$10000,13,FALSE)&lt;&gt;0,$AB$1&amp;VLOOKUP(O71,Szolgalati_alkalmak!$B$4:$Z$10000,13,FALSE),"")</f>
        <v>#N/A</v>
      </c>
      <c r="Y71" s="1" t="e">
        <f>IF(VLOOKUP(O71,Szolgalati_alkalmak!$B$4:$Z$10000,14,FALSE)&lt;&gt;0,$AB$1&amp;VLOOKUP(O71,Szolgalati_alkalmak!$B$4:$Z$10000,14,FALSE),"")</f>
        <v>#N/A</v>
      </c>
      <c r="Z71" s="1" t="e">
        <f>IF(VLOOKUP(O71,Szolgalati_alkalmak!$B$4:$Z$10000,15,FALSE)&lt;&gt;0,$AB$1&amp;VLOOKUP(O71,Szolgalati_alkalmak!$B$4:$Z$10000,15,FALSE),"")</f>
        <v>#N/A</v>
      </c>
      <c r="AA71" s="1" t="e">
        <f>IF(VLOOKUP(O71,Szolgalati_alkalmak!$B$4:$Z$10000,16,FALSE)&lt;&gt;0,$AB$1&amp;VLOOKUP(O71,Szolgalati_alkalmak!$B$4:$Z$10000,16,FALSE),"")</f>
        <v>#N/A</v>
      </c>
      <c r="AB71" s="1" t="e">
        <f t="shared" ref="AB71:AB134" si="25">CONCATENATE(V71,W71,X71,Y71,Z71,AA71)</f>
        <v>#N/A</v>
      </c>
      <c r="AC71" s="1" t="e">
        <f>IF(VLOOKUP(O71,Szolgalati_alkalmak!$B$4:$Z$10000,7,FALSE)&lt;&gt;0,VLOOKUP(O71,Szolgalati_alkalmak!$B$4:$Z$10000,7,FALSE),"")</f>
        <v>#N/A</v>
      </c>
      <c r="AD71" s="1" t="e">
        <f>IF(VLOOKUP(O71,Szolgalati_alkalmak!$B$4:$Z$10000,8,FALSE)&lt;&gt;0,VLOOKUP(O71,Szolgalati_alkalmak!$B$4:$Z$10000,8,FALSE),"")</f>
        <v>#N/A</v>
      </c>
      <c r="AE71" s="1" t="e">
        <f>IF(VLOOKUP(O71,Szolgalati_alkalmak!$B$4:$Z$10000,17,FALSE)&lt;&gt;0,VLOOKUP(O71,Szolgalati_alkalmak!$B$4:$Z$10000,17,FALSE),"")</f>
        <v>#N/A</v>
      </c>
      <c r="AF71" s="1" t="e">
        <f>IF(VLOOKUP(O71,Szolgalati_alkalmak!$B$4:$Z$10000,18,FALSE)&lt;&gt;0,VLOOKUP(O71,Szolgalati_alkalmak!$B$4:$Z$10000,18,FALSE),"")</f>
        <v>#N/A</v>
      </c>
      <c r="AG71" s="1" t="e">
        <f>IF(VLOOKUP(O71,Szolgalati_alkalmak!$B$4:$Z$10000,19,FALSE)&lt;&gt;0,VLOOKUP(O71,Szolgalati_alkalmak!$B$4:$Z$10000,19,FALSE),"")</f>
        <v>#N/A</v>
      </c>
    </row>
    <row r="72" spans="1:33" x14ac:dyDescent="0.25">
      <c r="A72" s="90" t="str">
        <f t="shared" si="16"/>
        <v/>
      </c>
      <c r="B72" s="91" t="str">
        <f t="shared" si="17"/>
        <v/>
      </c>
      <c r="C72" s="76" t="str">
        <f t="shared" si="18"/>
        <v/>
      </c>
      <c r="D72" s="64" t="str">
        <f t="shared" ref="D72:D135" si="26">IF(O72&lt;=$O$1,TRIM(T72),"")</f>
        <v/>
      </c>
      <c r="E72" s="64" t="str">
        <f t="shared" ref="E72:E135" si="27">IF(O72&lt;=$O$1,TRIM(U72),"")</f>
        <v/>
      </c>
      <c r="F72" s="64" t="str">
        <f t="shared" ref="F72:F135" si="28">IF(O72&lt;=$O$1,TRIM(AB72),"")</f>
        <v/>
      </c>
      <c r="G72" s="89" t="str">
        <f t="shared" si="19"/>
        <v/>
      </c>
      <c r="H72" s="89" t="str">
        <f t="shared" si="20"/>
        <v/>
      </c>
      <c r="I72" s="87" t="str">
        <f t="shared" si="21"/>
        <v/>
      </c>
      <c r="J72" s="77" t="str">
        <f t="shared" si="22"/>
        <v/>
      </c>
      <c r="K72" s="64" t="str">
        <f t="shared" si="23"/>
        <v/>
      </c>
      <c r="O72" s="1">
        <f t="shared" si="24"/>
        <v>66</v>
      </c>
      <c r="Q72" s="1" t="e">
        <f>VLOOKUP(O72,Szolgalati_alkalmak!$B$4:$Z$10000,25,FALSE)</f>
        <v>#N/A</v>
      </c>
      <c r="R72" s="1" t="e">
        <f>VLOOKUP(O72,Szolgalati_alkalmak!$B$4:$Z$10000,5,FALSE)</f>
        <v>#N/A</v>
      </c>
      <c r="S72" s="1" t="e">
        <f>IF(VLOOKUP(O72,Szolgalati_alkalmak!$B$4:$Z$10000,6,FALSE)&lt;&gt;0,VLOOKUP(O72,Szolgalati_alkalmak!$B$4:$Z$10000,6,FALSE),"")</f>
        <v>#N/A</v>
      </c>
      <c r="T72" s="1" t="e">
        <f>IF(VLOOKUP(O72,Szolgalati_alkalmak!$B$4:$Z$10000,9,FALSE)&lt;&gt;0,VLOOKUP(O72,Szolgalati_alkalmak!$B$4:$Z$10000,9,FALSE),"")</f>
        <v>#N/A</v>
      </c>
      <c r="U72" s="1" t="e">
        <f>IF(VLOOKUP(O72,Szolgalati_alkalmak!$B$4:$Z$10000,10,FALSE)&lt;&gt;0,VLOOKUP(O72,Szolgalati_alkalmak!$B$4:$Z$10000,10,FALSE),"")</f>
        <v>#N/A</v>
      </c>
      <c r="V72" s="1" t="e">
        <f>IF(VLOOKUP(O72,Szolgalati_alkalmak!$B$4:$Z$10000,11,FALSE)&lt;&gt;0,VLOOKUP(O72,Szolgalati_alkalmak!$B$4:$Z$10000,11,FALSE),"")</f>
        <v>#N/A</v>
      </c>
      <c r="W72" s="1" t="e">
        <f>IF(VLOOKUP(O72,Szolgalati_alkalmak!$B$4:$Z$10000,12,FALSE)&lt;&gt;0,$AB$1&amp;VLOOKUP(O72,Szolgalati_alkalmak!$B$4:$Z$10000,12,FALSE),"")</f>
        <v>#N/A</v>
      </c>
      <c r="X72" s="1" t="e">
        <f>IF(VLOOKUP(O72,Szolgalati_alkalmak!$B$4:$Z$10000,13,FALSE)&lt;&gt;0,$AB$1&amp;VLOOKUP(O72,Szolgalati_alkalmak!$B$4:$Z$10000,13,FALSE),"")</f>
        <v>#N/A</v>
      </c>
      <c r="Y72" s="1" t="e">
        <f>IF(VLOOKUP(O72,Szolgalati_alkalmak!$B$4:$Z$10000,14,FALSE)&lt;&gt;0,$AB$1&amp;VLOOKUP(O72,Szolgalati_alkalmak!$B$4:$Z$10000,14,FALSE),"")</f>
        <v>#N/A</v>
      </c>
      <c r="Z72" s="1" t="e">
        <f>IF(VLOOKUP(O72,Szolgalati_alkalmak!$B$4:$Z$10000,15,FALSE)&lt;&gt;0,$AB$1&amp;VLOOKUP(O72,Szolgalati_alkalmak!$B$4:$Z$10000,15,FALSE),"")</f>
        <v>#N/A</v>
      </c>
      <c r="AA72" s="1" t="e">
        <f>IF(VLOOKUP(O72,Szolgalati_alkalmak!$B$4:$Z$10000,16,FALSE)&lt;&gt;0,$AB$1&amp;VLOOKUP(O72,Szolgalati_alkalmak!$B$4:$Z$10000,16,FALSE),"")</f>
        <v>#N/A</v>
      </c>
      <c r="AB72" s="1" t="e">
        <f t="shared" si="25"/>
        <v>#N/A</v>
      </c>
      <c r="AC72" s="1" t="e">
        <f>IF(VLOOKUP(O72,Szolgalati_alkalmak!$B$4:$Z$10000,7,FALSE)&lt;&gt;0,VLOOKUP(O72,Szolgalati_alkalmak!$B$4:$Z$10000,7,FALSE),"")</f>
        <v>#N/A</v>
      </c>
      <c r="AD72" s="1" t="e">
        <f>IF(VLOOKUP(O72,Szolgalati_alkalmak!$B$4:$Z$10000,8,FALSE)&lt;&gt;0,VLOOKUP(O72,Szolgalati_alkalmak!$B$4:$Z$10000,8,FALSE),"")</f>
        <v>#N/A</v>
      </c>
      <c r="AE72" s="1" t="e">
        <f>IF(VLOOKUP(O72,Szolgalati_alkalmak!$B$4:$Z$10000,17,FALSE)&lt;&gt;0,VLOOKUP(O72,Szolgalati_alkalmak!$B$4:$Z$10000,17,FALSE),"")</f>
        <v>#N/A</v>
      </c>
      <c r="AF72" s="1" t="e">
        <f>IF(VLOOKUP(O72,Szolgalati_alkalmak!$B$4:$Z$10000,18,FALSE)&lt;&gt;0,VLOOKUP(O72,Szolgalati_alkalmak!$B$4:$Z$10000,18,FALSE),"")</f>
        <v>#N/A</v>
      </c>
      <c r="AG72" s="1" t="e">
        <f>IF(VLOOKUP(O72,Szolgalati_alkalmak!$B$4:$Z$10000,19,FALSE)&lt;&gt;0,VLOOKUP(O72,Szolgalati_alkalmak!$B$4:$Z$10000,19,FALSE),"")</f>
        <v>#N/A</v>
      </c>
    </row>
    <row r="73" spans="1:33" x14ac:dyDescent="0.25">
      <c r="A73" s="90" t="str">
        <f t="shared" si="16"/>
        <v/>
      </c>
      <c r="B73" s="91" t="str">
        <f t="shared" si="17"/>
        <v/>
      </c>
      <c r="C73" s="76" t="str">
        <f t="shared" si="18"/>
        <v/>
      </c>
      <c r="D73" s="64" t="str">
        <f t="shared" si="26"/>
        <v/>
      </c>
      <c r="E73" s="64" t="str">
        <f t="shared" si="27"/>
        <v/>
      </c>
      <c r="F73" s="64" t="str">
        <f t="shared" si="28"/>
        <v/>
      </c>
      <c r="G73" s="89" t="str">
        <f t="shared" si="19"/>
        <v/>
      </c>
      <c r="H73" s="89" t="str">
        <f t="shared" si="20"/>
        <v/>
      </c>
      <c r="I73" s="87" t="str">
        <f t="shared" si="21"/>
        <v/>
      </c>
      <c r="J73" s="77" t="str">
        <f t="shared" si="22"/>
        <v/>
      </c>
      <c r="K73" s="64" t="str">
        <f t="shared" si="23"/>
        <v/>
      </c>
      <c r="O73" s="1">
        <f t="shared" si="24"/>
        <v>67</v>
      </c>
      <c r="Q73" s="1" t="e">
        <f>VLOOKUP(O73,Szolgalati_alkalmak!$B$4:$Z$10000,25,FALSE)</f>
        <v>#N/A</v>
      </c>
      <c r="R73" s="1" t="e">
        <f>VLOOKUP(O73,Szolgalati_alkalmak!$B$4:$Z$10000,5,FALSE)</f>
        <v>#N/A</v>
      </c>
      <c r="S73" s="1" t="e">
        <f>IF(VLOOKUP(O73,Szolgalati_alkalmak!$B$4:$Z$10000,6,FALSE)&lt;&gt;0,VLOOKUP(O73,Szolgalati_alkalmak!$B$4:$Z$10000,6,FALSE),"")</f>
        <v>#N/A</v>
      </c>
      <c r="T73" s="1" t="e">
        <f>IF(VLOOKUP(O73,Szolgalati_alkalmak!$B$4:$Z$10000,9,FALSE)&lt;&gt;0,VLOOKUP(O73,Szolgalati_alkalmak!$B$4:$Z$10000,9,FALSE),"")</f>
        <v>#N/A</v>
      </c>
      <c r="U73" s="1" t="e">
        <f>IF(VLOOKUP(O73,Szolgalati_alkalmak!$B$4:$Z$10000,10,FALSE)&lt;&gt;0,VLOOKUP(O73,Szolgalati_alkalmak!$B$4:$Z$10000,10,FALSE),"")</f>
        <v>#N/A</v>
      </c>
      <c r="V73" s="1" t="e">
        <f>IF(VLOOKUP(O73,Szolgalati_alkalmak!$B$4:$Z$10000,11,FALSE)&lt;&gt;0,VLOOKUP(O73,Szolgalati_alkalmak!$B$4:$Z$10000,11,FALSE),"")</f>
        <v>#N/A</v>
      </c>
      <c r="W73" s="1" t="e">
        <f>IF(VLOOKUP(O73,Szolgalati_alkalmak!$B$4:$Z$10000,12,FALSE)&lt;&gt;0,$AB$1&amp;VLOOKUP(O73,Szolgalati_alkalmak!$B$4:$Z$10000,12,FALSE),"")</f>
        <v>#N/A</v>
      </c>
      <c r="X73" s="1" t="e">
        <f>IF(VLOOKUP(O73,Szolgalati_alkalmak!$B$4:$Z$10000,13,FALSE)&lt;&gt;0,$AB$1&amp;VLOOKUP(O73,Szolgalati_alkalmak!$B$4:$Z$10000,13,FALSE),"")</f>
        <v>#N/A</v>
      </c>
      <c r="Y73" s="1" t="e">
        <f>IF(VLOOKUP(O73,Szolgalati_alkalmak!$B$4:$Z$10000,14,FALSE)&lt;&gt;0,$AB$1&amp;VLOOKUP(O73,Szolgalati_alkalmak!$B$4:$Z$10000,14,FALSE),"")</f>
        <v>#N/A</v>
      </c>
      <c r="Z73" s="1" t="e">
        <f>IF(VLOOKUP(O73,Szolgalati_alkalmak!$B$4:$Z$10000,15,FALSE)&lt;&gt;0,$AB$1&amp;VLOOKUP(O73,Szolgalati_alkalmak!$B$4:$Z$10000,15,FALSE),"")</f>
        <v>#N/A</v>
      </c>
      <c r="AA73" s="1" t="e">
        <f>IF(VLOOKUP(O73,Szolgalati_alkalmak!$B$4:$Z$10000,16,FALSE)&lt;&gt;0,$AB$1&amp;VLOOKUP(O73,Szolgalati_alkalmak!$B$4:$Z$10000,16,FALSE),"")</f>
        <v>#N/A</v>
      </c>
      <c r="AB73" s="1" t="e">
        <f t="shared" si="25"/>
        <v>#N/A</v>
      </c>
      <c r="AC73" s="1" t="e">
        <f>IF(VLOOKUP(O73,Szolgalati_alkalmak!$B$4:$Z$10000,7,FALSE)&lt;&gt;0,VLOOKUP(O73,Szolgalati_alkalmak!$B$4:$Z$10000,7,FALSE),"")</f>
        <v>#N/A</v>
      </c>
      <c r="AD73" s="1" t="e">
        <f>IF(VLOOKUP(O73,Szolgalati_alkalmak!$B$4:$Z$10000,8,FALSE)&lt;&gt;0,VLOOKUP(O73,Szolgalati_alkalmak!$B$4:$Z$10000,8,FALSE),"")</f>
        <v>#N/A</v>
      </c>
      <c r="AE73" s="1" t="e">
        <f>IF(VLOOKUP(O73,Szolgalati_alkalmak!$B$4:$Z$10000,17,FALSE)&lt;&gt;0,VLOOKUP(O73,Szolgalati_alkalmak!$B$4:$Z$10000,17,FALSE),"")</f>
        <v>#N/A</v>
      </c>
      <c r="AF73" s="1" t="e">
        <f>IF(VLOOKUP(O73,Szolgalati_alkalmak!$B$4:$Z$10000,18,FALSE)&lt;&gt;0,VLOOKUP(O73,Szolgalati_alkalmak!$B$4:$Z$10000,18,FALSE),"")</f>
        <v>#N/A</v>
      </c>
      <c r="AG73" s="1" t="e">
        <f>IF(VLOOKUP(O73,Szolgalati_alkalmak!$B$4:$Z$10000,19,FALSE)&lt;&gt;0,VLOOKUP(O73,Szolgalati_alkalmak!$B$4:$Z$10000,19,FALSE),"")</f>
        <v>#N/A</v>
      </c>
    </row>
    <row r="74" spans="1:33" x14ac:dyDescent="0.25">
      <c r="A74" s="90" t="str">
        <f t="shared" si="16"/>
        <v/>
      </c>
      <c r="B74" s="91" t="str">
        <f t="shared" si="17"/>
        <v/>
      </c>
      <c r="C74" s="76" t="str">
        <f t="shared" si="18"/>
        <v/>
      </c>
      <c r="D74" s="64" t="str">
        <f t="shared" si="26"/>
        <v/>
      </c>
      <c r="E74" s="64" t="str">
        <f t="shared" si="27"/>
        <v/>
      </c>
      <c r="F74" s="64" t="str">
        <f t="shared" si="28"/>
        <v/>
      </c>
      <c r="G74" s="89" t="str">
        <f t="shared" si="19"/>
        <v/>
      </c>
      <c r="H74" s="89" t="str">
        <f t="shared" si="20"/>
        <v/>
      </c>
      <c r="I74" s="87" t="str">
        <f t="shared" si="21"/>
        <v/>
      </c>
      <c r="J74" s="77" t="str">
        <f t="shared" si="22"/>
        <v/>
      </c>
      <c r="K74" s="64" t="str">
        <f t="shared" si="23"/>
        <v/>
      </c>
      <c r="O74" s="1">
        <f t="shared" si="24"/>
        <v>68</v>
      </c>
      <c r="Q74" s="1" t="e">
        <f>VLOOKUP(O74,Szolgalati_alkalmak!$B$4:$Z$10000,25,FALSE)</f>
        <v>#N/A</v>
      </c>
      <c r="R74" s="1" t="e">
        <f>VLOOKUP(O74,Szolgalati_alkalmak!$B$4:$Z$10000,5,FALSE)</f>
        <v>#N/A</v>
      </c>
      <c r="S74" s="1" t="e">
        <f>IF(VLOOKUP(O74,Szolgalati_alkalmak!$B$4:$Z$10000,6,FALSE)&lt;&gt;0,VLOOKUP(O74,Szolgalati_alkalmak!$B$4:$Z$10000,6,FALSE),"")</f>
        <v>#N/A</v>
      </c>
      <c r="T74" s="1" t="e">
        <f>IF(VLOOKUP(O74,Szolgalati_alkalmak!$B$4:$Z$10000,9,FALSE)&lt;&gt;0,VLOOKUP(O74,Szolgalati_alkalmak!$B$4:$Z$10000,9,FALSE),"")</f>
        <v>#N/A</v>
      </c>
      <c r="U74" s="1" t="e">
        <f>IF(VLOOKUP(O74,Szolgalati_alkalmak!$B$4:$Z$10000,10,FALSE)&lt;&gt;0,VLOOKUP(O74,Szolgalati_alkalmak!$B$4:$Z$10000,10,FALSE),"")</f>
        <v>#N/A</v>
      </c>
      <c r="V74" s="1" t="e">
        <f>IF(VLOOKUP(O74,Szolgalati_alkalmak!$B$4:$Z$10000,11,FALSE)&lt;&gt;0,VLOOKUP(O74,Szolgalati_alkalmak!$B$4:$Z$10000,11,FALSE),"")</f>
        <v>#N/A</v>
      </c>
      <c r="W74" s="1" t="e">
        <f>IF(VLOOKUP(O74,Szolgalati_alkalmak!$B$4:$Z$10000,12,FALSE)&lt;&gt;0,$AB$1&amp;VLOOKUP(O74,Szolgalati_alkalmak!$B$4:$Z$10000,12,FALSE),"")</f>
        <v>#N/A</v>
      </c>
      <c r="X74" s="1" t="e">
        <f>IF(VLOOKUP(O74,Szolgalati_alkalmak!$B$4:$Z$10000,13,FALSE)&lt;&gt;0,$AB$1&amp;VLOOKUP(O74,Szolgalati_alkalmak!$B$4:$Z$10000,13,FALSE),"")</f>
        <v>#N/A</v>
      </c>
      <c r="Y74" s="1" t="e">
        <f>IF(VLOOKUP(O74,Szolgalati_alkalmak!$B$4:$Z$10000,14,FALSE)&lt;&gt;0,$AB$1&amp;VLOOKUP(O74,Szolgalati_alkalmak!$B$4:$Z$10000,14,FALSE),"")</f>
        <v>#N/A</v>
      </c>
      <c r="Z74" s="1" t="e">
        <f>IF(VLOOKUP(O74,Szolgalati_alkalmak!$B$4:$Z$10000,15,FALSE)&lt;&gt;0,$AB$1&amp;VLOOKUP(O74,Szolgalati_alkalmak!$B$4:$Z$10000,15,FALSE),"")</f>
        <v>#N/A</v>
      </c>
      <c r="AA74" s="1" t="e">
        <f>IF(VLOOKUP(O74,Szolgalati_alkalmak!$B$4:$Z$10000,16,FALSE)&lt;&gt;0,$AB$1&amp;VLOOKUP(O74,Szolgalati_alkalmak!$B$4:$Z$10000,16,FALSE),"")</f>
        <v>#N/A</v>
      </c>
      <c r="AB74" s="1" t="e">
        <f t="shared" si="25"/>
        <v>#N/A</v>
      </c>
      <c r="AC74" s="1" t="e">
        <f>IF(VLOOKUP(O74,Szolgalati_alkalmak!$B$4:$Z$10000,7,FALSE)&lt;&gt;0,VLOOKUP(O74,Szolgalati_alkalmak!$B$4:$Z$10000,7,FALSE),"")</f>
        <v>#N/A</v>
      </c>
      <c r="AD74" s="1" t="e">
        <f>IF(VLOOKUP(O74,Szolgalati_alkalmak!$B$4:$Z$10000,8,FALSE)&lt;&gt;0,VLOOKUP(O74,Szolgalati_alkalmak!$B$4:$Z$10000,8,FALSE),"")</f>
        <v>#N/A</v>
      </c>
      <c r="AE74" s="1" t="e">
        <f>IF(VLOOKUP(O74,Szolgalati_alkalmak!$B$4:$Z$10000,17,FALSE)&lt;&gt;0,VLOOKUP(O74,Szolgalati_alkalmak!$B$4:$Z$10000,17,FALSE),"")</f>
        <v>#N/A</v>
      </c>
      <c r="AF74" s="1" t="e">
        <f>IF(VLOOKUP(O74,Szolgalati_alkalmak!$B$4:$Z$10000,18,FALSE)&lt;&gt;0,VLOOKUP(O74,Szolgalati_alkalmak!$B$4:$Z$10000,18,FALSE),"")</f>
        <v>#N/A</v>
      </c>
      <c r="AG74" s="1" t="e">
        <f>IF(VLOOKUP(O74,Szolgalati_alkalmak!$B$4:$Z$10000,19,FALSE)&lt;&gt;0,VLOOKUP(O74,Szolgalati_alkalmak!$B$4:$Z$10000,19,FALSE),"")</f>
        <v>#N/A</v>
      </c>
    </row>
    <row r="75" spans="1:33" x14ac:dyDescent="0.25">
      <c r="A75" s="90" t="str">
        <f t="shared" si="16"/>
        <v/>
      </c>
      <c r="B75" s="91" t="str">
        <f t="shared" si="17"/>
        <v/>
      </c>
      <c r="C75" s="76" t="str">
        <f t="shared" si="18"/>
        <v/>
      </c>
      <c r="D75" s="64" t="str">
        <f t="shared" si="26"/>
        <v/>
      </c>
      <c r="E75" s="64" t="str">
        <f t="shared" si="27"/>
        <v/>
      </c>
      <c r="F75" s="64" t="str">
        <f t="shared" si="28"/>
        <v/>
      </c>
      <c r="G75" s="89" t="str">
        <f t="shared" si="19"/>
        <v/>
      </c>
      <c r="H75" s="89" t="str">
        <f t="shared" si="20"/>
        <v/>
      </c>
      <c r="I75" s="87" t="str">
        <f t="shared" si="21"/>
        <v/>
      </c>
      <c r="J75" s="77" t="str">
        <f t="shared" si="22"/>
        <v/>
      </c>
      <c r="K75" s="64" t="str">
        <f t="shared" si="23"/>
        <v/>
      </c>
      <c r="O75" s="1">
        <f t="shared" si="24"/>
        <v>69</v>
      </c>
      <c r="Q75" s="1" t="e">
        <f>VLOOKUP(O75,Szolgalati_alkalmak!$B$4:$Z$10000,25,FALSE)</f>
        <v>#N/A</v>
      </c>
      <c r="R75" s="1" t="e">
        <f>VLOOKUP(O75,Szolgalati_alkalmak!$B$4:$Z$10000,5,FALSE)</f>
        <v>#N/A</v>
      </c>
      <c r="S75" s="1" t="e">
        <f>IF(VLOOKUP(O75,Szolgalati_alkalmak!$B$4:$Z$10000,6,FALSE)&lt;&gt;0,VLOOKUP(O75,Szolgalati_alkalmak!$B$4:$Z$10000,6,FALSE),"")</f>
        <v>#N/A</v>
      </c>
      <c r="T75" s="1" t="e">
        <f>IF(VLOOKUP(O75,Szolgalati_alkalmak!$B$4:$Z$10000,9,FALSE)&lt;&gt;0,VLOOKUP(O75,Szolgalati_alkalmak!$B$4:$Z$10000,9,FALSE),"")</f>
        <v>#N/A</v>
      </c>
      <c r="U75" s="1" t="e">
        <f>IF(VLOOKUP(O75,Szolgalati_alkalmak!$B$4:$Z$10000,10,FALSE)&lt;&gt;0,VLOOKUP(O75,Szolgalati_alkalmak!$B$4:$Z$10000,10,FALSE),"")</f>
        <v>#N/A</v>
      </c>
      <c r="V75" s="1" t="e">
        <f>IF(VLOOKUP(O75,Szolgalati_alkalmak!$B$4:$Z$10000,11,FALSE)&lt;&gt;0,VLOOKUP(O75,Szolgalati_alkalmak!$B$4:$Z$10000,11,FALSE),"")</f>
        <v>#N/A</v>
      </c>
      <c r="W75" s="1" t="e">
        <f>IF(VLOOKUP(O75,Szolgalati_alkalmak!$B$4:$Z$10000,12,FALSE)&lt;&gt;0,$AB$1&amp;VLOOKUP(O75,Szolgalati_alkalmak!$B$4:$Z$10000,12,FALSE),"")</f>
        <v>#N/A</v>
      </c>
      <c r="X75" s="1" t="e">
        <f>IF(VLOOKUP(O75,Szolgalati_alkalmak!$B$4:$Z$10000,13,FALSE)&lt;&gt;0,$AB$1&amp;VLOOKUP(O75,Szolgalati_alkalmak!$B$4:$Z$10000,13,FALSE),"")</f>
        <v>#N/A</v>
      </c>
      <c r="Y75" s="1" t="e">
        <f>IF(VLOOKUP(O75,Szolgalati_alkalmak!$B$4:$Z$10000,14,FALSE)&lt;&gt;0,$AB$1&amp;VLOOKUP(O75,Szolgalati_alkalmak!$B$4:$Z$10000,14,FALSE),"")</f>
        <v>#N/A</v>
      </c>
      <c r="Z75" s="1" t="e">
        <f>IF(VLOOKUP(O75,Szolgalati_alkalmak!$B$4:$Z$10000,15,FALSE)&lt;&gt;0,$AB$1&amp;VLOOKUP(O75,Szolgalati_alkalmak!$B$4:$Z$10000,15,FALSE),"")</f>
        <v>#N/A</v>
      </c>
      <c r="AA75" s="1" t="e">
        <f>IF(VLOOKUP(O75,Szolgalati_alkalmak!$B$4:$Z$10000,16,FALSE)&lt;&gt;0,$AB$1&amp;VLOOKUP(O75,Szolgalati_alkalmak!$B$4:$Z$10000,16,FALSE),"")</f>
        <v>#N/A</v>
      </c>
      <c r="AB75" s="1" t="e">
        <f t="shared" si="25"/>
        <v>#N/A</v>
      </c>
      <c r="AC75" s="1" t="e">
        <f>IF(VLOOKUP(O75,Szolgalati_alkalmak!$B$4:$Z$10000,7,FALSE)&lt;&gt;0,VLOOKUP(O75,Szolgalati_alkalmak!$B$4:$Z$10000,7,FALSE),"")</f>
        <v>#N/A</v>
      </c>
      <c r="AD75" s="1" t="e">
        <f>IF(VLOOKUP(O75,Szolgalati_alkalmak!$B$4:$Z$10000,8,FALSE)&lt;&gt;0,VLOOKUP(O75,Szolgalati_alkalmak!$B$4:$Z$10000,8,FALSE),"")</f>
        <v>#N/A</v>
      </c>
      <c r="AE75" s="1" t="e">
        <f>IF(VLOOKUP(O75,Szolgalati_alkalmak!$B$4:$Z$10000,17,FALSE)&lt;&gt;0,VLOOKUP(O75,Szolgalati_alkalmak!$B$4:$Z$10000,17,FALSE),"")</f>
        <v>#N/A</v>
      </c>
      <c r="AF75" s="1" t="e">
        <f>IF(VLOOKUP(O75,Szolgalati_alkalmak!$B$4:$Z$10000,18,FALSE)&lt;&gt;0,VLOOKUP(O75,Szolgalati_alkalmak!$B$4:$Z$10000,18,FALSE),"")</f>
        <v>#N/A</v>
      </c>
      <c r="AG75" s="1" t="e">
        <f>IF(VLOOKUP(O75,Szolgalati_alkalmak!$B$4:$Z$10000,19,FALSE)&lt;&gt;0,VLOOKUP(O75,Szolgalati_alkalmak!$B$4:$Z$10000,19,FALSE),"")</f>
        <v>#N/A</v>
      </c>
    </row>
    <row r="76" spans="1:33" x14ac:dyDescent="0.25">
      <c r="A76" s="90" t="str">
        <f t="shared" si="16"/>
        <v/>
      </c>
      <c r="B76" s="91" t="str">
        <f t="shared" si="17"/>
        <v/>
      </c>
      <c r="C76" s="76" t="str">
        <f t="shared" si="18"/>
        <v/>
      </c>
      <c r="D76" s="64" t="str">
        <f t="shared" si="26"/>
        <v/>
      </c>
      <c r="E76" s="64" t="str">
        <f t="shared" si="27"/>
        <v/>
      </c>
      <c r="F76" s="64" t="str">
        <f t="shared" si="28"/>
        <v/>
      </c>
      <c r="G76" s="89" t="str">
        <f t="shared" si="19"/>
        <v/>
      </c>
      <c r="H76" s="89" t="str">
        <f t="shared" si="20"/>
        <v/>
      </c>
      <c r="I76" s="87" t="str">
        <f t="shared" si="21"/>
        <v/>
      </c>
      <c r="J76" s="77" t="str">
        <f t="shared" si="22"/>
        <v/>
      </c>
      <c r="K76" s="64" t="str">
        <f t="shared" si="23"/>
        <v/>
      </c>
      <c r="O76" s="1">
        <f t="shared" si="24"/>
        <v>70</v>
      </c>
      <c r="Q76" s="1" t="e">
        <f>VLOOKUP(O76,Szolgalati_alkalmak!$B$4:$Z$10000,25,FALSE)</f>
        <v>#N/A</v>
      </c>
      <c r="R76" s="1" t="e">
        <f>VLOOKUP(O76,Szolgalati_alkalmak!$B$4:$Z$10000,5,FALSE)</f>
        <v>#N/A</v>
      </c>
      <c r="S76" s="1" t="e">
        <f>IF(VLOOKUP(O76,Szolgalati_alkalmak!$B$4:$Z$10000,6,FALSE)&lt;&gt;0,VLOOKUP(O76,Szolgalati_alkalmak!$B$4:$Z$10000,6,FALSE),"")</f>
        <v>#N/A</v>
      </c>
      <c r="T76" s="1" t="e">
        <f>IF(VLOOKUP(O76,Szolgalati_alkalmak!$B$4:$Z$10000,9,FALSE)&lt;&gt;0,VLOOKUP(O76,Szolgalati_alkalmak!$B$4:$Z$10000,9,FALSE),"")</f>
        <v>#N/A</v>
      </c>
      <c r="U76" s="1" t="e">
        <f>IF(VLOOKUP(O76,Szolgalati_alkalmak!$B$4:$Z$10000,10,FALSE)&lt;&gt;0,VLOOKUP(O76,Szolgalati_alkalmak!$B$4:$Z$10000,10,FALSE),"")</f>
        <v>#N/A</v>
      </c>
      <c r="V76" s="1" t="e">
        <f>IF(VLOOKUP(O76,Szolgalati_alkalmak!$B$4:$Z$10000,11,FALSE)&lt;&gt;0,VLOOKUP(O76,Szolgalati_alkalmak!$B$4:$Z$10000,11,FALSE),"")</f>
        <v>#N/A</v>
      </c>
      <c r="W76" s="1" t="e">
        <f>IF(VLOOKUP(O76,Szolgalati_alkalmak!$B$4:$Z$10000,12,FALSE)&lt;&gt;0,$AB$1&amp;VLOOKUP(O76,Szolgalati_alkalmak!$B$4:$Z$10000,12,FALSE),"")</f>
        <v>#N/A</v>
      </c>
      <c r="X76" s="1" t="e">
        <f>IF(VLOOKUP(O76,Szolgalati_alkalmak!$B$4:$Z$10000,13,FALSE)&lt;&gt;0,$AB$1&amp;VLOOKUP(O76,Szolgalati_alkalmak!$B$4:$Z$10000,13,FALSE),"")</f>
        <v>#N/A</v>
      </c>
      <c r="Y76" s="1" t="e">
        <f>IF(VLOOKUP(O76,Szolgalati_alkalmak!$B$4:$Z$10000,14,FALSE)&lt;&gt;0,$AB$1&amp;VLOOKUP(O76,Szolgalati_alkalmak!$B$4:$Z$10000,14,FALSE),"")</f>
        <v>#N/A</v>
      </c>
      <c r="Z76" s="1" t="e">
        <f>IF(VLOOKUP(O76,Szolgalati_alkalmak!$B$4:$Z$10000,15,FALSE)&lt;&gt;0,$AB$1&amp;VLOOKUP(O76,Szolgalati_alkalmak!$B$4:$Z$10000,15,FALSE),"")</f>
        <v>#N/A</v>
      </c>
      <c r="AA76" s="1" t="e">
        <f>IF(VLOOKUP(O76,Szolgalati_alkalmak!$B$4:$Z$10000,16,FALSE)&lt;&gt;0,$AB$1&amp;VLOOKUP(O76,Szolgalati_alkalmak!$B$4:$Z$10000,16,FALSE),"")</f>
        <v>#N/A</v>
      </c>
      <c r="AB76" s="1" t="e">
        <f t="shared" si="25"/>
        <v>#N/A</v>
      </c>
      <c r="AC76" s="1" t="e">
        <f>IF(VLOOKUP(O76,Szolgalati_alkalmak!$B$4:$Z$10000,7,FALSE)&lt;&gt;0,VLOOKUP(O76,Szolgalati_alkalmak!$B$4:$Z$10000,7,FALSE),"")</f>
        <v>#N/A</v>
      </c>
      <c r="AD76" s="1" t="e">
        <f>IF(VLOOKUP(O76,Szolgalati_alkalmak!$B$4:$Z$10000,8,FALSE)&lt;&gt;0,VLOOKUP(O76,Szolgalati_alkalmak!$B$4:$Z$10000,8,FALSE),"")</f>
        <v>#N/A</v>
      </c>
      <c r="AE76" s="1" t="e">
        <f>IF(VLOOKUP(O76,Szolgalati_alkalmak!$B$4:$Z$10000,17,FALSE)&lt;&gt;0,VLOOKUP(O76,Szolgalati_alkalmak!$B$4:$Z$10000,17,FALSE),"")</f>
        <v>#N/A</v>
      </c>
      <c r="AF76" s="1" t="e">
        <f>IF(VLOOKUP(O76,Szolgalati_alkalmak!$B$4:$Z$10000,18,FALSE)&lt;&gt;0,VLOOKUP(O76,Szolgalati_alkalmak!$B$4:$Z$10000,18,FALSE),"")</f>
        <v>#N/A</v>
      </c>
      <c r="AG76" s="1" t="e">
        <f>IF(VLOOKUP(O76,Szolgalati_alkalmak!$B$4:$Z$10000,19,FALSE)&lt;&gt;0,VLOOKUP(O76,Szolgalati_alkalmak!$B$4:$Z$10000,19,FALSE),"")</f>
        <v>#N/A</v>
      </c>
    </row>
    <row r="77" spans="1:33" x14ac:dyDescent="0.25">
      <c r="A77" s="90" t="str">
        <f t="shared" si="16"/>
        <v/>
      </c>
      <c r="B77" s="91" t="str">
        <f t="shared" si="17"/>
        <v/>
      </c>
      <c r="C77" s="76" t="str">
        <f t="shared" si="18"/>
        <v/>
      </c>
      <c r="D77" s="64" t="str">
        <f t="shared" si="26"/>
        <v/>
      </c>
      <c r="E77" s="64" t="str">
        <f t="shared" si="27"/>
        <v/>
      </c>
      <c r="F77" s="64" t="str">
        <f t="shared" si="28"/>
        <v/>
      </c>
      <c r="G77" s="89" t="str">
        <f t="shared" si="19"/>
        <v/>
      </c>
      <c r="H77" s="89" t="str">
        <f t="shared" si="20"/>
        <v/>
      </c>
      <c r="I77" s="87" t="str">
        <f t="shared" si="21"/>
        <v/>
      </c>
      <c r="J77" s="77" t="str">
        <f t="shared" si="22"/>
        <v/>
      </c>
      <c r="K77" s="64" t="str">
        <f t="shared" si="23"/>
        <v/>
      </c>
      <c r="O77" s="1">
        <f t="shared" si="24"/>
        <v>71</v>
      </c>
      <c r="Q77" s="1" t="e">
        <f>VLOOKUP(O77,Szolgalati_alkalmak!$B$4:$Z$10000,25,FALSE)</f>
        <v>#N/A</v>
      </c>
      <c r="R77" s="1" t="e">
        <f>VLOOKUP(O77,Szolgalati_alkalmak!$B$4:$Z$10000,5,FALSE)</f>
        <v>#N/A</v>
      </c>
      <c r="S77" s="1" t="e">
        <f>IF(VLOOKUP(O77,Szolgalati_alkalmak!$B$4:$Z$10000,6,FALSE)&lt;&gt;0,VLOOKUP(O77,Szolgalati_alkalmak!$B$4:$Z$10000,6,FALSE),"")</f>
        <v>#N/A</v>
      </c>
      <c r="T77" s="1" t="e">
        <f>IF(VLOOKUP(O77,Szolgalati_alkalmak!$B$4:$Z$10000,9,FALSE)&lt;&gt;0,VLOOKUP(O77,Szolgalati_alkalmak!$B$4:$Z$10000,9,FALSE),"")</f>
        <v>#N/A</v>
      </c>
      <c r="U77" s="1" t="e">
        <f>IF(VLOOKUP(O77,Szolgalati_alkalmak!$B$4:$Z$10000,10,FALSE)&lt;&gt;0,VLOOKUP(O77,Szolgalati_alkalmak!$B$4:$Z$10000,10,FALSE),"")</f>
        <v>#N/A</v>
      </c>
      <c r="V77" s="1" t="e">
        <f>IF(VLOOKUP(O77,Szolgalati_alkalmak!$B$4:$Z$10000,11,FALSE)&lt;&gt;0,VLOOKUP(O77,Szolgalati_alkalmak!$B$4:$Z$10000,11,FALSE),"")</f>
        <v>#N/A</v>
      </c>
      <c r="W77" s="1" t="e">
        <f>IF(VLOOKUP(O77,Szolgalati_alkalmak!$B$4:$Z$10000,12,FALSE)&lt;&gt;0,$AB$1&amp;VLOOKUP(O77,Szolgalati_alkalmak!$B$4:$Z$10000,12,FALSE),"")</f>
        <v>#N/A</v>
      </c>
      <c r="X77" s="1" t="e">
        <f>IF(VLOOKUP(O77,Szolgalati_alkalmak!$B$4:$Z$10000,13,FALSE)&lt;&gt;0,$AB$1&amp;VLOOKUP(O77,Szolgalati_alkalmak!$B$4:$Z$10000,13,FALSE),"")</f>
        <v>#N/A</v>
      </c>
      <c r="Y77" s="1" t="e">
        <f>IF(VLOOKUP(O77,Szolgalati_alkalmak!$B$4:$Z$10000,14,FALSE)&lt;&gt;0,$AB$1&amp;VLOOKUP(O77,Szolgalati_alkalmak!$B$4:$Z$10000,14,FALSE),"")</f>
        <v>#N/A</v>
      </c>
      <c r="Z77" s="1" t="e">
        <f>IF(VLOOKUP(O77,Szolgalati_alkalmak!$B$4:$Z$10000,15,FALSE)&lt;&gt;0,$AB$1&amp;VLOOKUP(O77,Szolgalati_alkalmak!$B$4:$Z$10000,15,FALSE),"")</f>
        <v>#N/A</v>
      </c>
      <c r="AA77" s="1" t="e">
        <f>IF(VLOOKUP(O77,Szolgalati_alkalmak!$B$4:$Z$10000,16,FALSE)&lt;&gt;0,$AB$1&amp;VLOOKUP(O77,Szolgalati_alkalmak!$B$4:$Z$10000,16,FALSE),"")</f>
        <v>#N/A</v>
      </c>
      <c r="AB77" s="1" t="e">
        <f t="shared" si="25"/>
        <v>#N/A</v>
      </c>
      <c r="AC77" s="1" t="e">
        <f>IF(VLOOKUP(O77,Szolgalati_alkalmak!$B$4:$Z$10000,7,FALSE)&lt;&gt;0,VLOOKUP(O77,Szolgalati_alkalmak!$B$4:$Z$10000,7,FALSE),"")</f>
        <v>#N/A</v>
      </c>
      <c r="AD77" s="1" t="e">
        <f>IF(VLOOKUP(O77,Szolgalati_alkalmak!$B$4:$Z$10000,8,FALSE)&lt;&gt;0,VLOOKUP(O77,Szolgalati_alkalmak!$B$4:$Z$10000,8,FALSE),"")</f>
        <v>#N/A</v>
      </c>
      <c r="AE77" s="1" t="e">
        <f>IF(VLOOKUP(O77,Szolgalati_alkalmak!$B$4:$Z$10000,17,FALSE)&lt;&gt;0,VLOOKUP(O77,Szolgalati_alkalmak!$B$4:$Z$10000,17,FALSE),"")</f>
        <v>#N/A</v>
      </c>
      <c r="AF77" s="1" t="e">
        <f>IF(VLOOKUP(O77,Szolgalati_alkalmak!$B$4:$Z$10000,18,FALSE)&lt;&gt;0,VLOOKUP(O77,Szolgalati_alkalmak!$B$4:$Z$10000,18,FALSE),"")</f>
        <v>#N/A</v>
      </c>
      <c r="AG77" s="1" t="e">
        <f>IF(VLOOKUP(O77,Szolgalati_alkalmak!$B$4:$Z$10000,19,FALSE)&lt;&gt;0,VLOOKUP(O77,Szolgalati_alkalmak!$B$4:$Z$10000,19,FALSE),"")</f>
        <v>#N/A</v>
      </c>
    </row>
    <row r="78" spans="1:33" x14ac:dyDescent="0.25">
      <c r="A78" s="90" t="str">
        <f t="shared" si="16"/>
        <v/>
      </c>
      <c r="B78" s="91" t="str">
        <f t="shared" si="17"/>
        <v/>
      </c>
      <c r="C78" s="76" t="str">
        <f t="shared" si="18"/>
        <v/>
      </c>
      <c r="D78" s="64" t="str">
        <f t="shared" si="26"/>
        <v/>
      </c>
      <c r="E78" s="64" t="str">
        <f t="shared" si="27"/>
        <v/>
      </c>
      <c r="F78" s="64" t="str">
        <f t="shared" si="28"/>
        <v/>
      </c>
      <c r="G78" s="89" t="str">
        <f t="shared" si="19"/>
        <v/>
      </c>
      <c r="H78" s="89" t="str">
        <f t="shared" si="20"/>
        <v/>
      </c>
      <c r="I78" s="87" t="str">
        <f t="shared" si="21"/>
        <v/>
      </c>
      <c r="J78" s="77" t="str">
        <f t="shared" si="22"/>
        <v/>
      </c>
      <c r="K78" s="64" t="str">
        <f t="shared" si="23"/>
        <v/>
      </c>
      <c r="O78" s="1">
        <f t="shared" si="24"/>
        <v>72</v>
      </c>
      <c r="Q78" s="1" t="e">
        <f>VLOOKUP(O78,Szolgalati_alkalmak!$B$4:$Z$10000,25,FALSE)</f>
        <v>#N/A</v>
      </c>
      <c r="R78" s="1" t="e">
        <f>VLOOKUP(O78,Szolgalati_alkalmak!$B$4:$Z$10000,5,FALSE)</f>
        <v>#N/A</v>
      </c>
      <c r="S78" s="1" t="e">
        <f>IF(VLOOKUP(O78,Szolgalati_alkalmak!$B$4:$Z$10000,6,FALSE)&lt;&gt;0,VLOOKUP(O78,Szolgalati_alkalmak!$B$4:$Z$10000,6,FALSE),"")</f>
        <v>#N/A</v>
      </c>
      <c r="T78" s="1" t="e">
        <f>IF(VLOOKUP(O78,Szolgalati_alkalmak!$B$4:$Z$10000,9,FALSE)&lt;&gt;0,VLOOKUP(O78,Szolgalati_alkalmak!$B$4:$Z$10000,9,FALSE),"")</f>
        <v>#N/A</v>
      </c>
      <c r="U78" s="1" t="e">
        <f>IF(VLOOKUP(O78,Szolgalati_alkalmak!$B$4:$Z$10000,10,FALSE)&lt;&gt;0,VLOOKUP(O78,Szolgalati_alkalmak!$B$4:$Z$10000,10,FALSE),"")</f>
        <v>#N/A</v>
      </c>
      <c r="V78" s="1" t="e">
        <f>IF(VLOOKUP(O78,Szolgalati_alkalmak!$B$4:$Z$10000,11,FALSE)&lt;&gt;0,VLOOKUP(O78,Szolgalati_alkalmak!$B$4:$Z$10000,11,FALSE),"")</f>
        <v>#N/A</v>
      </c>
      <c r="W78" s="1" t="e">
        <f>IF(VLOOKUP(O78,Szolgalati_alkalmak!$B$4:$Z$10000,12,FALSE)&lt;&gt;0,$AB$1&amp;VLOOKUP(O78,Szolgalati_alkalmak!$B$4:$Z$10000,12,FALSE),"")</f>
        <v>#N/A</v>
      </c>
      <c r="X78" s="1" t="e">
        <f>IF(VLOOKUP(O78,Szolgalati_alkalmak!$B$4:$Z$10000,13,FALSE)&lt;&gt;0,$AB$1&amp;VLOOKUP(O78,Szolgalati_alkalmak!$B$4:$Z$10000,13,FALSE),"")</f>
        <v>#N/A</v>
      </c>
      <c r="Y78" s="1" t="e">
        <f>IF(VLOOKUP(O78,Szolgalati_alkalmak!$B$4:$Z$10000,14,FALSE)&lt;&gt;0,$AB$1&amp;VLOOKUP(O78,Szolgalati_alkalmak!$B$4:$Z$10000,14,FALSE),"")</f>
        <v>#N/A</v>
      </c>
      <c r="Z78" s="1" t="e">
        <f>IF(VLOOKUP(O78,Szolgalati_alkalmak!$B$4:$Z$10000,15,FALSE)&lt;&gt;0,$AB$1&amp;VLOOKUP(O78,Szolgalati_alkalmak!$B$4:$Z$10000,15,FALSE),"")</f>
        <v>#N/A</v>
      </c>
      <c r="AA78" s="1" t="e">
        <f>IF(VLOOKUP(O78,Szolgalati_alkalmak!$B$4:$Z$10000,16,FALSE)&lt;&gt;0,$AB$1&amp;VLOOKUP(O78,Szolgalati_alkalmak!$B$4:$Z$10000,16,FALSE),"")</f>
        <v>#N/A</v>
      </c>
      <c r="AB78" s="1" t="e">
        <f t="shared" si="25"/>
        <v>#N/A</v>
      </c>
      <c r="AC78" s="1" t="e">
        <f>IF(VLOOKUP(O78,Szolgalati_alkalmak!$B$4:$Z$10000,7,FALSE)&lt;&gt;0,VLOOKUP(O78,Szolgalati_alkalmak!$B$4:$Z$10000,7,FALSE),"")</f>
        <v>#N/A</v>
      </c>
      <c r="AD78" s="1" t="e">
        <f>IF(VLOOKUP(O78,Szolgalati_alkalmak!$B$4:$Z$10000,8,FALSE)&lt;&gt;0,VLOOKUP(O78,Szolgalati_alkalmak!$B$4:$Z$10000,8,FALSE),"")</f>
        <v>#N/A</v>
      </c>
      <c r="AE78" s="1" t="e">
        <f>IF(VLOOKUP(O78,Szolgalati_alkalmak!$B$4:$Z$10000,17,FALSE)&lt;&gt;0,VLOOKUP(O78,Szolgalati_alkalmak!$B$4:$Z$10000,17,FALSE),"")</f>
        <v>#N/A</v>
      </c>
      <c r="AF78" s="1" t="e">
        <f>IF(VLOOKUP(O78,Szolgalati_alkalmak!$B$4:$Z$10000,18,FALSE)&lt;&gt;0,VLOOKUP(O78,Szolgalati_alkalmak!$B$4:$Z$10000,18,FALSE),"")</f>
        <v>#N/A</v>
      </c>
      <c r="AG78" s="1" t="e">
        <f>IF(VLOOKUP(O78,Szolgalati_alkalmak!$B$4:$Z$10000,19,FALSE)&lt;&gt;0,VLOOKUP(O78,Szolgalati_alkalmak!$B$4:$Z$10000,19,FALSE),"")</f>
        <v>#N/A</v>
      </c>
    </row>
    <row r="79" spans="1:33" x14ac:dyDescent="0.25">
      <c r="A79" s="90" t="str">
        <f t="shared" si="16"/>
        <v/>
      </c>
      <c r="B79" s="91" t="str">
        <f t="shared" si="17"/>
        <v/>
      </c>
      <c r="C79" s="76" t="str">
        <f t="shared" si="18"/>
        <v/>
      </c>
      <c r="D79" s="64" t="str">
        <f t="shared" si="26"/>
        <v/>
      </c>
      <c r="E79" s="64" t="str">
        <f t="shared" si="27"/>
        <v/>
      </c>
      <c r="F79" s="64" t="str">
        <f t="shared" si="28"/>
        <v/>
      </c>
      <c r="G79" s="89" t="str">
        <f t="shared" si="19"/>
        <v/>
      </c>
      <c r="H79" s="89" t="str">
        <f t="shared" si="20"/>
        <v/>
      </c>
      <c r="I79" s="87" t="str">
        <f t="shared" si="21"/>
        <v/>
      </c>
      <c r="J79" s="77" t="str">
        <f t="shared" si="22"/>
        <v/>
      </c>
      <c r="K79" s="64" t="str">
        <f t="shared" si="23"/>
        <v/>
      </c>
      <c r="O79" s="1">
        <f t="shared" si="24"/>
        <v>73</v>
      </c>
      <c r="Q79" s="1" t="e">
        <f>VLOOKUP(O79,Szolgalati_alkalmak!$B$4:$Z$10000,25,FALSE)</f>
        <v>#N/A</v>
      </c>
      <c r="R79" s="1" t="e">
        <f>VLOOKUP(O79,Szolgalati_alkalmak!$B$4:$Z$10000,5,FALSE)</f>
        <v>#N/A</v>
      </c>
      <c r="S79" s="1" t="e">
        <f>IF(VLOOKUP(O79,Szolgalati_alkalmak!$B$4:$Z$10000,6,FALSE)&lt;&gt;0,VLOOKUP(O79,Szolgalati_alkalmak!$B$4:$Z$10000,6,FALSE),"")</f>
        <v>#N/A</v>
      </c>
      <c r="T79" s="1" t="e">
        <f>IF(VLOOKUP(O79,Szolgalati_alkalmak!$B$4:$Z$10000,9,FALSE)&lt;&gt;0,VLOOKUP(O79,Szolgalati_alkalmak!$B$4:$Z$10000,9,FALSE),"")</f>
        <v>#N/A</v>
      </c>
      <c r="U79" s="1" t="e">
        <f>IF(VLOOKUP(O79,Szolgalati_alkalmak!$B$4:$Z$10000,10,FALSE)&lt;&gt;0,VLOOKUP(O79,Szolgalati_alkalmak!$B$4:$Z$10000,10,FALSE),"")</f>
        <v>#N/A</v>
      </c>
      <c r="V79" s="1" t="e">
        <f>IF(VLOOKUP(O79,Szolgalati_alkalmak!$B$4:$Z$10000,11,FALSE)&lt;&gt;0,VLOOKUP(O79,Szolgalati_alkalmak!$B$4:$Z$10000,11,FALSE),"")</f>
        <v>#N/A</v>
      </c>
      <c r="W79" s="1" t="e">
        <f>IF(VLOOKUP(O79,Szolgalati_alkalmak!$B$4:$Z$10000,12,FALSE)&lt;&gt;0,$AB$1&amp;VLOOKUP(O79,Szolgalati_alkalmak!$B$4:$Z$10000,12,FALSE),"")</f>
        <v>#N/A</v>
      </c>
      <c r="X79" s="1" t="e">
        <f>IF(VLOOKUP(O79,Szolgalati_alkalmak!$B$4:$Z$10000,13,FALSE)&lt;&gt;0,$AB$1&amp;VLOOKUP(O79,Szolgalati_alkalmak!$B$4:$Z$10000,13,FALSE),"")</f>
        <v>#N/A</v>
      </c>
      <c r="Y79" s="1" t="e">
        <f>IF(VLOOKUP(O79,Szolgalati_alkalmak!$B$4:$Z$10000,14,FALSE)&lt;&gt;0,$AB$1&amp;VLOOKUP(O79,Szolgalati_alkalmak!$B$4:$Z$10000,14,FALSE),"")</f>
        <v>#N/A</v>
      </c>
      <c r="Z79" s="1" t="e">
        <f>IF(VLOOKUP(O79,Szolgalati_alkalmak!$B$4:$Z$10000,15,FALSE)&lt;&gt;0,$AB$1&amp;VLOOKUP(O79,Szolgalati_alkalmak!$B$4:$Z$10000,15,FALSE),"")</f>
        <v>#N/A</v>
      </c>
      <c r="AA79" s="1" t="e">
        <f>IF(VLOOKUP(O79,Szolgalati_alkalmak!$B$4:$Z$10000,16,FALSE)&lt;&gt;0,$AB$1&amp;VLOOKUP(O79,Szolgalati_alkalmak!$B$4:$Z$10000,16,FALSE),"")</f>
        <v>#N/A</v>
      </c>
      <c r="AB79" s="1" t="e">
        <f t="shared" si="25"/>
        <v>#N/A</v>
      </c>
      <c r="AC79" s="1" t="e">
        <f>IF(VLOOKUP(O79,Szolgalati_alkalmak!$B$4:$Z$10000,7,FALSE)&lt;&gt;0,VLOOKUP(O79,Szolgalati_alkalmak!$B$4:$Z$10000,7,FALSE),"")</f>
        <v>#N/A</v>
      </c>
      <c r="AD79" s="1" t="e">
        <f>IF(VLOOKUP(O79,Szolgalati_alkalmak!$B$4:$Z$10000,8,FALSE)&lt;&gt;0,VLOOKUP(O79,Szolgalati_alkalmak!$B$4:$Z$10000,8,FALSE),"")</f>
        <v>#N/A</v>
      </c>
      <c r="AE79" s="1" t="e">
        <f>IF(VLOOKUP(O79,Szolgalati_alkalmak!$B$4:$Z$10000,17,FALSE)&lt;&gt;0,VLOOKUP(O79,Szolgalati_alkalmak!$B$4:$Z$10000,17,FALSE),"")</f>
        <v>#N/A</v>
      </c>
      <c r="AF79" s="1" t="e">
        <f>IF(VLOOKUP(O79,Szolgalati_alkalmak!$B$4:$Z$10000,18,FALSE)&lt;&gt;0,VLOOKUP(O79,Szolgalati_alkalmak!$B$4:$Z$10000,18,FALSE),"")</f>
        <v>#N/A</v>
      </c>
      <c r="AG79" s="1" t="e">
        <f>IF(VLOOKUP(O79,Szolgalati_alkalmak!$B$4:$Z$10000,19,FALSE)&lt;&gt;0,VLOOKUP(O79,Szolgalati_alkalmak!$B$4:$Z$10000,19,FALSE),"")</f>
        <v>#N/A</v>
      </c>
    </row>
    <row r="80" spans="1:33" x14ac:dyDescent="0.25">
      <c r="A80" s="90" t="str">
        <f t="shared" si="16"/>
        <v/>
      </c>
      <c r="B80" s="91" t="str">
        <f t="shared" si="17"/>
        <v/>
      </c>
      <c r="C80" s="76" t="str">
        <f t="shared" si="18"/>
        <v/>
      </c>
      <c r="D80" s="64" t="str">
        <f t="shared" si="26"/>
        <v/>
      </c>
      <c r="E80" s="64" t="str">
        <f t="shared" si="27"/>
        <v/>
      </c>
      <c r="F80" s="64" t="str">
        <f t="shared" si="28"/>
        <v/>
      </c>
      <c r="G80" s="89" t="str">
        <f t="shared" si="19"/>
        <v/>
      </c>
      <c r="H80" s="89" t="str">
        <f t="shared" si="20"/>
        <v/>
      </c>
      <c r="I80" s="87" t="str">
        <f t="shared" si="21"/>
        <v/>
      </c>
      <c r="J80" s="77" t="str">
        <f t="shared" si="22"/>
        <v/>
      </c>
      <c r="K80" s="64" t="str">
        <f t="shared" si="23"/>
        <v/>
      </c>
      <c r="O80" s="1">
        <f t="shared" si="24"/>
        <v>74</v>
      </c>
      <c r="Q80" s="1" t="e">
        <f>VLOOKUP(O80,Szolgalati_alkalmak!$B$4:$Z$10000,25,FALSE)</f>
        <v>#N/A</v>
      </c>
      <c r="R80" s="1" t="e">
        <f>VLOOKUP(O80,Szolgalati_alkalmak!$B$4:$Z$10000,5,FALSE)</f>
        <v>#N/A</v>
      </c>
      <c r="S80" s="1" t="e">
        <f>IF(VLOOKUP(O80,Szolgalati_alkalmak!$B$4:$Z$10000,6,FALSE)&lt;&gt;0,VLOOKUP(O80,Szolgalati_alkalmak!$B$4:$Z$10000,6,FALSE),"")</f>
        <v>#N/A</v>
      </c>
      <c r="T80" s="1" t="e">
        <f>IF(VLOOKUP(O80,Szolgalati_alkalmak!$B$4:$Z$10000,9,FALSE)&lt;&gt;0,VLOOKUP(O80,Szolgalati_alkalmak!$B$4:$Z$10000,9,FALSE),"")</f>
        <v>#N/A</v>
      </c>
      <c r="U80" s="1" t="e">
        <f>IF(VLOOKUP(O80,Szolgalati_alkalmak!$B$4:$Z$10000,10,FALSE)&lt;&gt;0,VLOOKUP(O80,Szolgalati_alkalmak!$B$4:$Z$10000,10,FALSE),"")</f>
        <v>#N/A</v>
      </c>
      <c r="V80" s="1" t="e">
        <f>IF(VLOOKUP(O80,Szolgalati_alkalmak!$B$4:$Z$10000,11,FALSE)&lt;&gt;0,VLOOKUP(O80,Szolgalati_alkalmak!$B$4:$Z$10000,11,FALSE),"")</f>
        <v>#N/A</v>
      </c>
      <c r="W80" s="1" t="e">
        <f>IF(VLOOKUP(O80,Szolgalati_alkalmak!$B$4:$Z$10000,12,FALSE)&lt;&gt;0,$AB$1&amp;VLOOKUP(O80,Szolgalati_alkalmak!$B$4:$Z$10000,12,FALSE),"")</f>
        <v>#N/A</v>
      </c>
      <c r="X80" s="1" t="e">
        <f>IF(VLOOKUP(O80,Szolgalati_alkalmak!$B$4:$Z$10000,13,FALSE)&lt;&gt;0,$AB$1&amp;VLOOKUP(O80,Szolgalati_alkalmak!$B$4:$Z$10000,13,FALSE),"")</f>
        <v>#N/A</v>
      </c>
      <c r="Y80" s="1" t="e">
        <f>IF(VLOOKUP(O80,Szolgalati_alkalmak!$B$4:$Z$10000,14,FALSE)&lt;&gt;0,$AB$1&amp;VLOOKUP(O80,Szolgalati_alkalmak!$B$4:$Z$10000,14,FALSE),"")</f>
        <v>#N/A</v>
      </c>
      <c r="Z80" s="1" t="e">
        <f>IF(VLOOKUP(O80,Szolgalati_alkalmak!$B$4:$Z$10000,15,FALSE)&lt;&gt;0,$AB$1&amp;VLOOKUP(O80,Szolgalati_alkalmak!$B$4:$Z$10000,15,FALSE),"")</f>
        <v>#N/A</v>
      </c>
      <c r="AA80" s="1" t="e">
        <f>IF(VLOOKUP(O80,Szolgalati_alkalmak!$B$4:$Z$10000,16,FALSE)&lt;&gt;0,$AB$1&amp;VLOOKUP(O80,Szolgalati_alkalmak!$B$4:$Z$10000,16,FALSE),"")</f>
        <v>#N/A</v>
      </c>
      <c r="AB80" s="1" t="e">
        <f t="shared" si="25"/>
        <v>#N/A</v>
      </c>
      <c r="AC80" s="1" t="e">
        <f>IF(VLOOKUP(O80,Szolgalati_alkalmak!$B$4:$Z$10000,7,FALSE)&lt;&gt;0,VLOOKUP(O80,Szolgalati_alkalmak!$B$4:$Z$10000,7,FALSE),"")</f>
        <v>#N/A</v>
      </c>
      <c r="AD80" s="1" t="e">
        <f>IF(VLOOKUP(O80,Szolgalati_alkalmak!$B$4:$Z$10000,8,FALSE)&lt;&gt;0,VLOOKUP(O80,Szolgalati_alkalmak!$B$4:$Z$10000,8,FALSE),"")</f>
        <v>#N/A</v>
      </c>
      <c r="AE80" s="1" t="e">
        <f>IF(VLOOKUP(O80,Szolgalati_alkalmak!$B$4:$Z$10000,17,FALSE)&lt;&gt;0,VLOOKUP(O80,Szolgalati_alkalmak!$B$4:$Z$10000,17,FALSE),"")</f>
        <v>#N/A</v>
      </c>
      <c r="AF80" s="1" t="e">
        <f>IF(VLOOKUP(O80,Szolgalati_alkalmak!$B$4:$Z$10000,18,FALSE)&lt;&gt;0,VLOOKUP(O80,Szolgalati_alkalmak!$B$4:$Z$10000,18,FALSE),"")</f>
        <v>#N/A</v>
      </c>
      <c r="AG80" s="1" t="e">
        <f>IF(VLOOKUP(O80,Szolgalati_alkalmak!$B$4:$Z$10000,19,FALSE)&lt;&gt;0,VLOOKUP(O80,Szolgalati_alkalmak!$B$4:$Z$10000,19,FALSE),"")</f>
        <v>#N/A</v>
      </c>
    </row>
    <row r="81" spans="1:33" x14ac:dyDescent="0.25">
      <c r="A81" s="90" t="str">
        <f t="shared" si="16"/>
        <v/>
      </c>
      <c r="B81" s="91" t="str">
        <f t="shared" si="17"/>
        <v/>
      </c>
      <c r="C81" s="76" t="str">
        <f t="shared" si="18"/>
        <v/>
      </c>
      <c r="D81" s="64" t="str">
        <f t="shared" si="26"/>
        <v/>
      </c>
      <c r="E81" s="64" t="str">
        <f t="shared" si="27"/>
        <v/>
      </c>
      <c r="F81" s="64" t="str">
        <f t="shared" si="28"/>
        <v/>
      </c>
      <c r="G81" s="89" t="str">
        <f t="shared" si="19"/>
        <v/>
      </c>
      <c r="H81" s="89" t="str">
        <f t="shared" si="20"/>
        <v/>
      </c>
      <c r="I81" s="87" t="str">
        <f t="shared" si="21"/>
        <v/>
      </c>
      <c r="J81" s="77" t="str">
        <f t="shared" si="22"/>
        <v/>
      </c>
      <c r="K81" s="64" t="str">
        <f t="shared" si="23"/>
        <v/>
      </c>
      <c r="O81" s="1">
        <f t="shared" si="24"/>
        <v>75</v>
      </c>
      <c r="Q81" s="1" t="e">
        <f>VLOOKUP(O81,Szolgalati_alkalmak!$B$4:$Z$10000,25,FALSE)</f>
        <v>#N/A</v>
      </c>
      <c r="R81" s="1" t="e">
        <f>VLOOKUP(O81,Szolgalati_alkalmak!$B$4:$Z$10000,5,FALSE)</f>
        <v>#N/A</v>
      </c>
      <c r="S81" s="1" t="e">
        <f>IF(VLOOKUP(O81,Szolgalati_alkalmak!$B$4:$Z$10000,6,FALSE)&lt;&gt;0,VLOOKUP(O81,Szolgalati_alkalmak!$B$4:$Z$10000,6,FALSE),"")</f>
        <v>#N/A</v>
      </c>
      <c r="T81" s="1" t="e">
        <f>IF(VLOOKUP(O81,Szolgalati_alkalmak!$B$4:$Z$10000,9,FALSE)&lt;&gt;0,VLOOKUP(O81,Szolgalati_alkalmak!$B$4:$Z$10000,9,FALSE),"")</f>
        <v>#N/A</v>
      </c>
      <c r="U81" s="1" t="e">
        <f>IF(VLOOKUP(O81,Szolgalati_alkalmak!$B$4:$Z$10000,10,FALSE)&lt;&gt;0,VLOOKUP(O81,Szolgalati_alkalmak!$B$4:$Z$10000,10,FALSE),"")</f>
        <v>#N/A</v>
      </c>
      <c r="V81" s="1" t="e">
        <f>IF(VLOOKUP(O81,Szolgalati_alkalmak!$B$4:$Z$10000,11,FALSE)&lt;&gt;0,VLOOKUP(O81,Szolgalati_alkalmak!$B$4:$Z$10000,11,FALSE),"")</f>
        <v>#N/A</v>
      </c>
      <c r="W81" s="1" t="e">
        <f>IF(VLOOKUP(O81,Szolgalati_alkalmak!$B$4:$Z$10000,12,FALSE)&lt;&gt;0,$AB$1&amp;VLOOKUP(O81,Szolgalati_alkalmak!$B$4:$Z$10000,12,FALSE),"")</f>
        <v>#N/A</v>
      </c>
      <c r="X81" s="1" t="e">
        <f>IF(VLOOKUP(O81,Szolgalati_alkalmak!$B$4:$Z$10000,13,FALSE)&lt;&gt;0,$AB$1&amp;VLOOKUP(O81,Szolgalati_alkalmak!$B$4:$Z$10000,13,FALSE),"")</f>
        <v>#N/A</v>
      </c>
      <c r="Y81" s="1" t="e">
        <f>IF(VLOOKUP(O81,Szolgalati_alkalmak!$B$4:$Z$10000,14,FALSE)&lt;&gt;0,$AB$1&amp;VLOOKUP(O81,Szolgalati_alkalmak!$B$4:$Z$10000,14,FALSE),"")</f>
        <v>#N/A</v>
      </c>
      <c r="Z81" s="1" t="e">
        <f>IF(VLOOKUP(O81,Szolgalati_alkalmak!$B$4:$Z$10000,15,FALSE)&lt;&gt;0,$AB$1&amp;VLOOKUP(O81,Szolgalati_alkalmak!$B$4:$Z$10000,15,FALSE),"")</f>
        <v>#N/A</v>
      </c>
      <c r="AA81" s="1" t="e">
        <f>IF(VLOOKUP(O81,Szolgalati_alkalmak!$B$4:$Z$10000,16,FALSE)&lt;&gt;0,$AB$1&amp;VLOOKUP(O81,Szolgalati_alkalmak!$B$4:$Z$10000,16,FALSE),"")</f>
        <v>#N/A</v>
      </c>
      <c r="AB81" s="1" t="e">
        <f t="shared" si="25"/>
        <v>#N/A</v>
      </c>
      <c r="AC81" s="1" t="e">
        <f>IF(VLOOKUP(O81,Szolgalati_alkalmak!$B$4:$Z$10000,7,FALSE)&lt;&gt;0,VLOOKUP(O81,Szolgalati_alkalmak!$B$4:$Z$10000,7,FALSE),"")</f>
        <v>#N/A</v>
      </c>
      <c r="AD81" s="1" t="e">
        <f>IF(VLOOKUP(O81,Szolgalati_alkalmak!$B$4:$Z$10000,8,FALSE)&lt;&gt;0,VLOOKUP(O81,Szolgalati_alkalmak!$B$4:$Z$10000,8,FALSE),"")</f>
        <v>#N/A</v>
      </c>
      <c r="AE81" s="1" t="e">
        <f>IF(VLOOKUP(O81,Szolgalati_alkalmak!$B$4:$Z$10000,17,FALSE)&lt;&gt;0,VLOOKUP(O81,Szolgalati_alkalmak!$B$4:$Z$10000,17,FALSE),"")</f>
        <v>#N/A</v>
      </c>
      <c r="AF81" s="1" t="e">
        <f>IF(VLOOKUP(O81,Szolgalati_alkalmak!$B$4:$Z$10000,18,FALSE)&lt;&gt;0,VLOOKUP(O81,Szolgalati_alkalmak!$B$4:$Z$10000,18,FALSE),"")</f>
        <v>#N/A</v>
      </c>
      <c r="AG81" s="1" t="e">
        <f>IF(VLOOKUP(O81,Szolgalati_alkalmak!$B$4:$Z$10000,19,FALSE)&lt;&gt;0,VLOOKUP(O81,Szolgalati_alkalmak!$B$4:$Z$10000,19,FALSE),"")</f>
        <v>#N/A</v>
      </c>
    </row>
    <row r="82" spans="1:33" x14ac:dyDescent="0.25">
      <c r="A82" s="90" t="str">
        <f t="shared" si="16"/>
        <v/>
      </c>
      <c r="B82" s="91" t="str">
        <f t="shared" si="17"/>
        <v/>
      </c>
      <c r="C82" s="76" t="str">
        <f t="shared" si="18"/>
        <v/>
      </c>
      <c r="D82" s="64" t="str">
        <f t="shared" si="26"/>
        <v/>
      </c>
      <c r="E82" s="64" t="str">
        <f t="shared" si="27"/>
        <v/>
      </c>
      <c r="F82" s="64" t="str">
        <f t="shared" si="28"/>
        <v/>
      </c>
      <c r="G82" s="89" t="str">
        <f t="shared" si="19"/>
        <v/>
      </c>
      <c r="H82" s="89" t="str">
        <f t="shared" si="20"/>
        <v/>
      </c>
      <c r="I82" s="87" t="str">
        <f t="shared" si="21"/>
        <v/>
      </c>
      <c r="J82" s="77" t="str">
        <f t="shared" si="22"/>
        <v/>
      </c>
      <c r="K82" s="64" t="str">
        <f t="shared" si="23"/>
        <v/>
      </c>
      <c r="O82" s="1">
        <f t="shared" si="24"/>
        <v>76</v>
      </c>
      <c r="Q82" s="1" t="e">
        <f>VLOOKUP(O82,Szolgalati_alkalmak!$B$4:$Z$10000,25,FALSE)</f>
        <v>#N/A</v>
      </c>
      <c r="R82" s="1" t="e">
        <f>VLOOKUP(O82,Szolgalati_alkalmak!$B$4:$Z$10000,5,FALSE)</f>
        <v>#N/A</v>
      </c>
      <c r="S82" s="1" t="e">
        <f>IF(VLOOKUP(O82,Szolgalati_alkalmak!$B$4:$Z$10000,6,FALSE)&lt;&gt;0,VLOOKUP(O82,Szolgalati_alkalmak!$B$4:$Z$10000,6,FALSE),"")</f>
        <v>#N/A</v>
      </c>
      <c r="T82" s="1" t="e">
        <f>IF(VLOOKUP(O82,Szolgalati_alkalmak!$B$4:$Z$10000,9,FALSE)&lt;&gt;0,VLOOKUP(O82,Szolgalati_alkalmak!$B$4:$Z$10000,9,FALSE),"")</f>
        <v>#N/A</v>
      </c>
      <c r="U82" s="1" t="e">
        <f>IF(VLOOKUP(O82,Szolgalati_alkalmak!$B$4:$Z$10000,10,FALSE)&lt;&gt;0,VLOOKUP(O82,Szolgalati_alkalmak!$B$4:$Z$10000,10,FALSE),"")</f>
        <v>#N/A</v>
      </c>
      <c r="V82" s="1" t="e">
        <f>IF(VLOOKUP(O82,Szolgalati_alkalmak!$B$4:$Z$10000,11,FALSE)&lt;&gt;0,VLOOKUP(O82,Szolgalati_alkalmak!$B$4:$Z$10000,11,FALSE),"")</f>
        <v>#N/A</v>
      </c>
      <c r="W82" s="1" t="e">
        <f>IF(VLOOKUP(O82,Szolgalati_alkalmak!$B$4:$Z$10000,12,FALSE)&lt;&gt;0,$AB$1&amp;VLOOKUP(O82,Szolgalati_alkalmak!$B$4:$Z$10000,12,FALSE),"")</f>
        <v>#N/A</v>
      </c>
      <c r="X82" s="1" t="e">
        <f>IF(VLOOKUP(O82,Szolgalati_alkalmak!$B$4:$Z$10000,13,FALSE)&lt;&gt;0,$AB$1&amp;VLOOKUP(O82,Szolgalati_alkalmak!$B$4:$Z$10000,13,FALSE),"")</f>
        <v>#N/A</v>
      </c>
      <c r="Y82" s="1" t="e">
        <f>IF(VLOOKUP(O82,Szolgalati_alkalmak!$B$4:$Z$10000,14,FALSE)&lt;&gt;0,$AB$1&amp;VLOOKUP(O82,Szolgalati_alkalmak!$B$4:$Z$10000,14,FALSE),"")</f>
        <v>#N/A</v>
      </c>
      <c r="Z82" s="1" t="e">
        <f>IF(VLOOKUP(O82,Szolgalati_alkalmak!$B$4:$Z$10000,15,FALSE)&lt;&gt;0,$AB$1&amp;VLOOKUP(O82,Szolgalati_alkalmak!$B$4:$Z$10000,15,FALSE),"")</f>
        <v>#N/A</v>
      </c>
      <c r="AA82" s="1" t="e">
        <f>IF(VLOOKUP(O82,Szolgalati_alkalmak!$B$4:$Z$10000,16,FALSE)&lt;&gt;0,$AB$1&amp;VLOOKUP(O82,Szolgalati_alkalmak!$B$4:$Z$10000,16,FALSE),"")</f>
        <v>#N/A</v>
      </c>
      <c r="AB82" s="1" t="e">
        <f t="shared" si="25"/>
        <v>#N/A</v>
      </c>
      <c r="AC82" s="1" t="e">
        <f>IF(VLOOKUP(O82,Szolgalati_alkalmak!$B$4:$Z$10000,7,FALSE)&lt;&gt;0,VLOOKUP(O82,Szolgalati_alkalmak!$B$4:$Z$10000,7,FALSE),"")</f>
        <v>#N/A</v>
      </c>
      <c r="AD82" s="1" t="e">
        <f>IF(VLOOKUP(O82,Szolgalati_alkalmak!$B$4:$Z$10000,8,FALSE)&lt;&gt;0,VLOOKUP(O82,Szolgalati_alkalmak!$B$4:$Z$10000,8,FALSE),"")</f>
        <v>#N/A</v>
      </c>
      <c r="AE82" s="1" t="e">
        <f>IF(VLOOKUP(O82,Szolgalati_alkalmak!$B$4:$Z$10000,17,FALSE)&lt;&gt;0,VLOOKUP(O82,Szolgalati_alkalmak!$B$4:$Z$10000,17,FALSE),"")</f>
        <v>#N/A</v>
      </c>
      <c r="AF82" s="1" t="e">
        <f>IF(VLOOKUP(O82,Szolgalati_alkalmak!$B$4:$Z$10000,18,FALSE)&lt;&gt;0,VLOOKUP(O82,Szolgalati_alkalmak!$B$4:$Z$10000,18,FALSE),"")</f>
        <v>#N/A</v>
      </c>
      <c r="AG82" s="1" t="e">
        <f>IF(VLOOKUP(O82,Szolgalati_alkalmak!$B$4:$Z$10000,19,FALSE)&lt;&gt;0,VLOOKUP(O82,Szolgalati_alkalmak!$B$4:$Z$10000,19,FALSE),"")</f>
        <v>#N/A</v>
      </c>
    </row>
    <row r="83" spans="1:33" x14ac:dyDescent="0.25">
      <c r="A83" s="90" t="str">
        <f t="shared" si="16"/>
        <v/>
      </c>
      <c r="B83" s="91" t="str">
        <f t="shared" si="17"/>
        <v/>
      </c>
      <c r="C83" s="76" t="str">
        <f t="shared" si="18"/>
        <v/>
      </c>
      <c r="D83" s="64" t="str">
        <f t="shared" si="26"/>
        <v/>
      </c>
      <c r="E83" s="64" t="str">
        <f t="shared" si="27"/>
        <v/>
      </c>
      <c r="F83" s="64" t="str">
        <f t="shared" si="28"/>
        <v/>
      </c>
      <c r="G83" s="89" t="str">
        <f t="shared" si="19"/>
        <v/>
      </c>
      <c r="H83" s="89" t="str">
        <f t="shared" si="20"/>
        <v/>
      </c>
      <c r="I83" s="87" t="str">
        <f t="shared" si="21"/>
        <v/>
      </c>
      <c r="J83" s="77" t="str">
        <f t="shared" si="22"/>
        <v/>
      </c>
      <c r="K83" s="64" t="str">
        <f t="shared" si="23"/>
        <v/>
      </c>
      <c r="O83" s="1">
        <f t="shared" si="24"/>
        <v>77</v>
      </c>
      <c r="Q83" s="1" t="e">
        <f>VLOOKUP(O83,Szolgalati_alkalmak!$B$4:$Z$10000,25,FALSE)</f>
        <v>#N/A</v>
      </c>
      <c r="R83" s="1" t="e">
        <f>VLOOKUP(O83,Szolgalati_alkalmak!$B$4:$Z$10000,5,FALSE)</f>
        <v>#N/A</v>
      </c>
      <c r="S83" s="1" t="e">
        <f>IF(VLOOKUP(O83,Szolgalati_alkalmak!$B$4:$Z$10000,6,FALSE)&lt;&gt;0,VLOOKUP(O83,Szolgalati_alkalmak!$B$4:$Z$10000,6,FALSE),"")</f>
        <v>#N/A</v>
      </c>
      <c r="T83" s="1" t="e">
        <f>IF(VLOOKUP(O83,Szolgalati_alkalmak!$B$4:$Z$10000,9,FALSE)&lt;&gt;0,VLOOKUP(O83,Szolgalati_alkalmak!$B$4:$Z$10000,9,FALSE),"")</f>
        <v>#N/A</v>
      </c>
      <c r="U83" s="1" t="e">
        <f>IF(VLOOKUP(O83,Szolgalati_alkalmak!$B$4:$Z$10000,10,FALSE)&lt;&gt;0,VLOOKUP(O83,Szolgalati_alkalmak!$B$4:$Z$10000,10,FALSE),"")</f>
        <v>#N/A</v>
      </c>
      <c r="V83" s="1" t="e">
        <f>IF(VLOOKUP(O83,Szolgalati_alkalmak!$B$4:$Z$10000,11,FALSE)&lt;&gt;0,VLOOKUP(O83,Szolgalati_alkalmak!$B$4:$Z$10000,11,FALSE),"")</f>
        <v>#N/A</v>
      </c>
      <c r="W83" s="1" t="e">
        <f>IF(VLOOKUP(O83,Szolgalati_alkalmak!$B$4:$Z$10000,12,FALSE)&lt;&gt;0,$AB$1&amp;VLOOKUP(O83,Szolgalati_alkalmak!$B$4:$Z$10000,12,FALSE),"")</f>
        <v>#N/A</v>
      </c>
      <c r="X83" s="1" t="e">
        <f>IF(VLOOKUP(O83,Szolgalati_alkalmak!$B$4:$Z$10000,13,FALSE)&lt;&gt;0,$AB$1&amp;VLOOKUP(O83,Szolgalati_alkalmak!$B$4:$Z$10000,13,FALSE),"")</f>
        <v>#N/A</v>
      </c>
      <c r="Y83" s="1" t="e">
        <f>IF(VLOOKUP(O83,Szolgalati_alkalmak!$B$4:$Z$10000,14,FALSE)&lt;&gt;0,$AB$1&amp;VLOOKUP(O83,Szolgalati_alkalmak!$B$4:$Z$10000,14,FALSE),"")</f>
        <v>#N/A</v>
      </c>
      <c r="Z83" s="1" t="e">
        <f>IF(VLOOKUP(O83,Szolgalati_alkalmak!$B$4:$Z$10000,15,FALSE)&lt;&gt;0,$AB$1&amp;VLOOKUP(O83,Szolgalati_alkalmak!$B$4:$Z$10000,15,FALSE),"")</f>
        <v>#N/A</v>
      </c>
      <c r="AA83" s="1" t="e">
        <f>IF(VLOOKUP(O83,Szolgalati_alkalmak!$B$4:$Z$10000,16,FALSE)&lt;&gt;0,$AB$1&amp;VLOOKUP(O83,Szolgalati_alkalmak!$B$4:$Z$10000,16,FALSE),"")</f>
        <v>#N/A</v>
      </c>
      <c r="AB83" s="1" t="e">
        <f t="shared" si="25"/>
        <v>#N/A</v>
      </c>
      <c r="AC83" s="1" t="e">
        <f>IF(VLOOKUP(O83,Szolgalati_alkalmak!$B$4:$Z$10000,7,FALSE)&lt;&gt;0,VLOOKUP(O83,Szolgalati_alkalmak!$B$4:$Z$10000,7,FALSE),"")</f>
        <v>#N/A</v>
      </c>
      <c r="AD83" s="1" t="e">
        <f>IF(VLOOKUP(O83,Szolgalati_alkalmak!$B$4:$Z$10000,8,FALSE)&lt;&gt;0,VLOOKUP(O83,Szolgalati_alkalmak!$B$4:$Z$10000,8,FALSE),"")</f>
        <v>#N/A</v>
      </c>
      <c r="AE83" s="1" t="e">
        <f>IF(VLOOKUP(O83,Szolgalati_alkalmak!$B$4:$Z$10000,17,FALSE)&lt;&gt;0,VLOOKUP(O83,Szolgalati_alkalmak!$B$4:$Z$10000,17,FALSE),"")</f>
        <v>#N/A</v>
      </c>
      <c r="AF83" s="1" t="e">
        <f>IF(VLOOKUP(O83,Szolgalati_alkalmak!$B$4:$Z$10000,18,FALSE)&lt;&gt;0,VLOOKUP(O83,Szolgalati_alkalmak!$B$4:$Z$10000,18,FALSE),"")</f>
        <v>#N/A</v>
      </c>
      <c r="AG83" s="1" t="e">
        <f>IF(VLOOKUP(O83,Szolgalati_alkalmak!$B$4:$Z$10000,19,FALSE)&lt;&gt;0,VLOOKUP(O83,Szolgalati_alkalmak!$B$4:$Z$10000,19,FALSE),"")</f>
        <v>#N/A</v>
      </c>
    </row>
    <row r="84" spans="1:33" x14ac:dyDescent="0.25">
      <c r="A84" s="90" t="str">
        <f t="shared" si="16"/>
        <v/>
      </c>
      <c r="B84" s="91" t="str">
        <f t="shared" si="17"/>
        <v/>
      </c>
      <c r="C84" s="76" t="str">
        <f t="shared" si="18"/>
        <v/>
      </c>
      <c r="D84" s="64" t="str">
        <f t="shared" si="26"/>
        <v/>
      </c>
      <c r="E84" s="64" t="str">
        <f t="shared" si="27"/>
        <v/>
      </c>
      <c r="F84" s="64" t="str">
        <f t="shared" si="28"/>
        <v/>
      </c>
      <c r="G84" s="89" t="str">
        <f t="shared" si="19"/>
        <v/>
      </c>
      <c r="H84" s="89" t="str">
        <f t="shared" si="20"/>
        <v/>
      </c>
      <c r="I84" s="87" t="str">
        <f t="shared" si="21"/>
        <v/>
      </c>
      <c r="J84" s="77" t="str">
        <f t="shared" si="22"/>
        <v/>
      </c>
      <c r="K84" s="64" t="str">
        <f t="shared" si="23"/>
        <v/>
      </c>
      <c r="O84" s="1">
        <f t="shared" si="24"/>
        <v>78</v>
      </c>
      <c r="Q84" s="1" t="e">
        <f>VLOOKUP(O84,Szolgalati_alkalmak!$B$4:$Z$10000,25,FALSE)</f>
        <v>#N/A</v>
      </c>
      <c r="R84" s="1" t="e">
        <f>VLOOKUP(O84,Szolgalati_alkalmak!$B$4:$Z$10000,5,FALSE)</f>
        <v>#N/A</v>
      </c>
      <c r="S84" s="1" t="e">
        <f>IF(VLOOKUP(O84,Szolgalati_alkalmak!$B$4:$Z$10000,6,FALSE)&lt;&gt;0,VLOOKUP(O84,Szolgalati_alkalmak!$B$4:$Z$10000,6,FALSE),"")</f>
        <v>#N/A</v>
      </c>
      <c r="T84" s="1" t="e">
        <f>IF(VLOOKUP(O84,Szolgalati_alkalmak!$B$4:$Z$10000,9,FALSE)&lt;&gt;0,VLOOKUP(O84,Szolgalati_alkalmak!$B$4:$Z$10000,9,FALSE),"")</f>
        <v>#N/A</v>
      </c>
      <c r="U84" s="1" t="e">
        <f>IF(VLOOKUP(O84,Szolgalati_alkalmak!$B$4:$Z$10000,10,FALSE)&lt;&gt;0,VLOOKUP(O84,Szolgalati_alkalmak!$B$4:$Z$10000,10,FALSE),"")</f>
        <v>#N/A</v>
      </c>
      <c r="V84" s="1" t="e">
        <f>IF(VLOOKUP(O84,Szolgalati_alkalmak!$B$4:$Z$10000,11,FALSE)&lt;&gt;0,VLOOKUP(O84,Szolgalati_alkalmak!$B$4:$Z$10000,11,FALSE),"")</f>
        <v>#N/A</v>
      </c>
      <c r="W84" s="1" t="e">
        <f>IF(VLOOKUP(O84,Szolgalati_alkalmak!$B$4:$Z$10000,12,FALSE)&lt;&gt;0,$AB$1&amp;VLOOKUP(O84,Szolgalati_alkalmak!$B$4:$Z$10000,12,FALSE),"")</f>
        <v>#N/A</v>
      </c>
      <c r="X84" s="1" t="e">
        <f>IF(VLOOKUP(O84,Szolgalati_alkalmak!$B$4:$Z$10000,13,FALSE)&lt;&gt;0,$AB$1&amp;VLOOKUP(O84,Szolgalati_alkalmak!$B$4:$Z$10000,13,FALSE),"")</f>
        <v>#N/A</v>
      </c>
      <c r="Y84" s="1" t="e">
        <f>IF(VLOOKUP(O84,Szolgalati_alkalmak!$B$4:$Z$10000,14,FALSE)&lt;&gt;0,$AB$1&amp;VLOOKUP(O84,Szolgalati_alkalmak!$B$4:$Z$10000,14,FALSE),"")</f>
        <v>#N/A</v>
      </c>
      <c r="Z84" s="1" t="e">
        <f>IF(VLOOKUP(O84,Szolgalati_alkalmak!$B$4:$Z$10000,15,FALSE)&lt;&gt;0,$AB$1&amp;VLOOKUP(O84,Szolgalati_alkalmak!$B$4:$Z$10000,15,FALSE),"")</f>
        <v>#N/A</v>
      </c>
      <c r="AA84" s="1" t="e">
        <f>IF(VLOOKUP(O84,Szolgalati_alkalmak!$B$4:$Z$10000,16,FALSE)&lt;&gt;0,$AB$1&amp;VLOOKUP(O84,Szolgalati_alkalmak!$B$4:$Z$10000,16,FALSE),"")</f>
        <v>#N/A</v>
      </c>
      <c r="AB84" s="1" t="e">
        <f t="shared" si="25"/>
        <v>#N/A</v>
      </c>
      <c r="AC84" s="1" t="e">
        <f>IF(VLOOKUP(O84,Szolgalati_alkalmak!$B$4:$Z$10000,7,FALSE)&lt;&gt;0,VLOOKUP(O84,Szolgalati_alkalmak!$B$4:$Z$10000,7,FALSE),"")</f>
        <v>#N/A</v>
      </c>
      <c r="AD84" s="1" t="e">
        <f>IF(VLOOKUP(O84,Szolgalati_alkalmak!$B$4:$Z$10000,8,FALSE)&lt;&gt;0,VLOOKUP(O84,Szolgalati_alkalmak!$B$4:$Z$10000,8,FALSE),"")</f>
        <v>#N/A</v>
      </c>
      <c r="AE84" s="1" t="e">
        <f>IF(VLOOKUP(O84,Szolgalati_alkalmak!$B$4:$Z$10000,17,FALSE)&lt;&gt;0,VLOOKUP(O84,Szolgalati_alkalmak!$B$4:$Z$10000,17,FALSE),"")</f>
        <v>#N/A</v>
      </c>
      <c r="AF84" s="1" t="e">
        <f>IF(VLOOKUP(O84,Szolgalati_alkalmak!$B$4:$Z$10000,18,FALSE)&lt;&gt;0,VLOOKUP(O84,Szolgalati_alkalmak!$B$4:$Z$10000,18,FALSE),"")</f>
        <v>#N/A</v>
      </c>
      <c r="AG84" s="1" t="e">
        <f>IF(VLOOKUP(O84,Szolgalati_alkalmak!$B$4:$Z$10000,19,FALSE)&lt;&gt;0,VLOOKUP(O84,Szolgalati_alkalmak!$B$4:$Z$10000,19,FALSE),"")</f>
        <v>#N/A</v>
      </c>
    </row>
    <row r="85" spans="1:33" x14ac:dyDescent="0.25">
      <c r="A85" s="90" t="str">
        <f t="shared" si="16"/>
        <v/>
      </c>
      <c r="B85" s="91" t="str">
        <f t="shared" si="17"/>
        <v/>
      </c>
      <c r="C85" s="76" t="str">
        <f t="shared" si="18"/>
        <v/>
      </c>
      <c r="D85" s="64" t="str">
        <f t="shared" si="26"/>
        <v/>
      </c>
      <c r="E85" s="64" t="str">
        <f t="shared" si="27"/>
        <v/>
      </c>
      <c r="F85" s="64" t="str">
        <f t="shared" si="28"/>
        <v/>
      </c>
      <c r="G85" s="89" t="str">
        <f t="shared" si="19"/>
        <v/>
      </c>
      <c r="H85" s="89" t="str">
        <f t="shared" si="20"/>
        <v/>
      </c>
      <c r="I85" s="87" t="str">
        <f t="shared" si="21"/>
        <v/>
      </c>
      <c r="J85" s="77" t="str">
        <f t="shared" si="22"/>
        <v/>
      </c>
      <c r="K85" s="64" t="str">
        <f t="shared" si="23"/>
        <v/>
      </c>
      <c r="O85" s="1">
        <f t="shared" si="24"/>
        <v>79</v>
      </c>
      <c r="Q85" s="1" t="e">
        <f>VLOOKUP(O85,Szolgalati_alkalmak!$B$4:$Z$10000,25,FALSE)</f>
        <v>#N/A</v>
      </c>
      <c r="R85" s="1" t="e">
        <f>VLOOKUP(O85,Szolgalati_alkalmak!$B$4:$Z$10000,5,FALSE)</f>
        <v>#N/A</v>
      </c>
      <c r="S85" s="1" t="e">
        <f>IF(VLOOKUP(O85,Szolgalati_alkalmak!$B$4:$Z$10000,6,FALSE)&lt;&gt;0,VLOOKUP(O85,Szolgalati_alkalmak!$B$4:$Z$10000,6,FALSE),"")</f>
        <v>#N/A</v>
      </c>
      <c r="T85" s="1" t="e">
        <f>IF(VLOOKUP(O85,Szolgalati_alkalmak!$B$4:$Z$10000,9,FALSE)&lt;&gt;0,VLOOKUP(O85,Szolgalati_alkalmak!$B$4:$Z$10000,9,FALSE),"")</f>
        <v>#N/A</v>
      </c>
      <c r="U85" s="1" t="e">
        <f>IF(VLOOKUP(O85,Szolgalati_alkalmak!$B$4:$Z$10000,10,FALSE)&lt;&gt;0,VLOOKUP(O85,Szolgalati_alkalmak!$B$4:$Z$10000,10,FALSE),"")</f>
        <v>#N/A</v>
      </c>
      <c r="V85" s="1" t="e">
        <f>IF(VLOOKUP(O85,Szolgalati_alkalmak!$B$4:$Z$10000,11,FALSE)&lt;&gt;0,VLOOKUP(O85,Szolgalati_alkalmak!$B$4:$Z$10000,11,FALSE),"")</f>
        <v>#N/A</v>
      </c>
      <c r="W85" s="1" t="e">
        <f>IF(VLOOKUP(O85,Szolgalati_alkalmak!$B$4:$Z$10000,12,FALSE)&lt;&gt;0,$AB$1&amp;VLOOKUP(O85,Szolgalati_alkalmak!$B$4:$Z$10000,12,FALSE),"")</f>
        <v>#N/A</v>
      </c>
      <c r="X85" s="1" t="e">
        <f>IF(VLOOKUP(O85,Szolgalati_alkalmak!$B$4:$Z$10000,13,FALSE)&lt;&gt;0,$AB$1&amp;VLOOKUP(O85,Szolgalati_alkalmak!$B$4:$Z$10000,13,FALSE),"")</f>
        <v>#N/A</v>
      </c>
      <c r="Y85" s="1" t="e">
        <f>IF(VLOOKUP(O85,Szolgalati_alkalmak!$B$4:$Z$10000,14,FALSE)&lt;&gt;0,$AB$1&amp;VLOOKUP(O85,Szolgalati_alkalmak!$B$4:$Z$10000,14,FALSE),"")</f>
        <v>#N/A</v>
      </c>
      <c r="Z85" s="1" t="e">
        <f>IF(VLOOKUP(O85,Szolgalati_alkalmak!$B$4:$Z$10000,15,FALSE)&lt;&gt;0,$AB$1&amp;VLOOKUP(O85,Szolgalati_alkalmak!$B$4:$Z$10000,15,FALSE),"")</f>
        <v>#N/A</v>
      </c>
      <c r="AA85" s="1" t="e">
        <f>IF(VLOOKUP(O85,Szolgalati_alkalmak!$B$4:$Z$10000,16,FALSE)&lt;&gt;0,$AB$1&amp;VLOOKUP(O85,Szolgalati_alkalmak!$B$4:$Z$10000,16,FALSE),"")</f>
        <v>#N/A</v>
      </c>
      <c r="AB85" s="1" t="e">
        <f t="shared" si="25"/>
        <v>#N/A</v>
      </c>
      <c r="AC85" s="1" t="e">
        <f>IF(VLOOKUP(O85,Szolgalati_alkalmak!$B$4:$Z$10000,7,FALSE)&lt;&gt;0,VLOOKUP(O85,Szolgalati_alkalmak!$B$4:$Z$10000,7,FALSE),"")</f>
        <v>#N/A</v>
      </c>
      <c r="AD85" s="1" t="e">
        <f>IF(VLOOKUP(O85,Szolgalati_alkalmak!$B$4:$Z$10000,8,FALSE)&lt;&gt;0,VLOOKUP(O85,Szolgalati_alkalmak!$B$4:$Z$10000,8,FALSE),"")</f>
        <v>#N/A</v>
      </c>
      <c r="AE85" s="1" t="e">
        <f>IF(VLOOKUP(O85,Szolgalati_alkalmak!$B$4:$Z$10000,17,FALSE)&lt;&gt;0,VLOOKUP(O85,Szolgalati_alkalmak!$B$4:$Z$10000,17,FALSE),"")</f>
        <v>#N/A</v>
      </c>
      <c r="AF85" s="1" t="e">
        <f>IF(VLOOKUP(O85,Szolgalati_alkalmak!$B$4:$Z$10000,18,FALSE)&lt;&gt;0,VLOOKUP(O85,Szolgalati_alkalmak!$B$4:$Z$10000,18,FALSE),"")</f>
        <v>#N/A</v>
      </c>
      <c r="AG85" s="1" t="e">
        <f>IF(VLOOKUP(O85,Szolgalati_alkalmak!$B$4:$Z$10000,19,FALSE)&lt;&gt;0,VLOOKUP(O85,Szolgalati_alkalmak!$B$4:$Z$10000,19,FALSE),"")</f>
        <v>#N/A</v>
      </c>
    </row>
    <row r="86" spans="1:33" x14ac:dyDescent="0.25">
      <c r="A86" s="90" t="str">
        <f t="shared" si="16"/>
        <v/>
      </c>
      <c r="B86" s="91" t="str">
        <f t="shared" si="17"/>
        <v/>
      </c>
      <c r="C86" s="76" t="str">
        <f t="shared" si="18"/>
        <v/>
      </c>
      <c r="D86" s="64" t="str">
        <f t="shared" si="26"/>
        <v/>
      </c>
      <c r="E86" s="64" t="str">
        <f t="shared" si="27"/>
        <v/>
      </c>
      <c r="F86" s="64" t="str">
        <f t="shared" si="28"/>
        <v/>
      </c>
      <c r="G86" s="89" t="str">
        <f t="shared" si="19"/>
        <v/>
      </c>
      <c r="H86" s="89" t="str">
        <f t="shared" si="20"/>
        <v/>
      </c>
      <c r="I86" s="87" t="str">
        <f t="shared" si="21"/>
        <v/>
      </c>
      <c r="J86" s="77" t="str">
        <f t="shared" si="22"/>
        <v/>
      </c>
      <c r="K86" s="64" t="str">
        <f t="shared" si="23"/>
        <v/>
      </c>
      <c r="O86" s="1">
        <f t="shared" si="24"/>
        <v>80</v>
      </c>
      <c r="Q86" s="1" t="e">
        <f>VLOOKUP(O86,Szolgalati_alkalmak!$B$4:$Z$10000,25,FALSE)</f>
        <v>#N/A</v>
      </c>
      <c r="R86" s="1" t="e">
        <f>VLOOKUP(O86,Szolgalati_alkalmak!$B$4:$Z$10000,5,FALSE)</f>
        <v>#N/A</v>
      </c>
      <c r="S86" s="1" t="e">
        <f>IF(VLOOKUP(O86,Szolgalati_alkalmak!$B$4:$Z$10000,6,FALSE)&lt;&gt;0,VLOOKUP(O86,Szolgalati_alkalmak!$B$4:$Z$10000,6,FALSE),"")</f>
        <v>#N/A</v>
      </c>
      <c r="T86" s="1" t="e">
        <f>IF(VLOOKUP(O86,Szolgalati_alkalmak!$B$4:$Z$10000,9,FALSE)&lt;&gt;0,VLOOKUP(O86,Szolgalati_alkalmak!$B$4:$Z$10000,9,FALSE),"")</f>
        <v>#N/A</v>
      </c>
      <c r="U86" s="1" t="e">
        <f>IF(VLOOKUP(O86,Szolgalati_alkalmak!$B$4:$Z$10000,10,FALSE)&lt;&gt;0,VLOOKUP(O86,Szolgalati_alkalmak!$B$4:$Z$10000,10,FALSE),"")</f>
        <v>#N/A</v>
      </c>
      <c r="V86" s="1" t="e">
        <f>IF(VLOOKUP(O86,Szolgalati_alkalmak!$B$4:$Z$10000,11,FALSE)&lt;&gt;0,VLOOKUP(O86,Szolgalati_alkalmak!$B$4:$Z$10000,11,FALSE),"")</f>
        <v>#N/A</v>
      </c>
      <c r="W86" s="1" t="e">
        <f>IF(VLOOKUP(O86,Szolgalati_alkalmak!$B$4:$Z$10000,12,FALSE)&lt;&gt;0,$AB$1&amp;VLOOKUP(O86,Szolgalati_alkalmak!$B$4:$Z$10000,12,FALSE),"")</f>
        <v>#N/A</v>
      </c>
      <c r="X86" s="1" t="e">
        <f>IF(VLOOKUP(O86,Szolgalati_alkalmak!$B$4:$Z$10000,13,FALSE)&lt;&gt;0,$AB$1&amp;VLOOKUP(O86,Szolgalati_alkalmak!$B$4:$Z$10000,13,FALSE),"")</f>
        <v>#N/A</v>
      </c>
      <c r="Y86" s="1" t="e">
        <f>IF(VLOOKUP(O86,Szolgalati_alkalmak!$B$4:$Z$10000,14,FALSE)&lt;&gt;0,$AB$1&amp;VLOOKUP(O86,Szolgalati_alkalmak!$B$4:$Z$10000,14,FALSE),"")</f>
        <v>#N/A</v>
      </c>
      <c r="Z86" s="1" t="e">
        <f>IF(VLOOKUP(O86,Szolgalati_alkalmak!$B$4:$Z$10000,15,FALSE)&lt;&gt;0,$AB$1&amp;VLOOKUP(O86,Szolgalati_alkalmak!$B$4:$Z$10000,15,FALSE),"")</f>
        <v>#N/A</v>
      </c>
      <c r="AA86" s="1" t="e">
        <f>IF(VLOOKUP(O86,Szolgalati_alkalmak!$B$4:$Z$10000,16,FALSE)&lt;&gt;0,$AB$1&amp;VLOOKUP(O86,Szolgalati_alkalmak!$B$4:$Z$10000,16,FALSE),"")</f>
        <v>#N/A</v>
      </c>
      <c r="AB86" s="1" t="e">
        <f t="shared" si="25"/>
        <v>#N/A</v>
      </c>
      <c r="AC86" s="1" t="e">
        <f>IF(VLOOKUP(O86,Szolgalati_alkalmak!$B$4:$Z$10000,7,FALSE)&lt;&gt;0,VLOOKUP(O86,Szolgalati_alkalmak!$B$4:$Z$10000,7,FALSE),"")</f>
        <v>#N/A</v>
      </c>
      <c r="AD86" s="1" t="e">
        <f>IF(VLOOKUP(O86,Szolgalati_alkalmak!$B$4:$Z$10000,8,FALSE)&lt;&gt;0,VLOOKUP(O86,Szolgalati_alkalmak!$B$4:$Z$10000,8,FALSE),"")</f>
        <v>#N/A</v>
      </c>
      <c r="AE86" s="1" t="e">
        <f>IF(VLOOKUP(O86,Szolgalati_alkalmak!$B$4:$Z$10000,17,FALSE)&lt;&gt;0,VLOOKUP(O86,Szolgalati_alkalmak!$B$4:$Z$10000,17,FALSE),"")</f>
        <v>#N/A</v>
      </c>
      <c r="AF86" s="1" t="e">
        <f>IF(VLOOKUP(O86,Szolgalati_alkalmak!$B$4:$Z$10000,18,FALSE)&lt;&gt;0,VLOOKUP(O86,Szolgalati_alkalmak!$B$4:$Z$10000,18,FALSE),"")</f>
        <v>#N/A</v>
      </c>
      <c r="AG86" s="1" t="e">
        <f>IF(VLOOKUP(O86,Szolgalati_alkalmak!$B$4:$Z$10000,19,FALSE)&lt;&gt;0,VLOOKUP(O86,Szolgalati_alkalmak!$B$4:$Z$10000,19,FALSE),"")</f>
        <v>#N/A</v>
      </c>
    </row>
    <row r="87" spans="1:33" x14ac:dyDescent="0.25">
      <c r="A87" s="90" t="str">
        <f t="shared" si="16"/>
        <v/>
      </c>
      <c r="B87" s="91" t="str">
        <f t="shared" si="17"/>
        <v/>
      </c>
      <c r="C87" s="76" t="str">
        <f t="shared" si="18"/>
        <v/>
      </c>
      <c r="D87" s="64" t="str">
        <f t="shared" si="26"/>
        <v/>
      </c>
      <c r="E87" s="64" t="str">
        <f t="shared" si="27"/>
        <v/>
      </c>
      <c r="F87" s="64" t="str">
        <f t="shared" si="28"/>
        <v/>
      </c>
      <c r="G87" s="89" t="str">
        <f t="shared" si="19"/>
        <v/>
      </c>
      <c r="H87" s="89" t="str">
        <f t="shared" si="20"/>
        <v/>
      </c>
      <c r="I87" s="87" t="str">
        <f t="shared" si="21"/>
        <v/>
      </c>
      <c r="J87" s="77" t="str">
        <f t="shared" si="22"/>
        <v/>
      </c>
      <c r="K87" s="64" t="str">
        <f t="shared" si="23"/>
        <v/>
      </c>
      <c r="O87" s="1">
        <f t="shared" si="24"/>
        <v>81</v>
      </c>
      <c r="Q87" s="1" t="e">
        <f>VLOOKUP(O87,Szolgalati_alkalmak!$B$4:$Z$10000,25,FALSE)</f>
        <v>#N/A</v>
      </c>
      <c r="R87" s="1" t="e">
        <f>VLOOKUP(O87,Szolgalati_alkalmak!$B$4:$Z$10000,5,FALSE)</f>
        <v>#N/A</v>
      </c>
      <c r="S87" s="1" t="e">
        <f>IF(VLOOKUP(O87,Szolgalati_alkalmak!$B$4:$Z$10000,6,FALSE)&lt;&gt;0,VLOOKUP(O87,Szolgalati_alkalmak!$B$4:$Z$10000,6,FALSE),"")</f>
        <v>#N/A</v>
      </c>
      <c r="T87" s="1" t="e">
        <f>IF(VLOOKUP(O87,Szolgalati_alkalmak!$B$4:$Z$10000,9,FALSE)&lt;&gt;0,VLOOKUP(O87,Szolgalati_alkalmak!$B$4:$Z$10000,9,FALSE),"")</f>
        <v>#N/A</v>
      </c>
      <c r="U87" s="1" t="e">
        <f>IF(VLOOKUP(O87,Szolgalati_alkalmak!$B$4:$Z$10000,10,FALSE)&lt;&gt;0,VLOOKUP(O87,Szolgalati_alkalmak!$B$4:$Z$10000,10,FALSE),"")</f>
        <v>#N/A</v>
      </c>
      <c r="V87" s="1" t="e">
        <f>IF(VLOOKUP(O87,Szolgalati_alkalmak!$B$4:$Z$10000,11,FALSE)&lt;&gt;0,VLOOKUP(O87,Szolgalati_alkalmak!$B$4:$Z$10000,11,FALSE),"")</f>
        <v>#N/A</v>
      </c>
      <c r="W87" s="1" t="e">
        <f>IF(VLOOKUP(O87,Szolgalati_alkalmak!$B$4:$Z$10000,12,FALSE)&lt;&gt;0,$AB$1&amp;VLOOKUP(O87,Szolgalati_alkalmak!$B$4:$Z$10000,12,FALSE),"")</f>
        <v>#N/A</v>
      </c>
      <c r="X87" s="1" t="e">
        <f>IF(VLOOKUP(O87,Szolgalati_alkalmak!$B$4:$Z$10000,13,FALSE)&lt;&gt;0,$AB$1&amp;VLOOKUP(O87,Szolgalati_alkalmak!$B$4:$Z$10000,13,FALSE),"")</f>
        <v>#N/A</v>
      </c>
      <c r="Y87" s="1" t="e">
        <f>IF(VLOOKUP(O87,Szolgalati_alkalmak!$B$4:$Z$10000,14,FALSE)&lt;&gt;0,$AB$1&amp;VLOOKUP(O87,Szolgalati_alkalmak!$B$4:$Z$10000,14,FALSE),"")</f>
        <v>#N/A</v>
      </c>
      <c r="Z87" s="1" t="e">
        <f>IF(VLOOKUP(O87,Szolgalati_alkalmak!$B$4:$Z$10000,15,FALSE)&lt;&gt;0,$AB$1&amp;VLOOKUP(O87,Szolgalati_alkalmak!$B$4:$Z$10000,15,FALSE),"")</f>
        <v>#N/A</v>
      </c>
      <c r="AA87" s="1" t="e">
        <f>IF(VLOOKUP(O87,Szolgalati_alkalmak!$B$4:$Z$10000,16,FALSE)&lt;&gt;0,$AB$1&amp;VLOOKUP(O87,Szolgalati_alkalmak!$B$4:$Z$10000,16,FALSE),"")</f>
        <v>#N/A</v>
      </c>
      <c r="AB87" s="1" t="e">
        <f t="shared" si="25"/>
        <v>#N/A</v>
      </c>
      <c r="AC87" s="1" t="e">
        <f>IF(VLOOKUP(O87,Szolgalati_alkalmak!$B$4:$Z$10000,7,FALSE)&lt;&gt;0,VLOOKUP(O87,Szolgalati_alkalmak!$B$4:$Z$10000,7,FALSE),"")</f>
        <v>#N/A</v>
      </c>
      <c r="AD87" s="1" t="e">
        <f>IF(VLOOKUP(O87,Szolgalati_alkalmak!$B$4:$Z$10000,8,FALSE)&lt;&gt;0,VLOOKUP(O87,Szolgalati_alkalmak!$B$4:$Z$10000,8,FALSE),"")</f>
        <v>#N/A</v>
      </c>
      <c r="AE87" s="1" t="e">
        <f>IF(VLOOKUP(O87,Szolgalati_alkalmak!$B$4:$Z$10000,17,FALSE)&lt;&gt;0,VLOOKUP(O87,Szolgalati_alkalmak!$B$4:$Z$10000,17,FALSE),"")</f>
        <v>#N/A</v>
      </c>
      <c r="AF87" s="1" t="e">
        <f>IF(VLOOKUP(O87,Szolgalati_alkalmak!$B$4:$Z$10000,18,FALSE)&lt;&gt;0,VLOOKUP(O87,Szolgalati_alkalmak!$B$4:$Z$10000,18,FALSE),"")</f>
        <v>#N/A</v>
      </c>
      <c r="AG87" s="1" t="e">
        <f>IF(VLOOKUP(O87,Szolgalati_alkalmak!$B$4:$Z$10000,19,FALSE)&lt;&gt;0,VLOOKUP(O87,Szolgalati_alkalmak!$B$4:$Z$10000,19,FALSE),"")</f>
        <v>#N/A</v>
      </c>
    </row>
    <row r="88" spans="1:33" x14ac:dyDescent="0.25">
      <c r="A88" s="90" t="str">
        <f t="shared" si="16"/>
        <v/>
      </c>
      <c r="B88" s="91" t="str">
        <f t="shared" si="17"/>
        <v/>
      </c>
      <c r="C88" s="76" t="str">
        <f t="shared" si="18"/>
        <v/>
      </c>
      <c r="D88" s="64" t="str">
        <f t="shared" si="26"/>
        <v/>
      </c>
      <c r="E88" s="64" t="str">
        <f t="shared" si="27"/>
        <v/>
      </c>
      <c r="F88" s="64" t="str">
        <f t="shared" si="28"/>
        <v/>
      </c>
      <c r="G88" s="89" t="str">
        <f t="shared" si="19"/>
        <v/>
      </c>
      <c r="H88" s="89" t="str">
        <f t="shared" si="20"/>
        <v/>
      </c>
      <c r="I88" s="87" t="str">
        <f t="shared" si="21"/>
        <v/>
      </c>
      <c r="J88" s="77" t="str">
        <f t="shared" si="22"/>
        <v/>
      </c>
      <c r="K88" s="64" t="str">
        <f t="shared" si="23"/>
        <v/>
      </c>
      <c r="O88" s="1">
        <f t="shared" si="24"/>
        <v>82</v>
      </c>
      <c r="Q88" s="1" t="e">
        <f>VLOOKUP(O88,Szolgalati_alkalmak!$B$4:$Z$10000,25,FALSE)</f>
        <v>#N/A</v>
      </c>
      <c r="R88" s="1" t="e">
        <f>VLOOKUP(O88,Szolgalati_alkalmak!$B$4:$Z$10000,5,FALSE)</f>
        <v>#N/A</v>
      </c>
      <c r="S88" s="1" t="e">
        <f>IF(VLOOKUP(O88,Szolgalati_alkalmak!$B$4:$Z$10000,6,FALSE)&lt;&gt;0,VLOOKUP(O88,Szolgalati_alkalmak!$B$4:$Z$10000,6,FALSE),"")</f>
        <v>#N/A</v>
      </c>
      <c r="T88" s="1" t="e">
        <f>IF(VLOOKUP(O88,Szolgalati_alkalmak!$B$4:$Z$10000,9,FALSE)&lt;&gt;0,VLOOKUP(O88,Szolgalati_alkalmak!$B$4:$Z$10000,9,FALSE),"")</f>
        <v>#N/A</v>
      </c>
      <c r="U88" s="1" t="e">
        <f>IF(VLOOKUP(O88,Szolgalati_alkalmak!$B$4:$Z$10000,10,FALSE)&lt;&gt;0,VLOOKUP(O88,Szolgalati_alkalmak!$B$4:$Z$10000,10,FALSE),"")</f>
        <v>#N/A</v>
      </c>
      <c r="V88" s="1" t="e">
        <f>IF(VLOOKUP(O88,Szolgalati_alkalmak!$B$4:$Z$10000,11,FALSE)&lt;&gt;0,VLOOKUP(O88,Szolgalati_alkalmak!$B$4:$Z$10000,11,FALSE),"")</f>
        <v>#N/A</v>
      </c>
      <c r="W88" s="1" t="e">
        <f>IF(VLOOKUP(O88,Szolgalati_alkalmak!$B$4:$Z$10000,12,FALSE)&lt;&gt;0,$AB$1&amp;VLOOKUP(O88,Szolgalati_alkalmak!$B$4:$Z$10000,12,FALSE),"")</f>
        <v>#N/A</v>
      </c>
      <c r="X88" s="1" t="e">
        <f>IF(VLOOKUP(O88,Szolgalati_alkalmak!$B$4:$Z$10000,13,FALSE)&lt;&gt;0,$AB$1&amp;VLOOKUP(O88,Szolgalati_alkalmak!$B$4:$Z$10000,13,FALSE),"")</f>
        <v>#N/A</v>
      </c>
      <c r="Y88" s="1" t="e">
        <f>IF(VLOOKUP(O88,Szolgalati_alkalmak!$B$4:$Z$10000,14,FALSE)&lt;&gt;0,$AB$1&amp;VLOOKUP(O88,Szolgalati_alkalmak!$B$4:$Z$10000,14,FALSE),"")</f>
        <v>#N/A</v>
      </c>
      <c r="Z88" s="1" t="e">
        <f>IF(VLOOKUP(O88,Szolgalati_alkalmak!$B$4:$Z$10000,15,FALSE)&lt;&gt;0,$AB$1&amp;VLOOKUP(O88,Szolgalati_alkalmak!$B$4:$Z$10000,15,FALSE),"")</f>
        <v>#N/A</v>
      </c>
      <c r="AA88" s="1" t="e">
        <f>IF(VLOOKUP(O88,Szolgalati_alkalmak!$B$4:$Z$10000,16,FALSE)&lt;&gt;0,$AB$1&amp;VLOOKUP(O88,Szolgalati_alkalmak!$B$4:$Z$10000,16,FALSE),"")</f>
        <v>#N/A</v>
      </c>
      <c r="AB88" s="1" t="e">
        <f t="shared" si="25"/>
        <v>#N/A</v>
      </c>
      <c r="AC88" s="1" t="e">
        <f>IF(VLOOKUP(O88,Szolgalati_alkalmak!$B$4:$Z$10000,7,FALSE)&lt;&gt;0,VLOOKUP(O88,Szolgalati_alkalmak!$B$4:$Z$10000,7,FALSE),"")</f>
        <v>#N/A</v>
      </c>
      <c r="AD88" s="1" t="e">
        <f>IF(VLOOKUP(O88,Szolgalati_alkalmak!$B$4:$Z$10000,8,FALSE)&lt;&gt;0,VLOOKUP(O88,Szolgalati_alkalmak!$B$4:$Z$10000,8,FALSE),"")</f>
        <v>#N/A</v>
      </c>
      <c r="AE88" s="1" t="e">
        <f>IF(VLOOKUP(O88,Szolgalati_alkalmak!$B$4:$Z$10000,17,FALSE)&lt;&gt;0,VLOOKUP(O88,Szolgalati_alkalmak!$B$4:$Z$10000,17,FALSE),"")</f>
        <v>#N/A</v>
      </c>
      <c r="AF88" s="1" t="e">
        <f>IF(VLOOKUP(O88,Szolgalati_alkalmak!$B$4:$Z$10000,18,FALSE)&lt;&gt;0,VLOOKUP(O88,Szolgalati_alkalmak!$B$4:$Z$10000,18,FALSE),"")</f>
        <v>#N/A</v>
      </c>
      <c r="AG88" s="1" t="e">
        <f>IF(VLOOKUP(O88,Szolgalati_alkalmak!$B$4:$Z$10000,19,FALSE)&lt;&gt;0,VLOOKUP(O88,Szolgalati_alkalmak!$B$4:$Z$10000,19,FALSE),"")</f>
        <v>#N/A</v>
      </c>
    </row>
    <row r="89" spans="1:33" x14ac:dyDescent="0.25">
      <c r="A89" s="90" t="str">
        <f t="shared" si="16"/>
        <v/>
      </c>
      <c r="B89" s="91" t="str">
        <f t="shared" si="17"/>
        <v/>
      </c>
      <c r="C89" s="76" t="str">
        <f t="shared" si="18"/>
        <v/>
      </c>
      <c r="D89" s="64" t="str">
        <f t="shared" si="26"/>
        <v/>
      </c>
      <c r="E89" s="64" t="str">
        <f t="shared" si="27"/>
        <v/>
      </c>
      <c r="F89" s="64" t="str">
        <f t="shared" si="28"/>
        <v/>
      </c>
      <c r="G89" s="89" t="str">
        <f t="shared" si="19"/>
        <v/>
      </c>
      <c r="H89" s="89" t="str">
        <f t="shared" si="20"/>
        <v/>
      </c>
      <c r="I89" s="87" t="str">
        <f t="shared" si="21"/>
        <v/>
      </c>
      <c r="J89" s="77" t="str">
        <f t="shared" si="22"/>
        <v/>
      </c>
      <c r="K89" s="64" t="str">
        <f t="shared" si="23"/>
        <v/>
      </c>
      <c r="O89" s="1">
        <f t="shared" si="24"/>
        <v>83</v>
      </c>
      <c r="Q89" s="1" t="e">
        <f>VLOOKUP(O89,Szolgalati_alkalmak!$B$4:$Z$10000,25,FALSE)</f>
        <v>#N/A</v>
      </c>
      <c r="R89" s="1" t="e">
        <f>VLOOKUP(O89,Szolgalati_alkalmak!$B$4:$Z$10000,5,FALSE)</f>
        <v>#N/A</v>
      </c>
      <c r="S89" s="1" t="e">
        <f>IF(VLOOKUP(O89,Szolgalati_alkalmak!$B$4:$Z$10000,6,FALSE)&lt;&gt;0,VLOOKUP(O89,Szolgalati_alkalmak!$B$4:$Z$10000,6,FALSE),"")</f>
        <v>#N/A</v>
      </c>
      <c r="T89" s="1" t="e">
        <f>IF(VLOOKUP(O89,Szolgalati_alkalmak!$B$4:$Z$10000,9,FALSE)&lt;&gt;0,VLOOKUP(O89,Szolgalati_alkalmak!$B$4:$Z$10000,9,FALSE),"")</f>
        <v>#N/A</v>
      </c>
      <c r="U89" s="1" t="e">
        <f>IF(VLOOKUP(O89,Szolgalati_alkalmak!$B$4:$Z$10000,10,FALSE)&lt;&gt;0,VLOOKUP(O89,Szolgalati_alkalmak!$B$4:$Z$10000,10,FALSE),"")</f>
        <v>#N/A</v>
      </c>
      <c r="V89" s="1" t="e">
        <f>IF(VLOOKUP(O89,Szolgalati_alkalmak!$B$4:$Z$10000,11,FALSE)&lt;&gt;0,VLOOKUP(O89,Szolgalati_alkalmak!$B$4:$Z$10000,11,FALSE),"")</f>
        <v>#N/A</v>
      </c>
      <c r="W89" s="1" t="e">
        <f>IF(VLOOKUP(O89,Szolgalati_alkalmak!$B$4:$Z$10000,12,FALSE)&lt;&gt;0,$AB$1&amp;VLOOKUP(O89,Szolgalati_alkalmak!$B$4:$Z$10000,12,FALSE),"")</f>
        <v>#N/A</v>
      </c>
      <c r="X89" s="1" t="e">
        <f>IF(VLOOKUP(O89,Szolgalati_alkalmak!$B$4:$Z$10000,13,FALSE)&lt;&gt;0,$AB$1&amp;VLOOKUP(O89,Szolgalati_alkalmak!$B$4:$Z$10000,13,FALSE),"")</f>
        <v>#N/A</v>
      </c>
      <c r="Y89" s="1" t="e">
        <f>IF(VLOOKUP(O89,Szolgalati_alkalmak!$B$4:$Z$10000,14,FALSE)&lt;&gt;0,$AB$1&amp;VLOOKUP(O89,Szolgalati_alkalmak!$B$4:$Z$10000,14,FALSE),"")</f>
        <v>#N/A</v>
      </c>
      <c r="Z89" s="1" t="e">
        <f>IF(VLOOKUP(O89,Szolgalati_alkalmak!$B$4:$Z$10000,15,FALSE)&lt;&gt;0,$AB$1&amp;VLOOKUP(O89,Szolgalati_alkalmak!$B$4:$Z$10000,15,FALSE),"")</f>
        <v>#N/A</v>
      </c>
      <c r="AA89" s="1" t="e">
        <f>IF(VLOOKUP(O89,Szolgalati_alkalmak!$B$4:$Z$10000,16,FALSE)&lt;&gt;0,$AB$1&amp;VLOOKUP(O89,Szolgalati_alkalmak!$B$4:$Z$10000,16,FALSE),"")</f>
        <v>#N/A</v>
      </c>
      <c r="AB89" s="1" t="e">
        <f t="shared" si="25"/>
        <v>#N/A</v>
      </c>
      <c r="AC89" s="1" t="e">
        <f>IF(VLOOKUP(O89,Szolgalati_alkalmak!$B$4:$Z$10000,7,FALSE)&lt;&gt;0,VLOOKUP(O89,Szolgalati_alkalmak!$B$4:$Z$10000,7,FALSE),"")</f>
        <v>#N/A</v>
      </c>
      <c r="AD89" s="1" t="e">
        <f>IF(VLOOKUP(O89,Szolgalati_alkalmak!$B$4:$Z$10000,8,FALSE)&lt;&gt;0,VLOOKUP(O89,Szolgalati_alkalmak!$B$4:$Z$10000,8,FALSE),"")</f>
        <v>#N/A</v>
      </c>
      <c r="AE89" s="1" t="e">
        <f>IF(VLOOKUP(O89,Szolgalati_alkalmak!$B$4:$Z$10000,17,FALSE)&lt;&gt;0,VLOOKUP(O89,Szolgalati_alkalmak!$B$4:$Z$10000,17,FALSE),"")</f>
        <v>#N/A</v>
      </c>
      <c r="AF89" s="1" t="e">
        <f>IF(VLOOKUP(O89,Szolgalati_alkalmak!$B$4:$Z$10000,18,FALSE)&lt;&gt;0,VLOOKUP(O89,Szolgalati_alkalmak!$B$4:$Z$10000,18,FALSE),"")</f>
        <v>#N/A</v>
      </c>
      <c r="AG89" s="1" t="e">
        <f>IF(VLOOKUP(O89,Szolgalati_alkalmak!$B$4:$Z$10000,19,FALSE)&lt;&gt;0,VLOOKUP(O89,Szolgalati_alkalmak!$B$4:$Z$10000,19,FALSE),"")</f>
        <v>#N/A</v>
      </c>
    </row>
    <row r="90" spans="1:33" x14ac:dyDescent="0.25">
      <c r="A90" s="90" t="str">
        <f t="shared" si="16"/>
        <v/>
      </c>
      <c r="B90" s="91" t="str">
        <f t="shared" si="17"/>
        <v/>
      </c>
      <c r="C90" s="76" t="str">
        <f t="shared" si="18"/>
        <v/>
      </c>
      <c r="D90" s="64" t="str">
        <f t="shared" si="26"/>
        <v/>
      </c>
      <c r="E90" s="64" t="str">
        <f t="shared" si="27"/>
        <v/>
      </c>
      <c r="F90" s="64" t="str">
        <f t="shared" si="28"/>
        <v/>
      </c>
      <c r="G90" s="89" t="str">
        <f t="shared" si="19"/>
        <v/>
      </c>
      <c r="H90" s="89" t="str">
        <f t="shared" si="20"/>
        <v/>
      </c>
      <c r="I90" s="87" t="str">
        <f t="shared" si="21"/>
        <v/>
      </c>
      <c r="J90" s="77" t="str">
        <f t="shared" si="22"/>
        <v/>
      </c>
      <c r="K90" s="64" t="str">
        <f t="shared" si="23"/>
        <v/>
      </c>
      <c r="O90" s="1">
        <f t="shared" si="24"/>
        <v>84</v>
      </c>
      <c r="Q90" s="1" t="e">
        <f>VLOOKUP(O90,Szolgalati_alkalmak!$B$4:$Z$10000,25,FALSE)</f>
        <v>#N/A</v>
      </c>
      <c r="R90" s="1" t="e">
        <f>VLOOKUP(O90,Szolgalati_alkalmak!$B$4:$Z$10000,5,FALSE)</f>
        <v>#N/A</v>
      </c>
      <c r="S90" s="1" t="e">
        <f>IF(VLOOKUP(O90,Szolgalati_alkalmak!$B$4:$Z$10000,6,FALSE)&lt;&gt;0,VLOOKUP(O90,Szolgalati_alkalmak!$B$4:$Z$10000,6,FALSE),"")</f>
        <v>#N/A</v>
      </c>
      <c r="T90" s="1" t="e">
        <f>IF(VLOOKUP(O90,Szolgalati_alkalmak!$B$4:$Z$10000,9,FALSE)&lt;&gt;0,VLOOKUP(O90,Szolgalati_alkalmak!$B$4:$Z$10000,9,FALSE),"")</f>
        <v>#N/A</v>
      </c>
      <c r="U90" s="1" t="e">
        <f>IF(VLOOKUP(O90,Szolgalati_alkalmak!$B$4:$Z$10000,10,FALSE)&lt;&gt;0,VLOOKUP(O90,Szolgalati_alkalmak!$B$4:$Z$10000,10,FALSE),"")</f>
        <v>#N/A</v>
      </c>
      <c r="V90" s="1" t="e">
        <f>IF(VLOOKUP(O90,Szolgalati_alkalmak!$B$4:$Z$10000,11,FALSE)&lt;&gt;0,VLOOKUP(O90,Szolgalati_alkalmak!$B$4:$Z$10000,11,FALSE),"")</f>
        <v>#N/A</v>
      </c>
      <c r="W90" s="1" t="e">
        <f>IF(VLOOKUP(O90,Szolgalati_alkalmak!$B$4:$Z$10000,12,FALSE)&lt;&gt;0,$AB$1&amp;VLOOKUP(O90,Szolgalati_alkalmak!$B$4:$Z$10000,12,FALSE),"")</f>
        <v>#N/A</v>
      </c>
      <c r="X90" s="1" t="e">
        <f>IF(VLOOKUP(O90,Szolgalati_alkalmak!$B$4:$Z$10000,13,FALSE)&lt;&gt;0,$AB$1&amp;VLOOKUP(O90,Szolgalati_alkalmak!$B$4:$Z$10000,13,FALSE),"")</f>
        <v>#N/A</v>
      </c>
      <c r="Y90" s="1" t="e">
        <f>IF(VLOOKUP(O90,Szolgalati_alkalmak!$B$4:$Z$10000,14,FALSE)&lt;&gt;0,$AB$1&amp;VLOOKUP(O90,Szolgalati_alkalmak!$B$4:$Z$10000,14,FALSE),"")</f>
        <v>#N/A</v>
      </c>
      <c r="Z90" s="1" t="e">
        <f>IF(VLOOKUP(O90,Szolgalati_alkalmak!$B$4:$Z$10000,15,FALSE)&lt;&gt;0,$AB$1&amp;VLOOKUP(O90,Szolgalati_alkalmak!$B$4:$Z$10000,15,FALSE),"")</f>
        <v>#N/A</v>
      </c>
      <c r="AA90" s="1" t="e">
        <f>IF(VLOOKUP(O90,Szolgalati_alkalmak!$B$4:$Z$10000,16,FALSE)&lt;&gt;0,$AB$1&amp;VLOOKUP(O90,Szolgalati_alkalmak!$B$4:$Z$10000,16,FALSE),"")</f>
        <v>#N/A</v>
      </c>
      <c r="AB90" s="1" t="e">
        <f t="shared" si="25"/>
        <v>#N/A</v>
      </c>
      <c r="AC90" s="1" t="e">
        <f>IF(VLOOKUP(O90,Szolgalati_alkalmak!$B$4:$Z$10000,7,FALSE)&lt;&gt;0,VLOOKUP(O90,Szolgalati_alkalmak!$B$4:$Z$10000,7,FALSE),"")</f>
        <v>#N/A</v>
      </c>
      <c r="AD90" s="1" t="e">
        <f>IF(VLOOKUP(O90,Szolgalati_alkalmak!$B$4:$Z$10000,8,FALSE)&lt;&gt;0,VLOOKUP(O90,Szolgalati_alkalmak!$B$4:$Z$10000,8,FALSE),"")</f>
        <v>#N/A</v>
      </c>
      <c r="AE90" s="1" t="e">
        <f>IF(VLOOKUP(O90,Szolgalati_alkalmak!$B$4:$Z$10000,17,FALSE)&lt;&gt;0,VLOOKUP(O90,Szolgalati_alkalmak!$B$4:$Z$10000,17,FALSE),"")</f>
        <v>#N/A</v>
      </c>
      <c r="AF90" s="1" t="e">
        <f>IF(VLOOKUP(O90,Szolgalati_alkalmak!$B$4:$Z$10000,18,FALSE)&lt;&gt;0,VLOOKUP(O90,Szolgalati_alkalmak!$B$4:$Z$10000,18,FALSE),"")</f>
        <v>#N/A</v>
      </c>
      <c r="AG90" s="1" t="e">
        <f>IF(VLOOKUP(O90,Szolgalati_alkalmak!$B$4:$Z$10000,19,FALSE)&lt;&gt;0,VLOOKUP(O90,Szolgalati_alkalmak!$B$4:$Z$10000,19,FALSE),"")</f>
        <v>#N/A</v>
      </c>
    </row>
    <row r="91" spans="1:33" x14ac:dyDescent="0.25">
      <c r="A91" s="90" t="str">
        <f t="shared" si="16"/>
        <v/>
      </c>
      <c r="B91" s="91" t="str">
        <f t="shared" si="17"/>
        <v/>
      </c>
      <c r="C91" s="76" t="str">
        <f t="shared" si="18"/>
        <v/>
      </c>
      <c r="D91" s="64" t="str">
        <f t="shared" si="26"/>
        <v/>
      </c>
      <c r="E91" s="64" t="str">
        <f t="shared" si="27"/>
        <v/>
      </c>
      <c r="F91" s="64" t="str">
        <f t="shared" si="28"/>
        <v/>
      </c>
      <c r="G91" s="89" t="str">
        <f t="shared" si="19"/>
        <v/>
      </c>
      <c r="H91" s="89" t="str">
        <f t="shared" si="20"/>
        <v/>
      </c>
      <c r="I91" s="87" t="str">
        <f t="shared" si="21"/>
        <v/>
      </c>
      <c r="J91" s="77" t="str">
        <f t="shared" si="22"/>
        <v/>
      </c>
      <c r="K91" s="64" t="str">
        <f t="shared" si="23"/>
        <v/>
      </c>
      <c r="O91" s="1">
        <f t="shared" si="24"/>
        <v>85</v>
      </c>
      <c r="Q91" s="1" t="e">
        <f>VLOOKUP(O91,Szolgalati_alkalmak!$B$4:$Z$10000,25,FALSE)</f>
        <v>#N/A</v>
      </c>
      <c r="R91" s="1" t="e">
        <f>VLOOKUP(O91,Szolgalati_alkalmak!$B$4:$Z$10000,5,FALSE)</f>
        <v>#N/A</v>
      </c>
      <c r="S91" s="1" t="e">
        <f>IF(VLOOKUP(O91,Szolgalati_alkalmak!$B$4:$Z$10000,6,FALSE)&lt;&gt;0,VLOOKUP(O91,Szolgalati_alkalmak!$B$4:$Z$10000,6,FALSE),"")</f>
        <v>#N/A</v>
      </c>
      <c r="T91" s="1" t="e">
        <f>IF(VLOOKUP(O91,Szolgalati_alkalmak!$B$4:$Z$10000,9,FALSE)&lt;&gt;0,VLOOKUP(O91,Szolgalati_alkalmak!$B$4:$Z$10000,9,FALSE),"")</f>
        <v>#N/A</v>
      </c>
      <c r="U91" s="1" t="e">
        <f>IF(VLOOKUP(O91,Szolgalati_alkalmak!$B$4:$Z$10000,10,FALSE)&lt;&gt;0,VLOOKUP(O91,Szolgalati_alkalmak!$B$4:$Z$10000,10,FALSE),"")</f>
        <v>#N/A</v>
      </c>
      <c r="V91" s="1" t="e">
        <f>IF(VLOOKUP(O91,Szolgalati_alkalmak!$B$4:$Z$10000,11,FALSE)&lt;&gt;0,VLOOKUP(O91,Szolgalati_alkalmak!$B$4:$Z$10000,11,FALSE),"")</f>
        <v>#N/A</v>
      </c>
      <c r="W91" s="1" t="e">
        <f>IF(VLOOKUP(O91,Szolgalati_alkalmak!$B$4:$Z$10000,12,FALSE)&lt;&gt;0,$AB$1&amp;VLOOKUP(O91,Szolgalati_alkalmak!$B$4:$Z$10000,12,FALSE),"")</f>
        <v>#N/A</v>
      </c>
      <c r="X91" s="1" t="e">
        <f>IF(VLOOKUP(O91,Szolgalati_alkalmak!$B$4:$Z$10000,13,FALSE)&lt;&gt;0,$AB$1&amp;VLOOKUP(O91,Szolgalati_alkalmak!$B$4:$Z$10000,13,FALSE),"")</f>
        <v>#N/A</v>
      </c>
      <c r="Y91" s="1" t="e">
        <f>IF(VLOOKUP(O91,Szolgalati_alkalmak!$B$4:$Z$10000,14,FALSE)&lt;&gt;0,$AB$1&amp;VLOOKUP(O91,Szolgalati_alkalmak!$B$4:$Z$10000,14,FALSE),"")</f>
        <v>#N/A</v>
      </c>
      <c r="Z91" s="1" t="e">
        <f>IF(VLOOKUP(O91,Szolgalati_alkalmak!$B$4:$Z$10000,15,FALSE)&lt;&gt;0,$AB$1&amp;VLOOKUP(O91,Szolgalati_alkalmak!$B$4:$Z$10000,15,FALSE),"")</f>
        <v>#N/A</v>
      </c>
      <c r="AA91" s="1" t="e">
        <f>IF(VLOOKUP(O91,Szolgalati_alkalmak!$B$4:$Z$10000,16,FALSE)&lt;&gt;0,$AB$1&amp;VLOOKUP(O91,Szolgalati_alkalmak!$B$4:$Z$10000,16,FALSE),"")</f>
        <v>#N/A</v>
      </c>
      <c r="AB91" s="1" t="e">
        <f t="shared" si="25"/>
        <v>#N/A</v>
      </c>
      <c r="AC91" s="1" t="e">
        <f>IF(VLOOKUP(O91,Szolgalati_alkalmak!$B$4:$Z$10000,7,FALSE)&lt;&gt;0,VLOOKUP(O91,Szolgalati_alkalmak!$B$4:$Z$10000,7,FALSE),"")</f>
        <v>#N/A</v>
      </c>
      <c r="AD91" s="1" t="e">
        <f>IF(VLOOKUP(O91,Szolgalati_alkalmak!$B$4:$Z$10000,8,FALSE)&lt;&gt;0,VLOOKUP(O91,Szolgalati_alkalmak!$B$4:$Z$10000,8,FALSE),"")</f>
        <v>#N/A</v>
      </c>
      <c r="AE91" s="1" t="e">
        <f>IF(VLOOKUP(O91,Szolgalati_alkalmak!$B$4:$Z$10000,17,FALSE)&lt;&gt;0,VLOOKUP(O91,Szolgalati_alkalmak!$B$4:$Z$10000,17,FALSE),"")</f>
        <v>#N/A</v>
      </c>
      <c r="AF91" s="1" t="e">
        <f>IF(VLOOKUP(O91,Szolgalati_alkalmak!$B$4:$Z$10000,18,FALSE)&lt;&gt;0,VLOOKUP(O91,Szolgalati_alkalmak!$B$4:$Z$10000,18,FALSE),"")</f>
        <v>#N/A</v>
      </c>
      <c r="AG91" s="1" t="e">
        <f>IF(VLOOKUP(O91,Szolgalati_alkalmak!$B$4:$Z$10000,19,FALSE)&lt;&gt;0,VLOOKUP(O91,Szolgalati_alkalmak!$B$4:$Z$10000,19,FALSE),"")</f>
        <v>#N/A</v>
      </c>
    </row>
    <row r="92" spans="1:33" x14ac:dyDescent="0.25">
      <c r="A92" s="90" t="str">
        <f t="shared" si="16"/>
        <v/>
      </c>
      <c r="B92" s="91" t="str">
        <f t="shared" si="17"/>
        <v/>
      </c>
      <c r="C92" s="76" t="str">
        <f t="shared" si="18"/>
        <v/>
      </c>
      <c r="D92" s="64" t="str">
        <f t="shared" si="26"/>
        <v/>
      </c>
      <c r="E92" s="64" t="str">
        <f t="shared" si="27"/>
        <v/>
      </c>
      <c r="F92" s="64" t="str">
        <f t="shared" si="28"/>
        <v/>
      </c>
      <c r="G92" s="89" t="str">
        <f t="shared" si="19"/>
        <v/>
      </c>
      <c r="H92" s="89" t="str">
        <f t="shared" si="20"/>
        <v/>
      </c>
      <c r="I92" s="87" t="str">
        <f t="shared" si="21"/>
        <v/>
      </c>
      <c r="J92" s="77" t="str">
        <f t="shared" si="22"/>
        <v/>
      </c>
      <c r="K92" s="64" t="str">
        <f t="shared" si="23"/>
        <v/>
      </c>
      <c r="O92" s="1">
        <f t="shared" si="24"/>
        <v>86</v>
      </c>
      <c r="Q92" s="1" t="e">
        <f>VLOOKUP(O92,Szolgalati_alkalmak!$B$4:$Z$10000,25,FALSE)</f>
        <v>#N/A</v>
      </c>
      <c r="R92" s="1" t="e">
        <f>VLOOKUP(O92,Szolgalati_alkalmak!$B$4:$Z$10000,5,FALSE)</f>
        <v>#N/A</v>
      </c>
      <c r="S92" s="1" t="e">
        <f>IF(VLOOKUP(O92,Szolgalati_alkalmak!$B$4:$Z$10000,6,FALSE)&lt;&gt;0,VLOOKUP(O92,Szolgalati_alkalmak!$B$4:$Z$10000,6,FALSE),"")</f>
        <v>#N/A</v>
      </c>
      <c r="T92" s="1" t="e">
        <f>IF(VLOOKUP(O92,Szolgalati_alkalmak!$B$4:$Z$10000,9,FALSE)&lt;&gt;0,VLOOKUP(O92,Szolgalati_alkalmak!$B$4:$Z$10000,9,FALSE),"")</f>
        <v>#N/A</v>
      </c>
      <c r="U92" s="1" t="e">
        <f>IF(VLOOKUP(O92,Szolgalati_alkalmak!$B$4:$Z$10000,10,FALSE)&lt;&gt;0,VLOOKUP(O92,Szolgalati_alkalmak!$B$4:$Z$10000,10,FALSE),"")</f>
        <v>#N/A</v>
      </c>
      <c r="V92" s="1" t="e">
        <f>IF(VLOOKUP(O92,Szolgalati_alkalmak!$B$4:$Z$10000,11,FALSE)&lt;&gt;0,VLOOKUP(O92,Szolgalati_alkalmak!$B$4:$Z$10000,11,FALSE),"")</f>
        <v>#N/A</v>
      </c>
      <c r="W92" s="1" t="e">
        <f>IF(VLOOKUP(O92,Szolgalati_alkalmak!$B$4:$Z$10000,12,FALSE)&lt;&gt;0,$AB$1&amp;VLOOKUP(O92,Szolgalati_alkalmak!$B$4:$Z$10000,12,FALSE),"")</f>
        <v>#N/A</v>
      </c>
      <c r="X92" s="1" t="e">
        <f>IF(VLOOKUP(O92,Szolgalati_alkalmak!$B$4:$Z$10000,13,FALSE)&lt;&gt;0,$AB$1&amp;VLOOKUP(O92,Szolgalati_alkalmak!$B$4:$Z$10000,13,FALSE),"")</f>
        <v>#N/A</v>
      </c>
      <c r="Y92" s="1" t="e">
        <f>IF(VLOOKUP(O92,Szolgalati_alkalmak!$B$4:$Z$10000,14,FALSE)&lt;&gt;0,$AB$1&amp;VLOOKUP(O92,Szolgalati_alkalmak!$B$4:$Z$10000,14,FALSE),"")</f>
        <v>#N/A</v>
      </c>
      <c r="Z92" s="1" t="e">
        <f>IF(VLOOKUP(O92,Szolgalati_alkalmak!$B$4:$Z$10000,15,FALSE)&lt;&gt;0,$AB$1&amp;VLOOKUP(O92,Szolgalati_alkalmak!$B$4:$Z$10000,15,FALSE),"")</f>
        <v>#N/A</v>
      </c>
      <c r="AA92" s="1" t="e">
        <f>IF(VLOOKUP(O92,Szolgalati_alkalmak!$B$4:$Z$10000,16,FALSE)&lt;&gt;0,$AB$1&amp;VLOOKUP(O92,Szolgalati_alkalmak!$B$4:$Z$10000,16,FALSE),"")</f>
        <v>#N/A</v>
      </c>
      <c r="AB92" s="1" t="e">
        <f t="shared" si="25"/>
        <v>#N/A</v>
      </c>
      <c r="AC92" s="1" t="e">
        <f>IF(VLOOKUP(O92,Szolgalati_alkalmak!$B$4:$Z$10000,7,FALSE)&lt;&gt;0,VLOOKUP(O92,Szolgalati_alkalmak!$B$4:$Z$10000,7,FALSE),"")</f>
        <v>#N/A</v>
      </c>
      <c r="AD92" s="1" t="e">
        <f>IF(VLOOKUP(O92,Szolgalati_alkalmak!$B$4:$Z$10000,8,FALSE)&lt;&gt;0,VLOOKUP(O92,Szolgalati_alkalmak!$B$4:$Z$10000,8,FALSE),"")</f>
        <v>#N/A</v>
      </c>
      <c r="AE92" s="1" t="e">
        <f>IF(VLOOKUP(O92,Szolgalati_alkalmak!$B$4:$Z$10000,17,FALSE)&lt;&gt;0,VLOOKUP(O92,Szolgalati_alkalmak!$B$4:$Z$10000,17,FALSE),"")</f>
        <v>#N/A</v>
      </c>
      <c r="AF92" s="1" t="e">
        <f>IF(VLOOKUP(O92,Szolgalati_alkalmak!$B$4:$Z$10000,18,FALSE)&lt;&gt;0,VLOOKUP(O92,Szolgalati_alkalmak!$B$4:$Z$10000,18,FALSE),"")</f>
        <v>#N/A</v>
      </c>
      <c r="AG92" s="1" t="e">
        <f>IF(VLOOKUP(O92,Szolgalati_alkalmak!$B$4:$Z$10000,19,FALSE)&lt;&gt;0,VLOOKUP(O92,Szolgalati_alkalmak!$B$4:$Z$10000,19,FALSE),"")</f>
        <v>#N/A</v>
      </c>
    </row>
    <row r="93" spans="1:33" x14ac:dyDescent="0.25">
      <c r="A93" s="90" t="str">
        <f t="shared" si="16"/>
        <v/>
      </c>
      <c r="B93" s="91" t="str">
        <f t="shared" si="17"/>
        <v/>
      </c>
      <c r="C93" s="76" t="str">
        <f t="shared" si="18"/>
        <v/>
      </c>
      <c r="D93" s="64" t="str">
        <f t="shared" si="26"/>
        <v/>
      </c>
      <c r="E93" s="64" t="str">
        <f t="shared" si="27"/>
        <v/>
      </c>
      <c r="F93" s="64" t="str">
        <f t="shared" si="28"/>
        <v/>
      </c>
      <c r="G93" s="89" t="str">
        <f t="shared" si="19"/>
        <v/>
      </c>
      <c r="H93" s="89" t="str">
        <f t="shared" si="20"/>
        <v/>
      </c>
      <c r="I93" s="87" t="str">
        <f t="shared" si="21"/>
        <v/>
      </c>
      <c r="J93" s="77" t="str">
        <f t="shared" si="22"/>
        <v/>
      </c>
      <c r="K93" s="64" t="str">
        <f t="shared" si="23"/>
        <v/>
      </c>
      <c r="O93" s="1">
        <f t="shared" si="24"/>
        <v>87</v>
      </c>
      <c r="Q93" s="1" t="e">
        <f>VLOOKUP(O93,Szolgalati_alkalmak!$B$4:$Z$10000,25,FALSE)</f>
        <v>#N/A</v>
      </c>
      <c r="R93" s="1" t="e">
        <f>VLOOKUP(O93,Szolgalati_alkalmak!$B$4:$Z$10000,5,FALSE)</f>
        <v>#N/A</v>
      </c>
      <c r="S93" s="1" t="e">
        <f>IF(VLOOKUP(O93,Szolgalati_alkalmak!$B$4:$Z$10000,6,FALSE)&lt;&gt;0,VLOOKUP(O93,Szolgalati_alkalmak!$B$4:$Z$10000,6,FALSE),"")</f>
        <v>#N/A</v>
      </c>
      <c r="T93" s="1" t="e">
        <f>IF(VLOOKUP(O93,Szolgalati_alkalmak!$B$4:$Z$10000,9,FALSE)&lt;&gt;0,VLOOKUP(O93,Szolgalati_alkalmak!$B$4:$Z$10000,9,FALSE),"")</f>
        <v>#N/A</v>
      </c>
      <c r="U93" s="1" t="e">
        <f>IF(VLOOKUP(O93,Szolgalati_alkalmak!$B$4:$Z$10000,10,FALSE)&lt;&gt;0,VLOOKUP(O93,Szolgalati_alkalmak!$B$4:$Z$10000,10,FALSE),"")</f>
        <v>#N/A</v>
      </c>
      <c r="V93" s="1" t="e">
        <f>IF(VLOOKUP(O93,Szolgalati_alkalmak!$B$4:$Z$10000,11,FALSE)&lt;&gt;0,VLOOKUP(O93,Szolgalati_alkalmak!$B$4:$Z$10000,11,FALSE),"")</f>
        <v>#N/A</v>
      </c>
      <c r="W93" s="1" t="e">
        <f>IF(VLOOKUP(O93,Szolgalati_alkalmak!$B$4:$Z$10000,12,FALSE)&lt;&gt;0,$AB$1&amp;VLOOKUP(O93,Szolgalati_alkalmak!$B$4:$Z$10000,12,FALSE),"")</f>
        <v>#N/A</v>
      </c>
      <c r="X93" s="1" t="e">
        <f>IF(VLOOKUP(O93,Szolgalati_alkalmak!$B$4:$Z$10000,13,FALSE)&lt;&gt;0,$AB$1&amp;VLOOKUP(O93,Szolgalati_alkalmak!$B$4:$Z$10000,13,FALSE),"")</f>
        <v>#N/A</v>
      </c>
      <c r="Y93" s="1" t="e">
        <f>IF(VLOOKUP(O93,Szolgalati_alkalmak!$B$4:$Z$10000,14,FALSE)&lt;&gt;0,$AB$1&amp;VLOOKUP(O93,Szolgalati_alkalmak!$B$4:$Z$10000,14,FALSE),"")</f>
        <v>#N/A</v>
      </c>
      <c r="Z93" s="1" t="e">
        <f>IF(VLOOKUP(O93,Szolgalati_alkalmak!$B$4:$Z$10000,15,FALSE)&lt;&gt;0,$AB$1&amp;VLOOKUP(O93,Szolgalati_alkalmak!$B$4:$Z$10000,15,FALSE),"")</f>
        <v>#N/A</v>
      </c>
      <c r="AA93" s="1" t="e">
        <f>IF(VLOOKUP(O93,Szolgalati_alkalmak!$B$4:$Z$10000,16,FALSE)&lt;&gt;0,$AB$1&amp;VLOOKUP(O93,Szolgalati_alkalmak!$B$4:$Z$10000,16,FALSE),"")</f>
        <v>#N/A</v>
      </c>
      <c r="AB93" s="1" t="e">
        <f t="shared" si="25"/>
        <v>#N/A</v>
      </c>
      <c r="AC93" s="1" t="e">
        <f>IF(VLOOKUP(O93,Szolgalati_alkalmak!$B$4:$Z$10000,7,FALSE)&lt;&gt;0,VLOOKUP(O93,Szolgalati_alkalmak!$B$4:$Z$10000,7,FALSE),"")</f>
        <v>#N/A</v>
      </c>
      <c r="AD93" s="1" t="e">
        <f>IF(VLOOKUP(O93,Szolgalati_alkalmak!$B$4:$Z$10000,8,FALSE)&lt;&gt;0,VLOOKUP(O93,Szolgalati_alkalmak!$B$4:$Z$10000,8,FALSE),"")</f>
        <v>#N/A</v>
      </c>
      <c r="AE93" s="1" t="e">
        <f>IF(VLOOKUP(O93,Szolgalati_alkalmak!$B$4:$Z$10000,17,FALSE)&lt;&gt;0,VLOOKUP(O93,Szolgalati_alkalmak!$B$4:$Z$10000,17,FALSE),"")</f>
        <v>#N/A</v>
      </c>
      <c r="AF93" s="1" t="e">
        <f>IF(VLOOKUP(O93,Szolgalati_alkalmak!$B$4:$Z$10000,18,FALSE)&lt;&gt;0,VLOOKUP(O93,Szolgalati_alkalmak!$B$4:$Z$10000,18,FALSE),"")</f>
        <v>#N/A</v>
      </c>
      <c r="AG93" s="1" t="e">
        <f>IF(VLOOKUP(O93,Szolgalati_alkalmak!$B$4:$Z$10000,19,FALSE)&lt;&gt;0,VLOOKUP(O93,Szolgalati_alkalmak!$B$4:$Z$10000,19,FALSE),"")</f>
        <v>#N/A</v>
      </c>
    </row>
    <row r="94" spans="1:33" x14ac:dyDescent="0.25">
      <c r="A94" s="90" t="str">
        <f t="shared" si="16"/>
        <v/>
      </c>
      <c r="B94" s="91" t="str">
        <f t="shared" si="17"/>
        <v/>
      </c>
      <c r="C94" s="76" t="str">
        <f t="shared" si="18"/>
        <v/>
      </c>
      <c r="D94" s="64" t="str">
        <f t="shared" si="26"/>
        <v/>
      </c>
      <c r="E94" s="64" t="str">
        <f t="shared" si="27"/>
        <v/>
      </c>
      <c r="F94" s="64" t="str">
        <f t="shared" si="28"/>
        <v/>
      </c>
      <c r="G94" s="89" t="str">
        <f t="shared" si="19"/>
        <v/>
      </c>
      <c r="H94" s="89" t="str">
        <f t="shared" si="20"/>
        <v/>
      </c>
      <c r="I94" s="87" t="str">
        <f t="shared" si="21"/>
        <v/>
      </c>
      <c r="J94" s="77" t="str">
        <f t="shared" si="22"/>
        <v/>
      </c>
      <c r="K94" s="64" t="str">
        <f t="shared" si="23"/>
        <v/>
      </c>
      <c r="O94" s="1">
        <f t="shared" si="24"/>
        <v>88</v>
      </c>
      <c r="Q94" s="1" t="e">
        <f>VLOOKUP(O94,Szolgalati_alkalmak!$B$4:$Z$10000,25,FALSE)</f>
        <v>#N/A</v>
      </c>
      <c r="R94" s="1" t="e">
        <f>VLOOKUP(O94,Szolgalati_alkalmak!$B$4:$Z$10000,5,FALSE)</f>
        <v>#N/A</v>
      </c>
      <c r="S94" s="1" t="e">
        <f>IF(VLOOKUP(O94,Szolgalati_alkalmak!$B$4:$Z$10000,6,FALSE)&lt;&gt;0,VLOOKUP(O94,Szolgalati_alkalmak!$B$4:$Z$10000,6,FALSE),"")</f>
        <v>#N/A</v>
      </c>
      <c r="T94" s="1" t="e">
        <f>IF(VLOOKUP(O94,Szolgalati_alkalmak!$B$4:$Z$10000,9,FALSE)&lt;&gt;0,VLOOKUP(O94,Szolgalati_alkalmak!$B$4:$Z$10000,9,FALSE),"")</f>
        <v>#N/A</v>
      </c>
      <c r="U94" s="1" t="e">
        <f>IF(VLOOKUP(O94,Szolgalati_alkalmak!$B$4:$Z$10000,10,FALSE)&lt;&gt;0,VLOOKUP(O94,Szolgalati_alkalmak!$B$4:$Z$10000,10,FALSE),"")</f>
        <v>#N/A</v>
      </c>
      <c r="V94" s="1" t="e">
        <f>IF(VLOOKUP(O94,Szolgalati_alkalmak!$B$4:$Z$10000,11,FALSE)&lt;&gt;0,VLOOKUP(O94,Szolgalati_alkalmak!$B$4:$Z$10000,11,FALSE),"")</f>
        <v>#N/A</v>
      </c>
      <c r="W94" s="1" t="e">
        <f>IF(VLOOKUP(O94,Szolgalati_alkalmak!$B$4:$Z$10000,12,FALSE)&lt;&gt;0,$AB$1&amp;VLOOKUP(O94,Szolgalati_alkalmak!$B$4:$Z$10000,12,FALSE),"")</f>
        <v>#N/A</v>
      </c>
      <c r="X94" s="1" t="e">
        <f>IF(VLOOKUP(O94,Szolgalati_alkalmak!$B$4:$Z$10000,13,FALSE)&lt;&gt;0,$AB$1&amp;VLOOKUP(O94,Szolgalati_alkalmak!$B$4:$Z$10000,13,FALSE),"")</f>
        <v>#N/A</v>
      </c>
      <c r="Y94" s="1" t="e">
        <f>IF(VLOOKUP(O94,Szolgalati_alkalmak!$B$4:$Z$10000,14,FALSE)&lt;&gt;0,$AB$1&amp;VLOOKUP(O94,Szolgalati_alkalmak!$B$4:$Z$10000,14,FALSE),"")</f>
        <v>#N/A</v>
      </c>
      <c r="Z94" s="1" t="e">
        <f>IF(VLOOKUP(O94,Szolgalati_alkalmak!$B$4:$Z$10000,15,FALSE)&lt;&gt;0,$AB$1&amp;VLOOKUP(O94,Szolgalati_alkalmak!$B$4:$Z$10000,15,FALSE),"")</f>
        <v>#N/A</v>
      </c>
      <c r="AA94" s="1" t="e">
        <f>IF(VLOOKUP(O94,Szolgalati_alkalmak!$B$4:$Z$10000,16,FALSE)&lt;&gt;0,$AB$1&amp;VLOOKUP(O94,Szolgalati_alkalmak!$B$4:$Z$10000,16,FALSE),"")</f>
        <v>#N/A</v>
      </c>
      <c r="AB94" s="1" t="e">
        <f t="shared" si="25"/>
        <v>#N/A</v>
      </c>
      <c r="AC94" s="1" t="e">
        <f>IF(VLOOKUP(O94,Szolgalati_alkalmak!$B$4:$Z$10000,7,FALSE)&lt;&gt;0,VLOOKUP(O94,Szolgalati_alkalmak!$B$4:$Z$10000,7,FALSE),"")</f>
        <v>#N/A</v>
      </c>
      <c r="AD94" s="1" t="e">
        <f>IF(VLOOKUP(O94,Szolgalati_alkalmak!$B$4:$Z$10000,8,FALSE)&lt;&gt;0,VLOOKUP(O94,Szolgalati_alkalmak!$B$4:$Z$10000,8,FALSE),"")</f>
        <v>#N/A</v>
      </c>
      <c r="AE94" s="1" t="e">
        <f>IF(VLOOKUP(O94,Szolgalati_alkalmak!$B$4:$Z$10000,17,FALSE)&lt;&gt;0,VLOOKUP(O94,Szolgalati_alkalmak!$B$4:$Z$10000,17,FALSE),"")</f>
        <v>#N/A</v>
      </c>
      <c r="AF94" s="1" t="e">
        <f>IF(VLOOKUP(O94,Szolgalati_alkalmak!$B$4:$Z$10000,18,FALSE)&lt;&gt;0,VLOOKUP(O94,Szolgalati_alkalmak!$B$4:$Z$10000,18,FALSE),"")</f>
        <v>#N/A</v>
      </c>
      <c r="AG94" s="1" t="e">
        <f>IF(VLOOKUP(O94,Szolgalati_alkalmak!$B$4:$Z$10000,19,FALSE)&lt;&gt;0,VLOOKUP(O94,Szolgalati_alkalmak!$B$4:$Z$10000,19,FALSE),"")</f>
        <v>#N/A</v>
      </c>
    </row>
    <row r="95" spans="1:33" x14ac:dyDescent="0.25">
      <c r="A95" s="90" t="str">
        <f t="shared" si="16"/>
        <v/>
      </c>
      <c r="B95" s="91" t="str">
        <f t="shared" si="17"/>
        <v/>
      </c>
      <c r="C95" s="76" t="str">
        <f t="shared" si="18"/>
        <v/>
      </c>
      <c r="D95" s="64" t="str">
        <f t="shared" si="26"/>
        <v/>
      </c>
      <c r="E95" s="64" t="str">
        <f t="shared" si="27"/>
        <v/>
      </c>
      <c r="F95" s="64" t="str">
        <f t="shared" si="28"/>
        <v/>
      </c>
      <c r="G95" s="89" t="str">
        <f t="shared" si="19"/>
        <v/>
      </c>
      <c r="H95" s="89" t="str">
        <f t="shared" si="20"/>
        <v/>
      </c>
      <c r="I95" s="87" t="str">
        <f t="shared" si="21"/>
        <v/>
      </c>
      <c r="J95" s="77" t="str">
        <f t="shared" si="22"/>
        <v/>
      </c>
      <c r="K95" s="64" t="str">
        <f t="shared" si="23"/>
        <v/>
      </c>
      <c r="O95" s="1">
        <f t="shared" si="24"/>
        <v>89</v>
      </c>
      <c r="Q95" s="1" t="e">
        <f>VLOOKUP(O95,Szolgalati_alkalmak!$B$4:$Z$10000,25,FALSE)</f>
        <v>#N/A</v>
      </c>
      <c r="R95" s="1" t="e">
        <f>VLOOKUP(O95,Szolgalati_alkalmak!$B$4:$Z$10000,5,FALSE)</f>
        <v>#N/A</v>
      </c>
      <c r="S95" s="1" t="e">
        <f>IF(VLOOKUP(O95,Szolgalati_alkalmak!$B$4:$Z$10000,6,FALSE)&lt;&gt;0,VLOOKUP(O95,Szolgalati_alkalmak!$B$4:$Z$10000,6,FALSE),"")</f>
        <v>#N/A</v>
      </c>
      <c r="T95" s="1" t="e">
        <f>IF(VLOOKUP(O95,Szolgalati_alkalmak!$B$4:$Z$10000,9,FALSE)&lt;&gt;0,VLOOKUP(O95,Szolgalati_alkalmak!$B$4:$Z$10000,9,FALSE),"")</f>
        <v>#N/A</v>
      </c>
      <c r="U95" s="1" t="e">
        <f>IF(VLOOKUP(O95,Szolgalati_alkalmak!$B$4:$Z$10000,10,FALSE)&lt;&gt;0,VLOOKUP(O95,Szolgalati_alkalmak!$B$4:$Z$10000,10,FALSE),"")</f>
        <v>#N/A</v>
      </c>
      <c r="V95" s="1" t="e">
        <f>IF(VLOOKUP(O95,Szolgalati_alkalmak!$B$4:$Z$10000,11,FALSE)&lt;&gt;0,VLOOKUP(O95,Szolgalati_alkalmak!$B$4:$Z$10000,11,FALSE),"")</f>
        <v>#N/A</v>
      </c>
      <c r="W95" s="1" t="e">
        <f>IF(VLOOKUP(O95,Szolgalati_alkalmak!$B$4:$Z$10000,12,FALSE)&lt;&gt;0,$AB$1&amp;VLOOKUP(O95,Szolgalati_alkalmak!$B$4:$Z$10000,12,FALSE),"")</f>
        <v>#N/A</v>
      </c>
      <c r="X95" s="1" t="e">
        <f>IF(VLOOKUP(O95,Szolgalati_alkalmak!$B$4:$Z$10000,13,FALSE)&lt;&gt;0,$AB$1&amp;VLOOKUP(O95,Szolgalati_alkalmak!$B$4:$Z$10000,13,FALSE),"")</f>
        <v>#N/A</v>
      </c>
      <c r="Y95" s="1" t="e">
        <f>IF(VLOOKUP(O95,Szolgalati_alkalmak!$B$4:$Z$10000,14,FALSE)&lt;&gt;0,$AB$1&amp;VLOOKUP(O95,Szolgalati_alkalmak!$B$4:$Z$10000,14,FALSE),"")</f>
        <v>#N/A</v>
      </c>
      <c r="Z95" s="1" t="e">
        <f>IF(VLOOKUP(O95,Szolgalati_alkalmak!$B$4:$Z$10000,15,FALSE)&lt;&gt;0,$AB$1&amp;VLOOKUP(O95,Szolgalati_alkalmak!$B$4:$Z$10000,15,FALSE),"")</f>
        <v>#N/A</v>
      </c>
      <c r="AA95" s="1" t="e">
        <f>IF(VLOOKUP(O95,Szolgalati_alkalmak!$B$4:$Z$10000,16,FALSE)&lt;&gt;0,$AB$1&amp;VLOOKUP(O95,Szolgalati_alkalmak!$B$4:$Z$10000,16,FALSE),"")</f>
        <v>#N/A</v>
      </c>
      <c r="AB95" s="1" t="e">
        <f t="shared" si="25"/>
        <v>#N/A</v>
      </c>
      <c r="AC95" s="1" t="e">
        <f>IF(VLOOKUP(O95,Szolgalati_alkalmak!$B$4:$Z$10000,7,FALSE)&lt;&gt;0,VLOOKUP(O95,Szolgalati_alkalmak!$B$4:$Z$10000,7,FALSE),"")</f>
        <v>#N/A</v>
      </c>
      <c r="AD95" s="1" t="e">
        <f>IF(VLOOKUP(O95,Szolgalati_alkalmak!$B$4:$Z$10000,8,FALSE)&lt;&gt;0,VLOOKUP(O95,Szolgalati_alkalmak!$B$4:$Z$10000,8,FALSE),"")</f>
        <v>#N/A</v>
      </c>
      <c r="AE95" s="1" t="e">
        <f>IF(VLOOKUP(O95,Szolgalati_alkalmak!$B$4:$Z$10000,17,FALSE)&lt;&gt;0,VLOOKUP(O95,Szolgalati_alkalmak!$B$4:$Z$10000,17,FALSE),"")</f>
        <v>#N/A</v>
      </c>
      <c r="AF95" s="1" t="e">
        <f>IF(VLOOKUP(O95,Szolgalati_alkalmak!$B$4:$Z$10000,18,FALSE)&lt;&gt;0,VLOOKUP(O95,Szolgalati_alkalmak!$B$4:$Z$10000,18,FALSE),"")</f>
        <v>#N/A</v>
      </c>
      <c r="AG95" s="1" t="e">
        <f>IF(VLOOKUP(O95,Szolgalati_alkalmak!$B$4:$Z$10000,19,FALSE)&lt;&gt;0,VLOOKUP(O95,Szolgalati_alkalmak!$B$4:$Z$10000,19,FALSE),"")</f>
        <v>#N/A</v>
      </c>
    </row>
    <row r="96" spans="1:33" x14ac:dyDescent="0.25">
      <c r="A96" s="90" t="str">
        <f t="shared" si="16"/>
        <v/>
      </c>
      <c r="B96" s="91" t="str">
        <f t="shared" si="17"/>
        <v/>
      </c>
      <c r="C96" s="76" t="str">
        <f t="shared" si="18"/>
        <v/>
      </c>
      <c r="D96" s="64" t="str">
        <f t="shared" si="26"/>
        <v/>
      </c>
      <c r="E96" s="64" t="str">
        <f t="shared" si="27"/>
        <v/>
      </c>
      <c r="F96" s="64" t="str">
        <f t="shared" si="28"/>
        <v/>
      </c>
      <c r="G96" s="89" t="str">
        <f t="shared" si="19"/>
        <v/>
      </c>
      <c r="H96" s="89" t="str">
        <f t="shared" si="20"/>
        <v/>
      </c>
      <c r="I96" s="87" t="str">
        <f t="shared" si="21"/>
        <v/>
      </c>
      <c r="J96" s="77" t="str">
        <f t="shared" si="22"/>
        <v/>
      </c>
      <c r="K96" s="64" t="str">
        <f t="shared" si="23"/>
        <v/>
      </c>
      <c r="O96" s="1">
        <f t="shared" si="24"/>
        <v>90</v>
      </c>
      <c r="Q96" s="1" t="e">
        <f>VLOOKUP(O96,Szolgalati_alkalmak!$B$4:$Z$10000,25,FALSE)</f>
        <v>#N/A</v>
      </c>
      <c r="R96" s="1" t="e">
        <f>VLOOKUP(O96,Szolgalati_alkalmak!$B$4:$Z$10000,5,FALSE)</f>
        <v>#N/A</v>
      </c>
      <c r="S96" s="1" t="e">
        <f>IF(VLOOKUP(O96,Szolgalati_alkalmak!$B$4:$Z$10000,6,FALSE)&lt;&gt;0,VLOOKUP(O96,Szolgalati_alkalmak!$B$4:$Z$10000,6,FALSE),"")</f>
        <v>#N/A</v>
      </c>
      <c r="T96" s="1" t="e">
        <f>IF(VLOOKUP(O96,Szolgalati_alkalmak!$B$4:$Z$10000,9,FALSE)&lt;&gt;0,VLOOKUP(O96,Szolgalati_alkalmak!$B$4:$Z$10000,9,FALSE),"")</f>
        <v>#N/A</v>
      </c>
      <c r="U96" s="1" t="e">
        <f>IF(VLOOKUP(O96,Szolgalati_alkalmak!$B$4:$Z$10000,10,FALSE)&lt;&gt;0,VLOOKUP(O96,Szolgalati_alkalmak!$B$4:$Z$10000,10,FALSE),"")</f>
        <v>#N/A</v>
      </c>
      <c r="V96" s="1" t="e">
        <f>IF(VLOOKUP(O96,Szolgalati_alkalmak!$B$4:$Z$10000,11,FALSE)&lt;&gt;0,VLOOKUP(O96,Szolgalati_alkalmak!$B$4:$Z$10000,11,FALSE),"")</f>
        <v>#N/A</v>
      </c>
      <c r="W96" s="1" t="e">
        <f>IF(VLOOKUP(O96,Szolgalati_alkalmak!$B$4:$Z$10000,12,FALSE)&lt;&gt;0,$AB$1&amp;VLOOKUP(O96,Szolgalati_alkalmak!$B$4:$Z$10000,12,FALSE),"")</f>
        <v>#N/A</v>
      </c>
      <c r="X96" s="1" t="e">
        <f>IF(VLOOKUP(O96,Szolgalati_alkalmak!$B$4:$Z$10000,13,FALSE)&lt;&gt;0,$AB$1&amp;VLOOKUP(O96,Szolgalati_alkalmak!$B$4:$Z$10000,13,FALSE),"")</f>
        <v>#N/A</v>
      </c>
      <c r="Y96" s="1" t="e">
        <f>IF(VLOOKUP(O96,Szolgalati_alkalmak!$B$4:$Z$10000,14,FALSE)&lt;&gt;0,$AB$1&amp;VLOOKUP(O96,Szolgalati_alkalmak!$B$4:$Z$10000,14,FALSE),"")</f>
        <v>#N/A</v>
      </c>
      <c r="Z96" s="1" t="e">
        <f>IF(VLOOKUP(O96,Szolgalati_alkalmak!$B$4:$Z$10000,15,FALSE)&lt;&gt;0,$AB$1&amp;VLOOKUP(O96,Szolgalati_alkalmak!$B$4:$Z$10000,15,FALSE),"")</f>
        <v>#N/A</v>
      </c>
      <c r="AA96" s="1" t="e">
        <f>IF(VLOOKUP(O96,Szolgalati_alkalmak!$B$4:$Z$10000,16,FALSE)&lt;&gt;0,$AB$1&amp;VLOOKUP(O96,Szolgalati_alkalmak!$B$4:$Z$10000,16,FALSE),"")</f>
        <v>#N/A</v>
      </c>
      <c r="AB96" s="1" t="e">
        <f t="shared" si="25"/>
        <v>#N/A</v>
      </c>
      <c r="AC96" s="1" t="e">
        <f>IF(VLOOKUP(O96,Szolgalati_alkalmak!$B$4:$Z$10000,7,FALSE)&lt;&gt;0,VLOOKUP(O96,Szolgalati_alkalmak!$B$4:$Z$10000,7,FALSE),"")</f>
        <v>#N/A</v>
      </c>
      <c r="AD96" s="1" t="e">
        <f>IF(VLOOKUP(O96,Szolgalati_alkalmak!$B$4:$Z$10000,8,FALSE)&lt;&gt;0,VLOOKUP(O96,Szolgalati_alkalmak!$B$4:$Z$10000,8,FALSE),"")</f>
        <v>#N/A</v>
      </c>
      <c r="AE96" s="1" t="e">
        <f>IF(VLOOKUP(O96,Szolgalati_alkalmak!$B$4:$Z$10000,17,FALSE)&lt;&gt;0,VLOOKUP(O96,Szolgalati_alkalmak!$B$4:$Z$10000,17,FALSE),"")</f>
        <v>#N/A</v>
      </c>
      <c r="AF96" s="1" t="e">
        <f>IF(VLOOKUP(O96,Szolgalati_alkalmak!$B$4:$Z$10000,18,FALSE)&lt;&gt;0,VLOOKUP(O96,Szolgalati_alkalmak!$B$4:$Z$10000,18,FALSE),"")</f>
        <v>#N/A</v>
      </c>
      <c r="AG96" s="1" t="e">
        <f>IF(VLOOKUP(O96,Szolgalati_alkalmak!$B$4:$Z$10000,19,FALSE)&lt;&gt;0,VLOOKUP(O96,Szolgalati_alkalmak!$B$4:$Z$10000,19,FALSE),"")</f>
        <v>#N/A</v>
      </c>
    </row>
    <row r="97" spans="1:33" x14ac:dyDescent="0.25">
      <c r="A97" s="90" t="str">
        <f t="shared" si="16"/>
        <v/>
      </c>
      <c r="B97" s="91" t="str">
        <f t="shared" si="17"/>
        <v/>
      </c>
      <c r="C97" s="76" t="str">
        <f t="shared" si="18"/>
        <v/>
      </c>
      <c r="D97" s="64" t="str">
        <f t="shared" si="26"/>
        <v/>
      </c>
      <c r="E97" s="64" t="str">
        <f t="shared" si="27"/>
        <v/>
      </c>
      <c r="F97" s="64" t="str">
        <f t="shared" si="28"/>
        <v/>
      </c>
      <c r="G97" s="89" t="str">
        <f t="shared" si="19"/>
        <v/>
      </c>
      <c r="H97" s="89" t="str">
        <f t="shared" si="20"/>
        <v/>
      </c>
      <c r="I97" s="87" t="str">
        <f t="shared" si="21"/>
        <v/>
      </c>
      <c r="J97" s="77" t="str">
        <f t="shared" si="22"/>
        <v/>
      </c>
      <c r="K97" s="64" t="str">
        <f t="shared" si="23"/>
        <v/>
      </c>
      <c r="O97" s="1">
        <f t="shared" si="24"/>
        <v>91</v>
      </c>
      <c r="Q97" s="1" t="e">
        <f>VLOOKUP(O97,Szolgalati_alkalmak!$B$4:$Z$10000,25,FALSE)</f>
        <v>#N/A</v>
      </c>
      <c r="R97" s="1" t="e">
        <f>VLOOKUP(O97,Szolgalati_alkalmak!$B$4:$Z$10000,5,FALSE)</f>
        <v>#N/A</v>
      </c>
      <c r="S97" s="1" t="e">
        <f>IF(VLOOKUP(O97,Szolgalati_alkalmak!$B$4:$Z$10000,6,FALSE)&lt;&gt;0,VLOOKUP(O97,Szolgalati_alkalmak!$B$4:$Z$10000,6,FALSE),"")</f>
        <v>#N/A</v>
      </c>
      <c r="T97" s="1" t="e">
        <f>IF(VLOOKUP(O97,Szolgalati_alkalmak!$B$4:$Z$10000,9,FALSE)&lt;&gt;0,VLOOKUP(O97,Szolgalati_alkalmak!$B$4:$Z$10000,9,FALSE),"")</f>
        <v>#N/A</v>
      </c>
      <c r="U97" s="1" t="e">
        <f>IF(VLOOKUP(O97,Szolgalati_alkalmak!$B$4:$Z$10000,10,FALSE)&lt;&gt;0,VLOOKUP(O97,Szolgalati_alkalmak!$B$4:$Z$10000,10,FALSE),"")</f>
        <v>#N/A</v>
      </c>
      <c r="V97" s="1" t="e">
        <f>IF(VLOOKUP(O97,Szolgalati_alkalmak!$B$4:$Z$10000,11,FALSE)&lt;&gt;0,VLOOKUP(O97,Szolgalati_alkalmak!$B$4:$Z$10000,11,FALSE),"")</f>
        <v>#N/A</v>
      </c>
      <c r="W97" s="1" t="e">
        <f>IF(VLOOKUP(O97,Szolgalati_alkalmak!$B$4:$Z$10000,12,FALSE)&lt;&gt;0,$AB$1&amp;VLOOKUP(O97,Szolgalati_alkalmak!$B$4:$Z$10000,12,FALSE),"")</f>
        <v>#N/A</v>
      </c>
      <c r="X97" s="1" t="e">
        <f>IF(VLOOKUP(O97,Szolgalati_alkalmak!$B$4:$Z$10000,13,FALSE)&lt;&gt;0,$AB$1&amp;VLOOKUP(O97,Szolgalati_alkalmak!$B$4:$Z$10000,13,FALSE),"")</f>
        <v>#N/A</v>
      </c>
      <c r="Y97" s="1" t="e">
        <f>IF(VLOOKUP(O97,Szolgalati_alkalmak!$B$4:$Z$10000,14,FALSE)&lt;&gt;0,$AB$1&amp;VLOOKUP(O97,Szolgalati_alkalmak!$B$4:$Z$10000,14,FALSE),"")</f>
        <v>#N/A</v>
      </c>
      <c r="Z97" s="1" t="e">
        <f>IF(VLOOKUP(O97,Szolgalati_alkalmak!$B$4:$Z$10000,15,FALSE)&lt;&gt;0,$AB$1&amp;VLOOKUP(O97,Szolgalati_alkalmak!$B$4:$Z$10000,15,FALSE),"")</f>
        <v>#N/A</v>
      </c>
      <c r="AA97" s="1" t="e">
        <f>IF(VLOOKUP(O97,Szolgalati_alkalmak!$B$4:$Z$10000,16,FALSE)&lt;&gt;0,$AB$1&amp;VLOOKUP(O97,Szolgalati_alkalmak!$B$4:$Z$10000,16,FALSE),"")</f>
        <v>#N/A</v>
      </c>
      <c r="AB97" s="1" t="e">
        <f t="shared" si="25"/>
        <v>#N/A</v>
      </c>
      <c r="AC97" s="1" t="e">
        <f>IF(VLOOKUP(O97,Szolgalati_alkalmak!$B$4:$Z$10000,7,FALSE)&lt;&gt;0,VLOOKUP(O97,Szolgalati_alkalmak!$B$4:$Z$10000,7,FALSE),"")</f>
        <v>#N/A</v>
      </c>
      <c r="AD97" s="1" t="e">
        <f>IF(VLOOKUP(O97,Szolgalati_alkalmak!$B$4:$Z$10000,8,FALSE)&lt;&gt;0,VLOOKUP(O97,Szolgalati_alkalmak!$B$4:$Z$10000,8,FALSE),"")</f>
        <v>#N/A</v>
      </c>
      <c r="AE97" s="1" t="e">
        <f>IF(VLOOKUP(O97,Szolgalati_alkalmak!$B$4:$Z$10000,17,FALSE)&lt;&gt;0,VLOOKUP(O97,Szolgalati_alkalmak!$B$4:$Z$10000,17,FALSE),"")</f>
        <v>#N/A</v>
      </c>
      <c r="AF97" s="1" t="e">
        <f>IF(VLOOKUP(O97,Szolgalati_alkalmak!$B$4:$Z$10000,18,FALSE)&lt;&gt;0,VLOOKUP(O97,Szolgalati_alkalmak!$B$4:$Z$10000,18,FALSE),"")</f>
        <v>#N/A</v>
      </c>
      <c r="AG97" s="1" t="e">
        <f>IF(VLOOKUP(O97,Szolgalati_alkalmak!$B$4:$Z$10000,19,FALSE)&lt;&gt;0,VLOOKUP(O97,Szolgalati_alkalmak!$B$4:$Z$10000,19,FALSE),"")</f>
        <v>#N/A</v>
      </c>
    </row>
    <row r="98" spans="1:33" x14ac:dyDescent="0.25">
      <c r="A98" s="90" t="str">
        <f t="shared" si="16"/>
        <v/>
      </c>
      <c r="B98" s="91" t="str">
        <f t="shared" si="17"/>
        <v/>
      </c>
      <c r="C98" s="76" t="str">
        <f t="shared" si="18"/>
        <v/>
      </c>
      <c r="D98" s="64" t="str">
        <f t="shared" si="26"/>
        <v/>
      </c>
      <c r="E98" s="64" t="str">
        <f t="shared" si="27"/>
        <v/>
      </c>
      <c r="F98" s="64" t="str">
        <f t="shared" si="28"/>
        <v/>
      </c>
      <c r="G98" s="89" t="str">
        <f t="shared" si="19"/>
        <v/>
      </c>
      <c r="H98" s="89" t="str">
        <f t="shared" si="20"/>
        <v/>
      </c>
      <c r="I98" s="87" t="str">
        <f t="shared" si="21"/>
        <v/>
      </c>
      <c r="J98" s="77" t="str">
        <f t="shared" si="22"/>
        <v/>
      </c>
      <c r="K98" s="64" t="str">
        <f t="shared" si="23"/>
        <v/>
      </c>
      <c r="O98" s="1">
        <f t="shared" si="24"/>
        <v>92</v>
      </c>
      <c r="Q98" s="1" t="e">
        <f>VLOOKUP(O98,Szolgalati_alkalmak!$B$4:$Z$10000,25,FALSE)</f>
        <v>#N/A</v>
      </c>
      <c r="R98" s="1" t="e">
        <f>VLOOKUP(O98,Szolgalati_alkalmak!$B$4:$Z$10000,5,FALSE)</f>
        <v>#N/A</v>
      </c>
      <c r="S98" s="1" t="e">
        <f>IF(VLOOKUP(O98,Szolgalati_alkalmak!$B$4:$Z$10000,6,FALSE)&lt;&gt;0,VLOOKUP(O98,Szolgalati_alkalmak!$B$4:$Z$10000,6,FALSE),"")</f>
        <v>#N/A</v>
      </c>
      <c r="T98" s="1" t="e">
        <f>IF(VLOOKUP(O98,Szolgalati_alkalmak!$B$4:$Z$10000,9,FALSE)&lt;&gt;0,VLOOKUP(O98,Szolgalati_alkalmak!$B$4:$Z$10000,9,FALSE),"")</f>
        <v>#N/A</v>
      </c>
      <c r="U98" s="1" t="e">
        <f>IF(VLOOKUP(O98,Szolgalati_alkalmak!$B$4:$Z$10000,10,FALSE)&lt;&gt;0,VLOOKUP(O98,Szolgalati_alkalmak!$B$4:$Z$10000,10,FALSE),"")</f>
        <v>#N/A</v>
      </c>
      <c r="V98" s="1" t="e">
        <f>IF(VLOOKUP(O98,Szolgalati_alkalmak!$B$4:$Z$10000,11,FALSE)&lt;&gt;0,VLOOKUP(O98,Szolgalati_alkalmak!$B$4:$Z$10000,11,FALSE),"")</f>
        <v>#N/A</v>
      </c>
      <c r="W98" s="1" t="e">
        <f>IF(VLOOKUP(O98,Szolgalati_alkalmak!$B$4:$Z$10000,12,FALSE)&lt;&gt;0,$AB$1&amp;VLOOKUP(O98,Szolgalati_alkalmak!$B$4:$Z$10000,12,FALSE),"")</f>
        <v>#N/A</v>
      </c>
      <c r="X98" s="1" t="e">
        <f>IF(VLOOKUP(O98,Szolgalati_alkalmak!$B$4:$Z$10000,13,FALSE)&lt;&gt;0,$AB$1&amp;VLOOKUP(O98,Szolgalati_alkalmak!$B$4:$Z$10000,13,FALSE),"")</f>
        <v>#N/A</v>
      </c>
      <c r="Y98" s="1" t="e">
        <f>IF(VLOOKUP(O98,Szolgalati_alkalmak!$B$4:$Z$10000,14,FALSE)&lt;&gt;0,$AB$1&amp;VLOOKUP(O98,Szolgalati_alkalmak!$B$4:$Z$10000,14,FALSE),"")</f>
        <v>#N/A</v>
      </c>
      <c r="Z98" s="1" t="e">
        <f>IF(VLOOKUP(O98,Szolgalati_alkalmak!$B$4:$Z$10000,15,FALSE)&lt;&gt;0,$AB$1&amp;VLOOKUP(O98,Szolgalati_alkalmak!$B$4:$Z$10000,15,FALSE),"")</f>
        <v>#N/A</v>
      </c>
      <c r="AA98" s="1" t="e">
        <f>IF(VLOOKUP(O98,Szolgalati_alkalmak!$B$4:$Z$10000,16,FALSE)&lt;&gt;0,$AB$1&amp;VLOOKUP(O98,Szolgalati_alkalmak!$B$4:$Z$10000,16,FALSE),"")</f>
        <v>#N/A</v>
      </c>
      <c r="AB98" s="1" t="e">
        <f t="shared" si="25"/>
        <v>#N/A</v>
      </c>
      <c r="AC98" s="1" t="e">
        <f>IF(VLOOKUP(O98,Szolgalati_alkalmak!$B$4:$Z$10000,7,FALSE)&lt;&gt;0,VLOOKUP(O98,Szolgalati_alkalmak!$B$4:$Z$10000,7,FALSE),"")</f>
        <v>#N/A</v>
      </c>
      <c r="AD98" s="1" t="e">
        <f>IF(VLOOKUP(O98,Szolgalati_alkalmak!$B$4:$Z$10000,8,FALSE)&lt;&gt;0,VLOOKUP(O98,Szolgalati_alkalmak!$B$4:$Z$10000,8,FALSE),"")</f>
        <v>#N/A</v>
      </c>
      <c r="AE98" s="1" t="e">
        <f>IF(VLOOKUP(O98,Szolgalati_alkalmak!$B$4:$Z$10000,17,FALSE)&lt;&gt;0,VLOOKUP(O98,Szolgalati_alkalmak!$B$4:$Z$10000,17,FALSE),"")</f>
        <v>#N/A</v>
      </c>
      <c r="AF98" s="1" t="e">
        <f>IF(VLOOKUP(O98,Szolgalati_alkalmak!$B$4:$Z$10000,18,FALSE)&lt;&gt;0,VLOOKUP(O98,Szolgalati_alkalmak!$B$4:$Z$10000,18,FALSE),"")</f>
        <v>#N/A</v>
      </c>
      <c r="AG98" s="1" t="e">
        <f>IF(VLOOKUP(O98,Szolgalati_alkalmak!$B$4:$Z$10000,19,FALSE)&lt;&gt;0,VLOOKUP(O98,Szolgalati_alkalmak!$B$4:$Z$10000,19,FALSE),"")</f>
        <v>#N/A</v>
      </c>
    </row>
    <row r="99" spans="1:33" x14ac:dyDescent="0.25">
      <c r="A99" s="90" t="str">
        <f t="shared" si="16"/>
        <v/>
      </c>
      <c r="B99" s="91" t="str">
        <f t="shared" si="17"/>
        <v/>
      </c>
      <c r="C99" s="76" t="str">
        <f t="shared" si="18"/>
        <v/>
      </c>
      <c r="D99" s="64" t="str">
        <f t="shared" si="26"/>
        <v/>
      </c>
      <c r="E99" s="64" t="str">
        <f t="shared" si="27"/>
        <v/>
      </c>
      <c r="F99" s="64" t="str">
        <f t="shared" si="28"/>
        <v/>
      </c>
      <c r="G99" s="89" t="str">
        <f t="shared" si="19"/>
        <v/>
      </c>
      <c r="H99" s="89" t="str">
        <f t="shared" si="20"/>
        <v/>
      </c>
      <c r="I99" s="87" t="str">
        <f t="shared" si="21"/>
        <v/>
      </c>
      <c r="J99" s="77" t="str">
        <f t="shared" si="22"/>
        <v/>
      </c>
      <c r="K99" s="64" t="str">
        <f t="shared" si="23"/>
        <v/>
      </c>
      <c r="O99" s="1">
        <f t="shared" si="24"/>
        <v>93</v>
      </c>
      <c r="Q99" s="1" t="e">
        <f>VLOOKUP(O99,Szolgalati_alkalmak!$B$4:$Z$10000,25,FALSE)</f>
        <v>#N/A</v>
      </c>
      <c r="R99" s="1" t="e">
        <f>VLOOKUP(O99,Szolgalati_alkalmak!$B$4:$Z$10000,5,FALSE)</f>
        <v>#N/A</v>
      </c>
      <c r="S99" s="1" t="e">
        <f>IF(VLOOKUP(O99,Szolgalati_alkalmak!$B$4:$Z$10000,6,FALSE)&lt;&gt;0,VLOOKUP(O99,Szolgalati_alkalmak!$B$4:$Z$10000,6,FALSE),"")</f>
        <v>#N/A</v>
      </c>
      <c r="T99" s="1" t="e">
        <f>IF(VLOOKUP(O99,Szolgalati_alkalmak!$B$4:$Z$10000,9,FALSE)&lt;&gt;0,VLOOKUP(O99,Szolgalati_alkalmak!$B$4:$Z$10000,9,FALSE),"")</f>
        <v>#N/A</v>
      </c>
      <c r="U99" s="1" t="e">
        <f>IF(VLOOKUP(O99,Szolgalati_alkalmak!$B$4:$Z$10000,10,FALSE)&lt;&gt;0,VLOOKUP(O99,Szolgalati_alkalmak!$B$4:$Z$10000,10,FALSE),"")</f>
        <v>#N/A</v>
      </c>
      <c r="V99" s="1" t="e">
        <f>IF(VLOOKUP(O99,Szolgalati_alkalmak!$B$4:$Z$10000,11,FALSE)&lt;&gt;0,VLOOKUP(O99,Szolgalati_alkalmak!$B$4:$Z$10000,11,FALSE),"")</f>
        <v>#N/A</v>
      </c>
      <c r="W99" s="1" t="e">
        <f>IF(VLOOKUP(O99,Szolgalati_alkalmak!$B$4:$Z$10000,12,FALSE)&lt;&gt;0,$AB$1&amp;VLOOKUP(O99,Szolgalati_alkalmak!$B$4:$Z$10000,12,FALSE),"")</f>
        <v>#N/A</v>
      </c>
      <c r="X99" s="1" t="e">
        <f>IF(VLOOKUP(O99,Szolgalati_alkalmak!$B$4:$Z$10000,13,FALSE)&lt;&gt;0,$AB$1&amp;VLOOKUP(O99,Szolgalati_alkalmak!$B$4:$Z$10000,13,FALSE),"")</f>
        <v>#N/A</v>
      </c>
      <c r="Y99" s="1" t="e">
        <f>IF(VLOOKUP(O99,Szolgalati_alkalmak!$B$4:$Z$10000,14,FALSE)&lt;&gt;0,$AB$1&amp;VLOOKUP(O99,Szolgalati_alkalmak!$B$4:$Z$10000,14,FALSE),"")</f>
        <v>#N/A</v>
      </c>
      <c r="Z99" s="1" t="e">
        <f>IF(VLOOKUP(O99,Szolgalati_alkalmak!$B$4:$Z$10000,15,FALSE)&lt;&gt;0,$AB$1&amp;VLOOKUP(O99,Szolgalati_alkalmak!$B$4:$Z$10000,15,FALSE),"")</f>
        <v>#N/A</v>
      </c>
      <c r="AA99" s="1" t="e">
        <f>IF(VLOOKUP(O99,Szolgalati_alkalmak!$B$4:$Z$10000,16,FALSE)&lt;&gt;0,$AB$1&amp;VLOOKUP(O99,Szolgalati_alkalmak!$B$4:$Z$10000,16,FALSE),"")</f>
        <v>#N/A</v>
      </c>
      <c r="AB99" s="1" t="e">
        <f t="shared" si="25"/>
        <v>#N/A</v>
      </c>
      <c r="AC99" s="1" t="e">
        <f>IF(VLOOKUP(O99,Szolgalati_alkalmak!$B$4:$Z$10000,7,FALSE)&lt;&gt;0,VLOOKUP(O99,Szolgalati_alkalmak!$B$4:$Z$10000,7,FALSE),"")</f>
        <v>#N/A</v>
      </c>
      <c r="AD99" s="1" t="e">
        <f>IF(VLOOKUP(O99,Szolgalati_alkalmak!$B$4:$Z$10000,8,FALSE)&lt;&gt;0,VLOOKUP(O99,Szolgalati_alkalmak!$B$4:$Z$10000,8,FALSE),"")</f>
        <v>#N/A</v>
      </c>
      <c r="AE99" s="1" t="e">
        <f>IF(VLOOKUP(O99,Szolgalati_alkalmak!$B$4:$Z$10000,17,FALSE)&lt;&gt;0,VLOOKUP(O99,Szolgalati_alkalmak!$B$4:$Z$10000,17,FALSE),"")</f>
        <v>#N/A</v>
      </c>
      <c r="AF99" s="1" t="e">
        <f>IF(VLOOKUP(O99,Szolgalati_alkalmak!$B$4:$Z$10000,18,FALSE)&lt;&gt;0,VLOOKUP(O99,Szolgalati_alkalmak!$B$4:$Z$10000,18,FALSE),"")</f>
        <v>#N/A</v>
      </c>
      <c r="AG99" s="1" t="e">
        <f>IF(VLOOKUP(O99,Szolgalati_alkalmak!$B$4:$Z$10000,19,FALSE)&lt;&gt;0,VLOOKUP(O99,Szolgalati_alkalmak!$B$4:$Z$10000,19,FALSE),"")</f>
        <v>#N/A</v>
      </c>
    </row>
    <row r="100" spans="1:33" x14ac:dyDescent="0.25">
      <c r="A100" s="90" t="str">
        <f t="shared" si="16"/>
        <v/>
      </c>
      <c r="B100" s="91" t="str">
        <f t="shared" si="17"/>
        <v/>
      </c>
      <c r="C100" s="76" t="str">
        <f t="shared" si="18"/>
        <v/>
      </c>
      <c r="D100" s="64" t="str">
        <f t="shared" si="26"/>
        <v/>
      </c>
      <c r="E100" s="64" t="str">
        <f t="shared" si="27"/>
        <v/>
      </c>
      <c r="F100" s="64" t="str">
        <f t="shared" si="28"/>
        <v/>
      </c>
      <c r="G100" s="89" t="str">
        <f t="shared" si="19"/>
        <v/>
      </c>
      <c r="H100" s="89" t="str">
        <f t="shared" si="20"/>
        <v/>
      </c>
      <c r="I100" s="87" t="str">
        <f t="shared" si="21"/>
        <v/>
      </c>
      <c r="J100" s="77" t="str">
        <f t="shared" si="22"/>
        <v/>
      </c>
      <c r="K100" s="64" t="str">
        <f t="shared" si="23"/>
        <v/>
      </c>
      <c r="O100" s="1">
        <f t="shared" si="24"/>
        <v>94</v>
      </c>
      <c r="Q100" s="1" t="e">
        <f>VLOOKUP(O100,Szolgalati_alkalmak!$B$4:$Z$10000,25,FALSE)</f>
        <v>#N/A</v>
      </c>
      <c r="R100" s="1" t="e">
        <f>VLOOKUP(O100,Szolgalati_alkalmak!$B$4:$Z$10000,5,FALSE)</f>
        <v>#N/A</v>
      </c>
      <c r="S100" s="1" t="e">
        <f>IF(VLOOKUP(O100,Szolgalati_alkalmak!$B$4:$Z$10000,6,FALSE)&lt;&gt;0,VLOOKUP(O100,Szolgalati_alkalmak!$B$4:$Z$10000,6,FALSE),"")</f>
        <v>#N/A</v>
      </c>
      <c r="T100" s="1" t="e">
        <f>IF(VLOOKUP(O100,Szolgalati_alkalmak!$B$4:$Z$10000,9,FALSE)&lt;&gt;0,VLOOKUP(O100,Szolgalati_alkalmak!$B$4:$Z$10000,9,FALSE),"")</f>
        <v>#N/A</v>
      </c>
      <c r="U100" s="1" t="e">
        <f>IF(VLOOKUP(O100,Szolgalati_alkalmak!$B$4:$Z$10000,10,FALSE)&lt;&gt;0,VLOOKUP(O100,Szolgalati_alkalmak!$B$4:$Z$10000,10,FALSE),"")</f>
        <v>#N/A</v>
      </c>
      <c r="V100" s="1" t="e">
        <f>IF(VLOOKUP(O100,Szolgalati_alkalmak!$B$4:$Z$10000,11,FALSE)&lt;&gt;0,VLOOKUP(O100,Szolgalati_alkalmak!$B$4:$Z$10000,11,FALSE),"")</f>
        <v>#N/A</v>
      </c>
      <c r="W100" s="1" t="e">
        <f>IF(VLOOKUP(O100,Szolgalati_alkalmak!$B$4:$Z$10000,12,FALSE)&lt;&gt;0,$AB$1&amp;VLOOKUP(O100,Szolgalati_alkalmak!$B$4:$Z$10000,12,FALSE),"")</f>
        <v>#N/A</v>
      </c>
      <c r="X100" s="1" t="e">
        <f>IF(VLOOKUP(O100,Szolgalati_alkalmak!$B$4:$Z$10000,13,FALSE)&lt;&gt;0,$AB$1&amp;VLOOKUP(O100,Szolgalati_alkalmak!$B$4:$Z$10000,13,FALSE),"")</f>
        <v>#N/A</v>
      </c>
      <c r="Y100" s="1" t="e">
        <f>IF(VLOOKUP(O100,Szolgalati_alkalmak!$B$4:$Z$10000,14,FALSE)&lt;&gt;0,$AB$1&amp;VLOOKUP(O100,Szolgalati_alkalmak!$B$4:$Z$10000,14,FALSE),"")</f>
        <v>#N/A</v>
      </c>
      <c r="Z100" s="1" t="e">
        <f>IF(VLOOKUP(O100,Szolgalati_alkalmak!$B$4:$Z$10000,15,FALSE)&lt;&gt;0,$AB$1&amp;VLOOKUP(O100,Szolgalati_alkalmak!$B$4:$Z$10000,15,FALSE),"")</f>
        <v>#N/A</v>
      </c>
      <c r="AA100" s="1" t="e">
        <f>IF(VLOOKUP(O100,Szolgalati_alkalmak!$B$4:$Z$10000,16,FALSE)&lt;&gt;0,$AB$1&amp;VLOOKUP(O100,Szolgalati_alkalmak!$B$4:$Z$10000,16,FALSE),"")</f>
        <v>#N/A</v>
      </c>
      <c r="AB100" s="1" t="e">
        <f t="shared" si="25"/>
        <v>#N/A</v>
      </c>
      <c r="AC100" s="1" t="e">
        <f>IF(VLOOKUP(O100,Szolgalati_alkalmak!$B$4:$Z$10000,7,FALSE)&lt;&gt;0,VLOOKUP(O100,Szolgalati_alkalmak!$B$4:$Z$10000,7,FALSE),"")</f>
        <v>#N/A</v>
      </c>
      <c r="AD100" s="1" t="e">
        <f>IF(VLOOKUP(O100,Szolgalati_alkalmak!$B$4:$Z$10000,8,FALSE)&lt;&gt;0,VLOOKUP(O100,Szolgalati_alkalmak!$B$4:$Z$10000,8,FALSE),"")</f>
        <v>#N/A</v>
      </c>
      <c r="AE100" s="1" t="e">
        <f>IF(VLOOKUP(O100,Szolgalati_alkalmak!$B$4:$Z$10000,17,FALSE)&lt;&gt;0,VLOOKUP(O100,Szolgalati_alkalmak!$B$4:$Z$10000,17,FALSE),"")</f>
        <v>#N/A</v>
      </c>
      <c r="AF100" s="1" t="e">
        <f>IF(VLOOKUP(O100,Szolgalati_alkalmak!$B$4:$Z$10000,18,FALSE)&lt;&gt;0,VLOOKUP(O100,Szolgalati_alkalmak!$B$4:$Z$10000,18,FALSE),"")</f>
        <v>#N/A</v>
      </c>
      <c r="AG100" s="1" t="e">
        <f>IF(VLOOKUP(O100,Szolgalati_alkalmak!$B$4:$Z$10000,19,FALSE)&lt;&gt;0,VLOOKUP(O100,Szolgalati_alkalmak!$B$4:$Z$10000,19,FALSE),"")</f>
        <v>#N/A</v>
      </c>
    </row>
    <row r="101" spans="1:33" x14ac:dyDescent="0.25">
      <c r="A101" s="90" t="str">
        <f t="shared" si="16"/>
        <v/>
      </c>
      <c r="B101" s="91" t="str">
        <f t="shared" si="17"/>
        <v/>
      </c>
      <c r="C101" s="76" t="str">
        <f t="shared" si="18"/>
        <v/>
      </c>
      <c r="D101" s="64" t="str">
        <f t="shared" si="26"/>
        <v/>
      </c>
      <c r="E101" s="64" t="str">
        <f t="shared" si="27"/>
        <v/>
      </c>
      <c r="F101" s="64" t="str">
        <f t="shared" si="28"/>
        <v/>
      </c>
      <c r="G101" s="89" t="str">
        <f t="shared" si="19"/>
        <v/>
      </c>
      <c r="H101" s="89" t="str">
        <f t="shared" si="20"/>
        <v/>
      </c>
      <c r="I101" s="87" t="str">
        <f t="shared" si="21"/>
        <v/>
      </c>
      <c r="J101" s="77" t="str">
        <f t="shared" si="22"/>
        <v/>
      </c>
      <c r="K101" s="64" t="str">
        <f t="shared" si="23"/>
        <v/>
      </c>
      <c r="O101" s="1">
        <f t="shared" si="24"/>
        <v>95</v>
      </c>
      <c r="Q101" s="1" t="e">
        <f>VLOOKUP(O101,Szolgalati_alkalmak!$B$4:$Z$10000,25,FALSE)</f>
        <v>#N/A</v>
      </c>
      <c r="R101" s="1" t="e">
        <f>VLOOKUP(O101,Szolgalati_alkalmak!$B$4:$Z$10000,5,FALSE)</f>
        <v>#N/A</v>
      </c>
      <c r="S101" s="1" t="e">
        <f>IF(VLOOKUP(O101,Szolgalati_alkalmak!$B$4:$Z$10000,6,FALSE)&lt;&gt;0,VLOOKUP(O101,Szolgalati_alkalmak!$B$4:$Z$10000,6,FALSE),"")</f>
        <v>#N/A</v>
      </c>
      <c r="T101" s="1" t="e">
        <f>IF(VLOOKUP(O101,Szolgalati_alkalmak!$B$4:$Z$10000,9,FALSE)&lt;&gt;0,VLOOKUP(O101,Szolgalati_alkalmak!$B$4:$Z$10000,9,FALSE),"")</f>
        <v>#N/A</v>
      </c>
      <c r="U101" s="1" t="e">
        <f>IF(VLOOKUP(O101,Szolgalati_alkalmak!$B$4:$Z$10000,10,FALSE)&lt;&gt;0,VLOOKUP(O101,Szolgalati_alkalmak!$B$4:$Z$10000,10,FALSE),"")</f>
        <v>#N/A</v>
      </c>
      <c r="V101" s="1" t="e">
        <f>IF(VLOOKUP(O101,Szolgalati_alkalmak!$B$4:$Z$10000,11,FALSE)&lt;&gt;0,VLOOKUP(O101,Szolgalati_alkalmak!$B$4:$Z$10000,11,FALSE),"")</f>
        <v>#N/A</v>
      </c>
      <c r="W101" s="1" t="e">
        <f>IF(VLOOKUP(O101,Szolgalati_alkalmak!$B$4:$Z$10000,12,FALSE)&lt;&gt;0,$AB$1&amp;VLOOKUP(O101,Szolgalati_alkalmak!$B$4:$Z$10000,12,FALSE),"")</f>
        <v>#N/A</v>
      </c>
      <c r="X101" s="1" t="e">
        <f>IF(VLOOKUP(O101,Szolgalati_alkalmak!$B$4:$Z$10000,13,FALSE)&lt;&gt;0,$AB$1&amp;VLOOKUP(O101,Szolgalati_alkalmak!$B$4:$Z$10000,13,FALSE),"")</f>
        <v>#N/A</v>
      </c>
      <c r="Y101" s="1" t="e">
        <f>IF(VLOOKUP(O101,Szolgalati_alkalmak!$B$4:$Z$10000,14,FALSE)&lt;&gt;0,$AB$1&amp;VLOOKUP(O101,Szolgalati_alkalmak!$B$4:$Z$10000,14,FALSE),"")</f>
        <v>#N/A</v>
      </c>
      <c r="Z101" s="1" t="e">
        <f>IF(VLOOKUP(O101,Szolgalati_alkalmak!$B$4:$Z$10000,15,FALSE)&lt;&gt;0,$AB$1&amp;VLOOKUP(O101,Szolgalati_alkalmak!$B$4:$Z$10000,15,FALSE),"")</f>
        <v>#N/A</v>
      </c>
      <c r="AA101" s="1" t="e">
        <f>IF(VLOOKUP(O101,Szolgalati_alkalmak!$B$4:$Z$10000,16,FALSE)&lt;&gt;0,$AB$1&amp;VLOOKUP(O101,Szolgalati_alkalmak!$B$4:$Z$10000,16,FALSE),"")</f>
        <v>#N/A</v>
      </c>
      <c r="AB101" s="1" t="e">
        <f t="shared" si="25"/>
        <v>#N/A</v>
      </c>
      <c r="AC101" s="1" t="e">
        <f>IF(VLOOKUP(O101,Szolgalati_alkalmak!$B$4:$Z$10000,7,FALSE)&lt;&gt;0,VLOOKUP(O101,Szolgalati_alkalmak!$B$4:$Z$10000,7,FALSE),"")</f>
        <v>#N/A</v>
      </c>
      <c r="AD101" s="1" t="e">
        <f>IF(VLOOKUP(O101,Szolgalati_alkalmak!$B$4:$Z$10000,8,FALSE)&lt;&gt;0,VLOOKUP(O101,Szolgalati_alkalmak!$B$4:$Z$10000,8,FALSE),"")</f>
        <v>#N/A</v>
      </c>
      <c r="AE101" s="1" t="e">
        <f>IF(VLOOKUP(O101,Szolgalati_alkalmak!$B$4:$Z$10000,17,FALSE)&lt;&gt;0,VLOOKUP(O101,Szolgalati_alkalmak!$B$4:$Z$10000,17,FALSE),"")</f>
        <v>#N/A</v>
      </c>
      <c r="AF101" s="1" t="e">
        <f>IF(VLOOKUP(O101,Szolgalati_alkalmak!$B$4:$Z$10000,18,FALSE)&lt;&gt;0,VLOOKUP(O101,Szolgalati_alkalmak!$B$4:$Z$10000,18,FALSE),"")</f>
        <v>#N/A</v>
      </c>
      <c r="AG101" s="1" t="e">
        <f>IF(VLOOKUP(O101,Szolgalati_alkalmak!$B$4:$Z$10000,19,FALSE)&lt;&gt;0,VLOOKUP(O101,Szolgalati_alkalmak!$B$4:$Z$10000,19,FALSE),"")</f>
        <v>#N/A</v>
      </c>
    </row>
    <row r="102" spans="1:33" x14ac:dyDescent="0.25">
      <c r="A102" s="90" t="str">
        <f t="shared" si="16"/>
        <v/>
      </c>
      <c r="B102" s="91" t="str">
        <f t="shared" si="17"/>
        <v/>
      </c>
      <c r="C102" s="76" t="str">
        <f t="shared" si="18"/>
        <v/>
      </c>
      <c r="D102" s="64" t="str">
        <f t="shared" si="26"/>
        <v/>
      </c>
      <c r="E102" s="64" t="str">
        <f t="shared" si="27"/>
        <v/>
      </c>
      <c r="F102" s="64" t="str">
        <f t="shared" si="28"/>
        <v/>
      </c>
      <c r="G102" s="89" t="str">
        <f t="shared" si="19"/>
        <v/>
      </c>
      <c r="H102" s="89" t="str">
        <f t="shared" si="20"/>
        <v/>
      </c>
      <c r="I102" s="87" t="str">
        <f t="shared" si="21"/>
        <v/>
      </c>
      <c r="J102" s="77" t="str">
        <f t="shared" si="22"/>
        <v/>
      </c>
      <c r="K102" s="64" t="str">
        <f t="shared" si="23"/>
        <v/>
      </c>
      <c r="O102" s="1">
        <f t="shared" si="24"/>
        <v>96</v>
      </c>
      <c r="Q102" s="1" t="e">
        <f>VLOOKUP(O102,Szolgalati_alkalmak!$B$4:$Z$10000,25,FALSE)</f>
        <v>#N/A</v>
      </c>
      <c r="R102" s="1" t="e">
        <f>VLOOKUP(O102,Szolgalati_alkalmak!$B$4:$Z$10000,5,FALSE)</f>
        <v>#N/A</v>
      </c>
      <c r="S102" s="1" t="e">
        <f>IF(VLOOKUP(O102,Szolgalati_alkalmak!$B$4:$Z$10000,6,FALSE)&lt;&gt;0,VLOOKUP(O102,Szolgalati_alkalmak!$B$4:$Z$10000,6,FALSE),"")</f>
        <v>#N/A</v>
      </c>
      <c r="T102" s="1" t="e">
        <f>IF(VLOOKUP(O102,Szolgalati_alkalmak!$B$4:$Z$10000,9,FALSE)&lt;&gt;0,VLOOKUP(O102,Szolgalati_alkalmak!$B$4:$Z$10000,9,FALSE),"")</f>
        <v>#N/A</v>
      </c>
      <c r="U102" s="1" t="e">
        <f>IF(VLOOKUP(O102,Szolgalati_alkalmak!$B$4:$Z$10000,10,FALSE)&lt;&gt;0,VLOOKUP(O102,Szolgalati_alkalmak!$B$4:$Z$10000,10,FALSE),"")</f>
        <v>#N/A</v>
      </c>
      <c r="V102" s="1" t="e">
        <f>IF(VLOOKUP(O102,Szolgalati_alkalmak!$B$4:$Z$10000,11,FALSE)&lt;&gt;0,VLOOKUP(O102,Szolgalati_alkalmak!$B$4:$Z$10000,11,FALSE),"")</f>
        <v>#N/A</v>
      </c>
      <c r="W102" s="1" t="e">
        <f>IF(VLOOKUP(O102,Szolgalati_alkalmak!$B$4:$Z$10000,12,FALSE)&lt;&gt;0,$AB$1&amp;VLOOKUP(O102,Szolgalati_alkalmak!$B$4:$Z$10000,12,FALSE),"")</f>
        <v>#N/A</v>
      </c>
      <c r="X102" s="1" t="e">
        <f>IF(VLOOKUP(O102,Szolgalati_alkalmak!$B$4:$Z$10000,13,FALSE)&lt;&gt;0,$AB$1&amp;VLOOKUP(O102,Szolgalati_alkalmak!$B$4:$Z$10000,13,FALSE),"")</f>
        <v>#N/A</v>
      </c>
      <c r="Y102" s="1" t="e">
        <f>IF(VLOOKUP(O102,Szolgalati_alkalmak!$B$4:$Z$10000,14,FALSE)&lt;&gt;0,$AB$1&amp;VLOOKUP(O102,Szolgalati_alkalmak!$B$4:$Z$10000,14,FALSE),"")</f>
        <v>#N/A</v>
      </c>
      <c r="Z102" s="1" t="e">
        <f>IF(VLOOKUP(O102,Szolgalati_alkalmak!$B$4:$Z$10000,15,FALSE)&lt;&gt;0,$AB$1&amp;VLOOKUP(O102,Szolgalati_alkalmak!$B$4:$Z$10000,15,FALSE),"")</f>
        <v>#N/A</v>
      </c>
      <c r="AA102" s="1" t="e">
        <f>IF(VLOOKUP(O102,Szolgalati_alkalmak!$B$4:$Z$10000,16,FALSE)&lt;&gt;0,$AB$1&amp;VLOOKUP(O102,Szolgalati_alkalmak!$B$4:$Z$10000,16,FALSE),"")</f>
        <v>#N/A</v>
      </c>
      <c r="AB102" s="1" t="e">
        <f t="shared" si="25"/>
        <v>#N/A</v>
      </c>
      <c r="AC102" s="1" t="e">
        <f>IF(VLOOKUP(O102,Szolgalati_alkalmak!$B$4:$Z$10000,7,FALSE)&lt;&gt;0,VLOOKUP(O102,Szolgalati_alkalmak!$B$4:$Z$10000,7,FALSE),"")</f>
        <v>#N/A</v>
      </c>
      <c r="AD102" s="1" t="e">
        <f>IF(VLOOKUP(O102,Szolgalati_alkalmak!$B$4:$Z$10000,8,FALSE)&lt;&gt;0,VLOOKUP(O102,Szolgalati_alkalmak!$B$4:$Z$10000,8,FALSE),"")</f>
        <v>#N/A</v>
      </c>
      <c r="AE102" s="1" t="e">
        <f>IF(VLOOKUP(O102,Szolgalati_alkalmak!$B$4:$Z$10000,17,FALSE)&lt;&gt;0,VLOOKUP(O102,Szolgalati_alkalmak!$B$4:$Z$10000,17,FALSE),"")</f>
        <v>#N/A</v>
      </c>
      <c r="AF102" s="1" t="e">
        <f>IF(VLOOKUP(O102,Szolgalati_alkalmak!$B$4:$Z$10000,18,FALSE)&lt;&gt;0,VLOOKUP(O102,Szolgalati_alkalmak!$B$4:$Z$10000,18,FALSE),"")</f>
        <v>#N/A</v>
      </c>
      <c r="AG102" s="1" t="e">
        <f>IF(VLOOKUP(O102,Szolgalati_alkalmak!$B$4:$Z$10000,19,FALSE)&lt;&gt;0,VLOOKUP(O102,Szolgalati_alkalmak!$B$4:$Z$10000,19,FALSE),"")</f>
        <v>#N/A</v>
      </c>
    </row>
    <row r="103" spans="1:33" x14ac:dyDescent="0.25">
      <c r="A103" s="90" t="str">
        <f t="shared" si="16"/>
        <v/>
      </c>
      <c r="B103" s="91" t="str">
        <f t="shared" si="17"/>
        <v/>
      </c>
      <c r="C103" s="76" t="str">
        <f t="shared" si="18"/>
        <v/>
      </c>
      <c r="D103" s="64" t="str">
        <f t="shared" si="26"/>
        <v/>
      </c>
      <c r="E103" s="64" t="str">
        <f t="shared" si="27"/>
        <v/>
      </c>
      <c r="F103" s="64" t="str">
        <f t="shared" si="28"/>
        <v/>
      </c>
      <c r="G103" s="89" t="str">
        <f t="shared" si="19"/>
        <v/>
      </c>
      <c r="H103" s="89" t="str">
        <f t="shared" si="20"/>
        <v/>
      </c>
      <c r="I103" s="87" t="str">
        <f t="shared" si="21"/>
        <v/>
      </c>
      <c r="J103" s="77" t="str">
        <f t="shared" si="22"/>
        <v/>
      </c>
      <c r="K103" s="64" t="str">
        <f t="shared" si="23"/>
        <v/>
      </c>
      <c r="O103" s="1">
        <f t="shared" si="24"/>
        <v>97</v>
      </c>
      <c r="Q103" s="1" t="e">
        <f>VLOOKUP(O103,Szolgalati_alkalmak!$B$4:$Z$10000,25,FALSE)</f>
        <v>#N/A</v>
      </c>
      <c r="R103" s="1" t="e">
        <f>VLOOKUP(O103,Szolgalati_alkalmak!$B$4:$Z$10000,5,FALSE)</f>
        <v>#N/A</v>
      </c>
      <c r="S103" s="1" t="e">
        <f>IF(VLOOKUP(O103,Szolgalati_alkalmak!$B$4:$Z$10000,6,FALSE)&lt;&gt;0,VLOOKUP(O103,Szolgalati_alkalmak!$B$4:$Z$10000,6,FALSE),"")</f>
        <v>#N/A</v>
      </c>
      <c r="T103" s="1" t="e">
        <f>IF(VLOOKUP(O103,Szolgalati_alkalmak!$B$4:$Z$10000,9,FALSE)&lt;&gt;0,VLOOKUP(O103,Szolgalati_alkalmak!$B$4:$Z$10000,9,FALSE),"")</f>
        <v>#N/A</v>
      </c>
      <c r="U103" s="1" t="e">
        <f>IF(VLOOKUP(O103,Szolgalati_alkalmak!$B$4:$Z$10000,10,FALSE)&lt;&gt;0,VLOOKUP(O103,Szolgalati_alkalmak!$B$4:$Z$10000,10,FALSE),"")</f>
        <v>#N/A</v>
      </c>
      <c r="V103" s="1" t="e">
        <f>IF(VLOOKUP(O103,Szolgalati_alkalmak!$B$4:$Z$10000,11,FALSE)&lt;&gt;0,VLOOKUP(O103,Szolgalati_alkalmak!$B$4:$Z$10000,11,FALSE),"")</f>
        <v>#N/A</v>
      </c>
      <c r="W103" s="1" t="e">
        <f>IF(VLOOKUP(O103,Szolgalati_alkalmak!$B$4:$Z$10000,12,FALSE)&lt;&gt;0,$AB$1&amp;VLOOKUP(O103,Szolgalati_alkalmak!$B$4:$Z$10000,12,FALSE),"")</f>
        <v>#N/A</v>
      </c>
      <c r="X103" s="1" t="e">
        <f>IF(VLOOKUP(O103,Szolgalati_alkalmak!$B$4:$Z$10000,13,FALSE)&lt;&gt;0,$AB$1&amp;VLOOKUP(O103,Szolgalati_alkalmak!$B$4:$Z$10000,13,FALSE),"")</f>
        <v>#N/A</v>
      </c>
      <c r="Y103" s="1" t="e">
        <f>IF(VLOOKUP(O103,Szolgalati_alkalmak!$B$4:$Z$10000,14,FALSE)&lt;&gt;0,$AB$1&amp;VLOOKUP(O103,Szolgalati_alkalmak!$B$4:$Z$10000,14,FALSE),"")</f>
        <v>#N/A</v>
      </c>
      <c r="Z103" s="1" t="e">
        <f>IF(VLOOKUP(O103,Szolgalati_alkalmak!$B$4:$Z$10000,15,FALSE)&lt;&gt;0,$AB$1&amp;VLOOKUP(O103,Szolgalati_alkalmak!$B$4:$Z$10000,15,FALSE),"")</f>
        <v>#N/A</v>
      </c>
      <c r="AA103" s="1" t="e">
        <f>IF(VLOOKUP(O103,Szolgalati_alkalmak!$B$4:$Z$10000,16,FALSE)&lt;&gt;0,$AB$1&amp;VLOOKUP(O103,Szolgalati_alkalmak!$B$4:$Z$10000,16,FALSE),"")</f>
        <v>#N/A</v>
      </c>
      <c r="AB103" s="1" t="e">
        <f t="shared" si="25"/>
        <v>#N/A</v>
      </c>
      <c r="AC103" s="1" t="e">
        <f>IF(VLOOKUP(O103,Szolgalati_alkalmak!$B$4:$Z$10000,7,FALSE)&lt;&gt;0,VLOOKUP(O103,Szolgalati_alkalmak!$B$4:$Z$10000,7,FALSE),"")</f>
        <v>#N/A</v>
      </c>
      <c r="AD103" s="1" t="e">
        <f>IF(VLOOKUP(O103,Szolgalati_alkalmak!$B$4:$Z$10000,8,FALSE)&lt;&gt;0,VLOOKUP(O103,Szolgalati_alkalmak!$B$4:$Z$10000,8,FALSE),"")</f>
        <v>#N/A</v>
      </c>
      <c r="AE103" s="1" t="e">
        <f>IF(VLOOKUP(O103,Szolgalati_alkalmak!$B$4:$Z$10000,17,FALSE)&lt;&gt;0,VLOOKUP(O103,Szolgalati_alkalmak!$B$4:$Z$10000,17,FALSE),"")</f>
        <v>#N/A</v>
      </c>
      <c r="AF103" s="1" t="e">
        <f>IF(VLOOKUP(O103,Szolgalati_alkalmak!$B$4:$Z$10000,18,FALSE)&lt;&gt;0,VLOOKUP(O103,Szolgalati_alkalmak!$B$4:$Z$10000,18,FALSE),"")</f>
        <v>#N/A</v>
      </c>
      <c r="AG103" s="1" t="e">
        <f>IF(VLOOKUP(O103,Szolgalati_alkalmak!$B$4:$Z$10000,19,FALSE)&lt;&gt;0,VLOOKUP(O103,Szolgalati_alkalmak!$B$4:$Z$10000,19,FALSE),"")</f>
        <v>#N/A</v>
      </c>
    </row>
    <row r="104" spans="1:33" x14ac:dyDescent="0.25">
      <c r="A104" s="90" t="str">
        <f t="shared" si="16"/>
        <v/>
      </c>
      <c r="B104" s="91" t="str">
        <f t="shared" si="17"/>
        <v/>
      </c>
      <c r="C104" s="76" t="str">
        <f t="shared" si="18"/>
        <v/>
      </c>
      <c r="D104" s="64" t="str">
        <f t="shared" si="26"/>
        <v/>
      </c>
      <c r="E104" s="64" t="str">
        <f t="shared" si="27"/>
        <v/>
      </c>
      <c r="F104" s="64" t="str">
        <f t="shared" si="28"/>
        <v/>
      </c>
      <c r="G104" s="89" t="str">
        <f t="shared" si="19"/>
        <v/>
      </c>
      <c r="H104" s="89" t="str">
        <f t="shared" si="20"/>
        <v/>
      </c>
      <c r="I104" s="87" t="str">
        <f t="shared" si="21"/>
        <v/>
      </c>
      <c r="J104" s="77" t="str">
        <f t="shared" si="22"/>
        <v/>
      </c>
      <c r="K104" s="64" t="str">
        <f t="shared" si="23"/>
        <v/>
      </c>
      <c r="O104" s="1">
        <f t="shared" si="24"/>
        <v>98</v>
      </c>
      <c r="Q104" s="1" t="e">
        <f>VLOOKUP(O104,Szolgalati_alkalmak!$B$4:$Z$10000,25,FALSE)</f>
        <v>#N/A</v>
      </c>
      <c r="R104" s="1" t="e">
        <f>VLOOKUP(O104,Szolgalati_alkalmak!$B$4:$Z$10000,5,FALSE)</f>
        <v>#N/A</v>
      </c>
      <c r="S104" s="1" t="e">
        <f>IF(VLOOKUP(O104,Szolgalati_alkalmak!$B$4:$Z$10000,6,FALSE)&lt;&gt;0,VLOOKUP(O104,Szolgalati_alkalmak!$B$4:$Z$10000,6,FALSE),"")</f>
        <v>#N/A</v>
      </c>
      <c r="T104" s="1" t="e">
        <f>IF(VLOOKUP(O104,Szolgalati_alkalmak!$B$4:$Z$10000,9,FALSE)&lt;&gt;0,VLOOKUP(O104,Szolgalati_alkalmak!$B$4:$Z$10000,9,FALSE),"")</f>
        <v>#N/A</v>
      </c>
      <c r="U104" s="1" t="e">
        <f>IF(VLOOKUP(O104,Szolgalati_alkalmak!$B$4:$Z$10000,10,FALSE)&lt;&gt;0,VLOOKUP(O104,Szolgalati_alkalmak!$B$4:$Z$10000,10,FALSE),"")</f>
        <v>#N/A</v>
      </c>
      <c r="V104" s="1" t="e">
        <f>IF(VLOOKUP(O104,Szolgalati_alkalmak!$B$4:$Z$10000,11,FALSE)&lt;&gt;0,VLOOKUP(O104,Szolgalati_alkalmak!$B$4:$Z$10000,11,FALSE),"")</f>
        <v>#N/A</v>
      </c>
      <c r="W104" s="1" t="e">
        <f>IF(VLOOKUP(O104,Szolgalati_alkalmak!$B$4:$Z$10000,12,FALSE)&lt;&gt;0,$AB$1&amp;VLOOKUP(O104,Szolgalati_alkalmak!$B$4:$Z$10000,12,FALSE),"")</f>
        <v>#N/A</v>
      </c>
      <c r="X104" s="1" t="e">
        <f>IF(VLOOKUP(O104,Szolgalati_alkalmak!$B$4:$Z$10000,13,FALSE)&lt;&gt;0,$AB$1&amp;VLOOKUP(O104,Szolgalati_alkalmak!$B$4:$Z$10000,13,FALSE),"")</f>
        <v>#N/A</v>
      </c>
      <c r="Y104" s="1" t="e">
        <f>IF(VLOOKUP(O104,Szolgalati_alkalmak!$B$4:$Z$10000,14,FALSE)&lt;&gt;0,$AB$1&amp;VLOOKUP(O104,Szolgalati_alkalmak!$B$4:$Z$10000,14,FALSE),"")</f>
        <v>#N/A</v>
      </c>
      <c r="Z104" s="1" t="e">
        <f>IF(VLOOKUP(O104,Szolgalati_alkalmak!$B$4:$Z$10000,15,FALSE)&lt;&gt;0,$AB$1&amp;VLOOKUP(O104,Szolgalati_alkalmak!$B$4:$Z$10000,15,FALSE),"")</f>
        <v>#N/A</v>
      </c>
      <c r="AA104" s="1" t="e">
        <f>IF(VLOOKUP(O104,Szolgalati_alkalmak!$B$4:$Z$10000,16,FALSE)&lt;&gt;0,$AB$1&amp;VLOOKUP(O104,Szolgalati_alkalmak!$B$4:$Z$10000,16,FALSE),"")</f>
        <v>#N/A</v>
      </c>
      <c r="AB104" s="1" t="e">
        <f t="shared" si="25"/>
        <v>#N/A</v>
      </c>
      <c r="AC104" s="1" t="e">
        <f>IF(VLOOKUP(O104,Szolgalati_alkalmak!$B$4:$Z$10000,7,FALSE)&lt;&gt;0,VLOOKUP(O104,Szolgalati_alkalmak!$B$4:$Z$10000,7,FALSE),"")</f>
        <v>#N/A</v>
      </c>
      <c r="AD104" s="1" t="e">
        <f>IF(VLOOKUP(O104,Szolgalati_alkalmak!$B$4:$Z$10000,8,FALSE)&lt;&gt;0,VLOOKUP(O104,Szolgalati_alkalmak!$B$4:$Z$10000,8,FALSE),"")</f>
        <v>#N/A</v>
      </c>
      <c r="AE104" s="1" t="e">
        <f>IF(VLOOKUP(O104,Szolgalati_alkalmak!$B$4:$Z$10000,17,FALSE)&lt;&gt;0,VLOOKUP(O104,Szolgalati_alkalmak!$B$4:$Z$10000,17,FALSE),"")</f>
        <v>#N/A</v>
      </c>
      <c r="AF104" s="1" t="e">
        <f>IF(VLOOKUP(O104,Szolgalati_alkalmak!$B$4:$Z$10000,18,FALSE)&lt;&gt;0,VLOOKUP(O104,Szolgalati_alkalmak!$B$4:$Z$10000,18,FALSE),"")</f>
        <v>#N/A</v>
      </c>
      <c r="AG104" s="1" t="e">
        <f>IF(VLOOKUP(O104,Szolgalati_alkalmak!$B$4:$Z$10000,19,FALSE)&lt;&gt;0,VLOOKUP(O104,Szolgalati_alkalmak!$B$4:$Z$10000,19,FALSE),"")</f>
        <v>#N/A</v>
      </c>
    </row>
    <row r="105" spans="1:33" x14ac:dyDescent="0.25">
      <c r="A105" s="90" t="str">
        <f t="shared" si="16"/>
        <v/>
      </c>
      <c r="B105" s="91" t="str">
        <f t="shared" si="17"/>
        <v/>
      </c>
      <c r="C105" s="76" t="str">
        <f t="shared" si="18"/>
        <v/>
      </c>
      <c r="D105" s="64" t="str">
        <f t="shared" si="26"/>
        <v/>
      </c>
      <c r="E105" s="64" t="str">
        <f t="shared" si="27"/>
        <v/>
      </c>
      <c r="F105" s="64" t="str">
        <f t="shared" si="28"/>
        <v/>
      </c>
      <c r="G105" s="89" t="str">
        <f t="shared" si="19"/>
        <v/>
      </c>
      <c r="H105" s="89" t="str">
        <f t="shared" si="20"/>
        <v/>
      </c>
      <c r="I105" s="87" t="str">
        <f t="shared" si="21"/>
        <v/>
      </c>
      <c r="J105" s="77" t="str">
        <f t="shared" si="22"/>
        <v/>
      </c>
      <c r="K105" s="64" t="str">
        <f t="shared" si="23"/>
        <v/>
      </c>
      <c r="O105" s="1">
        <f t="shared" si="24"/>
        <v>99</v>
      </c>
      <c r="Q105" s="1" t="e">
        <f>VLOOKUP(O105,Szolgalati_alkalmak!$B$4:$Z$10000,25,FALSE)</f>
        <v>#N/A</v>
      </c>
      <c r="R105" s="1" t="e">
        <f>VLOOKUP(O105,Szolgalati_alkalmak!$B$4:$Z$10000,5,FALSE)</f>
        <v>#N/A</v>
      </c>
      <c r="S105" s="1" t="e">
        <f>IF(VLOOKUP(O105,Szolgalati_alkalmak!$B$4:$Z$10000,6,FALSE)&lt;&gt;0,VLOOKUP(O105,Szolgalati_alkalmak!$B$4:$Z$10000,6,FALSE),"")</f>
        <v>#N/A</v>
      </c>
      <c r="T105" s="1" t="e">
        <f>IF(VLOOKUP(O105,Szolgalati_alkalmak!$B$4:$Z$10000,9,FALSE)&lt;&gt;0,VLOOKUP(O105,Szolgalati_alkalmak!$B$4:$Z$10000,9,FALSE),"")</f>
        <v>#N/A</v>
      </c>
      <c r="U105" s="1" t="e">
        <f>IF(VLOOKUP(O105,Szolgalati_alkalmak!$B$4:$Z$10000,10,FALSE)&lt;&gt;0,VLOOKUP(O105,Szolgalati_alkalmak!$B$4:$Z$10000,10,FALSE),"")</f>
        <v>#N/A</v>
      </c>
      <c r="V105" s="1" t="e">
        <f>IF(VLOOKUP(O105,Szolgalati_alkalmak!$B$4:$Z$10000,11,FALSE)&lt;&gt;0,VLOOKUP(O105,Szolgalati_alkalmak!$B$4:$Z$10000,11,FALSE),"")</f>
        <v>#N/A</v>
      </c>
      <c r="W105" s="1" t="e">
        <f>IF(VLOOKUP(O105,Szolgalati_alkalmak!$B$4:$Z$10000,12,FALSE)&lt;&gt;0,$AB$1&amp;VLOOKUP(O105,Szolgalati_alkalmak!$B$4:$Z$10000,12,FALSE),"")</f>
        <v>#N/A</v>
      </c>
      <c r="X105" s="1" t="e">
        <f>IF(VLOOKUP(O105,Szolgalati_alkalmak!$B$4:$Z$10000,13,FALSE)&lt;&gt;0,$AB$1&amp;VLOOKUP(O105,Szolgalati_alkalmak!$B$4:$Z$10000,13,FALSE),"")</f>
        <v>#N/A</v>
      </c>
      <c r="Y105" s="1" t="e">
        <f>IF(VLOOKUP(O105,Szolgalati_alkalmak!$B$4:$Z$10000,14,FALSE)&lt;&gt;0,$AB$1&amp;VLOOKUP(O105,Szolgalati_alkalmak!$B$4:$Z$10000,14,FALSE),"")</f>
        <v>#N/A</v>
      </c>
      <c r="Z105" s="1" t="e">
        <f>IF(VLOOKUP(O105,Szolgalati_alkalmak!$B$4:$Z$10000,15,FALSE)&lt;&gt;0,$AB$1&amp;VLOOKUP(O105,Szolgalati_alkalmak!$B$4:$Z$10000,15,FALSE),"")</f>
        <v>#N/A</v>
      </c>
      <c r="AA105" s="1" t="e">
        <f>IF(VLOOKUP(O105,Szolgalati_alkalmak!$B$4:$Z$10000,16,FALSE)&lt;&gt;0,$AB$1&amp;VLOOKUP(O105,Szolgalati_alkalmak!$B$4:$Z$10000,16,FALSE),"")</f>
        <v>#N/A</v>
      </c>
      <c r="AB105" s="1" t="e">
        <f t="shared" si="25"/>
        <v>#N/A</v>
      </c>
      <c r="AC105" s="1" t="e">
        <f>IF(VLOOKUP(O105,Szolgalati_alkalmak!$B$4:$Z$10000,7,FALSE)&lt;&gt;0,VLOOKUP(O105,Szolgalati_alkalmak!$B$4:$Z$10000,7,FALSE),"")</f>
        <v>#N/A</v>
      </c>
      <c r="AD105" s="1" t="e">
        <f>IF(VLOOKUP(O105,Szolgalati_alkalmak!$B$4:$Z$10000,8,FALSE)&lt;&gt;0,VLOOKUP(O105,Szolgalati_alkalmak!$B$4:$Z$10000,8,FALSE),"")</f>
        <v>#N/A</v>
      </c>
      <c r="AE105" s="1" t="e">
        <f>IF(VLOOKUP(O105,Szolgalati_alkalmak!$B$4:$Z$10000,17,FALSE)&lt;&gt;0,VLOOKUP(O105,Szolgalati_alkalmak!$B$4:$Z$10000,17,FALSE),"")</f>
        <v>#N/A</v>
      </c>
      <c r="AF105" s="1" t="e">
        <f>IF(VLOOKUP(O105,Szolgalati_alkalmak!$B$4:$Z$10000,18,FALSE)&lt;&gt;0,VLOOKUP(O105,Szolgalati_alkalmak!$B$4:$Z$10000,18,FALSE),"")</f>
        <v>#N/A</v>
      </c>
      <c r="AG105" s="1" t="e">
        <f>IF(VLOOKUP(O105,Szolgalati_alkalmak!$B$4:$Z$10000,19,FALSE)&lt;&gt;0,VLOOKUP(O105,Szolgalati_alkalmak!$B$4:$Z$10000,19,FALSE),"")</f>
        <v>#N/A</v>
      </c>
    </row>
    <row r="106" spans="1:33" x14ac:dyDescent="0.25">
      <c r="A106" s="90" t="str">
        <f t="shared" si="16"/>
        <v/>
      </c>
      <c r="B106" s="91" t="str">
        <f t="shared" si="17"/>
        <v/>
      </c>
      <c r="C106" s="76" t="str">
        <f t="shared" si="18"/>
        <v/>
      </c>
      <c r="D106" s="64" t="str">
        <f t="shared" si="26"/>
        <v/>
      </c>
      <c r="E106" s="64" t="str">
        <f t="shared" si="27"/>
        <v/>
      </c>
      <c r="F106" s="64" t="str">
        <f t="shared" si="28"/>
        <v/>
      </c>
      <c r="G106" s="89" t="str">
        <f t="shared" si="19"/>
        <v/>
      </c>
      <c r="H106" s="89" t="str">
        <f t="shared" si="20"/>
        <v/>
      </c>
      <c r="I106" s="87" t="str">
        <f t="shared" si="21"/>
        <v/>
      </c>
      <c r="J106" s="77" t="str">
        <f t="shared" si="22"/>
        <v/>
      </c>
      <c r="K106" s="64" t="str">
        <f t="shared" si="23"/>
        <v/>
      </c>
      <c r="O106" s="1">
        <f t="shared" si="24"/>
        <v>100</v>
      </c>
      <c r="Q106" s="1" t="e">
        <f>VLOOKUP(O106,Szolgalati_alkalmak!$B$4:$Z$10000,25,FALSE)</f>
        <v>#N/A</v>
      </c>
      <c r="R106" s="1" t="e">
        <f>VLOOKUP(O106,Szolgalati_alkalmak!$B$4:$Z$10000,5,FALSE)</f>
        <v>#N/A</v>
      </c>
      <c r="S106" s="1" t="e">
        <f>IF(VLOOKUP(O106,Szolgalati_alkalmak!$B$4:$Z$10000,6,FALSE)&lt;&gt;0,VLOOKUP(O106,Szolgalati_alkalmak!$B$4:$Z$10000,6,FALSE),"")</f>
        <v>#N/A</v>
      </c>
      <c r="T106" s="1" t="e">
        <f>IF(VLOOKUP(O106,Szolgalati_alkalmak!$B$4:$Z$10000,9,FALSE)&lt;&gt;0,VLOOKUP(O106,Szolgalati_alkalmak!$B$4:$Z$10000,9,FALSE),"")</f>
        <v>#N/A</v>
      </c>
      <c r="U106" s="1" t="e">
        <f>IF(VLOOKUP(O106,Szolgalati_alkalmak!$B$4:$Z$10000,10,FALSE)&lt;&gt;0,VLOOKUP(O106,Szolgalati_alkalmak!$B$4:$Z$10000,10,FALSE),"")</f>
        <v>#N/A</v>
      </c>
      <c r="V106" s="1" t="e">
        <f>IF(VLOOKUP(O106,Szolgalati_alkalmak!$B$4:$Z$10000,11,FALSE)&lt;&gt;0,VLOOKUP(O106,Szolgalati_alkalmak!$B$4:$Z$10000,11,FALSE),"")</f>
        <v>#N/A</v>
      </c>
      <c r="W106" s="1" t="e">
        <f>IF(VLOOKUP(O106,Szolgalati_alkalmak!$B$4:$Z$10000,12,FALSE)&lt;&gt;0,$AB$1&amp;VLOOKUP(O106,Szolgalati_alkalmak!$B$4:$Z$10000,12,FALSE),"")</f>
        <v>#N/A</v>
      </c>
      <c r="X106" s="1" t="e">
        <f>IF(VLOOKUP(O106,Szolgalati_alkalmak!$B$4:$Z$10000,13,FALSE)&lt;&gt;0,$AB$1&amp;VLOOKUP(O106,Szolgalati_alkalmak!$B$4:$Z$10000,13,FALSE),"")</f>
        <v>#N/A</v>
      </c>
      <c r="Y106" s="1" t="e">
        <f>IF(VLOOKUP(O106,Szolgalati_alkalmak!$B$4:$Z$10000,14,FALSE)&lt;&gt;0,$AB$1&amp;VLOOKUP(O106,Szolgalati_alkalmak!$B$4:$Z$10000,14,FALSE),"")</f>
        <v>#N/A</v>
      </c>
      <c r="Z106" s="1" t="e">
        <f>IF(VLOOKUP(O106,Szolgalati_alkalmak!$B$4:$Z$10000,15,FALSE)&lt;&gt;0,$AB$1&amp;VLOOKUP(O106,Szolgalati_alkalmak!$B$4:$Z$10000,15,FALSE),"")</f>
        <v>#N/A</v>
      </c>
      <c r="AA106" s="1" t="e">
        <f>IF(VLOOKUP(O106,Szolgalati_alkalmak!$B$4:$Z$10000,16,FALSE)&lt;&gt;0,$AB$1&amp;VLOOKUP(O106,Szolgalati_alkalmak!$B$4:$Z$10000,16,FALSE),"")</f>
        <v>#N/A</v>
      </c>
      <c r="AB106" s="1" t="e">
        <f t="shared" si="25"/>
        <v>#N/A</v>
      </c>
      <c r="AC106" s="1" t="e">
        <f>IF(VLOOKUP(O106,Szolgalati_alkalmak!$B$4:$Z$10000,7,FALSE)&lt;&gt;0,VLOOKUP(O106,Szolgalati_alkalmak!$B$4:$Z$10000,7,FALSE),"")</f>
        <v>#N/A</v>
      </c>
      <c r="AD106" s="1" t="e">
        <f>IF(VLOOKUP(O106,Szolgalati_alkalmak!$B$4:$Z$10000,8,FALSE)&lt;&gt;0,VLOOKUP(O106,Szolgalati_alkalmak!$B$4:$Z$10000,8,FALSE),"")</f>
        <v>#N/A</v>
      </c>
      <c r="AE106" s="1" t="e">
        <f>IF(VLOOKUP(O106,Szolgalati_alkalmak!$B$4:$Z$10000,17,FALSE)&lt;&gt;0,VLOOKUP(O106,Szolgalati_alkalmak!$B$4:$Z$10000,17,FALSE),"")</f>
        <v>#N/A</v>
      </c>
      <c r="AF106" s="1" t="e">
        <f>IF(VLOOKUP(O106,Szolgalati_alkalmak!$B$4:$Z$10000,18,FALSE)&lt;&gt;0,VLOOKUP(O106,Szolgalati_alkalmak!$B$4:$Z$10000,18,FALSE),"")</f>
        <v>#N/A</v>
      </c>
      <c r="AG106" s="1" t="e">
        <f>IF(VLOOKUP(O106,Szolgalati_alkalmak!$B$4:$Z$10000,19,FALSE)&lt;&gt;0,VLOOKUP(O106,Szolgalati_alkalmak!$B$4:$Z$10000,19,FALSE),"")</f>
        <v>#N/A</v>
      </c>
    </row>
    <row r="107" spans="1:33" x14ac:dyDescent="0.25">
      <c r="A107" s="90" t="str">
        <f t="shared" si="16"/>
        <v/>
      </c>
      <c r="B107" s="91" t="str">
        <f t="shared" si="17"/>
        <v/>
      </c>
      <c r="C107" s="76" t="str">
        <f t="shared" si="18"/>
        <v/>
      </c>
      <c r="D107" s="64" t="str">
        <f t="shared" si="26"/>
        <v/>
      </c>
      <c r="E107" s="64" t="str">
        <f t="shared" si="27"/>
        <v/>
      </c>
      <c r="F107" s="64" t="str">
        <f t="shared" si="28"/>
        <v/>
      </c>
      <c r="G107" s="89" t="str">
        <f t="shared" si="19"/>
        <v/>
      </c>
      <c r="H107" s="89" t="str">
        <f t="shared" si="20"/>
        <v/>
      </c>
      <c r="I107" s="87" t="str">
        <f t="shared" si="21"/>
        <v/>
      </c>
      <c r="J107" s="77" t="str">
        <f t="shared" si="22"/>
        <v/>
      </c>
      <c r="K107" s="64" t="str">
        <f t="shared" si="23"/>
        <v/>
      </c>
      <c r="O107" s="1">
        <f t="shared" si="24"/>
        <v>101</v>
      </c>
      <c r="Q107" s="1" t="e">
        <f>VLOOKUP(O107,Szolgalati_alkalmak!$B$4:$Z$10000,25,FALSE)</f>
        <v>#N/A</v>
      </c>
      <c r="R107" s="1" t="e">
        <f>VLOOKUP(O107,Szolgalati_alkalmak!$B$4:$Z$10000,5,FALSE)</f>
        <v>#N/A</v>
      </c>
      <c r="S107" s="1" t="e">
        <f>IF(VLOOKUP(O107,Szolgalati_alkalmak!$B$4:$Z$10000,6,FALSE)&lt;&gt;0,VLOOKUP(O107,Szolgalati_alkalmak!$B$4:$Z$10000,6,FALSE),"")</f>
        <v>#N/A</v>
      </c>
      <c r="T107" s="1" t="e">
        <f>IF(VLOOKUP(O107,Szolgalati_alkalmak!$B$4:$Z$10000,9,FALSE)&lt;&gt;0,VLOOKUP(O107,Szolgalati_alkalmak!$B$4:$Z$10000,9,FALSE),"")</f>
        <v>#N/A</v>
      </c>
      <c r="U107" s="1" t="e">
        <f>IF(VLOOKUP(O107,Szolgalati_alkalmak!$B$4:$Z$10000,10,FALSE)&lt;&gt;0,VLOOKUP(O107,Szolgalati_alkalmak!$B$4:$Z$10000,10,FALSE),"")</f>
        <v>#N/A</v>
      </c>
      <c r="V107" s="1" t="e">
        <f>IF(VLOOKUP(O107,Szolgalati_alkalmak!$B$4:$Z$10000,11,FALSE)&lt;&gt;0,VLOOKUP(O107,Szolgalati_alkalmak!$B$4:$Z$10000,11,FALSE),"")</f>
        <v>#N/A</v>
      </c>
      <c r="W107" s="1" t="e">
        <f>IF(VLOOKUP(O107,Szolgalati_alkalmak!$B$4:$Z$10000,12,FALSE)&lt;&gt;0,$AB$1&amp;VLOOKUP(O107,Szolgalati_alkalmak!$B$4:$Z$10000,12,FALSE),"")</f>
        <v>#N/A</v>
      </c>
      <c r="X107" s="1" t="e">
        <f>IF(VLOOKUP(O107,Szolgalati_alkalmak!$B$4:$Z$10000,13,FALSE)&lt;&gt;0,$AB$1&amp;VLOOKUP(O107,Szolgalati_alkalmak!$B$4:$Z$10000,13,FALSE),"")</f>
        <v>#N/A</v>
      </c>
      <c r="Y107" s="1" t="e">
        <f>IF(VLOOKUP(O107,Szolgalati_alkalmak!$B$4:$Z$10000,14,FALSE)&lt;&gt;0,$AB$1&amp;VLOOKUP(O107,Szolgalati_alkalmak!$B$4:$Z$10000,14,FALSE),"")</f>
        <v>#N/A</v>
      </c>
      <c r="Z107" s="1" t="e">
        <f>IF(VLOOKUP(O107,Szolgalati_alkalmak!$B$4:$Z$10000,15,FALSE)&lt;&gt;0,$AB$1&amp;VLOOKUP(O107,Szolgalati_alkalmak!$B$4:$Z$10000,15,FALSE),"")</f>
        <v>#N/A</v>
      </c>
      <c r="AA107" s="1" t="e">
        <f>IF(VLOOKUP(O107,Szolgalati_alkalmak!$B$4:$Z$10000,16,FALSE)&lt;&gt;0,$AB$1&amp;VLOOKUP(O107,Szolgalati_alkalmak!$B$4:$Z$10000,16,FALSE),"")</f>
        <v>#N/A</v>
      </c>
      <c r="AB107" s="1" t="e">
        <f t="shared" si="25"/>
        <v>#N/A</v>
      </c>
      <c r="AC107" s="1" t="e">
        <f>IF(VLOOKUP(O107,Szolgalati_alkalmak!$B$4:$Z$10000,7,FALSE)&lt;&gt;0,VLOOKUP(O107,Szolgalati_alkalmak!$B$4:$Z$10000,7,FALSE),"")</f>
        <v>#N/A</v>
      </c>
      <c r="AD107" s="1" t="e">
        <f>IF(VLOOKUP(O107,Szolgalati_alkalmak!$B$4:$Z$10000,8,FALSE)&lt;&gt;0,VLOOKUP(O107,Szolgalati_alkalmak!$B$4:$Z$10000,8,FALSE),"")</f>
        <v>#N/A</v>
      </c>
      <c r="AE107" s="1" t="e">
        <f>IF(VLOOKUP(O107,Szolgalati_alkalmak!$B$4:$Z$10000,17,FALSE)&lt;&gt;0,VLOOKUP(O107,Szolgalati_alkalmak!$B$4:$Z$10000,17,FALSE),"")</f>
        <v>#N/A</v>
      </c>
      <c r="AF107" s="1" t="e">
        <f>IF(VLOOKUP(O107,Szolgalati_alkalmak!$B$4:$Z$10000,18,FALSE)&lt;&gt;0,VLOOKUP(O107,Szolgalati_alkalmak!$B$4:$Z$10000,18,FALSE),"")</f>
        <v>#N/A</v>
      </c>
      <c r="AG107" s="1" t="e">
        <f>IF(VLOOKUP(O107,Szolgalati_alkalmak!$B$4:$Z$10000,19,FALSE)&lt;&gt;0,VLOOKUP(O107,Szolgalati_alkalmak!$B$4:$Z$10000,19,FALSE),"")</f>
        <v>#N/A</v>
      </c>
    </row>
    <row r="108" spans="1:33" x14ac:dyDescent="0.25">
      <c r="A108" s="90" t="str">
        <f t="shared" si="16"/>
        <v/>
      </c>
      <c r="B108" s="91" t="str">
        <f t="shared" si="17"/>
        <v/>
      </c>
      <c r="C108" s="76" t="str">
        <f t="shared" si="18"/>
        <v/>
      </c>
      <c r="D108" s="64" t="str">
        <f t="shared" si="26"/>
        <v/>
      </c>
      <c r="E108" s="64" t="str">
        <f t="shared" si="27"/>
        <v/>
      </c>
      <c r="F108" s="64" t="str">
        <f t="shared" si="28"/>
        <v/>
      </c>
      <c r="G108" s="89" t="str">
        <f t="shared" si="19"/>
        <v/>
      </c>
      <c r="H108" s="89" t="str">
        <f t="shared" si="20"/>
        <v/>
      </c>
      <c r="I108" s="87" t="str">
        <f t="shared" si="21"/>
        <v/>
      </c>
      <c r="J108" s="77" t="str">
        <f t="shared" si="22"/>
        <v/>
      </c>
      <c r="K108" s="64" t="str">
        <f t="shared" si="23"/>
        <v/>
      </c>
      <c r="O108" s="1">
        <f t="shared" si="24"/>
        <v>102</v>
      </c>
      <c r="Q108" s="1" t="e">
        <f>VLOOKUP(O108,Szolgalati_alkalmak!$B$4:$Z$10000,25,FALSE)</f>
        <v>#N/A</v>
      </c>
      <c r="R108" s="1" t="e">
        <f>VLOOKUP(O108,Szolgalati_alkalmak!$B$4:$Z$10000,5,FALSE)</f>
        <v>#N/A</v>
      </c>
      <c r="S108" s="1" t="e">
        <f>IF(VLOOKUP(O108,Szolgalati_alkalmak!$B$4:$Z$10000,6,FALSE)&lt;&gt;0,VLOOKUP(O108,Szolgalati_alkalmak!$B$4:$Z$10000,6,FALSE),"")</f>
        <v>#N/A</v>
      </c>
      <c r="T108" s="1" t="e">
        <f>IF(VLOOKUP(O108,Szolgalati_alkalmak!$B$4:$Z$10000,9,FALSE)&lt;&gt;0,VLOOKUP(O108,Szolgalati_alkalmak!$B$4:$Z$10000,9,FALSE),"")</f>
        <v>#N/A</v>
      </c>
      <c r="U108" s="1" t="e">
        <f>IF(VLOOKUP(O108,Szolgalati_alkalmak!$B$4:$Z$10000,10,FALSE)&lt;&gt;0,VLOOKUP(O108,Szolgalati_alkalmak!$B$4:$Z$10000,10,FALSE),"")</f>
        <v>#N/A</v>
      </c>
      <c r="V108" s="1" t="e">
        <f>IF(VLOOKUP(O108,Szolgalati_alkalmak!$B$4:$Z$10000,11,FALSE)&lt;&gt;0,VLOOKUP(O108,Szolgalati_alkalmak!$B$4:$Z$10000,11,FALSE),"")</f>
        <v>#N/A</v>
      </c>
      <c r="W108" s="1" t="e">
        <f>IF(VLOOKUP(O108,Szolgalati_alkalmak!$B$4:$Z$10000,12,FALSE)&lt;&gt;0,$AB$1&amp;VLOOKUP(O108,Szolgalati_alkalmak!$B$4:$Z$10000,12,FALSE),"")</f>
        <v>#N/A</v>
      </c>
      <c r="X108" s="1" t="e">
        <f>IF(VLOOKUP(O108,Szolgalati_alkalmak!$B$4:$Z$10000,13,FALSE)&lt;&gt;0,$AB$1&amp;VLOOKUP(O108,Szolgalati_alkalmak!$B$4:$Z$10000,13,FALSE),"")</f>
        <v>#N/A</v>
      </c>
      <c r="Y108" s="1" t="e">
        <f>IF(VLOOKUP(O108,Szolgalati_alkalmak!$B$4:$Z$10000,14,FALSE)&lt;&gt;0,$AB$1&amp;VLOOKUP(O108,Szolgalati_alkalmak!$B$4:$Z$10000,14,FALSE),"")</f>
        <v>#N/A</v>
      </c>
      <c r="Z108" s="1" t="e">
        <f>IF(VLOOKUP(O108,Szolgalati_alkalmak!$B$4:$Z$10000,15,FALSE)&lt;&gt;0,$AB$1&amp;VLOOKUP(O108,Szolgalati_alkalmak!$B$4:$Z$10000,15,FALSE),"")</f>
        <v>#N/A</v>
      </c>
      <c r="AA108" s="1" t="e">
        <f>IF(VLOOKUP(O108,Szolgalati_alkalmak!$B$4:$Z$10000,16,FALSE)&lt;&gt;0,$AB$1&amp;VLOOKUP(O108,Szolgalati_alkalmak!$B$4:$Z$10000,16,FALSE),"")</f>
        <v>#N/A</v>
      </c>
      <c r="AB108" s="1" t="e">
        <f t="shared" si="25"/>
        <v>#N/A</v>
      </c>
      <c r="AC108" s="1" t="e">
        <f>IF(VLOOKUP(O108,Szolgalati_alkalmak!$B$4:$Z$10000,7,FALSE)&lt;&gt;0,VLOOKUP(O108,Szolgalati_alkalmak!$B$4:$Z$10000,7,FALSE),"")</f>
        <v>#N/A</v>
      </c>
      <c r="AD108" s="1" t="e">
        <f>IF(VLOOKUP(O108,Szolgalati_alkalmak!$B$4:$Z$10000,8,FALSE)&lt;&gt;0,VLOOKUP(O108,Szolgalati_alkalmak!$B$4:$Z$10000,8,FALSE),"")</f>
        <v>#N/A</v>
      </c>
      <c r="AE108" s="1" t="e">
        <f>IF(VLOOKUP(O108,Szolgalati_alkalmak!$B$4:$Z$10000,17,FALSE)&lt;&gt;0,VLOOKUP(O108,Szolgalati_alkalmak!$B$4:$Z$10000,17,FALSE),"")</f>
        <v>#N/A</v>
      </c>
      <c r="AF108" s="1" t="e">
        <f>IF(VLOOKUP(O108,Szolgalati_alkalmak!$B$4:$Z$10000,18,FALSE)&lt;&gt;0,VLOOKUP(O108,Szolgalati_alkalmak!$B$4:$Z$10000,18,FALSE),"")</f>
        <v>#N/A</v>
      </c>
      <c r="AG108" s="1" t="e">
        <f>IF(VLOOKUP(O108,Szolgalati_alkalmak!$B$4:$Z$10000,19,FALSE)&lt;&gt;0,VLOOKUP(O108,Szolgalati_alkalmak!$B$4:$Z$10000,19,FALSE),"")</f>
        <v>#N/A</v>
      </c>
    </row>
    <row r="109" spans="1:33" x14ac:dyDescent="0.25">
      <c r="A109" s="90" t="str">
        <f t="shared" si="16"/>
        <v/>
      </c>
      <c r="B109" s="91" t="str">
        <f t="shared" si="17"/>
        <v/>
      </c>
      <c r="C109" s="76" t="str">
        <f t="shared" si="18"/>
        <v/>
      </c>
      <c r="D109" s="64" t="str">
        <f t="shared" si="26"/>
        <v/>
      </c>
      <c r="E109" s="64" t="str">
        <f t="shared" si="27"/>
        <v/>
      </c>
      <c r="F109" s="64" t="str">
        <f t="shared" si="28"/>
        <v/>
      </c>
      <c r="G109" s="89" t="str">
        <f t="shared" si="19"/>
        <v/>
      </c>
      <c r="H109" s="89" t="str">
        <f t="shared" si="20"/>
        <v/>
      </c>
      <c r="I109" s="87" t="str">
        <f t="shared" si="21"/>
        <v/>
      </c>
      <c r="J109" s="77" t="str">
        <f t="shared" si="22"/>
        <v/>
      </c>
      <c r="K109" s="64" t="str">
        <f t="shared" si="23"/>
        <v/>
      </c>
      <c r="O109" s="1">
        <f t="shared" si="24"/>
        <v>103</v>
      </c>
      <c r="Q109" s="1" t="e">
        <f>VLOOKUP(O109,Szolgalati_alkalmak!$B$4:$Z$10000,25,FALSE)</f>
        <v>#N/A</v>
      </c>
      <c r="R109" s="1" t="e">
        <f>VLOOKUP(O109,Szolgalati_alkalmak!$B$4:$Z$10000,5,FALSE)</f>
        <v>#N/A</v>
      </c>
      <c r="S109" s="1" t="e">
        <f>IF(VLOOKUP(O109,Szolgalati_alkalmak!$B$4:$Z$10000,6,FALSE)&lt;&gt;0,VLOOKUP(O109,Szolgalati_alkalmak!$B$4:$Z$10000,6,FALSE),"")</f>
        <v>#N/A</v>
      </c>
      <c r="T109" s="1" t="e">
        <f>IF(VLOOKUP(O109,Szolgalati_alkalmak!$B$4:$Z$10000,9,FALSE)&lt;&gt;0,VLOOKUP(O109,Szolgalati_alkalmak!$B$4:$Z$10000,9,FALSE),"")</f>
        <v>#N/A</v>
      </c>
      <c r="U109" s="1" t="e">
        <f>IF(VLOOKUP(O109,Szolgalati_alkalmak!$B$4:$Z$10000,10,FALSE)&lt;&gt;0,VLOOKUP(O109,Szolgalati_alkalmak!$B$4:$Z$10000,10,FALSE),"")</f>
        <v>#N/A</v>
      </c>
      <c r="V109" s="1" t="e">
        <f>IF(VLOOKUP(O109,Szolgalati_alkalmak!$B$4:$Z$10000,11,FALSE)&lt;&gt;0,VLOOKUP(O109,Szolgalati_alkalmak!$B$4:$Z$10000,11,FALSE),"")</f>
        <v>#N/A</v>
      </c>
      <c r="W109" s="1" t="e">
        <f>IF(VLOOKUP(O109,Szolgalati_alkalmak!$B$4:$Z$10000,12,FALSE)&lt;&gt;0,$AB$1&amp;VLOOKUP(O109,Szolgalati_alkalmak!$B$4:$Z$10000,12,FALSE),"")</f>
        <v>#N/A</v>
      </c>
      <c r="X109" s="1" t="e">
        <f>IF(VLOOKUP(O109,Szolgalati_alkalmak!$B$4:$Z$10000,13,FALSE)&lt;&gt;0,$AB$1&amp;VLOOKUP(O109,Szolgalati_alkalmak!$B$4:$Z$10000,13,FALSE),"")</f>
        <v>#N/A</v>
      </c>
      <c r="Y109" s="1" t="e">
        <f>IF(VLOOKUP(O109,Szolgalati_alkalmak!$B$4:$Z$10000,14,FALSE)&lt;&gt;0,$AB$1&amp;VLOOKUP(O109,Szolgalati_alkalmak!$B$4:$Z$10000,14,FALSE),"")</f>
        <v>#N/A</v>
      </c>
      <c r="Z109" s="1" t="e">
        <f>IF(VLOOKUP(O109,Szolgalati_alkalmak!$B$4:$Z$10000,15,FALSE)&lt;&gt;0,$AB$1&amp;VLOOKUP(O109,Szolgalati_alkalmak!$B$4:$Z$10000,15,FALSE),"")</f>
        <v>#N/A</v>
      </c>
      <c r="AA109" s="1" t="e">
        <f>IF(VLOOKUP(O109,Szolgalati_alkalmak!$B$4:$Z$10000,16,FALSE)&lt;&gt;0,$AB$1&amp;VLOOKUP(O109,Szolgalati_alkalmak!$B$4:$Z$10000,16,FALSE),"")</f>
        <v>#N/A</v>
      </c>
      <c r="AB109" s="1" t="e">
        <f t="shared" si="25"/>
        <v>#N/A</v>
      </c>
      <c r="AC109" s="1" t="e">
        <f>IF(VLOOKUP(O109,Szolgalati_alkalmak!$B$4:$Z$10000,7,FALSE)&lt;&gt;0,VLOOKUP(O109,Szolgalati_alkalmak!$B$4:$Z$10000,7,FALSE),"")</f>
        <v>#N/A</v>
      </c>
      <c r="AD109" s="1" t="e">
        <f>IF(VLOOKUP(O109,Szolgalati_alkalmak!$B$4:$Z$10000,8,FALSE)&lt;&gt;0,VLOOKUP(O109,Szolgalati_alkalmak!$B$4:$Z$10000,8,FALSE),"")</f>
        <v>#N/A</v>
      </c>
      <c r="AE109" s="1" t="e">
        <f>IF(VLOOKUP(O109,Szolgalati_alkalmak!$B$4:$Z$10000,17,FALSE)&lt;&gt;0,VLOOKUP(O109,Szolgalati_alkalmak!$B$4:$Z$10000,17,FALSE),"")</f>
        <v>#N/A</v>
      </c>
      <c r="AF109" s="1" t="e">
        <f>IF(VLOOKUP(O109,Szolgalati_alkalmak!$B$4:$Z$10000,18,FALSE)&lt;&gt;0,VLOOKUP(O109,Szolgalati_alkalmak!$B$4:$Z$10000,18,FALSE),"")</f>
        <v>#N/A</v>
      </c>
      <c r="AG109" s="1" t="e">
        <f>IF(VLOOKUP(O109,Szolgalati_alkalmak!$B$4:$Z$10000,19,FALSE)&lt;&gt;0,VLOOKUP(O109,Szolgalati_alkalmak!$B$4:$Z$10000,19,FALSE),"")</f>
        <v>#N/A</v>
      </c>
    </row>
    <row r="110" spans="1:33" x14ac:dyDescent="0.25">
      <c r="A110" s="90" t="str">
        <f t="shared" si="16"/>
        <v/>
      </c>
      <c r="B110" s="91" t="str">
        <f t="shared" si="17"/>
        <v/>
      </c>
      <c r="C110" s="76" t="str">
        <f t="shared" si="18"/>
        <v/>
      </c>
      <c r="D110" s="64" t="str">
        <f t="shared" si="26"/>
        <v/>
      </c>
      <c r="E110" s="64" t="str">
        <f t="shared" si="27"/>
        <v/>
      </c>
      <c r="F110" s="64" t="str">
        <f t="shared" si="28"/>
        <v/>
      </c>
      <c r="G110" s="89" t="str">
        <f t="shared" si="19"/>
        <v/>
      </c>
      <c r="H110" s="89" t="str">
        <f t="shared" si="20"/>
        <v/>
      </c>
      <c r="I110" s="87" t="str">
        <f t="shared" si="21"/>
        <v/>
      </c>
      <c r="J110" s="77" t="str">
        <f t="shared" si="22"/>
        <v/>
      </c>
      <c r="K110" s="64" t="str">
        <f t="shared" si="23"/>
        <v/>
      </c>
      <c r="O110" s="1">
        <f t="shared" si="24"/>
        <v>104</v>
      </c>
      <c r="Q110" s="1" t="e">
        <f>VLOOKUP(O110,Szolgalati_alkalmak!$B$4:$Z$10000,25,FALSE)</f>
        <v>#N/A</v>
      </c>
      <c r="R110" s="1" t="e">
        <f>VLOOKUP(O110,Szolgalati_alkalmak!$B$4:$Z$10000,5,FALSE)</f>
        <v>#N/A</v>
      </c>
      <c r="S110" s="1" t="e">
        <f>IF(VLOOKUP(O110,Szolgalati_alkalmak!$B$4:$Z$10000,6,FALSE)&lt;&gt;0,VLOOKUP(O110,Szolgalati_alkalmak!$B$4:$Z$10000,6,FALSE),"")</f>
        <v>#N/A</v>
      </c>
      <c r="T110" s="1" t="e">
        <f>IF(VLOOKUP(O110,Szolgalati_alkalmak!$B$4:$Z$10000,9,FALSE)&lt;&gt;0,VLOOKUP(O110,Szolgalati_alkalmak!$B$4:$Z$10000,9,FALSE),"")</f>
        <v>#N/A</v>
      </c>
      <c r="U110" s="1" t="e">
        <f>IF(VLOOKUP(O110,Szolgalati_alkalmak!$B$4:$Z$10000,10,FALSE)&lt;&gt;0,VLOOKUP(O110,Szolgalati_alkalmak!$B$4:$Z$10000,10,FALSE),"")</f>
        <v>#N/A</v>
      </c>
      <c r="V110" s="1" t="e">
        <f>IF(VLOOKUP(O110,Szolgalati_alkalmak!$B$4:$Z$10000,11,FALSE)&lt;&gt;0,VLOOKUP(O110,Szolgalati_alkalmak!$B$4:$Z$10000,11,FALSE),"")</f>
        <v>#N/A</v>
      </c>
      <c r="W110" s="1" t="e">
        <f>IF(VLOOKUP(O110,Szolgalati_alkalmak!$B$4:$Z$10000,12,FALSE)&lt;&gt;0,$AB$1&amp;VLOOKUP(O110,Szolgalati_alkalmak!$B$4:$Z$10000,12,FALSE),"")</f>
        <v>#N/A</v>
      </c>
      <c r="X110" s="1" t="e">
        <f>IF(VLOOKUP(O110,Szolgalati_alkalmak!$B$4:$Z$10000,13,FALSE)&lt;&gt;0,$AB$1&amp;VLOOKUP(O110,Szolgalati_alkalmak!$B$4:$Z$10000,13,FALSE),"")</f>
        <v>#N/A</v>
      </c>
      <c r="Y110" s="1" t="e">
        <f>IF(VLOOKUP(O110,Szolgalati_alkalmak!$B$4:$Z$10000,14,FALSE)&lt;&gt;0,$AB$1&amp;VLOOKUP(O110,Szolgalati_alkalmak!$B$4:$Z$10000,14,FALSE),"")</f>
        <v>#N/A</v>
      </c>
      <c r="Z110" s="1" t="e">
        <f>IF(VLOOKUP(O110,Szolgalati_alkalmak!$B$4:$Z$10000,15,FALSE)&lt;&gt;0,$AB$1&amp;VLOOKUP(O110,Szolgalati_alkalmak!$B$4:$Z$10000,15,FALSE),"")</f>
        <v>#N/A</v>
      </c>
      <c r="AA110" s="1" t="e">
        <f>IF(VLOOKUP(O110,Szolgalati_alkalmak!$B$4:$Z$10000,16,FALSE)&lt;&gt;0,$AB$1&amp;VLOOKUP(O110,Szolgalati_alkalmak!$B$4:$Z$10000,16,FALSE),"")</f>
        <v>#N/A</v>
      </c>
      <c r="AB110" s="1" t="e">
        <f t="shared" si="25"/>
        <v>#N/A</v>
      </c>
      <c r="AC110" s="1" t="e">
        <f>IF(VLOOKUP(O110,Szolgalati_alkalmak!$B$4:$Z$10000,7,FALSE)&lt;&gt;0,VLOOKUP(O110,Szolgalati_alkalmak!$B$4:$Z$10000,7,FALSE),"")</f>
        <v>#N/A</v>
      </c>
      <c r="AD110" s="1" t="e">
        <f>IF(VLOOKUP(O110,Szolgalati_alkalmak!$B$4:$Z$10000,8,FALSE)&lt;&gt;0,VLOOKUP(O110,Szolgalati_alkalmak!$B$4:$Z$10000,8,FALSE),"")</f>
        <v>#N/A</v>
      </c>
      <c r="AE110" s="1" t="e">
        <f>IF(VLOOKUP(O110,Szolgalati_alkalmak!$B$4:$Z$10000,17,FALSE)&lt;&gt;0,VLOOKUP(O110,Szolgalati_alkalmak!$B$4:$Z$10000,17,FALSE),"")</f>
        <v>#N/A</v>
      </c>
      <c r="AF110" s="1" t="e">
        <f>IF(VLOOKUP(O110,Szolgalati_alkalmak!$B$4:$Z$10000,18,FALSE)&lt;&gt;0,VLOOKUP(O110,Szolgalati_alkalmak!$B$4:$Z$10000,18,FALSE),"")</f>
        <v>#N/A</v>
      </c>
      <c r="AG110" s="1" t="e">
        <f>IF(VLOOKUP(O110,Szolgalati_alkalmak!$B$4:$Z$10000,19,FALSE)&lt;&gt;0,VLOOKUP(O110,Szolgalati_alkalmak!$B$4:$Z$10000,19,FALSE),"")</f>
        <v>#N/A</v>
      </c>
    </row>
    <row r="111" spans="1:33" x14ac:dyDescent="0.25">
      <c r="A111" s="90" t="str">
        <f t="shared" si="16"/>
        <v/>
      </c>
      <c r="B111" s="91" t="str">
        <f t="shared" si="17"/>
        <v/>
      </c>
      <c r="C111" s="76" t="str">
        <f t="shared" si="18"/>
        <v/>
      </c>
      <c r="D111" s="64" t="str">
        <f t="shared" si="26"/>
        <v/>
      </c>
      <c r="E111" s="64" t="str">
        <f t="shared" si="27"/>
        <v/>
      </c>
      <c r="F111" s="64" t="str">
        <f t="shared" si="28"/>
        <v/>
      </c>
      <c r="G111" s="89" t="str">
        <f t="shared" si="19"/>
        <v/>
      </c>
      <c r="H111" s="89" t="str">
        <f t="shared" si="20"/>
        <v/>
      </c>
      <c r="I111" s="87" t="str">
        <f t="shared" si="21"/>
        <v/>
      </c>
      <c r="J111" s="77" t="str">
        <f t="shared" si="22"/>
        <v/>
      </c>
      <c r="K111" s="64" t="str">
        <f t="shared" si="23"/>
        <v/>
      </c>
      <c r="O111" s="1">
        <f t="shared" si="24"/>
        <v>105</v>
      </c>
      <c r="Q111" s="1" t="e">
        <f>VLOOKUP(O111,Szolgalati_alkalmak!$B$4:$Z$10000,25,FALSE)</f>
        <v>#N/A</v>
      </c>
      <c r="R111" s="1" t="e">
        <f>VLOOKUP(O111,Szolgalati_alkalmak!$B$4:$Z$10000,5,FALSE)</f>
        <v>#N/A</v>
      </c>
      <c r="S111" s="1" t="e">
        <f>IF(VLOOKUP(O111,Szolgalati_alkalmak!$B$4:$Z$10000,6,FALSE)&lt;&gt;0,VLOOKUP(O111,Szolgalati_alkalmak!$B$4:$Z$10000,6,FALSE),"")</f>
        <v>#N/A</v>
      </c>
      <c r="T111" s="1" t="e">
        <f>IF(VLOOKUP(O111,Szolgalati_alkalmak!$B$4:$Z$10000,9,FALSE)&lt;&gt;0,VLOOKUP(O111,Szolgalati_alkalmak!$B$4:$Z$10000,9,FALSE),"")</f>
        <v>#N/A</v>
      </c>
      <c r="U111" s="1" t="e">
        <f>IF(VLOOKUP(O111,Szolgalati_alkalmak!$B$4:$Z$10000,10,FALSE)&lt;&gt;0,VLOOKUP(O111,Szolgalati_alkalmak!$B$4:$Z$10000,10,FALSE),"")</f>
        <v>#N/A</v>
      </c>
      <c r="V111" s="1" t="e">
        <f>IF(VLOOKUP(O111,Szolgalati_alkalmak!$B$4:$Z$10000,11,FALSE)&lt;&gt;0,VLOOKUP(O111,Szolgalati_alkalmak!$B$4:$Z$10000,11,FALSE),"")</f>
        <v>#N/A</v>
      </c>
      <c r="W111" s="1" t="e">
        <f>IF(VLOOKUP(O111,Szolgalati_alkalmak!$B$4:$Z$10000,12,FALSE)&lt;&gt;0,$AB$1&amp;VLOOKUP(O111,Szolgalati_alkalmak!$B$4:$Z$10000,12,FALSE),"")</f>
        <v>#N/A</v>
      </c>
      <c r="X111" s="1" t="e">
        <f>IF(VLOOKUP(O111,Szolgalati_alkalmak!$B$4:$Z$10000,13,FALSE)&lt;&gt;0,$AB$1&amp;VLOOKUP(O111,Szolgalati_alkalmak!$B$4:$Z$10000,13,FALSE),"")</f>
        <v>#N/A</v>
      </c>
      <c r="Y111" s="1" t="e">
        <f>IF(VLOOKUP(O111,Szolgalati_alkalmak!$B$4:$Z$10000,14,FALSE)&lt;&gt;0,$AB$1&amp;VLOOKUP(O111,Szolgalati_alkalmak!$B$4:$Z$10000,14,FALSE),"")</f>
        <v>#N/A</v>
      </c>
      <c r="Z111" s="1" t="e">
        <f>IF(VLOOKUP(O111,Szolgalati_alkalmak!$B$4:$Z$10000,15,FALSE)&lt;&gt;0,$AB$1&amp;VLOOKUP(O111,Szolgalati_alkalmak!$B$4:$Z$10000,15,FALSE),"")</f>
        <v>#N/A</v>
      </c>
      <c r="AA111" s="1" t="e">
        <f>IF(VLOOKUP(O111,Szolgalati_alkalmak!$B$4:$Z$10000,16,FALSE)&lt;&gt;0,$AB$1&amp;VLOOKUP(O111,Szolgalati_alkalmak!$B$4:$Z$10000,16,FALSE),"")</f>
        <v>#N/A</v>
      </c>
      <c r="AB111" s="1" t="e">
        <f t="shared" si="25"/>
        <v>#N/A</v>
      </c>
      <c r="AC111" s="1" t="e">
        <f>IF(VLOOKUP(O111,Szolgalati_alkalmak!$B$4:$Z$10000,7,FALSE)&lt;&gt;0,VLOOKUP(O111,Szolgalati_alkalmak!$B$4:$Z$10000,7,FALSE),"")</f>
        <v>#N/A</v>
      </c>
      <c r="AD111" s="1" t="e">
        <f>IF(VLOOKUP(O111,Szolgalati_alkalmak!$B$4:$Z$10000,8,FALSE)&lt;&gt;0,VLOOKUP(O111,Szolgalati_alkalmak!$B$4:$Z$10000,8,FALSE),"")</f>
        <v>#N/A</v>
      </c>
      <c r="AE111" s="1" t="e">
        <f>IF(VLOOKUP(O111,Szolgalati_alkalmak!$B$4:$Z$10000,17,FALSE)&lt;&gt;0,VLOOKUP(O111,Szolgalati_alkalmak!$B$4:$Z$10000,17,FALSE),"")</f>
        <v>#N/A</v>
      </c>
      <c r="AF111" s="1" t="e">
        <f>IF(VLOOKUP(O111,Szolgalati_alkalmak!$B$4:$Z$10000,18,FALSE)&lt;&gt;0,VLOOKUP(O111,Szolgalati_alkalmak!$B$4:$Z$10000,18,FALSE),"")</f>
        <v>#N/A</v>
      </c>
      <c r="AG111" s="1" t="e">
        <f>IF(VLOOKUP(O111,Szolgalati_alkalmak!$B$4:$Z$10000,19,FALSE)&lt;&gt;0,VLOOKUP(O111,Szolgalati_alkalmak!$B$4:$Z$10000,19,FALSE),"")</f>
        <v>#N/A</v>
      </c>
    </row>
    <row r="112" spans="1:33" x14ac:dyDescent="0.25">
      <c r="A112" s="90" t="str">
        <f t="shared" si="16"/>
        <v/>
      </c>
      <c r="B112" s="91" t="str">
        <f t="shared" si="17"/>
        <v/>
      </c>
      <c r="C112" s="76" t="str">
        <f t="shared" si="18"/>
        <v/>
      </c>
      <c r="D112" s="64" t="str">
        <f t="shared" si="26"/>
        <v/>
      </c>
      <c r="E112" s="64" t="str">
        <f t="shared" si="27"/>
        <v/>
      </c>
      <c r="F112" s="64" t="str">
        <f t="shared" si="28"/>
        <v/>
      </c>
      <c r="G112" s="89" t="str">
        <f t="shared" si="19"/>
        <v/>
      </c>
      <c r="H112" s="89" t="str">
        <f t="shared" si="20"/>
        <v/>
      </c>
      <c r="I112" s="87" t="str">
        <f t="shared" si="21"/>
        <v/>
      </c>
      <c r="J112" s="77" t="str">
        <f t="shared" si="22"/>
        <v/>
      </c>
      <c r="K112" s="64" t="str">
        <f t="shared" si="23"/>
        <v/>
      </c>
      <c r="O112" s="1">
        <f t="shared" si="24"/>
        <v>106</v>
      </c>
      <c r="Q112" s="1" t="e">
        <f>VLOOKUP(O112,Szolgalati_alkalmak!$B$4:$Z$10000,25,FALSE)</f>
        <v>#N/A</v>
      </c>
      <c r="R112" s="1" t="e">
        <f>VLOOKUP(O112,Szolgalati_alkalmak!$B$4:$Z$10000,5,FALSE)</f>
        <v>#N/A</v>
      </c>
      <c r="S112" s="1" t="e">
        <f>IF(VLOOKUP(O112,Szolgalati_alkalmak!$B$4:$Z$10000,6,FALSE)&lt;&gt;0,VLOOKUP(O112,Szolgalati_alkalmak!$B$4:$Z$10000,6,FALSE),"")</f>
        <v>#N/A</v>
      </c>
      <c r="T112" s="1" t="e">
        <f>IF(VLOOKUP(O112,Szolgalati_alkalmak!$B$4:$Z$10000,9,FALSE)&lt;&gt;0,VLOOKUP(O112,Szolgalati_alkalmak!$B$4:$Z$10000,9,FALSE),"")</f>
        <v>#N/A</v>
      </c>
      <c r="U112" s="1" t="e">
        <f>IF(VLOOKUP(O112,Szolgalati_alkalmak!$B$4:$Z$10000,10,FALSE)&lt;&gt;0,VLOOKUP(O112,Szolgalati_alkalmak!$B$4:$Z$10000,10,FALSE),"")</f>
        <v>#N/A</v>
      </c>
      <c r="V112" s="1" t="e">
        <f>IF(VLOOKUP(O112,Szolgalati_alkalmak!$B$4:$Z$10000,11,FALSE)&lt;&gt;0,VLOOKUP(O112,Szolgalati_alkalmak!$B$4:$Z$10000,11,FALSE),"")</f>
        <v>#N/A</v>
      </c>
      <c r="W112" s="1" t="e">
        <f>IF(VLOOKUP(O112,Szolgalati_alkalmak!$B$4:$Z$10000,12,FALSE)&lt;&gt;0,$AB$1&amp;VLOOKUP(O112,Szolgalati_alkalmak!$B$4:$Z$10000,12,FALSE),"")</f>
        <v>#N/A</v>
      </c>
      <c r="X112" s="1" t="e">
        <f>IF(VLOOKUP(O112,Szolgalati_alkalmak!$B$4:$Z$10000,13,FALSE)&lt;&gt;0,$AB$1&amp;VLOOKUP(O112,Szolgalati_alkalmak!$B$4:$Z$10000,13,FALSE),"")</f>
        <v>#N/A</v>
      </c>
      <c r="Y112" s="1" t="e">
        <f>IF(VLOOKUP(O112,Szolgalati_alkalmak!$B$4:$Z$10000,14,FALSE)&lt;&gt;0,$AB$1&amp;VLOOKUP(O112,Szolgalati_alkalmak!$B$4:$Z$10000,14,FALSE),"")</f>
        <v>#N/A</v>
      </c>
      <c r="Z112" s="1" t="e">
        <f>IF(VLOOKUP(O112,Szolgalati_alkalmak!$B$4:$Z$10000,15,FALSE)&lt;&gt;0,$AB$1&amp;VLOOKUP(O112,Szolgalati_alkalmak!$B$4:$Z$10000,15,FALSE),"")</f>
        <v>#N/A</v>
      </c>
      <c r="AA112" s="1" t="e">
        <f>IF(VLOOKUP(O112,Szolgalati_alkalmak!$B$4:$Z$10000,16,FALSE)&lt;&gt;0,$AB$1&amp;VLOOKUP(O112,Szolgalati_alkalmak!$B$4:$Z$10000,16,FALSE),"")</f>
        <v>#N/A</v>
      </c>
      <c r="AB112" s="1" t="e">
        <f t="shared" si="25"/>
        <v>#N/A</v>
      </c>
      <c r="AC112" s="1" t="e">
        <f>IF(VLOOKUP(O112,Szolgalati_alkalmak!$B$4:$Z$10000,7,FALSE)&lt;&gt;0,VLOOKUP(O112,Szolgalati_alkalmak!$B$4:$Z$10000,7,FALSE),"")</f>
        <v>#N/A</v>
      </c>
      <c r="AD112" s="1" t="e">
        <f>IF(VLOOKUP(O112,Szolgalati_alkalmak!$B$4:$Z$10000,8,FALSE)&lt;&gt;0,VLOOKUP(O112,Szolgalati_alkalmak!$B$4:$Z$10000,8,FALSE),"")</f>
        <v>#N/A</v>
      </c>
      <c r="AE112" s="1" t="e">
        <f>IF(VLOOKUP(O112,Szolgalati_alkalmak!$B$4:$Z$10000,17,FALSE)&lt;&gt;0,VLOOKUP(O112,Szolgalati_alkalmak!$B$4:$Z$10000,17,FALSE),"")</f>
        <v>#N/A</v>
      </c>
      <c r="AF112" s="1" t="e">
        <f>IF(VLOOKUP(O112,Szolgalati_alkalmak!$B$4:$Z$10000,18,FALSE)&lt;&gt;0,VLOOKUP(O112,Szolgalati_alkalmak!$B$4:$Z$10000,18,FALSE),"")</f>
        <v>#N/A</v>
      </c>
      <c r="AG112" s="1" t="e">
        <f>IF(VLOOKUP(O112,Szolgalati_alkalmak!$B$4:$Z$10000,19,FALSE)&lt;&gt;0,VLOOKUP(O112,Szolgalati_alkalmak!$B$4:$Z$10000,19,FALSE),"")</f>
        <v>#N/A</v>
      </c>
    </row>
    <row r="113" spans="1:33" x14ac:dyDescent="0.25">
      <c r="A113" s="90" t="str">
        <f t="shared" si="16"/>
        <v/>
      </c>
      <c r="B113" s="91" t="str">
        <f t="shared" si="17"/>
        <v/>
      </c>
      <c r="C113" s="76" t="str">
        <f t="shared" si="18"/>
        <v/>
      </c>
      <c r="D113" s="64" t="str">
        <f t="shared" si="26"/>
        <v/>
      </c>
      <c r="E113" s="64" t="str">
        <f t="shared" si="27"/>
        <v/>
      </c>
      <c r="F113" s="64" t="str">
        <f t="shared" si="28"/>
        <v/>
      </c>
      <c r="G113" s="89" t="str">
        <f t="shared" si="19"/>
        <v/>
      </c>
      <c r="H113" s="89" t="str">
        <f t="shared" si="20"/>
        <v/>
      </c>
      <c r="I113" s="87" t="str">
        <f t="shared" si="21"/>
        <v/>
      </c>
      <c r="J113" s="77" t="str">
        <f t="shared" si="22"/>
        <v/>
      </c>
      <c r="K113" s="64" t="str">
        <f t="shared" si="23"/>
        <v/>
      </c>
      <c r="O113" s="1">
        <f t="shared" si="24"/>
        <v>107</v>
      </c>
      <c r="Q113" s="1" t="e">
        <f>VLOOKUP(O113,Szolgalati_alkalmak!$B$4:$Z$10000,25,FALSE)</f>
        <v>#N/A</v>
      </c>
      <c r="R113" s="1" t="e">
        <f>VLOOKUP(O113,Szolgalati_alkalmak!$B$4:$Z$10000,5,FALSE)</f>
        <v>#N/A</v>
      </c>
      <c r="S113" s="1" t="e">
        <f>IF(VLOOKUP(O113,Szolgalati_alkalmak!$B$4:$Z$10000,6,FALSE)&lt;&gt;0,VLOOKUP(O113,Szolgalati_alkalmak!$B$4:$Z$10000,6,FALSE),"")</f>
        <v>#N/A</v>
      </c>
      <c r="T113" s="1" t="e">
        <f>IF(VLOOKUP(O113,Szolgalati_alkalmak!$B$4:$Z$10000,9,FALSE)&lt;&gt;0,VLOOKUP(O113,Szolgalati_alkalmak!$B$4:$Z$10000,9,FALSE),"")</f>
        <v>#N/A</v>
      </c>
      <c r="U113" s="1" t="e">
        <f>IF(VLOOKUP(O113,Szolgalati_alkalmak!$B$4:$Z$10000,10,FALSE)&lt;&gt;0,VLOOKUP(O113,Szolgalati_alkalmak!$B$4:$Z$10000,10,FALSE),"")</f>
        <v>#N/A</v>
      </c>
      <c r="V113" s="1" t="e">
        <f>IF(VLOOKUP(O113,Szolgalati_alkalmak!$B$4:$Z$10000,11,FALSE)&lt;&gt;0,VLOOKUP(O113,Szolgalati_alkalmak!$B$4:$Z$10000,11,FALSE),"")</f>
        <v>#N/A</v>
      </c>
      <c r="W113" s="1" t="e">
        <f>IF(VLOOKUP(O113,Szolgalati_alkalmak!$B$4:$Z$10000,12,FALSE)&lt;&gt;0,$AB$1&amp;VLOOKUP(O113,Szolgalati_alkalmak!$B$4:$Z$10000,12,FALSE),"")</f>
        <v>#N/A</v>
      </c>
      <c r="X113" s="1" t="e">
        <f>IF(VLOOKUP(O113,Szolgalati_alkalmak!$B$4:$Z$10000,13,FALSE)&lt;&gt;0,$AB$1&amp;VLOOKUP(O113,Szolgalati_alkalmak!$B$4:$Z$10000,13,FALSE),"")</f>
        <v>#N/A</v>
      </c>
      <c r="Y113" s="1" t="e">
        <f>IF(VLOOKUP(O113,Szolgalati_alkalmak!$B$4:$Z$10000,14,FALSE)&lt;&gt;0,$AB$1&amp;VLOOKUP(O113,Szolgalati_alkalmak!$B$4:$Z$10000,14,FALSE),"")</f>
        <v>#N/A</v>
      </c>
      <c r="Z113" s="1" t="e">
        <f>IF(VLOOKUP(O113,Szolgalati_alkalmak!$B$4:$Z$10000,15,FALSE)&lt;&gt;0,$AB$1&amp;VLOOKUP(O113,Szolgalati_alkalmak!$B$4:$Z$10000,15,FALSE),"")</f>
        <v>#N/A</v>
      </c>
      <c r="AA113" s="1" t="e">
        <f>IF(VLOOKUP(O113,Szolgalati_alkalmak!$B$4:$Z$10000,16,FALSE)&lt;&gt;0,$AB$1&amp;VLOOKUP(O113,Szolgalati_alkalmak!$B$4:$Z$10000,16,FALSE),"")</f>
        <v>#N/A</v>
      </c>
      <c r="AB113" s="1" t="e">
        <f t="shared" si="25"/>
        <v>#N/A</v>
      </c>
      <c r="AC113" s="1" t="e">
        <f>IF(VLOOKUP(O113,Szolgalati_alkalmak!$B$4:$Z$10000,7,FALSE)&lt;&gt;0,VLOOKUP(O113,Szolgalati_alkalmak!$B$4:$Z$10000,7,FALSE),"")</f>
        <v>#N/A</v>
      </c>
      <c r="AD113" s="1" t="e">
        <f>IF(VLOOKUP(O113,Szolgalati_alkalmak!$B$4:$Z$10000,8,FALSE)&lt;&gt;0,VLOOKUP(O113,Szolgalati_alkalmak!$B$4:$Z$10000,8,FALSE),"")</f>
        <v>#N/A</v>
      </c>
      <c r="AE113" s="1" t="e">
        <f>IF(VLOOKUP(O113,Szolgalati_alkalmak!$B$4:$Z$10000,17,FALSE)&lt;&gt;0,VLOOKUP(O113,Szolgalati_alkalmak!$B$4:$Z$10000,17,FALSE),"")</f>
        <v>#N/A</v>
      </c>
      <c r="AF113" s="1" t="e">
        <f>IF(VLOOKUP(O113,Szolgalati_alkalmak!$B$4:$Z$10000,18,FALSE)&lt;&gt;0,VLOOKUP(O113,Szolgalati_alkalmak!$B$4:$Z$10000,18,FALSE),"")</f>
        <v>#N/A</v>
      </c>
      <c r="AG113" s="1" t="e">
        <f>IF(VLOOKUP(O113,Szolgalati_alkalmak!$B$4:$Z$10000,19,FALSE)&lt;&gt;0,VLOOKUP(O113,Szolgalati_alkalmak!$B$4:$Z$10000,19,FALSE),"")</f>
        <v>#N/A</v>
      </c>
    </row>
    <row r="114" spans="1:33" x14ac:dyDescent="0.25">
      <c r="A114" s="90" t="str">
        <f t="shared" si="16"/>
        <v/>
      </c>
      <c r="B114" s="91" t="str">
        <f t="shared" si="17"/>
        <v/>
      </c>
      <c r="C114" s="76" t="str">
        <f t="shared" si="18"/>
        <v/>
      </c>
      <c r="D114" s="64" t="str">
        <f t="shared" si="26"/>
        <v/>
      </c>
      <c r="E114" s="64" t="str">
        <f t="shared" si="27"/>
        <v/>
      </c>
      <c r="F114" s="64" t="str">
        <f t="shared" si="28"/>
        <v/>
      </c>
      <c r="G114" s="89" t="str">
        <f t="shared" si="19"/>
        <v/>
      </c>
      <c r="H114" s="89" t="str">
        <f t="shared" si="20"/>
        <v/>
      </c>
      <c r="I114" s="87" t="str">
        <f t="shared" si="21"/>
        <v/>
      </c>
      <c r="J114" s="77" t="str">
        <f t="shared" si="22"/>
        <v/>
      </c>
      <c r="K114" s="64" t="str">
        <f t="shared" si="23"/>
        <v/>
      </c>
      <c r="O114" s="1">
        <f t="shared" si="24"/>
        <v>108</v>
      </c>
      <c r="Q114" s="1" t="e">
        <f>VLOOKUP(O114,Szolgalati_alkalmak!$B$4:$Z$10000,25,FALSE)</f>
        <v>#N/A</v>
      </c>
      <c r="R114" s="1" t="e">
        <f>VLOOKUP(O114,Szolgalati_alkalmak!$B$4:$Z$10000,5,FALSE)</f>
        <v>#N/A</v>
      </c>
      <c r="S114" s="1" t="e">
        <f>IF(VLOOKUP(O114,Szolgalati_alkalmak!$B$4:$Z$10000,6,FALSE)&lt;&gt;0,VLOOKUP(O114,Szolgalati_alkalmak!$B$4:$Z$10000,6,FALSE),"")</f>
        <v>#N/A</v>
      </c>
      <c r="T114" s="1" t="e">
        <f>IF(VLOOKUP(O114,Szolgalati_alkalmak!$B$4:$Z$10000,9,FALSE)&lt;&gt;0,VLOOKUP(O114,Szolgalati_alkalmak!$B$4:$Z$10000,9,FALSE),"")</f>
        <v>#N/A</v>
      </c>
      <c r="U114" s="1" t="e">
        <f>IF(VLOOKUP(O114,Szolgalati_alkalmak!$B$4:$Z$10000,10,FALSE)&lt;&gt;0,VLOOKUP(O114,Szolgalati_alkalmak!$B$4:$Z$10000,10,FALSE),"")</f>
        <v>#N/A</v>
      </c>
      <c r="V114" s="1" t="e">
        <f>IF(VLOOKUP(O114,Szolgalati_alkalmak!$B$4:$Z$10000,11,FALSE)&lt;&gt;0,VLOOKUP(O114,Szolgalati_alkalmak!$B$4:$Z$10000,11,FALSE),"")</f>
        <v>#N/A</v>
      </c>
      <c r="W114" s="1" t="e">
        <f>IF(VLOOKUP(O114,Szolgalati_alkalmak!$B$4:$Z$10000,12,FALSE)&lt;&gt;0,$AB$1&amp;VLOOKUP(O114,Szolgalati_alkalmak!$B$4:$Z$10000,12,FALSE),"")</f>
        <v>#N/A</v>
      </c>
      <c r="X114" s="1" t="e">
        <f>IF(VLOOKUP(O114,Szolgalati_alkalmak!$B$4:$Z$10000,13,FALSE)&lt;&gt;0,$AB$1&amp;VLOOKUP(O114,Szolgalati_alkalmak!$B$4:$Z$10000,13,FALSE),"")</f>
        <v>#N/A</v>
      </c>
      <c r="Y114" s="1" t="e">
        <f>IF(VLOOKUP(O114,Szolgalati_alkalmak!$B$4:$Z$10000,14,FALSE)&lt;&gt;0,$AB$1&amp;VLOOKUP(O114,Szolgalati_alkalmak!$B$4:$Z$10000,14,FALSE),"")</f>
        <v>#N/A</v>
      </c>
      <c r="Z114" s="1" t="e">
        <f>IF(VLOOKUP(O114,Szolgalati_alkalmak!$B$4:$Z$10000,15,FALSE)&lt;&gt;0,$AB$1&amp;VLOOKUP(O114,Szolgalati_alkalmak!$B$4:$Z$10000,15,FALSE),"")</f>
        <v>#N/A</v>
      </c>
      <c r="AA114" s="1" t="e">
        <f>IF(VLOOKUP(O114,Szolgalati_alkalmak!$B$4:$Z$10000,16,FALSE)&lt;&gt;0,$AB$1&amp;VLOOKUP(O114,Szolgalati_alkalmak!$B$4:$Z$10000,16,FALSE),"")</f>
        <v>#N/A</v>
      </c>
      <c r="AB114" s="1" t="e">
        <f t="shared" si="25"/>
        <v>#N/A</v>
      </c>
      <c r="AC114" s="1" t="e">
        <f>IF(VLOOKUP(O114,Szolgalati_alkalmak!$B$4:$Z$10000,7,FALSE)&lt;&gt;0,VLOOKUP(O114,Szolgalati_alkalmak!$B$4:$Z$10000,7,FALSE),"")</f>
        <v>#N/A</v>
      </c>
      <c r="AD114" s="1" t="e">
        <f>IF(VLOOKUP(O114,Szolgalati_alkalmak!$B$4:$Z$10000,8,FALSE)&lt;&gt;0,VLOOKUP(O114,Szolgalati_alkalmak!$B$4:$Z$10000,8,FALSE),"")</f>
        <v>#N/A</v>
      </c>
      <c r="AE114" s="1" t="e">
        <f>IF(VLOOKUP(O114,Szolgalati_alkalmak!$B$4:$Z$10000,17,FALSE)&lt;&gt;0,VLOOKUP(O114,Szolgalati_alkalmak!$B$4:$Z$10000,17,FALSE),"")</f>
        <v>#N/A</v>
      </c>
      <c r="AF114" s="1" t="e">
        <f>IF(VLOOKUP(O114,Szolgalati_alkalmak!$B$4:$Z$10000,18,FALSE)&lt;&gt;0,VLOOKUP(O114,Szolgalati_alkalmak!$B$4:$Z$10000,18,FALSE),"")</f>
        <v>#N/A</v>
      </c>
      <c r="AG114" s="1" t="e">
        <f>IF(VLOOKUP(O114,Szolgalati_alkalmak!$B$4:$Z$10000,19,FALSE)&lt;&gt;0,VLOOKUP(O114,Szolgalati_alkalmak!$B$4:$Z$10000,19,FALSE),"")</f>
        <v>#N/A</v>
      </c>
    </row>
    <row r="115" spans="1:33" x14ac:dyDescent="0.25">
      <c r="A115" s="90" t="str">
        <f t="shared" si="16"/>
        <v/>
      </c>
      <c r="B115" s="91" t="str">
        <f t="shared" si="17"/>
        <v/>
      </c>
      <c r="C115" s="76" t="str">
        <f t="shared" si="18"/>
        <v/>
      </c>
      <c r="D115" s="64" t="str">
        <f t="shared" si="26"/>
        <v/>
      </c>
      <c r="E115" s="64" t="str">
        <f t="shared" si="27"/>
        <v/>
      </c>
      <c r="F115" s="64" t="str">
        <f t="shared" si="28"/>
        <v/>
      </c>
      <c r="G115" s="89" t="str">
        <f t="shared" si="19"/>
        <v/>
      </c>
      <c r="H115" s="89" t="str">
        <f t="shared" si="20"/>
        <v/>
      </c>
      <c r="I115" s="87" t="str">
        <f t="shared" si="21"/>
        <v/>
      </c>
      <c r="J115" s="77" t="str">
        <f t="shared" si="22"/>
        <v/>
      </c>
      <c r="K115" s="64" t="str">
        <f t="shared" si="23"/>
        <v/>
      </c>
      <c r="O115" s="1">
        <f t="shared" si="24"/>
        <v>109</v>
      </c>
      <c r="Q115" s="1" t="e">
        <f>VLOOKUP(O115,Szolgalati_alkalmak!$B$4:$Z$10000,25,FALSE)</f>
        <v>#N/A</v>
      </c>
      <c r="R115" s="1" t="e">
        <f>VLOOKUP(O115,Szolgalati_alkalmak!$B$4:$Z$10000,5,FALSE)</f>
        <v>#N/A</v>
      </c>
      <c r="S115" s="1" t="e">
        <f>IF(VLOOKUP(O115,Szolgalati_alkalmak!$B$4:$Z$10000,6,FALSE)&lt;&gt;0,VLOOKUP(O115,Szolgalati_alkalmak!$B$4:$Z$10000,6,FALSE),"")</f>
        <v>#N/A</v>
      </c>
      <c r="T115" s="1" t="e">
        <f>IF(VLOOKUP(O115,Szolgalati_alkalmak!$B$4:$Z$10000,9,FALSE)&lt;&gt;0,VLOOKUP(O115,Szolgalati_alkalmak!$B$4:$Z$10000,9,FALSE),"")</f>
        <v>#N/A</v>
      </c>
      <c r="U115" s="1" t="e">
        <f>IF(VLOOKUP(O115,Szolgalati_alkalmak!$B$4:$Z$10000,10,FALSE)&lt;&gt;0,VLOOKUP(O115,Szolgalati_alkalmak!$B$4:$Z$10000,10,FALSE),"")</f>
        <v>#N/A</v>
      </c>
      <c r="V115" s="1" t="e">
        <f>IF(VLOOKUP(O115,Szolgalati_alkalmak!$B$4:$Z$10000,11,FALSE)&lt;&gt;0,VLOOKUP(O115,Szolgalati_alkalmak!$B$4:$Z$10000,11,FALSE),"")</f>
        <v>#N/A</v>
      </c>
      <c r="W115" s="1" t="e">
        <f>IF(VLOOKUP(O115,Szolgalati_alkalmak!$B$4:$Z$10000,12,FALSE)&lt;&gt;0,$AB$1&amp;VLOOKUP(O115,Szolgalati_alkalmak!$B$4:$Z$10000,12,FALSE),"")</f>
        <v>#N/A</v>
      </c>
      <c r="X115" s="1" t="e">
        <f>IF(VLOOKUP(O115,Szolgalati_alkalmak!$B$4:$Z$10000,13,FALSE)&lt;&gt;0,$AB$1&amp;VLOOKUP(O115,Szolgalati_alkalmak!$B$4:$Z$10000,13,FALSE),"")</f>
        <v>#N/A</v>
      </c>
      <c r="Y115" s="1" t="e">
        <f>IF(VLOOKUP(O115,Szolgalati_alkalmak!$B$4:$Z$10000,14,FALSE)&lt;&gt;0,$AB$1&amp;VLOOKUP(O115,Szolgalati_alkalmak!$B$4:$Z$10000,14,FALSE),"")</f>
        <v>#N/A</v>
      </c>
      <c r="Z115" s="1" t="e">
        <f>IF(VLOOKUP(O115,Szolgalati_alkalmak!$B$4:$Z$10000,15,FALSE)&lt;&gt;0,$AB$1&amp;VLOOKUP(O115,Szolgalati_alkalmak!$B$4:$Z$10000,15,FALSE),"")</f>
        <v>#N/A</v>
      </c>
      <c r="AA115" s="1" t="e">
        <f>IF(VLOOKUP(O115,Szolgalati_alkalmak!$B$4:$Z$10000,16,FALSE)&lt;&gt;0,$AB$1&amp;VLOOKUP(O115,Szolgalati_alkalmak!$B$4:$Z$10000,16,FALSE),"")</f>
        <v>#N/A</v>
      </c>
      <c r="AB115" s="1" t="e">
        <f t="shared" si="25"/>
        <v>#N/A</v>
      </c>
      <c r="AC115" s="1" t="e">
        <f>IF(VLOOKUP(O115,Szolgalati_alkalmak!$B$4:$Z$10000,7,FALSE)&lt;&gt;0,VLOOKUP(O115,Szolgalati_alkalmak!$B$4:$Z$10000,7,FALSE),"")</f>
        <v>#N/A</v>
      </c>
      <c r="AD115" s="1" t="e">
        <f>IF(VLOOKUP(O115,Szolgalati_alkalmak!$B$4:$Z$10000,8,FALSE)&lt;&gt;0,VLOOKUP(O115,Szolgalati_alkalmak!$B$4:$Z$10000,8,FALSE),"")</f>
        <v>#N/A</v>
      </c>
      <c r="AE115" s="1" t="e">
        <f>IF(VLOOKUP(O115,Szolgalati_alkalmak!$B$4:$Z$10000,17,FALSE)&lt;&gt;0,VLOOKUP(O115,Szolgalati_alkalmak!$B$4:$Z$10000,17,FALSE),"")</f>
        <v>#N/A</v>
      </c>
      <c r="AF115" s="1" t="e">
        <f>IF(VLOOKUP(O115,Szolgalati_alkalmak!$B$4:$Z$10000,18,FALSE)&lt;&gt;0,VLOOKUP(O115,Szolgalati_alkalmak!$B$4:$Z$10000,18,FALSE),"")</f>
        <v>#N/A</v>
      </c>
      <c r="AG115" s="1" t="e">
        <f>IF(VLOOKUP(O115,Szolgalati_alkalmak!$B$4:$Z$10000,19,FALSE)&lt;&gt;0,VLOOKUP(O115,Szolgalati_alkalmak!$B$4:$Z$10000,19,FALSE),"")</f>
        <v>#N/A</v>
      </c>
    </row>
    <row r="116" spans="1:33" x14ac:dyDescent="0.25">
      <c r="A116" s="90" t="str">
        <f t="shared" si="16"/>
        <v/>
      </c>
      <c r="B116" s="91" t="str">
        <f t="shared" si="17"/>
        <v/>
      </c>
      <c r="C116" s="76" t="str">
        <f t="shared" si="18"/>
        <v/>
      </c>
      <c r="D116" s="64" t="str">
        <f t="shared" si="26"/>
        <v/>
      </c>
      <c r="E116" s="64" t="str">
        <f t="shared" si="27"/>
        <v/>
      </c>
      <c r="F116" s="64" t="str">
        <f t="shared" si="28"/>
        <v/>
      </c>
      <c r="G116" s="89" t="str">
        <f t="shared" si="19"/>
        <v/>
      </c>
      <c r="H116" s="89" t="str">
        <f t="shared" si="20"/>
        <v/>
      </c>
      <c r="I116" s="87" t="str">
        <f t="shared" si="21"/>
        <v/>
      </c>
      <c r="J116" s="77" t="str">
        <f t="shared" si="22"/>
        <v/>
      </c>
      <c r="K116" s="64" t="str">
        <f t="shared" si="23"/>
        <v/>
      </c>
      <c r="O116" s="1">
        <f t="shared" si="24"/>
        <v>110</v>
      </c>
      <c r="Q116" s="1" t="e">
        <f>VLOOKUP(O116,Szolgalati_alkalmak!$B$4:$Z$10000,25,FALSE)</f>
        <v>#N/A</v>
      </c>
      <c r="R116" s="1" t="e">
        <f>VLOOKUP(O116,Szolgalati_alkalmak!$B$4:$Z$10000,5,FALSE)</f>
        <v>#N/A</v>
      </c>
      <c r="S116" s="1" t="e">
        <f>IF(VLOOKUP(O116,Szolgalati_alkalmak!$B$4:$Z$10000,6,FALSE)&lt;&gt;0,VLOOKUP(O116,Szolgalati_alkalmak!$B$4:$Z$10000,6,FALSE),"")</f>
        <v>#N/A</v>
      </c>
      <c r="T116" s="1" t="e">
        <f>IF(VLOOKUP(O116,Szolgalati_alkalmak!$B$4:$Z$10000,9,FALSE)&lt;&gt;0,VLOOKUP(O116,Szolgalati_alkalmak!$B$4:$Z$10000,9,FALSE),"")</f>
        <v>#N/A</v>
      </c>
      <c r="U116" s="1" t="e">
        <f>IF(VLOOKUP(O116,Szolgalati_alkalmak!$B$4:$Z$10000,10,FALSE)&lt;&gt;0,VLOOKUP(O116,Szolgalati_alkalmak!$B$4:$Z$10000,10,FALSE),"")</f>
        <v>#N/A</v>
      </c>
      <c r="V116" s="1" t="e">
        <f>IF(VLOOKUP(O116,Szolgalati_alkalmak!$B$4:$Z$10000,11,FALSE)&lt;&gt;0,VLOOKUP(O116,Szolgalati_alkalmak!$B$4:$Z$10000,11,FALSE),"")</f>
        <v>#N/A</v>
      </c>
      <c r="W116" s="1" t="e">
        <f>IF(VLOOKUP(O116,Szolgalati_alkalmak!$B$4:$Z$10000,12,FALSE)&lt;&gt;0,$AB$1&amp;VLOOKUP(O116,Szolgalati_alkalmak!$B$4:$Z$10000,12,FALSE),"")</f>
        <v>#N/A</v>
      </c>
      <c r="X116" s="1" t="e">
        <f>IF(VLOOKUP(O116,Szolgalati_alkalmak!$B$4:$Z$10000,13,FALSE)&lt;&gt;0,$AB$1&amp;VLOOKUP(O116,Szolgalati_alkalmak!$B$4:$Z$10000,13,FALSE),"")</f>
        <v>#N/A</v>
      </c>
      <c r="Y116" s="1" t="e">
        <f>IF(VLOOKUP(O116,Szolgalati_alkalmak!$B$4:$Z$10000,14,FALSE)&lt;&gt;0,$AB$1&amp;VLOOKUP(O116,Szolgalati_alkalmak!$B$4:$Z$10000,14,FALSE),"")</f>
        <v>#N/A</v>
      </c>
      <c r="Z116" s="1" t="e">
        <f>IF(VLOOKUP(O116,Szolgalati_alkalmak!$B$4:$Z$10000,15,FALSE)&lt;&gt;0,$AB$1&amp;VLOOKUP(O116,Szolgalati_alkalmak!$B$4:$Z$10000,15,FALSE),"")</f>
        <v>#N/A</v>
      </c>
      <c r="AA116" s="1" t="e">
        <f>IF(VLOOKUP(O116,Szolgalati_alkalmak!$B$4:$Z$10000,16,FALSE)&lt;&gt;0,$AB$1&amp;VLOOKUP(O116,Szolgalati_alkalmak!$B$4:$Z$10000,16,FALSE),"")</f>
        <v>#N/A</v>
      </c>
      <c r="AB116" s="1" t="e">
        <f t="shared" si="25"/>
        <v>#N/A</v>
      </c>
      <c r="AC116" s="1" t="e">
        <f>IF(VLOOKUP(O116,Szolgalati_alkalmak!$B$4:$Z$10000,7,FALSE)&lt;&gt;0,VLOOKUP(O116,Szolgalati_alkalmak!$B$4:$Z$10000,7,FALSE),"")</f>
        <v>#N/A</v>
      </c>
      <c r="AD116" s="1" t="e">
        <f>IF(VLOOKUP(O116,Szolgalati_alkalmak!$B$4:$Z$10000,8,FALSE)&lt;&gt;0,VLOOKUP(O116,Szolgalati_alkalmak!$B$4:$Z$10000,8,FALSE),"")</f>
        <v>#N/A</v>
      </c>
      <c r="AE116" s="1" t="e">
        <f>IF(VLOOKUP(O116,Szolgalati_alkalmak!$B$4:$Z$10000,17,FALSE)&lt;&gt;0,VLOOKUP(O116,Szolgalati_alkalmak!$B$4:$Z$10000,17,FALSE),"")</f>
        <v>#N/A</v>
      </c>
      <c r="AF116" s="1" t="e">
        <f>IF(VLOOKUP(O116,Szolgalati_alkalmak!$B$4:$Z$10000,18,FALSE)&lt;&gt;0,VLOOKUP(O116,Szolgalati_alkalmak!$B$4:$Z$10000,18,FALSE),"")</f>
        <v>#N/A</v>
      </c>
      <c r="AG116" s="1" t="e">
        <f>IF(VLOOKUP(O116,Szolgalati_alkalmak!$B$4:$Z$10000,19,FALSE)&lt;&gt;0,VLOOKUP(O116,Szolgalati_alkalmak!$B$4:$Z$10000,19,FALSE),"")</f>
        <v>#N/A</v>
      </c>
    </row>
    <row r="117" spans="1:33" x14ac:dyDescent="0.25">
      <c r="A117" s="90" t="str">
        <f t="shared" si="16"/>
        <v/>
      </c>
      <c r="B117" s="91" t="str">
        <f t="shared" si="17"/>
        <v/>
      </c>
      <c r="C117" s="76" t="str">
        <f t="shared" si="18"/>
        <v/>
      </c>
      <c r="D117" s="64" t="str">
        <f t="shared" si="26"/>
        <v/>
      </c>
      <c r="E117" s="64" t="str">
        <f t="shared" si="27"/>
        <v/>
      </c>
      <c r="F117" s="64" t="str">
        <f t="shared" si="28"/>
        <v/>
      </c>
      <c r="G117" s="89" t="str">
        <f t="shared" si="19"/>
        <v/>
      </c>
      <c r="H117" s="89" t="str">
        <f t="shared" si="20"/>
        <v/>
      </c>
      <c r="I117" s="87" t="str">
        <f t="shared" si="21"/>
        <v/>
      </c>
      <c r="J117" s="77" t="str">
        <f t="shared" si="22"/>
        <v/>
      </c>
      <c r="K117" s="64" t="str">
        <f t="shared" si="23"/>
        <v/>
      </c>
      <c r="O117" s="1">
        <f t="shared" si="24"/>
        <v>111</v>
      </c>
      <c r="Q117" s="1" t="e">
        <f>VLOOKUP(O117,Szolgalati_alkalmak!$B$4:$Z$10000,25,FALSE)</f>
        <v>#N/A</v>
      </c>
      <c r="R117" s="1" t="e">
        <f>VLOOKUP(O117,Szolgalati_alkalmak!$B$4:$Z$10000,5,FALSE)</f>
        <v>#N/A</v>
      </c>
      <c r="S117" s="1" t="e">
        <f>IF(VLOOKUP(O117,Szolgalati_alkalmak!$B$4:$Z$10000,6,FALSE)&lt;&gt;0,VLOOKUP(O117,Szolgalati_alkalmak!$B$4:$Z$10000,6,FALSE),"")</f>
        <v>#N/A</v>
      </c>
      <c r="T117" s="1" t="e">
        <f>IF(VLOOKUP(O117,Szolgalati_alkalmak!$B$4:$Z$10000,9,FALSE)&lt;&gt;0,VLOOKUP(O117,Szolgalati_alkalmak!$B$4:$Z$10000,9,FALSE),"")</f>
        <v>#N/A</v>
      </c>
      <c r="U117" s="1" t="e">
        <f>IF(VLOOKUP(O117,Szolgalati_alkalmak!$B$4:$Z$10000,10,FALSE)&lt;&gt;0,VLOOKUP(O117,Szolgalati_alkalmak!$B$4:$Z$10000,10,FALSE),"")</f>
        <v>#N/A</v>
      </c>
      <c r="V117" s="1" t="e">
        <f>IF(VLOOKUP(O117,Szolgalati_alkalmak!$B$4:$Z$10000,11,FALSE)&lt;&gt;0,VLOOKUP(O117,Szolgalati_alkalmak!$B$4:$Z$10000,11,FALSE),"")</f>
        <v>#N/A</v>
      </c>
      <c r="W117" s="1" t="e">
        <f>IF(VLOOKUP(O117,Szolgalati_alkalmak!$B$4:$Z$10000,12,FALSE)&lt;&gt;0,$AB$1&amp;VLOOKUP(O117,Szolgalati_alkalmak!$B$4:$Z$10000,12,FALSE),"")</f>
        <v>#N/A</v>
      </c>
      <c r="X117" s="1" t="e">
        <f>IF(VLOOKUP(O117,Szolgalati_alkalmak!$B$4:$Z$10000,13,FALSE)&lt;&gt;0,$AB$1&amp;VLOOKUP(O117,Szolgalati_alkalmak!$B$4:$Z$10000,13,FALSE),"")</f>
        <v>#N/A</v>
      </c>
      <c r="Y117" s="1" t="e">
        <f>IF(VLOOKUP(O117,Szolgalati_alkalmak!$B$4:$Z$10000,14,FALSE)&lt;&gt;0,$AB$1&amp;VLOOKUP(O117,Szolgalati_alkalmak!$B$4:$Z$10000,14,FALSE),"")</f>
        <v>#N/A</v>
      </c>
      <c r="Z117" s="1" t="e">
        <f>IF(VLOOKUP(O117,Szolgalati_alkalmak!$B$4:$Z$10000,15,FALSE)&lt;&gt;0,$AB$1&amp;VLOOKUP(O117,Szolgalati_alkalmak!$B$4:$Z$10000,15,FALSE),"")</f>
        <v>#N/A</v>
      </c>
      <c r="AA117" s="1" t="e">
        <f>IF(VLOOKUP(O117,Szolgalati_alkalmak!$B$4:$Z$10000,16,FALSE)&lt;&gt;0,$AB$1&amp;VLOOKUP(O117,Szolgalati_alkalmak!$B$4:$Z$10000,16,FALSE),"")</f>
        <v>#N/A</v>
      </c>
      <c r="AB117" s="1" t="e">
        <f t="shared" si="25"/>
        <v>#N/A</v>
      </c>
      <c r="AC117" s="1" t="e">
        <f>IF(VLOOKUP(O117,Szolgalati_alkalmak!$B$4:$Z$10000,7,FALSE)&lt;&gt;0,VLOOKUP(O117,Szolgalati_alkalmak!$B$4:$Z$10000,7,FALSE),"")</f>
        <v>#N/A</v>
      </c>
      <c r="AD117" s="1" t="e">
        <f>IF(VLOOKUP(O117,Szolgalati_alkalmak!$B$4:$Z$10000,8,FALSE)&lt;&gt;0,VLOOKUP(O117,Szolgalati_alkalmak!$B$4:$Z$10000,8,FALSE),"")</f>
        <v>#N/A</v>
      </c>
      <c r="AE117" s="1" t="e">
        <f>IF(VLOOKUP(O117,Szolgalati_alkalmak!$B$4:$Z$10000,17,FALSE)&lt;&gt;0,VLOOKUP(O117,Szolgalati_alkalmak!$B$4:$Z$10000,17,FALSE),"")</f>
        <v>#N/A</v>
      </c>
      <c r="AF117" s="1" t="e">
        <f>IF(VLOOKUP(O117,Szolgalati_alkalmak!$B$4:$Z$10000,18,FALSE)&lt;&gt;0,VLOOKUP(O117,Szolgalati_alkalmak!$B$4:$Z$10000,18,FALSE),"")</f>
        <v>#N/A</v>
      </c>
      <c r="AG117" s="1" t="e">
        <f>IF(VLOOKUP(O117,Szolgalati_alkalmak!$B$4:$Z$10000,19,FALSE)&lt;&gt;0,VLOOKUP(O117,Szolgalati_alkalmak!$B$4:$Z$10000,19,FALSE),"")</f>
        <v>#N/A</v>
      </c>
    </row>
    <row r="118" spans="1:33" x14ac:dyDescent="0.25">
      <c r="A118" s="90" t="str">
        <f t="shared" si="16"/>
        <v/>
      </c>
      <c r="B118" s="91" t="str">
        <f t="shared" si="17"/>
        <v/>
      </c>
      <c r="C118" s="76" t="str">
        <f t="shared" si="18"/>
        <v/>
      </c>
      <c r="D118" s="64" t="str">
        <f t="shared" si="26"/>
        <v/>
      </c>
      <c r="E118" s="64" t="str">
        <f t="shared" si="27"/>
        <v/>
      </c>
      <c r="F118" s="64" t="str">
        <f t="shared" si="28"/>
        <v/>
      </c>
      <c r="G118" s="89" t="str">
        <f t="shared" si="19"/>
        <v/>
      </c>
      <c r="H118" s="89" t="str">
        <f t="shared" si="20"/>
        <v/>
      </c>
      <c r="I118" s="87" t="str">
        <f t="shared" si="21"/>
        <v/>
      </c>
      <c r="J118" s="77" t="str">
        <f t="shared" si="22"/>
        <v/>
      </c>
      <c r="K118" s="64" t="str">
        <f t="shared" si="23"/>
        <v/>
      </c>
      <c r="O118" s="1">
        <f t="shared" si="24"/>
        <v>112</v>
      </c>
      <c r="Q118" s="1" t="e">
        <f>VLOOKUP(O118,Szolgalati_alkalmak!$B$4:$Z$10000,25,FALSE)</f>
        <v>#N/A</v>
      </c>
      <c r="R118" s="1" t="e">
        <f>VLOOKUP(O118,Szolgalati_alkalmak!$B$4:$Z$10000,5,FALSE)</f>
        <v>#N/A</v>
      </c>
      <c r="S118" s="1" t="e">
        <f>IF(VLOOKUP(O118,Szolgalati_alkalmak!$B$4:$Z$10000,6,FALSE)&lt;&gt;0,VLOOKUP(O118,Szolgalati_alkalmak!$B$4:$Z$10000,6,FALSE),"")</f>
        <v>#N/A</v>
      </c>
      <c r="T118" s="1" t="e">
        <f>IF(VLOOKUP(O118,Szolgalati_alkalmak!$B$4:$Z$10000,9,FALSE)&lt;&gt;0,VLOOKUP(O118,Szolgalati_alkalmak!$B$4:$Z$10000,9,FALSE),"")</f>
        <v>#N/A</v>
      </c>
      <c r="U118" s="1" t="e">
        <f>IF(VLOOKUP(O118,Szolgalati_alkalmak!$B$4:$Z$10000,10,FALSE)&lt;&gt;0,VLOOKUP(O118,Szolgalati_alkalmak!$B$4:$Z$10000,10,FALSE),"")</f>
        <v>#N/A</v>
      </c>
      <c r="V118" s="1" t="e">
        <f>IF(VLOOKUP(O118,Szolgalati_alkalmak!$B$4:$Z$10000,11,FALSE)&lt;&gt;0,VLOOKUP(O118,Szolgalati_alkalmak!$B$4:$Z$10000,11,FALSE),"")</f>
        <v>#N/A</v>
      </c>
      <c r="W118" s="1" t="e">
        <f>IF(VLOOKUP(O118,Szolgalati_alkalmak!$B$4:$Z$10000,12,FALSE)&lt;&gt;0,$AB$1&amp;VLOOKUP(O118,Szolgalati_alkalmak!$B$4:$Z$10000,12,FALSE),"")</f>
        <v>#N/A</v>
      </c>
      <c r="X118" s="1" t="e">
        <f>IF(VLOOKUP(O118,Szolgalati_alkalmak!$B$4:$Z$10000,13,FALSE)&lt;&gt;0,$AB$1&amp;VLOOKUP(O118,Szolgalati_alkalmak!$B$4:$Z$10000,13,FALSE),"")</f>
        <v>#N/A</v>
      </c>
      <c r="Y118" s="1" t="e">
        <f>IF(VLOOKUP(O118,Szolgalati_alkalmak!$B$4:$Z$10000,14,FALSE)&lt;&gt;0,$AB$1&amp;VLOOKUP(O118,Szolgalati_alkalmak!$B$4:$Z$10000,14,FALSE),"")</f>
        <v>#N/A</v>
      </c>
      <c r="Z118" s="1" t="e">
        <f>IF(VLOOKUP(O118,Szolgalati_alkalmak!$B$4:$Z$10000,15,FALSE)&lt;&gt;0,$AB$1&amp;VLOOKUP(O118,Szolgalati_alkalmak!$B$4:$Z$10000,15,FALSE),"")</f>
        <v>#N/A</v>
      </c>
      <c r="AA118" s="1" t="e">
        <f>IF(VLOOKUP(O118,Szolgalati_alkalmak!$B$4:$Z$10000,16,FALSE)&lt;&gt;0,$AB$1&amp;VLOOKUP(O118,Szolgalati_alkalmak!$B$4:$Z$10000,16,FALSE),"")</f>
        <v>#N/A</v>
      </c>
      <c r="AB118" s="1" t="e">
        <f t="shared" si="25"/>
        <v>#N/A</v>
      </c>
      <c r="AC118" s="1" t="e">
        <f>IF(VLOOKUP(O118,Szolgalati_alkalmak!$B$4:$Z$10000,7,FALSE)&lt;&gt;0,VLOOKUP(O118,Szolgalati_alkalmak!$B$4:$Z$10000,7,FALSE),"")</f>
        <v>#N/A</v>
      </c>
      <c r="AD118" s="1" t="e">
        <f>IF(VLOOKUP(O118,Szolgalati_alkalmak!$B$4:$Z$10000,8,FALSE)&lt;&gt;0,VLOOKUP(O118,Szolgalati_alkalmak!$B$4:$Z$10000,8,FALSE),"")</f>
        <v>#N/A</v>
      </c>
      <c r="AE118" s="1" t="e">
        <f>IF(VLOOKUP(O118,Szolgalati_alkalmak!$B$4:$Z$10000,17,FALSE)&lt;&gt;0,VLOOKUP(O118,Szolgalati_alkalmak!$B$4:$Z$10000,17,FALSE),"")</f>
        <v>#N/A</v>
      </c>
      <c r="AF118" s="1" t="e">
        <f>IF(VLOOKUP(O118,Szolgalati_alkalmak!$B$4:$Z$10000,18,FALSE)&lt;&gt;0,VLOOKUP(O118,Szolgalati_alkalmak!$B$4:$Z$10000,18,FALSE),"")</f>
        <v>#N/A</v>
      </c>
      <c r="AG118" s="1" t="e">
        <f>IF(VLOOKUP(O118,Szolgalati_alkalmak!$B$4:$Z$10000,19,FALSE)&lt;&gt;0,VLOOKUP(O118,Szolgalati_alkalmak!$B$4:$Z$10000,19,FALSE),"")</f>
        <v>#N/A</v>
      </c>
    </row>
    <row r="119" spans="1:33" x14ac:dyDescent="0.25">
      <c r="A119" s="90" t="str">
        <f t="shared" si="16"/>
        <v/>
      </c>
      <c r="B119" s="91" t="str">
        <f t="shared" si="17"/>
        <v/>
      </c>
      <c r="C119" s="76" t="str">
        <f t="shared" si="18"/>
        <v/>
      </c>
      <c r="D119" s="64" t="str">
        <f t="shared" si="26"/>
        <v/>
      </c>
      <c r="E119" s="64" t="str">
        <f t="shared" si="27"/>
        <v/>
      </c>
      <c r="F119" s="64" t="str">
        <f t="shared" si="28"/>
        <v/>
      </c>
      <c r="G119" s="89" t="str">
        <f t="shared" si="19"/>
        <v/>
      </c>
      <c r="H119" s="89" t="str">
        <f t="shared" si="20"/>
        <v/>
      </c>
      <c r="I119" s="87" t="str">
        <f t="shared" si="21"/>
        <v/>
      </c>
      <c r="J119" s="77" t="str">
        <f t="shared" si="22"/>
        <v/>
      </c>
      <c r="K119" s="64" t="str">
        <f t="shared" si="23"/>
        <v/>
      </c>
      <c r="O119" s="1">
        <f t="shared" si="24"/>
        <v>113</v>
      </c>
      <c r="Q119" s="1" t="e">
        <f>VLOOKUP(O119,Szolgalati_alkalmak!$B$4:$Z$10000,25,FALSE)</f>
        <v>#N/A</v>
      </c>
      <c r="R119" s="1" t="e">
        <f>VLOOKUP(O119,Szolgalati_alkalmak!$B$4:$Z$10000,5,FALSE)</f>
        <v>#N/A</v>
      </c>
      <c r="S119" s="1" t="e">
        <f>IF(VLOOKUP(O119,Szolgalati_alkalmak!$B$4:$Z$10000,6,FALSE)&lt;&gt;0,VLOOKUP(O119,Szolgalati_alkalmak!$B$4:$Z$10000,6,FALSE),"")</f>
        <v>#N/A</v>
      </c>
      <c r="T119" s="1" t="e">
        <f>IF(VLOOKUP(O119,Szolgalati_alkalmak!$B$4:$Z$10000,9,FALSE)&lt;&gt;0,VLOOKUP(O119,Szolgalati_alkalmak!$B$4:$Z$10000,9,FALSE),"")</f>
        <v>#N/A</v>
      </c>
      <c r="U119" s="1" t="e">
        <f>IF(VLOOKUP(O119,Szolgalati_alkalmak!$B$4:$Z$10000,10,FALSE)&lt;&gt;0,VLOOKUP(O119,Szolgalati_alkalmak!$B$4:$Z$10000,10,FALSE),"")</f>
        <v>#N/A</v>
      </c>
      <c r="V119" s="1" t="e">
        <f>IF(VLOOKUP(O119,Szolgalati_alkalmak!$B$4:$Z$10000,11,FALSE)&lt;&gt;0,VLOOKUP(O119,Szolgalati_alkalmak!$B$4:$Z$10000,11,FALSE),"")</f>
        <v>#N/A</v>
      </c>
      <c r="W119" s="1" t="e">
        <f>IF(VLOOKUP(O119,Szolgalati_alkalmak!$B$4:$Z$10000,12,FALSE)&lt;&gt;0,$AB$1&amp;VLOOKUP(O119,Szolgalati_alkalmak!$B$4:$Z$10000,12,FALSE),"")</f>
        <v>#N/A</v>
      </c>
      <c r="X119" s="1" t="e">
        <f>IF(VLOOKUP(O119,Szolgalati_alkalmak!$B$4:$Z$10000,13,FALSE)&lt;&gt;0,$AB$1&amp;VLOOKUP(O119,Szolgalati_alkalmak!$B$4:$Z$10000,13,FALSE),"")</f>
        <v>#N/A</v>
      </c>
      <c r="Y119" s="1" t="e">
        <f>IF(VLOOKUP(O119,Szolgalati_alkalmak!$B$4:$Z$10000,14,FALSE)&lt;&gt;0,$AB$1&amp;VLOOKUP(O119,Szolgalati_alkalmak!$B$4:$Z$10000,14,FALSE),"")</f>
        <v>#N/A</v>
      </c>
      <c r="Z119" s="1" t="e">
        <f>IF(VLOOKUP(O119,Szolgalati_alkalmak!$B$4:$Z$10000,15,FALSE)&lt;&gt;0,$AB$1&amp;VLOOKUP(O119,Szolgalati_alkalmak!$B$4:$Z$10000,15,FALSE),"")</f>
        <v>#N/A</v>
      </c>
      <c r="AA119" s="1" t="e">
        <f>IF(VLOOKUP(O119,Szolgalati_alkalmak!$B$4:$Z$10000,16,FALSE)&lt;&gt;0,$AB$1&amp;VLOOKUP(O119,Szolgalati_alkalmak!$B$4:$Z$10000,16,FALSE),"")</f>
        <v>#N/A</v>
      </c>
      <c r="AB119" s="1" t="e">
        <f t="shared" si="25"/>
        <v>#N/A</v>
      </c>
      <c r="AC119" s="1" t="e">
        <f>IF(VLOOKUP(O119,Szolgalati_alkalmak!$B$4:$Z$10000,7,FALSE)&lt;&gt;0,VLOOKUP(O119,Szolgalati_alkalmak!$B$4:$Z$10000,7,FALSE),"")</f>
        <v>#N/A</v>
      </c>
      <c r="AD119" s="1" t="e">
        <f>IF(VLOOKUP(O119,Szolgalati_alkalmak!$B$4:$Z$10000,8,FALSE)&lt;&gt;0,VLOOKUP(O119,Szolgalati_alkalmak!$B$4:$Z$10000,8,FALSE),"")</f>
        <v>#N/A</v>
      </c>
      <c r="AE119" s="1" t="e">
        <f>IF(VLOOKUP(O119,Szolgalati_alkalmak!$B$4:$Z$10000,17,FALSE)&lt;&gt;0,VLOOKUP(O119,Szolgalati_alkalmak!$B$4:$Z$10000,17,FALSE),"")</f>
        <v>#N/A</v>
      </c>
      <c r="AF119" s="1" t="e">
        <f>IF(VLOOKUP(O119,Szolgalati_alkalmak!$B$4:$Z$10000,18,FALSE)&lt;&gt;0,VLOOKUP(O119,Szolgalati_alkalmak!$B$4:$Z$10000,18,FALSE),"")</f>
        <v>#N/A</v>
      </c>
      <c r="AG119" s="1" t="e">
        <f>IF(VLOOKUP(O119,Szolgalati_alkalmak!$B$4:$Z$10000,19,FALSE)&lt;&gt;0,VLOOKUP(O119,Szolgalati_alkalmak!$B$4:$Z$10000,19,FALSE),"")</f>
        <v>#N/A</v>
      </c>
    </row>
    <row r="120" spans="1:33" x14ac:dyDescent="0.25">
      <c r="A120" s="90" t="str">
        <f t="shared" si="16"/>
        <v/>
      </c>
      <c r="B120" s="91" t="str">
        <f t="shared" si="17"/>
        <v/>
      </c>
      <c r="C120" s="76" t="str">
        <f t="shared" si="18"/>
        <v/>
      </c>
      <c r="D120" s="64" t="str">
        <f t="shared" si="26"/>
        <v/>
      </c>
      <c r="E120" s="64" t="str">
        <f t="shared" si="27"/>
        <v/>
      </c>
      <c r="F120" s="64" t="str">
        <f t="shared" si="28"/>
        <v/>
      </c>
      <c r="G120" s="89" t="str">
        <f t="shared" si="19"/>
        <v/>
      </c>
      <c r="H120" s="89" t="str">
        <f t="shared" si="20"/>
        <v/>
      </c>
      <c r="I120" s="87" t="str">
        <f t="shared" si="21"/>
        <v/>
      </c>
      <c r="J120" s="77" t="str">
        <f t="shared" si="22"/>
        <v/>
      </c>
      <c r="K120" s="64" t="str">
        <f t="shared" si="23"/>
        <v/>
      </c>
      <c r="O120" s="1">
        <f t="shared" si="24"/>
        <v>114</v>
      </c>
      <c r="Q120" s="1" t="e">
        <f>VLOOKUP(O120,Szolgalati_alkalmak!$B$4:$Z$10000,25,FALSE)</f>
        <v>#N/A</v>
      </c>
      <c r="R120" s="1" t="e">
        <f>VLOOKUP(O120,Szolgalati_alkalmak!$B$4:$Z$10000,5,FALSE)</f>
        <v>#N/A</v>
      </c>
      <c r="S120" s="1" t="e">
        <f>IF(VLOOKUP(O120,Szolgalati_alkalmak!$B$4:$Z$10000,6,FALSE)&lt;&gt;0,VLOOKUP(O120,Szolgalati_alkalmak!$B$4:$Z$10000,6,FALSE),"")</f>
        <v>#N/A</v>
      </c>
      <c r="T120" s="1" t="e">
        <f>IF(VLOOKUP(O120,Szolgalati_alkalmak!$B$4:$Z$10000,9,FALSE)&lt;&gt;0,VLOOKUP(O120,Szolgalati_alkalmak!$B$4:$Z$10000,9,FALSE),"")</f>
        <v>#N/A</v>
      </c>
      <c r="U120" s="1" t="e">
        <f>IF(VLOOKUP(O120,Szolgalati_alkalmak!$B$4:$Z$10000,10,FALSE)&lt;&gt;0,VLOOKUP(O120,Szolgalati_alkalmak!$B$4:$Z$10000,10,FALSE),"")</f>
        <v>#N/A</v>
      </c>
      <c r="V120" s="1" t="e">
        <f>IF(VLOOKUP(O120,Szolgalati_alkalmak!$B$4:$Z$10000,11,FALSE)&lt;&gt;0,VLOOKUP(O120,Szolgalati_alkalmak!$B$4:$Z$10000,11,FALSE),"")</f>
        <v>#N/A</v>
      </c>
      <c r="W120" s="1" t="e">
        <f>IF(VLOOKUP(O120,Szolgalati_alkalmak!$B$4:$Z$10000,12,FALSE)&lt;&gt;0,$AB$1&amp;VLOOKUP(O120,Szolgalati_alkalmak!$B$4:$Z$10000,12,FALSE),"")</f>
        <v>#N/A</v>
      </c>
      <c r="X120" s="1" t="e">
        <f>IF(VLOOKUP(O120,Szolgalati_alkalmak!$B$4:$Z$10000,13,FALSE)&lt;&gt;0,$AB$1&amp;VLOOKUP(O120,Szolgalati_alkalmak!$B$4:$Z$10000,13,FALSE),"")</f>
        <v>#N/A</v>
      </c>
      <c r="Y120" s="1" t="e">
        <f>IF(VLOOKUP(O120,Szolgalati_alkalmak!$B$4:$Z$10000,14,FALSE)&lt;&gt;0,$AB$1&amp;VLOOKUP(O120,Szolgalati_alkalmak!$B$4:$Z$10000,14,FALSE),"")</f>
        <v>#N/A</v>
      </c>
      <c r="Z120" s="1" t="e">
        <f>IF(VLOOKUP(O120,Szolgalati_alkalmak!$B$4:$Z$10000,15,FALSE)&lt;&gt;0,$AB$1&amp;VLOOKUP(O120,Szolgalati_alkalmak!$B$4:$Z$10000,15,FALSE),"")</f>
        <v>#N/A</v>
      </c>
      <c r="AA120" s="1" t="e">
        <f>IF(VLOOKUP(O120,Szolgalati_alkalmak!$B$4:$Z$10000,16,FALSE)&lt;&gt;0,$AB$1&amp;VLOOKUP(O120,Szolgalati_alkalmak!$B$4:$Z$10000,16,FALSE),"")</f>
        <v>#N/A</v>
      </c>
      <c r="AB120" s="1" t="e">
        <f t="shared" si="25"/>
        <v>#N/A</v>
      </c>
      <c r="AC120" s="1" t="e">
        <f>IF(VLOOKUP(O120,Szolgalati_alkalmak!$B$4:$Z$10000,7,FALSE)&lt;&gt;0,VLOOKUP(O120,Szolgalati_alkalmak!$B$4:$Z$10000,7,FALSE),"")</f>
        <v>#N/A</v>
      </c>
      <c r="AD120" s="1" t="e">
        <f>IF(VLOOKUP(O120,Szolgalati_alkalmak!$B$4:$Z$10000,8,FALSE)&lt;&gt;0,VLOOKUP(O120,Szolgalati_alkalmak!$B$4:$Z$10000,8,FALSE),"")</f>
        <v>#N/A</v>
      </c>
      <c r="AE120" s="1" t="e">
        <f>IF(VLOOKUP(O120,Szolgalati_alkalmak!$B$4:$Z$10000,17,FALSE)&lt;&gt;0,VLOOKUP(O120,Szolgalati_alkalmak!$B$4:$Z$10000,17,FALSE),"")</f>
        <v>#N/A</v>
      </c>
      <c r="AF120" s="1" t="e">
        <f>IF(VLOOKUP(O120,Szolgalati_alkalmak!$B$4:$Z$10000,18,FALSE)&lt;&gt;0,VLOOKUP(O120,Szolgalati_alkalmak!$B$4:$Z$10000,18,FALSE),"")</f>
        <v>#N/A</v>
      </c>
      <c r="AG120" s="1" t="e">
        <f>IF(VLOOKUP(O120,Szolgalati_alkalmak!$B$4:$Z$10000,19,FALSE)&lt;&gt;0,VLOOKUP(O120,Szolgalati_alkalmak!$B$4:$Z$10000,19,FALSE),"")</f>
        <v>#N/A</v>
      </c>
    </row>
    <row r="121" spans="1:33" x14ac:dyDescent="0.25">
      <c r="A121" s="90" t="str">
        <f t="shared" si="16"/>
        <v/>
      </c>
      <c r="B121" s="91" t="str">
        <f t="shared" si="17"/>
        <v/>
      </c>
      <c r="C121" s="76" t="str">
        <f t="shared" si="18"/>
        <v/>
      </c>
      <c r="D121" s="64" t="str">
        <f t="shared" si="26"/>
        <v/>
      </c>
      <c r="E121" s="64" t="str">
        <f t="shared" si="27"/>
        <v/>
      </c>
      <c r="F121" s="64" t="str">
        <f t="shared" si="28"/>
        <v/>
      </c>
      <c r="G121" s="89" t="str">
        <f t="shared" si="19"/>
        <v/>
      </c>
      <c r="H121" s="89" t="str">
        <f t="shared" si="20"/>
        <v/>
      </c>
      <c r="I121" s="87" t="str">
        <f t="shared" si="21"/>
        <v/>
      </c>
      <c r="J121" s="77" t="str">
        <f t="shared" si="22"/>
        <v/>
      </c>
      <c r="K121" s="64" t="str">
        <f t="shared" si="23"/>
        <v/>
      </c>
      <c r="O121" s="1">
        <f t="shared" si="24"/>
        <v>115</v>
      </c>
      <c r="Q121" s="1" t="e">
        <f>VLOOKUP(O121,Szolgalati_alkalmak!$B$4:$Z$10000,25,FALSE)</f>
        <v>#N/A</v>
      </c>
      <c r="R121" s="1" t="e">
        <f>VLOOKUP(O121,Szolgalati_alkalmak!$B$4:$Z$10000,5,FALSE)</f>
        <v>#N/A</v>
      </c>
      <c r="S121" s="1" t="e">
        <f>IF(VLOOKUP(O121,Szolgalati_alkalmak!$B$4:$Z$10000,6,FALSE)&lt;&gt;0,VLOOKUP(O121,Szolgalati_alkalmak!$B$4:$Z$10000,6,FALSE),"")</f>
        <v>#N/A</v>
      </c>
      <c r="T121" s="1" t="e">
        <f>IF(VLOOKUP(O121,Szolgalati_alkalmak!$B$4:$Z$10000,9,FALSE)&lt;&gt;0,VLOOKUP(O121,Szolgalati_alkalmak!$B$4:$Z$10000,9,FALSE),"")</f>
        <v>#N/A</v>
      </c>
      <c r="U121" s="1" t="e">
        <f>IF(VLOOKUP(O121,Szolgalati_alkalmak!$B$4:$Z$10000,10,FALSE)&lt;&gt;0,VLOOKUP(O121,Szolgalati_alkalmak!$B$4:$Z$10000,10,FALSE),"")</f>
        <v>#N/A</v>
      </c>
      <c r="V121" s="1" t="e">
        <f>IF(VLOOKUP(O121,Szolgalati_alkalmak!$B$4:$Z$10000,11,FALSE)&lt;&gt;0,VLOOKUP(O121,Szolgalati_alkalmak!$B$4:$Z$10000,11,FALSE),"")</f>
        <v>#N/A</v>
      </c>
      <c r="W121" s="1" t="e">
        <f>IF(VLOOKUP(O121,Szolgalati_alkalmak!$B$4:$Z$10000,12,FALSE)&lt;&gt;0,$AB$1&amp;VLOOKUP(O121,Szolgalati_alkalmak!$B$4:$Z$10000,12,FALSE),"")</f>
        <v>#N/A</v>
      </c>
      <c r="X121" s="1" t="e">
        <f>IF(VLOOKUP(O121,Szolgalati_alkalmak!$B$4:$Z$10000,13,FALSE)&lt;&gt;0,$AB$1&amp;VLOOKUP(O121,Szolgalati_alkalmak!$B$4:$Z$10000,13,FALSE),"")</f>
        <v>#N/A</v>
      </c>
      <c r="Y121" s="1" t="e">
        <f>IF(VLOOKUP(O121,Szolgalati_alkalmak!$B$4:$Z$10000,14,FALSE)&lt;&gt;0,$AB$1&amp;VLOOKUP(O121,Szolgalati_alkalmak!$B$4:$Z$10000,14,FALSE),"")</f>
        <v>#N/A</v>
      </c>
      <c r="Z121" s="1" t="e">
        <f>IF(VLOOKUP(O121,Szolgalati_alkalmak!$B$4:$Z$10000,15,FALSE)&lt;&gt;0,$AB$1&amp;VLOOKUP(O121,Szolgalati_alkalmak!$B$4:$Z$10000,15,FALSE),"")</f>
        <v>#N/A</v>
      </c>
      <c r="AA121" s="1" t="e">
        <f>IF(VLOOKUP(O121,Szolgalati_alkalmak!$B$4:$Z$10000,16,FALSE)&lt;&gt;0,$AB$1&amp;VLOOKUP(O121,Szolgalati_alkalmak!$B$4:$Z$10000,16,FALSE),"")</f>
        <v>#N/A</v>
      </c>
      <c r="AB121" s="1" t="e">
        <f t="shared" si="25"/>
        <v>#N/A</v>
      </c>
      <c r="AC121" s="1" t="e">
        <f>IF(VLOOKUP(O121,Szolgalati_alkalmak!$B$4:$Z$10000,7,FALSE)&lt;&gt;0,VLOOKUP(O121,Szolgalati_alkalmak!$B$4:$Z$10000,7,FALSE),"")</f>
        <v>#N/A</v>
      </c>
      <c r="AD121" s="1" t="e">
        <f>IF(VLOOKUP(O121,Szolgalati_alkalmak!$B$4:$Z$10000,8,FALSE)&lt;&gt;0,VLOOKUP(O121,Szolgalati_alkalmak!$B$4:$Z$10000,8,FALSE),"")</f>
        <v>#N/A</v>
      </c>
      <c r="AE121" s="1" t="e">
        <f>IF(VLOOKUP(O121,Szolgalati_alkalmak!$B$4:$Z$10000,17,FALSE)&lt;&gt;0,VLOOKUP(O121,Szolgalati_alkalmak!$B$4:$Z$10000,17,FALSE),"")</f>
        <v>#N/A</v>
      </c>
      <c r="AF121" s="1" t="e">
        <f>IF(VLOOKUP(O121,Szolgalati_alkalmak!$B$4:$Z$10000,18,FALSE)&lt;&gt;0,VLOOKUP(O121,Szolgalati_alkalmak!$B$4:$Z$10000,18,FALSE),"")</f>
        <v>#N/A</v>
      </c>
      <c r="AG121" s="1" t="e">
        <f>IF(VLOOKUP(O121,Szolgalati_alkalmak!$B$4:$Z$10000,19,FALSE)&lt;&gt;0,VLOOKUP(O121,Szolgalati_alkalmak!$B$4:$Z$10000,19,FALSE),"")</f>
        <v>#N/A</v>
      </c>
    </row>
    <row r="122" spans="1:33" x14ac:dyDescent="0.25">
      <c r="A122" s="90" t="str">
        <f t="shared" si="16"/>
        <v/>
      </c>
      <c r="B122" s="91" t="str">
        <f t="shared" si="17"/>
        <v/>
      </c>
      <c r="C122" s="76" t="str">
        <f t="shared" si="18"/>
        <v/>
      </c>
      <c r="D122" s="64" t="str">
        <f t="shared" si="26"/>
        <v/>
      </c>
      <c r="E122" s="64" t="str">
        <f t="shared" si="27"/>
        <v/>
      </c>
      <c r="F122" s="64" t="str">
        <f t="shared" si="28"/>
        <v/>
      </c>
      <c r="G122" s="89" t="str">
        <f t="shared" si="19"/>
        <v/>
      </c>
      <c r="H122" s="89" t="str">
        <f t="shared" si="20"/>
        <v/>
      </c>
      <c r="I122" s="87" t="str">
        <f t="shared" si="21"/>
        <v/>
      </c>
      <c r="J122" s="77" t="str">
        <f t="shared" si="22"/>
        <v/>
      </c>
      <c r="K122" s="64" t="str">
        <f t="shared" si="23"/>
        <v/>
      </c>
      <c r="O122" s="1">
        <f t="shared" si="24"/>
        <v>116</v>
      </c>
      <c r="Q122" s="1" t="e">
        <f>VLOOKUP(O122,Szolgalati_alkalmak!$B$4:$Z$10000,25,FALSE)</f>
        <v>#N/A</v>
      </c>
      <c r="R122" s="1" t="e">
        <f>VLOOKUP(O122,Szolgalati_alkalmak!$B$4:$Z$10000,5,FALSE)</f>
        <v>#N/A</v>
      </c>
      <c r="S122" s="1" t="e">
        <f>IF(VLOOKUP(O122,Szolgalati_alkalmak!$B$4:$Z$10000,6,FALSE)&lt;&gt;0,VLOOKUP(O122,Szolgalati_alkalmak!$B$4:$Z$10000,6,FALSE),"")</f>
        <v>#N/A</v>
      </c>
      <c r="T122" s="1" t="e">
        <f>IF(VLOOKUP(O122,Szolgalati_alkalmak!$B$4:$Z$10000,9,FALSE)&lt;&gt;0,VLOOKUP(O122,Szolgalati_alkalmak!$B$4:$Z$10000,9,FALSE),"")</f>
        <v>#N/A</v>
      </c>
      <c r="U122" s="1" t="e">
        <f>IF(VLOOKUP(O122,Szolgalati_alkalmak!$B$4:$Z$10000,10,FALSE)&lt;&gt;0,VLOOKUP(O122,Szolgalati_alkalmak!$B$4:$Z$10000,10,FALSE),"")</f>
        <v>#N/A</v>
      </c>
      <c r="V122" s="1" t="e">
        <f>IF(VLOOKUP(O122,Szolgalati_alkalmak!$B$4:$Z$10000,11,FALSE)&lt;&gt;0,VLOOKUP(O122,Szolgalati_alkalmak!$B$4:$Z$10000,11,FALSE),"")</f>
        <v>#N/A</v>
      </c>
      <c r="W122" s="1" t="e">
        <f>IF(VLOOKUP(O122,Szolgalati_alkalmak!$B$4:$Z$10000,12,FALSE)&lt;&gt;0,$AB$1&amp;VLOOKUP(O122,Szolgalati_alkalmak!$B$4:$Z$10000,12,FALSE),"")</f>
        <v>#N/A</v>
      </c>
      <c r="X122" s="1" t="e">
        <f>IF(VLOOKUP(O122,Szolgalati_alkalmak!$B$4:$Z$10000,13,FALSE)&lt;&gt;0,$AB$1&amp;VLOOKUP(O122,Szolgalati_alkalmak!$B$4:$Z$10000,13,FALSE),"")</f>
        <v>#N/A</v>
      </c>
      <c r="Y122" s="1" t="e">
        <f>IF(VLOOKUP(O122,Szolgalati_alkalmak!$B$4:$Z$10000,14,FALSE)&lt;&gt;0,$AB$1&amp;VLOOKUP(O122,Szolgalati_alkalmak!$B$4:$Z$10000,14,FALSE),"")</f>
        <v>#N/A</v>
      </c>
      <c r="Z122" s="1" t="e">
        <f>IF(VLOOKUP(O122,Szolgalati_alkalmak!$B$4:$Z$10000,15,FALSE)&lt;&gt;0,$AB$1&amp;VLOOKUP(O122,Szolgalati_alkalmak!$B$4:$Z$10000,15,FALSE),"")</f>
        <v>#N/A</v>
      </c>
      <c r="AA122" s="1" t="e">
        <f>IF(VLOOKUP(O122,Szolgalati_alkalmak!$B$4:$Z$10000,16,FALSE)&lt;&gt;0,$AB$1&amp;VLOOKUP(O122,Szolgalati_alkalmak!$B$4:$Z$10000,16,FALSE),"")</f>
        <v>#N/A</v>
      </c>
      <c r="AB122" s="1" t="e">
        <f t="shared" si="25"/>
        <v>#N/A</v>
      </c>
      <c r="AC122" s="1" t="e">
        <f>IF(VLOOKUP(O122,Szolgalati_alkalmak!$B$4:$Z$10000,7,FALSE)&lt;&gt;0,VLOOKUP(O122,Szolgalati_alkalmak!$B$4:$Z$10000,7,FALSE),"")</f>
        <v>#N/A</v>
      </c>
      <c r="AD122" s="1" t="e">
        <f>IF(VLOOKUP(O122,Szolgalati_alkalmak!$B$4:$Z$10000,8,FALSE)&lt;&gt;0,VLOOKUP(O122,Szolgalati_alkalmak!$B$4:$Z$10000,8,FALSE),"")</f>
        <v>#N/A</v>
      </c>
      <c r="AE122" s="1" t="e">
        <f>IF(VLOOKUP(O122,Szolgalati_alkalmak!$B$4:$Z$10000,17,FALSE)&lt;&gt;0,VLOOKUP(O122,Szolgalati_alkalmak!$B$4:$Z$10000,17,FALSE),"")</f>
        <v>#N/A</v>
      </c>
      <c r="AF122" s="1" t="e">
        <f>IF(VLOOKUP(O122,Szolgalati_alkalmak!$B$4:$Z$10000,18,FALSE)&lt;&gt;0,VLOOKUP(O122,Szolgalati_alkalmak!$B$4:$Z$10000,18,FALSE),"")</f>
        <v>#N/A</v>
      </c>
      <c r="AG122" s="1" t="e">
        <f>IF(VLOOKUP(O122,Szolgalati_alkalmak!$B$4:$Z$10000,19,FALSE)&lt;&gt;0,VLOOKUP(O122,Szolgalati_alkalmak!$B$4:$Z$10000,19,FALSE),"")</f>
        <v>#N/A</v>
      </c>
    </row>
    <row r="123" spans="1:33" x14ac:dyDescent="0.25">
      <c r="A123" s="90" t="str">
        <f t="shared" si="16"/>
        <v/>
      </c>
      <c r="B123" s="91" t="str">
        <f t="shared" si="17"/>
        <v/>
      </c>
      <c r="C123" s="76" t="str">
        <f t="shared" si="18"/>
        <v/>
      </c>
      <c r="D123" s="64" t="str">
        <f t="shared" si="26"/>
        <v/>
      </c>
      <c r="E123" s="64" t="str">
        <f t="shared" si="27"/>
        <v/>
      </c>
      <c r="F123" s="64" t="str">
        <f t="shared" si="28"/>
        <v/>
      </c>
      <c r="G123" s="89" t="str">
        <f t="shared" si="19"/>
        <v/>
      </c>
      <c r="H123" s="89" t="str">
        <f t="shared" si="20"/>
        <v/>
      </c>
      <c r="I123" s="87" t="str">
        <f t="shared" si="21"/>
        <v/>
      </c>
      <c r="J123" s="77" t="str">
        <f t="shared" si="22"/>
        <v/>
      </c>
      <c r="K123" s="64" t="str">
        <f t="shared" si="23"/>
        <v/>
      </c>
      <c r="O123" s="1">
        <f t="shared" si="24"/>
        <v>117</v>
      </c>
      <c r="Q123" s="1" t="e">
        <f>VLOOKUP(O123,Szolgalati_alkalmak!$B$4:$Z$10000,25,FALSE)</f>
        <v>#N/A</v>
      </c>
      <c r="R123" s="1" t="e">
        <f>VLOOKUP(O123,Szolgalati_alkalmak!$B$4:$Z$10000,5,FALSE)</f>
        <v>#N/A</v>
      </c>
      <c r="S123" s="1" t="e">
        <f>IF(VLOOKUP(O123,Szolgalati_alkalmak!$B$4:$Z$10000,6,FALSE)&lt;&gt;0,VLOOKUP(O123,Szolgalati_alkalmak!$B$4:$Z$10000,6,FALSE),"")</f>
        <v>#N/A</v>
      </c>
      <c r="T123" s="1" t="e">
        <f>IF(VLOOKUP(O123,Szolgalati_alkalmak!$B$4:$Z$10000,9,FALSE)&lt;&gt;0,VLOOKUP(O123,Szolgalati_alkalmak!$B$4:$Z$10000,9,FALSE),"")</f>
        <v>#N/A</v>
      </c>
      <c r="U123" s="1" t="e">
        <f>IF(VLOOKUP(O123,Szolgalati_alkalmak!$B$4:$Z$10000,10,FALSE)&lt;&gt;0,VLOOKUP(O123,Szolgalati_alkalmak!$B$4:$Z$10000,10,FALSE),"")</f>
        <v>#N/A</v>
      </c>
      <c r="V123" s="1" t="e">
        <f>IF(VLOOKUP(O123,Szolgalati_alkalmak!$B$4:$Z$10000,11,FALSE)&lt;&gt;0,VLOOKUP(O123,Szolgalati_alkalmak!$B$4:$Z$10000,11,FALSE),"")</f>
        <v>#N/A</v>
      </c>
      <c r="W123" s="1" t="e">
        <f>IF(VLOOKUP(O123,Szolgalati_alkalmak!$B$4:$Z$10000,12,FALSE)&lt;&gt;0,$AB$1&amp;VLOOKUP(O123,Szolgalati_alkalmak!$B$4:$Z$10000,12,FALSE),"")</f>
        <v>#N/A</v>
      </c>
      <c r="X123" s="1" t="e">
        <f>IF(VLOOKUP(O123,Szolgalati_alkalmak!$B$4:$Z$10000,13,FALSE)&lt;&gt;0,$AB$1&amp;VLOOKUP(O123,Szolgalati_alkalmak!$B$4:$Z$10000,13,FALSE),"")</f>
        <v>#N/A</v>
      </c>
      <c r="Y123" s="1" t="e">
        <f>IF(VLOOKUP(O123,Szolgalati_alkalmak!$B$4:$Z$10000,14,FALSE)&lt;&gt;0,$AB$1&amp;VLOOKUP(O123,Szolgalati_alkalmak!$B$4:$Z$10000,14,FALSE),"")</f>
        <v>#N/A</v>
      </c>
      <c r="Z123" s="1" t="e">
        <f>IF(VLOOKUP(O123,Szolgalati_alkalmak!$B$4:$Z$10000,15,FALSE)&lt;&gt;0,$AB$1&amp;VLOOKUP(O123,Szolgalati_alkalmak!$B$4:$Z$10000,15,FALSE),"")</f>
        <v>#N/A</v>
      </c>
      <c r="AA123" s="1" t="e">
        <f>IF(VLOOKUP(O123,Szolgalati_alkalmak!$B$4:$Z$10000,16,FALSE)&lt;&gt;0,$AB$1&amp;VLOOKUP(O123,Szolgalati_alkalmak!$B$4:$Z$10000,16,FALSE),"")</f>
        <v>#N/A</v>
      </c>
      <c r="AB123" s="1" t="e">
        <f t="shared" si="25"/>
        <v>#N/A</v>
      </c>
      <c r="AC123" s="1" t="e">
        <f>IF(VLOOKUP(O123,Szolgalati_alkalmak!$B$4:$Z$10000,7,FALSE)&lt;&gt;0,VLOOKUP(O123,Szolgalati_alkalmak!$B$4:$Z$10000,7,FALSE),"")</f>
        <v>#N/A</v>
      </c>
      <c r="AD123" s="1" t="e">
        <f>IF(VLOOKUP(O123,Szolgalati_alkalmak!$B$4:$Z$10000,8,FALSE)&lt;&gt;0,VLOOKUP(O123,Szolgalati_alkalmak!$B$4:$Z$10000,8,FALSE),"")</f>
        <v>#N/A</v>
      </c>
      <c r="AE123" s="1" t="e">
        <f>IF(VLOOKUP(O123,Szolgalati_alkalmak!$B$4:$Z$10000,17,FALSE)&lt;&gt;0,VLOOKUP(O123,Szolgalati_alkalmak!$B$4:$Z$10000,17,FALSE),"")</f>
        <v>#N/A</v>
      </c>
      <c r="AF123" s="1" t="e">
        <f>IF(VLOOKUP(O123,Szolgalati_alkalmak!$B$4:$Z$10000,18,FALSE)&lt;&gt;0,VLOOKUP(O123,Szolgalati_alkalmak!$B$4:$Z$10000,18,FALSE),"")</f>
        <v>#N/A</v>
      </c>
      <c r="AG123" s="1" t="e">
        <f>IF(VLOOKUP(O123,Szolgalati_alkalmak!$B$4:$Z$10000,19,FALSE)&lt;&gt;0,VLOOKUP(O123,Szolgalati_alkalmak!$B$4:$Z$10000,19,FALSE),"")</f>
        <v>#N/A</v>
      </c>
    </row>
    <row r="124" spans="1:33" x14ac:dyDescent="0.25">
      <c r="A124" s="90" t="str">
        <f t="shared" si="16"/>
        <v/>
      </c>
      <c r="B124" s="91" t="str">
        <f t="shared" si="17"/>
        <v/>
      </c>
      <c r="C124" s="76" t="str">
        <f t="shared" si="18"/>
        <v/>
      </c>
      <c r="D124" s="64" t="str">
        <f t="shared" si="26"/>
        <v/>
      </c>
      <c r="E124" s="64" t="str">
        <f t="shared" si="27"/>
        <v/>
      </c>
      <c r="F124" s="64" t="str">
        <f t="shared" si="28"/>
        <v/>
      </c>
      <c r="G124" s="89" t="str">
        <f t="shared" si="19"/>
        <v/>
      </c>
      <c r="H124" s="89" t="str">
        <f t="shared" si="20"/>
        <v/>
      </c>
      <c r="I124" s="87" t="str">
        <f t="shared" si="21"/>
        <v/>
      </c>
      <c r="J124" s="77" t="str">
        <f t="shared" si="22"/>
        <v/>
      </c>
      <c r="K124" s="64" t="str">
        <f t="shared" si="23"/>
        <v/>
      </c>
      <c r="O124" s="1">
        <f t="shared" si="24"/>
        <v>118</v>
      </c>
      <c r="Q124" s="1" t="e">
        <f>VLOOKUP(O124,Szolgalati_alkalmak!$B$4:$Z$10000,25,FALSE)</f>
        <v>#N/A</v>
      </c>
      <c r="R124" s="1" t="e">
        <f>VLOOKUP(O124,Szolgalati_alkalmak!$B$4:$Z$10000,5,FALSE)</f>
        <v>#N/A</v>
      </c>
      <c r="S124" s="1" t="e">
        <f>IF(VLOOKUP(O124,Szolgalati_alkalmak!$B$4:$Z$10000,6,FALSE)&lt;&gt;0,VLOOKUP(O124,Szolgalati_alkalmak!$B$4:$Z$10000,6,FALSE),"")</f>
        <v>#N/A</v>
      </c>
      <c r="T124" s="1" t="e">
        <f>IF(VLOOKUP(O124,Szolgalati_alkalmak!$B$4:$Z$10000,9,FALSE)&lt;&gt;0,VLOOKUP(O124,Szolgalati_alkalmak!$B$4:$Z$10000,9,FALSE),"")</f>
        <v>#N/A</v>
      </c>
      <c r="U124" s="1" t="e">
        <f>IF(VLOOKUP(O124,Szolgalati_alkalmak!$B$4:$Z$10000,10,FALSE)&lt;&gt;0,VLOOKUP(O124,Szolgalati_alkalmak!$B$4:$Z$10000,10,FALSE),"")</f>
        <v>#N/A</v>
      </c>
      <c r="V124" s="1" t="e">
        <f>IF(VLOOKUP(O124,Szolgalati_alkalmak!$B$4:$Z$10000,11,FALSE)&lt;&gt;0,VLOOKUP(O124,Szolgalati_alkalmak!$B$4:$Z$10000,11,FALSE),"")</f>
        <v>#N/A</v>
      </c>
      <c r="W124" s="1" t="e">
        <f>IF(VLOOKUP(O124,Szolgalati_alkalmak!$B$4:$Z$10000,12,FALSE)&lt;&gt;0,$AB$1&amp;VLOOKUP(O124,Szolgalati_alkalmak!$B$4:$Z$10000,12,FALSE),"")</f>
        <v>#N/A</v>
      </c>
      <c r="X124" s="1" t="e">
        <f>IF(VLOOKUP(O124,Szolgalati_alkalmak!$B$4:$Z$10000,13,FALSE)&lt;&gt;0,$AB$1&amp;VLOOKUP(O124,Szolgalati_alkalmak!$B$4:$Z$10000,13,FALSE),"")</f>
        <v>#N/A</v>
      </c>
      <c r="Y124" s="1" t="e">
        <f>IF(VLOOKUP(O124,Szolgalati_alkalmak!$B$4:$Z$10000,14,FALSE)&lt;&gt;0,$AB$1&amp;VLOOKUP(O124,Szolgalati_alkalmak!$B$4:$Z$10000,14,FALSE),"")</f>
        <v>#N/A</v>
      </c>
      <c r="Z124" s="1" t="e">
        <f>IF(VLOOKUP(O124,Szolgalati_alkalmak!$B$4:$Z$10000,15,FALSE)&lt;&gt;0,$AB$1&amp;VLOOKUP(O124,Szolgalati_alkalmak!$B$4:$Z$10000,15,FALSE),"")</f>
        <v>#N/A</v>
      </c>
      <c r="AA124" s="1" t="e">
        <f>IF(VLOOKUP(O124,Szolgalati_alkalmak!$B$4:$Z$10000,16,FALSE)&lt;&gt;0,$AB$1&amp;VLOOKUP(O124,Szolgalati_alkalmak!$B$4:$Z$10000,16,FALSE),"")</f>
        <v>#N/A</v>
      </c>
      <c r="AB124" s="1" t="e">
        <f t="shared" si="25"/>
        <v>#N/A</v>
      </c>
      <c r="AC124" s="1" t="e">
        <f>IF(VLOOKUP(O124,Szolgalati_alkalmak!$B$4:$Z$10000,7,FALSE)&lt;&gt;0,VLOOKUP(O124,Szolgalati_alkalmak!$B$4:$Z$10000,7,FALSE),"")</f>
        <v>#N/A</v>
      </c>
      <c r="AD124" s="1" t="e">
        <f>IF(VLOOKUP(O124,Szolgalati_alkalmak!$B$4:$Z$10000,8,FALSE)&lt;&gt;0,VLOOKUP(O124,Szolgalati_alkalmak!$B$4:$Z$10000,8,FALSE),"")</f>
        <v>#N/A</v>
      </c>
      <c r="AE124" s="1" t="e">
        <f>IF(VLOOKUP(O124,Szolgalati_alkalmak!$B$4:$Z$10000,17,FALSE)&lt;&gt;0,VLOOKUP(O124,Szolgalati_alkalmak!$B$4:$Z$10000,17,FALSE),"")</f>
        <v>#N/A</v>
      </c>
      <c r="AF124" s="1" t="e">
        <f>IF(VLOOKUP(O124,Szolgalati_alkalmak!$B$4:$Z$10000,18,FALSE)&lt;&gt;0,VLOOKUP(O124,Szolgalati_alkalmak!$B$4:$Z$10000,18,FALSE),"")</f>
        <v>#N/A</v>
      </c>
      <c r="AG124" s="1" t="e">
        <f>IF(VLOOKUP(O124,Szolgalati_alkalmak!$B$4:$Z$10000,19,FALSE)&lt;&gt;0,VLOOKUP(O124,Szolgalati_alkalmak!$B$4:$Z$10000,19,FALSE),"")</f>
        <v>#N/A</v>
      </c>
    </row>
    <row r="125" spans="1:33" x14ac:dyDescent="0.25">
      <c r="A125" s="90" t="str">
        <f t="shared" si="16"/>
        <v/>
      </c>
      <c r="B125" s="91" t="str">
        <f t="shared" si="17"/>
        <v/>
      </c>
      <c r="C125" s="76" t="str">
        <f t="shared" si="18"/>
        <v/>
      </c>
      <c r="D125" s="64" t="str">
        <f t="shared" si="26"/>
        <v/>
      </c>
      <c r="E125" s="64" t="str">
        <f t="shared" si="27"/>
        <v/>
      </c>
      <c r="F125" s="64" t="str">
        <f t="shared" si="28"/>
        <v/>
      </c>
      <c r="G125" s="89" t="str">
        <f t="shared" si="19"/>
        <v/>
      </c>
      <c r="H125" s="89" t="str">
        <f t="shared" si="20"/>
        <v/>
      </c>
      <c r="I125" s="87" t="str">
        <f t="shared" si="21"/>
        <v/>
      </c>
      <c r="J125" s="77" t="str">
        <f t="shared" si="22"/>
        <v/>
      </c>
      <c r="K125" s="64" t="str">
        <f t="shared" si="23"/>
        <v/>
      </c>
      <c r="O125" s="1">
        <f t="shared" si="24"/>
        <v>119</v>
      </c>
      <c r="Q125" s="1" t="e">
        <f>VLOOKUP(O125,Szolgalati_alkalmak!$B$4:$Z$10000,25,FALSE)</f>
        <v>#N/A</v>
      </c>
      <c r="R125" s="1" t="e">
        <f>VLOOKUP(O125,Szolgalati_alkalmak!$B$4:$Z$10000,5,FALSE)</f>
        <v>#N/A</v>
      </c>
      <c r="S125" s="1" t="e">
        <f>IF(VLOOKUP(O125,Szolgalati_alkalmak!$B$4:$Z$10000,6,FALSE)&lt;&gt;0,VLOOKUP(O125,Szolgalati_alkalmak!$B$4:$Z$10000,6,FALSE),"")</f>
        <v>#N/A</v>
      </c>
      <c r="T125" s="1" t="e">
        <f>IF(VLOOKUP(O125,Szolgalati_alkalmak!$B$4:$Z$10000,9,FALSE)&lt;&gt;0,VLOOKUP(O125,Szolgalati_alkalmak!$B$4:$Z$10000,9,FALSE),"")</f>
        <v>#N/A</v>
      </c>
      <c r="U125" s="1" t="e">
        <f>IF(VLOOKUP(O125,Szolgalati_alkalmak!$B$4:$Z$10000,10,FALSE)&lt;&gt;0,VLOOKUP(O125,Szolgalati_alkalmak!$B$4:$Z$10000,10,FALSE),"")</f>
        <v>#N/A</v>
      </c>
      <c r="V125" s="1" t="e">
        <f>IF(VLOOKUP(O125,Szolgalati_alkalmak!$B$4:$Z$10000,11,FALSE)&lt;&gt;0,VLOOKUP(O125,Szolgalati_alkalmak!$B$4:$Z$10000,11,FALSE),"")</f>
        <v>#N/A</v>
      </c>
      <c r="W125" s="1" t="e">
        <f>IF(VLOOKUP(O125,Szolgalati_alkalmak!$B$4:$Z$10000,12,FALSE)&lt;&gt;0,$AB$1&amp;VLOOKUP(O125,Szolgalati_alkalmak!$B$4:$Z$10000,12,FALSE),"")</f>
        <v>#N/A</v>
      </c>
      <c r="X125" s="1" t="e">
        <f>IF(VLOOKUP(O125,Szolgalati_alkalmak!$B$4:$Z$10000,13,FALSE)&lt;&gt;0,$AB$1&amp;VLOOKUP(O125,Szolgalati_alkalmak!$B$4:$Z$10000,13,FALSE),"")</f>
        <v>#N/A</v>
      </c>
      <c r="Y125" s="1" t="e">
        <f>IF(VLOOKUP(O125,Szolgalati_alkalmak!$B$4:$Z$10000,14,FALSE)&lt;&gt;0,$AB$1&amp;VLOOKUP(O125,Szolgalati_alkalmak!$B$4:$Z$10000,14,FALSE),"")</f>
        <v>#N/A</v>
      </c>
      <c r="Z125" s="1" t="e">
        <f>IF(VLOOKUP(O125,Szolgalati_alkalmak!$B$4:$Z$10000,15,FALSE)&lt;&gt;0,$AB$1&amp;VLOOKUP(O125,Szolgalati_alkalmak!$B$4:$Z$10000,15,FALSE),"")</f>
        <v>#N/A</v>
      </c>
      <c r="AA125" s="1" t="e">
        <f>IF(VLOOKUP(O125,Szolgalati_alkalmak!$B$4:$Z$10000,16,FALSE)&lt;&gt;0,$AB$1&amp;VLOOKUP(O125,Szolgalati_alkalmak!$B$4:$Z$10000,16,FALSE),"")</f>
        <v>#N/A</v>
      </c>
      <c r="AB125" s="1" t="e">
        <f t="shared" si="25"/>
        <v>#N/A</v>
      </c>
      <c r="AC125" s="1" t="e">
        <f>IF(VLOOKUP(O125,Szolgalati_alkalmak!$B$4:$Z$10000,7,FALSE)&lt;&gt;0,VLOOKUP(O125,Szolgalati_alkalmak!$B$4:$Z$10000,7,FALSE),"")</f>
        <v>#N/A</v>
      </c>
      <c r="AD125" s="1" t="e">
        <f>IF(VLOOKUP(O125,Szolgalati_alkalmak!$B$4:$Z$10000,8,FALSE)&lt;&gt;0,VLOOKUP(O125,Szolgalati_alkalmak!$B$4:$Z$10000,8,FALSE),"")</f>
        <v>#N/A</v>
      </c>
      <c r="AE125" s="1" t="e">
        <f>IF(VLOOKUP(O125,Szolgalati_alkalmak!$B$4:$Z$10000,17,FALSE)&lt;&gt;0,VLOOKUP(O125,Szolgalati_alkalmak!$B$4:$Z$10000,17,FALSE),"")</f>
        <v>#N/A</v>
      </c>
      <c r="AF125" s="1" t="e">
        <f>IF(VLOOKUP(O125,Szolgalati_alkalmak!$B$4:$Z$10000,18,FALSE)&lt;&gt;0,VLOOKUP(O125,Szolgalati_alkalmak!$B$4:$Z$10000,18,FALSE),"")</f>
        <v>#N/A</v>
      </c>
      <c r="AG125" s="1" t="e">
        <f>IF(VLOOKUP(O125,Szolgalati_alkalmak!$B$4:$Z$10000,19,FALSE)&lt;&gt;0,VLOOKUP(O125,Szolgalati_alkalmak!$B$4:$Z$10000,19,FALSE),"")</f>
        <v>#N/A</v>
      </c>
    </row>
    <row r="126" spans="1:33" x14ac:dyDescent="0.25">
      <c r="A126" s="90" t="str">
        <f t="shared" si="16"/>
        <v/>
      </c>
      <c r="B126" s="91" t="str">
        <f t="shared" si="17"/>
        <v/>
      </c>
      <c r="C126" s="76" t="str">
        <f t="shared" si="18"/>
        <v/>
      </c>
      <c r="D126" s="64" t="str">
        <f t="shared" si="26"/>
        <v/>
      </c>
      <c r="E126" s="64" t="str">
        <f t="shared" si="27"/>
        <v/>
      </c>
      <c r="F126" s="64" t="str">
        <f t="shared" si="28"/>
        <v/>
      </c>
      <c r="G126" s="89" t="str">
        <f t="shared" si="19"/>
        <v/>
      </c>
      <c r="H126" s="89" t="str">
        <f t="shared" si="20"/>
        <v/>
      </c>
      <c r="I126" s="87" t="str">
        <f t="shared" si="21"/>
        <v/>
      </c>
      <c r="J126" s="77" t="str">
        <f t="shared" si="22"/>
        <v/>
      </c>
      <c r="K126" s="64" t="str">
        <f t="shared" si="23"/>
        <v/>
      </c>
      <c r="O126" s="1">
        <f t="shared" si="24"/>
        <v>120</v>
      </c>
      <c r="Q126" s="1" t="e">
        <f>VLOOKUP(O126,Szolgalati_alkalmak!$B$4:$Z$10000,25,FALSE)</f>
        <v>#N/A</v>
      </c>
      <c r="R126" s="1" t="e">
        <f>VLOOKUP(O126,Szolgalati_alkalmak!$B$4:$Z$10000,5,FALSE)</f>
        <v>#N/A</v>
      </c>
      <c r="S126" s="1" t="e">
        <f>IF(VLOOKUP(O126,Szolgalati_alkalmak!$B$4:$Z$10000,6,FALSE)&lt;&gt;0,VLOOKUP(O126,Szolgalati_alkalmak!$B$4:$Z$10000,6,FALSE),"")</f>
        <v>#N/A</v>
      </c>
      <c r="T126" s="1" t="e">
        <f>IF(VLOOKUP(O126,Szolgalati_alkalmak!$B$4:$Z$10000,9,FALSE)&lt;&gt;0,VLOOKUP(O126,Szolgalati_alkalmak!$B$4:$Z$10000,9,FALSE),"")</f>
        <v>#N/A</v>
      </c>
      <c r="U126" s="1" t="e">
        <f>IF(VLOOKUP(O126,Szolgalati_alkalmak!$B$4:$Z$10000,10,FALSE)&lt;&gt;0,VLOOKUP(O126,Szolgalati_alkalmak!$B$4:$Z$10000,10,FALSE),"")</f>
        <v>#N/A</v>
      </c>
      <c r="V126" s="1" t="e">
        <f>IF(VLOOKUP(O126,Szolgalati_alkalmak!$B$4:$Z$10000,11,FALSE)&lt;&gt;0,VLOOKUP(O126,Szolgalati_alkalmak!$B$4:$Z$10000,11,FALSE),"")</f>
        <v>#N/A</v>
      </c>
      <c r="W126" s="1" t="e">
        <f>IF(VLOOKUP(O126,Szolgalati_alkalmak!$B$4:$Z$10000,12,FALSE)&lt;&gt;0,$AB$1&amp;VLOOKUP(O126,Szolgalati_alkalmak!$B$4:$Z$10000,12,FALSE),"")</f>
        <v>#N/A</v>
      </c>
      <c r="X126" s="1" t="e">
        <f>IF(VLOOKUP(O126,Szolgalati_alkalmak!$B$4:$Z$10000,13,FALSE)&lt;&gt;0,$AB$1&amp;VLOOKUP(O126,Szolgalati_alkalmak!$B$4:$Z$10000,13,FALSE),"")</f>
        <v>#N/A</v>
      </c>
      <c r="Y126" s="1" t="e">
        <f>IF(VLOOKUP(O126,Szolgalati_alkalmak!$B$4:$Z$10000,14,FALSE)&lt;&gt;0,$AB$1&amp;VLOOKUP(O126,Szolgalati_alkalmak!$B$4:$Z$10000,14,FALSE),"")</f>
        <v>#N/A</v>
      </c>
      <c r="Z126" s="1" t="e">
        <f>IF(VLOOKUP(O126,Szolgalati_alkalmak!$B$4:$Z$10000,15,FALSE)&lt;&gt;0,$AB$1&amp;VLOOKUP(O126,Szolgalati_alkalmak!$B$4:$Z$10000,15,FALSE),"")</f>
        <v>#N/A</v>
      </c>
      <c r="AA126" s="1" t="e">
        <f>IF(VLOOKUP(O126,Szolgalati_alkalmak!$B$4:$Z$10000,16,FALSE)&lt;&gt;0,$AB$1&amp;VLOOKUP(O126,Szolgalati_alkalmak!$B$4:$Z$10000,16,FALSE),"")</f>
        <v>#N/A</v>
      </c>
      <c r="AB126" s="1" t="e">
        <f t="shared" si="25"/>
        <v>#N/A</v>
      </c>
      <c r="AC126" s="1" t="e">
        <f>IF(VLOOKUP(O126,Szolgalati_alkalmak!$B$4:$Z$10000,7,FALSE)&lt;&gt;0,VLOOKUP(O126,Szolgalati_alkalmak!$B$4:$Z$10000,7,FALSE),"")</f>
        <v>#N/A</v>
      </c>
      <c r="AD126" s="1" t="e">
        <f>IF(VLOOKUP(O126,Szolgalati_alkalmak!$B$4:$Z$10000,8,FALSE)&lt;&gt;0,VLOOKUP(O126,Szolgalati_alkalmak!$B$4:$Z$10000,8,FALSE),"")</f>
        <v>#N/A</v>
      </c>
      <c r="AE126" s="1" t="e">
        <f>IF(VLOOKUP(O126,Szolgalati_alkalmak!$B$4:$Z$10000,17,FALSE)&lt;&gt;0,VLOOKUP(O126,Szolgalati_alkalmak!$B$4:$Z$10000,17,FALSE),"")</f>
        <v>#N/A</v>
      </c>
      <c r="AF126" s="1" t="e">
        <f>IF(VLOOKUP(O126,Szolgalati_alkalmak!$B$4:$Z$10000,18,FALSE)&lt;&gt;0,VLOOKUP(O126,Szolgalati_alkalmak!$B$4:$Z$10000,18,FALSE),"")</f>
        <v>#N/A</v>
      </c>
      <c r="AG126" s="1" t="e">
        <f>IF(VLOOKUP(O126,Szolgalati_alkalmak!$B$4:$Z$10000,19,FALSE)&lt;&gt;0,VLOOKUP(O126,Szolgalati_alkalmak!$B$4:$Z$10000,19,FALSE),"")</f>
        <v>#N/A</v>
      </c>
    </row>
    <row r="127" spans="1:33" x14ac:dyDescent="0.25">
      <c r="A127" s="90" t="str">
        <f t="shared" si="16"/>
        <v/>
      </c>
      <c r="B127" s="91" t="str">
        <f t="shared" si="17"/>
        <v/>
      </c>
      <c r="C127" s="76" t="str">
        <f t="shared" si="18"/>
        <v/>
      </c>
      <c r="D127" s="64" t="str">
        <f t="shared" si="26"/>
        <v/>
      </c>
      <c r="E127" s="64" t="str">
        <f t="shared" si="27"/>
        <v/>
      </c>
      <c r="F127" s="64" t="str">
        <f t="shared" si="28"/>
        <v/>
      </c>
      <c r="G127" s="89" t="str">
        <f t="shared" si="19"/>
        <v/>
      </c>
      <c r="H127" s="89" t="str">
        <f t="shared" si="20"/>
        <v/>
      </c>
      <c r="I127" s="87" t="str">
        <f t="shared" si="21"/>
        <v/>
      </c>
      <c r="J127" s="77" t="str">
        <f t="shared" si="22"/>
        <v/>
      </c>
      <c r="K127" s="64" t="str">
        <f t="shared" si="23"/>
        <v/>
      </c>
      <c r="O127" s="1">
        <f t="shared" si="24"/>
        <v>121</v>
      </c>
      <c r="Q127" s="1" t="e">
        <f>VLOOKUP(O127,Szolgalati_alkalmak!$B$4:$Z$10000,25,FALSE)</f>
        <v>#N/A</v>
      </c>
      <c r="R127" s="1" t="e">
        <f>VLOOKUP(O127,Szolgalati_alkalmak!$B$4:$Z$10000,5,FALSE)</f>
        <v>#N/A</v>
      </c>
      <c r="S127" s="1" t="e">
        <f>IF(VLOOKUP(O127,Szolgalati_alkalmak!$B$4:$Z$10000,6,FALSE)&lt;&gt;0,VLOOKUP(O127,Szolgalati_alkalmak!$B$4:$Z$10000,6,FALSE),"")</f>
        <v>#N/A</v>
      </c>
      <c r="T127" s="1" t="e">
        <f>IF(VLOOKUP(O127,Szolgalati_alkalmak!$B$4:$Z$10000,9,FALSE)&lt;&gt;0,VLOOKUP(O127,Szolgalati_alkalmak!$B$4:$Z$10000,9,FALSE),"")</f>
        <v>#N/A</v>
      </c>
      <c r="U127" s="1" t="e">
        <f>IF(VLOOKUP(O127,Szolgalati_alkalmak!$B$4:$Z$10000,10,FALSE)&lt;&gt;0,VLOOKUP(O127,Szolgalati_alkalmak!$B$4:$Z$10000,10,FALSE),"")</f>
        <v>#N/A</v>
      </c>
      <c r="V127" s="1" t="e">
        <f>IF(VLOOKUP(O127,Szolgalati_alkalmak!$B$4:$Z$10000,11,FALSE)&lt;&gt;0,VLOOKUP(O127,Szolgalati_alkalmak!$B$4:$Z$10000,11,FALSE),"")</f>
        <v>#N/A</v>
      </c>
      <c r="W127" s="1" t="e">
        <f>IF(VLOOKUP(O127,Szolgalati_alkalmak!$B$4:$Z$10000,12,FALSE)&lt;&gt;0,$AB$1&amp;VLOOKUP(O127,Szolgalati_alkalmak!$B$4:$Z$10000,12,FALSE),"")</f>
        <v>#N/A</v>
      </c>
      <c r="X127" s="1" t="e">
        <f>IF(VLOOKUP(O127,Szolgalati_alkalmak!$B$4:$Z$10000,13,FALSE)&lt;&gt;0,$AB$1&amp;VLOOKUP(O127,Szolgalati_alkalmak!$B$4:$Z$10000,13,FALSE),"")</f>
        <v>#N/A</v>
      </c>
      <c r="Y127" s="1" t="e">
        <f>IF(VLOOKUP(O127,Szolgalati_alkalmak!$B$4:$Z$10000,14,FALSE)&lt;&gt;0,$AB$1&amp;VLOOKUP(O127,Szolgalati_alkalmak!$B$4:$Z$10000,14,FALSE),"")</f>
        <v>#N/A</v>
      </c>
      <c r="Z127" s="1" t="e">
        <f>IF(VLOOKUP(O127,Szolgalati_alkalmak!$B$4:$Z$10000,15,FALSE)&lt;&gt;0,$AB$1&amp;VLOOKUP(O127,Szolgalati_alkalmak!$B$4:$Z$10000,15,FALSE),"")</f>
        <v>#N/A</v>
      </c>
      <c r="AA127" s="1" t="e">
        <f>IF(VLOOKUP(O127,Szolgalati_alkalmak!$B$4:$Z$10000,16,FALSE)&lt;&gt;0,$AB$1&amp;VLOOKUP(O127,Szolgalati_alkalmak!$B$4:$Z$10000,16,FALSE),"")</f>
        <v>#N/A</v>
      </c>
      <c r="AB127" s="1" t="e">
        <f t="shared" si="25"/>
        <v>#N/A</v>
      </c>
      <c r="AC127" s="1" t="e">
        <f>IF(VLOOKUP(O127,Szolgalati_alkalmak!$B$4:$Z$10000,7,FALSE)&lt;&gt;0,VLOOKUP(O127,Szolgalati_alkalmak!$B$4:$Z$10000,7,FALSE),"")</f>
        <v>#N/A</v>
      </c>
      <c r="AD127" s="1" t="e">
        <f>IF(VLOOKUP(O127,Szolgalati_alkalmak!$B$4:$Z$10000,8,FALSE)&lt;&gt;0,VLOOKUP(O127,Szolgalati_alkalmak!$B$4:$Z$10000,8,FALSE),"")</f>
        <v>#N/A</v>
      </c>
      <c r="AE127" s="1" t="e">
        <f>IF(VLOOKUP(O127,Szolgalati_alkalmak!$B$4:$Z$10000,17,FALSE)&lt;&gt;0,VLOOKUP(O127,Szolgalati_alkalmak!$B$4:$Z$10000,17,FALSE),"")</f>
        <v>#N/A</v>
      </c>
      <c r="AF127" s="1" t="e">
        <f>IF(VLOOKUP(O127,Szolgalati_alkalmak!$B$4:$Z$10000,18,FALSE)&lt;&gt;0,VLOOKUP(O127,Szolgalati_alkalmak!$B$4:$Z$10000,18,FALSE),"")</f>
        <v>#N/A</v>
      </c>
      <c r="AG127" s="1" t="e">
        <f>IF(VLOOKUP(O127,Szolgalati_alkalmak!$B$4:$Z$10000,19,FALSE)&lt;&gt;0,VLOOKUP(O127,Szolgalati_alkalmak!$B$4:$Z$10000,19,FALSE),"")</f>
        <v>#N/A</v>
      </c>
    </row>
    <row r="128" spans="1:33" x14ac:dyDescent="0.25">
      <c r="A128" s="90" t="str">
        <f t="shared" si="16"/>
        <v/>
      </c>
      <c r="B128" s="91" t="str">
        <f t="shared" si="17"/>
        <v/>
      </c>
      <c r="C128" s="76" t="str">
        <f t="shared" si="18"/>
        <v/>
      </c>
      <c r="D128" s="64" t="str">
        <f t="shared" si="26"/>
        <v/>
      </c>
      <c r="E128" s="64" t="str">
        <f t="shared" si="27"/>
        <v/>
      </c>
      <c r="F128" s="64" t="str">
        <f t="shared" si="28"/>
        <v/>
      </c>
      <c r="G128" s="89" t="str">
        <f t="shared" si="19"/>
        <v/>
      </c>
      <c r="H128" s="89" t="str">
        <f t="shared" si="20"/>
        <v/>
      </c>
      <c r="I128" s="87" t="str">
        <f t="shared" si="21"/>
        <v/>
      </c>
      <c r="J128" s="77" t="str">
        <f t="shared" si="22"/>
        <v/>
      </c>
      <c r="K128" s="64" t="str">
        <f t="shared" si="23"/>
        <v/>
      </c>
      <c r="O128" s="1">
        <f t="shared" si="24"/>
        <v>122</v>
      </c>
      <c r="Q128" s="1" t="e">
        <f>VLOOKUP(O128,Szolgalati_alkalmak!$B$4:$Z$10000,25,FALSE)</f>
        <v>#N/A</v>
      </c>
      <c r="R128" s="1" t="e">
        <f>VLOOKUP(O128,Szolgalati_alkalmak!$B$4:$Z$10000,5,FALSE)</f>
        <v>#N/A</v>
      </c>
      <c r="S128" s="1" t="e">
        <f>IF(VLOOKUP(O128,Szolgalati_alkalmak!$B$4:$Z$10000,6,FALSE)&lt;&gt;0,VLOOKUP(O128,Szolgalati_alkalmak!$B$4:$Z$10000,6,FALSE),"")</f>
        <v>#N/A</v>
      </c>
      <c r="T128" s="1" t="e">
        <f>IF(VLOOKUP(O128,Szolgalati_alkalmak!$B$4:$Z$10000,9,FALSE)&lt;&gt;0,VLOOKUP(O128,Szolgalati_alkalmak!$B$4:$Z$10000,9,FALSE),"")</f>
        <v>#N/A</v>
      </c>
      <c r="U128" s="1" t="e">
        <f>IF(VLOOKUP(O128,Szolgalati_alkalmak!$B$4:$Z$10000,10,FALSE)&lt;&gt;0,VLOOKUP(O128,Szolgalati_alkalmak!$B$4:$Z$10000,10,FALSE),"")</f>
        <v>#N/A</v>
      </c>
      <c r="V128" s="1" t="e">
        <f>IF(VLOOKUP(O128,Szolgalati_alkalmak!$B$4:$Z$10000,11,FALSE)&lt;&gt;0,VLOOKUP(O128,Szolgalati_alkalmak!$B$4:$Z$10000,11,FALSE),"")</f>
        <v>#N/A</v>
      </c>
      <c r="W128" s="1" t="e">
        <f>IF(VLOOKUP(O128,Szolgalati_alkalmak!$B$4:$Z$10000,12,FALSE)&lt;&gt;0,$AB$1&amp;VLOOKUP(O128,Szolgalati_alkalmak!$B$4:$Z$10000,12,FALSE),"")</f>
        <v>#N/A</v>
      </c>
      <c r="X128" s="1" t="e">
        <f>IF(VLOOKUP(O128,Szolgalati_alkalmak!$B$4:$Z$10000,13,FALSE)&lt;&gt;0,$AB$1&amp;VLOOKUP(O128,Szolgalati_alkalmak!$B$4:$Z$10000,13,FALSE),"")</f>
        <v>#N/A</v>
      </c>
      <c r="Y128" s="1" t="e">
        <f>IF(VLOOKUP(O128,Szolgalati_alkalmak!$B$4:$Z$10000,14,FALSE)&lt;&gt;0,$AB$1&amp;VLOOKUP(O128,Szolgalati_alkalmak!$B$4:$Z$10000,14,FALSE),"")</f>
        <v>#N/A</v>
      </c>
      <c r="Z128" s="1" t="e">
        <f>IF(VLOOKUP(O128,Szolgalati_alkalmak!$B$4:$Z$10000,15,FALSE)&lt;&gt;0,$AB$1&amp;VLOOKUP(O128,Szolgalati_alkalmak!$B$4:$Z$10000,15,FALSE),"")</f>
        <v>#N/A</v>
      </c>
      <c r="AA128" s="1" t="e">
        <f>IF(VLOOKUP(O128,Szolgalati_alkalmak!$B$4:$Z$10000,16,FALSE)&lt;&gt;0,$AB$1&amp;VLOOKUP(O128,Szolgalati_alkalmak!$B$4:$Z$10000,16,FALSE),"")</f>
        <v>#N/A</v>
      </c>
      <c r="AB128" s="1" t="e">
        <f t="shared" si="25"/>
        <v>#N/A</v>
      </c>
      <c r="AC128" s="1" t="e">
        <f>IF(VLOOKUP(O128,Szolgalati_alkalmak!$B$4:$Z$10000,7,FALSE)&lt;&gt;0,VLOOKUP(O128,Szolgalati_alkalmak!$B$4:$Z$10000,7,FALSE),"")</f>
        <v>#N/A</v>
      </c>
      <c r="AD128" s="1" t="e">
        <f>IF(VLOOKUP(O128,Szolgalati_alkalmak!$B$4:$Z$10000,8,FALSE)&lt;&gt;0,VLOOKUP(O128,Szolgalati_alkalmak!$B$4:$Z$10000,8,FALSE),"")</f>
        <v>#N/A</v>
      </c>
      <c r="AE128" s="1" t="e">
        <f>IF(VLOOKUP(O128,Szolgalati_alkalmak!$B$4:$Z$10000,17,FALSE)&lt;&gt;0,VLOOKUP(O128,Szolgalati_alkalmak!$B$4:$Z$10000,17,FALSE),"")</f>
        <v>#N/A</v>
      </c>
      <c r="AF128" s="1" t="e">
        <f>IF(VLOOKUP(O128,Szolgalati_alkalmak!$B$4:$Z$10000,18,FALSE)&lt;&gt;0,VLOOKUP(O128,Szolgalati_alkalmak!$B$4:$Z$10000,18,FALSE),"")</f>
        <v>#N/A</v>
      </c>
      <c r="AG128" s="1" t="e">
        <f>IF(VLOOKUP(O128,Szolgalati_alkalmak!$B$4:$Z$10000,19,FALSE)&lt;&gt;0,VLOOKUP(O128,Szolgalati_alkalmak!$B$4:$Z$10000,19,FALSE),"")</f>
        <v>#N/A</v>
      </c>
    </row>
    <row r="129" spans="1:33" x14ac:dyDescent="0.25">
      <c r="A129" s="90" t="str">
        <f t="shared" si="16"/>
        <v/>
      </c>
      <c r="B129" s="91" t="str">
        <f t="shared" si="17"/>
        <v/>
      </c>
      <c r="C129" s="76" t="str">
        <f t="shared" si="18"/>
        <v/>
      </c>
      <c r="D129" s="64" t="str">
        <f t="shared" si="26"/>
        <v/>
      </c>
      <c r="E129" s="64" t="str">
        <f t="shared" si="27"/>
        <v/>
      </c>
      <c r="F129" s="64" t="str">
        <f t="shared" si="28"/>
        <v/>
      </c>
      <c r="G129" s="89" t="str">
        <f t="shared" si="19"/>
        <v/>
      </c>
      <c r="H129" s="89" t="str">
        <f t="shared" si="20"/>
        <v/>
      </c>
      <c r="I129" s="87" t="str">
        <f t="shared" si="21"/>
        <v/>
      </c>
      <c r="J129" s="77" t="str">
        <f t="shared" si="22"/>
        <v/>
      </c>
      <c r="K129" s="64" t="str">
        <f t="shared" si="23"/>
        <v/>
      </c>
      <c r="O129" s="1">
        <f t="shared" si="24"/>
        <v>123</v>
      </c>
      <c r="Q129" s="1" t="e">
        <f>VLOOKUP(O129,Szolgalati_alkalmak!$B$4:$Z$10000,25,FALSE)</f>
        <v>#N/A</v>
      </c>
      <c r="R129" s="1" t="e">
        <f>VLOOKUP(O129,Szolgalati_alkalmak!$B$4:$Z$10000,5,FALSE)</f>
        <v>#N/A</v>
      </c>
      <c r="S129" s="1" t="e">
        <f>IF(VLOOKUP(O129,Szolgalati_alkalmak!$B$4:$Z$10000,6,FALSE)&lt;&gt;0,VLOOKUP(O129,Szolgalati_alkalmak!$B$4:$Z$10000,6,FALSE),"")</f>
        <v>#N/A</v>
      </c>
      <c r="T129" s="1" t="e">
        <f>IF(VLOOKUP(O129,Szolgalati_alkalmak!$B$4:$Z$10000,9,FALSE)&lt;&gt;0,VLOOKUP(O129,Szolgalati_alkalmak!$B$4:$Z$10000,9,FALSE),"")</f>
        <v>#N/A</v>
      </c>
      <c r="U129" s="1" t="e">
        <f>IF(VLOOKUP(O129,Szolgalati_alkalmak!$B$4:$Z$10000,10,FALSE)&lt;&gt;0,VLOOKUP(O129,Szolgalati_alkalmak!$B$4:$Z$10000,10,FALSE),"")</f>
        <v>#N/A</v>
      </c>
      <c r="V129" s="1" t="e">
        <f>IF(VLOOKUP(O129,Szolgalati_alkalmak!$B$4:$Z$10000,11,FALSE)&lt;&gt;0,VLOOKUP(O129,Szolgalati_alkalmak!$B$4:$Z$10000,11,FALSE),"")</f>
        <v>#N/A</v>
      </c>
      <c r="W129" s="1" t="e">
        <f>IF(VLOOKUP(O129,Szolgalati_alkalmak!$B$4:$Z$10000,12,FALSE)&lt;&gt;0,$AB$1&amp;VLOOKUP(O129,Szolgalati_alkalmak!$B$4:$Z$10000,12,FALSE),"")</f>
        <v>#N/A</v>
      </c>
      <c r="X129" s="1" t="e">
        <f>IF(VLOOKUP(O129,Szolgalati_alkalmak!$B$4:$Z$10000,13,FALSE)&lt;&gt;0,$AB$1&amp;VLOOKUP(O129,Szolgalati_alkalmak!$B$4:$Z$10000,13,FALSE),"")</f>
        <v>#N/A</v>
      </c>
      <c r="Y129" s="1" t="e">
        <f>IF(VLOOKUP(O129,Szolgalati_alkalmak!$B$4:$Z$10000,14,FALSE)&lt;&gt;0,$AB$1&amp;VLOOKUP(O129,Szolgalati_alkalmak!$B$4:$Z$10000,14,FALSE),"")</f>
        <v>#N/A</v>
      </c>
      <c r="Z129" s="1" t="e">
        <f>IF(VLOOKUP(O129,Szolgalati_alkalmak!$B$4:$Z$10000,15,FALSE)&lt;&gt;0,$AB$1&amp;VLOOKUP(O129,Szolgalati_alkalmak!$B$4:$Z$10000,15,FALSE),"")</f>
        <v>#N/A</v>
      </c>
      <c r="AA129" s="1" t="e">
        <f>IF(VLOOKUP(O129,Szolgalati_alkalmak!$B$4:$Z$10000,16,FALSE)&lt;&gt;0,$AB$1&amp;VLOOKUP(O129,Szolgalati_alkalmak!$B$4:$Z$10000,16,FALSE),"")</f>
        <v>#N/A</v>
      </c>
      <c r="AB129" s="1" t="e">
        <f t="shared" si="25"/>
        <v>#N/A</v>
      </c>
      <c r="AC129" s="1" t="e">
        <f>IF(VLOOKUP(O129,Szolgalati_alkalmak!$B$4:$Z$10000,7,FALSE)&lt;&gt;0,VLOOKUP(O129,Szolgalati_alkalmak!$B$4:$Z$10000,7,FALSE),"")</f>
        <v>#N/A</v>
      </c>
      <c r="AD129" s="1" t="e">
        <f>IF(VLOOKUP(O129,Szolgalati_alkalmak!$B$4:$Z$10000,8,FALSE)&lt;&gt;0,VLOOKUP(O129,Szolgalati_alkalmak!$B$4:$Z$10000,8,FALSE),"")</f>
        <v>#N/A</v>
      </c>
      <c r="AE129" s="1" t="e">
        <f>IF(VLOOKUP(O129,Szolgalati_alkalmak!$B$4:$Z$10000,17,FALSE)&lt;&gt;0,VLOOKUP(O129,Szolgalati_alkalmak!$B$4:$Z$10000,17,FALSE),"")</f>
        <v>#N/A</v>
      </c>
      <c r="AF129" s="1" t="e">
        <f>IF(VLOOKUP(O129,Szolgalati_alkalmak!$B$4:$Z$10000,18,FALSE)&lt;&gt;0,VLOOKUP(O129,Szolgalati_alkalmak!$B$4:$Z$10000,18,FALSE),"")</f>
        <v>#N/A</v>
      </c>
      <c r="AG129" s="1" t="e">
        <f>IF(VLOOKUP(O129,Szolgalati_alkalmak!$B$4:$Z$10000,19,FALSE)&lt;&gt;0,VLOOKUP(O129,Szolgalati_alkalmak!$B$4:$Z$10000,19,FALSE),"")</f>
        <v>#N/A</v>
      </c>
    </row>
    <row r="130" spans="1:33" x14ac:dyDescent="0.25">
      <c r="A130" s="90" t="str">
        <f t="shared" si="16"/>
        <v/>
      </c>
      <c r="B130" s="91" t="str">
        <f t="shared" si="17"/>
        <v/>
      </c>
      <c r="C130" s="76" t="str">
        <f t="shared" si="18"/>
        <v/>
      </c>
      <c r="D130" s="64" t="str">
        <f t="shared" si="26"/>
        <v/>
      </c>
      <c r="E130" s="64" t="str">
        <f t="shared" si="27"/>
        <v/>
      </c>
      <c r="F130" s="64" t="str">
        <f t="shared" si="28"/>
        <v/>
      </c>
      <c r="G130" s="89" t="str">
        <f t="shared" si="19"/>
        <v/>
      </c>
      <c r="H130" s="89" t="str">
        <f t="shared" si="20"/>
        <v/>
      </c>
      <c r="I130" s="87" t="str">
        <f t="shared" si="21"/>
        <v/>
      </c>
      <c r="J130" s="77" t="str">
        <f t="shared" si="22"/>
        <v/>
      </c>
      <c r="K130" s="64" t="str">
        <f t="shared" si="23"/>
        <v/>
      </c>
      <c r="O130" s="1">
        <f t="shared" si="24"/>
        <v>124</v>
      </c>
      <c r="Q130" s="1" t="e">
        <f>VLOOKUP(O130,Szolgalati_alkalmak!$B$4:$Z$10000,25,FALSE)</f>
        <v>#N/A</v>
      </c>
      <c r="R130" s="1" t="e">
        <f>VLOOKUP(O130,Szolgalati_alkalmak!$B$4:$Z$10000,5,FALSE)</f>
        <v>#N/A</v>
      </c>
      <c r="S130" s="1" t="e">
        <f>IF(VLOOKUP(O130,Szolgalati_alkalmak!$B$4:$Z$10000,6,FALSE)&lt;&gt;0,VLOOKUP(O130,Szolgalati_alkalmak!$B$4:$Z$10000,6,FALSE),"")</f>
        <v>#N/A</v>
      </c>
      <c r="T130" s="1" t="e">
        <f>IF(VLOOKUP(O130,Szolgalati_alkalmak!$B$4:$Z$10000,9,FALSE)&lt;&gt;0,VLOOKUP(O130,Szolgalati_alkalmak!$B$4:$Z$10000,9,FALSE),"")</f>
        <v>#N/A</v>
      </c>
      <c r="U130" s="1" t="e">
        <f>IF(VLOOKUP(O130,Szolgalati_alkalmak!$B$4:$Z$10000,10,FALSE)&lt;&gt;0,VLOOKUP(O130,Szolgalati_alkalmak!$B$4:$Z$10000,10,FALSE),"")</f>
        <v>#N/A</v>
      </c>
      <c r="V130" s="1" t="e">
        <f>IF(VLOOKUP(O130,Szolgalati_alkalmak!$B$4:$Z$10000,11,FALSE)&lt;&gt;0,VLOOKUP(O130,Szolgalati_alkalmak!$B$4:$Z$10000,11,FALSE),"")</f>
        <v>#N/A</v>
      </c>
      <c r="W130" s="1" t="e">
        <f>IF(VLOOKUP(O130,Szolgalati_alkalmak!$B$4:$Z$10000,12,FALSE)&lt;&gt;0,$AB$1&amp;VLOOKUP(O130,Szolgalati_alkalmak!$B$4:$Z$10000,12,FALSE),"")</f>
        <v>#N/A</v>
      </c>
      <c r="X130" s="1" t="e">
        <f>IF(VLOOKUP(O130,Szolgalati_alkalmak!$B$4:$Z$10000,13,FALSE)&lt;&gt;0,$AB$1&amp;VLOOKUP(O130,Szolgalati_alkalmak!$B$4:$Z$10000,13,FALSE),"")</f>
        <v>#N/A</v>
      </c>
      <c r="Y130" s="1" t="e">
        <f>IF(VLOOKUP(O130,Szolgalati_alkalmak!$B$4:$Z$10000,14,FALSE)&lt;&gt;0,$AB$1&amp;VLOOKUP(O130,Szolgalati_alkalmak!$B$4:$Z$10000,14,FALSE),"")</f>
        <v>#N/A</v>
      </c>
      <c r="Z130" s="1" t="e">
        <f>IF(VLOOKUP(O130,Szolgalati_alkalmak!$B$4:$Z$10000,15,FALSE)&lt;&gt;0,$AB$1&amp;VLOOKUP(O130,Szolgalati_alkalmak!$B$4:$Z$10000,15,FALSE),"")</f>
        <v>#N/A</v>
      </c>
      <c r="AA130" s="1" t="e">
        <f>IF(VLOOKUP(O130,Szolgalati_alkalmak!$B$4:$Z$10000,16,FALSE)&lt;&gt;0,$AB$1&amp;VLOOKUP(O130,Szolgalati_alkalmak!$B$4:$Z$10000,16,FALSE),"")</f>
        <v>#N/A</v>
      </c>
      <c r="AB130" s="1" t="e">
        <f t="shared" si="25"/>
        <v>#N/A</v>
      </c>
      <c r="AC130" s="1" t="e">
        <f>IF(VLOOKUP(O130,Szolgalati_alkalmak!$B$4:$Z$10000,7,FALSE)&lt;&gt;0,VLOOKUP(O130,Szolgalati_alkalmak!$B$4:$Z$10000,7,FALSE),"")</f>
        <v>#N/A</v>
      </c>
      <c r="AD130" s="1" t="e">
        <f>IF(VLOOKUP(O130,Szolgalati_alkalmak!$B$4:$Z$10000,8,FALSE)&lt;&gt;0,VLOOKUP(O130,Szolgalati_alkalmak!$B$4:$Z$10000,8,FALSE),"")</f>
        <v>#N/A</v>
      </c>
      <c r="AE130" s="1" t="e">
        <f>IF(VLOOKUP(O130,Szolgalati_alkalmak!$B$4:$Z$10000,17,FALSE)&lt;&gt;0,VLOOKUP(O130,Szolgalati_alkalmak!$B$4:$Z$10000,17,FALSE),"")</f>
        <v>#N/A</v>
      </c>
      <c r="AF130" s="1" t="e">
        <f>IF(VLOOKUP(O130,Szolgalati_alkalmak!$B$4:$Z$10000,18,FALSE)&lt;&gt;0,VLOOKUP(O130,Szolgalati_alkalmak!$B$4:$Z$10000,18,FALSE),"")</f>
        <v>#N/A</v>
      </c>
      <c r="AG130" s="1" t="e">
        <f>IF(VLOOKUP(O130,Szolgalati_alkalmak!$B$4:$Z$10000,19,FALSE)&lt;&gt;0,VLOOKUP(O130,Szolgalati_alkalmak!$B$4:$Z$10000,19,FALSE),"")</f>
        <v>#N/A</v>
      </c>
    </row>
    <row r="131" spans="1:33" x14ac:dyDescent="0.25">
      <c r="A131" s="90" t="str">
        <f t="shared" si="16"/>
        <v/>
      </c>
      <c r="B131" s="91" t="str">
        <f t="shared" si="17"/>
        <v/>
      </c>
      <c r="C131" s="76" t="str">
        <f t="shared" si="18"/>
        <v/>
      </c>
      <c r="D131" s="64" t="str">
        <f t="shared" si="26"/>
        <v/>
      </c>
      <c r="E131" s="64" t="str">
        <f t="shared" si="27"/>
        <v/>
      </c>
      <c r="F131" s="64" t="str">
        <f t="shared" si="28"/>
        <v/>
      </c>
      <c r="G131" s="89" t="str">
        <f t="shared" si="19"/>
        <v/>
      </c>
      <c r="H131" s="89" t="str">
        <f t="shared" si="20"/>
        <v/>
      </c>
      <c r="I131" s="87" t="str">
        <f t="shared" si="21"/>
        <v/>
      </c>
      <c r="J131" s="77" t="str">
        <f t="shared" si="22"/>
        <v/>
      </c>
      <c r="K131" s="64" t="str">
        <f t="shared" si="23"/>
        <v/>
      </c>
      <c r="O131" s="1">
        <f t="shared" si="24"/>
        <v>125</v>
      </c>
      <c r="Q131" s="1" t="e">
        <f>VLOOKUP(O131,Szolgalati_alkalmak!$B$4:$Z$10000,25,FALSE)</f>
        <v>#N/A</v>
      </c>
      <c r="R131" s="1" t="e">
        <f>VLOOKUP(O131,Szolgalati_alkalmak!$B$4:$Z$10000,5,FALSE)</f>
        <v>#N/A</v>
      </c>
      <c r="S131" s="1" t="e">
        <f>IF(VLOOKUP(O131,Szolgalati_alkalmak!$B$4:$Z$10000,6,FALSE)&lt;&gt;0,VLOOKUP(O131,Szolgalati_alkalmak!$B$4:$Z$10000,6,FALSE),"")</f>
        <v>#N/A</v>
      </c>
      <c r="T131" s="1" t="e">
        <f>IF(VLOOKUP(O131,Szolgalati_alkalmak!$B$4:$Z$10000,9,FALSE)&lt;&gt;0,VLOOKUP(O131,Szolgalati_alkalmak!$B$4:$Z$10000,9,FALSE),"")</f>
        <v>#N/A</v>
      </c>
      <c r="U131" s="1" t="e">
        <f>IF(VLOOKUP(O131,Szolgalati_alkalmak!$B$4:$Z$10000,10,FALSE)&lt;&gt;0,VLOOKUP(O131,Szolgalati_alkalmak!$B$4:$Z$10000,10,FALSE),"")</f>
        <v>#N/A</v>
      </c>
      <c r="V131" s="1" t="e">
        <f>IF(VLOOKUP(O131,Szolgalati_alkalmak!$B$4:$Z$10000,11,FALSE)&lt;&gt;0,VLOOKUP(O131,Szolgalati_alkalmak!$B$4:$Z$10000,11,FALSE),"")</f>
        <v>#N/A</v>
      </c>
      <c r="W131" s="1" t="e">
        <f>IF(VLOOKUP(O131,Szolgalati_alkalmak!$B$4:$Z$10000,12,FALSE)&lt;&gt;0,$AB$1&amp;VLOOKUP(O131,Szolgalati_alkalmak!$B$4:$Z$10000,12,FALSE),"")</f>
        <v>#N/A</v>
      </c>
      <c r="X131" s="1" t="e">
        <f>IF(VLOOKUP(O131,Szolgalati_alkalmak!$B$4:$Z$10000,13,FALSE)&lt;&gt;0,$AB$1&amp;VLOOKUP(O131,Szolgalati_alkalmak!$B$4:$Z$10000,13,FALSE),"")</f>
        <v>#N/A</v>
      </c>
      <c r="Y131" s="1" t="e">
        <f>IF(VLOOKUP(O131,Szolgalati_alkalmak!$B$4:$Z$10000,14,FALSE)&lt;&gt;0,$AB$1&amp;VLOOKUP(O131,Szolgalati_alkalmak!$B$4:$Z$10000,14,FALSE),"")</f>
        <v>#N/A</v>
      </c>
      <c r="Z131" s="1" t="e">
        <f>IF(VLOOKUP(O131,Szolgalati_alkalmak!$B$4:$Z$10000,15,FALSE)&lt;&gt;0,$AB$1&amp;VLOOKUP(O131,Szolgalati_alkalmak!$B$4:$Z$10000,15,FALSE),"")</f>
        <v>#N/A</v>
      </c>
      <c r="AA131" s="1" t="e">
        <f>IF(VLOOKUP(O131,Szolgalati_alkalmak!$B$4:$Z$10000,16,FALSE)&lt;&gt;0,$AB$1&amp;VLOOKUP(O131,Szolgalati_alkalmak!$B$4:$Z$10000,16,FALSE),"")</f>
        <v>#N/A</v>
      </c>
      <c r="AB131" s="1" t="e">
        <f t="shared" si="25"/>
        <v>#N/A</v>
      </c>
      <c r="AC131" s="1" t="e">
        <f>IF(VLOOKUP(O131,Szolgalati_alkalmak!$B$4:$Z$10000,7,FALSE)&lt;&gt;0,VLOOKUP(O131,Szolgalati_alkalmak!$B$4:$Z$10000,7,FALSE),"")</f>
        <v>#N/A</v>
      </c>
      <c r="AD131" s="1" t="e">
        <f>IF(VLOOKUP(O131,Szolgalati_alkalmak!$B$4:$Z$10000,8,FALSE)&lt;&gt;0,VLOOKUP(O131,Szolgalati_alkalmak!$B$4:$Z$10000,8,FALSE),"")</f>
        <v>#N/A</v>
      </c>
      <c r="AE131" s="1" t="e">
        <f>IF(VLOOKUP(O131,Szolgalati_alkalmak!$B$4:$Z$10000,17,FALSE)&lt;&gt;0,VLOOKUP(O131,Szolgalati_alkalmak!$B$4:$Z$10000,17,FALSE),"")</f>
        <v>#N/A</v>
      </c>
      <c r="AF131" s="1" t="e">
        <f>IF(VLOOKUP(O131,Szolgalati_alkalmak!$B$4:$Z$10000,18,FALSE)&lt;&gt;0,VLOOKUP(O131,Szolgalati_alkalmak!$B$4:$Z$10000,18,FALSE),"")</f>
        <v>#N/A</v>
      </c>
      <c r="AG131" s="1" t="e">
        <f>IF(VLOOKUP(O131,Szolgalati_alkalmak!$B$4:$Z$10000,19,FALSE)&lt;&gt;0,VLOOKUP(O131,Szolgalati_alkalmak!$B$4:$Z$10000,19,FALSE),"")</f>
        <v>#N/A</v>
      </c>
    </row>
    <row r="132" spans="1:33" x14ac:dyDescent="0.25">
      <c r="A132" s="90" t="str">
        <f t="shared" si="16"/>
        <v/>
      </c>
      <c r="B132" s="91" t="str">
        <f t="shared" si="17"/>
        <v/>
      </c>
      <c r="C132" s="76" t="str">
        <f t="shared" si="18"/>
        <v/>
      </c>
      <c r="D132" s="64" t="str">
        <f t="shared" si="26"/>
        <v/>
      </c>
      <c r="E132" s="64" t="str">
        <f t="shared" si="27"/>
        <v/>
      </c>
      <c r="F132" s="64" t="str">
        <f t="shared" si="28"/>
        <v/>
      </c>
      <c r="G132" s="89" t="str">
        <f t="shared" si="19"/>
        <v/>
      </c>
      <c r="H132" s="89" t="str">
        <f t="shared" si="20"/>
        <v/>
      </c>
      <c r="I132" s="87" t="str">
        <f t="shared" si="21"/>
        <v/>
      </c>
      <c r="J132" s="77" t="str">
        <f t="shared" si="22"/>
        <v/>
      </c>
      <c r="K132" s="64" t="str">
        <f t="shared" si="23"/>
        <v/>
      </c>
      <c r="O132" s="1">
        <f t="shared" si="24"/>
        <v>126</v>
      </c>
      <c r="Q132" s="1" t="e">
        <f>VLOOKUP(O132,Szolgalati_alkalmak!$B$4:$Z$10000,25,FALSE)</f>
        <v>#N/A</v>
      </c>
      <c r="R132" s="1" t="e">
        <f>VLOOKUP(O132,Szolgalati_alkalmak!$B$4:$Z$10000,5,FALSE)</f>
        <v>#N/A</v>
      </c>
      <c r="S132" s="1" t="e">
        <f>IF(VLOOKUP(O132,Szolgalati_alkalmak!$B$4:$Z$10000,6,FALSE)&lt;&gt;0,VLOOKUP(O132,Szolgalati_alkalmak!$B$4:$Z$10000,6,FALSE),"")</f>
        <v>#N/A</v>
      </c>
      <c r="T132" s="1" t="e">
        <f>IF(VLOOKUP(O132,Szolgalati_alkalmak!$B$4:$Z$10000,9,FALSE)&lt;&gt;0,VLOOKUP(O132,Szolgalati_alkalmak!$B$4:$Z$10000,9,FALSE),"")</f>
        <v>#N/A</v>
      </c>
      <c r="U132" s="1" t="e">
        <f>IF(VLOOKUP(O132,Szolgalati_alkalmak!$B$4:$Z$10000,10,FALSE)&lt;&gt;0,VLOOKUP(O132,Szolgalati_alkalmak!$B$4:$Z$10000,10,FALSE),"")</f>
        <v>#N/A</v>
      </c>
      <c r="V132" s="1" t="e">
        <f>IF(VLOOKUP(O132,Szolgalati_alkalmak!$B$4:$Z$10000,11,FALSE)&lt;&gt;0,VLOOKUP(O132,Szolgalati_alkalmak!$B$4:$Z$10000,11,FALSE),"")</f>
        <v>#N/A</v>
      </c>
      <c r="W132" s="1" t="e">
        <f>IF(VLOOKUP(O132,Szolgalati_alkalmak!$B$4:$Z$10000,12,FALSE)&lt;&gt;0,$AB$1&amp;VLOOKUP(O132,Szolgalati_alkalmak!$B$4:$Z$10000,12,FALSE),"")</f>
        <v>#N/A</v>
      </c>
      <c r="X132" s="1" t="e">
        <f>IF(VLOOKUP(O132,Szolgalati_alkalmak!$B$4:$Z$10000,13,FALSE)&lt;&gt;0,$AB$1&amp;VLOOKUP(O132,Szolgalati_alkalmak!$B$4:$Z$10000,13,FALSE),"")</f>
        <v>#N/A</v>
      </c>
      <c r="Y132" s="1" t="e">
        <f>IF(VLOOKUP(O132,Szolgalati_alkalmak!$B$4:$Z$10000,14,FALSE)&lt;&gt;0,$AB$1&amp;VLOOKUP(O132,Szolgalati_alkalmak!$B$4:$Z$10000,14,FALSE),"")</f>
        <v>#N/A</v>
      </c>
      <c r="Z132" s="1" t="e">
        <f>IF(VLOOKUP(O132,Szolgalati_alkalmak!$B$4:$Z$10000,15,FALSE)&lt;&gt;0,$AB$1&amp;VLOOKUP(O132,Szolgalati_alkalmak!$B$4:$Z$10000,15,FALSE),"")</f>
        <v>#N/A</v>
      </c>
      <c r="AA132" s="1" t="e">
        <f>IF(VLOOKUP(O132,Szolgalati_alkalmak!$B$4:$Z$10000,16,FALSE)&lt;&gt;0,$AB$1&amp;VLOOKUP(O132,Szolgalati_alkalmak!$B$4:$Z$10000,16,FALSE),"")</f>
        <v>#N/A</v>
      </c>
      <c r="AB132" s="1" t="e">
        <f t="shared" si="25"/>
        <v>#N/A</v>
      </c>
      <c r="AC132" s="1" t="e">
        <f>IF(VLOOKUP(O132,Szolgalati_alkalmak!$B$4:$Z$10000,7,FALSE)&lt;&gt;0,VLOOKUP(O132,Szolgalati_alkalmak!$B$4:$Z$10000,7,FALSE),"")</f>
        <v>#N/A</v>
      </c>
      <c r="AD132" s="1" t="e">
        <f>IF(VLOOKUP(O132,Szolgalati_alkalmak!$B$4:$Z$10000,8,FALSE)&lt;&gt;0,VLOOKUP(O132,Szolgalati_alkalmak!$B$4:$Z$10000,8,FALSE),"")</f>
        <v>#N/A</v>
      </c>
      <c r="AE132" s="1" t="e">
        <f>IF(VLOOKUP(O132,Szolgalati_alkalmak!$B$4:$Z$10000,17,FALSE)&lt;&gt;0,VLOOKUP(O132,Szolgalati_alkalmak!$B$4:$Z$10000,17,FALSE),"")</f>
        <v>#N/A</v>
      </c>
      <c r="AF132" s="1" t="e">
        <f>IF(VLOOKUP(O132,Szolgalati_alkalmak!$B$4:$Z$10000,18,FALSE)&lt;&gt;0,VLOOKUP(O132,Szolgalati_alkalmak!$B$4:$Z$10000,18,FALSE),"")</f>
        <v>#N/A</v>
      </c>
      <c r="AG132" s="1" t="e">
        <f>IF(VLOOKUP(O132,Szolgalati_alkalmak!$B$4:$Z$10000,19,FALSE)&lt;&gt;0,VLOOKUP(O132,Szolgalati_alkalmak!$B$4:$Z$10000,19,FALSE),"")</f>
        <v>#N/A</v>
      </c>
    </row>
    <row r="133" spans="1:33" x14ac:dyDescent="0.25">
      <c r="A133" s="90" t="str">
        <f t="shared" si="16"/>
        <v/>
      </c>
      <c r="B133" s="91" t="str">
        <f t="shared" si="17"/>
        <v/>
      </c>
      <c r="C133" s="76" t="str">
        <f t="shared" si="18"/>
        <v/>
      </c>
      <c r="D133" s="64" t="str">
        <f t="shared" si="26"/>
        <v/>
      </c>
      <c r="E133" s="64" t="str">
        <f t="shared" si="27"/>
        <v/>
      </c>
      <c r="F133" s="64" t="str">
        <f t="shared" si="28"/>
        <v/>
      </c>
      <c r="G133" s="89" t="str">
        <f t="shared" si="19"/>
        <v/>
      </c>
      <c r="H133" s="89" t="str">
        <f t="shared" si="20"/>
        <v/>
      </c>
      <c r="I133" s="87" t="str">
        <f t="shared" si="21"/>
        <v/>
      </c>
      <c r="J133" s="77" t="str">
        <f t="shared" si="22"/>
        <v/>
      </c>
      <c r="K133" s="64" t="str">
        <f t="shared" si="23"/>
        <v/>
      </c>
      <c r="O133" s="1">
        <f t="shared" si="24"/>
        <v>127</v>
      </c>
      <c r="Q133" s="1" t="e">
        <f>VLOOKUP(O133,Szolgalati_alkalmak!$B$4:$Z$10000,25,FALSE)</f>
        <v>#N/A</v>
      </c>
      <c r="R133" s="1" t="e">
        <f>VLOOKUP(O133,Szolgalati_alkalmak!$B$4:$Z$10000,5,FALSE)</f>
        <v>#N/A</v>
      </c>
      <c r="S133" s="1" t="e">
        <f>IF(VLOOKUP(O133,Szolgalati_alkalmak!$B$4:$Z$10000,6,FALSE)&lt;&gt;0,VLOOKUP(O133,Szolgalati_alkalmak!$B$4:$Z$10000,6,FALSE),"")</f>
        <v>#N/A</v>
      </c>
      <c r="T133" s="1" t="e">
        <f>IF(VLOOKUP(O133,Szolgalati_alkalmak!$B$4:$Z$10000,9,FALSE)&lt;&gt;0,VLOOKUP(O133,Szolgalati_alkalmak!$B$4:$Z$10000,9,FALSE),"")</f>
        <v>#N/A</v>
      </c>
      <c r="U133" s="1" t="e">
        <f>IF(VLOOKUP(O133,Szolgalati_alkalmak!$B$4:$Z$10000,10,FALSE)&lt;&gt;0,VLOOKUP(O133,Szolgalati_alkalmak!$B$4:$Z$10000,10,FALSE),"")</f>
        <v>#N/A</v>
      </c>
      <c r="V133" s="1" t="e">
        <f>IF(VLOOKUP(O133,Szolgalati_alkalmak!$B$4:$Z$10000,11,FALSE)&lt;&gt;0,VLOOKUP(O133,Szolgalati_alkalmak!$B$4:$Z$10000,11,FALSE),"")</f>
        <v>#N/A</v>
      </c>
      <c r="W133" s="1" t="e">
        <f>IF(VLOOKUP(O133,Szolgalati_alkalmak!$B$4:$Z$10000,12,FALSE)&lt;&gt;0,$AB$1&amp;VLOOKUP(O133,Szolgalati_alkalmak!$B$4:$Z$10000,12,FALSE),"")</f>
        <v>#N/A</v>
      </c>
      <c r="X133" s="1" t="e">
        <f>IF(VLOOKUP(O133,Szolgalati_alkalmak!$B$4:$Z$10000,13,FALSE)&lt;&gt;0,$AB$1&amp;VLOOKUP(O133,Szolgalati_alkalmak!$B$4:$Z$10000,13,FALSE),"")</f>
        <v>#N/A</v>
      </c>
      <c r="Y133" s="1" t="e">
        <f>IF(VLOOKUP(O133,Szolgalati_alkalmak!$B$4:$Z$10000,14,FALSE)&lt;&gt;0,$AB$1&amp;VLOOKUP(O133,Szolgalati_alkalmak!$B$4:$Z$10000,14,FALSE),"")</f>
        <v>#N/A</v>
      </c>
      <c r="Z133" s="1" t="e">
        <f>IF(VLOOKUP(O133,Szolgalati_alkalmak!$B$4:$Z$10000,15,FALSE)&lt;&gt;0,$AB$1&amp;VLOOKUP(O133,Szolgalati_alkalmak!$B$4:$Z$10000,15,FALSE),"")</f>
        <v>#N/A</v>
      </c>
      <c r="AA133" s="1" t="e">
        <f>IF(VLOOKUP(O133,Szolgalati_alkalmak!$B$4:$Z$10000,16,FALSE)&lt;&gt;0,$AB$1&amp;VLOOKUP(O133,Szolgalati_alkalmak!$B$4:$Z$10000,16,FALSE),"")</f>
        <v>#N/A</v>
      </c>
      <c r="AB133" s="1" t="e">
        <f t="shared" si="25"/>
        <v>#N/A</v>
      </c>
      <c r="AC133" s="1" t="e">
        <f>IF(VLOOKUP(O133,Szolgalati_alkalmak!$B$4:$Z$10000,7,FALSE)&lt;&gt;0,VLOOKUP(O133,Szolgalati_alkalmak!$B$4:$Z$10000,7,FALSE),"")</f>
        <v>#N/A</v>
      </c>
      <c r="AD133" s="1" t="e">
        <f>IF(VLOOKUP(O133,Szolgalati_alkalmak!$B$4:$Z$10000,8,FALSE)&lt;&gt;0,VLOOKUP(O133,Szolgalati_alkalmak!$B$4:$Z$10000,8,FALSE),"")</f>
        <v>#N/A</v>
      </c>
      <c r="AE133" s="1" t="e">
        <f>IF(VLOOKUP(O133,Szolgalati_alkalmak!$B$4:$Z$10000,17,FALSE)&lt;&gt;0,VLOOKUP(O133,Szolgalati_alkalmak!$B$4:$Z$10000,17,FALSE),"")</f>
        <v>#N/A</v>
      </c>
      <c r="AF133" s="1" t="e">
        <f>IF(VLOOKUP(O133,Szolgalati_alkalmak!$B$4:$Z$10000,18,FALSE)&lt;&gt;0,VLOOKUP(O133,Szolgalati_alkalmak!$B$4:$Z$10000,18,FALSE),"")</f>
        <v>#N/A</v>
      </c>
      <c r="AG133" s="1" t="e">
        <f>IF(VLOOKUP(O133,Szolgalati_alkalmak!$B$4:$Z$10000,19,FALSE)&lt;&gt;0,VLOOKUP(O133,Szolgalati_alkalmak!$B$4:$Z$10000,19,FALSE),"")</f>
        <v>#N/A</v>
      </c>
    </row>
    <row r="134" spans="1:33" x14ac:dyDescent="0.25">
      <c r="A134" s="90" t="str">
        <f t="shared" si="16"/>
        <v/>
      </c>
      <c r="B134" s="91" t="str">
        <f t="shared" si="17"/>
        <v/>
      </c>
      <c r="C134" s="76" t="str">
        <f t="shared" si="18"/>
        <v/>
      </c>
      <c r="D134" s="64" t="str">
        <f t="shared" si="26"/>
        <v/>
      </c>
      <c r="E134" s="64" t="str">
        <f t="shared" si="27"/>
        <v/>
      </c>
      <c r="F134" s="64" t="str">
        <f t="shared" si="28"/>
        <v/>
      </c>
      <c r="G134" s="89" t="str">
        <f t="shared" si="19"/>
        <v/>
      </c>
      <c r="H134" s="89" t="str">
        <f t="shared" si="20"/>
        <v/>
      </c>
      <c r="I134" s="87" t="str">
        <f t="shared" si="21"/>
        <v/>
      </c>
      <c r="J134" s="77" t="str">
        <f t="shared" si="22"/>
        <v/>
      </c>
      <c r="K134" s="64" t="str">
        <f t="shared" si="23"/>
        <v/>
      </c>
      <c r="O134" s="1">
        <f t="shared" si="24"/>
        <v>128</v>
      </c>
      <c r="Q134" s="1" t="e">
        <f>VLOOKUP(O134,Szolgalati_alkalmak!$B$4:$Z$10000,25,FALSE)</f>
        <v>#N/A</v>
      </c>
      <c r="R134" s="1" t="e">
        <f>VLOOKUP(O134,Szolgalati_alkalmak!$B$4:$Z$10000,5,FALSE)</f>
        <v>#N/A</v>
      </c>
      <c r="S134" s="1" t="e">
        <f>IF(VLOOKUP(O134,Szolgalati_alkalmak!$B$4:$Z$10000,6,FALSE)&lt;&gt;0,VLOOKUP(O134,Szolgalati_alkalmak!$B$4:$Z$10000,6,FALSE),"")</f>
        <v>#N/A</v>
      </c>
      <c r="T134" s="1" t="e">
        <f>IF(VLOOKUP(O134,Szolgalati_alkalmak!$B$4:$Z$10000,9,FALSE)&lt;&gt;0,VLOOKUP(O134,Szolgalati_alkalmak!$B$4:$Z$10000,9,FALSE),"")</f>
        <v>#N/A</v>
      </c>
      <c r="U134" s="1" t="e">
        <f>IF(VLOOKUP(O134,Szolgalati_alkalmak!$B$4:$Z$10000,10,FALSE)&lt;&gt;0,VLOOKUP(O134,Szolgalati_alkalmak!$B$4:$Z$10000,10,FALSE),"")</f>
        <v>#N/A</v>
      </c>
      <c r="V134" s="1" t="e">
        <f>IF(VLOOKUP(O134,Szolgalati_alkalmak!$B$4:$Z$10000,11,FALSE)&lt;&gt;0,VLOOKUP(O134,Szolgalati_alkalmak!$B$4:$Z$10000,11,FALSE),"")</f>
        <v>#N/A</v>
      </c>
      <c r="W134" s="1" t="e">
        <f>IF(VLOOKUP(O134,Szolgalati_alkalmak!$B$4:$Z$10000,12,FALSE)&lt;&gt;0,$AB$1&amp;VLOOKUP(O134,Szolgalati_alkalmak!$B$4:$Z$10000,12,FALSE),"")</f>
        <v>#N/A</v>
      </c>
      <c r="X134" s="1" t="e">
        <f>IF(VLOOKUP(O134,Szolgalati_alkalmak!$B$4:$Z$10000,13,FALSE)&lt;&gt;0,$AB$1&amp;VLOOKUP(O134,Szolgalati_alkalmak!$B$4:$Z$10000,13,FALSE),"")</f>
        <v>#N/A</v>
      </c>
      <c r="Y134" s="1" t="e">
        <f>IF(VLOOKUP(O134,Szolgalati_alkalmak!$B$4:$Z$10000,14,FALSE)&lt;&gt;0,$AB$1&amp;VLOOKUP(O134,Szolgalati_alkalmak!$B$4:$Z$10000,14,FALSE),"")</f>
        <v>#N/A</v>
      </c>
      <c r="Z134" s="1" t="e">
        <f>IF(VLOOKUP(O134,Szolgalati_alkalmak!$B$4:$Z$10000,15,FALSE)&lt;&gt;0,$AB$1&amp;VLOOKUP(O134,Szolgalati_alkalmak!$B$4:$Z$10000,15,FALSE),"")</f>
        <v>#N/A</v>
      </c>
      <c r="AA134" s="1" t="e">
        <f>IF(VLOOKUP(O134,Szolgalati_alkalmak!$B$4:$Z$10000,16,FALSE)&lt;&gt;0,$AB$1&amp;VLOOKUP(O134,Szolgalati_alkalmak!$B$4:$Z$10000,16,FALSE),"")</f>
        <v>#N/A</v>
      </c>
      <c r="AB134" s="1" t="e">
        <f t="shared" si="25"/>
        <v>#N/A</v>
      </c>
      <c r="AC134" s="1" t="e">
        <f>IF(VLOOKUP(O134,Szolgalati_alkalmak!$B$4:$Z$10000,7,FALSE)&lt;&gt;0,VLOOKUP(O134,Szolgalati_alkalmak!$B$4:$Z$10000,7,FALSE),"")</f>
        <v>#N/A</v>
      </c>
      <c r="AD134" s="1" t="e">
        <f>IF(VLOOKUP(O134,Szolgalati_alkalmak!$B$4:$Z$10000,8,FALSE)&lt;&gt;0,VLOOKUP(O134,Szolgalati_alkalmak!$B$4:$Z$10000,8,FALSE),"")</f>
        <v>#N/A</v>
      </c>
      <c r="AE134" s="1" t="e">
        <f>IF(VLOOKUP(O134,Szolgalati_alkalmak!$B$4:$Z$10000,17,FALSE)&lt;&gt;0,VLOOKUP(O134,Szolgalati_alkalmak!$B$4:$Z$10000,17,FALSE),"")</f>
        <v>#N/A</v>
      </c>
      <c r="AF134" s="1" t="e">
        <f>IF(VLOOKUP(O134,Szolgalati_alkalmak!$B$4:$Z$10000,18,FALSE)&lt;&gt;0,VLOOKUP(O134,Szolgalati_alkalmak!$B$4:$Z$10000,18,FALSE),"")</f>
        <v>#N/A</v>
      </c>
      <c r="AG134" s="1" t="e">
        <f>IF(VLOOKUP(O134,Szolgalati_alkalmak!$B$4:$Z$10000,19,FALSE)&lt;&gt;0,VLOOKUP(O134,Szolgalati_alkalmak!$B$4:$Z$10000,19,FALSE),"")</f>
        <v>#N/A</v>
      </c>
    </row>
    <row r="135" spans="1:33" x14ac:dyDescent="0.25">
      <c r="A135" s="90" t="str">
        <f t="shared" ref="A135:A198" si="29">IF(O135&lt;=$O$1,O135,"")</f>
        <v/>
      </c>
      <c r="B135" s="91" t="str">
        <f t="shared" ref="B135:B198" si="30">IF(O135&lt;=$O$1,Q135,"")</f>
        <v/>
      </c>
      <c r="C135" s="76" t="str">
        <f t="shared" ref="C135:C198" si="31">IF(O135&lt;=$O$1,TRIM(R135&amp;" "&amp;S135),"")</f>
        <v/>
      </c>
      <c r="D135" s="64" t="str">
        <f t="shared" si="26"/>
        <v/>
      </c>
      <c r="E135" s="64" t="str">
        <f t="shared" si="27"/>
        <v/>
      </c>
      <c r="F135" s="64" t="str">
        <f t="shared" si="28"/>
        <v/>
      </c>
      <c r="G135" s="89" t="str">
        <f t="shared" ref="G135:G198" si="32">IF(O135&lt;=$O$1,AC135,"")</f>
        <v/>
      </c>
      <c r="H135" s="89" t="str">
        <f t="shared" ref="H135:H198" si="33">IF(O135&lt;=$O$1,AD135,"")</f>
        <v/>
      </c>
      <c r="I135" s="87" t="str">
        <f t="shared" ref="I135:I198" si="34">IF(O135&lt;=$O$1,AE135,"")</f>
        <v/>
      </c>
      <c r="J135" s="77" t="str">
        <f t="shared" ref="J135:J198" si="35">IF(O135&lt;=$O$1,AF135,"")</f>
        <v/>
      </c>
      <c r="K135" s="64" t="str">
        <f t="shared" ref="K135:K198" si="36">IF(O135&lt;=$O$1,AG135,"")</f>
        <v/>
      </c>
      <c r="O135" s="1">
        <f t="shared" ref="O135:O198" si="37">O134+1</f>
        <v>129</v>
      </c>
      <c r="Q135" s="1" t="e">
        <f>VLOOKUP(O135,Szolgalati_alkalmak!$B$4:$Z$10000,25,FALSE)</f>
        <v>#N/A</v>
      </c>
      <c r="R135" s="1" t="e">
        <f>VLOOKUP(O135,Szolgalati_alkalmak!$B$4:$Z$10000,5,FALSE)</f>
        <v>#N/A</v>
      </c>
      <c r="S135" s="1" t="e">
        <f>IF(VLOOKUP(O135,Szolgalati_alkalmak!$B$4:$Z$10000,6,FALSE)&lt;&gt;0,VLOOKUP(O135,Szolgalati_alkalmak!$B$4:$Z$10000,6,FALSE),"")</f>
        <v>#N/A</v>
      </c>
      <c r="T135" s="1" t="e">
        <f>IF(VLOOKUP(O135,Szolgalati_alkalmak!$B$4:$Z$10000,9,FALSE)&lt;&gt;0,VLOOKUP(O135,Szolgalati_alkalmak!$B$4:$Z$10000,9,FALSE),"")</f>
        <v>#N/A</v>
      </c>
      <c r="U135" s="1" t="e">
        <f>IF(VLOOKUP(O135,Szolgalati_alkalmak!$B$4:$Z$10000,10,FALSE)&lt;&gt;0,VLOOKUP(O135,Szolgalati_alkalmak!$B$4:$Z$10000,10,FALSE),"")</f>
        <v>#N/A</v>
      </c>
      <c r="V135" s="1" t="e">
        <f>IF(VLOOKUP(O135,Szolgalati_alkalmak!$B$4:$Z$10000,11,FALSE)&lt;&gt;0,VLOOKUP(O135,Szolgalati_alkalmak!$B$4:$Z$10000,11,FALSE),"")</f>
        <v>#N/A</v>
      </c>
      <c r="W135" s="1" t="e">
        <f>IF(VLOOKUP(O135,Szolgalati_alkalmak!$B$4:$Z$10000,12,FALSE)&lt;&gt;0,$AB$1&amp;VLOOKUP(O135,Szolgalati_alkalmak!$B$4:$Z$10000,12,FALSE),"")</f>
        <v>#N/A</v>
      </c>
      <c r="X135" s="1" t="e">
        <f>IF(VLOOKUP(O135,Szolgalati_alkalmak!$B$4:$Z$10000,13,FALSE)&lt;&gt;0,$AB$1&amp;VLOOKUP(O135,Szolgalati_alkalmak!$B$4:$Z$10000,13,FALSE),"")</f>
        <v>#N/A</v>
      </c>
      <c r="Y135" s="1" t="e">
        <f>IF(VLOOKUP(O135,Szolgalati_alkalmak!$B$4:$Z$10000,14,FALSE)&lt;&gt;0,$AB$1&amp;VLOOKUP(O135,Szolgalati_alkalmak!$B$4:$Z$10000,14,FALSE),"")</f>
        <v>#N/A</v>
      </c>
      <c r="Z135" s="1" t="e">
        <f>IF(VLOOKUP(O135,Szolgalati_alkalmak!$B$4:$Z$10000,15,FALSE)&lt;&gt;0,$AB$1&amp;VLOOKUP(O135,Szolgalati_alkalmak!$B$4:$Z$10000,15,FALSE),"")</f>
        <v>#N/A</v>
      </c>
      <c r="AA135" s="1" t="e">
        <f>IF(VLOOKUP(O135,Szolgalati_alkalmak!$B$4:$Z$10000,16,FALSE)&lt;&gt;0,$AB$1&amp;VLOOKUP(O135,Szolgalati_alkalmak!$B$4:$Z$10000,16,FALSE),"")</f>
        <v>#N/A</v>
      </c>
      <c r="AB135" s="1" t="e">
        <f t="shared" ref="AB135:AB198" si="38">CONCATENATE(V135,W135,X135,Y135,Z135,AA135)</f>
        <v>#N/A</v>
      </c>
      <c r="AC135" s="1" t="e">
        <f>IF(VLOOKUP(O135,Szolgalati_alkalmak!$B$4:$Z$10000,7,FALSE)&lt;&gt;0,VLOOKUP(O135,Szolgalati_alkalmak!$B$4:$Z$10000,7,FALSE),"")</f>
        <v>#N/A</v>
      </c>
      <c r="AD135" s="1" t="e">
        <f>IF(VLOOKUP(O135,Szolgalati_alkalmak!$B$4:$Z$10000,8,FALSE)&lt;&gt;0,VLOOKUP(O135,Szolgalati_alkalmak!$B$4:$Z$10000,8,FALSE),"")</f>
        <v>#N/A</v>
      </c>
      <c r="AE135" s="1" t="e">
        <f>IF(VLOOKUP(O135,Szolgalati_alkalmak!$B$4:$Z$10000,17,FALSE)&lt;&gt;0,VLOOKUP(O135,Szolgalati_alkalmak!$B$4:$Z$10000,17,FALSE),"")</f>
        <v>#N/A</v>
      </c>
      <c r="AF135" s="1" t="e">
        <f>IF(VLOOKUP(O135,Szolgalati_alkalmak!$B$4:$Z$10000,18,FALSE)&lt;&gt;0,VLOOKUP(O135,Szolgalati_alkalmak!$B$4:$Z$10000,18,FALSE),"")</f>
        <v>#N/A</v>
      </c>
      <c r="AG135" s="1" t="e">
        <f>IF(VLOOKUP(O135,Szolgalati_alkalmak!$B$4:$Z$10000,19,FALSE)&lt;&gt;0,VLOOKUP(O135,Szolgalati_alkalmak!$B$4:$Z$10000,19,FALSE),"")</f>
        <v>#N/A</v>
      </c>
    </row>
    <row r="136" spans="1:33" x14ac:dyDescent="0.25">
      <c r="A136" s="90" t="str">
        <f t="shared" si="29"/>
        <v/>
      </c>
      <c r="B136" s="91" t="str">
        <f t="shared" si="30"/>
        <v/>
      </c>
      <c r="C136" s="76" t="str">
        <f t="shared" si="31"/>
        <v/>
      </c>
      <c r="D136" s="64" t="str">
        <f t="shared" ref="D136:D199" si="39">IF(O136&lt;=$O$1,TRIM(T136),"")</f>
        <v/>
      </c>
      <c r="E136" s="64" t="str">
        <f t="shared" ref="E136:E199" si="40">IF(O136&lt;=$O$1,TRIM(U136),"")</f>
        <v/>
      </c>
      <c r="F136" s="64" t="str">
        <f t="shared" ref="F136:F199" si="41">IF(O136&lt;=$O$1,TRIM(AB136),"")</f>
        <v/>
      </c>
      <c r="G136" s="89" t="str">
        <f t="shared" si="32"/>
        <v/>
      </c>
      <c r="H136" s="89" t="str">
        <f t="shared" si="33"/>
        <v/>
      </c>
      <c r="I136" s="87" t="str">
        <f t="shared" si="34"/>
        <v/>
      </c>
      <c r="J136" s="77" t="str">
        <f t="shared" si="35"/>
        <v/>
      </c>
      <c r="K136" s="64" t="str">
        <f t="shared" si="36"/>
        <v/>
      </c>
      <c r="O136" s="1">
        <f t="shared" si="37"/>
        <v>130</v>
      </c>
      <c r="Q136" s="1" t="e">
        <f>VLOOKUP(O136,Szolgalati_alkalmak!$B$4:$Z$10000,25,FALSE)</f>
        <v>#N/A</v>
      </c>
      <c r="R136" s="1" t="e">
        <f>VLOOKUP(O136,Szolgalati_alkalmak!$B$4:$Z$10000,5,FALSE)</f>
        <v>#N/A</v>
      </c>
      <c r="S136" s="1" t="e">
        <f>IF(VLOOKUP(O136,Szolgalati_alkalmak!$B$4:$Z$10000,6,FALSE)&lt;&gt;0,VLOOKUP(O136,Szolgalati_alkalmak!$B$4:$Z$10000,6,FALSE),"")</f>
        <v>#N/A</v>
      </c>
      <c r="T136" s="1" t="e">
        <f>IF(VLOOKUP(O136,Szolgalati_alkalmak!$B$4:$Z$10000,9,FALSE)&lt;&gt;0,VLOOKUP(O136,Szolgalati_alkalmak!$B$4:$Z$10000,9,FALSE),"")</f>
        <v>#N/A</v>
      </c>
      <c r="U136" s="1" t="e">
        <f>IF(VLOOKUP(O136,Szolgalati_alkalmak!$B$4:$Z$10000,10,FALSE)&lt;&gt;0,VLOOKUP(O136,Szolgalati_alkalmak!$B$4:$Z$10000,10,FALSE),"")</f>
        <v>#N/A</v>
      </c>
      <c r="V136" s="1" t="e">
        <f>IF(VLOOKUP(O136,Szolgalati_alkalmak!$B$4:$Z$10000,11,FALSE)&lt;&gt;0,VLOOKUP(O136,Szolgalati_alkalmak!$B$4:$Z$10000,11,FALSE),"")</f>
        <v>#N/A</v>
      </c>
      <c r="W136" s="1" t="e">
        <f>IF(VLOOKUP(O136,Szolgalati_alkalmak!$B$4:$Z$10000,12,FALSE)&lt;&gt;0,$AB$1&amp;VLOOKUP(O136,Szolgalati_alkalmak!$B$4:$Z$10000,12,FALSE),"")</f>
        <v>#N/A</v>
      </c>
      <c r="X136" s="1" t="e">
        <f>IF(VLOOKUP(O136,Szolgalati_alkalmak!$B$4:$Z$10000,13,FALSE)&lt;&gt;0,$AB$1&amp;VLOOKUP(O136,Szolgalati_alkalmak!$B$4:$Z$10000,13,FALSE),"")</f>
        <v>#N/A</v>
      </c>
      <c r="Y136" s="1" t="e">
        <f>IF(VLOOKUP(O136,Szolgalati_alkalmak!$B$4:$Z$10000,14,FALSE)&lt;&gt;0,$AB$1&amp;VLOOKUP(O136,Szolgalati_alkalmak!$B$4:$Z$10000,14,FALSE),"")</f>
        <v>#N/A</v>
      </c>
      <c r="Z136" s="1" t="e">
        <f>IF(VLOOKUP(O136,Szolgalati_alkalmak!$B$4:$Z$10000,15,FALSE)&lt;&gt;0,$AB$1&amp;VLOOKUP(O136,Szolgalati_alkalmak!$B$4:$Z$10000,15,FALSE),"")</f>
        <v>#N/A</v>
      </c>
      <c r="AA136" s="1" t="e">
        <f>IF(VLOOKUP(O136,Szolgalati_alkalmak!$B$4:$Z$10000,16,FALSE)&lt;&gt;0,$AB$1&amp;VLOOKUP(O136,Szolgalati_alkalmak!$B$4:$Z$10000,16,FALSE),"")</f>
        <v>#N/A</v>
      </c>
      <c r="AB136" s="1" t="e">
        <f t="shared" si="38"/>
        <v>#N/A</v>
      </c>
      <c r="AC136" s="1" t="e">
        <f>IF(VLOOKUP(O136,Szolgalati_alkalmak!$B$4:$Z$10000,7,FALSE)&lt;&gt;0,VLOOKUP(O136,Szolgalati_alkalmak!$B$4:$Z$10000,7,FALSE),"")</f>
        <v>#N/A</v>
      </c>
      <c r="AD136" s="1" t="e">
        <f>IF(VLOOKUP(O136,Szolgalati_alkalmak!$B$4:$Z$10000,8,FALSE)&lt;&gt;0,VLOOKUP(O136,Szolgalati_alkalmak!$B$4:$Z$10000,8,FALSE),"")</f>
        <v>#N/A</v>
      </c>
      <c r="AE136" s="1" t="e">
        <f>IF(VLOOKUP(O136,Szolgalati_alkalmak!$B$4:$Z$10000,17,FALSE)&lt;&gt;0,VLOOKUP(O136,Szolgalati_alkalmak!$B$4:$Z$10000,17,FALSE),"")</f>
        <v>#N/A</v>
      </c>
      <c r="AF136" s="1" t="e">
        <f>IF(VLOOKUP(O136,Szolgalati_alkalmak!$B$4:$Z$10000,18,FALSE)&lt;&gt;0,VLOOKUP(O136,Szolgalati_alkalmak!$B$4:$Z$10000,18,FALSE),"")</f>
        <v>#N/A</v>
      </c>
      <c r="AG136" s="1" t="e">
        <f>IF(VLOOKUP(O136,Szolgalati_alkalmak!$B$4:$Z$10000,19,FALSE)&lt;&gt;0,VLOOKUP(O136,Szolgalati_alkalmak!$B$4:$Z$10000,19,FALSE),"")</f>
        <v>#N/A</v>
      </c>
    </row>
    <row r="137" spans="1:33" x14ac:dyDescent="0.25">
      <c r="A137" s="90" t="str">
        <f t="shared" si="29"/>
        <v/>
      </c>
      <c r="B137" s="91" t="str">
        <f t="shared" si="30"/>
        <v/>
      </c>
      <c r="C137" s="76" t="str">
        <f t="shared" si="31"/>
        <v/>
      </c>
      <c r="D137" s="64" t="str">
        <f t="shared" si="39"/>
        <v/>
      </c>
      <c r="E137" s="64" t="str">
        <f t="shared" si="40"/>
        <v/>
      </c>
      <c r="F137" s="64" t="str">
        <f t="shared" si="41"/>
        <v/>
      </c>
      <c r="G137" s="89" t="str">
        <f t="shared" si="32"/>
        <v/>
      </c>
      <c r="H137" s="89" t="str">
        <f t="shared" si="33"/>
        <v/>
      </c>
      <c r="I137" s="87" t="str">
        <f t="shared" si="34"/>
        <v/>
      </c>
      <c r="J137" s="77" t="str">
        <f t="shared" si="35"/>
        <v/>
      </c>
      <c r="K137" s="64" t="str">
        <f t="shared" si="36"/>
        <v/>
      </c>
      <c r="O137" s="1">
        <f t="shared" si="37"/>
        <v>131</v>
      </c>
      <c r="Q137" s="1" t="e">
        <f>VLOOKUP(O137,Szolgalati_alkalmak!$B$4:$Z$10000,25,FALSE)</f>
        <v>#N/A</v>
      </c>
      <c r="R137" s="1" t="e">
        <f>VLOOKUP(O137,Szolgalati_alkalmak!$B$4:$Z$10000,5,FALSE)</f>
        <v>#N/A</v>
      </c>
      <c r="S137" s="1" t="e">
        <f>IF(VLOOKUP(O137,Szolgalati_alkalmak!$B$4:$Z$10000,6,FALSE)&lt;&gt;0,VLOOKUP(O137,Szolgalati_alkalmak!$B$4:$Z$10000,6,FALSE),"")</f>
        <v>#N/A</v>
      </c>
      <c r="T137" s="1" t="e">
        <f>IF(VLOOKUP(O137,Szolgalati_alkalmak!$B$4:$Z$10000,9,FALSE)&lt;&gt;0,VLOOKUP(O137,Szolgalati_alkalmak!$B$4:$Z$10000,9,FALSE),"")</f>
        <v>#N/A</v>
      </c>
      <c r="U137" s="1" t="e">
        <f>IF(VLOOKUP(O137,Szolgalati_alkalmak!$B$4:$Z$10000,10,FALSE)&lt;&gt;0,VLOOKUP(O137,Szolgalati_alkalmak!$B$4:$Z$10000,10,FALSE),"")</f>
        <v>#N/A</v>
      </c>
      <c r="V137" s="1" t="e">
        <f>IF(VLOOKUP(O137,Szolgalati_alkalmak!$B$4:$Z$10000,11,FALSE)&lt;&gt;0,VLOOKUP(O137,Szolgalati_alkalmak!$B$4:$Z$10000,11,FALSE),"")</f>
        <v>#N/A</v>
      </c>
      <c r="W137" s="1" t="e">
        <f>IF(VLOOKUP(O137,Szolgalati_alkalmak!$B$4:$Z$10000,12,FALSE)&lt;&gt;0,$AB$1&amp;VLOOKUP(O137,Szolgalati_alkalmak!$B$4:$Z$10000,12,FALSE),"")</f>
        <v>#N/A</v>
      </c>
      <c r="X137" s="1" t="e">
        <f>IF(VLOOKUP(O137,Szolgalati_alkalmak!$B$4:$Z$10000,13,FALSE)&lt;&gt;0,$AB$1&amp;VLOOKUP(O137,Szolgalati_alkalmak!$B$4:$Z$10000,13,FALSE),"")</f>
        <v>#N/A</v>
      </c>
      <c r="Y137" s="1" t="e">
        <f>IF(VLOOKUP(O137,Szolgalati_alkalmak!$B$4:$Z$10000,14,FALSE)&lt;&gt;0,$AB$1&amp;VLOOKUP(O137,Szolgalati_alkalmak!$B$4:$Z$10000,14,FALSE),"")</f>
        <v>#N/A</v>
      </c>
      <c r="Z137" s="1" t="e">
        <f>IF(VLOOKUP(O137,Szolgalati_alkalmak!$B$4:$Z$10000,15,FALSE)&lt;&gt;0,$AB$1&amp;VLOOKUP(O137,Szolgalati_alkalmak!$B$4:$Z$10000,15,FALSE),"")</f>
        <v>#N/A</v>
      </c>
      <c r="AA137" s="1" t="e">
        <f>IF(VLOOKUP(O137,Szolgalati_alkalmak!$B$4:$Z$10000,16,FALSE)&lt;&gt;0,$AB$1&amp;VLOOKUP(O137,Szolgalati_alkalmak!$B$4:$Z$10000,16,FALSE),"")</f>
        <v>#N/A</v>
      </c>
      <c r="AB137" s="1" t="e">
        <f t="shared" si="38"/>
        <v>#N/A</v>
      </c>
      <c r="AC137" s="1" t="e">
        <f>IF(VLOOKUP(O137,Szolgalati_alkalmak!$B$4:$Z$10000,7,FALSE)&lt;&gt;0,VLOOKUP(O137,Szolgalati_alkalmak!$B$4:$Z$10000,7,FALSE),"")</f>
        <v>#N/A</v>
      </c>
      <c r="AD137" s="1" t="e">
        <f>IF(VLOOKUP(O137,Szolgalati_alkalmak!$B$4:$Z$10000,8,FALSE)&lt;&gt;0,VLOOKUP(O137,Szolgalati_alkalmak!$B$4:$Z$10000,8,FALSE),"")</f>
        <v>#N/A</v>
      </c>
      <c r="AE137" s="1" t="e">
        <f>IF(VLOOKUP(O137,Szolgalati_alkalmak!$B$4:$Z$10000,17,FALSE)&lt;&gt;0,VLOOKUP(O137,Szolgalati_alkalmak!$B$4:$Z$10000,17,FALSE),"")</f>
        <v>#N/A</v>
      </c>
      <c r="AF137" s="1" t="e">
        <f>IF(VLOOKUP(O137,Szolgalati_alkalmak!$B$4:$Z$10000,18,FALSE)&lt;&gt;0,VLOOKUP(O137,Szolgalati_alkalmak!$B$4:$Z$10000,18,FALSE),"")</f>
        <v>#N/A</v>
      </c>
      <c r="AG137" s="1" t="e">
        <f>IF(VLOOKUP(O137,Szolgalati_alkalmak!$B$4:$Z$10000,19,FALSE)&lt;&gt;0,VLOOKUP(O137,Szolgalati_alkalmak!$B$4:$Z$10000,19,FALSE),"")</f>
        <v>#N/A</v>
      </c>
    </row>
    <row r="138" spans="1:33" x14ac:dyDescent="0.25">
      <c r="A138" s="90" t="str">
        <f t="shared" si="29"/>
        <v/>
      </c>
      <c r="B138" s="91" t="str">
        <f t="shared" si="30"/>
        <v/>
      </c>
      <c r="C138" s="76" t="str">
        <f t="shared" si="31"/>
        <v/>
      </c>
      <c r="D138" s="64" t="str">
        <f t="shared" si="39"/>
        <v/>
      </c>
      <c r="E138" s="64" t="str">
        <f t="shared" si="40"/>
        <v/>
      </c>
      <c r="F138" s="64" t="str">
        <f t="shared" si="41"/>
        <v/>
      </c>
      <c r="G138" s="89" t="str">
        <f t="shared" si="32"/>
        <v/>
      </c>
      <c r="H138" s="89" t="str">
        <f t="shared" si="33"/>
        <v/>
      </c>
      <c r="I138" s="87" t="str">
        <f t="shared" si="34"/>
        <v/>
      </c>
      <c r="J138" s="77" t="str">
        <f t="shared" si="35"/>
        <v/>
      </c>
      <c r="K138" s="64" t="str">
        <f t="shared" si="36"/>
        <v/>
      </c>
      <c r="O138" s="1">
        <f t="shared" si="37"/>
        <v>132</v>
      </c>
      <c r="Q138" s="1" t="e">
        <f>VLOOKUP(O138,Szolgalati_alkalmak!$B$4:$Z$10000,25,FALSE)</f>
        <v>#N/A</v>
      </c>
      <c r="R138" s="1" t="e">
        <f>VLOOKUP(O138,Szolgalati_alkalmak!$B$4:$Z$10000,5,FALSE)</f>
        <v>#N/A</v>
      </c>
      <c r="S138" s="1" t="e">
        <f>IF(VLOOKUP(O138,Szolgalati_alkalmak!$B$4:$Z$10000,6,FALSE)&lt;&gt;0,VLOOKUP(O138,Szolgalati_alkalmak!$B$4:$Z$10000,6,FALSE),"")</f>
        <v>#N/A</v>
      </c>
      <c r="T138" s="1" t="e">
        <f>IF(VLOOKUP(O138,Szolgalati_alkalmak!$B$4:$Z$10000,9,FALSE)&lt;&gt;0,VLOOKUP(O138,Szolgalati_alkalmak!$B$4:$Z$10000,9,FALSE),"")</f>
        <v>#N/A</v>
      </c>
      <c r="U138" s="1" t="e">
        <f>IF(VLOOKUP(O138,Szolgalati_alkalmak!$B$4:$Z$10000,10,FALSE)&lt;&gt;0,VLOOKUP(O138,Szolgalati_alkalmak!$B$4:$Z$10000,10,FALSE),"")</f>
        <v>#N/A</v>
      </c>
      <c r="V138" s="1" t="e">
        <f>IF(VLOOKUP(O138,Szolgalati_alkalmak!$B$4:$Z$10000,11,FALSE)&lt;&gt;0,VLOOKUP(O138,Szolgalati_alkalmak!$B$4:$Z$10000,11,FALSE),"")</f>
        <v>#N/A</v>
      </c>
      <c r="W138" s="1" t="e">
        <f>IF(VLOOKUP(O138,Szolgalati_alkalmak!$B$4:$Z$10000,12,FALSE)&lt;&gt;0,$AB$1&amp;VLOOKUP(O138,Szolgalati_alkalmak!$B$4:$Z$10000,12,FALSE),"")</f>
        <v>#N/A</v>
      </c>
      <c r="X138" s="1" t="e">
        <f>IF(VLOOKUP(O138,Szolgalati_alkalmak!$B$4:$Z$10000,13,FALSE)&lt;&gt;0,$AB$1&amp;VLOOKUP(O138,Szolgalati_alkalmak!$B$4:$Z$10000,13,FALSE),"")</f>
        <v>#N/A</v>
      </c>
      <c r="Y138" s="1" t="e">
        <f>IF(VLOOKUP(O138,Szolgalati_alkalmak!$B$4:$Z$10000,14,FALSE)&lt;&gt;0,$AB$1&amp;VLOOKUP(O138,Szolgalati_alkalmak!$B$4:$Z$10000,14,FALSE),"")</f>
        <v>#N/A</v>
      </c>
      <c r="Z138" s="1" t="e">
        <f>IF(VLOOKUP(O138,Szolgalati_alkalmak!$B$4:$Z$10000,15,FALSE)&lt;&gt;0,$AB$1&amp;VLOOKUP(O138,Szolgalati_alkalmak!$B$4:$Z$10000,15,FALSE),"")</f>
        <v>#N/A</v>
      </c>
      <c r="AA138" s="1" t="e">
        <f>IF(VLOOKUP(O138,Szolgalati_alkalmak!$B$4:$Z$10000,16,FALSE)&lt;&gt;0,$AB$1&amp;VLOOKUP(O138,Szolgalati_alkalmak!$B$4:$Z$10000,16,FALSE),"")</f>
        <v>#N/A</v>
      </c>
      <c r="AB138" s="1" t="e">
        <f t="shared" si="38"/>
        <v>#N/A</v>
      </c>
      <c r="AC138" s="1" t="e">
        <f>IF(VLOOKUP(O138,Szolgalati_alkalmak!$B$4:$Z$10000,7,FALSE)&lt;&gt;0,VLOOKUP(O138,Szolgalati_alkalmak!$B$4:$Z$10000,7,FALSE),"")</f>
        <v>#N/A</v>
      </c>
      <c r="AD138" s="1" t="e">
        <f>IF(VLOOKUP(O138,Szolgalati_alkalmak!$B$4:$Z$10000,8,FALSE)&lt;&gt;0,VLOOKUP(O138,Szolgalati_alkalmak!$B$4:$Z$10000,8,FALSE),"")</f>
        <v>#N/A</v>
      </c>
      <c r="AE138" s="1" t="e">
        <f>IF(VLOOKUP(O138,Szolgalati_alkalmak!$B$4:$Z$10000,17,FALSE)&lt;&gt;0,VLOOKUP(O138,Szolgalati_alkalmak!$B$4:$Z$10000,17,FALSE),"")</f>
        <v>#N/A</v>
      </c>
      <c r="AF138" s="1" t="e">
        <f>IF(VLOOKUP(O138,Szolgalati_alkalmak!$B$4:$Z$10000,18,FALSE)&lt;&gt;0,VLOOKUP(O138,Szolgalati_alkalmak!$B$4:$Z$10000,18,FALSE),"")</f>
        <v>#N/A</v>
      </c>
      <c r="AG138" s="1" t="e">
        <f>IF(VLOOKUP(O138,Szolgalati_alkalmak!$B$4:$Z$10000,19,FALSE)&lt;&gt;0,VLOOKUP(O138,Szolgalati_alkalmak!$B$4:$Z$10000,19,FALSE),"")</f>
        <v>#N/A</v>
      </c>
    </row>
    <row r="139" spans="1:33" x14ac:dyDescent="0.25">
      <c r="A139" s="90" t="str">
        <f t="shared" si="29"/>
        <v/>
      </c>
      <c r="B139" s="91" t="str">
        <f t="shared" si="30"/>
        <v/>
      </c>
      <c r="C139" s="76" t="str">
        <f t="shared" si="31"/>
        <v/>
      </c>
      <c r="D139" s="64" t="str">
        <f t="shared" si="39"/>
        <v/>
      </c>
      <c r="E139" s="64" t="str">
        <f t="shared" si="40"/>
        <v/>
      </c>
      <c r="F139" s="64" t="str">
        <f t="shared" si="41"/>
        <v/>
      </c>
      <c r="G139" s="89" t="str">
        <f t="shared" si="32"/>
        <v/>
      </c>
      <c r="H139" s="89" t="str">
        <f t="shared" si="33"/>
        <v/>
      </c>
      <c r="I139" s="87" t="str">
        <f t="shared" si="34"/>
        <v/>
      </c>
      <c r="J139" s="77" t="str">
        <f t="shared" si="35"/>
        <v/>
      </c>
      <c r="K139" s="64" t="str">
        <f t="shared" si="36"/>
        <v/>
      </c>
      <c r="O139" s="1">
        <f t="shared" si="37"/>
        <v>133</v>
      </c>
      <c r="Q139" s="1" t="e">
        <f>VLOOKUP(O139,Szolgalati_alkalmak!$B$4:$Z$10000,25,FALSE)</f>
        <v>#N/A</v>
      </c>
      <c r="R139" s="1" t="e">
        <f>VLOOKUP(O139,Szolgalati_alkalmak!$B$4:$Z$10000,5,FALSE)</f>
        <v>#N/A</v>
      </c>
      <c r="S139" s="1" t="e">
        <f>IF(VLOOKUP(O139,Szolgalati_alkalmak!$B$4:$Z$10000,6,FALSE)&lt;&gt;0,VLOOKUP(O139,Szolgalati_alkalmak!$B$4:$Z$10000,6,FALSE),"")</f>
        <v>#N/A</v>
      </c>
      <c r="T139" s="1" t="e">
        <f>IF(VLOOKUP(O139,Szolgalati_alkalmak!$B$4:$Z$10000,9,FALSE)&lt;&gt;0,VLOOKUP(O139,Szolgalati_alkalmak!$B$4:$Z$10000,9,FALSE),"")</f>
        <v>#N/A</v>
      </c>
      <c r="U139" s="1" t="e">
        <f>IF(VLOOKUP(O139,Szolgalati_alkalmak!$B$4:$Z$10000,10,FALSE)&lt;&gt;0,VLOOKUP(O139,Szolgalati_alkalmak!$B$4:$Z$10000,10,FALSE),"")</f>
        <v>#N/A</v>
      </c>
      <c r="V139" s="1" t="e">
        <f>IF(VLOOKUP(O139,Szolgalati_alkalmak!$B$4:$Z$10000,11,FALSE)&lt;&gt;0,VLOOKUP(O139,Szolgalati_alkalmak!$B$4:$Z$10000,11,FALSE),"")</f>
        <v>#N/A</v>
      </c>
      <c r="W139" s="1" t="e">
        <f>IF(VLOOKUP(O139,Szolgalati_alkalmak!$B$4:$Z$10000,12,FALSE)&lt;&gt;0,$AB$1&amp;VLOOKUP(O139,Szolgalati_alkalmak!$B$4:$Z$10000,12,FALSE),"")</f>
        <v>#N/A</v>
      </c>
      <c r="X139" s="1" t="e">
        <f>IF(VLOOKUP(O139,Szolgalati_alkalmak!$B$4:$Z$10000,13,FALSE)&lt;&gt;0,$AB$1&amp;VLOOKUP(O139,Szolgalati_alkalmak!$B$4:$Z$10000,13,FALSE),"")</f>
        <v>#N/A</v>
      </c>
      <c r="Y139" s="1" t="e">
        <f>IF(VLOOKUP(O139,Szolgalati_alkalmak!$B$4:$Z$10000,14,FALSE)&lt;&gt;0,$AB$1&amp;VLOOKUP(O139,Szolgalati_alkalmak!$B$4:$Z$10000,14,FALSE),"")</f>
        <v>#N/A</v>
      </c>
      <c r="Z139" s="1" t="e">
        <f>IF(VLOOKUP(O139,Szolgalati_alkalmak!$B$4:$Z$10000,15,FALSE)&lt;&gt;0,$AB$1&amp;VLOOKUP(O139,Szolgalati_alkalmak!$B$4:$Z$10000,15,FALSE),"")</f>
        <v>#N/A</v>
      </c>
      <c r="AA139" s="1" t="e">
        <f>IF(VLOOKUP(O139,Szolgalati_alkalmak!$B$4:$Z$10000,16,FALSE)&lt;&gt;0,$AB$1&amp;VLOOKUP(O139,Szolgalati_alkalmak!$B$4:$Z$10000,16,FALSE),"")</f>
        <v>#N/A</v>
      </c>
      <c r="AB139" s="1" t="e">
        <f t="shared" si="38"/>
        <v>#N/A</v>
      </c>
      <c r="AC139" s="1" t="e">
        <f>IF(VLOOKUP(O139,Szolgalati_alkalmak!$B$4:$Z$10000,7,FALSE)&lt;&gt;0,VLOOKUP(O139,Szolgalati_alkalmak!$B$4:$Z$10000,7,FALSE),"")</f>
        <v>#N/A</v>
      </c>
      <c r="AD139" s="1" t="e">
        <f>IF(VLOOKUP(O139,Szolgalati_alkalmak!$B$4:$Z$10000,8,FALSE)&lt;&gt;0,VLOOKUP(O139,Szolgalati_alkalmak!$B$4:$Z$10000,8,FALSE),"")</f>
        <v>#N/A</v>
      </c>
      <c r="AE139" s="1" t="e">
        <f>IF(VLOOKUP(O139,Szolgalati_alkalmak!$B$4:$Z$10000,17,FALSE)&lt;&gt;0,VLOOKUP(O139,Szolgalati_alkalmak!$B$4:$Z$10000,17,FALSE),"")</f>
        <v>#N/A</v>
      </c>
      <c r="AF139" s="1" t="e">
        <f>IF(VLOOKUP(O139,Szolgalati_alkalmak!$B$4:$Z$10000,18,FALSE)&lt;&gt;0,VLOOKUP(O139,Szolgalati_alkalmak!$B$4:$Z$10000,18,FALSE),"")</f>
        <v>#N/A</v>
      </c>
      <c r="AG139" s="1" t="e">
        <f>IF(VLOOKUP(O139,Szolgalati_alkalmak!$B$4:$Z$10000,19,FALSE)&lt;&gt;0,VLOOKUP(O139,Szolgalati_alkalmak!$B$4:$Z$10000,19,FALSE),"")</f>
        <v>#N/A</v>
      </c>
    </row>
    <row r="140" spans="1:33" x14ac:dyDescent="0.25">
      <c r="A140" s="90" t="str">
        <f t="shared" si="29"/>
        <v/>
      </c>
      <c r="B140" s="91" t="str">
        <f t="shared" si="30"/>
        <v/>
      </c>
      <c r="C140" s="76" t="str">
        <f t="shared" si="31"/>
        <v/>
      </c>
      <c r="D140" s="64" t="str">
        <f t="shared" si="39"/>
        <v/>
      </c>
      <c r="E140" s="64" t="str">
        <f t="shared" si="40"/>
        <v/>
      </c>
      <c r="F140" s="64" t="str">
        <f t="shared" si="41"/>
        <v/>
      </c>
      <c r="G140" s="89" t="str">
        <f t="shared" si="32"/>
        <v/>
      </c>
      <c r="H140" s="89" t="str">
        <f t="shared" si="33"/>
        <v/>
      </c>
      <c r="I140" s="87" t="str">
        <f t="shared" si="34"/>
        <v/>
      </c>
      <c r="J140" s="77" t="str">
        <f t="shared" si="35"/>
        <v/>
      </c>
      <c r="K140" s="64" t="str">
        <f t="shared" si="36"/>
        <v/>
      </c>
      <c r="O140" s="1">
        <f t="shared" si="37"/>
        <v>134</v>
      </c>
      <c r="Q140" s="1" t="e">
        <f>VLOOKUP(O140,Szolgalati_alkalmak!$B$4:$Z$10000,25,FALSE)</f>
        <v>#N/A</v>
      </c>
      <c r="R140" s="1" t="e">
        <f>VLOOKUP(O140,Szolgalati_alkalmak!$B$4:$Z$10000,5,FALSE)</f>
        <v>#N/A</v>
      </c>
      <c r="S140" s="1" t="e">
        <f>IF(VLOOKUP(O140,Szolgalati_alkalmak!$B$4:$Z$10000,6,FALSE)&lt;&gt;0,VLOOKUP(O140,Szolgalati_alkalmak!$B$4:$Z$10000,6,FALSE),"")</f>
        <v>#N/A</v>
      </c>
      <c r="T140" s="1" t="e">
        <f>IF(VLOOKUP(O140,Szolgalati_alkalmak!$B$4:$Z$10000,9,FALSE)&lt;&gt;0,VLOOKUP(O140,Szolgalati_alkalmak!$B$4:$Z$10000,9,FALSE),"")</f>
        <v>#N/A</v>
      </c>
      <c r="U140" s="1" t="e">
        <f>IF(VLOOKUP(O140,Szolgalati_alkalmak!$B$4:$Z$10000,10,FALSE)&lt;&gt;0,VLOOKUP(O140,Szolgalati_alkalmak!$B$4:$Z$10000,10,FALSE),"")</f>
        <v>#N/A</v>
      </c>
      <c r="V140" s="1" t="e">
        <f>IF(VLOOKUP(O140,Szolgalati_alkalmak!$B$4:$Z$10000,11,FALSE)&lt;&gt;0,VLOOKUP(O140,Szolgalati_alkalmak!$B$4:$Z$10000,11,FALSE),"")</f>
        <v>#N/A</v>
      </c>
      <c r="W140" s="1" t="e">
        <f>IF(VLOOKUP(O140,Szolgalati_alkalmak!$B$4:$Z$10000,12,FALSE)&lt;&gt;0,$AB$1&amp;VLOOKUP(O140,Szolgalati_alkalmak!$B$4:$Z$10000,12,FALSE),"")</f>
        <v>#N/A</v>
      </c>
      <c r="X140" s="1" t="e">
        <f>IF(VLOOKUP(O140,Szolgalati_alkalmak!$B$4:$Z$10000,13,FALSE)&lt;&gt;0,$AB$1&amp;VLOOKUP(O140,Szolgalati_alkalmak!$B$4:$Z$10000,13,FALSE),"")</f>
        <v>#N/A</v>
      </c>
      <c r="Y140" s="1" t="e">
        <f>IF(VLOOKUP(O140,Szolgalati_alkalmak!$B$4:$Z$10000,14,FALSE)&lt;&gt;0,$AB$1&amp;VLOOKUP(O140,Szolgalati_alkalmak!$B$4:$Z$10000,14,FALSE),"")</f>
        <v>#N/A</v>
      </c>
      <c r="Z140" s="1" t="e">
        <f>IF(VLOOKUP(O140,Szolgalati_alkalmak!$B$4:$Z$10000,15,FALSE)&lt;&gt;0,$AB$1&amp;VLOOKUP(O140,Szolgalati_alkalmak!$B$4:$Z$10000,15,FALSE),"")</f>
        <v>#N/A</v>
      </c>
      <c r="AA140" s="1" t="e">
        <f>IF(VLOOKUP(O140,Szolgalati_alkalmak!$B$4:$Z$10000,16,FALSE)&lt;&gt;0,$AB$1&amp;VLOOKUP(O140,Szolgalati_alkalmak!$B$4:$Z$10000,16,FALSE),"")</f>
        <v>#N/A</v>
      </c>
      <c r="AB140" s="1" t="e">
        <f t="shared" si="38"/>
        <v>#N/A</v>
      </c>
      <c r="AC140" s="1" t="e">
        <f>IF(VLOOKUP(O140,Szolgalati_alkalmak!$B$4:$Z$10000,7,FALSE)&lt;&gt;0,VLOOKUP(O140,Szolgalati_alkalmak!$B$4:$Z$10000,7,FALSE),"")</f>
        <v>#N/A</v>
      </c>
      <c r="AD140" s="1" t="e">
        <f>IF(VLOOKUP(O140,Szolgalati_alkalmak!$B$4:$Z$10000,8,FALSE)&lt;&gt;0,VLOOKUP(O140,Szolgalati_alkalmak!$B$4:$Z$10000,8,FALSE),"")</f>
        <v>#N/A</v>
      </c>
      <c r="AE140" s="1" t="e">
        <f>IF(VLOOKUP(O140,Szolgalati_alkalmak!$B$4:$Z$10000,17,FALSE)&lt;&gt;0,VLOOKUP(O140,Szolgalati_alkalmak!$B$4:$Z$10000,17,FALSE),"")</f>
        <v>#N/A</v>
      </c>
      <c r="AF140" s="1" t="e">
        <f>IF(VLOOKUP(O140,Szolgalati_alkalmak!$B$4:$Z$10000,18,FALSE)&lt;&gt;0,VLOOKUP(O140,Szolgalati_alkalmak!$B$4:$Z$10000,18,FALSE),"")</f>
        <v>#N/A</v>
      </c>
      <c r="AG140" s="1" t="e">
        <f>IF(VLOOKUP(O140,Szolgalati_alkalmak!$B$4:$Z$10000,19,FALSE)&lt;&gt;0,VLOOKUP(O140,Szolgalati_alkalmak!$B$4:$Z$10000,19,FALSE),"")</f>
        <v>#N/A</v>
      </c>
    </row>
    <row r="141" spans="1:33" x14ac:dyDescent="0.25">
      <c r="A141" s="90" t="str">
        <f t="shared" si="29"/>
        <v/>
      </c>
      <c r="B141" s="91" t="str">
        <f t="shared" si="30"/>
        <v/>
      </c>
      <c r="C141" s="76" t="str">
        <f t="shared" si="31"/>
        <v/>
      </c>
      <c r="D141" s="64" t="str">
        <f t="shared" si="39"/>
        <v/>
      </c>
      <c r="E141" s="64" t="str">
        <f t="shared" si="40"/>
        <v/>
      </c>
      <c r="F141" s="64" t="str">
        <f t="shared" si="41"/>
        <v/>
      </c>
      <c r="G141" s="89" t="str">
        <f t="shared" si="32"/>
        <v/>
      </c>
      <c r="H141" s="89" t="str">
        <f t="shared" si="33"/>
        <v/>
      </c>
      <c r="I141" s="87" t="str">
        <f t="shared" si="34"/>
        <v/>
      </c>
      <c r="J141" s="77" t="str">
        <f t="shared" si="35"/>
        <v/>
      </c>
      <c r="K141" s="64" t="str">
        <f t="shared" si="36"/>
        <v/>
      </c>
      <c r="O141" s="1">
        <f t="shared" si="37"/>
        <v>135</v>
      </c>
      <c r="Q141" s="1" t="e">
        <f>VLOOKUP(O141,Szolgalati_alkalmak!$B$4:$Z$10000,25,FALSE)</f>
        <v>#N/A</v>
      </c>
      <c r="R141" s="1" t="e">
        <f>VLOOKUP(O141,Szolgalati_alkalmak!$B$4:$Z$10000,5,FALSE)</f>
        <v>#N/A</v>
      </c>
      <c r="S141" s="1" t="e">
        <f>IF(VLOOKUP(O141,Szolgalati_alkalmak!$B$4:$Z$10000,6,FALSE)&lt;&gt;0,VLOOKUP(O141,Szolgalati_alkalmak!$B$4:$Z$10000,6,FALSE),"")</f>
        <v>#N/A</v>
      </c>
      <c r="T141" s="1" t="e">
        <f>IF(VLOOKUP(O141,Szolgalati_alkalmak!$B$4:$Z$10000,9,FALSE)&lt;&gt;0,VLOOKUP(O141,Szolgalati_alkalmak!$B$4:$Z$10000,9,FALSE),"")</f>
        <v>#N/A</v>
      </c>
      <c r="U141" s="1" t="e">
        <f>IF(VLOOKUP(O141,Szolgalati_alkalmak!$B$4:$Z$10000,10,FALSE)&lt;&gt;0,VLOOKUP(O141,Szolgalati_alkalmak!$B$4:$Z$10000,10,FALSE),"")</f>
        <v>#N/A</v>
      </c>
      <c r="V141" s="1" t="e">
        <f>IF(VLOOKUP(O141,Szolgalati_alkalmak!$B$4:$Z$10000,11,FALSE)&lt;&gt;0,VLOOKUP(O141,Szolgalati_alkalmak!$B$4:$Z$10000,11,FALSE),"")</f>
        <v>#N/A</v>
      </c>
      <c r="W141" s="1" t="e">
        <f>IF(VLOOKUP(O141,Szolgalati_alkalmak!$B$4:$Z$10000,12,FALSE)&lt;&gt;0,$AB$1&amp;VLOOKUP(O141,Szolgalati_alkalmak!$B$4:$Z$10000,12,FALSE),"")</f>
        <v>#N/A</v>
      </c>
      <c r="X141" s="1" t="e">
        <f>IF(VLOOKUP(O141,Szolgalati_alkalmak!$B$4:$Z$10000,13,FALSE)&lt;&gt;0,$AB$1&amp;VLOOKUP(O141,Szolgalati_alkalmak!$B$4:$Z$10000,13,FALSE),"")</f>
        <v>#N/A</v>
      </c>
      <c r="Y141" s="1" t="e">
        <f>IF(VLOOKUP(O141,Szolgalati_alkalmak!$B$4:$Z$10000,14,FALSE)&lt;&gt;0,$AB$1&amp;VLOOKUP(O141,Szolgalati_alkalmak!$B$4:$Z$10000,14,FALSE),"")</f>
        <v>#N/A</v>
      </c>
      <c r="Z141" s="1" t="e">
        <f>IF(VLOOKUP(O141,Szolgalati_alkalmak!$B$4:$Z$10000,15,FALSE)&lt;&gt;0,$AB$1&amp;VLOOKUP(O141,Szolgalati_alkalmak!$B$4:$Z$10000,15,FALSE),"")</f>
        <v>#N/A</v>
      </c>
      <c r="AA141" s="1" t="e">
        <f>IF(VLOOKUP(O141,Szolgalati_alkalmak!$B$4:$Z$10000,16,FALSE)&lt;&gt;0,$AB$1&amp;VLOOKUP(O141,Szolgalati_alkalmak!$B$4:$Z$10000,16,FALSE),"")</f>
        <v>#N/A</v>
      </c>
      <c r="AB141" s="1" t="e">
        <f t="shared" si="38"/>
        <v>#N/A</v>
      </c>
      <c r="AC141" s="1" t="e">
        <f>IF(VLOOKUP(O141,Szolgalati_alkalmak!$B$4:$Z$10000,7,FALSE)&lt;&gt;0,VLOOKUP(O141,Szolgalati_alkalmak!$B$4:$Z$10000,7,FALSE),"")</f>
        <v>#N/A</v>
      </c>
      <c r="AD141" s="1" t="e">
        <f>IF(VLOOKUP(O141,Szolgalati_alkalmak!$B$4:$Z$10000,8,FALSE)&lt;&gt;0,VLOOKUP(O141,Szolgalati_alkalmak!$B$4:$Z$10000,8,FALSE),"")</f>
        <v>#N/A</v>
      </c>
      <c r="AE141" s="1" t="e">
        <f>IF(VLOOKUP(O141,Szolgalati_alkalmak!$B$4:$Z$10000,17,FALSE)&lt;&gt;0,VLOOKUP(O141,Szolgalati_alkalmak!$B$4:$Z$10000,17,FALSE),"")</f>
        <v>#N/A</v>
      </c>
      <c r="AF141" s="1" t="e">
        <f>IF(VLOOKUP(O141,Szolgalati_alkalmak!$B$4:$Z$10000,18,FALSE)&lt;&gt;0,VLOOKUP(O141,Szolgalati_alkalmak!$B$4:$Z$10000,18,FALSE),"")</f>
        <v>#N/A</v>
      </c>
      <c r="AG141" s="1" t="e">
        <f>IF(VLOOKUP(O141,Szolgalati_alkalmak!$B$4:$Z$10000,19,FALSE)&lt;&gt;0,VLOOKUP(O141,Szolgalati_alkalmak!$B$4:$Z$10000,19,FALSE),"")</f>
        <v>#N/A</v>
      </c>
    </row>
    <row r="142" spans="1:33" x14ac:dyDescent="0.25">
      <c r="A142" s="90" t="str">
        <f t="shared" si="29"/>
        <v/>
      </c>
      <c r="B142" s="91" t="str">
        <f t="shared" si="30"/>
        <v/>
      </c>
      <c r="C142" s="76" t="str">
        <f t="shared" si="31"/>
        <v/>
      </c>
      <c r="D142" s="64" t="str">
        <f t="shared" si="39"/>
        <v/>
      </c>
      <c r="E142" s="64" t="str">
        <f t="shared" si="40"/>
        <v/>
      </c>
      <c r="F142" s="64" t="str">
        <f t="shared" si="41"/>
        <v/>
      </c>
      <c r="G142" s="89" t="str">
        <f t="shared" si="32"/>
        <v/>
      </c>
      <c r="H142" s="89" t="str">
        <f t="shared" si="33"/>
        <v/>
      </c>
      <c r="I142" s="87" t="str">
        <f t="shared" si="34"/>
        <v/>
      </c>
      <c r="J142" s="77" t="str">
        <f t="shared" si="35"/>
        <v/>
      </c>
      <c r="K142" s="64" t="str">
        <f t="shared" si="36"/>
        <v/>
      </c>
      <c r="O142" s="1">
        <f t="shared" si="37"/>
        <v>136</v>
      </c>
      <c r="Q142" s="1" t="e">
        <f>VLOOKUP(O142,Szolgalati_alkalmak!$B$4:$Z$10000,25,FALSE)</f>
        <v>#N/A</v>
      </c>
      <c r="R142" s="1" t="e">
        <f>VLOOKUP(O142,Szolgalati_alkalmak!$B$4:$Z$10000,5,FALSE)</f>
        <v>#N/A</v>
      </c>
      <c r="S142" s="1" t="e">
        <f>IF(VLOOKUP(O142,Szolgalati_alkalmak!$B$4:$Z$10000,6,FALSE)&lt;&gt;0,VLOOKUP(O142,Szolgalati_alkalmak!$B$4:$Z$10000,6,FALSE),"")</f>
        <v>#N/A</v>
      </c>
      <c r="T142" s="1" t="e">
        <f>IF(VLOOKUP(O142,Szolgalati_alkalmak!$B$4:$Z$10000,9,FALSE)&lt;&gt;0,VLOOKUP(O142,Szolgalati_alkalmak!$B$4:$Z$10000,9,FALSE),"")</f>
        <v>#N/A</v>
      </c>
      <c r="U142" s="1" t="e">
        <f>IF(VLOOKUP(O142,Szolgalati_alkalmak!$B$4:$Z$10000,10,FALSE)&lt;&gt;0,VLOOKUP(O142,Szolgalati_alkalmak!$B$4:$Z$10000,10,FALSE),"")</f>
        <v>#N/A</v>
      </c>
      <c r="V142" s="1" t="e">
        <f>IF(VLOOKUP(O142,Szolgalati_alkalmak!$B$4:$Z$10000,11,FALSE)&lt;&gt;0,VLOOKUP(O142,Szolgalati_alkalmak!$B$4:$Z$10000,11,FALSE),"")</f>
        <v>#N/A</v>
      </c>
      <c r="W142" s="1" t="e">
        <f>IF(VLOOKUP(O142,Szolgalati_alkalmak!$B$4:$Z$10000,12,FALSE)&lt;&gt;0,$AB$1&amp;VLOOKUP(O142,Szolgalati_alkalmak!$B$4:$Z$10000,12,FALSE),"")</f>
        <v>#N/A</v>
      </c>
      <c r="X142" s="1" t="e">
        <f>IF(VLOOKUP(O142,Szolgalati_alkalmak!$B$4:$Z$10000,13,FALSE)&lt;&gt;0,$AB$1&amp;VLOOKUP(O142,Szolgalati_alkalmak!$B$4:$Z$10000,13,FALSE),"")</f>
        <v>#N/A</v>
      </c>
      <c r="Y142" s="1" t="e">
        <f>IF(VLOOKUP(O142,Szolgalati_alkalmak!$B$4:$Z$10000,14,FALSE)&lt;&gt;0,$AB$1&amp;VLOOKUP(O142,Szolgalati_alkalmak!$B$4:$Z$10000,14,FALSE),"")</f>
        <v>#N/A</v>
      </c>
      <c r="Z142" s="1" t="e">
        <f>IF(VLOOKUP(O142,Szolgalati_alkalmak!$B$4:$Z$10000,15,FALSE)&lt;&gt;0,$AB$1&amp;VLOOKUP(O142,Szolgalati_alkalmak!$B$4:$Z$10000,15,FALSE),"")</f>
        <v>#N/A</v>
      </c>
      <c r="AA142" s="1" t="e">
        <f>IF(VLOOKUP(O142,Szolgalati_alkalmak!$B$4:$Z$10000,16,FALSE)&lt;&gt;0,$AB$1&amp;VLOOKUP(O142,Szolgalati_alkalmak!$B$4:$Z$10000,16,FALSE),"")</f>
        <v>#N/A</v>
      </c>
      <c r="AB142" s="1" t="e">
        <f t="shared" si="38"/>
        <v>#N/A</v>
      </c>
      <c r="AC142" s="1" t="e">
        <f>IF(VLOOKUP(O142,Szolgalati_alkalmak!$B$4:$Z$10000,7,FALSE)&lt;&gt;0,VLOOKUP(O142,Szolgalati_alkalmak!$B$4:$Z$10000,7,FALSE),"")</f>
        <v>#N/A</v>
      </c>
      <c r="AD142" s="1" t="e">
        <f>IF(VLOOKUP(O142,Szolgalati_alkalmak!$B$4:$Z$10000,8,FALSE)&lt;&gt;0,VLOOKUP(O142,Szolgalati_alkalmak!$B$4:$Z$10000,8,FALSE),"")</f>
        <v>#N/A</v>
      </c>
      <c r="AE142" s="1" t="e">
        <f>IF(VLOOKUP(O142,Szolgalati_alkalmak!$B$4:$Z$10000,17,FALSE)&lt;&gt;0,VLOOKUP(O142,Szolgalati_alkalmak!$B$4:$Z$10000,17,FALSE),"")</f>
        <v>#N/A</v>
      </c>
      <c r="AF142" s="1" t="e">
        <f>IF(VLOOKUP(O142,Szolgalati_alkalmak!$B$4:$Z$10000,18,FALSE)&lt;&gt;0,VLOOKUP(O142,Szolgalati_alkalmak!$B$4:$Z$10000,18,FALSE),"")</f>
        <v>#N/A</v>
      </c>
      <c r="AG142" s="1" t="e">
        <f>IF(VLOOKUP(O142,Szolgalati_alkalmak!$B$4:$Z$10000,19,FALSE)&lt;&gt;0,VLOOKUP(O142,Szolgalati_alkalmak!$B$4:$Z$10000,19,FALSE),"")</f>
        <v>#N/A</v>
      </c>
    </row>
    <row r="143" spans="1:33" x14ac:dyDescent="0.25">
      <c r="A143" s="90" t="str">
        <f t="shared" si="29"/>
        <v/>
      </c>
      <c r="B143" s="91" t="str">
        <f t="shared" si="30"/>
        <v/>
      </c>
      <c r="C143" s="76" t="str">
        <f t="shared" si="31"/>
        <v/>
      </c>
      <c r="D143" s="64" t="str">
        <f t="shared" si="39"/>
        <v/>
      </c>
      <c r="E143" s="64" t="str">
        <f t="shared" si="40"/>
        <v/>
      </c>
      <c r="F143" s="64" t="str">
        <f t="shared" si="41"/>
        <v/>
      </c>
      <c r="G143" s="89" t="str">
        <f t="shared" si="32"/>
        <v/>
      </c>
      <c r="H143" s="89" t="str">
        <f t="shared" si="33"/>
        <v/>
      </c>
      <c r="I143" s="87" t="str">
        <f t="shared" si="34"/>
        <v/>
      </c>
      <c r="J143" s="77" t="str">
        <f t="shared" si="35"/>
        <v/>
      </c>
      <c r="K143" s="64" t="str">
        <f t="shared" si="36"/>
        <v/>
      </c>
      <c r="O143" s="1">
        <f t="shared" si="37"/>
        <v>137</v>
      </c>
      <c r="Q143" s="1" t="e">
        <f>VLOOKUP(O143,Szolgalati_alkalmak!$B$4:$Z$10000,25,FALSE)</f>
        <v>#N/A</v>
      </c>
      <c r="R143" s="1" t="e">
        <f>VLOOKUP(O143,Szolgalati_alkalmak!$B$4:$Z$10000,5,FALSE)</f>
        <v>#N/A</v>
      </c>
      <c r="S143" s="1" t="e">
        <f>IF(VLOOKUP(O143,Szolgalati_alkalmak!$B$4:$Z$10000,6,FALSE)&lt;&gt;0,VLOOKUP(O143,Szolgalati_alkalmak!$B$4:$Z$10000,6,FALSE),"")</f>
        <v>#N/A</v>
      </c>
      <c r="T143" s="1" t="e">
        <f>IF(VLOOKUP(O143,Szolgalati_alkalmak!$B$4:$Z$10000,9,FALSE)&lt;&gt;0,VLOOKUP(O143,Szolgalati_alkalmak!$B$4:$Z$10000,9,FALSE),"")</f>
        <v>#N/A</v>
      </c>
      <c r="U143" s="1" t="e">
        <f>IF(VLOOKUP(O143,Szolgalati_alkalmak!$B$4:$Z$10000,10,FALSE)&lt;&gt;0,VLOOKUP(O143,Szolgalati_alkalmak!$B$4:$Z$10000,10,FALSE),"")</f>
        <v>#N/A</v>
      </c>
      <c r="V143" s="1" t="e">
        <f>IF(VLOOKUP(O143,Szolgalati_alkalmak!$B$4:$Z$10000,11,FALSE)&lt;&gt;0,VLOOKUP(O143,Szolgalati_alkalmak!$B$4:$Z$10000,11,FALSE),"")</f>
        <v>#N/A</v>
      </c>
      <c r="W143" s="1" t="e">
        <f>IF(VLOOKUP(O143,Szolgalati_alkalmak!$B$4:$Z$10000,12,FALSE)&lt;&gt;0,$AB$1&amp;VLOOKUP(O143,Szolgalati_alkalmak!$B$4:$Z$10000,12,FALSE),"")</f>
        <v>#N/A</v>
      </c>
      <c r="X143" s="1" t="e">
        <f>IF(VLOOKUP(O143,Szolgalati_alkalmak!$B$4:$Z$10000,13,FALSE)&lt;&gt;0,$AB$1&amp;VLOOKUP(O143,Szolgalati_alkalmak!$B$4:$Z$10000,13,FALSE),"")</f>
        <v>#N/A</v>
      </c>
      <c r="Y143" s="1" t="e">
        <f>IF(VLOOKUP(O143,Szolgalati_alkalmak!$B$4:$Z$10000,14,FALSE)&lt;&gt;0,$AB$1&amp;VLOOKUP(O143,Szolgalati_alkalmak!$B$4:$Z$10000,14,FALSE),"")</f>
        <v>#N/A</v>
      </c>
      <c r="Z143" s="1" t="e">
        <f>IF(VLOOKUP(O143,Szolgalati_alkalmak!$B$4:$Z$10000,15,FALSE)&lt;&gt;0,$AB$1&amp;VLOOKUP(O143,Szolgalati_alkalmak!$B$4:$Z$10000,15,FALSE),"")</f>
        <v>#N/A</v>
      </c>
      <c r="AA143" s="1" t="e">
        <f>IF(VLOOKUP(O143,Szolgalati_alkalmak!$B$4:$Z$10000,16,FALSE)&lt;&gt;0,$AB$1&amp;VLOOKUP(O143,Szolgalati_alkalmak!$B$4:$Z$10000,16,FALSE),"")</f>
        <v>#N/A</v>
      </c>
      <c r="AB143" s="1" t="e">
        <f t="shared" si="38"/>
        <v>#N/A</v>
      </c>
      <c r="AC143" s="1" t="e">
        <f>IF(VLOOKUP(O143,Szolgalati_alkalmak!$B$4:$Z$10000,7,FALSE)&lt;&gt;0,VLOOKUP(O143,Szolgalati_alkalmak!$B$4:$Z$10000,7,FALSE),"")</f>
        <v>#N/A</v>
      </c>
      <c r="AD143" s="1" t="e">
        <f>IF(VLOOKUP(O143,Szolgalati_alkalmak!$B$4:$Z$10000,8,FALSE)&lt;&gt;0,VLOOKUP(O143,Szolgalati_alkalmak!$B$4:$Z$10000,8,FALSE),"")</f>
        <v>#N/A</v>
      </c>
      <c r="AE143" s="1" t="e">
        <f>IF(VLOOKUP(O143,Szolgalati_alkalmak!$B$4:$Z$10000,17,FALSE)&lt;&gt;0,VLOOKUP(O143,Szolgalati_alkalmak!$B$4:$Z$10000,17,FALSE),"")</f>
        <v>#N/A</v>
      </c>
      <c r="AF143" s="1" t="e">
        <f>IF(VLOOKUP(O143,Szolgalati_alkalmak!$B$4:$Z$10000,18,FALSE)&lt;&gt;0,VLOOKUP(O143,Szolgalati_alkalmak!$B$4:$Z$10000,18,FALSE),"")</f>
        <v>#N/A</v>
      </c>
      <c r="AG143" s="1" t="e">
        <f>IF(VLOOKUP(O143,Szolgalati_alkalmak!$B$4:$Z$10000,19,FALSE)&lt;&gt;0,VLOOKUP(O143,Szolgalati_alkalmak!$B$4:$Z$10000,19,FALSE),"")</f>
        <v>#N/A</v>
      </c>
    </row>
    <row r="144" spans="1:33" x14ac:dyDescent="0.25">
      <c r="A144" s="90" t="str">
        <f t="shared" si="29"/>
        <v/>
      </c>
      <c r="B144" s="91" t="str">
        <f t="shared" si="30"/>
        <v/>
      </c>
      <c r="C144" s="76" t="str">
        <f t="shared" si="31"/>
        <v/>
      </c>
      <c r="D144" s="64" t="str">
        <f t="shared" si="39"/>
        <v/>
      </c>
      <c r="E144" s="64" t="str">
        <f t="shared" si="40"/>
        <v/>
      </c>
      <c r="F144" s="64" t="str">
        <f t="shared" si="41"/>
        <v/>
      </c>
      <c r="G144" s="89" t="str">
        <f t="shared" si="32"/>
        <v/>
      </c>
      <c r="H144" s="89" t="str">
        <f t="shared" si="33"/>
        <v/>
      </c>
      <c r="I144" s="87" t="str">
        <f t="shared" si="34"/>
        <v/>
      </c>
      <c r="J144" s="77" t="str">
        <f t="shared" si="35"/>
        <v/>
      </c>
      <c r="K144" s="64" t="str">
        <f t="shared" si="36"/>
        <v/>
      </c>
      <c r="O144" s="1">
        <f t="shared" si="37"/>
        <v>138</v>
      </c>
      <c r="Q144" s="1" t="e">
        <f>VLOOKUP(O144,Szolgalati_alkalmak!$B$4:$Z$10000,25,FALSE)</f>
        <v>#N/A</v>
      </c>
      <c r="R144" s="1" t="e">
        <f>VLOOKUP(O144,Szolgalati_alkalmak!$B$4:$Z$10000,5,FALSE)</f>
        <v>#N/A</v>
      </c>
      <c r="S144" s="1" t="e">
        <f>IF(VLOOKUP(O144,Szolgalati_alkalmak!$B$4:$Z$10000,6,FALSE)&lt;&gt;0,VLOOKUP(O144,Szolgalati_alkalmak!$B$4:$Z$10000,6,FALSE),"")</f>
        <v>#N/A</v>
      </c>
      <c r="T144" s="1" t="e">
        <f>IF(VLOOKUP(O144,Szolgalati_alkalmak!$B$4:$Z$10000,9,FALSE)&lt;&gt;0,VLOOKUP(O144,Szolgalati_alkalmak!$B$4:$Z$10000,9,FALSE),"")</f>
        <v>#N/A</v>
      </c>
      <c r="U144" s="1" t="e">
        <f>IF(VLOOKUP(O144,Szolgalati_alkalmak!$B$4:$Z$10000,10,FALSE)&lt;&gt;0,VLOOKUP(O144,Szolgalati_alkalmak!$B$4:$Z$10000,10,FALSE),"")</f>
        <v>#N/A</v>
      </c>
      <c r="V144" s="1" t="e">
        <f>IF(VLOOKUP(O144,Szolgalati_alkalmak!$B$4:$Z$10000,11,FALSE)&lt;&gt;0,VLOOKUP(O144,Szolgalati_alkalmak!$B$4:$Z$10000,11,FALSE),"")</f>
        <v>#N/A</v>
      </c>
      <c r="W144" s="1" t="e">
        <f>IF(VLOOKUP(O144,Szolgalati_alkalmak!$B$4:$Z$10000,12,FALSE)&lt;&gt;0,$AB$1&amp;VLOOKUP(O144,Szolgalati_alkalmak!$B$4:$Z$10000,12,FALSE),"")</f>
        <v>#N/A</v>
      </c>
      <c r="X144" s="1" t="e">
        <f>IF(VLOOKUP(O144,Szolgalati_alkalmak!$B$4:$Z$10000,13,FALSE)&lt;&gt;0,$AB$1&amp;VLOOKUP(O144,Szolgalati_alkalmak!$B$4:$Z$10000,13,FALSE),"")</f>
        <v>#N/A</v>
      </c>
      <c r="Y144" s="1" t="e">
        <f>IF(VLOOKUP(O144,Szolgalati_alkalmak!$B$4:$Z$10000,14,FALSE)&lt;&gt;0,$AB$1&amp;VLOOKUP(O144,Szolgalati_alkalmak!$B$4:$Z$10000,14,FALSE),"")</f>
        <v>#N/A</v>
      </c>
      <c r="Z144" s="1" t="e">
        <f>IF(VLOOKUP(O144,Szolgalati_alkalmak!$B$4:$Z$10000,15,FALSE)&lt;&gt;0,$AB$1&amp;VLOOKUP(O144,Szolgalati_alkalmak!$B$4:$Z$10000,15,FALSE),"")</f>
        <v>#N/A</v>
      </c>
      <c r="AA144" s="1" t="e">
        <f>IF(VLOOKUP(O144,Szolgalati_alkalmak!$B$4:$Z$10000,16,FALSE)&lt;&gt;0,$AB$1&amp;VLOOKUP(O144,Szolgalati_alkalmak!$B$4:$Z$10000,16,FALSE),"")</f>
        <v>#N/A</v>
      </c>
      <c r="AB144" s="1" t="e">
        <f t="shared" si="38"/>
        <v>#N/A</v>
      </c>
      <c r="AC144" s="1" t="e">
        <f>IF(VLOOKUP(O144,Szolgalati_alkalmak!$B$4:$Z$10000,7,FALSE)&lt;&gt;0,VLOOKUP(O144,Szolgalati_alkalmak!$B$4:$Z$10000,7,FALSE),"")</f>
        <v>#N/A</v>
      </c>
      <c r="AD144" s="1" t="e">
        <f>IF(VLOOKUP(O144,Szolgalati_alkalmak!$B$4:$Z$10000,8,FALSE)&lt;&gt;0,VLOOKUP(O144,Szolgalati_alkalmak!$B$4:$Z$10000,8,FALSE),"")</f>
        <v>#N/A</v>
      </c>
      <c r="AE144" s="1" t="e">
        <f>IF(VLOOKUP(O144,Szolgalati_alkalmak!$B$4:$Z$10000,17,FALSE)&lt;&gt;0,VLOOKUP(O144,Szolgalati_alkalmak!$B$4:$Z$10000,17,FALSE),"")</f>
        <v>#N/A</v>
      </c>
      <c r="AF144" s="1" t="e">
        <f>IF(VLOOKUP(O144,Szolgalati_alkalmak!$B$4:$Z$10000,18,FALSE)&lt;&gt;0,VLOOKUP(O144,Szolgalati_alkalmak!$B$4:$Z$10000,18,FALSE),"")</f>
        <v>#N/A</v>
      </c>
      <c r="AG144" s="1" t="e">
        <f>IF(VLOOKUP(O144,Szolgalati_alkalmak!$B$4:$Z$10000,19,FALSE)&lt;&gt;0,VLOOKUP(O144,Szolgalati_alkalmak!$B$4:$Z$10000,19,FALSE),"")</f>
        <v>#N/A</v>
      </c>
    </row>
    <row r="145" spans="1:33" x14ac:dyDescent="0.25">
      <c r="A145" s="90" t="str">
        <f t="shared" si="29"/>
        <v/>
      </c>
      <c r="B145" s="91" t="str">
        <f t="shared" si="30"/>
        <v/>
      </c>
      <c r="C145" s="76" t="str">
        <f t="shared" si="31"/>
        <v/>
      </c>
      <c r="D145" s="64" t="str">
        <f t="shared" si="39"/>
        <v/>
      </c>
      <c r="E145" s="64" t="str">
        <f t="shared" si="40"/>
        <v/>
      </c>
      <c r="F145" s="64" t="str">
        <f t="shared" si="41"/>
        <v/>
      </c>
      <c r="G145" s="89" t="str">
        <f t="shared" si="32"/>
        <v/>
      </c>
      <c r="H145" s="89" t="str">
        <f t="shared" si="33"/>
        <v/>
      </c>
      <c r="I145" s="87" t="str">
        <f t="shared" si="34"/>
        <v/>
      </c>
      <c r="J145" s="77" t="str">
        <f t="shared" si="35"/>
        <v/>
      </c>
      <c r="K145" s="64" t="str">
        <f t="shared" si="36"/>
        <v/>
      </c>
      <c r="O145" s="1">
        <f t="shared" si="37"/>
        <v>139</v>
      </c>
      <c r="Q145" s="1" t="e">
        <f>VLOOKUP(O145,Szolgalati_alkalmak!$B$4:$Z$10000,25,FALSE)</f>
        <v>#N/A</v>
      </c>
      <c r="R145" s="1" t="e">
        <f>VLOOKUP(O145,Szolgalati_alkalmak!$B$4:$Z$10000,5,FALSE)</f>
        <v>#N/A</v>
      </c>
      <c r="S145" s="1" t="e">
        <f>IF(VLOOKUP(O145,Szolgalati_alkalmak!$B$4:$Z$10000,6,FALSE)&lt;&gt;0,VLOOKUP(O145,Szolgalati_alkalmak!$B$4:$Z$10000,6,FALSE),"")</f>
        <v>#N/A</v>
      </c>
      <c r="T145" s="1" t="e">
        <f>IF(VLOOKUP(O145,Szolgalati_alkalmak!$B$4:$Z$10000,9,FALSE)&lt;&gt;0,VLOOKUP(O145,Szolgalati_alkalmak!$B$4:$Z$10000,9,FALSE),"")</f>
        <v>#N/A</v>
      </c>
      <c r="U145" s="1" t="e">
        <f>IF(VLOOKUP(O145,Szolgalati_alkalmak!$B$4:$Z$10000,10,FALSE)&lt;&gt;0,VLOOKUP(O145,Szolgalati_alkalmak!$B$4:$Z$10000,10,FALSE),"")</f>
        <v>#N/A</v>
      </c>
      <c r="V145" s="1" t="e">
        <f>IF(VLOOKUP(O145,Szolgalati_alkalmak!$B$4:$Z$10000,11,FALSE)&lt;&gt;0,VLOOKUP(O145,Szolgalati_alkalmak!$B$4:$Z$10000,11,FALSE),"")</f>
        <v>#N/A</v>
      </c>
      <c r="W145" s="1" t="e">
        <f>IF(VLOOKUP(O145,Szolgalati_alkalmak!$B$4:$Z$10000,12,FALSE)&lt;&gt;0,$AB$1&amp;VLOOKUP(O145,Szolgalati_alkalmak!$B$4:$Z$10000,12,FALSE),"")</f>
        <v>#N/A</v>
      </c>
      <c r="X145" s="1" t="e">
        <f>IF(VLOOKUP(O145,Szolgalati_alkalmak!$B$4:$Z$10000,13,FALSE)&lt;&gt;0,$AB$1&amp;VLOOKUP(O145,Szolgalati_alkalmak!$B$4:$Z$10000,13,FALSE),"")</f>
        <v>#N/A</v>
      </c>
      <c r="Y145" s="1" t="e">
        <f>IF(VLOOKUP(O145,Szolgalati_alkalmak!$B$4:$Z$10000,14,FALSE)&lt;&gt;0,$AB$1&amp;VLOOKUP(O145,Szolgalati_alkalmak!$B$4:$Z$10000,14,FALSE),"")</f>
        <v>#N/A</v>
      </c>
      <c r="Z145" s="1" t="e">
        <f>IF(VLOOKUP(O145,Szolgalati_alkalmak!$B$4:$Z$10000,15,FALSE)&lt;&gt;0,$AB$1&amp;VLOOKUP(O145,Szolgalati_alkalmak!$B$4:$Z$10000,15,FALSE),"")</f>
        <v>#N/A</v>
      </c>
      <c r="AA145" s="1" t="e">
        <f>IF(VLOOKUP(O145,Szolgalati_alkalmak!$B$4:$Z$10000,16,FALSE)&lt;&gt;0,$AB$1&amp;VLOOKUP(O145,Szolgalati_alkalmak!$B$4:$Z$10000,16,FALSE),"")</f>
        <v>#N/A</v>
      </c>
      <c r="AB145" s="1" t="e">
        <f t="shared" si="38"/>
        <v>#N/A</v>
      </c>
      <c r="AC145" s="1" t="e">
        <f>IF(VLOOKUP(O145,Szolgalati_alkalmak!$B$4:$Z$10000,7,FALSE)&lt;&gt;0,VLOOKUP(O145,Szolgalati_alkalmak!$B$4:$Z$10000,7,FALSE),"")</f>
        <v>#N/A</v>
      </c>
      <c r="AD145" s="1" t="e">
        <f>IF(VLOOKUP(O145,Szolgalati_alkalmak!$B$4:$Z$10000,8,FALSE)&lt;&gt;0,VLOOKUP(O145,Szolgalati_alkalmak!$B$4:$Z$10000,8,FALSE),"")</f>
        <v>#N/A</v>
      </c>
      <c r="AE145" s="1" t="e">
        <f>IF(VLOOKUP(O145,Szolgalati_alkalmak!$B$4:$Z$10000,17,FALSE)&lt;&gt;0,VLOOKUP(O145,Szolgalati_alkalmak!$B$4:$Z$10000,17,FALSE),"")</f>
        <v>#N/A</v>
      </c>
      <c r="AF145" s="1" t="e">
        <f>IF(VLOOKUP(O145,Szolgalati_alkalmak!$B$4:$Z$10000,18,FALSE)&lt;&gt;0,VLOOKUP(O145,Szolgalati_alkalmak!$B$4:$Z$10000,18,FALSE),"")</f>
        <v>#N/A</v>
      </c>
      <c r="AG145" s="1" t="e">
        <f>IF(VLOOKUP(O145,Szolgalati_alkalmak!$B$4:$Z$10000,19,FALSE)&lt;&gt;0,VLOOKUP(O145,Szolgalati_alkalmak!$B$4:$Z$10000,19,FALSE),"")</f>
        <v>#N/A</v>
      </c>
    </row>
    <row r="146" spans="1:33" x14ac:dyDescent="0.25">
      <c r="A146" s="90" t="str">
        <f t="shared" si="29"/>
        <v/>
      </c>
      <c r="B146" s="91" t="str">
        <f t="shared" si="30"/>
        <v/>
      </c>
      <c r="C146" s="76" t="str">
        <f t="shared" si="31"/>
        <v/>
      </c>
      <c r="D146" s="64" t="str">
        <f t="shared" si="39"/>
        <v/>
      </c>
      <c r="E146" s="64" t="str">
        <f t="shared" si="40"/>
        <v/>
      </c>
      <c r="F146" s="64" t="str">
        <f t="shared" si="41"/>
        <v/>
      </c>
      <c r="G146" s="89" t="str">
        <f t="shared" si="32"/>
        <v/>
      </c>
      <c r="H146" s="89" t="str">
        <f t="shared" si="33"/>
        <v/>
      </c>
      <c r="I146" s="87" t="str">
        <f t="shared" si="34"/>
        <v/>
      </c>
      <c r="J146" s="77" t="str">
        <f t="shared" si="35"/>
        <v/>
      </c>
      <c r="K146" s="64" t="str">
        <f t="shared" si="36"/>
        <v/>
      </c>
      <c r="O146" s="1">
        <f t="shared" si="37"/>
        <v>140</v>
      </c>
      <c r="Q146" s="1" t="e">
        <f>VLOOKUP(O146,Szolgalati_alkalmak!$B$4:$Z$10000,25,FALSE)</f>
        <v>#N/A</v>
      </c>
      <c r="R146" s="1" t="e">
        <f>VLOOKUP(O146,Szolgalati_alkalmak!$B$4:$Z$10000,5,FALSE)</f>
        <v>#N/A</v>
      </c>
      <c r="S146" s="1" t="e">
        <f>IF(VLOOKUP(O146,Szolgalati_alkalmak!$B$4:$Z$10000,6,FALSE)&lt;&gt;0,VLOOKUP(O146,Szolgalati_alkalmak!$B$4:$Z$10000,6,FALSE),"")</f>
        <v>#N/A</v>
      </c>
      <c r="T146" s="1" t="e">
        <f>IF(VLOOKUP(O146,Szolgalati_alkalmak!$B$4:$Z$10000,9,FALSE)&lt;&gt;0,VLOOKUP(O146,Szolgalati_alkalmak!$B$4:$Z$10000,9,FALSE),"")</f>
        <v>#N/A</v>
      </c>
      <c r="U146" s="1" t="e">
        <f>IF(VLOOKUP(O146,Szolgalati_alkalmak!$B$4:$Z$10000,10,FALSE)&lt;&gt;0,VLOOKUP(O146,Szolgalati_alkalmak!$B$4:$Z$10000,10,FALSE),"")</f>
        <v>#N/A</v>
      </c>
      <c r="V146" s="1" t="e">
        <f>IF(VLOOKUP(O146,Szolgalati_alkalmak!$B$4:$Z$10000,11,FALSE)&lt;&gt;0,VLOOKUP(O146,Szolgalati_alkalmak!$B$4:$Z$10000,11,FALSE),"")</f>
        <v>#N/A</v>
      </c>
      <c r="W146" s="1" t="e">
        <f>IF(VLOOKUP(O146,Szolgalati_alkalmak!$B$4:$Z$10000,12,FALSE)&lt;&gt;0,$AB$1&amp;VLOOKUP(O146,Szolgalati_alkalmak!$B$4:$Z$10000,12,FALSE),"")</f>
        <v>#N/A</v>
      </c>
      <c r="X146" s="1" t="e">
        <f>IF(VLOOKUP(O146,Szolgalati_alkalmak!$B$4:$Z$10000,13,FALSE)&lt;&gt;0,$AB$1&amp;VLOOKUP(O146,Szolgalati_alkalmak!$B$4:$Z$10000,13,FALSE),"")</f>
        <v>#N/A</v>
      </c>
      <c r="Y146" s="1" t="e">
        <f>IF(VLOOKUP(O146,Szolgalati_alkalmak!$B$4:$Z$10000,14,FALSE)&lt;&gt;0,$AB$1&amp;VLOOKUP(O146,Szolgalati_alkalmak!$B$4:$Z$10000,14,FALSE),"")</f>
        <v>#N/A</v>
      </c>
      <c r="Z146" s="1" t="e">
        <f>IF(VLOOKUP(O146,Szolgalati_alkalmak!$B$4:$Z$10000,15,FALSE)&lt;&gt;0,$AB$1&amp;VLOOKUP(O146,Szolgalati_alkalmak!$B$4:$Z$10000,15,FALSE),"")</f>
        <v>#N/A</v>
      </c>
      <c r="AA146" s="1" t="e">
        <f>IF(VLOOKUP(O146,Szolgalati_alkalmak!$B$4:$Z$10000,16,FALSE)&lt;&gt;0,$AB$1&amp;VLOOKUP(O146,Szolgalati_alkalmak!$B$4:$Z$10000,16,FALSE),"")</f>
        <v>#N/A</v>
      </c>
      <c r="AB146" s="1" t="e">
        <f t="shared" si="38"/>
        <v>#N/A</v>
      </c>
      <c r="AC146" s="1" t="e">
        <f>IF(VLOOKUP(O146,Szolgalati_alkalmak!$B$4:$Z$10000,7,FALSE)&lt;&gt;0,VLOOKUP(O146,Szolgalati_alkalmak!$B$4:$Z$10000,7,FALSE),"")</f>
        <v>#N/A</v>
      </c>
      <c r="AD146" s="1" t="e">
        <f>IF(VLOOKUP(O146,Szolgalati_alkalmak!$B$4:$Z$10000,8,FALSE)&lt;&gt;0,VLOOKUP(O146,Szolgalati_alkalmak!$B$4:$Z$10000,8,FALSE),"")</f>
        <v>#N/A</v>
      </c>
      <c r="AE146" s="1" t="e">
        <f>IF(VLOOKUP(O146,Szolgalati_alkalmak!$B$4:$Z$10000,17,FALSE)&lt;&gt;0,VLOOKUP(O146,Szolgalati_alkalmak!$B$4:$Z$10000,17,FALSE),"")</f>
        <v>#N/A</v>
      </c>
      <c r="AF146" s="1" t="e">
        <f>IF(VLOOKUP(O146,Szolgalati_alkalmak!$B$4:$Z$10000,18,FALSE)&lt;&gt;0,VLOOKUP(O146,Szolgalati_alkalmak!$B$4:$Z$10000,18,FALSE),"")</f>
        <v>#N/A</v>
      </c>
      <c r="AG146" s="1" t="e">
        <f>IF(VLOOKUP(O146,Szolgalati_alkalmak!$B$4:$Z$10000,19,FALSE)&lt;&gt;0,VLOOKUP(O146,Szolgalati_alkalmak!$B$4:$Z$10000,19,FALSE),"")</f>
        <v>#N/A</v>
      </c>
    </row>
    <row r="147" spans="1:33" x14ac:dyDescent="0.25">
      <c r="A147" s="90" t="str">
        <f t="shared" si="29"/>
        <v/>
      </c>
      <c r="B147" s="91" t="str">
        <f t="shared" si="30"/>
        <v/>
      </c>
      <c r="C147" s="76" t="str">
        <f t="shared" si="31"/>
        <v/>
      </c>
      <c r="D147" s="64" t="str">
        <f t="shared" si="39"/>
        <v/>
      </c>
      <c r="E147" s="64" t="str">
        <f t="shared" si="40"/>
        <v/>
      </c>
      <c r="F147" s="64" t="str">
        <f t="shared" si="41"/>
        <v/>
      </c>
      <c r="G147" s="89" t="str">
        <f t="shared" si="32"/>
        <v/>
      </c>
      <c r="H147" s="89" t="str">
        <f t="shared" si="33"/>
        <v/>
      </c>
      <c r="I147" s="87" t="str">
        <f t="shared" si="34"/>
        <v/>
      </c>
      <c r="J147" s="77" t="str">
        <f t="shared" si="35"/>
        <v/>
      </c>
      <c r="K147" s="64" t="str">
        <f t="shared" si="36"/>
        <v/>
      </c>
      <c r="O147" s="1">
        <f t="shared" si="37"/>
        <v>141</v>
      </c>
      <c r="Q147" s="1" t="e">
        <f>VLOOKUP(O147,Szolgalati_alkalmak!$B$4:$Z$10000,25,FALSE)</f>
        <v>#N/A</v>
      </c>
      <c r="R147" s="1" t="e">
        <f>VLOOKUP(O147,Szolgalati_alkalmak!$B$4:$Z$10000,5,FALSE)</f>
        <v>#N/A</v>
      </c>
      <c r="S147" s="1" t="e">
        <f>IF(VLOOKUP(O147,Szolgalati_alkalmak!$B$4:$Z$10000,6,FALSE)&lt;&gt;0,VLOOKUP(O147,Szolgalati_alkalmak!$B$4:$Z$10000,6,FALSE),"")</f>
        <v>#N/A</v>
      </c>
      <c r="T147" s="1" t="e">
        <f>IF(VLOOKUP(O147,Szolgalati_alkalmak!$B$4:$Z$10000,9,FALSE)&lt;&gt;0,VLOOKUP(O147,Szolgalati_alkalmak!$B$4:$Z$10000,9,FALSE),"")</f>
        <v>#N/A</v>
      </c>
      <c r="U147" s="1" t="e">
        <f>IF(VLOOKUP(O147,Szolgalati_alkalmak!$B$4:$Z$10000,10,FALSE)&lt;&gt;0,VLOOKUP(O147,Szolgalati_alkalmak!$B$4:$Z$10000,10,FALSE),"")</f>
        <v>#N/A</v>
      </c>
      <c r="V147" s="1" t="e">
        <f>IF(VLOOKUP(O147,Szolgalati_alkalmak!$B$4:$Z$10000,11,FALSE)&lt;&gt;0,VLOOKUP(O147,Szolgalati_alkalmak!$B$4:$Z$10000,11,FALSE),"")</f>
        <v>#N/A</v>
      </c>
      <c r="W147" s="1" t="e">
        <f>IF(VLOOKUP(O147,Szolgalati_alkalmak!$B$4:$Z$10000,12,FALSE)&lt;&gt;0,$AB$1&amp;VLOOKUP(O147,Szolgalati_alkalmak!$B$4:$Z$10000,12,FALSE),"")</f>
        <v>#N/A</v>
      </c>
      <c r="X147" s="1" t="e">
        <f>IF(VLOOKUP(O147,Szolgalati_alkalmak!$B$4:$Z$10000,13,FALSE)&lt;&gt;0,$AB$1&amp;VLOOKUP(O147,Szolgalati_alkalmak!$B$4:$Z$10000,13,FALSE),"")</f>
        <v>#N/A</v>
      </c>
      <c r="Y147" s="1" t="e">
        <f>IF(VLOOKUP(O147,Szolgalati_alkalmak!$B$4:$Z$10000,14,FALSE)&lt;&gt;0,$AB$1&amp;VLOOKUP(O147,Szolgalati_alkalmak!$B$4:$Z$10000,14,FALSE),"")</f>
        <v>#N/A</v>
      </c>
      <c r="Z147" s="1" t="e">
        <f>IF(VLOOKUP(O147,Szolgalati_alkalmak!$B$4:$Z$10000,15,FALSE)&lt;&gt;0,$AB$1&amp;VLOOKUP(O147,Szolgalati_alkalmak!$B$4:$Z$10000,15,FALSE),"")</f>
        <v>#N/A</v>
      </c>
      <c r="AA147" s="1" t="e">
        <f>IF(VLOOKUP(O147,Szolgalati_alkalmak!$B$4:$Z$10000,16,FALSE)&lt;&gt;0,$AB$1&amp;VLOOKUP(O147,Szolgalati_alkalmak!$B$4:$Z$10000,16,FALSE),"")</f>
        <v>#N/A</v>
      </c>
      <c r="AB147" s="1" t="e">
        <f t="shared" si="38"/>
        <v>#N/A</v>
      </c>
      <c r="AC147" s="1" t="e">
        <f>IF(VLOOKUP(O147,Szolgalati_alkalmak!$B$4:$Z$10000,7,FALSE)&lt;&gt;0,VLOOKUP(O147,Szolgalati_alkalmak!$B$4:$Z$10000,7,FALSE),"")</f>
        <v>#N/A</v>
      </c>
      <c r="AD147" s="1" t="e">
        <f>IF(VLOOKUP(O147,Szolgalati_alkalmak!$B$4:$Z$10000,8,FALSE)&lt;&gt;0,VLOOKUP(O147,Szolgalati_alkalmak!$B$4:$Z$10000,8,FALSE),"")</f>
        <v>#N/A</v>
      </c>
      <c r="AE147" s="1" t="e">
        <f>IF(VLOOKUP(O147,Szolgalati_alkalmak!$B$4:$Z$10000,17,FALSE)&lt;&gt;0,VLOOKUP(O147,Szolgalati_alkalmak!$B$4:$Z$10000,17,FALSE),"")</f>
        <v>#N/A</v>
      </c>
      <c r="AF147" s="1" t="e">
        <f>IF(VLOOKUP(O147,Szolgalati_alkalmak!$B$4:$Z$10000,18,FALSE)&lt;&gt;0,VLOOKUP(O147,Szolgalati_alkalmak!$B$4:$Z$10000,18,FALSE),"")</f>
        <v>#N/A</v>
      </c>
      <c r="AG147" s="1" t="e">
        <f>IF(VLOOKUP(O147,Szolgalati_alkalmak!$B$4:$Z$10000,19,FALSE)&lt;&gt;0,VLOOKUP(O147,Szolgalati_alkalmak!$B$4:$Z$10000,19,FALSE),"")</f>
        <v>#N/A</v>
      </c>
    </row>
    <row r="148" spans="1:33" x14ac:dyDescent="0.25">
      <c r="A148" s="90" t="str">
        <f t="shared" si="29"/>
        <v/>
      </c>
      <c r="B148" s="91" t="str">
        <f t="shared" si="30"/>
        <v/>
      </c>
      <c r="C148" s="76" t="str">
        <f t="shared" si="31"/>
        <v/>
      </c>
      <c r="D148" s="64" t="str">
        <f t="shared" si="39"/>
        <v/>
      </c>
      <c r="E148" s="64" t="str">
        <f t="shared" si="40"/>
        <v/>
      </c>
      <c r="F148" s="64" t="str">
        <f t="shared" si="41"/>
        <v/>
      </c>
      <c r="G148" s="89" t="str">
        <f t="shared" si="32"/>
        <v/>
      </c>
      <c r="H148" s="89" t="str">
        <f t="shared" si="33"/>
        <v/>
      </c>
      <c r="I148" s="87" t="str">
        <f t="shared" si="34"/>
        <v/>
      </c>
      <c r="J148" s="77" t="str">
        <f t="shared" si="35"/>
        <v/>
      </c>
      <c r="K148" s="64" t="str">
        <f t="shared" si="36"/>
        <v/>
      </c>
      <c r="O148" s="1">
        <f t="shared" si="37"/>
        <v>142</v>
      </c>
      <c r="Q148" s="1" t="e">
        <f>VLOOKUP(O148,Szolgalati_alkalmak!$B$4:$Z$10000,25,FALSE)</f>
        <v>#N/A</v>
      </c>
      <c r="R148" s="1" t="e">
        <f>VLOOKUP(O148,Szolgalati_alkalmak!$B$4:$Z$10000,5,FALSE)</f>
        <v>#N/A</v>
      </c>
      <c r="S148" s="1" t="e">
        <f>IF(VLOOKUP(O148,Szolgalati_alkalmak!$B$4:$Z$10000,6,FALSE)&lt;&gt;0,VLOOKUP(O148,Szolgalati_alkalmak!$B$4:$Z$10000,6,FALSE),"")</f>
        <v>#N/A</v>
      </c>
      <c r="T148" s="1" t="e">
        <f>IF(VLOOKUP(O148,Szolgalati_alkalmak!$B$4:$Z$10000,9,FALSE)&lt;&gt;0,VLOOKUP(O148,Szolgalati_alkalmak!$B$4:$Z$10000,9,FALSE),"")</f>
        <v>#N/A</v>
      </c>
      <c r="U148" s="1" t="e">
        <f>IF(VLOOKUP(O148,Szolgalati_alkalmak!$B$4:$Z$10000,10,FALSE)&lt;&gt;0,VLOOKUP(O148,Szolgalati_alkalmak!$B$4:$Z$10000,10,FALSE),"")</f>
        <v>#N/A</v>
      </c>
      <c r="V148" s="1" t="e">
        <f>IF(VLOOKUP(O148,Szolgalati_alkalmak!$B$4:$Z$10000,11,FALSE)&lt;&gt;0,VLOOKUP(O148,Szolgalati_alkalmak!$B$4:$Z$10000,11,FALSE),"")</f>
        <v>#N/A</v>
      </c>
      <c r="W148" s="1" t="e">
        <f>IF(VLOOKUP(O148,Szolgalati_alkalmak!$B$4:$Z$10000,12,FALSE)&lt;&gt;0,$AB$1&amp;VLOOKUP(O148,Szolgalati_alkalmak!$B$4:$Z$10000,12,FALSE),"")</f>
        <v>#N/A</v>
      </c>
      <c r="X148" s="1" t="e">
        <f>IF(VLOOKUP(O148,Szolgalati_alkalmak!$B$4:$Z$10000,13,FALSE)&lt;&gt;0,$AB$1&amp;VLOOKUP(O148,Szolgalati_alkalmak!$B$4:$Z$10000,13,FALSE),"")</f>
        <v>#N/A</v>
      </c>
      <c r="Y148" s="1" t="e">
        <f>IF(VLOOKUP(O148,Szolgalati_alkalmak!$B$4:$Z$10000,14,FALSE)&lt;&gt;0,$AB$1&amp;VLOOKUP(O148,Szolgalati_alkalmak!$B$4:$Z$10000,14,FALSE),"")</f>
        <v>#N/A</v>
      </c>
      <c r="Z148" s="1" t="e">
        <f>IF(VLOOKUP(O148,Szolgalati_alkalmak!$B$4:$Z$10000,15,FALSE)&lt;&gt;0,$AB$1&amp;VLOOKUP(O148,Szolgalati_alkalmak!$B$4:$Z$10000,15,FALSE),"")</f>
        <v>#N/A</v>
      </c>
      <c r="AA148" s="1" t="e">
        <f>IF(VLOOKUP(O148,Szolgalati_alkalmak!$B$4:$Z$10000,16,FALSE)&lt;&gt;0,$AB$1&amp;VLOOKUP(O148,Szolgalati_alkalmak!$B$4:$Z$10000,16,FALSE),"")</f>
        <v>#N/A</v>
      </c>
      <c r="AB148" s="1" t="e">
        <f t="shared" si="38"/>
        <v>#N/A</v>
      </c>
      <c r="AC148" s="1" t="e">
        <f>IF(VLOOKUP(O148,Szolgalati_alkalmak!$B$4:$Z$10000,7,FALSE)&lt;&gt;0,VLOOKUP(O148,Szolgalati_alkalmak!$B$4:$Z$10000,7,FALSE),"")</f>
        <v>#N/A</v>
      </c>
      <c r="AD148" s="1" t="e">
        <f>IF(VLOOKUP(O148,Szolgalati_alkalmak!$B$4:$Z$10000,8,FALSE)&lt;&gt;0,VLOOKUP(O148,Szolgalati_alkalmak!$B$4:$Z$10000,8,FALSE),"")</f>
        <v>#N/A</v>
      </c>
      <c r="AE148" s="1" t="e">
        <f>IF(VLOOKUP(O148,Szolgalati_alkalmak!$B$4:$Z$10000,17,FALSE)&lt;&gt;0,VLOOKUP(O148,Szolgalati_alkalmak!$B$4:$Z$10000,17,FALSE),"")</f>
        <v>#N/A</v>
      </c>
      <c r="AF148" s="1" t="e">
        <f>IF(VLOOKUP(O148,Szolgalati_alkalmak!$B$4:$Z$10000,18,FALSE)&lt;&gt;0,VLOOKUP(O148,Szolgalati_alkalmak!$B$4:$Z$10000,18,FALSE),"")</f>
        <v>#N/A</v>
      </c>
      <c r="AG148" s="1" t="e">
        <f>IF(VLOOKUP(O148,Szolgalati_alkalmak!$B$4:$Z$10000,19,FALSE)&lt;&gt;0,VLOOKUP(O148,Szolgalati_alkalmak!$B$4:$Z$10000,19,FALSE),"")</f>
        <v>#N/A</v>
      </c>
    </row>
    <row r="149" spans="1:33" x14ac:dyDescent="0.25">
      <c r="A149" s="90" t="str">
        <f t="shared" si="29"/>
        <v/>
      </c>
      <c r="B149" s="91" t="str">
        <f t="shared" si="30"/>
        <v/>
      </c>
      <c r="C149" s="76" t="str">
        <f t="shared" si="31"/>
        <v/>
      </c>
      <c r="D149" s="64" t="str">
        <f t="shared" si="39"/>
        <v/>
      </c>
      <c r="E149" s="64" t="str">
        <f t="shared" si="40"/>
        <v/>
      </c>
      <c r="F149" s="64" t="str">
        <f t="shared" si="41"/>
        <v/>
      </c>
      <c r="G149" s="89" t="str">
        <f t="shared" si="32"/>
        <v/>
      </c>
      <c r="H149" s="89" t="str">
        <f t="shared" si="33"/>
        <v/>
      </c>
      <c r="I149" s="87" t="str">
        <f t="shared" si="34"/>
        <v/>
      </c>
      <c r="J149" s="77" t="str">
        <f t="shared" si="35"/>
        <v/>
      </c>
      <c r="K149" s="64" t="str">
        <f t="shared" si="36"/>
        <v/>
      </c>
      <c r="O149" s="1">
        <f t="shared" si="37"/>
        <v>143</v>
      </c>
      <c r="Q149" s="1" t="e">
        <f>VLOOKUP(O149,Szolgalati_alkalmak!$B$4:$Z$10000,25,FALSE)</f>
        <v>#N/A</v>
      </c>
      <c r="R149" s="1" t="e">
        <f>VLOOKUP(O149,Szolgalati_alkalmak!$B$4:$Z$10000,5,FALSE)</f>
        <v>#N/A</v>
      </c>
      <c r="S149" s="1" t="e">
        <f>IF(VLOOKUP(O149,Szolgalati_alkalmak!$B$4:$Z$10000,6,FALSE)&lt;&gt;0,VLOOKUP(O149,Szolgalati_alkalmak!$B$4:$Z$10000,6,FALSE),"")</f>
        <v>#N/A</v>
      </c>
      <c r="T149" s="1" t="e">
        <f>IF(VLOOKUP(O149,Szolgalati_alkalmak!$B$4:$Z$10000,9,FALSE)&lt;&gt;0,VLOOKUP(O149,Szolgalati_alkalmak!$B$4:$Z$10000,9,FALSE),"")</f>
        <v>#N/A</v>
      </c>
      <c r="U149" s="1" t="e">
        <f>IF(VLOOKUP(O149,Szolgalati_alkalmak!$B$4:$Z$10000,10,FALSE)&lt;&gt;0,VLOOKUP(O149,Szolgalati_alkalmak!$B$4:$Z$10000,10,FALSE),"")</f>
        <v>#N/A</v>
      </c>
      <c r="V149" s="1" t="e">
        <f>IF(VLOOKUP(O149,Szolgalati_alkalmak!$B$4:$Z$10000,11,FALSE)&lt;&gt;0,VLOOKUP(O149,Szolgalati_alkalmak!$B$4:$Z$10000,11,FALSE),"")</f>
        <v>#N/A</v>
      </c>
      <c r="W149" s="1" t="e">
        <f>IF(VLOOKUP(O149,Szolgalati_alkalmak!$B$4:$Z$10000,12,FALSE)&lt;&gt;0,$AB$1&amp;VLOOKUP(O149,Szolgalati_alkalmak!$B$4:$Z$10000,12,FALSE),"")</f>
        <v>#N/A</v>
      </c>
      <c r="X149" s="1" t="e">
        <f>IF(VLOOKUP(O149,Szolgalati_alkalmak!$B$4:$Z$10000,13,FALSE)&lt;&gt;0,$AB$1&amp;VLOOKUP(O149,Szolgalati_alkalmak!$B$4:$Z$10000,13,FALSE),"")</f>
        <v>#N/A</v>
      </c>
      <c r="Y149" s="1" t="e">
        <f>IF(VLOOKUP(O149,Szolgalati_alkalmak!$B$4:$Z$10000,14,FALSE)&lt;&gt;0,$AB$1&amp;VLOOKUP(O149,Szolgalati_alkalmak!$B$4:$Z$10000,14,FALSE),"")</f>
        <v>#N/A</v>
      </c>
      <c r="Z149" s="1" t="e">
        <f>IF(VLOOKUP(O149,Szolgalati_alkalmak!$B$4:$Z$10000,15,FALSE)&lt;&gt;0,$AB$1&amp;VLOOKUP(O149,Szolgalati_alkalmak!$B$4:$Z$10000,15,FALSE),"")</f>
        <v>#N/A</v>
      </c>
      <c r="AA149" s="1" t="e">
        <f>IF(VLOOKUP(O149,Szolgalati_alkalmak!$B$4:$Z$10000,16,FALSE)&lt;&gt;0,$AB$1&amp;VLOOKUP(O149,Szolgalati_alkalmak!$B$4:$Z$10000,16,FALSE),"")</f>
        <v>#N/A</v>
      </c>
      <c r="AB149" s="1" t="e">
        <f t="shared" si="38"/>
        <v>#N/A</v>
      </c>
      <c r="AC149" s="1" t="e">
        <f>IF(VLOOKUP(O149,Szolgalati_alkalmak!$B$4:$Z$10000,7,FALSE)&lt;&gt;0,VLOOKUP(O149,Szolgalati_alkalmak!$B$4:$Z$10000,7,FALSE),"")</f>
        <v>#N/A</v>
      </c>
      <c r="AD149" s="1" t="e">
        <f>IF(VLOOKUP(O149,Szolgalati_alkalmak!$B$4:$Z$10000,8,FALSE)&lt;&gt;0,VLOOKUP(O149,Szolgalati_alkalmak!$B$4:$Z$10000,8,FALSE),"")</f>
        <v>#N/A</v>
      </c>
      <c r="AE149" s="1" t="e">
        <f>IF(VLOOKUP(O149,Szolgalati_alkalmak!$B$4:$Z$10000,17,FALSE)&lt;&gt;0,VLOOKUP(O149,Szolgalati_alkalmak!$B$4:$Z$10000,17,FALSE),"")</f>
        <v>#N/A</v>
      </c>
      <c r="AF149" s="1" t="e">
        <f>IF(VLOOKUP(O149,Szolgalati_alkalmak!$B$4:$Z$10000,18,FALSE)&lt;&gt;0,VLOOKUP(O149,Szolgalati_alkalmak!$B$4:$Z$10000,18,FALSE),"")</f>
        <v>#N/A</v>
      </c>
      <c r="AG149" s="1" t="e">
        <f>IF(VLOOKUP(O149,Szolgalati_alkalmak!$B$4:$Z$10000,19,FALSE)&lt;&gt;0,VLOOKUP(O149,Szolgalati_alkalmak!$B$4:$Z$10000,19,FALSE),"")</f>
        <v>#N/A</v>
      </c>
    </row>
    <row r="150" spans="1:33" x14ac:dyDescent="0.25">
      <c r="A150" s="90" t="str">
        <f t="shared" si="29"/>
        <v/>
      </c>
      <c r="B150" s="91" t="str">
        <f t="shared" si="30"/>
        <v/>
      </c>
      <c r="C150" s="76" t="str">
        <f t="shared" si="31"/>
        <v/>
      </c>
      <c r="D150" s="64" t="str">
        <f t="shared" si="39"/>
        <v/>
      </c>
      <c r="E150" s="64" t="str">
        <f t="shared" si="40"/>
        <v/>
      </c>
      <c r="F150" s="64" t="str">
        <f t="shared" si="41"/>
        <v/>
      </c>
      <c r="G150" s="89" t="str">
        <f t="shared" si="32"/>
        <v/>
      </c>
      <c r="H150" s="89" t="str">
        <f t="shared" si="33"/>
        <v/>
      </c>
      <c r="I150" s="87" t="str">
        <f t="shared" si="34"/>
        <v/>
      </c>
      <c r="J150" s="77" t="str">
        <f t="shared" si="35"/>
        <v/>
      </c>
      <c r="K150" s="64" t="str">
        <f t="shared" si="36"/>
        <v/>
      </c>
      <c r="O150" s="1">
        <f t="shared" si="37"/>
        <v>144</v>
      </c>
      <c r="Q150" s="1" t="e">
        <f>VLOOKUP(O150,Szolgalati_alkalmak!$B$4:$Z$10000,25,FALSE)</f>
        <v>#N/A</v>
      </c>
      <c r="R150" s="1" t="e">
        <f>VLOOKUP(O150,Szolgalati_alkalmak!$B$4:$Z$10000,5,FALSE)</f>
        <v>#N/A</v>
      </c>
      <c r="S150" s="1" t="e">
        <f>IF(VLOOKUP(O150,Szolgalati_alkalmak!$B$4:$Z$10000,6,FALSE)&lt;&gt;0,VLOOKUP(O150,Szolgalati_alkalmak!$B$4:$Z$10000,6,FALSE),"")</f>
        <v>#N/A</v>
      </c>
      <c r="T150" s="1" t="e">
        <f>IF(VLOOKUP(O150,Szolgalati_alkalmak!$B$4:$Z$10000,9,FALSE)&lt;&gt;0,VLOOKUP(O150,Szolgalati_alkalmak!$B$4:$Z$10000,9,FALSE),"")</f>
        <v>#N/A</v>
      </c>
      <c r="U150" s="1" t="e">
        <f>IF(VLOOKUP(O150,Szolgalati_alkalmak!$B$4:$Z$10000,10,FALSE)&lt;&gt;0,VLOOKUP(O150,Szolgalati_alkalmak!$B$4:$Z$10000,10,FALSE),"")</f>
        <v>#N/A</v>
      </c>
      <c r="V150" s="1" t="e">
        <f>IF(VLOOKUP(O150,Szolgalati_alkalmak!$B$4:$Z$10000,11,FALSE)&lt;&gt;0,VLOOKUP(O150,Szolgalati_alkalmak!$B$4:$Z$10000,11,FALSE),"")</f>
        <v>#N/A</v>
      </c>
      <c r="W150" s="1" t="e">
        <f>IF(VLOOKUP(O150,Szolgalati_alkalmak!$B$4:$Z$10000,12,FALSE)&lt;&gt;0,$AB$1&amp;VLOOKUP(O150,Szolgalati_alkalmak!$B$4:$Z$10000,12,FALSE),"")</f>
        <v>#N/A</v>
      </c>
      <c r="X150" s="1" t="e">
        <f>IF(VLOOKUP(O150,Szolgalati_alkalmak!$B$4:$Z$10000,13,FALSE)&lt;&gt;0,$AB$1&amp;VLOOKUP(O150,Szolgalati_alkalmak!$B$4:$Z$10000,13,FALSE),"")</f>
        <v>#N/A</v>
      </c>
      <c r="Y150" s="1" t="e">
        <f>IF(VLOOKUP(O150,Szolgalati_alkalmak!$B$4:$Z$10000,14,FALSE)&lt;&gt;0,$AB$1&amp;VLOOKUP(O150,Szolgalati_alkalmak!$B$4:$Z$10000,14,FALSE),"")</f>
        <v>#N/A</v>
      </c>
      <c r="Z150" s="1" t="e">
        <f>IF(VLOOKUP(O150,Szolgalati_alkalmak!$B$4:$Z$10000,15,FALSE)&lt;&gt;0,$AB$1&amp;VLOOKUP(O150,Szolgalati_alkalmak!$B$4:$Z$10000,15,FALSE),"")</f>
        <v>#N/A</v>
      </c>
      <c r="AA150" s="1" t="e">
        <f>IF(VLOOKUP(O150,Szolgalati_alkalmak!$B$4:$Z$10000,16,FALSE)&lt;&gt;0,$AB$1&amp;VLOOKUP(O150,Szolgalati_alkalmak!$B$4:$Z$10000,16,FALSE),"")</f>
        <v>#N/A</v>
      </c>
      <c r="AB150" s="1" t="e">
        <f t="shared" si="38"/>
        <v>#N/A</v>
      </c>
      <c r="AC150" s="1" t="e">
        <f>IF(VLOOKUP(O150,Szolgalati_alkalmak!$B$4:$Z$10000,7,FALSE)&lt;&gt;0,VLOOKUP(O150,Szolgalati_alkalmak!$B$4:$Z$10000,7,FALSE),"")</f>
        <v>#N/A</v>
      </c>
      <c r="AD150" s="1" t="e">
        <f>IF(VLOOKUP(O150,Szolgalati_alkalmak!$B$4:$Z$10000,8,FALSE)&lt;&gt;0,VLOOKUP(O150,Szolgalati_alkalmak!$B$4:$Z$10000,8,FALSE),"")</f>
        <v>#N/A</v>
      </c>
      <c r="AE150" s="1" t="e">
        <f>IF(VLOOKUP(O150,Szolgalati_alkalmak!$B$4:$Z$10000,17,FALSE)&lt;&gt;0,VLOOKUP(O150,Szolgalati_alkalmak!$B$4:$Z$10000,17,FALSE),"")</f>
        <v>#N/A</v>
      </c>
      <c r="AF150" s="1" t="e">
        <f>IF(VLOOKUP(O150,Szolgalati_alkalmak!$B$4:$Z$10000,18,FALSE)&lt;&gt;0,VLOOKUP(O150,Szolgalati_alkalmak!$B$4:$Z$10000,18,FALSE),"")</f>
        <v>#N/A</v>
      </c>
      <c r="AG150" s="1" t="e">
        <f>IF(VLOOKUP(O150,Szolgalati_alkalmak!$B$4:$Z$10000,19,FALSE)&lt;&gt;0,VLOOKUP(O150,Szolgalati_alkalmak!$B$4:$Z$10000,19,FALSE),"")</f>
        <v>#N/A</v>
      </c>
    </row>
    <row r="151" spans="1:33" x14ac:dyDescent="0.25">
      <c r="A151" s="90" t="str">
        <f t="shared" si="29"/>
        <v/>
      </c>
      <c r="B151" s="91" t="str">
        <f t="shared" si="30"/>
        <v/>
      </c>
      <c r="C151" s="76" t="str">
        <f t="shared" si="31"/>
        <v/>
      </c>
      <c r="D151" s="64" t="str">
        <f t="shared" si="39"/>
        <v/>
      </c>
      <c r="E151" s="64" t="str">
        <f t="shared" si="40"/>
        <v/>
      </c>
      <c r="F151" s="64" t="str">
        <f t="shared" si="41"/>
        <v/>
      </c>
      <c r="G151" s="89" t="str">
        <f t="shared" si="32"/>
        <v/>
      </c>
      <c r="H151" s="89" t="str">
        <f t="shared" si="33"/>
        <v/>
      </c>
      <c r="I151" s="87" t="str">
        <f t="shared" si="34"/>
        <v/>
      </c>
      <c r="J151" s="77" t="str">
        <f t="shared" si="35"/>
        <v/>
      </c>
      <c r="K151" s="64" t="str">
        <f t="shared" si="36"/>
        <v/>
      </c>
      <c r="O151" s="1">
        <f t="shared" si="37"/>
        <v>145</v>
      </c>
      <c r="Q151" s="1" t="e">
        <f>VLOOKUP(O151,Szolgalati_alkalmak!$B$4:$Z$10000,25,FALSE)</f>
        <v>#N/A</v>
      </c>
      <c r="R151" s="1" t="e">
        <f>VLOOKUP(O151,Szolgalati_alkalmak!$B$4:$Z$10000,5,FALSE)</f>
        <v>#N/A</v>
      </c>
      <c r="S151" s="1" t="e">
        <f>IF(VLOOKUP(O151,Szolgalati_alkalmak!$B$4:$Z$10000,6,FALSE)&lt;&gt;0,VLOOKUP(O151,Szolgalati_alkalmak!$B$4:$Z$10000,6,FALSE),"")</f>
        <v>#N/A</v>
      </c>
      <c r="T151" s="1" t="e">
        <f>IF(VLOOKUP(O151,Szolgalati_alkalmak!$B$4:$Z$10000,9,FALSE)&lt;&gt;0,VLOOKUP(O151,Szolgalati_alkalmak!$B$4:$Z$10000,9,FALSE),"")</f>
        <v>#N/A</v>
      </c>
      <c r="U151" s="1" t="e">
        <f>IF(VLOOKUP(O151,Szolgalati_alkalmak!$B$4:$Z$10000,10,FALSE)&lt;&gt;0,VLOOKUP(O151,Szolgalati_alkalmak!$B$4:$Z$10000,10,FALSE),"")</f>
        <v>#N/A</v>
      </c>
      <c r="V151" s="1" t="e">
        <f>IF(VLOOKUP(O151,Szolgalati_alkalmak!$B$4:$Z$10000,11,FALSE)&lt;&gt;0,VLOOKUP(O151,Szolgalati_alkalmak!$B$4:$Z$10000,11,FALSE),"")</f>
        <v>#N/A</v>
      </c>
      <c r="W151" s="1" t="e">
        <f>IF(VLOOKUP(O151,Szolgalati_alkalmak!$B$4:$Z$10000,12,FALSE)&lt;&gt;0,$AB$1&amp;VLOOKUP(O151,Szolgalati_alkalmak!$B$4:$Z$10000,12,FALSE),"")</f>
        <v>#N/A</v>
      </c>
      <c r="X151" s="1" t="e">
        <f>IF(VLOOKUP(O151,Szolgalati_alkalmak!$B$4:$Z$10000,13,FALSE)&lt;&gt;0,$AB$1&amp;VLOOKUP(O151,Szolgalati_alkalmak!$B$4:$Z$10000,13,FALSE),"")</f>
        <v>#N/A</v>
      </c>
      <c r="Y151" s="1" t="e">
        <f>IF(VLOOKUP(O151,Szolgalati_alkalmak!$B$4:$Z$10000,14,FALSE)&lt;&gt;0,$AB$1&amp;VLOOKUP(O151,Szolgalati_alkalmak!$B$4:$Z$10000,14,FALSE),"")</f>
        <v>#N/A</v>
      </c>
      <c r="Z151" s="1" t="e">
        <f>IF(VLOOKUP(O151,Szolgalati_alkalmak!$B$4:$Z$10000,15,FALSE)&lt;&gt;0,$AB$1&amp;VLOOKUP(O151,Szolgalati_alkalmak!$B$4:$Z$10000,15,FALSE),"")</f>
        <v>#N/A</v>
      </c>
      <c r="AA151" s="1" t="e">
        <f>IF(VLOOKUP(O151,Szolgalati_alkalmak!$B$4:$Z$10000,16,FALSE)&lt;&gt;0,$AB$1&amp;VLOOKUP(O151,Szolgalati_alkalmak!$B$4:$Z$10000,16,FALSE),"")</f>
        <v>#N/A</v>
      </c>
      <c r="AB151" s="1" t="e">
        <f t="shared" si="38"/>
        <v>#N/A</v>
      </c>
      <c r="AC151" s="1" t="e">
        <f>IF(VLOOKUP(O151,Szolgalati_alkalmak!$B$4:$Z$10000,7,FALSE)&lt;&gt;0,VLOOKUP(O151,Szolgalati_alkalmak!$B$4:$Z$10000,7,FALSE),"")</f>
        <v>#N/A</v>
      </c>
      <c r="AD151" s="1" t="e">
        <f>IF(VLOOKUP(O151,Szolgalati_alkalmak!$B$4:$Z$10000,8,FALSE)&lt;&gt;0,VLOOKUP(O151,Szolgalati_alkalmak!$B$4:$Z$10000,8,FALSE),"")</f>
        <v>#N/A</v>
      </c>
      <c r="AE151" s="1" t="e">
        <f>IF(VLOOKUP(O151,Szolgalati_alkalmak!$B$4:$Z$10000,17,FALSE)&lt;&gt;0,VLOOKUP(O151,Szolgalati_alkalmak!$B$4:$Z$10000,17,FALSE),"")</f>
        <v>#N/A</v>
      </c>
      <c r="AF151" s="1" t="e">
        <f>IF(VLOOKUP(O151,Szolgalati_alkalmak!$B$4:$Z$10000,18,FALSE)&lt;&gt;0,VLOOKUP(O151,Szolgalati_alkalmak!$B$4:$Z$10000,18,FALSE),"")</f>
        <v>#N/A</v>
      </c>
      <c r="AG151" s="1" t="e">
        <f>IF(VLOOKUP(O151,Szolgalati_alkalmak!$B$4:$Z$10000,19,FALSE)&lt;&gt;0,VLOOKUP(O151,Szolgalati_alkalmak!$B$4:$Z$10000,19,FALSE),"")</f>
        <v>#N/A</v>
      </c>
    </row>
    <row r="152" spans="1:33" x14ac:dyDescent="0.25">
      <c r="A152" s="90" t="str">
        <f t="shared" si="29"/>
        <v/>
      </c>
      <c r="B152" s="91" t="str">
        <f t="shared" si="30"/>
        <v/>
      </c>
      <c r="C152" s="76" t="str">
        <f t="shared" si="31"/>
        <v/>
      </c>
      <c r="D152" s="64" t="str">
        <f t="shared" si="39"/>
        <v/>
      </c>
      <c r="E152" s="64" t="str">
        <f t="shared" si="40"/>
        <v/>
      </c>
      <c r="F152" s="64" t="str">
        <f t="shared" si="41"/>
        <v/>
      </c>
      <c r="G152" s="89" t="str">
        <f t="shared" si="32"/>
        <v/>
      </c>
      <c r="H152" s="89" t="str">
        <f t="shared" si="33"/>
        <v/>
      </c>
      <c r="I152" s="87" t="str">
        <f t="shared" si="34"/>
        <v/>
      </c>
      <c r="J152" s="77" t="str">
        <f t="shared" si="35"/>
        <v/>
      </c>
      <c r="K152" s="64" t="str">
        <f t="shared" si="36"/>
        <v/>
      </c>
      <c r="O152" s="1">
        <f t="shared" si="37"/>
        <v>146</v>
      </c>
      <c r="Q152" s="1" t="e">
        <f>VLOOKUP(O152,Szolgalati_alkalmak!$B$4:$Z$10000,25,FALSE)</f>
        <v>#N/A</v>
      </c>
      <c r="R152" s="1" t="e">
        <f>VLOOKUP(O152,Szolgalati_alkalmak!$B$4:$Z$10000,5,FALSE)</f>
        <v>#N/A</v>
      </c>
      <c r="S152" s="1" t="e">
        <f>IF(VLOOKUP(O152,Szolgalati_alkalmak!$B$4:$Z$10000,6,FALSE)&lt;&gt;0,VLOOKUP(O152,Szolgalati_alkalmak!$B$4:$Z$10000,6,FALSE),"")</f>
        <v>#N/A</v>
      </c>
      <c r="T152" s="1" t="e">
        <f>IF(VLOOKUP(O152,Szolgalati_alkalmak!$B$4:$Z$10000,9,FALSE)&lt;&gt;0,VLOOKUP(O152,Szolgalati_alkalmak!$B$4:$Z$10000,9,FALSE),"")</f>
        <v>#N/A</v>
      </c>
      <c r="U152" s="1" t="e">
        <f>IF(VLOOKUP(O152,Szolgalati_alkalmak!$B$4:$Z$10000,10,FALSE)&lt;&gt;0,VLOOKUP(O152,Szolgalati_alkalmak!$B$4:$Z$10000,10,FALSE),"")</f>
        <v>#N/A</v>
      </c>
      <c r="V152" s="1" t="e">
        <f>IF(VLOOKUP(O152,Szolgalati_alkalmak!$B$4:$Z$10000,11,FALSE)&lt;&gt;0,VLOOKUP(O152,Szolgalati_alkalmak!$B$4:$Z$10000,11,FALSE),"")</f>
        <v>#N/A</v>
      </c>
      <c r="W152" s="1" t="e">
        <f>IF(VLOOKUP(O152,Szolgalati_alkalmak!$B$4:$Z$10000,12,FALSE)&lt;&gt;0,$AB$1&amp;VLOOKUP(O152,Szolgalati_alkalmak!$B$4:$Z$10000,12,FALSE),"")</f>
        <v>#N/A</v>
      </c>
      <c r="X152" s="1" t="e">
        <f>IF(VLOOKUP(O152,Szolgalati_alkalmak!$B$4:$Z$10000,13,FALSE)&lt;&gt;0,$AB$1&amp;VLOOKUP(O152,Szolgalati_alkalmak!$B$4:$Z$10000,13,FALSE),"")</f>
        <v>#N/A</v>
      </c>
      <c r="Y152" s="1" t="e">
        <f>IF(VLOOKUP(O152,Szolgalati_alkalmak!$B$4:$Z$10000,14,FALSE)&lt;&gt;0,$AB$1&amp;VLOOKUP(O152,Szolgalati_alkalmak!$B$4:$Z$10000,14,FALSE),"")</f>
        <v>#N/A</v>
      </c>
      <c r="Z152" s="1" t="e">
        <f>IF(VLOOKUP(O152,Szolgalati_alkalmak!$B$4:$Z$10000,15,FALSE)&lt;&gt;0,$AB$1&amp;VLOOKUP(O152,Szolgalati_alkalmak!$B$4:$Z$10000,15,FALSE),"")</f>
        <v>#N/A</v>
      </c>
      <c r="AA152" s="1" t="e">
        <f>IF(VLOOKUP(O152,Szolgalati_alkalmak!$B$4:$Z$10000,16,FALSE)&lt;&gt;0,$AB$1&amp;VLOOKUP(O152,Szolgalati_alkalmak!$B$4:$Z$10000,16,FALSE),"")</f>
        <v>#N/A</v>
      </c>
      <c r="AB152" s="1" t="e">
        <f t="shared" si="38"/>
        <v>#N/A</v>
      </c>
      <c r="AC152" s="1" t="e">
        <f>IF(VLOOKUP(O152,Szolgalati_alkalmak!$B$4:$Z$10000,7,FALSE)&lt;&gt;0,VLOOKUP(O152,Szolgalati_alkalmak!$B$4:$Z$10000,7,FALSE),"")</f>
        <v>#N/A</v>
      </c>
      <c r="AD152" s="1" t="e">
        <f>IF(VLOOKUP(O152,Szolgalati_alkalmak!$B$4:$Z$10000,8,FALSE)&lt;&gt;0,VLOOKUP(O152,Szolgalati_alkalmak!$B$4:$Z$10000,8,FALSE),"")</f>
        <v>#N/A</v>
      </c>
      <c r="AE152" s="1" t="e">
        <f>IF(VLOOKUP(O152,Szolgalati_alkalmak!$B$4:$Z$10000,17,FALSE)&lt;&gt;0,VLOOKUP(O152,Szolgalati_alkalmak!$B$4:$Z$10000,17,FALSE),"")</f>
        <v>#N/A</v>
      </c>
      <c r="AF152" s="1" t="e">
        <f>IF(VLOOKUP(O152,Szolgalati_alkalmak!$B$4:$Z$10000,18,FALSE)&lt;&gt;0,VLOOKUP(O152,Szolgalati_alkalmak!$B$4:$Z$10000,18,FALSE),"")</f>
        <v>#N/A</v>
      </c>
      <c r="AG152" s="1" t="e">
        <f>IF(VLOOKUP(O152,Szolgalati_alkalmak!$B$4:$Z$10000,19,FALSE)&lt;&gt;0,VLOOKUP(O152,Szolgalati_alkalmak!$B$4:$Z$10000,19,FALSE),"")</f>
        <v>#N/A</v>
      </c>
    </row>
    <row r="153" spans="1:33" x14ac:dyDescent="0.25">
      <c r="A153" s="90" t="str">
        <f t="shared" si="29"/>
        <v/>
      </c>
      <c r="B153" s="91" t="str">
        <f t="shared" si="30"/>
        <v/>
      </c>
      <c r="C153" s="76" t="str">
        <f t="shared" si="31"/>
        <v/>
      </c>
      <c r="D153" s="64" t="str">
        <f t="shared" si="39"/>
        <v/>
      </c>
      <c r="E153" s="64" t="str">
        <f t="shared" si="40"/>
        <v/>
      </c>
      <c r="F153" s="64" t="str">
        <f t="shared" si="41"/>
        <v/>
      </c>
      <c r="G153" s="89" t="str">
        <f t="shared" si="32"/>
        <v/>
      </c>
      <c r="H153" s="89" t="str">
        <f t="shared" si="33"/>
        <v/>
      </c>
      <c r="I153" s="87" t="str">
        <f t="shared" si="34"/>
        <v/>
      </c>
      <c r="J153" s="77" t="str">
        <f t="shared" si="35"/>
        <v/>
      </c>
      <c r="K153" s="64" t="str">
        <f t="shared" si="36"/>
        <v/>
      </c>
      <c r="O153" s="1">
        <f t="shared" si="37"/>
        <v>147</v>
      </c>
      <c r="Q153" s="1" t="e">
        <f>VLOOKUP(O153,Szolgalati_alkalmak!$B$4:$Z$10000,25,FALSE)</f>
        <v>#N/A</v>
      </c>
      <c r="R153" s="1" t="e">
        <f>VLOOKUP(O153,Szolgalati_alkalmak!$B$4:$Z$10000,5,FALSE)</f>
        <v>#N/A</v>
      </c>
      <c r="S153" s="1" t="e">
        <f>IF(VLOOKUP(O153,Szolgalati_alkalmak!$B$4:$Z$10000,6,FALSE)&lt;&gt;0,VLOOKUP(O153,Szolgalati_alkalmak!$B$4:$Z$10000,6,FALSE),"")</f>
        <v>#N/A</v>
      </c>
      <c r="T153" s="1" t="e">
        <f>IF(VLOOKUP(O153,Szolgalati_alkalmak!$B$4:$Z$10000,9,FALSE)&lt;&gt;0,VLOOKUP(O153,Szolgalati_alkalmak!$B$4:$Z$10000,9,FALSE),"")</f>
        <v>#N/A</v>
      </c>
      <c r="U153" s="1" t="e">
        <f>IF(VLOOKUP(O153,Szolgalati_alkalmak!$B$4:$Z$10000,10,FALSE)&lt;&gt;0,VLOOKUP(O153,Szolgalati_alkalmak!$B$4:$Z$10000,10,FALSE),"")</f>
        <v>#N/A</v>
      </c>
      <c r="V153" s="1" t="e">
        <f>IF(VLOOKUP(O153,Szolgalati_alkalmak!$B$4:$Z$10000,11,FALSE)&lt;&gt;0,VLOOKUP(O153,Szolgalati_alkalmak!$B$4:$Z$10000,11,FALSE),"")</f>
        <v>#N/A</v>
      </c>
      <c r="W153" s="1" t="e">
        <f>IF(VLOOKUP(O153,Szolgalati_alkalmak!$B$4:$Z$10000,12,FALSE)&lt;&gt;0,$AB$1&amp;VLOOKUP(O153,Szolgalati_alkalmak!$B$4:$Z$10000,12,FALSE),"")</f>
        <v>#N/A</v>
      </c>
      <c r="X153" s="1" t="e">
        <f>IF(VLOOKUP(O153,Szolgalati_alkalmak!$B$4:$Z$10000,13,FALSE)&lt;&gt;0,$AB$1&amp;VLOOKUP(O153,Szolgalati_alkalmak!$B$4:$Z$10000,13,FALSE),"")</f>
        <v>#N/A</v>
      </c>
      <c r="Y153" s="1" t="e">
        <f>IF(VLOOKUP(O153,Szolgalati_alkalmak!$B$4:$Z$10000,14,FALSE)&lt;&gt;0,$AB$1&amp;VLOOKUP(O153,Szolgalati_alkalmak!$B$4:$Z$10000,14,FALSE),"")</f>
        <v>#N/A</v>
      </c>
      <c r="Z153" s="1" t="e">
        <f>IF(VLOOKUP(O153,Szolgalati_alkalmak!$B$4:$Z$10000,15,FALSE)&lt;&gt;0,$AB$1&amp;VLOOKUP(O153,Szolgalati_alkalmak!$B$4:$Z$10000,15,FALSE),"")</f>
        <v>#N/A</v>
      </c>
      <c r="AA153" s="1" t="e">
        <f>IF(VLOOKUP(O153,Szolgalati_alkalmak!$B$4:$Z$10000,16,FALSE)&lt;&gt;0,$AB$1&amp;VLOOKUP(O153,Szolgalati_alkalmak!$B$4:$Z$10000,16,FALSE),"")</f>
        <v>#N/A</v>
      </c>
      <c r="AB153" s="1" t="e">
        <f t="shared" si="38"/>
        <v>#N/A</v>
      </c>
      <c r="AC153" s="1" t="e">
        <f>IF(VLOOKUP(O153,Szolgalati_alkalmak!$B$4:$Z$10000,7,FALSE)&lt;&gt;0,VLOOKUP(O153,Szolgalati_alkalmak!$B$4:$Z$10000,7,FALSE),"")</f>
        <v>#N/A</v>
      </c>
      <c r="AD153" s="1" t="e">
        <f>IF(VLOOKUP(O153,Szolgalati_alkalmak!$B$4:$Z$10000,8,FALSE)&lt;&gt;0,VLOOKUP(O153,Szolgalati_alkalmak!$B$4:$Z$10000,8,FALSE),"")</f>
        <v>#N/A</v>
      </c>
      <c r="AE153" s="1" t="e">
        <f>IF(VLOOKUP(O153,Szolgalati_alkalmak!$B$4:$Z$10000,17,FALSE)&lt;&gt;0,VLOOKUP(O153,Szolgalati_alkalmak!$B$4:$Z$10000,17,FALSE),"")</f>
        <v>#N/A</v>
      </c>
      <c r="AF153" s="1" t="e">
        <f>IF(VLOOKUP(O153,Szolgalati_alkalmak!$B$4:$Z$10000,18,FALSE)&lt;&gt;0,VLOOKUP(O153,Szolgalati_alkalmak!$B$4:$Z$10000,18,FALSE),"")</f>
        <v>#N/A</v>
      </c>
      <c r="AG153" s="1" t="e">
        <f>IF(VLOOKUP(O153,Szolgalati_alkalmak!$B$4:$Z$10000,19,FALSE)&lt;&gt;0,VLOOKUP(O153,Szolgalati_alkalmak!$B$4:$Z$10000,19,FALSE),"")</f>
        <v>#N/A</v>
      </c>
    </row>
    <row r="154" spans="1:33" x14ac:dyDescent="0.25">
      <c r="A154" s="90" t="str">
        <f t="shared" si="29"/>
        <v/>
      </c>
      <c r="B154" s="91" t="str">
        <f t="shared" si="30"/>
        <v/>
      </c>
      <c r="C154" s="76" t="str">
        <f t="shared" si="31"/>
        <v/>
      </c>
      <c r="D154" s="64" t="str">
        <f t="shared" si="39"/>
        <v/>
      </c>
      <c r="E154" s="64" t="str">
        <f t="shared" si="40"/>
        <v/>
      </c>
      <c r="F154" s="64" t="str">
        <f t="shared" si="41"/>
        <v/>
      </c>
      <c r="G154" s="89" t="str">
        <f t="shared" si="32"/>
        <v/>
      </c>
      <c r="H154" s="89" t="str">
        <f t="shared" si="33"/>
        <v/>
      </c>
      <c r="I154" s="87" t="str">
        <f t="shared" si="34"/>
        <v/>
      </c>
      <c r="J154" s="77" t="str">
        <f t="shared" si="35"/>
        <v/>
      </c>
      <c r="K154" s="64" t="str">
        <f t="shared" si="36"/>
        <v/>
      </c>
      <c r="O154" s="1">
        <f t="shared" si="37"/>
        <v>148</v>
      </c>
      <c r="Q154" s="1" t="e">
        <f>VLOOKUP(O154,Szolgalati_alkalmak!$B$4:$Z$10000,25,FALSE)</f>
        <v>#N/A</v>
      </c>
      <c r="R154" s="1" t="e">
        <f>VLOOKUP(O154,Szolgalati_alkalmak!$B$4:$Z$10000,5,FALSE)</f>
        <v>#N/A</v>
      </c>
      <c r="S154" s="1" t="e">
        <f>IF(VLOOKUP(O154,Szolgalati_alkalmak!$B$4:$Z$10000,6,FALSE)&lt;&gt;0,VLOOKUP(O154,Szolgalati_alkalmak!$B$4:$Z$10000,6,FALSE),"")</f>
        <v>#N/A</v>
      </c>
      <c r="T154" s="1" t="e">
        <f>IF(VLOOKUP(O154,Szolgalati_alkalmak!$B$4:$Z$10000,9,FALSE)&lt;&gt;0,VLOOKUP(O154,Szolgalati_alkalmak!$B$4:$Z$10000,9,FALSE),"")</f>
        <v>#N/A</v>
      </c>
      <c r="U154" s="1" t="e">
        <f>IF(VLOOKUP(O154,Szolgalati_alkalmak!$B$4:$Z$10000,10,FALSE)&lt;&gt;0,VLOOKUP(O154,Szolgalati_alkalmak!$B$4:$Z$10000,10,FALSE),"")</f>
        <v>#N/A</v>
      </c>
      <c r="V154" s="1" t="e">
        <f>IF(VLOOKUP(O154,Szolgalati_alkalmak!$B$4:$Z$10000,11,FALSE)&lt;&gt;0,VLOOKUP(O154,Szolgalati_alkalmak!$B$4:$Z$10000,11,FALSE),"")</f>
        <v>#N/A</v>
      </c>
      <c r="W154" s="1" t="e">
        <f>IF(VLOOKUP(O154,Szolgalati_alkalmak!$B$4:$Z$10000,12,FALSE)&lt;&gt;0,$AB$1&amp;VLOOKUP(O154,Szolgalati_alkalmak!$B$4:$Z$10000,12,FALSE),"")</f>
        <v>#N/A</v>
      </c>
      <c r="X154" s="1" t="e">
        <f>IF(VLOOKUP(O154,Szolgalati_alkalmak!$B$4:$Z$10000,13,FALSE)&lt;&gt;0,$AB$1&amp;VLOOKUP(O154,Szolgalati_alkalmak!$B$4:$Z$10000,13,FALSE),"")</f>
        <v>#N/A</v>
      </c>
      <c r="Y154" s="1" t="e">
        <f>IF(VLOOKUP(O154,Szolgalati_alkalmak!$B$4:$Z$10000,14,FALSE)&lt;&gt;0,$AB$1&amp;VLOOKUP(O154,Szolgalati_alkalmak!$B$4:$Z$10000,14,FALSE),"")</f>
        <v>#N/A</v>
      </c>
      <c r="Z154" s="1" t="e">
        <f>IF(VLOOKUP(O154,Szolgalati_alkalmak!$B$4:$Z$10000,15,FALSE)&lt;&gt;0,$AB$1&amp;VLOOKUP(O154,Szolgalati_alkalmak!$B$4:$Z$10000,15,FALSE),"")</f>
        <v>#N/A</v>
      </c>
      <c r="AA154" s="1" t="e">
        <f>IF(VLOOKUP(O154,Szolgalati_alkalmak!$B$4:$Z$10000,16,FALSE)&lt;&gt;0,$AB$1&amp;VLOOKUP(O154,Szolgalati_alkalmak!$B$4:$Z$10000,16,FALSE),"")</f>
        <v>#N/A</v>
      </c>
      <c r="AB154" s="1" t="e">
        <f t="shared" si="38"/>
        <v>#N/A</v>
      </c>
      <c r="AC154" s="1" t="e">
        <f>IF(VLOOKUP(O154,Szolgalati_alkalmak!$B$4:$Z$10000,7,FALSE)&lt;&gt;0,VLOOKUP(O154,Szolgalati_alkalmak!$B$4:$Z$10000,7,FALSE),"")</f>
        <v>#N/A</v>
      </c>
      <c r="AD154" s="1" t="e">
        <f>IF(VLOOKUP(O154,Szolgalati_alkalmak!$B$4:$Z$10000,8,FALSE)&lt;&gt;0,VLOOKUP(O154,Szolgalati_alkalmak!$B$4:$Z$10000,8,FALSE),"")</f>
        <v>#N/A</v>
      </c>
      <c r="AE154" s="1" t="e">
        <f>IF(VLOOKUP(O154,Szolgalati_alkalmak!$B$4:$Z$10000,17,FALSE)&lt;&gt;0,VLOOKUP(O154,Szolgalati_alkalmak!$B$4:$Z$10000,17,FALSE),"")</f>
        <v>#N/A</v>
      </c>
      <c r="AF154" s="1" t="e">
        <f>IF(VLOOKUP(O154,Szolgalati_alkalmak!$B$4:$Z$10000,18,FALSE)&lt;&gt;0,VLOOKUP(O154,Szolgalati_alkalmak!$B$4:$Z$10000,18,FALSE),"")</f>
        <v>#N/A</v>
      </c>
      <c r="AG154" s="1" t="e">
        <f>IF(VLOOKUP(O154,Szolgalati_alkalmak!$B$4:$Z$10000,19,FALSE)&lt;&gt;0,VLOOKUP(O154,Szolgalati_alkalmak!$B$4:$Z$10000,19,FALSE),"")</f>
        <v>#N/A</v>
      </c>
    </row>
    <row r="155" spans="1:33" x14ac:dyDescent="0.25">
      <c r="A155" s="90" t="str">
        <f t="shared" si="29"/>
        <v/>
      </c>
      <c r="B155" s="91" t="str">
        <f t="shared" si="30"/>
        <v/>
      </c>
      <c r="C155" s="76" t="str">
        <f t="shared" si="31"/>
        <v/>
      </c>
      <c r="D155" s="64" t="str">
        <f t="shared" si="39"/>
        <v/>
      </c>
      <c r="E155" s="64" t="str">
        <f t="shared" si="40"/>
        <v/>
      </c>
      <c r="F155" s="64" t="str">
        <f t="shared" si="41"/>
        <v/>
      </c>
      <c r="G155" s="89" t="str">
        <f t="shared" si="32"/>
        <v/>
      </c>
      <c r="H155" s="89" t="str">
        <f t="shared" si="33"/>
        <v/>
      </c>
      <c r="I155" s="87" t="str">
        <f t="shared" si="34"/>
        <v/>
      </c>
      <c r="J155" s="77" t="str">
        <f t="shared" si="35"/>
        <v/>
      </c>
      <c r="K155" s="64" t="str">
        <f t="shared" si="36"/>
        <v/>
      </c>
      <c r="O155" s="1">
        <f t="shared" si="37"/>
        <v>149</v>
      </c>
      <c r="Q155" s="1" t="e">
        <f>VLOOKUP(O155,Szolgalati_alkalmak!$B$4:$Z$10000,25,FALSE)</f>
        <v>#N/A</v>
      </c>
      <c r="R155" s="1" t="e">
        <f>VLOOKUP(O155,Szolgalati_alkalmak!$B$4:$Z$10000,5,FALSE)</f>
        <v>#N/A</v>
      </c>
      <c r="S155" s="1" t="e">
        <f>IF(VLOOKUP(O155,Szolgalati_alkalmak!$B$4:$Z$10000,6,FALSE)&lt;&gt;0,VLOOKUP(O155,Szolgalati_alkalmak!$B$4:$Z$10000,6,FALSE),"")</f>
        <v>#N/A</v>
      </c>
      <c r="T155" s="1" t="e">
        <f>IF(VLOOKUP(O155,Szolgalati_alkalmak!$B$4:$Z$10000,9,FALSE)&lt;&gt;0,VLOOKUP(O155,Szolgalati_alkalmak!$B$4:$Z$10000,9,FALSE),"")</f>
        <v>#N/A</v>
      </c>
      <c r="U155" s="1" t="e">
        <f>IF(VLOOKUP(O155,Szolgalati_alkalmak!$B$4:$Z$10000,10,FALSE)&lt;&gt;0,VLOOKUP(O155,Szolgalati_alkalmak!$B$4:$Z$10000,10,FALSE),"")</f>
        <v>#N/A</v>
      </c>
      <c r="V155" s="1" t="e">
        <f>IF(VLOOKUP(O155,Szolgalati_alkalmak!$B$4:$Z$10000,11,FALSE)&lt;&gt;0,VLOOKUP(O155,Szolgalati_alkalmak!$B$4:$Z$10000,11,FALSE),"")</f>
        <v>#N/A</v>
      </c>
      <c r="W155" s="1" t="e">
        <f>IF(VLOOKUP(O155,Szolgalati_alkalmak!$B$4:$Z$10000,12,FALSE)&lt;&gt;0,$AB$1&amp;VLOOKUP(O155,Szolgalati_alkalmak!$B$4:$Z$10000,12,FALSE),"")</f>
        <v>#N/A</v>
      </c>
      <c r="X155" s="1" t="e">
        <f>IF(VLOOKUP(O155,Szolgalati_alkalmak!$B$4:$Z$10000,13,FALSE)&lt;&gt;0,$AB$1&amp;VLOOKUP(O155,Szolgalati_alkalmak!$B$4:$Z$10000,13,FALSE),"")</f>
        <v>#N/A</v>
      </c>
      <c r="Y155" s="1" t="e">
        <f>IF(VLOOKUP(O155,Szolgalati_alkalmak!$B$4:$Z$10000,14,FALSE)&lt;&gt;0,$AB$1&amp;VLOOKUP(O155,Szolgalati_alkalmak!$B$4:$Z$10000,14,FALSE),"")</f>
        <v>#N/A</v>
      </c>
      <c r="Z155" s="1" t="e">
        <f>IF(VLOOKUP(O155,Szolgalati_alkalmak!$B$4:$Z$10000,15,FALSE)&lt;&gt;0,$AB$1&amp;VLOOKUP(O155,Szolgalati_alkalmak!$B$4:$Z$10000,15,FALSE),"")</f>
        <v>#N/A</v>
      </c>
      <c r="AA155" s="1" t="e">
        <f>IF(VLOOKUP(O155,Szolgalati_alkalmak!$B$4:$Z$10000,16,FALSE)&lt;&gt;0,$AB$1&amp;VLOOKUP(O155,Szolgalati_alkalmak!$B$4:$Z$10000,16,FALSE),"")</f>
        <v>#N/A</v>
      </c>
      <c r="AB155" s="1" t="e">
        <f t="shared" si="38"/>
        <v>#N/A</v>
      </c>
      <c r="AC155" s="1" t="e">
        <f>IF(VLOOKUP(O155,Szolgalati_alkalmak!$B$4:$Z$10000,7,FALSE)&lt;&gt;0,VLOOKUP(O155,Szolgalati_alkalmak!$B$4:$Z$10000,7,FALSE),"")</f>
        <v>#N/A</v>
      </c>
      <c r="AD155" s="1" t="e">
        <f>IF(VLOOKUP(O155,Szolgalati_alkalmak!$B$4:$Z$10000,8,FALSE)&lt;&gt;0,VLOOKUP(O155,Szolgalati_alkalmak!$B$4:$Z$10000,8,FALSE),"")</f>
        <v>#N/A</v>
      </c>
      <c r="AE155" s="1" t="e">
        <f>IF(VLOOKUP(O155,Szolgalati_alkalmak!$B$4:$Z$10000,17,FALSE)&lt;&gt;0,VLOOKUP(O155,Szolgalati_alkalmak!$B$4:$Z$10000,17,FALSE),"")</f>
        <v>#N/A</v>
      </c>
      <c r="AF155" s="1" t="e">
        <f>IF(VLOOKUP(O155,Szolgalati_alkalmak!$B$4:$Z$10000,18,FALSE)&lt;&gt;0,VLOOKUP(O155,Szolgalati_alkalmak!$B$4:$Z$10000,18,FALSE),"")</f>
        <v>#N/A</v>
      </c>
      <c r="AG155" s="1" t="e">
        <f>IF(VLOOKUP(O155,Szolgalati_alkalmak!$B$4:$Z$10000,19,FALSE)&lt;&gt;0,VLOOKUP(O155,Szolgalati_alkalmak!$B$4:$Z$10000,19,FALSE),"")</f>
        <v>#N/A</v>
      </c>
    </row>
    <row r="156" spans="1:33" x14ac:dyDescent="0.25">
      <c r="A156" s="90" t="str">
        <f t="shared" si="29"/>
        <v/>
      </c>
      <c r="B156" s="91" t="str">
        <f t="shared" si="30"/>
        <v/>
      </c>
      <c r="C156" s="76" t="str">
        <f t="shared" si="31"/>
        <v/>
      </c>
      <c r="D156" s="64" t="str">
        <f t="shared" si="39"/>
        <v/>
      </c>
      <c r="E156" s="64" t="str">
        <f t="shared" si="40"/>
        <v/>
      </c>
      <c r="F156" s="64" t="str">
        <f t="shared" si="41"/>
        <v/>
      </c>
      <c r="G156" s="89" t="str">
        <f t="shared" si="32"/>
        <v/>
      </c>
      <c r="H156" s="89" t="str">
        <f t="shared" si="33"/>
        <v/>
      </c>
      <c r="I156" s="87" t="str">
        <f t="shared" si="34"/>
        <v/>
      </c>
      <c r="J156" s="77" t="str">
        <f t="shared" si="35"/>
        <v/>
      </c>
      <c r="K156" s="64" t="str">
        <f t="shared" si="36"/>
        <v/>
      </c>
      <c r="O156" s="1">
        <f t="shared" si="37"/>
        <v>150</v>
      </c>
      <c r="Q156" s="1" t="e">
        <f>VLOOKUP(O156,Szolgalati_alkalmak!$B$4:$Z$10000,25,FALSE)</f>
        <v>#N/A</v>
      </c>
      <c r="R156" s="1" t="e">
        <f>VLOOKUP(O156,Szolgalati_alkalmak!$B$4:$Z$10000,5,FALSE)</f>
        <v>#N/A</v>
      </c>
      <c r="S156" s="1" t="e">
        <f>IF(VLOOKUP(O156,Szolgalati_alkalmak!$B$4:$Z$10000,6,FALSE)&lt;&gt;0,VLOOKUP(O156,Szolgalati_alkalmak!$B$4:$Z$10000,6,FALSE),"")</f>
        <v>#N/A</v>
      </c>
      <c r="T156" s="1" t="e">
        <f>IF(VLOOKUP(O156,Szolgalati_alkalmak!$B$4:$Z$10000,9,FALSE)&lt;&gt;0,VLOOKUP(O156,Szolgalati_alkalmak!$B$4:$Z$10000,9,FALSE),"")</f>
        <v>#N/A</v>
      </c>
      <c r="U156" s="1" t="e">
        <f>IF(VLOOKUP(O156,Szolgalati_alkalmak!$B$4:$Z$10000,10,FALSE)&lt;&gt;0,VLOOKUP(O156,Szolgalati_alkalmak!$B$4:$Z$10000,10,FALSE),"")</f>
        <v>#N/A</v>
      </c>
      <c r="V156" s="1" t="e">
        <f>IF(VLOOKUP(O156,Szolgalati_alkalmak!$B$4:$Z$10000,11,FALSE)&lt;&gt;0,VLOOKUP(O156,Szolgalati_alkalmak!$B$4:$Z$10000,11,FALSE),"")</f>
        <v>#N/A</v>
      </c>
      <c r="W156" s="1" t="e">
        <f>IF(VLOOKUP(O156,Szolgalati_alkalmak!$B$4:$Z$10000,12,FALSE)&lt;&gt;0,$AB$1&amp;VLOOKUP(O156,Szolgalati_alkalmak!$B$4:$Z$10000,12,FALSE),"")</f>
        <v>#N/A</v>
      </c>
      <c r="X156" s="1" t="e">
        <f>IF(VLOOKUP(O156,Szolgalati_alkalmak!$B$4:$Z$10000,13,FALSE)&lt;&gt;0,$AB$1&amp;VLOOKUP(O156,Szolgalati_alkalmak!$B$4:$Z$10000,13,FALSE),"")</f>
        <v>#N/A</v>
      </c>
      <c r="Y156" s="1" t="e">
        <f>IF(VLOOKUP(O156,Szolgalati_alkalmak!$B$4:$Z$10000,14,FALSE)&lt;&gt;0,$AB$1&amp;VLOOKUP(O156,Szolgalati_alkalmak!$B$4:$Z$10000,14,FALSE),"")</f>
        <v>#N/A</v>
      </c>
      <c r="Z156" s="1" t="e">
        <f>IF(VLOOKUP(O156,Szolgalati_alkalmak!$B$4:$Z$10000,15,FALSE)&lt;&gt;0,$AB$1&amp;VLOOKUP(O156,Szolgalati_alkalmak!$B$4:$Z$10000,15,FALSE),"")</f>
        <v>#N/A</v>
      </c>
      <c r="AA156" s="1" t="e">
        <f>IF(VLOOKUP(O156,Szolgalati_alkalmak!$B$4:$Z$10000,16,FALSE)&lt;&gt;0,$AB$1&amp;VLOOKUP(O156,Szolgalati_alkalmak!$B$4:$Z$10000,16,FALSE),"")</f>
        <v>#N/A</v>
      </c>
      <c r="AB156" s="1" t="e">
        <f t="shared" si="38"/>
        <v>#N/A</v>
      </c>
      <c r="AC156" s="1" t="e">
        <f>IF(VLOOKUP(O156,Szolgalati_alkalmak!$B$4:$Z$10000,7,FALSE)&lt;&gt;0,VLOOKUP(O156,Szolgalati_alkalmak!$B$4:$Z$10000,7,FALSE),"")</f>
        <v>#N/A</v>
      </c>
      <c r="AD156" s="1" t="e">
        <f>IF(VLOOKUP(O156,Szolgalati_alkalmak!$B$4:$Z$10000,8,FALSE)&lt;&gt;0,VLOOKUP(O156,Szolgalati_alkalmak!$B$4:$Z$10000,8,FALSE),"")</f>
        <v>#N/A</v>
      </c>
      <c r="AE156" s="1" t="e">
        <f>IF(VLOOKUP(O156,Szolgalati_alkalmak!$B$4:$Z$10000,17,FALSE)&lt;&gt;0,VLOOKUP(O156,Szolgalati_alkalmak!$B$4:$Z$10000,17,FALSE),"")</f>
        <v>#N/A</v>
      </c>
      <c r="AF156" s="1" t="e">
        <f>IF(VLOOKUP(O156,Szolgalati_alkalmak!$B$4:$Z$10000,18,FALSE)&lt;&gt;0,VLOOKUP(O156,Szolgalati_alkalmak!$B$4:$Z$10000,18,FALSE),"")</f>
        <v>#N/A</v>
      </c>
      <c r="AG156" s="1" t="e">
        <f>IF(VLOOKUP(O156,Szolgalati_alkalmak!$B$4:$Z$10000,19,FALSE)&lt;&gt;0,VLOOKUP(O156,Szolgalati_alkalmak!$B$4:$Z$10000,19,FALSE),"")</f>
        <v>#N/A</v>
      </c>
    </row>
    <row r="157" spans="1:33" x14ac:dyDescent="0.25">
      <c r="A157" s="90" t="str">
        <f t="shared" si="29"/>
        <v/>
      </c>
      <c r="B157" s="91" t="str">
        <f t="shared" si="30"/>
        <v/>
      </c>
      <c r="C157" s="76" t="str">
        <f t="shared" si="31"/>
        <v/>
      </c>
      <c r="D157" s="64" t="str">
        <f t="shared" si="39"/>
        <v/>
      </c>
      <c r="E157" s="64" t="str">
        <f t="shared" si="40"/>
        <v/>
      </c>
      <c r="F157" s="64" t="str">
        <f t="shared" si="41"/>
        <v/>
      </c>
      <c r="G157" s="89" t="str">
        <f t="shared" si="32"/>
        <v/>
      </c>
      <c r="H157" s="89" t="str">
        <f t="shared" si="33"/>
        <v/>
      </c>
      <c r="I157" s="87" t="str">
        <f t="shared" si="34"/>
        <v/>
      </c>
      <c r="J157" s="77" t="str">
        <f t="shared" si="35"/>
        <v/>
      </c>
      <c r="K157" s="64" t="str">
        <f t="shared" si="36"/>
        <v/>
      </c>
      <c r="O157" s="1">
        <f t="shared" si="37"/>
        <v>151</v>
      </c>
      <c r="Q157" s="1" t="e">
        <f>VLOOKUP(O157,Szolgalati_alkalmak!$B$4:$Z$10000,25,FALSE)</f>
        <v>#N/A</v>
      </c>
      <c r="R157" s="1" t="e">
        <f>VLOOKUP(O157,Szolgalati_alkalmak!$B$4:$Z$10000,5,FALSE)</f>
        <v>#N/A</v>
      </c>
      <c r="S157" s="1" t="e">
        <f>IF(VLOOKUP(O157,Szolgalati_alkalmak!$B$4:$Z$10000,6,FALSE)&lt;&gt;0,VLOOKUP(O157,Szolgalati_alkalmak!$B$4:$Z$10000,6,FALSE),"")</f>
        <v>#N/A</v>
      </c>
      <c r="T157" s="1" t="e">
        <f>IF(VLOOKUP(O157,Szolgalati_alkalmak!$B$4:$Z$10000,9,FALSE)&lt;&gt;0,VLOOKUP(O157,Szolgalati_alkalmak!$B$4:$Z$10000,9,FALSE),"")</f>
        <v>#N/A</v>
      </c>
      <c r="U157" s="1" t="e">
        <f>IF(VLOOKUP(O157,Szolgalati_alkalmak!$B$4:$Z$10000,10,FALSE)&lt;&gt;0,VLOOKUP(O157,Szolgalati_alkalmak!$B$4:$Z$10000,10,FALSE),"")</f>
        <v>#N/A</v>
      </c>
      <c r="V157" s="1" t="e">
        <f>IF(VLOOKUP(O157,Szolgalati_alkalmak!$B$4:$Z$10000,11,FALSE)&lt;&gt;0,VLOOKUP(O157,Szolgalati_alkalmak!$B$4:$Z$10000,11,FALSE),"")</f>
        <v>#N/A</v>
      </c>
      <c r="W157" s="1" t="e">
        <f>IF(VLOOKUP(O157,Szolgalati_alkalmak!$B$4:$Z$10000,12,FALSE)&lt;&gt;0,$AB$1&amp;VLOOKUP(O157,Szolgalati_alkalmak!$B$4:$Z$10000,12,FALSE),"")</f>
        <v>#N/A</v>
      </c>
      <c r="X157" s="1" t="e">
        <f>IF(VLOOKUP(O157,Szolgalati_alkalmak!$B$4:$Z$10000,13,FALSE)&lt;&gt;0,$AB$1&amp;VLOOKUP(O157,Szolgalati_alkalmak!$B$4:$Z$10000,13,FALSE),"")</f>
        <v>#N/A</v>
      </c>
      <c r="Y157" s="1" t="e">
        <f>IF(VLOOKUP(O157,Szolgalati_alkalmak!$B$4:$Z$10000,14,FALSE)&lt;&gt;0,$AB$1&amp;VLOOKUP(O157,Szolgalati_alkalmak!$B$4:$Z$10000,14,FALSE),"")</f>
        <v>#N/A</v>
      </c>
      <c r="Z157" s="1" t="e">
        <f>IF(VLOOKUP(O157,Szolgalati_alkalmak!$B$4:$Z$10000,15,FALSE)&lt;&gt;0,$AB$1&amp;VLOOKUP(O157,Szolgalati_alkalmak!$B$4:$Z$10000,15,FALSE),"")</f>
        <v>#N/A</v>
      </c>
      <c r="AA157" s="1" t="e">
        <f>IF(VLOOKUP(O157,Szolgalati_alkalmak!$B$4:$Z$10000,16,FALSE)&lt;&gt;0,$AB$1&amp;VLOOKUP(O157,Szolgalati_alkalmak!$B$4:$Z$10000,16,FALSE),"")</f>
        <v>#N/A</v>
      </c>
      <c r="AB157" s="1" t="e">
        <f t="shared" si="38"/>
        <v>#N/A</v>
      </c>
      <c r="AC157" s="1" t="e">
        <f>IF(VLOOKUP(O157,Szolgalati_alkalmak!$B$4:$Z$10000,7,FALSE)&lt;&gt;0,VLOOKUP(O157,Szolgalati_alkalmak!$B$4:$Z$10000,7,FALSE),"")</f>
        <v>#N/A</v>
      </c>
      <c r="AD157" s="1" t="e">
        <f>IF(VLOOKUP(O157,Szolgalati_alkalmak!$B$4:$Z$10000,8,FALSE)&lt;&gt;0,VLOOKUP(O157,Szolgalati_alkalmak!$B$4:$Z$10000,8,FALSE),"")</f>
        <v>#N/A</v>
      </c>
      <c r="AE157" s="1" t="e">
        <f>IF(VLOOKUP(O157,Szolgalati_alkalmak!$B$4:$Z$10000,17,FALSE)&lt;&gt;0,VLOOKUP(O157,Szolgalati_alkalmak!$B$4:$Z$10000,17,FALSE),"")</f>
        <v>#N/A</v>
      </c>
      <c r="AF157" s="1" t="e">
        <f>IF(VLOOKUP(O157,Szolgalati_alkalmak!$B$4:$Z$10000,18,FALSE)&lt;&gt;0,VLOOKUP(O157,Szolgalati_alkalmak!$B$4:$Z$10000,18,FALSE),"")</f>
        <v>#N/A</v>
      </c>
      <c r="AG157" s="1" t="e">
        <f>IF(VLOOKUP(O157,Szolgalati_alkalmak!$B$4:$Z$10000,19,FALSE)&lt;&gt;0,VLOOKUP(O157,Szolgalati_alkalmak!$B$4:$Z$10000,19,FALSE),"")</f>
        <v>#N/A</v>
      </c>
    </row>
    <row r="158" spans="1:33" x14ac:dyDescent="0.25">
      <c r="A158" s="90" t="str">
        <f t="shared" si="29"/>
        <v/>
      </c>
      <c r="B158" s="91" t="str">
        <f t="shared" si="30"/>
        <v/>
      </c>
      <c r="C158" s="76" t="str">
        <f t="shared" si="31"/>
        <v/>
      </c>
      <c r="D158" s="64" t="str">
        <f t="shared" si="39"/>
        <v/>
      </c>
      <c r="E158" s="64" t="str">
        <f t="shared" si="40"/>
        <v/>
      </c>
      <c r="F158" s="64" t="str">
        <f t="shared" si="41"/>
        <v/>
      </c>
      <c r="G158" s="89" t="str">
        <f t="shared" si="32"/>
        <v/>
      </c>
      <c r="H158" s="89" t="str">
        <f t="shared" si="33"/>
        <v/>
      </c>
      <c r="I158" s="87" t="str">
        <f t="shared" si="34"/>
        <v/>
      </c>
      <c r="J158" s="77" t="str">
        <f t="shared" si="35"/>
        <v/>
      </c>
      <c r="K158" s="64" t="str">
        <f t="shared" si="36"/>
        <v/>
      </c>
      <c r="O158" s="1">
        <f t="shared" si="37"/>
        <v>152</v>
      </c>
      <c r="Q158" s="1" t="e">
        <f>VLOOKUP(O158,Szolgalati_alkalmak!$B$4:$Z$10000,25,FALSE)</f>
        <v>#N/A</v>
      </c>
      <c r="R158" s="1" t="e">
        <f>VLOOKUP(O158,Szolgalati_alkalmak!$B$4:$Z$10000,5,FALSE)</f>
        <v>#N/A</v>
      </c>
      <c r="S158" s="1" t="e">
        <f>IF(VLOOKUP(O158,Szolgalati_alkalmak!$B$4:$Z$10000,6,FALSE)&lt;&gt;0,VLOOKUP(O158,Szolgalati_alkalmak!$B$4:$Z$10000,6,FALSE),"")</f>
        <v>#N/A</v>
      </c>
      <c r="T158" s="1" t="e">
        <f>IF(VLOOKUP(O158,Szolgalati_alkalmak!$B$4:$Z$10000,9,FALSE)&lt;&gt;0,VLOOKUP(O158,Szolgalati_alkalmak!$B$4:$Z$10000,9,FALSE),"")</f>
        <v>#N/A</v>
      </c>
      <c r="U158" s="1" t="e">
        <f>IF(VLOOKUP(O158,Szolgalati_alkalmak!$B$4:$Z$10000,10,FALSE)&lt;&gt;0,VLOOKUP(O158,Szolgalati_alkalmak!$B$4:$Z$10000,10,FALSE),"")</f>
        <v>#N/A</v>
      </c>
      <c r="V158" s="1" t="e">
        <f>IF(VLOOKUP(O158,Szolgalati_alkalmak!$B$4:$Z$10000,11,FALSE)&lt;&gt;0,VLOOKUP(O158,Szolgalati_alkalmak!$B$4:$Z$10000,11,FALSE),"")</f>
        <v>#N/A</v>
      </c>
      <c r="W158" s="1" t="e">
        <f>IF(VLOOKUP(O158,Szolgalati_alkalmak!$B$4:$Z$10000,12,FALSE)&lt;&gt;0,$AB$1&amp;VLOOKUP(O158,Szolgalati_alkalmak!$B$4:$Z$10000,12,FALSE),"")</f>
        <v>#N/A</v>
      </c>
      <c r="X158" s="1" t="e">
        <f>IF(VLOOKUP(O158,Szolgalati_alkalmak!$B$4:$Z$10000,13,FALSE)&lt;&gt;0,$AB$1&amp;VLOOKUP(O158,Szolgalati_alkalmak!$B$4:$Z$10000,13,FALSE),"")</f>
        <v>#N/A</v>
      </c>
      <c r="Y158" s="1" t="e">
        <f>IF(VLOOKUP(O158,Szolgalati_alkalmak!$B$4:$Z$10000,14,FALSE)&lt;&gt;0,$AB$1&amp;VLOOKUP(O158,Szolgalati_alkalmak!$B$4:$Z$10000,14,FALSE),"")</f>
        <v>#N/A</v>
      </c>
      <c r="Z158" s="1" t="e">
        <f>IF(VLOOKUP(O158,Szolgalati_alkalmak!$B$4:$Z$10000,15,FALSE)&lt;&gt;0,$AB$1&amp;VLOOKUP(O158,Szolgalati_alkalmak!$B$4:$Z$10000,15,FALSE),"")</f>
        <v>#N/A</v>
      </c>
      <c r="AA158" s="1" t="e">
        <f>IF(VLOOKUP(O158,Szolgalati_alkalmak!$B$4:$Z$10000,16,FALSE)&lt;&gt;0,$AB$1&amp;VLOOKUP(O158,Szolgalati_alkalmak!$B$4:$Z$10000,16,FALSE),"")</f>
        <v>#N/A</v>
      </c>
      <c r="AB158" s="1" t="e">
        <f t="shared" si="38"/>
        <v>#N/A</v>
      </c>
      <c r="AC158" s="1" t="e">
        <f>IF(VLOOKUP(O158,Szolgalati_alkalmak!$B$4:$Z$10000,7,FALSE)&lt;&gt;0,VLOOKUP(O158,Szolgalati_alkalmak!$B$4:$Z$10000,7,FALSE),"")</f>
        <v>#N/A</v>
      </c>
      <c r="AD158" s="1" t="e">
        <f>IF(VLOOKUP(O158,Szolgalati_alkalmak!$B$4:$Z$10000,8,FALSE)&lt;&gt;0,VLOOKUP(O158,Szolgalati_alkalmak!$B$4:$Z$10000,8,FALSE),"")</f>
        <v>#N/A</v>
      </c>
      <c r="AE158" s="1" t="e">
        <f>IF(VLOOKUP(O158,Szolgalati_alkalmak!$B$4:$Z$10000,17,FALSE)&lt;&gt;0,VLOOKUP(O158,Szolgalati_alkalmak!$B$4:$Z$10000,17,FALSE),"")</f>
        <v>#N/A</v>
      </c>
      <c r="AF158" s="1" t="e">
        <f>IF(VLOOKUP(O158,Szolgalati_alkalmak!$B$4:$Z$10000,18,FALSE)&lt;&gt;0,VLOOKUP(O158,Szolgalati_alkalmak!$B$4:$Z$10000,18,FALSE),"")</f>
        <v>#N/A</v>
      </c>
      <c r="AG158" s="1" t="e">
        <f>IF(VLOOKUP(O158,Szolgalati_alkalmak!$B$4:$Z$10000,19,FALSE)&lt;&gt;0,VLOOKUP(O158,Szolgalati_alkalmak!$B$4:$Z$10000,19,FALSE),"")</f>
        <v>#N/A</v>
      </c>
    </row>
    <row r="159" spans="1:33" x14ac:dyDescent="0.25">
      <c r="A159" s="90" t="str">
        <f t="shared" si="29"/>
        <v/>
      </c>
      <c r="B159" s="91" t="str">
        <f t="shared" si="30"/>
        <v/>
      </c>
      <c r="C159" s="76" t="str">
        <f t="shared" si="31"/>
        <v/>
      </c>
      <c r="D159" s="64" t="str">
        <f t="shared" si="39"/>
        <v/>
      </c>
      <c r="E159" s="64" t="str">
        <f t="shared" si="40"/>
        <v/>
      </c>
      <c r="F159" s="64" t="str">
        <f t="shared" si="41"/>
        <v/>
      </c>
      <c r="G159" s="89" t="str">
        <f t="shared" si="32"/>
        <v/>
      </c>
      <c r="H159" s="89" t="str">
        <f t="shared" si="33"/>
        <v/>
      </c>
      <c r="I159" s="87" t="str">
        <f t="shared" si="34"/>
        <v/>
      </c>
      <c r="J159" s="77" t="str">
        <f t="shared" si="35"/>
        <v/>
      </c>
      <c r="K159" s="64" t="str">
        <f t="shared" si="36"/>
        <v/>
      </c>
      <c r="O159" s="1">
        <f t="shared" si="37"/>
        <v>153</v>
      </c>
      <c r="Q159" s="1" t="e">
        <f>VLOOKUP(O159,Szolgalati_alkalmak!$B$4:$Z$10000,25,FALSE)</f>
        <v>#N/A</v>
      </c>
      <c r="R159" s="1" t="e">
        <f>VLOOKUP(O159,Szolgalati_alkalmak!$B$4:$Z$10000,5,FALSE)</f>
        <v>#N/A</v>
      </c>
      <c r="S159" s="1" t="e">
        <f>IF(VLOOKUP(O159,Szolgalati_alkalmak!$B$4:$Z$10000,6,FALSE)&lt;&gt;0,VLOOKUP(O159,Szolgalati_alkalmak!$B$4:$Z$10000,6,FALSE),"")</f>
        <v>#N/A</v>
      </c>
      <c r="T159" s="1" t="e">
        <f>IF(VLOOKUP(O159,Szolgalati_alkalmak!$B$4:$Z$10000,9,FALSE)&lt;&gt;0,VLOOKUP(O159,Szolgalati_alkalmak!$B$4:$Z$10000,9,FALSE),"")</f>
        <v>#N/A</v>
      </c>
      <c r="U159" s="1" t="e">
        <f>IF(VLOOKUP(O159,Szolgalati_alkalmak!$B$4:$Z$10000,10,FALSE)&lt;&gt;0,VLOOKUP(O159,Szolgalati_alkalmak!$B$4:$Z$10000,10,FALSE),"")</f>
        <v>#N/A</v>
      </c>
      <c r="V159" s="1" t="e">
        <f>IF(VLOOKUP(O159,Szolgalati_alkalmak!$B$4:$Z$10000,11,FALSE)&lt;&gt;0,VLOOKUP(O159,Szolgalati_alkalmak!$B$4:$Z$10000,11,FALSE),"")</f>
        <v>#N/A</v>
      </c>
      <c r="W159" s="1" t="e">
        <f>IF(VLOOKUP(O159,Szolgalati_alkalmak!$B$4:$Z$10000,12,FALSE)&lt;&gt;0,$AB$1&amp;VLOOKUP(O159,Szolgalati_alkalmak!$B$4:$Z$10000,12,FALSE),"")</f>
        <v>#N/A</v>
      </c>
      <c r="X159" s="1" t="e">
        <f>IF(VLOOKUP(O159,Szolgalati_alkalmak!$B$4:$Z$10000,13,FALSE)&lt;&gt;0,$AB$1&amp;VLOOKUP(O159,Szolgalati_alkalmak!$B$4:$Z$10000,13,FALSE),"")</f>
        <v>#N/A</v>
      </c>
      <c r="Y159" s="1" t="e">
        <f>IF(VLOOKUP(O159,Szolgalati_alkalmak!$B$4:$Z$10000,14,FALSE)&lt;&gt;0,$AB$1&amp;VLOOKUP(O159,Szolgalati_alkalmak!$B$4:$Z$10000,14,FALSE),"")</f>
        <v>#N/A</v>
      </c>
      <c r="Z159" s="1" t="e">
        <f>IF(VLOOKUP(O159,Szolgalati_alkalmak!$B$4:$Z$10000,15,FALSE)&lt;&gt;0,$AB$1&amp;VLOOKUP(O159,Szolgalati_alkalmak!$B$4:$Z$10000,15,FALSE),"")</f>
        <v>#N/A</v>
      </c>
      <c r="AA159" s="1" t="e">
        <f>IF(VLOOKUP(O159,Szolgalati_alkalmak!$B$4:$Z$10000,16,FALSE)&lt;&gt;0,$AB$1&amp;VLOOKUP(O159,Szolgalati_alkalmak!$B$4:$Z$10000,16,FALSE),"")</f>
        <v>#N/A</v>
      </c>
      <c r="AB159" s="1" t="e">
        <f t="shared" si="38"/>
        <v>#N/A</v>
      </c>
      <c r="AC159" s="1" t="e">
        <f>IF(VLOOKUP(O159,Szolgalati_alkalmak!$B$4:$Z$10000,7,FALSE)&lt;&gt;0,VLOOKUP(O159,Szolgalati_alkalmak!$B$4:$Z$10000,7,FALSE),"")</f>
        <v>#N/A</v>
      </c>
      <c r="AD159" s="1" t="e">
        <f>IF(VLOOKUP(O159,Szolgalati_alkalmak!$B$4:$Z$10000,8,FALSE)&lt;&gt;0,VLOOKUP(O159,Szolgalati_alkalmak!$B$4:$Z$10000,8,FALSE),"")</f>
        <v>#N/A</v>
      </c>
      <c r="AE159" s="1" t="e">
        <f>IF(VLOOKUP(O159,Szolgalati_alkalmak!$B$4:$Z$10000,17,FALSE)&lt;&gt;0,VLOOKUP(O159,Szolgalati_alkalmak!$B$4:$Z$10000,17,FALSE),"")</f>
        <v>#N/A</v>
      </c>
      <c r="AF159" s="1" t="e">
        <f>IF(VLOOKUP(O159,Szolgalati_alkalmak!$B$4:$Z$10000,18,FALSE)&lt;&gt;0,VLOOKUP(O159,Szolgalati_alkalmak!$B$4:$Z$10000,18,FALSE),"")</f>
        <v>#N/A</v>
      </c>
      <c r="AG159" s="1" t="e">
        <f>IF(VLOOKUP(O159,Szolgalati_alkalmak!$B$4:$Z$10000,19,FALSE)&lt;&gt;0,VLOOKUP(O159,Szolgalati_alkalmak!$B$4:$Z$10000,19,FALSE),"")</f>
        <v>#N/A</v>
      </c>
    </row>
    <row r="160" spans="1:33" x14ac:dyDescent="0.25">
      <c r="A160" s="90" t="str">
        <f t="shared" si="29"/>
        <v/>
      </c>
      <c r="B160" s="91" t="str">
        <f t="shared" si="30"/>
        <v/>
      </c>
      <c r="C160" s="76" t="str">
        <f t="shared" si="31"/>
        <v/>
      </c>
      <c r="D160" s="64" t="str">
        <f t="shared" si="39"/>
        <v/>
      </c>
      <c r="E160" s="64" t="str">
        <f t="shared" si="40"/>
        <v/>
      </c>
      <c r="F160" s="64" t="str">
        <f t="shared" si="41"/>
        <v/>
      </c>
      <c r="G160" s="89" t="str">
        <f t="shared" si="32"/>
        <v/>
      </c>
      <c r="H160" s="89" t="str">
        <f t="shared" si="33"/>
        <v/>
      </c>
      <c r="I160" s="87" t="str">
        <f t="shared" si="34"/>
        <v/>
      </c>
      <c r="J160" s="77" t="str">
        <f t="shared" si="35"/>
        <v/>
      </c>
      <c r="K160" s="64" t="str">
        <f t="shared" si="36"/>
        <v/>
      </c>
      <c r="O160" s="1">
        <f t="shared" si="37"/>
        <v>154</v>
      </c>
      <c r="Q160" s="1" t="e">
        <f>VLOOKUP(O160,Szolgalati_alkalmak!$B$4:$Z$10000,25,FALSE)</f>
        <v>#N/A</v>
      </c>
      <c r="R160" s="1" t="e">
        <f>VLOOKUP(O160,Szolgalati_alkalmak!$B$4:$Z$10000,5,FALSE)</f>
        <v>#N/A</v>
      </c>
      <c r="S160" s="1" t="e">
        <f>IF(VLOOKUP(O160,Szolgalati_alkalmak!$B$4:$Z$10000,6,FALSE)&lt;&gt;0,VLOOKUP(O160,Szolgalati_alkalmak!$B$4:$Z$10000,6,FALSE),"")</f>
        <v>#N/A</v>
      </c>
      <c r="T160" s="1" t="e">
        <f>IF(VLOOKUP(O160,Szolgalati_alkalmak!$B$4:$Z$10000,9,FALSE)&lt;&gt;0,VLOOKUP(O160,Szolgalati_alkalmak!$B$4:$Z$10000,9,FALSE),"")</f>
        <v>#N/A</v>
      </c>
      <c r="U160" s="1" t="e">
        <f>IF(VLOOKUP(O160,Szolgalati_alkalmak!$B$4:$Z$10000,10,FALSE)&lt;&gt;0,VLOOKUP(O160,Szolgalati_alkalmak!$B$4:$Z$10000,10,FALSE),"")</f>
        <v>#N/A</v>
      </c>
      <c r="V160" s="1" t="e">
        <f>IF(VLOOKUP(O160,Szolgalati_alkalmak!$B$4:$Z$10000,11,FALSE)&lt;&gt;0,VLOOKUP(O160,Szolgalati_alkalmak!$B$4:$Z$10000,11,FALSE),"")</f>
        <v>#N/A</v>
      </c>
      <c r="W160" s="1" t="e">
        <f>IF(VLOOKUP(O160,Szolgalati_alkalmak!$B$4:$Z$10000,12,FALSE)&lt;&gt;0,$AB$1&amp;VLOOKUP(O160,Szolgalati_alkalmak!$B$4:$Z$10000,12,FALSE),"")</f>
        <v>#N/A</v>
      </c>
      <c r="X160" s="1" t="e">
        <f>IF(VLOOKUP(O160,Szolgalati_alkalmak!$B$4:$Z$10000,13,FALSE)&lt;&gt;0,$AB$1&amp;VLOOKUP(O160,Szolgalati_alkalmak!$B$4:$Z$10000,13,FALSE),"")</f>
        <v>#N/A</v>
      </c>
      <c r="Y160" s="1" t="e">
        <f>IF(VLOOKUP(O160,Szolgalati_alkalmak!$B$4:$Z$10000,14,FALSE)&lt;&gt;0,$AB$1&amp;VLOOKUP(O160,Szolgalati_alkalmak!$B$4:$Z$10000,14,FALSE),"")</f>
        <v>#N/A</v>
      </c>
      <c r="Z160" s="1" t="e">
        <f>IF(VLOOKUP(O160,Szolgalati_alkalmak!$B$4:$Z$10000,15,FALSE)&lt;&gt;0,$AB$1&amp;VLOOKUP(O160,Szolgalati_alkalmak!$B$4:$Z$10000,15,FALSE),"")</f>
        <v>#N/A</v>
      </c>
      <c r="AA160" s="1" t="e">
        <f>IF(VLOOKUP(O160,Szolgalati_alkalmak!$B$4:$Z$10000,16,FALSE)&lt;&gt;0,$AB$1&amp;VLOOKUP(O160,Szolgalati_alkalmak!$B$4:$Z$10000,16,FALSE),"")</f>
        <v>#N/A</v>
      </c>
      <c r="AB160" s="1" t="e">
        <f t="shared" si="38"/>
        <v>#N/A</v>
      </c>
      <c r="AC160" s="1" t="e">
        <f>IF(VLOOKUP(O160,Szolgalati_alkalmak!$B$4:$Z$10000,7,FALSE)&lt;&gt;0,VLOOKUP(O160,Szolgalati_alkalmak!$B$4:$Z$10000,7,FALSE),"")</f>
        <v>#N/A</v>
      </c>
      <c r="AD160" s="1" t="e">
        <f>IF(VLOOKUP(O160,Szolgalati_alkalmak!$B$4:$Z$10000,8,FALSE)&lt;&gt;0,VLOOKUP(O160,Szolgalati_alkalmak!$B$4:$Z$10000,8,FALSE),"")</f>
        <v>#N/A</v>
      </c>
      <c r="AE160" s="1" t="e">
        <f>IF(VLOOKUP(O160,Szolgalati_alkalmak!$B$4:$Z$10000,17,FALSE)&lt;&gt;0,VLOOKUP(O160,Szolgalati_alkalmak!$B$4:$Z$10000,17,FALSE),"")</f>
        <v>#N/A</v>
      </c>
      <c r="AF160" s="1" t="e">
        <f>IF(VLOOKUP(O160,Szolgalati_alkalmak!$B$4:$Z$10000,18,FALSE)&lt;&gt;0,VLOOKUP(O160,Szolgalati_alkalmak!$B$4:$Z$10000,18,FALSE),"")</f>
        <v>#N/A</v>
      </c>
      <c r="AG160" s="1" t="e">
        <f>IF(VLOOKUP(O160,Szolgalati_alkalmak!$B$4:$Z$10000,19,FALSE)&lt;&gt;0,VLOOKUP(O160,Szolgalati_alkalmak!$B$4:$Z$10000,19,FALSE),"")</f>
        <v>#N/A</v>
      </c>
    </row>
    <row r="161" spans="1:33" x14ac:dyDescent="0.25">
      <c r="A161" s="90" t="str">
        <f t="shared" si="29"/>
        <v/>
      </c>
      <c r="B161" s="91" t="str">
        <f t="shared" si="30"/>
        <v/>
      </c>
      <c r="C161" s="76" t="str">
        <f t="shared" si="31"/>
        <v/>
      </c>
      <c r="D161" s="64" t="str">
        <f t="shared" si="39"/>
        <v/>
      </c>
      <c r="E161" s="64" t="str">
        <f t="shared" si="40"/>
        <v/>
      </c>
      <c r="F161" s="64" t="str">
        <f t="shared" si="41"/>
        <v/>
      </c>
      <c r="G161" s="89" t="str">
        <f t="shared" si="32"/>
        <v/>
      </c>
      <c r="H161" s="89" t="str">
        <f t="shared" si="33"/>
        <v/>
      </c>
      <c r="I161" s="87" t="str">
        <f t="shared" si="34"/>
        <v/>
      </c>
      <c r="J161" s="77" t="str">
        <f t="shared" si="35"/>
        <v/>
      </c>
      <c r="K161" s="64" t="str">
        <f t="shared" si="36"/>
        <v/>
      </c>
      <c r="O161" s="1">
        <f t="shared" si="37"/>
        <v>155</v>
      </c>
      <c r="Q161" s="1" t="e">
        <f>VLOOKUP(O161,Szolgalati_alkalmak!$B$4:$Z$10000,25,FALSE)</f>
        <v>#N/A</v>
      </c>
      <c r="R161" s="1" t="e">
        <f>VLOOKUP(O161,Szolgalati_alkalmak!$B$4:$Z$10000,5,FALSE)</f>
        <v>#N/A</v>
      </c>
      <c r="S161" s="1" t="e">
        <f>IF(VLOOKUP(O161,Szolgalati_alkalmak!$B$4:$Z$10000,6,FALSE)&lt;&gt;0,VLOOKUP(O161,Szolgalati_alkalmak!$B$4:$Z$10000,6,FALSE),"")</f>
        <v>#N/A</v>
      </c>
      <c r="T161" s="1" t="e">
        <f>IF(VLOOKUP(O161,Szolgalati_alkalmak!$B$4:$Z$10000,9,FALSE)&lt;&gt;0,VLOOKUP(O161,Szolgalati_alkalmak!$B$4:$Z$10000,9,FALSE),"")</f>
        <v>#N/A</v>
      </c>
      <c r="U161" s="1" t="e">
        <f>IF(VLOOKUP(O161,Szolgalati_alkalmak!$B$4:$Z$10000,10,FALSE)&lt;&gt;0,VLOOKUP(O161,Szolgalati_alkalmak!$B$4:$Z$10000,10,FALSE),"")</f>
        <v>#N/A</v>
      </c>
      <c r="V161" s="1" t="e">
        <f>IF(VLOOKUP(O161,Szolgalati_alkalmak!$B$4:$Z$10000,11,FALSE)&lt;&gt;0,VLOOKUP(O161,Szolgalati_alkalmak!$B$4:$Z$10000,11,FALSE),"")</f>
        <v>#N/A</v>
      </c>
      <c r="W161" s="1" t="e">
        <f>IF(VLOOKUP(O161,Szolgalati_alkalmak!$B$4:$Z$10000,12,FALSE)&lt;&gt;0,$AB$1&amp;VLOOKUP(O161,Szolgalati_alkalmak!$B$4:$Z$10000,12,FALSE),"")</f>
        <v>#N/A</v>
      </c>
      <c r="X161" s="1" t="e">
        <f>IF(VLOOKUP(O161,Szolgalati_alkalmak!$B$4:$Z$10000,13,FALSE)&lt;&gt;0,$AB$1&amp;VLOOKUP(O161,Szolgalati_alkalmak!$B$4:$Z$10000,13,FALSE),"")</f>
        <v>#N/A</v>
      </c>
      <c r="Y161" s="1" t="e">
        <f>IF(VLOOKUP(O161,Szolgalati_alkalmak!$B$4:$Z$10000,14,FALSE)&lt;&gt;0,$AB$1&amp;VLOOKUP(O161,Szolgalati_alkalmak!$B$4:$Z$10000,14,FALSE),"")</f>
        <v>#N/A</v>
      </c>
      <c r="Z161" s="1" t="e">
        <f>IF(VLOOKUP(O161,Szolgalati_alkalmak!$B$4:$Z$10000,15,FALSE)&lt;&gt;0,$AB$1&amp;VLOOKUP(O161,Szolgalati_alkalmak!$B$4:$Z$10000,15,FALSE),"")</f>
        <v>#N/A</v>
      </c>
      <c r="AA161" s="1" t="e">
        <f>IF(VLOOKUP(O161,Szolgalati_alkalmak!$B$4:$Z$10000,16,FALSE)&lt;&gt;0,$AB$1&amp;VLOOKUP(O161,Szolgalati_alkalmak!$B$4:$Z$10000,16,FALSE),"")</f>
        <v>#N/A</v>
      </c>
      <c r="AB161" s="1" t="e">
        <f t="shared" si="38"/>
        <v>#N/A</v>
      </c>
      <c r="AC161" s="1" t="e">
        <f>IF(VLOOKUP(O161,Szolgalati_alkalmak!$B$4:$Z$10000,7,FALSE)&lt;&gt;0,VLOOKUP(O161,Szolgalati_alkalmak!$B$4:$Z$10000,7,FALSE),"")</f>
        <v>#N/A</v>
      </c>
      <c r="AD161" s="1" t="e">
        <f>IF(VLOOKUP(O161,Szolgalati_alkalmak!$B$4:$Z$10000,8,FALSE)&lt;&gt;0,VLOOKUP(O161,Szolgalati_alkalmak!$B$4:$Z$10000,8,FALSE),"")</f>
        <v>#N/A</v>
      </c>
      <c r="AE161" s="1" t="e">
        <f>IF(VLOOKUP(O161,Szolgalati_alkalmak!$B$4:$Z$10000,17,FALSE)&lt;&gt;0,VLOOKUP(O161,Szolgalati_alkalmak!$B$4:$Z$10000,17,FALSE),"")</f>
        <v>#N/A</v>
      </c>
      <c r="AF161" s="1" t="e">
        <f>IF(VLOOKUP(O161,Szolgalati_alkalmak!$B$4:$Z$10000,18,FALSE)&lt;&gt;0,VLOOKUP(O161,Szolgalati_alkalmak!$B$4:$Z$10000,18,FALSE),"")</f>
        <v>#N/A</v>
      </c>
      <c r="AG161" s="1" t="e">
        <f>IF(VLOOKUP(O161,Szolgalati_alkalmak!$B$4:$Z$10000,19,FALSE)&lt;&gt;0,VLOOKUP(O161,Szolgalati_alkalmak!$B$4:$Z$10000,19,FALSE),"")</f>
        <v>#N/A</v>
      </c>
    </row>
    <row r="162" spans="1:33" x14ac:dyDescent="0.25">
      <c r="A162" s="90" t="str">
        <f t="shared" si="29"/>
        <v/>
      </c>
      <c r="B162" s="91" t="str">
        <f t="shared" si="30"/>
        <v/>
      </c>
      <c r="C162" s="76" t="str">
        <f t="shared" si="31"/>
        <v/>
      </c>
      <c r="D162" s="64" t="str">
        <f t="shared" si="39"/>
        <v/>
      </c>
      <c r="E162" s="64" t="str">
        <f t="shared" si="40"/>
        <v/>
      </c>
      <c r="F162" s="64" t="str">
        <f t="shared" si="41"/>
        <v/>
      </c>
      <c r="G162" s="89" t="str">
        <f t="shared" si="32"/>
        <v/>
      </c>
      <c r="H162" s="89" t="str">
        <f t="shared" si="33"/>
        <v/>
      </c>
      <c r="I162" s="87" t="str">
        <f t="shared" si="34"/>
        <v/>
      </c>
      <c r="J162" s="77" t="str">
        <f t="shared" si="35"/>
        <v/>
      </c>
      <c r="K162" s="64" t="str">
        <f t="shared" si="36"/>
        <v/>
      </c>
      <c r="O162" s="1">
        <f t="shared" si="37"/>
        <v>156</v>
      </c>
      <c r="Q162" s="1" t="e">
        <f>VLOOKUP(O162,Szolgalati_alkalmak!$B$4:$Z$10000,25,FALSE)</f>
        <v>#N/A</v>
      </c>
      <c r="R162" s="1" t="e">
        <f>VLOOKUP(O162,Szolgalati_alkalmak!$B$4:$Z$10000,5,FALSE)</f>
        <v>#N/A</v>
      </c>
      <c r="S162" s="1" t="e">
        <f>IF(VLOOKUP(O162,Szolgalati_alkalmak!$B$4:$Z$10000,6,FALSE)&lt;&gt;0,VLOOKUP(O162,Szolgalati_alkalmak!$B$4:$Z$10000,6,FALSE),"")</f>
        <v>#N/A</v>
      </c>
      <c r="T162" s="1" t="e">
        <f>IF(VLOOKUP(O162,Szolgalati_alkalmak!$B$4:$Z$10000,9,FALSE)&lt;&gt;0,VLOOKUP(O162,Szolgalati_alkalmak!$B$4:$Z$10000,9,FALSE),"")</f>
        <v>#N/A</v>
      </c>
      <c r="U162" s="1" t="e">
        <f>IF(VLOOKUP(O162,Szolgalati_alkalmak!$B$4:$Z$10000,10,FALSE)&lt;&gt;0,VLOOKUP(O162,Szolgalati_alkalmak!$B$4:$Z$10000,10,FALSE),"")</f>
        <v>#N/A</v>
      </c>
      <c r="V162" s="1" t="e">
        <f>IF(VLOOKUP(O162,Szolgalati_alkalmak!$B$4:$Z$10000,11,FALSE)&lt;&gt;0,VLOOKUP(O162,Szolgalati_alkalmak!$B$4:$Z$10000,11,FALSE),"")</f>
        <v>#N/A</v>
      </c>
      <c r="W162" s="1" t="e">
        <f>IF(VLOOKUP(O162,Szolgalati_alkalmak!$B$4:$Z$10000,12,FALSE)&lt;&gt;0,$AB$1&amp;VLOOKUP(O162,Szolgalati_alkalmak!$B$4:$Z$10000,12,FALSE),"")</f>
        <v>#N/A</v>
      </c>
      <c r="X162" s="1" t="e">
        <f>IF(VLOOKUP(O162,Szolgalati_alkalmak!$B$4:$Z$10000,13,FALSE)&lt;&gt;0,$AB$1&amp;VLOOKUP(O162,Szolgalati_alkalmak!$B$4:$Z$10000,13,FALSE),"")</f>
        <v>#N/A</v>
      </c>
      <c r="Y162" s="1" t="e">
        <f>IF(VLOOKUP(O162,Szolgalati_alkalmak!$B$4:$Z$10000,14,FALSE)&lt;&gt;0,$AB$1&amp;VLOOKUP(O162,Szolgalati_alkalmak!$B$4:$Z$10000,14,FALSE),"")</f>
        <v>#N/A</v>
      </c>
      <c r="Z162" s="1" t="e">
        <f>IF(VLOOKUP(O162,Szolgalati_alkalmak!$B$4:$Z$10000,15,FALSE)&lt;&gt;0,$AB$1&amp;VLOOKUP(O162,Szolgalati_alkalmak!$B$4:$Z$10000,15,FALSE),"")</f>
        <v>#N/A</v>
      </c>
      <c r="AA162" s="1" t="e">
        <f>IF(VLOOKUP(O162,Szolgalati_alkalmak!$B$4:$Z$10000,16,FALSE)&lt;&gt;0,$AB$1&amp;VLOOKUP(O162,Szolgalati_alkalmak!$B$4:$Z$10000,16,FALSE),"")</f>
        <v>#N/A</v>
      </c>
      <c r="AB162" s="1" t="e">
        <f t="shared" si="38"/>
        <v>#N/A</v>
      </c>
      <c r="AC162" s="1" t="e">
        <f>IF(VLOOKUP(O162,Szolgalati_alkalmak!$B$4:$Z$10000,7,FALSE)&lt;&gt;0,VLOOKUP(O162,Szolgalati_alkalmak!$B$4:$Z$10000,7,FALSE),"")</f>
        <v>#N/A</v>
      </c>
      <c r="AD162" s="1" t="e">
        <f>IF(VLOOKUP(O162,Szolgalati_alkalmak!$B$4:$Z$10000,8,FALSE)&lt;&gt;0,VLOOKUP(O162,Szolgalati_alkalmak!$B$4:$Z$10000,8,FALSE),"")</f>
        <v>#N/A</v>
      </c>
      <c r="AE162" s="1" t="e">
        <f>IF(VLOOKUP(O162,Szolgalati_alkalmak!$B$4:$Z$10000,17,FALSE)&lt;&gt;0,VLOOKUP(O162,Szolgalati_alkalmak!$B$4:$Z$10000,17,FALSE),"")</f>
        <v>#N/A</v>
      </c>
      <c r="AF162" s="1" t="e">
        <f>IF(VLOOKUP(O162,Szolgalati_alkalmak!$B$4:$Z$10000,18,FALSE)&lt;&gt;0,VLOOKUP(O162,Szolgalati_alkalmak!$B$4:$Z$10000,18,FALSE),"")</f>
        <v>#N/A</v>
      </c>
      <c r="AG162" s="1" t="e">
        <f>IF(VLOOKUP(O162,Szolgalati_alkalmak!$B$4:$Z$10000,19,FALSE)&lt;&gt;0,VLOOKUP(O162,Szolgalati_alkalmak!$B$4:$Z$10000,19,FALSE),"")</f>
        <v>#N/A</v>
      </c>
    </row>
    <row r="163" spans="1:33" x14ac:dyDescent="0.25">
      <c r="A163" s="90" t="str">
        <f t="shared" si="29"/>
        <v/>
      </c>
      <c r="B163" s="91" t="str">
        <f t="shared" si="30"/>
        <v/>
      </c>
      <c r="C163" s="76" t="str">
        <f t="shared" si="31"/>
        <v/>
      </c>
      <c r="D163" s="64" t="str">
        <f t="shared" si="39"/>
        <v/>
      </c>
      <c r="E163" s="64" t="str">
        <f t="shared" si="40"/>
        <v/>
      </c>
      <c r="F163" s="64" t="str">
        <f t="shared" si="41"/>
        <v/>
      </c>
      <c r="G163" s="89" t="str">
        <f t="shared" si="32"/>
        <v/>
      </c>
      <c r="H163" s="89" t="str">
        <f t="shared" si="33"/>
        <v/>
      </c>
      <c r="I163" s="87" t="str">
        <f t="shared" si="34"/>
        <v/>
      </c>
      <c r="J163" s="77" t="str">
        <f t="shared" si="35"/>
        <v/>
      </c>
      <c r="K163" s="64" t="str">
        <f t="shared" si="36"/>
        <v/>
      </c>
      <c r="O163" s="1">
        <f t="shared" si="37"/>
        <v>157</v>
      </c>
      <c r="Q163" s="1" t="e">
        <f>VLOOKUP(O163,Szolgalati_alkalmak!$B$4:$Z$10000,25,FALSE)</f>
        <v>#N/A</v>
      </c>
      <c r="R163" s="1" t="e">
        <f>VLOOKUP(O163,Szolgalati_alkalmak!$B$4:$Z$10000,5,FALSE)</f>
        <v>#N/A</v>
      </c>
      <c r="S163" s="1" t="e">
        <f>IF(VLOOKUP(O163,Szolgalati_alkalmak!$B$4:$Z$10000,6,FALSE)&lt;&gt;0,VLOOKUP(O163,Szolgalati_alkalmak!$B$4:$Z$10000,6,FALSE),"")</f>
        <v>#N/A</v>
      </c>
      <c r="T163" s="1" t="e">
        <f>IF(VLOOKUP(O163,Szolgalati_alkalmak!$B$4:$Z$10000,9,FALSE)&lt;&gt;0,VLOOKUP(O163,Szolgalati_alkalmak!$B$4:$Z$10000,9,FALSE),"")</f>
        <v>#N/A</v>
      </c>
      <c r="U163" s="1" t="e">
        <f>IF(VLOOKUP(O163,Szolgalati_alkalmak!$B$4:$Z$10000,10,FALSE)&lt;&gt;0,VLOOKUP(O163,Szolgalati_alkalmak!$B$4:$Z$10000,10,FALSE),"")</f>
        <v>#N/A</v>
      </c>
      <c r="V163" s="1" t="e">
        <f>IF(VLOOKUP(O163,Szolgalati_alkalmak!$B$4:$Z$10000,11,FALSE)&lt;&gt;0,VLOOKUP(O163,Szolgalati_alkalmak!$B$4:$Z$10000,11,FALSE),"")</f>
        <v>#N/A</v>
      </c>
      <c r="W163" s="1" t="e">
        <f>IF(VLOOKUP(O163,Szolgalati_alkalmak!$B$4:$Z$10000,12,FALSE)&lt;&gt;0,$AB$1&amp;VLOOKUP(O163,Szolgalati_alkalmak!$B$4:$Z$10000,12,FALSE),"")</f>
        <v>#N/A</v>
      </c>
      <c r="X163" s="1" t="e">
        <f>IF(VLOOKUP(O163,Szolgalati_alkalmak!$B$4:$Z$10000,13,FALSE)&lt;&gt;0,$AB$1&amp;VLOOKUP(O163,Szolgalati_alkalmak!$B$4:$Z$10000,13,FALSE),"")</f>
        <v>#N/A</v>
      </c>
      <c r="Y163" s="1" t="e">
        <f>IF(VLOOKUP(O163,Szolgalati_alkalmak!$B$4:$Z$10000,14,FALSE)&lt;&gt;0,$AB$1&amp;VLOOKUP(O163,Szolgalati_alkalmak!$B$4:$Z$10000,14,FALSE),"")</f>
        <v>#N/A</v>
      </c>
      <c r="Z163" s="1" t="e">
        <f>IF(VLOOKUP(O163,Szolgalati_alkalmak!$B$4:$Z$10000,15,FALSE)&lt;&gt;0,$AB$1&amp;VLOOKUP(O163,Szolgalati_alkalmak!$B$4:$Z$10000,15,FALSE),"")</f>
        <v>#N/A</v>
      </c>
      <c r="AA163" s="1" t="e">
        <f>IF(VLOOKUP(O163,Szolgalati_alkalmak!$B$4:$Z$10000,16,FALSE)&lt;&gt;0,$AB$1&amp;VLOOKUP(O163,Szolgalati_alkalmak!$B$4:$Z$10000,16,FALSE),"")</f>
        <v>#N/A</v>
      </c>
      <c r="AB163" s="1" t="e">
        <f t="shared" si="38"/>
        <v>#N/A</v>
      </c>
      <c r="AC163" s="1" t="e">
        <f>IF(VLOOKUP(O163,Szolgalati_alkalmak!$B$4:$Z$10000,7,FALSE)&lt;&gt;0,VLOOKUP(O163,Szolgalati_alkalmak!$B$4:$Z$10000,7,FALSE),"")</f>
        <v>#N/A</v>
      </c>
      <c r="AD163" s="1" t="e">
        <f>IF(VLOOKUP(O163,Szolgalati_alkalmak!$B$4:$Z$10000,8,FALSE)&lt;&gt;0,VLOOKUP(O163,Szolgalati_alkalmak!$B$4:$Z$10000,8,FALSE),"")</f>
        <v>#N/A</v>
      </c>
      <c r="AE163" s="1" t="e">
        <f>IF(VLOOKUP(O163,Szolgalati_alkalmak!$B$4:$Z$10000,17,FALSE)&lt;&gt;0,VLOOKUP(O163,Szolgalati_alkalmak!$B$4:$Z$10000,17,FALSE),"")</f>
        <v>#N/A</v>
      </c>
      <c r="AF163" s="1" t="e">
        <f>IF(VLOOKUP(O163,Szolgalati_alkalmak!$B$4:$Z$10000,18,FALSE)&lt;&gt;0,VLOOKUP(O163,Szolgalati_alkalmak!$B$4:$Z$10000,18,FALSE),"")</f>
        <v>#N/A</v>
      </c>
      <c r="AG163" s="1" t="e">
        <f>IF(VLOOKUP(O163,Szolgalati_alkalmak!$B$4:$Z$10000,19,FALSE)&lt;&gt;0,VLOOKUP(O163,Szolgalati_alkalmak!$B$4:$Z$10000,19,FALSE),"")</f>
        <v>#N/A</v>
      </c>
    </row>
    <row r="164" spans="1:33" x14ac:dyDescent="0.25">
      <c r="A164" s="90" t="str">
        <f t="shared" si="29"/>
        <v/>
      </c>
      <c r="B164" s="91" t="str">
        <f t="shared" si="30"/>
        <v/>
      </c>
      <c r="C164" s="76" t="str">
        <f t="shared" si="31"/>
        <v/>
      </c>
      <c r="D164" s="64" t="str">
        <f t="shared" si="39"/>
        <v/>
      </c>
      <c r="E164" s="64" t="str">
        <f t="shared" si="40"/>
        <v/>
      </c>
      <c r="F164" s="64" t="str">
        <f t="shared" si="41"/>
        <v/>
      </c>
      <c r="G164" s="89" t="str">
        <f t="shared" si="32"/>
        <v/>
      </c>
      <c r="H164" s="89" t="str">
        <f t="shared" si="33"/>
        <v/>
      </c>
      <c r="I164" s="87" t="str">
        <f t="shared" si="34"/>
        <v/>
      </c>
      <c r="J164" s="77" t="str">
        <f t="shared" si="35"/>
        <v/>
      </c>
      <c r="K164" s="64" t="str">
        <f t="shared" si="36"/>
        <v/>
      </c>
      <c r="O164" s="1">
        <f t="shared" si="37"/>
        <v>158</v>
      </c>
      <c r="Q164" s="1" t="e">
        <f>VLOOKUP(O164,Szolgalati_alkalmak!$B$4:$Z$10000,25,FALSE)</f>
        <v>#N/A</v>
      </c>
      <c r="R164" s="1" t="e">
        <f>VLOOKUP(O164,Szolgalati_alkalmak!$B$4:$Z$10000,5,FALSE)</f>
        <v>#N/A</v>
      </c>
      <c r="S164" s="1" t="e">
        <f>IF(VLOOKUP(O164,Szolgalati_alkalmak!$B$4:$Z$10000,6,FALSE)&lt;&gt;0,VLOOKUP(O164,Szolgalati_alkalmak!$B$4:$Z$10000,6,FALSE),"")</f>
        <v>#N/A</v>
      </c>
      <c r="T164" s="1" t="e">
        <f>IF(VLOOKUP(O164,Szolgalati_alkalmak!$B$4:$Z$10000,9,FALSE)&lt;&gt;0,VLOOKUP(O164,Szolgalati_alkalmak!$B$4:$Z$10000,9,FALSE),"")</f>
        <v>#N/A</v>
      </c>
      <c r="U164" s="1" t="e">
        <f>IF(VLOOKUP(O164,Szolgalati_alkalmak!$B$4:$Z$10000,10,FALSE)&lt;&gt;0,VLOOKUP(O164,Szolgalati_alkalmak!$B$4:$Z$10000,10,FALSE),"")</f>
        <v>#N/A</v>
      </c>
      <c r="V164" s="1" t="e">
        <f>IF(VLOOKUP(O164,Szolgalati_alkalmak!$B$4:$Z$10000,11,FALSE)&lt;&gt;0,VLOOKUP(O164,Szolgalati_alkalmak!$B$4:$Z$10000,11,FALSE),"")</f>
        <v>#N/A</v>
      </c>
      <c r="W164" s="1" t="e">
        <f>IF(VLOOKUP(O164,Szolgalati_alkalmak!$B$4:$Z$10000,12,FALSE)&lt;&gt;0,$AB$1&amp;VLOOKUP(O164,Szolgalati_alkalmak!$B$4:$Z$10000,12,FALSE),"")</f>
        <v>#N/A</v>
      </c>
      <c r="X164" s="1" t="e">
        <f>IF(VLOOKUP(O164,Szolgalati_alkalmak!$B$4:$Z$10000,13,FALSE)&lt;&gt;0,$AB$1&amp;VLOOKUP(O164,Szolgalati_alkalmak!$B$4:$Z$10000,13,FALSE),"")</f>
        <v>#N/A</v>
      </c>
      <c r="Y164" s="1" t="e">
        <f>IF(VLOOKUP(O164,Szolgalati_alkalmak!$B$4:$Z$10000,14,FALSE)&lt;&gt;0,$AB$1&amp;VLOOKUP(O164,Szolgalati_alkalmak!$B$4:$Z$10000,14,FALSE),"")</f>
        <v>#N/A</v>
      </c>
      <c r="Z164" s="1" t="e">
        <f>IF(VLOOKUP(O164,Szolgalati_alkalmak!$B$4:$Z$10000,15,FALSE)&lt;&gt;0,$AB$1&amp;VLOOKUP(O164,Szolgalati_alkalmak!$B$4:$Z$10000,15,FALSE),"")</f>
        <v>#N/A</v>
      </c>
      <c r="AA164" s="1" t="e">
        <f>IF(VLOOKUP(O164,Szolgalati_alkalmak!$B$4:$Z$10000,16,FALSE)&lt;&gt;0,$AB$1&amp;VLOOKUP(O164,Szolgalati_alkalmak!$B$4:$Z$10000,16,FALSE),"")</f>
        <v>#N/A</v>
      </c>
      <c r="AB164" s="1" t="e">
        <f t="shared" si="38"/>
        <v>#N/A</v>
      </c>
      <c r="AC164" s="1" t="e">
        <f>IF(VLOOKUP(O164,Szolgalati_alkalmak!$B$4:$Z$10000,7,FALSE)&lt;&gt;0,VLOOKUP(O164,Szolgalati_alkalmak!$B$4:$Z$10000,7,FALSE),"")</f>
        <v>#N/A</v>
      </c>
      <c r="AD164" s="1" t="e">
        <f>IF(VLOOKUP(O164,Szolgalati_alkalmak!$B$4:$Z$10000,8,FALSE)&lt;&gt;0,VLOOKUP(O164,Szolgalati_alkalmak!$B$4:$Z$10000,8,FALSE),"")</f>
        <v>#N/A</v>
      </c>
      <c r="AE164" s="1" t="e">
        <f>IF(VLOOKUP(O164,Szolgalati_alkalmak!$B$4:$Z$10000,17,FALSE)&lt;&gt;0,VLOOKUP(O164,Szolgalati_alkalmak!$B$4:$Z$10000,17,FALSE),"")</f>
        <v>#N/A</v>
      </c>
      <c r="AF164" s="1" t="e">
        <f>IF(VLOOKUP(O164,Szolgalati_alkalmak!$B$4:$Z$10000,18,FALSE)&lt;&gt;0,VLOOKUP(O164,Szolgalati_alkalmak!$B$4:$Z$10000,18,FALSE),"")</f>
        <v>#N/A</v>
      </c>
      <c r="AG164" s="1" t="e">
        <f>IF(VLOOKUP(O164,Szolgalati_alkalmak!$B$4:$Z$10000,19,FALSE)&lt;&gt;0,VLOOKUP(O164,Szolgalati_alkalmak!$B$4:$Z$10000,19,FALSE),"")</f>
        <v>#N/A</v>
      </c>
    </row>
    <row r="165" spans="1:33" x14ac:dyDescent="0.25">
      <c r="A165" s="90" t="str">
        <f t="shared" si="29"/>
        <v/>
      </c>
      <c r="B165" s="91" t="str">
        <f t="shared" si="30"/>
        <v/>
      </c>
      <c r="C165" s="76" t="str">
        <f t="shared" si="31"/>
        <v/>
      </c>
      <c r="D165" s="64" t="str">
        <f t="shared" si="39"/>
        <v/>
      </c>
      <c r="E165" s="64" t="str">
        <f t="shared" si="40"/>
        <v/>
      </c>
      <c r="F165" s="64" t="str">
        <f t="shared" si="41"/>
        <v/>
      </c>
      <c r="G165" s="89" t="str">
        <f t="shared" si="32"/>
        <v/>
      </c>
      <c r="H165" s="89" t="str">
        <f t="shared" si="33"/>
        <v/>
      </c>
      <c r="I165" s="87" t="str">
        <f t="shared" si="34"/>
        <v/>
      </c>
      <c r="J165" s="77" t="str">
        <f t="shared" si="35"/>
        <v/>
      </c>
      <c r="K165" s="64" t="str">
        <f t="shared" si="36"/>
        <v/>
      </c>
      <c r="O165" s="1">
        <f t="shared" si="37"/>
        <v>159</v>
      </c>
      <c r="Q165" s="1" t="e">
        <f>VLOOKUP(O165,Szolgalati_alkalmak!$B$4:$Z$10000,25,FALSE)</f>
        <v>#N/A</v>
      </c>
      <c r="R165" s="1" t="e">
        <f>VLOOKUP(O165,Szolgalati_alkalmak!$B$4:$Z$10000,5,FALSE)</f>
        <v>#N/A</v>
      </c>
      <c r="S165" s="1" t="e">
        <f>IF(VLOOKUP(O165,Szolgalati_alkalmak!$B$4:$Z$10000,6,FALSE)&lt;&gt;0,VLOOKUP(O165,Szolgalati_alkalmak!$B$4:$Z$10000,6,FALSE),"")</f>
        <v>#N/A</v>
      </c>
      <c r="T165" s="1" t="e">
        <f>IF(VLOOKUP(O165,Szolgalati_alkalmak!$B$4:$Z$10000,9,FALSE)&lt;&gt;0,VLOOKUP(O165,Szolgalati_alkalmak!$B$4:$Z$10000,9,FALSE),"")</f>
        <v>#N/A</v>
      </c>
      <c r="U165" s="1" t="e">
        <f>IF(VLOOKUP(O165,Szolgalati_alkalmak!$B$4:$Z$10000,10,FALSE)&lt;&gt;0,VLOOKUP(O165,Szolgalati_alkalmak!$B$4:$Z$10000,10,FALSE),"")</f>
        <v>#N/A</v>
      </c>
      <c r="V165" s="1" t="e">
        <f>IF(VLOOKUP(O165,Szolgalati_alkalmak!$B$4:$Z$10000,11,FALSE)&lt;&gt;0,VLOOKUP(O165,Szolgalati_alkalmak!$B$4:$Z$10000,11,FALSE),"")</f>
        <v>#N/A</v>
      </c>
      <c r="W165" s="1" t="e">
        <f>IF(VLOOKUP(O165,Szolgalati_alkalmak!$B$4:$Z$10000,12,FALSE)&lt;&gt;0,$AB$1&amp;VLOOKUP(O165,Szolgalati_alkalmak!$B$4:$Z$10000,12,FALSE),"")</f>
        <v>#N/A</v>
      </c>
      <c r="X165" s="1" t="e">
        <f>IF(VLOOKUP(O165,Szolgalati_alkalmak!$B$4:$Z$10000,13,FALSE)&lt;&gt;0,$AB$1&amp;VLOOKUP(O165,Szolgalati_alkalmak!$B$4:$Z$10000,13,FALSE),"")</f>
        <v>#N/A</v>
      </c>
      <c r="Y165" s="1" t="e">
        <f>IF(VLOOKUP(O165,Szolgalati_alkalmak!$B$4:$Z$10000,14,FALSE)&lt;&gt;0,$AB$1&amp;VLOOKUP(O165,Szolgalati_alkalmak!$B$4:$Z$10000,14,FALSE),"")</f>
        <v>#N/A</v>
      </c>
      <c r="Z165" s="1" t="e">
        <f>IF(VLOOKUP(O165,Szolgalati_alkalmak!$B$4:$Z$10000,15,FALSE)&lt;&gt;0,$AB$1&amp;VLOOKUP(O165,Szolgalati_alkalmak!$B$4:$Z$10000,15,FALSE),"")</f>
        <v>#N/A</v>
      </c>
      <c r="AA165" s="1" t="e">
        <f>IF(VLOOKUP(O165,Szolgalati_alkalmak!$B$4:$Z$10000,16,FALSE)&lt;&gt;0,$AB$1&amp;VLOOKUP(O165,Szolgalati_alkalmak!$B$4:$Z$10000,16,FALSE),"")</f>
        <v>#N/A</v>
      </c>
      <c r="AB165" s="1" t="e">
        <f t="shared" si="38"/>
        <v>#N/A</v>
      </c>
      <c r="AC165" s="1" t="e">
        <f>IF(VLOOKUP(O165,Szolgalati_alkalmak!$B$4:$Z$10000,7,FALSE)&lt;&gt;0,VLOOKUP(O165,Szolgalati_alkalmak!$B$4:$Z$10000,7,FALSE),"")</f>
        <v>#N/A</v>
      </c>
      <c r="AD165" s="1" t="e">
        <f>IF(VLOOKUP(O165,Szolgalati_alkalmak!$B$4:$Z$10000,8,FALSE)&lt;&gt;0,VLOOKUP(O165,Szolgalati_alkalmak!$B$4:$Z$10000,8,FALSE),"")</f>
        <v>#N/A</v>
      </c>
      <c r="AE165" s="1" t="e">
        <f>IF(VLOOKUP(O165,Szolgalati_alkalmak!$B$4:$Z$10000,17,FALSE)&lt;&gt;0,VLOOKUP(O165,Szolgalati_alkalmak!$B$4:$Z$10000,17,FALSE),"")</f>
        <v>#N/A</v>
      </c>
      <c r="AF165" s="1" t="e">
        <f>IF(VLOOKUP(O165,Szolgalati_alkalmak!$B$4:$Z$10000,18,FALSE)&lt;&gt;0,VLOOKUP(O165,Szolgalati_alkalmak!$B$4:$Z$10000,18,FALSE),"")</f>
        <v>#N/A</v>
      </c>
      <c r="AG165" s="1" t="e">
        <f>IF(VLOOKUP(O165,Szolgalati_alkalmak!$B$4:$Z$10000,19,FALSE)&lt;&gt;0,VLOOKUP(O165,Szolgalati_alkalmak!$B$4:$Z$10000,19,FALSE),"")</f>
        <v>#N/A</v>
      </c>
    </row>
    <row r="166" spans="1:33" x14ac:dyDescent="0.25">
      <c r="A166" s="90" t="str">
        <f t="shared" si="29"/>
        <v/>
      </c>
      <c r="B166" s="91" t="str">
        <f t="shared" si="30"/>
        <v/>
      </c>
      <c r="C166" s="76" t="str">
        <f t="shared" si="31"/>
        <v/>
      </c>
      <c r="D166" s="64" t="str">
        <f t="shared" si="39"/>
        <v/>
      </c>
      <c r="E166" s="64" t="str">
        <f t="shared" si="40"/>
        <v/>
      </c>
      <c r="F166" s="64" t="str">
        <f t="shared" si="41"/>
        <v/>
      </c>
      <c r="G166" s="89" t="str">
        <f t="shared" si="32"/>
        <v/>
      </c>
      <c r="H166" s="89" t="str">
        <f t="shared" si="33"/>
        <v/>
      </c>
      <c r="I166" s="87" t="str">
        <f t="shared" si="34"/>
        <v/>
      </c>
      <c r="J166" s="77" t="str">
        <f t="shared" si="35"/>
        <v/>
      </c>
      <c r="K166" s="64" t="str">
        <f t="shared" si="36"/>
        <v/>
      </c>
      <c r="O166" s="1">
        <f t="shared" si="37"/>
        <v>160</v>
      </c>
      <c r="Q166" s="1" t="e">
        <f>VLOOKUP(O166,Szolgalati_alkalmak!$B$4:$Z$10000,25,FALSE)</f>
        <v>#N/A</v>
      </c>
      <c r="R166" s="1" t="e">
        <f>VLOOKUP(O166,Szolgalati_alkalmak!$B$4:$Z$10000,5,FALSE)</f>
        <v>#N/A</v>
      </c>
      <c r="S166" s="1" t="e">
        <f>IF(VLOOKUP(O166,Szolgalati_alkalmak!$B$4:$Z$10000,6,FALSE)&lt;&gt;0,VLOOKUP(O166,Szolgalati_alkalmak!$B$4:$Z$10000,6,FALSE),"")</f>
        <v>#N/A</v>
      </c>
      <c r="T166" s="1" t="e">
        <f>IF(VLOOKUP(O166,Szolgalati_alkalmak!$B$4:$Z$10000,9,FALSE)&lt;&gt;0,VLOOKUP(O166,Szolgalati_alkalmak!$B$4:$Z$10000,9,FALSE),"")</f>
        <v>#N/A</v>
      </c>
      <c r="U166" s="1" t="e">
        <f>IF(VLOOKUP(O166,Szolgalati_alkalmak!$B$4:$Z$10000,10,FALSE)&lt;&gt;0,VLOOKUP(O166,Szolgalati_alkalmak!$B$4:$Z$10000,10,FALSE),"")</f>
        <v>#N/A</v>
      </c>
      <c r="V166" s="1" t="e">
        <f>IF(VLOOKUP(O166,Szolgalati_alkalmak!$B$4:$Z$10000,11,FALSE)&lt;&gt;0,VLOOKUP(O166,Szolgalati_alkalmak!$B$4:$Z$10000,11,FALSE),"")</f>
        <v>#N/A</v>
      </c>
      <c r="W166" s="1" t="e">
        <f>IF(VLOOKUP(O166,Szolgalati_alkalmak!$B$4:$Z$10000,12,FALSE)&lt;&gt;0,$AB$1&amp;VLOOKUP(O166,Szolgalati_alkalmak!$B$4:$Z$10000,12,FALSE),"")</f>
        <v>#N/A</v>
      </c>
      <c r="X166" s="1" t="e">
        <f>IF(VLOOKUP(O166,Szolgalati_alkalmak!$B$4:$Z$10000,13,FALSE)&lt;&gt;0,$AB$1&amp;VLOOKUP(O166,Szolgalati_alkalmak!$B$4:$Z$10000,13,FALSE),"")</f>
        <v>#N/A</v>
      </c>
      <c r="Y166" s="1" t="e">
        <f>IF(VLOOKUP(O166,Szolgalati_alkalmak!$B$4:$Z$10000,14,FALSE)&lt;&gt;0,$AB$1&amp;VLOOKUP(O166,Szolgalati_alkalmak!$B$4:$Z$10000,14,FALSE),"")</f>
        <v>#N/A</v>
      </c>
      <c r="Z166" s="1" t="e">
        <f>IF(VLOOKUP(O166,Szolgalati_alkalmak!$B$4:$Z$10000,15,FALSE)&lt;&gt;0,$AB$1&amp;VLOOKUP(O166,Szolgalati_alkalmak!$B$4:$Z$10000,15,FALSE),"")</f>
        <v>#N/A</v>
      </c>
      <c r="AA166" s="1" t="e">
        <f>IF(VLOOKUP(O166,Szolgalati_alkalmak!$B$4:$Z$10000,16,FALSE)&lt;&gt;0,$AB$1&amp;VLOOKUP(O166,Szolgalati_alkalmak!$B$4:$Z$10000,16,FALSE),"")</f>
        <v>#N/A</v>
      </c>
      <c r="AB166" s="1" t="e">
        <f t="shared" si="38"/>
        <v>#N/A</v>
      </c>
      <c r="AC166" s="1" t="e">
        <f>IF(VLOOKUP(O166,Szolgalati_alkalmak!$B$4:$Z$10000,7,FALSE)&lt;&gt;0,VLOOKUP(O166,Szolgalati_alkalmak!$B$4:$Z$10000,7,FALSE),"")</f>
        <v>#N/A</v>
      </c>
      <c r="AD166" s="1" t="e">
        <f>IF(VLOOKUP(O166,Szolgalati_alkalmak!$B$4:$Z$10000,8,FALSE)&lt;&gt;0,VLOOKUP(O166,Szolgalati_alkalmak!$B$4:$Z$10000,8,FALSE),"")</f>
        <v>#N/A</v>
      </c>
      <c r="AE166" s="1" t="e">
        <f>IF(VLOOKUP(O166,Szolgalati_alkalmak!$B$4:$Z$10000,17,FALSE)&lt;&gt;0,VLOOKUP(O166,Szolgalati_alkalmak!$B$4:$Z$10000,17,FALSE),"")</f>
        <v>#N/A</v>
      </c>
      <c r="AF166" s="1" t="e">
        <f>IF(VLOOKUP(O166,Szolgalati_alkalmak!$B$4:$Z$10000,18,FALSE)&lt;&gt;0,VLOOKUP(O166,Szolgalati_alkalmak!$B$4:$Z$10000,18,FALSE),"")</f>
        <v>#N/A</v>
      </c>
      <c r="AG166" s="1" t="e">
        <f>IF(VLOOKUP(O166,Szolgalati_alkalmak!$B$4:$Z$10000,19,FALSE)&lt;&gt;0,VLOOKUP(O166,Szolgalati_alkalmak!$B$4:$Z$10000,19,FALSE),"")</f>
        <v>#N/A</v>
      </c>
    </row>
    <row r="167" spans="1:33" x14ac:dyDescent="0.25">
      <c r="A167" s="90" t="str">
        <f t="shared" si="29"/>
        <v/>
      </c>
      <c r="B167" s="91" t="str">
        <f t="shared" si="30"/>
        <v/>
      </c>
      <c r="C167" s="76" t="str">
        <f t="shared" si="31"/>
        <v/>
      </c>
      <c r="D167" s="64" t="str">
        <f t="shared" si="39"/>
        <v/>
      </c>
      <c r="E167" s="64" t="str">
        <f t="shared" si="40"/>
        <v/>
      </c>
      <c r="F167" s="64" t="str">
        <f t="shared" si="41"/>
        <v/>
      </c>
      <c r="G167" s="89" t="str">
        <f t="shared" si="32"/>
        <v/>
      </c>
      <c r="H167" s="89" t="str">
        <f t="shared" si="33"/>
        <v/>
      </c>
      <c r="I167" s="87" t="str">
        <f t="shared" si="34"/>
        <v/>
      </c>
      <c r="J167" s="77" t="str">
        <f t="shared" si="35"/>
        <v/>
      </c>
      <c r="K167" s="64" t="str">
        <f t="shared" si="36"/>
        <v/>
      </c>
      <c r="O167" s="1">
        <f t="shared" si="37"/>
        <v>161</v>
      </c>
      <c r="Q167" s="1" t="e">
        <f>VLOOKUP(O167,Szolgalati_alkalmak!$B$4:$Z$10000,25,FALSE)</f>
        <v>#N/A</v>
      </c>
      <c r="R167" s="1" t="e">
        <f>VLOOKUP(O167,Szolgalati_alkalmak!$B$4:$Z$10000,5,FALSE)</f>
        <v>#N/A</v>
      </c>
      <c r="S167" s="1" t="e">
        <f>IF(VLOOKUP(O167,Szolgalati_alkalmak!$B$4:$Z$10000,6,FALSE)&lt;&gt;0,VLOOKUP(O167,Szolgalati_alkalmak!$B$4:$Z$10000,6,FALSE),"")</f>
        <v>#N/A</v>
      </c>
      <c r="T167" s="1" t="e">
        <f>IF(VLOOKUP(O167,Szolgalati_alkalmak!$B$4:$Z$10000,9,FALSE)&lt;&gt;0,VLOOKUP(O167,Szolgalati_alkalmak!$B$4:$Z$10000,9,FALSE),"")</f>
        <v>#N/A</v>
      </c>
      <c r="U167" s="1" t="e">
        <f>IF(VLOOKUP(O167,Szolgalati_alkalmak!$B$4:$Z$10000,10,FALSE)&lt;&gt;0,VLOOKUP(O167,Szolgalati_alkalmak!$B$4:$Z$10000,10,FALSE),"")</f>
        <v>#N/A</v>
      </c>
      <c r="V167" s="1" t="e">
        <f>IF(VLOOKUP(O167,Szolgalati_alkalmak!$B$4:$Z$10000,11,FALSE)&lt;&gt;0,VLOOKUP(O167,Szolgalati_alkalmak!$B$4:$Z$10000,11,FALSE),"")</f>
        <v>#N/A</v>
      </c>
      <c r="W167" s="1" t="e">
        <f>IF(VLOOKUP(O167,Szolgalati_alkalmak!$B$4:$Z$10000,12,FALSE)&lt;&gt;0,$AB$1&amp;VLOOKUP(O167,Szolgalati_alkalmak!$B$4:$Z$10000,12,FALSE),"")</f>
        <v>#N/A</v>
      </c>
      <c r="X167" s="1" t="e">
        <f>IF(VLOOKUP(O167,Szolgalati_alkalmak!$B$4:$Z$10000,13,FALSE)&lt;&gt;0,$AB$1&amp;VLOOKUP(O167,Szolgalati_alkalmak!$B$4:$Z$10000,13,FALSE),"")</f>
        <v>#N/A</v>
      </c>
      <c r="Y167" s="1" t="e">
        <f>IF(VLOOKUP(O167,Szolgalati_alkalmak!$B$4:$Z$10000,14,FALSE)&lt;&gt;0,$AB$1&amp;VLOOKUP(O167,Szolgalati_alkalmak!$B$4:$Z$10000,14,FALSE),"")</f>
        <v>#N/A</v>
      </c>
      <c r="Z167" s="1" t="e">
        <f>IF(VLOOKUP(O167,Szolgalati_alkalmak!$B$4:$Z$10000,15,FALSE)&lt;&gt;0,$AB$1&amp;VLOOKUP(O167,Szolgalati_alkalmak!$B$4:$Z$10000,15,FALSE),"")</f>
        <v>#N/A</v>
      </c>
      <c r="AA167" s="1" t="e">
        <f>IF(VLOOKUP(O167,Szolgalati_alkalmak!$B$4:$Z$10000,16,FALSE)&lt;&gt;0,$AB$1&amp;VLOOKUP(O167,Szolgalati_alkalmak!$B$4:$Z$10000,16,FALSE),"")</f>
        <v>#N/A</v>
      </c>
      <c r="AB167" s="1" t="e">
        <f t="shared" si="38"/>
        <v>#N/A</v>
      </c>
      <c r="AC167" s="1" t="e">
        <f>IF(VLOOKUP(O167,Szolgalati_alkalmak!$B$4:$Z$10000,7,FALSE)&lt;&gt;0,VLOOKUP(O167,Szolgalati_alkalmak!$B$4:$Z$10000,7,FALSE),"")</f>
        <v>#N/A</v>
      </c>
      <c r="AD167" s="1" t="e">
        <f>IF(VLOOKUP(O167,Szolgalati_alkalmak!$B$4:$Z$10000,8,FALSE)&lt;&gt;0,VLOOKUP(O167,Szolgalati_alkalmak!$B$4:$Z$10000,8,FALSE),"")</f>
        <v>#N/A</v>
      </c>
      <c r="AE167" s="1" t="e">
        <f>IF(VLOOKUP(O167,Szolgalati_alkalmak!$B$4:$Z$10000,17,FALSE)&lt;&gt;0,VLOOKUP(O167,Szolgalati_alkalmak!$B$4:$Z$10000,17,FALSE),"")</f>
        <v>#N/A</v>
      </c>
      <c r="AF167" s="1" t="e">
        <f>IF(VLOOKUP(O167,Szolgalati_alkalmak!$B$4:$Z$10000,18,FALSE)&lt;&gt;0,VLOOKUP(O167,Szolgalati_alkalmak!$B$4:$Z$10000,18,FALSE),"")</f>
        <v>#N/A</v>
      </c>
      <c r="AG167" s="1" t="e">
        <f>IF(VLOOKUP(O167,Szolgalati_alkalmak!$B$4:$Z$10000,19,FALSE)&lt;&gt;0,VLOOKUP(O167,Szolgalati_alkalmak!$B$4:$Z$10000,19,FALSE),"")</f>
        <v>#N/A</v>
      </c>
    </row>
    <row r="168" spans="1:33" x14ac:dyDescent="0.25">
      <c r="A168" s="90" t="str">
        <f t="shared" si="29"/>
        <v/>
      </c>
      <c r="B168" s="91" t="str">
        <f t="shared" si="30"/>
        <v/>
      </c>
      <c r="C168" s="76" t="str">
        <f t="shared" si="31"/>
        <v/>
      </c>
      <c r="D168" s="64" t="str">
        <f t="shared" si="39"/>
        <v/>
      </c>
      <c r="E168" s="64" t="str">
        <f t="shared" si="40"/>
        <v/>
      </c>
      <c r="F168" s="64" t="str">
        <f t="shared" si="41"/>
        <v/>
      </c>
      <c r="G168" s="89" t="str">
        <f t="shared" si="32"/>
        <v/>
      </c>
      <c r="H168" s="89" t="str">
        <f t="shared" si="33"/>
        <v/>
      </c>
      <c r="I168" s="87" t="str">
        <f t="shared" si="34"/>
        <v/>
      </c>
      <c r="J168" s="77" t="str">
        <f t="shared" si="35"/>
        <v/>
      </c>
      <c r="K168" s="64" t="str">
        <f t="shared" si="36"/>
        <v/>
      </c>
      <c r="O168" s="1">
        <f t="shared" si="37"/>
        <v>162</v>
      </c>
      <c r="Q168" s="1" t="e">
        <f>VLOOKUP(O168,Szolgalati_alkalmak!$B$4:$Z$10000,25,FALSE)</f>
        <v>#N/A</v>
      </c>
      <c r="R168" s="1" t="e">
        <f>VLOOKUP(O168,Szolgalati_alkalmak!$B$4:$Z$10000,5,FALSE)</f>
        <v>#N/A</v>
      </c>
      <c r="S168" s="1" t="e">
        <f>IF(VLOOKUP(O168,Szolgalati_alkalmak!$B$4:$Z$10000,6,FALSE)&lt;&gt;0,VLOOKUP(O168,Szolgalati_alkalmak!$B$4:$Z$10000,6,FALSE),"")</f>
        <v>#N/A</v>
      </c>
      <c r="T168" s="1" t="e">
        <f>IF(VLOOKUP(O168,Szolgalati_alkalmak!$B$4:$Z$10000,9,FALSE)&lt;&gt;0,VLOOKUP(O168,Szolgalati_alkalmak!$B$4:$Z$10000,9,FALSE),"")</f>
        <v>#N/A</v>
      </c>
      <c r="U168" s="1" t="e">
        <f>IF(VLOOKUP(O168,Szolgalati_alkalmak!$B$4:$Z$10000,10,FALSE)&lt;&gt;0,VLOOKUP(O168,Szolgalati_alkalmak!$B$4:$Z$10000,10,FALSE),"")</f>
        <v>#N/A</v>
      </c>
      <c r="V168" s="1" t="e">
        <f>IF(VLOOKUP(O168,Szolgalati_alkalmak!$B$4:$Z$10000,11,FALSE)&lt;&gt;0,VLOOKUP(O168,Szolgalati_alkalmak!$B$4:$Z$10000,11,FALSE),"")</f>
        <v>#N/A</v>
      </c>
      <c r="W168" s="1" t="e">
        <f>IF(VLOOKUP(O168,Szolgalati_alkalmak!$B$4:$Z$10000,12,FALSE)&lt;&gt;0,$AB$1&amp;VLOOKUP(O168,Szolgalati_alkalmak!$B$4:$Z$10000,12,FALSE),"")</f>
        <v>#N/A</v>
      </c>
      <c r="X168" s="1" t="e">
        <f>IF(VLOOKUP(O168,Szolgalati_alkalmak!$B$4:$Z$10000,13,FALSE)&lt;&gt;0,$AB$1&amp;VLOOKUP(O168,Szolgalati_alkalmak!$B$4:$Z$10000,13,FALSE),"")</f>
        <v>#N/A</v>
      </c>
      <c r="Y168" s="1" t="e">
        <f>IF(VLOOKUP(O168,Szolgalati_alkalmak!$B$4:$Z$10000,14,FALSE)&lt;&gt;0,$AB$1&amp;VLOOKUP(O168,Szolgalati_alkalmak!$B$4:$Z$10000,14,FALSE),"")</f>
        <v>#N/A</v>
      </c>
      <c r="Z168" s="1" t="e">
        <f>IF(VLOOKUP(O168,Szolgalati_alkalmak!$B$4:$Z$10000,15,FALSE)&lt;&gt;0,$AB$1&amp;VLOOKUP(O168,Szolgalati_alkalmak!$B$4:$Z$10000,15,FALSE),"")</f>
        <v>#N/A</v>
      </c>
      <c r="AA168" s="1" t="e">
        <f>IF(VLOOKUP(O168,Szolgalati_alkalmak!$B$4:$Z$10000,16,FALSE)&lt;&gt;0,$AB$1&amp;VLOOKUP(O168,Szolgalati_alkalmak!$B$4:$Z$10000,16,FALSE),"")</f>
        <v>#N/A</v>
      </c>
      <c r="AB168" s="1" t="e">
        <f t="shared" si="38"/>
        <v>#N/A</v>
      </c>
      <c r="AC168" s="1" t="e">
        <f>IF(VLOOKUP(O168,Szolgalati_alkalmak!$B$4:$Z$10000,7,FALSE)&lt;&gt;0,VLOOKUP(O168,Szolgalati_alkalmak!$B$4:$Z$10000,7,FALSE),"")</f>
        <v>#N/A</v>
      </c>
      <c r="AD168" s="1" t="e">
        <f>IF(VLOOKUP(O168,Szolgalati_alkalmak!$B$4:$Z$10000,8,FALSE)&lt;&gt;0,VLOOKUP(O168,Szolgalati_alkalmak!$B$4:$Z$10000,8,FALSE),"")</f>
        <v>#N/A</v>
      </c>
      <c r="AE168" s="1" t="e">
        <f>IF(VLOOKUP(O168,Szolgalati_alkalmak!$B$4:$Z$10000,17,FALSE)&lt;&gt;0,VLOOKUP(O168,Szolgalati_alkalmak!$B$4:$Z$10000,17,FALSE),"")</f>
        <v>#N/A</v>
      </c>
      <c r="AF168" s="1" t="e">
        <f>IF(VLOOKUP(O168,Szolgalati_alkalmak!$B$4:$Z$10000,18,FALSE)&lt;&gt;0,VLOOKUP(O168,Szolgalati_alkalmak!$B$4:$Z$10000,18,FALSE),"")</f>
        <v>#N/A</v>
      </c>
      <c r="AG168" s="1" t="e">
        <f>IF(VLOOKUP(O168,Szolgalati_alkalmak!$B$4:$Z$10000,19,FALSE)&lt;&gt;0,VLOOKUP(O168,Szolgalati_alkalmak!$B$4:$Z$10000,19,FALSE),"")</f>
        <v>#N/A</v>
      </c>
    </row>
    <row r="169" spans="1:33" x14ac:dyDescent="0.25">
      <c r="A169" s="90" t="str">
        <f t="shared" si="29"/>
        <v/>
      </c>
      <c r="B169" s="91" t="str">
        <f t="shared" si="30"/>
        <v/>
      </c>
      <c r="C169" s="76" t="str">
        <f t="shared" si="31"/>
        <v/>
      </c>
      <c r="D169" s="64" t="str">
        <f t="shared" si="39"/>
        <v/>
      </c>
      <c r="E169" s="64" t="str">
        <f t="shared" si="40"/>
        <v/>
      </c>
      <c r="F169" s="64" t="str">
        <f t="shared" si="41"/>
        <v/>
      </c>
      <c r="G169" s="89" t="str">
        <f t="shared" si="32"/>
        <v/>
      </c>
      <c r="H169" s="89" t="str">
        <f t="shared" si="33"/>
        <v/>
      </c>
      <c r="I169" s="87" t="str">
        <f t="shared" si="34"/>
        <v/>
      </c>
      <c r="J169" s="77" t="str">
        <f t="shared" si="35"/>
        <v/>
      </c>
      <c r="K169" s="64" t="str">
        <f t="shared" si="36"/>
        <v/>
      </c>
      <c r="O169" s="1">
        <f t="shared" si="37"/>
        <v>163</v>
      </c>
      <c r="Q169" s="1" t="e">
        <f>VLOOKUP(O169,Szolgalati_alkalmak!$B$4:$Z$10000,25,FALSE)</f>
        <v>#N/A</v>
      </c>
      <c r="R169" s="1" t="e">
        <f>VLOOKUP(O169,Szolgalati_alkalmak!$B$4:$Z$10000,5,FALSE)</f>
        <v>#N/A</v>
      </c>
      <c r="S169" s="1" t="e">
        <f>IF(VLOOKUP(O169,Szolgalati_alkalmak!$B$4:$Z$10000,6,FALSE)&lt;&gt;0,VLOOKUP(O169,Szolgalati_alkalmak!$B$4:$Z$10000,6,FALSE),"")</f>
        <v>#N/A</v>
      </c>
      <c r="T169" s="1" t="e">
        <f>IF(VLOOKUP(O169,Szolgalati_alkalmak!$B$4:$Z$10000,9,FALSE)&lt;&gt;0,VLOOKUP(O169,Szolgalati_alkalmak!$B$4:$Z$10000,9,FALSE),"")</f>
        <v>#N/A</v>
      </c>
      <c r="U169" s="1" t="e">
        <f>IF(VLOOKUP(O169,Szolgalati_alkalmak!$B$4:$Z$10000,10,FALSE)&lt;&gt;0,VLOOKUP(O169,Szolgalati_alkalmak!$B$4:$Z$10000,10,FALSE),"")</f>
        <v>#N/A</v>
      </c>
      <c r="V169" s="1" t="e">
        <f>IF(VLOOKUP(O169,Szolgalati_alkalmak!$B$4:$Z$10000,11,FALSE)&lt;&gt;0,VLOOKUP(O169,Szolgalati_alkalmak!$B$4:$Z$10000,11,FALSE),"")</f>
        <v>#N/A</v>
      </c>
      <c r="W169" s="1" t="e">
        <f>IF(VLOOKUP(O169,Szolgalati_alkalmak!$B$4:$Z$10000,12,FALSE)&lt;&gt;0,$AB$1&amp;VLOOKUP(O169,Szolgalati_alkalmak!$B$4:$Z$10000,12,FALSE),"")</f>
        <v>#N/A</v>
      </c>
      <c r="X169" s="1" t="e">
        <f>IF(VLOOKUP(O169,Szolgalati_alkalmak!$B$4:$Z$10000,13,FALSE)&lt;&gt;0,$AB$1&amp;VLOOKUP(O169,Szolgalati_alkalmak!$B$4:$Z$10000,13,FALSE),"")</f>
        <v>#N/A</v>
      </c>
      <c r="Y169" s="1" t="e">
        <f>IF(VLOOKUP(O169,Szolgalati_alkalmak!$B$4:$Z$10000,14,FALSE)&lt;&gt;0,$AB$1&amp;VLOOKUP(O169,Szolgalati_alkalmak!$B$4:$Z$10000,14,FALSE),"")</f>
        <v>#N/A</v>
      </c>
      <c r="Z169" s="1" t="e">
        <f>IF(VLOOKUP(O169,Szolgalati_alkalmak!$B$4:$Z$10000,15,FALSE)&lt;&gt;0,$AB$1&amp;VLOOKUP(O169,Szolgalati_alkalmak!$B$4:$Z$10000,15,FALSE),"")</f>
        <v>#N/A</v>
      </c>
      <c r="AA169" s="1" t="e">
        <f>IF(VLOOKUP(O169,Szolgalati_alkalmak!$B$4:$Z$10000,16,FALSE)&lt;&gt;0,$AB$1&amp;VLOOKUP(O169,Szolgalati_alkalmak!$B$4:$Z$10000,16,FALSE),"")</f>
        <v>#N/A</v>
      </c>
      <c r="AB169" s="1" t="e">
        <f t="shared" si="38"/>
        <v>#N/A</v>
      </c>
      <c r="AC169" s="1" t="e">
        <f>IF(VLOOKUP(O169,Szolgalati_alkalmak!$B$4:$Z$10000,7,FALSE)&lt;&gt;0,VLOOKUP(O169,Szolgalati_alkalmak!$B$4:$Z$10000,7,FALSE),"")</f>
        <v>#N/A</v>
      </c>
      <c r="AD169" s="1" t="e">
        <f>IF(VLOOKUP(O169,Szolgalati_alkalmak!$B$4:$Z$10000,8,FALSE)&lt;&gt;0,VLOOKUP(O169,Szolgalati_alkalmak!$B$4:$Z$10000,8,FALSE),"")</f>
        <v>#N/A</v>
      </c>
      <c r="AE169" s="1" t="e">
        <f>IF(VLOOKUP(O169,Szolgalati_alkalmak!$B$4:$Z$10000,17,FALSE)&lt;&gt;0,VLOOKUP(O169,Szolgalati_alkalmak!$B$4:$Z$10000,17,FALSE),"")</f>
        <v>#N/A</v>
      </c>
      <c r="AF169" s="1" t="e">
        <f>IF(VLOOKUP(O169,Szolgalati_alkalmak!$B$4:$Z$10000,18,FALSE)&lt;&gt;0,VLOOKUP(O169,Szolgalati_alkalmak!$B$4:$Z$10000,18,FALSE),"")</f>
        <v>#N/A</v>
      </c>
      <c r="AG169" s="1" t="e">
        <f>IF(VLOOKUP(O169,Szolgalati_alkalmak!$B$4:$Z$10000,19,FALSE)&lt;&gt;0,VLOOKUP(O169,Szolgalati_alkalmak!$B$4:$Z$10000,19,FALSE),"")</f>
        <v>#N/A</v>
      </c>
    </row>
    <row r="170" spans="1:33" x14ac:dyDescent="0.25">
      <c r="A170" s="90" t="str">
        <f t="shared" si="29"/>
        <v/>
      </c>
      <c r="B170" s="91" t="str">
        <f t="shared" si="30"/>
        <v/>
      </c>
      <c r="C170" s="76" t="str">
        <f t="shared" si="31"/>
        <v/>
      </c>
      <c r="D170" s="64" t="str">
        <f t="shared" si="39"/>
        <v/>
      </c>
      <c r="E170" s="64" t="str">
        <f t="shared" si="40"/>
        <v/>
      </c>
      <c r="F170" s="64" t="str">
        <f t="shared" si="41"/>
        <v/>
      </c>
      <c r="G170" s="89" t="str">
        <f t="shared" si="32"/>
        <v/>
      </c>
      <c r="H170" s="89" t="str">
        <f t="shared" si="33"/>
        <v/>
      </c>
      <c r="I170" s="87" t="str">
        <f t="shared" si="34"/>
        <v/>
      </c>
      <c r="J170" s="77" t="str">
        <f t="shared" si="35"/>
        <v/>
      </c>
      <c r="K170" s="64" t="str">
        <f t="shared" si="36"/>
        <v/>
      </c>
      <c r="O170" s="1">
        <f t="shared" si="37"/>
        <v>164</v>
      </c>
      <c r="Q170" s="1" t="e">
        <f>VLOOKUP(O170,Szolgalati_alkalmak!$B$4:$Z$10000,25,FALSE)</f>
        <v>#N/A</v>
      </c>
      <c r="R170" s="1" t="e">
        <f>VLOOKUP(O170,Szolgalati_alkalmak!$B$4:$Z$10000,5,FALSE)</f>
        <v>#N/A</v>
      </c>
      <c r="S170" s="1" t="e">
        <f>IF(VLOOKUP(O170,Szolgalati_alkalmak!$B$4:$Z$10000,6,FALSE)&lt;&gt;0,VLOOKUP(O170,Szolgalati_alkalmak!$B$4:$Z$10000,6,FALSE),"")</f>
        <v>#N/A</v>
      </c>
      <c r="T170" s="1" t="e">
        <f>IF(VLOOKUP(O170,Szolgalati_alkalmak!$B$4:$Z$10000,9,FALSE)&lt;&gt;0,VLOOKUP(O170,Szolgalati_alkalmak!$B$4:$Z$10000,9,FALSE),"")</f>
        <v>#N/A</v>
      </c>
      <c r="U170" s="1" t="e">
        <f>IF(VLOOKUP(O170,Szolgalati_alkalmak!$B$4:$Z$10000,10,FALSE)&lt;&gt;0,VLOOKUP(O170,Szolgalati_alkalmak!$B$4:$Z$10000,10,FALSE),"")</f>
        <v>#N/A</v>
      </c>
      <c r="V170" s="1" t="e">
        <f>IF(VLOOKUP(O170,Szolgalati_alkalmak!$B$4:$Z$10000,11,FALSE)&lt;&gt;0,VLOOKUP(O170,Szolgalati_alkalmak!$B$4:$Z$10000,11,FALSE),"")</f>
        <v>#N/A</v>
      </c>
      <c r="W170" s="1" t="e">
        <f>IF(VLOOKUP(O170,Szolgalati_alkalmak!$B$4:$Z$10000,12,FALSE)&lt;&gt;0,$AB$1&amp;VLOOKUP(O170,Szolgalati_alkalmak!$B$4:$Z$10000,12,FALSE),"")</f>
        <v>#N/A</v>
      </c>
      <c r="X170" s="1" t="e">
        <f>IF(VLOOKUP(O170,Szolgalati_alkalmak!$B$4:$Z$10000,13,FALSE)&lt;&gt;0,$AB$1&amp;VLOOKUP(O170,Szolgalati_alkalmak!$B$4:$Z$10000,13,FALSE),"")</f>
        <v>#N/A</v>
      </c>
      <c r="Y170" s="1" t="e">
        <f>IF(VLOOKUP(O170,Szolgalati_alkalmak!$B$4:$Z$10000,14,FALSE)&lt;&gt;0,$AB$1&amp;VLOOKUP(O170,Szolgalati_alkalmak!$B$4:$Z$10000,14,FALSE),"")</f>
        <v>#N/A</v>
      </c>
      <c r="Z170" s="1" t="e">
        <f>IF(VLOOKUP(O170,Szolgalati_alkalmak!$B$4:$Z$10000,15,FALSE)&lt;&gt;0,$AB$1&amp;VLOOKUP(O170,Szolgalati_alkalmak!$B$4:$Z$10000,15,FALSE),"")</f>
        <v>#N/A</v>
      </c>
      <c r="AA170" s="1" t="e">
        <f>IF(VLOOKUP(O170,Szolgalati_alkalmak!$B$4:$Z$10000,16,FALSE)&lt;&gt;0,$AB$1&amp;VLOOKUP(O170,Szolgalati_alkalmak!$B$4:$Z$10000,16,FALSE),"")</f>
        <v>#N/A</v>
      </c>
      <c r="AB170" s="1" t="e">
        <f t="shared" si="38"/>
        <v>#N/A</v>
      </c>
      <c r="AC170" s="1" t="e">
        <f>IF(VLOOKUP(O170,Szolgalati_alkalmak!$B$4:$Z$10000,7,FALSE)&lt;&gt;0,VLOOKUP(O170,Szolgalati_alkalmak!$B$4:$Z$10000,7,FALSE),"")</f>
        <v>#N/A</v>
      </c>
      <c r="AD170" s="1" t="e">
        <f>IF(VLOOKUP(O170,Szolgalati_alkalmak!$B$4:$Z$10000,8,FALSE)&lt;&gt;0,VLOOKUP(O170,Szolgalati_alkalmak!$B$4:$Z$10000,8,FALSE),"")</f>
        <v>#N/A</v>
      </c>
      <c r="AE170" s="1" t="e">
        <f>IF(VLOOKUP(O170,Szolgalati_alkalmak!$B$4:$Z$10000,17,FALSE)&lt;&gt;0,VLOOKUP(O170,Szolgalati_alkalmak!$B$4:$Z$10000,17,FALSE),"")</f>
        <v>#N/A</v>
      </c>
      <c r="AF170" s="1" t="e">
        <f>IF(VLOOKUP(O170,Szolgalati_alkalmak!$B$4:$Z$10000,18,FALSE)&lt;&gt;0,VLOOKUP(O170,Szolgalati_alkalmak!$B$4:$Z$10000,18,FALSE),"")</f>
        <v>#N/A</v>
      </c>
      <c r="AG170" s="1" t="e">
        <f>IF(VLOOKUP(O170,Szolgalati_alkalmak!$B$4:$Z$10000,19,FALSE)&lt;&gt;0,VLOOKUP(O170,Szolgalati_alkalmak!$B$4:$Z$10000,19,FALSE),"")</f>
        <v>#N/A</v>
      </c>
    </row>
    <row r="171" spans="1:33" x14ac:dyDescent="0.25">
      <c r="A171" s="90" t="str">
        <f t="shared" si="29"/>
        <v/>
      </c>
      <c r="B171" s="91" t="str">
        <f t="shared" si="30"/>
        <v/>
      </c>
      <c r="C171" s="76" t="str">
        <f t="shared" si="31"/>
        <v/>
      </c>
      <c r="D171" s="64" t="str">
        <f t="shared" si="39"/>
        <v/>
      </c>
      <c r="E171" s="64" t="str">
        <f t="shared" si="40"/>
        <v/>
      </c>
      <c r="F171" s="64" t="str">
        <f t="shared" si="41"/>
        <v/>
      </c>
      <c r="G171" s="89" t="str">
        <f t="shared" si="32"/>
        <v/>
      </c>
      <c r="H171" s="89" t="str">
        <f t="shared" si="33"/>
        <v/>
      </c>
      <c r="I171" s="87" t="str">
        <f t="shared" si="34"/>
        <v/>
      </c>
      <c r="J171" s="77" t="str">
        <f t="shared" si="35"/>
        <v/>
      </c>
      <c r="K171" s="64" t="str">
        <f t="shared" si="36"/>
        <v/>
      </c>
      <c r="O171" s="1">
        <f t="shared" si="37"/>
        <v>165</v>
      </c>
      <c r="Q171" s="1" t="e">
        <f>VLOOKUP(O171,Szolgalati_alkalmak!$B$4:$Z$10000,25,FALSE)</f>
        <v>#N/A</v>
      </c>
      <c r="R171" s="1" t="e">
        <f>VLOOKUP(O171,Szolgalati_alkalmak!$B$4:$Z$10000,5,FALSE)</f>
        <v>#N/A</v>
      </c>
      <c r="S171" s="1" t="e">
        <f>IF(VLOOKUP(O171,Szolgalati_alkalmak!$B$4:$Z$10000,6,FALSE)&lt;&gt;0,VLOOKUP(O171,Szolgalati_alkalmak!$B$4:$Z$10000,6,FALSE),"")</f>
        <v>#N/A</v>
      </c>
      <c r="T171" s="1" t="e">
        <f>IF(VLOOKUP(O171,Szolgalati_alkalmak!$B$4:$Z$10000,9,FALSE)&lt;&gt;0,VLOOKUP(O171,Szolgalati_alkalmak!$B$4:$Z$10000,9,FALSE),"")</f>
        <v>#N/A</v>
      </c>
      <c r="U171" s="1" t="e">
        <f>IF(VLOOKUP(O171,Szolgalati_alkalmak!$B$4:$Z$10000,10,FALSE)&lt;&gt;0,VLOOKUP(O171,Szolgalati_alkalmak!$B$4:$Z$10000,10,FALSE),"")</f>
        <v>#N/A</v>
      </c>
      <c r="V171" s="1" t="e">
        <f>IF(VLOOKUP(O171,Szolgalati_alkalmak!$B$4:$Z$10000,11,FALSE)&lt;&gt;0,VLOOKUP(O171,Szolgalati_alkalmak!$B$4:$Z$10000,11,FALSE),"")</f>
        <v>#N/A</v>
      </c>
      <c r="W171" s="1" t="e">
        <f>IF(VLOOKUP(O171,Szolgalati_alkalmak!$B$4:$Z$10000,12,FALSE)&lt;&gt;0,$AB$1&amp;VLOOKUP(O171,Szolgalati_alkalmak!$B$4:$Z$10000,12,FALSE),"")</f>
        <v>#N/A</v>
      </c>
      <c r="X171" s="1" t="e">
        <f>IF(VLOOKUP(O171,Szolgalati_alkalmak!$B$4:$Z$10000,13,FALSE)&lt;&gt;0,$AB$1&amp;VLOOKUP(O171,Szolgalati_alkalmak!$B$4:$Z$10000,13,FALSE),"")</f>
        <v>#N/A</v>
      </c>
      <c r="Y171" s="1" t="e">
        <f>IF(VLOOKUP(O171,Szolgalati_alkalmak!$B$4:$Z$10000,14,FALSE)&lt;&gt;0,$AB$1&amp;VLOOKUP(O171,Szolgalati_alkalmak!$B$4:$Z$10000,14,FALSE),"")</f>
        <v>#N/A</v>
      </c>
      <c r="Z171" s="1" t="e">
        <f>IF(VLOOKUP(O171,Szolgalati_alkalmak!$B$4:$Z$10000,15,FALSE)&lt;&gt;0,$AB$1&amp;VLOOKUP(O171,Szolgalati_alkalmak!$B$4:$Z$10000,15,FALSE),"")</f>
        <v>#N/A</v>
      </c>
      <c r="AA171" s="1" t="e">
        <f>IF(VLOOKUP(O171,Szolgalati_alkalmak!$B$4:$Z$10000,16,FALSE)&lt;&gt;0,$AB$1&amp;VLOOKUP(O171,Szolgalati_alkalmak!$B$4:$Z$10000,16,FALSE),"")</f>
        <v>#N/A</v>
      </c>
      <c r="AB171" s="1" t="e">
        <f t="shared" si="38"/>
        <v>#N/A</v>
      </c>
      <c r="AC171" s="1" t="e">
        <f>IF(VLOOKUP(O171,Szolgalati_alkalmak!$B$4:$Z$10000,7,FALSE)&lt;&gt;0,VLOOKUP(O171,Szolgalati_alkalmak!$B$4:$Z$10000,7,FALSE),"")</f>
        <v>#N/A</v>
      </c>
      <c r="AD171" s="1" t="e">
        <f>IF(VLOOKUP(O171,Szolgalati_alkalmak!$B$4:$Z$10000,8,FALSE)&lt;&gt;0,VLOOKUP(O171,Szolgalati_alkalmak!$B$4:$Z$10000,8,FALSE),"")</f>
        <v>#N/A</v>
      </c>
      <c r="AE171" s="1" t="e">
        <f>IF(VLOOKUP(O171,Szolgalati_alkalmak!$B$4:$Z$10000,17,FALSE)&lt;&gt;0,VLOOKUP(O171,Szolgalati_alkalmak!$B$4:$Z$10000,17,FALSE),"")</f>
        <v>#N/A</v>
      </c>
      <c r="AF171" s="1" t="e">
        <f>IF(VLOOKUP(O171,Szolgalati_alkalmak!$B$4:$Z$10000,18,FALSE)&lt;&gt;0,VLOOKUP(O171,Szolgalati_alkalmak!$B$4:$Z$10000,18,FALSE),"")</f>
        <v>#N/A</v>
      </c>
      <c r="AG171" s="1" t="e">
        <f>IF(VLOOKUP(O171,Szolgalati_alkalmak!$B$4:$Z$10000,19,FALSE)&lt;&gt;0,VLOOKUP(O171,Szolgalati_alkalmak!$B$4:$Z$10000,19,FALSE),"")</f>
        <v>#N/A</v>
      </c>
    </row>
    <row r="172" spans="1:33" x14ac:dyDescent="0.25">
      <c r="A172" s="90" t="str">
        <f t="shared" si="29"/>
        <v/>
      </c>
      <c r="B172" s="91" t="str">
        <f t="shared" si="30"/>
        <v/>
      </c>
      <c r="C172" s="76" t="str">
        <f t="shared" si="31"/>
        <v/>
      </c>
      <c r="D172" s="64" t="str">
        <f t="shared" si="39"/>
        <v/>
      </c>
      <c r="E172" s="64" t="str">
        <f t="shared" si="40"/>
        <v/>
      </c>
      <c r="F172" s="64" t="str">
        <f t="shared" si="41"/>
        <v/>
      </c>
      <c r="G172" s="89" t="str">
        <f t="shared" si="32"/>
        <v/>
      </c>
      <c r="H172" s="89" t="str">
        <f t="shared" si="33"/>
        <v/>
      </c>
      <c r="I172" s="87" t="str">
        <f t="shared" si="34"/>
        <v/>
      </c>
      <c r="J172" s="77" t="str">
        <f t="shared" si="35"/>
        <v/>
      </c>
      <c r="K172" s="64" t="str">
        <f t="shared" si="36"/>
        <v/>
      </c>
      <c r="O172" s="1">
        <f t="shared" si="37"/>
        <v>166</v>
      </c>
      <c r="Q172" s="1" t="e">
        <f>VLOOKUP(O172,Szolgalati_alkalmak!$B$4:$Z$10000,25,FALSE)</f>
        <v>#N/A</v>
      </c>
      <c r="R172" s="1" t="e">
        <f>VLOOKUP(O172,Szolgalati_alkalmak!$B$4:$Z$10000,5,FALSE)</f>
        <v>#N/A</v>
      </c>
      <c r="S172" s="1" t="e">
        <f>IF(VLOOKUP(O172,Szolgalati_alkalmak!$B$4:$Z$10000,6,FALSE)&lt;&gt;0,VLOOKUP(O172,Szolgalati_alkalmak!$B$4:$Z$10000,6,FALSE),"")</f>
        <v>#N/A</v>
      </c>
      <c r="T172" s="1" t="e">
        <f>IF(VLOOKUP(O172,Szolgalati_alkalmak!$B$4:$Z$10000,9,FALSE)&lt;&gt;0,VLOOKUP(O172,Szolgalati_alkalmak!$B$4:$Z$10000,9,FALSE),"")</f>
        <v>#N/A</v>
      </c>
      <c r="U172" s="1" t="e">
        <f>IF(VLOOKUP(O172,Szolgalati_alkalmak!$B$4:$Z$10000,10,FALSE)&lt;&gt;0,VLOOKUP(O172,Szolgalati_alkalmak!$B$4:$Z$10000,10,FALSE),"")</f>
        <v>#N/A</v>
      </c>
      <c r="V172" s="1" t="e">
        <f>IF(VLOOKUP(O172,Szolgalati_alkalmak!$B$4:$Z$10000,11,FALSE)&lt;&gt;0,VLOOKUP(O172,Szolgalati_alkalmak!$B$4:$Z$10000,11,FALSE),"")</f>
        <v>#N/A</v>
      </c>
      <c r="W172" s="1" t="e">
        <f>IF(VLOOKUP(O172,Szolgalati_alkalmak!$B$4:$Z$10000,12,FALSE)&lt;&gt;0,$AB$1&amp;VLOOKUP(O172,Szolgalati_alkalmak!$B$4:$Z$10000,12,FALSE),"")</f>
        <v>#N/A</v>
      </c>
      <c r="X172" s="1" t="e">
        <f>IF(VLOOKUP(O172,Szolgalati_alkalmak!$B$4:$Z$10000,13,FALSE)&lt;&gt;0,$AB$1&amp;VLOOKUP(O172,Szolgalati_alkalmak!$B$4:$Z$10000,13,FALSE),"")</f>
        <v>#N/A</v>
      </c>
      <c r="Y172" s="1" t="e">
        <f>IF(VLOOKUP(O172,Szolgalati_alkalmak!$B$4:$Z$10000,14,FALSE)&lt;&gt;0,$AB$1&amp;VLOOKUP(O172,Szolgalati_alkalmak!$B$4:$Z$10000,14,FALSE),"")</f>
        <v>#N/A</v>
      </c>
      <c r="Z172" s="1" t="e">
        <f>IF(VLOOKUP(O172,Szolgalati_alkalmak!$B$4:$Z$10000,15,FALSE)&lt;&gt;0,$AB$1&amp;VLOOKUP(O172,Szolgalati_alkalmak!$B$4:$Z$10000,15,FALSE),"")</f>
        <v>#N/A</v>
      </c>
      <c r="AA172" s="1" t="e">
        <f>IF(VLOOKUP(O172,Szolgalati_alkalmak!$B$4:$Z$10000,16,FALSE)&lt;&gt;0,$AB$1&amp;VLOOKUP(O172,Szolgalati_alkalmak!$B$4:$Z$10000,16,FALSE),"")</f>
        <v>#N/A</v>
      </c>
      <c r="AB172" s="1" t="e">
        <f t="shared" si="38"/>
        <v>#N/A</v>
      </c>
      <c r="AC172" s="1" t="e">
        <f>IF(VLOOKUP(O172,Szolgalati_alkalmak!$B$4:$Z$10000,7,FALSE)&lt;&gt;0,VLOOKUP(O172,Szolgalati_alkalmak!$B$4:$Z$10000,7,FALSE),"")</f>
        <v>#N/A</v>
      </c>
      <c r="AD172" s="1" t="e">
        <f>IF(VLOOKUP(O172,Szolgalati_alkalmak!$B$4:$Z$10000,8,FALSE)&lt;&gt;0,VLOOKUP(O172,Szolgalati_alkalmak!$B$4:$Z$10000,8,FALSE),"")</f>
        <v>#N/A</v>
      </c>
      <c r="AE172" s="1" t="e">
        <f>IF(VLOOKUP(O172,Szolgalati_alkalmak!$B$4:$Z$10000,17,FALSE)&lt;&gt;0,VLOOKUP(O172,Szolgalati_alkalmak!$B$4:$Z$10000,17,FALSE),"")</f>
        <v>#N/A</v>
      </c>
      <c r="AF172" s="1" t="e">
        <f>IF(VLOOKUP(O172,Szolgalati_alkalmak!$B$4:$Z$10000,18,FALSE)&lt;&gt;0,VLOOKUP(O172,Szolgalati_alkalmak!$B$4:$Z$10000,18,FALSE),"")</f>
        <v>#N/A</v>
      </c>
      <c r="AG172" s="1" t="e">
        <f>IF(VLOOKUP(O172,Szolgalati_alkalmak!$B$4:$Z$10000,19,FALSE)&lt;&gt;0,VLOOKUP(O172,Szolgalati_alkalmak!$B$4:$Z$10000,19,FALSE),"")</f>
        <v>#N/A</v>
      </c>
    </row>
    <row r="173" spans="1:33" x14ac:dyDescent="0.25">
      <c r="A173" s="90" t="str">
        <f t="shared" si="29"/>
        <v/>
      </c>
      <c r="B173" s="91" t="str">
        <f t="shared" si="30"/>
        <v/>
      </c>
      <c r="C173" s="76" t="str">
        <f t="shared" si="31"/>
        <v/>
      </c>
      <c r="D173" s="64" t="str">
        <f t="shared" si="39"/>
        <v/>
      </c>
      <c r="E173" s="64" t="str">
        <f t="shared" si="40"/>
        <v/>
      </c>
      <c r="F173" s="64" t="str">
        <f t="shared" si="41"/>
        <v/>
      </c>
      <c r="G173" s="89" t="str">
        <f t="shared" si="32"/>
        <v/>
      </c>
      <c r="H173" s="89" t="str">
        <f t="shared" si="33"/>
        <v/>
      </c>
      <c r="I173" s="87" t="str">
        <f t="shared" si="34"/>
        <v/>
      </c>
      <c r="J173" s="77" t="str">
        <f t="shared" si="35"/>
        <v/>
      </c>
      <c r="K173" s="64" t="str">
        <f t="shared" si="36"/>
        <v/>
      </c>
      <c r="O173" s="1">
        <f t="shared" si="37"/>
        <v>167</v>
      </c>
      <c r="Q173" s="1" t="e">
        <f>VLOOKUP(O173,Szolgalati_alkalmak!$B$4:$Z$10000,25,FALSE)</f>
        <v>#N/A</v>
      </c>
      <c r="R173" s="1" t="e">
        <f>VLOOKUP(O173,Szolgalati_alkalmak!$B$4:$Z$10000,5,FALSE)</f>
        <v>#N/A</v>
      </c>
      <c r="S173" s="1" t="e">
        <f>IF(VLOOKUP(O173,Szolgalati_alkalmak!$B$4:$Z$10000,6,FALSE)&lt;&gt;0,VLOOKUP(O173,Szolgalati_alkalmak!$B$4:$Z$10000,6,FALSE),"")</f>
        <v>#N/A</v>
      </c>
      <c r="T173" s="1" t="e">
        <f>IF(VLOOKUP(O173,Szolgalati_alkalmak!$B$4:$Z$10000,9,FALSE)&lt;&gt;0,VLOOKUP(O173,Szolgalati_alkalmak!$B$4:$Z$10000,9,FALSE),"")</f>
        <v>#N/A</v>
      </c>
      <c r="U173" s="1" t="e">
        <f>IF(VLOOKUP(O173,Szolgalati_alkalmak!$B$4:$Z$10000,10,FALSE)&lt;&gt;0,VLOOKUP(O173,Szolgalati_alkalmak!$B$4:$Z$10000,10,FALSE),"")</f>
        <v>#N/A</v>
      </c>
      <c r="V173" s="1" t="e">
        <f>IF(VLOOKUP(O173,Szolgalati_alkalmak!$B$4:$Z$10000,11,FALSE)&lt;&gt;0,VLOOKUP(O173,Szolgalati_alkalmak!$B$4:$Z$10000,11,FALSE),"")</f>
        <v>#N/A</v>
      </c>
      <c r="W173" s="1" t="e">
        <f>IF(VLOOKUP(O173,Szolgalati_alkalmak!$B$4:$Z$10000,12,FALSE)&lt;&gt;0,$AB$1&amp;VLOOKUP(O173,Szolgalati_alkalmak!$B$4:$Z$10000,12,FALSE),"")</f>
        <v>#N/A</v>
      </c>
      <c r="X173" s="1" t="e">
        <f>IF(VLOOKUP(O173,Szolgalati_alkalmak!$B$4:$Z$10000,13,FALSE)&lt;&gt;0,$AB$1&amp;VLOOKUP(O173,Szolgalati_alkalmak!$B$4:$Z$10000,13,FALSE),"")</f>
        <v>#N/A</v>
      </c>
      <c r="Y173" s="1" t="e">
        <f>IF(VLOOKUP(O173,Szolgalati_alkalmak!$B$4:$Z$10000,14,FALSE)&lt;&gt;0,$AB$1&amp;VLOOKUP(O173,Szolgalati_alkalmak!$B$4:$Z$10000,14,FALSE),"")</f>
        <v>#N/A</v>
      </c>
      <c r="Z173" s="1" t="e">
        <f>IF(VLOOKUP(O173,Szolgalati_alkalmak!$B$4:$Z$10000,15,FALSE)&lt;&gt;0,$AB$1&amp;VLOOKUP(O173,Szolgalati_alkalmak!$B$4:$Z$10000,15,FALSE),"")</f>
        <v>#N/A</v>
      </c>
      <c r="AA173" s="1" t="e">
        <f>IF(VLOOKUP(O173,Szolgalati_alkalmak!$B$4:$Z$10000,16,FALSE)&lt;&gt;0,$AB$1&amp;VLOOKUP(O173,Szolgalati_alkalmak!$B$4:$Z$10000,16,FALSE),"")</f>
        <v>#N/A</v>
      </c>
      <c r="AB173" s="1" t="e">
        <f t="shared" si="38"/>
        <v>#N/A</v>
      </c>
      <c r="AC173" s="1" t="e">
        <f>IF(VLOOKUP(O173,Szolgalati_alkalmak!$B$4:$Z$10000,7,FALSE)&lt;&gt;0,VLOOKUP(O173,Szolgalati_alkalmak!$B$4:$Z$10000,7,FALSE),"")</f>
        <v>#N/A</v>
      </c>
      <c r="AD173" s="1" t="e">
        <f>IF(VLOOKUP(O173,Szolgalati_alkalmak!$B$4:$Z$10000,8,FALSE)&lt;&gt;0,VLOOKUP(O173,Szolgalati_alkalmak!$B$4:$Z$10000,8,FALSE),"")</f>
        <v>#N/A</v>
      </c>
      <c r="AE173" s="1" t="e">
        <f>IF(VLOOKUP(O173,Szolgalati_alkalmak!$B$4:$Z$10000,17,FALSE)&lt;&gt;0,VLOOKUP(O173,Szolgalati_alkalmak!$B$4:$Z$10000,17,FALSE),"")</f>
        <v>#N/A</v>
      </c>
      <c r="AF173" s="1" t="e">
        <f>IF(VLOOKUP(O173,Szolgalati_alkalmak!$B$4:$Z$10000,18,FALSE)&lt;&gt;0,VLOOKUP(O173,Szolgalati_alkalmak!$B$4:$Z$10000,18,FALSE),"")</f>
        <v>#N/A</v>
      </c>
      <c r="AG173" s="1" t="e">
        <f>IF(VLOOKUP(O173,Szolgalati_alkalmak!$B$4:$Z$10000,19,FALSE)&lt;&gt;0,VLOOKUP(O173,Szolgalati_alkalmak!$B$4:$Z$10000,19,FALSE),"")</f>
        <v>#N/A</v>
      </c>
    </row>
    <row r="174" spans="1:33" x14ac:dyDescent="0.25">
      <c r="A174" s="90" t="str">
        <f t="shared" si="29"/>
        <v/>
      </c>
      <c r="B174" s="91" t="str">
        <f t="shared" si="30"/>
        <v/>
      </c>
      <c r="C174" s="76" t="str">
        <f t="shared" si="31"/>
        <v/>
      </c>
      <c r="D174" s="64" t="str">
        <f t="shared" si="39"/>
        <v/>
      </c>
      <c r="E174" s="64" t="str">
        <f t="shared" si="40"/>
        <v/>
      </c>
      <c r="F174" s="64" t="str">
        <f t="shared" si="41"/>
        <v/>
      </c>
      <c r="G174" s="89" t="str">
        <f t="shared" si="32"/>
        <v/>
      </c>
      <c r="H174" s="89" t="str">
        <f t="shared" si="33"/>
        <v/>
      </c>
      <c r="I174" s="87" t="str">
        <f t="shared" si="34"/>
        <v/>
      </c>
      <c r="J174" s="77" t="str">
        <f t="shared" si="35"/>
        <v/>
      </c>
      <c r="K174" s="64" t="str">
        <f t="shared" si="36"/>
        <v/>
      </c>
      <c r="O174" s="1">
        <f t="shared" si="37"/>
        <v>168</v>
      </c>
      <c r="Q174" s="1" t="e">
        <f>VLOOKUP(O174,Szolgalati_alkalmak!$B$4:$Z$10000,25,FALSE)</f>
        <v>#N/A</v>
      </c>
      <c r="R174" s="1" t="e">
        <f>VLOOKUP(O174,Szolgalati_alkalmak!$B$4:$Z$10000,5,FALSE)</f>
        <v>#N/A</v>
      </c>
      <c r="S174" s="1" t="e">
        <f>IF(VLOOKUP(O174,Szolgalati_alkalmak!$B$4:$Z$10000,6,FALSE)&lt;&gt;0,VLOOKUP(O174,Szolgalati_alkalmak!$B$4:$Z$10000,6,FALSE),"")</f>
        <v>#N/A</v>
      </c>
      <c r="T174" s="1" t="e">
        <f>IF(VLOOKUP(O174,Szolgalati_alkalmak!$B$4:$Z$10000,9,FALSE)&lt;&gt;0,VLOOKUP(O174,Szolgalati_alkalmak!$B$4:$Z$10000,9,FALSE),"")</f>
        <v>#N/A</v>
      </c>
      <c r="U174" s="1" t="e">
        <f>IF(VLOOKUP(O174,Szolgalati_alkalmak!$B$4:$Z$10000,10,FALSE)&lt;&gt;0,VLOOKUP(O174,Szolgalati_alkalmak!$B$4:$Z$10000,10,FALSE),"")</f>
        <v>#N/A</v>
      </c>
      <c r="V174" s="1" t="e">
        <f>IF(VLOOKUP(O174,Szolgalati_alkalmak!$B$4:$Z$10000,11,FALSE)&lt;&gt;0,VLOOKUP(O174,Szolgalati_alkalmak!$B$4:$Z$10000,11,FALSE),"")</f>
        <v>#N/A</v>
      </c>
      <c r="W174" s="1" t="e">
        <f>IF(VLOOKUP(O174,Szolgalati_alkalmak!$B$4:$Z$10000,12,FALSE)&lt;&gt;0,$AB$1&amp;VLOOKUP(O174,Szolgalati_alkalmak!$B$4:$Z$10000,12,FALSE),"")</f>
        <v>#N/A</v>
      </c>
      <c r="X174" s="1" t="e">
        <f>IF(VLOOKUP(O174,Szolgalati_alkalmak!$B$4:$Z$10000,13,FALSE)&lt;&gt;0,$AB$1&amp;VLOOKUP(O174,Szolgalati_alkalmak!$B$4:$Z$10000,13,FALSE),"")</f>
        <v>#N/A</v>
      </c>
      <c r="Y174" s="1" t="e">
        <f>IF(VLOOKUP(O174,Szolgalati_alkalmak!$B$4:$Z$10000,14,FALSE)&lt;&gt;0,$AB$1&amp;VLOOKUP(O174,Szolgalati_alkalmak!$B$4:$Z$10000,14,FALSE),"")</f>
        <v>#N/A</v>
      </c>
      <c r="Z174" s="1" t="e">
        <f>IF(VLOOKUP(O174,Szolgalati_alkalmak!$B$4:$Z$10000,15,FALSE)&lt;&gt;0,$AB$1&amp;VLOOKUP(O174,Szolgalati_alkalmak!$B$4:$Z$10000,15,FALSE),"")</f>
        <v>#N/A</v>
      </c>
      <c r="AA174" s="1" t="e">
        <f>IF(VLOOKUP(O174,Szolgalati_alkalmak!$B$4:$Z$10000,16,FALSE)&lt;&gt;0,$AB$1&amp;VLOOKUP(O174,Szolgalati_alkalmak!$B$4:$Z$10000,16,FALSE),"")</f>
        <v>#N/A</v>
      </c>
      <c r="AB174" s="1" t="e">
        <f t="shared" si="38"/>
        <v>#N/A</v>
      </c>
      <c r="AC174" s="1" t="e">
        <f>IF(VLOOKUP(O174,Szolgalati_alkalmak!$B$4:$Z$10000,7,FALSE)&lt;&gt;0,VLOOKUP(O174,Szolgalati_alkalmak!$B$4:$Z$10000,7,FALSE),"")</f>
        <v>#N/A</v>
      </c>
      <c r="AD174" s="1" t="e">
        <f>IF(VLOOKUP(O174,Szolgalati_alkalmak!$B$4:$Z$10000,8,FALSE)&lt;&gt;0,VLOOKUP(O174,Szolgalati_alkalmak!$B$4:$Z$10000,8,FALSE),"")</f>
        <v>#N/A</v>
      </c>
      <c r="AE174" s="1" t="e">
        <f>IF(VLOOKUP(O174,Szolgalati_alkalmak!$B$4:$Z$10000,17,FALSE)&lt;&gt;0,VLOOKUP(O174,Szolgalati_alkalmak!$B$4:$Z$10000,17,FALSE),"")</f>
        <v>#N/A</v>
      </c>
      <c r="AF174" s="1" t="e">
        <f>IF(VLOOKUP(O174,Szolgalati_alkalmak!$B$4:$Z$10000,18,FALSE)&lt;&gt;0,VLOOKUP(O174,Szolgalati_alkalmak!$B$4:$Z$10000,18,FALSE),"")</f>
        <v>#N/A</v>
      </c>
      <c r="AG174" s="1" t="e">
        <f>IF(VLOOKUP(O174,Szolgalati_alkalmak!$B$4:$Z$10000,19,FALSE)&lt;&gt;0,VLOOKUP(O174,Szolgalati_alkalmak!$B$4:$Z$10000,19,FALSE),"")</f>
        <v>#N/A</v>
      </c>
    </row>
    <row r="175" spans="1:33" x14ac:dyDescent="0.25">
      <c r="A175" s="90" t="str">
        <f t="shared" si="29"/>
        <v/>
      </c>
      <c r="B175" s="91" t="str">
        <f t="shared" si="30"/>
        <v/>
      </c>
      <c r="C175" s="76" t="str">
        <f t="shared" si="31"/>
        <v/>
      </c>
      <c r="D175" s="64" t="str">
        <f t="shared" si="39"/>
        <v/>
      </c>
      <c r="E175" s="64" t="str">
        <f t="shared" si="40"/>
        <v/>
      </c>
      <c r="F175" s="64" t="str">
        <f t="shared" si="41"/>
        <v/>
      </c>
      <c r="G175" s="89" t="str">
        <f t="shared" si="32"/>
        <v/>
      </c>
      <c r="H175" s="89" t="str">
        <f t="shared" si="33"/>
        <v/>
      </c>
      <c r="I175" s="87" t="str">
        <f t="shared" si="34"/>
        <v/>
      </c>
      <c r="J175" s="77" t="str">
        <f t="shared" si="35"/>
        <v/>
      </c>
      <c r="K175" s="64" t="str">
        <f t="shared" si="36"/>
        <v/>
      </c>
      <c r="O175" s="1">
        <f t="shared" si="37"/>
        <v>169</v>
      </c>
      <c r="Q175" s="1" t="e">
        <f>VLOOKUP(O175,Szolgalati_alkalmak!$B$4:$Z$10000,25,FALSE)</f>
        <v>#N/A</v>
      </c>
      <c r="R175" s="1" t="e">
        <f>VLOOKUP(O175,Szolgalati_alkalmak!$B$4:$Z$10000,5,FALSE)</f>
        <v>#N/A</v>
      </c>
      <c r="S175" s="1" t="e">
        <f>IF(VLOOKUP(O175,Szolgalati_alkalmak!$B$4:$Z$10000,6,FALSE)&lt;&gt;0,VLOOKUP(O175,Szolgalati_alkalmak!$B$4:$Z$10000,6,FALSE),"")</f>
        <v>#N/A</v>
      </c>
      <c r="T175" s="1" t="e">
        <f>IF(VLOOKUP(O175,Szolgalati_alkalmak!$B$4:$Z$10000,9,FALSE)&lt;&gt;0,VLOOKUP(O175,Szolgalati_alkalmak!$B$4:$Z$10000,9,FALSE),"")</f>
        <v>#N/A</v>
      </c>
      <c r="U175" s="1" t="e">
        <f>IF(VLOOKUP(O175,Szolgalati_alkalmak!$B$4:$Z$10000,10,FALSE)&lt;&gt;0,VLOOKUP(O175,Szolgalati_alkalmak!$B$4:$Z$10000,10,FALSE),"")</f>
        <v>#N/A</v>
      </c>
      <c r="V175" s="1" t="e">
        <f>IF(VLOOKUP(O175,Szolgalati_alkalmak!$B$4:$Z$10000,11,FALSE)&lt;&gt;0,VLOOKUP(O175,Szolgalati_alkalmak!$B$4:$Z$10000,11,FALSE),"")</f>
        <v>#N/A</v>
      </c>
      <c r="W175" s="1" t="e">
        <f>IF(VLOOKUP(O175,Szolgalati_alkalmak!$B$4:$Z$10000,12,FALSE)&lt;&gt;0,$AB$1&amp;VLOOKUP(O175,Szolgalati_alkalmak!$B$4:$Z$10000,12,FALSE),"")</f>
        <v>#N/A</v>
      </c>
      <c r="X175" s="1" t="e">
        <f>IF(VLOOKUP(O175,Szolgalati_alkalmak!$B$4:$Z$10000,13,FALSE)&lt;&gt;0,$AB$1&amp;VLOOKUP(O175,Szolgalati_alkalmak!$B$4:$Z$10000,13,FALSE),"")</f>
        <v>#N/A</v>
      </c>
      <c r="Y175" s="1" t="e">
        <f>IF(VLOOKUP(O175,Szolgalati_alkalmak!$B$4:$Z$10000,14,FALSE)&lt;&gt;0,$AB$1&amp;VLOOKUP(O175,Szolgalati_alkalmak!$B$4:$Z$10000,14,FALSE),"")</f>
        <v>#N/A</v>
      </c>
      <c r="Z175" s="1" t="e">
        <f>IF(VLOOKUP(O175,Szolgalati_alkalmak!$B$4:$Z$10000,15,FALSE)&lt;&gt;0,$AB$1&amp;VLOOKUP(O175,Szolgalati_alkalmak!$B$4:$Z$10000,15,FALSE),"")</f>
        <v>#N/A</v>
      </c>
      <c r="AA175" s="1" t="e">
        <f>IF(VLOOKUP(O175,Szolgalati_alkalmak!$B$4:$Z$10000,16,FALSE)&lt;&gt;0,$AB$1&amp;VLOOKUP(O175,Szolgalati_alkalmak!$B$4:$Z$10000,16,FALSE),"")</f>
        <v>#N/A</v>
      </c>
      <c r="AB175" s="1" t="e">
        <f t="shared" si="38"/>
        <v>#N/A</v>
      </c>
      <c r="AC175" s="1" t="e">
        <f>IF(VLOOKUP(O175,Szolgalati_alkalmak!$B$4:$Z$10000,7,FALSE)&lt;&gt;0,VLOOKUP(O175,Szolgalati_alkalmak!$B$4:$Z$10000,7,FALSE),"")</f>
        <v>#N/A</v>
      </c>
      <c r="AD175" s="1" t="e">
        <f>IF(VLOOKUP(O175,Szolgalati_alkalmak!$B$4:$Z$10000,8,FALSE)&lt;&gt;0,VLOOKUP(O175,Szolgalati_alkalmak!$B$4:$Z$10000,8,FALSE),"")</f>
        <v>#N/A</v>
      </c>
      <c r="AE175" s="1" t="e">
        <f>IF(VLOOKUP(O175,Szolgalati_alkalmak!$B$4:$Z$10000,17,FALSE)&lt;&gt;0,VLOOKUP(O175,Szolgalati_alkalmak!$B$4:$Z$10000,17,FALSE),"")</f>
        <v>#N/A</v>
      </c>
      <c r="AF175" s="1" t="e">
        <f>IF(VLOOKUP(O175,Szolgalati_alkalmak!$B$4:$Z$10000,18,FALSE)&lt;&gt;0,VLOOKUP(O175,Szolgalati_alkalmak!$B$4:$Z$10000,18,FALSE),"")</f>
        <v>#N/A</v>
      </c>
      <c r="AG175" s="1" t="e">
        <f>IF(VLOOKUP(O175,Szolgalati_alkalmak!$B$4:$Z$10000,19,FALSE)&lt;&gt;0,VLOOKUP(O175,Szolgalati_alkalmak!$B$4:$Z$10000,19,FALSE),"")</f>
        <v>#N/A</v>
      </c>
    </row>
    <row r="176" spans="1:33" x14ac:dyDescent="0.25">
      <c r="A176" s="90" t="str">
        <f t="shared" si="29"/>
        <v/>
      </c>
      <c r="B176" s="91" t="str">
        <f t="shared" si="30"/>
        <v/>
      </c>
      <c r="C176" s="76" t="str">
        <f t="shared" si="31"/>
        <v/>
      </c>
      <c r="D176" s="64" t="str">
        <f t="shared" si="39"/>
        <v/>
      </c>
      <c r="E176" s="64" t="str">
        <f t="shared" si="40"/>
        <v/>
      </c>
      <c r="F176" s="64" t="str">
        <f t="shared" si="41"/>
        <v/>
      </c>
      <c r="G176" s="89" t="str">
        <f t="shared" si="32"/>
        <v/>
      </c>
      <c r="H176" s="89" t="str">
        <f t="shared" si="33"/>
        <v/>
      </c>
      <c r="I176" s="87" t="str">
        <f t="shared" si="34"/>
        <v/>
      </c>
      <c r="J176" s="77" t="str">
        <f t="shared" si="35"/>
        <v/>
      </c>
      <c r="K176" s="64" t="str">
        <f t="shared" si="36"/>
        <v/>
      </c>
      <c r="O176" s="1">
        <f t="shared" si="37"/>
        <v>170</v>
      </c>
      <c r="Q176" s="1" t="e">
        <f>VLOOKUP(O176,Szolgalati_alkalmak!$B$4:$Z$10000,25,FALSE)</f>
        <v>#N/A</v>
      </c>
      <c r="R176" s="1" t="e">
        <f>VLOOKUP(O176,Szolgalati_alkalmak!$B$4:$Z$10000,5,FALSE)</f>
        <v>#N/A</v>
      </c>
      <c r="S176" s="1" t="e">
        <f>IF(VLOOKUP(O176,Szolgalati_alkalmak!$B$4:$Z$10000,6,FALSE)&lt;&gt;0,VLOOKUP(O176,Szolgalati_alkalmak!$B$4:$Z$10000,6,FALSE),"")</f>
        <v>#N/A</v>
      </c>
      <c r="T176" s="1" t="e">
        <f>IF(VLOOKUP(O176,Szolgalati_alkalmak!$B$4:$Z$10000,9,FALSE)&lt;&gt;0,VLOOKUP(O176,Szolgalati_alkalmak!$B$4:$Z$10000,9,FALSE),"")</f>
        <v>#N/A</v>
      </c>
      <c r="U176" s="1" t="e">
        <f>IF(VLOOKUP(O176,Szolgalati_alkalmak!$B$4:$Z$10000,10,FALSE)&lt;&gt;0,VLOOKUP(O176,Szolgalati_alkalmak!$B$4:$Z$10000,10,FALSE),"")</f>
        <v>#N/A</v>
      </c>
      <c r="V176" s="1" t="e">
        <f>IF(VLOOKUP(O176,Szolgalati_alkalmak!$B$4:$Z$10000,11,FALSE)&lt;&gt;0,VLOOKUP(O176,Szolgalati_alkalmak!$B$4:$Z$10000,11,FALSE),"")</f>
        <v>#N/A</v>
      </c>
      <c r="W176" s="1" t="e">
        <f>IF(VLOOKUP(O176,Szolgalati_alkalmak!$B$4:$Z$10000,12,FALSE)&lt;&gt;0,$AB$1&amp;VLOOKUP(O176,Szolgalati_alkalmak!$B$4:$Z$10000,12,FALSE),"")</f>
        <v>#N/A</v>
      </c>
      <c r="X176" s="1" t="e">
        <f>IF(VLOOKUP(O176,Szolgalati_alkalmak!$B$4:$Z$10000,13,FALSE)&lt;&gt;0,$AB$1&amp;VLOOKUP(O176,Szolgalati_alkalmak!$B$4:$Z$10000,13,FALSE),"")</f>
        <v>#N/A</v>
      </c>
      <c r="Y176" s="1" t="e">
        <f>IF(VLOOKUP(O176,Szolgalati_alkalmak!$B$4:$Z$10000,14,FALSE)&lt;&gt;0,$AB$1&amp;VLOOKUP(O176,Szolgalati_alkalmak!$B$4:$Z$10000,14,FALSE),"")</f>
        <v>#N/A</v>
      </c>
      <c r="Z176" s="1" t="e">
        <f>IF(VLOOKUP(O176,Szolgalati_alkalmak!$B$4:$Z$10000,15,FALSE)&lt;&gt;0,$AB$1&amp;VLOOKUP(O176,Szolgalati_alkalmak!$B$4:$Z$10000,15,FALSE),"")</f>
        <v>#N/A</v>
      </c>
      <c r="AA176" s="1" t="e">
        <f>IF(VLOOKUP(O176,Szolgalati_alkalmak!$B$4:$Z$10000,16,FALSE)&lt;&gt;0,$AB$1&amp;VLOOKUP(O176,Szolgalati_alkalmak!$B$4:$Z$10000,16,FALSE),"")</f>
        <v>#N/A</v>
      </c>
      <c r="AB176" s="1" t="e">
        <f t="shared" si="38"/>
        <v>#N/A</v>
      </c>
      <c r="AC176" s="1" t="e">
        <f>IF(VLOOKUP(O176,Szolgalati_alkalmak!$B$4:$Z$10000,7,FALSE)&lt;&gt;0,VLOOKUP(O176,Szolgalati_alkalmak!$B$4:$Z$10000,7,FALSE),"")</f>
        <v>#N/A</v>
      </c>
      <c r="AD176" s="1" t="e">
        <f>IF(VLOOKUP(O176,Szolgalati_alkalmak!$B$4:$Z$10000,8,FALSE)&lt;&gt;0,VLOOKUP(O176,Szolgalati_alkalmak!$B$4:$Z$10000,8,FALSE),"")</f>
        <v>#N/A</v>
      </c>
      <c r="AE176" s="1" t="e">
        <f>IF(VLOOKUP(O176,Szolgalati_alkalmak!$B$4:$Z$10000,17,FALSE)&lt;&gt;0,VLOOKUP(O176,Szolgalati_alkalmak!$B$4:$Z$10000,17,FALSE),"")</f>
        <v>#N/A</v>
      </c>
      <c r="AF176" s="1" t="e">
        <f>IF(VLOOKUP(O176,Szolgalati_alkalmak!$B$4:$Z$10000,18,FALSE)&lt;&gt;0,VLOOKUP(O176,Szolgalati_alkalmak!$B$4:$Z$10000,18,FALSE),"")</f>
        <v>#N/A</v>
      </c>
      <c r="AG176" s="1" t="e">
        <f>IF(VLOOKUP(O176,Szolgalati_alkalmak!$B$4:$Z$10000,19,FALSE)&lt;&gt;0,VLOOKUP(O176,Szolgalati_alkalmak!$B$4:$Z$10000,19,FALSE),"")</f>
        <v>#N/A</v>
      </c>
    </row>
    <row r="177" spans="1:33" x14ac:dyDescent="0.25">
      <c r="A177" s="90" t="str">
        <f t="shared" si="29"/>
        <v/>
      </c>
      <c r="B177" s="91" t="str">
        <f t="shared" si="30"/>
        <v/>
      </c>
      <c r="C177" s="76" t="str">
        <f t="shared" si="31"/>
        <v/>
      </c>
      <c r="D177" s="64" t="str">
        <f t="shared" si="39"/>
        <v/>
      </c>
      <c r="E177" s="64" t="str">
        <f t="shared" si="40"/>
        <v/>
      </c>
      <c r="F177" s="64" t="str">
        <f t="shared" si="41"/>
        <v/>
      </c>
      <c r="G177" s="89" t="str">
        <f t="shared" si="32"/>
        <v/>
      </c>
      <c r="H177" s="89" t="str">
        <f t="shared" si="33"/>
        <v/>
      </c>
      <c r="I177" s="87" t="str">
        <f t="shared" si="34"/>
        <v/>
      </c>
      <c r="J177" s="77" t="str">
        <f t="shared" si="35"/>
        <v/>
      </c>
      <c r="K177" s="64" t="str">
        <f t="shared" si="36"/>
        <v/>
      </c>
      <c r="O177" s="1">
        <f t="shared" si="37"/>
        <v>171</v>
      </c>
      <c r="Q177" s="1" t="e">
        <f>VLOOKUP(O177,Szolgalati_alkalmak!$B$4:$Z$10000,25,FALSE)</f>
        <v>#N/A</v>
      </c>
      <c r="R177" s="1" t="e">
        <f>VLOOKUP(O177,Szolgalati_alkalmak!$B$4:$Z$10000,5,FALSE)</f>
        <v>#N/A</v>
      </c>
      <c r="S177" s="1" t="e">
        <f>IF(VLOOKUP(O177,Szolgalati_alkalmak!$B$4:$Z$10000,6,FALSE)&lt;&gt;0,VLOOKUP(O177,Szolgalati_alkalmak!$B$4:$Z$10000,6,FALSE),"")</f>
        <v>#N/A</v>
      </c>
      <c r="T177" s="1" t="e">
        <f>IF(VLOOKUP(O177,Szolgalati_alkalmak!$B$4:$Z$10000,9,FALSE)&lt;&gt;0,VLOOKUP(O177,Szolgalati_alkalmak!$B$4:$Z$10000,9,FALSE),"")</f>
        <v>#N/A</v>
      </c>
      <c r="U177" s="1" t="e">
        <f>IF(VLOOKUP(O177,Szolgalati_alkalmak!$B$4:$Z$10000,10,FALSE)&lt;&gt;0,VLOOKUP(O177,Szolgalati_alkalmak!$B$4:$Z$10000,10,FALSE),"")</f>
        <v>#N/A</v>
      </c>
      <c r="V177" s="1" t="e">
        <f>IF(VLOOKUP(O177,Szolgalati_alkalmak!$B$4:$Z$10000,11,FALSE)&lt;&gt;0,VLOOKUP(O177,Szolgalati_alkalmak!$B$4:$Z$10000,11,FALSE),"")</f>
        <v>#N/A</v>
      </c>
      <c r="W177" s="1" t="e">
        <f>IF(VLOOKUP(O177,Szolgalati_alkalmak!$B$4:$Z$10000,12,FALSE)&lt;&gt;0,$AB$1&amp;VLOOKUP(O177,Szolgalati_alkalmak!$B$4:$Z$10000,12,FALSE),"")</f>
        <v>#N/A</v>
      </c>
      <c r="X177" s="1" t="e">
        <f>IF(VLOOKUP(O177,Szolgalati_alkalmak!$B$4:$Z$10000,13,FALSE)&lt;&gt;0,$AB$1&amp;VLOOKUP(O177,Szolgalati_alkalmak!$B$4:$Z$10000,13,FALSE),"")</f>
        <v>#N/A</v>
      </c>
      <c r="Y177" s="1" t="e">
        <f>IF(VLOOKUP(O177,Szolgalati_alkalmak!$B$4:$Z$10000,14,FALSE)&lt;&gt;0,$AB$1&amp;VLOOKUP(O177,Szolgalati_alkalmak!$B$4:$Z$10000,14,FALSE),"")</f>
        <v>#N/A</v>
      </c>
      <c r="Z177" s="1" t="e">
        <f>IF(VLOOKUP(O177,Szolgalati_alkalmak!$B$4:$Z$10000,15,FALSE)&lt;&gt;0,$AB$1&amp;VLOOKUP(O177,Szolgalati_alkalmak!$B$4:$Z$10000,15,FALSE),"")</f>
        <v>#N/A</v>
      </c>
      <c r="AA177" s="1" t="e">
        <f>IF(VLOOKUP(O177,Szolgalati_alkalmak!$B$4:$Z$10000,16,FALSE)&lt;&gt;0,$AB$1&amp;VLOOKUP(O177,Szolgalati_alkalmak!$B$4:$Z$10000,16,FALSE),"")</f>
        <v>#N/A</v>
      </c>
      <c r="AB177" s="1" t="e">
        <f t="shared" si="38"/>
        <v>#N/A</v>
      </c>
      <c r="AC177" s="1" t="e">
        <f>IF(VLOOKUP(O177,Szolgalati_alkalmak!$B$4:$Z$10000,7,FALSE)&lt;&gt;0,VLOOKUP(O177,Szolgalati_alkalmak!$B$4:$Z$10000,7,FALSE),"")</f>
        <v>#N/A</v>
      </c>
      <c r="AD177" s="1" t="e">
        <f>IF(VLOOKUP(O177,Szolgalati_alkalmak!$B$4:$Z$10000,8,FALSE)&lt;&gt;0,VLOOKUP(O177,Szolgalati_alkalmak!$B$4:$Z$10000,8,FALSE),"")</f>
        <v>#N/A</v>
      </c>
      <c r="AE177" s="1" t="e">
        <f>IF(VLOOKUP(O177,Szolgalati_alkalmak!$B$4:$Z$10000,17,FALSE)&lt;&gt;0,VLOOKUP(O177,Szolgalati_alkalmak!$B$4:$Z$10000,17,FALSE),"")</f>
        <v>#N/A</v>
      </c>
      <c r="AF177" s="1" t="e">
        <f>IF(VLOOKUP(O177,Szolgalati_alkalmak!$B$4:$Z$10000,18,FALSE)&lt;&gt;0,VLOOKUP(O177,Szolgalati_alkalmak!$B$4:$Z$10000,18,FALSE),"")</f>
        <v>#N/A</v>
      </c>
      <c r="AG177" s="1" t="e">
        <f>IF(VLOOKUP(O177,Szolgalati_alkalmak!$B$4:$Z$10000,19,FALSE)&lt;&gt;0,VLOOKUP(O177,Szolgalati_alkalmak!$B$4:$Z$10000,19,FALSE),"")</f>
        <v>#N/A</v>
      </c>
    </row>
    <row r="178" spans="1:33" x14ac:dyDescent="0.25">
      <c r="A178" s="90" t="str">
        <f t="shared" si="29"/>
        <v/>
      </c>
      <c r="B178" s="91" t="str">
        <f t="shared" si="30"/>
        <v/>
      </c>
      <c r="C178" s="76" t="str">
        <f t="shared" si="31"/>
        <v/>
      </c>
      <c r="D178" s="64" t="str">
        <f t="shared" si="39"/>
        <v/>
      </c>
      <c r="E178" s="64" t="str">
        <f t="shared" si="40"/>
        <v/>
      </c>
      <c r="F178" s="64" t="str">
        <f t="shared" si="41"/>
        <v/>
      </c>
      <c r="G178" s="89" t="str">
        <f t="shared" si="32"/>
        <v/>
      </c>
      <c r="H178" s="89" t="str">
        <f t="shared" si="33"/>
        <v/>
      </c>
      <c r="I178" s="87" t="str">
        <f t="shared" si="34"/>
        <v/>
      </c>
      <c r="J178" s="77" t="str">
        <f t="shared" si="35"/>
        <v/>
      </c>
      <c r="K178" s="64" t="str">
        <f t="shared" si="36"/>
        <v/>
      </c>
      <c r="O178" s="1">
        <f t="shared" si="37"/>
        <v>172</v>
      </c>
      <c r="Q178" s="1" t="e">
        <f>VLOOKUP(O178,Szolgalati_alkalmak!$B$4:$Z$10000,25,FALSE)</f>
        <v>#N/A</v>
      </c>
      <c r="R178" s="1" t="e">
        <f>VLOOKUP(O178,Szolgalati_alkalmak!$B$4:$Z$10000,5,FALSE)</f>
        <v>#N/A</v>
      </c>
      <c r="S178" s="1" t="e">
        <f>IF(VLOOKUP(O178,Szolgalati_alkalmak!$B$4:$Z$10000,6,FALSE)&lt;&gt;0,VLOOKUP(O178,Szolgalati_alkalmak!$B$4:$Z$10000,6,FALSE),"")</f>
        <v>#N/A</v>
      </c>
      <c r="T178" s="1" t="e">
        <f>IF(VLOOKUP(O178,Szolgalati_alkalmak!$B$4:$Z$10000,9,FALSE)&lt;&gt;0,VLOOKUP(O178,Szolgalati_alkalmak!$B$4:$Z$10000,9,FALSE),"")</f>
        <v>#N/A</v>
      </c>
      <c r="U178" s="1" t="e">
        <f>IF(VLOOKUP(O178,Szolgalati_alkalmak!$B$4:$Z$10000,10,FALSE)&lt;&gt;0,VLOOKUP(O178,Szolgalati_alkalmak!$B$4:$Z$10000,10,FALSE),"")</f>
        <v>#N/A</v>
      </c>
      <c r="V178" s="1" t="e">
        <f>IF(VLOOKUP(O178,Szolgalati_alkalmak!$B$4:$Z$10000,11,FALSE)&lt;&gt;0,VLOOKUP(O178,Szolgalati_alkalmak!$B$4:$Z$10000,11,FALSE),"")</f>
        <v>#N/A</v>
      </c>
      <c r="W178" s="1" t="e">
        <f>IF(VLOOKUP(O178,Szolgalati_alkalmak!$B$4:$Z$10000,12,FALSE)&lt;&gt;0,$AB$1&amp;VLOOKUP(O178,Szolgalati_alkalmak!$B$4:$Z$10000,12,FALSE),"")</f>
        <v>#N/A</v>
      </c>
      <c r="X178" s="1" t="e">
        <f>IF(VLOOKUP(O178,Szolgalati_alkalmak!$B$4:$Z$10000,13,FALSE)&lt;&gt;0,$AB$1&amp;VLOOKUP(O178,Szolgalati_alkalmak!$B$4:$Z$10000,13,FALSE),"")</f>
        <v>#N/A</v>
      </c>
      <c r="Y178" s="1" t="e">
        <f>IF(VLOOKUP(O178,Szolgalati_alkalmak!$B$4:$Z$10000,14,FALSE)&lt;&gt;0,$AB$1&amp;VLOOKUP(O178,Szolgalati_alkalmak!$B$4:$Z$10000,14,FALSE),"")</f>
        <v>#N/A</v>
      </c>
      <c r="Z178" s="1" t="e">
        <f>IF(VLOOKUP(O178,Szolgalati_alkalmak!$B$4:$Z$10000,15,FALSE)&lt;&gt;0,$AB$1&amp;VLOOKUP(O178,Szolgalati_alkalmak!$B$4:$Z$10000,15,FALSE),"")</f>
        <v>#N/A</v>
      </c>
      <c r="AA178" s="1" t="e">
        <f>IF(VLOOKUP(O178,Szolgalati_alkalmak!$B$4:$Z$10000,16,FALSE)&lt;&gt;0,$AB$1&amp;VLOOKUP(O178,Szolgalati_alkalmak!$B$4:$Z$10000,16,FALSE),"")</f>
        <v>#N/A</v>
      </c>
      <c r="AB178" s="1" t="e">
        <f t="shared" si="38"/>
        <v>#N/A</v>
      </c>
      <c r="AC178" s="1" t="e">
        <f>IF(VLOOKUP(O178,Szolgalati_alkalmak!$B$4:$Z$10000,7,FALSE)&lt;&gt;0,VLOOKUP(O178,Szolgalati_alkalmak!$B$4:$Z$10000,7,FALSE),"")</f>
        <v>#N/A</v>
      </c>
      <c r="AD178" s="1" t="e">
        <f>IF(VLOOKUP(O178,Szolgalati_alkalmak!$B$4:$Z$10000,8,FALSE)&lt;&gt;0,VLOOKUP(O178,Szolgalati_alkalmak!$B$4:$Z$10000,8,FALSE),"")</f>
        <v>#N/A</v>
      </c>
      <c r="AE178" s="1" t="e">
        <f>IF(VLOOKUP(O178,Szolgalati_alkalmak!$B$4:$Z$10000,17,FALSE)&lt;&gt;0,VLOOKUP(O178,Szolgalati_alkalmak!$B$4:$Z$10000,17,FALSE),"")</f>
        <v>#N/A</v>
      </c>
      <c r="AF178" s="1" t="e">
        <f>IF(VLOOKUP(O178,Szolgalati_alkalmak!$B$4:$Z$10000,18,FALSE)&lt;&gt;0,VLOOKUP(O178,Szolgalati_alkalmak!$B$4:$Z$10000,18,FALSE),"")</f>
        <v>#N/A</v>
      </c>
      <c r="AG178" s="1" t="e">
        <f>IF(VLOOKUP(O178,Szolgalati_alkalmak!$B$4:$Z$10000,19,FALSE)&lt;&gt;0,VLOOKUP(O178,Szolgalati_alkalmak!$B$4:$Z$10000,19,FALSE),"")</f>
        <v>#N/A</v>
      </c>
    </row>
    <row r="179" spans="1:33" x14ac:dyDescent="0.25">
      <c r="A179" s="90" t="str">
        <f t="shared" si="29"/>
        <v/>
      </c>
      <c r="B179" s="91" t="str">
        <f t="shared" si="30"/>
        <v/>
      </c>
      <c r="C179" s="76" t="str">
        <f t="shared" si="31"/>
        <v/>
      </c>
      <c r="D179" s="64" t="str">
        <f t="shared" si="39"/>
        <v/>
      </c>
      <c r="E179" s="64" t="str">
        <f t="shared" si="40"/>
        <v/>
      </c>
      <c r="F179" s="64" t="str">
        <f t="shared" si="41"/>
        <v/>
      </c>
      <c r="G179" s="89" t="str">
        <f t="shared" si="32"/>
        <v/>
      </c>
      <c r="H179" s="89" t="str">
        <f t="shared" si="33"/>
        <v/>
      </c>
      <c r="I179" s="87" t="str">
        <f t="shared" si="34"/>
        <v/>
      </c>
      <c r="J179" s="77" t="str">
        <f t="shared" si="35"/>
        <v/>
      </c>
      <c r="K179" s="64" t="str">
        <f t="shared" si="36"/>
        <v/>
      </c>
      <c r="O179" s="1">
        <f t="shared" si="37"/>
        <v>173</v>
      </c>
      <c r="Q179" s="1" t="e">
        <f>VLOOKUP(O179,Szolgalati_alkalmak!$B$4:$Z$10000,25,FALSE)</f>
        <v>#N/A</v>
      </c>
      <c r="R179" s="1" t="e">
        <f>VLOOKUP(O179,Szolgalati_alkalmak!$B$4:$Z$10000,5,FALSE)</f>
        <v>#N/A</v>
      </c>
      <c r="S179" s="1" t="e">
        <f>IF(VLOOKUP(O179,Szolgalati_alkalmak!$B$4:$Z$10000,6,FALSE)&lt;&gt;0,VLOOKUP(O179,Szolgalati_alkalmak!$B$4:$Z$10000,6,FALSE),"")</f>
        <v>#N/A</v>
      </c>
      <c r="T179" s="1" t="e">
        <f>IF(VLOOKUP(O179,Szolgalati_alkalmak!$B$4:$Z$10000,9,FALSE)&lt;&gt;0,VLOOKUP(O179,Szolgalati_alkalmak!$B$4:$Z$10000,9,FALSE),"")</f>
        <v>#N/A</v>
      </c>
      <c r="U179" s="1" t="e">
        <f>IF(VLOOKUP(O179,Szolgalati_alkalmak!$B$4:$Z$10000,10,FALSE)&lt;&gt;0,VLOOKUP(O179,Szolgalati_alkalmak!$B$4:$Z$10000,10,FALSE),"")</f>
        <v>#N/A</v>
      </c>
      <c r="V179" s="1" t="e">
        <f>IF(VLOOKUP(O179,Szolgalati_alkalmak!$B$4:$Z$10000,11,FALSE)&lt;&gt;0,VLOOKUP(O179,Szolgalati_alkalmak!$B$4:$Z$10000,11,FALSE),"")</f>
        <v>#N/A</v>
      </c>
      <c r="W179" s="1" t="e">
        <f>IF(VLOOKUP(O179,Szolgalati_alkalmak!$B$4:$Z$10000,12,FALSE)&lt;&gt;0,$AB$1&amp;VLOOKUP(O179,Szolgalati_alkalmak!$B$4:$Z$10000,12,FALSE),"")</f>
        <v>#N/A</v>
      </c>
      <c r="X179" s="1" t="e">
        <f>IF(VLOOKUP(O179,Szolgalati_alkalmak!$B$4:$Z$10000,13,FALSE)&lt;&gt;0,$AB$1&amp;VLOOKUP(O179,Szolgalati_alkalmak!$B$4:$Z$10000,13,FALSE),"")</f>
        <v>#N/A</v>
      </c>
      <c r="Y179" s="1" t="e">
        <f>IF(VLOOKUP(O179,Szolgalati_alkalmak!$B$4:$Z$10000,14,FALSE)&lt;&gt;0,$AB$1&amp;VLOOKUP(O179,Szolgalati_alkalmak!$B$4:$Z$10000,14,FALSE),"")</f>
        <v>#N/A</v>
      </c>
      <c r="Z179" s="1" t="e">
        <f>IF(VLOOKUP(O179,Szolgalati_alkalmak!$B$4:$Z$10000,15,FALSE)&lt;&gt;0,$AB$1&amp;VLOOKUP(O179,Szolgalati_alkalmak!$B$4:$Z$10000,15,FALSE),"")</f>
        <v>#N/A</v>
      </c>
      <c r="AA179" s="1" t="e">
        <f>IF(VLOOKUP(O179,Szolgalati_alkalmak!$B$4:$Z$10000,16,FALSE)&lt;&gt;0,$AB$1&amp;VLOOKUP(O179,Szolgalati_alkalmak!$B$4:$Z$10000,16,FALSE),"")</f>
        <v>#N/A</v>
      </c>
      <c r="AB179" s="1" t="e">
        <f t="shared" si="38"/>
        <v>#N/A</v>
      </c>
      <c r="AC179" s="1" t="e">
        <f>IF(VLOOKUP(O179,Szolgalati_alkalmak!$B$4:$Z$10000,7,FALSE)&lt;&gt;0,VLOOKUP(O179,Szolgalati_alkalmak!$B$4:$Z$10000,7,FALSE),"")</f>
        <v>#N/A</v>
      </c>
      <c r="AD179" s="1" t="e">
        <f>IF(VLOOKUP(O179,Szolgalati_alkalmak!$B$4:$Z$10000,8,FALSE)&lt;&gt;0,VLOOKUP(O179,Szolgalati_alkalmak!$B$4:$Z$10000,8,FALSE),"")</f>
        <v>#N/A</v>
      </c>
      <c r="AE179" s="1" t="e">
        <f>IF(VLOOKUP(O179,Szolgalati_alkalmak!$B$4:$Z$10000,17,FALSE)&lt;&gt;0,VLOOKUP(O179,Szolgalati_alkalmak!$B$4:$Z$10000,17,FALSE),"")</f>
        <v>#N/A</v>
      </c>
      <c r="AF179" s="1" t="e">
        <f>IF(VLOOKUP(O179,Szolgalati_alkalmak!$B$4:$Z$10000,18,FALSE)&lt;&gt;0,VLOOKUP(O179,Szolgalati_alkalmak!$B$4:$Z$10000,18,FALSE),"")</f>
        <v>#N/A</v>
      </c>
      <c r="AG179" s="1" t="e">
        <f>IF(VLOOKUP(O179,Szolgalati_alkalmak!$B$4:$Z$10000,19,FALSE)&lt;&gt;0,VLOOKUP(O179,Szolgalati_alkalmak!$B$4:$Z$10000,19,FALSE),"")</f>
        <v>#N/A</v>
      </c>
    </row>
    <row r="180" spans="1:33" x14ac:dyDescent="0.25">
      <c r="A180" s="90" t="str">
        <f t="shared" si="29"/>
        <v/>
      </c>
      <c r="B180" s="91" t="str">
        <f t="shared" si="30"/>
        <v/>
      </c>
      <c r="C180" s="76" t="str">
        <f t="shared" si="31"/>
        <v/>
      </c>
      <c r="D180" s="64" t="str">
        <f t="shared" si="39"/>
        <v/>
      </c>
      <c r="E180" s="64" t="str">
        <f t="shared" si="40"/>
        <v/>
      </c>
      <c r="F180" s="64" t="str">
        <f t="shared" si="41"/>
        <v/>
      </c>
      <c r="G180" s="89" t="str">
        <f t="shared" si="32"/>
        <v/>
      </c>
      <c r="H180" s="89" t="str">
        <f t="shared" si="33"/>
        <v/>
      </c>
      <c r="I180" s="87" t="str">
        <f t="shared" si="34"/>
        <v/>
      </c>
      <c r="J180" s="77" t="str">
        <f t="shared" si="35"/>
        <v/>
      </c>
      <c r="K180" s="64" t="str">
        <f t="shared" si="36"/>
        <v/>
      </c>
      <c r="O180" s="1">
        <f t="shared" si="37"/>
        <v>174</v>
      </c>
      <c r="Q180" s="1" t="e">
        <f>VLOOKUP(O180,Szolgalati_alkalmak!$B$4:$Z$10000,25,FALSE)</f>
        <v>#N/A</v>
      </c>
      <c r="R180" s="1" t="e">
        <f>VLOOKUP(O180,Szolgalati_alkalmak!$B$4:$Z$10000,5,FALSE)</f>
        <v>#N/A</v>
      </c>
      <c r="S180" s="1" t="e">
        <f>IF(VLOOKUP(O180,Szolgalati_alkalmak!$B$4:$Z$10000,6,FALSE)&lt;&gt;0,VLOOKUP(O180,Szolgalati_alkalmak!$B$4:$Z$10000,6,FALSE),"")</f>
        <v>#N/A</v>
      </c>
      <c r="T180" s="1" t="e">
        <f>IF(VLOOKUP(O180,Szolgalati_alkalmak!$B$4:$Z$10000,9,FALSE)&lt;&gt;0,VLOOKUP(O180,Szolgalati_alkalmak!$B$4:$Z$10000,9,FALSE),"")</f>
        <v>#N/A</v>
      </c>
      <c r="U180" s="1" t="e">
        <f>IF(VLOOKUP(O180,Szolgalati_alkalmak!$B$4:$Z$10000,10,FALSE)&lt;&gt;0,VLOOKUP(O180,Szolgalati_alkalmak!$B$4:$Z$10000,10,FALSE),"")</f>
        <v>#N/A</v>
      </c>
      <c r="V180" s="1" t="e">
        <f>IF(VLOOKUP(O180,Szolgalati_alkalmak!$B$4:$Z$10000,11,FALSE)&lt;&gt;0,VLOOKUP(O180,Szolgalati_alkalmak!$B$4:$Z$10000,11,FALSE),"")</f>
        <v>#N/A</v>
      </c>
      <c r="W180" s="1" t="e">
        <f>IF(VLOOKUP(O180,Szolgalati_alkalmak!$B$4:$Z$10000,12,FALSE)&lt;&gt;0,$AB$1&amp;VLOOKUP(O180,Szolgalati_alkalmak!$B$4:$Z$10000,12,FALSE),"")</f>
        <v>#N/A</v>
      </c>
      <c r="X180" s="1" t="e">
        <f>IF(VLOOKUP(O180,Szolgalati_alkalmak!$B$4:$Z$10000,13,FALSE)&lt;&gt;0,$AB$1&amp;VLOOKUP(O180,Szolgalati_alkalmak!$B$4:$Z$10000,13,FALSE),"")</f>
        <v>#N/A</v>
      </c>
      <c r="Y180" s="1" t="e">
        <f>IF(VLOOKUP(O180,Szolgalati_alkalmak!$B$4:$Z$10000,14,FALSE)&lt;&gt;0,$AB$1&amp;VLOOKUP(O180,Szolgalati_alkalmak!$B$4:$Z$10000,14,FALSE),"")</f>
        <v>#N/A</v>
      </c>
      <c r="Z180" s="1" t="e">
        <f>IF(VLOOKUP(O180,Szolgalati_alkalmak!$B$4:$Z$10000,15,FALSE)&lt;&gt;0,$AB$1&amp;VLOOKUP(O180,Szolgalati_alkalmak!$B$4:$Z$10000,15,FALSE),"")</f>
        <v>#N/A</v>
      </c>
      <c r="AA180" s="1" t="e">
        <f>IF(VLOOKUP(O180,Szolgalati_alkalmak!$B$4:$Z$10000,16,FALSE)&lt;&gt;0,$AB$1&amp;VLOOKUP(O180,Szolgalati_alkalmak!$B$4:$Z$10000,16,FALSE),"")</f>
        <v>#N/A</v>
      </c>
      <c r="AB180" s="1" t="e">
        <f t="shared" si="38"/>
        <v>#N/A</v>
      </c>
      <c r="AC180" s="1" t="e">
        <f>IF(VLOOKUP(O180,Szolgalati_alkalmak!$B$4:$Z$10000,7,FALSE)&lt;&gt;0,VLOOKUP(O180,Szolgalati_alkalmak!$B$4:$Z$10000,7,FALSE),"")</f>
        <v>#N/A</v>
      </c>
      <c r="AD180" s="1" t="e">
        <f>IF(VLOOKUP(O180,Szolgalati_alkalmak!$B$4:$Z$10000,8,FALSE)&lt;&gt;0,VLOOKUP(O180,Szolgalati_alkalmak!$B$4:$Z$10000,8,FALSE),"")</f>
        <v>#N/A</v>
      </c>
      <c r="AE180" s="1" t="e">
        <f>IF(VLOOKUP(O180,Szolgalati_alkalmak!$B$4:$Z$10000,17,FALSE)&lt;&gt;0,VLOOKUP(O180,Szolgalati_alkalmak!$B$4:$Z$10000,17,FALSE),"")</f>
        <v>#N/A</v>
      </c>
      <c r="AF180" s="1" t="e">
        <f>IF(VLOOKUP(O180,Szolgalati_alkalmak!$B$4:$Z$10000,18,FALSE)&lt;&gt;0,VLOOKUP(O180,Szolgalati_alkalmak!$B$4:$Z$10000,18,FALSE),"")</f>
        <v>#N/A</v>
      </c>
      <c r="AG180" s="1" t="e">
        <f>IF(VLOOKUP(O180,Szolgalati_alkalmak!$B$4:$Z$10000,19,FALSE)&lt;&gt;0,VLOOKUP(O180,Szolgalati_alkalmak!$B$4:$Z$10000,19,FALSE),"")</f>
        <v>#N/A</v>
      </c>
    </row>
    <row r="181" spans="1:33" x14ac:dyDescent="0.25">
      <c r="A181" s="90" t="str">
        <f t="shared" si="29"/>
        <v/>
      </c>
      <c r="B181" s="91" t="str">
        <f t="shared" si="30"/>
        <v/>
      </c>
      <c r="C181" s="76" t="str">
        <f t="shared" si="31"/>
        <v/>
      </c>
      <c r="D181" s="64" t="str">
        <f t="shared" si="39"/>
        <v/>
      </c>
      <c r="E181" s="64" t="str">
        <f t="shared" si="40"/>
        <v/>
      </c>
      <c r="F181" s="64" t="str">
        <f t="shared" si="41"/>
        <v/>
      </c>
      <c r="G181" s="89" t="str">
        <f t="shared" si="32"/>
        <v/>
      </c>
      <c r="H181" s="89" t="str">
        <f t="shared" si="33"/>
        <v/>
      </c>
      <c r="I181" s="87" t="str">
        <f t="shared" si="34"/>
        <v/>
      </c>
      <c r="J181" s="77" t="str">
        <f t="shared" si="35"/>
        <v/>
      </c>
      <c r="K181" s="64" t="str">
        <f t="shared" si="36"/>
        <v/>
      </c>
      <c r="O181" s="1">
        <f t="shared" si="37"/>
        <v>175</v>
      </c>
      <c r="Q181" s="1" t="e">
        <f>VLOOKUP(O181,Szolgalati_alkalmak!$B$4:$Z$10000,25,FALSE)</f>
        <v>#N/A</v>
      </c>
      <c r="R181" s="1" t="e">
        <f>VLOOKUP(O181,Szolgalati_alkalmak!$B$4:$Z$10000,5,FALSE)</f>
        <v>#N/A</v>
      </c>
      <c r="S181" s="1" t="e">
        <f>IF(VLOOKUP(O181,Szolgalati_alkalmak!$B$4:$Z$10000,6,FALSE)&lt;&gt;0,VLOOKUP(O181,Szolgalati_alkalmak!$B$4:$Z$10000,6,FALSE),"")</f>
        <v>#N/A</v>
      </c>
      <c r="T181" s="1" t="e">
        <f>IF(VLOOKUP(O181,Szolgalati_alkalmak!$B$4:$Z$10000,9,FALSE)&lt;&gt;0,VLOOKUP(O181,Szolgalati_alkalmak!$B$4:$Z$10000,9,FALSE),"")</f>
        <v>#N/A</v>
      </c>
      <c r="U181" s="1" t="e">
        <f>IF(VLOOKUP(O181,Szolgalati_alkalmak!$B$4:$Z$10000,10,FALSE)&lt;&gt;0,VLOOKUP(O181,Szolgalati_alkalmak!$B$4:$Z$10000,10,FALSE),"")</f>
        <v>#N/A</v>
      </c>
      <c r="V181" s="1" t="e">
        <f>IF(VLOOKUP(O181,Szolgalati_alkalmak!$B$4:$Z$10000,11,FALSE)&lt;&gt;0,VLOOKUP(O181,Szolgalati_alkalmak!$B$4:$Z$10000,11,FALSE),"")</f>
        <v>#N/A</v>
      </c>
      <c r="W181" s="1" t="e">
        <f>IF(VLOOKUP(O181,Szolgalati_alkalmak!$B$4:$Z$10000,12,FALSE)&lt;&gt;0,$AB$1&amp;VLOOKUP(O181,Szolgalati_alkalmak!$B$4:$Z$10000,12,FALSE),"")</f>
        <v>#N/A</v>
      </c>
      <c r="X181" s="1" t="e">
        <f>IF(VLOOKUP(O181,Szolgalati_alkalmak!$B$4:$Z$10000,13,FALSE)&lt;&gt;0,$AB$1&amp;VLOOKUP(O181,Szolgalati_alkalmak!$B$4:$Z$10000,13,FALSE),"")</f>
        <v>#N/A</v>
      </c>
      <c r="Y181" s="1" t="e">
        <f>IF(VLOOKUP(O181,Szolgalati_alkalmak!$B$4:$Z$10000,14,FALSE)&lt;&gt;0,$AB$1&amp;VLOOKUP(O181,Szolgalati_alkalmak!$B$4:$Z$10000,14,FALSE),"")</f>
        <v>#N/A</v>
      </c>
      <c r="Z181" s="1" t="e">
        <f>IF(VLOOKUP(O181,Szolgalati_alkalmak!$B$4:$Z$10000,15,FALSE)&lt;&gt;0,$AB$1&amp;VLOOKUP(O181,Szolgalati_alkalmak!$B$4:$Z$10000,15,FALSE),"")</f>
        <v>#N/A</v>
      </c>
      <c r="AA181" s="1" t="e">
        <f>IF(VLOOKUP(O181,Szolgalati_alkalmak!$B$4:$Z$10000,16,FALSE)&lt;&gt;0,$AB$1&amp;VLOOKUP(O181,Szolgalati_alkalmak!$B$4:$Z$10000,16,FALSE),"")</f>
        <v>#N/A</v>
      </c>
      <c r="AB181" s="1" t="e">
        <f t="shared" si="38"/>
        <v>#N/A</v>
      </c>
      <c r="AC181" s="1" t="e">
        <f>IF(VLOOKUP(O181,Szolgalati_alkalmak!$B$4:$Z$10000,7,FALSE)&lt;&gt;0,VLOOKUP(O181,Szolgalati_alkalmak!$B$4:$Z$10000,7,FALSE),"")</f>
        <v>#N/A</v>
      </c>
      <c r="AD181" s="1" t="e">
        <f>IF(VLOOKUP(O181,Szolgalati_alkalmak!$B$4:$Z$10000,8,FALSE)&lt;&gt;0,VLOOKUP(O181,Szolgalati_alkalmak!$B$4:$Z$10000,8,FALSE),"")</f>
        <v>#N/A</v>
      </c>
      <c r="AE181" s="1" t="e">
        <f>IF(VLOOKUP(O181,Szolgalati_alkalmak!$B$4:$Z$10000,17,FALSE)&lt;&gt;0,VLOOKUP(O181,Szolgalati_alkalmak!$B$4:$Z$10000,17,FALSE),"")</f>
        <v>#N/A</v>
      </c>
      <c r="AF181" s="1" t="e">
        <f>IF(VLOOKUP(O181,Szolgalati_alkalmak!$B$4:$Z$10000,18,FALSE)&lt;&gt;0,VLOOKUP(O181,Szolgalati_alkalmak!$B$4:$Z$10000,18,FALSE),"")</f>
        <v>#N/A</v>
      </c>
      <c r="AG181" s="1" t="e">
        <f>IF(VLOOKUP(O181,Szolgalati_alkalmak!$B$4:$Z$10000,19,FALSE)&lt;&gt;0,VLOOKUP(O181,Szolgalati_alkalmak!$B$4:$Z$10000,19,FALSE),"")</f>
        <v>#N/A</v>
      </c>
    </row>
    <row r="182" spans="1:33" x14ac:dyDescent="0.25">
      <c r="A182" s="90" t="str">
        <f t="shared" si="29"/>
        <v/>
      </c>
      <c r="B182" s="91" t="str">
        <f t="shared" si="30"/>
        <v/>
      </c>
      <c r="C182" s="76" t="str">
        <f t="shared" si="31"/>
        <v/>
      </c>
      <c r="D182" s="64" t="str">
        <f t="shared" si="39"/>
        <v/>
      </c>
      <c r="E182" s="64" t="str">
        <f t="shared" si="40"/>
        <v/>
      </c>
      <c r="F182" s="64" t="str">
        <f t="shared" si="41"/>
        <v/>
      </c>
      <c r="G182" s="89" t="str">
        <f t="shared" si="32"/>
        <v/>
      </c>
      <c r="H182" s="89" t="str">
        <f t="shared" si="33"/>
        <v/>
      </c>
      <c r="I182" s="87" t="str">
        <f t="shared" si="34"/>
        <v/>
      </c>
      <c r="J182" s="77" t="str">
        <f t="shared" si="35"/>
        <v/>
      </c>
      <c r="K182" s="64" t="str">
        <f t="shared" si="36"/>
        <v/>
      </c>
      <c r="O182" s="1">
        <f t="shared" si="37"/>
        <v>176</v>
      </c>
      <c r="Q182" s="1" t="e">
        <f>VLOOKUP(O182,Szolgalati_alkalmak!$B$4:$Z$10000,25,FALSE)</f>
        <v>#N/A</v>
      </c>
      <c r="R182" s="1" t="e">
        <f>VLOOKUP(O182,Szolgalati_alkalmak!$B$4:$Z$10000,5,FALSE)</f>
        <v>#N/A</v>
      </c>
      <c r="S182" s="1" t="e">
        <f>IF(VLOOKUP(O182,Szolgalati_alkalmak!$B$4:$Z$10000,6,FALSE)&lt;&gt;0,VLOOKUP(O182,Szolgalati_alkalmak!$B$4:$Z$10000,6,FALSE),"")</f>
        <v>#N/A</v>
      </c>
      <c r="T182" s="1" t="e">
        <f>IF(VLOOKUP(O182,Szolgalati_alkalmak!$B$4:$Z$10000,9,FALSE)&lt;&gt;0,VLOOKUP(O182,Szolgalati_alkalmak!$B$4:$Z$10000,9,FALSE),"")</f>
        <v>#N/A</v>
      </c>
      <c r="U182" s="1" t="e">
        <f>IF(VLOOKUP(O182,Szolgalati_alkalmak!$B$4:$Z$10000,10,FALSE)&lt;&gt;0,VLOOKUP(O182,Szolgalati_alkalmak!$B$4:$Z$10000,10,FALSE),"")</f>
        <v>#N/A</v>
      </c>
      <c r="V182" s="1" t="e">
        <f>IF(VLOOKUP(O182,Szolgalati_alkalmak!$B$4:$Z$10000,11,FALSE)&lt;&gt;0,VLOOKUP(O182,Szolgalati_alkalmak!$B$4:$Z$10000,11,FALSE),"")</f>
        <v>#N/A</v>
      </c>
      <c r="W182" s="1" t="e">
        <f>IF(VLOOKUP(O182,Szolgalati_alkalmak!$B$4:$Z$10000,12,FALSE)&lt;&gt;0,$AB$1&amp;VLOOKUP(O182,Szolgalati_alkalmak!$B$4:$Z$10000,12,FALSE),"")</f>
        <v>#N/A</v>
      </c>
      <c r="X182" s="1" t="e">
        <f>IF(VLOOKUP(O182,Szolgalati_alkalmak!$B$4:$Z$10000,13,FALSE)&lt;&gt;0,$AB$1&amp;VLOOKUP(O182,Szolgalati_alkalmak!$B$4:$Z$10000,13,FALSE),"")</f>
        <v>#N/A</v>
      </c>
      <c r="Y182" s="1" t="e">
        <f>IF(VLOOKUP(O182,Szolgalati_alkalmak!$B$4:$Z$10000,14,FALSE)&lt;&gt;0,$AB$1&amp;VLOOKUP(O182,Szolgalati_alkalmak!$B$4:$Z$10000,14,FALSE),"")</f>
        <v>#N/A</v>
      </c>
      <c r="Z182" s="1" t="e">
        <f>IF(VLOOKUP(O182,Szolgalati_alkalmak!$B$4:$Z$10000,15,FALSE)&lt;&gt;0,$AB$1&amp;VLOOKUP(O182,Szolgalati_alkalmak!$B$4:$Z$10000,15,FALSE),"")</f>
        <v>#N/A</v>
      </c>
      <c r="AA182" s="1" t="e">
        <f>IF(VLOOKUP(O182,Szolgalati_alkalmak!$B$4:$Z$10000,16,FALSE)&lt;&gt;0,$AB$1&amp;VLOOKUP(O182,Szolgalati_alkalmak!$B$4:$Z$10000,16,FALSE),"")</f>
        <v>#N/A</v>
      </c>
      <c r="AB182" s="1" t="e">
        <f t="shared" si="38"/>
        <v>#N/A</v>
      </c>
      <c r="AC182" s="1" t="e">
        <f>IF(VLOOKUP(O182,Szolgalati_alkalmak!$B$4:$Z$10000,7,FALSE)&lt;&gt;0,VLOOKUP(O182,Szolgalati_alkalmak!$B$4:$Z$10000,7,FALSE),"")</f>
        <v>#N/A</v>
      </c>
      <c r="AD182" s="1" t="e">
        <f>IF(VLOOKUP(O182,Szolgalati_alkalmak!$B$4:$Z$10000,8,FALSE)&lt;&gt;0,VLOOKUP(O182,Szolgalati_alkalmak!$B$4:$Z$10000,8,FALSE),"")</f>
        <v>#N/A</v>
      </c>
      <c r="AE182" s="1" t="e">
        <f>IF(VLOOKUP(O182,Szolgalati_alkalmak!$B$4:$Z$10000,17,FALSE)&lt;&gt;0,VLOOKUP(O182,Szolgalati_alkalmak!$B$4:$Z$10000,17,FALSE),"")</f>
        <v>#N/A</v>
      </c>
      <c r="AF182" s="1" t="e">
        <f>IF(VLOOKUP(O182,Szolgalati_alkalmak!$B$4:$Z$10000,18,FALSE)&lt;&gt;0,VLOOKUP(O182,Szolgalati_alkalmak!$B$4:$Z$10000,18,FALSE),"")</f>
        <v>#N/A</v>
      </c>
      <c r="AG182" s="1" t="e">
        <f>IF(VLOOKUP(O182,Szolgalati_alkalmak!$B$4:$Z$10000,19,FALSE)&lt;&gt;0,VLOOKUP(O182,Szolgalati_alkalmak!$B$4:$Z$10000,19,FALSE),"")</f>
        <v>#N/A</v>
      </c>
    </row>
    <row r="183" spans="1:33" x14ac:dyDescent="0.25">
      <c r="A183" s="90" t="str">
        <f t="shared" si="29"/>
        <v/>
      </c>
      <c r="B183" s="91" t="str">
        <f t="shared" si="30"/>
        <v/>
      </c>
      <c r="C183" s="76" t="str">
        <f t="shared" si="31"/>
        <v/>
      </c>
      <c r="D183" s="64" t="str">
        <f t="shared" si="39"/>
        <v/>
      </c>
      <c r="E183" s="64" t="str">
        <f t="shared" si="40"/>
        <v/>
      </c>
      <c r="F183" s="64" t="str">
        <f t="shared" si="41"/>
        <v/>
      </c>
      <c r="G183" s="89" t="str">
        <f t="shared" si="32"/>
        <v/>
      </c>
      <c r="H183" s="89" t="str">
        <f t="shared" si="33"/>
        <v/>
      </c>
      <c r="I183" s="87" t="str">
        <f t="shared" si="34"/>
        <v/>
      </c>
      <c r="J183" s="77" t="str">
        <f t="shared" si="35"/>
        <v/>
      </c>
      <c r="K183" s="64" t="str">
        <f t="shared" si="36"/>
        <v/>
      </c>
      <c r="O183" s="1">
        <f t="shared" si="37"/>
        <v>177</v>
      </c>
      <c r="Q183" s="1" t="e">
        <f>VLOOKUP(O183,Szolgalati_alkalmak!$B$4:$Z$10000,25,FALSE)</f>
        <v>#N/A</v>
      </c>
      <c r="R183" s="1" t="e">
        <f>VLOOKUP(O183,Szolgalati_alkalmak!$B$4:$Z$10000,5,FALSE)</f>
        <v>#N/A</v>
      </c>
      <c r="S183" s="1" t="e">
        <f>IF(VLOOKUP(O183,Szolgalati_alkalmak!$B$4:$Z$10000,6,FALSE)&lt;&gt;0,VLOOKUP(O183,Szolgalati_alkalmak!$B$4:$Z$10000,6,FALSE),"")</f>
        <v>#N/A</v>
      </c>
      <c r="T183" s="1" t="e">
        <f>IF(VLOOKUP(O183,Szolgalati_alkalmak!$B$4:$Z$10000,9,FALSE)&lt;&gt;0,VLOOKUP(O183,Szolgalati_alkalmak!$B$4:$Z$10000,9,FALSE),"")</f>
        <v>#N/A</v>
      </c>
      <c r="U183" s="1" t="e">
        <f>IF(VLOOKUP(O183,Szolgalati_alkalmak!$B$4:$Z$10000,10,FALSE)&lt;&gt;0,VLOOKUP(O183,Szolgalati_alkalmak!$B$4:$Z$10000,10,FALSE),"")</f>
        <v>#N/A</v>
      </c>
      <c r="V183" s="1" t="e">
        <f>IF(VLOOKUP(O183,Szolgalati_alkalmak!$B$4:$Z$10000,11,FALSE)&lt;&gt;0,VLOOKUP(O183,Szolgalati_alkalmak!$B$4:$Z$10000,11,FALSE),"")</f>
        <v>#N/A</v>
      </c>
      <c r="W183" s="1" t="e">
        <f>IF(VLOOKUP(O183,Szolgalati_alkalmak!$B$4:$Z$10000,12,FALSE)&lt;&gt;0,$AB$1&amp;VLOOKUP(O183,Szolgalati_alkalmak!$B$4:$Z$10000,12,FALSE),"")</f>
        <v>#N/A</v>
      </c>
      <c r="X183" s="1" t="e">
        <f>IF(VLOOKUP(O183,Szolgalati_alkalmak!$B$4:$Z$10000,13,FALSE)&lt;&gt;0,$AB$1&amp;VLOOKUP(O183,Szolgalati_alkalmak!$B$4:$Z$10000,13,FALSE),"")</f>
        <v>#N/A</v>
      </c>
      <c r="Y183" s="1" t="e">
        <f>IF(VLOOKUP(O183,Szolgalati_alkalmak!$B$4:$Z$10000,14,FALSE)&lt;&gt;0,$AB$1&amp;VLOOKUP(O183,Szolgalati_alkalmak!$B$4:$Z$10000,14,FALSE),"")</f>
        <v>#N/A</v>
      </c>
      <c r="Z183" s="1" t="e">
        <f>IF(VLOOKUP(O183,Szolgalati_alkalmak!$B$4:$Z$10000,15,FALSE)&lt;&gt;0,$AB$1&amp;VLOOKUP(O183,Szolgalati_alkalmak!$B$4:$Z$10000,15,FALSE),"")</f>
        <v>#N/A</v>
      </c>
      <c r="AA183" s="1" t="e">
        <f>IF(VLOOKUP(O183,Szolgalati_alkalmak!$B$4:$Z$10000,16,FALSE)&lt;&gt;0,$AB$1&amp;VLOOKUP(O183,Szolgalati_alkalmak!$B$4:$Z$10000,16,FALSE),"")</f>
        <v>#N/A</v>
      </c>
      <c r="AB183" s="1" t="e">
        <f t="shared" si="38"/>
        <v>#N/A</v>
      </c>
      <c r="AC183" s="1" t="e">
        <f>IF(VLOOKUP(O183,Szolgalati_alkalmak!$B$4:$Z$10000,7,FALSE)&lt;&gt;0,VLOOKUP(O183,Szolgalati_alkalmak!$B$4:$Z$10000,7,FALSE),"")</f>
        <v>#N/A</v>
      </c>
      <c r="AD183" s="1" t="e">
        <f>IF(VLOOKUP(O183,Szolgalati_alkalmak!$B$4:$Z$10000,8,FALSE)&lt;&gt;0,VLOOKUP(O183,Szolgalati_alkalmak!$B$4:$Z$10000,8,FALSE),"")</f>
        <v>#N/A</v>
      </c>
      <c r="AE183" s="1" t="e">
        <f>IF(VLOOKUP(O183,Szolgalati_alkalmak!$B$4:$Z$10000,17,FALSE)&lt;&gt;0,VLOOKUP(O183,Szolgalati_alkalmak!$B$4:$Z$10000,17,FALSE),"")</f>
        <v>#N/A</v>
      </c>
      <c r="AF183" s="1" t="e">
        <f>IF(VLOOKUP(O183,Szolgalati_alkalmak!$B$4:$Z$10000,18,FALSE)&lt;&gt;0,VLOOKUP(O183,Szolgalati_alkalmak!$B$4:$Z$10000,18,FALSE),"")</f>
        <v>#N/A</v>
      </c>
      <c r="AG183" s="1" t="e">
        <f>IF(VLOOKUP(O183,Szolgalati_alkalmak!$B$4:$Z$10000,19,FALSE)&lt;&gt;0,VLOOKUP(O183,Szolgalati_alkalmak!$B$4:$Z$10000,19,FALSE),"")</f>
        <v>#N/A</v>
      </c>
    </row>
    <row r="184" spans="1:33" x14ac:dyDescent="0.25">
      <c r="A184" s="90" t="str">
        <f t="shared" si="29"/>
        <v/>
      </c>
      <c r="B184" s="91" t="str">
        <f t="shared" si="30"/>
        <v/>
      </c>
      <c r="C184" s="76" t="str">
        <f t="shared" si="31"/>
        <v/>
      </c>
      <c r="D184" s="64" t="str">
        <f t="shared" si="39"/>
        <v/>
      </c>
      <c r="E184" s="64" t="str">
        <f t="shared" si="40"/>
        <v/>
      </c>
      <c r="F184" s="64" t="str">
        <f t="shared" si="41"/>
        <v/>
      </c>
      <c r="G184" s="89" t="str">
        <f t="shared" si="32"/>
        <v/>
      </c>
      <c r="H184" s="89" t="str">
        <f t="shared" si="33"/>
        <v/>
      </c>
      <c r="I184" s="87" t="str">
        <f t="shared" si="34"/>
        <v/>
      </c>
      <c r="J184" s="77" t="str">
        <f t="shared" si="35"/>
        <v/>
      </c>
      <c r="K184" s="64" t="str">
        <f t="shared" si="36"/>
        <v/>
      </c>
      <c r="O184" s="1">
        <f t="shared" si="37"/>
        <v>178</v>
      </c>
      <c r="Q184" s="1" t="e">
        <f>VLOOKUP(O184,Szolgalati_alkalmak!$B$4:$Z$10000,25,FALSE)</f>
        <v>#N/A</v>
      </c>
      <c r="R184" s="1" t="e">
        <f>VLOOKUP(O184,Szolgalati_alkalmak!$B$4:$Z$10000,5,FALSE)</f>
        <v>#N/A</v>
      </c>
      <c r="S184" s="1" t="e">
        <f>IF(VLOOKUP(O184,Szolgalati_alkalmak!$B$4:$Z$10000,6,FALSE)&lt;&gt;0,VLOOKUP(O184,Szolgalati_alkalmak!$B$4:$Z$10000,6,FALSE),"")</f>
        <v>#N/A</v>
      </c>
      <c r="T184" s="1" t="e">
        <f>IF(VLOOKUP(O184,Szolgalati_alkalmak!$B$4:$Z$10000,9,FALSE)&lt;&gt;0,VLOOKUP(O184,Szolgalati_alkalmak!$B$4:$Z$10000,9,FALSE),"")</f>
        <v>#N/A</v>
      </c>
      <c r="U184" s="1" t="e">
        <f>IF(VLOOKUP(O184,Szolgalati_alkalmak!$B$4:$Z$10000,10,FALSE)&lt;&gt;0,VLOOKUP(O184,Szolgalati_alkalmak!$B$4:$Z$10000,10,FALSE),"")</f>
        <v>#N/A</v>
      </c>
      <c r="V184" s="1" t="e">
        <f>IF(VLOOKUP(O184,Szolgalati_alkalmak!$B$4:$Z$10000,11,FALSE)&lt;&gt;0,VLOOKUP(O184,Szolgalati_alkalmak!$B$4:$Z$10000,11,FALSE),"")</f>
        <v>#N/A</v>
      </c>
      <c r="W184" s="1" t="e">
        <f>IF(VLOOKUP(O184,Szolgalati_alkalmak!$B$4:$Z$10000,12,FALSE)&lt;&gt;0,$AB$1&amp;VLOOKUP(O184,Szolgalati_alkalmak!$B$4:$Z$10000,12,FALSE),"")</f>
        <v>#N/A</v>
      </c>
      <c r="X184" s="1" t="e">
        <f>IF(VLOOKUP(O184,Szolgalati_alkalmak!$B$4:$Z$10000,13,FALSE)&lt;&gt;0,$AB$1&amp;VLOOKUP(O184,Szolgalati_alkalmak!$B$4:$Z$10000,13,FALSE),"")</f>
        <v>#N/A</v>
      </c>
      <c r="Y184" s="1" t="e">
        <f>IF(VLOOKUP(O184,Szolgalati_alkalmak!$B$4:$Z$10000,14,FALSE)&lt;&gt;0,$AB$1&amp;VLOOKUP(O184,Szolgalati_alkalmak!$B$4:$Z$10000,14,FALSE),"")</f>
        <v>#N/A</v>
      </c>
      <c r="Z184" s="1" t="e">
        <f>IF(VLOOKUP(O184,Szolgalati_alkalmak!$B$4:$Z$10000,15,FALSE)&lt;&gt;0,$AB$1&amp;VLOOKUP(O184,Szolgalati_alkalmak!$B$4:$Z$10000,15,FALSE),"")</f>
        <v>#N/A</v>
      </c>
      <c r="AA184" s="1" t="e">
        <f>IF(VLOOKUP(O184,Szolgalati_alkalmak!$B$4:$Z$10000,16,FALSE)&lt;&gt;0,$AB$1&amp;VLOOKUP(O184,Szolgalati_alkalmak!$B$4:$Z$10000,16,FALSE),"")</f>
        <v>#N/A</v>
      </c>
      <c r="AB184" s="1" t="e">
        <f t="shared" si="38"/>
        <v>#N/A</v>
      </c>
      <c r="AC184" s="1" t="e">
        <f>IF(VLOOKUP(O184,Szolgalati_alkalmak!$B$4:$Z$10000,7,FALSE)&lt;&gt;0,VLOOKUP(O184,Szolgalati_alkalmak!$B$4:$Z$10000,7,FALSE),"")</f>
        <v>#N/A</v>
      </c>
      <c r="AD184" s="1" t="e">
        <f>IF(VLOOKUP(O184,Szolgalati_alkalmak!$B$4:$Z$10000,8,FALSE)&lt;&gt;0,VLOOKUP(O184,Szolgalati_alkalmak!$B$4:$Z$10000,8,FALSE),"")</f>
        <v>#N/A</v>
      </c>
      <c r="AE184" s="1" t="e">
        <f>IF(VLOOKUP(O184,Szolgalati_alkalmak!$B$4:$Z$10000,17,FALSE)&lt;&gt;0,VLOOKUP(O184,Szolgalati_alkalmak!$B$4:$Z$10000,17,FALSE),"")</f>
        <v>#N/A</v>
      </c>
      <c r="AF184" s="1" t="e">
        <f>IF(VLOOKUP(O184,Szolgalati_alkalmak!$B$4:$Z$10000,18,FALSE)&lt;&gt;0,VLOOKUP(O184,Szolgalati_alkalmak!$B$4:$Z$10000,18,FALSE),"")</f>
        <v>#N/A</v>
      </c>
      <c r="AG184" s="1" t="e">
        <f>IF(VLOOKUP(O184,Szolgalati_alkalmak!$B$4:$Z$10000,19,FALSE)&lt;&gt;0,VLOOKUP(O184,Szolgalati_alkalmak!$B$4:$Z$10000,19,FALSE),"")</f>
        <v>#N/A</v>
      </c>
    </row>
    <row r="185" spans="1:33" x14ac:dyDescent="0.25">
      <c r="A185" s="90" t="str">
        <f t="shared" si="29"/>
        <v/>
      </c>
      <c r="B185" s="91" t="str">
        <f t="shared" si="30"/>
        <v/>
      </c>
      <c r="C185" s="76" t="str">
        <f t="shared" si="31"/>
        <v/>
      </c>
      <c r="D185" s="64" t="str">
        <f t="shared" si="39"/>
        <v/>
      </c>
      <c r="E185" s="64" t="str">
        <f t="shared" si="40"/>
        <v/>
      </c>
      <c r="F185" s="64" t="str">
        <f t="shared" si="41"/>
        <v/>
      </c>
      <c r="G185" s="89" t="str">
        <f t="shared" si="32"/>
        <v/>
      </c>
      <c r="H185" s="89" t="str">
        <f t="shared" si="33"/>
        <v/>
      </c>
      <c r="I185" s="87" t="str">
        <f t="shared" si="34"/>
        <v/>
      </c>
      <c r="J185" s="77" t="str">
        <f t="shared" si="35"/>
        <v/>
      </c>
      <c r="K185" s="64" t="str">
        <f t="shared" si="36"/>
        <v/>
      </c>
      <c r="O185" s="1">
        <f t="shared" si="37"/>
        <v>179</v>
      </c>
      <c r="Q185" s="1" t="e">
        <f>VLOOKUP(O185,Szolgalati_alkalmak!$B$4:$Z$10000,25,FALSE)</f>
        <v>#N/A</v>
      </c>
      <c r="R185" s="1" t="e">
        <f>VLOOKUP(O185,Szolgalati_alkalmak!$B$4:$Z$10000,5,FALSE)</f>
        <v>#N/A</v>
      </c>
      <c r="S185" s="1" t="e">
        <f>IF(VLOOKUP(O185,Szolgalati_alkalmak!$B$4:$Z$10000,6,FALSE)&lt;&gt;0,VLOOKUP(O185,Szolgalati_alkalmak!$B$4:$Z$10000,6,FALSE),"")</f>
        <v>#N/A</v>
      </c>
      <c r="T185" s="1" t="e">
        <f>IF(VLOOKUP(O185,Szolgalati_alkalmak!$B$4:$Z$10000,9,FALSE)&lt;&gt;0,VLOOKUP(O185,Szolgalati_alkalmak!$B$4:$Z$10000,9,FALSE),"")</f>
        <v>#N/A</v>
      </c>
      <c r="U185" s="1" t="e">
        <f>IF(VLOOKUP(O185,Szolgalati_alkalmak!$B$4:$Z$10000,10,FALSE)&lt;&gt;0,VLOOKUP(O185,Szolgalati_alkalmak!$B$4:$Z$10000,10,FALSE),"")</f>
        <v>#N/A</v>
      </c>
      <c r="V185" s="1" t="e">
        <f>IF(VLOOKUP(O185,Szolgalati_alkalmak!$B$4:$Z$10000,11,FALSE)&lt;&gt;0,VLOOKUP(O185,Szolgalati_alkalmak!$B$4:$Z$10000,11,FALSE),"")</f>
        <v>#N/A</v>
      </c>
      <c r="W185" s="1" t="e">
        <f>IF(VLOOKUP(O185,Szolgalati_alkalmak!$B$4:$Z$10000,12,FALSE)&lt;&gt;0,$AB$1&amp;VLOOKUP(O185,Szolgalati_alkalmak!$B$4:$Z$10000,12,FALSE),"")</f>
        <v>#N/A</v>
      </c>
      <c r="X185" s="1" t="e">
        <f>IF(VLOOKUP(O185,Szolgalati_alkalmak!$B$4:$Z$10000,13,FALSE)&lt;&gt;0,$AB$1&amp;VLOOKUP(O185,Szolgalati_alkalmak!$B$4:$Z$10000,13,FALSE),"")</f>
        <v>#N/A</v>
      </c>
      <c r="Y185" s="1" t="e">
        <f>IF(VLOOKUP(O185,Szolgalati_alkalmak!$B$4:$Z$10000,14,FALSE)&lt;&gt;0,$AB$1&amp;VLOOKUP(O185,Szolgalati_alkalmak!$B$4:$Z$10000,14,FALSE),"")</f>
        <v>#N/A</v>
      </c>
      <c r="Z185" s="1" t="e">
        <f>IF(VLOOKUP(O185,Szolgalati_alkalmak!$B$4:$Z$10000,15,FALSE)&lt;&gt;0,$AB$1&amp;VLOOKUP(O185,Szolgalati_alkalmak!$B$4:$Z$10000,15,FALSE),"")</f>
        <v>#N/A</v>
      </c>
      <c r="AA185" s="1" t="e">
        <f>IF(VLOOKUP(O185,Szolgalati_alkalmak!$B$4:$Z$10000,16,FALSE)&lt;&gt;0,$AB$1&amp;VLOOKUP(O185,Szolgalati_alkalmak!$B$4:$Z$10000,16,FALSE),"")</f>
        <v>#N/A</v>
      </c>
      <c r="AB185" s="1" t="e">
        <f t="shared" si="38"/>
        <v>#N/A</v>
      </c>
      <c r="AC185" s="1" t="e">
        <f>IF(VLOOKUP(O185,Szolgalati_alkalmak!$B$4:$Z$10000,7,FALSE)&lt;&gt;0,VLOOKUP(O185,Szolgalati_alkalmak!$B$4:$Z$10000,7,FALSE),"")</f>
        <v>#N/A</v>
      </c>
      <c r="AD185" s="1" t="e">
        <f>IF(VLOOKUP(O185,Szolgalati_alkalmak!$B$4:$Z$10000,8,FALSE)&lt;&gt;0,VLOOKUP(O185,Szolgalati_alkalmak!$B$4:$Z$10000,8,FALSE),"")</f>
        <v>#N/A</v>
      </c>
      <c r="AE185" s="1" t="e">
        <f>IF(VLOOKUP(O185,Szolgalati_alkalmak!$B$4:$Z$10000,17,FALSE)&lt;&gt;0,VLOOKUP(O185,Szolgalati_alkalmak!$B$4:$Z$10000,17,FALSE),"")</f>
        <v>#N/A</v>
      </c>
      <c r="AF185" s="1" t="e">
        <f>IF(VLOOKUP(O185,Szolgalati_alkalmak!$B$4:$Z$10000,18,FALSE)&lt;&gt;0,VLOOKUP(O185,Szolgalati_alkalmak!$B$4:$Z$10000,18,FALSE),"")</f>
        <v>#N/A</v>
      </c>
      <c r="AG185" s="1" t="e">
        <f>IF(VLOOKUP(O185,Szolgalati_alkalmak!$B$4:$Z$10000,19,FALSE)&lt;&gt;0,VLOOKUP(O185,Szolgalati_alkalmak!$B$4:$Z$10000,19,FALSE),"")</f>
        <v>#N/A</v>
      </c>
    </row>
    <row r="186" spans="1:33" x14ac:dyDescent="0.25">
      <c r="A186" s="90" t="str">
        <f t="shared" si="29"/>
        <v/>
      </c>
      <c r="B186" s="91" t="str">
        <f t="shared" si="30"/>
        <v/>
      </c>
      <c r="C186" s="76" t="str">
        <f t="shared" si="31"/>
        <v/>
      </c>
      <c r="D186" s="64" t="str">
        <f t="shared" si="39"/>
        <v/>
      </c>
      <c r="E186" s="64" t="str">
        <f t="shared" si="40"/>
        <v/>
      </c>
      <c r="F186" s="64" t="str">
        <f t="shared" si="41"/>
        <v/>
      </c>
      <c r="G186" s="89" t="str">
        <f t="shared" si="32"/>
        <v/>
      </c>
      <c r="H186" s="89" t="str">
        <f t="shared" si="33"/>
        <v/>
      </c>
      <c r="I186" s="87" t="str">
        <f t="shared" si="34"/>
        <v/>
      </c>
      <c r="J186" s="77" t="str">
        <f t="shared" si="35"/>
        <v/>
      </c>
      <c r="K186" s="64" t="str">
        <f t="shared" si="36"/>
        <v/>
      </c>
      <c r="O186" s="1">
        <f t="shared" si="37"/>
        <v>180</v>
      </c>
      <c r="Q186" s="1" t="e">
        <f>VLOOKUP(O186,Szolgalati_alkalmak!$B$4:$Z$10000,25,FALSE)</f>
        <v>#N/A</v>
      </c>
      <c r="R186" s="1" t="e">
        <f>VLOOKUP(O186,Szolgalati_alkalmak!$B$4:$Z$10000,5,FALSE)</f>
        <v>#N/A</v>
      </c>
      <c r="S186" s="1" t="e">
        <f>IF(VLOOKUP(O186,Szolgalati_alkalmak!$B$4:$Z$10000,6,FALSE)&lt;&gt;0,VLOOKUP(O186,Szolgalati_alkalmak!$B$4:$Z$10000,6,FALSE),"")</f>
        <v>#N/A</v>
      </c>
      <c r="T186" s="1" t="e">
        <f>IF(VLOOKUP(O186,Szolgalati_alkalmak!$B$4:$Z$10000,9,FALSE)&lt;&gt;0,VLOOKUP(O186,Szolgalati_alkalmak!$B$4:$Z$10000,9,FALSE),"")</f>
        <v>#N/A</v>
      </c>
      <c r="U186" s="1" t="e">
        <f>IF(VLOOKUP(O186,Szolgalati_alkalmak!$B$4:$Z$10000,10,FALSE)&lt;&gt;0,VLOOKUP(O186,Szolgalati_alkalmak!$B$4:$Z$10000,10,FALSE),"")</f>
        <v>#N/A</v>
      </c>
      <c r="V186" s="1" t="e">
        <f>IF(VLOOKUP(O186,Szolgalati_alkalmak!$B$4:$Z$10000,11,FALSE)&lt;&gt;0,VLOOKUP(O186,Szolgalati_alkalmak!$B$4:$Z$10000,11,FALSE),"")</f>
        <v>#N/A</v>
      </c>
      <c r="W186" s="1" t="e">
        <f>IF(VLOOKUP(O186,Szolgalati_alkalmak!$B$4:$Z$10000,12,FALSE)&lt;&gt;0,$AB$1&amp;VLOOKUP(O186,Szolgalati_alkalmak!$B$4:$Z$10000,12,FALSE),"")</f>
        <v>#N/A</v>
      </c>
      <c r="X186" s="1" t="e">
        <f>IF(VLOOKUP(O186,Szolgalati_alkalmak!$B$4:$Z$10000,13,FALSE)&lt;&gt;0,$AB$1&amp;VLOOKUP(O186,Szolgalati_alkalmak!$B$4:$Z$10000,13,FALSE),"")</f>
        <v>#N/A</v>
      </c>
      <c r="Y186" s="1" t="e">
        <f>IF(VLOOKUP(O186,Szolgalati_alkalmak!$B$4:$Z$10000,14,FALSE)&lt;&gt;0,$AB$1&amp;VLOOKUP(O186,Szolgalati_alkalmak!$B$4:$Z$10000,14,FALSE),"")</f>
        <v>#N/A</v>
      </c>
      <c r="Z186" s="1" t="e">
        <f>IF(VLOOKUP(O186,Szolgalati_alkalmak!$B$4:$Z$10000,15,FALSE)&lt;&gt;0,$AB$1&amp;VLOOKUP(O186,Szolgalati_alkalmak!$B$4:$Z$10000,15,FALSE),"")</f>
        <v>#N/A</v>
      </c>
      <c r="AA186" s="1" t="e">
        <f>IF(VLOOKUP(O186,Szolgalati_alkalmak!$B$4:$Z$10000,16,FALSE)&lt;&gt;0,$AB$1&amp;VLOOKUP(O186,Szolgalati_alkalmak!$B$4:$Z$10000,16,FALSE),"")</f>
        <v>#N/A</v>
      </c>
      <c r="AB186" s="1" t="e">
        <f t="shared" si="38"/>
        <v>#N/A</v>
      </c>
      <c r="AC186" s="1" t="e">
        <f>IF(VLOOKUP(O186,Szolgalati_alkalmak!$B$4:$Z$10000,7,FALSE)&lt;&gt;0,VLOOKUP(O186,Szolgalati_alkalmak!$B$4:$Z$10000,7,FALSE),"")</f>
        <v>#N/A</v>
      </c>
      <c r="AD186" s="1" t="e">
        <f>IF(VLOOKUP(O186,Szolgalati_alkalmak!$B$4:$Z$10000,8,FALSE)&lt;&gt;0,VLOOKUP(O186,Szolgalati_alkalmak!$B$4:$Z$10000,8,FALSE),"")</f>
        <v>#N/A</v>
      </c>
      <c r="AE186" s="1" t="e">
        <f>IF(VLOOKUP(O186,Szolgalati_alkalmak!$B$4:$Z$10000,17,FALSE)&lt;&gt;0,VLOOKUP(O186,Szolgalati_alkalmak!$B$4:$Z$10000,17,FALSE),"")</f>
        <v>#N/A</v>
      </c>
      <c r="AF186" s="1" t="e">
        <f>IF(VLOOKUP(O186,Szolgalati_alkalmak!$B$4:$Z$10000,18,FALSE)&lt;&gt;0,VLOOKUP(O186,Szolgalati_alkalmak!$B$4:$Z$10000,18,FALSE),"")</f>
        <v>#N/A</v>
      </c>
      <c r="AG186" s="1" t="e">
        <f>IF(VLOOKUP(O186,Szolgalati_alkalmak!$B$4:$Z$10000,19,FALSE)&lt;&gt;0,VLOOKUP(O186,Szolgalati_alkalmak!$B$4:$Z$10000,19,FALSE),"")</f>
        <v>#N/A</v>
      </c>
    </row>
    <row r="187" spans="1:33" x14ac:dyDescent="0.25">
      <c r="A187" s="90" t="str">
        <f t="shared" si="29"/>
        <v/>
      </c>
      <c r="B187" s="91" t="str">
        <f t="shared" si="30"/>
        <v/>
      </c>
      <c r="C187" s="76" t="str">
        <f t="shared" si="31"/>
        <v/>
      </c>
      <c r="D187" s="64" t="str">
        <f t="shared" si="39"/>
        <v/>
      </c>
      <c r="E187" s="64" t="str">
        <f t="shared" si="40"/>
        <v/>
      </c>
      <c r="F187" s="64" t="str">
        <f t="shared" si="41"/>
        <v/>
      </c>
      <c r="G187" s="89" t="str">
        <f t="shared" si="32"/>
        <v/>
      </c>
      <c r="H187" s="89" t="str">
        <f t="shared" si="33"/>
        <v/>
      </c>
      <c r="I187" s="87" t="str">
        <f t="shared" si="34"/>
        <v/>
      </c>
      <c r="J187" s="77" t="str">
        <f t="shared" si="35"/>
        <v/>
      </c>
      <c r="K187" s="64" t="str">
        <f t="shared" si="36"/>
        <v/>
      </c>
      <c r="O187" s="1">
        <f t="shared" si="37"/>
        <v>181</v>
      </c>
      <c r="Q187" s="1" t="e">
        <f>VLOOKUP(O187,Szolgalati_alkalmak!$B$4:$Z$10000,25,FALSE)</f>
        <v>#N/A</v>
      </c>
      <c r="R187" s="1" t="e">
        <f>VLOOKUP(O187,Szolgalati_alkalmak!$B$4:$Z$10000,5,FALSE)</f>
        <v>#N/A</v>
      </c>
      <c r="S187" s="1" t="e">
        <f>IF(VLOOKUP(O187,Szolgalati_alkalmak!$B$4:$Z$10000,6,FALSE)&lt;&gt;0,VLOOKUP(O187,Szolgalati_alkalmak!$B$4:$Z$10000,6,FALSE),"")</f>
        <v>#N/A</v>
      </c>
      <c r="T187" s="1" t="e">
        <f>IF(VLOOKUP(O187,Szolgalati_alkalmak!$B$4:$Z$10000,9,FALSE)&lt;&gt;0,VLOOKUP(O187,Szolgalati_alkalmak!$B$4:$Z$10000,9,FALSE),"")</f>
        <v>#N/A</v>
      </c>
      <c r="U187" s="1" t="e">
        <f>IF(VLOOKUP(O187,Szolgalati_alkalmak!$B$4:$Z$10000,10,FALSE)&lt;&gt;0,VLOOKUP(O187,Szolgalati_alkalmak!$B$4:$Z$10000,10,FALSE),"")</f>
        <v>#N/A</v>
      </c>
      <c r="V187" s="1" t="e">
        <f>IF(VLOOKUP(O187,Szolgalati_alkalmak!$B$4:$Z$10000,11,FALSE)&lt;&gt;0,VLOOKUP(O187,Szolgalati_alkalmak!$B$4:$Z$10000,11,FALSE),"")</f>
        <v>#N/A</v>
      </c>
      <c r="W187" s="1" t="e">
        <f>IF(VLOOKUP(O187,Szolgalati_alkalmak!$B$4:$Z$10000,12,FALSE)&lt;&gt;0,$AB$1&amp;VLOOKUP(O187,Szolgalati_alkalmak!$B$4:$Z$10000,12,FALSE),"")</f>
        <v>#N/A</v>
      </c>
      <c r="X187" s="1" t="e">
        <f>IF(VLOOKUP(O187,Szolgalati_alkalmak!$B$4:$Z$10000,13,FALSE)&lt;&gt;0,$AB$1&amp;VLOOKUP(O187,Szolgalati_alkalmak!$B$4:$Z$10000,13,FALSE),"")</f>
        <v>#N/A</v>
      </c>
      <c r="Y187" s="1" t="e">
        <f>IF(VLOOKUP(O187,Szolgalati_alkalmak!$B$4:$Z$10000,14,FALSE)&lt;&gt;0,$AB$1&amp;VLOOKUP(O187,Szolgalati_alkalmak!$B$4:$Z$10000,14,FALSE),"")</f>
        <v>#N/A</v>
      </c>
      <c r="Z187" s="1" t="e">
        <f>IF(VLOOKUP(O187,Szolgalati_alkalmak!$B$4:$Z$10000,15,FALSE)&lt;&gt;0,$AB$1&amp;VLOOKUP(O187,Szolgalati_alkalmak!$B$4:$Z$10000,15,FALSE),"")</f>
        <v>#N/A</v>
      </c>
      <c r="AA187" s="1" t="e">
        <f>IF(VLOOKUP(O187,Szolgalati_alkalmak!$B$4:$Z$10000,16,FALSE)&lt;&gt;0,$AB$1&amp;VLOOKUP(O187,Szolgalati_alkalmak!$B$4:$Z$10000,16,FALSE),"")</f>
        <v>#N/A</v>
      </c>
      <c r="AB187" s="1" t="e">
        <f t="shared" si="38"/>
        <v>#N/A</v>
      </c>
      <c r="AC187" s="1" t="e">
        <f>IF(VLOOKUP(O187,Szolgalati_alkalmak!$B$4:$Z$10000,7,FALSE)&lt;&gt;0,VLOOKUP(O187,Szolgalati_alkalmak!$B$4:$Z$10000,7,FALSE),"")</f>
        <v>#N/A</v>
      </c>
      <c r="AD187" s="1" t="e">
        <f>IF(VLOOKUP(O187,Szolgalati_alkalmak!$B$4:$Z$10000,8,FALSE)&lt;&gt;0,VLOOKUP(O187,Szolgalati_alkalmak!$B$4:$Z$10000,8,FALSE),"")</f>
        <v>#N/A</v>
      </c>
      <c r="AE187" s="1" t="e">
        <f>IF(VLOOKUP(O187,Szolgalati_alkalmak!$B$4:$Z$10000,17,FALSE)&lt;&gt;0,VLOOKUP(O187,Szolgalati_alkalmak!$B$4:$Z$10000,17,FALSE),"")</f>
        <v>#N/A</v>
      </c>
      <c r="AF187" s="1" t="e">
        <f>IF(VLOOKUP(O187,Szolgalati_alkalmak!$B$4:$Z$10000,18,FALSE)&lt;&gt;0,VLOOKUP(O187,Szolgalati_alkalmak!$B$4:$Z$10000,18,FALSE),"")</f>
        <v>#N/A</v>
      </c>
      <c r="AG187" s="1" t="e">
        <f>IF(VLOOKUP(O187,Szolgalati_alkalmak!$B$4:$Z$10000,19,FALSE)&lt;&gt;0,VLOOKUP(O187,Szolgalati_alkalmak!$B$4:$Z$10000,19,FALSE),"")</f>
        <v>#N/A</v>
      </c>
    </row>
    <row r="188" spans="1:33" x14ac:dyDescent="0.25">
      <c r="A188" s="90" t="str">
        <f t="shared" si="29"/>
        <v/>
      </c>
      <c r="B188" s="91" t="str">
        <f t="shared" si="30"/>
        <v/>
      </c>
      <c r="C188" s="76" t="str">
        <f t="shared" si="31"/>
        <v/>
      </c>
      <c r="D188" s="64" t="str">
        <f t="shared" si="39"/>
        <v/>
      </c>
      <c r="E188" s="64" t="str">
        <f t="shared" si="40"/>
        <v/>
      </c>
      <c r="F188" s="64" t="str">
        <f t="shared" si="41"/>
        <v/>
      </c>
      <c r="G188" s="89" t="str">
        <f t="shared" si="32"/>
        <v/>
      </c>
      <c r="H188" s="89" t="str">
        <f t="shared" si="33"/>
        <v/>
      </c>
      <c r="I188" s="87" t="str">
        <f t="shared" si="34"/>
        <v/>
      </c>
      <c r="J188" s="77" t="str">
        <f t="shared" si="35"/>
        <v/>
      </c>
      <c r="K188" s="64" t="str">
        <f t="shared" si="36"/>
        <v/>
      </c>
      <c r="O188" s="1">
        <f t="shared" si="37"/>
        <v>182</v>
      </c>
      <c r="Q188" s="1" t="e">
        <f>VLOOKUP(O188,Szolgalati_alkalmak!$B$4:$Z$10000,25,FALSE)</f>
        <v>#N/A</v>
      </c>
      <c r="R188" s="1" t="e">
        <f>VLOOKUP(O188,Szolgalati_alkalmak!$B$4:$Z$10000,5,FALSE)</f>
        <v>#N/A</v>
      </c>
      <c r="S188" s="1" t="e">
        <f>IF(VLOOKUP(O188,Szolgalati_alkalmak!$B$4:$Z$10000,6,FALSE)&lt;&gt;0,VLOOKUP(O188,Szolgalati_alkalmak!$B$4:$Z$10000,6,FALSE),"")</f>
        <v>#N/A</v>
      </c>
      <c r="T188" s="1" t="e">
        <f>IF(VLOOKUP(O188,Szolgalati_alkalmak!$B$4:$Z$10000,9,FALSE)&lt;&gt;0,VLOOKUP(O188,Szolgalati_alkalmak!$B$4:$Z$10000,9,FALSE),"")</f>
        <v>#N/A</v>
      </c>
      <c r="U188" s="1" t="e">
        <f>IF(VLOOKUP(O188,Szolgalati_alkalmak!$B$4:$Z$10000,10,FALSE)&lt;&gt;0,VLOOKUP(O188,Szolgalati_alkalmak!$B$4:$Z$10000,10,FALSE),"")</f>
        <v>#N/A</v>
      </c>
      <c r="V188" s="1" t="e">
        <f>IF(VLOOKUP(O188,Szolgalati_alkalmak!$B$4:$Z$10000,11,FALSE)&lt;&gt;0,VLOOKUP(O188,Szolgalati_alkalmak!$B$4:$Z$10000,11,FALSE),"")</f>
        <v>#N/A</v>
      </c>
      <c r="W188" s="1" t="e">
        <f>IF(VLOOKUP(O188,Szolgalati_alkalmak!$B$4:$Z$10000,12,FALSE)&lt;&gt;0,$AB$1&amp;VLOOKUP(O188,Szolgalati_alkalmak!$B$4:$Z$10000,12,FALSE),"")</f>
        <v>#N/A</v>
      </c>
      <c r="X188" s="1" t="e">
        <f>IF(VLOOKUP(O188,Szolgalati_alkalmak!$B$4:$Z$10000,13,FALSE)&lt;&gt;0,$AB$1&amp;VLOOKUP(O188,Szolgalati_alkalmak!$B$4:$Z$10000,13,FALSE),"")</f>
        <v>#N/A</v>
      </c>
      <c r="Y188" s="1" t="e">
        <f>IF(VLOOKUP(O188,Szolgalati_alkalmak!$B$4:$Z$10000,14,FALSE)&lt;&gt;0,$AB$1&amp;VLOOKUP(O188,Szolgalati_alkalmak!$B$4:$Z$10000,14,FALSE),"")</f>
        <v>#N/A</v>
      </c>
      <c r="Z188" s="1" t="e">
        <f>IF(VLOOKUP(O188,Szolgalati_alkalmak!$B$4:$Z$10000,15,FALSE)&lt;&gt;0,$AB$1&amp;VLOOKUP(O188,Szolgalati_alkalmak!$B$4:$Z$10000,15,FALSE),"")</f>
        <v>#N/A</v>
      </c>
      <c r="AA188" s="1" t="e">
        <f>IF(VLOOKUP(O188,Szolgalati_alkalmak!$B$4:$Z$10000,16,FALSE)&lt;&gt;0,$AB$1&amp;VLOOKUP(O188,Szolgalati_alkalmak!$B$4:$Z$10000,16,FALSE),"")</f>
        <v>#N/A</v>
      </c>
      <c r="AB188" s="1" t="e">
        <f t="shared" si="38"/>
        <v>#N/A</v>
      </c>
      <c r="AC188" s="1" t="e">
        <f>IF(VLOOKUP(O188,Szolgalati_alkalmak!$B$4:$Z$10000,7,FALSE)&lt;&gt;0,VLOOKUP(O188,Szolgalati_alkalmak!$B$4:$Z$10000,7,FALSE),"")</f>
        <v>#N/A</v>
      </c>
      <c r="AD188" s="1" t="e">
        <f>IF(VLOOKUP(O188,Szolgalati_alkalmak!$B$4:$Z$10000,8,FALSE)&lt;&gt;0,VLOOKUP(O188,Szolgalati_alkalmak!$B$4:$Z$10000,8,FALSE),"")</f>
        <v>#N/A</v>
      </c>
      <c r="AE188" s="1" t="e">
        <f>IF(VLOOKUP(O188,Szolgalati_alkalmak!$B$4:$Z$10000,17,FALSE)&lt;&gt;0,VLOOKUP(O188,Szolgalati_alkalmak!$B$4:$Z$10000,17,FALSE),"")</f>
        <v>#N/A</v>
      </c>
      <c r="AF188" s="1" t="e">
        <f>IF(VLOOKUP(O188,Szolgalati_alkalmak!$B$4:$Z$10000,18,FALSE)&lt;&gt;0,VLOOKUP(O188,Szolgalati_alkalmak!$B$4:$Z$10000,18,FALSE),"")</f>
        <v>#N/A</v>
      </c>
      <c r="AG188" s="1" t="e">
        <f>IF(VLOOKUP(O188,Szolgalati_alkalmak!$B$4:$Z$10000,19,FALSE)&lt;&gt;0,VLOOKUP(O188,Szolgalati_alkalmak!$B$4:$Z$10000,19,FALSE),"")</f>
        <v>#N/A</v>
      </c>
    </row>
    <row r="189" spans="1:33" x14ac:dyDescent="0.25">
      <c r="A189" s="90" t="str">
        <f t="shared" si="29"/>
        <v/>
      </c>
      <c r="B189" s="91" t="str">
        <f t="shared" si="30"/>
        <v/>
      </c>
      <c r="C189" s="76" t="str">
        <f t="shared" si="31"/>
        <v/>
      </c>
      <c r="D189" s="64" t="str">
        <f t="shared" si="39"/>
        <v/>
      </c>
      <c r="E189" s="64" t="str">
        <f t="shared" si="40"/>
        <v/>
      </c>
      <c r="F189" s="64" t="str">
        <f t="shared" si="41"/>
        <v/>
      </c>
      <c r="G189" s="89" t="str">
        <f t="shared" si="32"/>
        <v/>
      </c>
      <c r="H189" s="89" t="str">
        <f t="shared" si="33"/>
        <v/>
      </c>
      <c r="I189" s="87" t="str">
        <f t="shared" si="34"/>
        <v/>
      </c>
      <c r="J189" s="77" t="str">
        <f t="shared" si="35"/>
        <v/>
      </c>
      <c r="K189" s="64" t="str">
        <f t="shared" si="36"/>
        <v/>
      </c>
      <c r="O189" s="1">
        <f t="shared" si="37"/>
        <v>183</v>
      </c>
      <c r="Q189" s="1" t="e">
        <f>VLOOKUP(O189,Szolgalati_alkalmak!$B$4:$Z$10000,25,FALSE)</f>
        <v>#N/A</v>
      </c>
      <c r="R189" s="1" t="e">
        <f>VLOOKUP(O189,Szolgalati_alkalmak!$B$4:$Z$10000,5,FALSE)</f>
        <v>#N/A</v>
      </c>
      <c r="S189" s="1" t="e">
        <f>IF(VLOOKUP(O189,Szolgalati_alkalmak!$B$4:$Z$10000,6,FALSE)&lt;&gt;0,VLOOKUP(O189,Szolgalati_alkalmak!$B$4:$Z$10000,6,FALSE),"")</f>
        <v>#N/A</v>
      </c>
      <c r="T189" s="1" t="e">
        <f>IF(VLOOKUP(O189,Szolgalati_alkalmak!$B$4:$Z$10000,9,FALSE)&lt;&gt;0,VLOOKUP(O189,Szolgalati_alkalmak!$B$4:$Z$10000,9,FALSE),"")</f>
        <v>#N/A</v>
      </c>
      <c r="U189" s="1" t="e">
        <f>IF(VLOOKUP(O189,Szolgalati_alkalmak!$B$4:$Z$10000,10,FALSE)&lt;&gt;0,VLOOKUP(O189,Szolgalati_alkalmak!$B$4:$Z$10000,10,FALSE),"")</f>
        <v>#N/A</v>
      </c>
      <c r="V189" s="1" t="e">
        <f>IF(VLOOKUP(O189,Szolgalati_alkalmak!$B$4:$Z$10000,11,FALSE)&lt;&gt;0,VLOOKUP(O189,Szolgalati_alkalmak!$B$4:$Z$10000,11,FALSE),"")</f>
        <v>#N/A</v>
      </c>
      <c r="W189" s="1" t="e">
        <f>IF(VLOOKUP(O189,Szolgalati_alkalmak!$B$4:$Z$10000,12,FALSE)&lt;&gt;0,$AB$1&amp;VLOOKUP(O189,Szolgalati_alkalmak!$B$4:$Z$10000,12,FALSE),"")</f>
        <v>#N/A</v>
      </c>
      <c r="X189" s="1" t="e">
        <f>IF(VLOOKUP(O189,Szolgalati_alkalmak!$B$4:$Z$10000,13,FALSE)&lt;&gt;0,$AB$1&amp;VLOOKUP(O189,Szolgalati_alkalmak!$B$4:$Z$10000,13,FALSE),"")</f>
        <v>#N/A</v>
      </c>
      <c r="Y189" s="1" t="e">
        <f>IF(VLOOKUP(O189,Szolgalati_alkalmak!$B$4:$Z$10000,14,FALSE)&lt;&gt;0,$AB$1&amp;VLOOKUP(O189,Szolgalati_alkalmak!$B$4:$Z$10000,14,FALSE),"")</f>
        <v>#N/A</v>
      </c>
      <c r="Z189" s="1" t="e">
        <f>IF(VLOOKUP(O189,Szolgalati_alkalmak!$B$4:$Z$10000,15,FALSE)&lt;&gt;0,$AB$1&amp;VLOOKUP(O189,Szolgalati_alkalmak!$B$4:$Z$10000,15,FALSE),"")</f>
        <v>#N/A</v>
      </c>
      <c r="AA189" s="1" t="e">
        <f>IF(VLOOKUP(O189,Szolgalati_alkalmak!$B$4:$Z$10000,16,FALSE)&lt;&gt;0,$AB$1&amp;VLOOKUP(O189,Szolgalati_alkalmak!$B$4:$Z$10000,16,FALSE),"")</f>
        <v>#N/A</v>
      </c>
      <c r="AB189" s="1" t="e">
        <f t="shared" si="38"/>
        <v>#N/A</v>
      </c>
      <c r="AC189" s="1" t="e">
        <f>IF(VLOOKUP(O189,Szolgalati_alkalmak!$B$4:$Z$10000,7,FALSE)&lt;&gt;0,VLOOKUP(O189,Szolgalati_alkalmak!$B$4:$Z$10000,7,FALSE),"")</f>
        <v>#N/A</v>
      </c>
      <c r="AD189" s="1" t="e">
        <f>IF(VLOOKUP(O189,Szolgalati_alkalmak!$B$4:$Z$10000,8,FALSE)&lt;&gt;0,VLOOKUP(O189,Szolgalati_alkalmak!$B$4:$Z$10000,8,FALSE),"")</f>
        <v>#N/A</v>
      </c>
      <c r="AE189" s="1" t="e">
        <f>IF(VLOOKUP(O189,Szolgalati_alkalmak!$B$4:$Z$10000,17,FALSE)&lt;&gt;0,VLOOKUP(O189,Szolgalati_alkalmak!$B$4:$Z$10000,17,FALSE),"")</f>
        <v>#N/A</v>
      </c>
      <c r="AF189" s="1" t="e">
        <f>IF(VLOOKUP(O189,Szolgalati_alkalmak!$B$4:$Z$10000,18,FALSE)&lt;&gt;0,VLOOKUP(O189,Szolgalati_alkalmak!$B$4:$Z$10000,18,FALSE),"")</f>
        <v>#N/A</v>
      </c>
      <c r="AG189" s="1" t="e">
        <f>IF(VLOOKUP(O189,Szolgalati_alkalmak!$B$4:$Z$10000,19,FALSE)&lt;&gt;0,VLOOKUP(O189,Szolgalati_alkalmak!$B$4:$Z$10000,19,FALSE),"")</f>
        <v>#N/A</v>
      </c>
    </row>
    <row r="190" spans="1:33" x14ac:dyDescent="0.25">
      <c r="A190" s="90" t="str">
        <f t="shared" si="29"/>
        <v/>
      </c>
      <c r="B190" s="91" t="str">
        <f t="shared" si="30"/>
        <v/>
      </c>
      <c r="C190" s="76" t="str">
        <f t="shared" si="31"/>
        <v/>
      </c>
      <c r="D190" s="64" t="str">
        <f t="shared" si="39"/>
        <v/>
      </c>
      <c r="E190" s="64" t="str">
        <f t="shared" si="40"/>
        <v/>
      </c>
      <c r="F190" s="64" t="str">
        <f t="shared" si="41"/>
        <v/>
      </c>
      <c r="G190" s="89" t="str">
        <f t="shared" si="32"/>
        <v/>
      </c>
      <c r="H190" s="89" t="str">
        <f t="shared" si="33"/>
        <v/>
      </c>
      <c r="I190" s="87" t="str">
        <f t="shared" si="34"/>
        <v/>
      </c>
      <c r="J190" s="77" t="str">
        <f t="shared" si="35"/>
        <v/>
      </c>
      <c r="K190" s="64" t="str">
        <f t="shared" si="36"/>
        <v/>
      </c>
      <c r="O190" s="1">
        <f t="shared" si="37"/>
        <v>184</v>
      </c>
      <c r="Q190" s="1" t="e">
        <f>VLOOKUP(O190,Szolgalati_alkalmak!$B$4:$Z$10000,25,FALSE)</f>
        <v>#N/A</v>
      </c>
      <c r="R190" s="1" t="e">
        <f>VLOOKUP(O190,Szolgalati_alkalmak!$B$4:$Z$10000,5,FALSE)</f>
        <v>#N/A</v>
      </c>
      <c r="S190" s="1" t="e">
        <f>IF(VLOOKUP(O190,Szolgalati_alkalmak!$B$4:$Z$10000,6,FALSE)&lt;&gt;0,VLOOKUP(O190,Szolgalati_alkalmak!$B$4:$Z$10000,6,FALSE),"")</f>
        <v>#N/A</v>
      </c>
      <c r="T190" s="1" t="e">
        <f>IF(VLOOKUP(O190,Szolgalati_alkalmak!$B$4:$Z$10000,9,FALSE)&lt;&gt;0,VLOOKUP(O190,Szolgalati_alkalmak!$B$4:$Z$10000,9,FALSE),"")</f>
        <v>#N/A</v>
      </c>
      <c r="U190" s="1" t="e">
        <f>IF(VLOOKUP(O190,Szolgalati_alkalmak!$B$4:$Z$10000,10,FALSE)&lt;&gt;0,VLOOKUP(O190,Szolgalati_alkalmak!$B$4:$Z$10000,10,FALSE),"")</f>
        <v>#N/A</v>
      </c>
      <c r="V190" s="1" t="e">
        <f>IF(VLOOKUP(O190,Szolgalati_alkalmak!$B$4:$Z$10000,11,FALSE)&lt;&gt;0,VLOOKUP(O190,Szolgalati_alkalmak!$B$4:$Z$10000,11,FALSE),"")</f>
        <v>#N/A</v>
      </c>
      <c r="W190" s="1" t="e">
        <f>IF(VLOOKUP(O190,Szolgalati_alkalmak!$B$4:$Z$10000,12,FALSE)&lt;&gt;0,$AB$1&amp;VLOOKUP(O190,Szolgalati_alkalmak!$B$4:$Z$10000,12,FALSE),"")</f>
        <v>#N/A</v>
      </c>
      <c r="X190" s="1" t="e">
        <f>IF(VLOOKUP(O190,Szolgalati_alkalmak!$B$4:$Z$10000,13,FALSE)&lt;&gt;0,$AB$1&amp;VLOOKUP(O190,Szolgalati_alkalmak!$B$4:$Z$10000,13,FALSE),"")</f>
        <v>#N/A</v>
      </c>
      <c r="Y190" s="1" t="e">
        <f>IF(VLOOKUP(O190,Szolgalati_alkalmak!$B$4:$Z$10000,14,FALSE)&lt;&gt;0,$AB$1&amp;VLOOKUP(O190,Szolgalati_alkalmak!$B$4:$Z$10000,14,FALSE),"")</f>
        <v>#N/A</v>
      </c>
      <c r="Z190" s="1" t="e">
        <f>IF(VLOOKUP(O190,Szolgalati_alkalmak!$B$4:$Z$10000,15,FALSE)&lt;&gt;0,$AB$1&amp;VLOOKUP(O190,Szolgalati_alkalmak!$B$4:$Z$10000,15,FALSE),"")</f>
        <v>#N/A</v>
      </c>
      <c r="AA190" s="1" t="e">
        <f>IF(VLOOKUP(O190,Szolgalati_alkalmak!$B$4:$Z$10000,16,FALSE)&lt;&gt;0,$AB$1&amp;VLOOKUP(O190,Szolgalati_alkalmak!$B$4:$Z$10000,16,FALSE),"")</f>
        <v>#N/A</v>
      </c>
      <c r="AB190" s="1" t="e">
        <f t="shared" si="38"/>
        <v>#N/A</v>
      </c>
      <c r="AC190" s="1" t="e">
        <f>IF(VLOOKUP(O190,Szolgalati_alkalmak!$B$4:$Z$10000,7,FALSE)&lt;&gt;0,VLOOKUP(O190,Szolgalati_alkalmak!$B$4:$Z$10000,7,FALSE),"")</f>
        <v>#N/A</v>
      </c>
      <c r="AD190" s="1" t="e">
        <f>IF(VLOOKUP(O190,Szolgalati_alkalmak!$B$4:$Z$10000,8,FALSE)&lt;&gt;0,VLOOKUP(O190,Szolgalati_alkalmak!$B$4:$Z$10000,8,FALSE),"")</f>
        <v>#N/A</v>
      </c>
      <c r="AE190" s="1" t="e">
        <f>IF(VLOOKUP(O190,Szolgalati_alkalmak!$B$4:$Z$10000,17,FALSE)&lt;&gt;0,VLOOKUP(O190,Szolgalati_alkalmak!$B$4:$Z$10000,17,FALSE),"")</f>
        <v>#N/A</v>
      </c>
      <c r="AF190" s="1" t="e">
        <f>IF(VLOOKUP(O190,Szolgalati_alkalmak!$B$4:$Z$10000,18,FALSE)&lt;&gt;0,VLOOKUP(O190,Szolgalati_alkalmak!$B$4:$Z$10000,18,FALSE),"")</f>
        <v>#N/A</v>
      </c>
      <c r="AG190" s="1" t="e">
        <f>IF(VLOOKUP(O190,Szolgalati_alkalmak!$B$4:$Z$10000,19,FALSE)&lt;&gt;0,VLOOKUP(O190,Szolgalati_alkalmak!$B$4:$Z$10000,19,FALSE),"")</f>
        <v>#N/A</v>
      </c>
    </row>
    <row r="191" spans="1:33" x14ac:dyDescent="0.25">
      <c r="A191" s="90" t="str">
        <f t="shared" si="29"/>
        <v/>
      </c>
      <c r="B191" s="91" t="str">
        <f t="shared" si="30"/>
        <v/>
      </c>
      <c r="C191" s="76" t="str">
        <f t="shared" si="31"/>
        <v/>
      </c>
      <c r="D191" s="64" t="str">
        <f t="shared" si="39"/>
        <v/>
      </c>
      <c r="E191" s="64" t="str">
        <f t="shared" si="40"/>
        <v/>
      </c>
      <c r="F191" s="64" t="str">
        <f t="shared" si="41"/>
        <v/>
      </c>
      <c r="G191" s="89" t="str">
        <f t="shared" si="32"/>
        <v/>
      </c>
      <c r="H191" s="89" t="str">
        <f t="shared" si="33"/>
        <v/>
      </c>
      <c r="I191" s="87" t="str">
        <f t="shared" si="34"/>
        <v/>
      </c>
      <c r="J191" s="77" t="str">
        <f t="shared" si="35"/>
        <v/>
      </c>
      <c r="K191" s="64" t="str">
        <f t="shared" si="36"/>
        <v/>
      </c>
      <c r="O191" s="1">
        <f t="shared" si="37"/>
        <v>185</v>
      </c>
      <c r="Q191" s="1" t="e">
        <f>VLOOKUP(O191,Szolgalati_alkalmak!$B$4:$Z$10000,25,FALSE)</f>
        <v>#N/A</v>
      </c>
      <c r="R191" s="1" t="e">
        <f>VLOOKUP(O191,Szolgalati_alkalmak!$B$4:$Z$10000,5,FALSE)</f>
        <v>#N/A</v>
      </c>
      <c r="S191" s="1" t="e">
        <f>IF(VLOOKUP(O191,Szolgalati_alkalmak!$B$4:$Z$10000,6,FALSE)&lt;&gt;0,VLOOKUP(O191,Szolgalati_alkalmak!$B$4:$Z$10000,6,FALSE),"")</f>
        <v>#N/A</v>
      </c>
      <c r="T191" s="1" t="e">
        <f>IF(VLOOKUP(O191,Szolgalati_alkalmak!$B$4:$Z$10000,9,FALSE)&lt;&gt;0,VLOOKUP(O191,Szolgalati_alkalmak!$B$4:$Z$10000,9,FALSE),"")</f>
        <v>#N/A</v>
      </c>
      <c r="U191" s="1" t="e">
        <f>IF(VLOOKUP(O191,Szolgalati_alkalmak!$B$4:$Z$10000,10,FALSE)&lt;&gt;0,VLOOKUP(O191,Szolgalati_alkalmak!$B$4:$Z$10000,10,FALSE),"")</f>
        <v>#N/A</v>
      </c>
      <c r="V191" s="1" t="e">
        <f>IF(VLOOKUP(O191,Szolgalati_alkalmak!$B$4:$Z$10000,11,FALSE)&lt;&gt;0,VLOOKUP(O191,Szolgalati_alkalmak!$B$4:$Z$10000,11,FALSE),"")</f>
        <v>#N/A</v>
      </c>
      <c r="W191" s="1" t="e">
        <f>IF(VLOOKUP(O191,Szolgalati_alkalmak!$B$4:$Z$10000,12,FALSE)&lt;&gt;0,$AB$1&amp;VLOOKUP(O191,Szolgalati_alkalmak!$B$4:$Z$10000,12,FALSE),"")</f>
        <v>#N/A</v>
      </c>
      <c r="X191" s="1" t="e">
        <f>IF(VLOOKUP(O191,Szolgalati_alkalmak!$B$4:$Z$10000,13,FALSE)&lt;&gt;0,$AB$1&amp;VLOOKUP(O191,Szolgalati_alkalmak!$B$4:$Z$10000,13,FALSE),"")</f>
        <v>#N/A</v>
      </c>
      <c r="Y191" s="1" t="e">
        <f>IF(VLOOKUP(O191,Szolgalati_alkalmak!$B$4:$Z$10000,14,FALSE)&lt;&gt;0,$AB$1&amp;VLOOKUP(O191,Szolgalati_alkalmak!$B$4:$Z$10000,14,FALSE),"")</f>
        <v>#N/A</v>
      </c>
      <c r="Z191" s="1" t="e">
        <f>IF(VLOOKUP(O191,Szolgalati_alkalmak!$B$4:$Z$10000,15,FALSE)&lt;&gt;0,$AB$1&amp;VLOOKUP(O191,Szolgalati_alkalmak!$B$4:$Z$10000,15,FALSE),"")</f>
        <v>#N/A</v>
      </c>
      <c r="AA191" s="1" t="e">
        <f>IF(VLOOKUP(O191,Szolgalati_alkalmak!$B$4:$Z$10000,16,FALSE)&lt;&gt;0,$AB$1&amp;VLOOKUP(O191,Szolgalati_alkalmak!$B$4:$Z$10000,16,FALSE),"")</f>
        <v>#N/A</v>
      </c>
      <c r="AB191" s="1" t="e">
        <f t="shared" si="38"/>
        <v>#N/A</v>
      </c>
      <c r="AC191" s="1" t="e">
        <f>IF(VLOOKUP(O191,Szolgalati_alkalmak!$B$4:$Z$10000,7,FALSE)&lt;&gt;0,VLOOKUP(O191,Szolgalati_alkalmak!$B$4:$Z$10000,7,FALSE),"")</f>
        <v>#N/A</v>
      </c>
      <c r="AD191" s="1" t="e">
        <f>IF(VLOOKUP(O191,Szolgalati_alkalmak!$B$4:$Z$10000,8,FALSE)&lt;&gt;0,VLOOKUP(O191,Szolgalati_alkalmak!$B$4:$Z$10000,8,FALSE),"")</f>
        <v>#N/A</v>
      </c>
      <c r="AE191" s="1" t="e">
        <f>IF(VLOOKUP(O191,Szolgalati_alkalmak!$B$4:$Z$10000,17,FALSE)&lt;&gt;0,VLOOKUP(O191,Szolgalati_alkalmak!$B$4:$Z$10000,17,FALSE),"")</f>
        <v>#N/A</v>
      </c>
      <c r="AF191" s="1" t="e">
        <f>IF(VLOOKUP(O191,Szolgalati_alkalmak!$B$4:$Z$10000,18,FALSE)&lt;&gt;0,VLOOKUP(O191,Szolgalati_alkalmak!$B$4:$Z$10000,18,FALSE),"")</f>
        <v>#N/A</v>
      </c>
      <c r="AG191" s="1" t="e">
        <f>IF(VLOOKUP(O191,Szolgalati_alkalmak!$B$4:$Z$10000,19,FALSE)&lt;&gt;0,VLOOKUP(O191,Szolgalati_alkalmak!$B$4:$Z$10000,19,FALSE),"")</f>
        <v>#N/A</v>
      </c>
    </row>
    <row r="192" spans="1:33" x14ac:dyDescent="0.25">
      <c r="A192" s="90" t="str">
        <f t="shared" si="29"/>
        <v/>
      </c>
      <c r="B192" s="91" t="str">
        <f t="shared" si="30"/>
        <v/>
      </c>
      <c r="C192" s="76" t="str">
        <f t="shared" si="31"/>
        <v/>
      </c>
      <c r="D192" s="64" t="str">
        <f t="shared" si="39"/>
        <v/>
      </c>
      <c r="E192" s="64" t="str">
        <f t="shared" si="40"/>
        <v/>
      </c>
      <c r="F192" s="64" t="str">
        <f t="shared" si="41"/>
        <v/>
      </c>
      <c r="G192" s="89" t="str">
        <f t="shared" si="32"/>
        <v/>
      </c>
      <c r="H192" s="89" t="str">
        <f t="shared" si="33"/>
        <v/>
      </c>
      <c r="I192" s="87" t="str">
        <f t="shared" si="34"/>
        <v/>
      </c>
      <c r="J192" s="77" t="str">
        <f t="shared" si="35"/>
        <v/>
      </c>
      <c r="K192" s="64" t="str">
        <f t="shared" si="36"/>
        <v/>
      </c>
      <c r="O192" s="1">
        <f t="shared" si="37"/>
        <v>186</v>
      </c>
      <c r="Q192" s="1" t="e">
        <f>VLOOKUP(O192,Szolgalati_alkalmak!$B$4:$Z$10000,25,FALSE)</f>
        <v>#N/A</v>
      </c>
      <c r="R192" s="1" t="e">
        <f>VLOOKUP(O192,Szolgalati_alkalmak!$B$4:$Z$10000,5,FALSE)</f>
        <v>#N/A</v>
      </c>
      <c r="S192" s="1" t="e">
        <f>IF(VLOOKUP(O192,Szolgalati_alkalmak!$B$4:$Z$10000,6,FALSE)&lt;&gt;0,VLOOKUP(O192,Szolgalati_alkalmak!$B$4:$Z$10000,6,FALSE),"")</f>
        <v>#N/A</v>
      </c>
      <c r="T192" s="1" t="e">
        <f>IF(VLOOKUP(O192,Szolgalati_alkalmak!$B$4:$Z$10000,9,FALSE)&lt;&gt;0,VLOOKUP(O192,Szolgalati_alkalmak!$B$4:$Z$10000,9,FALSE),"")</f>
        <v>#N/A</v>
      </c>
      <c r="U192" s="1" t="e">
        <f>IF(VLOOKUP(O192,Szolgalati_alkalmak!$B$4:$Z$10000,10,FALSE)&lt;&gt;0,VLOOKUP(O192,Szolgalati_alkalmak!$B$4:$Z$10000,10,FALSE),"")</f>
        <v>#N/A</v>
      </c>
      <c r="V192" s="1" t="e">
        <f>IF(VLOOKUP(O192,Szolgalati_alkalmak!$B$4:$Z$10000,11,FALSE)&lt;&gt;0,VLOOKUP(O192,Szolgalati_alkalmak!$B$4:$Z$10000,11,FALSE),"")</f>
        <v>#N/A</v>
      </c>
      <c r="W192" s="1" t="e">
        <f>IF(VLOOKUP(O192,Szolgalati_alkalmak!$B$4:$Z$10000,12,FALSE)&lt;&gt;0,$AB$1&amp;VLOOKUP(O192,Szolgalati_alkalmak!$B$4:$Z$10000,12,FALSE),"")</f>
        <v>#N/A</v>
      </c>
      <c r="X192" s="1" t="e">
        <f>IF(VLOOKUP(O192,Szolgalati_alkalmak!$B$4:$Z$10000,13,FALSE)&lt;&gt;0,$AB$1&amp;VLOOKUP(O192,Szolgalati_alkalmak!$B$4:$Z$10000,13,FALSE),"")</f>
        <v>#N/A</v>
      </c>
      <c r="Y192" s="1" t="e">
        <f>IF(VLOOKUP(O192,Szolgalati_alkalmak!$B$4:$Z$10000,14,FALSE)&lt;&gt;0,$AB$1&amp;VLOOKUP(O192,Szolgalati_alkalmak!$B$4:$Z$10000,14,FALSE),"")</f>
        <v>#N/A</v>
      </c>
      <c r="Z192" s="1" t="e">
        <f>IF(VLOOKUP(O192,Szolgalati_alkalmak!$B$4:$Z$10000,15,FALSE)&lt;&gt;0,$AB$1&amp;VLOOKUP(O192,Szolgalati_alkalmak!$B$4:$Z$10000,15,FALSE),"")</f>
        <v>#N/A</v>
      </c>
      <c r="AA192" s="1" t="e">
        <f>IF(VLOOKUP(O192,Szolgalati_alkalmak!$B$4:$Z$10000,16,FALSE)&lt;&gt;0,$AB$1&amp;VLOOKUP(O192,Szolgalati_alkalmak!$B$4:$Z$10000,16,FALSE),"")</f>
        <v>#N/A</v>
      </c>
      <c r="AB192" s="1" t="e">
        <f t="shared" si="38"/>
        <v>#N/A</v>
      </c>
      <c r="AC192" s="1" t="e">
        <f>IF(VLOOKUP(O192,Szolgalati_alkalmak!$B$4:$Z$10000,7,FALSE)&lt;&gt;0,VLOOKUP(O192,Szolgalati_alkalmak!$B$4:$Z$10000,7,FALSE),"")</f>
        <v>#N/A</v>
      </c>
      <c r="AD192" s="1" t="e">
        <f>IF(VLOOKUP(O192,Szolgalati_alkalmak!$B$4:$Z$10000,8,FALSE)&lt;&gt;0,VLOOKUP(O192,Szolgalati_alkalmak!$B$4:$Z$10000,8,FALSE),"")</f>
        <v>#N/A</v>
      </c>
      <c r="AE192" s="1" t="e">
        <f>IF(VLOOKUP(O192,Szolgalati_alkalmak!$B$4:$Z$10000,17,FALSE)&lt;&gt;0,VLOOKUP(O192,Szolgalati_alkalmak!$B$4:$Z$10000,17,FALSE),"")</f>
        <v>#N/A</v>
      </c>
      <c r="AF192" s="1" t="e">
        <f>IF(VLOOKUP(O192,Szolgalati_alkalmak!$B$4:$Z$10000,18,FALSE)&lt;&gt;0,VLOOKUP(O192,Szolgalati_alkalmak!$B$4:$Z$10000,18,FALSE),"")</f>
        <v>#N/A</v>
      </c>
      <c r="AG192" s="1" t="e">
        <f>IF(VLOOKUP(O192,Szolgalati_alkalmak!$B$4:$Z$10000,19,FALSE)&lt;&gt;0,VLOOKUP(O192,Szolgalati_alkalmak!$B$4:$Z$10000,19,FALSE),"")</f>
        <v>#N/A</v>
      </c>
    </row>
    <row r="193" spans="1:33" x14ac:dyDescent="0.25">
      <c r="A193" s="90" t="str">
        <f t="shared" si="29"/>
        <v/>
      </c>
      <c r="B193" s="91" t="str">
        <f t="shared" si="30"/>
        <v/>
      </c>
      <c r="C193" s="76" t="str">
        <f t="shared" si="31"/>
        <v/>
      </c>
      <c r="D193" s="64" t="str">
        <f t="shared" si="39"/>
        <v/>
      </c>
      <c r="E193" s="64" t="str">
        <f t="shared" si="40"/>
        <v/>
      </c>
      <c r="F193" s="64" t="str">
        <f t="shared" si="41"/>
        <v/>
      </c>
      <c r="G193" s="89" t="str">
        <f t="shared" si="32"/>
        <v/>
      </c>
      <c r="H193" s="89" t="str">
        <f t="shared" si="33"/>
        <v/>
      </c>
      <c r="I193" s="87" t="str">
        <f t="shared" si="34"/>
        <v/>
      </c>
      <c r="J193" s="77" t="str">
        <f t="shared" si="35"/>
        <v/>
      </c>
      <c r="K193" s="64" t="str">
        <f t="shared" si="36"/>
        <v/>
      </c>
      <c r="O193" s="1">
        <f t="shared" si="37"/>
        <v>187</v>
      </c>
      <c r="Q193" s="1" t="e">
        <f>VLOOKUP(O193,Szolgalati_alkalmak!$B$4:$Z$10000,25,FALSE)</f>
        <v>#N/A</v>
      </c>
      <c r="R193" s="1" t="e">
        <f>VLOOKUP(O193,Szolgalati_alkalmak!$B$4:$Z$10000,5,FALSE)</f>
        <v>#N/A</v>
      </c>
      <c r="S193" s="1" t="e">
        <f>IF(VLOOKUP(O193,Szolgalati_alkalmak!$B$4:$Z$10000,6,FALSE)&lt;&gt;0,VLOOKUP(O193,Szolgalati_alkalmak!$B$4:$Z$10000,6,FALSE),"")</f>
        <v>#N/A</v>
      </c>
      <c r="T193" s="1" t="e">
        <f>IF(VLOOKUP(O193,Szolgalati_alkalmak!$B$4:$Z$10000,9,FALSE)&lt;&gt;0,VLOOKUP(O193,Szolgalati_alkalmak!$B$4:$Z$10000,9,FALSE),"")</f>
        <v>#N/A</v>
      </c>
      <c r="U193" s="1" t="e">
        <f>IF(VLOOKUP(O193,Szolgalati_alkalmak!$B$4:$Z$10000,10,FALSE)&lt;&gt;0,VLOOKUP(O193,Szolgalati_alkalmak!$B$4:$Z$10000,10,FALSE),"")</f>
        <v>#N/A</v>
      </c>
      <c r="V193" s="1" t="e">
        <f>IF(VLOOKUP(O193,Szolgalati_alkalmak!$B$4:$Z$10000,11,FALSE)&lt;&gt;0,VLOOKUP(O193,Szolgalati_alkalmak!$B$4:$Z$10000,11,FALSE),"")</f>
        <v>#N/A</v>
      </c>
      <c r="W193" s="1" t="e">
        <f>IF(VLOOKUP(O193,Szolgalati_alkalmak!$B$4:$Z$10000,12,FALSE)&lt;&gt;0,$AB$1&amp;VLOOKUP(O193,Szolgalati_alkalmak!$B$4:$Z$10000,12,FALSE),"")</f>
        <v>#N/A</v>
      </c>
      <c r="X193" s="1" t="e">
        <f>IF(VLOOKUP(O193,Szolgalati_alkalmak!$B$4:$Z$10000,13,FALSE)&lt;&gt;0,$AB$1&amp;VLOOKUP(O193,Szolgalati_alkalmak!$B$4:$Z$10000,13,FALSE),"")</f>
        <v>#N/A</v>
      </c>
      <c r="Y193" s="1" t="e">
        <f>IF(VLOOKUP(O193,Szolgalati_alkalmak!$B$4:$Z$10000,14,FALSE)&lt;&gt;0,$AB$1&amp;VLOOKUP(O193,Szolgalati_alkalmak!$B$4:$Z$10000,14,FALSE),"")</f>
        <v>#N/A</v>
      </c>
      <c r="Z193" s="1" t="e">
        <f>IF(VLOOKUP(O193,Szolgalati_alkalmak!$B$4:$Z$10000,15,FALSE)&lt;&gt;0,$AB$1&amp;VLOOKUP(O193,Szolgalati_alkalmak!$B$4:$Z$10000,15,FALSE),"")</f>
        <v>#N/A</v>
      </c>
      <c r="AA193" s="1" t="e">
        <f>IF(VLOOKUP(O193,Szolgalati_alkalmak!$B$4:$Z$10000,16,FALSE)&lt;&gt;0,$AB$1&amp;VLOOKUP(O193,Szolgalati_alkalmak!$B$4:$Z$10000,16,FALSE),"")</f>
        <v>#N/A</v>
      </c>
      <c r="AB193" s="1" t="e">
        <f t="shared" si="38"/>
        <v>#N/A</v>
      </c>
      <c r="AC193" s="1" t="e">
        <f>IF(VLOOKUP(O193,Szolgalati_alkalmak!$B$4:$Z$10000,7,FALSE)&lt;&gt;0,VLOOKUP(O193,Szolgalati_alkalmak!$B$4:$Z$10000,7,FALSE),"")</f>
        <v>#N/A</v>
      </c>
      <c r="AD193" s="1" t="e">
        <f>IF(VLOOKUP(O193,Szolgalati_alkalmak!$B$4:$Z$10000,8,FALSE)&lt;&gt;0,VLOOKUP(O193,Szolgalati_alkalmak!$B$4:$Z$10000,8,FALSE),"")</f>
        <v>#N/A</v>
      </c>
      <c r="AE193" s="1" t="e">
        <f>IF(VLOOKUP(O193,Szolgalati_alkalmak!$B$4:$Z$10000,17,FALSE)&lt;&gt;0,VLOOKUP(O193,Szolgalati_alkalmak!$B$4:$Z$10000,17,FALSE),"")</f>
        <v>#N/A</v>
      </c>
      <c r="AF193" s="1" t="e">
        <f>IF(VLOOKUP(O193,Szolgalati_alkalmak!$B$4:$Z$10000,18,FALSE)&lt;&gt;0,VLOOKUP(O193,Szolgalati_alkalmak!$B$4:$Z$10000,18,FALSE),"")</f>
        <v>#N/A</v>
      </c>
      <c r="AG193" s="1" t="e">
        <f>IF(VLOOKUP(O193,Szolgalati_alkalmak!$B$4:$Z$10000,19,FALSE)&lt;&gt;0,VLOOKUP(O193,Szolgalati_alkalmak!$B$4:$Z$10000,19,FALSE),"")</f>
        <v>#N/A</v>
      </c>
    </row>
    <row r="194" spans="1:33" x14ac:dyDescent="0.25">
      <c r="A194" s="90" t="str">
        <f t="shared" si="29"/>
        <v/>
      </c>
      <c r="B194" s="91" t="str">
        <f t="shared" si="30"/>
        <v/>
      </c>
      <c r="C194" s="76" t="str">
        <f t="shared" si="31"/>
        <v/>
      </c>
      <c r="D194" s="64" t="str">
        <f t="shared" si="39"/>
        <v/>
      </c>
      <c r="E194" s="64" t="str">
        <f t="shared" si="40"/>
        <v/>
      </c>
      <c r="F194" s="64" t="str">
        <f t="shared" si="41"/>
        <v/>
      </c>
      <c r="G194" s="89" t="str">
        <f t="shared" si="32"/>
        <v/>
      </c>
      <c r="H194" s="89" t="str">
        <f t="shared" si="33"/>
        <v/>
      </c>
      <c r="I194" s="87" t="str">
        <f t="shared" si="34"/>
        <v/>
      </c>
      <c r="J194" s="77" t="str">
        <f t="shared" si="35"/>
        <v/>
      </c>
      <c r="K194" s="64" t="str">
        <f t="shared" si="36"/>
        <v/>
      </c>
      <c r="O194" s="1">
        <f t="shared" si="37"/>
        <v>188</v>
      </c>
      <c r="Q194" s="1" t="e">
        <f>VLOOKUP(O194,Szolgalati_alkalmak!$B$4:$Z$10000,25,FALSE)</f>
        <v>#N/A</v>
      </c>
      <c r="R194" s="1" t="e">
        <f>VLOOKUP(O194,Szolgalati_alkalmak!$B$4:$Z$10000,5,FALSE)</f>
        <v>#N/A</v>
      </c>
      <c r="S194" s="1" t="e">
        <f>IF(VLOOKUP(O194,Szolgalati_alkalmak!$B$4:$Z$10000,6,FALSE)&lt;&gt;0,VLOOKUP(O194,Szolgalati_alkalmak!$B$4:$Z$10000,6,FALSE),"")</f>
        <v>#N/A</v>
      </c>
      <c r="T194" s="1" t="e">
        <f>IF(VLOOKUP(O194,Szolgalati_alkalmak!$B$4:$Z$10000,9,FALSE)&lt;&gt;0,VLOOKUP(O194,Szolgalati_alkalmak!$B$4:$Z$10000,9,FALSE),"")</f>
        <v>#N/A</v>
      </c>
      <c r="U194" s="1" t="e">
        <f>IF(VLOOKUP(O194,Szolgalati_alkalmak!$B$4:$Z$10000,10,FALSE)&lt;&gt;0,VLOOKUP(O194,Szolgalati_alkalmak!$B$4:$Z$10000,10,FALSE),"")</f>
        <v>#N/A</v>
      </c>
      <c r="V194" s="1" t="e">
        <f>IF(VLOOKUP(O194,Szolgalati_alkalmak!$B$4:$Z$10000,11,FALSE)&lt;&gt;0,VLOOKUP(O194,Szolgalati_alkalmak!$B$4:$Z$10000,11,FALSE),"")</f>
        <v>#N/A</v>
      </c>
      <c r="W194" s="1" t="e">
        <f>IF(VLOOKUP(O194,Szolgalati_alkalmak!$B$4:$Z$10000,12,FALSE)&lt;&gt;0,$AB$1&amp;VLOOKUP(O194,Szolgalati_alkalmak!$B$4:$Z$10000,12,FALSE),"")</f>
        <v>#N/A</v>
      </c>
      <c r="X194" s="1" t="e">
        <f>IF(VLOOKUP(O194,Szolgalati_alkalmak!$B$4:$Z$10000,13,FALSE)&lt;&gt;0,$AB$1&amp;VLOOKUP(O194,Szolgalati_alkalmak!$B$4:$Z$10000,13,FALSE),"")</f>
        <v>#N/A</v>
      </c>
      <c r="Y194" s="1" t="e">
        <f>IF(VLOOKUP(O194,Szolgalati_alkalmak!$B$4:$Z$10000,14,FALSE)&lt;&gt;0,$AB$1&amp;VLOOKUP(O194,Szolgalati_alkalmak!$B$4:$Z$10000,14,FALSE),"")</f>
        <v>#N/A</v>
      </c>
      <c r="Z194" s="1" t="e">
        <f>IF(VLOOKUP(O194,Szolgalati_alkalmak!$B$4:$Z$10000,15,FALSE)&lt;&gt;0,$AB$1&amp;VLOOKUP(O194,Szolgalati_alkalmak!$B$4:$Z$10000,15,FALSE),"")</f>
        <v>#N/A</v>
      </c>
      <c r="AA194" s="1" t="e">
        <f>IF(VLOOKUP(O194,Szolgalati_alkalmak!$B$4:$Z$10000,16,FALSE)&lt;&gt;0,$AB$1&amp;VLOOKUP(O194,Szolgalati_alkalmak!$B$4:$Z$10000,16,FALSE),"")</f>
        <v>#N/A</v>
      </c>
      <c r="AB194" s="1" t="e">
        <f t="shared" si="38"/>
        <v>#N/A</v>
      </c>
      <c r="AC194" s="1" t="e">
        <f>IF(VLOOKUP(O194,Szolgalati_alkalmak!$B$4:$Z$10000,7,FALSE)&lt;&gt;0,VLOOKUP(O194,Szolgalati_alkalmak!$B$4:$Z$10000,7,FALSE),"")</f>
        <v>#N/A</v>
      </c>
      <c r="AD194" s="1" t="e">
        <f>IF(VLOOKUP(O194,Szolgalati_alkalmak!$B$4:$Z$10000,8,FALSE)&lt;&gt;0,VLOOKUP(O194,Szolgalati_alkalmak!$B$4:$Z$10000,8,FALSE),"")</f>
        <v>#N/A</v>
      </c>
      <c r="AE194" s="1" t="e">
        <f>IF(VLOOKUP(O194,Szolgalati_alkalmak!$B$4:$Z$10000,17,FALSE)&lt;&gt;0,VLOOKUP(O194,Szolgalati_alkalmak!$B$4:$Z$10000,17,FALSE),"")</f>
        <v>#N/A</v>
      </c>
      <c r="AF194" s="1" t="e">
        <f>IF(VLOOKUP(O194,Szolgalati_alkalmak!$B$4:$Z$10000,18,FALSE)&lt;&gt;0,VLOOKUP(O194,Szolgalati_alkalmak!$B$4:$Z$10000,18,FALSE),"")</f>
        <v>#N/A</v>
      </c>
      <c r="AG194" s="1" t="e">
        <f>IF(VLOOKUP(O194,Szolgalati_alkalmak!$B$4:$Z$10000,19,FALSE)&lt;&gt;0,VLOOKUP(O194,Szolgalati_alkalmak!$B$4:$Z$10000,19,FALSE),"")</f>
        <v>#N/A</v>
      </c>
    </row>
    <row r="195" spans="1:33" x14ac:dyDescent="0.25">
      <c r="A195" s="90" t="str">
        <f t="shared" si="29"/>
        <v/>
      </c>
      <c r="B195" s="91" t="str">
        <f t="shared" si="30"/>
        <v/>
      </c>
      <c r="C195" s="76" t="str">
        <f t="shared" si="31"/>
        <v/>
      </c>
      <c r="D195" s="64" t="str">
        <f t="shared" si="39"/>
        <v/>
      </c>
      <c r="E195" s="64" t="str">
        <f t="shared" si="40"/>
        <v/>
      </c>
      <c r="F195" s="64" t="str">
        <f t="shared" si="41"/>
        <v/>
      </c>
      <c r="G195" s="89" t="str">
        <f t="shared" si="32"/>
        <v/>
      </c>
      <c r="H195" s="89" t="str">
        <f t="shared" si="33"/>
        <v/>
      </c>
      <c r="I195" s="87" t="str">
        <f t="shared" si="34"/>
        <v/>
      </c>
      <c r="J195" s="77" t="str">
        <f t="shared" si="35"/>
        <v/>
      </c>
      <c r="K195" s="64" t="str">
        <f t="shared" si="36"/>
        <v/>
      </c>
      <c r="O195" s="1">
        <f t="shared" si="37"/>
        <v>189</v>
      </c>
      <c r="Q195" s="1" t="e">
        <f>VLOOKUP(O195,Szolgalati_alkalmak!$B$4:$Z$10000,25,FALSE)</f>
        <v>#N/A</v>
      </c>
      <c r="R195" s="1" t="e">
        <f>VLOOKUP(O195,Szolgalati_alkalmak!$B$4:$Z$10000,5,FALSE)</f>
        <v>#N/A</v>
      </c>
      <c r="S195" s="1" t="e">
        <f>IF(VLOOKUP(O195,Szolgalati_alkalmak!$B$4:$Z$10000,6,FALSE)&lt;&gt;0,VLOOKUP(O195,Szolgalati_alkalmak!$B$4:$Z$10000,6,FALSE),"")</f>
        <v>#N/A</v>
      </c>
      <c r="T195" s="1" t="e">
        <f>IF(VLOOKUP(O195,Szolgalati_alkalmak!$B$4:$Z$10000,9,FALSE)&lt;&gt;0,VLOOKUP(O195,Szolgalati_alkalmak!$B$4:$Z$10000,9,FALSE),"")</f>
        <v>#N/A</v>
      </c>
      <c r="U195" s="1" t="e">
        <f>IF(VLOOKUP(O195,Szolgalati_alkalmak!$B$4:$Z$10000,10,FALSE)&lt;&gt;0,VLOOKUP(O195,Szolgalati_alkalmak!$B$4:$Z$10000,10,FALSE),"")</f>
        <v>#N/A</v>
      </c>
      <c r="V195" s="1" t="e">
        <f>IF(VLOOKUP(O195,Szolgalati_alkalmak!$B$4:$Z$10000,11,FALSE)&lt;&gt;0,VLOOKUP(O195,Szolgalati_alkalmak!$B$4:$Z$10000,11,FALSE),"")</f>
        <v>#N/A</v>
      </c>
      <c r="W195" s="1" t="e">
        <f>IF(VLOOKUP(O195,Szolgalati_alkalmak!$B$4:$Z$10000,12,FALSE)&lt;&gt;0,$AB$1&amp;VLOOKUP(O195,Szolgalati_alkalmak!$B$4:$Z$10000,12,FALSE),"")</f>
        <v>#N/A</v>
      </c>
      <c r="X195" s="1" t="e">
        <f>IF(VLOOKUP(O195,Szolgalati_alkalmak!$B$4:$Z$10000,13,FALSE)&lt;&gt;0,$AB$1&amp;VLOOKUP(O195,Szolgalati_alkalmak!$B$4:$Z$10000,13,FALSE),"")</f>
        <v>#N/A</v>
      </c>
      <c r="Y195" s="1" t="e">
        <f>IF(VLOOKUP(O195,Szolgalati_alkalmak!$B$4:$Z$10000,14,FALSE)&lt;&gt;0,$AB$1&amp;VLOOKUP(O195,Szolgalati_alkalmak!$B$4:$Z$10000,14,FALSE),"")</f>
        <v>#N/A</v>
      </c>
      <c r="Z195" s="1" t="e">
        <f>IF(VLOOKUP(O195,Szolgalati_alkalmak!$B$4:$Z$10000,15,FALSE)&lt;&gt;0,$AB$1&amp;VLOOKUP(O195,Szolgalati_alkalmak!$B$4:$Z$10000,15,FALSE),"")</f>
        <v>#N/A</v>
      </c>
      <c r="AA195" s="1" t="e">
        <f>IF(VLOOKUP(O195,Szolgalati_alkalmak!$B$4:$Z$10000,16,FALSE)&lt;&gt;0,$AB$1&amp;VLOOKUP(O195,Szolgalati_alkalmak!$B$4:$Z$10000,16,FALSE),"")</f>
        <v>#N/A</v>
      </c>
      <c r="AB195" s="1" t="e">
        <f t="shared" si="38"/>
        <v>#N/A</v>
      </c>
      <c r="AC195" s="1" t="e">
        <f>IF(VLOOKUP(O195,Szolgalati_alkalmak!$B$4:$Z$10000,7,FALSE)&lt;&gt;0,VLOOKUP(O195,Szolgalati_alkalmak!$B$4:$Z$10000,7,FALSE),"")</f>
        <v>#N/A</v>
      </c>
      <c r="AD195" s="1" t="e">
        <f>IF(VLOOKUP(O195,Szolgalati_alkalmak!$B$4:$Z$10000,8,FALSE)&lt;&gt;0,VLOOKUP(O195,Szolgalati_alkalmak!$B$4:$Z$10000,8,FALSE),"")</f>
        <v>#N/A</v>
      </c>
      <c r="AE195" s="1" t="e">
        <f>IF(VLOOKUP(O195,Szolgalati_alkalmak!$B$4:$Z$10000,17,FALSE)&lt;&gt;0,VLOOKUP(O195,Szolgalati_alkalmak!$B$4:$Z$10000,17,FALSE),"")</f>
        <v>#N/A</v>
      </c>
      <c r="AF195" s="1" t="e">
        <f>IF(VLOOKUP(O195,Szolgalati_alkalmak!$B$4:$Z$10000,18,FALSE)&lt;&gt;0,VLOOKUP(O195,Szolgalati_alkalmak!$B$4:$Z$10000,18,FALSE),"")</f>
        <v>#N/A</v>
      </c>
      <c r="AG195" s="1" t="e">
        <f>IF(VLOOKUP(O195,Szolgalati_alkalmak!$B$4:$Z$10000,19,FALSE)&lt;&gt;0,VLOOKUP(O195,Szolgalati_alkalmak!$B$4:$Z$10000,19,FALSE),"")</f>
        <v>#N/A</v>
      </c>
    </row>
    <row r="196" spans="1:33" x14ac:dyDescent="0.25">
      <c r="A196" s="90" t="str">
        <f t="shared" si="29"/>
        <v/>
      </c>
      <c r="B196" s="91" t="str">
        <f t="shared" si="30"/>
        <v/>
      </c>
      <c r="C196" s="76" t="str">
        <f t="shared" si="31"/>
        <v/>
      </c>
      <c r="D196" s="64" t="str">
        <f t="shared" si="39"/>
        <v/>
      </c>
      <c r="E196" s="64" t="str">
        <f t="shared" si="40"/>
        <v/>
      </c>
      <c r="F196" s="64" t="str">
        <f t="shared" si="41"/>
        <v/>
      </c>
      <c r="G196" s="89" t="str">
        <f t="shared" si="32"/>
        <v/>
      </c>
      <c r="H196" s="89" t="str">
        <f t="shared" si="33"/>
        <v/>
      </c>
      <c r="I196" s="87" t="str">
        <f t="shared" si="34"/>
        <v/>
      </c>
      <c r="J196" s="77" t="str">
        <f t="shared" si="35"/>
        <v/>
      </c>
      <c r="K196" s="64" t="str">
        <f t="shared" si="36"/>
        <v/>
      </c>
      <c r="O196" s="1">
        <f t="shared" si="37"/>
        <v>190</v>
      </c>
      <c r="Q196" s="1" t="e">
        <f>VLOOKUP(O196,Szolgalati_alkalmak!$B$4:$Z$10000,25,FALSE)</f>
        <v>#N/A</v>
      </c>
      <c r="R196" s="1" t="e">
        <f>VLOOKUP(O196,Szolgalati_alkalmak!$B$4:$Z$10000,5,FALSE)</f>
        <v>#N/A</v>
      </c>
      <c r="S196" s="1" t="e">
        <f>IF(VLOOKUP(O196,Szolgalati_alkalmak!$B$4:$Z$10000,6,FALSE)&lt;&gt;0,VLOOKUP(O196,Szolgalati_alkalmak!$B$4:$Z$10000,6,FALSE),"")</f>
        <v>#N/A</v>
      </c>
      <c r="T196" s="1" t="e">
        <f>IF(VLOOKUP(O196,Szolgalati_alkalmak!$B$4:$Z$10000,9,FALSE)&lt;&gt;0,VLOOKUP(O196,Szolgalati_alkalmak!$B$4:$Z$10000,9,FALSE),"")</f>
        <v>#N/A</v>
      </c>
      <c r="U196" s="1" t="e">
        <f>IF(VLOOKUP(O196,Szolgalati_alkalmak!$B$4:$Z$10000,10,FALSE)&lt;&gt;0,VLOOKUP(O196,Szolgalati_alkalmak!$B$4:$Z$10000,10,FALSE),"")</f>
        <v>#N/A</v>
      </c>
      <c r="V196" s="1" t="e">
        <f>IF(VLOOKUP(O196,Szolgalati_alkalmak!$B$4:$Z$10000,11,FALSE)&lt;&gt;0,VLOOKUP(O196,Szolgalati_alkalmak!$B$4:$Z$10000,11,FALSE),"")</f>
        <v>#N/A</v>
      </c>
      <c r="W196" s="1" t="e">
        <f>IF(VLOOKUP(O196,Szolgalati_alkalmak!$B$4:$Z$10000,12,FALSE)&lt;&gt;0,$AB$1&amp;VLOOKUP(O196,Szolgalati_alkalmak!$B$4:$Z$10000,12,FALSE),"")</f>
        <v>#N/A</v>
      </c>
      <c r="X196" s="1" t="e">
        <f>IF(VLOOKUP(O196,Szolgalati_alkalmak!$B$4:$Z$10000,13,FALSE)&lt;&gt;0,$AB$1&amp;VLOOKUP(O196,Szolgalati_alkalmak!$B$4:$Z$10000,13,FALSE),"")</f>
        <v>#N/A</v>
      </c>
      <c r="Y196" s="1" t="e">
        <f>IF(VLOOKUP(O196,Szolgalati_alkalmak!$B$4:$Z$10000,14,FALSE)&lt;&gt;0,$AB$1&amp;VLOOKUP(O196,Szolgalati_alkalmak!$B$4:$Z$10000,14,FALSE),"")</f>
        <v>#N/A</v>
      </c>
      <c r="Z196" s="1" t="e">
        <f>IF(VLOOKUP(O196,Szolgalati_alkalmak!$B$4:$Z$10000,15,FALSE)&lt;&gt;0,$AB$1&amp;VLOOKUP(O196,Szolgalati_alkalmak!$B$4:$Z$10000,15,FALSE),"")</f>
        <v>#N/A</v>
      </c>
      <c r="AA196" s="1" t="e">
        <f>IF(VLOOKUP(O196,Szolgalati_alkalmak!$B$4:$Z$10000,16,FALSE)&lt;&gt;0,$AB$1&amp;VLOOKUP(O196,Szolgalati_alkalmak!$B$4:$Z$10000,16,FALSE),"")</f>
        <v>#N/A</v>
      </c>
      <c r="AB196" s="1" t="e">
        <f t="shared" si="38"/>
        <v>#N/A</v>
      </c>
      <c r="AC196" s="1" t="e">
        <f>IF(VLOOKUP(O196,Szolgalati_alkalmak!$B$4:$Z$10000,7,FALSE)&lt;&gt;0,VLOOKUP(O196,Szolgalati_alkalmak!$B$4:$Z$10000,7,FALSE),"")</f>
        <v>#N/A</v>
      </c>
      <c r="AD196" s="1" t="e">
        <f>IF(VLOOKUP(O196,Szolgalati_alkalmak!$B$4:$Z$10000,8,FALSE)&lt;&gt;0,VLOOKUP(O196,Szolgalati_alkalmak!$B$4:$Z$10000,8,FALSE),"")</f>
        <v>#N/A</v>
      </c>
      <c r="AE196" s="1" t="e">
        <f>IF(VLOOKUP(O196,Szolgalati_alkalmak!$B$4:$Z$10000,17,FALSE)&lt;&gt;0,VLOOKUP(O196,Szolgalati_alkalmak!$B$4:$Z$10000,17,FALSE),"")</f>
        <v>#N/A</v>
      </c>
      <c r="AF196" s="1" t="e">
        <f>IF(VLOOKUP(O196,Szolgalati_alkalmak!$B$4:$Z$10000,18,FALSE)&lt;&gt;0,VLOOKUP(O196,Szolgalati_alkalmak!$B$4:$Z$10000,18,FALSE),"")</f>
        <v>#N/A</v>
      </c>
      <c r="AG196" s="1" t="e">
        <f>IF(VLOOKUP(O196,Szolgalati_alkalmak!$B$4:$Z$10000,19,FALSE)&lt;&gt;0,VLOOKUP(O196,Szolgalati_alkalmak!$B$4:$Z$10000,19,FALSE),"")</f>
        <v>#N/A</v>
      </c>
    </row>
    <row r="197" spans="1:33" x14ac:dyDescent="0.25">
      <c r="A197" s="90" t="str">
        <f t="shared" si="29"/>
        <v/>
      </c>
      <c r="B197" s="91" t="str">
        <f t="shared" si="30"/>
        <v/>
      </c>
      <c r="C197" s="76" t="str">
        <f t="shared" si="31"/>
        <v/>
      </c>
      <c r="D197" s="64" t="str">
        <f t="shared" si="39"/>
        <v/>
      </c>
      <c r="E197" s="64" t="str">
        <f t="shared" si="40"/>
        <v/>
      </c>
      <c r="F197" s="64" t="str">
        <f t="shared" si="41"/>
        <v/>
      </c>
      <c r="G197" s="89" t="str">
        <f t="shared" si="32"/>
        <v/>
      </c>
      <c r="H197" s="89" t="str">
        <f t="shared" si="33"/>
        <v/>
      </c>
      <c r="I197" s="87" t="str">
        <f t="shared" si="34"/>
        <v/>
      </c>
      <c r="J197" s="77" t="str">
        <f t="shared" si="35"/>
        <v/>
      </c>
      <c r="K197" s="64" t="str">
        <f t="shared" si="36"/>
        <v/>
      </c>
      <c r="O197" s="1">
        <f t="shared" si="37"/>
        <v>191</v>
      </c>
      <c r="Q197" s="1" t="e">
        <f>VLOOKUP(O197,Szolgalati_alkalmak!$B$4:$Z$10000,25,FALSE)</f>
        <v>#N/A</v>
      </c>
      <c r="R197" s="1" t="e">
        <f>VLOOKUP(O197,Szolgalati_alkalmak!$B$4:$Z$10000,5,FALSE)</f>
        <v>#N/A</v>
      </c>
      <c r="S197" s="1" t="e">
        <f>IF(VLOOKUP(O197,Szolgalati_alkalmak!$B$4:$Z$10000,6,FALSE)&lt;&gt;0,VLOOKUP(O197,Szolgalati_alkalmak!$B$4:$Z$10000,6,FALSE),"")</f>
        <v>#N/A</v>
      </c>
      <c r="T197" s="1" t="e">
        <f>IF(VLOOKUP(O197,Szolgalati_alkalmak!$B$4:$Z$10000,9,FALSE)&lt;&gt;0,VLOOKUP(O197,Szolgalati_alkalmak!$B$4:$Z$10000,9,FALSE),"")</f>
        <v>#N/A</v>
      </c>
      <c r="U197" s="1" t="e">
        <f>IF(VLOOKUP(O197,Szolgalati_alkalmak!$B$4:$Z$10000,10,FALSE)&lt;&gt;0,VLOOKUP(O197,Szolgalati_alkalmak!$B$4:$Z$10000,10,FALSE),"")</f>
        <v>#N/A</v>
      </c>
      <c r="V197" s="1" t="e">
        <f>IF(VLOOKUP(O197,Szolgalati_alkalmak!$B$4:$Z$10000,11,FALSE)&lt;&gt;0,VLOOKUP(O197,Szolgalati_alkalmak!$B$4:$Z$10000,11,FALSE),"")</f>
        <v>#N/A</v>
      </c>
      <c r="W197" s="1" t="e">
        <f>IF(VLOOKUP(O197,Szolgalati_alkalmak!$B$4:$Z$10000,12,FALSE)&lt;&gt;0,$AB$1&amp;VLOOKUP(O197,Szolgalati_alkalmak!$B$4:$Z$10000,12,FALSE),"")</f>
        <v>#N/A</v>
      </c>
      <c r="X197" s="1" t="e">
        <f>IF(VLOOKUP(O197,Szolgalati_alkalmak!$B$4:$Z$10000,13,FALSE)&lt;&gt;0,$AB$1&amp;VLOOKUP(O197,Szolgalati_alkalmak!$B$4:$Z$10000,13,FALSE),"")</f>
        <v>#N/A</v>
      </c>
      <c r="Y197" s="1" t="e">
        <f>IF(VLOOKUP(O197,Szolgalati_alkalmak!$B$4:$Z$10000,14,FALSE)&lt;&gt;0,$AB$1&amp;VLOOKUP(O197,Szolgalati_alkalmak!$B$4:$Z$10000,14,FALSE),"")</f>
        <v>#N/A</v>
      </c>
      <c r="Z197" s="1" t="e">
        <f>IF(VLOOKUP(O197,Szolgalati_alkalmak!$B$4:$Z$10000,15,FALSE)&lt;&gt;0,$AB$1&amp;VLOOKUP(O197,Szolgalati_alkalmak!$B$4:$Z$10000,15,FALSE),"")</f>
        <v>#N/A</v>
      </c>
      <c r="AA197" s="1" t="e">
        <f>IF(VLOOKUP(O197,Szolgalati_alkalmak!$B$4:$Z$10000,16,FALSE)&lt;&gt;0,$AB$1&amp;VLOOKUP(O197,Szolgalati_alkalmak!$B$4:$Z$10000,16,FALSE),"")</f>
        <v>#N/A</v>
      </c>
      <c r="AB197" s="1" t="e">
        <f t="shared" si="38"/>
        <v>#N/A</v>
      </c>
      <c r="AC197" s="1" t="e">
        <f>IF(VLOOKUP(O197,Szolgalati_alkalmak!$B$4:$Z$10000,7,FALSE)&lt;&gt;0,VLOOKUP(O197,Szolgalati_alkalmak!$B$4:$Z$10000,7,FALSE),"")</f>
        <v>#N/A</v>
      </c>
      <c r="AD197" s="1" t="e">
        <f>IF(VLOOKUP(O197,Szolgalati_alkalmak!$B$4:$Z$10000,8,FALSE)&lt;&gt;0,VLOOKUP(O197,Szolgalati_alkalmak!$B$4:$Z$10000,8,FALSE),"")</f>
        <v>#N/A</v>
      </c>
      <c r="AE197" s="1" t="e">
        <f>IF(VLOOKUP(O197,Szolgalati_alkalmak!$B$4:$Z$10000,17,FALSE)&lt;&gt;0,VLOOKUP(O197,Szolgalati_alkalmak!$B$4:$Z$10000,17,FALSE),"")</f>
        <v>#N/A</v>
      </c>
      <c r="AF197" s="1" t="e">
        <f>IF(VLOOKUP(O197,Szolgalati_alkalmak!$B$4:$Z$10000,18,FALSE)&lt;&gt;0,VLOOKUP(O197,Szolgalati_alkalmak!$B$4:$Z$10000,18,FALSE),"")</f>
        <v>#N/A</v>
      </c>
      <c r="AG197" s="1" t="e">
        <f>IF(VLOOKUP(O197,Szolgalati_alkalmak!$B$4:$Z$10000,19,FALSE)&lt;&gt;0,VLOOKUP(O197,Szolgalati_alkalmak!$B$4:$Z$10000,19,FALSE),"")</f>
        <v>#N/A</v>
      </c>
    </row>
    <row r="198" spans="1:33" x14ac:dyDescent="0.25">
      <c r="A198" s="90" t="str">
        <f t="shared" si="29"/>
        <v/>
      </c>
      <c r="B198" s="91" t="str">
        <f t="shared" si="30"/>
        <v/>
      </c>
      <c r="C198" s="76" t="str">
        <f t="shared" si="31"/>
        <v/>
      </c>
      <c r="D198" s="64" t="str">
        <f t="shared" si="39"/>
        <v/>
      </c>
      <c r="E198" s="64" t="str">
        <f t="shared" si="40"/>
        <v/>
      </c>
      <c r="F198" s="64" t="str">
        <f t="shared" si="41"/>
        <v/>
      </c>
      <c r="G198" s="89" t="str">
        <f t="shared" si="32"/>
        <v/>
      </c>
      <c r="H198" s="89" t="str">
        <f t="shared" si="33"/>
        <v/>
      </c>
      <c r="I198" s="87" t="str">
        <f t="shared" si="34"/>
        <v/>
      </c>
      <c r="J198" s="77" t="str">
        <f t="shared" si="35"/>
        <v/>
      </c>
      <c r="K198" s="64" t="str">
        <f t="shared" si="36"/>
        <v/>
      </c>
      <c r="O198" s="1">
        <f t="shared" si="37"/>
        <v>192</v>
      </c>
      <c r="Q198" s="1" t="e">
        <f>VLOOKUP(O198,Szolgalati_alkalmak!$B$4:$Z$10000,25,FALSE)</f>
        <v>#N/A</v>
      </c>
      <c r="R198" s="1" t="e">
        <f>VLOOKUP(O198,Szolgalati_alkalmak!$B$4:$Z$10000,5,FALSE)</f>
        <v>#N/A</v>
      </c>
      <c r="S198" s="1" t="e">
        <f>IF(VLOOKUP(O198,Szolgalati_alkalmak!$B$4:$Z$10000,6,FALSE)&lt;&gt;0,VLOOKUP(O198,Szolgalati_alkalmak!$B$4:$Z$10000,6,FALSE),"")</f>
        <v>#N/A</v>
      </c>
      <c r="T198" s="1" t="e">
        <f>IF(VLOOKUP(O198,Szolgalati_alkalmak!$B$4:$Z$10000,9,FALSE)&lt;&gt;0,VLOOKUP(O198,Szolgalati_alkalmak!$B$4:$Z$10000,9,FALSE),"")</f>
        <v>#N/A</v>
      </c>
      <c r="U198" s="1" t="e">
        <f>IF(VLOOKUP(O198,Szolgalati_alkalmak!$B$4:$Z$10000,10,FALSE)&lt;&gt;0,VLOOKUP(O198,Szolgalati_alkalmak!$B$4:$Z$10000,10,FALSE),"")</f>
        <v>#N/A</v>
      </c>
      <c r="V198" s="1" t="e">
        <f>IF(VLOOKUP(O198,Szolgalati_alkalmak!$B$4:$Z$10000,11,FALSE)&lt;&gt;0,VLOOKUP(O198,Szolgalati_alkalmak!$B$4:$Z$10000,11,FALSE),"")</f>
        <v>#N/A</v>
      </c>
      <c r="W198" s="1" t="e">
        <f>IF(VLOOKUP(O198,Szolgalati_alkalmak!$B$4:$Z$10000,12,FALSE)&lt;&gt;0,$AB$1&amp;VLOOKUP(O198,Szolgalati_alkalmak!$B$4:$Z$10000,12,FALSE),"")</f>
        <v>#N/A</v>
      </c>
      <c r="X198" s="1" t="e">
        <f>IF(VLOOKUP(O198,Szolgalati_alkalmak!$B$4:$Z$10000,13,FALSE)&lt;&gt;0,$AB$1&amp;VLOOKUP(O198,Szolgalati_alkalmak!$B$4:$Z$10000,13,FALSE),"")</f>
        <v>#N/A</v>
      </c>
      <c r="Y198" s="1" t="e">
        <f>IF(VLOOKUP(O198,Szolgalati_alkalmak!$B$4:$Z$10000,14,FALSE)&lt;&gt;0,$AB$1&amp;VLOOKUP(O198,Szolgalati_alkalmak!$B$4:$Z$10000,14,FALSE),"")</f>
        <v>#N/A</v>
      </c>
      <c r="Z198" s="1" t="e">
        <f>IF(VLOOKUP(O198,Szolgalati_alkalmak!$B$4:$Z$10000,15,FALSE)&lt;&gt;0,$AB$1&amp;VLOOKUP(O198,Szolgalati_alkalmak!$B$4:$Z$10000,15,FALSE),"")</f>
        <v>#N/A</v>
      </c>
      <c r="AA198" s="1" t="e">
        <f>IF(VLOOKUP(O198,Szolgalati_alkalmak!$B$4:$Z$10000,16,FALSE)&lt;&gt;0,$AB$1&amp;VLOOKUP(O198,Szolgalati_alkalmak!$B$4:$Z$10000,16,FALSE),"")</f>
        <v>#N/A</v>
      </c>
      <c r="AB198" s="1" t="e">
        <f t="shared" si="38"/>
        <v>#N/A</v>
      </c>
      <c r="AC198" s="1" t="e">
        <f>IF(VLOOKUP(O198,Szolgalati_alkalmak!$B$4:$Z$10000,7,FALSE)&lt;&gt;0,VLOOKUP(O198,Szolgalati_alkalmak!$B$4:$Z$10000,7,FALSE),"")</f>
        <v>#N/A</v>
      </c>
      <c r="AD198" s="1" t="e">
        <f>IF(VLOOKUP(O198,Szolgalati_alkalmak!$B$4:$Z$10000,8,FALSE)&lt;&gt;0,VLOOKUP(O198,Szolgalati_alkalmak!$B$4:$Z$10000,8,FALSE),"")</f>
        <v>#N/A</v>
      </c>
      <c r="AE198" s="1" t="e">
        <f>IF(VLOOKUP(O198,Szolgalati_alkalmak!$B$4:$Z$10000,17,FALSE)&lt;&gt;0,VLOOKUP(O198,Szolgalati_alkalmak!$B$4:$Z$10000,17,FALSE),"")</f>
        <v>#N/A</v>
      </c>
      <c r="AF198" s="1" t="e">
        <f>IF(VLOOKUP(O198,Szolgalati_alkalmak!$B$4:$Z$10000,18,FALSE)&lt;&gt;0,VLOOKUP(O198,Szolgalati_alkalmak!$B$4:$Z$10000,18,FALSE),"")</f>
        <v>#N/A</v>
      </c>
      <c r="AG198" s="1" t="e">
        <f>IF(VLOOKUP(O198,Szolgalati_alkalmak!$B$4:$Z$10000,19,FALSE)&lt;&gt;0,VLOOKUP(O198,Szolgalati_alkalmak!$B$4:$Z$10000,19,FALSE),"")</f>
        <v>#N/A</v>
      </c>
    </row>
    <row r="199" spans="1:33" x14ac:dyDescent="0.25">
      <c r="A199" s="90" t="str">
        <f t="shared" ref="A199:A262" si="42">IF(O199&lt;=$O$1,O199,"")</f>
        <v/>
      </c>
      <c r="B199" s="91" t="str">
        <f t="shared" ref="B199:B262" si="43">IF(O199&lt;=$O$1,Q199,"")</f>
        <v/>
      </c>
      <c r="C199" s="76" t="str">
        <f t="shared" ref="C199:C262" si="44">IF(O199&lt;=$O$1,TRIM(R199&amp;" "&amp;S199),"")</f>
        <v/>
      </c>
      <c r="D199" s="64" t="str">
        <f t="shared" si="39"/>
        <v/>
      </c>
      <c r="E199" s="64" t="str">
        <f t="shared" si="40"/>
        <v/>
      </c>
      <c r="F199" s="64" t="str">
        <f t="shared" si="41"/>
        <v/>
      </c>
      <c r="G199" s="89" t="str">
        <f t="shared" ref="G199:G262" si="45">IF(O199&lt;=$O$1,AC199,"")</f>
        <v/>
      </c>
      <c r="H199" s="89" t="str">
        <f t="shared" ref="H199:H262" si="46">IF(O199&lt;=$O$1,AD199,"")</f>
        <v/>
      </c>
      <c r="I199" s="87" t="str">
        <f t="shared" ref="I199:I262" si="47">IF(O199&lt;=$O$1,AE199,"")</f>
        <v/>
      </c>
      <c r="J199" s="77" t="str">
        <f t="shared" ref="J199:J262" si="48">IF(O199&lt;=$O$1,AF199,"")</f>
        <v/>
      </c>
      <c r="K199" s="64" t="str">
        <f t="shared" ref="K199:K262" si="49">IF(O199&lt;=$O$1,AG199,"")</f>
        <v/>
      </c>
      <c r="O199" s="1">
        <f t="shared" ref="O199:O262" si="50">O198+1</f>
        <v>193</v>
      </c>
      <c r="Q199" s="1" t="e">
        <f>VLOOKUP(O199,Szolgalati_alkalmak!$B$4:$Z$10000,25,FALSE)</f>
        <v>#N/A</v>
      </c>
      <c r="R199" s="1" t="e">
        <f>VLOOKUP(O199,Szolgalati_alkalmak!$B$4:$Z$10000,5,FALSE)</f>
        <v>#N/A</v>
      </c>
      <c r="S199" s="1" t="e">
        <f>IF(VLOOKUP(O199,Szolgalati_alkalmak!$B$4:$Z$10000,6,FALSE)&lt;&gt;0,VLOOKUP(O199,Szolgalati_alkalmak!$B$4:$Z$10000,6,FALSE),"")</f>
        <v>#N/A</v>
      </c>
      <c r="T199" s="1" t="e">
        <f>IF(VLOOKUP(O199,Szolgalati_alkalmak!$B$4:$Z$10000,9,FALSE)&lt;&gt;0,VLOOKUP(O199,Szolgalati_alkalmak!$B$4:$Z$10000,9,FALSE),"")</f>
        <v>#N/A</v>
      </c>
      <c r="U199" s="1" t="e">
        <f>IF(VLOOKUP(O199,Szolgalati_alkalmak!$B$4:$Z$10000,10,FALSE)&lt;&gt;0,VLOOKUP(O199,Szolgalati_alkalmak!$B$4:$Z$10000,10,FALSE),"")</f>
        <v>#N/A</v>
      </c>
      <c r="V199" s="1" t="e">
        <f>IF(VLOOKUP(O199,Szolgalati_alkalmak!$B$4:$Z$10000,11,FALSE)&lt;&gt;0,VLOOKUP(O199,Szolgalati_alkalmak!$B$4:$Z$10000,11,FALSE),"")</f>
        <v>#N/A</v>
      </c>
      <c r="W199" s="1" t="e">
        <f>IF(VLOOKUP(O199,Szolgalati_alkalmak!$B$4:$Z$10000,12,FALSE)&lt;&gt;0,$AB$1&amp;VLOOKUP(O199,Szolgalati_alkalmak!$B$4:$Z$10000,12,FALSE),"")</f>
        <v>#N/A</v>
      </c>
      <c r="X199" s="1" t="e">
        <f>IF(VLOOKUP(O199,Szolgalati_alkalmak!$B$4:$Z$10000,13,FALSE)&lt;&gt;0,$AB$1&amp;VLOOKUP(O199,Szolgalati_alkalmak!$B$4:$Z$10000,13,FALSE),"")</f>
        <v>#N/A</v>
      </c>
      <c r="Y199" s="1" t="e">
        <f>IF(VLOOKUP(O199,Szolgalati_alkalmak!$B$4:$Z$10000,14,FALSE)&lt;&gt;0,$AB$1&amp;VLOOKUP(O199,Szolgalati_alkalmak!$B$4:$Z$10000,14,FALSE),"")</f>
        <v>#N/A</v>
      </c>
      <c r="Z199" s="1" t="e">
        <f>IF(VLOOKUP(O199,Szolgalati_alkalmak!$B$4:$Z$10000,15,FALSE)&lt;&gt;0,$AB$1&amp;VLOOKUP(O199,Szolgalati_alkalmak!$B$4:$Z$10000,15,FALSE),"")</f>
        <v>#N/A</v>
      </c>
      <c r="AA199" s="1" t="e">
        <f>IF(VLOOKUP(O199,Szolgalati_alkalmak!$B$4:$Z$10000,16,FALSE)&lt;&gt;0,$AB$1&amp;VLOOKUP(O199,Szolgalati_alkalmak!$B$4:$Z$10000,16,FALSE),"")</f>
        <v>#N/A</v>
      </c>
      <c r="AB199" s="1" t="e">
        <f t="shared" ref="AB199:AB262" si="51">CONCATENATE(V199,W199,X199,Y199,Z199,AA199)</f>
        <v>#N/A</v>
      </c>
      <c r="AC199" s="1" t="e">
        <f>IF(VLOOKUP(O199,Szolgalati_alkalmak!$B$4:$Z$10000,7,FALSE)&lt;&gt;0,VLOOKUP(O199,Szolgalati_alkalmak!$B$4:$Z$10000,7,FALSE),"")</f>
        <v>#N/A</v>
      </c>
      <c r="AD199" s="1" t="e">
        <f>IF(VLOOKUP(O199,Szolgalati_alkalmak!$B$4:$Z$10000,8,FALSE)&lt;&gt;0,VLOOKUP(O199,Szolgalati_alkalmak!$B$4:$Z$10000,8,FALSE),"")</f>
        <v>#N/A</v>
      </c>
      <c r="AE199" s="1" t="e">
        <f>IF(VLOOKUP(O199,Szolgalati_alkalmak!$B$4:$Z$10000,17,FALSE)&lt;&gt;0,VLOOKUP(O199,Szolgalati_alkalmak!$B$4:$Z$10000,17,FALSE),"")</f>
        <v>#N/A</v>
      </c>
      <c r="AF199" s="1" t="e">
        <f>IF(VLOOKUP(O199,Szolgalati_alkalmak!$B$4:$Z$10000,18,FALSE)&lt;&gt;0,VLOOKUP(O199,Szolgalati_alkalmak!$B$4:$Z$10000,18,FALSE),"")</f>
        <v>#N/A</v>
      </c>
      <c r="AG199" s="1" t="e">
        <f>IF(VLOOKUP(O199,Szolgalati_alkalmak!$B$4:$Z$10000,19,FALSE)&lt;&gt;0,VLOOKUP(O199,Szolgalati_alkalmak!$B$4:$Z$10000,19,FALSE),"")</f>
        <v>#N/A</v>
      </c>
    </row>
    <row r="200" spans="1:33" x14ac:dyDescent="0.25">
      <c r="A200" s="90" t="str">
        <f t="shared" si="42"/>
        <v/>
      </c>
      <c r="B200" s="91" t="str">
        <f t="shared" si="43"/>
        <v/>
      </c>
      <c r="C200" s="76" t="str">
        <f t="shared" si="44"/>
        <v/>
      </c>
      <c r="D200" s="64" t="str">
        <f t="shared" ref="D200:D263" si="52">IF(O200&lt;=$O$1,TRIM(T200),"")</f>
        <v/>
      </c>
      <c r="E200" s="64" t="str">
        <f t="shared" ref="E200:E263" si="53">IF(O200&lt;=$O$1,TRIM(U200),"")</f>
        <v/>
      </c>
      <c r="F200" s="64" t="str">
        <f t="shared" ref="F200:F263" si="54">IF(O200&lt;=$O$1,TRIM(AB200),"")</f>
        <v/>
      </c>
      <c r="G200" s="89" t="str">
        <f t="shared" si="45"/>
        <v/>
      </c>
      <c r="H200" s="89" t="str">
        <f t="shared" si="46"/>
        <v/>
      </c>
      <c r="I200" s="87" t="str">
        <f t="shared" si="47"/>
        <v/>
      </c>
      <c r="J200" s="77" t="str">
        <f t="shared" si="48"/>
        <v/>
      </c>
      <c r="K200" s="64" t="str">
        <f t="shared" si="49"/>
        <v/>
      </c>
      <c r="O200" s="1">
        <f t="shared" si="50"/>
        <v>194</v>
      </c>
      <c r="Q200" s="1" t="e">
        <f>VLOOKUP(O200,Szolgalati_alkalmak!$B$4:$Z$10000,25,FALSE)</f>
        <v>#N/A</v>
      </c>
      <c r="R200" s="1" t="e">
        <f>VLOOKUP(O200,Szolgalati_alkalmak!$B$4:$Z$10000,5,FALSE)</f>
        <v>#N/A</v>
      </c>
      <c r="S200" s="1" t="e">
        <f>IF(VLOOKUP(O200,Szolgalati_alkalmak!$B$4:$Z$10000,6,FALSE)&lt;&gt;0,VLOOKUP(O200,Szolgalati_alkalmak!$B$4:$Z$10000,6,FALSE),"")</f>
        <v>#N/A</v>
      </c>
      <c r="T200" s="1" t="e">
        <f>IF(VLOOKUP(O200,Szolgalati_alkalmak!$B$4:$Z$10000,9,FALSE)&lt;&gt;0,VLOOKUP(O200,Szolgalati_alkalmak!$B$4:$Z$10000,9,FALSE),"")</f>
        <v>#N/A</v>
      </c>
      <c r="U200" s="1" t="e">
        <f>IF(VLOOKUP(O200,Szolgalati_alkalmak!$B$4:$Z$10000,10,FALSE)&lt;&gt;0,VLOOKUP(O200,Szolgalati_alkalmak!$B$4:$Z$10000,10,FALSE),"")</f>
        <v>#N/A</v>
      </c>
      <c r="V200" s="1" t="e">
        <f>IF(VLOOKUP(O200,Szolgalati_alkalmak!$B$4:$Z$10000,11,FALSE)&lt;&gt;0,VLOOKUP(O200,Szolgalati_alkalmak!$B$4:$Z$10000,11,FALSE),"")</f>
        <v>#N/A</v>
      </c>
      <c r="W200" s="1" t="e">
        <f>IF(VLOOKUP(O200,Szolgalati_alkalmak!$B$4:$Z$10000,12,FALSE)&lt;&gt;0,$AB$1&amp;VLOOKUP(O200,Szolgalati_alkalmak!$B$4:$Z$10000,12,FALSE),"")</f>
        <v>#N/A</v>
      </c>
      <c r="X200" s="1" t="e">
        <f>IF(VLOOKUP(O200,Szolgalati_alkalmak!$B$4:$Z$10000,13,FALSE)&lt;&gt;0,$AB$1&amp;VLOOKUP(O200,Szolgalati_alkalmak!$B$4:$Z$10000,13,FALSE),"")</f>
        <v>#N/A</v>
      </c>
      <c r="Y200" s="1" t="e">
        <f>IF(VLOOKUP(O200,Szolgalati_alkalmak!$B$4:$Z$10000,14,FALSE)&lt;&gt;0,$AB$1&amp;VLOOKUP(O200,Szolgalati_alkalmak!$B$4:$Z$10000,14,FALSE),"")</f>
        <v>#N/A</v>
      </c>
      <c r="Z200" s="1" t="e">
        <f>IF(VLOOKUP(O200,Szolgalati_alkalmak!$B$4:$Z$10000,15,FALSE)&lt;&gt;0,$AB$1&amp;VLOOKUP(O200,Szolgalati_alkalmak!$B$4:$Z$10000,15,FALSE),"")</f>
        <v>#N/A</v>
      </c>
      <c r="AA200" s="1" t="e">
        <f>IF(VLOOKUP(O200,Szolgalati_alkalmak!$B$4:$Z$10000,16,FALSE)&lt;&gt;0,$AB$1&amp;VLOOKUP(O200,Szolgalati_alkalmak!$B$4:$Z$10000,16,FALSE),"")</f>
        <v>#N/A</v>
      </c>
      <c r="AB200" s="1" t="e">
        <f t="shared" si="51"/>
        <v>#N/A</v>
      </c>
      <c r="AC200" s="1" t="e">
        <f>IF(VLOOKUP(O200,Szolgalati_alkalmak!$B$4:$Z$10000,7,FALSE)&lt;&gt;0,VLOOKUP(O200,Szolgalati_alkalmak!$B$4:$Z$10000,7,FALSE),"")</f>
        <v>#N/A</v>
      </c>
      <c r="AD200" s="1" t="e">
        <f>IF(VLOOKUP(O200,Szolgalati_alkalmak!$B$4:$Z$10000,8,FALSE)&lt;&gt;0,VLOOKUP(O200,Szolgalati_alkalmak!$B$4:$Z$10000,8,FALSE),"")</f>
        <v>#N/A</v>
      </c>
      <c r="AE200" s="1" t="e">
        <f>IF(VLOOKUP(O200,Szolgalati_alkalmak!$B$4:$Z$10000,17,FALSE)&lt;&gt;0,VLOOKUP(O200,Szolgalati_alkalmak!$B$4:$Z$10000,17,FALSE),"")</f>
        <v>#N/A</v>
      </c>
      <c r="AF200" s="1" t="e">
        <f>IF(VLOOKUP(O200,Szolgalati_alkalmak!$B$4:$Z$10000,18,FALSE)&lt;&gt;0,VLOOKUP(O200,Szolgalati_alkalmak!$B$4:$Z$10000,18,FALSE),"")</f>
        <v>#N/A</v>
      </c>
      <c r="AG200" s="1" t="e">
        <f>IF(VLOOKUP(O200,Szolgalati_alkalmak!$B$4:$Z$10000,19,FALSE)&lt;&gt;0,VLOOKUP(O200,Szolgalati_alkalmak!$B$4:$Z$10000,19,FALSE),"")</f>
        <v>#N/A</v>
      </c>
    </row>
    <row r="201" spans="1:33" x14ac:dyDescent="0.25">
      <c r="A201" s="90" t="str">
        <f t="shared" si="42"/>
        <v/>
      </c>
      <c r="B201" s="91" t="str">
        <f t="shared" si="43"/>
        <v/>
      </c>
      <c r="C201" s="76" t="str">
        <f t="shared" si="44"/>
        <v/>
      </c>
      <c r="D201" s="64" t="str">
        <f t="shared" si="52"/>
        <v/>
      </c>
      <c r="E201" s="64" t="str">
        <f t="shared" si="53"/>
        <v/>
      </c>
      <c r="F201" s="64" t="str">
        <f t="shared" si="54"/>
        <v/>
      </c>
      <c r="G201" s="89" t="str">
        <f t="shared" si="45"/>
        <v/>
      </c>
      <c r="H201" s="89" t="str">
        <f t="shared" si="46"/>
        <v/>
      </c>
      <c r="I201" s="87" t="str">
        <f t="shared" si="47"/>
        <v/>
      </c>
      <c r="J201" s="77" t="str">
        <f t="shared" si="48"/>
        <v/>
      </c>
      <c r="K201" s="64" t="str">
        <f t="shared" si="49"/>
        <v/>
      </c>
      <c r="O201" s="1">
        <f t="shared" si="50"/>
        <v>195</v>
      </c>
      <c r="Q201" s="1" t="e">
        <f>VLOOKUP(O201,Szolgalati_alkalmak!$B$4:$Z$10000,25,FALSE)</f>
        <v>#N/A</v>
      </c>
      <c r="R201" s="1" t="e">
        <f>VLOOKUP(O201,Szolgalati_alkalmak!$B$4:$Z$10000,5,FALSE)</f>
        <v>#N/A</v>
      </c>
      <c r="S201" s="1" t="e">
        <f>IF(VLOOKUP(O201,Szolgalati_alkalmak!$B$4:$Z$10000,6,FALSE)&lt;&gt;0,VLOOKUP(O201,Szolgalati_alkalmak!$B$4:$Z$10000,6,FALSE),"")</f>
        <v>#N/A</v>
      </c>
      <c r="T201" s="1" t="e">
        <f>IF(VLOOKUP(O201,Szolgalati_alkalmak!$B$4:$Z$10000,9,FALSE)&lt;&gt;0,VLOOKUP(O201,Szolgalati_alkalmak!$B$4:$Z$10000,9,FALSE),"")</f>
        <v>#N/A</v>
      </c>
      <c r="U201" s="1" t="e">
        <f>IF(VLOOKUP(O201,Szolgalati_alkalmak!$B$4:$Z$10000,10,FALSE)&lt;&gt;0,VLOOKUP(O201,Szolgalati_alkalmak!$B$4:$Z$10000,10,FALSE),"")</f>
        <v>#N/A</v>
      </c>
      <c r="V201" s="1" t="e">
        <f>IF(VLOOKUP(O201,Szolgalati_alkalmak!$B$4:$Z$10000,11,FALSE)&lt;&gt;0,VLOOKUP(O201,Szolgalati_alkalmak!$B$4:$Z$10000,11,FALSE),"")</f>
        <v>#N/A</v>
      </c>
      <c r="W201" s="1" t="e">
        <f>IF(VLOOKUP(O201,Szolgalati_alkalmak!$B$4:$Z$10000,12,FALSE)&lt;&gt;0,$AB$1&amp;VLOOKUP(O201,Szolgalati_alkalmak!$B$4:$Z$10000,12,FALSE),"")</f>
        <v>#N/A</v>
      </c>
      <c r="X201" s="1" t="e">
        <f>IF(VLOOKUP(O201,Szolgalati_alkalmak!$B$4:$Z$10000,13,FALSE)&lt;&gt;0,$AB$1&amp;VLOOKUP(O201,Szolgalati_alkalmak!$B$4:$Z$10000,13,FALSE),"")</f>
        <v>#N/A</v>
      </c>
      <c r="Y201" s="1" t="e">
        <f>IF(VLOOKUP(O201,Szolgalati_alkalmak!$B$4:$Z$10000,14,FALSE)&lt;&gt;0,$AB$1&amp;VLOOKUP(O201,Szolgalati_alkalmak!$B$4:$Z$10000,14,FALSE),"")</f>
        <v>#N/A</v>
      </c>
      <c r="Z201" s="1" t="e">
        <f>IF(VLOOKUP(O201,Szolgalati_alkalmak!$B$4:$Z$10000,15,FALSE)&lt;&gt;0,$AB$1&amp;VLOOKUP(O201,Szolgalati_alkalmak!$B$4:$Z$10000,15,FALSE),"")</f>
        <v>#N/A</v>
      </c>
      <c r="AA201" s="1" t="e">
        <f>IF(VLOOKUP(O201,Szolgalati_alkalmak!$B$4:$Z$10000,16,FALSE)&lt;&gt;0,$AB$1&amp;VLOOKUP(O201,Szolgalati_alkalmak!$B$4:$Z$10000,16,FALSE),"")</f>
        <v>#N/A</v>
      </c>
      <c r="AB201" s="1" t="e">
        <f t="shared" si="51"/>
        <v>#N/A</v>
      </c>
      <c r="AC201" s="1" t="e">
        <f>IF(VLOOKUP(O201,Szolgalati_alkalmak!$B$4:$Z$10000,7,FALSE)&lt;&gt;0,VLOOKUP(O201,Szolgalati_alkalmak!$B$4:$Z$10000,7,FALSE),"")</f>
        <v>#N/A</v>
      </c>
      <c r="AD201" s="1" t="e">
        <f>IF(VLOOKUP(O201,Szolgalati_alkalmak!$B$4:$Z$10000,8,FALSE)&lt;&gt;0,VLOOKUP(O201,Szolgalati_alkalmak!$B$4:$Z$10000,8,FALSE),"")</f>
        <v>#N/A</v>
      </c>
      <c r="AE201" s="1" t="e">
        <f>IF(VLOOKUP(O201,Szolgalati_alkalmak!$B$4:$Z$10000,17,FALSE)&lt;&gt;0,VLOOKUP(O201,Szolgalati_alkalmak!$B$4:$Z$10000,17,FALSE),"")</f>
        <v>#N/A</v>
      </c>
      <c r="AF201" s="1" t="e">
        <f>IF(VLOOKUP(O201,Szolgalati_alkalmak!$B$4:$Z$10000,18,FALSE)&lt;&gt;0,VLOOKUP(O201,Szolgalati_alkalmak!$B$4:$Z$10000,18,FALSE),"")</f>
        <v>#N/A</v>
      </c>
      <c r="AG201" s="1" t="e">
        <f>IF(VLOOKUP(O201,Szolgalati_alkalmak!$B$4:$Z$10000,19,FALSE)&lt;&gt;0,VLOOKUP(O201,Szolgalati_alkalmak!$B$4:$Z$10000,19,FALSE),"")</f>
        <v>#N/A</v>
      </c>
    </row>
    <row r="202" spans="1:33" x14ac:dyDescent="0.25">
      <c r="A202" s="90" t="str">
        <f t="shared" si="42"/>
        <v/>
      </c>
      <c r="B202" s="91" t="str">
        <f t="shared" si="43"/>
        <v/>
      </c>
      <c r="C202" s="76" t="str">
        <f t="shared" si="44"/>
        <v/>
      </c>
      <c r="D202" s="64" t="str">
        <f t="shared" si="52"/>
        <v/>
      </c>
      <c r="E202" s="64" t="str">
        <f t="shared" si="53"/>
        <v/>
      </c>
      <c r="F202" s="64" t="str">
        <f t="shared" si="54"/>
        <v/>
      </c>
      <c r="G202" s="89" t="str">
        <f t="shared" si="45"/>
        <v/>
      </c>
      <c r="H202" s="89" t="str">
        <f t="shared" si="46"/>
        <v/>
      </c>
      <c r="I202" s="87" t="str">
        <f t="shared" si="47"/>
        <v/>
      </c>
      <c r="J202" s="77" t="str">
        <f t="shared" si="48"/>
        <v/>
      </c>
      <c r="K202" s="64" t="str">
        <f t="shared" si="49"/>
        <v/>
      </c>
      <c r="O202" s="1">
        <f t="shared" si="50"/>
        <v>196</v>
      </c>
      <c r="Q202" s="1" t="e">
        <f>VLOOKUP(O202,Szolgalati_alkalmak!$B$4:$Z$10000,25,FALSE)</f>
        <v>#N/A</v>
      </c>
      <c r="R202" s="1" t="e">
        <f>VLOOKUP(O202,Szolgalati_alkalmak!$B$4:$Z$10000,5,FALSE)</f>
        <v>#N/A</v>
      </c>
      <c r="S202" s="1" t="e">
        <f>IF(VLOOKUP(O202,Szolgalati_alkalmak!$B$4:$Z$10000,6,FALSE)&lt;&gt;0,VLOOKUP(O202,Szolgalati_alkalmak!$B$4:$Z$10000,6,FALSE),"")</f>
        <v>#N/A</v>
      </c>
      <c r="T202" s="1" t="e">
        <f>IF(VLOOKUP(O202,Szolgalati_alkalmak!$B$4:$Z$10000,9,FALSE)&lt;&gt;0,VLOOKUP(O202,Szolgalati_alkalmak!$B$4:$Z$10000,9,FALSE),"")</f>
        <v>#N/A</v>
      </c>
      <c r="U202" s="1" t="e">
        <f>IF(VLOOKUP(O202,Szolgalati_alkalmak!$B$4:$Z$10000,10,FALSE)&lt;&gt;0,VLOOKUP(O202,Szolgalati_alkalmak!$B$4:$Z$10000,10,FALSE),"")</f>
        <v>#N/A</v>
      </c>
      <c r="V202" s="1" t="e">
        <f>IF(VLOOKUP(O202,Szolgalati_alkalmak!$B$4:$Z$10000,11,FALSE)&lt;&gt;0,VLOOKUP(O202,Szolgalati_alkalmak!$B$4:$Z$10000,11,FALSE),"")</f>
        <v>#N/A</v>
      </c>
      <c r="W202" s="1" t="e">
        <f>IF(VLOOKUP(O202,Szolgalati_alkalmak!$B$4:$Z$10000,12,FALSE)&lt;&gt;0,$AB$1&amp;VLOOKUP(O202,Szolgalati_alkalmak!$B$4:$Z$10000,12,FALSE),"")</f>
        <v>#N/A</v>
      </c>
      <c r="X202" s="1" t="e">
        <f>IF(VLOOKUP(O202,Szolgalati_alkalmak!$B$4:$Z$10000,13,FALSE)&lt;&gt;0,$AB$1&amp;VLOOKUP(O202,Szolgalati_alkalmak!$B$4:$Z$10000,13,FALSE),"")</f>
        <v>#N/A</v>
      </c>
      <c r="Y202" s="1" t="e">
        <f>IF(VLOOKUP(O202,Szolgalati_alkalmak!$B$4:$Z$10000,14,FALSE)&lt;&gt;0,$AB$1&amp;VLOOKUP(O202,Szolgalati_alkalmak!$B$4:$Z$10000,14,FALSE),"")</f>
        <v>#N/A</v>
      </c>
      <c r="Z202" s="1" t="e">
        <f>IF(VLOOKUP(O202,Szolgalati_alkalmak!$B$4:$Z$10000,15,FALSE)&lt;&gt;0,$AB$1&amp;VLOOKUP(O202,Szolgalati_alkalmak!$B$4:$Z$10000,15,FALSE),"")</f>
        <v>#N/A</v>
      </c>
      <c r="AA202" s="1" t="e">
        <f>IF(VLOOKUP(O202,Szolgalati_alkalmak!$B$4:$Z$10000,16,FALSE)&lt;&gt;0,$AB$1&amp;VLOOKUP(O202,Szolgalati_alkalmak!$B$4:$Z$10000,16,FALSE),"")</f>
        <v>#N/A</v>
      </c>
      <c r="AB202" s="1" t="e">
        <f t="shared" si="51"/>
        <v>#N/A</v>
      </c>
      <c r="AC202" s="1" t="e">
        <f>IF(VLOOKUP(O202,Szolgalati_alkalmak!$B$4:$Z$10000,7,FALSE)&lt;&gt;0,VLOOKUP(O202,Szolgalati_alkalmak!$B$4:$Z$10000,7,FALSE),"")</f>
        <v>#N/A</v>
      </c>
      <c r="AD202" s="1" t="e">
        <f>IF(VLOOKUP(O202,Szolgalati_alkalmak!$B$4:$Z$10000,8,FALSE)&lt;&gt;0,VLOOKUP(O202,Szolgalati_alkalmak!$B$4:$Z$10000,8,FALSE),"")</f>
        <v>#N/A</v>
      </c>
      <c r="AE202" s="1" t="e">
        <f>IF(VLOOKUP(O202,Szolgalati_alkalmak!$B$4:$Z$10000,17,FALSE)&lt;&gt;0,VLOOKUP(O202,Szolgalati_alkalmak!$B$4:$Z$10000,17,FALSE),"")</f>
        <v>#N/A</v>
      </c>
      <c r="AF202" s="1" t="e">
        <f>IF(VLOOKUP(O202,Szolgalati_alkalmak!$B$4:$Z$10000,18,FALSE)&lt;&gt;0,VLOOKUP(O202,Szolgalati_alkalmak!$B$4:$Z$10000,18,FALSE),"")</f>
        <v>#N/A</v>
      </c>
      <c r="AG202" s="1" t="e">
        <f>IF(VLOOKUP(O202,Szolgalati_alkalmak!$B$4:$Z$10000,19,FALSE)&lt;&gt;0,VLOOKUP(O202,Szolgalati_alkalmak!$B$4:$Z$10000,19,FALSE),"")</f>
        <v>#N/A</v>
      </c>
    </row>
    <row r="203" spans="1:33" x14ac:dyDescent="0.25">
      <c r="A203" s="90" t="str">
        <f t="shared" si="42"/>
        <v/>
      </c>
      <c r="B203" s="91" t="str">
        <f t="shared" si="43"/>
        <v/>
      </c>
      <c r="C203" s="76" t="str">
        <f t="shared" si="44"/>
        <v/>
      </c>
      <c r="D203" s="64" t="str">
        <f t="shared" si="52"/>
        <v/>
      </c>
      <c r="E203" s="64" t="str">
        <f t="shared" si="53"/>
        <v/>
      </c>
      <c r="F203" s="64" t="str">
        <f t="shared" si="54"/>
        <v/>
      </c>
      <c r="G203" s="89" t="str">
        <f t="shared" si="45"/>
        <v/>
      </c>
      <c r="H203" s="89" t="str">
        <f t="shared" si="46"/>
        <v/>
      </c>
      <c r="I203" s="87" t="str">
        <f t="shared" si="47"/>
        <v/>
      </c>
      <c r="J203" s="77" t="str">
        <f t="shared" si="48"/>
        <v/>
      </c>
      <c r="K203" s="64" t="str">
        <f t="shared" si="49"/>
        <v/>
      </c>
      <c r="O203" s="1">
        <f t="shared" si="50"/>
        <v>197</v>
      </c>
      <c r="Q203" s="1" t="e">
        <f>VLOOKUP(O203,Szolgalati_alkalmak!$B$4:$Z$10000,25,FALSE)</f>
        <v>#N/A</v>
      </c>
      <c r="R203" s="1" t="e">
        <f>VLOOKUP(O203,Szolgalati_alkalmak!$B$4:$Z$10000,5,FALSE)</f>
        <v>#N/A</v>
      </c>
      <c r="S203" s="1" t="e">
        <f>IF(VLOOKUP(O203,Szolgalati_alkalmak!$B$4:$Z$10000,6,FALSE)&lt;&gt;0,VLOOKUP(O203,Szolgalati_alkalmak!$B$4:$Z$10000,6,FALSE),"")</f>
        <v>#N/A</v>
      </c>
      <c r="T203" s="1" t="e">
        <f>IF(VLOOKUP(O203,Szolgalati_alkalmak!$B$4:$Z$10000,9,FALSE)&lt;&gt;0,VLOOKUP(O203,Szolgalati_alkalmak!$B$4:$Z$10000,9,FALSE),"")</f>
        <v>#N/A</v>
      </c>
      <c r="U203" s="1" t="e">
        <f>IF(VLOOKUP(O203,Szolgalati_alkalmak!$B$4:$Z$10000,10,FALSE)&lt;&gt;0,VLOOKUP(O203,Szolgalati_alkalmak!$B$4:$Z$10000,10,FALSE),"")</f>
        <v>#N/A</v>
      </c>
      <c r="V203" s="1" t="e">
        <f>IF(VLOOKUP(O203,Szolgalati_alkalmak!$B$4:$Z$10000,11,FALSE)&lt;&gt;0,VLOOKUP(O203,Szolgalati_alkalmak!$B$4:$Z$10000,11,FALSE),"")</f>
        <v>#N/A</v>
      </c>
      <c r="W203" s="1" t="e">
        <f>IF(VLOOKUP(O203,Szolgalati_alkalmak!$B$4:$Z$10000,12,FALSE)&lt;&gt;0,$AB$1&amp;VLOOKUP(O203,Szolgalati_alkalmak!$B$4:$Z$10000,12,FALSE),"")</f>
        <v>#N/A</v>
      </c>
      <c r="X203" s="1" t="e">
        <f>IF(VLOOKUP(O203,Szolgalati_alkalmak!$B$4:$Z$10000,13,FALSE)&lt;&gt;0,$AB$1&amp;VLOOKUP(O203,Szolgalati_alkalmak!$B$4:$Z$10000,13,FALSE),"")</f>
        <v>#N/A</v>
      </c>
      <c r="Y203" s="1" t="e">
        <f>IF(VLOOKUP(O203,Szolgalati_alkalmak!$B$4:$Z$10000,14,FALSE)&lt;&gt;0,$AB$1&amp;VLOOKUP(O203,Szolgalati_alkalmak!$B$4:$Z$10000,14,FALSE),"")</f>
        <v>#N/A</v>
      </c>
      <c r="Z203" s="1" t="e">
        <f>IF(VLOOKUP(O203,Szolgalati_alkalmak!$B$4:$Z$10000,15,FALSE)&lt;&gt;0,$AB$1&amp;VLOOKUP(O203,Szolgalati_alkalmak!$B$4:$Z$10000,15,FALSE),"")</f>
        <v>#N/A</v>
      </c>
      <c r="AA203" s="1" t="e">
        <f>IF(VLOOKUP(O203,Szolgalati_alkalmak!$B$4:$Z$10000,16,FALSE)&lt;&gt;0,$AB$1&amp;VLOOKUP(O203,Szolgalati_alkalmak!$B$4:$Z$10000,16,FALSE),"")</f>
        <v>#N/A</v>
      </c>
      <c r="AB203" s="1" t="e">
        <f t="shared" si="51"/>
        <v>#N/A</v>
      </c>
      <c r="AC203" s="1" t="e">
        <f>IF(VLOOKUP(O203,Szolgalati_alkalmak!$B$4:$Z$10000,7,FALSE)&lt;&gt;0,VLOOKUP(O203,Szolgalati_alkalmak!$B$4:$Z$10000,7,FALSE),"")</f>
        <v>#N/A</v>
      </c>
      <c r="AD203" s="1" t="e">
        <f>IF(VLOOKUP(O203,Szolgalati_alkalmak!$B$4:$Z$10000,8,FALSE)&lt;&gt;0,VLOOKUP(O203,Szolgalati_alkalmak!$B$4:$Z$10000,8,FALSE),"")</f>
        <v>#N/A</v>
      </c>
      <c r="AE203" s="1" t="e">
        <f>IF(VLOOKUP(O203,Szolgalati_alkalmak!$B$4:$Z$10000,17,FALSE)&lt;&gt;0,VLOOKUP(O203,Szolgalati_alkalmak!$B$4:$Z$10000,17,FALSE),"")</f>
        <v>#N/A</v>
      </c>
      <c r="AF203" s="1" t="e">
        <f>IF(VLOOKUP(O203,Szolgalati_alkalmak!$B$4:$Z$10000,18,FALSE)&lt;&gt;0,VLOOKUP(O203,Szolgalati_alkalmak!$B$4:$Z$10000,18,FALSE),"")</f>
        <v>#N/A</v>
      </c>
      <c r="AG203" s="1" t="e">
        <f>IF(VLOOKUP(O203,Szolgalati_alkalmak!$B$4:$Z$10000,19,FALSE)&lt;&gt;0,VLOOKUP(O203,Szolgalati_alkalmak!$B$4:$Z$10000,19,FALSE),"")</f>
        <v>#N/A</v>
      </c>
    </row>
    <row r="204" spans="1:33" x14ac:dyDescent="0.25">
      <c r="A204" s="90" t="str">
        <f t="shared" si="42"/>
        <v/>
      </c>
      <c r="B204" s="91" t="str">
        <f t="shared" si="43"/>
        <v/>
      </c>
      <c r="C204" s="76" t="str">
        <f t="shared" si="44"/>
        <v/>
      </c>
      <c r="D204" s="64" t="str">
        <f t="shared" si="52"/>
        <v/>
      </c>
      <c r="E204" s="64" t="str">
        <f t="shared" si="53"/>
        <v/>
      </c>
      <c r="F204" s="64" t="str">
        <f t="shared" si="54"/>
        <v/>
      </c>
      <c r="G204" s="89" t="str">
        <f t="shared" si="45"/>
        <v/>
      </c>
      <c r="H204" s="89" t="str">
        <f t="shared" si="46"/>
        <v/>
      </c>
      <c r="I204" s="87" t="str">
        <f t="shared" si="47"/>
        <v/>
      </c>
      <c r="J204" s="77" t="str">
        <f t="shared" si="48"/>
        <v/>
      </c>
      <c r="K204" s="64" t="str">
        <f t="shared" si="49"/>
        <v/>
      </c>
      <c r="O204" s="1">
        <f t="shared" si="50"/>
        <v>198</v>
      </c>
      <c r="Q204" s="1" t="e">
        <f>VLOOKUP(O204,Szolgalati_alkalmak!$B$4:$Z$10000,25,FALSE)</f>
        <v>#N/A</v>
      </c>
      <c r="R204" s="1" t="e">
        <f>VLOOKUP(O204,Szolgalati_alkalmak!$B$4:$Z$10000,5,FALSE)</f>
        <v>#N/A</v>
      </c>
      <c r="S204" s="1" t="e">
        <f>IF(VLOOKUP(O204,Szolgalati_alkalmak!$B$4:$Z$10000,6,FALSE)&lt;&gt;0,VLOOKUP(O204,Szolgalati_alkalmak!$B$4:$Z$10000,6,FALSE),"")</f>
        <v>#N/A</v>
      </c>
      <c r="T204" s="1" t="e">
        <f>IF(VLOOKUP(O204,Szolgalati_alkalmak!$B$4:$Z$10000,9,FALSE)&lt;&gt;0,VLOOKUP(O204,Szolgalati_alkalmak!$B$4:$Z$10000,9,FALSE),"")</f>
        <v>#N/A</v>
      </c>
      <c r="U204" s="1" t="e">
        <f>IF(VLOOKUP(O204,Szolgalati_alkalmak!$B$4:$Z$10000,10,FALSE)&lt;&gt;0,VLOOKUP(O204,Szolgalati_alkalmak!$B$4:$Z$10000,10,FALSE),"")</f>
        <v>#N/A</v>
      </c>
      <c r="V204" s="1" t="e">
        <f>IF(VLOOKUP(O204,Szolgalati_alkalmak!$B$4:$Z$10000,11,FALSE)&lt;&gt;0,VLOOKUP(O204,Szolgalati_alkalmak!$B$4:$Z$10000,11,FALSE),"")</f>
        <v>#N/A</v>
      </c>
      <c r="W204" s="1" t="e">
        <f>IF(VLOOKUP(O204,Szolgalati_alkalmak!$B$4:$Z$10000,12,FALSE)&lt;&gt;0,$AB$1&amp;VLOOKUP(O204,Szolgalati_alkalmak!$B$4:$Z$10000,12,FALSE),"")</f>
        <v>#N/A</v>
      </c>
      <c r="X204" s="1" t="e">
        <f>IF(VLOOKUP(O204,Szolgalati_alkalmak!$B$4:$Z$10000,13,FALSE)&lt;&gt;0,$AB$1&amp;VLOOKUP(O204,Szolgalati_alkalmak!$B$4:$Z$10000,13,FALSE),"")</f>
        <v>#N/A</v>
      </c>
      <c r="Y204" s="1" t="e">
        <f>IF(VLOOKUP(O204,Szolgalati_alkalmak!$B$4:$Z$10000,14,FALSE)&lt;&gt;0,$AB$1&amp;VLOOKUP(O204,Szolgalati_alkalmak!$B$4:$Z$10000,14,FALSE),"")</f>
        <v>#N/A</v>
      </c>
      <c r="Z204" s="1" t="e">
        <f>IF(VLOOKUP(O204,Szolgalati_alkalmak!$B$4:$Z$10000,15,FALSE)&lt;&gt;0,$AB$1&amp;VLOOKUP(O204,Szolgalati_alkalmak!$B$4:$Z$10000,15,FALSE),"")</f>
        <v>#N/A</v>
      </c>
      <c r="AA204" s="1" t="e">
        <f>IF(VLOOKUP(O204,Szolgalati_alkalmak!$B$4:$Z$10000,16,FALSE)&lt;&gt;0,$AB$1&amp;VLOOKUP(O204,Szolgalati_alkalmak!$B$4:$Z$10000,16,FALSE),"")</f>
        <v>#N/A</v>
      </c>
      <c r="AB204" s="1" t="e">
        <f t="shared" si="51"/>
        <v>#N/A</v>
      </c>
      <c r="AC204" s="1" t="e">
        <f>IF(VLOOKUP(O204,Szolgalati_alkalmak!$B$4:$Z$10000,7,FALSE)&lt;&gt;0,VLOOKUP(O204,Szolgalati_alkalmak!$B$4:$Z$10000,7,FALSE),"")</f>
        <v>#N/A</v>
      </c>
      <c r="AD204" s="1" t="e">
        <f>IF(VLOOKUP(O204,Szolgalati_alkalmak!$B$4:$Z$10000,8,FALSE)&lt;&gt;0,VLOOKUP(O204,Szolgalati_alkalmak!$B$4:$Z$10000,8,FALSE),"")</f>
        <v>#N/A</v>
      </c>
      <c r="AE204" s="1" t="e">
        <f>IF(VLOOKUP(O204,Szolgalati_alkalmak!$B$4:$Z$10000,17,FALSE)&lt;&gt;0,VLOOKUP(O204,Szolgalati_alkalmak!$B$4:$Z$10000,17,FALSE),"")</f>
        <v>#N/A</v>
      </c>
      <c r="AF204" s="1" t="e">
        <f>IF(VLOOKUP(O204,Szolgalati_alkalmak!$B$4:$Z$10000,18,FALSE)&lt;&gt;0,VLOOKUP(O204,Szolgalati_alkalmak!$B$4:$Z$10000,18,FALSE),"")</f>
        <v>#N/A</v>
      </c>
      <c r="AG204" s="1" t="e">
        <f>IF(VLOOKUP(O204,Szolgalati_alkalmak!$B$4:$Z$10000,19,FALSE)&lt;&gt;0,VLOOKUP(O204,Szolgalati_alkalmak!$B$4:$Z$10000,19,FALSE),"")</f>
        <v>#N/A</v>
      </c>
    </row>
    <row r="205" spans="1:33" x14ac:dyDescent="0.25">
      <c r="A205" s="90" t="str">
        <f t="shared" si="42"/>
        <v/>
      </c>
      <c r="B205" s="91" t="str">
        <f t="shared" si="43"/>
        <v/>
      </c>
      <c r="C205" s="76" t="str">
        <f t="shared" si="44"/>
        <v/>
      </c>
      <c r="D205" s="64" t="str">
        <f t="shared" si="52"/>
        <v/>
      </c>
      <c r="E205" s="64" t="str">
        <f t="shared" si="53"/>
        <v/>
      </c>
      <c r="F205" s="64" t="str">
        <f t="shared" si="54"/>
        <v/>
      </c>
      <c r="G205" s="89" t="str">
        <f t="shared" si="45"/>
        <v/>
      </c>
      <c r="H205" s="89" t="str">
        <f t="shared" si="46"/>
        <v/>
      </c>
      <c r="I205" s="87" t="str">
        <f t="shared" si="47"/>
        <v/>
      </c>
      <c r="J205" s="77" t="str">
        <f t="shared" si="48"/>
        <v/>
      </c>
      <c r="K205" s="64" t="str">
        <f t="shared" si="49"/>
        <v/>
      </c>
      <c r="O205" s="1">
        <f t="shared" si="50"/>
        <v>199</v>
      </c>
      <c r="Q205" s="1" t="e">
        <f>VLOOKUP(O205,Szolgalati_alkalmak!$B$4:$Z$10000,25,FALSE)</f>
        <v>#N/A</v>
      </c>
      <c r="R205" s="1" t="e">
        <f>VLOOKUP(O205,Szolgalati_alkalmak!$B$4:$Z$10000,5,FALSE)</f>
        <v>#N/A</v>
      </c>
      <c r="S205" s="1" t="e">
        <f>IF(VLOOKUP(O205,Szolgalati_alkalmak!$B$4:$Z$10000,6,FALSE)&lt;&gt;0,VLOOKUP(O205,Szolgalati_alkalmak!$B$4:$Z$10000,6,FALSE),"")</f>
        <v>#N/A</v>
      </c>
      <c r="T205" s="1" t="e">
        <f>IF(VLOOKUP(O205,Szolgalati_alkalmak!$B$4:$Z$10000,9,FALSE)&lt;&gt;0,VLOOKUP(O205,Szolgalati_alkalmak!$B$4:$Z$10000,9,FALSE),"")</f>
        <v>#N/A</v>
      </c>
      <c r="U205" s="1" t="e">
        <f>IF(VLOOKUP(O205,Szolgalati_alkalmak!$B$4:$Z$10000,10,FALSE)&lt;&gt;0,VLOOKUP(O205,Szolgalati_alkalmak!$B$4:$Z$10000,10,FALSE),"")</f>
        <v>#N/A</v>
      </c>
      <c r="V205" s="1" t="e">
        <f>IF(VLOOKUP(O205,Szolgalati_alkalmak!$B$4:$Z$10000,11,FALSE)&lt;&gt;0,VLOOKUP(O205,Szolgalati_alkalmak!$B$4:$Z$10000,11,FALSE),"")</f>
        <v>#N/A</v>
      </c>
      <c r="W205" s="1" t="e">
        <f>IF(VLOOKUP(O205,Szolgalati_alkalmak!$B$4:$Z$10000,12,FALSE)&lt;&gt;0,$AB$1&amp;VLOOKUP(O205,Szolgalati_alkalmak!$B$4:$Z$10000,12,FALSE),"")</f>
        <v>#N/A</v>
      </c>
      <c r="X205" s="1" t="e">
        <f>IF(VLOOKUP(O205,Szolgalati_alkalmak!$B$4:$Z$10000,13,FALSE)&lt;&gt;0,$AB$1&amp;VLOOKUP(O205,Szolgalati_alkalmak!$B$4:$Z$10000,13,FALSE),"")</f>
        <v>#N/A</v>
      </c>
      <c r="Y205" s="1" t="e">
        <f>IF(VLOOKUP(O205,Szolgalati_alkalmak!$B$4:$Z$10000,14,FALSE)&lt;&gt;0,$AB$1&amp;VLOOKUP(O205,Szolgalati_alkalmak!$B$4:$Z$10000,14,FALSE),"")</f>
        <v>#N/A</v>
      </c>
      <c r="Z205" s="1" t="e">
        <f>IF(VLOOKUP(O205,Szolgalati_alkalmak!$B$4:$Z$10000,15,FALSE)&lt;&gt;0,$AB$1&amp;VLOOKUP(O205,Szolgalati_alkalmak!$B$4:$Z$10000,15,FALSE),"")</f>
        <v>#N/A</v>
      </c>
      <c r="AA205" s="1" t="e">
        <f>IF(VLOOKUP(O205,Szolgalati_alkalmak!$B$4:$Z$10000,16,FALSE)&lt;&gt;0,$AB$1&amp;VLOOKUP(O205,Szolgalati_alkalmak!$B$4:$Z$10000,16,FALSE),"")</f>
        <v>#N/A</v>
      </c>
      <c r="AB205" s="1" t="e">
        <f t="shared" si="51"/>
        <v>#N/A</v>
      </c>
      <c r="AC205" s="1" t="e">
        <f>IF(VLOOKUP(O205,Szolgalati_alkalmak!$B$4:$Z$10000,7,FALSE)&lt;&gt;0,VLOOKUP(O205,Szolgalati_alkalmak!$B$4:$Z$10000,7,FALSE),"")</f>
        <v>#N/A</v>
      </c>
      <c r="AD205" s="1" t="e">
        <f>IF(VLOOKUP(O205,Szolgalati_alkalmak!$B$4:$Z$10000,8,FALSE)&lt;&gt;0,VLOOKUP(O205,Szolgalati_alkalmak!$B$4:$Z$10000,8,FALSE),"")</f>
        <v>#N/A</v>
      </c>
      <c r="AE205" s="1" t="e">
        <f>IF(VLOOKUP(O205,Szolgalati_alkalmak!$B$4:$Z$10000,17,FALSE)&lt;&gt;0,VLOOKUP(O205,Szolgalati_alkalmak!$B$4:$Z$10000,17,FALSE),"")</f>
        <v>#N/A</v>
      </c>
      <c r="AF205" s="1" t="e">
        <f>IF(VLOOKUP(O205,Szolgalati_alkalmak!$B$4:$Z$10000,18,FALSE)&lt;&gt;0,VLOOKUP(O205,Szolgalati_alkalmak!$B$4:$Z$10000,18,FALSE),"")</f>
        <v>#N/A</v>
      </c>
      <c r="AG205" s="1" t="e">
        <f>IF(VLOOKUP(O205,Szolgalati_alkalmak!$B$4:$Z$10000,19,FALSE)&lt;&gt;0,VLOOKUP(O205,Szolgalati_alkalmak!$B$4:$Z$10000,19,FALSE),"")</f>
        <v>#N/A</v>
      </c>
    </row>
    <row r="206" spans="1:33" x14ac:dyDescent="0.25">
      <c r="A206" s="90" t="str">
        <f t="shared" si="42"/>
        <v/>
      </c>
      <c r="B206" s="91" t="str">
        <f t="shared" si="43"/>
        <v/>
      </c>
      <c r="C206" s="76" t="str">
        <f t="shared" si="44"/>
        <v/>
      </c>
      <c r="D206" s="64" t="str">
        <f t="shared" si="52"/>
        <v/>
      </c>
      <c r="E206" s="64" t="str">
        <f t="shared" si="53"/>
        <v/>
      </c>
      <c r="F206" s="64" t="str">
        <f t="shared" si="54"/>
        <v/>
      </c>
      <c r="G206" s="89" t="str">
        <f t="shared" si="45"/>
        <v/>
      </c>
      <c r="H206" s="89" t="str">
        <f t="shared" si="46"/>
        <v/>
      </c>
      <c r="I206" s="87" t="str">
        <f t="shared" si="47"/>
        <v/>
      </c>
      <c r="J206" s="77" t="str">
        <f t="shared" si="48"/>
        <v/>
      </c>
      <c r="K206" s="64" t="str">
        <f t="shared" si="49"/>
        <v/>
      </c>
      <c r="O206" s="1">
        <f t="shared" si="50"/>
        <v>200</v>
      </c>
      <c r="Q206" s="1" t="e">
        <f>VLOOKUP(O206,Szolgalati_alkalmak!$B$4:$Z$10000,25,FALSE)</f>
        <v>#N/A</v>
      </c>
      <c r="R206" s="1" t="e">
        <f>VLOOKUP(O206,Szolgalati_alkalmak!$B$4:$Z$10000,5,FALSE)</f>
        <v>#N/A</v>
      </c>
      <c r="S206" s="1" t="e">
        <f>IF(VLOOKUP(O206,Szolgalati_alkalmak!$B$4:$Z$10000,6,FALSE)&lt;&gt;0,VLOOKUP(O206,Szolgalati_alkalmak!$B$4:$Z$10000,6,FALSE),"")</f>
        <v>#N/A</v>
      </c>
      <c r="T206" s="1" t="e">
        <f>IF(VLOOKUP(O206,Szolgalati_alkalmak!$B$4:$Z$10000,9,FALSE)&lt;&gt;0,VLOOKUP(O206,Szolgalati_alkalmak!$B$4:$Z$10000,9,FALSE),"")</f>
        <v>#N/A</v>
      </c>
      <c r="U206" s="1" t="e">
        <f>IF(VLOOKUP(O206,Szolgalati_alkalmak!$B$4:$Z$10000,10,FALSE)&lt;&gt;0,VLOOKUP(O206,Szolgalati_alkalmak!$B$4:$Z$10000,10,FALSE),"")</f>
        <v>#N/A</v>
      </c>
      <c r="V206" s="1" t="e">
        <f>IF(VLOOKUP(O206,Szolgalati_alkalmak!$B$4:$Z$10000,11,FALSE)&lt;&gt;0,VLOOKUP(O206,Szolgalati_alkalmak!$B$4:$Z$10000,11,FALSE),"")</f>
        <v>#N/A</v>
      </c>
      <c r="W206" s="1" t="e">
        <f>IF(VLOOKUP(O206,Szolgalati_alkalmak!$B$4:$Z$10000,12,FALSE)&lt;&gt;0,$AB$1&amp;VLOOKUP(O206,Szolgalati_alkalmak!$B$4:$Z$10000,12,FALSE),"")</f>
        <v>#N/A</v>
      </c>
      <c r="X206" s="1" t="e">
        <f>IF(VLOOKUP(O206,Szolgalati_alkalmak!$B$4:$Z$10000,13,FALSE)&lt;&gt;0,$AB$1&amp;VLOOKUP(O206,Szolgalati_alkalmak!$B$4:$Z$10000,13,FALSE),"")</f>
        <v>#N/A</v>
      </c>
      <c r="Y206" s="1" t="e">
        <f>IF(VLOOKUP(O206,Szolgalati_alkalmak!$B$4:$Z$10000,14,FALSE)&lt;&gt;0,$AB$1&amp;VLOOKUP(O206,Szolgalati_alkalmak!$B$4:$Z$10000,14,FALSE),"")</f>
        <v>#N/A</v>
      </c>
      <c r="Z206" s="1" t="e">
        <f>IF(VLOOKUP(O206,Szolgalati_alkalmak!$B$4:$Z$10000,15,FALSE)&lt;&gt;0,$AB$1&amp;VLOOKUP(O206,Szolgalati_alkalmak!$B$4:$Z$10000,15,FALSE),"")</f>
        <v>#N/A</v>
      </c>
      <c r="AA206" s="1" t="e">
        <f>IF(VLOOKUP(O206,Szolgalati_alkalmak!$B$4:$Z$10000,16,FALSE)&lt;&gt;0,$AB$1&amp;VLOOKUP(O206,Szolgalati_alkalmak!$B$4:$Z$10000,16,FALSE),"")</f>
        <v>#N/A</v>
      </c>
      <c r="AB206" s="1" t="e">
        <f t="shared" si="51"/>
        <v>#N/A</v>
      </c>
      <c r="AC206" s="1" t="e">
        <f>IF(VLOOKUP(O206,Szolgalati_alkalmak!$B$4:$Z$10000,7,FALSE)&lt;&gt;0,VLOOKUP(O206,Szolgalati_alkalmak!$B$4:$Z$10000,7,FALSE),"")</f>
        <v>#N/A</v>
      </c>
      <c r="AD206" s="1" t="e">
        <f>IF(VLOOKUP(O206,Szolgalati_alkalmak!$B$4:$Z$10000,8,FALSE)&lt;&gt;0,VLOOKUP(O206,Szolgalati_alkalmak!$B$4:$Z$10000,8,FALSE),"")</f>
        <v>#N/A</v>
      </c>
      <c r="AE206" s="1" t="e">
        <f>IF(VLOOKUP(O206,Szolgalati_alkalmak!$B$4:$Z$10000,17,FALSE)&lt;&gt;0,VLOOKUP(O206,Szolgalati_alkalmak!$B$4:$Z$10000,17,FALSE),"")</f>
        <v>#N/A</v>
      </c>
      <c r="AF206" s="1" t="e">
        <f>IF(VLOOKUP(O206,Szolgalati_alkalmak!$B$4:$Z$10000,18,FALSE)&lt;&gt;0,VLOOKUP(O206,Szolgalati_alkalmak!$B$4:$Z$10000,18,FALSE),"")</f>
        <v>#N/A</v>
      </c>
      <c r="AG206" s="1" t="e">
        <f>IF(VLOOKUP(O206,Szolgalati_alkalmak!$B$4:$Z$10000,19,FALSE)&lt;&gt;0,VLOOKUP(O206,Szolgalati_alkalmak!$B$4:$Z$10000,19,FALSE),"")</f>
        <v>#N/A</v>
      </c>
    </row>
    <row r="207" spans="1:33" x14ac:dyDescent="0.25">
      <c r="A207" s="90" t="str">
        <f t="shared" si="42"/>
        <v/>
      </c>
      <c r="B207" s="91" t="str">
        <f t="shared" si="43"/>
        <v/>
      </c>
      <c r="C207" s="76" t="str">
        <f t="shared" si="44"/>
        <v/>
      </c>
      <c r="D207" s="64" t="str">
        <f t="shared" si="52"/>
        <v/>
      </c>
      <c r="E207" s="64" t="str">
        <f t="shared" si="53"/>
        <v/>
      </c>
      <c r="F207" s="64" t="str">
        <f t="shared" si="54"/>
        <v/>
      </c>
      <c r="G207" s="89" t="str">
        <f t="shared" si="45"/>
        <v/>
      </c>
      <c r="H207" s="89" t="str">
        <f t="shared" si="46"/>
        <v/>
      </c>
      <c r="I207" s="87" t="str">
        <f t="shared" si="47"/>
        <v/>
      </c>
      <c r="J207" s="77" t="str">
        <f t="shared" si="48"/>
        <v/>
      </c>
      <c r="K207" s="64" t="str">
        <f t="shared" si="49"/>
        <v/>
      </c>
      <c r="O207" s="1">
        <f t="shared" si="50"/>
        <v>201</v>
      </c>
      <c r="Q207" s="1" t="e">
        <f>VLOOKUP(O207,Szolgalati_alkalmak!$B$4:$Z$10000,25,FALSE)</f>
        <v>#N/A</v>
      </c>
      <c r="R207" s="1" t="e">
        <f>VLOOKUP(O207,Szolgalati_alkalmak!$B$4:$Z$10000,5,FALSE)</f>
        <v>#N/A</v>
      </c>
      <c r="S207" s="1" t="e">
        <f>IF(VLOOKUP(O207,Szolgalati_alkalmak!$B$4:$Z$10000,6,FALSE)&lt;&gt;0,VLOOKUP(O207,Szolgalati_alkalmak!$B$4:$Z$10000,6,FALSE),"")</f>
        <v>#N/A</v>
      </c>
      <c r="T207" s="1" t="e">
        <f>IF(VLOOKUP(O207,Szolgalati_alkalmak!$B$4:$Z$10000,9,FALSE)&lt;&gt;0,VLOOKUP(O207,Szolgalati_alkalmak!$B$4:$Z$10000,9,FALSE),"")</f>
        <v>#N/A</v>
      </c>
      <c r="U207" s="1" t="e">
        <f>IF(VLOOKUP(O207,Szolgalati_alkalmak!$B$4:$Z$10000,10,FALSE)&lt;&gt;0,VLOOKUP(O207,Szolgalati_alkalmak!$B$4:$Z$10000,10,FALSE),"")</f>
        <v>#N/A</v>
      </c>
      <c r="V207" s="1" t="e">
        <f>IF(VLOOKUP(O207,Szolgalati_alkalmak!$B$4:$Z$10000,11,FALSE)&lt;&gt;0,VLOOKUP(O207,Szolgalati_alkalmak!$B$4:$Z$10000,11,FALSE),"")</f>
        <v>#N/A</v>
      </c>
      <c r="W207" s="1" t="e">
        <f>IF(VLOOKUP(O207,Szolgalati_alkalmak!$B$4:$Z$10000,12,FALSE)&lt;&gt;0,$AB$1&amp;VLOOKUP(O207,Szolgalati_alkalmak!$B$4:$Z$10000,12,FALSE),"")</f>
        <v>#N/A</v>
      </c>
      <c r="X207" s="1" t="e">
        <f>IF(VLOOKUP(O207,Szolgalati_alkalmak!$B$4:$Z$10000,13,FALSE)&lt;&gt;0,$AB$1&amp;VLOOKUP(O207,Szolgalati_alkalmak!$B$4:$Z$10000,13,FALSE),"")</f>
        <v>#N/A</v>
      </c>
      <c r="Y207" s="1" t="e">
        <f>IF(VLOOKUP(O207,Szolgalati_alkalmak!$B$4:$Z$10000,14,FALSE)&lt;&gt;0,$AB$1&amp;VLOOKUP(O207,Szolgalati_alkalmak!$B$4:$Z$10000,14,FALSE),"")</f>
        <v>#N/A</v>
      </c>
      <c r="Z207" s="1" t="e">
        <f>IF(VLOOKUP(O207,Szolgalati_alkalmak!$B$4:$Z$10000,15,FALSE)&lt;&gt;0,$AB$1&amp;VLOOKUP(O207,Szolgalati_alkalmak!$B$4:$Z$10000,15,FALSE),"")</f>
        <v>#N/A</v>
      </c>
      <c r="AA207" s="1" t="e">
        <f>IF(VLOOKUP(O207,Szolgalati_alkalmak!$B$4:$Z$10000,16,FALSE)&lt;&gt;0,$AB$1&amp;VLOOKUP(O207,Szolgalati_alkalmak!$B$4:$Z$10000,16,FALSE),"")</f>
        <v>#N/A</v>
      </c>
      <c r="AB207" s="1" t="e">
        <f t="shared" si="51"/>
        <v>#N/A</v>
      </c>
      <c r="AC207" s="1" t="e">
        <f>IF(VLOOKUP(O207,Szolgalati_alkalmak!$B$4:$Z$10000,7,FALSE)&lt;&gt;0,VLOOKUP(O207,Szolgalati_alkalmak!$B$4:$Z$10000,7,FALSE),"")</f>
        <v>#N/A</v>
      </c>
      <c r="AD207" s="1" t="e">
        <f>IF(VLOOKUP(O207,Szolgalati_alkalmak!$B$4:$Z$10000,8,FALSE)&lt;&gt;0,VLOOKUP(O207,Szolgalati_alkalmak!$B$4:$Z$10000,8,FALSE),"")</f>
        <v>#N/A</v>
      </c>
      <c r="AE207" s="1" t="e">
        <f>IF(VLOOKUP(O207,Szolgalati_alkalmak!$B$4:$Z$10000,17,FALSE)&lt;&gt;0,VLOOKUP(O207,Szolgalati_alkalmak!$B$4:$Z$10000,17,FALSE),"")</f>
        <v>#N/A</v>
      </c>
      <c r="AF207" s="1" t="e">
        <f>IF(VLOOKUP(O207,Szolgalati_alkalmak!$B$4:$Z$10000,18,FALSE)&lt;&gt;0,VLOOKUP(O207,Szolgalati_alkalmak!$B$4:$Z$10000,18,FALSE),"")</f>
        <v>#N/A</v>
      </c>
      <c r="AG207" s="1" t="e">
        <f>IF(VLOOKUP(O207,Szolgalati_alkalmak!$B$4:$Z$10000,19,FALSE)&lt;&gt;0,VLOOKUP(O207,Szolgalati_alkalmak!$B$4:$Z$10000,19,FALSE),"")</f>
        <v>#N/A</v>
      </c>
    </row>
    <row r="208" spans="1:33" x14ac:dyDescent="0.25">
      <c r="A208" s="90" t="str">
        <f t="shared" si="42"/>
        <v/>
      </c>
      <c r="B208" s="91" t="str">
        <f t="shared" si="43"/>
        <v/>
      </c>
      <c r="C208" s="76" t="str">
        <f t="shared" si="44"/>
        <v/>
      </c>
      <c r="D208" s="64" t="str">
        <f t="shared" si="52"/>
        <v/>
      </c>
      <c r="E208" s="64" t="str">
        <f t="shared" si="53"/>
        <v/>
      </c>
      <c r="F208" s="64" t="str">
        <f t="shared" si="54"/>
        <v/>
      </c>
      <c r="G208" s="89" t="str">
        <f t="shared" si="45"/>
        <v/>
      </c>
      <c r="H208" s="89" t="str">
        <f t="shared" si="46"/>
        <v/>
      </c>
      <c r="I208" s="87" t="str">
        <f t="shared" si="47"/>
        <v/>
      </c>
      <c r="J208" s="77" t="str">
        <f t="shared" si="48"/>
        <v/>
      </c>
      <c r="K208" s="64" t="str">
        <f t="shared" si="49"/>
        <v/>
      </c>
      <c r="O208" s="1">
        <f t="shared" si="50"/>
        <v>202</v>
      </c>
      <c r="Q208" s="1" t="e">
        <f>VLOOKUP(O208,Szolgalati_alkalmak!$B$4:$Z$10000,25,FALSE)</f>
        <v>#N/A</v>
      </c>
      <c r="R208" s="1" t="e">
        <f>VLOOKUP(O208,Szolgalati_alkalmak!$B$4:$Z$10000,5,FALSE)</f>
        <v>#N/A</v>
      </c>
      <c r="S208" s="1" t="e">
        <f>IF(VLOOKUP(O208,Szolgalati_alkalmak!$B$4:$Z$10000,6,FALSE)&lt;&gt;0,VLOOKUP(O208,Szolgalati_alkalmak!$B$4:$Z$10000,6,FALSE),"")</f>
        <v>#N/A</v>
      </c>
      <c r="T208" s="1" t="e">
        <f>IF(VLOOKUP(O208,Szolgalati_alkalmak!$B$4:$Z$10000,9,FALSE)&lt;&gt;0,VLOOKUP(O208,Szolgalati_alkalmak!$B$4:$Z$10000,9,FALSE),"")</f>
        <v>#N/A</v>
      </c>
      <c r="U208" s="1" t="e">
        <f>IF(VLOOKUP(O208,Szolgalati_alkalmak!$B$4:$Z$10000,10,FALSE)&lt;&gt;0,VLOOKUP(O208,Szolgalati_alkalmak!$B$4:$Z$10000,10,FALSE),"")</f>
        <v>#N/A</v>
      </c>
      <c r="V208" s="1" t="e">
        <f>IF(VLOOKUP(O208,Szolgalati_alkalmak!$B$4:$Z$10000,11,FALSE)&lt;&gt;0,VLOOKUP(O208,Szolgalati_alkalmak!$B$4:$Z$10000,11,FALSE),"")</f>
        <v>#N/A</v>
      </c>
      <c r="W208" s="1" t="e">
        <f>IF(VLOOKUP(O208,Szolgalati_alkalmak!$B$4:$Z$10000,12,FALSE)&lt;&gt;0,$AB$1&amp;VLOOKUP(O208,Szolgalati_alkalmak!$B$4:$Z$10000,12,FALSE),"")</f>
        <v>#N/A</v>
      </c>
      <c r="X208" s="1" t="e">
        <f>IF(VLOOKUP(O208,Szolgalati_alkalmak!$B$4:$Z$10000,13,FALSE)&lt;&gt;0,$AB$1&amp;VLOOKUP(O208,Szolgalati_alkalmak!$B$4:$Z$10000,13,FALSE),"")</f>
        <v>#N/A</v>
      </c>
      <c r="Y208" s="1" t="e">
        <f>IF(VLOOKUP(O208,Szolgalati_alkalmak!$B$4:$Z$10000,14,FALSE)&lt;&gt;0,$AB$1&amp;VLOOKUP(O208,Szolgalati_alkalmak!$B$4:$Z$10000,14,FALSE),"")</f>
        <v>#N/A</v>
      </c>
      <c r="Z208" s="1" t="e">
        <f>IF(VLOOKUP(O208,Szolgalati_alkalmak!$B$4:$Z$10000,15,FALSE)&lt;&gt;0,$AB$1&amp;VLOOKUP(O208,Szolgalati_alkalmak!$B$4:$Z$10000,15,FALSE),"")</f>
        <v>#N/A</v>
      </c>
      <c r="AA208" s="1" t="e">
        <f>IF(VLOOKUP(O208,Szolgalati_alkalmak!$B$4:$Z$10000,16,FALSE)&lt;&gt;0,$AB$1&amp;VLOOKUP(O208,Szolgalati_alkalmak!$B$4:$Z$10000,16,FALSE),"")</f>
        <v>#N/A</v>
      </c>
      <c r="AB208" s="1" t="e">
        <f t="shared" si="51"/>
        <v>#N/A</v>
      </c>
      <c r="AC208" s="1" t="e">
        <f>IF(VLOOKUP(O208,Szolgalati_alkalmak!$B$4:$Z$10000,7,FALSE)&lt;&gt;0,VLOOKUP(O208,Szolgalati_alkalmak!$B$4:$Z$10000,7,FALSE),"")</f>
        <v>#N/A</v>
      </c>
      <c r="AD208" s="1" t="e">
        <f>IF(VLOOKUP(O208,Szolgalati_alkalmak!$B$4:$Z$10000,8,FALSE)&lt;&gt;0,VLOOKUP(O208,Szolgalati_alkalmak!$B$4:$Z$10000,8,FALSE),"")</f>
        <v>#N/A</v>
      </c>
      <c r="AE208" s="1" t="e">
        <f>IF(VLOOKUP(O208,Szolgalati_alkalmak!$B$4:$Z$10000,17,FALSE)&lt;&gt;0,VLOOKUP(O208,Szolgalati_alkalmak!$B$4:$Z$10000,17,FALSE),"")</f>
        <v>#N/A</v>
      </c>
      <c r="AF208" s="1" t="e">
        <f>IF(VLOOKUP(O208,Szolgalati_alkalmak!$B$4:$Z$10000,18,FALSE)&lt;&gt;0,VLOOKUP(O208,Szolgalati_alkalmak!$B$4:$Z$10000,18,FALSE),"")</f>
        <v>#N/A</v>
      </c>
      <c r="AG208" s="1" t="e">
        <f>IF(VLOOKUP(O208,Szolgalati_alkalmak!$B$4:$Z$10000,19,FALSE)&lt;&gt;0,VLOOKUP(O208,Szolgalati_alkalmak!$B$4:$Z$10000,19,FALSE),"")</f>
        <v>#N/A</v>
      </c>
    </row>
    <row r="209" spans="1:33" x14ac:dyDescent="0.25">
      <c r="A209" s="90" t="str">
        <f t="shared" si="42"/>
        <v/>
      </c>
      <c r="B209" s="91" t="str">
        <f t="shared" si="43"/>
        <v/>
      </c>
      <c r="C209" s="76" t="str">
        <f t="shared" si="44"/>
        <v/>
      </c>
      <c r="D209" s="64" t="str">
        <f t="shared" si="52"/>
        <v/>
      </c>
      <c r="E209" s="64" t="str">
        <f t="shared" si="53"/>
        <v/>
      </c>
      <c r="F209" s="64" t="str">
        <f t="shared" si="54"/>
        <v/>
      </c>
      <c r="G209" s="89" t="str">
        <f t="shared" si="45"/>
        <v/>
      </c>
      <c r="H209" s="89" t="str">
        <f t="shared" si="46"/>
        <v/>
      </c>
      <c r="I209" s="87" t="str">
        <f t="shared" si="47"/>
        <v/>
      </c>
      <c r="J209" s="77" t="str">
        <f t="shared" si="48"/>
        <v/>
      </c>
      <c r="K209" s="64" t="str">
        <f t="shared" si="49"/>
        <v/>
      </c>
      <c r="O209" s="1">
        <f t="shared" si="50"/>
        <v>203</v>
      </c>
      <c r="Q209" s="1" t="e">
        <f>VLOOKUP(O209,Szolgalati_alkalmak!$B$4:$Z$10000,25,FALSE)</f>
        <v>#N/A</v>
      </c>
      <c r="R209" s="1" t="e">
        <f>VLOOKUP(O209,Szolgalati_alkalmak!$B$4:$Z$10000,5,FALSE)</f>
        <v>#N/A</v>
      </c>
      <c r="S209" s="1" t="e">
        <f>IF(VLOOKUP(O209,Szolgalati_alkalmak!$B$4:$Z$10000,6,FALSE)&lt;&gt;0,VLOOKUP(O209,Szolgalati_alkalmak!$B$4:$Z$10000,6,FALSE),"")</f>
        <v>#N/A</v>
      </c>
      <c r="T209" s="1" t="e">
        <f>IF(VLOOKUP(O209,Szolgalati_alkalmak!$B$4:$Z$10000,9,FALSE)&lt;&gt;0,VLOOKUP(O209,Szolgalati_alkalmak!$B$4:$Z$10000,9,FALSE),"")</f>
        <v>#N/A</v>
      </c>
      <c r="U209" s="1" t="e">
        <f>IF(VLOOKUP(O209,Szolgalati_alkalmak!$B$4:$Z$10000,10,FALSE)&lt;&gt;0,VLOOKUP(O209,Szolgalati_alkalmak!$B$4:$Z$10000,10,FALSE),"")</f>
        <v>#N/A</v>
      </c>
      <c r="V209" s="1" t="e">
        <f>IF(VLOOKUP(O209,Szolgalati_alkalmak!$B$4:$Z$10000,11,FALSE)&lt;&gt;0,VLOOKUP(O209,Szolgalati_alkalmak!$B$4:$Z$10000,11,FALSE),"")</f>
        <v>#N/A</v>
      </c>
      <c r="W209" s="1" t="e">
        <f>IF(VLOOKUP(O209,Szolgalati_alkalmak!$B$4:$Z$10000,12,FALSE)&lt;&gt;0,$AB$1&amp;VLOOKUP(O209,Szolgalati_alkalmak!$B$4:$Z$10000,12,FALSE),"")</f>
        <v>#N/A</v>
      </c>
      <c r="X209" s="1" t="e">
        <f>IF(VLOOKUP(O209,Szolgalati_alkalmak!$B$4:$Z$10000,13,FALSE)&lt;&gt;0,$AB$1&amp;VLOOKUP(O209,Szolgalati_alkalmak!$B$4:$Z$10000,13,FALSE),"")</f>
        <v>#N/A</v>
      </c>
      <c r="Y209" s="1" t="e">
        <f>IF(VLOOKUP(O209,Szolgalati_alkalmak!$B$4:$Z$10000,14,FALSE)&lt;&gt;0,$AB$1&amp;VLOOKUP(O209,Szolgalati_alkalmak!$B$4:$Z$10000,14,FALSE),"")</f>
        <v>#N/A</v>
      </c>
      <c r="Z209" s="1" t="e">
        <f>IF(VLOOKUP(O209,Szolgalati_alkalmak!$B$4:$Z$10000,15,FALSE)&lt;&gt;0,$AB$1&amp;VLOOKUP(O209,Szolgalati_alkalmak!$B$4:$Z$10000,15,FALSE),"")</f>
        <v>#N/A</v>
      </c>
      <c r="AA209" s="1" t="e">
        <f>IF(VLOOKUP(O209,Szolgalati_alkalmak!$B$4:$Z$10000,16,FALSE)&lt;&gt;0,$AB$1&amp;VLOOKUP(O209,Szolgalati_alkalmak!$B$4:$Z$10000,16,FALSE),"")</f>
        <v>#N/A</v>
      </c>
      <c r="AB209" s="1" t="e">
        <f t="shared" si="51"/>
        <v>#N/A</v>
      </c>
      <c r="AC209" s="1" t="e">
        <f>IF(VLOOKUP(O209,Szolgalati_alkalmak!$B$4:$Z$10000,7,FALSE)&lt;&gt;0,VLOOKUP(O209,Szolgalati_alkalmak!$B$4:$Z$10000,7,FALSE),"")</f>
        <v>#N/A</v>
      </c>
      <c r="AD209" s="1" t="e">
        <f>IF(VLOOKUP(O209,Szolgalati_alkalmak!$B$4:$Z$10000,8,FALSE)&lt;&gt;0,VLOOKUP(O209,Szolgalati_alkalmak!$B$4:$Z$10000,8,FALSE),"")</f>
        <v>#N/A</v>
      </c>
      <c r="AE209" s="1" t="e">
        <f>IF(VLOOKUP(O209,Szolgalati_alkalmak!$B$4:$Z$10000,17,FALSE)&lt;&gt;0,VLOOKUP(O209,Szolgalati_alkalmak!$B$4:$Z$10000,17,FALSE),"")</f>
        <v>#N/A</v>
      </c>
      <c r="AF209" s="1" t="e">
        <f>IF(VLOOKUP(O209,Szolgalati_alkalmak!$B$4:$Z$10000,18,FALSE)&lt;&gt;0,VLOOKUP(O209,Szolgalati_alkalmak!$B$4:$Z$10000,18,FALSE),"")</f>
        <v>#N/A</v>
      </c>
      <c r="AG209" s="1" t="e">
        <f>IF(VLOOKUP(O209,Szolgalati_alkalmak!$B$4:$Z$10000,19,FALSE)&lt;&gt;0,VLOOKUP(O209,Szolgalati_alkalmak!$B$4:$Z$10000,19,FALSE),"")</f>
        <v>#N/A</v>
      </c>
    </row>
    <row r="210" spans="1:33" x14ac:dyDescent="0.25">
      <c r="A210" s="90" t="str">
        <f t="shared" si="42"/>
        <v/>
      </c>
      <c r="B210" s="91" t="str">
        <f t="shared" si="43"/>
        <v/>
      </c>
      <c r="C210" s="76" t="str">
        <f t="shared" si="44"/>
        <v/>
      </c>
      <c r="D210" s="64" t="str">
        <f t="shared" si="52"/>
        <v/>
      </c>
      <c r="E210" s="64" t="str">
        <f t="shared" si="53"/>
        <v/>
      </c>
      <c r="F210" s="64" t="str">
        <f t="shared" si="54"/>
        <v/>
      </c>
      <c r="G210" s="89" t="str">
        <f t="shared" si="45"/>
        <v/>
      </c>
      <c r="H210" s="89" t="str">
        <f t="shared" si="46"/>
        <v/>
      </c>
      <c r="I210" s="87" t="str">
        <f t="shared" si="47"/>
        <v/>
      </c>
      <c r="J210" s="77" t="str">
        <f t="shared" si="48"/>
        <v/>
      </c>
      <c r="K210" s="64" t="str">
        <f t="shared" si="49"/>
        <v/>
      </c>
      <c r="O210" s="1">
        <f t="shared" si="50"/>
        <v>204</v>
      </c>
      <c r="Q210" s="1" t="e">
        <f>VLOOKUP(O210,Szolgalati_alkalmak!$B$4:$Z$10000,25,FALSE)</f>
        <v>#N/A</v>
      </c>
      <c r="R210" s="1" t="e">
        <f>VLOOKUP(O210,Szolgalati_alkalmak!$B$4:$Z$10000,5,FALSE)</f>
        <v>#N/A</v>
      </c>
      <c r="S210" s="1" t="e">
        <f>IF(VLOOKUP(O210,Szolgalati_alkalmak!$B$4:$Z$10000,6,FALSE)&lt;&gt;0,VLOOKUP(O210,Szolgalati_alkalmak!$B$4:$Z$10000,6,FALSE),"")</f>
        <v>#N/A</v>
      </c>
      <c r="T210" s="1" t="e">
        <f>IF(VLOOKUP(O210,Szolgalati_alkalmak!$B$4:$Z$10000,9,FALSE)&lt;&gt;0,VLOOKUP(O210,Szolgalati_alkalmak!$B$4:$Z$10000,9,FALSE),"")</f>
        <v>#N/A</v>
      </c>
      <c r="U210" s="1" t="e">
        <f>IF(VLOOKUP(O210,Szolgalati_alkalmak!$B$4:$Z$10000,10,FALSE)&lt;&gt;0,VLOOKUP(O210,Szolgalati_alkalmak!$B$4:$Z$10000,10,FALSE),"")</f>
        <v>#N/A</v>
      </c>
      <c r="V210" s="1" t="e">
        <f>IF(VLOOKUP(O210,Szolgalati_alkalmak!$B$4:$Z$10000,11,FALSE)&lt;&gt;0,VLOOKUP(O210,Szolgalati_alkalmak!$B$4:$Z$10000,11,FALSE),"")</f>
        <v>#N/A</v>
      </c>
      <c r="W210" s="1" t="e">
        <f>IF(VLOOKUP(O210,Szolgalati_alkalmak!$B$4:$Z$10000,12,FALSE)&lt;&gt;0,$AB$1&amp;VLOOKUP(O210,Szolgalati_alkalmak!$B$4:$Z$10000,12,FALSE),"")</f>
        <v>#N/A</v>
      </c>
      <c r="X210" s="1" t="e">
        <f>IF(VLOOKUP(O210,Szolgalati_alkalmak!$B$4:$Z$10000,13,FALSE)&lt;&gt;0,$AB$1&amp;VLOOKUP(O210,Szolgalati_alkalmak!$B$4:$Z$10000,13,FALSE),"")</f>
        <v>#N/A</v>
      </c>
      <c r="Y210" s="1" t="e">
        <f>IF(VLOOKUP(O210,Szolgalati_alkalmak!$B$4:$Z$10000,14,FALSE)&lt;&gt;0,$AB$1&amp;VLOOKUP(O210,Szolgalati_alkalmak!$B$4:$Z$10000,14,FALSE),"")</f>
        <v>#N/A</v>
      </c>
      <c r="Z210" s="1" t="e">
        <f>IF(VLOOKUP(O210,Szolgalati_alkalmak!$B$4:$Z$10000,15,FALSE)&lt;&gt;0,$AB$1&amp;VLOOKUP(O210,Szolgalati_alkalmak!$B$4:$Z$10000,15,FALSE),"")</f>
        <v>#N/A</v>
      </c>
      <c r="AA210" s="1" t="e">
        <f>IF(VLOOKUP(O210,Szolgalati_alkalmak!$B$4:$Z$10000,16,FALSE)&lt;&gt;0,$AB$1&amp;VLOOKUP(O210,Szolgalati_alkalmak!$B$4:$Z$10000,16,FALSE),"")</f>
        <v>#N/A</v>
      </c>
      <c r="AB210" s="1" t="e">
        <f t="shared" si="51"/>
        <v>#N/A</v>
      </c>
      <c r="AC210" s="1" t="e">
        <f>IF(VLOOKUP(O210,Szolgalati_alkalmak!$B$4:$Z$10000,7,FALSE)&lt;&gt;0,VLOOKUP(O210,Szolgalati_alkalmak!$B$4:$Z$10000,7,FALSE),"")</f>
        <v>#N/A</v>
      </c>
      <c r="AD210" s="1" t="e">
        <f>IF(VLOOKUP(O210,Szolgalati_alkalmak!$B$4:$Z$10000,8,FALSE)&lt;&gt;0,VLOOKUP(O210,Szolgalati_alkalmak!$B$4:$Z$10000,8,FALSE),"")</f>
        <v>#N/A</v>
      </c>
      <c r="AE210" s="1" t="e">
        <f>IF(VLOOKUP(O210,Szolgalati_alkalmak!$B$4:$Z$10000,17,FALSE)&lt;&gt;0,VLOOKUP(O210,Szolgalati_alkalmak!$B$4:$Z$10000,17,FALSE),"")</f>
        <v>#N/A</v>
      </c>
      <c r="AF210" s="1" t="e">
        <f>IF(VLOOKUP(O210,Szolgalati_alkalmak!$B$4:$Z$10000,18,FALSE)&lt;&gt;0,VLOOKUP(O210,Szolgalati_alkalmak!$B$4:$Z$10000,18,FALSE),"")</f>
        <v>#N/A</v>
      </c>
      <c r="AG210" s="1" t="e">
        <f>IF(VLOOKUP(O210,Szolgalati_alkalmak!$B$4:$Z$10000,19,FALSE)&lt;&gt;0,VLOOKUP(O210,Szolgalati_alkalmak!$B$4:$Z$10000,19,FALSE),"")</f>
        <v>#N/A</v>
      </c>
    </row>
    <row r="211" spans="1:33" x14ac:dyDescent="0.25">
      <c r="A211" s="90" t="str">
        <f t="shared" si="42"/>
        <v/>
      </c>
      <c r="B211" s="91" t="str">
        <f t="shared" si="43"/>
        <v/>
      </c>
      <c r="C211" s="76" t="str">
        <f t="shared" si="44"/>
        <v/>
      </c>
      <c r="D211" s="64" t="str">
        <f t="shared" si="52"/>
        <v/>
      </c>
      <c r="E211" s="64" t="str">
        <f t="shared" si="53"/>
        <v/>
      </c>
      <c r="F211" s="64" t="str">
        <f t="shared" si="54"/>
        <v/>
      </c>
      <c r="G211" s="89" t="str">
        <f t="shared" si="45"/>
        <v/>
      </c>
      <c r="H211" s="89" t="str">
        <f t="shared" si="46"/>
        <v/>
      </c>
      <c r="I211" s="87" t="str">
        <f t="shared" si="47"/>
        <v/>
      </c>
      <c r="J211" s="77" t="str">
        <f t="shared" si="48"/>
        <v/>
      </c>
      <c r="K211" s="64" t="str">
        <f t="shared" si="49"/>
        <v/>
      </c>
      <c r="O211" s="1">
        <f t="shared" si="50"/>
        <v>205</v>
      </c>
      <c r="Q211" s="1" t="e">
        <f>VLOOKUP(O211,Szolgalati_alkalmak!$B$4:$Z$10000,25,FALSE)</f>
        <v>#N/A</v>
      </c>
      <c r="R211" s="1" t="e">
        <f>VLOOKUP(O211,Szolgalati_alkalmak!$B$4:$Z$10000,5,FALSE)</f>
        <v>#N/A</v>
      </c>
      <c r="S211" s="1" t="e">
        <f>IF(VLOOKUP(O211,Szolgalati_alkalmak!$B$4:$Z$10000,6,FALSE)&lt;&gt;0,VLOOKUP(O211,Szolgalati_alkalmak!$B$4:$Z$10000,6,FALSE),"")</f>
        <v>#N/A</v>
      </c>
      <c r="T211" s="1" t="e">
        <f>IF(VLOOKUP(O211,Szolgalati_alkalmak!$B$4:$Z$10000,9,FALSE)&lt;&gt;0,VLOOKUP(O211,Szolgalati_alkalmak!$B$4:$Z$10000,9,FALSE),"")</f>
        <v>#N/A</v>
      </c>
      <c r="U211" s="1" t="e">
        <f>IF(VLOOKUP(O211,Szolgalati_alkalmak!$B$4:$Z$10000,10,FALSE)&lt;&gt;0,VLOOKUP(O211,Szolgalati_alkalmak!$B$4:$Z$10000,10,FALSE),"")</f>
        <v>#N/A</v>
      </c>
      <c r="V211" s="1" t="e">
        <f>IF(VLOOKUP(O211,Szolgalati_alkalmak!$B$4:$Z$10000,11,FALSE)&lt;&gt;0,VLOOKUP(O211,Szolgalati_alkalmak!$B$4:$Z$10000,11,FALSE),"")</f>
        <v>#N/A</v>
      </c>
      <c r="W211" s="1" t="e">
        <f>IF(VLOOKUP(O211,Szolgalati_alkalmak!$B$4:$Z$10000,12,FALSE)&lt;&gt;0,$AB$1&amp;VLOOKUP(O211,Szolgalati_alkalmak!$B$4:$Z$10000,12,FALSE),"")</f>
        <v>#N/A</v>
      </c>
      <c r="X211" s="1" t="e">
        <f>IF(VLOOKUP(O211,Szolgalati_alkalmak!$B$4:$Z$10000,13,FALSE)&lt;&gt;0,$AB$1&amp;VLOOKUP(O211,Szolgalati_alkalmak!$B$4:$Z$10000,13,FALSE),"")</f>
        <v>#N/A</v>
      </c>
      <c r="Y211" s="1" t="e">
        <f>IF(VLOOKUP(O211,Szolgalati_alkalmak!$B$4:$Z$10000,14,FALSE)&lt;&gt;0,$AB$1&amp;VLOOKUP(O211,Szolgalati_alkalmak!$B$4:$Z$10000,14,FALSE),"")</f>
        <v>#N/A</v>
      </c>
      <c r="Z211" s="1" t="e">
        <f>IF(VLOOKUP(O211,Szolgalati_alkalmak!$B$4:$Z$10000,15,FALSE)&lt;&gt;0,$AB$1&amp;VLOOKUP(O211,Szolgalati_alkalmak!$B$4:$Z$10000,15,FALSE),"")</f>
        <v>#N/A</v>
      </c>
      <c r="AA211" s="1" t="e">
        <f>IF(VLOOKUP(O211,Szolgalati_alkalmak!$B$4:$Z$10000,16,FALSE)&lt;&gt;0,$AB$1&amp;VLOOKUP(O211,Szolgalati_alkalmak!$B$4:$Z$10000,16,FALSE),"")</f>
        <v>#N/A</v>
      </c>
      <c r="AB211" s="1" t="e">
        <f t="shared" si="51"/>
        <v>#N/A</v>
      </c>
      <c r="AC211" s="1" t="e">
        <f>IF(VLOOKUP(O211,Szolgalati_alkalmak!$B$4:$Z$10000,7,FALSE)&lt;&gt;0,VLOOKUP(O211,Szolgalati_alkalmak!$B$4:$Z$10000,7,FALSE),"")</f>
        <v>#N/A</v>
      </c>
      <c r="AD211" s="1" t="e">
        <f>IF(VLOOKUP(O211,Szolgalati_alkalmak!$B$4:$Z$10000,8,FALSE)&lt;&gt;0,VLOOKUP(O211,Szolgalati_alkalmak!$B$4:$Z$10000,8,FALSE),"")</f>
        <v>#N/A</v>
      </c>
      <c r="AE211" s="1" t="e">
        <f>IF(VLOOKUP(O211,Szolgalati_alkalmak!$B$4:$Z$10000,17,FALSE)&lt;&gt;0,VLOOKUP(O211,Szolgalati_alkalmak!$B$4:$Z$10000,17,FALSE),"")</f>
        <v>#N/A</v>
      </c>
      <c r="AF211" s="1" t="e">
        <f>IF(VLOOKUP(O211,Szolgalati_alkalmak!$B$4:$Z$10000,18,FALSE)&lt;&gt;0,VLOOKUP(O211,Szolgalati_alkalmak!$B$4:$Z$10000,18,FALSE),"")</f>
        <v>#N/A</v>
      </c>
      <c r="AG211" s="1" t="e">
        <f>IF(VLOOKUP(O211,Szolgalati_alkalmak!$B$4:$Z$10000,19,FALSE)&lt;&gt;0,VLOOKUP(O211,Szolgalati_alkalmak!$B$4:$Z$10000,19,FALSE),"")</f>
        <v>#N/A</v>
      </c>
    </row>
    <row r="212" spans="1:33" x14ac:dyDescent="0.25">
      <c r="A212" s="90" t="str">
        <f t="shared" si="42"/>
        <v/>
      </c>
      <c r="B212" s="91" t="str">
        <f t="shared" si="43"/>
        <v/>
      </c>
      <c r="C212" s="76" t="str">
        <f t="shared" si="44"/>
        <v/>
      </c>
      <c r="D212" s="64" t="str">
        <f t="shared" si="52"/>
        <v/>
      </c>
      <c r="E212" s="64" t="str">
        <f t="shared" si="53"/>
        <v/>
      </c>
      <c r="F212" s="64" t="str">
        <f t="shared" si="54"/>
        <v/>
      </c>
      <c r="G212" s="89" t="str">
        <f t="shared" si="45"/>
        <v/>
      </c>
      <c r="H212" s="89" t="str">
        <f t="shared" si="46"/>
        <v/>
      </c>
      <c r="I212" s="87" t="str">
        <f t="shared" si="47"/>
        <v/>
      </c>
      <c r="J212" s="77" t="str">
        <f t="shared" si="48"/>
        <v/>
      </c>
      <c r="K212" s="64" t="str">
        <f t="shared" si="49"/>
        <v/>
      </c>
      <c r="O212" s="1">
        <f t="shared" si="50"/>
        <v>206</v>
      </c>
      <c r="Q212" s="1" t="e">
        <f>VLOOKUP(O212,Szolgalati_alkalmak!$B$4:$Z$10000,25,FALSE)</f>
        <v>#N/A</v>
      </c>
      <c r="R212" s="1" t="e">
        <f>VLOOKUP(O212,Szolgalati_alkalmak!$B$4:$Z$10000,5,FALSE)</f>
        <v>#N/A</v>
      </c>
      <c r="S212" s="1" t="e">
        <f>IF(VLOOKUP(O212,Szolgalati_alkalmak!$B$4:$Z$10000,6,FALSE)&lt;&gt;0,VLOOKUP(O212,Szolgalati_alkalmak!$B$4:$Z$10000,6,FALSE),"")</f>
        <v>#N/A</v>
      </c>
      <c r="T212" s="1" t="e">
        <f>IF(VLOOKUP(O212,Szolgalati_alkalmak!$B$4:$Z$10000,9,FALSE)&lt;&gt;0,VLOOKUP(O212,Szolgalati_alkalmak!$B$4:$Z$10000,9,FALSE),"")</f>
        <v>#N/A</v>
      </c>
      <c r="U212" s="1" t="e">
        <f>IF(VLOOKUP(O212,Szolgalati_alkalmak!$B$4:$Z$10000,10,FALSE)&lt;&gt;0,VLOOKUP(O212,Szolgalati_alkalmak!$B$4:$Z$10000,10,FALSE),"")</f>
        <v>#N/A</v>
      </c>
      <c r="V212" s="1" t="e">
        <f>IF(VLOOKUP(O212,Szolgalati_alkalmak!$B$4:$Z$10000,11,FALSE)&lt;&gt;0,VLOOKUP(O212,Szolgalati_alkalmak!$B$4:$Z$10000,11,FALSE),"")</f>
        <v>#N/A</v>
      </c>
      <c r="W212" s="1" t="e">
        <f>IF(VLOOKUP(O212,Szolgalati_alkalmak!$B$4:$Z$10000,12,FALSE)&lt;&gt;0,$AB$1&amp;VLOOKUP(O212,Szolgalati_alkalmak!$B$4:$Z$10000,12,FALSE),"")</f>
        <v>#N/A</v>
      </c>
      <c r="X212" s="1" t="e">
        <f>IF(VLOOKUP(O212,Szolgalati_alkalmak!$B$4:$Z$10000,13,FALSE)&lt;&gt;0,$AB$1&amp;VLOOKUP(O212,Szolgalati_alkalmak!$B$4:$Z$10000,13,FALSE),"")</f>
        <v>#N/A</v>
      </c>
      <c r="Y212" s="1" t="e">
        <f>IF(VLOOKUP(O212,Szolgalati_alkalmak!$B$4:$Z$10000,14,FALSE)&lt;&gt;0,$AB$1&amp;VLOOKUP(O212,Szolgalati_alkalmak!$B$4:$Z$10000,14,FALSE),"")</f>
        <v>#N/A</v>
      </c>
      <c r="Z212" s="1" t="e">
        <f>IF(VLOOKUP(O212,Szolgalati_alkalmak!$B$4:$Z$10000,15,FALSE)&lt;&gt;0,$AB$1&amp;VLOOKUP(O212,Szolgalati_alkalmak!$B$4:$Z$10000,15,FALSE),"")</f>
        <v>#N/A</v>
      </c>
      <c r="AA212" s="1" t="e">
        <f>IF(VLOOKUP(O212,Szolgalati_alkalmak!$B$4:$Z$10000,16,FALSE)&lt;&gt;0,$AB$1&amp;VLOOKUP(O212,Szolgalati_alkalmak!$B$4:$Z$10000,16,FALSE),"")</f>
        <v>#N/A</v>
      </c>
      <c r="AB212" s="1" t="e">
        <f t="shared" si="51"/>
        <v>#N/A</v>
      </c>
      <c r="AC212" s="1" t="e">
        <f>IF(VLOOKUP(O212,Szolgalati_alkalmak!$B$4:$Z$10000,7,FALSE)&lt;&gt;0,VLOOKUP(O212,Szolgalati_alkalmak!$B$4:$Z$10000,7,FALSE),"")</f>
        <v>#N/A</v>
      </c>
      <c r="AD212" s="1" t="e">
        <f>IF(VLOOKUP(O212,Szolgalati_alkalmak!$B$4:$Z$10000,8,FALSE)&lt;&gt;0,VLOOKUP(O212,Szolgalati_alkalmak!$B$4:$Z$10000,8,FALSE),"")</f>
        <v>#N/A</v>
      </c>
      <c r="AE212" s="1" t="e">
        <f>IF(VLOOKUP(O212,Szolgalati_alkalmak!$B$4:$Z$10000,17,FALSE)&lt;&gt;0,VLOOKUP(O212,Szolgalati_alkalmak!$B$4:$Z$10000,17,FALSE),"")</f>
        <v>#N/A</v>
      </c>
      <c r="AF212" s="1" t="e">
        <f>IF(VLOOKUP(O212,Szolgalati_alkalmak!$B$4:$Z$10000,18,FALSE)&lt;&gt;0,VLOOKUP(O212,Szolgalati_alkalmak!$B$4:$Z$10000,18,FALSE),"")</f>
        <v>#N/A</v>
      </c>
      <c r="AG212" s="1" t="e">
        <f>IF(VLOOKUP(O212,Szolgalati_alkalmak!$B$4:$Z$10000,19,FALSE)&lt;&gt;0,VLOOKUP(O212,Szolgalati_alkalmak!$B$4:$Z$10000,19,FALSE),"")</f>
        <v>#N/A</v>
      </c>
    </row>
    <row r="213" spans="1:33" x14ac:dyDescent="0.25">
      <c r="A213" s="90" t="str">
        <f t="shared" si="42"/>
        <v/>
      </c>
      <c r="B213" s="91" t="str">
        <f t="shared" si="43"/>
        <v/>
      </c>
      <c r="C213" s="76" t="str">
        <f t="shared" si="44"/>
        <v/>
      </c>
      <c r="D213" s="64" t="str">
        <f t="shared" si="52"/>
        <v/>
      </c>
      <c r="E213" s="64" t="str">
        <f t="shared" si="53"/>
        <v/>
      </c>
      <c r="F213" s="64" t="str">
        <f t="shared" si="54"/>
        <v/>
      </c>
      <c r="G213" s="89" t="str">
        <f t="shared" si="45"/>
        <v/>
      </c>
      <c r="H213" s="89" t="str">
        <f t="shared" si="46"/>
        <v/>
      </c>
      <c r="I213" s="87" t="str">
        <f t="shared" si="47"/>
        <v/>
      </c>
      <c r="J213" s="77" t="str">
        <f t="shared" si="48"/>
        <v/>
      </c>
      <c r="K213" s="64" t="str">
        <f t="shared" si="49"/>
        <v/>
      </c>
      <c r="O213" s="1">
        <f t="shared" si="50"/>
        <v>207</v>
      </c>
      <c r="Q213" s="1" t="e">
        <f>VLOOKUP(O213,Szolgalati_alkalmak!$B$4:$Z$10000,25,FALSE)</f>
        <v>#N/A</v>
      </c>
      <c r="R213" s="1" t="e">
        <f>VLOOKUP(O213,Szolgalati_alkalmak!$B$4:$Z$10000,5,FALSE)</f>
        <v>#N/A</v>
      </c>
      <c r="S213" s="1" t="e">
        <f>IF(VLOOKUP(O213,Szolgalati_alkalmak!$B$4:$Z$10000,6,FALSE)&lt;&gt;0,VLOOKUP(O213,Szolgalati_alkalmak!$B$4:$Z$10000,6,FALSE),"")</f>
        <v>#N/A</v>
      </c>
      <c r="T213" s="1" t="e">
        <f>IF(VLOOKUP(O213,Szolgalati_alkalmak!$B$4:$Z$10000,9,FALSE)&lt;&gt;0,VLOOKUP(O213,Szolgalati_alkalmak!$B$4:$Z$10000,9,FALSE),"")</f>
        <v>#N/A</v>
      </c>
      <c r="U213" s="1" t="e">
        <f>IF(VLOOKUP(O213,Szolgalati_alkalmak!$B$4:$Z$10000,10,FALSE)&lt;&gt;0,VLOOKUP(O213,Szolgalati_alkalmak!$B$4:$Z$10000,10,FALSE),"")</f>
        <v>#N/A</v>
      </c>
      <c r="V213" s="1" t="e">
        <f>IF(VLOOKUP(O213,Szolgalati_alkalmak!$B$4:$Z$10000,11,FALSE)&lt;&gt;0,VLOOKUP(O213,Szolgalati_alkalmak!$B$4:$Z$10000,11,FALSE),"")</f>
        <v>#N/A</v>
      </c>
      <c r="W213" s="1" t="e">
        <f>IF(VLOOKUP(O213,Szolgalati_alkalmak!$B$4:$Z$10000,12,FALSE)&lt;&gt;0,$AB$1&amp;VLOOKUP(O213,Szolgalati_alkalmak!$B$4:$Z$10000,12,FALSE),"")</f>
        <v>#N/A</v>
      </c>
      <c r="X213" s="1" t="e">
        <f>IF(VLOOKUP(O213,Szolgalati_alkalmak!$B$4:$Z$10000,13,FALSE)&lt;&gt;0,$AB$1&amp;VLOOKUP(O213,Szolgalati_alkalmak!$B$4:$Z$10000,13,FALSE),"")</f>
        <v>#N/A</v>
      </c>
      <c r="Y213" s="1" t="e">
        <f>IF(VLOOKUP(O213,Szolgalati_alkalmak!$B$4:$Z$10000,14,FALSE)&lt;&gt;0,$AB$1&amp;VLOOKUP(O213,Szolgalati_alkalmak!$B$4:$Z$10000,14,FALSE),"")</f>
        <v>#N/A</v>
      </c>
      <c r="Z213" s="1" t="e">
        <f>IF(VLOOKUP(O213,Szolgalati_alkalmak!$B$4:$Z$10000,15,FALSE)&lt;&gt;0,$AB$1&amp;VLOOKUP(O213,Szolgalati_alkalmak!$B$4:$Z$10000,15,FALSE),"")</f>
        <v>#N/A</v>
      </c>
      <c r="AA213" s="1" t="e">
        <f>IF(VLOOKUP(O213,Szolgalati_alkalmak!$B$4:$Z$10000,16,FALSE)&lt;&gt;0,$AB$1&amp;VLOOKUP(O213,Szolgalati_alkalmak!$B$4:$Z$10000,16,FALSE),"")</f>
        <v>#N/A</v>
      </c>
      <c r="AB213" s="1" t="e">
        <f t="shared" si="51"/>
        <v>#N/A</v>
      </c>
      <c r="AC213" s="1" t="e">
        <f>IF(VLOOKUP(O213,Szolgalati_alkalmak!$B$4:$Z$10000,7,FALSE)&lt;&gt;0,VLOOKUP(O213,Szolgalati_alkalmak!$B$4:$Z$10000,7,FALSE),"")</f>
        <v>#N/A</v>
      </c>
      <c r="AD213" s="1" t="e">
        <f>IF(VLOOKUP(O213,Szolgalati_alkalmak!$B$4:$Z$10000,8,FALSE)&lt;&gt;0,VLOOKUP(O213,Szolgalati_alkalmak!$B$4:$Z$10000,8,FALSE),"")</f>
        <v>#N/A</v>
      </c>
      <c r="AE213" s="1" t="e">
        <f>IF(VLOOKUP(O213,Szolgalati_alkalmak!$B$4:$Z$10000,17,FALSE)&lt;&gt;0,VLOOKUP(O213,Szolgalati_alkalmak!$B$4:$Z$10000,17,FALSE),"")</f>
        <v>#N/A</v>
      </c>
      <c r="AF213" s="1" t="e">
        <f>IF(VLOOKUP(O213,Szolgalati_alkalmak!$B$4:$Z$10000,18,FALSE)&lt;&gt;0,VLOOKUP(O213,Szolgalati_alkalmak!$B$4:$Z$10000,18,FALSE),"")</f>
        <v>#N/A</v>
      </c>
      <c r="AG213" s="1" t="e">
        <f>IF(VLOOKUP(O213,Szolgalati_alkalmak!$B$4:$Z$10000,19,FALSE)&lt;&gt;0,VLOOKUP(O213,Szolgalati_alkalmak!$B$4:$Z$10000,19,FALSE),"")</f>
        <v>#N/A</v>
      </c>
    </row>
    <row r="214" spans="1:33" x14ac:dyDescent="0.25">
      <c r="A214" s="90" t="str">
        <f t="shared" si="42"/>
        <v/>
      </c>
      <c r="B214" s="91" t="str">
        <f t="shared" si="43"/>
        <v/>
      </c>
      <c r="C214" s="76" t="str">
        <f t="shared" si="44"/>
        <v/>
      </c>
      <c r="D214" s="64" t="str">
        <f t="shared" si="52"/>
        <v/>
      </c>
      <c r="E214" s="64" t="str">
        <f t="shared" si="53"/>
        <v/>
      </c>
      <c r="F214" s="64" t="str">
        <f t="shared" si="54"/>
        <v/>
      </c>
      <c r="G214" s="89" t="str">
        <f t="shared" si="45"/>
        <v/>
      </c>
      <c r="H214" s="89" t="str">
        <f t="shared" si="46"/>
        <v/>
      </c>
      <c r="I214" s="87" t="str">
        <f t="shared" si="47"/>
        <v/>
      </c>
      <c r="J214" s="77" t="str">
        <f t="shared" si="48"/>
        <v/>
      </c>
      <c r="K214" s="64" t="str">
        <f t="shared" si="49"/>
        <v/>
      </c>
      <c r="O214" s="1">
        <f t="shared" si="50"/>
        <v>208</v>
      </c>
      <c r="Q214" s="1" t="e">
        <f>VLOOKUP(O214,Szolgalati_alkalmak!$B$4:$Z$10000,25,FALSE)</f>
        <v>#N/A</v>
      </c>
      <c r="R214" s="1" t="e">
        <f>VLOOKUP(O214,Szolgalati_alkalmak!$B$4:$Z$10000,5,FALSE)</f>
        <v>#N/A</v>
      </c>
      <c r="S214" s="1" t="e">
        <f>IF(VLOOKUP(O214,Szolgalati_alkalmak!$B$4:$Z$10000,6,FALSE)&lt;&gt;0,VLOOKUP(O214,Szolgalati_alkalmak!$B$4:$Z$10000,6,FALSE),"")</f>
        <v>#N/A</v>
      </c>
      <c r="T214" s="1" t="e">
        <f>IF(VLOOKUP(O214,Szolgalati_alkalmak!$B$4:$Z$10000,9,FALSE)&lt;&gt;0,VLOOKUP(O214,Szolgalati_alkalmak!$B$4:$Z$10000,9,FALSE),"")</f>
        <v>#N/A</v>
      </c>
      <c r="U214" s="1" t="e">
        <f>IF(VLOOKUP(O214,Szolgalati_alkalmak!$B$4:$Z$10000,10,FALSE)&lt;&gt;0,VLOOKUP(O214,Szolgalati_alkalmak!$B$4:$Z$10000,10,FALSE),"")</f>
        <v>#N/A</v>
      </c>
      <c r="V214" s="1" t="e">
        <f>IF(VLOOKUP(O214,Szolgalati_alkalmak!$B$4:$Z$10000,11,FALSE)&lt;&gt;0,VLOOKUP(O214,Szolgalati_alkalmak!$B$4:$Z$10000,11,FALSE),"")</f>
        <v>#N/A</v>
      </c>
      <c r="W214" s="1" t="e">
        <f>IF(VLOOKUP(O214,Szolgalati_alkalmak!$B$4:$Z$10000,12,FALSE)&lt;&gt;0,$AB$1&amp;VLOOKUP(O214,Szolgalati_alkalmak!$B$4:$Z$10000,12,FALSE),"")</f>
        <v>#N/A</v>
      </c>
      <c r="X214" s="1" t="e">
        <f>IF(VLOOKUP(O214,Szolgalati_alkalmak!$B$4:$Z$10000,13,FALSE)&lt;&gt;0,$AB$1&amp;VLOOKUP(O214,Szolgalati_alkalmak!$B$4:$Z$10000,13,FALSE),"")</f>
        <v>#N/A</v>
      </c>
      <c r="Y214" s="1" t="e">
        <f>IF(VLOOKUP(O214,Szolgalati_alkalmak!$B$4:$Z$10000,14,FALSE)&lt;&gt;0,$AB$1&amp;VLOOKUP(O214,Szolgalati_alkalmak!$B$4:$Z$10000,14,FALSE),"")</f>
        <v>#N/A</v>
      </c>
      <c r="Z214" s="1" t="e">
        <f>IF(VLOOKUP(O214,Szolgalati_alkalmak!$B$4:$Z$10000,15,FALSE)&lt;&gt;0,$AB$1&amp;VLOOKUP(O214,Szolgalati_alkalmak!$B$4:$Z$10000,15,FALSE),"")</f>
        <v>#N/A</v>
      </c>
      <c r="AA214" s="1" t="e">
        <f>IF(VLOOKUP(O214,Szolgalati_alkalmak!$B$4:$Z$10000,16,FALSE)&lt;&gt;0,$AB$1&amp;VLOOKUP(O214,Szolgalati_alkalmak!$B$4:$Z$10000,16,FALSE),"")</f>
        <v>#N/A</v>
      </c>
      <c r="AB214" s="1" t="e">
        <f t="shared" si="51"/>
        <v>#N/A</v>
      </c>
      <c r="AC214" s="1" t="e">
        <f>IF(VLOOKUP(O214,Szolgalati_alkalmak!$B$4:$Z$10000,7,FALSE)&lt;&gt;0,VLOOKUP(O214,Szolgalati_alkalmak!$B$4:$Z$10000,7,FALSE),"")</f>
        <v>#N/A</v>
      </c>
      <c r="AD214" s="1" t="e">
        <f>IF(VLOOKUP(O214,Szolgalati_alkalmak!$B$4:$Z$10000,8,FALSE)&lt;&gt;0,VLOOKUP(O214,Szolgalati_alkalmak!$B$4:$Z$10000,8,FALSE),"")</f>
        <v>#N/A</v>
      </c>
      <c r="AE214" s="1" t="e">
        <f>IF(VLOOKUP(O214,Szolgalati_alkalmak!$B$4:$Z$10000,17,FALSE)&lt;&gt;0,VLOOKUP(O214,Szolgalati_alkalmak!$B$4:$Z$10000,17,FALSE),"")</f>
        <v>#N/A</v>
      </c>
      <c r="AF214" s="1" t="e">
        <f>IF(VLOOKUP(O214,Szolgalati_alkalmak!$B$4:$Z$10000,18,FALSE)&lt;&gt;0,VLOOKUP(O214,Szolgalati_alkalmak!$B$4:$Z$10000,18,FALSE),"")</f>
        <v>#N/A</v>
      </c>
      <c r="AG214" s="1" t="e">
        <f>IF(VLOOKUP(O214,Szolgalati_alkalmak!$B$4:$Z$10000,19,FALSE)&lt;&gt;0,VLOOKUP(O214,Szolgalati_alkalmak!$B$4:$Z$10000,19,FALSE),"")</f>
        <v>#N/A</v>
      </c>
    </row>
    <row r="215" spans="1:33" x14ac:dyDescent="0.25">
      <c r="A215" s="90" t="str">
        <f t="shared" si="42"/>
        <v/>
      </c>
      <c r="B215" s="91" t="str">
        <f t="shared" si="43"/>
        <v/>
      </c>
      <c r="C215" s="76" t="str">
        <f t="shared" si="44"/>
        <v/>
      </c>
      <c r="D215" s="64" t="str">
        <f t="shared" si="52"/>
        <v/>
      </c>
      <c r="E215" s="64" t="str">
        <f t="shared" si="53"/>
        <v/>
      </c>
      <c r="F215" s="64" t="str">
        <f t="shared" si="54"/>
        <v/>
      </c>
      <c r="G215" s="89" t="str">
        <f t="shared" si="45"/>
        <v/>
      </c>
      <c r="H215" s="89" t="str">
        <f t="shared" si="46"/>
        <v/>
      </c>
      <c r="I215" s="87" t="str">
        <f t="shared" si="47"/>
        <v/>
      </c>
      <c r="J215" s="77" t="str">
        <f t="shared" si="48"/>
        <v/>
      </c>
      <c r="K215" s="64" t="str">
        <f t="shared" si="49"/>
        <v/>
      </c>
      <c r="O215" s="1">
        <f t="shared" si="50"/>
        <v>209</v>
      </c>
      <c r="Q215" s="1" t="e">
        <f>VLOOKUP(O215,Szolgalati_alkalmak!$B$4:$Z$10000,25,FALSE)</f>
        <v>#N/A</v>
      </c>
      <c r="R215" s="1" t="e">
        <f>VLOOKUP(O215,Szolgalati_alkalmak!$B$4:$Z$10000,5,FALSE)</f>
        <v>#N/A</v>
      </c>
      <c r="S215" s="1" t="e">
        <f>IF(VLOOKUP(O215,Szolgalati_alkalmak!$B$4:$Z$10000,6,FALSE)&lt;&gt;0,VLOOKUP(O215,Szolgalati_alkalmak!$B$4:$Z$10000,6,FALSE),"")</f>
        <v>#N/A</v>
      </c>
      <c r="T215" s="1" t="e">
        <f>IF(VLOOKUP(O215,Szolgalati_alkalmak!$B$4:$Z$10000,9,FALSE)&lt;&gt;0,VLOOKUP(O215,Szolgalati_alkalmak!$B$4:$Z$10000,9,FALSE),"")</f>
        <v>#N/A</v>
      </c>
      <c r="U215" s="1" t="e">
        <f>IF(VLOOKUP(O215,Szolgalati_alkalmak!$B$4:$Z$10000,10,FALSE)&lt;&gt;0,VLOOKUP(O215,Szolgalati_alkalmak!$B$4:$Z$10000,10,FALSE),"")</f>
        <v>#N/A</v>
      </c>
      <c r="V215" s="1" t="e">
        <f>IF(VLOOKUP(O215,Szolgalati_alkalmak!$B$4:$Z$10000,11,FALSE)&lt;&gt;0,VLOOKUP(O215,Szolgalati_alkalmak!$B$4:$Z$10000,11,FALSE),"")</f>
        <v>#N/A</v>
      </c>
      <c r="W215" s="1" t="e">
        <f>IF(VLOOKUP(O215,Szolgalati_alkalmak!$B$4:$Z$10000,12,FALSE)&lt;&gt;0,$AB$1&amp;VLOOKUP(O215,Szolgalati_alkalmak!$B$4:$Z$10000,12,FALSE),"")</f>
        <v>#N/A</v>
      </c>
      <c r="X215" s="1" t="e">
        <f>IF(VLOOKUP(O215,Szolgalati_alkalmak!$B$4:$Z$10000,13,FALSE)&lt;&gt;0,$AB$1&amp;VLOOKUP(O215,Szolgalati_alkalmak!$B$4:$Z$10000,13,FALSE),"")</f>
        <v>#N/A</v>
      </c>
      <c r="Y215" s="1" t="e">
        <f>IF(VLOOKUP(O215,Szolgalati_alkalmak!$B$4:$Z$10000,14,FALSE)&lt;&gt;0,$AB$1&amp;VLOOKUP(O215,Szolgalati_alkalmak!$B$4:$Z$10000,14,FALSE),"")</f>
        <v>#N/A</v>
      </c>
      <c r="Z215" s="1" t="e">
        <f>IF(VLOOKUP(O215,Szolgalati_alkalmak!$B$4:$Z$10000,15,FALSE)&lt;&gt;0,$AB$1&amp;VLOOKUP(O215,Szolgalati_alkalmak!$B$4:$Z$10000,15,FALSE),"")</f>
        <v>#N/A</v>
      </c>
      <c r="AA215" s="1" t="e">
        <f>IF(VLOOKUP(O215,Szolgalati_alkalmak!$B$4:$Z$10000,16,FALSE)&lt;&gt;0,$AB$1&amp;VLOOKUP(O215,Szolgalati_alkalmak!$B$4:$Z$10000,16,FALSE),"")</f>
        <v>#N/A</v>
      </c>
      <c r="AB215" s="1" t="e">
        <f t="shared" si="51"/>
        <v>#N/A</v>
      </c>
      <c r="AC215" s="1" t="e">
        <f>IF(VLOOKUP(O215,Szolgalati_alkalmak!$B$4:$Z$10000,7,FALSE)&lt;&gt;0,VLOOKUP(O215,Szolgalati_alkalmak!$B$4:$Z$10000,7,FALSE),"")</f>
        <v>#N/A</v>
      </c>
      <c r="AD215" s="1" t="e">
        <f>IF(VLOOKUP(O215,Szolgalati_alkalmak!$B$4:$Z$10000,8,FALSE)&lt;&gt;0,VLOOKUP(O215,Szolgalati_alkalmak!$B$4:$Z$10000,8,FALSE),"")</f>
        <v>#N/A</v>
      </c>
      <c r="AE215" s="1" t="e">
        <f>IF(VLOOKUP(O215,Szolgalati_alkalmak!$B$4:$Z$10000,17,FALSE)&lt;&gt;0,VLOOKUP(O215,Szolgalati_alkalmak!$B$4:$Z$10000,17,FALSE),"")</f>
        <v>#N/A</v>
      </c>
      <c r="AF215" s="1" t="e">
        <f>IF(VLOOKUP(O215,Szolgalati_alkalmak!$B$4:$Z$10000,18,FALSE)&lt;&gt;0,VLOOKUP(O215,Szolgalati_alkalmak!$B$4:$Z$10000,18,FALSE),"")</f>
        <v>#N/A</v>
      </c>
      <c r="AG215" s="1" t="e">
        <f>IF(VLOOKUP(O215,Szolgalati_alkalmak!$B$4:$Z$10000,19,FALSE)&lt;&gt;0,VLOOKUP(O215,Szolgalati_alkalmak!$B$4:$Z$10000,19,FALSE),"")</f>
        <v>#N/A</v>
      </c>
    </row>
    <row r="216" spans="1:33" x14ac:dyDescent="0.25">
      <c r="A216" s="90" t="str">
        <f t="shared" si="42"/>
        <v/>
      </c>
      <c r="B216" s="91" t="str">
        <f t="shared" si="43"/>
        <v/>
      </c>
      <c r="C216" s="76" t="str">
        <f t="shared" si="44"/>
        <v/>
      </c>
      <c r="D216" s="64" t="str">
        <f t="shared" si="52"/>
        <v/>
      </c>
      <c r="E216" s="64" t="str">
        <f t="shared" si="53"/>
        <v/>
      </c>
      <c r="F216" s="64" t="str">
        <f t="shared" si="54"/>
        <v/>
      </c>
      <c r="G216" s="89" t="str">
        <f t="shared" si="45"/>
        <v/>
      </c>
      <c r="H216" s="89" t="str">
        <f t="shared" si="46"/>
        <v/>
      </c>
      <c r="I216" s="87" t="str">
        <f t="shared" si="47"/>
        <v/>
      </c>
      <c r="J216" s="77" t="str">
        <f t="shared" si="48"/>
        <v/>
      </c>
      <c r="K216" s="64" t="str">
        <f t="shared" si="49"/>
        <v/>
      </c>
      <c r="O216" s="1">
        <f t="shared" si="50"/>
        <v>210</v>
      </c>
      <c r="Q216" s="1" t="e">
        <f>VLOOKUP(O216,Szolgalati_alkalmak!$B$4:$Z$10000,25,FALSE)</f>
        <v>#N/A</v>
      </c>
      <c r="R216" s="1" t="e">
        <f>VLOOKUP(O216,Szolgalati_alkalmak!$B$4:$Z$10000,5,FALSE)</f>
        <v>#N/A</v>
      </c>
      <c r="S216" s="1" t="e">
        <f>IF(VLOOKUP(O216,Szolgalati_alkalmak!$B$4:$Z$10000,6,FALSE)&lt;&gt;0,VLOOKUP(O216,Szolgalati_alkalmak!$B$4:$Z$10000,6,FALSE),"")</f>
        <v>#N/A</v>
      </c>
      <c r="T216" s="1" t="e">
        <f>IF(VLOOKUP(O216,Szolgalati_alkalmak!$B$4:$Z$10000,9,FALSE)&lt;&gt;0,VLOOKUP(O216,Szolgalati_alkalmak!$B$4:$Z$10000,9,FALSE),"")</f>
        <v>#N/A</v>
      </c>
      <c r="U216" s="1" t="e">
        <f>IF(VLOOKUP(O216,Szolgalati_alkalmak!$B$4:$Z$10000,10,FALSE)&lt;&gt;0,VLOOKUP(O216,Szolgalati_alkalmak!$B$4:$Z$10000,10,FALSE),"")</f>
        <v>#N/A</v>
      </c>
      <c r="V216" s="1" t="e">
        <f>IF(VLOOKUP(O216,Szolgalati_alkalmak!$B$4:$Z$10000,11,FALSE)&lt;&gt;0,VLOOKUP(O216,Szolgalati_alkalmak!$B$4:$Z$10000,11,FALSE),"")</f>
        <v>#N/A</v>
      </c>
      <c r="W216" s="1" t="e">
        <f>IF(VLOOKUP(O216,Szolgalati_alkalmak!$B$4:$Z$10000,12,FALSE)&lt;&gt;0,$AB$1&amp;VLOOKUP(O216,Szolgalati_alkalmak!$B$4:$Z$10000,12,FALSE),"")</f>
        <v>#N/A</v>
      </c>
      <c r="X216" s="1" t="e">
        <f>IF(VLOOKUP(O216,Szolgalati_alkalmak!$B$4:$Z$10000,13,FALSE)&lt;&gt;0,$AB$1&amp;VLOOKUP(O216,Szolgalati_alkalmak!$B$4:$Z$10000,13,FALSE),"")</f>
        <v>#N/A</v>
      </c>
      <c r="Y216" s="1" t="e">
        <f>IF(VLOOKUP(O216,Szolgalati_alkalmak!$B$4:$Z$10000,14,FALSE)&lt;&gt;0,$AB$1&amp;VLOOKUP(O216,Szolgalati_alkalmak!$B$4:$Z$10000,14,FALSE),"")</f>
        <v>#N/A</v>
      </c>
      <c r="Z216" s="1" t="e">
        <f>IF(VLOOKUP(O216,Szolgalati_alkalmak!$B$4:$Z$10000,15,FALSE)&lt;&gt;0,$AB$1&amp;VLOOKUP(O216,Szolgalati_alkalmak!$B$4:$Z$10000,15,FALSE),"")</f>
        <v>#N/A</v>
      </c>
      <c r="AA216" s="1" t="e">
        <f>IF(VLOOKUP(O216,Szolgalati_alkalmak!$B$4:$Z$10000,16,FALSE)&lt;&gt;0,$AB$1&amp;VLOOKUP(O216,Szolgalati_alkalmak!$B$4:$Z$10000,16,FALSE),"")</f>
        <v>#N/A</v>
      </c>
      <c r="AB216" s="1" t="e">
        <f t="shared" si="51"/>
        <v>#N/A</v>
      </c>
      <c r="AC216" s="1" t="e">
        <f>IF(VLOOKUP(O216,Szolgalati_alkalmak!$B$4:$Z$10000,7,FALSE)&lt;&gt;0,VLOOKUP(O216,Szolgalati_alkalmak!$B$4:$Z$10000,7,FALSE),"")</f>
        <v>#N/A</v>
      </c>
      <c r="AD216" s="1" t="e">
        <f>IF(VLOOKUP(O216,Szolgalati_alkalmak!$B$4:$Z$10000,8,FALSE)&lt;&gt;0,VLOOKUP(O216,Szolgalati_alkalmak!$B$4:$Z$10000,8,FALSE),"")</f>
        <v>#N/A</v>
      </c>
      <c r="AE216" s="1" t="e">
        <f>IF(VLOOKUP(O216,Szolgalati_alkalmak!$B$4:$Z$10000,17,FALSE)&lt;&gt;0,VLOOKUP(O216,Szolgalati_alkalmak!$B$4:$Z$10000,17,FALSE),"")</f>
        <v>#N/A</v>
      </c>
      <c r="AF216" s="1" t="e">
        <f>IF(VLOOKUP(O216,Szolgalati_alkalmak!$B$4:$Z$10000,18,FALSE)&lt;&gt;0,VLOOKUP(O216,Szolgalati_alkalmak!$B$4:$Z$10000,18,FALSE),"")</f>
        <v>#N/A</v>
      </c>
      <c r="AG216" s="1" t="e">
        <f>IF(VLOOKUP(O216,Szolgalati_alkalmak!$B$4:$Z$10000,19,FALSE)&lt;&gt;0,VLOOKUP(O216,Szolgalati_alkalmak!$B$4:$Z$10000,19,FALSE),"")</f>
        <v>#N/A</v>
      </c>
    </row>
    <row r="217" spans="1:33" x14ac:dyDescent="0.25">
      <c r="A217" s="90" t="str">
        <f t="shared" si="42"/>
        <v/>
      </c>
      <c r="B217" s="91" t="str">
        <f t="shared" si="43"/>
        <v/>
      </c>
      <c r="C217" s="76" t="str">
        <f t="shared" si="44"/>
        <v/>
      </c>
      <c r="D217" s="64" t="str">
        <f t="shared" si="52"/>
        <v/>
      </c>
      <c r="E217" s="64" t="str">
        <f t="shared" si="53"/>
        <v/>
      </c>
      <c r="F217" s="64" t="str">
        <f t="shared" si="54"/>
        <v/>
      </c>
      <c r="G217" s="89" t="str">
        <f t="shared" si="45"/>
        <v/>
      </c>
      <c r="H217" s="89" t="str">
        <f t="shared" si="46"/>
        <v/>
      </c>
      <c r="I217" s="87" t="str">
        <f t="shared" si="47"/>
        <v/>
      </c>
      <c r="J217" s="77" t="str">
        <f t="shared" si="48"/>
        <v/>
      </c>
      <c r="K217" s="64" t="str">
        <f t="shared" si="49"/>
        <v/>
      </c>
      <c r="O217" s="1">
        <f t="shared" si="50"/>
        <v>211</v>
      </c>
      <c r="Q217" s="1" t="e">
        <f>VLOOKUP(O217,Szolgalati_alkalmak!$B$4:$Z$10000,25,FALSE)</f>
        <v>#N/A</v>
      </c>
      <c r="R217" s="1" t="e">
        <f>VLOOKUP(O217,Szolgalati_alkalmak!$B$4:$Z$10000,5,FALSE)</f>
        <v>#N/A</v>
      </c>
      <c r="S217" s="1" t="e">
        <f>IF(VLOOKUP(O217,Szolgalati_alkalmak!$B$4:$Z$10000,6,FALSE)&lt;&gt;0,VLOOKUP(O217,Szolgalati_alkalmak!$B$4:$Z$10000,6,FALSE),"")</f>
        <v>#N/A</v>
      </c>
      <c r="T217" s="1" t="e">
        <f>IF(VLOOKUP(O217,Szolgalati_alkalmak!$B$4:$Z$10000,9,FALSE)&lt;&gt;0,VLOOKUP(O217,Szolgalati_alkalmak!$B$4:$Z$10000,9,FALSE),"")</f>
        <v>#N/A</v>
      </c>
      <c r="U217" s="1" t="e">
        <f>IF(VLOOKUP(O217,Szolgalati_alkalmak!$B$4:$Z$10000,10,FALSE)&lt;&gt;0,VLOOKUP(O217,Szolgalati_alkalmak!$B$4:$Z$10000,10,FALSE),"")</f>
        <v>#N/A</v>
      </c>
      <c r="V217" s="1" t="e">
        <f>IF(VLOOKUP(O217,Szolgalati_alkalmak!$B$4:$Z$10000,11,FALSE)&lt;&gt;0,VLOOKUP(O217,Szolgalati_alkalmak!$B$4:$Z$10000,11,FALSE),"")</f>
        <v>#N/A</v>
      </c>
      <c r="W217" s="1" t="e">
        <f>IF(VLOOKUP(O217,Szolgalati_alkalmak!$B$4:$Z$10000,12,FALSE)&lt;&gt;0,$AB$1&amp;VLOOKUP(O217,Szolgalati_alkalmak!$B$4:$Z$10000,12,FALSE),"")</f>
        <v>#N/A</v>
      </c>
      <c r="X217" s="1" t="e">
        <f>IF(VLOOKUP(O217,Szolgalati_alkalmak!$B$4:$Z$10000,13,FALSE)&lt;&gt;0,$AB$1&amp;VLOOKUP(O217,Szolgalati_alkalmak!$B$4:$Z$10000,13,FALSE),"")</f>
        <v>#N/A</v>
      </c>
      <c r="Y217" s="1" t="e">
        <f>IF(VLOOKUP(O217,Szolgalati_alkalmak!$B$4:$Z$10000,14,FALSE)&lt;&gt;0,$AB$1&amp;VLOOKUP(O217,Szolgalati_alkalmak!$B$4:$Z$10000,14,FALSE),"")</f>
        <v>#N/A</v>
      </c>
      <c r="Z217" s="1" t="e">
        <f>IF(VLOOKUP(O217,Szolgalati_alkalmak!$B$4:$Z$10000,15,FALSE)&lt;&gt;0,$AB$1&amp;VLOOKUP(O217,Szolgalati_alkalmak!$B$4:$Z$10000,15,FALSE),"")</f>
        <v>#N/A</v>
      </c>
      <c r="AA217" s="1" t="e">
        <f>IF(VLOOKUP(O217,Szolgalati_alkalmak!$B$4:$Z$10000,16,FALSE)&lt;&gt;0,$AB$1&amp;VLOOKUP(O217,Szolgalati_alkalmak!$B$4:$Z$10000,16,FALSE),"")</f>
        <v>#N/A</v>
      </c>
      <c r="AB217" s="1" t="e">
        <f t="shared" si="51"/>
        <v>#N/A</v>
      </c>
      <c r="AC217" s="1" t="e">
        <f>IF(VLOOKUP(O217,Szolgalati_alkalmak!$B$4:$Z$10000,7,FALSE)&lt;&gt;0,VLOOKUP(O217,Szolgalati_alkalmak!$B$4:$Z$10000,7,FALSE),"")</f>
        <v>#N/A</v>
      </c>
      <c r="AD217" s="1" t="e">
        <f>IF(VLOOKUP(O217,Szolgalati_alkalmak!$B$4:$Z$10000,8,FALSE)&lt;&gt;0,VLOOKUP(O217,Szolgalati_alkalmak!$B$4:$Z$10000,8,FALSE),"")</f>
        <v>#N/A</v>
      </c>
      <c r="AE217" s="1" t="e">
        <f>IF(VLOOKUP(O217,Szolgalati_alkalmak!$B$4:$Z$10000,17,FALSE)&lt;&gt;0,VLOOKUP(O217,Szolgalati_alkalmak!$B$4:$Z$10000,17,FALSE),"")</f>
        <v>#N/A</v>
      </c>
      <c r="AF217" s="1" t="e">
        <f>IF(VLOOKUP(O217,Szolgalati_alkalmak!$B$4:$Z$10000,18,FALSE)&lt;&gt;0,VLOOKUP(O217,Szolgalati_alkalmak!$B$4:$Z$10000,18,FALSE),"")</f>
        <v>#N/A</v>
      </c>
      <c r="AG217" s="1" t="e">
        <f>IF(VLOOKUP(O217,Szolgalati_alkalmak!$B$4:$Z$10000,19,FALSE)&lt;&gt;0,VLOOKUP(O217,Szolgalati_alkalmak!$B$4:$Z$10000,19,FALSE),"")</f>
        <v>#N/A</v>
      </c>
    </row>
    <row r="218" spans="1:33" x14ac:dyDescent="0.25">
      <c r="A218" s="90" t="str">
        <f t="shared" si="42"/>
        <v/>
      </c>
      <c r="B218" s="91" t="str">
        <f t="shared" si="43"/>
        <v/>
      </c>
      <c r="C218" s="76" t="str">
        <f t="shared" si="44"/>
        <v/>
      </c>
      <c r="D218" s="64" t="str">
        <f t="shared" si="52"/>
        <v/>
      </c>
      <c r="E218" s="64" t="str">
        <f t="shared" si="53"/>
        <v/>
      </c>
      <c r="F218" s="64" t="str">
        <f t="shared" si="54"/>
        <v/>
      </c>
      <c r="G218" s="89" t="str">
        <f t="shared" si="45"/>
        <v/>
      </c>
      <c r="H218" s="89" t="str">
        <f t="shared" si="46"/>
        <v/>
      </c>
      <c r="I218" s="87" t="str">
        <f t="shared" si="47"/>
        <v/>
      </c>
      <c r="J218" s="77" t="str">
        <f t="shared" si="48"/>
        <v/>
      </c>
      <c r="K218" s="64" t="str">
        <f t="shared" si="49"/>
        <v/>
      </c>
      <c r="O218" s="1">
        <f t="shared" si="50"/>
        <v>212</v>
      </c>
      <c r="Q218" s="1" t="e">
        <f>VLOOKUP(O218,Szolgalati_alkalmak!$B$4:$Z$10000,25,FALSE)</f>
        <v>#N/A</v>
      </c>
      <c r="R218" s="1" t="e">
        <f>VLOOKUP(O218,Szolgalati_alkalmak!$B$4:$Z$10000,5,FALSE)</f>
        <v>#N/A</v>
      </c>
      <c r="S218" s="1" t="e">
        <f>IF(VLOOKUP(O218,Szolgalati_alkalmak!$B$4:$Z$10000,6,FALSE)&lt;&gt;0,VLOOKUP(O218,Szolgalati_alkalmak!$B$4:$Z$10000,6,FALSE),"")</f>
        <v>#N/A</v>
      </c>
      <c r="T218" s="1" t="e">
        <f>IF(VLOOKUP(O218,Szolgalati_alkalmak!$B$4:$Z$10000,9,FALSE)&lt;&gt;0,VLOOKUP(O218,Szolgalati_alkalmak!$B$4:$Z$10000,9,FALSE),"")</f>
        <v>#N/A</v>
      </c>
      <c r="U218" s="1" t="e">
        <f>IF(VLOOKUP(O218,Szolgalati_alkalmak!$B$4:$Z$10000,10,FALSE)&lt;&gt;0,VLOOKUP(O218,Szolgalati_alkalmak!$B$4:$Z$10000,10,FALSE),"")</f>
        <v>#N/A</v>
      </c>
      <c r="V218" s="1" t="e">
        <f>IF(VLOOKUP(O218,Szolgalati_alkalmak!$B$4:$Z$10000,11,FALSE)&lt;&gt;0,VLOOKUP(O218,Szolgalati_alkalmak!$B$4:$Z$10000,11,FALSE),"")</f>
        <v>#N/A</v>
      </c>
      <c r="W218" s="1" t="e">
        <f>IF(VLOOKUP(O218,Szolgalati_alkalmak!$B$4:$Z$10000,12,FALSE)&lt;&gt;0,$AB$1&amp;VLOOKUP(O218,Szolgalati_alkalmak!$B$4:$Z$10000,12,FALSE),"")</f>
        <v>#N/A</v>
      </c>
      <c r="X218" s="1" t="e">
        <f>IF(VLOOKUP(O218,Szolgalati_alkalmak!$B$4:$Z$10000,13,FALSE)&lt;&gt;0,$AB$1&amp;VLOOKUP(O218,Szolgalati_alkalmak!$B$4:$Z$10000,13,FALSE),"")</f>
        <v>#N/A</v>
      </c>
      <c r="Y218" s="1" t="e">
        <f>IF(VLOOKUP(O218,Szolgalati_alkalmak!$B$4:$Z$10000,14,FALSE)&lt;&gt;0,$AB$1&amp;VLOOKUP(O218,Szolgalati_alkalmak!$B$4:$Z$10000,14,FALSE),"")</f>
        <v>#N/A</v>
      </c>
      <c r="Z218" s="1" t="e">
        <f>IF(VLOOKUP(O218,Szolgalati_alkalmak!$B$4:$Z$10000,15,FALSE)&lt;&gt;0,$AB$1&amp;VLOOKUP(O218,Szolgalati_alkalmak!$B$4:$Z$10000,15,FALSE),"")</f>
        <v>#N/A</v>
      </c>
      <c r="AA218" s="1" t="e">
        <f>IF(VLOOKUP(O218,Szolgalati_alkalmak!$B$4:$Z$10000,16,FALSE)&lt;&gt;0,$AB$1&amp;VLOOKUP(O218,Szolgalati_alkalmak!$B$4:$Z$10000,16,FALSE),"")</f>
        <v>#N/A</v>
      </c>
      <c r="AB218" s="1" t="e">
        <f t="shared" si="51"/>
        <v>#N/A</v>
      </c>
      <c r="AC218" s="1" t="e">
        <f>IF(VLOOKUP(O218,Szolgalati_alkalmak!$B$4:$Z$10000,7,FALSE)&lt;&gt;0,VLOOKUP(O218,Szolgalati_alkalmak!$B$4:$Z$10000,7,FALSE),"")</f>
        <v>#N/A</v>
      </c>
      <c r="AD218" s="1" t="e">
        <f>IF(VLOOKUP(O218,Szolgalati_alkalmak!$B$4:$Z$10000,8,FALSE)&lt;&gt;0,VLOOKUP(O218,Szolgalati_alkalmak!$B$4:$Z$10000,8,FALSE),"")</f>
        <v>#N/A</v>
      </c>
      <c r="AE218" s="1" t="e">
        <f>IF(VLOOKUP(O218,Szolgalati_alkalmak!$B$4:$Z$10000,17,FALSE)&lt;&gt;0,VLOOKUP(O218,Szolgalati_alkalmak!$B$4:$Z$10000,17,FALSE),"")</f>
        <v>#N/A</v>
      </c>
      <c r="AF218" s="1" t="e">
        <f>IF(VLOOKUP(O218,Szolgalati_alkalmak!$B$4:$Z$10000,18,FALSE)&lt;&gt;0,VLOOKUP(O218,Szolgalati_alkalmak!$B$4:$Z$10000,18,FALSE),"")</f>
        <v>#N/A</v>
      </c>
      <c r="AG218" s="1" t="e">
        <f>IF(VLOOKUP(O218,Szolgalati_alkalmak!$B$4:$Z$10000,19,FALSE)&lt;&gt;0,VLOOKUP(O218,Szolgalati_alkalmak!$B$4:$Z$10000,19,FALSE),"")</f>
        <v>#N/A</v>
      </c>
    </row>
    <row r="219" spans="1:33" x14ac:dyDescent="0.25">
      <c r="A219" s="90" t="str">
        <f t="shared" si="42"/>
        <v/>
      </c>
      <c r="B219" s="91" t="str">
        <f t="shared" si="43"/>
        <v/>
      </c>
      <c r="C219" s="76" t="str">
        <f t="shared" si="44"/>
        <v/>
      </c>
      <c r="D219" s="64" t="str">
        <f t="shared" si="52"/>
        <v/>
      </c>
      <c r="E219" s="64" t="str">
        <f t="shared" si="53"/>
        <v/>
      </c>
      <c r="F219" s="64" t="str">
        <f t="shared" si="54"/>
        <v/>
      </c>
      <c r="G219" s="89" t="str">
        <f t="shared" si="45"/>
        <v/>
      </c>
      <c r="H219" s="89" t="str">
        <f t="shared" si="46"/>
        <v/>
      </c>
      <c r="I219" s="87" t="str">
        <f t="shared" si="47"/>
        <v/>
      </c>
      <c r="J219" s="77" t="str">
        <f t="shared" si="48"/>
        <v/>
      </c>
      <c r="K219" s="64" t="str">
        <f t="shared" si="49"/>
        <v/>
      </c>
      <c r="O219" s="1">
        <f t="shared" si="50"/>
        <v>213</v>
      </c>
      <c r="Q219" s="1" t="e">
        <f>VLOOKUP(O219,Szolgalati_alkalmak!$B$4:$Z$10000,25,FALSE)</f>
        <v>#N/A</v>
      </c>
      <c r="R219" s="1" t="e">
        <f>VLOOKUP(O219,Szolgalati_alkalmak!$B$4:$Z$10000,5,FALSE)</f>
        <v>#N/A</v>
      </c>
      <c r="S219" s="1" t="e">
        <f>IF(VLOOKUP(O219,Szolgalati_alkalmak!$B$4:$Z$10000,6,FALSE)&lt;&gt;0,VLOOKUP(O219,Szolgalati_alkalmak!$B$4:$Z$10000,6,FALSE),"")</f>
        <v>#N/A</v>
      </c>
      <c r="T219" s="1" t="e">
        <f>IF(VLOOKUP(O219,Szolgalati_alkalmak!$B$4:$Z$10000,9,FALSE)&lt;&gt;0,VLOOKUP(O219,Szolgalati_alkalmak!$B$4:$Z$10000,9,FALSE),"")</f>
        <v>#N/A</v>
      </c>
      <c r="U219" s="1" t="e">
        <f>IF(VLOOKUP(O219,Szolgalati_alkalmak!$B$4:$Z$10000,10,FALSE)&lt;&gt;0,VLOOKUP(O219,Szolgalati_alkalmak!$B$4:$Z$10000,10,FALSE),"")</f>
        <v>#N/A</v>
      </c>
      <c r="V219" s="1" t="e">
        <f>IF(VLOOKUP(O219,Szolgalati_alkalmak!$B$4:$Z$10000,11,FALSE)&lt;&gt;0,VLOOKUP(O219,Szolgalati_alkalmak!$B$4:$Z$10000,11,FALSE),"")</f>
        <v>#N/A</v>
      </c>
      <c r="W219" s="1" t="e">
        <f>IF(VLOOKUP(O219,Szolgalati_alkalmak!$B$4:$Z$10000,12,FALSE)&lt;&gt;0,$AB$1&amp;VLOOKUP(O219,Szolgalati_alkalmak!$B$4:$Z$10000,12,FALSE),"")</f>
        <v>#N/A</v>
      </c>
      <c r="X219" s="1" t="e">
        <f>IF(VLOOKUP(O219,Szolgalati_alkalmak!$B$4:$Z$10000,13,FALSE)&lt;&gt;0,$AB$1&amp;VLOOKUP(O219,Szolgalati_alkalmak!$B$4:$Z$10000,13,FALSE),"")</f>
        <v>#N/A</v>
      </c>
      <c r="Y219" s="1" t="e">
        <f>IF(VLOOKUP(O219,Szolgalati_alkalmak!$B$4:$Z$10000,14,FALSE)&lt;&gt;0,$AB$1&amp;VLOOKUP(O219,Szolgalati_alkalmak!$B$4:$Z$10000,14,FALSE),"")</f>
        <v>#N/A</v>
      </c>
      <c r="Z219" s="1" t="e">
        <f>IF(VLOOKUP(O219,Szolgalati_alkalmak!$B$4:$Z$10000,15,FALSE)&lt;&gt;0,$AB$1&amp;VLOOKUP(O219,Szolgalati_alkalmak!$B$4:$Z$10000,15,FALSE),"")</f>
        <v>#N/A</v>
      </c>
      <c r="AA219" s="1" t="e">
        <f>IF(VLOOKUP(O219,Szolgalati_alkalmak!$B$4:$Z$10000,16,FALSE)&lt;&gt;0,$AB$1&amp;VLOOKUP(O219,Szolgalati_alkalmak!$B$4:$Z$10000,16,FALSE),"")</f>
        <v>#N/A</v>
      </c>
      <c r="AB219" s="1" t="e">
        <f t="shared" si="51"/>
        <v>#N/A</v>
      </c>
      <c r="AC219" s="1" t="e">
        <f>IF(VLOOKUP(O219,Szolgalati_alkalmak!$B$4:$Z$10000,7,FALSE)&lt;&gt;0,VLOOKUP(O219,Szolgalati_alkalmak!$B$4:$Z$10000,7,FALSE),"")</f>
        <v>#N/A</v>
      </c>
      <c r="AD219" s="1" t="e">
        <f>IF(VLOOKUP(O219,Szolgalati_alkalmak!$B$4:$Z$10000,8,FALSE)&lt;&gt;0,VLOOKUP(O219,Szolgalati_alkalmak!$B$4:$Z$10000,8,FALSE),"")</f>
        <v>#N/A</v>
      </c>
      <c r="AE219" s="1" t="e">
        <f>IF(VLOOKUP(O219,Szolgalati_alkalmak!$B$4:$Z$10000,17,FALSE)&lt;&gt;0,VLOOKUP(O219,Szolgalati_alkalmak!$B$4:$Z$10000,17,FALSE),"")</f>
        <v>#N/A</v>
      </c>
      <c r="AF219" s="1" t="e">
        <f>IF(VLOOKUP(O219,Szolgalati_alkalmak!$B$4:$Z$10000,18,FALSE)&lt;&gt;0,VLOOKUP(O219,Szolgalati_alkalmak!$B$4:$Z$10000,18,FALSE),"")</f>
        <v>#N/A</v>
      </c>
      <c r="AG219" s="1" t="e">
        <f>IF(VLOOKUP(O219,Szolgalati_alkalmak!$B$4:$Z$10000,19,FALSE)&lt;&gt;0,VLOOKUP(O219,Szolgalati_alkalmak!$B$4:$Z$10000,19,FALSE),"")</f>
        <v>#N/A</v>
      </c>
    </row>
    <row r="220" spans="1:33" x14ac:dyDescent="0.25">
      <c r="A220" s="90" t="str">
        <f t="shared" si="42"/>
        <v/>
      </c>
      <c r="B220" s="91" t="str">
        <f t="shared" si="43"/>
        <v/>
      </c>
      <c r="C220" s="76" t="str">
        <f t="shared" si="44"/>
        <v/>
      </c>
      <c r="D220" s="64" t="str">
        <f t="shared" si="52"/>
        <v/>
      </c>
      <c r="E220" s="64" t="str">
        <f t="shared" si="53"/>
        <v/>
      </c>
      <c r="F220" s="64" t="str">
        <f t="shared" si="54"/>
        <v/>
      </c>
      <c r="G220" s="89" t="str">
        <f t="shared" si="45"/>
        <v/>
      </c>
      <c r="H220" s="89" t="str">
        <f t="shared" si="46"/>
        <v/>
      </c>
      <c r="I220" s="87" t="str">
        <f t="shared" si="47"/>
        <v/>
      </c>
      <c r="J220" s="77" t="str">
        <f t="shared" si="48"/>
        <v/>
      </c>
      <c r="K220" s="64" t="str">
        <f t="shared" si="49"/>
        <v/>
      </c>
      <c r="O220" s="1">
        <f t="shared" si="50"/>
        <v>214</v>
      </c>
      <c r="Q220" s="1" t="e">
        <f>VLOOKUP(O220,Szolgalati_alkalmak!$B$4:$Z$10000,25,FALSE)</f>
        <v>#N/A</v>
      </c>
      <c r="R220" s="1" t="e">
        <f>VLOOKUP(O220,Szolgalati_alkalmak!$B$4:$Z$10000,5,FALSE)</f>
        <v>#N/A</v>
      </c>
      <c r="S220" s="1" t="e">
        <f>IF(VLOOKUP(O220,Szolgalati_alkalmak!$B$4:$Z$10000,6,FALSE)&lt;&gt;0,VLOOKUP(O220,Szolgalati_alkalmak!$B$4:$Z$10000,6,FALSE),"")</f>
        <v>#N/A</v>
      </c>
      <c r="T220" s="1" t="e">
        <f>IF(VLOOKUP(O220,Szolgalati_alkalmak!$B$4:$Z$10000,9,FALSE)&lt;&gt;0,VLOOKUP(O220,Szolgalati_alkalmak!$B$4:$Z$10000,9,FALSE),"")</f>
        <v>#N/A</v>
      </c>
      <c r="U220" s="1" t="e">
        <f>IF(VLOOKUP(O220,Szolgalati_alkalmak!$B$4:$Z$10000,10,FALSE)&lt;&gt;0,VLOOKUP(O220,Szolgalati_alkalmak!$B$4:$Z$10000,10,FALSE),"")</f>
        <v>#N/A</v>
      </c>
      <c r="V220" s="1" t="e">
        <f>IF(VLOOKUP(O220,Szolgalati_alkalmak!$B$4:$Z$10000,11,FALSE)&lt;&gt;0,VLOOKUP(O220,Szolgalati_alkalmak!$B$4:$Z$10000,11,FALSE),"")</f>
        <v>#N/A</v>
      </c>
      <c r="W220" s="1" t="e">
        <f>IF(VLOOKUP(O220,Szolgalati_alkalmak!$B$4:$Z$10000,12,FALSE)&lt;&gt;0,$AB$1&amp;VLOOKUP(O220,Szolgalati_alkalmak!$B$4:$Z$10000,12,FALSE),"")</f>
        <v>#N/A</v>
      </c>
      <c r="X220" s="1" t="e">
        <f>IF(VLOOKUP(O220,Szolgalati_alkalmak!$B$4:$Z$10000,13,FALSE)&lt;&gt;0,$AB$1&amp;VLOOKUP(O220,Szolgalati_alkalmak!$B$4:$Z$10000,13,FALSE),"")</f>
        <v>#N/A</v>
      </c>
      <c r="Y220" s="1" t="e">
        <f>IF(VLOOKUP(O220,Szolgalati_alkalmak!$B$4:$Z$10000,14,FALSE)&lt;&gt;0,$AB$1&amp;VLOOKUP(O220,Szolgalati_alkalmak!$B$4:$Z$10000,14,FALSE),"")</f>
        <v>#N/A</v>
      </c>
      <c r="Z220" s="1" t="e">
        <f>IF(VLOOKUP(O220,Szolgalati_alkalmak!$B$4:$Z$10000,15,FALSE)&lt;&gt;0,$AB$1&amp;VLOOKUP(O220,Szolgalati_alkalmak!$B$4:$Z$10000,15,FALSE),"")</f>
        <v>#N/A</v>
      </c>
      <c r="AA220" s="1" t="e">
        <f>IF(VLOOKUP(O220,Szolgalati_alkalmak!$B$4:$Z$10000,16,FALSE)&lt;&gt;0,$AB$1&amp;VLOOKUP(O220,Szolgalati_alkalmak!$B$4:$Z$10000,16,FALSE),"")</f>
        <v>#N/A</v>
      </c>
      <c r="AB220" s="1" t="e">
        <f t="shared" si="51"/>
        <v>#N/A</v>
      </c>
      <c r="AC220" s="1" t="e">
        <f>IF(VLOOKUP(O220,Szolgalati_alkalmak!$B$4:$Z$10000,7,FALSE)&lt;&gt;0,VLOOKUP(O220,Szolgalati_alkalmak!$B$4:$Z$10000,7,FALSE),"")</f>
        <v>#N/A</v>
      </c>
      <c r="AD220" s="1" t="e">
        <f>IF(VLOOKUP(O220,Szolgalati_alkalmak!$B$4:$Z$10000,8,FALSE)&lt;&gt;0,VLOOKUP(O220,Szolgalati_alkalmak!$B$4:$Z$10000,8,FALSE),"")</f>
        <v>#N/A</v>
      </c>
      <c r="AE220" s="1" t="e">
        <f>IF(VLOOKUP(O220,Szolgalati_alkalmak!$B$4:$Z$10000,17,FALSE)&lt;&gt;0,VLOOKUP(O220,Szolgalati_alkalmak!$B$4:$Z$10000,17,FALSE),"")</f>
        <v>#N/A</v>
      </c>
      <c r="AF220" s="1" t="e">
        <f>IF(VLOOKUP(O220,Szolgalati_alkalmak!$B$4:$Z$10000,18,FALSE)&lt;&gt;0,VLOOKUP(O220,Szolgalati_alkalmak!$B$4:$Z$10000,18,FALSE),"")</f>
        <v>#N/A</v>
      </c>
      <c r="AG220" s="1" t="e">
        <f>IF(VLOOKUP(O220,Szolgalati_alkalmak!$B$4:$Z$10000,19,FALSE)&lt;&gt;0,VLOOKUP(O220,Szolgalati_alkalmak!$B$4:$Z$10000,19,FALSE),"")</f>
        <v>#N/A</v>
      </c>
    </row>
    <row r="221" spans="1:33" x14ac:dyDescent="0.25">
      <c r="A221" s="90" t="str">
        <f t="shared" si="42"/>
        <v/>
      </c>
      <c r="B221" s="91" t="str">
        <f t="shared" si="43"/>
        <v/>
      </c>
      <c r="C221" s="76" t="str">
        <f t="shared" si="44"/>
        <v/>
      </c>
      <c r="D221" s="64" t="str">
        <f t="shared" si="52"/>
        <v/>
      </c>
      <c r="E221" s="64" t="str">
        <f t="shared" si="53"/>
        <v/>
      </c>
      <c r="F221" s="64" t="str">
        <f t="shared" si="54"/>
        <v/>
      </c>
      <c r="G221" s="89" t="str">
        <f t="shared" si="45"/>
        <v/>
      </c>
      <c r="H221" s="89" t="str">
        <f t="shared" si="46"/>
        <v/>
      </c>
      <c r="I221" s="87" t="str">
        <f t="shared" si="47"/>
        <v/>
      </c>
      <c r="J221" s="77" t="str">
        <f t="shared" si="48"/>
        <v/>
      </c>
      <c r="K221" s="64" t="str">
        <f t="shared" si="49"/>
        <v/>
      </c>
      <c r="O221" s="1">
        <f t="shared" si="50"/>
        <v>215</v>
      </c>
      <c r="Q221" s="1" t="e">
        <f>VLOOKUP(O221,Szolgalati_alkalmak!$B$4:$Z$10000,25,FALSE)</f>
        <v>#N/A</v>
      </c>
      <c r="R221" s="1" t="e">
        <f>VLOOKUP(O221,Szolgalati_alkalmak!$B$4:$Z$10000,5,FALSE)</f>
        <v>#N/A</v>
      </c>
      <c r="S221" s="1" t="e">
        <f>IF(VLOOKUP(O221,Szolgalati_alkalmak!$B$4:$Z$10000,6,FALSE)&lt;&gt;0,VLOOKUP(O221,Szolgalati_alkalmak!$B$4:$Z$10000,6,FALSE),"")</f>
        <v>#N/A</v>
      </c>
      <c r="T221" s="1" t="e">
        <f>IF(VLOOKUP(O221,Szolgalati_alkalmak!$B$4:$Z$10000,9,FALSE)&lt;&gt;0,VLOOKUP(O221,Szolgalati_alkalmak!$B$4:$Z$10000,9,FALSE),"")</f>
        <v>#N/A</v>
      </c>
      <c r="U221" s="1" t="e">
        <f>IF(VLOOKUP(O221,Szolgalati_alkalmak!$B$4:$Z$10000,10,FALSE)&lt;&gt;0,VLOOKUP(O221,Szolgalati_alkalmak!$B$4:$Z$10000,10,FALSE),"")</f>
        <v>#N/A</v>
      </c>
      <c r="V221" s="1" t="e">
        <f>IF(VLOOKUP(O221,Szolgalati_alkalmak!$B$4:$Z$10000,11,FALSE)&lt;&gt;0,VLOOKUP(O221,Szolgalati_alkalmak!$B$4:$Z$10000,11,FALSE),"")</f>
        <v>#N/A</v>
      </c>
      <c r="W221" s="1" t="e">
        <f>IF(VLOOKUP(O221,Szolgalati_alkalmak!$B$4:$Z$10000,12,FALSE)&lt;&gt;0,$AB$1&amp;VLOOKUP(O221,Szolgalati_alkalmak!$B$4:$Z$10000,12,FALSE),"")</f>
        <v>#N/A</v>
      </c>
      <c r="X221" s="1" t="e">
        <f>IF(VLOOKUP(O221,Szolgalati_alkalmak!$B$4:$Z$10000,13,FALSE)&lt;&gt;0,$AB$1&amp;VLOOKUP(O221,Szolgalati_alkalmak!$B$4:$Z$10000,13,FALSE),"")</f>
        <v>#N/A</v>
      </c>
      <c r="Y221" s="1" t="e">
        <f>IF(VLOOKUP(O221,Szolgalati_alkalmak!$B$4:$Z$10000,14,FALSE)&lt;&gt;0,$AB$1&amp;VLOOKUP(O221,Szolgalati_alkalmak!$B$4:$Z$10000,14,FALSE),"")</f>
        <v>#N/A</v>
      </c>
      <c r="Z221" s="1" t="e">
        <f>IF(VLOOKUP(O221,Szolgalati_alkalmak!$B$4:$Z$10000,15,FALSE)&lt;&gt;0,$AB$1&amp;VLOOKUP(O221,Szolgalati_alkalmak!$B$4:$Z$10000,15,FALSE),"")</f>
        <v>#N/A</v>
      </c>
      <c r="AA221" s="1" t="e">
        <f>IF(VLOOKUP(O221,Szolgalati_alkalmak!$B$4:$Z$10000,16,FALSE)&lt;&gt;0,$AB$1&amp;VLOOKUP(O221,Szolgalati_alkalmak!$B$4:$Z$10000,16,FALSE),"")</f>
        <v>#N/A</v>
      </c>
      <c r="AB221" s="1" t="e">
        <f t="shared" si="51"/>
        <v>#N/A</v>
      </c>
      <c r="AC221" s="1" t="e">
        <f>IF(VLOOKUP(O221,Szolgalati_alkalmak!$B$4:$Z$10000,7,FALSE)&lt;&gt;0,VLOOKUP(O221,Szolgalati_alkalmak!$B$4:$Z$10000,7,FALSE),"")</f>
        <v>#N/A</v>
      </c>
      <c r="AD221" s="1" t="e">
        <f>IF(VLOOKUP(O221,Szolgalati_alkalmak!$B$4:$Z$10000,8,FALSE)&lt;&gt;0,VLOOKUP(O221,Szolgalati_alkalmak!$B$4:$Z$10000,8,FALSE),"")</f>
        <v>#N/A</v>
      </c>
      <c r="AE221" s="1" t="e">
        <f>IF(VLOOKUP(O221,Szolgalati_alkalmak!$B$4:$Z$10000,17,FALSE)&lt;&gt;0,VLOOKUP(O221,Szolgalati_alkalmak!$B$4:$Z$10000,17,FALSE),"")</f>
        <v>#N/A</v>
      </c>
      <c r="AF221" s="1" t="e">
        <f>IF(VLOOKUP(O221,Szolgalati_alkalmak!$B$4:$Z$10000,18,FALSE)&lt;&gt;0,VLOOKUP(O221,Szolgalati_alkalmak!$B$4:$Z$10000,18,FALSE),"")</f>
        <v>#N/A</v>
      </c>
      <c r="AG221" s="1" t="e">
        <f>IF(VLOOKUP(O221,Szolgalati_alkalmak!$B$4:$Z$10000,19,FALSE)&lt;&gt;0,VLOOKUP(O221,Szolgalati_alkalmak!$B$4:$Z$10000,19,FALSE),"")</f>
        <v>#N/A</v>
      </c>
    </row>
    <row r="222" spans="1:33" x14ac:dyDescent="0.25">
      <c r="A222" s="90" t="str">
        <f t="shared" si="42"/>
        <v/>
      </c>
      <c r="B222" s="91" t="str">
        <f t="shared" si="43"/>
        <v/>
      </c>
      <c r="C222" s="76" t="str">
        <f t="shared" si="44"/>
        <v/>
      </c>
      <c r="D222" s="64" t="str">
        <f t="shared" si="52"/>
        <v/>
      </c>
      <c r="E222" s="64" t="str">
        <f t="shared" si="53"/>
        <v/>
      </c>
      <c r="F222" s="64" t="str">
        <f t="shared" si="54"/>
        <v/>
      </c>
      <c r="G222" s="89" t="str">
        <f t="shared" si="45"/>
        <v/>
      </c>
      <c r="H222" s="89" t="str">
        <f t="shared" si="46"/>
        <v/>
      </c>
      <c r="I222" s="87" t="str">
        <f t="shared" si="47"/>
        <v/>
      </c>
      <c r="J222" s="77" t="str">
        <f t="shared" si="48"/>
        <v/>
      </c>
      <c r="K222" s="64" t="str">
        <f t="shared" si="49"/>
        <v/>
      </c>
      <c r="O222" s="1">
        <f t="shared" si="50"/>
        <v>216</v>
      </c>
      <c r="Q222" s="1" t="e">
        <f>VLOOKUP(O222,Szolgalati_alkalmak!$B$4:$Z$10000,25,FALSE)</f>
        <v>#N/A</v>
      </c>
      <c r="R222" s="1" t="e">
        <f>VLOOKUP(O222,Szolgalati_alkalmak!$B$4:$Z$10000,5,FALSE)</f>
        <v>#N/A</v>
      </c>
      <c r="S222" s="1" t="e">
        <f>IF(VLOOKUP(O222,Szolgalati_alkalmak!$B$4:$Z$10000,6,FALSE)&lt;&gt;0,VLOOKUP(O222,Szolgalati_alkalmak!$B$4:$Z$10000,6,FALSE),"")</f>
        <v>#N/A</v>
      </c>
      <c r="T222" s="1" t="e">
        <f>IF(VLOOKUP(O222,Szolgalati_alkalmak!$B$4:$Z$10000,9,FALSE)&lt;&gt;0,VLOOKUP(O222,Szolgalati_alkalmak!$B$4:$Z$10000,9,FALSE),"")</f>
        <v>#N/A</v>
      </c>
      <c r="U222" s="1" t="e">
        <f>IF(VLOOKUP(O222,Szolgalati_alkalmak!$B$4:$Z$10000,10,FALSE)&lt;&gt;0,VLOOKUP(O222,Szolgalati_alkalmak!$B$4:$Z$10000,10,FALSE),"")</f>
        <v>#N/A</v>
      </c>
      <c r="V222" s="1" t="e">
        <f>IF(VLOOKUP(O222,Szolgalati_alkalmak!$B$4:$Z$10000,11,FALSE)&lt;&gt;0,VLOOKUP(O222,Szolgalati_alkalmak!$B$4:$Z$10000,11,FALSE),"")</f>
        <v>#N/A</v>
      </c>
      <c r="W222" s="1" t="e">
        <f>IF(VLOOKUP(O222,Szolgalati_alkalmak!$B$4:$Z$10000,12,FALSE)&lt;&gt;0,$AB$1&amp;VLOOKUP(O222,Szolgalati_alkalmak!$B$4:$Z$10000,12,FALSE),"")</f>
        <v>#N/A</v>
      </c>
      <c r="X222" s="1" t="e">
        <f>IF(VLOOKUP(O222,Szolgalati_alkalmak!$B$4:$Z$10000,13,FALSE)&lt;&gt;0,$AB$1&amp;VLOOKUP(O222,Szolgalati_alkalmak!$B$4:$Z$10000,13,FALSE),"")</f>
        <v>#N/A</v>
      </c>
      <c r="Y222" s="1" t="e">
        <f>IF(VLOOKUP(O222,Szolgalati_alkalmak!$B$4:$Z$10000,14,FALSE)&lt;&gt;0,$AB$1&amp;VLOOKUP(O222,Szolgalati_alkalmak!$B$4:$Z$10000,14,FALSE),"")</f>
        <v>#N/A</v>
      </c>
      <c r="Z222" s="1" t="e">
        <f>IF(VLOOKUP(O222,Szolgalati_alkalmak!$B$4:$Z$10000,15,FALSE)&lt;&gt;0,$AB$1&amp;VLOOKUP(O222,Szolgalati_alkalmak!$B$4:$Z$10000,15,FALSE),"")</f>
        <v>#N/A</v>
      </c>
      <c r="AA222" s="1" t="e">
        <f>IF(VLOOKUP(O222,Szolgalati_alkalmak!$B$4:$Z$10000,16,FALSE)&lt;&gt;0,$AB$1&amp;VLOOKUP(O222,Szolgalati_alkalmak!$B$4:$Z$10000,16,FALSE),"")</f>
        <v>#N/A</v>
      </c>
      <c r="AB222" s="1" t="e">
        <f t="shared" si="51"/>
        <v>#N/A</v>
      </c>
      <c r="AC222" s="1" t="e">
        <f>IF(VLOOKUP(O222,Szolgalati_alkalmak!$B$4:$Z$10000,7,FALSE)&lt;&gt;0,VLOOKUP(O222,Szolgalati_alkalmak!$B$4:$Z$10000,7,FALSE),"")</f>
        <v>#N/A</v>
      </c>
      <c r="AD222" s="1" t="e">
        <f>IF(VLOOKUP(O222,Szolgalati_alkalmak!$B$4:$Z$10000,8,FALSE)&lt;&gt;0,VLOOKUP(O222,Szolgalati_alkalmak!$B$4:$Z$10000,8,FALSE),"")</f>
        <v>#N/A</v>
      </c>
      <c r="AE222" s="1" t="e">
        <f>IF(VLOOKUP(O222,Szolgalati_alkalmak!$B$4:$Z$10000,17,FALSE)&lt;&gt;0,VLOOKUP(O222,Szolgalati_alkalmak!$B$4:$Z$10000,17,FALSE),"")</f>
        <v>#N/A</v>
      </c>
      <c r="AF222" s="1" t="e">
        <f>IF(VLOOKUP(O222,Szolgalati_alkalmak!$B$4:$Z$10000,18,FALSE)&lt;&gt;0,VLOOKUP(O222,Szolgalati_alkalmak!$B$4:$Z$10000,18,FALSE),"")</f>
        <v>#N/A</v>
      </c>
      <c r="AG222" s="1" t="e">
        <f>IF(VLOOKUP(O222,Szolgalati_alkalmak!$B$4:$Z$10000,19,FALSE)&lt;&gt;0,VLOOKUP(O222,Szolgalati_alkalmak!$B$4:$Z$10000,19,FALSE),"")</f>
        <v>#N/A</v>
      </c>
    </row>
    <row r="223" spans="1:33" x14ac:dyDescent="0.25">
      <c r="A223" s="90" t="str">
        <f t="shared" si="42"/>
        <v/>
      </c>
      <c r="B223" s="91" t="str">
        <f t="shared" si="43"/>
        <v/>
      </c>
      <c r="C223" s="76" t="str">
        <f t="shared" si="44"/>
        <v/>
      </c>
      <c r="D223" s="64" t="str">
        <f t="shared" si="52"/>
        <v/>
      </c>
      <c r="E223" s="64" t="str">
        <f t="shared" si="53"/>
        <v/>
      </c>
      <c r="F223" s="64" t="str">
        <f t="shared" si="54"/>
        <v/>
      </c>
      <c r="G223" s="89" t="str">
        <f t="shared" si="45"/>
        <v/>
      </c>
      <c r="H223" s="89" t="str">
        <f t="shared" si="46"/>
        <v/>
      </c>
      <c r="I223" s="87" t="str">
        <f t="shared" si="47"/>
        <v/>
      </c>
      <c r="J223" s="77" t="str">
        <f t="shared" si="48"/>
        <v/>
      </c>
      <c r="K223" s="64" t="str">
        <f t="shared" si="49"/>
        <v/>
      </c>
      <c r="O223" s="1">
        <f t="shared" si="50"/>
        <v>217</v>
      </c>
      <c r="Q223" s="1" t="e">
        <f>VLOOKUP(O223,Szolgalati_alkalmak!$B$4:$Z$10000,25,FALSE)</f>
        <v>#N/A</v>
      </c>
      <c r="R223" s="1" t="e">
        <f>VLOOKUP(O223,Szolgalati_alkalmak!$B$4:$Z$10000,5,FALSE)</f>
        <v>#N/A</v>
      </c>
      <c r="S223" s="1" t="e">
        <f>IF(VLOOKUP(O223,Szolgalati_alkalmak!$B$4:$Z$10000,6,FALSE)&lt;&gt;0,VLOOKUP(O223,Szolgalati_alkalmak!$B$4:$Z$10000,6,FALSE),"")</f>
        <v>#N/A</v>
      </c>
      <c r="T223" s="1" t="e">
        <f>IF(VLOOKUP(O223,Szolgalati_alkalmak!$B$4:$Z$10000,9,FALSE)&lt;&gt;0,VLOOKUP(O223,Szolgalati_alkalmak!$B$4:$Z$10000,9,FALSE),"")</f>
        <v>#N/A</v>
      </c>
      <c r="U223" s="1" t="e">
        <f>IF(VLOOKUP(O223,Szolgalati_alkalmak!$B$4:$Z$10000,10,FALSE)&lt;&gt;0,VLOOKUP(O223,Szolgalati_alkalmak!$B$4:$Z$10000,10,FALSE),"")</f>
        <v>#N/A</v>
      </c>
      <c r="V223" s="1" t="e">
        <f>IF(VLOOKUP(O223,Szolgalati_alkalmak!$B$4:$Z$10000,11,FALSE)&lt;&gt;0,VLOOKUP(O223,Szolgalati_alkalmak!$B$4:$Z$10000,11,FALSE),"")</f>
        <v>#N/A</v>
      </c>
      <c r="W223" s="1" t="e">
        <f>IF(VLOOKUP(O223,Szolgalati_alkalmak!$B$4:$Z$10000,12,FALSE)&lt;&gt;0,$AB$1&amp;VLOOKUP(O223,Szolgalati_alkalmak!$B$4:$Z$10000,12,FALSE),"")</f>
        <v>#N/A</v>
      </c>
      <c r="X223" s="1" t="e">
        <f>IF(VLOOKUP(O223,Szolgalati_alkalmak!$B$4:$Z$10000,13,FALSE)&lt;&gt;0,$AB$1&amp;VLOOKUP(O223,Szolgalati_alkalmak!$B$4:$Z$10000,13,FALSE),"")</f>
        <v>#N/A</v>
      </c>
      <c r="Y223" s="1" t="e">
        <f>IF(VLOOKUP(O223,Szolgalati_alkalmak!$B$4:$Z$10000,14,FALSE)&lt;&gt;0,$AB$1&amp;VLOOKUP(O223,Szolgalati_alkalmak!$B$4:$Z$10000,14,FALSE),"")</f>
        <v>#N/A</v>
      </c>
      <c r="Z223" s="1" t="e">
        <f>IF(VLOOKUP(O223,Szolgalati_alkalmak!$B$4:$Z$10000,15,FALSE)&lt;&gt;0,$AB$1&amp;VLOOKUP(O223,Szolgalati_alkalmak!$B$4:$Z$10000,15,FALSE),"")</f>
        <v>#N/A</v>
      </c>
      <c r="AA223" s="1" t="e">
        <f>IF(VLOOKUP(O223,Szolgalati_alkalmak!$B$4:$Z$10000,16,FALSE)&lt;&gt;0,$AB$1&amp;VLOOKUP(O223,Szolgalati_alkalmak!$B$4:$Z$10000,16,FALSE),"")</f>
        <v>#N/A</v>
      </c>
      <c r="AB223" s="1" t="e">
        <f t="shared" si="51"/>
        <v>#N/A</v>
      </c>
      <c r="AC223" s="1" t="e">
        <f>IF(VLOOKUP(O223,Szolgalati_alkalmak!$B$4:$Z$10000,7,FALSE)&lt;&gt;0,VLOOKUP(O223,Szolgalati_alkalmak!$B$4:$Z$10000,7,FALSE),"")</f>
        <v>#N/A</v>
      </c>
      <c r="AD223" s="1" t="e">
        <f>IF(VLOOKUP(O223,Szolgalati_alkalmak!$B$4:$Z$10000,8,FALSE)&lt;&gt;0,VLOOKUP(O223,Szolgalati_alkalmak!$B$4:$Z$10000,8,FALSE),"")</f>
        <v>#N/A</v>
      </c>
      <c r="AE223" s="1" t="e">
        <f>IF(VLOOKUP(O223,Szolgalati_alkalmak!$B$4:$Z$10000,17,FALSE)&lt;&gt;0,VLOOKUP(O223,Szolgalati_alkalmak!$B$4:$Z$10000,17,FALSE),"")</f>
        <v>#N/A</v>
      </c>
      <c r="AF223" s="1" t="e">
        <f>IF(VLOOKUP(O223,Szolgalati_alkalmak!$B$4:$Z$10000,18,FALSE)&lt;&gt;0,VLOOKUP(O223,Szolgalati_alkalmak!$B$4:$Z$10000,18,FALSE),"")</f>
        <v>#N/A</v>
      </c>
      <c r="AG223" s="1" t="e">
        <f>IF(VLOOKUP(O223,Szolgalati_alkalmak!$B$4:$Z$10000,19,FALSE)&lt;&gt;0,VLOOKUP(O223,Szolgalati_alkalmak!$B$4:$Z$10000,19,FALSE),"")</f>
        <v>#N/A</v>
      </c>
    </row>
    <row r="224" spans="1:33" x14ac:dyDescent="0.25">
      <c r="A224" s="90" t="str">
        <f t="shared" si="42"/>
        <v/>
      </c>
      <c r="B224" s="91" t="str">
        <f t="shared" si="43"/>
        <v/>
      </c>
      <c r="C224" s="76" t="str">
        <f t="shared" si="44"/>
        <v/>
      </c>
      <c r="D224" s="64" t="str">
        <f t="shared" si="52"/>
        <v/>
      </c>
      <c r="E224" s="64" t="str">
        <f t="shared" si="53"/>
        <v/>
      </c>
      <c r="F224" s="64" t="str">
        <f t="shared" si="54"/>
        <v/>
      </c>
      <c r="G224" s="89" t="str">
        <f t="shared" si="45"/>
        <v/>
      </c>
      <c r="H224" s="89" t="str">
        <f t="shared" si="46"/>
        <v/>
      </c>
      <c r="I224" s="87" t="str">
        <f t="shared" si="47"/>
        <v/>
      </c>
      <c r="J224" s="77" t="str">
        <f t="shared" si="48"/>
        <v/>
      </c>
      <c r="K224" s="64" t="str">
        <f t="shared" si="49"/>
        <v/>
      </c>
      <c r="O224" s="1">
        <f t="shared" si="50"/>
        <v>218</v>
      </c>
      <c r="Q224" s="1" t="e">
        <f>VLOOKUP(O224,Szolgalati_alkalmak!$B$4:$Z$10000,25,FALSE)</f>
        <v>#N/A</v>
      </c>
      <c r="R224" s="1" t="e">
        <f>VLOOKUP(O224,Szolgalati_alkalmak!$B$4:$Z$10000,5,FALSE)</f>
        <v>#N/A</v>
      </c>
      <c r="S224" s="1" t="e">
        <f>IF(VLOOKUP(O224,Szolgalati_alkalmak!$B$4:$Z$10000,6,FALSE)&lt;&gt;0,VLOOKUP(O224,Szolgalati_alkalmak!$B$4:$Z$10000,6,FALSE),"")</f>
        <v>#N/A</v>
      </c>
      <c r="T224" s="1" t="e">
        <f>IF(VLOOKUP(O224,Szolgalati_alkalmak!$B$4:$Z$10000,9,FALSE)&lt;&gt;0,VLOOKUP(O224,Szolgalati_alkalmak!$B$4:$Z$10000,9,FALSE),"")</f>
        <v>#N/A</v>
      </c>
      <c r="U224" s="1" t="e">
        <f>IF(VLOOKUP(O224,Szolgalati_alkalmak!$B$4:$Z$10000,10,FALSE)&lt;&gt;0,VLOOKUP(O224,Szolgalati_alkalmak!$B$4:$Z$10000,10,FALSE),"")</f>
        <v>#N/A</v>
      </c>
      <c r="V224" s="1" t="e">
        <f>IF(VLOOKUP(O224,Szolgalati_alkalmak!$B$4:$Z$10000,11,FALSE)&lt;&gt;0,VLOOKUP(O224,Szolgalati_alkalmak!$B$4:$Z$10000,11,FALSE),"")</f>
        <v>#N/A</v>
      </c>
      <c r="W224" s="1" t="e">
        <f>IF(VLOOKUP(O224,Szolgalati_alkalmak!$B$4:$Z$10000,12,FALSE)&lt;&gt;0,$AB$1&amp;VLOOKUP(O224,Szolgalati_alkalmak!$B$4:$Z$10000,12,FALSE),"")</f>
        <v>#N/A</v>
      </c>
      <c r="X224" s="1" t="e">
        <f>IF(VLOOKUP(O224,Szolgalati_alkalmak!$B$4:$Z$10000,13,FALSE)&lt;&gt;0,$AB$1&amp;VLOOKUP(O224,Szolgalati_alkalmak!$B$4:$Z$10000,13,FALSE),"")</f>
        <v>#N/A</v>
      </c>
      <c r="Y224" s="1" t="e">
        <f>IF(VLOOKUP(O224,Szolgalati_alkalmak!$B$4:$Z$10000,14,FALSE)&lt;&gt;0,$AB$1&amp;VLOOKUP(O224,Szolgalati_alkalmak!$B$4:$Z$10000,14,FALSE),"")</f>
        <v>#N/A</v>
      </c>
      <c r="Z224" s="1" t="e">
        <f>IF(VLOOKUP(O224,Szolgalati_alkalmak!$B$4:$Z$10000,15,FALSE)&lt;&gt;0,$AB$1&amp;VLOOKUP(O224,Szolgalati_alkalmak!$B$4:$Z$10000,15,FALSE),"")</f>
        <v>#N/A</v>
      </c>
      <c r="AA224" s="1" t="e">
        <f>IF(VLOOKUP(O224,Szolgalati_alkalmak!$B$4:$Z$10000,16,FALSE)&lt;&gt;0,$AB$1&amp;VLOOKUP(O224,Szolgalati_alkalmak!$B$4:$Z$10000,16,FALSE),"")</f>
        <v>#N/A</v>
      </c>
      <c r="AB224" s="1" t="e">
        <f t="shared" si="51"/>
        <v>#N/A</v>
      </c>
      <c r="AC224" s="1" t="e">
        <f>IF(VLOOKUP(O224,Szolgalati_alkalmak!$B$4:$Z$10000,7,FALSE)&lt;&gt;0,VLOOKUP(O224,Szolgalati_alkalmak!$B$4:$Z$10000,7,FALSE),"")</f>
        <v>#N/A</v>
      </c>
      <c r="AD224" s="1" t="e">
        <f>IF(VLOOKUP(O224,Szolgalati_alkalmak!$B$4:$Z$10000,8,FALSE)&lt;&gt;0,VLOOKUP(O224,Szolgalati_alkalmak!$B$4:$Z$10000,8,FALSE),"")</f>
        <v>#N/A</v>
      </c>
      <c r="AE224" s="1" t="e">
        <f>IF(VLOOKUP(O224,Szolgalati_alkalmak!$B$4:$Z$10000,17,FALSE)&lt;&gt;0,VLOOKUP(O224,Szolgalati_alkalmak!$B$4:$Z$10000,17,FALSE),"")</f>
        <v>#N/A</v>
      </c>
      <c r="AF224" s="1" t="e">
        <f>IF(VLOOKUP(O224,Szolgalati_alkalmak!$B$4:$Z$10000,18,FALSE)&lt;&gt;0,VLOOKUP(O224,Szolgalati_alkalmak!$B$4:$Z$10000,18,FALSE),"")</f>
        <v>#N/A</v>
      </c>
      <c r="AG224" s="1" t="e">
        <f>IF(VLOOKUP(O224,Szolgalati_alkalmak!$B$4:$Z$10000,19,FALSE)&lt;&gt;0,VLOOKUP(O224,Szolgalati_alkalmak!$B$4:$Z$10000,19,FALSE),"")</f>
        <v>#N/A</v>
      </c>
    </row>
    <row r="225" spans="1:33" x14ac:dyDescent="0.25">
      <c r="A225" s="90" t="str">
        <f t="shared" si="42"/>
        <v/>
      </c>
      <c r="B225" s="91" t="str">
        <f t="shared" si="43"/>
        <v/>
      </c>
      <c r="C225" s="76" t="str">
        <f t="shared" si="44"/>
        <v/>
      </c>
      <c r="D225" s="64" t="str">
        <f t="shared" si="52"/>
        <v/>
      </c>
      <c r="E225" s="64" t="str">
        <f t="shared" si="53"/>
        <v/>
      </c>
      <c r="F225" s="64" t="str">
        <f t="shared" si="54"/>
        <v/>
      </c>
      <c r="G225" s="89" t="str">
        <f t="shared" si="45"/>
        <v/>
      </c>
      <c r="H225" s="89" t="str">
        <f t="shared" si="46"/>
        <v/>
      </c>
      <c r="I225" s="87" t="str">
        <f t="shared" si="47"/>
        <v/>
      </c>
      <c r="J225" s="77" t="str">
        <f t="shared" si="48"/>
        <v/>
      </c>
      <c r="K225" s="64" t="str">
        <f t="shared" si="49"/>
        <v/>
      </c>
      <c r="O225" s="1">
        <f t="shared" si="50"/>
        <v>219</v>
      </c>
      <c r="Q225" s="1" t="e">
        <f>VLOOKUP(O225,Szolgalati_alkalmak!$B$4:$Z$10000,25,FALSE)</f>
        <v>#N/A</v>
      </c>
      <c r="R225" s="1" t="e">
        <f>VLOOKUP(O225,Szolgalati_alkalmak!$B$4:$Z$10000,5,FALSE)</f>
        <v>#N/A</v>
      </c>
      <c r="S225" s="1" t="e">
        <f>IF(VLOOKUP(O225,Szolgalati_alkalmak!$B$4:$Z$10000,6,FALSE)&lt;&gt;0,VLOOKUP(O225,Szolgalati_alkalmak!$B$4:$Z$10000,6,FALSE),"")</f>
        <v>#N/A</v>
      </c>
      <c r="T225" s="1" t="e">
        <f>IF(VLOOKUP(O225,Szolgalati_alkalmak!$B$4:$Z$10000,9,FALSE)&lt;&gt;0,VLOOKUP(O225,Szolgalati_alkalmak!$B$4:$Z$10000,9,FALSE),"")</f>
        <v>#N/A</v>
      </c>
      <c r="U225" s="1" t="e">
        <f>IF(VLOOKUP(O225,Szolgalati_alkalmak!$B$4:$Z$10000,10,FALSE)&lt;&gt;0,VLOOKUP(O225,Szolgalati_alkalmak!$B$4:$Z$10000,10,FALSE),"")</f>
        <v>#N/A</v>
      </c>
      <c r="V225" s="1" t="e">
        <f>IF(VLOOKUP(O225,Szolgalati_alkalmak!$B$4:$Z$10000,11,FALSE)&lt;&gt;0,VLOOKUP(O225,Szolgalati_alkalmak!$B$4:$Z$10000,11,FALSE),"")</f>
        <v>#N/A</v>
      </c>
      <c r="W225" s="1" t="e">
        <f>IF(VLOOKUP(O225,Szolgalati_alkalmak!$B$4:$Z$10000,12,FALSE)&lt;&gt;0,$AB$1&amp;VLOOKUP(O225,Szolgalati_alkalmak!$B$4:$Z$10000,12,FALSE),"")</f>
        <v>#N/A</v>
      </c>
      <c r="X225" s="1" t="e">
        <f>IF(VLOOKUP(O225,Szolgalati_alkalmak!$B$4:$Z$10000,13,FALSE)&lt;&gt;0,$AB$1&amp;VLOOKUP(O225,Szolgalati_alkalmak!$B$4:$Z$10000,13,FALSE),"")</f>
        <v>#N/A</v>
      </c>
      <c r="Y225" s="1" t="e">
        <f>IF(VLOOKUP(O225,Szolgalati_alkalmak!$B$4:$Z$10000,14,FALSE)&lt;&gt;0,$AB$1&amp;VLOOKUP(O225,Szolgalati_alkalmak!$B$4:$Z$10000,14,FALSE),"")</f>
        <v>#N/A</v>
      </c>
      <c r="Z225" s="1" t="e">
        <f>IF(VLOOKUP(O225,Szolgalati_alkalmak!$B$4:$Z$10000,15,FALSE)&lt;&gt;0,$AB$1&amp;VLOOKUP(O225,Szolgalati_alkalmak!$B$4:$Z$10000,15,FALSE),"")</f>
        <v>#N/A</v>
      </c>
      <c r="AA225" s="1" t="e">
        <f>IF(VLOOKUP(O225,Szolgalati_alkalmak!$B$4:$Z$10000,16,FALSE)&lt;&gt;0,$AB$1&amp;VLOOKUP(O225,Szolgalati_alkalmak!$B$4:$Z$10000,16,FALSE),"")</f>
        <v>#N/A</v>
      </c>
      <c r="AB225" s="1" t="e">
        <f t="shared" si="51"/>
        <v>#N/A</v>
      </c>
      <c r="AC225" s="1" t="e">
        <f>IF(VLOOKUP(O225,Szolgalati_alkalmak!$B$4:$Z$10000,7,FALSE)&lt;&gt;0,VLOOKUP(O225,Szolgalati_alkalmak!$B$4:$Z$10000,7,FALSE),"")</f>
        <v>#N/A</v>
      </c>
      <c r="AD225" s="1" t="e">
        <f>IF(VLOOKUP(O225,Szolgalati_alkalmak!$B$4:$Z$10000,8,FALSE)&lt;&gt;0,VLOOKUP(O225,Szolgalati_alkalmak!$B$4:$Z$10000,8,FALSE),"")</f>
        <v>#N/A</v>
      </c>
      <c r="AE225" s="1" t="e">
        <f>IF(VLOOKUP(O225,Szolgalati_alkalmak!$B$4:$Z$10000,17,FALSE)&lt;&gt;0,VLOOKUP(O225,Szolgalati_alkalmak!$B$4:$Z$10000,17,FALSE),"")</f>
        <v>#N/A</v>
      </c>
      <c r="AF225" s="1" t="e">
        <f>IF(VLOOKUP(O225,Szolgalati_alkalmak!$B$4:$Z$10000,18,FALSE)&lt;&gt;0,VLOOKUP(O225,Szolgalati_alkalmak!$B$4:$Z$10000,18,FALSE),"")</f>
        <v>#N/A</v>
      </c>
      <c r="AG225" s="1" t="e">
        <f>IF(VLOOKUP(O225,Szolgalati_alkalmak!$B$4:$Z$10000,19,FALSE)&lt;&gt;0,VLOOKUP(O225,Szolgalati_alkalmak!$B$4:$Z$10000,19,FALSE),"")</f>
        <v>#N/A</v>
      </c>
    </row>
    <row r="226" spans="1:33" x14ac:dyDescent="0.25">
      <c r="A226" s="90" t="str">
        <f t="shared" si="42"/>
        <v/>
      </c>
      <c r="B226" s="91" t="str">
        <f t="shared" si="43"/>
        <v/>
      </c>
      <c r="C226" s="76" t="str">
        <f t="shared" si="44"/>
        <v/>
      </c>
      <c r="D226" s="64" t="str">
        <f t="shared" si="52"/>
        <v/>
      </c>
      <c r="E226" s="64" t="str">
        <f t="shared" si="53"/>
        <v/>
      </c>
      <c r="F226" s="64" t="str">
        <f t="shared" si="54"/>
        <v/>
      </c>
      <c r="G226" s="89" t="str">
        <f t="shared" si="45"/>
        <v/>
      </c>
      <c r="H226" s="89" t="str">
        <f t="shared" si="46"/>
        <v/>
      </c>
      <c r="I226" s="87" t="str">
        <f t="shared" si="47"/>
        <v/>
      </c>
      <c r="J226" s="77" t="str">
        <f t="shared" si="48"/>
        <v/>
      </c>
      <c r="K226" s="64" t="str">
        <f t="shared" si="49"/>
        <v/>
      </c>
      <c r="O226" s="1">
        <f t="shared" si="50"/>
        <v>220</v>
      </c>
      <c r="Q226" s="1" t="e">
        <f>VLOOKUP(O226,Szolgalati_alkalmak!$B$4:$Z$10000,25,FALSE)</f>
        <v>#N/A</v>
      </c>
      <c r="R226" s="1" t="e">
        <f>VLOOKUP(O226,Szolgalati_alkalmak!$B$4:$Z$10000,5,FALSE)</f>
        <v>#N/A</v>
      </c>
      <c r="S226" s="1" t="e">
        <f>IF(VLOOKUP(O226,Szolgalati_alkalmak!$B$4:$Z$10000,6,FALSE)&lt;&gt;0,VLOOKUP(O226,Szolgalati_alkalmak!$B$4:$Z$10000,6,FALSE),"")</f>
        <v>#N/A</v>
      </c>
      <c r="T226" s="1" t="e">
        <f>IF(VLOOKUP(O226,Szolgalati_alkalmak!$B$4:$Z$10000,9,FALSE)&lt;&gt;0,VLOOKUP(O226,Szolgalati_alkalmak!$B$4:$Z$10000,9,FALSE),"")</f>
        <v>#N/A</v>
      </c>
      <c r="U226" s="1" t="e">
        <f>IF(VLOOKUP(O226,Szolgalati_alkalmak!$B$4:$Z$10000,10,FALSE)&lt;&gt;0,VLOOKUP(O226,Szolgalati_alkalmak!$B$4:$Z$10000,10,FALSE),"")</f>
        <v>#N/A</v>
      </c>
      <c r="V226" s="1" t="e">
        <f>IF(VLOOKUP(O226,Szolgalati_alkalmak!$B$4:$Z$10000,11,FALSE)&lt;&gt;0,VLOOKUP(O226,Szolgalati_alkalmak!$B$4:$Z$10000,11,FALSE),"")</f>
        <v>#N/A</v>
      </c>
      <c r="W226" s="1" t="e">
        <f>IF(VLOOKUP(O226,Szolgalati_alkalmak!$B$4:$Z$10000,12,FALSE)&lt;&gt;0,$AB$1&amp;VLOOKUP(O226,Szolgalati_alkalmak!$B$4:$Z$10000,12,FALSE),"")</f>
        <v>#N/A</v>
      </c>
      <c r="X226" s="1" t="e">
        <f>IF(VLOOKUP(O226,Szolgalati_alkalmak!$B$4:$Z$10000,13,FALSE)&lt;&gt;0,$AB$1&amp;VLOOKUP(O226,Szolgalati_alkalmak!$B$4:$Z$10000,13,FALSE),"")</f>
        <v>#N/A</v>
      </c>
      <c r="Y226" s="1" t="e">
        <f>IF(VLOOKUP(O226,Szolgalati_alkalmak!$B$4:$Z$10000,14,FALSE)&lt;&gt;0,$AB$1&amp;VLOOKUP(O226,Szolgalati_alkalmak!$B$4:$Z$10000,14,FALSE),"")</f>
        <v>#N/A</v>
      </c>
      <c r="Z226" s="1" t="e">
        <f>IF(VLOOKUP(O226,Szolgalati_alkalmak!$B$4:$Z$10000,15,FALSE)&lt;&gt;0,$AB$1&amp;VLOOKUP(O226,Szolgalati_alkalmak!$B$4:$Z$10000,15,FALSE),"")</f>
        <v>#N/A</v>
      </c>
      <c r="AA226" s="1" t="e">
        <f>IF(VLOOKUP(O226,Szolgalati_alkalmak!$B$4:$Z$10000,16,FALSE)&lt;&gt;0,$AB$1&amp;VLOOKUP(O226,Szolgalati_alkalmak!$B$4:$Z$10000,16,FALSE),"")</f>
        <v>#N/A</v>
      </c>
      <c r="AB226" s="1" t="e">
        <f t="shared" si="51"/>
        <v>#N/A</v>
      </c>
      <c r="AC226" s="1" t="e">
        <f>IF(VLOOKUP(O226,Szolgalati_alkalmak!$B$4:$Z$10000,7,FALSE)&lt;&gt;0,VLOOKUP(O226,Szolgalati_alkalmak!$B$4:$Z$10000,7,FALSE),"")</f>
        <v>#N/A</v>
      </c>
      <c r="AD226" s="1" t="e">
        <f>IF(VLOOKUP(O226,Szolgalati_alkalmak!$B$4:$Z$10000,8,FALSE)&lt;&gt;0,VLOOKUP(O226,Szolgalati_alkalmak!$B$4:$Z$10000,8,FALSE),"")</f>
        <v>#N/A</v>
      </c>
      <c r="AE226" s="1" t="e">
        <f>IF(VLOOKUP(O226,Szolgalati_alkalmak!$B$4:$Z$10000,17,FALSE)&lt;&gt;0,VLOOKUP(O226,Szolgalati_alkalmak!$B$4:$Z$10000,17,FALSE),"")</f>
        <v>#N/A</v>
      </c>
      <c r="AF226" s="1" t="e">
        <f>IF(VLOOKUP(O226,Szolgalati_alkalmak!$B$4:$Z$10000,18,FALSE)&lt;&gt;0,VLOOKUP(O226,Szolgalati_alkalmak!$B$4:$Z$10000,18,FALSE),"")</f>
        <v>#N/A</v>
      </c>
      <c r="AG226" s="1" t="e">
        <f>IF(VLOOKUP(O226,Szolgalati_alkalmak!$B$4:$Z$10000,19,FALSE)&lt;&gt;0,VLOOKUP(O226,Szolgalati_alkalmak!$B$4:$Z$10000,19,FALSE),"")</f>
        <v>#N/A</v>
      </c>
    </row>
    <row r="227" spans="1:33" x14ac:dyDescent="0.25">
      <c r="A227" s="90" t="str">
        <f t="shared" si="42"/>
        <v/>
      </c>
      <c r="B227" s="91" t="str">
        <f t="shared" si="43"/>
        <v/>
      </c>
      <c r="C227" s="76" t="str">
        <f t="shared" si="44"/>
        <v/>
      </c>
      <c r="D227" s="64" t="str">
        <f t="shared" si="52"/>
        <v/>
      </c>
      <c r="E227" s="64" t="str">
        <f t="shared" si="53"/>
        <v/>
      </c>
      <c r="F227" s="64" t="str">
        <f t="shared" si="54"/>
        <v/>
      </c>
      <c r="G227" s="89" t="str">
        <f t="shared" si="45"/>
        <v/>
      </c>
      <c r="H227" s="89" t="str">
        <f t="shared" si="46"/>
        <v/>
      </c>
      <c r="I227" s="87" t="str">
        <f t="shared" si="47"/>
        <v/>
      </c>
      <c r="J227" s="77" t="str">
        <f t="shared" si="48"/>
        <v/>
      </c>
      <c r="K227" s="64" t="str">
        <f t="shared" si="49"/>
        <v/>
      </c>
      <c r="O227" s="1">
        <f t="shared" si="50"/>
        <v>221</v>
      </c>
      <c r="Q227" s="1" t="e">
        <f>VLOOKUP(O227,Szolgalati_alkalmak!$B$4:$Z$10000,25,FALSE)</f>
        <v>#N/A</v>
      </c>
      <c r="R227" s="1" t="e">
        <f>VLOOKUP(O227,Szolgalati_alkalmak!$B$4:$Z$10000,5,FALSE)</f>
        <v>#N/A</v>
      </c>
      <c r="S227" s="1" t="e">
        <f>IF(VLOOKUP(O227,Szolgalati_alkalmak!$B$4:$Z$10000,6,FALSE)&lt;&gt;0,VLOOKUP(O227,Szolgalati_alkalmak!$B$4:$Z$10000,6,FALSE),"")</f>
        <v>#N/A</v>
      </c>
      <c r="T227" s="1" t="e">
        <f>IF(VLOOKUP(O227,Szolgalati_alkalmak!$B$4:$Z$10000,9,FALSE)&lt;&gt;0,VLOOKUP(O227,Szolgalati_alkalmak!$B$4:$Z$10000,9,FALSE),"")</f>
        <v>#N/A</v>
      </c>
      <c r="U227" s="1" t="e">
        <f>IF(VLOOKUP(O227,Szolgalati_alkalmak!$B$4:$Z$10000,10,FALSE)&lt;&gt;0,VLOOKUP(O227,Szolgalati_alkalmak!$B$4:$Z$10000,10,FALSE),"")</f>
        <v>#N/A</v>
      </c>
      <c r="V227" s="1" t="e">
        <f>IF(VLOOKUP(O227,Szolgalati_alkalmak!$B$4:$Z$10000,11,FALSE)&lt;&gt;0,VLOOKUP(O227,Szolgalati_alkalmak!$B$4:$Z$10000,11,FALSE),"")</f>
        <v>#N/A</v>
      </c>
      <c r="W227" s="1" t="e">
        <f>IF(VLOOKUP(O227,Szolgalati_alkalmak!$B$4:$Z$10000,12,FALSE)&lt;&gt;0,$AB$1&amp;VLOOKUP(O227,Szolgalati_alkalmak!$B$4:$Z$10000,12,FALSE),"")</f>
        <v>#N/A</v>
      </c>
      <c r="X227" s="1" t="e">
        <f>IF(VLOOKUP(O227,Szolgalati_alkalmak!$B$4:$Z$10000,13,FALSE)&lt;&gt;0,$AB$1&amp;VLOOKUP(O227,Szolgalati_alkalmak!$B$4:$Z$10000,13,FALSE),"")</f>
        <v>#N/A</v>
      </c>
      <c r="Y227" s="1" t="e">
        <f>IF(VLOOKUP(O227,Szolgalati_alkalmak!$B$4:$Z$10000,14,FALSE)&lt;&gt;0,$AB$1&amp;VLOOKUP(O227,Szolgalati_alkalmak!$B$4:$Z$10000,14,FALSE),"")</f>
        <v>#N/A</v>
      </c>
      <c r="Z227" s="1" t="e">
        <f>IF(VLOOKUP(O227,Szolgalati_alkalmak!$B$4:$Z$10000,15,FALSE)&lt;&gt;0,$AB$1&amp;VLOOKUP(O227,Szolgalati_alkalmak!$B$4:$Z$10000,15,FALSE),"")</f>
        <v>#N/A</v>
      </c>
      <c r="AA227" s="1" t="e">
        <f>IF(VLOOKUP(O227,Szolgalati_alkalmak!$B$4:$Z$10000,16,FALSE)&lt;&gt;0,$AB$1&amp;VLOOKUP(O227,Szolgalati_alkalmak!$B$4:$Z$10000,16,FALSE),"")</f>
        <v>#N/A</v>
      </c>
      <c r="AB227" s="1" t="e">
        <f t="shared" si="51"/>
        <v>#N/A</v>
      </c>
      <c r="AC227" s="1" t="e">
        <f>IF(VLOOKUP(O227,Szolgalati_alkalmak!$B$4:$Z$10000,7,FALSE)&lt;&gt;0,VLOOKUP(O227,Szolgalati_alkalmak!$B$4:$Z$10000,7,FALSE),"")</f>
        <v>#N/A</v>
      </c>
      <c r="AD227" s="1" t="e">
        <f>IF(VLOOKUP(O227,Szolgalati_alkalmak!$B$4:$Z$10000,8,FALSE)&lt;&gt;0,VLOOKUP(O227,Szolgalati_alkalmak!$B$4:$Z$10000,8,FALSE),"")</f>
        <v>#N/A</v>
      </c>
      <c r="AE227" s="1" t="e">
        <f>IF(VLOOKUP(O227,Szolgalati_alkalmak!$B$4:$Z$10000,17,FALSE)&lt;&gt;0,VLOOKUP(O227,Szolgalati_alkalmak!$B$4:$Z$10000,17,FALSE),"")</f>
        <v>#N/A</v>
      </c>
      <c r="AF227" s="1" t="e">
        <f>IF(VLOOKUP(O227,Szolgalati_alkalmak!$B$4:$Z$10000,18,FALSE)&lt;&gt;0,VLOOKUP(O227,Szolgalati_alkalmak!$B$4:$Z$10000,18,FALSE),"")</f>
        <v>#N/A</v>
      </c>
      <c r="AG227" s="1" t="e">
        <f>IF(VLOOKUP(O227,Szolgalati_alkalmak!$B$4:$Z$10000,19,FALSE)&lt;&gt;0,VLOOKUP(O227,Szolgalati_alkalmak!$B$4:$Z$10000,19,FALSE),"")</f>
        <v>#N/A</v>
      </c>
    </row>
    <row r="228" spans="1:33" x14ac:dyDescent="0.25">
      <c r="A228" s="90" t="str">
        <f t="shared" si="42"/>
        <v/>
      </c>
      <c r="B228" s="91" t="str">
        <f t="shared" si="43"/>
        <v/>
      </c>
      <c r="C228" s="76" t="str">
        <f t="shared" si="44"/>
        <v/>
      </c>
      <c r="D228" s="64" t="str">
        <f t="shared" si="52"/>
        <v/>
      </c>
      <c r="E228" s="64" t="str">
        <f t="shared" si="53"/>
        <v/>
      </c>
      <c r="F228" s="64" t="str">
        <f t="shared" si="54"/>
        <v/>
      </c>
      <c r="G228" s="89" t="str">
        <f t="shared" si="45"/>
        <v/>
      </c>
      <c r="H228" s="89" t="str">
        <f t="shared" si="46"/>
        <v/>
      </c>
      <c r="I228" s="87" t="str">
        <f t="shared" si="47"/>
        <v/>
      </c>
      <c r="J228" s="77" t="str">
        <f t="shared" si="48"/>
        <v/>
      </c>
      <c r="K228" s="64" t="str">
        <f t="shared" si="49"/>
        <v/>
      </c>
      <c r="O228" s="1">
        <f t="shared" si="50"/>
        <v>222</v>
      </c>
      <c r="Q228" s="1" t="e">
        <f>VLOOKUP(O228,Szolgalati_alkalmak!$B$4:$Z$10000,25,FALSE)</f>
        <v>#N/A</v>
      </c>
      <c r="R228" s="1" t="e">
        <f>VLOOKUP(O228,Szolgalati_alkalmak!$B$4:$Z$10000,5,FALSE)</f>
        <v>#N/A</v>
      </c>
      <c r="S228" s="1" t="e">
        <f>IF(VLOOKUP(O228,Szolgalati_alkalmak!$B$4:$Z$10000,6,FALSE)&lt;&gt;0,VLOOKUP(O228,Szolgalati_alkalmak!$B$4:$Z$10000,6,FALSE),"")</f>
        <v>#N/A</v>
      </c>
      <c r="T228" s="1" t="e">
        <f>IF(VLOOKUP(O228,Szolgalati_alkalmak!$B$4:$Z$10000,9,FALSE)&lt;&gt;0,VLOOKUP(O228,Szolgalati_alkalmak!$B$4:$Z$10000,9,FALSE),"")</f>
        <v>#N/A</v>
      </c>
      <c r="U228" s="1" t="e">
        <f>IF(VLOOKUP(O228,Szolgalati_alkalmak!$B$4:$Z$10000,10,FALSE)&lt;&gt;0,VLOOKUP(O228,Szolgalati_alkalmak!$B$4:$Z$10000,10,FALSE),"")</f>
        <v>#N/A</v>
      </c>
      <c r="V228" s="1" t="e">
        <f>IF(VLOOKUP(O228,Szolgalati_alkalmak!$B$4:$Z$10000,11,FALSE)&lt;&gt;0,VLOOKUP(O228,Szolgalati_alkalmak!$B$4:$Z$10000,11,FALSE),"")</f>
        <v>#N/A</v>
      </c>
      <c r="W228" s="1" t="e">
        <f>IF(VLOOKUP(O228,Szolgalati_alkalmak!$B$4:$Z$10000,12,FALSE)&lt;&gt;0,$AB$1&amp;VLOOKUP(O228,Szolgalati_alkalmak!$B$4:$Z$10000,12,FALSE),"")</f>
        <v>#N/A</v>
      </c>
      <c r="X228" s="1" t="e">
        <f>IF(VLOOKUP(O228,Szolgalati_alkalmak!$B$4:$Z$10000,13,FALSE)&lt;&gt;0,$AB$1&amp;VLOOKUP(O228,Szolgalati_alkalmak!$B$4:$Z$10000,13,FALSE),"")</f>
        <v>#N/A</v>
      </c>
      <c r="Y228" s="1" t="e">
        <f>IF(VLOOKUP(O228,Szolgalati_alkalmak!$B$4:$Z$10000,14,FALSE)&lt;&gt;0,$AB$1&amp;VLOOKUP(O228,Szolgalati_alkalmak!$B$4:$Z$10000,14,FALSE),"")</f>
        <v>#N/A</v>
      </c>
      <c r="Z228" s="1" t="e">
        <f>IF(VLOOKUP(O228,Szolgalati_alkalmak!$B$4:$Z$10000,15,FALSE)&lt;&gt;0,$AB$1&amp;VLOOKUP(O228,Szolgalati_alkalmak!$B$4:$Z$10000,15,FALSE),"")</f>
        <v>#N/A</v>
      </c>
      <c r="AA228" s="1" t="e">
        <f>IF(VLOOKUP(O228,Szolgalati_alkalmak!$B$4:$Z$10000,16,FALSE)&lt;&gt;0,$AB$1&amp;VLOOKUP(O228,Szolgalati_alkalmak!$B$4:$Z$10000,16,FALSE),"")</f>
        <v>#N/A</v>
      </c>
      <c r="AB228" s="1" t="e">
        <f t="shared" si="51"/>
        <v>#N/A</v>
      </c>
      <c r="AC228" s="1" t="e">
        <f>IF(VLOOKUP(O228,Szolgalati_alkalmak!$B$4:$Z$10000,7,FALSE)&lt;&gt;0,VLOOKUP(O228,Szolgalati_alkalmak!$B$4:$Z$10000,7,FALSE),"")</f>
        <v>#N/A</v>
      </c>
      <c r="AD228" s="1" t="e">
        <f>IF(VLOOKUP(O228,Szolgalati_alkalmak!$B$4:$Z$10000,8,FALSE)&lt;&gt;0,VLOOKUP(O228,Szolgalati_alkalmak!$B$4:$Z$10000,8,FALSE),"")</f>
        <v>#N/A</v>
      </c>
      <c r="AE228" s="1" t="e">
        <f>IF(VLOOKUP(O228,Szolgalati_alkalmak!$B$4:$Z$10000,17,FALSE)&lt;&gt;0,VLOOKUP(O228,Szolgalati_alkalmak!$B$4:$Z$10000,17,FALSE),"")</f>
        <v>#N/A</v>
      </c>
      <c r="AF228" s="1" t="e">
        <f>IF(VLOOKUP(O228,Szolgalati_alkalmak!$B$4:$Z$10000,18,FALSE)&lt;&gt;0,VLOOKUP(O228,Szolgalati_alkalmak!$B$4:$Z$10000,18,FALSE),"")</f>
        <v>#N/A</v>
      </c>
      <c r="AG228" s="1" t="e">
        <f>IF(VLOOKUP(O228,Szolgalati_alkalmak!$B$4:$Z$10000,19,FALSE)&lt;&gt;0,VLOOKUP(O228,Szolgalati_alkalmak!$B$4:$Z$10000,19,FALSE),"")</f>
        <v>#N/A</v>
      </c>
    </row>
    <row r="229" spans="1:33" x14ac:dyDescent="0.25">
      <c r="A229" s="90" t="str">
        <f t="shared" si="42"/>
        <v/>
      </c>
      <c r="B229" s="91" t="str">
        <f t="shared" si="43"/>
        <v/>
      </c>
      <c r="C229" s="76" t="str">
        <f t="shared" si="44"/>
        <v/>
      </c>
      <c r="D229" s="64" t="str">
        <f t="shared" si="52"/>
        <v/>
      </c>
      <c r="E229" s="64" t="str">
        <f t="shared" si="53"/>
        <v/>
      </c>
      <c r="F229" s="64" t="str">
        <f t="shared" si="54"/>
        <v/>
      </c>
      <c r="G229" s="89" t="str">
        <f t="shared" si="45"/>
        <v/>
      </c>
      <c r="H229" s="89" t="str">
        <f t="shared" si="46"/>
        <v/>
      </c>
      <c r="I229" s="87" t="str">
        <f t="shared" si="47"/>
        <v/>
      </c>
      <c r="J229" s="77" t="str">
        <f t="shared" si="48"/>
        <v/>
      </c>
      <c r="K229" s="64" t="str">
        <f t="shared" si="49"/>
        <v/>
      </c>
      <c r="O229" s="1">
        <f t="shared" si="50"/>
        <v>223</v>
      </c>
      <c r="Q229" s="1" t="e">
        <f>VLOOKUP(O229,Szolgalati_alkalmak!$B$4:$Z$10000,25,FALSE)</f>
        <v>#N/A</v>
      </c>
      <c r="R229" s="1" t="e">
        <f>VLOOKUP(O229,Szolgalati_alkalmak!$B$4:$Z$10000,5,FALSE)</f>
        <v>#N/A</v>
      </c>
      <c r="S229" s="1" t="e">
        <f>IF(VLOOKUP(O229,Szolgalati_alkalmak!$B$4:$Z$10000,6,FALSE)&lt;&gt;0,VLOOKUP(O229,Szolgalati_alkalmak!$B$4:$Z$10000,6,FALSE),"")</f>
        <v>#N/A</v>
      </c>
      <c r="T229" s="1" t="e">
        <f>IF(VLOOKUP(O229,Szolgalati_alkalmak!$B$4:$Z$10000,9,FALSE)&lt;&gt;0,VLOOKUP(O229,Szolgalati_alkalmak!$B$4:$Z$10000,9,FALSE),"")</f>
        <v>#N/A</v>
      </c>
      <c r="U229" s="1" t="e">
        <f>IF(VLOOKUP(O229,Szolgalati_alkalmak!$B$4:$Z$10000,10,FALSE)&lt;&gt;0,VLOOKUP(O229,Szolgalati_alkalmak!$B$4:$Z$10000,10,FALSE),"")</f>
        <v>#N/A</v>
      </c>
      <c r="V229" s="1" t="e">
        <f>IF(VLOOKUP(O229,Szolgalati_alkalmak!$B$4:$Z$10000,11,FALSE)&lt;&gt;0,VLOOKUP(O229,Szolgalati_alkalmak!$B$4:$Z$10000,11,FALSE),"")</f>
        <v>#N/A</v>
      </c>
      <c r="W229" s="1" t="e">
        <f>IF(VLOOKUP(O229,Szolgalati_alkalmak!$B$4:$Z$10000,12,FALSE)&lt;&gt;0,$AB$1&amp;VLOOKUP(O229,Szolgalati_alkalmak!$B$4:$Z$10000,12,FALSE),"")</f>
        <v>#N/A</v>
      </c>
      <c r="X229" s="1" t="e">
        <f>IF(VLOOKUP(O229,Szolgalati_alkalmak!$B$4:$Z$10000,13,FALSE)&lt;&gt;0,$AB$1&amp;VLOOKUP(O229,Szolgalati_alkalmak!$B$4:$Z$10000,13,FALSE),"")</f>
        <v>#N/A</v>
      </c>
      <c r="Y229" s="1" t="e">
        <f>IF(VLOOKUP(O229,Szolgalati_alkalmak!$B$4:$Z$10000,14,FALSE)&lt;&gt;0,$AB$1&amp;VLOOKUP(O229,Szolgalati_alkalmak!$B$4:$Z$10000,14,FALSE),"")</f>
        <v>#N/A</v>
      </c>
      <c r="Z229" s="1" t="e">
        <f>IF(VLOOKUP(O229,Szolgalati_alkalmak!$B$4:$Z$10000,15,FALSE)&lt;&gt;0,$AB$1&amp;VLOOKUP(O229,Szolgalati_alkalmak!$B$4:$Z$10000,15,FALSE),"")</f>
        <v>#N/A</v>
      </c>
      <c r="AA229" s="1" t="e">
        <f>IF(VLOOKUP(O229,Szolgalati_alkalmak!$B$4:$Z$10000,16,FALSE)&lt;&gt;0,$AB$1&amp;VLOOKUP(O229,Szolgalati_alkalmak!$B$4:$Z$10000,16,FALSE),"")</f>
        <v>#N/A</v>
      </c>
      <c r="AB229" s="1" t="e">
        <f t="shared" si="51"/>
        <v>#N/A</v>
      </c>
      <c r="AC229" s="1" t="e">
        <f>IF(VLOOKUP(O229,Szolgalati_alkalmak!$B$4:$Z$10000,7,FALSE)&lt;&gt;0,VLOOKUP(O229,Szolgalati_alkalmak!$B$4:$Z$10000,7,FALSE),"")</f>
        <v>#N/A</v>
      </c>
      <c r="AD229" s="1" t="e">
        <f>IF(VLOOKUP(O229,Szolgalati_alkalmak!$B$4:$Z$10000,8,FALSE)&lt;&gt;0,VLOOKUP(O229,Szolgalati_alkalmak!$B$4:$Z$10000,8,FALSE),"")</f>
        <v>#N/A</v>
      </c>
      <c r="AE229" s="1" t="e">
        <f>IF(VLOOKUP(O229,Szolgalati_alkalmak!$B$4:$Z$10000,17,FALSE)&lt;&gt;0,VLOOKUP(O229,Szolgalati_alkalmak!$B$4:$Z$10000,17,FALSE),"")</f>
        <v>#N/A</v>
      </c>
      <c r="AF229" s="1" t="e">
        <f>IF(VLOOKUP(O229,Szolgalati_alkalmak!$B$4:$Z$10000,18,FALSE)&lt;&gt;0,VLOOKUP(O229,Szolgalati_alkalmak!$B$4:$Z$10000,18,FALSE),"")</f>
        <v>#N/A</v>
      </c>
      <c r="AG229" s="1" t="e">
        <f>IF(VLOOKUP(O229,Szolgalati_alkalmak!$B$4:$Z$10000,19,FALSE)&lt;&gt;0,VLOOKUP(O229,Szolgalati_alkalmak!$B$4:$Z$10000,19,FALSE),"")</f>
        <v>#N/A</v>
      </c>
    </row>
    <row r="230" spans="1:33" x14ac:dyDescent="0.25">
      <c r="A230" s="90" t="str">
        <f t="shared" si="42"/>
        <v/>
      </c>
      <c r="B230" s="91" t="str">
        <f t="shared" si="43"/>
        <v/>
      </c>
      <c r="C230" s="76" t="str">
        <f t="shared" si="44"/>
        <v/>
      </c>
      <c r="D230" s="64" t="str">
        <f t="shared" si="52"/>
        <v/>
      </c>
      <c r="E230" s="64" t="str">
        <f t="shared" si="53"/>
        <v/>
      </c>
      <c r="F230" s="64" t="str">
        <f t="shared" si="54"/>
        <v/>
      </c>
      <c r="G230" s="89" t="str">
        <f t="shared" si="45"/>
        <v/>
      </c>
      <c r="H230" s="89" t="str">
        <f t="shared" si="46"/>
        <v/>
      </c>
      <c r="I230" s="87" t="str">
        <f t="shared" si="47"/>
        <v/>
      </c>
      <c r="J230" s="77" t="str">
        <f t="shared" si="48"/>
        <v/>
      </c>
      <c r="K230" s="64" t="str">
        <f t="shared" si="49"/>
        <v/>
      </c>
      <c r="O230" s="1">
        <f t="shared" si="50"/>
        <v>224</v>
      </c>
      <c r="Q230" s="1" t="e">
        <f>VLOOKUP(O230,Szolgalati_alkalmak!$B$4:$Z$10000,25,FALSE)</f>
        <v>#N/A</v>
      </c>
      <c r="R230" s="1" t="e">
        <f>VLOOKUP(O230,Szolgalati_alkalmak!$B$4:$Z$10000,5,FALSE)</f>
        <v>#N/A</v>
      </c>
      <c r="S230" s="1" t="e">
        <f>IF(VLOOKUP(O230,Szolgalati_alkalmak!$B$4:$Z$10000,6,FALSE)&lt;&gt;0,VLOOKUP(O230,Szolgalati_alkalmak!$B$4:$Z$10000,6,FALSE),"")</f>
        <v>#N/A</v>
      </c>
      <c r="T230" s="1" t="e">
        <f>IF(VLOOKUP(O230,Szolgalati_alkalmak!$B$4:$Z$10000,9,FALSE)&lt;&gt;0,VLOOKUP(O230,Szolgalati_alkalmak!$B$4:$Z$10000,9,FALSE),"")</f>
        <v>#N/A</v>
      </c>
      <c r="U230" s="1" t="e">
        <f>IF(VLOOKUP(O230,Szolgalati_alkalmak!$B$4:$Z$10000,10,FALSE)&lt;&gt;0,VLOOKUP(O230,Szolgalati_alkalmak!$B$4:$Z$10000,10,FALSE),"")</f>
        <v>#N/A</v>
      </c>
      <c r="V230" s="1" t="e">
        <f>IF(VLOOKUP(O230,Szolgalati_alkalmak!$B$4:$Z$10000,11,FALSE)&lt;&gt;0,VLOOKUP(O230,Szolgalati_alkalmak!$B$4:$Z$10000,11,FALSE),"")</f>
        <v>#N/A</v>
      </c>
      <c r="W230" s="1" t="e">
        <f>IF(VLOOKUP(O230,Szolgalati_alkalmak!$B$4:$Z$10000,12,FALSE)&lt;&gt;0,$AB$1&amp;VLOOKUP(O230,Szolgalati_alkalmak!$B$4:$Z$10000,12,FALSE),"")</f>
        <v>#N/A</v>
      </c>
      <c r="X230" s="1" t="e">
        <f>IF(VLOOKUP(O230,Szolgalati_alkalmak!$B$4:$Z$10000,13,FALSE)&lt;&gt;0,$AB$1&amp;VLOOKUP(O230,Szolgalati_alkalmak!$B$4:$Z$10000,13,FALSE),"")</f>
        <v>#N/A</v>
      </c>
      <c r="Y230" s="1" t="e">
        <f>IF(VLOOKUP(O230,Szolgalati_alkalmak!$B$4:$Z$10000,14,FALSE)&lt;&gt;0,$AB$1&amp;VLOOKUP(O230,Szolgalati_alkalmak!$B$4:$Z$10000,14,FALSE),"")</f>
        <v>#N/A</v>
      </c>
      <c r="Z230" s="1" t="e">
        <f>IF(VLOOKUP(O230,Szolgalati_alkalmak!$B$4:$Z$10000,15,FALSE)&lt;&gt;0,$AB$1&amp;VLOOKUP(O230,Szolgalati_alkalmak!$B$4:$Z$10000,15,FALSE),"")</f>
        <v>#N/A</v>
      </c>
      <c r="AA230" s="1" t="e">
        <f>IF(VLOOKUP(O230,Szolgalati_alkalmak!$B$4:$Z$10000,16,FALSE)&lt;&gt;0,$AB$1&amp;VLOOKUP(O230,Szolgalati_alkalmak!$B$4:$Z$10000,16,FALSE),"")</f>
        <v>#N/A</v>
      </c>
      <c r="AB230" s="1" t="e">
        <f t="shared" si="51"/>
        <v>#N/A</v>
      </c>
      <c r="AC230" s="1" t="e">
        <f>IF(VLOOKUP(O230,Szolgalati_alkalmak!$B$4:$Z$10000,7,FALSE)&lt;&gt;0,VLOOKUP(O230,Szolgalati_alkalmak!$B$4:$Z$10000,7,FALSE),"")</f>
        <v>#N/A</v>
      </c>
      <c r="AD230" s="1" t="e">
        <f>IF(VLOOKUP(O230,Szolgalati_alkalmak!$B$4:$Z$10000,8,FALSE)&lt;&gt;0,VLOOKUP(O230,Szolgalati_alkalmak!$B$4:$Z$10000,8,FALSE),"")</f>
        <v>#N/A</v>
      </c>
      <c r="AE230" s="1" t="e">
        <f>IF(VLOOKUP(O230,Szolgalati_alkalmak!$B$4:$Z$10000,17,FALSE)&lt;&gt;0,VLOOKUP(O230,Szolgalati_alkalmak!$B$4:$Z$10000,17,FALSE),"")</f>
        <v>#N/A</v>
      </c>
      <c r="AF230" s="1" t="e">
        <f>IF(VLOOKUP(O230,Szolgalati_alkalmak!$B$4:$Z$10000,18,FALSE)&lt;&gt;0,VLOOKUP(O230,Szolgalati_alkalmak!$B$4:$Z$10000,18,FALSE),"")</f>
        <v>#N/A</v>
      </c>
      <c r="AG230" s="1" t="e">
        <f>IF(VLOOKUP(O230,Szolgalati_alkalmak!$B$4:$Z$10000,19,FALSE)&lt;&gt;0,VLOOKUP(O230,Szolgalati_alkalmak!$B$4:$Z$10000,19,FALSE),"")</f>
        <v>#N/A</v>
      </c>
    </row>
    <row r="231" spans="1:33" x14ac:dyDescent="0.25">
      <c r="A231" s="90" t="str">
        <f t="shared" si="42"/>
        <v/>
      </c>
      <c r="B231" s="91" t="str">
        <f t="shared" si="43"/>
        <v/>
      </c>
      <c r="C231" s="76" t="str">
        <f t="shared" si="44"/>
        <v/>
      </c>
      <c r="D231" s="64" t="str">
        <f t="shared" si="52"/>
        <v/>
      </c>
      <c r="E231" s="64" t="str">
        <f t="shared" si="53"/>
        <v/>
      </c>
      <c r="F231" s="64" t="str">
        <f t="shared" si="54"/>
        <v/>
      </c>
      <c r="G231" s="89" t="str">
        <f t="shared" si="45"/>
        <v/>
      </c>
      <c r="H231" s="89" t="str">
        <f t="shared" si="46"/>
        <v/>
      </c>
      <c r="I231" s="87" t="str">
        <f t="shared" si="47"/>
        <v/>
      </c>
      <c r="J231" s="77" t="str">
        <f t="shared" si="48"/>
        <v/>
      </c>
      <c r="K231" s="64" t="str">
        <f t="shared" si="49"/>
        <v/>
      </c>
      <c r="O231" s="1">
        <f t="shared" si="50"/>
        <v>225</v>
      </c>
      <c r="Q231" s="1" t="e">
        <f>VLOOKUP(O231,Szolgalati_alkalmak!$B$4:$Z$10000,25,FALSE)</f>
        <v>#N/A</v>
      </c>
      <c r="R231" s="1" t="e">
        <f>VLOOKUP(O231,Szolgalati_alkalmak!$B$4:$Z$10000,5,FALSE)</f>
        <v>#N/A</v>
      </c>
      <c r="S231" s="1" t="e">
        <f>IF(VLOOKUP(O231,Szolgalati_alkalmak!$B$4:$Z$10000,6,FALSE)&lt;&gt;0,VLOOKUP(O231,Szolgalati_alkalmak!$B$4:$Z$10000,6,FALSE),"")</f>
        <v>#N/A</v>
      </c>
      <c r="T231" s="1" t="e">
        <f>IF(VLOOKUP(O231,Szolgalati_alkalmak!$B$4:$Z$10000,9,FALSE)&lt;&gt;0,VLOOKUP(O231,Szolgalati_alkalmak!$B$4:$Z$10000,9,FALSE),"")</f>
        <v>#N/A</v>
      </c>
      <c r="U231" s="1" t="e">
        <f>IF(VLOOKUP(O231,Szolgalati_alkalmak!$B$4:$Z$10000,10,FALSE)&lt;&gt;0,VLOOKUP(O231,Szolgalati_alkalmak!$B$4:$Z$10000,10,FALSE),"")</f>
        <v>#N/A</v>
      </c>
      <c r="V231" s="1" t="e">
        <f>IF(VLOOKUP(O231,Szolgalati_alkalmak!$B$4:$Z$10000,11,FALSE)&lt;&gt;0,VLOOKUP(O231,Szolgalati_alkalmak!$B$4:$Z$10000,11,FALSE),"")</f>
        <v>#N/A</v>
      </c>
      <c r="W231" s="1" t="e">
        <f>IF(VLOOKUP(O231,Szolgalati_alkalmak!$B$4:$Z$10000,12,FALSE)&lt;&gt;0,$AB$1&amp;VLOOKUP(O231,Szolgalati_alkalmak!$B$4:$Z$10000,12,FALSE),"")</f>
        <v>#N/A</v>
      </c>
      <c r="X231" s="1" t="e">
        <f>IF(VLOOKUP(O231,Szolgalati_alkalmak!$B$4:$Z$10000,13,FALSE)&lt;&gt;0,$AB$1&amp;VLOOKUP(O231,Szolgalati_alkalmak!$B$4:$Z$10000,13,FALSE),"")</f>
        <v>#N/A</v>
      </c>
      <c r="Y231" s="1" t="e">
        <f>IF(VLOOKUP(O231,Szolgalati_alkalmak!$B$4:$Z$10000,14,FALSE)&lt;&gt;0,$AB$1&amp;VLOOKUP(O231,Szolgalati_alkalmak!$B$4:$Z$10000,14,FALSE),"")</f>
        <v>#N/A</v>
      </c>
      <c r="Z231" s="1" t="e">
        <f>IF(VLOOKUP(O231,Szolgalati_alkalmak!$B$4:$Z$10000,15,FALSE)&lt;&gt;0,$AB$1&amp;VLOOKUP(O231,Szolgalati_alkalmak!$B$4:$Z$10000,15,FALSE),"")</f>
        <v>#N/A</v>
      </c>
      <c r="AA231" s="1" t="e">
        <f>IF(VLOOKUP(O231,Szolgalati_alkalmak!$B$4:$Z$10000,16,FALSE)&lt;&gt;0,$AB$1&amp;VLOOKUP(O231,Szolgalati_alkalmak!$B$4:$Z$10000,16,FALSE),"")</f>
        <v>#N/A</v>
      </c>
      <c r="AB231" s="1" t="e">
        <f t="shared" si="51"/>
        <v>#N/A</v>
      </c>
      <c r="AC231" s="1" t="e">
        <f>IF(VLOOKUP(O231,Szolgalati_alkalmak!$B$4:$Z$10000,7,FALSE)&lt;&gt;0,VLOOKUP(O231,Szolgalati_alkalmak!$B$4:$Z$10000,7,FALSE),"")</f>
        <v>#N/A</v>
      </c>
      <c r="AD231" s="1" t="e">
        <f>IF(VLOOKUP(O231,Szolgalati_alkalmak!$B$4:$Z$10000,8,FALSE)&lt;&gt;0,VLOOKUP(O231,Szolgalati_alkalmak!$B$4:$Z$10000,8,FALSE),"")</f>
        <v>#N/A</v>
      </c>
      <c r="AE231" s="1" t="e">
        <f>IF(VLOOKUP(O231,Szolgalati_alkalmak!$B$4:$Z$10000,17,FALSE)&lt;&gt;0,VLOOKUP(O231,Szolgalati_alkalmak!$B$4:$Z$10000,17,FALSE),"")</f>
        <v>#N/A</v>
      </c>
      <c r="AF231" s="1" t="e">
        <f>IF(VLOOKUP(O231,Szolgalati_alkalmak!$B$4:$Z$10000,18,FALSE)&lt;&gt;0,VLOOKUP(O231,Szolgalati_alkalmak!$B$4:$Z$10000,18,FALSE),"")</f>
        <v>#N/A</v>
      </c>
      <c r="AG231" s="1" t="e">
        <f>IF(VLOOKUP(O231,Szolgalati_alkalmak!$B$4:$Z$10000,19,FALSE)&lt;&gt;0,VLOOKUP(O231,Szolgalati_alkalmak!$B$4:$Z$10000,19,FALSE),"")</f>
        <v>#N/A</v>
      </c>
    </row>
    <row r="232" spans="1:33" x14ac:dyDescent="0.25">
      <c r="A232" s="90" t="str">
        <f t="shared" si="42"/>
        <v/>
      </c>
      <c r="B232" s="91" t="str">
        <f t="shared" si="43"/>
        <v/>
      </c>
      <c r="C232" s="76" t="str">
        <f t="shared" si="44"/>
        <v/>
      </c>
      <c r="D232" s="64" t="str">
        <f t="shared" si="52"/>
        <v/>
      </c>
      <c r="E232" s="64" t="str">
        <f t="shared" si="53"/>
        <v/>
      </c>
      <c r="F232" s="64" t="str">
        <f t="shared" si="54"/>
        <v/>
      </c>
      <c r="G232" s="89" t="str">
        <f t="shared" si="45"/>
        <v/>
      </c>
      <c r="H232" s="89" t="str">
        <f t="shared" si="46"/>
        <v/>
      </c>
      <c r="I232" s="87" t="str">
        <f t="shared" si="47"/>
        <v/>
      </c>
      <c r="J232" s="77" t="str">
        <f t="shared" si="48"/>
        <v/>
      </c>
      <c r="K232" s="64" t="str">
        <f t="shared" si="49"/>
        <v/>
      </c>
      <c r="O232" s="1">
        <f t="shared" si="50"/>
        <v>226</v>
      </c>
      <c r="Q232" s="1" t="e">
        <f>VLOOKUP(O232,Szolgalati_alkalmak!$B$4:$Z$10000,25,FALSE)</f>
        <v>#N/A</v>
      </c>
      <c r="R232" s="1" t="e">
        <f>VLOOKUP(O232,Szolgalati_alkalmak!$B$4:$Z$10000,5,FALSE)</f>
        <v>#N/A</v>
      </c>
      <c r="S232" s="1" t="e">
        <f>IF(VLOOKUP(O232,Szolgalati_alkalmak!$B$4:$Z$10000,6,FALSE)&lt;&gt;0,VLOOKUP(O232,Szolgalati_alkalmak!$B$4:$Z$10000,6,FALSE),"")</f>
        <v>#N/A</v>
      </c>
      <c r="T232" s="1" t="e">
        <f>IF(VLOOKUP(O232,Szolgalati_alkalmak!$B$4:$Z$10000,9,FALSE)&lt;&gt;0,VLOOKUP(O232,Szolgalati_alkalmak!$B$4:$Z$10000,9,FALSE),"")</f>
        <v>#N/A</v>
      </c>
      <c r="U232" s="1" t="e">
        <f>IF(VLOOKUP(O232,Szolgalati_alkalmak!$B$4:$Z$10000,10,FALSE)&lt;&gt;0,VLOOKUP(O232,Szolgalati_alkalmak!$B$4:$Z$10000,10,FALSE),"")</f>
        <v>#N/A</v>
      </c>
      <c r="V232" s="1" t="e">
        <f>IF(VLOOKUP(O232,Szolgalati_alkalmak!$B$4:$Z$10000,11,FALSE)&lt;&gt;0,VLOOKUP(O232,Szolgalati_alkalmak!$B$4:$Z$10000,11,FALSE),"")</f>
        <v>#N/A</v>
      </c>
      <c r="W232" s="1" t="e">
        <f>IF(VLOOKUP(O232,Szolgalati_alkalmak!$B$4:$Z$10000,12,FALSE)&lt;&gt;0,$AB$1&amp;VLOOKUP(O232,Szolgalati_alkalmak!$B$4:$Z$10000,12,FALSE),"")</f>
        <v>#N/A</v>
      </c>
      <c r="X232" s="1" t="e">
        <f>IF(VLOOKUP(O232,Szolgalati_alkalmak!$B$4:$Z$10000,13,FALSE)&lt;&gt;0,$AB$1&amp;VLOOKUP(O232,Szolgalati_alkalmak!$B$4:$Z$10000,13,FALSE),"")</f>
        <v>#N/A</v>
      </c>
      <c r="Y232" s="1" t="e">
        <f>IF(VLOOKUP(O232,Szolgalati_alkalmak!$B$4:$Z$10000,14,FALSE)&lt;&gt;0,$AB$1&amp;VLOOKUP(O232,Szolgalati_alkalmak!$B$4:$Z$10000,14,FALSE),"")</f>
        <v>#N/A</v>
      </c>
      <c r="Z232" s="1" t="e">
        <f>IF(VLOOKUP(O232,Szolgalati_alkalmak!$B$4:$Z$10000,15,FALSE)&lt;&gt;0,$AB$1&amp;VLOOKUP(O232,Szolgalati_alkalmak!$B$4:$Z$10000,15,FALSE),"")</f>
        <v>#N/A</v>
      </c>
      <c r="AA232" s="1" t="e">
        <f>IF(VLOOKUP(O232,Szolgalati_alkalmak!$B$4:$Z$10000,16,FALSE)&lt;&gt;0,$AB$1&amp;VLOOKUP(O232,Szolgalati_alkalmak!$B$4:$Z$10000,16,FALSE),"")</f>
        <v>#N/A</v>
      </c>
      <c r="AB232" s="1" t="e">
        <f t="shared" si="51"/>
        <v>#N/A</v>
      </c>
      <c r="AC232" s="1" t="e">
        <f>IF(VLOOKUP(O232,Szolgalati_alkalmak!$B$4:$Z$10000,7,FALSE)&lt;&gt;0,VLOOKUP(O232,Szolgalati_alkalmak!$B$4:$Z$10000,7,FALSE),"")</f>
        <v>#N/A</v>
      </c>
      <c r="AD232" s="1" t="e">
        <f>IF(VLOOKUP(O232,Szolgalati_alkalmak!$B$4:$Z$10000,8,FALSE)&lt;&gt;0,VLOOKUP(O232,Szolgalati_alkalmak!$B$4:$Z$10000,8,FALSE),"")</f>
        <v>#N/A</v>
      </c>
      <c r="AE232" s="1" t="e">
        <f>IF(VLOOKUP(O232,Szolgalati_alkalmak!$B$4:$Z$10000,17,FALSE)&lt;&gt;0,VLOOKUP(O232,Szolgalati_alkalmak!$B$4:$Z$10000,17,FALSE),"")</f>
        <v>#N/A</v>
      </c>
      <c r="AF232" s="1" t="e">
        <f>IF(VLOOKUP(O232,Szolgalati_alkalmak!$B$4:$Z$10000,18,FALSE)&lt;&gt;0,VLOOKUP(O232,Szolgalati_alkalmak!$B$4:$Z$10000,18,FALSE),"")</f>
        <v>#N/A</v>
      </c>
      <c r="AG232" s="1" t="e">
        <f>IF(VLOOKUP(O232,Szolgalati_alkalmak!$B$4:$Z$10000,19,FALSE)&lt;&gt;0,VLOOKUP(O232,Szolgalati_alkalmak!$B$4:$Z$10000,19,FALSE),"")</f>
        <v>#N/A</v>
      </c>
    </row>
    <row r="233" spans="1:33" x14ac:dyDescent="0.25">
      <c r="A233" s="90" t="str">
        <f t="shared" si="42"/>
        <v/>
      </c>
      <c r="B233" s="91" t="str">
        <f t="shared" si="43"/>
        <v/>
      </c>
      <c r="C233" s="76" t="str">
        <f t="shared" si="44"/>
        <v/>
      </c>
      <c r="D233" s="64" t="str">
        <f t="shared" si="52"/>
        <v/>
      </c>
      <c r="E233" s="64" t="str">
        <f t="shared" si="53"/>
        <v/>
      </c>
      <c r="F233" s="64" t="str">
        <f t="shared" si="54"/>
        <v/>
      </c>
      <c r="G233" s="89" t="str">
        <f t="shared" si="45"/>
        <v/>
      </c>
      <c r="H233" s="89" t="str">
        <f t="shared" si="46"/>
        <v/>
      </c>
      <c r="I233" s="87" t="str">
        <f t="shared" si="47"/>
        <v/>
      </c>
      <c r="J233" s="77" t="str">
        <f t="shared" si="48"/>
        <v/>
      </c>
      <c r="K233" s="64" t="str">
        <f t="shared" si="49"/>
        <v/>
      </c>
      <c r="O233" s="1">
        <f t="shared" si="50"/>
        <v>227</v>
      </c>
      <c r="Q233" s="1" t="e">
        <f>VLOOKUP(O233,Szolgalati_alkalmak!$B$4:$Z$10000,25,FALSE)</f>
        <v>#N/A</v>
      </c>
      <c r="R233" s="1" t="e">
        <f>VLOOKUP(O233,Szolgalati_alkalmak!$B$4:$Z$10000,5,FALSE)</f>
        <v>#N/A</v>
      </c>
      <c r="S233" s="1" t="e">
        <f>IF(VLOOKUP(O233,Szolgalati_alkalmak!$B$4:$Z$10000,6,FALSE)&lt;&gt;0,VLOOKUP(O233,Szolgalati_alkalmak!$B$4:$Z$10000,6,FALSE),"")</f>
        <v>#N/A</v>
      </c>
      <c r="T233" s="1" t="e">
        <f>IF(VLOOKUP(O233,Szolgalati_alkalmak!$B$4:$Z$10000,9,FALSE)&lt;&gt;0,VLOOKUP(O233,Szolgalati_alkalmak!$B$4:$Z$10000,9,FALSE),"")</f>
        <v>#N/A</v>
      </c>
      <c r="U233" s="1" t="e">
        <f>IF(VLOOKUP(O233,Szolgalati_alkalmak!$B$4:$Z$10000,10,FALSE)&lt;&gt;0,VLOOKUP(O233,Szolgalati_alkalmak!$B$4:$Z$10000,10,FALSE),"")</f>
        <v>#N/A</v>
      </c>
      <c r="V233" s="1" t="e">
        <f>IF(VLOOKUP(O233,Szolgalati_alkalmak!$B$4:$Z$10000,11,FALSE)&lt;&gt;0,VLOOKUP(O233,Szolgalati_alkalmak!$B$4:$Z$10000,11,FALSE),"")</f>
        <v>#N/A</v>
      </c>
      <c r="W233" s="1" t="e">
        <f>IF(VLOOKUP(O233,Szolgalati_alkalmak!$B$4:$Z$10000,12,FALSE)&lt;&gt;0,$AB$1&amp;VLOOKUP(O233,Szolgalati_alkalmak!$B$4:$Z$10000,12,FALSE),"")</f>
        <v>#N/A</v>
      </c>
      <c r="X233" s="1" t="e">
        <f>IF(VLOOKUP(O233,Szolgalati_alkalmak!$B$4:$Z$10000,13,FALSE)&lt;&gt;0,$AB$1&amp;VLOOKUP(O233,Szolgalati_alkalmak!$B$4:$Z$10000,13,FALSE),"")</f>
        <v>#N/A</v>
      </c>
      <c r="Y233" s="1" t="e">
        <f>IF(VLOOKUP(O233,Szolgalati_alkalmak!$B$4:$Z$10000,14,FALSE)&lt;&gt;0,$AB$1&amp;VLOOKUP(O233,Szolgalati_alkalmak!$B$4:$Z$10000,14,FALSE),"")</f>
        <v>#N/A</v>
      </c>
      <c r="Z233" s="1" t="e">
        <f>IF(VLOOKUP(O233,Szolgalati_alkalmak!$B$4:$Z$10000,15,FALSE)&lt;&gt;0,$AB$1&amp;VLOOKUP(O233,Szolgalati_alkalmak!$B$4:$Z$10000,15,FALSE),"")</f>
        <v>#N/A</v>
      </c>
      <c r="AA233" s="1" t="e">
        <f>IF(VLOOKUP(O233,Szolgalati_alkalmak!$B$4:$Z$10000,16,FALSE)&lt;&gt;0,$AB$1&amp;VLOOKUP(O233,Szolgalati_alkalmak!$B$4:$Z$10000,16,FALSE),"")</f>
        <v>#N/A</v>
      </c>
      <c r="AB233" s="1" t="e">
        <f t="shared" si="51"/>
        <v>#N/A</v>
      </c>
      <c r="AC233" s="1" t="e">
        <f>IF(VLOOKUP(O233,Szolgalati_alkalmak!$B$4:$Z$10000,7,FALSE)&lt;&gt;0,VLOOKUP(O233,Szolgalati_alkalmak!$B$4:$Z$10000,7,FALSE),"")</f>
        <v>#N/A</v>
      </c>
      <c r="AD233" s="1" t="e">
        <f>IF(VLOOKUP(O233,Szolgalati_alkalmak!$B$4:$Z$10000,8,FALSE)&lt;&gt;0,VLOOKUP(O233,Szolgalati_alkalmak!$B$4:$Z$10000,8,FALSE),"")</f>
        <v>#N/A</v>
      </c>
      <c r="AE233" s="1" t="e">
        <f>IF(VLOOKUP(O233,Szolgalati_alkalmak!$B$4:$Z$10000,17,FALSE)&lt;&gt;0,VLOOKUP(O233,Szolgalati_alkalmak!$B$4:$Z$10000,17,FALSE),"")</f>
        <v>#N/A</v>
      </c>
      <c r="AF233" s="1" t="e">
        <f>IF(VLOOKUP(O233,Szolgalati_alkalmak!$B$4:$Z$10000,18,FALSE)&lt;&gt;0,VLOOKUP(O233,Szolgalati_alkalmak!$B$4:$Z$10000,18,FALSE),"")</f>
        <v>#N/A</v>
      </c>
      <c r="AG233" s="1" t="e">
        <f>IF(VLOOKUP(O233,Szolgalati_alkalmak!$B$4:$Z$10000,19,FALSE)&lt;&gt;0,VLOOKUP(O233,Szolgalati_alkalmak!$B$4:$Z$10000,19,FALSE),"")</f>
        <v>#N/A</v>
      </c>
    </row>
    <row r="234" spans="1:33" x14ac:dyDescent="0.25">
      <c r="A234" s="90" t="str">
        <f t="shared" si="42"/>
        <v/>
      </c>
      <c r="B234" s="91" t="str">
        <f t="shared" si="43"/>
        <v/>
      </c>
      <c r="C234" s="76" t="str">
        <f t="shared" si="44"/>
        <v/>
      </c>
      <c r="D234" s="64" t="str">
        <f t="shared" si="52"/>
        <v/>
      </c>
      <c r="E234" s="64" t="str">
        <f t="shared" si="53"/>
        <v/>
      </c>
      <c r="F234" s="64" t="str">
        <f t="shared" si="54"/>
        <v/>
      </c>
      <c r="G234" s="89" t="str">
        <f t="shared" si="45"/>
        <v/>
      </c>
      <c r="H234" s="89" t="str">
        <f t="shared" si="46"/>
        <v/>
      </c>
      <c r="I234" s="87" t="str">
        <f t="shared" si="47"/>
        <v/>
      </c>
      <c r="J234" s="77" t="str">
        <f t="shared" si="48"/>
        <v/>
      </c>
      <c r="K234" s="64" t="str">
        <f t="shared" si="49"/>
        <v/>
      </c>
      <c r="O234" s="1">
        <f t="shared" si="50"/>
        <v>228</v>
      </c>
      <c r="Q234" s="1" t="e">
        <f>VLOOKUP(O234,Szolgalati_alkalmak!$B$4:$Z$10000,25,FALSE)</f>
        <v>#N/A</v>
      </c>
      <c r="R234" s="1" t="e">
        <f>VLOOKUP(O234,Szolgalati_alkalmak!$B$4:$Z$10000,5,FALSE)</f>
        <v>#N/A</v>
      </c>
      <c r="S234" s="1" t="e">
        <f>IF(VLOOKUP(O234,Szolgalati_alkalmak!$B$4:$Z$10000,6,FALSE)&lt;&gt;0,VLOOKUP(O234,Szolgalati_alkalmak!$B$4:$Z$10000,6,FALSE),"")</f>
        <v>#N/A</v>
      </c>
      <c r="T234" s="1" t="e">
        <f>IF(VLOOKUP(O234,Szolgalati_alkalmak!$B$4:$Z$10000,9,FALSE)&lt;&gt;0,VLOOKUP(O234,Szolgalati_alkalmak!$B$4:$Z$10000,9,FALSE),"")</f>
        <v>#N/A</v>
      </c>
      <c r="U234" s="1" t="e">
        <f>IF(VLOOKUP(O234,Szolgalati_alkalmak!$B$4:$Z$10000,10,FALSE)&lt;&gt;0,VLOOKUP(O234,Szolgalati_alkalmak!$B$4:$Z$10000,10,FALSE),"")</f>
        <v>#N/A</v>
      </c>
      <c r="V234" s="1" t="e">
        <f>IF(VLOOKUP(O234,Szolgalati_alkalmak!$B$4:$Z$10000,11,FALSE)&lt;&gt;0,VLOOKUP(O234,Szolgalati_alkalmak!$B$4:$Z$10000,11,FALSE),"")</f>
        <v>#N/A</v>
      </c>
      <c r="W234" s="1" t="e">
        <f>IF(VLOOKUP(O234,Szolgalati_alkalmak!$B$4:$Z$10000,12,FALSE)&lt;&gt;0,$AB$1&amp;VLOOKUP(O234,Szolgalati_alkalmak!$B$4:$Z$10000,12,FALSE),"")</f>
        <v>#N/A</v>
      </c>
      <c r="X234" s="1" t="e">
        <f>IF(VLOOKUP(O234,Szolgalati_alkalmak!$B$4:$Z$10000,13,FALSE)&lt;&gt;0,$AB$1&amp;VLOOKUP(O234,Szolgalati_alkalmak!$B$4:$Z$10000,13,FALSE),"")</f>
        <v>#N/A</v>
      </c>
      <c r="Y234" s="1" t="e">
        <f>IF(VLOOKUP(O234,Szolgalati_alkalmak!$B$4:$Z$10000,14,FALSE)&lt;&gt;0,$AB$1&amp;VLOOKUP(O234,Szolgalati_alkalmak!$B$4:$Z$10000,14,FALSE),"")</f>
        <v>#N/A</v>
      </c>
      <c r="Z234" s="1" t="e">
        <f>IF(VLOOKUP(O234,Szolgalati_alkalmak!$B$4:$Z$10000,15,FALSE)&lt;&gt;0,$AB$1&amp;VLOOKUP(O234,Szolgalati_alkalmak!$B$4:$Z$10000,15,FALSE),"")</f>
        <v>#N/A</v>
      </c>
      <c r="AA234" s="1" t="e">
        <f>IF(VLOOKUP(O234,Szolgalati_alkalmak!$B$4:$Z$10000,16,FALSE)&lt;&gt;0,$AB$1&amp;VLOOKUP(O234,Szolgalati_alkalmak!$B$4:$Z$10000,16,FALSE),"")</f>
        <v>#N/A</v>
      </c>
      <c r="AB234" s="1" t="e">
        <f t="shared" si="51"/>
        <v>#N/A</v>
      </c>
      <c r="AC234" s="1" t="e">
        <f>IF(VLOOKUP(O234,Szolgalati_alkalmak!$B$4:$Z$10000,7,FALSE)&lt;&gt;0,VLOOKUP(O234,Szolgalati_alkalmak!$B$4:$Z$10000,7,FALSE),"")</f>
        <v>#N/A</v>
      </c>
      <c r="AD234" s="1" t="e">
        <f>IF(VLOOKUP(O234,Szolgalati_alkalmak!$B$4:$Z$10000,8,FALSE)&lt;&gt;0,VLOOKUP(O234,Szolgalati_alkalmak!$B$4:$Z$10000,8,FALSE),"")</f>
        <v>#N/A</v>
      </c>
      <c r="AE234" s="1" t="e">
        <f>IF(VLOOKUP(O234,Szolgalati_alkalmak!$B$4:$Z$10000,17,FALSE)&lt;&gt;0,VLOOKUP(O234,Szolgalati_alkalmak!$B$4:$Z$10000,17,FALSE),"")</f>
        <v>#N/A</v>
      </c>
      <c r="AF234" s="1" t="e">
        <f>IF(VLOOKUP(O234,Szolgalati_alkalmak!$B$4:$Z$10000,18,FALSE)&lt;&gt;0,VLOOKUP(O234,Szolgalati_alkalmak!$B$4:$Z$10000,18,FALSE),"")</f>
        <v>#N/A</v>
      </c>
      <c r="AG234" s="1" t="e">
        <f>IF(VLOOKUP(O234,Szolgalati_alkalmak!$B$4:$Z$10000,19,FALSE)&lt;&gt;0,VLOOKUP(O234,Szolgalati_alkalmak!$B$4:$Z$10000,19,FALSE),"")</f>
        <v>#N/A</v>
      </c>
    </row>
    <row r="235" spans="1:33" x14ac:dyDescent="0.25">
      <c r="A235" s="90" t="str">
        <f t="shared" si="42"/>
        <v/>
      </c>
      <c r="B235" s="91" t="str">
        <f t="shared" si="43"/>
        <v/>
      </c>
      <c r="C235" s="76" t="str">
        <f t="shared" si="44"/>
        <v/>
      </c>
      <c r="D235" s="64" t="str">
        <f t="shared" si="52"/>
        <v/>
      </c>
      <c r="E235" s="64" t="str">
        <f t="shared" si="53"/>
        <v/>
      </c>
      <c r="F235" s="64" t="str">
        <f t="shared" si="54"/>
        <v/>
      </c>
      <c r="G235" s="89" t="str">
        <f t="shared" si="45"/>
        <v/>
      </c>
      <c r="H235" s="89" t="str">
        <f t="shared" si="46"/>
        <v/>
      </c>
      <c r="I235" s="87" t="str">
        <f t="shared" si="47"/>
        <v/>
      </c>
      <c r="J235" s="77" t="str">
        <f t="shared" si="48"/>
        <v/>
      </c>
      <c r="K235" s="64" t="str">
        <f t="shared" si="49"/>
        <v/>
      </c>
      <c r="O235" s="1">
        <f t="shared" si="50"/>
        <v>229</v>
      </c>
      <c r="Q235" s="1" t="e">
        <f>VLOOKUP(O235,Szolgalati_alkalmak!$B$4:$Z$10000,25,FALSE)</f>
        <v>#N/A</v>
      </c>
      <c r="R235" s="1" t="e">
        <f>VLOOKUP(O235,Szolgalati_alkalmak!$B$4:$Z$10000,5,FALSE)</f>
        <v>#N/A</v>
      </c>
      <c r="S235" s="1" t="e">
        <f>IF(VLOOKUP(O235,Szolgalati_alkalmak!$B$4:$Z$10000,6,FALSE)&lt;&gt;0,VLOOKUP(O235,Szolgalati_alkalmak!$B$4:$Z$10000,6,FALSE),"")</f>
        <v>#N/A</v>
      </c>
      <c r="T235" s="1" t="e">
        <f>IF(VLOOKUP(O235,Szolgalati_alkalmak!$B$4:$Z$10000,9,FALSE)&lt;&gt;0,VLOOKUP(O235,Szolgalati_alkalmak!$B$4:$Z$10000,9,FALSE),"")</f>
        <v>#N/A</v>
      </c>
      <c r="U235" s="1" t="e">
        <f>IF(VLOOKUP(O235,Szolgalati_alkalmak!$B$4:$Z$10000,10,FALSE)&lt;&gt;0,VLOOKUP(O235,Szolgalati_alkalmak!$B$4:$Z$10000,10,FALSE),"")</f>
        <v>#N/A</v>
      </c>
      <c r="V235" s="1" t="e">
        <f>IF(VLOOKUP(O235,Szolgalati_alkalmak!$B$4:$Z$10000,11,FALSE)&lt;&gt;0,VLOOKUP(O235,Szolgalati_alkalmak!$B$4:$Z$10000,11,FALSE),"")</f>
        <v>#N/A</v>
      </c>
      <c r="W235" s="1" t="e">
        <f>IF(VLOOKUP(O235,Szolgalati_alkalmak!$B$4:$Z$10000,12,FALSE)&lt;&gt;0,$AB$1&amp;VLOOKUP(O235,Szolgalati_alkalmak!$B$4:$Z$10000,12,FALSE),"")</f>
        <v>#N/A</v>
      </c>
      <c r="X235" s="1" t="e">
        <f>IF(VLOOKUP(O235,Szolgalati_alkalmak!$B$4:$Z$10000,13,FALSE)&lt;&gt;0,$AB$1&amp;VLOOKUP(O235,Szolgalati_alkalmak!$B$4:$Z$10000,13,FALSE),"")</f>
        <v>#N/A</v>
      </c>
      <c r="Y235" s="1" t="e">
        <f>IF(VLOOKUP(O235,Szolgalati_alkalmak!$B$4:$Z$10000,14,FALSE)&lt;&gt;0,$AB$1&amp;VLOOKUP(O235,Szolgalati_alkalmak!$B$4:$Z$10000,14,FALSE),"")</f>
        <v>#N/A</v>
      </c>
      <c r="Z235" s="1" t="e">
        <f>IF(VLOOKUP(O235,Szolgalati_alkalmak!$B$4:$Z$10000,15,FALSE)&lt;&gt;0,$AB$1&amp;VLOOKUP(O235,Szolgalati_alkalmak!$B$4:$Z$10000,15,FALSE),"")</f>
        <v>#N/A</v>
      </c>
      <c r="AA235" s="1" t="e">
        <f>IF(VLOOKUP(O235,Szolgalati_alkalmak!$B$4:$Z$10000,16,FALSE)&lt;&gt;0,$AB$1&amp;VLOOKUP(O235,Szolgalati_alkalmak!$B$4:$Z$10000,16,FALSE),"")</f>
        <v>#N/A</v>
      </c>
      <c r="AB235" s="1" t="e">
        <f t="shared" si="51"/>
        <v>#N/A</v>
      </c>
      <c r="AC235" s="1" t="e">
        <f>IF(VLOOKUP(O235,Szolgalati_alkalmak!$B$4:$Z$10000,7,FALSE)&lt;&gt;0,VLOOKUP(O235,Szolgalati_alkalmak!$B$4:$Z$10000,7,FALSE),"")</f>
        <v>#N/A</v>
      </c>
      <c r="AD235" s="1" t="e">
        <f>IF(VLOOKUP(O235,Szolgalati_alkalmak!$B$4:$Z$10000,8,FALSE)&lt;&gt;0,VLOOKUP(O235,Szolgalati_alkalmak!$B$4:$Z$10000,8,FALSE),"")</f>
        <v>#N/A</v>
      </c>
      <c r="AE235" s="1" t="e">
        <f>IF(VLOOKUP(O235,Szolgalati_alkalmak!$B$4:$Z$10000,17,FALSE)&lt;&gt;0,VLOOKUP(O235,Szolgalati_alkalmak!$B$4:$Z$10000,17,FALSE),"")</f>
        <v>#N/A</v>
      </c>
      <c r="AF235" s="1" t="e">
        <f>IF(VLOOKUP(O235,Szolgalati_alkalmak!$B$4:$Z$10000,18,FALSE)&lt;&gt;0,VLOOKUP(O235,Szolgalati_alkalmak!$B$4:$Z$10000,18,FALSE),"")</f>
        <v>#N/A</v>
      </c>
      <c r="AG235" s="1" t="e">
        <f>IF(VLOOKUP(O235,Szolgalati_alkalmak!$B$4:$Z$10000,19,FALSE)&lt;&gt;0,VLOOKUP(O235,Szolgalati_alkalmak!$B$4:$Z$10000,19,FALSE),"")</f>
        <v>#N/A</v>
      </c>
    </row>
    <row r="236" spans="1:33" x14ac:dyDescent="0.25">
      <c r="A236" s="90" t="str">
        <f t="shared" si="42"/>
        <v/>
      </c>
      <c r="B236" s="91" t="str">
        <f t="shared" si="43"/>
        <v/>
      </c>
      <c r="C236" s="76" t="str">
        <f t="shared" si="44"/>
        <v/>
      </c>
      <c r="D236" s="64" t="str">
        <f t="shared" si="52"/>
        <v/>
      </c>
      <c r="E236" s="64" t="str">
        <f t="shared" si="53"/>
        <v/>
      </c>
      <c r="F236" s="64" t="str">
        <f t="shared" si="54"/>
        <v/>
      </c>
      <c r="G236" s="89" t="str">
        <f t="shared" si="45"/>
        <v/>
      </c>
      <c r="H236" s="89" t="str">
        <f t="shared" si="46"/>
        <v/>
      </c>
      <c r="I236" s="87" t="str">
        <f t="shared" si="47"/>
        <v/>
      </c>
      <c r="J236" s="77" t="str">
        <f t="shared" si="48"/>
        <v/>
      </c>
      <c r="K236" s="64" t="str">
        <f t="shared" si="49"/>
        <v/>
      </c>
      <c r="O236" s="1">
        <f t="shared" si="50"/>
        <v>230</v>
      </c>
      <c r="Q236" s="1" t="e">
        <f>VLOOKUP(O236,Szolgalati_alkalmak!$B$4:$Z$10000,25,FALSE)</f>
        <v>#N/A</v>
      </c>
      <c r="R236" s="1" t="e">
        <f>VLOOKUP(O236,Szolgalati_alkalmak!$B$4:$Z$10000,5,FALSE)</f>
        <v>#N/A</v>
      </c>
      <c r="S236" s="1" t="e">
        <f>IF(VLOOKUP(O236,Szolgalati_alkalmak!$B$4:$Z$10000,6,FALSE)&lt;&gt;0,VLOOKUP(O236,Szolgalati_alkalmak!$B$4:$Z$10000,6,FALSE),"")</f>
        <v>#N/A</v>
      </c>
      <c r="T236" s="1" t="e">
        <f>IF(VLOOKUP(O236,Szolgalati_alkalmak!$B$4:$Z$10000,9,FALSE)&lt;&gt;0,VLOOKUP(O236,Szolgalati_alkalmak!$B$4:$Z$10000,9,FALSE),"")</f>
        <v>#N/A</v>
      </c>
      <c r="U236" s="1" t="e">
        <f>IF(VLOOKUP(O236,Szolgalati_alkalmak!$B$4:$Z$10000,10,FALSE)&lt;&gt;0,VLOOKUP(O236,Szolgalati_alkalmak!$B$4:$Z$10000,10,FALSE),"")</f>
        <v>#N/A</v>
      </c>
      <c r="V236" s="1" t="e">
        <f>IF(VLOOKUP(O236,Szolgalati_alkalmak!$B$4:$Z$10000,11,FALSE)&lt;&gt;0,VLOOKUP(O236,Szolgalati_alkalmak!$B$4:$Z$10000,11,FALSE),"")</f>
        <v>#N/A</v>
      </c>
      <c r="W236" s="1" t="e">
        <f>IF(VLOOKUP(O236,Szolgalati_alkalmak!$B$4:$Z$10000,12,FALSE)&lt;&gt;0,$AB$1&amp;VLOOKUP(O236,Szolgalati_alkalmak!$B$4:$Z$10000,12,FALSE),"")</f>
        <v>#N/A</v>
      </c>
      <c r="X236" s="1" t="e">
        <f>IF(VLOOKUP(O236,Szolgalati_alkalmak!$B$4:$Z$10000,13,FALSE)&lt;&gt;0,$AB$1&amp;VLOOKUP(O236,Szolgalati_alkalmak!$B$4:$Z$10000,13,FALSE),"")</f>
        <v>#N/A</v>
      </c>
      <c r="Y236" s="1" t="e">
        <f>IF(VLOOKUP(O236,Szolgalati_alkalmak!$B$4:$Z$10000,14,FALSE)&lt;&gt;0,$AB$1&amp;VLOOKUP(O236,Szolgalati_alkalmak!$B$4:$Z$10000,14,FALSE),"")</f>
        <v>#N/A</v>
      </c>
      <c r="Z236" s="1" t="e">
        <f>IF(VLOOKUP(O236,Szolgalati_alkalmak!$B$4:$Z$10000,15,FALSE)&lt;&gt;0,$AB$1&amp;VLOOKUP(O236,Szolgalati_alkalmak!$B$4:$Z$10000,15,FALSE),"")</f>
        <v>#N/A</v>
      </c>
      <c r="AA236" s="1" t="e">
        <f>IF(VLOOKUP(O236,Szolgalati_alkalmak!$B$4:$Z$10000,16,FALSE)&lt;&gt;0,$AB$1&amp;VLOOKUP(O236,Szolgalati_alkalmak!$B$4:$Z$10000,16,FALSE),"")</f>
        <v>#N/A</v>
      </c>
      <c r="AB236" s="1" t="e">
        <f t="shared" si="51"/>
        <v>#N/A</v>
      </c>
      <c r="AC236" s="1" t="e">
        <f>IF(VLOOKUP(O236,Szolgalati_alkalmak!$B$4:$Z$10000,7,FALSE)&lt;&gt;0,VLOOKUP(O236,Szolgalati_alkalmak!$B$4:$Z$10000,7,FALSE),"")</f>
        <v>#N/A</v>
      </c>
      <c r="AD236" s="1" t="e">
        <f>IF(VLOOKUP(O236,Szolgalati_alkalmak!$B$4:$Z$10000,8,FALSE)&lt;&gt;0,VLOOKUP(O236,Szolgalati_alkalmak!$B$4:$Z$10000,8,FALSE),"")</f>
        <v>#N/A</v>
      </c>
      <c r="AE236" s="1" t="e">
        <f>IF(VLOOKUP(O236,Szolgalati_alkalmak!$B$4:$Z$10000,17,FALSE)&lt;&gt;0,VLOOKUP(O236,Szolgalati_alkalmak!$B$4:$Z$10000,17,FALSE),"")</f>
        <v>#N/A</v>
      </c>
      <c r="AF236" s="1" t="e">
        <f>IF(VLOOKUP(O236,Szolgalati_alkalmak!$B$4:$Z$10000,18,FALSE)&lt;&gt;0,VLOOKUP(O236,Szolgalati_alkalmak!$B$4:$Z$10000,18,FALSE),"")</f>
        <v>#N/A</v>
      </c>
      <c r="AG236" s="1" t="e">
        <f>IF(VLOOKUP(O236,Szolgalati_alkalmak!$B$4:$Z$10000,19,FALSE)&lt;&gt;0,VLOOKUP(O236,Szolgalati_alkalmak!$B$4:$Z$10000,19,FALSE),"")</f>
        <v>#N/A</v>
      </c>
    </row>
    <row r="237" spans="1:33" x14ac:dyDescent="0.25">
      <c r="A237" s="90" t="str">
        <f t="shared" si="42"/>
        <v/>
      </c>
      <c r="B237" s="91" t="str">
        <f t="shared" si="43"/>
        <v/>
      </c>
      <c r="C237" s="76" t="str">
        <f t="shared" si="44"/>
        <v/>
      </c>
      <c r="D237" s="64" t="str">
        <f t="shared" si="52"/>
        <v/>
      </c>
      <c r="E237" s="64" t="str">
        <f t="shared" si="53"/>
        <v/>
      </c>
      <c r="F237" s="64" t="str">
        <f t="shared" si="54"/>
        <v/>
      </c>
      <c r="G237" s="89" t="str">
        <f t="shared" si="45"/>
        <v/>
      </c>
      <c r="H237" s="89" t="str">
        <f t="shared" si="46"/>
        <v/>
      </c>
      <c r="I237" s="87" t="str">
        <f t="shared" si="47"/>
        <v/>
      </c>
      <c r="J237" s="77" t="str">
        <f t="shared" si="48"/>
        <v/>
      </c>
      <c r="K237" s="64" t="str">
        <f t="shared" si="49"/>
        <v/>
      </c>
      <c r="O237" s="1">
        <f t="shared" si="50"/>
        <v>231</v>
      </c>
      <c r="Q237" s="1" t="e">
        <f>VLOOKUP(O237,Szolgalati_alkalmak!$B$4:$Z$10000,25,FALSE)</f>
        <v>#N/A</v>
      </c>
      <c r="R237" s="1" t="e">
        <f>VLOOKUP(O237,Szolgalati_alkalmak!$B$4:$Z$10000,5,FALSE)</f>
        <v>#N/A</v>
      </c>
      <c r="S237" s="1" t="e">
        <f>IF(VLOOKUP(O237,Szolgalati_alkalmak!$B$4:$Z$10000,6,FALSE)&lt;&gt;0,VLOOKUP(O237,Szolgalati_alkalmak!$B$4:$Z$10000,6,FALSE),"")</f>
        <v>#N/A</v>
      </c>
      <c r="T237" s="1" t="e">
        <f>IF(VLOOKUP(O237,Szolgalati_alkalmak!$B$4:$Z$10000,9,FALSE)&lt;&gt;0,VLOOKUP(O237,Szolgalati_alkalmak!$B$4:$Z$10000,9,FALSE),"")</f>
        <v>#N/A</v>
      </c>
      <c r="U237" s="1" t="e">
        <f>IF(VLOOKUP(O237,Szolgalati_alkalmak!$B$4:$Z$10000,10,FALSE)&lt;&gt;0,VLOOKUP(O237,Szolgalati_alkalmak!$B$4:$Z$10000,10,FALSE),"")</f>
        <v>#N/A</v>
      </c>
      <c r="V237" s="1" t="e">
        <f>IF(VLOOKUP(O237,Szolgalati_alkalmak!$B$4:$Z$10000,11,FALSE)&lt;&gt;0,VLOOKUP(O237,Szolgalati_alkalmak!$B$4:$Z$10000,11,FALSE),"")</f>
        <v>#N/A</v>
      </c>
      <c r="W237" s="1" t="e">
        <f>IF(VLOOKUP(O237,Szolgalati_alkalmak!$B$4:$Z$10000,12,FALSE)&lt;&gt;0,$AB$1&amp;VLOOKUP(O237,Szolgalati_alkalmak!$B$4:$Z$10000,12,FALSE),"")</f>
        <v>#N/A</v>
      </c>
      <c r="X237" s="1" t="e">
        <f>IF(VLOOKUP(O237,Szolgalati_alkalmak!$B$4:$Z$10000,13,FALSE)&lt;&gt;0,$AB$1&amp;VLOOKUP(O237,Szolgalati_alkalmak!$B$4:$Z$10000,13,FALSE),"")</f>
        <v>#N/A</v>
      </c>
      <c r="Y237" s="1" t="e">
        <f>IF(VLOOKUP(O237,Szolgalati_alkalmak!$B$4:$Z$10000,14,FALSE)&lt;&gt;0,$AB$1&amp;VLOOKUP(O237,Szolgalati_alkalmak!$B$4:$Z$10000,14,FALSE),"")</f>
        <v>#N/A</v>
      </c>
      <c r="Z237" s="1" t="e">
        <f>IF(VLOOKUP(O237,Szolgalati_alkalmak!$B$4:$Z$10000,15,FALSE)&lt;&gt;0,$AB$1&amp;VLOOKUP(O237,Szolgalati_alkalmak!$B$4:$Z$10000,15,FALSE),"")</f>
        <v>#N/A</v>
      </c>
      <c r="AA237" s="1" t="e">
        <f>IF(VLOOKUP(O237,Szolgalati_alkalmak!$B$4:$Z$10000,16,FALSE)&lt;&gt;0,$AB$1&amp;VLOOKUP(O237,Szolgalati_alkalmak!$B$4:$Z$10000,16,FALSE),"")</f>
        <v>#N/A</v>
      </c>
      <c r="AB237" s="1" t="e">
        <f t="shared" si="51"/>
        <v>#N/A</v>
      </c>
      <c r="AC237" s="1" t="e">
        <f>IF(VLOOKUP(O237,Szolgalati_alkalmak!$B$4:$Z$10000,7,FALSE)&lt;&gt;0,VLOOKUP(O237,Szolgalati_alkalmak!$B$4:$Z$10000,7,FALSE),"")</f>
        <v>#N/A</v>
      </c>
      <c r="AD237" s="1" t="e">
        <f>IF(VLOOKUP(O237,Szolgalati_alkalmak!$B$4:$Z$10000,8,FALSE)&lt;&gt;0,VLOOKUP(O237,Szolgalati_alkalmak!$B$4:$Z$10000,8,FALSE),"")</f>
        <v>#N/A</v>
      </c>
      <c r="AE237" s="1" t="e">
        <f>IF(VLOOKUP(O237,Szolgalati_alkalmak!$B$4:$Z$10000,17,FALSE)&lt;&gt;0,VLOOKUP(O237,Szolgalati_alkalmak!$B$4:$Z$10000,17,FALSE),"")</f>
        <v>#N/A</v>
      </c>
      <c r="AF237" s="1" t="e">
        <f>IF(VLOOKUP(O237,Szolgalati_alkalmak!$B$4:$Z$10000,18,FALSE)&lt;&gt;0,VLOOKUP(O237,Szolgalati_alkalmak!$B$4:$Z$10000,18,FALSE),"")</f>
        <v>#N/A</v>
      </c>
      <c r="AG237" s="1" t="e">
        <f>IF(VLOOKUP(O237,Szolgalati_alkalmak!$B$4:$Z$10000,19,FALSE)&lt;&gt;0,VLOOKUP(O237,Szolgalati_alkalmak!$B$4:$Z$10000,19,FALSE),"")</f>
        <v>#N/A</v>
      </c>
    </row>
    <row r="238" spans="1:33" x14ac:dyDescent="0.25">
      <c r="A238" s="90" t="str">
        <f t="shared" si="42"/>
        <v/>
      </c>
      <c r="B238" s="91" t="str">
        <f t="shared" si="43"/>
        <v/>
      </c>
      <c r="C238" s="76" t="str">
        <f t="shared" si="44"/>
        <v/>
      </c>
      <c r="D238" s="64" t="str">
        <f t="shared" si="52"/>
        <v/>
      </c>
      <c r="E238" s="64" t="str">
        <f t="shared" si="53"/>
        <v/>
      </c>
      <c r="F238" s="64" t="str">
        <f t="shared" si="54"/>
        <v/>
      </c>
      <c r="G238" s="89" t="str">
        <f t="shared" si="45"/>
        <v/>
      </c>
      <c r="H238" s="89" t="str">
        <f t="shared" si="46"/>
        <v/>
      </c>
      <c r="I238" s="87" t="str">
        <f t="shared" si="47"/>
        <v/>
      </c>
      <c r="J238" s="77" t="str">
        <f t="shared" si="48"/>
        <v/>
      </c>
      <c r="K238" s="64" t="str">
        <f t="shared" si="49"/>
        <v/>
      </c>
      <c r="O238" s="1">
        <f t="shared" si="50"/>
        <v>232</v>
      </c>
      <c r="Q238" s="1" t="e">
        <f>VLOOKUP(O238,Szolgalati_alkalmak!$B$4:$Z$10000,25,FALSE)</f>
        <v>#N/A</v>
      </c>
      <c r="R238" s="1" t="e">
        <f>VLOOKUP(O238,Szolgalati_alkalmak!$B$4:$Z$10000,5,FALSE)</f>
        <v>#N/A</v>
      </c>
      <c r="S238" s="1" t="e">
        <f>IF(VLOOKUP(O238,Szolgalati_alkalmak!$B$4:$Z$10000,6,FALSE)&lt;&gt;0,VLOOKUP(O238,Szolgalati_alkalmak!$B$4:$Z$10000,6,FALSE),"")</f>
        <v>#N/A</v>
      </c>
      <c r="T238" s="1" t="e">
        <f>IF(VLOOKUP(O238,Szolgalati_alkalmak!$B$4:$Z$10000,9,FALSE)&lt;&gt;0,VLOOKUP(O238,Szolgalati_alkalmak!$B$4:$Z$10000,9,FALSE),"")</f>
        <v>#N/A</v>
      </c>
      <c r="U238" s="1" t="e">
        <f>IF(VLOOKUP(O238,Szolgalati_alkalmak!$B$4:$Z$10000,10,FALSE)&lt;&gt;0,VLOOKUP(O238,Szolgalati_alkalmak!$B$4:$Z$10000,10,FALSE),"")</f>
        <v>#N/A</v>
      </c>
      <c r="V238" s="1" t="e">
        <f>IF(VLOOKUP(O238,Szolgalati_alkalmak!$B$4:$Z$10000,11,FALSE)&lt;&gt;0,VLOOKUP(O238,Szolgalati_alkalmak!$B$4:$Z$10000,11,FALSE),"")</f>
        <v>#N/A</v>
      </c>
      <c r="W238" s="1" t="e">
        <f>IF(VLOOKUP(O238,Szolgalati_alkalmak!$B$4:$Z$10000,12,FALSE)&lt;&gt;0,$AB$1&amp;VLOOKUP(O238,Szolgalati_alkalmak!$B$4:$Z$10000,12,FALSE),"")</f>
        <v>#N/A</v>
      </c>
      <c r="X238" s="1" t="e">
        <f>IF(VLOOKUP(O238,Szolgalati_alkalmak!$B$4:$Z$10000,13,FALSE)&lt;&gt;0,$AB$1&amp;VLOOKUP(O238,Szolgalati_alkalmak!$B$4:$Z$10000,13,FALSE),"")</f>
        <v>#N/A</v>
      </c>
      <c r="Y238" s="1" t="e">
        <f>IF(VLOOKUP(O238,Szolgalati_alkalmak!$B$4:$Z$10000,14,FALSE)&lt;&gt;0,$AB$1&amp;VLOOKUP(O238,Szolgalati_alkalmak!$B$4:$Z$10000,14,FALSE),"")</f>
        <v>#N/A</v>
      </c>
      <c r="Z238" s="1" t="e">
        <f>IF(VLOOKUP(O238,Szolgalati_alkalmak!$B$4:$Z$10000,15,FALSE)&lt;&gt;0,$AB$1&amp;VLOOKUP(O238,Szolgalati_alkalmak!$B$4:$Z$10000,15,FALSE),"")</f>
        <v>#N/A</v>
      </c>
      <c r="AA238" s="1" t="e">
        <f>IF(VLOOKUP(O238,Szolgalati_alkalmak!$B$4:$Z$10000,16,FALSE)&lt;&gt;0,$AB$1&amp;VLOOKUP(O238,Szolgalati_alkalmak!$B$4:$Z$10000,16,FALSE),"")</f>
        <v>#N/A</v>
      </c>
      <c r="AB238" s="1" t="e">
        <f t="shared" si="51"/>
        <v>#N/A</v>
      </c>
      <c r="AC238" s="1" t="e">
        <f>IF(VLOOKUP(O238,Szolgalati_alkalmak!$B$4:$Z$10000,7,FALSE)&lt;&gt;0,VLOOKUP(O238,Szolgalati_alkalmak!$B$4:$Z$10000,7,FALSE),"")</f>
        <v>#N/A</v>
      </c>
      <c r="AD238" s="1" t="e">
        <f>IF(VLOOKUP(O238,Szolgalati_alkalmak!$B$4:$Z$10000,8,FALSE)&lt;&gt;0,VLOOKUP(O238,Szolgalati_alkalmak!$B$4:$Z$10000,8,FALSE),"")</f>
        <v>#N/A</v>
      </c>
      <c r="AE238" s="1" t="e">
        <f>IF(VLOOKUP(O238,Szolgalati_alkalmak!$B$4:$Z$10000,17,FALSE)&lt;&gt;0,VLOOKUP(O238,Szolgalati_alkalmak!$B$4:$Z$10000,17,FALSE),"")</f>
        <v>#N/A</v>
      </c>
      <c r="AF238" s="1" t="e">
        <f>IF(VLOOKUP(O238,Szolgalati_alkalmak!$B$4:$Z$10000,18,FALSE)&lt;&gt;0,VLOOKUP(O238,Szolgalati_alkalmak!$B$4:$Z$10000,18,FALSE),"")</f>
        <v>#N/A</v>
      </c>
      <c r="AG238" s="1" t="e">
        <f>IF(VLOOKUP(O238,Szolgalati_alkalmak!$B$4:$Z$10000,19,FALSE)&lt;&gt;0,VLOOKUP(O238,Szolgalati_alkalmak!$B$4:$Z$10000,19,FALSE),"")</f>
        <v>#N/A</v>
      </c>
    </row>
    <row r="239" spans="1:33" x14ac:dyDescent="0.25">
      <c r="A239" s="90" t="str">
        <f t="shared" si="42"/>
        <v/>
      </c>
      <c r="B239" s="91" t="str">
        <f t="shared" si="43"/>
        <v/>
      </c>
      <c r="C239" s="76" t="str">
        <f t="shared" si="44"/>
        <v/>
      </c>
      <c r="D239" s="64" t="str">
        <f t="shared" si="52"/>
        <v/>
      </c>
      <c r="E239" s="64" t="str">
        <f t="shared" si="53"/>
        <v/>
      </c>
      <c r="F239" s="64" t="str">
        <f t="shared" si="54"/>
        <v/>
      </c>
      <c r="G239" s="89" t="str">
        <f t="shared" si="45"/>
        <v/>
      </c>
      <c r="H239" s="89" t="str">
        <f t="shared" si="46"/>
        <v/>
      </c>
      <c r="I239" s="87" t="str">
        <f t="shared" si="47"/>
        <v/>
      </c>
      <c r="J239" s="77" t="str">
        <f t="shared" si="48"/>
        <v/>
      </c>
      <c r="K239" s="64" t="str">
        <f t="shared" si="49"/>
        <v/>
      </c>
      <c r="O239" s="1">
        <f t="shared" si="50"/>
        <v>233</v>
      </c>
      <c r="Q239" s="1" t="e">
        <f>VLOOKUP(O239,Szolgalati_alkalmak!$B$4:$Z$10000,25,FALSE)</f>
        <v>#N/A</v>
      </c>
      <c r="R239" s="1" t="e">
        <f>VLOOKUP(O239,Szolgalati_alkalmak!$B$4:$Z$10000,5,FALSE)</f>
        <v>#N/A</v>
      </c>
      <c r="S239" s="1" t="e">
        <f>IF(VLOOKUP(O239,Szolgalati_alkalmak!$B$4:$Z$10000,6,FALSE)&lt;&gt;0,VLOOKUP(O239,Szolgalati_alkalmak!$B$4:$Z$10000,6,FALSE),"")</f>
        <v>#N/A</v>
      </c>
      <c r="T239" s="1" t="e">
        <f>IF(VLOOKUP(O239,Szolgalati_alkalmak!$B$4:$Z$10000,9,FALSE)&lt;&gt;0,VLOOKUP(O239,Szolgalati_alkalmak!$B$4:$Z$10000,9,FALSE),"")</f>
        <v>#N/A</v>
      </c>
      <c r="U239" s="1" t="e">
        <f>IF(VLOOKUP(O239,Szolgalati_alkalmak!$B$4:$Z$10000,10,FALSE)&lt;&gt;0,VLOOKUP(O239,Szolgalati_alkalmak!$B$4:$Z$10000,10,FALSE),"")</f>
        <v>#N/A</v>
      </c>
      <c r="V239" s="1" t="e">
        <f>IF(VLOOKUP(O239,Szolgalati_alkalmak!$B$4:$Z$10000,11,FALSE)&lt;&gt;0,VLOOKUP(O239,Szolgalati_alkalmak!$B$4:$Z$10000,11,FALSE),"")</f>
        <v>#N/A</v>
      </c>
      <c r="W239" s="1" t="e">
        <f>IF(VLOOKUP(O239,Szolgalati_alkalmak!$B$4:$Z$10000,12,FALSE)&lt;&gt;0,$AB$1&amp;VLOOKUP(O239,Szolgalati_alkalmak!$B$4:$Z$10000,12,FALSE),"")</f>
        <v>#N/A</v>
      </c>
      <c r="X239" s="1" t="e">
        <f>IF(VLOOKUP(O239,Szolgalati_alkalmak!$B$4:$Z$10000,13,FALSE)&lt;&gt;0,$AB$1&amp;VLOOKUP(O239,Szolgalati_alkalmak!$B$4:$Z$10000,13,FALSE),"")</f>
        <v>#N/A</v>
      </c>
      <c r="Y239" s="1" t="e">
        <f>IF(VLOOKUP(O239,Szolgalati_alkalmak!$B$4:$Z$10000,14,FALSE)&lt;&gt;0,$AB$1&amp;VLOOKUP(O239,Szolgalati_alkalmak!$B$4:$Z$10000,14,FALSE),"")</f>
        <v>#N/A</v>
      </c>
      <c r="Z239" s="1" t="e">
        <f>IF(VLOOKUP(O239,Szolgalati_alkalmak!$B$4:$Z$10000,15,FALSE)&lt;&gt;0,$AB$1&amp;VLOOKUP(O239,Szolgalati_alkalmak!$B$4:$Z$10000,15,FALSE),"")</f>
        <v>#N/A</v>
      </c>
      <c r="AA239" s="1" t="e">
        <f>IF(VLOOKUP(O239,Szolgalati_alkalmak!$B$4:$Z$10000,16,FALSE)&lt;&gt;0,$AB$1&amp;VLOOKUP(O239,Szolgalati_alkalmak!$B$4:$Z$10000,16,FALSE),"")</f>
        <v>#N/A</v>
      </c>
      <c r="AB239" s="1" t="e">
        <f t="shared" si="51"/>
        <v>#N/A</v>
      </c>
      <c r="AC239" s="1" t="e">
        <f>IF(VLOOKUP(O239,Szolgalati_alkalmak!$B$4:$Z$10000,7,FALSE)&lt;&gt;0,VLOOKUP(O239,Szolgalati_alkalmak!$B$4:$Z$10000,7,FALSE),"")</f>
        <v>#N/A</v>
      </c>
      <c r="AD239" s="1" t="e">
        <f>IF(VLOOKUP(O239,Szolgalati_alkalmak!$B$4:$Z$10000,8,FALSE)&lt;&gt;0,VLOOKUP(O239,Szolgalati_alkalmak!$B$4:$Z$10000,8,FALSE),"")</f>
        <v>#N/A</v>
      </c>
      <c r="AE239" s="1" t="e">
        <f>IF(VLOOKUP(O239,Szolgalati_alkalmak!$B$4:$Z$10000,17,FALSE)&lt;&gt;0,VLOOKUP(O239,Szolgalati_alkalmak!$B$4:$Z$10000,17,FALSE),"")</f>
        <v>#N/A</v>
      </c>
      <c r="AF239" s="1" t="e">
        <f>IF(VLOOKUP(O239,Szolgalati_alkalmak!$B$4:$Z$10000,18,FALSE)&lt;&gt;0,VLOOKUP(O239,Szolgalati_alkalmak!$B$4:$Z$10000,18,FALSE),"")</f>
        <v>#N/A</v>
      </c>
      <c r="AG239" s="1" t="e">
        <f>IF(VLOOKUP(O239,Szolgalati_alkalmak!$B$4:$Z$10000,19,FALSE)&lt;&gt;0,VLOOKUP(O239,Szolgalati_alkalmak!$B$4:$Z$10000,19,FALSE),"")</f>
        <v>#N/A</v>
      </c>
    </row>
    <row r="240" spans="1:33" x14ac:dyDescent="0.25">
      <c r="A240" s="90" t="str">
        <f t="shared" si="42"/>
        <v/>
      </c>
      <c r="B240" s="91" t="str">
        <f t="shared" si="43"/>
        <v/>
      </c>
      <c r="C240" s="76" t="str">
        <f t="shared" si="44"/>
        <v/>
      </c>
      <c r="D240" s="64" t="str">
        <f t="shared" si="52"/>
        <v/>
      </c>
      <c r="E240" s="64" t="str">
        <f t="shared" si="53"/>
        <v/>
      </c>
      <c r="F240" s="64" t="str">
        <f t="shared" si="54"/>
        <v/>
      </c>
      <c r="G240" s="89" t="str">
        <f t="shared" si="45"/>
        <v/>
      </c>
      <c r="H240" s="89" t="str">
        <f t="shared" si="46"/>
        <v/>
      </c>
      <c r="I240" s="87" t="str">
        <f t="shared" si="47"/>
        <v/>
      </c>
      <c r="J240" s="77" t="str">
        <f t="shared" si="48"/>
        <v/>
      </c>
      <c r="K240" s="64" t="str">
        <f t="shared" si="49"/>
        <v/>
      </c>
      <c r="O240" s="1">
        <f t="shared" si="50"/>
        <v>234</v>
      </c>
      <c r="Q240" s="1" t="e">
        <f>VLOOKUP(O240,Szolgalati_alkalmak!$B$4:$Z$10000,25,FALSE)</f>
        <v>#N/A</v>
      </c>
      <c r="R240" s="1" t="e">
        <f>VLOOKUP(O240,Szolgalati_alkalmak!$B$4:$Z$10000,5,FALSE)</f>
        <v>#N/A</v>
      </c>
      <c r="S240" s="1" t="e">
        <f>IF(VLOOKUP(O240,Szolgalati_alkalmak!$B$4:$Z$10000,6,FALSE)&lt;&gt;0,VLOOKUP(O240,Szolgalati_alkalmak!$B$4:$Z$10000,6,FALSE),"")</f>
        <v>#N/A</v>
      </c>
      <c r="T240" s="1" t="e">
        <f>IF(VLOOKUP(O240,Szolgalati_alkalmak!$B$4:$Z$10000,9,FALSE)&lt;&gt;0,VLOOKUP(O240,Szolgalati_alkalmak!$B$4:$Z$10000,9,FALSE),"")</f>
        <v>#N/A</v>
      </c>
      <c r="U240" s="1" t="e">
        <f>IF(VLOOKUP(O240,Szolgalati_alkalmak!$B$4:$Z$10000,10,FALSE)&lt;&gt;0,VLOOKUP(O240,Szolgalati_alkalmak!$B$4:$Z$10000,10,FALSE),"")</f>
        <v>#N/A</v>
      </c>
      <c r="V240" s="1" t="e">
        <f>IF(VLOOKUP(O240,Szolgalati_alkalmak!$B$4:$Z$10000,11,FALSE)&lt;&gt;0,VLOOKUP(O240,Szolgalati_alkalmak!$B$4:$Z$10000,11,FALSE),"")</f>
        <v>#N/A</v>
      </c>
      <c r="W240" s="1" t="e">
        <f>IF(VLOOKUP(O240,Szolgalati_alkalmak!$B$4:$Z$10000,12,FALSE)&lt;&gt;0,$AB$1&amp;VLOOKUP(O240,Szolgalati_alkalmak!$B$4:$Z$10000,12,FALSE),"")</f>
        <v>#N/A</v>
      </c>
      <c r="X240" s="1" t="e">
        <f>IF(VLOOKUP(O240,Szolgalati_alkalmak!$B$4:$Z$10000,13,FALSE)&lt;&gt;0,$AB$1&amp;VLOOKUP(O240,Szolgalati_alkalmak!$B$4:$Z$10000,13,FALSE),"")</f>
        <v>#N/A</v>
      </c>
      <c r="Y240" s="1" t="e">
        <f>IF(VLOOKUP(O240,Szolgalati_alkalmak!$B$4:$Z$10000,14,FALSE)&lt;&gt;0,$AB$1&amp;VLOOKUP(O240,Szolgalati_alkalmak!$B$4:$Z$10000,14,FALSE),"")</f>
        <v>#N/A</v>
      </c>
      <c r="Z240" s="1" t="e">
        <f>IF(VLOOKUP(O240,Szolgalati_alkalmak!$B$4:$Z$10000,15,FALSE)&lt;&gt;0,$AB$1&amp;VLOOKUP(O240,Szolgalati_alkalmak!$B$4:$Z$10000,15,FALSE),"")</f>
        <v>#N/A</v>
      </c>
      <c r="AA240" s="1" t="e">
        <f>IF(VLOOKUP(O240,Szolgalati_alkalmak!$B$4:$Z$10000,16,FALSE)&lt;&gt;0,$AB$1&amp;VLOOKUP(O240,Szolgalati_alkalmak!$B$4:$Z$10000,16,FALSE),"")</f>
        <v>#N/A</v>
      </c>
      <c r="AB240" s="1" t="e">
        <f t="shared" si="51"/>
        <v>#N/A</v>
      </c>
      <c r="AC240" s="1" t="e">
        <f>IF(VLOOKUP(O240,Szolgalati_alkalmak!$B$4:$Z$10000,7,FALSE)&lt;&gt;0,VLOOKUP(O240,Szolgalati_alkalmak!$B$4:$Z$10000,7,FALSE),"")</f>
        <v>#N/A</v>
      </c>
      <c r="AD240" s="1" t="e">
        <f>IF(VLOOKUP(O240,Szolgalati_alkalmak!$B$4:$Z$10000,8,FALSE)&lt;&gt;0,VLOOKUP(O240,Szolgalati_alkalmak!$B$4:$Z$10000,8,FALSE),"")</f>
        <v>#N/A</v>
      </c>
      <c r="AE240" s="1" t="e">
        <f>IF(VLOOKUP(O240,Szolgalati_alkalmak!$B$4:$Z$10000,17,FALSE)&lt;&gt;0,VLOOKUP(O240,Szolgalati_alkalmak!$B$4:$Z$10000,17,FALSE),"")</f>
        <v>#N/A</v>
      </c>
      <c r="AF240" s="1" t="e">
        <f>IF(VLOOKUP(O240,Szolgalati_alkalmak!$B$4:$Z$10000,18,FALSE)&lt;&gt;0,VLOOKUP(O240,Szolgalati_alkalmak!$B$4:$Z$10000,18,FALSE),"")</f>
        <v>#N/A</v>
      </c>
      <c r="AG240" s="1" t="e">
        <f>IF(VLOOKUP(O240,Szolgalati_alkalmak!$B$4:$Z$10000,19,FALSE)&lt;&gt;0,VLOOKUP(O240,Szolgalati_alkalmak!$B$4:$Z$10000,19,FALSE),"")</f>
        <v>#N/A</v>
      </c>
    </row>
    <row r="241" spans="1:33" x14ac:dyDescent="0.25">
      <c r="A241" s="90" t="str">
        <f t="shared" si="42"/>
        <v/>
      </c>
      <c r="B241" s="91" t="str">
        <f t="shared" si="43"/>
        <v/>
      </c>
      <c r="C241" s="76" t="str">
        <f t="shared" si="44"/>
        <v/>
      </c>
      <c r="D241" s="64" t="str">
        <f t="shared" si="52"/>
        <v/>
      </c>
      <c r="E241" s="64" t="str">
        <f t="shared" si="53"/>
        <v/>
      </c>
      <c r="F241" s="64" t="str">
        <f t="shared" si="54"/>
        <v/>
      </c>
      <c r="G241" s="89" t="str">
        <f t="shared" si="45"/>
        <v/>
      </c>
      <c r="H241" s="89" t="str">
        <f t="shared" si="46"/>
        <v/>
      </c>
      <c r="I241" s="87" t="str">
        <f t="shared" si="47"/>
        <v/>
      </c>
      <c r="J241" s="77" t="str">
        <f t="shared" si="48"/>
        <v/>
      </c>
      <c r="K241" s="64" t="str">
        <f t="shared" si="49"/>
        <v/>
      </c>
      <c r="O241" s="1">
        <f t="shared" si="50"/>
        <v>235</v>
      </c>
      <c r="Q241" s="1" t="e">
        <f>VLOOKUP(O241,Szolgalati_alkalmak!$B$4:$Z$10000,25,FALSE)</f>
        <v>#N/A</v>
      </c>
      <c r="R241" s="1" t="e">
        <f>VLOOKUP(O241,Szolgalati_alkalmak!$B$4:$Z$10000,5,FALSE)</f>
        <v>#N/A</v>
      </c>
      <c r="S241" s="1" t="e">
        <f>IF(VLOOKUP(O241,Szolgalati_alkalmak!$B$4:$Z$10000,6,FALSE)&lt;&gt;0,VLOOKUP(O241,Szolgalati_alkalmak!$B$4:$Z$10000,6,FALSE),"")</f>
        <v>#N/A</v>
      </c>
      <c r="T241" s="1" t="e">
        <f>IF(VLOOKUP(O241,Szolgalati_alkalmak!$B$4:$Z$10000,9,FALSE)&lt;&gt;0,VLOOKUP(O241,Szolgalati_alkalmak!$B$4:$Z$10000,9,FALSE),"")</f>
        <v>#N/A</v>
      </c>
      <c r="U241" s="1" t="e">
        <f>IF(VLOOKUP(O241,Szolgalati_alkalmak!$B$4:$Z$10000,10,FALSE)&lt;&gt;0,VLOOKUP(O241,Szolgalati_alkalmak!$B$4:$Z$10000,10,FALSE),"")</f>
        <v>#N/A</v>
      </c>
      <c r="V241" s="1" t="e">
        <f>IF(VLOOKUP(O241,Szolgalati_alkalmak!$B$4:$Z$10000,11,FALSE)&lt;&gt;0,VLOOKUP(O241,Szolgalati_alkalmak!$B$4:$Z$10000,11,FALSE),"")</f>
        <v>#N/A</v>
      </c>
      <c r="W241" s="1" t="e">
        <f>IF(VLOOKUP(O241,Szolgalati_alkalmak!$B$4:$Z$10000,12,FALSE)&lt;&gt;0,$AB$1&amp;VLOOKUP(O241,Szolgalati_alkalmak!$B$4:$Z$10000,12,FALSE),"")</f>
        <v>#N/A</v>
      </c>
      <c r="X241" s="1" t="e">
        <f>IF(VLOOKUP(O241,Szolgalati_alkalmak!$B$4:$Z$10000,13,FALSE)&lt;&gt;0,$AB$1&amp;VLOOKUP(O241,Szolgalati_alkalmak!$B$4:$Z$10000,13,FALSE),"")</f>
        <v>#N/A</v>
      </c>
      <c r="Y241" s="1" t="e">
        <f>IF(VLOOKUP(O241,Szolgalati_alkalmak!$B$4:$Z$10000,14,FALSE)&lt;&gt;0,$AB$1&amp;VLOOKUP(O241,Szolgalati_alkalmak!$B$4:$Z$10000,14,FALSE),"")</f>
        <v>#N/A</v>
      </c>
      <c r="Z241" s="1" t="e">
        <f>IF(VLOOKUP(O241,Szolgalati_alkalmak!$B$4:$Z$10000,15,FALSE)&lt;&gt;0,$AB$1&amp;VLOOKUP(O241,Szolgalati_alkalmak!$B$4:$Z$10000,15,FALSE),"")</f>
        <v>#N/A</v>
      </c>
      <c r="AA241" s="1" t="e">
        <f>IF(VLOOKUP(O241,Szolgalati_alkalmak!$B$4:$Z$10000,16,FALSE)&lt;&gt;0,$AB$1&amp;VLOOKUP(O241,Szolgalati_alkalmak!$B$4:$Z$10000,16,FALSE),"")</f>
        <v>#N/A</v>
      </c>
      <c r="AB241" s="1" t="e">
        <f t="shared" si="51"/>
        <v>#N/A</v>
      </c>
      <c r="AC241" s="1" t="e">
        <f>IF(VLOOKUP(O241,Szolgalati_alkalmak!$B$4:$Z$10000,7,FALSE)&lt;&gt;0,VLOOKUP(O241,Szolgalati_alkalmak!$B$4:$Z$10000,7,FALSE),"")</f>
        <v>#N/A</v>
      </c>
      <c r="AD241" s="1" t="e">
        <f>IF(VLOOKUP(O241,Szolgalati_alkalmak!$B$4:$Z$10000,8,FALSE)&lt;&gt;0,VLOOKUP(O241,Szolgalati_alkalmak!$B$4:$Z$10000,8,FALSE),"")</f>
        <v>#N/A</v>
      </c>
      <c r="AE241" s="1" t="e">
        <f>IF(VLOOKUP(O241,Szolgalati_alkalmak!$B$4:$Z$10000,17,FALSE)&lt;&gt;0,VLOOKUP(O241,Szolgalati_alkalmak!$B$4:$Z$10000,17,FALSE),"")</f>
        <v>#N/A</v>
      </c>
      <c r="AF241" s="1" t="e">
        <f>IF(VLOOKUP(O241,Szolgalati_alkalmak!$B$4:$Z$10000,18,FALSE)&lt;&gt;0,VLOOKUP(O241,Szolgalati_alkalmak!$B$4:$Z$10000,18,FALSE),"")</f>
        <v>#N/A</v>
      </c>
      <c r="AG241" s="1" t="e">
        <f>IF(VLOOKUP(O241,Szolgalati_alkalmak!$B$4:$Z$10000,19,FALSE)&lt;&gt;0,VLOOKUP(O241,Szolgalati_alkalmak!$B$4:$Z$10000,19,FALSE),"")</f>
        <v>#N/A</v>
      </c>
    </row>
    <row r="242" spans="1:33" x14ac:dyDescent="0.25">
      <c r="A242" s="90" t="str">
        <f t="shared" si="42"/>
        <v/>
      </c>
      <c r="B242" s="91" t="str">
        <f t="shared" si="43"/>
        <v/>
      </c>
      <c r="C242" s="76" t="str">
        <f t="shared" si="44"/>
        <v/>
      </c>
      <c r="D242" s="64" t="str">
        <f t="shared" si="52"/>
        <v/>
      </c>
      <c r="E242" s="64" t="str">
        <f t="shared" si="53"/>
        <v/>
      </c>
      <c r="F242" s="64" t="str">
        <f t="shared" si="54"/>
        <v/>
      </c>
      <c r="G242" s="89" t="str">
        <f t="shared" si="45"/>
        <v/>
      </c>
      <c r="H242" s="89" t="str">
        <f t="shared" si="46"/>
        <v/>
      </c>
      <c r="I242" s="87" t="str">
        <f t="shared" si="47"/>
        <v/>
      </c>
      <c r="J242" s="77" t="str">
        <f t="shared" si="48"/>
        <v/>
      </c>
      <c r="K242" s="64" t="str">
        <f t="shared" si="49"/>
        <v/>
      </c>
      <c r="O242" s="1">
        <f t="shared" si="50"/>
        <v>236</v>
      </c>
      <c r="Q242" s="1" t="e">
        <f>VLOOKUP(O242,Szolgalati_alkalmak!$B$4:$Z$10000,25,FALSE)</f>
        <v>#N/A</v>
      </c>
      <c r="R242" s="1" t="e">
        <f>VLOOKUP(O242,Szolgalati_alkalmak!$B$4:$Z$10000,5,FALSE)</f>
        <v>#N/A</v>
      </c>
      <c r="S242" s="1" t="e">
        <f>IF(VLOOKUP(O242,Szolgalati_alkalmak!$B$4:$Z$10000,6,FALSE)&lt;&gt;0,VLOOKUP(O242,Szolgalati_alkalmak!$B$4:$Z$10000,6,FALSE),"")</f>
        <v>#N/A</v>
      </c>
      <c r="T242" s="1" t="e">
        <f>IF(VLOOKUP(O242,Szolgalati_alkalmak!$B$4:$Z$10000,9,FALSE)&lt;&gt;0,VLOOKUP(O242,Szolgalati_alkalmak!$B$4:$Z$10000,9,FALSE),"")</f>
        <v>#N/A</v>
      </c>
      <c r="U242" s="1" t="e">
        <f>IF(VLOOKUP(O242,Szolgalati_alkalmak!$B$4:$Z$10000,10,FALSE)&lt;&gt;0,VLOOKUP(O242,Szolgalati_alkalmak!$B$4:$Z$10000,10,FALSE),"")</f>
        <v>#N/A</v>
      </c>
      <c r="V242" s="1" t="e">
        <f>IF(VLOOKUP(O242,Szolgalati_alkalmak!$B$4:$Z$10000,11,FALSE)&lt;&gt;0,VLOOKUP(O242,Szolgalati_alkalmak!$B$4:$Z$10000,11,FALSE),"")</f>
        <v>#N/A</v>
      </c>
      <c r="W242" s="1" t="e">
        <f>IF(VLOOKUP(O242,Szolgalati_alkalmak!$B$4:$Z$10000,12,FALSE)&lt;&gt;0,$AB$1&amp;VLOOKUP(O242,Szolgalati_alkalmak!$B$4:$Z$10000,12,FALSE),"")</f>
        <v>#N/A</v>
      </c>
      <c r="X242" s="1" t="e">
        <f>IF(VLOOKUP(O242,Szolgalati_alkalmak!$B$4:$Z$10000,13,FALSE)&lt;&gt;0,$AB$1&amp;VLOOKUP(O242,Szolgalati_alkalmak!$B$4:$Z$10000,13,FALSE),"")</f>
        <v>#N/A</v>
      </c>
      <c r="Y242" s="1" t="e">
        <f>IF(VLOOKUP(O242,Szolgalati_alkalmak!$B$4:$Z$10000,14,FALSE)&lt;&gt;0,$AB$1&amp;VLOOKUP(O242,Szolgalati_alkalmak!$B$4:$Z$10000,14,FALSE),"")</f>
        <v>#N/A</v>
      </c>
      <c r="Z242" s="1" t="e">
        <f>IF(VLOOKUP(O242,Szolgalati_alkalmak!$B$4:$Z$10000,15,FALSE)&lt;&gt;0,$AB$1&amp;VLOOKUP(O242,Szolgalati_alkalmak!$B$4:$Z$10000,15,FALSE),"")</f>
        <v>#N/A</v>
      </c>
      <c r="AA242" s="1" t="e">
        <f>IF(VLOOKUP(O242,Szolgalati_alkalmak!$B$4:$Z$10000,16,FALSE)&lt;&gt;0,$AB$1&amp;VLOOKUP(O242,Szolgalati_alkalmak!$B$4:$Z$10000,16,FALSE),"")</f>
        <v>#N/A</v>
      </c>
      <c r="AB242" s="1" t="e">
        <f t="shared" si="51"/>
        <v>#N/A</v>
      </c>
      <c r="AC242" s="1" t="e">
        <f>IF(VLOOKUP(O242,Szolgalati_alkalmak!$B$4:$Z$10000,7,FALSE)&lt;&gt;0,VLOOKUP(O242,Szolgalati_alkalmak!$B$4:$Z$10000,7,FALSE),"")</f>
        <v>#N/A</v>
      </c>
      <c r="AD242" s="1" t="e">
        <f>IF(VLOOKUP(O242,Szolgalati_alkalmak!$B$4:$Z$10000,8,FALSE)&lt;&gt;0,VLOOKUP(O242,Szolgalati_alkalmak!$B$4:$Z$10000,8,FALSE),"")</f>
        <v>#N/A</v>
      </c>
      <c r="AE242" s="1" t="e">
        <f>IF(VLOOKUP(O242,Szolgalati_alkalmak!$B$4:$Z$10000,17,FALSE)&lt;&gt;0,VLOOKUP(O242,Szolgalati_alkalmak!$B$4:$Z$10000,17,FALSE),"")</f>
        <v>#N/A</v>
      </c>
      <c r="AF242" s="1" t="e">
        <f>IF(VLOOKUP(O242,Szolgalati_alkalmak!$B$4:$Z$10000,18,FALSE)&lt;&gt;0,VLOOKUP(O242,Szolgalati_alkalmak!$B$4:$Z$10000,18,FALSE),"")</f>
        <v>#N/A</v>
      </c>
      <c r="AG242" s="1" t="e">
        <f>IF(VLOOKUP(O242,Szolgalati_alkalmak!$B$4:$Z$10000,19,FALSE)&lt;&gt;0,VLOOKUP(O242,Szolgalati_alkalmak!$B$4:$Z$10000,19,FALSE),"")</f>
        <v>#N/A</v>
      </c>
    </row>
    <row r="243" spans="1:33" x14ac:dyDescent="0.25">
      <c r="A243" s="90" t="str">
        <f t="shared" si="42"/>
        <v/>
      </c>
      <c r="B243" s="91" t="str">
        <f t="shared" si="43"/>
        <v/>
      </c>
      <c r="C243" s="76" t="str">
        <f t="shared" si="44"/>
        <v/>
      </c>
      <c r="D243" s="64" t="str">
        <f t="shared" si="52"/>
        <v/>
      </c>
      <c r="E243" s="64" t="str">
        <f t="shared" si="53"/>
        <v/>
      </c>
      <c r="F243" s="64" t="str">
        <f t="shared" si="54"/>
        <v/>
      </c>
      <c r="G243" s="89" t="str">
        <f t="shared" si="45"/>
        <v/>
      </c>
      <c r="H243" s="89" t="str">
        <f t="shared" si="46"/>
        <v/>
      </c>
      <c r="I243" s="87" t="str">
        <f t="shared" si="47"/>
        <v/>
      </c>
      <c r="J243" s="77" t="str">
        <f t="shared" si="48"/>
        <v/>
      </c>
      <c r="K243" s="64" t="str">
        <f t="shared" si="49"/>
        <v/>
      </c>
      <c r="O243" s="1">
        <f t="shared" si="50"/>
        <v>237</v>
      </c>
      <c r="Q243" s="1" t="e">
        <f>VLOOKUP(O243,Szolgalati_alkalmak!$B$4:$Z$10000,25,FALSE)</f>
        <v>#N/A</v>
      </c>
      <c r="R243" s="1" t="e">
        <f>VLOOKUP(O243,Szolgalati_alkalmak!$B$4:$Z$10000,5,FALSE)</f>
        <v>#N/A</v>
      </c>
      <c r="S243" s="1" t="e">
        <f>IF(VLOOKUP(O243,Szolgalati_alkalmak!$B$4:$Z$10000,6,FALSE)&lt;&gt;0,VLOOKUP(O243,Szolgalati_alkalmak!$B$4:$Z$10000,6,FALSE),"")</f>
        <v>#N/A</v>
      </c>
      <c r="T243" s="1" t="e">
        <f>IF(VLOOKUP(O243,Szolgalati_alkalmak!$B$4:$Z$10000,9,FALSE)&lt;&gt;0,VLOOKUP(O243,Szolgalati_alkalmak!$B$4:$Z$10000,9,FALSE),"")</f>
        <v>#N/A</v>
      </c>
      <c r="U243" s="1" t="e">
        <f>IF(VLOOKUP(O243,Szolgalati_alkalmak!$B$4:$Z$10000,10,FALSE)&lt;&gt;0,VLOOKUP(O243,Szolgalati_alkalmak!$B$4:$Z$10000,10,FALSE),"")</f>
        <v>#N/A</v>
      </c>
      <c r="V243" s="1" t="e">
        <f>IF(VLOOKUP(O243,Szolgalati_alkalmak!$B$4:$Z$10000,11,FALSE)&lt;&gt;0,VLOOKUP(O243,Szolgalati_alkalmak!$B$4:$Z$10000,11,FALSE),"")</f>
        <v>#N/A</v>
      </c>
      <c r="W243" s="1" t="e">
        <f>IF(VLOOKUP(O243,Szolgalati_alkalmak!$B$4:$Z$10000,12,FALSE)&lt;&gt;0,$AB$1&amp;VLOOKUP(O243,Szolgalati_alkalmak!$B$4:$Z$10000,12,FALSE),"")</f>
        <v>#N/A</v>
      </c>
      <c r="X243" s="1" t="e">
        <f>IF(VLOOKUP(O243,Szolgalati_alkalmak!$B$4:$Z$10000,13,FALSE)&lt;&gt;0,$AB$1&amp;VLOOKUP(O243,Szolgalati_alkalmak!$B$4:$Z$10000,13,FALSE),"")</f>
        <v>#N/A</v>
      </c>
      <c r="Y243" s="1" t="e">
        <f>IF(VLOOKUP(O243,Szolgalati_alkalmak!$B$4:$Z$10000,14,FALSE)&lt;&gt;0,$AB$1&amp;VLOOKUP(O243,Szolgalati_alkalmak!$B$4:$Z$10000,14,FALSE),"")</f>
        <v>#N/A</v>
      </c>
      <c r="Z243" s="1" t="e">
        <f>IF(VLOOKUP(O243,Szolgalati_alkalmak!$B$4:$Z$10000,15,FALSE)&lt;&gt;0,$AB$1&amp;VLOOKUP(O243,Szolgalati_alkalmak!$B$4:$Z$10000,15,FALSE),"")</f>
        <v>#N/A</v>
      </c>
      <c r="AA243" s="1" t="e">
        <f>IF(VLOOKUP(O243,Szolgalati_alkalmak!$B$4:$Z$10000,16,FALSE)&lt;&gt;0,$AB$1&amp;VLOOKUP(O243,Szolgalati_alkalmak!$B$4:$Z$10000,16,FALSE),"")</f>
        <v>#N/A</v>
      </c>
      <c r="AB243" s="1" t="e">
        <f t="shared" si="51"/>
        <v>#N/A</v>
      </c>
      <c r="AC243" s="1" t="e">
        <f>IF(VLOOKUP(O243,Szolgalati_alkalmak!$B$4:$Z$10000,7,FALSE)&lt;&gt;0,VLOOKUP(O243,Szolgalati_alkalmak!$B$4:$Z$10000,7,FALSE),"")</f>
        <v>#N/A</v>
      </c>
      <c r="AD243" s="1" t="e">
        <f>IF(VLOOKUP(O243,Szolgalati_alkalmak!$B$4:$Z$10000,8,FALSE)&lt;&gt;0,VLOOKUP(O243,Szolgalati_alkalmak!$B$4:$Z$10000,8,FALSE),"")</f>
        <v>#N/A</v>
      </c>
      <c r="AE243" s="1" t="e">
        <f>IF(VLOOKUP(O243,Szolgalati_alkalmak!$B$4:$Z$10000,17,FALSE)&lt;&gt;0,VLOOKUP(O243,Szolgalati_alkalmak!$B$4:$Z$10000,17,FALSE),"")</f>
        <v>#N/A</v>
      </c>
      <c r="AF243" s="1" t="e">
        <f>IF(VLOOKUP(O243,Szolgalati_alkalmak!$B$4:$Z$10000,18,FALSE)&lt;&gt;0,VLOOKUP(O243,Szolgalati_alkalmak!$B$4:$Z$10000,18,FALSE),"")</f>
        <v>#N/A</v>
      </c>
      <c r="AG243" s="1" t="e">
        <f>IF(VLOOKUP(O243,Szolgalati_alkalmak!$B$4:$Z$10000,19,FALSE)&lt;&gt;0,VLOOKUP(O243,Szolgalati_alkalmak!$B$4:$Z$10000,19,FALSE),"")</f>
        <v>#N/A</v>
      </c>
    </row>
    <row r="244" spans="1:33" x14ac:dyDescent="0.25">
      <c r="A244" s="90" t="str">
        <f t="shared" si="42"/>
        <v/>
      </c>
      <c r="B244" s="91" t="str">
        <f t="shared" si="43"/>
        <v/>
      </c>
      <c r="C244" s="76" t="str">
        <f t="shared" si="44"/>
        <v/>
      </c>
      <c r="D244" s="64" t="str">
        <f t="shared" si="52"/>
        <v/>
      </c>
      <c r="E244" s="64" t="str">
        <f t="shared" si="53"/>
        <v/>
      </c>
      <c r="F244" s="64" t="str">
        <f t="shared" si="54"/>
        <v/>
      </c>
      <c r="G244" s="89" t="str">
        <f t="shared" si="45"/>
        <v/>
      </c>
      <c r="H244" s="89" t="str">
        <f t="shared" si="46"/>
        <v/>
      </c>
      <c r="I244" s="87" t="str">
        <f t="shared" si="47"/>
        <v/>
      </c>
      <c r="J244" s="77" t="str">
        <f t="shared" si="48"/>
        <v/>
      </c>
      <c r="K244" s="64" t="str">
        <f t="shared" si="49"/>
        <v/>
      </c>
      <c r="O244" s="1">
        <f t="shared" si="50"/>
        <v>238</v>
      </c>
      <c r="Q244" s="1" t="e">
        <f>VLOOKUP(O244,Szolgalati_alkalmak!$B$4:$Z$10000,25,FALSE)</f>
        <v>#N/A</v>
      </c>
      <c r="R244" s="1" t="e">
        <f>VLOOKUP(O244,Szolgalati_alkalmak!$B$4:$Z$10000,5,FALSE)</f>
        <v>#N/A</v>
      </c>
      <c r="S244" s="1" t="e">
        <f>IF(VLOOKUP(O244,Szolgalati_alkalmak!$B$4:$Z$10000,6,FALSE)&lt;&gt;0,VLOOKUP(O244,Szolgalati_alkalmak!$B$4:$Z$10000,6,FALSE),"")</f>
        <v>#N/A</v>
      </c>
      <c r="T244" s="1" t="e">
        <f>IF(VLOOKUP(O244,Szolgalati_alkalmak!$B$4:$Z$10000,9,FALSE)&lt;&gt;0,VLOOKUP(O244,Szolgalati_alkalmak!$B$4:$Z$10000,9,FALSE),"")</f>
        <v>#N/A</v>
      </c>
      <c r="U244" s="1" t="e">
        <f>IF(VLOOKUP(O244,Szolgalati_alkalmak!$B$4:$Z$10000,10,FALSE)&lt;&gt;0,VLOOKUP(O244,Szolgalati_alkalmak!$B$4:$Z$10000,10,FALSE),"")</f>
        <v>#N/A</v>
      </c>
      <c r="V244" s="1" t="e">
        <f>IF(VLOOKUP(O244,Szolgalati_alkalmak!$B$4:$Z$10000,11,FALSE)&lt;&gt;0,VLOOKUP(O244,Szolgalati_alkalmak!$B$4:$Z$10000,11,FALSE),"")</f>
        <v>#N/A</v>
      </c>
      <c r="W244" s="1" t="e">
        <f>IF(VLOOKUP(O244,Szolgalati_alkalmak!$B$4:$Z$10000,12,FALSE)&lt;&gt;0,$AB$1&amp;VLOOKUP(O244,Szolgalati_alkalmak!$B$4:$Z$10000,12,FALSE),"")</f>
        <v>#N/A</v>
      </c>
      <c r="X244" s="1" t="e">
        <f>IF(VLOOKUP(O244,Szolgalati_alkalmak!$B$4:$Z$10000,13,FALSE)&lt;&gt;0,$AB$1&amp;VLOOKUP(O244,Szolgalati_alkalmak!$B$4:$Z$10000,13,FALSE),"")</f>
        <v>#N/A</v>
      </c>
      <c r="Y244" s="1" t="e">
        <f>IF(VLOOKUP(O244,Szolgalati_alkalmak!$B$4:$Z$10000,14,FALSE)&lt;&gt;0,$AB$1&amp;VLOOKUP(O244,Szolgalati_alkalmak!$B$4:$Z$10000,14,FALSE),"")</f>
        <v>#N/A</v>
      </c>
      <c r="Z244" s="1" t="e">
        <f>IF(VLOOKUP(O244,Szolgalati_alkalmak!$B$4:$Z$10000,15,FALSE)&lt;&gt;0,$AB$1&amp;VLOOKUP(O244,Szolgalati_alkalmak!$B$4:$Z$10000,15,FALSE),"")</f>
        <v>#N/A</v>
      </c>
      <c r="AA244" s="1" t="e">
        <f>IF(VLOOKUP(O244,Szolgalati_alkalmak!$B$4:$Z$10000,16,FALSE)&lt;&gt;0,$AB$1&amp;VLOOKUP(O244,Szolgalati_alkalmak!$B$4:$Z$10000,16,FALSE),"")</f>
        <v>#N/A</v>
      </c>
      <c r="AB244" s="1" t="e">
        <f t="shared" si="51"/>
        <v>#N/A</v>
      </c>
      <c r="AC244" s="1" t="e">
        <f>IF(VLOOKUP(O244,Szolgalati_alkalmak!$B$4:$Z$10000,7,FALSE)&lt;&gt;0,VLOOKUP(O244,Szolgalati_alkalmak!$B$4:$Z$10000,7,FALSE),"")</f>
        <v>#N/A</v>
      </c>
      <c r="AD244" s="1" t="e">
        <f>IF(VLOOKUP(O244,Szolgalati_alkalmak!$B$4:$Z$10000,8,FALSE)&lt;&gt;0,VLOOKUP(O244,Szolgalati_alkalmak!$B$4:$Z$10000,8,FALSE),"")</f>
        <v>#N/A</v>
      </c>
      <c r="AE244" s="1" t="e">
        <f>IF(VLOOKUP(O244,Szolgalati_alkalmak!$B$4:$Z$10000,17,FALSE)&lt;&gt;0,VLOOKUP(O244,Szolgalati_alkalmak!$B$4:$Z$10000,17,FALSE),"")</f>
        <v>#N/A</v>
      </c>
      <c r="AF244" s="1" t="e">
        <f>IF(VLOOKUP(O244,Szolgalati_alkalmak!$B$4:$Z$10000,18,FALSE)&lt;&gt;0,VLOOKUP(O244,Szolgalati_alkalmak!$B$4:$Z$10000,18,FALSE),"")</f>
        <v>#N/A</v>
      </c>
      <c r="AG244" s="1" t="e">
        <f>IF(VLOOKUP(O244,Szolgalati_alkalmak!$B$4:$Z$10000,19,FALSE)&lt;&gt;0,VLOOKUP(O244,Szolgalati_alkalmak!$B$4:$Z$10000,19,FALSE),"")</f>
        <v>#N/A</v>
      </c>
    </row>
    <row r="245" spans="1:33" x14ac:dyDescent="0.25">
      <c r="A245" s="90" t="str">
        <f t="shared" si="42"/>
        <v/>
      </c>
      <c r="B245" s="91" t="str">
        <f t="shared" si="43"/>
        <v/>
      </c>
      <c r="C245" s="76" t="str">
        <f t="shared" si="44"/>
        <v/>
      </c>
      <c r="D245" s="64" t="str">
        <f t="shared" si="52"/>
        <v/>
      </c>
      <c r="E245" s="64" t="str">
        <f t="shared" si="53"/>
        <v/>
      </c>
      <c r="F245" s="64" t="str">
        <f t="shared" si="54"/>
        <v/>
      </c>
      <c r="G245" s="89" t="str">
        <f t="shared" si="45"/>
        <v/>
      </c>
      <c r="H245" s="89" t="str">
        <f t="shared" si="46"/>
        <v/>
      </c>
      <c r="I245" s="87" t="str">
        <f t="shared" si="47"/>
        <v/>
      </c>
      <c r="J245" s="77" t="str">
        <f t="shared" si="48"/>
        <v/>
      </c>
      <c r="K245" s="64" t="str">
        <f t="shared" si="49"/>
        <v/>
      </c>
      <c r="O245" s="1">
        <f t="shared" si="50"/>
        <v>239</v>
      </c>
      <c r="Q245" s="1" t="e">
        <f>VLOOKUP(O245,Szolgalati_alkalmak!$B$4:$Z$10000,25,FALSE)</f>
        <v>#N/A</v>
      </c>
      <c r="R245" s="1" t="e">
        <f>VLOOKUP(O245,Szolgalati_alkalmak!$B$4:$Z$10000,5,FALSE)</f>
        <v>#N/A</v>
      </c>
      <c r="S245" s="1" t="e">
        <f>IF(VLOOKUP(O245,Szolgalati_alkalmak!$B$4:$Z$10000,6,FALSE)&lt;&gt;0,VLOOKUP(O245,Szolgalati_alkalmak!$B$4:$Z$10000,6,FALSE),"")</f>
        <v>#N/A</v>
      </c>
      <c r="T245" s="1" t="e">
        <f>IF(VLOOKUP(O245,Szolgalati_alkalmak!$B$4:$Z$10000,9,FALSE)&lt;&gt;0,VLOOKUP(O245,Szolgalati_alkalmak!$B$4:$Z$10000,9,FALSE),"")</f>
        <v>#N/A</v>
      </c>
      <c r="U245" s="1" t="e">
        <f>IF(VLOOKUP(O245,Szolgalati_alkalmak!$B$4:$Z$10000,10,FALSE)&lt;&gt;0,VLOOKUP(O245,Szolgalati_alkalmak!$B$4:$Z$10000,10,FALSE),"")</f>
        <v>#N/A</v>
      </c>
      <c r="V245" s="1" t="e">
        <f>IF(VLOOKUP(O245,Szolgalati_alkalmak!$B$4:$Z$10000,11,FALSE)&lt;&gt;0,VLOOKUP(O245,Szolgalati_alkalmak!$B$4:$Z$10000,11,FALSE),"")</f>
        <v>#N/A</v>
      </c>
      <c r="W245" s="1" t="e">
        <f>IF(VLOOKUP(O245,Szolgalati_alkalmak!$B$4:$Z$10000,12,FALSE)&lt;&gt;0,$AB$1&amp;VLOOKUP(O245,Szolgalati_alkalmak!$B$4:$Z$10000,12,FALSE),"")</f>
        <v>#N/A</v>
      </c>
      <c r="X245" s="1" t="e">
        <f>IF(VLOOKUP(O245,Szolgalati_alkalmak!$B$4:$Z$10000,13,FALSE)&lt;&gt;0,$AB$1&amp;VLOOKUP(O245,Szolgalati_alkalmak!$B$4:$Z$10000,13,FALSE),"")</f>
        <v>#N/A</v>
      </c>
      <c r="Y245" s="1" t="e">
        <f>IF(VLOOKUP(O245,Szolgalati_alkalmak!$B$4:$Z$10000,14,FALSE)&lt;&gt;0,$AB$1&amp;VLOOKUP(O245,Szolgalati_alkalmak!$B$4:$Z$10000,14,FALSE),"")</f>
        <v>#N/A</v>
      </c>
      <c r="Z245" s="1" t="e">
        <f>IF(VLOOKUP(O245,Szolgalati_alkalmak!$B$4:$Z$10000,15,FALSE)&lt;&gt;0,$AB$1&amp;VLOOKUP(O245,Szolgalati_alkalmak!$B$4:$Z$10000,15,FALSE),"")</f>
        <v>#N/A</v>
      </c>
      <c r="AA245" s="1" t="e">
        <f>IF(VLOOKUP(O245,Szolgalati_alkalmak!$B$4:$Z$10000,16,FALSE)&lt;&gt;0,$AB$1&amp;VLOOKUP(O245,Szolgalati_alkalmak!$B$4:$Z$10000,16,FALSE),"")</f>
        <v>#N/A</v>
      </c>
      <c r="AB245" s="1" t="e">
        <f t="shared" si="51"/>
        <v>#N/A</v>
      </c>
      <c r="AC245" s="1" t="e">
        <f>IF(VLOOKUP(O245,Szolgalati_alkalmak!$B$4:$Z$10000,7,FALSE)&lt;&gt;0,VLOOKUP(O245,Szolgalati_alkalmak!$B$4:$Z$10000,7,FALSE),"")</f>
        <v>#N/A</v>
      </c>
      <c r="AD245" s="1" t="e">
        <f>IF(VLOOKUP(O245,Szolgalati_alkalmak!$B$4:$Z$10000,8,FALSE)&lt;&gt;0,VLOOKUP(O245,Szolgalati_alkalmak!$B$4:$Z$10000,8,FALSE),"")</f>
        <v>#N/A</v>
      </c>
      <c r="AE245" s="1" t="e">
        <f>IF(VLOOKUP(O245,Szolgalati_alkalmak!$B$4:$Z$10000,17,FALSE)&lt;&gt;0,VLOOKUP(O245,Szolgalati_alkalmak!$B$4:$Z$10000,17,FALSE),"")</f>
        <v>#N/A</v>
      </c>
      <c r="AF245" s="1" t="e">
        <f>IF(VLOOKUP(O245,Szolgalati_alkalmak!$B$4:$Z$10000,18,FALSE)&lt;&gt;0,VLOOKUP(O245,Szolgalati_alkalmak!$B$4:$Z$10000,18,FALSE),"")</f>
        <v>#N/A</v>
      </c>
      <c r="AG245" s="1" t="e">
        <f>IF(VLOOKUP(O245,Szolgalati_alkalmak!$B$4:$Z$10000,19,FALSE)&lt;&gt;0,VLOOKUP(O245,Szolgalati_alkalmak!$B$4:$Z$10000,19,FALSE),"")</f>
        <v>#N/A</v>
      </c>
    </row>
    <row r="246" spans="1:33" x14ac:dyDescent="0.25">
      <c r="A246" s="90" t="str">
        <f t="shared" si="42"/>
        <v/>
      </c>
      <c r="B246" s="91" t="str">
        <f t="shared" si="43"/>
        <v/>
      </c>
      <c r="C246" s="76" t="str">
        <f t="shared" si="44"/>
        <v/>
      </c>
      <c r="D246" s="64" t="str">
        <f t="shared" si="52"/>
        <v/>
      </c>
      <c r="E246" s="64" t="str">
        <f t="shared" si="53"/>
        <v/>
      </c>
      <c r="F246" s="64" t="str">
        <f t="shared" si="54"/>
        <v/>
      </c>
      <c r="G246" s="89" t="str">
        <f t="shared" si="45"/>
        <v/>
      </c>
      <c r="H246" s="89" t="str">
        <f t="shared" si="46"/>
        <v/>
      </c>
      <c r="I246" s="87" t="str">
        <f t="shared" si="47"/>
        <v/>
      </c>
      <c r="J246" s="77" t="str">
        <f t="shared" si="48"/>
        <v/>
      </c>
      <c r="K246" s="64" t="str">
        <f t="shared" si="49"/>
        <v/>
      </c>
      <c r="O246" s="1">
        <f t="shared" si="50"/>
        <v>240</v>
      </c>
      <c r="Q246" s="1" t="e">
        <f>VLOOKUP(O246,Szolgalati_alkalmak!$B$4:$Z$10000,25,FALSE)</f>
        <v>#N/A</v>
      </c>
      <c r="R246" s="1" t="e">
        <f>VLOOKUP(O246,Szolgalati_alkalmak!$B$4:$Z$10000,5,FALSE)</f>
        <v>#N/A</v>
      </c>
      <c r="S246" s="1" t="e">
        <f>IF(VLOOKUP(O246,Szolgalati_alkalmak!$B$4:$Z$10000,6,FALSE)&lt;&gt;0,VLOOKUP(O246,Szolgalati_alkalmak!$B$4:$Z$10000,6,FALSE),"")</f>
        <v>#N/A</v>
      </c>
      <c r="T246" s="1" t="e">
        <f>IF(VLOOKUP(O246,Szolgalati_alkalmak!$B$4:$Z$10000,9,FALSE)&lt;&gt;0,VLOOKUP(O246,Szolgalati_alkalmak!$B$4:$Z$10000,9,FALSE),"")</f>
        <v>#N/A</v>
      </c>
      <c r="U246" s="1" t="e">
        <f>IF(VLOOKUP(O246,Szolgalati_alkalmak!$B$4:$Z$10000,10,FALSE)&lt;&gt;0,VLOOKUP(O246,Szolgalati_alkalmak!$B$4:$Z$10000,10,FALSE),"")</f>
        <v>#N/A</v>
      </c>
      <c r="V246" s="1" t="e">
        <f>IF(VLOOKUP(O246,Szolgalati_alkalmak!$B$4:$Z$10000,11,FALSE)&lt;&gt;0,VLOOKUP(O246,Szolgalati_alkalmak!$B$4:$Z$10000,11,FALSE),"")</f>
        <v>#N/A</v>
      </c>
      <c r="W246" s="1" t="e">
        <f>IF(VLOOKUP(O246,Szolgalati_alkalmak!$B$4:$Z$10000,12,FALSE)&lt;&gt;0,$AB$1&amp;VLOOKUP(O246,Szolgalati_alkalmak!$B$4:$Z$10000,12,FALSE),"")</f>
        <v>#N/A</v>
      </c>
      <c r="X246" s="1" t="e">
        <f>IF(VLOOKUP(O246,Szolgalati_alkalmak!$B$4:$Z$10000,13,FALSE)&lt;&gt;0,$AB$1&amp;VLOOKUP(O246,Szolgalati_alkalmak!$B$4:$Z$10000,13,FALSE),"")</f>
        <v>#N/A</v>
      </c>
      <c r="Y246" s="1" t="e">
        <f>IF(VLOOKUP(O246,Szolgalati_alkalmak!$B$4:$Z$10000,14,FALSE)&lt;&gt;0,$AB$1&amp;VLOOKUP(O246,Szolgalati_alkalmak!$B$4:$Z$10000,14,FALSE),"")</f>
        <v>#N/A</v>
      </c>
      <c r="Z246" s="1" t="e">
        <f>IF(VLOOKUP(O246,Szolgalati_alkalmak!$B$4:$Z$10000,15,FALSE)&lt;&gt;0,$AB$1&amp;VLOOKUP(O246,Szolgalati_alkalmak!$B$4:$Z$10000,15,FALSE),"")</f>
        <v>#N/A</v>
      </c>
      <c r="AA246" s="1" t="e">
        <f>IF(VLOOKUP(O246,Szolgalati_alkalmak!$B$4:$Z$10000,16,FALSE)&lt;&gt;0,$AB$1&amp;VLOOKUP(O246,Szolgalati_alkalmak!$B$4:$Z$10000,16,FALSE),"")</f>
        <v>#N/A</v>
      </c>
      <c r="AB246" s="1" t="e">
        <f t="shared" si="51"/>
        <v>#N/A</v>
      </c>
      <c r="AC246" s="1" t="e">
        <f>IF(VLOOKUP(O246,Szolgalati_alkalmak!$B$4:$Z$10000,7,FALSE)&lt;&gt;0,VLOOKUP(O246,Szolgalati_alkalmak!$B$4:$Z$10000,7,FALSE),"")</f>
        <v>#N/A</v>
      </c>
      <c r="AD246" s="1" t="e">
        <f>IF(VLOOKUP(O246,Szolgalati_alkalmak!$B$4:$Z$10000,8,FALSE)&lt;&gt;0,VLOOKUP(O246,Szolgalati_alkalmak!$B$4:$Z$10000,8,FALSE),"")</f>
        <v>#N/A</v>
      </c>
      <c r="AE246" s="1" t="e">
        <f>IF(VLOOKUP(O246,Szolgalati_alkalmak!$B$4:$Z$10000,17,FALSE)&lt;&gt;0,VLOOKUP(O246,Szolgalati_alkalmak!$B$4:$Z$10000,17,FALSE),"")</f>
        <v>#N/A</v>
      </c>
      <c r="AF246" s="1" t="e">
        <f>IF(VLOOKUP(O246,Szolgalati_alkalmak!$B$4:$Z$10000,18,FALSE)&lt;&gt;0,VLOOKUP(O246,Szolgalati_alkalmak!$B$4:$Z$10000,18,FALSE),"")</f>
        <v>#N/A</v>
      </c>
      <c r="AG246" s="1" t="e">
        <f>IF(VLOOKUP(O246,Szolgalati_alkalmak!$B$4:$Z$10000,19,FALSE)&lt;&gt;0,VLOOKUP(O246,Szolgalati_alkalmak!$B$4:$Z$10000,19,FALSE),"")</f>
        <v>#N/A</v>
      </c>
    </row>
    <row r="247" spans="1:33" x14ac:dyDescent="0.25">
      <c r="A247" s="90" t="str">
        <f t="shared" si="42"/>
        <v/>
      </c>
      <c r="B247" s="91" t="str">
        <f t="shared" si="43"/>
        <v/>
      </c>
      <c r="C247" s="76" t="str">
        <f t="shared" si="44"/>
        <v/>
      </c>
      <c r="D247" s="64" t="str">
        <f t="shared" si="52"/>
        <v/>
      </c>
      <c r="E247" s="64" t="str">
        <f t="shared" si="53"/>
        <v/>
      </c>
      <c r="F247" s="64" t="str">
        <f t="shared" si="54"/>
        <v/>
      </c>
      <c r="G247" s="89" t="str">
        <f t="shared" si="45"/>
        <v/>
      </c>
      <c r="H247" s="89" t="str">
        <f t="shared" si="46"/>
        <v/>
      </c>
      <c r="I247" s="87" t="str">
        <f t="shared" si="47"/>
        <v/>
      </c>
      <c r="J247" s="77" t="str">
        <f t="shared" si="48"/>
        <v/>
      </c>
      <c r="K247" s="64" t="str">
        <f t="shared" si="49"/>
        <v/>
      </c>
      <c r="O247" s="1">
        <f t="shared" si="50"/>
        <v>241</v>
      </c>
      <c r="Q247" s="1" t="e">
        <f>VLOOKUP(O247,Szolgalati_alkalmak!$B$4:$Z$10000,25,FALSE)</f>
        <v>#N/A</v>
      </c>
      <c r="R247" s="1" t="e">
        <f>VLOOKUP(O247,Szolgalati_alkalmak!$B$4:$Z$10000,5,FALSE)</f>
        <v>#N/A</v>
      </c>
      <c r="S247" s="1" t="e">
        <f>IF(VLOOKUP(O247,Szolgalati_alkalmak!$B$4:$Z$10000,6,FALSE)&lt;&gt;0,VLOOKUP(O247,Szolgalati_alkalmak!$B$4:$Z$10000,6,FALSE),"")</f>
        <v>#N/A</v>
      </c>
      <c r="T247" s="1" t="e">
        <f>IF(VLOOKUP(O247,Szolgalati_alkalmak!$B$4:$Z$10000,9,FALSE)&lt;&gt;0,VLOOKUP(O247,Szolgalati_alkalmak!$B$4:$Z$10000,9,FALSE),"")</f>
        <v>#N/A</v>
      </c>
      <c r="U247" s="1" t="e">
        <f>IF(VLOOKUP(O247,Szolgalati_alkalmak!$B$4:$Z$10000,10,FALSE)&lt;&gt;0,VLOOKUP(O247,Szolgalati_alkalmak!$B$4:$Z$10000,10,FALSE),"")</f>
        <v>#N/A</v>
      </c>
      <c r="V247" s="1" t="e">
        <f>IF(VLOOKUP(O247,Szolgalati_alkalmak!$B$4:$Z$10000,11,FALSE)&lt;&gt;0,VLOOKUP(O247,Szolgalati_alkalmak!$B$4:$Z$10000,11,FALSE),"")</f>
        <v>#N/A</v>
      </c>
      <c r="W247" s="1" t="e">
        <f>IF(VLOOKUP(O247,Szolgalati_alkalmak!$B$4:$Z$10000,12,FALSE)&lt;&gt;0,$AB$1&amp;VLOOKUP(O247,Szolgalati_alkalmak!$B$4:$Z$10000,12,FALSE),"")</f>
        <v>#N/A</v>
      </c>
      <c r="X247" s="1" t="e">
        <f>IF(VLOOKUP(O247,Szolgalati_alkalmak!$B$4:$Z$10000,13,FALSE)&lt;&gt;0,$AB$1&amp;VLOOKUP(O247,Szolgalati_alkalmak!$B$4:$Z$10000,13,FALSE),"")</f>
        <v>#N/A</v>
      </c>
      <c r="Y247" s="1" t="e">
        <f>IF(VLOOKUP(O247,Szolgalati_alkalmak!$B$4:$Z$10000,14,FALSE)&lt;&gt;0,$AB$1&amp;VLOOKUP(O247,Szolgalati_alkalmak!$B$4:$Z$10000,14,FALSE),"")</f>
        <v>#N/A</v>
      </c>
      <c r="Z247" s="1" t="e">
        <f>IF(VLOOKUP(O247,Szolgalati_alkalmak!$B$4:$Z$10000,15,FALSE)&lt;&gt;0,$AB$1&amp;VLOOKUP(O247,Szolgalati_alkalmak!$B$4:$Z$10000,15,FALSE),"")</f>
        <v>#N/A</v>
      </c>
      <c r="AA247" s="1" t="e">
        <f>IF(VLOOKUP(O247,Szolgalati_alkalmak!$B$4:$Z$10000,16,FALSE)&lt;&gt;0,$AB$1&amp;VLOOKUP(O247,Szolgalati_alkalmak!$B$4:$Z$10000,16,FALSE),"")</f>
        <v>#N/A</v>
      </c>
      <c r="AB247" s="1" t="e">
        <f t="shared" si="51"/>
        <v>#N/A</v>
      </c>
      <c r="AC247" s="1" t="e">
        <f>IF(VLOOKUP(O247,Szolgalati_alkalmak!$B$4:$Z$10000,7,FALSE)&lt;&gt;0,VLOOKUP(O247,Szolgalati_alkalmak!$B$4:$Z$10000,7,FALSE),"")</f>
        <v>#N/A</v>
      </c>
      <c r="AD247" s="1" t="e">
        <f>IF(VLOOKUP(O247,Szolgalati_alkalmak!$B$4:$Z$10000,8,FALSE)&lt;&gt;0,VLOOKUP(O247,Szolgalati_alkalmak!$B$4:$Z$10000,8,FALSE),"")</f>
        <v>#N/A</v>
      </c>
      <c r="AE247" s="1" t="e">
        <f>IF(VLOOKUP(O247,Szolgalati_alkalmak!$B$4:$Z$10000,17,FALSE)&lt;&gt;0,VLOOKUP(O247,Szolgalati_alkalmak!$B$4:$Z$10000,17,FALSE),"")</f>
        <v>#N/A</v>
      </c>
      <c r="AF247" s="1" t="e">
        <f>IF(VLOOKUP(O247,Szolgalati_alkalmak!$B$4:$Z$10000,18,FALSE)&lt;&gt;0,VLOOKUP(O247,Szolgalati_alkalmak!$B$4:$Z$10000,18,FALSE),"")</f>
        <v>#N/A</v>
      </c>
      <c r="AG247" s="1" t="e">
        <f>IF(VLOOKUP(O247,Szolgalati_alkalmak!$B$4:$Z$10000,19,FALSE)&lt;&gt;0,VLOOKUP(O247,Szolgalati_alkalmak!$B$4:$Z$10000,19,FALSE),"")</f>
        <v>#N/A</v>
      </c>
    </row>
    <row r="248" spans="1:33" x14ac:dyDescent="0.25">
      <c r="A248" s="90" t="str">
        <f t="shared" si="42"/>
        <v/>
      </c>
      <c r="B248" s="91" t="str">
        <f t="shared" si="43"/>
        <v/>
      </c>
      <c r="C248" s="76" t="str">
        <f t="shared" si="44"/>
        <v/>
      </c>
      <c r="D248" s="64" t="str">
        <f t="shared" si="52"/>
        <v/>
      </c>
      <c r="E248" s="64" t="str">
        <f t="shared" si="53"/>
        <v/>
      </c>
      <c r="F248" s="64" t="str">
        <f t="shared" si="54"/>
        <v/>
      </c>
      <c r="G248" s="89" t="str">
        <f t="shared" si="45"/>
        <v/>
      </c>
      <c r="H248" s="89" t="str">
        <f t="shared" si="46"/>
        <v/>
      </c>
      <c r="I248" s="87" t="str">
        <f t="shared" si="47"/>
        <v/>
      </c>
      <c r="J248" s="77" t="str">
        <f t="shared" si="48"/>
        <v/>
      </c>
      <c r="K248" s="64" t="str">
        <f t="shared" si="49"/>
        <v/>
      </c>
      <c r="O248" s="1">
        <f t="shared" si="50"/>
        <v>242</v>
      </c>
      <c r="Q248" s="1" t="e">
        <f>VLOOKUP(O248,Szolgalati_alkalmak!$B$4:$Z$10000,25,FALSE)</f>
        <v>#N/A</v>
      </c>
      <c r="R248" s="1" t="e">
        <f>VLOOKUP(O248,Szolgalati_alkalmak!$B$4:$Z$10000,5,FALSE)</f>
        <v>#N/A</v>
      </c>
      <c r="S248" s="1" t="e">
        <f>IF(VLOOKUP(O248,Szolgalati_alkalmak!$B$4:$Z$10000,6,FALSE)&lt;&gt;0,VLOOKUP(O248,Szolgalati_alkalmak!$B$4:$Z$10000,6,FALSE),"")</f>
        <v>#N/A</v>
      </c>
      <c r="T248" s="1" t="e">
        <f>IF(VLOOKUP(O248,Szolgalati_alkalmak!$B$4:$Z$10000,9,FALSE)&lt;&gt;0,VLOOKUP(O248,Szolgalati_alkalmak!$B$4:$Z$10000,9,FALSE),"")</f>
        <v>#N/A</v>
      </c>
      <c r="U248" s="1" t="e">
        <f>IF(VLOOKUP(O248,Szolgalati_alkalmak!$B$4:$Z$10000,10,FALSE)&lt;&gt;0,VLOOKUP(O248,Szolgalati_alkalmak!$B$4:$Z$10000,10,FALSE),"")</f>
        <v>#N/A</v>
      </c>
      <c r="V248" s="1" t="e">
        <f>IF(VLOOKUP(O248,Szolgalati_alkalmak!$B$4:$Z$10000,11,FALSE)&lt;&gt;0,VLOOKUP(O248,Szolgalati_alkalmak!$B$4:$Z$10000,11,FALSE),"")</f>
        <v>#N/A</v>
      </c>
      <c r="W248" s="1" t="e">
        <f>IF(VLOOKUP(O248,Szolgalati_alkalmak!$B$4:$Z$10000,12,FALSE)&lt;&gt;0,$AB$1&amp;VLOOKUP(O248,Szolgalati_alkalmak!$B$4:$Z$10000,12,FALSE),"")</f>
        <v>#N/A</v>
      </c>
      <c r="X248" s="1" t="e">
        <f>IF(VLOOKUP(O248,Szolgalati_alkalmak!$B$4:$Z$10000,13,FALSE)&lt;&gt;0,$AB$1&amp;VLOOKUP(O248,Szolgalati_alkalmak!$B$4:$Z$10000,13,FALSE),"")</f>
        <v>#N/A</v>
      </c>
      <c r="Y248" s="1" t="e">
        <f>IF(VLOOKUP(O248,Szolgalati_alkalmak!$B$4:$Z$10000,14,FALSE)&lt;&gt;0,$AB$1&amp;VLOOKUP(O248,Szolgalati_alkalmak!$B$4:$Z$10000,14,FALSE),"")</f>
        <v>#N/A</v>
      </c>
      <c r="Z248" s="1" t="e">
        <f>IF(VLOOKUP(O248,Szolgalati_alkalmak!$B$4:$Z$10000,15,FALSE)&lt;&gt;0,$AB$1&amp;VLOOKUP(O248,Szolgalati_alkalmak!$B$4:$Z$10000,15,FALSE),"")</f>
        <v>#N/A</v>
      </c>
      <c r="AA248" s="1" t="e">
        <f>IF(VLOOKUP(O248,Szolgalati_alkalmak!$B$4:$Z$10000,16,FALSE)&lt;&gt;0,$AB$1&amp;VLOOKUP(O248,Szolgalati_alkalmak!$B$4:$Z$10000,16,FALSE),"")</f>
        <v>#N/A</v>
      </c>
      <c r="AB248" s="1" t="e">
        <f t="shared" si="51"/>
        <v>#N/A</v>
      </c>
      <c r="AC248" s="1" t="e">
        <f>IF(VLOOKUP(O248,Szolgalati_alkalmak!$B$4:$Z$10000,7,FALSE)&lt;&gt;0,VLOOKUP(O248,Szolgalati_alkalmak!$B$4:$Z$10000,7,FALSE),"")</f>
        <v>#N/A</v>
      </c>
      <c r="AD248" s="1" t="e">
        <f>IF(VLOOKUP(O248,Szolgalati_alkalmak!$B$4:$Z$10000,8,FALSE)&lt;&gt;0,VLOOKUP(O248,Szolgalati_alkalmak!$B$4:$Z$10000,8,FALSE),"")</f>
        <v>#N/A</v>
      </c>
      <c r="AE248" s="1" t="e">
        <f>IF(VLOOKUP(O248,Szolgalati_alkalmak!$B$4:$Z$10000,17,FALSE)&lt;&gt;0,VLOOKUP(O248,Szolgalati_alkalmak!$B$4:$Z$10000,17,FALSE),"")</f>
        <v>#N/A</v>
      </c>
      <c r="AF248" s="1" t="e">
        <f>IF(VLOOKUP(O248,Szolgalati_alkalmak!$B$4:$Z$10000,18,FALSE)&lt;&gt;0,VLOOKUP(O248,Szolgalati_alkalmak!$B$4:$Z$10000,18,FALSE),"")</f>
        <v>#N/A</v>
      </c>
      <c r="AG248" s="1" t="e">
        <f>IF(VLOOKUP(O248,Szolgalati_alkalmak!$B$4:$Z$10000,19,FALSE)&lt;&gt;0,VLOOKUP(O248,Szolgalati_alkalmak!$B$4:$Z$10000,19,FALSE),"")</f>
        <v>#N/A</v>
      </c>
    </row>
    <row r="249" spans="1:33" x14ac:dyDescent="0.25">
      <c r="A249" s="90" t="str">
        <f t="shared" si="42"/>
        <v/>
      </c>
      <c r="B249" s="91" t="str">
        <f t="shared" si="43"/>
        <v/>
      </c>
      <c r="C249" s="76" t="str">
        <f t="shared" si="44"/>
        <v/>
      </c>
      <c r="D249" s="64" t="str">
        <f t="shared" si="52"/>
        <v/>
      </c>
      <c r="E249" s="64" t="str">
        <f t="shared" si="53"/>
        <v/>
      </c>
      <c r="F249" s="64" t="str">
        <f t="shared" si="54"/>
        <v/>
      </c>
      <c r="G249" s="89" t="str">
        <f t="shared" si="45"/>
        <v/>
      </c>
      <c r="H249" s="89" t="str">
        <f t="shared" si="46"/>
        <v/>
      </c>
      <c r="I249" s="87" t="str">
        <f t="shared" si="47"/>
        <v/>
      </c>
      <c r="J249" s="77" t="str">
        <f t="shared" si="48"/>
        <v/>
      </c>
      <c r="K249" s="64" t="str">
        <f t="shared" si="49"/>
        <v/>
      </c>
      <c r="O249" s="1">
        <f t="shared" si="50"/>
        <v>243</v>
      </c>
      <c r="Q249" s="1" t="e">
        <f>VLOOKUP(O249,Szolgalati_alkalmak!$B$4:$Z$10000,25,FALSE)</f>
        <v>#N/A</v>
      </c>
      <c r="R249" s="1" t="e">
        <f>VLOOKUP(O249,Szolgalati_alkalmak!$B$4:$Z$10000,5,FALSE)</f>
        <v>#N/A</v>
      </c>
      <c r="S249" s="1" t="e">
        <f>IF(VLOOKUP(O249,Szolgalati_alkalmak!$B$4:$Z$10000,6,FALSE)&lt;&gt;0,VLOOKUP(O249,Szolgalati_alkalmak!$B$4:$Z$10000,6,FALSE),"")</f>
        <v>#N/A</v>
      </c>
      <c r="T249" s="1" t="e">
        <f>IF(VLOOKUP(O249,Szolgalati_alkalmak!$B$4:$Z$10000,9,FALSE)&lt;&gt;0,VLOOKUP(O249,Szolgalati_alkalmak!$B$4:$Z$10000,9,FALSE),"")</f>
        <v>#N/A</v>
      </c>
      <c r="U249" s="1" t="e">
        <f>IF(VLOOKUP(O249,Szolgalati_alkalmak!$B$4:$Z$10000,10,FALSE)&lt;&gt;0,VLOOKUP(O249,Szolgalati_alkalmak!$B$4:$Z$10000,10,FALSE),"")</f>
        <v>#N/A</v>
      </c>
      <c r="V249" s="1" t="e">
        <f>IF(VLOOKUP(O249,Szolgalati_alkalmak!$B$4:$Z$10000,11,FALSE)&lt;&gt;0,VLOOKUP(O249,Szolgalati_alkalmak!$B$4:$Z$10000,11,FALSE),"")</f>
        <v>#N/A</v>
      </c>
      <c r="W249" s="1" t="e">
        <f>IF(VLOOKUP(O249,Szolgalati_alkalmak!$B$4:$Z$10000,12,FALSE)&lt;&gt;0,$AB$1&amp;VLOOKUP(O249,Szolgalati_alkalmak!$B$4:$Z$10000,12,FALSE),"")</f>
        <v>#N/A</v>
      </c>
      <c r="X249" s="1" t="e">
        <f>IF(VLOOKUP(O249,Szolgalati_alkalmak!$B$4:$Z$10000,13,FALSE)&lt;&gt;0,$AB$1&amp;VLOOKUP(O249,Szolgalati_alkalmak!$B$4:$Z$10000,13,FALSE),"")</f>
        <v>#N/A</v>
      </c>
      <c r="Y249" s="1" t="e">
        <f>IF(VLOOKUP(O249,Szolgalati_alkalmak!$B$4:$Z$10000,14,FALSE)&lt;&gt;0,$AB$1&amp;VLOOKUP(O249,Szolgalati_alkalmak!$B$4:$Z$10000,14,FALSE),"")</f>
        <v>#N/A</v>
      </c>
      <c r="Z249" s="1" t="e">
        <f>IF(VLOOKUP(O249,Szolgalati_alkalmak!$B$4:$Z$10000,15,FALSE)&lt;&gt;0,$AB$1&amp;VLOOKUP(O249,Szolgalati_alkalmak!$B$4:$Z$10000,15,FALSE),"")</f>
        <v>#N/A</v>
      </c>
      <c r="AA249" s="1" t="e">
        <f>IF(VLOOKUP(O249,Szolgalati_alkalmak!$B$4:$Z$10000,16,FALSE)&lt;&gt;0,$AB$1&amp;VLOOKUP(O249,Szolgalati_alkalmak!$B$4:$Z$10000,16,FALSE),"")</f>
        <v>#N/A</v>
      </c>
      <c r="AB249" s="1" t="e">
        <f t="shared" si="51"/>
        <v>#N/A</v>
      </c>
      <c r="AC249" s="1" t="e">
        <f>IF(VLOOKUP(O249,Szolgalati_alkalmak!$B$4:$Z$10000,7,FALSE)&lt;&gt;0,VLOOKUP(O249,Szolgalati_alkalmak!$B$4:$Z$10000,7,FALSE),"")</f>
        <v>#N/A</v>
      </c>
      <c r="AD249" s="1" t="e">
        <f>IF(VLOOKUP(O249,Szolgalati_alkalmak!$B$4:$Z$10000,8,FALSE)&lt;&gt;0,VLOOKUP(O249,Szolgalati_alkalmak!$B$4:$Z$10000,8,FALSE),"")</f>
        <v>#N/A</v>
      </c>
      <c r="AE249" s="1" t="e">
        <f>IF(VLOOKUP(O249,Szolgalati_alkalmak!$B$4:$Z$10000,17,FALSE)&lt;&gt;0,VLOOKUP(O249,Szolgalati_alkalmak!$B$4:$Z$10000,17,FALSE),"")</f>
        <v>#N/A</v>
      </c>
      <c r="AF249" s="1" t="e">
        <f>IF(VLOOKUP(O249,Szolgalati_alkalmak!$B$4:$Z$10000,18,FALSE)&lt;&gt;0,VLOOKUP(O249,Szolgalati_alkalmak!$B$4:$Z$10000,18,FALSE),"")</f>
        <v>#N/A</v>
      </c>
      <c r="AG249" s="1" t="e">
        <f>IF(VLOOKUP(O249,Szolgalati_alkalmak!$B$4:$Z$10000,19,FALSE)&lt;&gt;0,VLOOKUP(O249,Szolgalati_alkalmak!$B$4:$Z$10000,19,FALSE),"")</f>
        <v>#N/A</v>
      </c>
    </row>
    <row r="250" spans="1:33" x14ac:dyDescent="0.25">
      <c r="A250" s="90" t="str">
        <f t="shared" si="42"/>
        <v/>
      </c>
      <c r="B250" s="91" t="str">
        <f t="shared" si="43"/>
        <v/>
      </c>
      <c r="C250" s="76" t="str">
        <f t="shared" si="44"/>
        <v/>
      </c>
      <c r="D250" s="64" t="str">
        <f t="shared" si="52"/>
        <v/>
      </c>
      <c r="E250" s="64" t="str">
        <f t="shared" si="53"/>
        <v/>
      </c>
      <c r="F250" s="64" t="str">
        <f t="shared" si="54"/>
        <v/>
      </c>
      <c r="G250" s="89" t="str">
        <f t="shared" si="45"/>
        <v/>
      </c>
      <c r="H250" s="89" t="str">
        <f t="shared" si="46"/>
        <v/>
      </c>
      <c r="I250" s="87" t="str">
        <f t="shared" si="47"/>
        <v/>
      </c>
      <c r="J250" s="77" t="str">
        <f t="shared" si="48"/>
        <v/>
      </c>
      <c r="K250" s="64" t="str">
        <f t="shared" si="49"/>
        <v/>
      </c>
      <c r="O250" s="1">
        <f t="shared" si="50"/>
        <v>244</v>
      </c>
      <c r="Q250" s="1" t="e">
        <f>VLOOKUP(O250,Szolgalati_alkalmak!$B$4:$Z$10000,25,FALSE)</f>
        <v>#N/A</v>
      </c>
      <c r="R250" s="1" t="e">
        <f>VLOOKUP(O250,Szolgalati_alkalmak!$B$4:$Z$10000,5,FALSE)</f>
        <v>#N/A</v>
      </c>
      <c r="S250" s="1" t="e">
        <f>IF(VLOOKUP(O250,Szolgalati_alkalmak!$B$4:$Z$10000,6,FALSE)&lt;&gt;0,VLOOKUP(O250,Szolgalati_alkalmak!$B$4:$Z$10000,6,FALSE),"")</f>
        <v>#N/A</v>
      </c>
      <c r="T250" s="1" t="e">
        <f>IF(VLOOKUP(O250,Szolgalati_alkalmak!$B$4:$Z$10000,9,FALSE)&lt;&gt;0,VLOOKUP(O250,Szolgalati_alkalmak!$B$4:$Z$10000,9,FALSE),"")</f>
        <v>#N/A</v>
      </c>
      <c r="U250" s="1" t="e">
        <f>IF(VLOOKUP(O250,Szolgalati_alkalmak!$B$4:$Z$10000,10,FALSE)&lt;&gt;0,VLOOKUP(O250,Szolgalati_alkalmak!$B$4:$Z$10000,10,FALSE),"")</f>
        <v>#N/A</v>
      </c>
      <c r="V250" s="1" t="e">
        <f>IF(VLOOKUP(O250,Szolgalati_alkalmak!$B$4:$Z$10000,11,FALSE)&lt;&gt;0,VLOOKUP(O250,Szolgalati_alkalmak!$B$4:$Z$10000,11,FALSE),"")</f>
        <v>#N/A</v>
      </c>
      <c r="W250" s="1" t="e">
        <f>IF(VLOOKUP(O250,Szolgalati_alkalmak!$B$4:$Z$10000,12,FALSE)&lt;&gt;0,$AB$1&amp;VLOOKUP(O250,Szolgalati_alkalmak!$B$4:$Z$10000,12,FALSE),"")</f>
        <v>#N/A</v>
      </c>
      <c r="X250" s="1" t="e">
        <f>IF(VLOOKUP(O250,Szolgalati_alkalmak!$B$4:$Z$10000,13,FALSE)&lt;&gt;0,$AB$1&amp;VLOOKUP(O250,Szolgalati_alkalmak!$B$4:$Z$10000,13,FALSE),"")</f>
        <v>#N/A</v>
      </c>
      <c r="Y250" s="1" t="e">
        <f>IF(VLOOKUP(O250,Szolgalati_alkalmak!$B$4:$Z$10000,14,FALSE)&lt;&gt;0,$AB$1&amp;VLOOKUP(O250,Szolgalati_alkalmak!$B$4:$Z$10000,14,FALSE),"")</f>
        <v>#N/A</v>
      </c>
      <c r="Z250" s="1" t="e">
        <f>IF(VLOOKUP(O250,Szolgalati_alkalmak!$B$4:$Z$10000,15,FALSE)&lt;&gt;0,$AB$1&amp;VLOOKUP(O250,Szolgalati_alkalmak!$B$4:$Z$10000,15,FALSE),"")</f>
        <v>#N/A</v>
      </c>
      <c r="AA250" s="1" t="e">
        <f>IF(VLOOKUP(O250,Szolgalati_alkalmak!$B$4:$Z$10000,16,FALSE)&lt;&gt;0,$AB$1&amp;VLOOKUP(O250,Szolgalati_alkalmak!$B$4:$Z$10000,16,FALSE),"")</f>
        <v>#N/A</v>
      </c>
      <c r="AB250" s="1" t="e">
        <f t="shared" si="51"/>
        <v>#N/A</v>
      </c>
      <c r="AC250" s="1" t="e">
        <f>IF(VLOOKUP(O250,Szolgalati_alkalmak!$B$4:$Z$10000,7,FALSE)&lt;&gt;0,VLOOKUP(O250,Szolgalati_alkalmak!$B$4:$Z$10000,7,FALSE),"")</f>
        <v>#N/A</v>
      </c>
      <c r="AD250" s="1" t="e">
        <f>IF(VLOOKUP(O250,Szolgalati_alkalmak!$B$4:$Z$10000,8,FALSE)&lt;&gt;0,VLOOKUP(O250,Szolgalati_alkalmak!$B$4:$Z$10000,8,FALSE),"")</f>
        <v>#N/A</v>
      </c>
      <c r="AE250" s="1" t="e">
        <f>IF(VLOOKUP(O250,Szolgalati_alkalmak!$B$4:$Z$10000,17,FALSE)&lt;&gt;0,VLOOKUP(O250,Szolgalati_alkalmak!$B$4:$Z$10000,17,FALSE),"")</f>
        <v>#N/A</v>
      </c>
      <c r="AF250" s="1" t="e">
        <f>IF(VLOOKUP(O250,Szolgalati_alkalmak!$B$4:$Z$10000,18,FALSE)&lt;&gt;0,VLOOKUP(O250,Szolgalati_alkalmak!$B$4:$Z$10000,18,FALSE),"")</f>
        <v>#N/A</v>
      </c>
      <c r="AG250" s="1" t="e">
        <f>IF(VLOOKUP(O250,Szolgalati_alkalmak!$B$4:$Z$10000,19,FALSE)&lt;&gt;0,VLOOKUP(O250,Szolgalati_alkalmak!$B$4:$Z$10000,19,FALSE),"")</f>
        <v>#N/A</v>
      </c>
    </row>
    <row r="251" spans="1:33" x14ac:dyDescent="0.25">
      <c r="A251" s="90" t="str">
        <f t="shared" si="42"/>
        <v/>
      </c>
      <c r="B251" s="91" t="str">
        <f t="shared" si="43"/>
        <v/>
      </c>
      <c r="C251" s="76" t="str">
        <f t="shared" si="44"/>
        <v/>
      </c>
      <c r="D251" s="64" t="str">
        <f t="shared" si="52"/>
        <v/>
      </c>
      <c r="E251" s="64" t="str">
        <f t="shared" si="53"/>
        <v/>
      </c>
      <c r="F251" s="64" t="str">
        <f t="shared" si="54"/>
        <v/>
      </c>
      <c r="G251" s="89" t="str">
        <f t="shared" si="45"/>
        <v/>
      </c>
      <c r="H251" s="89" t="str">
        <f t="shared" si="46"/>
        <v/>
      </c>
      <c r="I251" s="87" t="str">
        <f t="shared" si="47"/>
        <v/>
      </c>
      <c r="J251" s="77" t="str">
        <f t="shared" si="48"/>
        <v/>
      </c>
      <c r="K251" s="64" t="str">
        <f t="shared" si="49"/>
        <v/>
      </c>
      <c r="O251" s="1">
        <f t="shared" si="50"/>
        <v>245</v>
      </c>
      <c r="Q251" s="1" t="e">
        <f>VLOOKUP(O251,Szolgalati_alkalmak!$B$4:$Z$10000,25,FALSE)</f>
        <v>#N/A</v>
      </c>
      <c r="R251" s="1" t="e">
        <f>VLOOKUP(O251,Szolgalati_alkalmak!$B$4:$Z$10000,5,FALSE)</f>
        <v>#N/A</v>
      </c>
      <c r="S251" s="1" t="e">
        <f>IF(VLOOKUP(O251,Szolgalati_alkalmak!$B$4:$Z$10000,6,FALSE)&lt;&gt;0,VLOOKUP(O251,Szolgalati_alkalmak!$B$4:$Z$10000,6,FALSE),"")</f>
        <v>#N/A</v>
      </c>
      <c r="T251" s="1" t="e">
        <f>IF(VLOOKUP(O251,Szolgalati_alkalmak!$B$4:$Z$10000,9,FALSE)&lt;&gt;0,VLOOKUP(O251,Szolgalati_alkalmak!$B$4:$Z$10000,9,FALSE),"")</f>
        <v>#N/A</v>
      </c>
      <c r="U251" s="1" t="e">
        <f>IF(VLOOKUP(O251,Szolgalati_alkalmak!$B$4:$Z$10000,10,FALSE)&lt;&gt;0,VLOOKUP(O251,Szolgalati_alkalmak!$B$4:$Z$10000,10,FALSE),"")</f>
        <v>#N/A</v>
      </c>
      <c r="V251" s="1" t="e">
        <f>IF(VLOOKUP(O251,Szolgalati_alkalmak!$B$4:$Z$10000,11,FALSE)&lt;&gt;0,VLOOKUP(O251,Szolgalati_alkalmak!$B$4:$Z$10000,11,FALSE),"")</f>
        <v>#N/A</v>
      </c>
      <c r="W251" s="1" t="e">
        <f>IF(VLOOKUP(O251,Szolgalati_alkalmak!$B$4:$Z$10000,12,FALSE)&lt;&gt;0,$AB$1&amp;VLOOKUP(O251,Szolgalati_alkalmak!$B$4:$Z$10000,12,FALSE),"")</f>
        <v>#N/A</v>
      </c>
      <c r="X251" s="1" t="e">
        <f>IF(VLOOKUP(O251,Szolgalati_alkalmak!$B$4:$Z$10000,13,FALSE)&lt;&gt;0,$AB$1&amp;VLOOKUP(O251,Szolgalati_alkalmak!$B$4:$Z$10000,13,FALSE),"")</f>
        <v>#N/A</v>
      </c>
      <c r="Y251" s="1" t="e">
        <f>IF(VLOOKUP(O251,Szolgalati_alkalmak!$B$4:$Z$10000,14,FALSE)&lt;&gt;0,$AB$1&amp;VLOOKUP(O251,Szolgalati_alkalmak!$B$4:$Z$10000,14,FALSE),"")</f>
        <v>#N/A</v>
      </c>
      <c r="Z251" s="1" t="e">
        <f>IF(VLOOKUP(O251,Szolgalati_alkalmak!$B$4:$Z$10000,15,FALSE)&lt;&gt;0,$AB$1&amp;VLOOKUP(O251,Szolgalati_alkalmak!$B$4:$Z$10000,15,FALSE),"")</f>
        <v>#N/A</v>
      </c>
      <c r="AA251" s="1" t="e">
        <f>IF(VLOOKUP(O251,Szolgalati_alkalmak!$B$4:$Z$10000,16,FALSE)&lt;&gt;0,$AB$1&amp;VLOOKUP(O251,Szolgalati_alkalmak!$B$4:$Z$10000,16,FALSE),"")</f>
        <v>#N/A</v>
      </c>
      <c r="AB251" s="1" t="e">
        <f t="shared" si="51"/>
        <v>#N/A</v>
      </c>
      <c r="AC251" s="1" t="e">
        <f>IF(VLOOKUP(O251,Szolgalati_alkalmak!$B$4:$Z$10000,7,FALSE)&lt;&gt;0,VLOOKUP(O251,Szolgalati_alkalmak!$B$4:$Z$10000,7,FALSE),"")</f>
        <v>#N/A</v>
      </c>
      <c r="AD251" s="1" t="e">
        <f>IF(VLOOKUP(O251,Szolgalati_alkalmak!$B$4:$Z$10000,8,FALSE)&lt;&gt;0,VLOOKUP(O251,Szolgalati_alkalmak!$B$4:$Z$10000,8,FALSE),"")</f>
        <v>#N/A</v>
      </c>
      <c r="AE251" s="1" t="e">
        <f>IF(VLOOKUP(O251,Szolgalati_alkalmak!$B$4:$Z$10000,17,FALSE)&lt;&gt;0,VLOOKUP(O251,Szolgalati_alkalmak!$B$4:$Z$10000,17,FALSE),"")</f>
        <v>#N/A</v>
      </c>
      <c r="AF251" s="1" t="e">
        <f>IF(VLOOKUP(O251,Szolgalati_alkalmak!$B$4:$Z$10000,18,FALSE)&lt;&gt;0,VLOOKUP(O251,Szolgalati_alkalmak!$B$4:$Z$10000,18,FALSE),"")</f>
        <v>#N/A</v>
      </c>
      <c r="AG251" s="1" t="e">
        <f>IF(VLOOKUP(O251,Szolgalati_alkalmak!$B$4:$Z$10000,19,FALSE)&lt;&gt;0,VLOOKUP(O251,Szolgalati_alkalmak!$B$4:$Z$10000,19,FALSE),"")</f>
        <v>#N/A</v>
      </c>
    </row>
    <row r="252" spans="1:33" x14ac:dyDescent="0.25">
      <c r="A252" s="90" t="str">
        <f t="shared" si="42"/>
        <v/>
      </c>
      <c r="B252" s="91" t="str">
        <f t="shared" si="43"/>
        <v/>
      </c>
      <c r="C252" s="76" t="str">
        <f t="shared" si="44"/>
        <v/>
      </c>
      <c r="D252" s="64" t="str">
        <f t="shared" si="52"/>
        <v/>
      </c>
      <c r="E252" s="64" t="str">
        <f t="shared" si="53"/>
        <v/>
      </c>
      <c r="F252" s="64" t="str">
        <f t="shared" si="54"/>
        <v/>
      </c>
      <c r="G252" s="89" t="str">
        <f t="shared" si="45"/>
        <v/>
      </c>
      <c r="H252" s="89" t="str">
        <f t="shared" si="46"/>
        <v/>
      </c>
      <c r="I252" s="87" t="str">
        <f t="shared" si="47"/>
        <v/>
      </c>
      <c r="J252" s="77" t="str">
        <f t="shared" si="48"/>
        <v/>
      </c>
      <c r="K252" s="64" t="str">
        <f t="shared" si="49"/>
        <v/>
      </c>
      <c r="O252" s="1">
        <f t="shared" si="50"/>
        <v>246</v>
      </c>
      <c r="Q252" s="1" t="e">
        <f>VLOOKUP(O252,Szolgalati_alkalmak!$B$4:$Z$10000,25,FALSE)</f>
        <v>#N/A</v>
      </c>
      <c r="R252" s="1" t="e">
        <f>VLOOKUP(O252,Szolgalati_alkalmak!$B$4:$Z$10000,5,FALSE)</f>
        <v>#N/A</v>
      </c>
      <c r="S252" s="1" t="e">
        <f>IF(VLOOKUP(O252,Szolgalati_alkalmak!$B$4:$Z$10000,6,FALSE)&lt;&gt;0,VLOOKUP(O252,Szolgalati_alkalmak!$B$4:$Z$10000,6,FALSE),"")</f>
        <v>#N/A</v>
      </c>
      <c r="T252" s="1" t="e">
        <f>IF(VLOOKUP(O252,Szolgalati_alkalmak!$B$4:$Z$10000,9,FALSE)&lt;&gt;0,VLOOKUP(O252,Szolgalati_alkalmak!$B$4:$Z$10000,9,FALSE),"")</f>
        <v>#N/A</v>
      </c>
      <c r="U252" s="1" t="e">
        <f>IF(VLOOKUP(O252,Szolgalati_alkalmak!$B$4:$Z$10000,10,FALSE)&lt;&gt;0,VLOOKUP(O252,Szolgalati_alkalmak!$B$4:$Z$10000,10,FALSE),"")</f>
        <v>#N/A</v>
      </c>
      <c r="V252" s="1" t="e">
        <f>IF(VLOOKUP(O252,Szolgalati_alkalmak!$B$4:$Z$10000,11,FALSE)&lt;&gt;0,VLOOKUP(O252,Szolgalati_alkalmak!$B$4:$Z$10000,11,FALSE),"")</f>
        <v>#N/A</v>
      </c>
      <c r="W252" s="1" t="e">
        <f>IF(VLOOKUP(O252,Szolgalati_alkalmak!$B$4:$Z$10000,12,FALSE)&lt;&gt;0,$AB$1&amp;VLOOKUP(O252,Szolgalati_alkalmak!$B$4:$Z$10000,12,FALSE),"")</f>
        <v>#N/A</v>
      </c>
      <c r="X252" s="1" t="e">
        <f>IF(VLOOKUP(O252,Szolgalati_alkalmak!$B$4:$Z$10000,13,FALSE)&lt;&gt;0,$AB$1&amp;VLOOKUP(O252,Szolgalati_alkalmak!$B$4:$Z$10000,13,FALSE),"")</f>
        <v>#N/A</v>
      </c>
      <c r="Y252" s="1" t="e">
        <f>IF(VLOOKUP(O252,Szolgalati_alkalmak!$B$4:$Z$10000,14,FALSE)&lt;&gt;0,$AB$1&amp;VLOOKUP(O252,Szolgalati_alkalmak!$B$4:$Z$10000,14,FALSE),"")</f>
        <v>#N/A</v>
      </c>
      <c r="Z252" s="1" t="e">
        <f>IF(VLOOKUP(O252,Szolgalati_alkalmak!$B$4:$Z$10000,15,FALSE)&lt;&gt;0,$AB$1&amp;VLOOKUP(O252,Szolgalati_alkalmak!$B$4:$Z$10000,15,FALSE),"")</f>
        <v>#N/A</v>
      </c>
      <c r="AA252" s="1" t="e">
        <f>IF(VLOOKUP(O252,Szolgalati_alkalmak!$B$4:$Z$10000,16,FALSE)&lt;&gt;0,$AB$1&amp;VLOOKUP(O252,Szolgalati_alkalmak!$B$4:$Z$10000,16,FALSE),"")</f>
        <v>#N/A</v>
      </c>
      <c r="AB252" s="1" t="e">
        <f t="shared" si="51"/>
        <v>#N/A</v>
      </c>
      <c r="AC252" s="1" t="e">
        <f>IF(VLOOKUP(O252,Szolgalati_alkalmak!$B$4:$Z$10000,7,FALSE)&lt;&gt;0,VLOOKUP(O252,Szolgalati_alkalmak!$B$4:$Z$10000,7,FALSE),"")</f>
        <v>#N/A</v>
      </c>
      <c r="AD252" s="1" t="e">
        <f>IF(VLOOKUP(O252,Szolgalati_alkalmak!$B$4:$Z$10000,8,FALSE)&lt;&gt;0,VLOOKUP(O252,Szolgalati_alkalmak!$B$4:$Z$10000,8,FALSE),"")</f>
        <v>#N/A</v>
      </c>
      <c r="AE252" s="1" t="e">
        <f>IF(VLOOKUP(O252,Szolgalati_alkalmak!$B$4:$Z$10000,17,FALSE)&lt;&gt;0,VLOOKUP(O252,Szolgalati_alkalmak!$B$4:$Z$10000,17,FALSE),"")</f>
        <v>#N/A</v>
      </c>
      <c r="AF252" s="1" t="e">
        <f>IF(VLOOKUP(O252,Szolgalati_alkalmak!$B$4:$Z$10000,18,FALSE)&lt;&gt;0,VLOOKUP(O252,Szolgalati_alkalmak!$B$4:$Z$10000,18,FALSE),"")</f>
        <v>#N/A</v>
      </c>
      <c r="AG252" s="1" t="e">
        <f>IF(VLOOKUP(O252,Szolgalati_alkalmak!$B$4:$Z$10000,19,FALSE)&lt;&gt;0,VLOOKUP(O252,Szolgalati_alkalmak!$B$4:$Z$10000,19,FALSE),"")</f>
        <v>#N/A</v>
      </c>
    </row>
    <row r="253" spans="1:33" x14ac:dyDescent="0.25">
      <c r="A253" s="90" t="str">
        <f t="shared" si="42"/>
        <v/>
      </c>
      <c r="B253" s="91" t="str">
        <f t="shared" si="43"/>
        <v/>
      </c>
      <c r="C253" s="76" t="str">
        <f t="shared" si="44"/>
        <v/>
      </c>
      <c r="D253" s="64" t="str">
        <f t="shared" si="52"/>
        <v/>
      </c>
      <c r="E253" s="64" t="str">
        <f t="shared" si="53"/>
        <v/>
      </c>
      <c r="F253" s="64" t="str">
        <f t="shared" si="54"/>
        <v/>
      </c>
      <c r="G253" s="89" t="str">
        <f t="shared" si="45"/>
        <v/>
      </c>
      <c r="H253" s="89" t="str">
        <f t="shared" si="46"/>
        <v/>
      </c>
      <c r="I253" s="87" t="str">
        <f t="shared" si="47"/>
        <v/>
      </c>
      <c r="J253" s="77" t="str">
        <f t="shared" si="48"/>
        <v/>
      </c>
      <c r="K253" s="64" t="str">
        <f t="shared" si="49"/>
        <v/>
      </c>
      <c r="O253" s="1">
        <f t="shared" si="50"/>
        <v>247</v>
      </c>
      <c r="Q253" s="1" t="e">
        <f>VLOOKUP(O253,Szolgalati_alkalmak!$B$4:$Z$10000,25,FALSE)</f>
        <v>#N/A</v>
      </c>
      <c r="R253" s="1" t="e">
        <f>VLOOKUP(O253,Szolgalati_alkalmak!$B$4:$Z$10000,5,FALSE)</f>
        <v>#N/A</v>
      </c>
      <c r="S253" s="1" t="e">
        <f>IF(VLOOKUP(O253,Szolgalati_alkalmak!$B$4:$Z$10000,6,FALSE)&lt;&gt;0,VLOOKUP(O253,Szolgalati_alkalmak!$B$4:$Z$10000,6,FALSE),"")</f>
        <v>#N/A</v>
      </c>
      <c r="T253" s="1" t="e">
        <f>IF(VLOOKUP(O253,Szolgalati_alkalmak!$B$4:$Z$10000,9,FALSE)&lt;&gt;0,VLOOKUP(O253,Szolgalati_alkalmak!$B$4:$Z$10000,9,FALSE),"")</f>
        <v>#N/A</v>
      </c>
      <c r="U253" s="1" t="e">
        <f>IF(VLOOKUP(O253,Szolgalati_alkalmak!$B$4:$Z$10000,10,FALSE)&lt;&gt;0,VLOOKUP(O253,Szolgalati_alkalmak!$B$4:$Z$10000,10,FALSE),"")</f>
        <v>#N/A</v>
      </c>
      <c r="V253" s="1" t="e">
        <f>IF(VLOOKUP(O253,Szolgalati_alkalmak!$B$4:$Z$10000,11,FALSE)&lt;&gt;0,VLOOKUP(O253,Szolgalati_alkalmak!$B$4:$Z$10000,11,FALSE),"")</f>
        <v>#N/A</v>
      </c>
      <c r="W253" s="1" t="e">
        <f>IF(VLOOKUP(O253,Szolgalati_alkalmak!$B$4:$Z$10000,12,FALSE)&lt;&gt;0,$AB$1&amp;VLOOKUP(O253,Szolgalati_alkalmak!$B$4:$Z$10000,12,FALSE),"")</f>
        <v>#N/A</v>
      </c>
      <c r="X253" s="1" t="e">
        <f>IF(VLOOKUP(O253,Szolgalati_alkalmak!$B$4:$Z$10000,13,FALSE)&lt;&gt;0,$AB$1&amp;VLOOKUP(O253,Szolgalati_alkalmak!$B$4:$Z$10000,13,FALSE),"")</f>
        <v>#N/A</v>
      </c>
      <c r="Y253" s="1" t="e">
        <f>IF(VLOOKUP(O253,Szolgalati_alkalmak!$B$4:$Z$10000,14,FALSE)&lt;&gt;0,$AB$1&amp;VLOOKUP(O253,Szolgalati_alkalmak!$B$4:$Z$10000,14,FALSE),"")</f>
        <v>#N/A</v>
      </c>
      <c r="Z253" s="1" t="e">
        <f>IF(VLOOKUP(O253,Szolgalati_alkalmak!$B$4:$Z$10000,15,FALSE)&lt;&gt;0,$AB$1&amp;VLOOKUP(O253,Szolgalati_alkalmak!$B$4:$Z$10000,15,FALSE),"")</f>
        <v>#N/A</v>
      </c>
      <c r="AA253" s="1" t="e">
        <f>IF(VLOOKUP(O253,Szolgalati_alkalmak!$B$4:$Z$10000,16,FALSE)&lt;&gt;0,$AB$1&amp;VLOOKUP(O253,Szolgalati_alkalmak!$B$4:$Z$10000,16,FALSE),"")</f>
        <v>#N/A</v>
      </c>
      <c r="AB253" s="1" t="e">
        <f t="shared" si="51"/>
        <v>#N/A</v>
      </c>
      <c r="AC253" s="1" t="e">
        <f>IF(VLOOKUP(O253,Szolgalati_alkalmak!$B$4:$Z$10000,7,FALSE)&lt;&gt;0,VLOOKUP(O253,Szolgalati_alkalmak!$B$4:$Z$10000,7,FALSE),"")</f>
        <v>#N/A</v>
      </c>
      <c r="AD253" s="1" t="e">
        <f>IF(VLOOKUP(O253,Szolgalati_alkalmak!$B$4:$Z$10000,8,FALSE)&lt;&gt;0,VLOOKUP(O253,Szolgalati_alkalmak!$B$4:$Z$10000,8,FALSE),"")</f>
        <v>#N/A</v>
      </c>
      <c r="AE253" s="1" t="e">
        <f>IF(VLOOKUP(O253,Szolgalati_alkalmak!$B$4:$Z$10000,17,FALSE)&lt;&gt;0,VLOOKUP(O253,Szolgalati_alkalmak!$B$4:$Z$10000,17,FALSE),"")</f>
        <v>#N/A</v>
      </c>
      <c r="AF253" s="1" t="e">
        <f>IF(VLOOKUP(O253,Szolgalati_alkalmak!$B$4:$Z$10000,18,FALSE)&lt;&gt;0,VLOOKUP(O253,Szolgalati_alkalmak!$B$4:$Z$10000,18,FALSE),"")</f>
        <v>#N/A</v>
      </c>
      <c r="AG253" s="1" t="e">
        <f>IF(VLOOKUP(O253,Szolgalati_alkalmak!$B$4:$Z$10000,19,FALSE)&lt;&gt;0,VLOOKUP(O253,Szolgalati_alkalmak!$B$4:$Z$10000,19,FALSE),"")</f>
        <v>#N/A</v>
      </c>
    </row>
    <row r="254" spans="1:33" x14ac:dyDescent="0.25">
      <c r="A254" s="90" t="str">
        <f t="shared" si="42"/>
        <v/>
      </c>
      <c r="B254" s="91" t="str">
        <f t="shared" si="43"/>
        <v/>
      </c>
      <c r="C254" s="76" t="str">
        <f t="shared" si="44"/>
        <v/>
      </c>
      <c r="D254" s="64" t="str">
        <f t="shared" si="52"/>
        <v/>
      </c>
      <c r="E254" s="64" t="str">
        <f t="shared" si="53"/>
        <v/>
      </c>
      <c r="F254" s="64" t="str">
        <f t="shared" si="54"/>
        <v/>
      </c>
      <c r="G254" s="89" t="str">
        <f t="shared" si="45"/>
        <v/>
      </c>
      <c r="H254" s="89" t="str">
        <f t="shared" si="46"/>
        <v/>
      </c>
      <c r="I254" s="87" t="str">
        <f t="shared" si="47"/>
        <v/>
      </c>
      <c r="J254" s="77" t="str">
        <f t="shared" si="48"/>
        <v/>
      </c>
      <c r="K254" s="64" t="str">
        <f t="shared" si="49"/>
        <v/>
      </c>
      <c r="O254" s="1">
        <f t="shared" si="50"/>
        <v>248</v>
      </c>
      <c r="Q254" s="1" t="e">
        <f>VLOOKUP(O254,Szolgalati_alkalmak!$B$4:$Z$10000,25,FALSE)</f>
        <v>#N/A</v>
      </c>
      <c r="R254" s="1" t="e">
        <f>VLOOKUP(O254,Szolgalati_alkalmak!$B$4:$Z$10000,5,FALSE)</f>
        <v>#N/A</v>
      </c>
      <c r="S254" s="1" t="e">
        <f>IF(VLOOKUP(O254,Szolgalati_alkalmak!$B$4:$Z$10000,6,FALSE)&lt;&gt;0,VLOOKUP(O254,Szolgalati_alkalmak!$B$4:$Z$10000,6,FALSE),"")</f>
        <v>#N/A</v>
      </c>
      <c r="T254" s="1" t="e">
        <f>IF(VLOOKUP(O254,Szolgalati_alkalmak!$B$4:$Z$10000,9,FALSE)&lt;&gt;0,VLOOKUP(O254,Szolgalati_alkalmak!$B$4:$Z$10000,9,FALSE),"")</f>
        <v>#N/A</v>
      </c>
      <c r="U254" s="1" t="e">
        <f>IF(VLOOKUP(O254,Szolgalati_alkalmak!$B$4:$Z$10000,10,FALSE)&lt;&gt;0,VLOOKUP(O254,Szolgalati_alkalmak!$B$4:$Z$10000,10,FALSE),"")</f>
        <v>#N/A</v>
      </c>
      <c r="V254" s="1" t="e">
        <f>IF(VLOOKUP(O254,Szolgalati_alkalmak!$B$4:$Z$10000,11,FALSE)&lt;&gt;0,VLOOKUP(O254,Szolgalati_alkalmak!$B$4:$Z$10000,11,FALSE),"")</f>
        <v>#N/A</v>
      </c>
      <c r="W254" s="1" t="e">
        <f>IF(VLOOKUP(O254,Szolgalati_alkalmak!$B$4:$Z$10000,12,FALSE)&lt;&gt;0,$AB$1&amp;VLOOKUP(O254,Szolgalati_alkalmak!$B$4:$Z$10000,12,FALSE),"")</f>
        <v>#N/A</v>
      </c>
      <c r="X254" s="1" t="e">
        <f>IF(VLOOKUP(O254,Szolgalati_alkalmak!$B$4:$Z$10000,13,FALSE)&lt;&gt;0,$AB$1&amp;VLOOKUP(O254,Szolgalati_alkalmak!$B$4:$Z$10000,13,FALSE),"")</f>
        <v>#N/A</v>
      </c>
      <c r="Y254" s="1" t="e">
        <f>IF(VLOOKUP(O254,Szolgalati_alkalmak!$B$4:$Z$10000,14,FALSE)&lt;&gt;0,$AB$1&amp;VLOOKUP(O254,Szolgalati_alkalmak!$B$4:$Z$10000,14,FALSE),"")</f>
        <v>#N/A</v>
      </c>
      <c r="Z254" s="1" t="e">
        <f>IF(VLOOKUP(O254,Szolgalati_alkalmak!$B$4:$Z$10000,15,FALSE)&lt;&gt;0,$AB$1&amp;VLOOKUP(O254,Szolgalati_alkalmak!$B$4:$Z$10000,15,FALSE),"")</f>
        <v>#N/A</v>
      </c>
      <c r="AA254" s="1" t="e">
        <f>IF(VLOOKUP(O254,Szolgalati_alkalmak!$B$4:$Z$10000,16,FALSE)&lt;&gt;0,$AB$1&amp;VLOOKUP(O254,Szolgalati_alkalmak!$B$4:$Z$10000,16,FALSE),"")</f>
        <v>#N/A</v>
      </c>
      <c r="AB254" s="1" t="e">
        <f t="shared" si="51"/>
        <v>#N/A</v>
      </c>
      <c r="AC254" s="1" t="e">
        <f>IF(VLOOKUP(O254,Szolgalati_alkalmak!$B$4:$Z$10000,7,FALSE)&lt;&gt;0,VLOOKUP(O254,Szolgalati_alkalmak!$B$4:$Z$10000,7,FALSE),"")</f>
        <v>#N/A</v>
      </c>
      <c r="AD254" s="1" t="e">
        <f>IF(VLOOKUP(O254,Szolgalati_alkalmak!$B$4:$Z$10000,8,FALSE)&lt;&gt;0,VLOOKUP(O254,Szolgalati_alkalmak!$B$4:$Z$10000,8,FALSE),"")</f>
        <v>#N/A</v>
      </c>
      <c r="AE254" s="1" t="e">
        <f>IF(VLOOKUP(O254,Szolgalati_alkalmak!$B$4:$Z$10000,17,FALSE)&lt;&gt;0,VLOOKUP(O254,Szolgalati_alkalmak!$B$4:$Z$10000,17,FALSE),"")</f>
        <v>#N/A</v>
      </c>
      <c r="AF254" s="1" t="e">
        <f>IF(VLOOKUP(O254,Szolgalati_alkalmak!$B$4:$Z$10000,18,FALSE)&lt;&gt;0,VLOOKUP(O254,Szolgalati_alkalmak!$B$4:$Z$10000,18,FALSE),"")</f>
        <v>#N/A</v>
      </c>
      <c r="AG254" s="1" t="e">
        <f>IF(VLOOKUP(O254,Szolgalati_alkalmak!$B$4:$Z$10000,19,FALSE)&lt;&gt;0,VLOOKUP(O254,Szolgalati_alkalmak!$B$4:$Z$10000,19,FALSE),"")</f>
        <v>#N/A</v>
      </c>
    </row>
    <row r="255" spans="1:33" x14ac:dyDescent="0.25">
      <c r="A255" s="90" t="str">
        <f t="shared" si="42"/>
        <v/>
      </c>
      <c r="B255" s="91" t="str">
        <f t="shared" si="43"/>
        <v/>
      </c>
      <c r="C255" s="76" t="str">
        <f t="shared" si="44"/>
        <v/>
      </c>
      <c r="D255" s="64" t="str">
        <f t="shared" si="52"/>
        <v/>
      </c>
      <c r="E255" s="64" t="str">
        <f t="shared" si="53"/>
        <v/>
      </c>
      <c r="F255" s="64" t="str">
        <f t="shared" si="54"/>
        <v/>
      </c>
      <c r="G255" s="89" t="str">
        <f t="shared" si="45"/>
        <v/>
      </c>
      <c r="H255" s="89" t="str">
        <f t="shared" si="46"/>
        <v/>
      </c>
      <c r="I255" s="87" t="str">
        <f t="shared" si="47"/>
        <v/>
      </c>
      <c r="J255" s="77" t="str">
        <f t="shared" si="48"/>
        <v/>
      </c>
      <c r="K255" s="64" t="str">
        <f t="shared" si="49"/>
        <v/>
      </c>
      <c r="O255" s="1">
        <f t="shared" si="50"/>
        <v>249</v>
      </c>
      <c r="Q255" s="1" t="e">
        <f>VLOOKUP(O255,Szolgalati_alkalmak!$B$4:$Z$10000,25,FALSE)</f>
        <v>#N/A</v>
      </c>
      <c r="R255" s="1" t="e">
        <f>VLOOKUP(O255,Szolgalati_alkalmak!$B$4:$Z$10000,5,FALSE)</f>
        <v>#N/A</v>
      </c>
      <c r="S255" s="1" t="e">
        <f>IF(VLOOKUP(O255,Szolgalati_alkalmak!$B$4:$Z$10000,6,FALSE)&lt;&gt;0,VLOOKUP(O255,Szolgalati_alkalmak!$B$4:$Z$10000,6,FALSE),"")</f>
        <v>#N/A</v>
      </c>
      <c r="T255" s="1" t="e">
        <f>IF(VLOOKUP(O255,Szolgalati_alkalmak!$B$4:$Z$10000,9,FALSE)&lt;&gt;0,VLOOKUP(O255,Szolgalati_alkalmak!$B$4:$Z$10000,9,FALSE),"")</f>
        <v>#N/A</v>
      </c>
      <c r="U255" s="1" t="e">
        <f>IF(VLOOKUP(O255,Szolgalati_alkalmak!$B$4:$Z$10000,10,FALSE)&lt;&gt;0,VLOOKUP(O255,Szolgalati_alkalmak!$B$4:$Z$10000,10,FALSE),"")</f>
        <v>#N/A</v>
      </c>
      <c r="V255" s="1" t="e">
        <f>IF(VLOOKUP(O255,Szolgalati_alkalmak!$B$4:$Z$10000,11,FALSE)&lt;&gt;0,VLOOKUP(O255,Szolgalati_alkalmak!$B$4:$Z$10000,11,FALSE),"")</f>
        <v>#N/A</v>
      </c>
      <c r="W255" s="1" t="e">
        <f>IF(VLOOKUP(O255,Szolgalati_alkalmak!$B$4:$Z$10000,12,FALSE)&lt;&gt;0,$AB$1&amp;VLOOKUP(O255,Szolgalati_alkalmak!$B$4:$Z$10000,12,FALSE),"")</f>
        <v>#N/A</v>
      </c>
      <c r="X255" s="1" t="e">
        <f>IF(VLOOKUP(O255,Szolgalati_alkalmak!$B$4:$Z$10000,13,FALSE)&lt;&gt;0,$AB$1&amp;VLOOKUP(O255,Szolgalati_alkalmak!$B$4:$Z$10000,13,FALSE),"")</f>
        <v>#N/A</v>
      </c>
      <c r="Y255" s="1" t="e">
        <f>IF(VLOOKUP(O255,Szolgalati_alkalmak!$B$4:$Z$10000,14,FALSE)&lt;&gt;0,$AB$1&amp;VLOOKUP(O255,Szolgalati_alkalmak!$B$4:$Z$10000,14,FALSE),"")</f>
        <v>#N/A</v>
      </c>
      <c r="Z255" s="1" t="e">
        <f>IF(VLOOKUP(O255,Szolgalati_alkalmak!$B$4:$Z$10000,15,FALSE)&lt;&gt;0,$AB$1&amp;VLOOKUP(O255,Szolgalati_alkalmak!$B$4:$Z$10000,15,FALSE),"")</f>
        <v>#N/A</v>
      </c>
      <c r="AA255" s="1" t="e">
        <f>IF(VLOOKUP(O255,Szolgalati_alkalmak!$B$4:$Z$10000,16,FALSE)&lt;&gt;0,$AB$1&amp;VLOOKUP(O255,Szolgalati_alkalmak!$B$4:$Z$10000,16,FALSE),"")</f>
        <v>#N/A</v>
      </c>
      <c r="AB255" s="1" t="e">
        <f t="shared" si="51"/>
        <v>#N/A</v>
      </c>
      <c r="AC255" s="1" t="e">
        <f>IF(VLOOKUP(O255,Szolgalati_alkalmak!$B$4:$Z$10000,7,FALSE)&lt;&gt;0,VLOOKUP(O255,Szolgalati_alkalmak!$B$4:$Z$10000,7,FALSE),"")</f>
        <v>#N/A</v>
      </c>
      <c r="AD255" s="1" t="e">
        <f>IF(VLOOKUP(O255,Szolgalati_alkalmak!$B$4:$Z$10000,8,FALSE)&lt;&gt;0,VLOOKUP(O255,Szolgalati_alkalmak!$B$4:$Z$10000,8,FALSE),"")</f>
        <v>#N/A</v>
      </c>
      <c r="AE255" s="1" t="e">
        <f>IF(VLOOKUP(O255,Szolgalati_alkalmak!$B$4:$Z$10000,17,FALSE)&lt;&gt;0,VLOOKUP(O255,Szolgalati_alkalmak!$B$4:$Z$10000,17,FALSE),"")</f>
        <v>#N/A</v>
      </c>
      <c r="AF255" s="1" t="e">
        <f>IF(VLOOKUP(O255,Szolgalati_alkalmak!$B$4:$Z$10000,18,FALSE)&lt;&gt;0,VLOOKUP(O255,Szolgalati_alkalmak!$B$4:$Z$10000,18,FALSE),"")</f>
        <v>#N/A</v>
      </c>
      <c r="AG255" s="1" t="e">
        <f>IF(VLOOKUP(O255,Szolgalati_alkalmak!$B$4:$Z$10000,19,FALSE)&lt;&gt;0,VLOOKUP(O255,Szolgalati_alkalmak!$B$4:$Z$10000,19,FALSE),"")</f>
        <v>#N/A</v>
      </c>
    </row>
    <row r="256" spans="1:33" x14ac:dyDescent="0.25">
      <c r="A256" s="90" t="str">
        <f t="shared" si="42"/>
        <v/>
      </c>
      <c r="B256" s="91" t="str">
        <f t="shared" si="43"/>
        <v/>
      </c>
      <c r="C256" s="76" t="str">
        <f t="shared" si="44"/>
        <v/>
      </c>
      <c r="D256" s="64" t="str">
        <f t="shared" si="52"/>
        <v/>
      </c>
      <c r="E256" s="64" t="str">
        <f t="shared" si="53"/>
        <v/>
      </c>
      <c r="F256" s="64" t="str">
        <f t="shared" si="54"/>
        <v/>
      </c>
      <c r="G256" s="89" t="str">
        <f t="shared" si="45"/>
        <v/>
      </c>
      <c r="H256" s="89" t="str">
        <f t="shared" si="46"/>
        <v/>
      </c>
      <c r="I256" s="87" t="str">
        <f t="shared" si="47"/>
        <v/>
      </c>
      <c r="J256" s="77" t="str">
        <f t="shared" si="48"/>
        <v/>
      </c>
      <c r="K256" s="64" t="str">
        <f t="shared" si="49"/>
        <v/>
      </c>
      <c r="O256" s="1">
        <f t="shared" si="50"/>
        <v>250</v>
      </c>
      <c r="Q256" s="1" t="e">
        <f>VLOOKUP(O256,Szolgalati_alkalmak!$B$4:$Z$10000,25,FALSE)</f>
        <v>#N/A</v>
      </c>
      <c r="R256" s="1" t="e">
        <f>VLOOKUP(O256,Szolgalati_alkalmak!$B$4:$Z$10000,5,FALSE)</f>
        <v>#N/A</v>
      </c>
      <c r="S256" s="1" t="e">
        <f>IF(VLOOKUP(O256,Szolgalati_alkalmak!$B$4:$Z$10000,6,FALSE)&lt;&gt;0,VLOOKUP(O256,Szolgalati_alkalmak!$B$4:$Z$10000,6,FALSE),"")</f>
        <v>#N/A</v>
      </c>
      <c r="T256" s="1" t="e">
        <f>IF(VLOOKUP(O256,Szolgalati_alkalmak!$B$4:$Z$10000,9,FALSE)&lt;&gt;0,VLOOKUP(O256,Szolgalati_alkalmak!$B$4:$Z$10000,9,FALSE),"")</f>
        <v>#N/A</v>
      </c>
      <c r="U256" s="1" t="e">
        <f>IF(VLOOKUP(O256,Szolgalati_alkalmak!$B$4:$Z$10000,10,FALSE)&lt;&gt;0,VLOOKUP(O256,Szolgalati_alkalmak!$B$4:$Z$10000,10,FALSE),"")</f>
        <v>#N/A</v>
      </c>
      <c r="V256" s="1" t="e">
        <f>IF(VLOOKUP(O256,Szolgalati_alkalmak!$B$4:$Z$10000,11,FALSE)&lt;&gt;0,VLOOKUP(O256,Szolgalati_alkalmak!$B$4:$Z$10000,11,FALSE),"")</f>
        <v>#N/A</v>
      </c>
      <c r="W256" s="1" t="e">
        <f>IF(VLOOKUP(O256,Szolgalati_alkalmak!$B$4:$Z$10000,12,FALSE)&lt;&gt;0,$AB$1&amp;VLOOKUP(O256,Szolgalati_alkalmak!$B$4:$Z$10000,12,FALSE),"")</f>
        <v>#N/A</v>
      </c>
      <c r="X256" s="1" t="e">
        <f>IF(VLOOKUP(O256,Szolgalati_alkalmak!$B$4:$Z$10000,13,FALSE)&lt;&gt;0,$AB$1&amp;VLOOKUP(O256,Szolgalati_alkalmak!$B$4:$Z$10000,13,FALSE),"")</f>
        <v>#N/A</v>
      </c>
      <c r="Y256" s="1" t="e">
        <f>IF(VLOOKUP(O256,Szolgalati_alkalmak!$B$4:$Z$10000,14,FALSE)&lt;&gt;0,$AB$1&amp;VLOOKUP(O256,Szolgalati_alkalmak!$B$4:$Z$10000,14,FALSE),"")</f>
        <v>#N/A</v>
      </c>
      <c r="Z256" s="1" t="e">
        <f>IF(VLOOKUP(O256,Szolgalati_alkalmak!$B$4:$Z$10000,15,FALSE)&lt;&gt;0,$AB$1&amp;VLOOKUP(O256,Szolgalati_alkalmak!$B$4:$Z$10000,15,FALSE),"")</f>
        <v>#N/A</v>
      </c>
      <c r="AA256" s="1" t="e">
        <f>IF(VLOOKUP(O256,Szolgalati_alkalmak!$B$4:$Z$10000,16,FALSE)&lt;&gt;0,$AB$1&amp;VLOOKUP(O256,Szolgalati_alkalmak!$B$4:$Z$10000,16,FALSE),"")</f>
        <v>#N/A</v>
      </c>
      <c r="AB256" s="1" t="e">
        <f t="shared" si="51"/>
        <v>#N/A</v>
      </c>
      <c r="AC256" s="1" t="e">
        <f>IF(VLOOKUP(O256,Szolgalati_alkalmak!$B$4:$Z$10000,7,FALSE)&lt;&gt;0,VLOOKUP(O256,Szolgalati_alkalmak!$B$4:$Z$10000,7,FALSE),"")</f>
        <v>#N/A</v>
      </c>
      <c r="AD256" s="1" t="e">
        <f>IF(VLOOKUP(O256,Szolgalati_alkalmak!$B$4:$Z$10000,8,FALSE)&lt;&gt;0,VLOOKUP(O256,Szolgalati_alkalmak!$B$4:$Z$10000,8,FALSE),"")</f>
        <v>#N/A</v>
      </c>
      <c r="AE256" s="1" t="e">
        <f>IF(VLOOKUP(O256,Szolgalati_alkalmak!$B$4:$Z$10000,17,FALSE)&lt;&gt;0,VLOOKUP(O256,Szolgalati_alkalmak!$B$4:$Z$10000,17,FALSE),"")</f>
        <v>#N/A</v>
      </c>
      <c r="AF256" s="1" t="e">
        <f>IF(VLOOKUP(O256,Szolgalati_alkalmak!$B$4:$Z$10000,18,FALSE)&lt;&gt;0,VLOOKUP(O256,Szolgalati_alkalmak!$B$4:$Z$10000,18,FALSE),"")</f>
        <v>#N/A</v>
      </c>
      <c r="AG256" s="1" t="e">
        <f>IF(VLOOKUP(O256,Szolgalati_alkalmak!$B$4:$Z$10000,19,FALSE)&lt;&gt;0,VLOOKUP(O256,Szolgalati_alkalmak!$B$4:$Z$10000,19,FALSE),"")</f>
        <v>#N/A</v>
      </c>
    </row>
    <row r="257" spans="1:33" x14ac:dyDescent="0.25">
      <c r="A257" s="90" t="str">
        <f t="shared" si="42"/>
        <v/>
      </c>
      <c r="B257" s="91" t="str">
        <f t="shared" si="43"/>
        <v/>
      </c>
      <c r="C257" s="76" t="str">
        <f t="shared" si="44"/>
        <v/>
      </c>
      <c r="D257" s="64" t="str">
        <f t="shared" si="52"/>
        <v/>
      </c>
      <c r="E257" s="64" t="str">
        <f t="shared" si="53"/>
        <v/>
      </c>
      <c r="F257" s="64" t="str">
        <f t="shared" si="54"/>
        <v/>
      </c>
      <c r="G257" s="89" t="str">
        <f t="shared" si="45"/>
        <v/>
      </c>
      <c r="H257" s="89" t="str">
        <f t="shared" si="46"/>
        <v/>
      </c>
      <c r="I257" s="87" t="str">
        <f t="shared" si="47"/>
        <v/>
      </c>
      <c r="J257" s="77" t="str">
        <f t="shared" si="48"/>
        <v/>
      </c>
      <c r="K257" s="64" t="str">
        <f t="shared" si="49"/>
        <v/>
      </c>
      <c r="O257" s="1">
        <f t="shared" si="50"/>
        <v>251</v>
      </c>
      <c r="Q257" s="1" t="e">
        <f>VLOOKUP(O257,Szolgalati_alkalmak!$B$4:$Z$10000,25,FALSE)</f>
        <v>#N/A</v>
      </c>
      <c r="R257" s="1" t="e">
        <f>VLOOKUP(O257,Szolgalati_alkalmak!$B$4:$Z$10000,5,FALSE)</f>
        <v>#N/A</v>
      </c>
      <c r="S257" s="1" t="e">
        <f>IF(VLOOKUP(O257,Szolgalati_alkalmak!$B$4:$Z$10000,6,FALSE)&lt;&gt;0,VLOOKUP(O257,Szolgalati_alkalmak!$B$4:$Z$10000,6,FALSE),"")</f>
        <v>#N/A</v>
      </c>
      <c r="T257" s="1" t="e">
        <f>IF(VLOOKUP(O257,Szolgalati_alkalmak!$B$4:$Z$10000,9,FALSE)&lt;&gt;0,VLOOKUP(O257,Szolgalati_alkalmak!$B$4:$Z$10000,9,FALSE),"")</f>
        <v>#N/A</v>
      </c>
      <c r="U257" s="1" t="e">
        <f>IF(VLOOKUP(O257,Szolgalati_alkalmak!$B$4:$Z$10000,10,FALSE)&lt;&gt;0,VLOOKUP(O257,Szolgalati_alkalmak!$B$4:$Z$10000,10,FALSE),"")</f>
        <v>#N/A</v>
      </c>
      <c r="V257" s="1" t="e">
        <f>IF(VLOOKUP(O257,Szolgalati_alkalmak!$B$4:$Z$10000,11,FALSE)&lt;&gt;0,VLOOKUP(O257,Szolgalati_alkalmak!$B$4:$Z$10000,11,FALSE),"")</f>
        <v>#N/A</v>
      </c>
      <c r="W257" s="1" t="e">
        <f>IF(VLOOKUP(O257,Szolgalati_alkalmak!$B$4:$Z$10000,12,FALSE)&lt;&gt;0,$AB$1&amp;VLOOKUP(O257,Szolgalati_alkalmak!$B$4:$Z$10000,12,FALSE),"")</f>
        <v>#N/A</v>
      </c>
      <c r="X257" s="1" t="e">
        <f>IF(VLOOKUP(O257,Szolgalati_alkalmak!$B$4:$Z$10000,13,FALSE)&lt;&gt;0,$AB$1&amp;VLOOKUP(O257,Szolgalati_alkalmak!$B$4:$Z$10000,13,FALSE),"")</f>
        <v>#N/A</v>
      </c>
      <c r="Y257" s="1" t="e">
        <f>IF(VLOOKUP(O257,Szolgalati_alkalmak!$B$4:$Z$10000,14,FALSE)&lt;&gt;0,$AB$1&amp;VLOOKUP(O257,Szolgalati_alkalmak!$B$4:$Z$10000,14,FALSE),"")</f>
        <v>#N/A</v>
      </c>
      <c r="Z257" s="1" t="e">
        <f>IF(VLOOKUP(O257,Szolgalati_alkalmak!$B$4:$Z$10000,15,FALSE)&lt;&gt;0,$AB$1&amp;VLOOKUP(O257,Szolgalati_alkalmak!$B$4:$Z$10000,15,FALSE),"")</f>
        <v>#N/A</v>
      </c>
      <c r="AA257" s="1" t="e">
        <f>IF(VLOOKUP(O257,Szolgalati_alkalmak!$B$4:$Z$10000,16,FALSE)&lt;&gt;0,$AB$1&amp;VLOOKUP(O257,Szolgalati_alkalmak!$B$4:$Z$10000,16,FALSE),"")</f>
        <v>#N/A</v>
      </c>
      <c r="AB257" s="1" t="e">
        <f t="shared" si="51"/>
        <v>#N/A</v>
      </c>
      <c r="AC257" s="1" t="e">
        <f>IF(VLOOKUP(O257,Szolgalati_alkalmak!$B$4:$Z$10000,7,FALSE)&lt;&gt;0,VLOOKUP(O257,Szolgalati_alkalmak!$B$4:$Z$10000,7,FALSE),"")</f>
        <v>#N/A</v>
      </c>
      <c r="AD257" s="1" t="e">
        <f>IF(VLOOKUP(O257,Szolgalati_alkalmak!$B$4:$Z$10000,8,FALSE)&lt;&gt;0,VLOOKUP(O257,Szolgalati_alkalmak!$B$4:$Z$10000,8,FALSE),"")</f>
        <v>#N/A</v>
      </c>
      <c r="AE257" s="1" t="e">
        <f>IF(VLOOKUP(O257,Szolgalati_alkalmak!$B$4:$Z$10000,17,FALSE)&lt;&gt;0,VLOOKUP(O257,Szolgalati_alkalmak!$B$4:$Z$10000,17,FALSE),"")</f>
        <v>#N/A</v>
      </c>
      <c r="AF257" s="1" t="e">
        <f>IF(VLOOKUP(O257,Szolgalati_alkalmak!$B$4:$Z$10000,18,FALSE)&lt;&gt;0,VLOOKUP(O257,Szolgalati_alkalmak!$B$4:$Z$10000,18,FALSE),"")</f>
        <v>#N/A</v>
      </c>
      <c r="AG257" s="1" t="e">
        <f>IF(VLOOKUP(O257,Szolgalati_alkalmak!$B$4:$Z$10000,19,FALSE)&lt;&gt;0,VLOOKUP(O257,Szolgalati_alkalmak!$B$4:$Z$10000,19,FALSE),"")</f>
        <v>#N/A</v>
      </c>
    </row>
    <row r="258" spans="1:33" x14ac:dyDescent="0.25">
      <c r="A258" s="90" t="str">
        <f t="shared" si="42"/>
        <v/>
      </c>
      <c r="B258" s="91" t="str">
        <f t="shared" si="43"/>
        <v/>
      </c>
      <c r="C258" s="76" t="str">
        <f t="shared" si="44"/>
        <v/>
      </c>
      <c r="D258" s="64" t="str">
        <f t="shared" si="52"/>
        <v/>
      </c>
      <c r="E258" s="64" t="str">
        <f t="shared" si="53"/>
        <v/>
      </c>
      <c r="F258" s="64" t="str">
        <f t="shared" si="54"/>
        <v/>
      </c>
      <c r="G258" s="89" t="str">
        <f t="shared" si="45"/>
        <v/>
      </c>
      <c r="H258" s="89" t="str">
        <f t="shared" si="46"/>
        <v/>
      </c>
      <c r="I258" s="87" t="str">
        <f t="shared" si="47"/>
        <v/>
      </c>
      <c r="J258" s="77" t="str">
        <f t="shared" si="48"/>
        <v/>
      </c>
      <c r="K258" s="64" t="str">
        <f t="shared" si="49"/>
        <v/>
      </c>
      <c r="O258" s="1">
        <f t="shared" si="50"/>
        <v>252</v>
      </c>
      <c r="Q258" s="1" t="e">
        <f>VLOOKUP(O258,Szolgalati_alkalmak!$B$4:$Z$10000,25,FALSE)</f>
        <v>#N/A</v>
      </c>
      <c r="R258" s="1" t="e">
        <f>VLOOKUP(O258,Szolgalati_alkalmak!$B$4:$Z$10000,5,FALSE)</f>
        <v>#N/A</v>
      </c>
      <c r="S258" s="1" t="e">
        <f>IF(VLOOKUP(O258,Szolgalati_alkalmak!$B$4:$Z$10000,6,FALSE)&lt;&gt;0,VLOOKUP(O258,Szolgalati_alkalmak!$B$4:$Z$10000,6,FALSE),"")</f>
        <v>#N/A</v>
      </c>
      <c r="T258" s="1" t="e">
        <f>IF(VLOOKUP(O258,Szolgalati_alkalmak!$B$4:$Z$10000,9,FALSE)&lt;&gt;0,VLOOKUP(O258,Szolgalati_alkalmak!$B$4:$Z$10000,9,FALSE),"")</f>
        <v>#N/A</v>
      </c>
      <c r="U258" s="1" t="e">
        <f>IF(VLOOKUP(O258,Szolgalati_alkalmak!$B$4:$Z$10000,10,FALSE)&lt;&gt;0,VLOOKUP(O258,Szolgalati_alkalmak!$B$4:$Z$10000,10,FALSE),"")</f>
        <v>#N/A</v>
      </c>
      <c r="V258" s="1" t="e">
        <f>IF(VLOOKUP(O258,Szolgalati_alkalmak!$B$4:$Z$10000,11,FALSE)&lt;&gt;0,VLOOKUP(O258,Szolgalati_alkalmak!$B$4:$Z$10000,11,FALSE),"")</f>
        <v>#N/A</v>
      </c>
      <c r="W258" s="1" t="e">
        <f>IF(VLOOKUP(O258,Szolgalati_alkalmak!$B$4:$Z$10000,12,FALSE)&lt;&gt;0,$AB$1&amp;VLOOKUP(O258,Szolgalati_alkalmak!$B$4:$Z$10000,12,FALSE),"")</f>
        <v>#N/A</v>
      </c>
      <c r="X258" s="1" t="e">
        <f>IF(VLOOKUP(O258,Szolgalati_alkalmak!$B$4:$Z$10000,13,FALSE)&lt;&gt;0,$AB$1&amp;VLOOKUP(O258,Szolgalati_alkalmak!$B$4:$Z$10000,13,FALSE),"")</f>
        <v>#N/A</v>
      </c>
      <c r="Y258" s="1" t="e">
        <f>IF(VLOOKUP(O258,Szolgalati_alkalmak!$B$4:$Z$10000,14,FALSE)&lt;&gt;0,$AB$1&amp;VLOOKUP(O258,Szolgalati_alkalmak!$B$4:$Z$10000,14,FALSE),"")</f>
        <v>#N/A</v>
      </c>
      <c r="Z258" s="1" t="e">
        <f>IF(VLOOKUP(O258,Szolgalati_alkalmak!$B$4:$Z$10000,15,FALSE)&lt;&gt;0,$AB$1&amp;VLOOKUP(O258,Szolgalati_alkalmak!$B$4:$Z$10000,15,FALSE),"")</f>
        <v>#N/A</v>
      </c>
      <c r="AA258" s="1" t="e">
        <f>IF(VLOOKUP(O258,Szolgalati_alkalmak!$B$4:$Z$10000,16,FALSE)&lt;&gt;0,$AB$1&amp;VLOOKUP(O258,Szolgalati_alkalmak!$B$4:$Z$10000,16,FALSE),"")</f>
        <v>#N/A</v>
      </c>
      <c r="AB258" s="1" t="e">
        <f t="shared" si="51"/>
        <v>#N/A</v>
      </c>
      <c r="AC258" s="1" t="e">
        <f>IF(VLOOKUP(O258,Szolgalati_alkalmak!$B$4:$Z$10000,7,FALSE)&lt;&gt;0,VLOOKUP(O258,Szolgalati_alkalmak!$B$4:$Z$10000,7,FALSE),"")</f>
        <v>#N/A</v>
      </c>
      <c r="AD258" s="1" t="e">
        <f>IF(VLOOKUP(O258,Szolgalati_alkalmak!$B$4:$Z$10000,8,FALSE)&lt;&gt;0,VLOOKUP(O258,Szolgalati_alkalmak!$B$4:$Z$10000,8,FALSE),"")</f>
        <v>#N/A</v>
      </c>
      <c r="AE258" s="1" t="e">
        <f>IF(VLOOKUP(O258,Szolgalati_alkalmak!$B$4:$Z$10000,17,FALSE)&lt;&gt;0,VLOOKUP(O258,Szolgalati_alkalmak!$B$4:$Z$10000,17,FALSE),"")</f>
        <v>#N/A</v>
      </c>
      <c r="AF258" s="1" t="e">
        <f>IF(VLOOKUP(O258,Szolgalati_alkalmak!$B$4:$Z$10000,18,FALSE)&lt;&gt;0,VLOOKUP(O258,Szolgalati_alkalmak!$B$4:$Z$10000,18,FALSE),"")</f>
        <v>#N/A</v>
      </c>
      <c r="AG258" s="1" t="e">
        <f>IF(VLOOKUP(O258,Szolgalati_alkalmak!$B$4:$Z$10000,19,FALSE)&lt;&gt;0,VLOOKUP(O258,Szolgalati_alkalmak!$B$4:$Z$10000,19,FALSE),"")</f>
        <v>#N/A</v>
      </c>
    </row>
    <row r="259" spans="1:33" x14ac:dyDescent="0.25">
      <c r="A259" s="90" t="str">
        <f t="shared" si="42"/>
        <v/>
      </c>
      <c r="B259" s="91" t="str">
        <f t="shared" si="43"/>
        <v/>
      </c>
      <c r="C259" s="76" t="str">
        <f t="shared" si="44"/>
        <v/>
      </c>
      <c r="D259" s="64" t="str">
        <f t="shared" si="52"/>
        <v/>
      </c>
      <c r="E259" s="64" t="str">
        <f t="shared" si="53"/>
        <v/>
      </c>
      <c r="F259" s="64" t="str">
        <f t="shared" si="54"/>
        <v/>
      </c>
      <c r="G259" s="89" t="str">
        <f t="shared" si="45"/>
        <v/>
      </c>
      <c r="H259" s="89" t="str">
        <f t="shared" si="46"/>
        <v/>
      </c>
      <c r="I259" s="87" t="str">
        <f t="shared" si="47"/>
        <v/>
      </c>
      <c r="J259" s="77" t="str">
        <f t="shared" si="48"/>
        <v/>
      </c>
      <c r="K259" s="64" t="str">
        <f t="shared" si="49"/>
        <v/>
      </c>
      <c r="O259" s="1">
        <f t="shared" si="50"/>
        <v>253</v>
      </c>
      <c r="Q259" s="1" t="e">
        <f>VLOOKUP(O259,Szolgalati_alkalmak!$B$4:$Z$10000,25,FALSE)</f>
        <v>#N/A</v>
      </c>
      <c r="R259" s="1" t="e">
        <f>VLOOKUP(O259,Szolgalati_alkalmak!$B$4:$Z$10000,5,FALSE)</f>
        <v>#N/A</v>
      </c>
      <c r="S259" s="1" t="e">
        <f>IF(VLOOKUP(O259,Szolgalati_alkalmak!$B$4:$Z$10000,6,FALSE)&lt;&gt;0,VLOOKUP(O259,Szolgalati_alkalmak!$B$4:$Z$10000,6,FALSE),"")</f>
        <v>#N/A</v>
      </c>
      <c r="T259" s="1" t="e">
        <f>IF(VLOOKUP(O259,Szolgalati_alkalmak!$B$4:$Z$10000,9,FALSE)&lt;&gt;0,VLOOKUP(O259,Szolgalati_alkalmak!$B$4:$Z$10000,9,FALSE),"")</f>
        <v>#N/A</v>
      </c>
      <c r="U259" s="1" t="e">
        <f>IF(VLOOKUP(O259,Szolgalati_alkalmak!$B$4:$Z$10000,10,FALSE)&lt;&gt;0,VLOOKUP(O259,Szolgalati_alkalmak!$B$4:$Z$10000,10,FALSE),"")</f>
        <v>#N/A</v>
      </c>
      <c r="V259" s="1" t="e">
        <f>IF(VLOOKUP(O259,Szolgalati_alkalmak!$B$4:$Z$10000,11,FALSE)&lt;&gt;0,VLOOKUP(O259,Szolgalati_alkalmak!$B$4:$Z$10000,11,FALSE),"")</f>
        <v>#N/A</v>
      </c>
      <c r="W259" s="1" t="e">
        <f>IF(VLOOKUP(O259,Szolgalati_alkalmak!$B$4:$Z$10000,12,FALSE)&lt;&gt;0,$AB$1&amp;VLOOKUP(O259,Szolgalati_alkalmak!$B$4:$Z$10000,12,FALSE),"")</f>
        <v>#N/A</v>
      </c>
      <c r="X259" s="1" t="e">
        <f>IF(VLOOKUP(O259,Szolgalati_alkalmak!$B$4:$Z$10000,13,FALSE)&lt;&gt;0,$AB$1&amp;VLOOKUP(O259,Szolgalati_alkalmak!$B$4:$Z$10000,13,FALSE),"")</f>
        <v>#N/A</v>
      </c>
      <c r="Y259" s="1" t="e">
        <f>IF(VLOOKUP(O259,Szolgalati_alkalmak!$B$4:$Z$10000,14,FALSE)&lt;&gt;0,$AB$1&amp;VLOOKUP(O259,Szolgalati_alkalmak!$B$4:$Z$10000,14,FALSE),"")</f>
        <v>#N/A</v>
      </c>
      <c r="Z259" s="1" t="e">
        <f>IF(VLOOKUP(O259,Szolgalati_alkalmak!$B$4:$Z$10000,15,FALSE)&lt;&gt;0,$AB$1&amp;VLOOKUP(O259,Szolgalati_alkalmak!$B$4:$Z$10000,15,FALSE),"")</f>
        <v>#N/A</v>
      </c>
      <c r="AA259" s="1" t="e">
        <f>IF(VLOOKUP(O259,Szolgalati_alkalmak!$B$4:$Z$10000,16,FALSE)&lt;&gt;0,$AB$1&amp;VLOOKUP(O259,Szolgalati_alkalmak!$B$4:$Z$10000,16,FALSE),"")</f>
        <v>#N/A</v>
      </c>
      <c r="AB259" s="1" t="e">
        <f t="shared" si="51"/>
        <v>#N/A</v>
      </c>
      <c r="AC259" s="1" t="e">
        <f>IF(VLOOKUP(O259,Szolgalati_alkalmak!$B$4:$Z$10000,7,FALSE)&lt;&gt;0,VLOOKUP(O259,Szolgalati_alkalmak!$B$4:$Z$10000,7,FALSE),"")</f>
        <v>#N/A</v>
      </c>
      <c r="AD259" s="1" t="e">
        <f>IF(VLOOKUP(O259,Szolgalati_alkalmak!$B$4:$Z$10000,8,FALSE)&lt;&gt;0,VLOOKUP(O259,Szolgalati_alkalmak!$B$4:$Z$10000,8,FALSE),"")</f>
        <v>#N/A</v>
      </c>
      <c r="AE259" s="1" t="e">
        <f>IF(VLOOKUP(O259,Szolgalati_alkalmak!$B$4:$Z$10000,17,FALSE)&lt;&gt;0,VLOOKUP(O259,Szolgalati_alkalmak!$B$4:$Z$10000,17,FALSE),"")</f>
        <v>#N/A</v>
      </c>
      <c r="AF259" s="1" t="e">
        <f>IF(VLOOKUP(O259,Szolgalati_alkalmak!$B$4:$Z$10000,18,FALSE)&lt;&gt;0,VLOOKUP(O259,Szolgalati_alkalmak!$B$4:$Z$10000,18,FALSE),"")</f>
        <v>#N/A</v>
      </c>
      <c r="AG259" s="1" t="e">
        <f>IF(VLOOKUP(O259,Szolgalati_alkalmak!$B$4:$Z$10000,19,FALSE)&lt;&gt;0,VLOOKUP(O259,Szolgalati_alkalmak!$B$4:$Z$10000,19,FALSE),"")</f>
        <v>#N/A</v>
      </c>
    </row>
    <row r="260" spans="1:33" x14ac:dyDescent="0.25">
      <c r="A260" s="90" t="str">
        <f t="shared" si="42"/>
        <v/>
      </c>
      <c r="B260" s="91" t="str">
        <f t="shared" si="43"/>
        <v/>
      </c>
      <c r="C260" s="76" t="str">
        <f t="shared" si="44"/>
        <v/>
      </c>
      <c r="D260" s="64" t="str">
        <f t="shared" si="52"/>
        <v/>
      </c>
      <c r="E260" s="64" t="str">
        <f t="shared" si="53"/>
        <v/>
      </c>
      <c r="F260" s="64" t="str">
        <f t="shared" si="54"/>
        <v/>
      </c>
      <c r="G260" s="89" t="str">
        <f t="shared" si="45"/>
        <v/>
      </c>
      <c r="H260" s="89" t="str">
        <f t="shared" si="46"/>
        <v/>
      </c>
      <c r="I260" s="87" t="str">
        <f t="shared" si="47"/>
        <v/>
      </c>
      <c r="J260" s="77" t="str">
        <f t="shared" si="48"/>
        <v/>
      </c>
      <c r="K260" s="64" t="str">
        <f t="shared" si="49"/>
        <v/>
      </c>
      <c r="O260" s="1">
        <f t="shared" si="50"/>
        <v>254</v>
      </c>
      <c r="Q260" s="1" t="e">
        <f>VLOOKUP(O260,Szolgalati_alkalmak!$B$4:$Z$10000,25,FALSE)</f>
        <v>#N/A</v>
      </c>
      <c r="R260" s="1" t="e">
        <f>VLOOKUP(O260,Szolgalati_alkalmak!$B$4:$Z$10000,5,FALSE)</f>
        <v>#N/A</v>
      </c>
      <c r="S260" s="1" t="e">
        <f>IF(VLOOKUP(O260,Szolgalati_alkalmak!$B$4:$Z$10000,6,FALSE)&lt;&gt;0,VLOOKUP(O260,Szolgalati_alkalmak!$B$4:$Z$10000,6,FALSE),"")</f>
        <v>#N/A</v>
      </c>
      <c r="T260" s="1" t="e">
        <f>IF(VLOOKUP(O260,Szolgalati_alkalmak!$B$4:$Z$10000,9,FALSE)&lt;&gt;0,VLOOKUP(O260,Szolgalati_alkalmak!$B$4:$Z$10000,9,FALSE),"")</f>
        <v>#N/A</v>
      </c>
      <c r="U260" s="1" t="e">
        <f>IF(VLOOKUP(O260,Szolgalati_alkalmak!$B$4:$Z$10000,10,FALSE)&lt;&gt;0,VLOOKUP(O260,Szolgalati_alkalmak!$B$4:$Z$10000,10,FALSE),"")</f>
        <v>#N/A</v>
      </c>
      <c r="V260" s="1" t="e">
        <f>IF(VLOOKUP(O260,Szolgalati_alkalmak!$B$4:$Z$10000,11,FALSE)&lt;&gt;0,VLOOKUP(O260,Szolgalati_alkalmak!$B$4:$Z$10000,11,FALSE),"")</f>
        <v>#N/A</v>
      </c>
      <c r="W260" s="1" t="e">
        <f>IF(VLOOKUP(O260,Szolgalati_alkalmak!$B$4:$Z$10000,12,FALSE)&lt;&gt;0,$AB$1&amp;VLOOKUP(O260,Szolgalati_alkalmak!$B$4:$Z$10000,12,FALSE),"")</f>
        <v>#N/A</v>
      </c>
      <c r="X260" s="1" t="e">
        <f>IF(VLOOKUP(O260,Szolgalati_alkalmak!$B$4:$Z$10000,13,FALSE)&lt;&gt;0,$AB$1&amp;VLOOKUP(O260,Szolgalati_alkalmak!$B$4:$Z$10000,13,FALSE),"")</f>
        <v>#N/A</v>
      </c>
      <c r="Y260" s="1" t="e">
        <f>IF(VLOOKUP(O260,Szolgalati_alkalmak!$B$4:$Z$10000,14,FALSE)&lt;&gt;0,$AB$1&amp;VLOOKUP(O260,Szolgalati_alkalmak!$B$4:$Z$10000,14,FALSE),"")</f>
        <v>#N/A</v>
      </c>
      <c r="Z260" s="1" t="e">
        <f>IF(VLOOKUP(O260,Szolgalati_alkalmak!$B$4:$Z$10000,15,FALSE)&lt;&gt;0,$AB$1&amp;VLOOKUP(O260,Szolgalati_alkalmak!$B$4:$Z$10000,15,FALSE),"")</f>
        <v>#N/A</v>
      </c>
      <c r="AA260" s="1" t="e">
        <f>IF(VLOOKUP(O260,Szolgalati_alkalmak!$B$4:$Z$10000,16,FALSE)&lt;&gt;0,$AB$1&amp;VLOOKUP(O260,Szolgalati_alkalmak!$B$4:$Z$10000,16,FALSE),"")</f>
        <v>#N/A</v>
      </c>
      <c r="AB260" s="1" t="e">
        <f t="shared" si="51"/>
        <v>#N/A</v>
      </c>
      <c r="AC260" s="1" t="e">
        <f>IF(VLOOKUP(O260,Szolgalati_alkalmak!$B$4:$Z$10000,7,FALSE)&lt;&gt;0,VLOOKUP(O260,Szolgalati_alkalmak!$B$4:$Z$10000,7,FALSE),"")</f>
        <v>#N/A</v>
      </c>
      <c r="AD260" s="1" t="e">
        <f>IF(VLOOKUP(O260,Szolgalati_alkalmak!$B$4:$Z$10000,8,FALSE)&lt;&gt;0,VLOOKUP(O260,Szolgalati_alkalmak!$B$4:$Z$10000,8,FALSE),"")</f>
        <v>#N/A</v>
      </c>
      <c r="AE260" s="1" t="e">
        <f>IF(VLOOKUP(O260,Szolgalati_alkalmak!$B$4:$Z$10000,17,FALSE)&lt;&gt;0,VLOOKUP(O260,Szolgalati_alkalmak!$B$4:$Z$10000,17,FALSE),"")</f>
        <v>#N/A</v>
      </c>
      <c r="AF260" s="1" t="e">
        <f>IF(VLOOKUP(O260,Szolgalati_alkalmak!$B$4:$Z$10000,18,FALSE)&lt;&gt;0,VLOOKUP(O260,Szolgalati_alkalmak!$B$4:$Z$10000,18,FALSE),"")</f>
        <v>#N/A</v>
      </c>
      <c r="AG260" s="1" t="e">
        <f>IF(VLOOKUP(O260,Szolgalati_alkalmak!$B$4:$Z$10000,19,FALSE)&lt;&gt;0,VLOOKUP(O260,Szolgalati_alkalmak!$B$4:$Z$10000,19,FALSE),"")</f>
        <v>#N/A</v>
      </c>
    </row>
    <row r="261" spans="1:33" x14ac:dyDescent="0.25">
      <c r="A261" s="90" t="str">
        <f t="shared" si="42"/>
        <v/>
      </c>
      <c r="B261" s="91" t="str">
        <f t="shared" si="43"/>
        <v/>
      </c>
      <c r="C261" s="76" t="str">
        <f t="shared" si="44"/>
        <v/>
      </c>
      <c r="D261" s="64" t="str">
        <f t="shared" si="52"/>
        <v/>
      </c>
      <c r="E261" s="64" t="str">
        <f t="shared" si="53"/>
        <v/>
      </c>
      <c r="F261" s="64" t="str">
        <f t="shared" si="54"/>
        <v/>
      </c>
      <c r="G261" s="89" t="str">
        <f t="shared" si="45"/>
        <v/>
      </c>
      <c r="H261" s="89" t="str">
        <f t="shared" si="46"/>
        <v/>
      </c>
      <c r="I261" s="87" t="str">
        <f t="shared" si="47"/>
        <v/>
      </c>
      <c r="J261" s="77" t="str">
        <f t="shared" si="48"/>
        <v/>
      </c>
      <c r="K261" s="64" t="str">
        <f t="shared" si="49"/>
        <v/>
      </c>
      <c r="O261" s="1">
        <f t="shared" si="50"/>
        <v>255</v>
      </c>
      <c r="Q261" s="1" t="e">
        <f>VLOOKUP(O261,Szolgalati_alkalmak!$B$4:$Z$10000,25,FALSE)</f>
        <v>#N/A</v>
      </c>
      <c r="R261" s="1" t="e">
        <f>VLOOKUP(O261,Szolgalati_alkalmak!$B$4:$Z$10000,5,FALSE)</f>
        <v>#N/A</v>
      </c>
      <c r="S261" s="1" t="e">
        <f>IF(VLOOKUP(O261,Szolgalati_alkalmak!$B$4:$Z$10000,6,FALSE)&lt;&gt;0,VLOOKUP(O261,Szolgalati_alkalmak!$B$4:$Z$10000,6,FALSE),"")</f>
        <v>#N/A</v>
      </c>
      <c r="T261" s="1" t="e">
        <f>IF(VLOOKUP(O261,Szolgalati_alkalmak!$B$4:$Z$10000,9,FALSE)&lt;&gt;0,VLOOKUP(O261,Szolgalati_alkalmak!$B$4:$Z$10000,9,FALSE),"")</f>
        <v>#N/A</v>
      </c>
      <c r="U261" s="1" t="e">
        <f>IF(VLOOKUP(O261,Szolgalati_alkalmak!$B$4:$Z$10000,10,FALSE)&lt;&gt;0,VLOOKUP(O261,Szolgalati_alkalmak!$B$4:$Z$10000,10,FALSE),"")</f>
        <v>#N/A</v>
      </c>
      <c r="V261" s="1" t="e">
        <f>IF(VLOOKUP(O261,Szolgalati_alkalmak!$B$4:$Z$10000,11,FALSE)&lt;&gt;0,VLOOKUP(O261,Szolgalati_alkalmak!$B$4:$Z$10000,11,FALSE),"")</f>
        <v>#N/A</v>
      </c>
      <c r="W261" s="1" t="e">
        <f>IF(VLOOKUP(O261,Szolgalati_alkalmak!$B$4:$Z$10000,12,FALSE)&lt;&gt;0,$AB$1&amp;VLOOKUP(O261,Szolgalati_alkalmak!$B$4:$Z$10000,12,FALSE),"")</f>
        <v>#N/A</v>
      </c>
      <c r="X261" s="1" t="e">
        <f>IF(VLOOKUP(O261,Szolgalati_alkalmak!$B$4:$Z$10000,13,FALSE)&lt;&gt;0,$AB$1&amp;VLOOKUP(O261,Szolgalati_alkalmak!$B$4:$Z$10000,13,FALSE),"")</f>
        <v>#N/A</v>
      </c>
      <c r="Y261" s="1" t="e">
        <f>IF(VLOOKUP(O261,Szolgalati_alkalmak!$B$4:$Z$10000,14,FALSE)&lt;&gt;0,$AB$1&amp;VLOOKUP(O261,Szolgalati_alkalmak!$B$4:$Z$10000,14,FALSE),"")</f>
        <v>#N/A</v>
      </c>
      <c r="Z261" s="1" t="e">
        <f>IF(VLOOKUP(O261,Szolgalati_alkalmak!$B$4:$Z$10000,15,FALSE)&lt;&gt;0,$AB$1&amp;VLOOKUP(O261,Szolgalati_alkalmak!$B$4:$Z$10000,15,FALSE),"")</f>
        <v>#N/A</v>
      </c>
      <c r="AA261" s="1" t="e">
        <f>IF(VLOOKUP(O261,Szolgalati_alkalmak!$B$4:$Z$10000,16,FALSE)&lt;&gt;0,$AB$1&amp;VLOOKUP(O261,Szolgalati_alkalmak!$B$4:$Z$10000,16,FALSE),"")</f>
        <v>#N/A</v>
      </c>
      <c r="AB261" s="1" t="e">
        <f t="shared" si="51"/>
        <v>#N/A</v>
      </c>
      <c r="AC261" s="1" t="e">
        <f>IF(VLOOKUP(O261,Szolgalati_alkalmak!$B$4:$Z$10000,7,FALSE)&lt;&gt;0,VLOOKUP(O261,Szolgalati_alkalmak!$B$4:$Z$10000,7,FALSE),"")</f>
        <v>#N/A</v>
      </c>
      <c r="AD261" s="1" t="e">
        <f>IF(VLOOKUP(O261,Szolgalati_alkalmak!$B$4:$Z$10000,8,FALSE)&lt;&gt;0,VLOOKUP(O261,Szolgalati_alkalmak!$B$4:$Z$10000,8,FALSE),"")</f>
        <v>#N/A</v>
      </c>
      <c r="AE261" s="1" t="e">
        <f>IF(VLOOKUP(O261,Szolgalati_alkalmak!$B$4:$Z$10000,17,FALSE)&lt;&gt;0,VLOOKUP(O261,Szolgalati_alkalmak!$B$4:$Z$10000,17,FALSE),"")</f>
        <v>#N/A</v>
      </c>
      <c r="AF261" s="1" t="e">
        <f>IF(VLOOKUP(O261,Szolgalati_alkalmak!$B$4:$Z$10000,18,FALSE)&lt;&gt;0,VLOOKUP(O261,Szolgalati_alkalmak!$B$4:$Z$10000,18,FALSE),"")</f>
        <v>#N/A</v>
      </c>
      <c r="AG261" s="1" t="e">
        <f>IF(VLOOKUP(O261,Szolgalati_alkalmak!$B$4:$Z$10000,19,FALSE)&lt;&gt;0,VLOOKUP(O261,Szolgalati_alkalmak!$B$4:$Z$10000,19,FALSE),"")</f>
        <v>#N/A</v>
      </c>
    </row>
    <row r="262" spans="1:33" x14ac:dyDescent="0.25">
      <c r="A262" s="90" t="str">
        <f t="shared" si="42"/>
        <v/>
      </c>
      <c r="B262" s="91" t="str">
        <f t="shared" si="43"/>
        <v/>
      </c>
      <c r="C262" s="76" t="str">
        <f t="shared" si="44"/>
        <v/>
      </c>
      <c r="D262" s="64" t="str">
        <f t="shared" si="52"/>
        <v/>
      </c>
      <c r="E262" s="64" t="str">
        <f t="shared" si="53"/>
        <v/>
      </c>
      <c r="F262" s="64" t="str">
        <f t="shared" si="54"/>
        <v/>
      </c>
      <c r="G262" s="89" t="str">
        <f t="shared" si="45"/>
        <v/>
      </c>
      <c r="H262" s="89" t="str">
        <f t="shared" si="46"/>
        <v/>
      </c>
      <c r="I262" s="87" t="str">
        <f t="shared" si="47"/>
        <v/>
      </c>
      <c r="J262" s="77" t="str">
        <f t="shared" si="48"/>
        <v/>
      </c>
      <c r="K262" s="64" t="str">
        <f t="shared" si="49"/>
        <v/>
      </c>
      <c r="O262" s="1">
        <f t="shared" si="50"/>
        <v>256</v>
      </c>
      <c r="Q262" s="1" t="e">
        <f>VLOOKUP(O262,Szolgalati_alkalmak!$B$4:$Z$10000,25,FALSE)</f>
        <v>#N/A</v>
      </c>
      <c r="R262" s="1" t="e">
        <f>VLOOKUP(O262,Szolgalati_alkalmak!$B$4:$Z$10000,5,FALSE)</f>
        <v>#N/A</v>
      </c>
      <c r="S262" s="1" t="e">
        <f>IF(VLOOKUP(O262,Szolgalati_alkalmak!$B$4:$Z$10000,6,FALSE)&lt;&gt;0,VLOOKUP(O262,Szolgalati_alkalmak!$B$4:$Z$10000,6,FALSE),"")</f>
        <v>#N/A</v>
      </c>
      <c r="T262" s="1" t="e">
        <f>IF(VLOOKUP(O262,Szolgalati_alkalmak!$B$4:$Z$10000,9,FALSE)&lt;&gt;0,VLOOKUP(O262,Szolgalati_alkalmak!$B$4:$Z$10000,9,FALSE),"")</f>
        <v>#N/A</v>
      </c>
      <c r="U262" s="1" t="e">
        <f>IF(VLOOKUP(O262,Szolgalati_alkalmak!$B$4:$Z$10000,10,FALSE)&lt;&gt;0,VLOOKUP(O262,Szolgalati_alkalmak!$B$4:$Z$10000,10,FALSE),"")</f>
        <v>#N/A</v>
      </c>
      <c r="V262" s="1" t="e">
        <f>IF(VLOOKUP(O262,Szolgalati_alkalmak!$B$4:$Z$10000,11,FALSE)&lt;&gt;0,VLOOKUP(O262,Szolgalati_alkalmak!$B$4:$Z$10000,11,FALSE),"")</f>
        <v>#N/A</v>
      </c>
      <c r="W262" s="1" t="e">
        <f>IF(VLOOKUP(O262,Szolgalati_alkalmak!$B$4:$Z$10000,12,FALSE)&lt;&gt;0,$AB$1&amp;VLOOKUP(O262,Szolgalati_alkalmak!$B$4:$Z$10000,12,FALSE),"")</f>
        <v>#N/A</v>
      </c>
      <c r="X262" s="1" t="e">
        <f>IF(VLOOKUP(O262,Szolgalati_alkalmak!$B$4:$Z$10000,13,FALSE)&lt;&gt;0,$AB$1&amp;VLOOKUP(O262,Szolgalati_alkalmak!$B$4:$Z$10000,13,FALSE),"")</f>
        <v>#N/A</v>
      </c>
      <c r="Y262" s="1" t="e">
        <f>IF(VLOOKUP(O262,Szolgalati_alkalmak!$B$4:$Z$10000,14,FALSE)&lt;&gt;0,$AB$1&amp;VLOOKUP(O262,Szolgalati_alkalmak!$B$4:$Z$10000,14,FALSE),"")</f>
        <v>#N/A</v>
      </c>
      <c r="Z262" s="1" t="e">
        <f>IF(VLOOKUP(O262,Szolgalati_alkalmak!$B$4:$Z$10000,15,FALSE)&lt;&gt;0,$AB$1&amp;VLOOKUP(O262,Szolgalati_alkalmak!$B$4:$Z$10000,15,FALSE),"")</f>
        <v>#N/A</v>
      </c>
      <c r="AA262" s="1" t="e">
        <f>IF(VLOOKUP(O262,Szolgalati_alkalmak!$B$4:$Z$10000,16,FALSE)&lt;&gt;0,$AB$1&amp;VLOOKUP(O262,Szolgalati_alkalmak!$B$4:$Z$10000,16,FALSE),"")</f>
        <v>#N/A</v>
      </c>
      <c r="AB262" s="1" t="e">
        <f t="shared" si="51"/>
        <v>#N/A</v>
      </c>
      <c r="AC262" s="1" t="e">
        <f>IF(VLOOKUP(O262,Szolgalati_alkalmak!$B$4:$Z$10000,7,FALSE)&lt;&gt;0,VLOOKUP(O262,Szolgalati_alkalmak!$B$4:$Z$10000,7,FALSE),"")</f>
        <v>#N/A</v>
      </c>
      <c r="AD262" s="1" t="e">
        <f>IF(VLOOKUP(O262,Szolgalati_alkalmak!$B$4:$Z$10000,8,FALSE)&lt;&gt;0,VLOOKUP(O262,Szolgalati_alkalmak!$B$4:$Z$10000,8,FALSE),"")</f>
        <v>#N/A</v>
      </c>
      <c r="AE262" s="1" t="e">
        <f>IF(VLOOKUP(O262,Szolgalati_alkalmak!$B$4:$Z$10000,17,FALSE)&lt;&gt;0,VLOOKUP(O262,Szolgalati_alkalmak!$B$4:$Z$10000,17,FALSE),"")</f>
        <v>#N/A</v>
      </c>
      <c r="AF262" s="1" t="e">
        <f>IF(VLOOKUP(O262,Szolgalati_alkalmak!$B$4:$Z$10000,18,FALSE)&lt;&gt;0,VLOOKUP(O262,Szolgalati_alkalmak!$B$4:$Z$10000,18,FALSE),"")</f>
        <v>#N/A</v>
      </c>
      <c r="AG262" s="1" t="e">
        <f>IF(VLOOKUP(O262,Szolgalati_alkalmak!$B$4:$Z$10000,19,FALSE)&lt;&gt;0,VLOOKUP(O262,Szolgalati_alkalmak!$B$4:$Z$10000,19,FALSE),"")</f>
        <v>#N/A</v>
      </c>
    </row>
    <row r="263" spans="1:33" x14ac:dyDescent="0.25">
      <c r="A263" s="90" t="str">
        <f t="shared" ref="A263:A326" si="55">IF(O263&lt;=$O$1,O263,"")</f>
        <v/>
      </c>
      <c r="B263" s="91" t="str">
        <f t="shared" ref="B263:B326" si="56">IF(O263&lt;=$O$1,Q263,"")</f>
        <v/>
      </c>
      <c r="C263" s="76" t="str">
        <f t="shared" ref="C263:C326" si="57">IF(O263&lt;=$O$1,TRIM(R263&amp;" "&amp;S263),"")</f>
        <v/>
      </c>
      <c r="D263" s="64" t="str">
        <f t="shared" si="52"/>
        <v/>
      </c>
      <c r="E263" s="64" t="str">
        <f t="shared" si="53"/>
        <v/>
      </c>
      <c r="F263" s="64" t="str">
        <f t="shared" si="54"/>
        <v/>
      </c>
      <c r="G263" s="89" t="str">
        <f t="shared" ref="G263:G326" si="58">IF(O263&lt;=$O$1,AC263,"")</f>
        <v/>
      </c>
      <c r="H263" s="89" t="str">
        <f t="shared" ref="H263:H326" si="59">IF(O263&lt;=$O$1,AD263,"")</f>
        <v/>
      </c>
      <c r="I263" s="87" t="str">
        <f t="shared" ref="I263:I326" si="60">IF(O263&lt;=$O$1,AE263,"")</f>
        <v/>
      </c>
      <c r="J263" s="77" t="str">
        <f t="shared" ref="J263:J326" si="61">IF(O263&lt;=$O$1,AF263,"")</f>
        <v/>
      </c>
      <c r="K263" s="64" t="str">
        <f t="shared" ref="K263:K326" si="62">IF(O263&lt;=$O$1,AG263,"")</f>
        <v/>
      </c>
      <c r="O263" s="1">
        <f t="shared" ref="O263:O326" si="63">O262+1</f>
        <v>257</v>
      </c>
      <c r="Q263" s="1" t="e">
        <f>VLOOKUP(O263,Szolgalati_alkalmak!$B$4:$Z$10000,25,FALSE)</f>
        <v>#N/A</v>
      </c>
      <c r="R263" s="1" t="e">
        <f>VLOOKUP(O263,Szolgalati_alkalmak!$B$4:$Z$10000,5,FALSE)</f>
        <v>#N/A</v>
      </c>
      <c r="S263" s="1" t="e">
        <f>IF(VLOOKUP(O263,Szolgalati_alkalmak!$B$4:$Z$10000,6,FALSE)&lt;&gt;0,VLOOKUP(O263,Szolgalati_alkalmak!$B$4:$Z$10000,6,FALSE),"")</f>
        <v>#N/A</v>
      </c>
      <c r="T263" s="1" t="e">
        <f>IF(VLOOKUP(O263,Szolgalati_alkalmak!$B$4:$Z$10000,9,FALSE)&lt;&gt;0,VLOOKUP(O263,Szolgalati_alkalmak!$B$4:$Z$10000,9,FALSE),"")</f>
        <v>#N/A</v>
      </c>
      <c r="U263" s="1" t="e">
        <f>IF(VLOOKUP(O263,Szolgalati_alkalmak!$B$4:$Z$10000,10,FALSE)&lt;&gt;0,VLOOKUP(O263,Szolgalati_alkalmak!$B$4:$Z$10000,10,FALSE),"")</f>
        <v>#N/A</v>
      </c>
      <c r="V263" s="1" t="e">
        <f>IF(VLOOKUP(O263,Szolgalati_alkalmak!$B$4:$Z$10000,11,FALSE)&lt;&gt;0,VLOOKUP(O263,Szolgalati_alkalmak!$B$4:$Z$10000,11,FALSE),"")</f>
        <v>#N/A</v>
      </c>
      <c r="W263" s="1" t="e">
        <f>IF(VLOOKUP(O263,Szolgalati_alkalmak!$B$4:$Z$10000,12,FALSE)&lt;&gt;0,$AB$1&amp;VLOOKUP(O263,Szolgalati_alkalmak!$B$4:$Z$10000,12,FALSE),"")</f>
        <v>#N/A</v>
      </c>
      <c r="X263" s="1" t="e">
        <f>IF(VLOOKUP(O263,Szolgalati_alkalmak!$B$4:$Z$10000,13,FALSE)&lt;&gt;0,$AB$1&amp;VLOOKUP(O263,Szolgalati_alkalmak!$B$4:$Z$10000,13,FALSE),"")</f>
        <v>#N/A</v>
      </c>
      <c r="Y263" s="1" t="e">
        <f>IF(VLOOKUP(O263,Szolgalati_alkalmak!$B$4:$Z$10000,14,FALSE)&lt;&gt;0,$AB$1&amp;VLOOKUP(O263,Szolgalati_alkalmak!$B$4:$Z$10000,14,FALSE),"")</f>
        <v>#N/A</v>
      </c>
      <c r="Z263" s="1" t="e">
        <f>IF(VLOOKUP(O263,Szolgalati_alkalmak!$B$4:$Z$10000,15,FALSE)&lt;&gt;0,$AB$1&amp;VLOOKUP(O263,Szolgalati_alkalmak!$B$4:$Z$10000,15,FALSE),"")</f>
        <v>#N/A</v>
      </c>
      <c r="AA263" s="1" t="e">
        <f>IF(VLOOKUP(O263,Szolgalati_alkalmak!$B$4:$Z$10000,16,FALSE)&lt;&gt;0,$AB$1&amp;VLOOKUP(O263,Szolgalati_alkalmak!$B$4:$Z$10000,16,FALSE),"")</f>
        <v>#N/A</v>
      </c>
      <c r="AB263" s="1" t="e">
        <f t="shared" ref="AB263:AB326" si="64">CONCATENATE(V263,W263,X263,Y263,Z263,AA263)</f>
        <v>#N/A</v>
      </c>
      <c r="AC263" s="1" t="e">
        <f>IF(VLOOKUP(O263,Szolgalati_alkalmak!$B$4:$Z$10000,7,FALSE)&lt;&gt;0,VLOOKUP(O263,Szolgalati_alkalmak!$B$4:$Z$10000,7,FALSE),"")</f>
        <v>#N/A</v>
      </c>
      <c r="AD263" s="1" t="e">
        <f>IF(VLOOKUP(O263,Szolgalati_alkalmak!$B$4:$Z$10000,8,FALSE)&lt;&gt;0,VLOOKUP(O263,Szolgalati_alkalmak!$B$4:$Z$10000,8,FALSE),"")</f>
        <v>#N/A</v>
      </c>
      <c r="AE263" s="1" t="e">
        <f>IF(VLOOKUP(O263,Szolgalati_alkalmak!$B$4:$Z$10000,17,FALSE)&lt;&gt;0,VLOOKUP(O263,Szolgalati_alkalmak!$B$4:$Z$10000,17,FALSE),"")</f>
        <v>#N/A</v>
      </c>
      <c r="AF263" s="1" t="e">
        <f>IF(VLOOKUP(O263,Szolgalati_alkalmak!$B$4:$Z$10000,18,FALSE)&lt;&gt;0,VLOOKUP(O263,Szolgalati_alkalmak!$B$4:$Z$10000,18,FALSE),"")</f>
        <v>#N/A</v>
      </c>
      <c r="AG263" s="1" t="e">
        <f>IF(VLOOKUP(O263,Szolgalati_alkalmak!$B$4:$Z$10000,19,FALSE)&lt;&gt;0,VLOOKUP(O263,Szolgalati_alkalmak!$B$4:$Z$10000,19,FALSE),"")</f>
        <v>#N/A</v>
      </c>
    </row>
    <row r="264" spans="1:33" x14ac:dyDescent="0.25">
      <c r="A264" s="90" t="str">
        <f t="shared" si="55"/>
        <v/>
      </c>
      <c r="B264" s="91" t="str">
        <f t="shared" si="56"/>
        <v/>
      </c>
      <c r="C264" s="76" t="str">
        <f t="shared" si="57"/>
        <v/>
      </c>
      <c r="D264" s="64" t="str">
        <f t="shared" ref="D264:D327" si="65">IF(O264&lt;=$O$1,TRIM(T264),"")</f>
        <v/>
      </c>
      <c r="E264" s="64" t="str">
        <f t="shared" ref="E264:E327" si="66">IF(O264&lt;=$O$1,TRIM(U264),"")</f>
        <v/>
      </c>
      <c r="F264" s="64" t="str">
        <f t="shared" ref="F264:F327" si="67">IF(O264&lt;=$O$1,TRIM(AB264),"")</f>
        <v/>
      </c>
      <c r="G264" s="89" t="str">
        <f t="shared" si="58"/>
        <v/>
      </c>
      <c r="H264" s="89" t="str">
        <f t="shared" si="59"/>
        <v/>
      </c>
      <c r="I264" s="87" t="str">
        <f t="shared" si="60"/>
        <v/>
      </c>
      <c r="J264" s="77" t="str">
        <f t="shared" si="61"/>
        <v/>
      </c>
      <c r="K264" s="64" t="str">
        <f t="shared" si="62"/>
        <v/>
      </c>
      <c r="O264" s="1">
        <f t="shared" si="63"/>
        <v>258</v>
      </c>
      <c r="Q264" s="1" t="e">
        <f>VLOOKUP(O264,Szolgalati_alkalmak!$B$4:$Z$10000,25,FALSE)</f>
        <v>#N/A</v>
      </c>
      <c r="R264" s="1" t="e">
        <f>VLOOKUP(O264,Szolgalati_alkalmak!$B$4:$Z$10000,5,FALSE)</f>
        <v>#N/A</v>
      </c>
      <c r="S264" s="1" t="e">
        <f>IF(VLOOKUP(O264,Szolgalati_alkalmak!$B$4:$Z$10000,6,FALSE)&lt;&gt;0,VLOOKUP(O264,Szolgalati_alkalmak!$B$4:$Z$10000,6,FALSE),"")</f>
        <v>#N/A</v>
      </c>
      <c r="T264" s="1" t="e">
        <f>IF(VLOOKUP(O264,Szolgalati_alkalmak!$B$4:$Z$10000,9,FALSE)&lt;&gt;0,VLOOKUP(O264,Szolgalati_alkalmak!$B$4:$Z$10000,9,FALSE),"")</f>
        <v>#N/A</v>
      </c>
      <c r="U264" s="1" t="e">
        <f>IF(VLOOKUP(O264,Szolgalati_alkalmak!$B$4:$Z$10000,10,FALSE)&lt;&gt;0,VLOOKUP(O264,Szolgalati_alkalmak!$B$4:$Z$10000,10,FALSE),"")</f>
        <v>#N/A</v>
      </c>
      <c r="V264" s="1" t="e">
        <f>IF(VLOOKUP(O264,Szolgalati_alkalmak!$B$4:$Z$10000,11,FALSE)&lt;&gt;0,VLOOKUP(O264,Szolgalati_alkalmak!$B$4:$Z$10000,11,FALSE),"")</f>
        <v>#N/A</v>
      </c>
      <c r="W264" s="1" t="e">
        <f>IF(VLOOKUP(O264,Szolgalati_alkalmak!$B$4:$Z$10000,12,FALSE)&lt;&gt;0,$AB$1&amp;VLOOKUP(O264,Szolgalati_alkalmak!$B$4:$Z$10000,12,FALSE),"")</f>
        <v>#N/A</v>
      </c>
      <c r="X264" s="1" t="e">
        <f>IF(VLOOKUP(O264,Szolgalati_alkalmak!$B$4:$Z$10000,13,FALSE)&lt;&gt;0,$AB$1&amp;VLOOKUP(O264,Szolgalati_alkalmak!$B$4:$Z$10000,13,FALSE),"")</f>
        <v>#N/A</v>
      </c>
      <c r="Y264" s="1" t="e">
        <f>IF(VLOOKUP(O264,Szolgalati_alkalmak!$B$4:$Z$10000,14,FALSE)&lt;&gt;0,$AB$1&amp;VLOOKUP(O264,Szolgalati_alkalmak!$B$4:$Z$10000,14,FALSE),"")</f>
        <v>#N/A</v>
      </c>
      <c r="Z264" s="1" t="e">
        <f>IF(VLOOKUP(O264,Szolgalati_alkalmak!$B$4:$Z$10000,15,FALSE)&lt;&gt;0,$AB$1&amp;VLOOKUP(O264,Szolgalati_alkalmak!$B$4:$Z$10000,15,FALSE),"")</f>
        <v>#N/A</v>
      </c>
      <c r="AA264" s="1" t="e">
        <f>IF(VLOOKUP(O264,Szolgalati_alkalmak!$B$4:$Z$10000,16,FALSE)&lt;&gt;0,$AB$1&amp;VLOOKUP(O264,Szolgalati_alkalmak!$B$4:$Z$10000,16,FALSE),"")</f>
        <v>#N/A</v>
      </c>
      <c r="AB264" s="1" t="e">
        <f t="shared" si="64"/>
        <v>#N/A</v>
      </c>
      <c r="AC264" s="1" t="e">
        <f>IF(VLOOKUP(O264,Szolgalati_alkalmak!$B$4:$Z$10000,7,FALSE)&lt;&gt;0,VLOOKUP(O264,Szolgalati_alkalmak!$B$4:$Z$10000,7,FALSE),"")</f>
        <v>#N/A</v>
      </c>
      <c r="AD264" s="1" t="e">
        <f>IF(VLOOKUP(O264,Szolgalati_alkalmak!$B$4:$Z$10000,8,FALSE)&lt;&gt;0,VLOOKUP(O264,Szolgalati_alkalmak!$B$4:$Z$10000,8,FALSE),"")</f>
        <v>#N/A</v>
      </c>
      <c r="AE264" s="1" t="e">
        <f>IF(VLOOKUP(O264,Szolgalati_alkalmak!$B$4:$Z$10000,17,FALSE)&lt;&gt;0,VLOOKUP(O264,Szolgalati_alkalmak!$B$4:$Z$10000,17,FALSE),"")</f>
        <v>#N/A</v>
      </c>
      <c r="AF264" s="1" t="e">
        <f>IF(VLOOKUP(O264,Szolgalati_alkalmak!$B$4:$Z$10000,18,FALSE)&lt;&gt;0,VLOOKUP(O264,Szolgalati_alkalmak!$B$4:$Z$10000,18,FALSE),"")</f>
        <v>#N/A</v>
      </c>
      <c r="AG264" s="1" t="e">
        <f>IF(VLOOKUP(O264,Szolgalati_alkalmak!$B$4:$Z$10000,19,FALSE)&lt;&gt;0,VLOOKUP(O264,Szolgalati_alkalmak!$B$4:$Z$10000,19,FALSE),"")</f>
        <v>#N/A</v>
      </c>
    </row>
    <row r="265" spans="1:33" x14ac:dyDescent="0.25">
      <c r="A265" s="90" t="str">
        <f t="shared" si="55"/>
        <v/>
      </c>
      <c r="B265" s="91" t="str">
        <f t="shared" si="56"/>
        <v/>
      </c>
      <c r="C265" s="76" t="str">
        <f t="shared" si="57"/>
        <v/>
      </c>
      <c r="D265" s="64" t="str">
        <f t="shared" si="65"/>
        <v/>
      </c>
      <c r="E265" s="64" t="str">
        <f t="shared" si="66"/>
        <v/>
      </c>
      <c r="F265" s="64" t="str">
        <f t="shared" si="67"/>
        <v/>
      </c>
      <c r="G265" s="89" t="str">
        <f t="shared" si="58"/>
        <v/>
      </c>
      <c r="H265" s="89" t="str">
        <f t="shared" si="59"/>
        <v/>
      </c>
      <c r="I265" s="87" t="str">
        <f t="shared" si="60"/>
        <v/>
      </c>
      <c r="J265" s="77" t="str">
        <f t="shared" si="61"/>
        <v/>
      </c>
      <c r="K265" s="64" t="str">
        <f t="shared" si="62"/>
        <v/>
      </c>
      <c r="O265" s="1">
        <f t="shared" si="63"/>
        <v>259</v>
      </c>
      <c r="Q265" s="1" t="e">
        <f>VLOOKUP(O265,Szolgalati_alkalmak!$B$4:$Z$10000,25,FALSE)</f>
        <v>#N/A</v>
      </c>
      <c r="R265" s="1" t="e">
        <f>VLOOKUP(O265,Szolgalati_alkalmak!$B$4:$Z$10000,5,FALSE)</f>
        <v>#N/A</v>
      </c>
      <c r="S265" s="1" t="e">
        <f>IF(VLOOKUP(O265,Szolgalati_alkalmak!$B$4:$Z$10000,6,FALSE)&lt;&gt;0,VLOOKUP(O265,Szolgalati_alkalmak!$B$4:$Z$10000,6,FALSE),"")</f>
        <v>#N/A</v>
      </c>
      <c r="T265" s="1" t="e">
        <f>IF(VLOOKUP(O265,Szolgalati_alkalmak!$B$4:$Z$10000,9,FALSE)&lt;&gt;0,VLOOKUP(O265,Szolgalati_alkalmak!$B$4:$Z$10000,9,FALSE),"")</f>
        <v>#N/A</v>
      </c>
      <c r="U265" s="1" t="e">
        <f>IF(VLOOKUP(O265,Szolgalati_alkalmak!$B$4:$Z$10000,10,FALSE)&lt;&gt;0,VLOOKUP(O265,Szolgalati_alkalmak!$B$4:$Z$10000,10,FALSE),"")</f>
        <v>#N/A</v>
      </c>
      <c r="V265" s="1" t="e">
        <f>IF(VLOOKUP(O265,Szolgalati_alkalmak!$B$4:$Z$10000,11,FALSE)&lt;&gt;0,VLOOKUP(O265,Szolgalati_alkalmak!$B$4:$Z$10000,11,FALSE),"")</f>
        <v>#N/A</v>
      </c>
      <c r="W265" s="1" t="e">
        <f>IF(VLOOKUP(O265,Szolgalati_alkalmak!$B$4:$Z$10000,12,FALSE)&lt;&gt;0,$AB$1&amp;VLOOKUP(O265,Szolgalati_alkalmak!$B$4:$Z$10000,12,FALSE),"")</f>
        <v>#N/A</v>
      </c>
      <c r="X265" s="1" t="e">
        <f>IF(VLOOKUP(O265,Szolgalati_alkalmak!$B$4:$Z$10000,13,FALSE)&lt;&gt;0,$AB$1&amp;VLOOKUP(O265,Szolgalati_alkalmak!$B$4:$Z$10000,13,FALSE),"")</f>
        <v>#N/A</v>
      </c>
      <c r="Y265" s="1" t="e">
        <f>IF(VLOOKUP(O265,Szolgalati_alkalmak!$B$4:$Z$10000,14,FALSE)&lt;&gt;0,$AB$1&amp;VLOOKUP(O265,Szolgalati_alkalmak!$B$4:$Z$10000,14,FALSE),"")</f>
        <v>#N/A</v>
      </c>
      <c r="Z265" s="1" t="e">
        <f>IF(VLOOKUP(O265,Szolgalati_alkalmak!$B$4:$Z$10000,15,FALSE)&lt;&gt;0,$AB$1&amp;VLOOKUP(O265,Szolgalati_alkalmak!$B$4:$Z$10000,15,FALSE),"")</f>
        <v>#N/A</v>
      </c>
      <c r="AA265" s="1" t="e">
        <f>IF(VLOOKUP(O265,Szolgalati_alkalmak!$B$4:$Z$10000,16,FALSE)&lt;&gt;0,$AB$1&amp;VLOOKUP(O265,Szolgalati_alkalmak!$B$4:$Z$10000,16,FALSE),"")</f>
        <v>#N/A</v>
      </c>
      <c r="AB265" s="1" t="e">
        <f t="shared" si="64"/>
        <v>#N/A</v>
      </c>
      <c r="AC265" s="1" t="e">
        <f>IF(VLOOKUP(O265,Szolgalati_alkalmak!$B$4:$Z$10000,7,FALSE)&lt;&gt;0,VLOOKUP(O265,Szolgalati_alkalmak!$B$4:$Z$10000,7,FALSE),"")</f>
        <v>#N/A</v>
      </c>
      <c r="AD265" s="1" t="e">
        <f>IF(VLOOKUP(O265,Szolgalati_alkalmak!$B$4:$Z$10000,8,FALSE)&lt;&gt;0,VLOOKUP(O265,Szolgalati_alkalmak!$B$4:$Z$10000,8,FALSE),"")</f>
        <v>#N/A</v>
      </c>
      <c r="AE265" s="1" t="e">
        <f>IF(VLOOKUP(O265,Szolgalati_alkalmak!$B$4:$Z$10000,17,FALSE)&lt;&gt;0,VLOOKUP(O265,Szolgalati_alkalmak!$B$4:$Z$10000,17,FALSE),"")</f>
        <v>#N/A</v>
      </c>
      <c r="AF265" s="1" t="e">
        <f>IF(VLOOKUP(O265,Szolgalati_alkalmak!$B$4:$Z$10000,18,FALSE)&lt;&gt;0,VLOOKUP(O265,Szolgalati_alkalmak!$B$4:$Z$10000,18,FALSE),"")</f>
        <v>#N/A</v>
      </c>
      <c r="AG265" s="1" t="e">
        <f>IF(VLOOKUP(O265,Szolgalati_alkalmak!$B$4:$Z$10000,19,FALSE)&lt;&gt;0,VLOOKUP(O265,Szolgalati_alkalmak!$B$4:$Z$10000,19,FALSE),"")</f>
        <v>#N/A</v>
      </c>
    </row>
    <row r="266" spans="1:33" x14ac:dyDescent="0.25">
      <c r="A266" s="90" t="str">
        <f t="shared" si="55"/>
        <v/>
      </c>
      <c r="B266" s="91" t="str">
        <f t="shared" si="56"/>
        <v/>
      </c>
      <c r="C266" s="76" t="str">
        <f t="shared" si="57"/>
        <v/>
      </c>
      <c r="D266" s="64" t="str">
        <f t="shared" si="65"/>
        <v/>
      </c>
      <c r="E266" s="64" t="str">
        <f t="shared" si="66"/>
        <v/>
      </c>
      <c r="F266" s="64" t="str">
        <f t="shared" si="67"/>
        <v/>
      </c>
      <c r="G266" s="89" t="str">
        <f t="shared" si="58"/>
        <v/>
      </c>
      <c r="H266" s="89" t="str">
        <f t="shared" si="59"/>
        <v/>
      </c>
      <c r="I266" s="87" t="str">
        <f t="shared" si="60"/>
        <v/>
      </c>
      <c r="J266" s="77" t="str">
        <f t="shared" si="61"/>
        <v/>
      </c>
      <c r="K266" s="64" t="str">
        <f t="shared" si="62"/>
        <v/>
      </c>
      <c r="O266" s="1">
        <f t="shared" si="63"/>
        <v>260</v>
      </c>
      <c r="Q266" s="1" t="e">
        <f>VLOOKUP(O266,Szolgalati_alkalmak!$B$4:$Z$10000,25,FALSE)</f>
        <v>#N/A</v>
      </c>
      <c r="R266" s="1" t="e">
        <f>VLOOKUP(O266,Szolgalati_alkalmak!$B$4:$Z$10000,5,FALSE)</f>
        <v>#N/A</v>
      </c>
      <c r="S266" s="1" t="e">
        <f>IF(VLOOKUP(O266,Szolgalati_alkalmak!$B$4:$Z$10000,6,FALSE)&lt;&gt;0,VLOOKUP(O266,Szolgalati_alkalmak!$B$4:$Z$10000,6,FALSE),"")</f>
        <v>#N/A</v>
      </c>
      <c r="T266" s="1" t="e">
        <f>IF(VLOOKUP(O266,Szolgalati_alkalmak!$B$4:$Z$10000,9,FALSE)&lt;&gt;0,VLOOKUP(O266,Szolgalati_alkalmak!$B$4:$Z$10000,9,FALSE),"")</f>
        <v>#N/A</v>
      </c>
      <c r="U266" s="1" t="e">
        <f>IF(VLOOKUP(O266,Szolgalati_alkalmak!$B$4:$Z$10000,10,FALSE)&lt;&gt;0,VLOOKUP(O266,Szolgalati_alkalmak!$B$4:$Z$10000,10,FALSE),"")</f>
        <v>#N/A</v>
      </c>
      <c r="V266" s="1" t="e">
        <f>IF(VLOOKUP(O266,Szolgalati_alkalmak!$B$4:$Z$10000,11,FALSE)&lt;&gt;0,VLOOKUP(O266,Szolgalati_alkalmak!$B$4:$Z$10000,11,FALSE),"")</f>
        <v>#N/A</v>
      </c>
      <c r="W266" s="1" t="e">
        <f>IF(VLOOKUP(O266,Szolgalati_alkalmak!$B$4:$Z$10000,12,FALSE)&lt;&gt;0,$AB$1&amp;VLOOKUP(O266,Szolgalati_alkalmak!$B$4:$Z$10000,12,FALSE),"")</f>
        <v>#N/A</v>
      </c>
      <c r="X266" s="1" t="e">
        <f>IF(VLOOKUP(O266,Szolgalati_alkalmak!$B$4:$Z$10000,13,FALSE)&lt;&gt;0,$AB$1&amp;VLOOKUP(O266,Szolgalati_alkalmak!$B$4:$Z$10000,13,FALSE),"")</f>
        <v>#N/A</v>
      </c>
      <c r="Y266" s="1" t="e">
        <f>IF(VLOOKUP(O266,Szolgalati_alkalmak!$B$4:$Z$10000,14,FALSE)&lt;&gt;0,$AB$1&amp;VLOOKUP(O266,Szolgalati_alkalmak!$B$4:$Z$10000,14,FALSE),"")</f>
        <v>#N/A</v>
      </c>
      <c r="Z266" s="1" t="e">
        <f>IF(VLOOKUP(O266,Szolgalati_alkalmak!$B$4:$Z$10000,15,FALSE)&lt;&gt;0,$AB$1&amp;VLOOKUP(O266,Szolgalati_alkalmak!$B$4:$Z$10000,15,FALSE),"")</f>
        <v>#N/A</v>
      </c>
      <c r="AA266" s="1" t="e">
        <f>IF(VLOOKUP(O266,Szolgalati_alkalmak!$B$4:$Z$10000,16,FALSE)&lt;&gt;0,$AB$1&amp;VLOOKUP(O266,Szolgalati_alkalmak!$B$4:$Z$10000,16,FALSE),"")</f>
        <v>#N/A</v>
      </c>
      <c r="AB266" s="1" t="e">
        <f t="shared" si="64"/>
        <v>#N/A</v>
      </c>
      <c r="AC266" s="1" t="e">
        <f>IF(VLOOKUP(O266,Szolgalati_alkalmak!$B$4:$Z$10000,7,FALSE)&lt;&gt;0,VLOOKUP(O266,Szolgalati_alkalmak!$B$4:$Z$10000,7,FALSE),"")</f>
        <v>#N/A</v>
      </c>
      <c r="AD266" s="1" t="e">
        <f>IF(VLOOKUP(O266,Szolgalati_alkalmak!$B$4:$Z$10000,8,FALSE)&lt;&gt;0,VLOOKUP(O266,Szolgalati_alkalmak!$B$4:$Z$10000,8,FALSE),"")</f>
        <v>#N/A</v>
      </c>
      <c r="AE266" s="1" t="e">
        <f>IF(VLOOKUP(O266,Szolgalati_alkalmak!$B$4:$Z$10000,17,FALSE)&lt;&gt;0,VLOOKUP(O266,Szolgalati_alkalmak!$B$4:$Z$10000,17,FALSE),"")</f>
        <v>#N/A</v>
      </c>
      <c r="AF266" s="1" t="e">
        <f>IF(VLOOKUP(O266,Szolgalati_alkalmak!$B$4:$Z$10000,18,FALSE)&lt;&gt;0,VLOOKUP(O266,Szolgalati_alkalmak!$B$4:$Z$10000,18,FALSE),"")</f>
        <v>#N/A</v>
      </c>
      <c r="AG266" s="1" t="e">
        <f>IF(VLOOKUP(O266,Szolgalati_alkalmak!$B$4:$Z$10000,19,FALSE)&lt;&gt;0,VLOOKUP(O266,Szolgalati_alkalmak!$B$4:$Z$10000,19,FALSE),"")</f>
        <v>#N/A</v>
      </c>
    </row>
    <row r="267" spans="1:33" x14ac:dyDescent="0.25">
      <c r="A267" s="90" t="str">
        <f t="shared" si="55"/>
        <v/>
      </c>
      <c r="B267" s="91" t="str">
        <f t="shared" si="56"/>
        <v/>
      </c>
      <c r="C267" s="76" t="str">
        <f t="shared" si="57"/>
        <v/>
      </c>
      <c r="D267" s="64" t="str">
        <f t="shared" si="65"/>
        <v/>
      </c>
      <c r="E267" s="64" t="str">
        <f t="shared" si="66"/>
        <v/>
      </c>
      <c r="F267" s="64" t="str">
        <f t="shared" si="67"/>
        <v/>
      </c>
      <c r="G267" s="89" t="str">
        <f t="shared" si="58"/>
        <v/>
      </c>
      <c r="H267" s="89" t="str">
        <f t="shared" si="59"/>
        <v/>
      </c>
      <c r="I267" s="87" t="str">
        <f t="shared" si="60"/>
        <v/>
      </c>
      <c r="J267" s="77" t="str">
        <f t="shared" si="61"/>
        <v/>
      </c>
      <c r="K267" s="64" t="str">
        <f t="shared" si="62"/>
        <v/>
      </c>
      <c r="O267" s="1">
        <f t="shared" si="63"/>
        <v>261</v>
      </c>
      <c r="Q267" s="1" t="e">
        <f>VLOOKUP(O267,Szolgalati_alkalmak!$B$4:$Z$10000,25,FALSE)</f>
        <v>#N/A</v>
      </c>
      <c r="R267" s="1" t="e">
        <f>VLOOKUP(O267,Szolgalati_alkalmak!$B$4:$Z$10000,5,FALSE)</f>
        <v>#N/A</v>
      </c>
      <c r="S267" s="1" t="e">
        <f>IF(VLOOKUP(O267,Szolgalati_alkalmak!$B$4:$Z$10000,6,FALSE)&lt;&gt;0,VLOOKUP(O267,Szolgalati_alkalmak!$B$4:$Z$10000,6,FALSE),"")</f>
        <v>#N/A</v>
      </c>
      <c r="T267" s="1" t="e">
        <f>IF(VLOOKUP(O267,Szolgalati_alkalmak!$B$4:$Z$10000,9,FALSE)&lt;&gt;0,VLOOKUP(O267,Szolgalati_alkalmak!$B$4:$Z$10000,9,FALSE),"")</f>
        <v>#N/A</v>
      </c>
      <c r="U267" s="1" t="e">
        <f>IF(VLOOKUP(O267,Szolgalati_alkalmak!$B$4:$Z$10000,10,FALSE)&lt;&gt;0,VLOOKUP(O267,Szolgalati_alkalmak!$B$4:$Z$10000,10,FALSE),"")</f>
        <v>#N/A</v>
      </c>
      <c r="V267" s="1" t="e">
        <f>IF(VLOOKUP(O267,Szolgalati_alkalmak!$B$4:$Z$10000,11,FALSE)&lt;&gt;0,VLOOKUP(O267,Szolgalati_alkalmak!$B$4:$Z$10000,11,FALSE),"")</f>
        <v>#N/A</v>
      </c>
      <c r="W267" s="1" t="e">
        <f>IF(VLOOKUP(O267,Szolgalati_alkalmak!$B$4:$Z$10000,12,FALSE)&lt;&gt;0,$AB$1&amp;VLOOKUP(O267,Szolgalati_alkalmak!$B$4:$Z$10000,12,FALSE),"")</f>
        <v>#N/A</v>
      </c>
      <c r="X267" s="1" t="e">
        <f>IF(VLOOKUP(O267,Szolgalati_alkalmak!$B$4:$Z$10000,13,FALSE)&lt;&gt;0,$AB$1&amp;VLOOKUP(O267,Szolgalati_alkalmak!$B$4:$Z$10000,13,FALSE),"")</f>
        <v>#N/A</v>
      </c>
      <c r="Y267" s="1" t="e">
        <f>IF(VLOOKUP(O267,Szolgalati_alkalmak!$B$4:$Z$10000,14,FALSE)&lt;&gt;0,$AB$1&amp;VLOOKUP(O267,Szolgalati_alkalmak!$B$4:$Z$10000,14,FALSE),"")</f>
        <v>#N/A</v>
      </c>
      <c r="Z267" s="1" t="e">
        <f>IF(VLOOKUP(O267,Szolgalati_alkalmak!$B$4:$Z$10000,15,FALSE)&lt;&gt;0,$AB$1&amp;VLOOKUP(O267,Szolgalati_alkalmak!$B$4:$Z$10000,15,FALSE),"")</f>
        <v>#N/A</v>
      </c>
      <c r="AA267" s="1" t="e">
        <f>IF(VLOOKUP(O267,Szolgalati_alkalmak!$B$4:$Z$10000,16,FALSE)&lt;&gt;0,$AB$1&amp;VLOOKUP(O267,Szolgalati_alkalmak!$B$4:$Z$10000,16,FALSE),"")</f>
        <v>#N/A</v>
      </c>
      <c r="AB267" s="1" t="e">
        <f t="shared" si="64"/>
        <v>#N/A</v>
      </c>
      <c r="AC267" s="1" t="e">
        <f>IF(VLOOKUP(O267,Szolgalati_alkalmak!$B$4:$Z$10000,7,FALSE)&lt;&gt;0,VLOOKUP(O267,Szolgalati_alkalmak!$B$4:$Z$10000,7,FALSE),"")</f>
        <v>#N/A</v>
      </c>
      <c r="AD267" s="1" t="e">
        <f>IF(VLOOKUP(O267,Szolgalati_alkalmak!$B$4:$Z$10000,8,FALSE)&lt;&gt;0,VLOOKUP(O267,Szolgalati_alkalmak!$B$4:$Z$10000,8,FALSE),"")</f>
        <v>#N/A</v>
      </c>
      <c r="AE267" s="1" t="e">
        <f>IF(VLOOKUP(O267,Szolgalati_alkalmak!$B$4:$Z$10000,17,FALSE)&lt;&gt;0,VLOOKUP(O267,Szolgalati_alkalmak!$B$4:$Z$10000,17,FALSE),"")</f>
        <v>#N/A</v>
      </c>
      <c r="AF267" s="1" t="e">
        <f>IF(VLOOKUP(O267,Szolgalati_alkalmak!$B$4:$Z$10000,18,FALSE)&lt;&gt;0,VLOOKUP(O267,Szolgalati_alkalmak!$B$4:$Z$10000,18,FALSE),"")</f>
        <v>#N/A</v>
      </c>
      <c r="AG267" s="1" t="e">
        <f>IF(VLOOKUP(O267,Szolgalati_alkalmak!$B$4:$Z$10000,19,FALSE)&lt;&gt;0,VLOOKUP(O267,Szolgalati_alkalmak!$B$4:$Z$10000,19,FALSE),"")</f>
        <v>#N/A</v>
      </c>
    </row>
    <row r="268" spans="1:33" x14ac:dyDescent="0.25">
      <c r="A268" s="90" t="str">
        <f t="shared" si="55"/>
        <v/>
      </c>
      <c r="B268" s="91" t="str">
        <f t="shared" si="56"/>
        <v/>
      </c>
      <c r="C268" s="76" t="str">
        <f t="shared" si="57"/>
        <v/>
      </c>
      <c r="D268" s="64" t="str">
        <f t="shared" si="65"/>
        <v/>
      </c>
      <c r="E268" s="64" t="str">
        <f t="shared" si="66"/>
        <v/>
      </c>
      <c r="F268" s="64" t="str">
        <f t="shared" si="67"/>
        <v/>
      </c>
      <c r="G268" s="89" t="str">
        <f t="shared" si="58"/>
        <v/>
      </c>
      <c r="H268" s="89" t="str">
        <f t="shared" si="59"/>
        <v/>
      </c>
      <c r="I268" s="87" t="str">
        <f t="shared" si="60"/>
        <v/>
      </c>
      <c r="J268" s="77" t="str">
        <f t="shared" si="61"/>
        <v/>
      </c>
      <c r="K268" s="64" t="str">
        <f t="shared" si="62"/>
        <v/>
      </c>
      <c r="O268" s="1">
        <f t="shared" si="63"/>
        <v>262</v>
      </c>
      <c r="Q268" s="1" t="e">
        <f>VLOOKUP(O268,Szolgalati_alkalmak!$B$4:$Z$10000,25,FALSE)</f>
        <v>#N/A</v>
      </c>
      <c r="R268" s="1" t="e">
        <f>VLOOKUP(O268,Szolgalati_alkalmak!$B$4:$Z$10000,5,FALSE)</f>
        <v>#N/A</v>
      </c>
      <c r="S268" s="1" t="e">
        <f>IF(VLOOKUP(O268,Szolgalati_alkalmak!$B$4:$Z$10000,6,FALSE)&lt;&gt;0,VLOOKUP(O268,Szolgalati_alkalmak!$B$4:$Z$10000,6,FALSE),"")</f>
        <v>#N/A</v>
      </c>
      <c r="T268" s="1" t="e">
        <f>IF(VLOOKUP(O268,Szolgalati_alkalmak!$B$4:$Z$10000,9,FALSE)&lt;&gt;0,VLOOKUP(O268,Szolgalati_alkalmak!$B$4:$Z$10000,9,FALSE),"")</f>
        <v>#N/A</v>
      </c>
      <c r="U268" s="1" t="e">
        <f>IF(VLOOKUP(O268,Szolgalati_alkalmak!$B$4:$Z$10000,10,FALSE)&lt;&gt;0,VLOOKUP(O268,Szolgalati_alkalmak!$B$4:$Z$10000,10,FALSE),"")</f>
        <v>#N/A</v>
      </c>
      <c r="V268" s="1" t="e">
        <f>IF(VLOOKUP(O268,Szolgalati_alkalmak!$B$4:$Z$10000,11,FALSE)&lt;&gt;0,VLOOKUP(O268,Szolgalati_alkalmak!$B$4:$Z$10000,11,FALSE),"")</f>
        <v>#N/A</v>
      </c>
      <c r="W268" s="1" t="e">
        <f>IF(VLOOKUP(O268,Szolgalati_alkalmak!$B$4:$Z$10000,12,FALSE)&lt;&gt;0,$AB$1&amp;VLOOKUP(O268,Szolgalati_alkalmak!$B$4:$Z$10000,12,FALSE),"")</f>
        <v>#N/A</v>
      </c>
      <c r="X268" s="1" t="e">
        <f>IF(VLOOKUP(O268,Szolgalati_alkalmak!$B$4:$Z$10000,13,FALSE)&lt;&gt;0,$AB$1&amp;VLOOKUP(O268,Szolgalati_alkalmak!$B$4:$Z$10000,13,FALSE),"")</f>
        <v>#N/A</v>
      </c>
      <c r="Y268" s="1" t="e">
        <f>IF(VLOOKUP(O268,Szolgalati_alkalmak!$B$4:$Z$10000,14,FALSE)&lt;&gt;0,$AB$1&amp;VLOOKUP(O268,Szolgalati_alkalmak!$B$4:$Z$10000,14,FALSE),"")</f>
        <v>#N/A</v>
      </c>
      <c r="Z268" s="1" t="e">
        <f>IF(VLOOKUP(O268,Szolgalati_alkalmak!$B$4:$Z$10000,15,FALSE)&lt;&gt;0,$AB$1&amp;VLOOKUP(O268,Szolgalati_alkalmak!$B$4:$Z$10000,15,FALSE),"")</f>
        <v>#N/A</v>
      </c>
      <c r="AA268" s="1" t="e">
        <f>IF(VLOOKUP(O268,Szolgalati_alkalmak!$B$4:$Z$10000,16,FALSE)&lt;&gt;0,$AB$1&amp;VLOOKUP(O268,Szolgalati_alkalmak!$B$4:$Z$10000,16,FALSE),"")</f>
        <v>#N/A</v>
      </c>
      <c r="AB268" s="1" t="e">
        <f t="shared" si="64"/>
        <v>#N/A</v>
      </c>
      <c r="AC268" s="1" t="e">
        <f>IF(VLOOKUP(O268,Szolgalati_alkalmak!$B$4:$Z$10000,7,FALSE)&lt;&gt;0,VLOOKUP(O268,Szolgalati_alkalmak!$B$4:$Z$10000,7,FALSE),"")</f>
        <v>#N/A</v>
      </c>
      <c r="AD268" s="1" t="e">
        <f>IF(VLOOKUP(O268,Szolgalati_alkalmak!$B$4:$Z$10000,8,FALSE)&lt;&gt;0,VLOOKUP(O268,Szolgalati_alkalmak!$B$4:$Z$10000,8,FALSE),"")</f>
        <v>#N/A</v>
      </c>
      <c r="AE268" s="1" t="e">
        <f>IF(VLOOKUP(O268,Szolgalati_alkalmak!$B$4:$Z$10000,17,FALSE)&lt;&gt;0,VLOOKUP(O268,Szolgalati_alkalmak!$B$4:$Z$10000,17,FALSE),"")</f>
        <v>#N/A</v>
      </c>
      <c r="AF268" s="1" t="e">
        <f>IF(VLOOKUP(O268,Szolgalati_alkalmak!$B$4:$Z$10000,18,FALSE)&lt;&gt;0,VLOOKUP(O268,Szolgalati_alkalmak!$B$4:$Z$10000,18,FALSE),"")</f>
        <v>#N/A</v>
      </c>
      <c r="AG268" s="1" t="e">
        <f>IF(VLOOKUP(O268,Szolgalati_alkalmak!$B$4:$Z$10000,19,FALSE)&lt;&gt;0,VLOOKUP(O268,Szolgalati_alkalmak!$B$4:$Z$10000,19,FALSE),"")</f>
        <v>#N/A</v>
      </c>
    </row>
    <row r="269" spans="1:33" x14ac:dyDescent="0.25">
      <c r="A269" s="90" t="str">
        <f t="shared" si="55"/>
        <v/>
      </c>
      <c r="B269" s="91" t="str">
        <f t="shared" si="56"/>
        <v/>
      </c>
      <c r="C269" s="76" t="str">
        <f t="shared" si="57"/>
        <v/>
      </c>
      <c r="D269" s="64" t="str">
        <f t="shared" si="65"/>
        <v/>
      </c>
      <c r="E269" s="64" t="str">
        <f t="shared" si="66"/>
        <v/>
      </c>
      <c r="F269" s="64" t="str">
        <f t="shared" si="67"/>
        <v/>
      </c>
      <c r="G269" s="89" t="str">
        <f t="shared" si="58"/>
        <v/>
      </c>
      <c r="H269" s="89" t="str">
        <f t="shared" si="59"/>
        <v/>
      </c>
      <c r="I269" s="87" t="str">
        <f t="shared" si="60"/>
        <v/>
      </c>
      <c r="J269" s="77" t="str">
        <f t="shared" si="61"/>
        <v/>
      </c>
      <c r="K269" s="64" t="str">
        <f t="shared" si="62"/>
        <v/>
      </c>
      <c r="O269" s="1">
        <f t="shared" si="63"/>
        <v>263</v>
      </c>
      <c r="Q269" s="1" t="e">
        <f>VLOOKUP(O269,Szolgalati_alkalmak!$B$4:$Z$10000,25,FALSE)</f>
        <v>#N/A</v>
      </c>
      <c r="R269" s="1" t="e">
        <f>VLOOKUP(O269,Szolgalati_alkalmak!$B$4:$Z$10000,5,FALSE)</f>
        <v>#N/A</v>
      </c>
      <c r="S269" s="1" t="e">
        <f>IF(VLOOKUP(O269,Szolgalati_alkalmak!$B$4:$Z$10000,6,FALSE)&lt;&gt;0,VLOOKUP(O269,Szolgalati_alkalmak!$B$4:$Z$10000,6,FALSE),"")</f>
        <v>#N/A</v>
      </c>
      <c r="T269" s="1" t="e">
        <f>IF(VLOOKUP(O269,Szolgalati_alkalmak!$B$4:$Z$10000,9,FALSE)&lt;&gt;0,VLOOKUP(O269,Szolgalati_alkalmak!$B$4:$Z$10000,9,FALSE),"")</f>
        <v>#N/A</v>
      </c>
      <c r="U269" s="1" t="e">
        <f>IF(VLOOKUP(O269,Szolgalati_alkalmak!$B$4:$Z$10000,10,FALSE)&lt;&gt;0,VLOOKUP(O269,Szolgalati_alkalmak!$B$4:$Z$10000,10,FALSE),"")</f>
        <v>#N/A</v>
      </c>
      <c r="V269" s="1" t="e">
        <f>IF(VLOOKUP(O269,Szolgalati_alkalmak!$B$4:$Z$10000,11,FALSE)&lt;&gt;0,VLOOKUP(O269,Szolgalati_alkalmak!$B$4:$Z$10000,11,FALSE),"")</f>
        <v>#N/A</v>
      </c>
      <c r="W269" s="1" t="e">
        <f>IF(VLOOKUP(O269,Szolgalati_alkalmak!$B$4:$Z$10000,12,FALSE)&lt;&gt;0,$AB$1&amp;VLOOKUP(O269,Szolgalati_alkalmak!$B$4:$Z$10000,12,FALSE),"")</f>
        <v>#N/A</v>
      </c>
      <c r="X269" s="1" t="e">
        <f>IF(VLOOKUP(O269,Szolgalati_alkalmak!$B$4:$Z$10000,13,FALSE)&lt;&gt;0,$AB$1&amp;VLOOKUP(O269,Szolgalati_alkalmak!$B$4:$Z$10000,13,FALSE),"")</f>
        <v>#N/A</v>
      </c>
      <c r="Y269" s="1" t="e">
        <f>IF(VLOOKUP(O269,Szolgalati_alkalmak!$B$4:$Z$10000,14,FALSE)&lt;&gt;0,$AB$1&amp;VLOOKUP(O269,Szolgalati_alkalmak!$B$4:$Z$10000,14,FALSE),"")</f>
        <v>#N/A</v>
      </c>
      <c r="Z269" s="1" t="e">
        <f>IF(VLOOKUP(O269,Szolgalati_alkalmak!$B$4:$Z$10000,15,FALSE)&lt;&gt;0,$AB$1&amp;VLOOKUP(O269,Szolgalati_alkalmak!$B$4:$Z$10000,15,FALSE),"")</f>
        <v>#N/A</v>
      </c>
      <c r="AA269" s="1" t="e">
        <f>IF(VLOOKUP(O269,Szolgalati_alkalmak!$B$4:$Z$10000,16,FALSE)&lt;&gt;0,$AB$1&amp;VLOOKUP(O269,Szolgalati_alkalmak!$B$4:$Z$10000,16,FALSE),"")</f>
        <v>#N/A</v>
      </c>
      <c r="AB269" s="1" t="e">
        <f t="shared" si="64"/>
        <v>#N/A</v>
      </c>
      <c r="AC269" s="1" t="e">
        <f>IF(VLOOKUP(O269,Szolgalati_alkalmak!$B$4:$Z$10000,7,FALSE)&lt;&gt;0,VLOOKUP(O269,Szolgalati_alkalmak!$B$4:$Z$10000,7,FALSE),"")</f>
        <v>#N/A</v>
      </c>
      <c r="AD269" s="1" t="e">
        <f>IF(VLOOKUP(O269,Szolgalati_alkalmak!$B$4:$Z$10000,8,FALSE)&lt;&gt;0,VLOOKUP(O269,Szolgalati_alkalmak!$B$4:$Z$10000,8,FALSE),"")</f>
        <v>#N/A</v>
      </c>
      <c r="AE269" s="1" t="e">
        <f>IF(VLOOKUP(O269,Szolgalati_alkalmak!$B$4:$Z$10000,17,FALSE)&lt;&gt;0,VLOOKUP(O269,Szolgalati_alkalmak!$B$4:$Z$10000,17,FALSE),"")</f>
        <v>#N/A</v>
      </c>
      <c r="AF269" s="1" t="e">
        <f>IF(VLOOKUP(O269,Szolgalati_alkalmak!$B$4:$Z$10000,18,FALSE)&lt;&gt;0,VLOOKUP(O269,Szolgalati_alkalmak!$B$4:$Z$10000,18,FALSE),"")</f>
        <v>#N/A</v>
      </c>
      <c r="AG269" s="1" t="e">
        <f>IF(VLOOKUP(O269,Szolgalati_alkalmak!$B$4:$Z$10000,19,FALSE)&lt;&gt;0,VLOOKUP(O269,Szolgalati_alkalmak!$B$4:$Z$10000,19,FALSE),"")</f>
        <v>#N/A</v>
      </c>
    </row>
    <row r="270" spans="1:33" x14ac:dyDescent="0.25">
      <c r="A270" s="90" t="str">
        <f t="shared" si="55"/>
        <v/>
      </c>
      <c r="B270" s="91" t="str">
        <f t="shared" si="56"/>
        <v/>
      </c>
      <c r="C270" s="76" t="str">
        <f t="shared" si="57"/>
        <v/>
      </c>
      <c r="D270" s="64" t="str">
        <f t="shared" si="65"/>
        <v/>
      </c>
      <c r="E270" s="64" t="str">
        <f t="shared" si="66"/>
        <v/>
      </c>
      <c r="F270" s="64" t="str">
        <f t="shared" si="67"/>
        <v/>
      </c>
      <c r="G270" s="89" t="str">
        <f t="shared" si="58"/>
        <v/>
      </c>
      <c r="H270" s="89" t="str">
        <f t="shared" si="59"/>
        <v/>
      </c>
      <c r="I270" s="87" t="str">
        <f t="shared" si="60"/>
        <v/>
      </c>
      <c r="J270" s="77" t="str">
        <f t="shared" si="61"/>
        <v/>
      </c>
      <c r="K270" s="64" t="str">
        <f t="shared" si="62"/>
        <v/>
      </c>
      <c r="O270" s="1">
        <f t="shared" si="63"/>
        <v>264</v>
      </c>
      <c r="Q270" s="1" t="e">
        <f>VLOOKUP(O270,Szolgalati_alkalmak!$B$4:$Z$10000,25,FALSE)</f>
        <v>#N/A</v>
      </c>
      <c r="R270" s="1" t="e">
        <f>VLOOKUP(O270,Szolgalati_alkalmak!$B$4:$Z$10000,5,FALSE)</f>
        <v>#N/A</v>
      </c>
      <c r="S270" s="1" t="e">
        <f>IF(VLOOKUP(O270,Szolgalati_alkalmak!$B$4:$Z$10000,6,FALSE)&lt;&gt;0,VLOOKUP(O270,Szolgalati_alkalmak!$B$4:$Z$10000,6,FALSE),"")</f>
        <v>#N/A</v>
      </c>
      <c r="T270" s="1" t="e">
        <f>IF(VLOOKUP(O270,Szolgalati_alkalmak!$B$4:$Z$10000,9,FALSE)&lt;&gt;0,VLOOKUP(O270,Szolgalati_alkalmak!$B$4:$Z$10000,9,FALSE),"")</f>
        <v>#N/A</v>
      </c>
      <c r="U270" s="1" t="e">
        <f>IF(VLOOKUP(O270,Szolgalati_alkalmak!$B$4:$Z$10000,10,FALSE)&lt;&gt;0,VLOOKUP(O270,Szolgalati_alkalmak!$B$4:$Z$10000,10,FALSE),"")</f>
        <v>#N/A</v>
      </c>
      <c r="V270" s="1" t="e">
        <f>IF(VLOOKUP(O270,Szolgalati_alkalmak!$B$4:$Z$10000,11,FALSE)&lt;&gt;0,VLOOKUP(O270,Szolgalati_alkalmak!$B$4:$Z$10000,11,FALSE),"")</f>
        <v>#N/A</v>
      </c>
      <c r="W270" s="1" t="e">
        <f>IF(VLOOKUP(O270,Szolgalati_alkalmak!$B$4:$Z$10000,12,FALSE)&lt;&gt;0,$AB$1&amp;VLOOKUP(O270,Szolgalati_alkalmak!$B$4:$Z$10000,12,FALSE),"")</f>
        <v>#N/A</v>
      </c>
      <c r="X270" s="1" t="e">
        <f>IF(VLOOKUP(O270,Szolgalati_alkalmak!$B$4:$Z$10000,13,FALSE)&lt;&gt;0,$AB$1&amp;VLOOKUP(O270,Szolgalati_alkalmak!$B$4:$Z$10000,13,FALSE),"")</f>
        <v>#N/A</v>
      </c>
      <c r="Y270" s="1" t="e">
        <f>IF(VLOOKUP(O270,Szolgalati_alkalmak!$B$4:$Z$10000,14,FALSE)&lt;&gt;0,$AB$1&amp;VLOOKUP(O270,Szolgalati_alkalmak!$B$4:$Z$10000,14,FALSE),"")</f>
        <v>#N/A</v>
      </c>
      <c r="Z270" s="1" t="e">
        <f>IF(VLOOKUP(O270,Szolgalati_alkalmak!$B$4:$Z$10000,15,FALSE)&lt;&gt;0,$AB$1&amp;VLOOKUP(O270,Szolgalati_alkalmak!$B$4:$Z$10000,15,FALSE),"")</f>
        <v>#N/A</v>
      </c>
      <c r="AA270" s="1" t="e">
        <f>IF(VLOOKUP(O270,Szolgalati_alkalmak!$B$4:$Z$10000,16,FALSE)&lt;&gt;0,$AB$1&amp;VLOOKUP(O270,Szolgalati_alkalmak!$B$4:$Z$10000,16,FALSE),"")</f>
        <v>#N/A</v>
      </c>
      <c r="AB270" s="1" t="e">
        <f t="shared" si="64"/>
        <v>#N/A</v>
      </c>
      <c r="AC270" s="1" t="e">
        <f>IF(VLOOKUP(O270,Szolgalati_alkalmak!$B$4:$Z$10000,7,FALSE)&lt;&gt;0,VLOOKUP(O270,Szolgalati_alkalmak!$B$4:$Z$10000,7,FALSE),"")</f>
        <v>#N/A</v>
      </c>
      <c r="AD270" s="1" t="e">
        <f>IF(VLOOKUP(O270,Szolgalati_alkalmak!$B$4:$Z$10000,8,FALSE)&lt;&gt;0,VLOOKUP(O270,Szolgalati_alkalmak!$B$4:$Z$10000,8,FALSE),"")</f>
        <v>#N/A</v>
      </c>
      <c r="AE270" s="1" t="e">
        <f>IF(VLOOKUP(O270,Szolgalati_alkalmak!$B$4:$Z$10000,17,FALSE)&lt;&gt;0,VLOOKUP(O270,Szolgalati_alkalmak!$B$4:$Z$10000,17,FALSE),"")</f>
        <v>#N/A</v>
      </c>
      <c r="AF270" s="1" t="e">
        <f>IF(VLOOKUP(O270,Szolgalati_alkalmak!$B$4:$Z$10000,18,FALSE)&lt;&gt;0,VLOOKUP(O270,Szolgalati_alkalmak!$B$4:$Z$10000,18,FALSE),"")</f>
        <v>#N/A</v>
      </c>
      <c r="AG270" s="1" t="e">
        <f>IF(VLOOKUP(O270,Szolgalati_alkalmak!$B$4:$Z$10000,19,FALSE)&lt;&gt;0,VLOOKUP(O270,Szolgalati_alkalmak!$B$4:$Z$10000,19,FALSE),"")</f>
        <v>#N/A</v>
      </c>
    </row>
    <row r="271" spans="1:33" x14ac:dyDescent="0.25">
      <c r="A271" s="90" t="str">
        <f t="shared" si="55"/>
        <v/>
      </c>
      <c r="B271" s="91" t="str">
        <f t="shared" si="56"/>
        <v/>
      </c>
      <c r="C271" s="76" t="str">
        <f t="shared" si="57"/>
        <v/>
      </c>
      <c r="D271" s="64" t="str">
        <f t="shared" si="65"/>
        <v/>
      </c>
      <c r="E271" s="64" t="str">
        <f t="shared" si="66"/>
        <v/>
      </c>
      <c r="F271" s="64" t="str">
        <f t="shared" si="67"/>
        <v/>
      </c>
      <c r="G271" s="89" t="str">
        <f t="shared" si="58"/>
        <v/>
      </c>
      <c r="H271" s="89" t="str">
        <f t="shared" si="59"/>
        <v/>
      </c>
      <c r="I271" s="87" t="str">
        <f t="shared" si="60"/>
        <v/>
      </c>
      <c r="J271" s="77" t="str">
        <f t="shared" si="61"/>
        <v/>
      </c>
      <c r="K271" s="64" t="str">
        <f t="shared" si="62"/>
        <v/>
      </c>
      <c r="O271" s="1">
        <f t="shared" si="63"/>
        <v>265</v>
      </c>
      <c r="Q271" s="1" t="e">
        <f>VLOOKUP(O271,Szolgalati_alkalmak!$B$4:$Z$10000,25,FALSE)</f>
        <v>#N/A</v>
      </c>
      <c r="R271" s="1" t="e">
        <f>VLOOKUP(O271,Szolgalati_alkalmak!$B$4:$Z$10000,5,FALSE)</f>
        <v>#N/A</v>
      </c>
      <c r="S271" s="1" t="e">
        <f>IF(VLOOKUP(O271,Szolgalati_alkalmak!$B$4:$Z$10000,6,FALSE)&lt;&gt;0,VLOOKUP(O271,Szolgalati_alkalmak!$B$4:$Z$10000,6,FALSE),"")</f>
        <v>#N/A</v>
      </c>
      <c r="T271" s="1" t="e">
        <f>IF(VLOOKUP(O271,Szolgalati_alkalmak!$B$4:$Z$10000,9,FALSE)&lt;&gt;0,VLOOKUP(O271,Szolgalati_alkalmak!$B$4:$Z$10000,9,FALSE),"")</f>
        <v>#N/A</v>
      </c>
      <c r="U271" s="1" t="e">
        <f>IF(VLOOKUP(O271,Szolgalati_alkalmak!$B$4:$Z$10000,10,FALSE)&lt;&gt;0,VLOOKUP(O271,Szolgalati_alkalmak!$B$4:$Z$10000,10,FALSE),"")</f>
        <v>#N/A</v>
      </c>
      <c r="V271" s="1" t="e">
        <f>IF(VLOOKUP(O271,Szolgalati_alkalmak!$B$4:$Z$10000,11,FALSE)&lt;&gt;0,VLOOKUP(O271,Szolgalati_alkalmak!$B$4:$Z$10000,11,FALSE),"")</f>
        <v>#N/A</v>
      </c>
      <c r="W271" s="1" t="e">
        <f>IF(VLOOKUP(O271,Szolgalati_alkalmak!$B$4:$Z$10000,12,FALSE)&lt;&gt;0,$AB$1&amp;VLOOKUP(O271,Szolgalati_alkalmak!$B$4:$Z$10000,12,FALSE),"")</f>
        <v>#N/A</v>
      </c>
      <c r="X271" s="1" t="e">
        <f>IF(VLOOKUP(O271,Szolgalati_alkalmak!$B$4:$Z$10000,13,FALSE)&lt;&gt;0,$AB$1&amp;VLOOKUP(O271,Szolgalati_alkalmak!$B$4:$Z$10000,13,FALSE),"")</f>
        <v>#N/A</v>
      </c>
      <c r="Y271" s="1" t="e">
        <f>IF(VLOOKUP(O271,Szolgalati_alkalmak!$B$4:$Z$10000,14,FALSE)&lt;&gt;0,$AB$1&amp;VLOOKUP(O271,Szolgalati_alkalmak!$B$4:$Z$10000,14,FALSE),"")</f>
        <v>#N/A</v>
      </c>
      <c r="Z271" s="1" t="e">
        <f>IF(VLOOKUP(O271,Szolgalati_alkalmak!$B$4:$Z$10000,15,FALSE)&lt;&gt;0,$AB$1&amp;VLOOKUP(O271,Szolgalati_alkalmak!$B$4:$Z$10000,15,FALSE),"")</f>
        <v>#N/A</v>
      </c>
      <c r="AA271" s="1" t="e">
        <f>IF(VLOOKUP(O271,Szolgalati_alkalmak!$B$4:$Z$10000,16,FALSE)&lt;&gt;0,$AB$1&amp;VLOOKUP(O271,Szolgalati_alkalmak!$B$4:$Z$10000,16,FALSE),"")</f>
        <v>#N/A</v>
      </c>
      <c r="AB271" s="1" t="e">
        <f t="shared" si="64"/>
        <v>#N/A</v>
      </c>
      <c r="AC271" s="1" t="e">
        <f>IF(VLOOKUP(O271,Szolgalati_alkalmak!$B$4:$Z$10000,7,FALSE)&lt;&gt;0,VLOOKUP(O271,Szolgalati_alkalmak!$B$4:$Z$10000,7,FALSE),"")</f>
        <v>#N/A</v>
      </c>
      <c r="AD271" s="1" t="e">
        <f>IF(VLOOKUP(O271,Szolgalati_alkalmak!$B$4:$Z$10000,8,FALSE)&lt;&gt;0,VLOOKUP(O271,Szolgalati_alkalmak!$B$4:$Z$10000,8,FALSE),"")</f>
        <v>#N/A</v>
      </c>
      <c r="AE271" s="1" t="e">
        <f>IF(VLOOKUP(O271,Szolgalati_alkalmak!$B$4:$Z$10000,17,FALSE)&lt;&gt;0,VLOOKUP(O271,Szolgalati_alkalmak!$B$4:$Z$10000,17,FALSE),"")</f>
        <v>#N/A</v>
      </c>
      <c r="AF271" s="1" t="e">
        <f>IF(VLOOKUP(O271,Szolgalati_alkalmak!$B$4:$Z$10000,18,FALSE)&lt;&gt;0,VLOOKUP(O271,Szolgalati_alkalmak!$B$4:$Z$10000,18,FALSE),"")</f>
        <v>#N/A</v>
      </c>
      <c r="AG271" s="1" t="e">
        <f>IF(VLOOKUP(O271,Szolgalati_alkalmak!$B$4:$Z$10000,19,FALSE)&lt;&gt;0,VLOOKUP(O271,Szolgalati_alkalmak!$B$4:$Z$10000,19,FALSE),"")</f>
        <v>#N/A</v>
      </c>
    </row>
    <row r="272" spans="1:33" x14ac:dyDescent="0.25">
      <c r="A272" s="90" t="str">
        <f t="shared" si="55"/>
        <v/>
      </c>
      <c r="B272" s="91" t="str">
        <f t="shared" si="56"/>
        <v/>
      </c>
      <c r="C272" s="76" t="str">
        <f t="shared" si="57"/>
        <v/>
      </c>
      <c r="D272" s="64" t="str">
        <f t="shared" si="65"/>
        <v/>
      </c>
      <c r="E272" s="64" t="str">
        <f t="shared" si="66"/>
        <v/>
      </c>
      <c r="F272" s="64" t="str">
        <f t="shared" si="67"/>
        <v/>
      </c>
      <c r="G272" s="89" t="str">
        <f t="shared" si="58"/>
        <v/>
      </c>
      <c r="H272" s="89" t="str">
        <f t="shared" si="59"/>
        <v/>
      </c>
      <c r="I272" s="87" t="str">
        <f t="shared" si="60"/>
        <v/>
      </c>
      <c r="J272" s="77" t="str">
        <f t="shared" si="61"/>
        <v/>
      </c>
      <c r="K272" s="64" t="str">
        <f t="shared" si="62"/>
        <v/>
      </c>
      <c r="O272" s="1">
        <f t="shared" si="63"/>
        <v>266</v>
      </c>
      <c r="Q272" s="1" t="e">
        <f>VLOOKUP(O272,Szolgalati_alkalmak!$B$4:$Z$10000,25,FALSE)</f>
        <v>#N/A</v>
      </c>
      <c r="R272" s="1" t="e">
        <f>VLOOKUP(O272,Szolgalati_alkalmak!$B$4:$Z$10000,5,FALSE)</f>
        <v>#N/A</v>
      </c>
      <c r="S272" s="1" t="e">
        <f>IF(VLOOKUP(O272,Szolgalati_alkalmak!$B$4:$Z$10000,6,FALSE)&lt;&gt;0,VLOOKUP(O272,Szolgalati_alkalmak!$B$4:$Z$10000,6,FALSE),"")</f>
        <v>#N/A</v>
      </c>
      <c r="T272" s="1" t="e">
        <f>IF(VLOOKUP(O272,Szolgalati_alkalmak!$B$4:$Z$10000,9,FALSE)&lt;&gt;0,VLOOKUP(O272,Szolgalati_alkalmak!$B$4:$Z$10000,9,FALSE),"")</f>
        <v>#N/A</v>
      </c>
      <c r="U272" s="1" t="e">
        <f>IF(VLOOKUP(O272,Szolgalati_alkalmak!$B$4:$Z$10000,10,FALSE)&lt;&gt;0,VLOOKUP(O272,Szolgalati_alkalmak!$B$4:$Z$10000,10,FALSE),"")</f>
        <v>#N/A</v>
      </c>
      <c r="V272" s="1" t="e">
        <f>IF(VLOOKUP(O272,Szolgalati_alkalmak!$B$4:$Z$10000,11,FALSE)&lt;&gt;0,VLOOKUP(O272,Szolgalati_alkalmak!$B$4:$Z$10000,11,FALSE),"")</f>
        <v>#N/A</v>
      </c>
      <c r="W272" s="1" t="e">
        <f>IF(VLOOKUP(O272,Szolgalati_alkalmak!$B$4:$Z$10000,12,FALSE)&lt;&gt;0,$AB$1&amp;VLOOKUP(O272,Szolgalati_alkalmak!$B$4:$Z$10000,12,FALSE),"")</f>
        <v>#N/A</v>
      </c>
      <c r="X272" s="1" t="e">
        <f>IF(VLOOKUP(O272,Szolgalati_alkalmak!$B$4:$Z$10000,13,FALSE)&lt;&gt;0,$AB$1&amp;VLOOKUP(O272,Szolgalati_alkalmak!$B$4:$Z$10000,13,FALSE),"")</f>
        <v>#N/A</v>
      </c>
      <c r="Y272" s="1" t="e">
        <f>IF(VLOOKUP(O272,Szolgalati_alkalmak!$B$4:$Z$10000,14,FALSE)&lt;&gt;0,$AB$1&amp;VLOOKUP(O272,Szolgalati_alkalmak!$B$4:$Z$10000,14,FALSE),"")</f>
        <v>#N/A</v>
      </c>
      <c r="Z272" s="1" t="e">
        <f>IF(VLOOKUP(O272,Szolgalati_alkalmak!$B$4:$Z$10000,15,FALSE)&lt;&gt;0,$AB$1&amp;VLOOKUP(O272,Szolgalati_alkalmak!$B$4:$Z$10000,15,FALSE),"")</f>
        <v>#N/A</v>
      </c>
      <c r="AA272" s="1" t="e">
        <f>IF(VLOOKUP(O272,Szolgalati_alkalmak!$B$4:$Z$10000,16,FALSE)&lt;&gt;0,$AB$1&amp;VLOOKUP(O272,Szolgalati_alkalmak!$B$4:$Z$10000,16,FALSE),"")</f>
        <v>#N/A</v>
      </c>
      <c r="AB272" s="1" t="e">
        <f t="shared" si="64"/>
        <v>#N/A</v>
      </c>
      <c r="AC272" s="1" t="e">
        <f>IF(VLOOKUP(O272,Szolgalati_alkalmak!$B$4:$Z$10000,7,FALSE)&lt;&gt;0,VLOOKUP(O272,Szolgalati_alkalmak!$B$4:$Z$10000,7,FALSE),"")</f>
        <v>#N/A</v>
      </c>
      <c r="AD272" s="1" t="e">
        <f>IF(VLOOKUP(O272,Szolgalati_alkalmak!$B$4:$Z$10000,8,FALSE)&lt;&gt;0,VLOOKUP(O272,Szolgalati_alkalmak!$B$4:$Z$10000,8,FALSE),"")</f>
        <v>#N/A</v>
      </c>
      <c r="AE272" s="1" t="e">
        <f>IF(VLOOKUP(O272,Szolgalati_alkalmak!$B$4:$Z$10000,17,FALSE)&lt;&gt;0,VLOOKUP(O272,Szolgalati_alkalmak!$B$4:$Z$10000,17,FALSE),"")</f>
        <v>#N/A</v>
      </c>
      <c r="AF272" s="1" t="e">
        <f>IF(VLOOKUP(O272,Szolgalati_alkalmak!$B$4:$Z$10000,18,FALSE)&lt;&gt;0,VLOOKUP(O272,Szolgalati_alkalmak!$B$4:$Z$10000,18,FALSE),"")</f>
        <v>#N/A</v>
      </c>
      <c r="AG272" s="1" t="e">
        <f>IF(VLOOKUP(O272,Szolgalati_alkalmak!$B$4:$Z$10000,19,FALSE)&lt;&gt;0,VLOOKUP(O272,Szolgalati_alkalmak!$B$4:$Z$10000,19,FALSE),"")</f>
        <v>#N/A</v>
      </c>
    </row>
    <row r="273" spans="1:33" x14ac:dyDescent="0.25">
      <c r="A273" s="90" t="str">
        <f t="shared" si="55"/>
        <v/>
      </c>
      <c r="B273" s="91" t="str">
        <f t="shared" si="56"/>
        <v/>
      </c>
      <c r="C273" s="76" t="str">
        <f t="shared" si="57"/>
        <v/>
      </c>
      <c r="D273" s="64" t="str">
        <f t="shared" si="65"/>
        <v/>
      </c>
      <c r="E273" s="64" t="str">
        <f t="shared" si="66"/>
        <v/>
      </c>
      <c r="F273" s="64" t="str">
        <f t="shared" si="67"/>
        <v/>
      </c>
      <c r="G273" s="89" t="str">
        <f t="shared" si="58"/>
        <v/>
      </c>
      <c r="H273" s="89" t="str">
        <f t="shared" si="59"/>
        <v/>
      </c>
      <c r="I273" s="87" t="str">
        <f t="shared" si="60"/>
        <v/>
      </c>
      <c r="J273" s="77" t="str">
        <f t="shared" si="61"/>
        <v/>
      </c>
      <c r="K273" s="64" t="str">
        <f t="shared" si="62"/>
        <v/>
      </c>
      <c r="O273" s="1">
        <f t="shared" si="63"/>
        <v>267</v>
      </c>
      <c r="Q273" s="1" t="e">
        <f>VLOOKUP(O273,Szolgalati_alkalmak!$B$4:$Z$10000,25,FALSE)</f>
        <v>#N/A</v>
      </c>
      <c r="R273" s="1" t="e">
        <f>VLOOKUP(O273,Szolgalati_alkalmak!$B$4:$Z$10000,5,FALSE)</f>
        <v>#N/A</v>
      </c>
      <c r="S273" s="1" t="e">
        <f>IF(VLOOKUP(O273,Szolgalati_alkalmak!$B$4:$Z$10000,6,FALSE)&lt;&gt;0,VLOOKUP(O273,Szolgalati_alkalmak!$B$4:$Z$10000,6,FALSE),"")</f>
        <v>#N/A</v>
      </c>
      <c r="T273" s="1" t="e">
        <f>IF(VLOOKUP(O273,Szolgalati_alkalmak!$B$4:$Z$10000,9,FALSE)&lt;&gt;0,VLOOKUP(O273,Szolgalati_alkalmak!$B$4:$Z$10000,9,FALSE),"")</f>
        <v>#N/A</v>
      </c>
      <c r="U273" s="1" t="e">
        <f>IF(VLOOKUP(O273,Szolgalati_alkalmak!$B$4:$Z$10000,10,FALSE)&lt;&gt;0,VLOOKUP(O273,Szolgalati_alkalmak!$B$4:$Z$10000,10,FALSE),"")</f>
        <v>#N/A</v>
      </c>
      <c r="V273" s="1" t="e">
        <f>IF(VLOOKUP(O273,Szolgalati_alkalmak!$B$4:$Z$10000,11,FALSE)&lt;&gt;0,VLOOKUP(O273,Szolgalati_alkalmak!$B$4:$Z$10000,11,FALSE),"")</f>
        <v>#N/A</v>
      </c>
      <c r="W273" s="1" t="e">
        <f>IF(VLOOKUP(O273,Szolgalati_alkalmak!$B$4:$Z$10000,12,FALSE)&lt;&gt;0,$AB$1&amp;VLOOKUP(O273,Szolgalati_alkalmak!$B$4:$Z$10000,12,FALSE),"")</f>
        <v>#N/A</v>
      </c>
      <c r="X273" s="1" t="e">
        <f>IF(VLOOKUP(O273,Szolgalati_alkalmak!$B$4:$Z$10000,13,FALSE)&lt;&gt;0,$AB$1&amp;VLOOKUP(O273,Szolgalati_alkalmak!$B$4:$Z$10000,13,FALSE),"")</f>
        <v>#N/A</v>
      </c>
      <c r="Y273" s="1" t="e">
        <f>IF(VLOOKUP(O273,Szolgalati_alkalmak!$B$4:$Z$10000,14,FALSE)&lt;&gt;0,$AB$1&amp;VLOOKUP(O273,Szolgalati_alkalmak!$B$4:$Z$10000,14,FALSE),"")</f>
        <v>#N/A</v>
      </c>
      <c r="Z273" s="1" t="e">
        <f>IF(VLOOKUP(O273,Szolgalati_alkalmak!$B$4:$Z$10000,15,FALSE)&lt;&gt;0,$AB$1&amp;VLOOKUP(O273,Szolgalati_alkalmak!$B$4:$Z$10000,15,FALSE),"")</f>
        <v>#N/A</v>
      </c>
      <c r="AA273" s="1" t="e">
        <f>IF(VLOOKUP(O273,Szolgalati_alkalmak!$B$4:$Z$10000,16,FALSE)&lt;&gt;0,$AB$1&amp;VLOOKUP(O273,Szolgalati_alkalmak!$B$4:$Z$10000,16,FALSE),"")</f>
        <v>#N/A</v>
      </c>
      <c r="AB273" s="1" t="e">
        <f t="shared" si="64"/>
        <v>#N/A</v>
      </c>
      <c r="AC273" s="1" t="e">
        <f>IF(VLOOKUP(O273,Szolgalati_alkalmak!$B$4:$Z$10000,7,FALSE)&lt;&gt;0,VLOOKUP(O273,Szolgalati_alkalmak!$B$4:$Z$10000,7,FALSE),"")</f>
        <v>#N/A</v>
      </c>
      <c r="AD273" s="1" t="e">
        <f>IF(VLOOKUP(O273,Szolgalati_alkalmak!$B$4:$Z$10000,8,FALSE)&lt;&gt;0,VLOOKUP(O273,Szolgalati_alkalmak!$B$4:$Z$10000,8,FALSE),"")</f>
        <v>#N/A</v>
      </c>
      <c r="AE273" s="1" t="e">
        <f>IF(VLOOKUP(O273,Szolgalati_alkalmak!$B$4:$Z$10000,17,FALSE)&lt;&gt;0,VLOOKUP(O273,Szolgalati_alkalmak!$B$4:$Z$10000,17,FALSE),"")</f>
        <v>#N/A</v>
      </c>
      <c r="AF273" s="1" t="e">
        <f>IF(VLOOKUP(O273,Szolgalati_alkalmak!$B$4:$Z$10000,18,FALSE)&lt;&gt;0,VLOOKUP(O273,Szolgalati_alkalmak!$B$4:$Z$10000,18,FALSE),"")</f>
        <v>#N/A</v>
      </c>
      <c r="AG273" s="1" t="e">
        <f>IF(VLOOKUP(O273,Szolgalati_alkalmak!$B$4:$Z$10000,19,FALSE)&lt;&gt;0,VLOOKUP(O273,Szolgalati_alkalmak!$B$4:$Z$10000,19,FALSE),"")</f>
        <v>#N/A</v>
      </c>
    </row>
    <row r="274" spans="1:33" x14ac:dyDescent="0.25">
      <c r="A274" s="90" t="str">
        <f t="shared" si="55"/>
        <v/>
      </c>
      <c r="B274" s="91" t="str">
        <f t="shared" si="56"/>
        <v/>
      </c>
      <c r="C274" s="76" t="str">
        <f t="shared" si="57"/>
        <v/>
      </c>
      <c r="D274" s="64" t="str">
        <f t="shared" si="65"/>
        <v/>
      </c>
      <c r="E274" s="64" t="str">
        <f t="shared" si="66"/>
        <v/>
      </c>
      <c r="F274" s="64" t="str">
        <f t="shared" si="67"/>
        <v/>
      </c>
      <c r="G274" s="89" t="str">
        <f t="shared" si="58"/>
        <v/>
      </c>
      <c r="H274" s="89" t="str">
        <f t="shared" si="59"/>
        <v/>
      </c>
      <c r="I274" s="87" t="str">
        <f t="shared" si="60"/>
        <v/>
      </c>
      <c r="J274" s="77" t="str">
        <f t="shared" si="61"/>
        <v/>
      </c>
      <c r="K274" s="64" t="str">
        <f t="shared" si="62"/>
        <v/>
      </c>
      <c r="O274" s="1">
        <f t="shared" si="63"/>
        <v>268</v>
      </c>
      <c r="Q274" s="1" t="e">
        <f>VLOOKUP(O274,Szolgalati_alkalmak!$B$4:$Z$10000,25,FALSE)</f>
        <v>#N/A</v>
      </c>
      <c r="R274" s="1" t="e">
        <f>VLOOKUP(O274,Szolgalati_alkalmak!$B$4:$Z$10000,5,FALSE)</f>
        <v>#N/A</v>
      </c>
      <c r="S274" s="1" t="e">
        <f>IF(VLOOKUP(O274,Szolgalati_alkalmak!$B$4:$Z$10000,6,FALSE)&lt;&gt;0,VLOOKUP(O274,Szolgalati_alkalmak!$B$4:$Z$10000,6,FALSE),"")</f>
        <v>#N/A</v>
      </c>
      <c r="T274" s="1" t="e">
        <f>IF(VLOOKUP(O274,Szolgalati_alkalmak!$B$4:$Z$10000,9,FALSE)&lt;&gt;0,VLOOKUP(O274,Szolgalati_alkalmak!$B$4:$Z$10000,9,FALSE),"")</f>
        <v>#N/A</v>
      </c>
      <c r="U274" s="1" t="e">
        <f>IF(VLOOKUP(O274,Szolgalati_alkalmak!$B$4:$Z$10000,10,FALSE)&lt;&gt;0,VLOOKUP(O274,Szolgalati_alkalmak!$B$4:$Z$10000,10,FALSE),"")</f>
        <v>#N/A</v>
      </c>
      <c r="V274" s="1" t="e">
        <f>IF(VLOOKUP(O274,Szolgalati_alkalmak!$B$4:$Z$10000,11,FALSE)&lt;&gt;0,VLOOKUP(O274,Szolgalati_alkalmak!$B$4:$Z$10000,11,FALSE),"")</f>
        <v>#N/A</v>
      </c>
      <c r="W274" s="1" t="e">
        <f>IF(VLOOKUP(O274,Szolgalati_alkalmak!$B$4:$Z$10000,12,FALSE)&lt;&gt;0,$AB$1&amp;VLOOKUP(O274,Szolgalati_alkalmak!$B$4:$Z$10000,12,FALSE),"")</f>
        <v>#N/A</v>
      </c>
      <c r="X274" s="1" t="e">
        <f>IF(VLOOKUP(O274,Szolgalati_alkalmak!$B$4:$Z$10000,13,FALSE)&lt;&gt;0,$AB$1&amp;VLOOKUP(O274,Szolgalati_alkalmak!$B$4:$Z$10000,13,FALSE),"")</f>
        <v>#N/A</v>
      </c>
      <c r="Y274" s="1" t="e">
        <f>IF(VLOOKUP(O274,Szolgalati_alkalmak!$B$4:$Z$10000,14,FALSE)&lt;&gt;0,$AB$1&amp;VLOOKUP(O274,Szolgalati_alkalmak!$B$4:$Z$10000,14,FALSE),"")</f>
        <v>#N/A</v>
      </c>
      <c r="Z274" s="1" t="e">
        <f>IF(VLOOKUP(O274,Szolgalati_alkalmak!$B$4:$Z$10000,15,FALSE)&lt;&gt;0,$AB$1&amp;VLOOKUP(O274,Szolgalati_alkalmak!$B$4:$Z$10000,15,FALSE),"")</f>
        <v>#N/A</v>
      </c>
      <c r="AA274" s="1" t="e">
        <f>IF(VLOOKUP(O274,Szolgalati_alkalmak!$B$4:$Z$10000,16,FALSE)&lt;&gt;0,$AB$1&amp;VLOOKUP(O274,Szolgalati_alkalmak!$B$4:$Z$10000,16,FALSE),"")</f>
        <v>#N/A</v>
      </c>
      <c r="AB274" s="1" t="e">
        <f t="shared" si="64"/>
        <v>#N/A</v>
      </c>
      <c r="AC274" s="1" t="e">
        <f>IF(VLOOKUP(O274,Szolgalati_alkalmak!$B$4:$Z$10000,7,FALSE)&lt;&gt;0,VLOOKUP(O274,Szolgalati_alkalmak!$B$4:$Z$10000,7,FALSE),"")</f>
        <v>#N/A</v>
      </c>
      <c r="AD274" s="1" t="e">
        <f>IF(VLOOKUP(O274,Szolgalati_alkalmak!$B$4:$Z$10000,8,FALSE)&lt;&gt;0,VLOOKUP(O274,Szolgalati_alkalmak!$B$4:$Z$10000,8,FALSE),"")</f>
        <v>#N/A</v>
      </c>
      <c r="AE274" s="1" t="e">
        <f>IF(VLOOKUP(O274,Szolgalati_alkalmak!$B$4:$Z$10000,17,FALSE)&lt;&gt;0,VLOOKUP(O274,Szolgalati_alkalmak!$B$4:$Z$10000,17,FALSE),"")</f>
        <v>#N/A</v>
      </c>
      <c r="AF274" s="1" t="e">
        <f>IF(VLOOKUP(O274,Szolgalati_alkalmak!$B$4:$Z$10000,18,FALSE)&lt;&gt;0,VLOOKUP(O274,Szolgalati_alkalmak!$B$4:$Z$10000,18,FALSE),"")</f>
        <v>#N/A</v>
      </c>
      <c r="AG274" s="1" t="e">
        <f>IF(VLOOKUP(O274,Szolgalati_alkalmak!$B$4:$Z$10000,19,FALSE)&lt;&gt;0,VLOOKUP(O274,Szolgalati_alkalmak!$B$4:$Z$10000,19,FALSE),"")</f>
        <v>#N/A</v>
      </c>
    </row>
    <row r="275" spans="1:33" x14ac:dyDescent="0.25">
      <c r="A275" s="90" t="str">
        <f t="shared" si="55"/>
        <v/>
      </c>
      <c r="B275" s="91" t="str">
        <f t="shared" si="56"/>
        <v/>
      </c>
      <c r="C275" s="76" t="str">
        <f t="shared" si="57"/>
        <v/>
      </c>
      <c r="D275" s="64" t="str">
        <f t="shared" si="65"/>
        <v/>
      </c>
      <c r="E275" s="64" t="str">
        <f t="shared" si="66"/>
        <v/>
      </c>
      <c r="F275" s="64" t="str">
        <f t="shared" si="67"/>
        <v/>
      </c>
      <c r="G275" s="89" t="str">
        <f t="shared" si="58"/>
        <v/>
      </c>
      <c r="H275" s="89" t="str">
        <f t="shared" si="59"/>
        <v/>
      </c>
      <c r="I275" s="87" t="str">
        <f t="shared" si="60"/>
        <v/>
      </c>
      <c r="J275" s="77" t="str">
        <f t="shared" si="61"/>
        <v/>
      </c>
      <c r="K275" s="64" t="str">
        <f t="shared" si="62"/>
        <v/>
      </c>
      <c r="O275" s="1">
        <f t="shared" si="63"/>
        <v>269</v>
      </c>
      <c r="Q275" s="1" t="e">
        <f>VLOOKUP(O275,Szolgalati_alkalmak!$B$4:$Z$10000,25,FALSE)</f>
        <v>#N/A</v>
      </c>
      <c r="R275" s="1" t="e">
        <f>VLOOKUP(O275,Szolgalati_alkalmak!$B$4:$Z$10000,5,FALSE)</f>
        <v>#N/A</v>
      </c>
      <c r="S275" s="1" t="e">
        <f>IF(VLOOKUP(O275,Szolgalati_alkalmak!$B$4:$Z$10000,6,FALSE)&lt;&gt;0,VLOOKUP(O275,Szolgalati_alkalmak!$B$4:$Z$10000,6,FALSE),"")</f>
        <v>#N/A</v>
      </c>
      <c r="T275" s="1" t="e">
        <f>IF(VLOOKUP(O275,Szolgalati_alkalmak!$B$4:$Z$10000,9,FALSE)&lt;&gt;0,VLOOKUP(O275,Szolgalati_alkalmak!$B$4:$Z$10000,9,FALSE),"")</f>
        <v>#N/A</v>
      </c>
      <c r="U275" s="1" t="e">
        <f>IF(VLOOKUP(O275,Szolgalati_alkalmak!$B$4:$Z$10000,10,FALSE)&lt;&gt;0,VLOOKUP(O275,Szolgalati_alkalmak!$B$4:$Z$10000,10,FALSE),"")</f>
        <v>#N/A</v>
      </c>
      <c r="V275" s="1" t="e">
        <f>IF(VLOOKUP(O275,Szolgalati_alkalmak!$B$4:$Z$10000,11,FALSE)&lt;&gt;0,VLOOKUP(O275,Szolgalati_alkalmak!$B$4:$Z$10000,11,FALSE),"")</f>
        <v>#N/A</v>
      </c>
      <c r="W275" s="1" t="e">
        <f>IF(VLOOKUP(O275,Szolgalati_alkalmak!$B$4:$Z$10000,12,FALSE)&lt;&gt;0,$AB$1&amp;VLOOKUP(O275,Szolgalati_alkalmak!$B$4:$Z$10000,12,FALSE),"")</f>
        <v>#N/A</v>
      </c>
      <c r="X275" s="1" t="e">
        <f>IF(VLOOKUP(O275,Szolgalati_alkalmak!$B$4:$Z$10000,13,FALSE)&lt;&gt;0,$AB$1&amp;VLOOKUP(O275,Szolgalati_alkalmak!$B$4:$Z$10000,13,FALSE),"")</f>
        <v>#N/A</v>
      </c>
      <c r="Y275" s="1" t="e">
        <f>IF(VLOOKUP(O275,Szolgalati_alkalmak!$B$4:$Z$10000,14,FALSE)&lt;&gt;0,$AB$1&amp;VLOOKUP(O275,Szolgalati_alkalmak!$B$4:$Z$10000,14,FALSE),"")</f>
        <v>#N/A</v>
      </c>
      <c r="Z275" s="1" t="e">
        <f>IF(VLOOKUP(O275,Szolgalati_alkalmak!$B$4:$Z$10000,15,FALSE)&lt;&gt;0,$AB$1&amp;VLOOKUP(O275,Szolgalati_alkalmak!$B$4:$Z$10000,15,FALSE),"")</f>
        <v>#N/A</v>
      </c>
      <c r="AA275" s="1" t="e">
        <f>IF(VLOOKUP(O275,Szolgalati_alkalmak!$B$4:$Z$10000,16,FALSE)&lt;&gt;0,$AB$1&amp;VLOOKUP(O275,Szolgalati_alkalmak!$B$4:$Z$10000,16,FALSE),"")</f>
        <v>#N/A</v>
      </c>
      <c r="AB275" s="1" t="e">
        <f t="shared" si="64"/>
        <v>#N/A</v>
      </c>
      <c r="AC275" s="1" t="e">
        <f>IF(VLOOKUP(O275,Szolgalati_alkalmak!$B$4:$Z$10000,7,FALSE)&lt;&gt;0,VLOOKUP(O275,Szolgalati_alkalmak!$B$4:$Z$10000,7,FALSE),"")</f>
        <v>#N/A</v>
      </c>
      <c r="AD275" s="1" t="e">
        <f>IF(VLOOKUP(O275,Szolgalati_alkalmak!$B$4:$Z$10000,8,FALSE)&lt;&gt;0,VLOOKUP(O275,Szolgalati_alkalmak!$B$4:$Z$10000,8,FALSE),"")</f>
        <v>#N/A</v>
      </c>
      <c r="AE275" s="1" t="e">
        <f>IF(VLOOKUP(O275,Szolgalati_alkalmak!$B$4:$Z$10000,17,FALSE)&lt;&gt;0,VLOOKUP(O275,Szolgalati_alkalmak!$B$4:$Z$10000,17,FALSE),"")</f>
        <v>#N/A</v>
      </c>
      <c r="AF275" s="1" t="e">
        <f>IF(VLOOKUP(O275,Szolgalati_alkalmak!$B$4:$Z$10000,18,FALSE)&lt;&gt;0,VLOOKUP(O275,Szolgalati_alkalmak!$B$4:$Z$10000,18,FALSE),"")</f>
        <v>#N/A</v>
      </c>
      <c r="AG275" s="1" t="e">
        <f>IF(VLOOKUP(O275,Szolgalati_alkalmak!$B$4:$Z$10000,19,FALSE)&lt;&gt;0,VLOOKUP(O275,Szolgalati_alkalmak!$B$4:$Z$10000,19,FALSE),"")</f>
        <v>#N/A</v>
      </c>
    </row>
    <row r="276" spans="1:33" x14ac:dyDescent="0.25">
      <c r="A276" s="90" t="str">
        <f t="shared" si="55"/>
        <v/>
      </c>
      <c r="B276" s="91" t="str">
        <f t="shared" si="56"/>
        <v/>
      </c>
      <c r="C276" s="76" t="str">
        <f t="shared" si="57"/>
        <v/>
      </c>
      <c r="D276" s="64" t="str">
        <f t="shared" si="65"/>
        <v/>
      </c>
      <c r="E276" s="64" t="str">
        <f t="shared" si="66"/>
        <v/>
      </c>
      <c r="F276" s="64" t="str">
        <f t="shared" si="67"/>
        <v/>
      </c>
      <c r="G276" s="89" t="str">
        <f t="shared" si="58"/>
        <v/>
      </c>
      <c r="H276" s="89" t="str">
        <f t="shared" si="59"/>
        <v/>
      </c>
      <c r="I276" s="87" t="str">
        <f t="shared" si="60"/>
        <v/>
      </c>
      <c r="J276" s="77" t="str">
        <f t="shared" si="61"/>
        <v/>
      </c>
      <c r="K276" s="64" t="str">
        <f t="shared" si="62"/>
        <v/>
      </c>
      <c r="O276" s="1">
        <f t="shared" si="63"/>
        <v>270</v>
      </c>
      <c r="Q276" s="1" t="e">
        <f>VLOOKUP(O276,Szolgalati_alkalmak!$B$4:$Z$10000,25,FALSE)</f>
        <v>#N/A</v>
      </c>
      <c r="R276" s="1" t="e">
        <f>VLOOKUP(O276,Szolgalati_alkalmak!$B$4:$Z$10000,5,FALSE)</f>
        <v>#N/A</v>
      </c>
      <c r="S276" s="1" t="e">
        <f>IF(VLOOKUP(O276,Szolgalati_alkalmak!$B$4:$Z$10000,6,FALSE)&lt;&gt;0,VLOOKUP(O276,Szolgalati_alkalmak!$B$4:$Z$10000,6,FALSE),"")</f>
        <v>#N/A</v>
      </c>
      <c r="T276" s="1" t="e">
        <f>IF(VLOOKUP(O276,Szolgalati_alkalmak!$B$4:$Z$10000,9,FALSE)&lt;&gt;0,VLOOKUP(O276,Szolgalati_alkalmak!$B$4:$Z$10000,9,FALSE),"")</f>
        <v>#N/A</v>
      </c>
      <c r="U276" s="1" t="e">
        <f>IF(VLOOKUP(O276,Szolgalati_alkalmak!$B$4:$Z$10000,10,FALSE)&lt;&gt;0,VLOOKUP(O276,Szolgalati_alkalmak!$B$4:$Z$10000,10,FALSE),"")</f>
        <v>#N/A</v>
      </c>
      <c r="V276" s="1" t="e">
        <f>IF(VLOOKUP(O276,Szolgalati_alkalmak!$B$4:$Z$10000,11,FALSE)&lt;&gt;0,VLOOKUP(O276,Szolgalati_alkalmak!$B$4:$Z$10000,11,FALSE),"")</f>
        <v>#N/A</v>
      </c>
      <c r="W276" s="1" t="e">
        <f>IF(VLOOKUP(O276,Szolgalati_alkalmak!$B$4:$Z$10000,12,FALSE)&lt;&gt;0,$AB$1&amp;VLOOKUP(O276,Szolgalati_alkalmak!$B$4:$Z$10000,12,FALSE),"")</f>
        <v>#N/A</v>
      </c>
      <c r="X276" s="1" t="e">
        <f>IF(VLOOKUP(O276,Szolgalati_alkalmak!$B$4:$Z$10000,13,FALSE)&lt;&gt;0,$AB$1&amp;VLOOKUP(O276,Szolgalati_alkalmak!$B$4:$Z$10000,13,FALSE),"")</f>
        <v>#N/A</v>
      </c>
      <c r="Y276" s="1" t="e">
        <f>IF(VLOOKUP(O276,Szolgalati_alkalmak!$B$4:$Z$10000,14,FALSE)&lt;&gt;0,$AB$1&amp;VLOOKUP(O276,Szolgalati_alkalmak!$B$4:$Z$10000,14,FALSE),"")</f>
        <v>#N/A</v>
      </c>
      <c r="Z276" s="1" t="e">
        <f>IF(VLOOKUP(O276,Szolgalati_alkalmak!$B$4:$Z$10000,15,FALSE)&lt;&gt;0,$AB$1&amp;VLOOKUP(O276,Szolgalati_alkalmak!$B$4:$Z$10000,15,FALSE),"")</f>
        <v>#N/A</v>
      </c>
      <c r="AA276" s="1" t="e">
        <f>IF(VLOOKUP(O276,Szolgalati_alkalmak!$B$4:$Z$10000,16,FALSE)&lt;&gt;0,$AB$1&amp;VLOOKUP(O276,Szolgalati_alkalmak!$B$4:$Z$10000,16,FALSE),"")</f>
        <v>#N/A</v>
      </c>
      <c r="AB276" s="1" t="e">
        <f t="shared" si="64"/>
        <v>#N/A</v>
      </c>
      <c r="AC276" s="1" t="e">
        <f>IF(VLOOKUP(O276,Szolgalati_alkalmak!$B$4:$Z$10000,7,FALSE)&lt;&gt;0,VLOOKUP(O276,Szolgalati_alkalmak!$B$4:$Z$10000,7,FALSE),"")</f>
        <v>#N/A</v>
      </c>
      <c r="AD276" s="1" t="e">
        <f>IF(VLOOKUP(O276,Szolgalati_alkalmak!$B$4:$Z$10000,8,FALSE)&lt;&gt;0,VLOOKUP(O276,Szolgalati_alkalmak!$B$4:$Z$10000,8,FALSE),"")</f>
        <v>#N/A</v>
      </c>
      <c r="AE276" s="1" t="e">
        <f>IF(VLOOKUP(O276,Szolgalati_alkalmak!$B$4:$Z$10000,17,FALSE)&lt;&gt;0,VLOOKUP(O276,Szolgalati_alkalmak!$B$4:$Z$10000,17,FALSE),"")</f>
        <v>#N/A</v>
      </c>
      <c r="AF276" s="1" t="e">
        <f>IF(VLOOKUP(O276,Szolgalati_alkalmak!$B$4:$Z$10000,18,FALSE)&lt;&gt;0,VLOOKUP(O276,Szolgalati_alkalmak!$B$4:$Z$10000,18,FALSE),"")</f>
        <v>#N/A</v>
      </c>
      <c r="AG276" s="1" t="e">
        <f>IF(VLOOKUP(O276,Szolgalati_alkalmak!$B$4:$Z$10000,19,FALSE)&lt;&gt;0,VLOOKUP(O276,Szolgalati_alkalmak!$B$4:$Z$10000,19,FALSE),"")</f>
        <v>#N/A</v>
      </c>
    </row>
    <row r="277" spans="1:33" x14ac:dyDescent="0.25">
      <c r="A277" s="90" t="str">
        <f t="shared" si="55"/>
        <v/>
      </c>
      <c r="B277" s="91" t="str">
        <f t="shared" si="56"/>
        <v/>
      </c>
      <c r="C277" s="76" t="str">
        <f t="shared" si="57"/>
        <v/>
      </c>
      <c r="D277" s="64" t="str">
        <f t="shared" si="65"/>
        <v/>
      </c>
      <c r="E277" s="64" t="str">
        <f t="shared" si="66"/>
        <v/>
      </c>
      <c r="F277" s="64" t="str">
        <f t="shared" si="67"/>
        <v/>
      </c>
      <c r="G277" s="89" t="str">
        <f t="shared" si="58"/>
        <v/>
      </c>
      <c r="H277" s="89" t="str">
        <f t="shared" si="59"/>
        <v/>
      </c>
      <c r="I277" s="87" t="str">
        <f t="shared" si="60"/>
        <v/>
      </c>
      <c r="J277" s="77" t="str">
        <f t="shared" si="61"/>
        <v/>
      </c>
      <c r="K277" s="64" t="str">
        <f t="shared" si="62"/>
        <v/>
      </c>
      <c r="O277" s="1">
        <f t="shared" si="63"/>
        <v>271</v>
      </c>
      <c r="Q277" s="1" t="e">
        <f>VLOOKUP(O277,Szolgalati_alkalmak!$B$4:$Z$10000,25,FALSE)</f>
        <v>#N/A</v>
      </c>
      <c r="R277" s="1" t="e">
        <f>VLOOKUP(O277,Szolgalati_alkalmak!$B$4:$Z$10000,5,FALSE)</f>
        <v>#N/A</v>
      </c>
      <c r="S277" s="1" t="e">
        <f>IF(VLOOKUP(O277,Szolgalati_alkalmak!$B$4:$Z$10000,6,FALSE)&lt;&gt;0,VLOOKUP(O277,Szolgalati_alkalmak!$B$4:$Z$10000,6,FALSE),"")</f>
        <v>#N/A</v>
      </c>
      <c r="T277" s="1" t="e">
        <f>IF(VLOOKUP(O277,Szolgalati_alkalmak!$B$4:$Z$10000,9,FALSE)&lt;&gt;0,VLOOKUP(O277,Szolgalati_alkalmak!$B$4:$Z$10000,9,FALSE),"")</f>
        <v>#N/A</v>
      </c>
      <c r="U277" s="1" t="e">
        <f>IF(VLOOKUP(O277,Szolgalati_alkalmak!$B$4:$Z$10000,10,FALSE)&lt;&gt;0,VLOOKUP(O277,Szolgalati_alkalmak!$B$4:$Z$10000,10,FALSE),"")</f>
        <v>#N/A</v>
      </c>
      <c r="V277" s="1" t="e">
        <f>IF(VLOOKUP(O277,Szolgalati_alkalmak!$B$4:$Z$10000,11,FALSE)&lt;&gt;0,VLOOKUP(O277,Szolgalati_alkalmak!$B$4:$Z$10000,11,FALSE),"")</f>
        <v>#N/A</v>
      </c>
      <c r="W277" s="1" t="e">
        <f>IF(VLOOKUP(O277,Szolgalati_alkalmak!$B$4:$Z$10000,12,FALSE)&lt;&gt;0,$AB$1&amp;VLOOKUP(O277,Szolgalati_alkalmak!$B$4:$Z$10000,12,FALSE),"")</f>
        <v>#N/A</v>
      </c>
      <c r="X277" s="1" t="e">
        <f>IF(VLOOKUP(O277,Szolgalati_alkalmak!$B$4:$Z$10000,13,FALSE)&lt;&gt;0,$AB$1&amp;VLOOKUP(O277,Szolgalati_alkalmak!$B$4:$Z$10000,13,FALSE),"")</f>
        <v>#N/A</v>
      </c>
      <c r="Y277" s="1" t="e">
        <f>IF(VLOOKUP(O277,Szolgalati_alkalmak!$B$4:$Z$10000,14,FALSE)&lt;&gt;0,$AB$1&amp;VLOOKUP(O277,Szolgalati_alkalmak!$B$4:$Z$10000,14,FALSE),"")</f>
        <v>#N/A</v>
      </c>
      <c r="Z277" s="1" t="e">
        <f>IF(VLOOKUP(O277,Szolgalati_alkalmak!$B$4:$Z$10000,15,FALSE)&lt;&gt;0,$AB$1&amp;VLOOKUP(O277,Szolgalati_alkalmak!$B$4:$Z$10000,15,FALSE),"")</f>
        <v>#N/A</v>
      </c>
      <c r="AA277" s="1" t="e">
        <f>IF(VLOOKUP(O277,Szolgalati_alkalmak!$B$4:$Z$10000,16,FALSE)&lt;&gt;0,$AB$1&amp;VLOOKUP(O277,Szolgalati_alkalmak!$B$4:$Z$10000,16,FALSE),"")</f>
        <v>#N/A</v>
      </c>
      <c r="AB277" s="1" t="e">
        <f t="shared" si="64"/>
        <v>#N/A</v>
      </c>
      <c r="AC277" s="1" t="e">
        <f>IF(VLOOKUP(O277,Szolgalati_alkalmak!$B$4:$Z$10000,7,FALSE)&lt;&gt;0,VLOOKUP(O277,Szolgalati_alkalmak!$B$4:$Z$10000,7,FALSE),"")</f>
        <v>#N/A</v>
      </c>
      <c r="AD277" s="1" t="e">
        <f>IF(VLOOKUP(O277,Szolgalati_alkalmak!$B$4:$Z$10000,8,FALSE)&lt;&gt;0,VLOOKUP(O277,Szolgalati_alkalmak!$B$4:$Z$10000,8,FALSE),"")</f>
        <v>#N/A</v>
      </c>
      <c r="AE277" s="1" t="e">
        <f>IF(VLOOKUP(O277,Szolgalati_alkalmak!$B$4:$Z$10000,17,FALSE)&lt;&gt;0,VLOOKUP(O277,Szolgalati_alkalmak!$B$4:$Z$10000,17,FALSE),"")</f>
        <v>#N/A</v>
      </c>
      <c r="AF277" s="1" t="e">
        <f>IF(VLOOKUP(O277,Szolgalati_alkalmak!$B$4:$Z$10000,18,FALSE)&lt;&gt;0,VLOOKUP(O277,Szolgalati_alkalmak!$B$4:$Z$10000,18,FALSE),"")</f>
        <v>#N/A</v>
      </c>
      <c r="AG277" s="1" t="e">
        <f>IF(VLOOKUP(O277,Szolgalati_alkalmak!$B$4:$Z$10000,19,FALSE)&lt;&gt;0,VLOOKUP(O277,Szolgalati_alkalmak!$B$4:$Z$10000,19,FALSE),"")</f>
        <v>#N/A</v>
      </c>
    </row>
    <row r="278" spans="1:33" x14ac:dyDescent="0.25">
      <c r="A278" s="90" t="str">
        <f t="shared" si="55"/>
        <v/>
      </c>
      <c r="B278" s="91" t="str">
        <f t="shared" si="56"/>
        <v/>
      </c>
      <c r="C278" s="76" t="str">
        <f t="shared" si="57"/>
        <v/>
      </c>
      <c r="D278" s="64" t="str">
        <f t="shared" si="65"/>
        <v/>
      </c>
      <c r="E278" s="64" t="str">
        <f t="shared" si="66"/>
        <v/>
      </c>
      <c r="F278" s="64" t="str">
        <f t="shared" si="67"/>
        <v/>
      </c>
      <c r="G278" s="89" t="str">
        <f t="shared" si="58"/>
        <v/>
      </c>
      <c r="H278" s="89" t="str">
        <f t="shared" si="59"/>
        <v/>
      </c>
      <c r="I278" s="87" t="str">
        <f t="shared" si="60"/>
        <v/>
      </c>
      <c r="J278" s="77" t="str">
        <f t="shared" si="61"/>
        <v/>
      </c>
      <c r="K278" s="64" t="str">
        <f t="shared" si="62"/>
        <v/>
      </c>
      <c r="O278" s="1">
        <f t="shared" si="63"/>
        <v>272</v>
      </c>
      <c r="Q278" s="1" t="e">
        <f>VLOOKUP(O278,Szolgalati_alkalmak!$B$4:$Z$10000,25,FALSE)</f>
        <v>#N/A</v>
      </c>
      <c r="R278" s="1" t="e">
        <f>VLOOKUP(O278,Szolgalati_alkalmak!$B$4:$Z$10000,5,FALSE)</f>
        <v>#N/A</v>
      </c>
      <c r="S278" s="1" t="e">
        <f>IF(VLOOKUP(O278,Szolgalati_alkalmak!$B$4:$Z$10000,6,FALSE)&lt;&gt;0,VLOOKUP(O278,Szolgalati_alkalmak!$B$4:$Z$10000,6,FALSE),"")</f>
        <v>#N/A</v>
      </c>
      <c r="T278" s="1" t="e">
        <f>IF(VLOOKUP(O278,Szolgalati_alkalmak!$B$4:$Z$10000,9,FALSE)&lt;&gt;0,VLOOKUP(O278,Szolgalati_alkalmak!$B$4:$Z$10000,9,FALSE),"")</f>
        <v>#N/A</v>
      </c>
      <c r="U278" s="1" t="e">
        <f>IF(VLOOKUP(O278,Szolgalati_alkalmak!$B$4:$Z$10000,10,FALSE)&lt;&gt;0,VLOOKUP(O278,Szolgalati_alkalmak!$B$4:$Z$10000,10,FALSE),"")</f>
        <v>#N/A</v>
      </c>
      <c r="V278" s="1" t="e">
        <f>IF(VLOOKUP(O278,Szolgalati_alkalmak!$B$4:$Z$10000,11,FALSE)&lt;&gt;0,VLOOKUP(O278,Szolgalati_alkalmak!$B$4:$Z$10000,11,FALSE),"")</f>
        <v>#N/A</v>
      </c>
      <c r="W278" s="1" t="e">
        <f>IF(VLOOKUP(O278,Szolgalati_alkalmak!$B$4:$Z$10000,12,FALSE)&lt;&gt;0,$AB$1&amp;VLOOKUP(O278,Szolgalati_alkalmak!$B$4:$Z$10000,12,FALSE),"")</f>
        <v>#N/A</v>
      </c>
      <c r="X278" s="1" t="e">
        <f>IF(VLOOKUP(O278,Szolgalati_alkalmak!$B$4:$Z$10000,13,FALSE)&lt;&gt;0,$AB$1&amp;VLOOKUP(O278,Szolgalati_alkalmak!$B$4:$Z$10000,13,FALSE),"")</f>
        <v>#N/A</v>
      </c>
      <c r="Y278" s="1" t="e">
        <f>IF(VLOOKUP(O278,Szolgalati_alkalmak!$B$4:$Z$10000,14,FALSE)&lt;&gt;0,$AB$1&amp;VLOOKUP(O278,Szolgalati_alkalmak!$B$4:$Z$10000,14,FALSE),"")</f>
        <v>#N/A</v>
      </c>
      <c r="Z278" s="1" t="e">
        <f>IF(VLOOKUP(O278,Szolgalati_alkalmak!$B$4:$Z$10000,15,FALSE)&lt;&gt;0,$AB$1&amp;VLOOKUP(O278,Szolgalati_alkalmak!$B$4:$Z$10000,15,FALSE),"")</f>
        <v>#N/A</v>
      </c>
      <c r="AA278" s="1" t="e">
        <f>IF(VLOOKUP(O278,Szolgalati_alkalmak!$B$4:$Z$10000,16,FALSE)&lt;&gt;0,$AB$1&amp;VLOOKUP(O278,Szolgalati_alkalmak!$B$4:$Z$10000,16,FALSE),"")</f>
        <v>#N/A</v>
      </c>
      <c r="AB278" s="1" t="e">
        <f t="shared" si="64"/>
        <v>#N/A</v>
      </c>
      <c r="AC278" s="1" t="e">
        <f>IF(VLOOKUP(O278,Szolgalati_alkalmak!$B$4:$Z$10000,7,FALSE)&lt;&gt;0,VLOOKUP(O278,Szolgalati_alkalmak!$B$4:$Z$10000,7,FALSE),"")</f>
        <v>#N/A</v>
      </c>
      <c r="AD278" s="1" t="e">
        <f>IF(VLOOKUP(O278,Szolgalati_alkalmak!$B$4:$Z$10000,8,FALSE)&lt;&gt;0,VLOOKUP(O278,Szolgalati_alkalmak!$B$4:$Z$10000,8,FALSE),"")</f>
        <v>#N/A</v>
      </c>
      <c r="AE278" s="1" t="e">
        <f>IF(VLOOKUP(O278,Szolgalati_alkalmak!$B$4:$Z$10000,17,FALSE)&lt;&gt;0,VLOOKUP(O278,Szolgalati_alkalmak!$B$4:$Z$10000,17,FALSE),"")</f>
        <v>#N/A</v>
      </c>
      <c r="AF278" s="1" t="e">
        <f>IF(VLOOKUP(O278,Szolgalati_alkalmak!$B$4:$Z$10000,18,FALSE)&lt;&gt;0,VLOOKUP(O278,Szolgalati_alkalmak!$B$4:$Z$10000,18,FALSE),"")</f>
        <v>#N/A</v>
      </c>
      <c r="AG278" s="1" t="e">
        <f>IF(VLOOKUP(O278,Szolgalati_alkalmak!$B$4:$Z$10000,19,FALSE)&lt;&gt;0,VLOOKUP(O278,Szolgalati_alkalmak!$B$4:$Z$10000,19,FALSE),"")</f>
        <v>#N/A</v>
      </c>
    </row>
    <row r="279" spans="1:33" x14ac:dyDescent="0.25">
      <c r="A279" s="90" t="str">
        <f t="shared" si="55"/>
        <v/>
      </c>
      <c r="B279" s="91" t="str">
        <f t="shared" si="56"/>
        <v/>
      </c>
      <c r="C279" s="76" t="str">
        <f t="shared" si="57"/>
        <v/>
      </c>
      <c r="D279" s="64" t="str">
        <f t="shared" si="65"/>
        <v/>
      </c>
      <c r="E279" s="64" t="str">
        <f t="shared" si="66"/>
        <v/>
      </c>
      <c r="F279" s="64" t="str">
        <f t="shared" si="67"/>
        <v/>
      </c>
      <c r="G279" s="89" t="str">
        <f t="shared" si="58"/>
        <v/>
      </c>
      <c r="H279" s="89" t="str">
        <f t="shared" si="59"/>
        <v/>
      </c>
      <c r="I279" s="87" t="str">
        <f t="shared" si="60"/>
        <v/>
      </c>
      <c r="J279" s="77" t="str">
        <f t="shared" si="61"/>
        <v/>
      </c>
      <c r="K279" s="64" t="str">
        <f t="shared" si="62"/>
        <v/>
      </c>
      <c r="O279" s="1">
        <f t="shared" si="63"/>
        <v>273</v>
      </c>
      <c r="Q279" s="1" t="e">
        <f>VLOOKUP(O279,Szolgalati_alkalmak!$B$4:$Z$10000,25,FALSE)</f>
        <v>#N/A</v>
      </c>
      <c r="R279" s="1" t="e">
        <f>VLOOKUP(O279,Szolgalati_alkalmak!$B$4:$Z$10000,5,FALSE)</f>
        <v>#N/A</v>
      </c>
      <c r="S279" s="1" t="e">
        <f>IF(VLOOKUP(O279,Szolgalati_alkalmak!$B$4:$Z$10000,6,FALSE)&lt;&gt;0,VLOOKUP(O279,Szolgalati_alkalmak!$B$4:$Z$10000,6,FALSE),"")</f>
        <v>#N/A</v>
      </c>
      <c r="T279" s="1" t="e">
        <f>IF(VLOOKUP(O279,Szolgalati_alkalmak!$B$4:$Z$10000,9,FALSE)&lt;&gt;0,VLOOKUP(O279,Szolgalati_alkalmak!$B$4:$Z$10000,9,FALSE),"")</f>
        <v>#N/A</v>
      </c>
      <c r="U279" s="1" t="e">
        <f>IF(VLOOKUP(O279,Szolgalati_alkalmak!$B$4:$Z$10000,10,FALSE)&lt;&gt;0,VLOOKUP(O279,Szolgalati_alkalmak!$B$4:$Z$10000,10,FALSE),"")</f>
        <v>#N/A</v>
      </c>
      <c r="V279" s="1" t="e">
        <f>IF(VLOOKUP(O279,Szolgalati_alkalmak!$B$4:$Z$10000,11,FALSE)&lt;&gt;0,VLOOKUP(O279,Szolgalati_alkalmak!$B$4:$Z$10000,11,FALSE),"")</f>
        <v>#N/A</v>
      </c>
      <c r="W279" s="1" t="e">
        <f>IF(VLOOKUP(O279,Szolgalati_alkalmak!$B$4:$Z$10000,12,FALSE)&lt;&gt;0,$AB$1&amp;VLOOKUP(O279,Szolgalati_alkalmak!$B$4:$Z$10000,12,FALSE),"")</f>
        <v>#N/A</v>
      </c>
      <c r="X279" s="1" t="e">
        <f>IF(VLOOKUP(O279,Szolgalati_alkalmak!$B$4:$Z$10000,13,FALSE)&lt;&gt;0,$AB$1&amp;VLOOKUP(O279,Szolgalati_alkalmak!$B$4:$Z$10000,13,FALSE),"")</f>
        <v>#N/A</v>
      </c>
      <c r="Y279" s="1" t="e">
        <f>IF(VLOOKUP(O279,Szolgalati_alkalmak!$B$4:$Z$10000,14,FALSE)&lt;&gt;0,$AB$1&amp;VLOOKUP(O279,Szolgalati_alkalmak!$B$4:$Z$10000,14,FALSE),"")</f>
        <v>#N/A</v>
      </c>
      <c r="Z279" s="1" t="e">
        <f>IF(VLOOKUP(O279,Szolgalati_alkalmak!$B$4:$Z$10000,15,FALSE)&lt;&gt;0,$AB$1&amp;VLOOKUP(O279,Szolgalati_alkalmak!$B$4:$Z$10000,15,FALSE),"")</f>
        <v>#N/A</v>
      </c>
      <c r="AA279" s="1" t="e">
        <f>IF(VLOOKUP(O279,Szolgalati_alkalmak!$B$4:$Z$10000,16,FALSE)&lt;&gt;0,$AB$1&amp;VLOOKUP(O279,Szolgalati_alkalmak!$B$4:$Z$10000,16,FALSE),"")</f>
        <v>#N/A</v>
      </c>
      <c r="AB279" s="1" t="e">
        <f t="shared" si="64"/>
        <v>#N/A</v>
      </c>
      <c r="AC279" s="1" t="e">
        <f>IF(VLOOKUP(O279,Szolgalati_alkalmak!$B$4:$Z$10000,7,FALSE)&lt;&gt;0,VLOOKUP(O279,Szolgalati_alkalmak!$B$4:$Z$10000,7,FALSE),"")</f>
        <v>#N/A</v>
      </c>
      <c r="AD279" s="1" t="e">
        <f>IF(VLOOKUP(O279,Szolgalati_alkalmak!$B$4:$Z$10000,8,FALSE)&lt;&gt;0,VLOOKUP(O279,Szolgalati_alkalmak!$B$4:$Z$10000,8,FALSE),"")</f>
        <v>#N/A</v>
      </c>
      <c r="AE279" s="1" t="e">
        <f>IF(VLOOKUP(O279,Szolgalati_alkalmak!$B$4:$Z$10000,17,FALSE)&lt;&gt;0,VLOOKUP(O279,Szolgalati_alkalmak!$B$4:$Z$10000,17,FALSE),"")</f>
        <v>#N/A</v>
      </c>
      <c r="AF279" s="1" t="e">
        <f>IF(VLOOKUP(O279,Szolgalati_alkalmak!$B$4:$Z$10000,18,FALSE)&lt;&gt;0,VLOOKUP(O279,Szolgalati_alkalmak!$B$4:$Z$10000,18,FALSE),"")</f>
        <v>#N/A</v>
      </c>
      <c r="AG279" s="1" t="e">
        <f>IF(VLOOKUP(O279,Szolgalati_alkalmak!$B$4:$Z$10000,19,FALSE)&lt;&gt;0,VLOOKUP(O279,Szolgalati_alkalmak!$B$4:$Z$10000,19,FALSE),"")</f>
        <v>#N/A</v>
      </c>
    </row>
    <row r="280" spans="1:33" x14ac:dyDescent="0.25">
      <c r="A280" s="90" t="str">
        <f t="shared" si="55"/>
        <v/>
      </c>
      <c r="B280" s="91" t="str">
        <f t="shared" si="56"/>
        <v/>
      </c>
      <c r="C280" s="76" t="str">
        <f t="shared" si="57"/>
        <v/>
      </c>
      <c r="D280" s="64" t="str">
        <f t="shared" si="65"/>
        <v/>
      </c>
      <c r="E280" s="64" t="str">
        <f t="shared" si="66"/>
        <v/>
      </c>
      <c r="F280" s="64" t="str">
        <f t="shared" si="67"/>
        <v/>
      </c>
      <c r="G280" s="89" t="str">
        <f t="shared" si="58"/>
        <v/>
      </c>
      <c r="H280" s="89" t="str">
        <f t="shared" si="59"/>
        <v/>
      </c>
      <c r="I280" s="87" t="str">
        <f t="shared" si="60"/>
        <v/>
      </c>
      <c r="J280" s="77" t="str">
        <f t="shared" si="61"/>
        <v/>
      </c>
      <c r="K280" s="64" t="str">
        <f t="shared" si="62"/>
        <v/>
      </c>
      <c r="O280" s="1">
        <f t="shared" si="63"/>
        <v>274</v>
      </c>
      <c r="Q280" s="1" t="e">
        <f>VLOOKUP(O280,Szolgalati_alkalmak!$B$4:$Z$10000,25,FALSE)</f>
        <v>#N/A</v>
      </c>
      <c r="R280" s="1" t="e">
        <f>VLOOKUP(O280,Szolgalati_alkalmak!$B$4:$Z$10000,5,FALSE)</f>
        <v>#N/A</v>
      </c>
      <c r="S280" s="1" t="e">
        <f>IF(VLOOKUP(O280,Szolgalati_alkalmak!$B$4:$Z$10000,6,FALSE)&lt;&gt;0,VLOOKUP(O280,Szolgalati_alkalmak!$B$4:$Z$10000,6,FALSE),"")</f>
        <v>#N/A</v>
      </c>
      <c r="T280" s="1" t="e">
        <f>IF(VLOOKUP(O280,Szolgalati_alkalmak!$B$4:$Z$10000,9,FALSE)&lt;&gt;0,VLOOKUP(O280,Szolgalati_alkalmak!$B$4:$Z$10000,9,FALSE),"")</f>
        <v>#N/A</v>
      </c>
      <c r="U280" s="1" t="e">
        <f>IF(VLOOKUP(O280,Szolgalati_alkalmak!$B$4:$Z$10000,10,FALSE)&lt;&gt;0,VLOOKUP(O280,Szolgalati_alkalmak!$B$4:$Z$10000,10,FALSE),"")</f>
        <v>#N/A</v>
      </c>
      <c r="V280" s="1" t="e">
        <f>IF(VLOOKUP(O280,Szolgalati_alkalmak!$B$4:$Z$10000,11,FALSE)&lt;&gt;0,VLOOKUP(O280,Szolgalati_alkalmak!$B$4:$Z$10000,11,FALSE),"")</f>
        <v>#N/A</v>
      </c>
      <c r="W280" s="1" t="e">
        <f>IF(VLOOKUP(O280,Szolgalati_alkalmak!$B$4:$Z$10000,12,FALSE)&lt;&gt;0,$AB$1&amp;VLOOKUP(O280,Szolgalati_alkalmak!$B$4:$Z$10000,12,FALSE),"")</f>
        <v>#N/A</v>
      </c>
      <c r="X280" s="1" t="e">
        <f>IF(VLOOKUP(O280,Szolgalati_alkalmak!$B$4:$Z$10000,13,FALSE)&lt;&gt;0,$AB$1&amp;VLOOKUP(O280,Szolgalati_alkalmak!$B$4:$Z$10000,13,FALSE),"")</f>
        <v>#N/A</v>
      </c>
      <c r="Y280" s="1" t="e">
        <f>IF(VLOOKUP(O280,Szolgalati_alkalmak!$B$4:$Z$10000,14,FALSE)&lt;&gt;0,$AB$1&amp;VLOOKUP(O280,Szolgalati_alkalmak!$B$4:$Z$10000,14,FALSE),"")</f>
        <v>#N/A</v>
      </c>
      <c r="Z280" s="1" t="e">
        <f>IF(VLOOKUP(O280,Szolgalati_alkalmak!$B$4:$Z$10000,15,FALSE)&lt;&gt;0,$AB$1&amp;VLOOKUP(O280,Szolgalati_alkalmak!$B$4:$Z$10000,15,FALSE),"")</f>
        <v>#N/A</v>
      </c>
      <c r="AA280" s="1" t="e">
        <f>IF(VLOOKUP(O280,Szolgalati_alkalmak!$B$4:$Z$10000,16,FALSE)&lt;&gt;0,$AB$1&amp;VLOOKUP(O280,Szolgalati_alkalmak!$B$4:$Z$10000,16,FALSE),"")</f>
        <v>#N/A</v>
      </c>
      <c r="AB280" s="1" t="e">
        <f t="shared" si="64"/>
        <v>#N/A</v>
      </c>
      <c r="AC280" s="1" t="e">
        <f>IF(VLOOKUP(O280,Szolgalati_alkalmak!$B$4:$Z$10000,7,FALSE)&lt;&gt;0,VLOOKUP(O280,Szolgalati_alkalmak!$B$4:$Z$10000,7,FALSE),"")</f>
        <v>#N/A</v>
      </c>
      <c r="AD280" s="1" t="e">
        <f>IF(VLOOKUP(O280,Szolgalati_alkalmak!$B$4:$Z$10000,8,FALSE)&lt;&gt;0,VLOOKUP(O280,Szolgalati_alkalmak!$B$4:$Z$10000,8,FALSE),"")</f>
        <v>#N/A</v>
      </c>
      <c r="AE280" s="1" t="e">
        <f>IF(VLOOKUP(O280,Szolgalati_alkalmak!$B$4:$Z$10000,17,FALSE)&lt;&gt;0,VLOOKUP(O280,Szolgalati_alkalmak!$B$4:$Z$10000,17,FALSE),"")</f>
        <v>#N/A</v>
      </c>
      <c r="AF280" s="1" t="e">
        <f>IF(VLOOKUP(O280,Szolgalati_alkalmak!$B$4:$Z$10000,18,FALSE)&lt;&gt;0,VLOOKUP(O280,Szolgalati_alkalmak!$B$4:$Z$10000,18,FALSE),"")</f>
        <v>#N/A</v>
      </c>
      <c r="AG280" s="1" t="e">
        <f>IF(VLOOKUP(O280,Szolgalati_alkalmak!$B$4:$Z$10000,19,FALSE)&lt;&gt;0,VLOOKUP(O280,Szolgalati_alkalmak!$B$4:$Z$10000,19,FALSE),"")</f>
        <v>#N/A</v>
      </c>
    </row>
    <row r="281" spans="1:33" x14ac:dyDescent="0.25">
      <c r="A281" s="90" t="str">
        <f t="shared" si="55"/>
        <v/>
      </c>
      <c r="B281" s="91" t="str">
        <f t="shared" si="56"/>
        <v/>
      </c>
      <c r="C281" s="76" t="str">
        <f t="shared" si="57"/>
        <v/>
      </c>
      <c r="D281" s="64" t="str">
        <f t="shared" si="65"/>
        <v/>
      </c>
      <c r="E281" s="64" t="str">
        <f t="shared" si="66"/>
        <v/>
      </c>
      <c r="F281" s="64" t="str">
        <f t="shared" si="67"/>
        <v/>
      </c>
      <c r="G281" s="89" t="str">
        <f t="shared" si="58"/>
        <v/>
      </c>
      <c r="H281" s="89" t="str">
        <f t="shared" si="59"/>
        <v/>
      </c>
      <c r="I281" s="87" t="str">
        <f t="shared" si="60"/>
        <v/>
      </c>
      <c r="J281" s="77" t="str">
        <f t="shared" si="61"/>
        <v/>
      </c>
      <c r="K281" s="64" t="str">
        <f t="shared" si="62"/>
        <v/>
      </c>
      <c r="O281" s="1">
        <f t="shared" si="63"/>
        <v>275</v>
      </c>
      <c r="Q281" s="1" t="e">
        <f>VLOOKUP(O281,Szolgalati_alkalmak!$B$4:$Z$10000,25,FALSE)</f>
        <v>#N/A</v>
      </c>
      <c r="R281" s="1" t="e">
        <f>VLOOKUP(O281,Szolgalati_alkalmak!$B$4:$Z$10000,5,FALSE)</f>
        <v>#N/A</v>
      </c>
      <c r="S281" s="1" t="e">
        <f>IF(VLOOKUP(O281,Szolgalati_alkalmak!$B$4:$Z$10000,6,FALSE)&lt;&gt;0,VLOOKUP(O281,Szolgalati_alkalmak!$B$4:$Z$10000,6,FALSE),"")</f>
        <v>#N/A</v>
      </c>
      <c r="T281" s="1" t="e">
        <f>IF(VLOOKUP(O281,Szolgalati_alkalmak!$B$4:$Z$10000,9,FALSE)&lt;&gt;0,VLOOKUP(O281,Szolgalati_alkalmak!$B$4:$Z$10000,9,FALSE),"")</f>
        <v>#N/A</v>
      </c>
      <c r="U281" s="1" t="e">
        <f>IF(VLOOKUP(O281,Szolgalati_alkalmak!$B$4:$Z$10000,10,FALSE)&lt;&gt;0,VLOOKUP(O281,Szolgalati_alkalmak!$B$4:$Z$10000,10,FALSE),"")</f>
        <v>#N/A</v>
      </c>
      <c r="V281" s="1" t="e">
        <f>IF(VLOOKUP(O281,Szolgalati_alkalmak!$B$4:$Z$10000,11,FALSE)&lt;&gt;0,VLOOKUP(O281,Szolgalati_alkalmak!$B$4:$Z$10000,11,FALSE),"")</f>
        <v>#N/A</v>
      </c>
      <c r="W281" s="1" t="e">
        <f>IF(VLOOKUP(O281,Szolgalati_alkalmak!$B$4:$Z$10000,12,FALSE)&lt;&gt;0,$AB$1&amp;VLOOKUP(O281,Szolgalati_alkalmak!$B$4:$Z$10000,12,FALSE),"")</f>
        <v>#N/A</v>
      </c>
      <c r="X281" s="1" t="e">
        <f>IF(VLOOKUP(O281,Szolgalati_alkalmak!$B$4:$Z$10000,13,FALSE)&lt;&gt;0,$AB$1&amp;VLOOKUP(O281,Szolgalati_alkalmak!$B$4:$Z$10000,13,FALSE),"")</f>
        <v>#N/A</v>
      </c>
      <c r="Y281" s="1" t="e">
        <f>IF(VLOOKUP(O281,Szolgalati_alkalmak!$B$4:$Z$10000,14,FALSE)&lt;&gt;0,$AB$1&amp;VLOOKUP(O281,Szolgalati_alkalmak!$B$4:$Z$10000,14,FALSE),"")</f>
        <v>#N/A</v>
      </c>
      <c r="Z281" s="1" t="e">
        <f>IF(VLOOKUP(O281,Szolgalati_alkalmak!$B$4:$Z$10000,15,FALSE)&lt;&gt;0,$AB$1&amp;VLOOKUP(O281,Szolgalati_alkalmak!$B$4:$Z$10000,15,FALSE),"")</f>
        <v>#N/A</v>
      </c>
      <c r="AA281" s="1" t="e">
        <f>IF(VLOOKUP(O281,Szolgalati_alkalmak!$B$4:$Z$10000,16,FALSE)&lt;&gt;0,$AB$1&amp;VLOOKUP(O281,Szolgalati_alkalmak!$B$4:$Z$10000,16,FALSE),"")</f>
        <v>#N/A</v>
      </c>
      <c r="AB281" s="1" t="e">
        <f t="shared" si="64"/>
        <v>#N/A</v>
      </c>
      <c r="AC281" s="1" t="e">
        <f>IF(VLOOKUP(O281,Szolgalati_alkalmak!$B$4:$Z$10000,7,FALSE)&lt;&gt;0,VLOOKUP(O281,Szolgalati_alkalmak!$B$4:$Z$10000,7,FALSE),"")</f>
        <v>#N/A</v>
      </c>
      <c r="AD281" s="1" t="e">
        <f>IF(VLOOKUP(O281,Szolgalati_alkalmak!$B$4:$Z$10000,8,FALSE)&lt;&gt;0,VLOOKUP(O281,Szolgalati_alkalmak!$B$4:$Z$10000,8,FALSE),"")</f>
        <v>#N/A</v>
      </c>
      <c r="AE281" s="1" t="e">
        <f>IF(VLOOKUP(O281,Szolgalati_alkalmak!$B$4:$Z$10000,17,FALSE)&lt;&gt;0,VLOOKUP(O281,Szolgalati_alkalmak!$B$4:$Z$10000,17,FALSE),"")</f>
        <v>#N/A</v>
      </c>
      <c r="AF281" s="1" t="e">
        <f>IF(VLOOKUP(O281,Szolgalati_alkalmak!$B$4:$Z$10000,18,FALSE)&lt;&gt;0,VLOOKUP(O281,Szolgalati_alkalmak!$B$4:$Z$10000,18,FALSE),"")</f>
        <v>#N/A</v>
      </c>
      <c r="AG281" s="1" t="e">
        <f>IF(VLOOKUP(O281,Szolgalati_alkalmak!$B$4:$Z$10000,19,FALSE)&lt;&gt;0,VLOOKUP(O281,Szolgalati_alkalmak!$B$4:$Z$10000,19,FALSE),"")</f>
        <v>#N/A</v>
      </c>
    </row>
    <row r="282" spans="1:33" x14ac:dyDescent="0.25">
      <c r="A282" s="90" t="str">
        <f t="shared" si="55"/>
        <v/>
      </c>
      <c r="B282" s="91" t="str">
        <f t="shared" si="56"/>
        <v/>
      </c>
      <c r="C282" s="76" t="str">
        <f t="shared" si="57"/>
        <v/>
      </c>
      <c r="D282" s="64" t="str">
        <f t="shared" si="65"/>
        <v/>
      </c>
      <c r="E282" s="64" t="str">
        <f t="shared" si="66"/>
        <v/>
      </c>
      <c r="F282" s="64" t="str">
        <f t="shared" si="67"/>
        <v/>
      </c>
      <c r="G282" s="89" t="str">
        <f t="shared" si="58"/>
        <v/>
      </c>
      <c r="H282" s="89" t="str">
        <f t="shared" si="59"/>
        <v/>
      </c>
      <c r="I282" s="87" t="str">
        <f t="shared" si="60"/>
        <v/>
      </c>
      <c r="J282" s="77" t="str">
        <f t="shared" si="61"/>
        <v/>
      </c>
      <c r="K282" s="64" t="str">
        <f t="shared" si="62"/>
        <v/>
      </c>
      <c r="O282" s="1">
        <f t="shared" si="63"/>
        <v>276</v>
      </c>
      <c r="Q282" s="1" t="e">
        <f>VLOOKUP(O282,Szolgalati_alkalmak!$B$4:$Z$10000,25,FALSE)</f>
        <v>#N/A</v>
      </c>
      <c r="R282" s="1" t="e">
        <f>VLOOKUP(O282,Szolgalati_alkalmak!$B$4:$Z$10000,5,FALSE)</f>
        <v>#N/A</v>
      </c>
      <c r="S282" s="1" t="e">
        <f>IF(VLOOKUP(O282,Szolgalati_alkalmak!$B$4:$Z$10000,6,FALSE)&lt;&gt;0,VLOOKUP(O282,Szolgalati_alkalmak!$B$4:$Z$10000,6,FALSE),"")</f>
        <v>#N/A</v>
      </c>
      <c r="T282" s="1" t="e">
        <f>IF(VLOOKUP(O282,Szolgalati_alkalmak!$B$4:$Z$10000,9,FALSE)&lt;&gt;0,VLOOKUP(O282,Szolgalati_alkalmak!$B$4:$Z$10000,9,FALSE),"")</f>
        <v>#N/A</v>
      </c>
      <c r="U282" s="1" t="e">
        <f>IF(VLOOKUP(O282,Szolgalati_alkalmak!$B$4:$Z$10000,10,FALSE)&lt;&gt;0,VLOOKUP(O282,Szolgalati_alkalmak!$B$4:$Z$10000,10,FALSE),"")</f>
        <v>#N/A</v>
      </c>
      <c r="V282" s="1" t="e">
        <f>IF(VLOOKUP(O282,Szolgalati_alkalmak!$B$4:$Z$10000,11,FALSE)&lt;&gt;0,VLOOKUP(O282,Szolgalati_alkalmak!$B$4:$Z$10000,11,FALSE),"")</f>
        <v>#N/A</v>
      </c>
      <c r="W282" s="1" t="e">
        <f>IF(VLOOKUP(O282,Szolgalati_alkalmak!$B$4:$Z$10000,12,FALSE)&lt;&gt;0,$AB$1&amp;VLOOKUP(O282,Szolgalati_alkalmak!$B$4:$Z$10000,12,FALSE),"")</f>
        <v>#N/A</v>
      </c>
      <c r="X282" s="1" t="e">
        <f>IF(VLOOKUP(O282,Szolgalati_alkalmak!$B$4:$Z$10000,13,FALSE)&lt;&gt;0,$AB$1&amp;VLOOKUP(O282,Szolgalati_alkalmak!$B$4:$Z$10000,13,FALSE),"")</f>
        <v>#N/A</v>
      </c>
      <c r="Y282" s="1" t="e">
        <f>IF(VLOOKUP(O282,Szolgalati_alkalmak!$B$4:$Z$10000,14,FALSE)&lt;&gt;0,$AB$1&amp;VLOOKUP(O282,Szolgalati_alkalmak!$B$4:$Z$10000,14,FALSE),"")</f>
        <v>#N/A</v>
      </c>
      <c r="Z282" s="1" t="e">
        <f>IF(VLOOKUP(O282,Szolgalati_alkalmak!$B$4:$Z$10000,15,FALSE)&lt;&gt;0,$AB$1&amp;VLOOKUP(O282,Szolgalati_alkalmak!$B$4:$Z$10000,15,FALSE),"")</f>
        <v>#N/A</v>
      </c>
      <c r="AA282" s="1" t="e">
        <f>IF(VLOOKUP(O282,Szolgalati_alkalmak!$B$4:$Z$10000,16,FALSE)&lt;&gt;0,$AB$1&amp;VLOOKUP(O282,Szolgalati_alkalmak!$B$4:$Z$10000,16,FALSE),"")</f>
        <v>#N/A</v>
      </c>
      <c r="AB282" s="1" t="e">
        <f t="shared" si="64"/>
        <v>#N/A</v>
      </c>
      <c r="AC282" s="1" t="e">
        <f>IF(VLOOKUP(O282,Szolgalati_alkalmak!$B$4:$Z$10000,7,FALSE)&lt;&gt;0,VLOOKUP(O282,Szolgalati_alkalmak!$B$4:$Z$10000,7,FALSE),"")</f>
        <v>#N/A</v>
      </c>
      <c r="AD282" s="1" t="e">
        <f>IF(VLOOKUP(O282,Szolgalati_alkalmak!$B$4:$Z$10000,8,FALSE)&lt;&gt;0,VLOOKUP(O282,Szolgalati_alkalmak!$B$4:$Z$10000,8,FALSE),"")</f>
        <v>#N/A</v>
      </c>
      <c r="AE282" s="1" t="e">
        <f>IF(VLOOKUP(O282,Szolgalati_alkalmak!$B$4:$Z$10000,17,FALSE)&lt;&gt;0,VLOOKUP(O282,Szolgalati_alkalmak!$B$4:$Z$10000,17,FALSE),"")</f>
        <v>#N/A</v>
      </c>
      <c r="AF282" s="1" t="e">
        <f>IF(VLOOKUP(O282,Szolgalati_alkalmak!$B$4:$Z$10000,18,FALSE)&lt;&gt;0,VLOOKUP(O282,Szolgalati_alkalmak!$B$4:$Z$10000,18,FALSE),"")</f>
        <v>#N/A</v>
      </c>
      <c r="AG282" s="1" t="e">
        <f>IF(VLOOKUP(O282,Szolgalati_alkalmak!$B$4:$Z$10000,19,FALSE)&lt;&gt;0,VLOOKUP(O282,Szolgalati_alkalmak!$B$4:$Z$10000,19,FALSE),"")</f>
        <v>#N/A</v>
      </c>
    </row>
    <row r="283" spans="1:33" x14ac:dyDescent="0.25">
      <c r="A283" s="90" t="str">
        <f t="shared" si="55"/>
        <v/>
      </c>
      <c r="B283" s="91" t="str">
        <f t="shared" si="56"/>
        <v/>
      </c>
      <c r="C283" s="76" t="str">
        <f t="shared" si="57"/>
        <v/>
      </c>
      <c r="D283" s="64" t="str">
        <f t="shared" si="65"/>
        <v/>
      </c>
      <c r="E283" s="64" t="str">
        <f t="shared" si="66"/>
        <v/>
      </c>
      <c r="F283" s="64" t="str">
        <f t="shared" si="67"/>
        <v/>
      </c>
      <c r="G283" s="89" t="str">
        <f t="shared" si="58"/>
        <v/>
      </c>
      <c r="H283" s="89" t="str">
        <f t="shared" si="59"/>
        <v/>
      </c>
      <c r="I283" s="87" t="str">
        <f t="shared" si="60"/>
        <v/>
      </c>
      <c r="J283" s="77" t="str">
        <f t="shared" si="61"/>
        <v/>
      </c>
      <c r="K283" s="64" t="str">
        <f t="shared" si="62"/>
        <v/>
      </c>
      <c r="O283" s="1">
        <f t="shared" si="63"/>
        <v>277</v>
      </c>
      <c r="Q283" s="1" t="e">
        <f>VLOOKUP(O283,Szolgalati_alkalmak!$B$4:$Z$10000,25,FALSE)</f>
        <v>#N/A</v>
      </c>
      <c r="R283" s="1" t="e">
        <f>VLOOKUP(O283,Szolgalati_alkalmak!$B$4:$Z$10000,5,FALSE)</f>
        <v>#N/A</v>
      </c>
      <c r="S283" s="1" t="e">
        <f>IF(VLOOKUP(O283,Szolgalati_alkalmak!$B$4:$Z$10000,6,FALSE)&lt;&gt;0,VLOOKUP(O283,Szolgalati_alkalmak!$B$4:$Z$10000,6,FALSE),"")</f>
        <v>#N/A</v>
      </c>
      <c r="T283" s="1" t="e">
        <f>IF(VLOOKUP(O283,Szolgalati_alkalmak!$B$4:$Z$10000,9,FALSE)&lt;&gt;0,VLOOKUP(O283,Szolgalati_alkalmak!$B$4:$Z$10000,9,FALSE),"")</f>
        <v>#N/A</v>
      </c>
      <c r="U283" s="1" t="e">
        <f>IF(VLOOKUP(O283,Szolgalati_alkalmak!$B$4:$Z$10000,10,FALSE)&lt;&gt;0,VLOOKUP(O283,Szolgalati_alkalmak!$B$4:$Z$10000,10,FALSE),"")</f>
        <v>#N/A</v>
      </c>
      <c r="V283" s="1" t="e">
        <f>IF(VLOOKUP(O283,Szolgalati_alkalmak!$B$4:$Z$10000,11,FALSE)&lt;&gt;0,VLOOKUP(O283,Szolgalati_alkalmak!$B$4:$Z$10000,11,FALSE),"")</f>
        <v>#N/A</v>
      </c>
      <c r="W283" s="1" t="e">
        <f>IF(VLOOKUP(O283,Szolgalati_alkalmak!$B$4:$Z$10000,12,FALSE)&lt;&gt;0,$AB$1&amp;VLOOKUP(O283,Szolgalati_alkalmak!$B$4:$Z$10000,12,FALSE),"")</f>
        <v>#N/A</v>
      </c>
      <c r="X283" s="1" t="e">
        <f>IF(VLOOKUP(O283,Szolgalati_alkalmak!$B$4:$Z$10000,13,FALSE)&lt;&gt;0,$AB$1&amp;VLOOKUP(O283,Szolgalati_alkalmak!$B$4:$Z$10000,13,FALSE),"")</f>
        <v>#N/A</v>
      </c>
      <c r="Y283" s="1" t="e">
        <f>IF(VLOOKUP(O283,Szolgalati_alkalmak!$B$4:$Z$10000,14,FALSE)&lt;&gt;0,$AB$1&amp;VLOOKUP(O283,Szolgalati_alkalmak!$B$4:$Z$10000,14,FALSE),"")</f>
        <v>#N/A</v>
      </c>
      <c r="Z283" s="1" t="e">
        <f>IF(VLOOKUP(O283,Szolgalati_alkalmak!$B$4:$Z$10000,15,FALSE)&lt;&gt;0,$AB$1&amp;VLOOKUP(O283,Szolgalati_alkalmak!$B$4:$Z$10000,15,FALSE),"")</f>
        <v>#N/A</v>
      </c>
      <c r="AA283" s="1" t="e">
        <f>IF(VLOOKUP(O283,Szolgalati_alkalmak!$B$4:$Z$10000,16,FALSE)&lt;&gt;0,$AB$1&amp;VLOOKUP(O283,Szolgalati_alkalmak!$B$4:$Z$10000,16,FALSE),"")</f>
        <v>#N/A</v>
      </c>
      <c r="AB283" s="1" t="e">
        <f t="shared" si="64"/>
        <v>#N/A</v>
      </c>
      <c r="AC283" s="1" t="e">
        <f>IF(VLOOKUP(O283,Szolgalati_alkalmak!$B$4:$Z$10000,7,FALSE)&lt;&gt;0,VLOOKUP(O283,Szolgalati_alkalmak!$B$4:$Z$10000,7,FALSE),"")</f>
        <v>#N/A</v>
      </c>
      <c r="AD283" s="1" t="e">
        <f>IF(VLOOKUP(O283,Szolgalati_alkalmak!$B$4:$Z$10000,8,FALSE)&lt;&gt;0,VLOOKUP(O283,Szolgalati_alkalmak!$B$4:$Z$10000,8,FALSE),"")</f>
        <v>#N/A</v>
      </c>
      <c r="AE283" s="1" t="e">
        <f>IF(VLOOKUP(O283,Szolgalati_alkalmak!$B$4:$Z$10000,17,FALSE)&lt;&gt;0,VLOOKUP(O283,Szolgalati_alkalmak!$B$4:$Z$10000,17,FALSE),"")</f>
        <v>#N/A</v>
      </c>
      <c r="AF283" s="1" t="e">
        <f>IF(VLOOKUP(O283,Szolgalati_alkalmak!$B$4:$Z$10000,18,FALSE)&lt;&gt;0,VLOOKUP(O283,Szolgalati_alkalmak!$B$4:$Z$10000,18,FALSE),"")</f>
        <v>#N/A</v>
      </c>
      <c r="AG283" s="1" t="e">
        <f>IF(VLOOKUP(O283,Szolgalati_alkalmak!$B$4:$Z$10000,19,FALSE)&lt;&gt;0,VLOOKUP(O283,Szolgalati_alkalmak!$B$4:$Z$10000,19,FALSE),"")</f>
        <v>#N/A</v>
      </c>
    </row>
    <row r="284" spans="1:33" x14ac:dyDescent="0.25">
      <c r="A284" s="90" t="str">
        <f t="shared" si="55"/>
        <v/>
      </c>
      <c r="B284" s="91" t="str">
        <f t="shared" si="56"/>
        <v/>
      </c>
      <c r="C284" s="76" t="str">
        <f t="shared" si="57"/>
        <v/>
      </c>
      <c r="D284" s="64" t="str">
        <f t="shared" si="65"/>
        <v/>
      </c>
      <c r="E284" s="64" t="str">
        <f t="shared" si="66"/>
        <v/>
      </c>
      <c r="F284" s="64" t="str">
        <f t="shared" si="67"/>
        <v/>
      </c>
      <c r="G284" s="89" t="str">
        <f t="shared" si="58"/>
        <v/>
      </c>
      <c r="H284" s="89" t="str">
        <f t="shared" si="59"/>
        <v/>
      </c>
      <c r="I284" s="87" t="str">
        <f t="shared" si="60"/>
        <v/>
      </c>
      <c r="J284" s="77" t="str">
        <f t="shared" si="61"/>
        <v/>
      </c>
      <c r="K284" s="64" t="str">
        <f t="shared" si="62"/>
        <v/>
      </c>
      <c r="O284" s="1">
        <f t="shared" si="63"/>
        <v>278</v>
      </c>
      <c r="Q284" s="1" t="e">
        <f>VLOOKUP(O284,Szolgalati_alkalmak!$B$4:$Z$10000,25,FALSE)</f>
        <v>#N/A</v>
      </c>
      <c r="R284" s="1" t="e">
        <f>VLOOKUP(O284,Szolgalati_alkalmak!$B$4:$Z$10000,5,FALSE)</f>
        <v>#N/A</v>
      </c>
      <c r="S284" s="1" t="e">
        <f>IF(VLOOKUP(O284,Szolgalati_alkalmak!$B$4:$Z$10000,6,FALSE)&lt;&gt;0,VLOOKUP(O284,Szolgalati_alkalmak!$B$4:$Z$10000,6,FALSE),"")</f>
        <v>#N/A</v>
      </c>
      <c r="T284" s="1" t="e">
        <f>IF(VLOOKUP(O284,Szolgalati_alkalmak!$B$4:$Z$10000,9,FALSE)&lt;&gt;0,VLOOKUP(O284,Szolgalati_alkalmak!$B$4:$Z$10000,9,FALSE),"")</f>
        <v>#N/A</v>
      </c>
      <c r="U284" s="1" t="e">
        <f>IF(VLOOKUP(O284,Szolgalati_alkalmak!$B$4:$Z$10000,10,FALSE)&lt;&gt;0,VLOOKUP(O284,Szolgalati_alkalmak!$B$4:$Z$10000,10,FALSE),"")</f>
        <v>#N/A</v>
      </c>
      <c r="V284" s="1" t="e">
        <f>IF(VLOOKUP(O284,Szolgalati_alkalmak!$B$4:$Z$10000,11,FALSE)&lt;&gt;0,VLOOKUP(O284,Szolgalati_alkalmak!$B$4:$Z$10000,11,FALSE),"")</f>
        <v>#N/A</v>
      </c>
      <c r="W284" s="1" t="e">
        <f>IF(VLOOKUP(O284,Szolgalati_alkalmak!$B$4:$Z$10000,12,FALSE)&lt;&gt;0,$AB$1&amp;VLOOKUP(O284,Szolgalati_alkalmak!$B$4:$Z$10000,12,FALSE),"")</f>
        <v>#N/A</v>
      </c>
      <c r="X284" s="1" t="e">
        <f>IF(VLOOKUP(O284,Szolgalati_alkalmak!$B$4:$Z$10000,13,FALSE)&lt;&gt;0,$AB$1&amp;VLOOKUP(O284,Szolgalati_alkalmak!$B$4:$Z$10000,13,FALSE),"")</f>
        <v>#N/A</v>
      </c>
      <c r="Y284" s="1" t="e">
        <f>IF(VLOOKUP(O284,Szolgalati_alkalmak!$B$4:$Z$10000,14,FALSE)&lt;&gt;0,$AB$1&amp;VLOOKUP(O284,Szolgalati_alkalmak!$B$4:$Z$10000,14,FALSE),"")</f>
        <v>#N/A</v>
      </c>
      <c r="Z284" s="1" t="e">
        <f>IF(VLOOKUP(O284,Szolgalati_alkalmak!$B$4:$Z$10000,15,FALSE)&lt;&gt;0,$AB$1&amp;VLOOKUP(O284,Szolgalati_alkalmak!$B$4:$Z$10000,15,FALSE),"")</f>
        <v>#N/A</v>
      </c>
      <c r="AA284" s="1" t="e">
        <f>IF(VLOOKUP(O284,Szolgalati_alkalmak!$B$4:$Z$10000,16,FALSE)&lt;&gt;0,$AB$1&amp;VLOOKUP(O284,Szolgalati_alkalmak!$B$4:$Z$10000,16,FALSE),"")</f>
        <v>#N/A</v>
      </c>
      <c r="AB284" s="1" t="e">
        <f t="shared" si="64"/>
        <v>#N/A</v>
      </c>
      <c r="AC284" s="1" t="e">
        <f>IF(VLOOKUP(O284,Szolgalati_alkalmak!$B$4:$Z$10000,7,FALSE)&lt;&gt;0,VLOOKUP(O284,Szolgalati_alkalmak!$B$4:$Z$10000,7,FALSE),"")</f>
        <v>#N/A</v>
      </c>
      <c r="AD284" s="1" t="e">
        <f>IF(VLOOKUP(O284,Szolgalati_alkalmak!$B$4:$Z$10000,8,FALSE)&lt;&gt;0,VLOOKUP(O284,Szolgalati_alkalmak!$B$4:$Z$10000,8,FALSE),"")</f>
        <v>#N/A</v>
      </c>
      <c r="AE284" s="1" t="e">
        <f>IF(VLOOKUP(O284,Szolgalati_alkalmak!$B$4:$Z$10000,17,FALSE)&lt;&gt;0,VLOOKUP(O284,Szolgalati_alkalmak!$B$4:$Z$10000,17,FALSE),"")</f>
        <v>#N/A</v>
      </c>
      <c r="AF284" s="1" t="e">
        <f>IF(VLOOKUP(O284,Szolgalati_alkalmak!$B$4:$Z$10000,18,FALSE)&lt;&gt;0,VLOOKUP(O284,Szolgalati_alkalmak!$B$4:$Z$10000,18,FALSE),"")</f>
        <v>#N/A</v>
      </c>
      <c r="AG284" s="1" t="e">
        <f>IF(VLOOKUP(O284,Szolgalati_alkalmak!$B$4:$Z$10000,19,FALSE)&lt;&gt;0,VLOOKUP(O284,Szolgalati_alkalmak!$B$4:$Z$10000,19,FALSE),"")</f>
        <v>#N/A</v>
      </c>
    </row>
    <row r="285" spans="1:33" x14ac:dyDescent="0.25">
      <c r="A285" s="90" t="str">
        <f t="shared" si="55"/>
        <v/>
      </c>
      <c r="B285" s="91" t="str">
        <f t="shared" si="56"/>
        <v/>
      </c>
      <c r="C285" s="76" t="str">
        <f t="shared" si="57"/>
        <v/>
      </c>
      <c r="D285" s="64" t="str">
        <f t="shared" si="65"/>
        <v/>
      </c>
      <c r="E285" s="64" t="str">
        <f t="shared" si="66"/>
        <v/>
      </c>
      <c r="F285" s="64" t="str">
        <f t="shared" si="67"/>
        <v/>
      </c>
      <c r="G285" s="89" t="str">
        <f t="shared" si="58"/>
        <v/>
      </c>
      <c r="H285" s="89" t="str">
        <f t="shared" si="59"/>
        <v/>
      </c>
      <c r="I285" s="87" t="str">
        <f t="shared" si="60"/>
        <v/>
      </c>
      <c r="J285" s="77" t="str">
        <f t="shared" si="61"/>
        <v/>
      </c>
      <c r="K285" s="64" t="str">
        <f t="shared" si="62"/>
        <v/>
      </c>
      <c r="O285" s="1">
        <f t="shared" si="63"/>
        <v>279</v>
      </c>
      <c r="Q285" s="1" t="e">
        <f>VLOOKUP(O285,Szolgalati_alkalmak!$B$4:$Z$10000,25,FALSE)</f>
        <v>#N/A</v>
      </c>
      <c r="R285" s="1" t="e">
        <f>VLOOKUP(O285,Szolgalati_alkalmak!$B$4:$Z$10000,5,FALSE)</f>
        <v>#N/A</v>
      </c>
      <c r="S285" s="1" t="e">
        <f>IF(VLOOKUP(O285,Szolgalati_alkalmak!$B$4:$Z$10000,6,FALSE)&lt;&gt;0,VLOOKUP(O285,Szolgalati_alkalmak!$B$4:$Z$10000,6,FALSE),"")</f>
        <v>#N/A</v>
      </c>
      <c r="T285" s="1" t="e">
        <f>IF(VLOOKUP(O285,Szolgalati_alkalmak!$B$4:$Z$10000,9,FALSE)&lt;&gt;0,VLOOKUP(O285,Szolgalati_alkalmak!$B$4:$Z$10000,9,FALSE),"")</f>
        <v>#N/A</v>
      </c>
      <c r="U285" s="1" t="e">
        <f>IF(VLOOKUP(O285,Szolgalati_alkalmak!$B$4:$Z$10000,10,FALSE)&lt;&gt;0,VLOOKUP(O285,Szolgalati_alkalmak!$B$4:$Z$10000,10,FALSE),"")</f>
        <v>#N/A</v>
      </c>
      <c r="V285" s="1" t="e">
        <f>IF(VLOOKUP(O285,Szolgalati_alkalmak!$B$4:$Z$10000,11,FALSE)&lt;&gt;0,VLOOKUP(O285,Szolgalati_alkalmak!$B$4:$Z$10000,11,FALSE),"")</f>
        <v>#N/A</v>
      </c>
      <c r="W285" s="1" t="e">
        <f>IF(VLOOKUP(O285,Szolgalati_alkalmak!$B$4:$Z$10000,12,FALSE)&lt;&gt;0,$AB$1&amp;VLOOKUP(O285,Szolgalati_alkalmak!$B$4:$Z$10000,12,FALSE),"")</f>
        <v>#N/A</v>
      </c>
      <c r="X285" s="1" t="e">
        <f>IF(VLOOKUP(O285,Szolgalati_alkalmak!$B$4:$Z$10000,13,FALSE)&lt;&gt;0,$AB$1&amp;VLOOKUP(O285,Szolgalati_alkalmak!$B$4:$Z$10000,13,FALSE),"")</f>
        <v>#N/A</v>
      </c>
      <c r="Y285" s="1" t="e">
        <f>IF(VLOOKUP(O285,Szolgalati_alkalmak!$B$4:$Z$10000,14,FALSE)&lt;&gt;0,$AB$1&amp;VLOOKUP(O285,Szolgalati_alkalmak!$B$4:$Z$10000,14,FALSE),"")</f>
        <v>#N/A</v>
      </c>
      <c r="Z285" s="1" t="e">
        <f>IF(VLOOKUP(O285,Szolgalati_alkalmak!$B$4:$Z$10000,15,FALSE)&lt;&gt;0,$AB$1&amp;VLOOKUP(O285,Szolgalati_alkalmak!$B$4:$Z$10000,15,FALSE),"")</f>
        <v>#N/A</v>
      </c>
      <c r="AA285" s="1" t="e">
        <f>IF(VLOOKUP(O285,Szolgalati_alkalmak!$B$4:$Z$10000,16,FALSE)&lt;&gt;0,$AB$1&amp;VLOOKUP(O285,Szolgalati_alkalmak!$B$4:$Z$10000,16,FALSE),"")</f>
        <v>#N/A</v>
      </c>
      <c r="AB285" s="1" t="e">
        <f t="shared" si="64"/>
        <v>#N/A</v>
      </c>
      <c r="AC285" s="1" t="e">
        <f>IF(VLOOKUP(O285,Szolgalati_alkalmak!$B$4:$Z$10000,7,FALSE)&lt;&gt;0,VLOOKUP(O285,Szolgalati_alkalmak!$B$4:$Z$10000,7,FALSE),"")</f>
        <v>#N/A</v>
      </c>
      <c r="AD285" s="1" t="e">
        <f>IF(VLOOKUP(O285,Szolgalati_alkalmak!$B$4:$Z$10000,8,FALSE)&lt;&gt;0,VLOOKUP(O285,Szolgalati_alkalmak!$B$4:$Z$10000,8,FALSE),"")</f>
        <v>#N/A</v>
      </c>
      <c r="AE285" s="1" t="e">
        <f>IF(VLOOKUP(O285,Szolgalati_alkalmak!$B$4:$Z$10000,17,FALSE)&lt;&gt;0,VLOOKUP(O285,Szolgalati_alkalmak!$B$4:$Z$10000,17,FALSE),"")</f>
        <v>#N/A</v>
      </c>
      <c r="AF285" s="1" t="e">
        <f>IF(VLOOKUP(O285,Szolgalati_alkalmak!$B$4:$Z$10000,18,FALSE)&lt;&gt;0,VLOOKUP(O285,Szolgalati_alkalmak!$B$4:$Z$10000,18,FALSE),"")</f>
        <v>#N/A</v>
      </c>
      <c r="AG285" s="1" t="e">
        <f>IF(VLOOKUP(O285,Szolgalati_alkalmak!$B$4:$Z$10000,19,FALSE)&lt;&gt;0,VLOOKUP(O285,Szolgalati_alkalmak!$B$4:$Z$10000,19,FALSE),"")</f>
        <v>#N/A</v>
      </c>
    </row>
    <row r="286" spans="1:33" x14ac:dyDescent="0.25">
      <c r="A286" s="90" t="str">
        <f t="shared" si="55"/>
        <v/>
      </c>
      <c r="B286" s="91" t="str">
        <f t="shared" si="56"/>
        <v/>
      </c>
      <c r="C286" s="76" t="str">
        <f t="shared" si="57"/>
        <v/>
      </c>
      <c r="D286" s="64" t="str">
        <f t="shared" si="65"/>
        <v/>
      </c>
      <c r="E286" s="64" t="str">
        <f t="shared" si="66"/>
        <v/>
      </c>
      <c r="F286" s="64" t="str">
        <f t="shared" si="67"/>
        <v/>
      </c>
      <c r="G286" s="89" t="str">
        <f t="shared" si="58"/>
        <v/>
      </c>
      <c r="H286" s="89" t="str">
        <f t="shared" si="59"/>
        <v/>
      </c>
      <c r="I286" s="87" t="str">
        <f t="shared" si="60"/>
        <v/>
      </c>
      <c r="J286" s="77" t="str">
        <f t="shared" si="61"/>
        <v/>
      </c>
      <c r="K286" s="64" t="str">
        <f t="shared" si="62"/>
        <v/>
      </c>
      <c r="O286" s="1">
        <f t="shared" si="63"/>
        <v>280</v>
      </c>
      <c r="Q286" s="1" t="e">
        <f>VLOOKUP(O286,Szolgalati_alkalmak!$B$4:$Z$10000,25,FALSE)</f>
        <v>#N/A</v>
      </c>
      <c r="R286" s="1" t="e">
        <f>VLOOKUP(O286,Szolgalati_alkalmak!$B$4:$Z$10000,5,FALSE)</f>
        <v>#N/A</v>
      </c>
      <c r="S286" s="1" t="e">
        <f>IF(VLOOKUP(O286,Szolgalati_alkalmak!$B$4:$Z$10000,6,FALSE)&lt;&gt;0,VLOOKUP(O286,Szolgalati_alkalmak!$B$4:$Z$10000,6,FALSE),"")</f>
        <v>#N/A</v>
      </c>
      <c r="T286" s="1" t="e">
        <f>IF(VLOOKUP(O286,Szolgalati_alkalmak!$B$4:$Z$10000,9,FALSE)&lt;&gt;0,VLOOKUP(O286,Szolgalati_alkalmak!$B$4:$Z$10000,9,FALSE),"")</f>
        <v>#N/A</v>
      </c>
      <c r="U286" s="1" t="e">
        <f>IF(VLOOKUP(O286,Szolgalati_alkalmak!$B$4:$Z$10000,10,FALSE)&lt;&gt;0,VLOOKUP(O286,Szolgalati_alkalmak!$B$4:$Z$10000,10,FALSE),"")</f>
        <v>#N/A</v>
      </c>
      <c r="V286" s="1" t="e">
        <f>IF(VLOOKUP(O286,Szolgalati_alkalmak!$B$4:$Z$10000,11,FALSE)&lt;&gt;0,VLOOKUP(O286,Szolgalati_alkalmak!$B$4:$Z$10000,11,FALSE),"")</f>
        <v>#N/A</v>
      </c>
      <c r="W286" s="1" t="e">
        <f>IF(VLOOKUP(O286,Szolgalati_alkalmak!$B$4:$Z$10000,12,FALSE)&lt;&gt;0,$AB$1&amp;VLOOKUP(O286,Szolgalati_alkalmak!$B$4:$Z$10000,12,FALSE),"")</f>
        <v>#N/A</v>
      </c>
      <c r="X286" s="1" t="e">
        <f>IF(VLOOKUP(O286,Szolgalati_alkalmak!$B$4:$Z$10000,13,FALSE)&lt;&gt;0,$AB$1&amp;VLOOKUP(O286,Szolgalati_alkalmak!$B$4:$Z$10000,13,FALSE),"")</f>
        <v>#N/A</v>
      </c>
      <c r="Y286" s="1" t="e">
        <f>IF(VLOOKUP(O286,Szolgalati_alkalmak!$B$4:$Z$10000,14,FALSE)&lt;&gt;0,$AB$1&amp;VLOOKUP(O286,Szolgalati_alkalmak!$B$4:$Z$10000,14,FALSE),"")</f>
        <v>#N/A</v>
      </c>
      <c r="Z286" s="1" t="e">
        <f>IF(VLOOKUP(O286,Szolgalati_alkalmak!$B$4:$Z$10000,15,FALSE)&lt;&gt;0,$AB$1&amp;VLOOKUP(O286,Szolgalati_alkalmak!$B$4:$Z$10000,15,FALSE),"")</f>
        <v>#N/A</v>
      </c>
      <c r="AA286" s="1" t="e">
        <f>IF(VLOOKUP(O286,Szolgalati_alkalmak!$B$4:$Z$10000,16,FALSE)&lt;&gt;0,$AB$1&amp;VLOOKUP(O286,Szolgalati_alkalmak!$B$4:$Z$10000,16,FALSE),"")</f>
        <v>#N/A</v>
      </c>
      <c r="AB286" s="1" t="e">
        <f t="shared" si="64"/>
        <v>#N/A</v>
      </c>
      <c r="AC286" s="1" t="e">
        <f>IF(VLOOKUP(O286,Szolgalati_alkalmak!$B$4:$Z$10000,7,FALSE)&lt;&gt;0,VLOOKUP(O286,Szolgalati_alkalmak!$B$4:$Z$10000,7,FALSE),"")</f>
        <v>#N/A</v>
      </c>
      <c r="AD286" s="1" t="e">
        <f>IF(VLOOKUP(O286,Szolgalati_alkalmak!$B$4:$Z$10000,8,FALSE)&lt;&gt;0,VLOOKUP(O286,Szolgalati_alkalmak!$B$4:$Z$10000,8,FALSE),"")</f>
        <v>#N/A</v>
      </c>
      <c r="AE286" s="1" t="e">
        <f>IF(VLOOKUP(O286,Szolgalati_alkalmak!$B$4:$Z$10000,17,FALSE)&lt;&gt;0,VLOOKUP(O286,Szolgalati_alkalmak!$B$4:$Z$10000,17,FALSE),"")</f>
        <v>#N/A</v>
      </c>
      <c r="AF286" s="1" t="e">
        <f>IF(VLOOKUP(O286,Szolgalati_alkalmak!$B$4:$Z$10000,18,FALSE)&lt;&gt;0,VLOOKUP(O286,Szolgalati_alkalmak!$B$4:$Z$10000,18,FALSE),"")</f>
        <v>#N/A</v>
      </c>
      <c r="AG286" s="1" t="e">
        <f>IF(VLOOKUP(O286,Szolgalati_alkalmak!$B$4:$Z$10000,19,FALSE)&lt;&gt;0,VLOOKUP(O286,Szolgalati_alkalmak!$B$4:$Z$10000,19,FALSE),"")</f>
        <v>#N/A</v>
      </c>
    </row>
    <row r="287" spans="1:33" x14ac:dyDescent="0.25">
      <c r="A287" s="90" t="str">
        <f t="shared" si="55"/>
        <v/>
      </c>
      <c r="B287" s="91" t="str">
        <f t="shared" si="56"/>
        <v/>
      </c>
      <c r="C287" s="76" t="str">
        <f t="shared" si="57"/>
        <v/>
      </c>
      <c r="D287" s="64" t="str">
        <f t="shared" si="65"/>
        <v/>
      </c>
      <c r="E287" s="64" t="str">
        <f t="shared" si="66"/>
        <v/>
      </c>
      <c r="F287" s="64" t="str">
        <f t="shared" si="67"/>
        <v/>
      </c>
      <c r="G287" s="89" t="str">
        <f t="shared" si="58"/>
        <v/>
      </c>
      <c r="H287" s="89" t="str">
        <f t="shared" si="59"/>
        <v/>
      </c>
      <c r="I287" s="87" t="str">
        <f t="shared" si="60"/>
        <v/>
      </c>
      <c r="J287" s="77" t="str">
        <f t="shared" si="61"/>
        <v/>
      </c>
      <c r="K287" s="64" t="str">
        <f t="shared" si="62"/>
        <v/>
      </c>
      <c r="O287" s="1">
        <f t="shared" si="63"/>
        <v>281</v>
      </c>
      <c r="Q287" s="1" t="e">
        <f>VLOOKUP(O287,Szolgalati_alkalmak!$B$4:$Z$10000,25,FALSE)</f>
        <v>#N/A</v>
      </c>
      <c r="R287" s="1" t="e">
        <f>VLOOKUP(O287,Szolgalati_alkalmak!$B$4:$Z$10000,5,FALSE)</f>
        <v>#N/A</v>
      </c>
      <c r="S287" s="1" t="e">
        <f>IF(VLOOKUP(O287,Szolgalati_alkalmak!$B$4:$Z$10000,6,FALSE)&lt;&gt;0,VLOOKUP(O287,Szolgalati_alkalmak!$B$4:$Z$10000,6,FALSE),"")</f>
        <v>#N/A</v>
      </c>
      <c r="T287" s="1" t="e">
        <f>IF(VLOOKUP(O287,Szolgalati_alkalmak!$B$4:$Z$10000,9,FALSE)&lt;&gt;0,VLOOKUP(O287,Szolgalati_alkalmak!$B$4:$Z$10000,9,FALSE),"")</f>
        <v>#N/A</v>
      </c>
      <c r="U287" s="1" t="e">
        <f>IF(VLOOKUP(O287,Szolgalati_alkalmak!$B$4:$Z$10000,10,FALSE)&lt;&gt;0,VLOOKUP(O287,Szolgalati_alkalmak!$B$4:$Z$10000,10,FALSE),"")</f>
        <v>#N/A</v>
      </c>
      <c r="V287" s="1" t="e">
        <f>IF(VLOOKUP(O287,Szolgalati_alkalmak!$B$4:$Z$10000,11,FALSE)&lt;&gt;0,VLOOKUP(O287,Szolgalati_alkalmak!$B$4:$Z$10000,11,FALSE),"")</f>
        <v>#N/A</v>
      </c>
      <c r="W287" s="1" t="e">
        <f>IF(VLOOKUP(O287,Szolgalati_alkalmak!$B$4:$Z$10000,12,FALSE)&lt;&gt;0,$AB$1&amp;VLOOKUP(O287,Szolgalati_alkalmak!$B$4:$Z$10000,12,FALSE),"")</f>
        <v>#N/A</v>
      </c>
      <c r="X287" s="1" t="e">
        <f>IF(VLOOKUP(O287,Szolgalati_alkalmak!$B$4:$Z$10000,13,FALSE)&lt;&gt;0,$AB$1&amp;VLOOKUP(O287,Szolgalati_alkalmak!$B$4:$Z$10000,13,FALSE),"")</f>
        <v>#N/A</v>
      </c>
      <c r="Y287" s="1" t="e">
        <f>IF(VLOOKUP(O287,Szolgalati_alkalmak!$B$4:$Z$10000,14,FALSE)&lt;&gt;0,$AB$1&amp;VLOOKUP(O287,Szolgalati_alkalmak!$B$4:$Z$10000,14,FALSE),"")</f>
        <v>#N/A</v>
      </c>
      <c r="Z287" s="1" t="e">
        <f>IF(VLOOKUP(O287,Szolgalati_alkalmak!$B$4:$Z$10000,15,FALSE)&lt;&gt;0,$AB$1&amp;VLOOKUP(O287,Szolgalati_alkalmak!$B$4:$Z$10000,15,FALSE),"")</f>
        <v>#N/A</v>
      </c>
      <c r="AA287" s="1" t="e">
        <f>IF(VLOOKUP(O287,Szolgalati_alkalmak!$B$4:$Z$10000,16,FALSE)&lt;&gt;0,$AB$1&amp;VLOOKUP(O287,Szolgalati_alkalmak!$B$4:$Z$10000,16,FALSE),"")</f>
        <v>#N/A</v>
      </c>
      <c r="AB287" s="1" t="e">
        <f t="shared" si="64"/>
        <v>#N/A</v>
      </c>
      <c r="AC287" s="1" t="e">
        <f>IF(VLOOKUP(O287,Szolgalati_alkalmak!$B$4:$Z$10000,7,FALSE)&lt;&gt;0,VLOOKUP(O287,Szolgalati_alkalmak!$B$4:$Z$10000,7,FALSE),"")</f>
        <v>#N/A</v>
      </c>
      <c r="AD287" s="1" t="e">
        <f>IF(VLOOKUP(O287,Szolgalati_alkalmak!$B$4:$Z$10000,8,FALSE)&lt;&gt;0,VLOOKUP(O287,Szolgalati_alkalmak!$B$4:$Z$10000,8,FALSE),"")</f>
        <v>#N/A</v>
      </c>
      <c r="AE287" s="1" t="e">
        <f>IF(VLOOKUP(O287,Szolgalati_alkalmak!$B$4:$Z$10000,17,FALSE)&lt;&gt;0,VLOOKUP(O287,Szolgalati_alkalmak!$B$4:$Z$10000,17,FALSE),"")</f>
        <v>#N/A</v>
      </c>
      <c r="AF287" s="1" t="e">
        <f>IF(VLOOKUP(O287,Szolgalati_alkalmak!$B$4:$Z$10000,18,FALSE)&lt;&gt;0,VLOOKUP(O287,Szolgalati_alkalmak!$B$4:$Z$10000,18,FALSE),"")</f>
        <v>#N/A</v>
      </c>
      <c r="AG287" s="1" t="e">
        <f>IF(VLOOKUP(O287,Szolgalati_alkalmak!$B$4:$Z$10000,19,FALSE)&lt;&gt;0,VLOOKUP(O287,Szolgalati_alkalmak!$B$4:$Z$10000,19,FALSE),"")</f>
        <v>#N/A</v>
      </c>
    </row>
    <row r="288" spans="1:33" x14ac:dyDescent="0.25">
      <c r="A288" s="90" t="str">
        <f t="shared" si="55"/>
        <v/>
      </c>
      <c r="B288" s="91" t="str">
        <f t="shared" si="56"/>
        <v/>
      </c>
      <c r="C288" s="76" t="str">
        <f t="shared" si="57"/>
        <v/>
      </c>
      <c r="D288" s="64" t="str">
        <f t="shared" si="65"/>
        <v/>
      </c>
      <c r="E288" s="64" t="str">
        <f t="shared" si="66"/>
        <v/>
      </c>
      <c r="F288" s="64" t="str">
        <f t="shared" si="67"/>
        <v/>
      </c>
      <c r="G288" s="89" t="str">
        <f t="shared" si="58"/>
        <v/>
      </c>
      <c r="H288" s="89" t="str">
        <f t="shared" si="59"/>
        <v/>
      </c>
      <c r="I288" s="87" t="str">
        <f t="shared" si="60"/>
        <v/>
      </c>
      <c r="J288" s="77" t="str">
        <f t="shared" si="61"/>
        <v/>
      </c>
      <c r="K288" s="64" t="str">
        <f t="shared" si="62"/>
        <v/>
      </c>
      <c r="O288" s="1">
        <f t="shared" si="63"/>
        <v>282</v>
      </c>
      <c r="Q288" s="1" t="e">
        <f>VLOOKUP(O288,Szolgalati_alkalmak!$B$4:$Z$10000,25,FALSE)</f>
        <v>#N/A</v>
      </c>
      <c r="R288" s="1" t="e">
        <f>VLOOKUP(O288,Szolgalati_alkalmak!$B$4:$Z$10000,5,FALSE)</f>
        <v>#N/A</v>
      </c>
      <c r="S288" s="1" t="e">
        <f>IF(VLOOKUP(O288,Szolgalati_alkalmak!$B$4:$Z$10000,6,FALSE)&lt;&gt;0,VLOOKUP(O288,Szolgalati_alkalmak!$B$4:$Z$10000,6,FALSE),"")</f>
        <v>#N/A</v>
      </c>
      <c r="T288" s="1" t="e">
        <f>IF(VLOOKUP(O288,Szolgalati_alkalmak!$B$4:$Z$10000,9,FALSE)&lt;&gt;0,VLOOKUP(O288,Szolgalati_alkalmak!$B$4:$Z$10000,9,FALSE),"")</f>
        <v>#N/A</v>
      </c>
      <c r="U288" s="1" t="e">
        <f>IF(VLOOKUP(O288,Szolgalati_alkalmak!$B$4:$Z$10000,10,FALSE)&lt;&gt;0,VLOOKUP(O288,Szolgalati_alkalmak!$B$4:$Z$10000,10,FALSE),"")</f>
        <v>#N/A</v>
      </c>
      <c r="V288" s="1" t="e">
        <f>IF(VLOOKUP(O288,Szolgalati_alkalmak!$B$4:$Z$10000,11,FALSE)&lt;&gt;0,VLOOKUP(O288,Szolgalati_alkalmak!$B$4:$Z$10000,11,FALSE),"")</f>
        <v>#N/A</v>
      </c>
      <c r="W288" s="1" t="e">
        <f>IF(VLOOKUP(O288,Szolgalati_alkalmak!$B$4:$Z$10000,12,FALSE)&lt;&gt;0,$AB$1&amp;VLOOKUP(O288,Szolgalati_alkalmak!$B$4:$Z$10000,12,FALSE),"")</f>
        <v>#N/A</v>
      </c>
      <c r="X288" s="1" t="e">
        <f>IF(VLOOKUP(O288,Szolgalati_alkalmak!$B$4:$Z$10000,13,FALSE)&lt;&gt;0,$AB$1&amp;VLOOKUP(O288,Szolgalati_alkalmak!$B$4:$Z$10000,13,FALSE),"")</f>
        <v>#N/A</v>
      </c>
      <c r="Y288" s="1" t="e">
        <f>IF(VLOOKUP(O288,Szolgalati_alkalmak!$B$4:$Z$10000,14,FALSE)&lt;&gt;0,$AB$1&amp;VLOOKUP(O288,Szolgalati_alkalmak!$B$4:$Z$10000,14,FALSE),"")</f>
        <v>#N/A</v>
      </c>
      <c r="Z288" s="1" t="e">
        <f>IF(VLOOKUP(O288,Szolgalati_alkalmak!$B$4:$Z$10000,15,FALSE)&lt;&gt;0,$AB$1&amp;VLOOKUP(O288,Szolgalati_alkalmak!$B$4:$Z$10000,15,FALSE),"")</f>
        <v>#N/A</v>
      </c>
      <c r="AA288" s="1" t="e">
        <f>IF(VLOOKUP(O288,Szolgalati_alkalmak!$B$4:$Z$10000,16,FALSE)&lt;&gt;0,$AB$1&amp;VLOOKUP(O288,Szolgalati_alkalmak!$B$4:$Z$10000,16,FALSE),"")</f>
        <v>#N/A</v>
      </c>
      <c r="AB288" s="1" t="e">
        <f t="shared" si="64"/>
        <v>#N/A</v>
      </c>
      <c r="AC288" s="1" t="e">
        <f>IF(VLOOKUP(O288,Szolgalati_alkalmak!$B$4:$Z$10000,7,FALSE)&lt;&gt;0,VLOOKUP(O288,Szolgalati_alkalmak!$B$4:$Z$10000,7,FALSE),"")</f>
        <v>#N/A</v>
      </c>
      <c r="AD288" s="1" t="e">
        <f>IF(VLOOKUP(O288,Szolgalati_alkalmak!$B$4:$Z$10000,8,FALSE)&lt;&gt;0,VLOOKUP(O288,Szolgalati_alkalmak!$B$4:$Z$10000,8,FALSE),"")</f>
        <v>#N/A</v>
      </c>
      <c r="AE288" s="1" t="e">
        <f>IF(VLOOKUP(O288,Szolgalati_alkalmak!$B$4:$Z$10000,17,FALSE)&lt;&gt;0,VLOOKUP(O288,Szolgalati_alkalmak!$B$4:$Z$10000,17,FALSE),"")</f>
        <v>#N/A</v>
      </c>
      <c r="AF288" s="1" t="e">
        <f>IF(VLOOKUP(O288,Szolgalati_alkalmak!$B$4:$Z$10000,18,FALSE)&lt;&gt;0,VLOOKUP(O288,Szolgalati_alkalmak!$B$4:$Z$10000,18,FALSE),"")</f>
        <v>#N/A</v>
      </c>
      <c r="AG288" s="1" t="e">
        <f>IF(VLOOKUP(O288,Szolgalati_alkalmak!$B$4:$Z$10000,19,FALSE)&lt;&gt;0,VLOOKUP(O288,Szolgalati_alkalmak!$B$4:$Z$10000,19,FALSE),"")</f>
        <v>#N/A</v>
      </c>
    </row>
    <row r="289" spans="1:33" x14ac:dyDescent="0.25">
      <c r="A289" s="90" t="str">
        <f t="shared" si="55"/>
        <v/>
      </c>
      <c r="B289" s="91" t="str">
        <f t="shared" si="56"/>
        <v/>
      </c>
      <c r="C289" s="76" t="str">
        <f t="shared" si="57"/>
        <v/>
      </c>
      <c r="D289" s="64" t="str">
        <f t="shared" si="65"/>
        <v/>
      </c>
      <c r="E289" s="64" t="str">
        <f t="shared" si="66"/>
        <v/>
      </c>
      <c r="F289" s="64" t="str">
        <f t="shared" si="67"/>
        <v/>
      </c>
      <c r="G289" s="89" t="str">
        <f t="shared" si="58"/>
        <v/>
      </c>
      <c r="H289" s="89" t="str">
        <f t="shared" si="59"/>
        <v/>
      </c>
      <c r="I289" s="87" t="str">
        <f t="shared" si="60"/>
        <v/>
      </c>
      <c r="J289" s="77" t="str">
        <f t="shared" si="61"/>
        <v/>
      </c>
      <c r="K289" s="64" t="str">
        <f t="shared" si="62"/>
        <v/>
      </c>
      <c r="O289" s="1">
        <f t="shared" si="63"/>
        <v>283</v>
      </c>
      <c r="Q289" s="1" t="e">
        <f>VLOOKUP(O289,Szolgalati_alkalmak!$B$4:$Z$10000,25,FALSE)</f>
        <v>#N/A</v>
      </c>
      <c r="R289" s="1" t="e">
        <f>VLOOKUP(O289,Szolgalati_alkalmak!$B$4:$Z$10000,5,FALSE)</f>
        <v>#N/A</v>
      </c>
      <c r="S289" s="1" t="e">
        <f>IF(VLOOKUP(O289,Szolgalati_alkalmak!$B$4:$Z$10000,6,FALSE)&lt;&gt;0,VLOOKUP(O289,Szolgalati_alkalmak!$B$4:$Z$10000,6,FALSE),"")</f>
        <v>#N/A</v>
      </c>
      <c r="T289" s="1" t="e">
        <f>IF(VLOOKUP(O289,Szolgalati_alkalmak!$B$4:$Z$10000,9,FALSE)&lt;&gt;0,VLOOKUP(O289,Szolgalati_alkalmak!$B$4:$Z$10000,9,FALSE),"")</f>
        <v>#N/A</v>
      </c>
      <c r="U289" s="1" t="e">
        <f>IF(VLOOKUP(O289,Szolgalati_alkalmak!$B$4:$Z$10000,10,FALSE)&lt;&gt;0,VLOOKUP(O289,Szolgalati_alkalmak!$B$4:$Z$10000,10,FALSE),"")</f>
        <v>#N/A</v>
      </c>
      <c r="V289" s="1" t="e">
        <f>IF(VLOOKUP(O289,Szolgalati_alkalmak!$B$4:$Z$10000,11,FALSE)&lt;&gt;0,VLOOKUP(O289,Szolgalati_alkalmak!$B$4:$Z$10000,11,FALSE),"")</f>
        <v>#N/A</v>
      </c>
      <c r="W289" s="1" t="e">
        <f>IF(VLOOKUP(O289,Szolgalati_alkalmak!$B$4:$Z$10000,12,FALSE)&lt;&gt;0,$AB$1&amp;VLOOKUP(O289,Szolgalati_alkalmak!$B$4:$Z$10000,12,FALSE),"")</f>
        <v>#N/A</v>
      </c>
      <c r="X289" s="1" t="e">
        <f>IF(VLOOKUP(O289,Szolgalati_alkalmak!$B$4:$Z$10000,13,FALSE)&lt;&gt;0,$AB$1&amp;VLOOKUP(O289,Szolgalati_alkalmak!$B$4:$Z$10000,13,FALSE),"")</f>
        <v>#N/A</v>
      </c>
      <c r="Y289" s="1" t="e">
        <f>IF(VLOOKUP(O289,Szolgalati_alkalmak!$B$4:$Z$10000,14,FALSE)&lt;&gt;0,$AB$1&amp;VLOOKUP(O289,Szolgalati_alkalmak!$B$4:$Z$10000,14,FALSE),"")</f>
        <v>#N/A</v>
      </c>
      <c r="Z289" s="1" t="e">
        <f>IF(VLOOKUP(O289,Szolgalati_alkalmak!$B$4:$Z$10000,15,FALSE)&lt;&gt;0,$AB$1&amp;VLOOKUP(O289,Szolgalati_alkalmak!$B$4:$Z$10000,15,FALSE),"")</f>
        <v>#N/A</v>
      </c>
      <c r="AA289" s="1" t="e">
        <f>IF(VLOOKUP(O289,Szolgalati_alkalmak!$B$4:$Z$10000,16,FALSE)&lt;&gt;0,$AB$1&amp;VLOOKUP(O289,Szolgalati_alkalmak!$B$4:$Z$10000,16,FALSE),"")</f>
        <v>#N/A</v>
      </c>
      <c r="AB289" s="1" t="e">
        <f t="shared" si="64"/>
        <v>#N/A</v>
      </c>
      <c r="AC289" s="1" t="e">
        <f>IF(VLOOKUP(O289,Szolgalati_alkalmak!$B$4:$Z$10000,7,FALSE)&lt;&gt;0,VLOOKUP(O289,Szolgalati_alkalmak!$B$4:$Z$10000,7,FALSE),"")</f>
        <v>#N/A</v>
      </c>
      <c r="AD289" s="1" t="e">
        <f>IF(VLOOKUP(O289,Szolgalati_alkalmak!$B$4:$Z$10000,8,FALSE)&lt;&gt;0,VLOOKUP(O289,Szolgalati_alkalmak!$B$4:$Z$10000,8,FALSE),"")</f>
        <v>#N/A</v>
      </c>
      <c r="AE289" s="1" t="e">
        <f>IF(VLOOKUP(O289,Szolgalati_alkalmak!$B$4:$Z$10000,17,FALSE)&lt;&gt;0,VLOOKUP(O289,Szolgalati_alkalmak!$B$4:$Z$10000,17,FALSE),"")</f>
        <v>#N/A</v>
      </c>
      <c r="AF289" s="1" t="e">
        <f>IF(VLOOKUP(O289,Szolgalati_alkalmak!$B$4:$Z$10000,18,FALSE)&lt;&gt;0,VLOOKUP(O289,Szolgalati_alkalmak!$B$4:$Z$10000,18,FALSE),"")</f>
        <v>#N/A</v>
      </c>
      <c r="AG289" s="1" t="e">
        <f>IF(VLOOKUP(O289,Szolgalati_alkalmak!$B$4:$Z$10000,19,FALSE)&lt;&gt;0,VLOOKUP(O289,Szolgalati_alkalmak!$B$4:$Z$10000,19,FALSE),"")</f>
        <v>#N/A</v>
      </c>
    </row>
    <row r="290" spans="1:33" x14ac:dyDescent="0.25">
      <c r="A290" s="90" t="str">
        <f t="shared" si="55"/>
        <v/>
      </c>
      <c r="B290" s="91" t="str">
        <f t="shared" si="56"/>
        <v/>
      </c>
      <c r="C290" s="76" t="str">
        <f t="shared" si="57"/>
        <v/>
      </c>
      <c r="D290" s="64" t="str">
        <f t="shared" si="65"/>
        <v/>
      </c>
      <c r="E290" s="64" t="str">
        <f t="shared" si="66"/>
        <v/>
      </c>
      <c r="F290" s="64" t="str">
        <f t="shared" si="67"/>
        <v/>
      </c>
      <c r="G290" s="89" t="str">
        <f t="shared" si="58"/>
        <v/>
      </c>
      <c r="H290" s="89" t="str">
        <f t="shared" si="59"/>
        <v/>
      </c>
      <c r="I290" s="87" t="str">
        <f t="shared" si="60"/>
        <v/>
      </c>
      <c r="J290" s="77" t="str">
        <f t="shared" si="61"/>
        <v/>
      </c>
      <c r="K290" s="64" t="str">
        <f t="shared" si="62"/>
        <v/>
      </c>
      <c r="O290" s="1">
        <f t="shared" si="63"/>
        <v>284</v>
      </c>
      <c r="Q290" s="1" t="e">
        <f>VLOOKUP(O290,Szolgalati_alkalmak!$B$4:$Z$10000,25,FALSE)</f>
        <v>#N/A</v>
      </c>
      <c r="R290" s="1" t="e">
        <f>VLOOKUP(O290,Szolgalati_alkalmak!$B$4:$Z$10000,5,FALSE)</f>
        <v>#N/A</v>
      </c>
      <c r="S290" s="1" t="e">
        <f>IF(VLOOKUP(O290,Szolgalati_alkalmak!$B$4:$Z$10000,6,FALSE)&lt;&gt;0,VLOOKUP(O290,Szolgalati_alkalmak!$B$4:$Z$10000,6,FALSE),"")</f>
        <v>#N/A</v>
      </c>
      <c r="T290" s="1" t="e">
        <f>IF(VLOOKUP(O290,Szolgalati_alkalmak!$B$4:$Z$10000,9,FALSE)&lt;&gt;0,VLOOKUP(O290,Szolgalati_alkalmak!$B$4:$Z$10000,9,FALSE),"")</f>
        <v>#N/A</v>
      </c>
      <c r="U290" s="1" t="e">
        <f>IF(VLOOKUP(O290,Szolgalati_alkalmak!$B$4:$Z$10000,10,FALSE)&lt;&gt;0,VLOOKUP(O290,Szolgalati_alkalmak!$B$4:$Z$10000,10,FALSE),"")</f>
        <v>#N/A</v>
      </c>
      <c r="V290" s="1" t="e">
        <f>IF(VLOOKUP(O290,Szolgalati_alkalmak!$B$4:$Z$10000,11,FALSE)&lt;&gt;0,VLOOKUP(O290,Szolgalati_alkalmak!$B$4:$Z$10000,11,FALSE),"")</f>
        <v>#N/A</v>
      </c>
      <c r="W290" s="1" t="e">
        <f>IF(VLOOKUP(O290,Szolgalati_alkalmak!$B$4:$Z$10000,12,FALSE)&lt;&gt;0,$AB$1&amp;VLOOKUP(O290,Szolgalati_alkalmak!$B$4:$Z$10000,12,FALSE),"")</f>
        <v>#N/A</v>
      </c>
      <c r="X290" s="1" t="e">
        <f>IF(VLOOKUP(O290,Szolgalati_alkalmak!$B$4:$Z$10000,13,FALSE)&lt;&gt;0,$AB$1&amp;VLOOKUP(O290,Szolgalati_alkalmak!$B$4:$Z$10000,13,FALSE),"")</f>
        <v>#N/A</v>
      </c>
      <c r="Y290" s="1" t="e">
        <f>IF(VLOOKUP(O290,Szolgalati_alkalmak!$B$4:$Z$10000,14,FALSE)&lt;&gt;0,$AB$1&amp;VLOOKUP(O290,Szolgalati_alkalmak!$B$4:$Z$10000,14,FALSE),"")</f>
        <v>#N/A</v>
      </c>
      <c r="Z290" s="1" t="e">
        <f>IF(VLOOKUP(O290,Szolgalati_alkalmak!$B$4:$Z$10000,15,FALSE)&lt;&gt;0,$AB$1&amp;VLOOKUP(O290,Szolgalati_alkalmak!$B$4:$Z$10000,15,FALSE),"")</f>
        <v>#N/A</v>
      </c>
      <c r="AA290" s="1" t="e">
        <f>IF(VLOOKUP(O290,Szolgalati_alkalmak!$B$4:$Z$10000,16,FALSE)&lt;&gt;0,$AB$1&amp;VLOOKUP(O290,Szolgalati_alkalmak!$B$4:$Z$10000,16,FALSE),"")</f>
        <v>#N/A</v>
      </c>
      <c r="AB290" s="1" t="e">
        <f t="shared" si="64"/>
        <v>#N/A</v>
      </c>
      <c r="AC290" s="1" t="e">
        <f>IF(VLOOKUP(O290,Szolgalati_alkalmak!$B$4:$Z$10000,7,FALSE)&lt;&gt;0,VLOOKUP(O290,Szolgalati_alkalmak!$B$4:$Z$10000,7,FALSE),"")</f>
        <v>#N/A</v>
      </c>
      <c r="AD290" s="1" t="e">
        <f>IF(VLOOKUP(O290,Szolgalati_alkalmak!$B$4:$Z$10000,8,FALSE)&lt;&gt;0,VLOOKUP(O290,Szolgalati_alkalmak!$B$4:$Z$10000,8,FALSE),"")</f>
        <v>#N/A</v>
      </c>
      <c r="AE290" s="1" t="e">
        <f>IF(VLOOKUP(O290,Szolgalati_alkalmak!$B$4:$Z$10000,17,FALSE)&lt;&gt;0,VLOOKUP(O290,Szolgalati_alkalmak!$B$4:$Z$10000,17,FALSE),"")</f>
        <v>#N/A</v>
      </c>
      <c r="AF290" s="1" t="e">
        <f>IF(VLOOKUP(O290,Szolgalati_alkalmak!$B$4:$Z$10000,18,FALSE)&lt;&gt;0,VLOOKUP(O290,Szolgalati_alkalmak!$B$4:$Z$10000,18,FALSE),"")</f>
        <v>#N/A</v>
      </c>
      <c r="AG290" s="1" t="e">
        <f>IF(VLOOKUP(O290,Szolgalati_alkalmak!$B$4:$Z$10000,19,FALSE)&lt;&gt;0,VLOOKUP(O290,Szolgalati_alkalmak!$B$4:$Z$10000,19,FALSE),"")</f>
        <v>#N/A</v>
      </c>
    </row>
    <row r="291" spans="1:33" x14ac:dyDescent="0.25">
      <c r="A291" s="90" t="str">
        <f t="shared" si="55"/>
        <v/>
      </c>
      <c r="B291" s="91" t="str">
        <f t="shared" si="56"/>
        <v/>
      </c>
      <c r="C291" s="76" t="str">
        <f t="shared" si="57"/>
        <v/>
      </c>
      <c r="D291" s="64" t="str">
        <f t="shared" si="65"/>
        <v/>
      </c>
      <c r="E291" s="64" t="str">
        <f t="shared" si="66"/>
        <v/>
      </c>
      <c r="F291" s="64" t="str">
        <f t="shared" si="67"/>
        <v/>
      </c>
      <c r="G291" s="89" t="str">
        <f t="shared" si="58"/>
        <v/>
      </c>
      <c r="H291" s="89" t="str">
        <f t="shared" si="59"/>
        <v/>
      </c>
      <c r="I291" s="87" t="str">
        <f t="shared" si="60"/>
        <v/>
      </c>
      <c r="J291" s="77" t="str">
        <f t="shared" si="61"/>
        <v/>
      </c>
      <c r="K291" s="64" t="str">
        <f t="shared" si="62"/>
        <v/>
      </c>
      <c r="O291" s="1">
        <f t="shared" si="63"/>
        <v>285</v>
      </c>
      <c r="Q291" s="1" t="e">
        <f>VLOOKUP(O291,Szolgalati_alkalmak!$B$4:$Z$10000,25,FALSE)</f>
        <v>#N/A</v>
      </c>
      <c r="R291" s="1" t="e">
        <f>VLOOKUP(O291,Szolgalati_alkalmak!$B$4:$Z$10000,5,FALSE)</f>
        <v>#N/A</v>
      </c>
      <c r="S291" s="1" t="e">
        <f>IF(VLOOKUP(O291,Szolgalati_alkalmak!$B$4:$Z$10000,6,FALSE)&lt;&gt;0,VLOOKUP(O291,Szolgalati_alkalmak!$B$4:$Z$10000,6,FALSE),"")</f>
        <v>#N/A</v>
      </c>
      <c r="T291" s="1" t="e">
        <f>IF(VLOOKUP(O291,Szolgalati_alkalmak!$B$4:$Z$10000,9,FALSE)&lt;&gt;0,VLOOKUP(O291,Szolgalati_alkalmak!$B$4:$Z$10000,9,FALSE),"")</f>
        <v>#N/A</v>
      </c>
      <c r="U291" s="1" t="e">
        <f>IF(VLOOKUP(O291,Szolgalati_alkalmak!$B$4:$Z$10000,10,FALSE)&lt;&gt;0,VLOOKUP(O291,Szolgalati_alkalmak!$B$4:$Z$10000,10,FALSE),"")</f>
        <v>#N/A</v>
      </c>
      <c r="V291" s="1" t="e">
        <f>IF(VLOOKUP(O291,Szolgalati_alkalmak!$B$4:$Z$10000,11,FALSE)&lt;&gt;0,VLOOKUP(O291,Szolgalati_alkalmak!$B$4:$Z$10000,11,FALSE),"")</f>
        <v>#N/A</v>
      </c>
      <c r="W291" s="1" t="e">
        <f>IF(VLOOKUP(O291,Szolgalati_alkalmak!$B$4:$Z$10000,12,FALSE)&lt;&gt;0,$AB$1&amp;VLOOKUP(O291,Szolgalati_alkalmak!$B$4:$Z$10000,12,FALSE),"")</f>
        <v>#N/A</v>
      </c>
      <c r="X291" s="1" t="e">
        <f>IF(VLOOKUP(O291,Szolgalati_alkalmak!$B$4:$Z$10000,13,FALSE)&lt;&gt;0,$AB$1&amp;VLOOKUP(O291,Szolgalati_alkalmak!$B$4:$Z$10000,13,FALSE),"")</f>
        <v>#N/A</v>
      </c>
      <c r="Y291" s="1" t="e">
        <f>IF(VLOOKUP(O291,Szolgalati_alkalmak!$B$4:$Z$10000,14,FALSE)&lt;&gt;0,$AB$1&amp;VLOOKUP(O291,Szolgalati_alkalmak!$B$4:$Z$10000,14,FALSE),"")</f>
        <v>#N/A</v>
      </c>
      <c r="Z291" s="1" t="e">
        <f>IF(VLOOKUP(O291,Szolgalati_alkalmak!$B$4:$Z$10000,15,FALSE)&lt;&gt;0,$AB$1&amp;VLOOKUP(O291,Szolgalati_alkalmak!$B$4:$Z$10000,15,FALSE),"")</f>
        <v>#N/A</v>
      </c>
      <c r="AA291" s="1" t="e">
        <f>IF(VLOOKUP(O291,Szolgalati_alkalmak!$B$4:$Z$10000,16,FALSE)&lt;&gt;0,$AB$1&amp;VLOOKUP(O291,Szolgalati_alkalmak!$B$4:$Z$10000,16,FALSE),"")</f>
        <v>#N/A</v>
      </c>
      <c r="AB291" s="1" t="e">
        <f t="shared" si="64"/>
        <v>#N/A</v>
      </c>
      <c r="AC291" s="1" t="e">
        <f>IF(VLOOKUP(O291,Szolgalati_alkalmak!$B$4:$Z$10000,7,FALSE)&lt;&gt;0,VLOOKUP(O291,Szolgalati_alkalmak!$B$4:$Z$10000,7,FALSE),"")</f>
        <v>#N/A</v>
      </c>
      <c r="AD291" s="1" t="e">
        <f>IF(VLOOKUP(O291,Szolgalati_alkalmak!$B$4:$Z$10000,8,FALSE)&lt;&gt;0,VLOOKUP(O291,Szolgalati_alkalmak!$B$4:$Z$10000,8,FALSE),"")</f>
        <v>#N/A</v>
      </c>
      <c r="AE291" s="1" t="e">
        <f>IF(VLOOKUP(O291,Szolgalati_alkalmak!$B$4:$Z$10000,17,FALSE)&lt;&gt;0,VLOOKUP(O291,Szolgalati_alkalmak!$B$4:$Z$10000,17,FALSE),"")</f>
        <v>#N/A</v>
      </c>
      <c r="AF291" s="1" t="e">
        <f>IF(VLOOKUP(O291,Szolgalati_alkalmak!$B$4:$Z$10000,18,FALSE)&lt;&gt;0,VLOOKUP(O291,Szolgalati_alkalmak!$B$4:$Z$10000,18,FALSE),"")</f>
        <v>#N/A</v>
      </c>
      <c r="AG291" s="1" t="e">
        <f>IF(VLOOKUP(O291,Szolgalati_alkalmak!$B$4:$Z$10000,19,FALSE)&lt;&gt;0,VLOOKUP(O291,Szolgalati_alkalmak!$B$4:$Z$10000,19,FALSE),"")</f>
        <v>#N/A</v>
      </c>
    </row>
    <row r="292" spans="1:33" x14ac:dyDescent="0.25">
      <c r="A292" s="90" t="str">
        <f t="shared" si="55"/>
        <v/>
      </c>
      <c r="B292" s="91" t="str">
        <f t="shared" si="56"/>
        <v/>
      </c>
      <c r="C292" s="76" t="str">
        <f t="shared" si="57"/>
        <v/>
      </c>
      <c r="D292" s="64" t="str">
        <f t="shared" si="65"/>
        <v/>
      </c>
      <c r="E292" s="64" t="str">
        <f t="shared" si="66"/>
        <v/>
      </c>
      <c r="F292" s="64" t="str">
        <f t="shared" si="67"/>
        <v/>
      </c>
      <c r="G292" s="89" t="str">
        <f t="shared" si="58"/>
        <v/>
      </c>
      <c r="H292" s="89" t="str">
        <f t="shared" si="59"/>
        <v/>
      </c>
      <c r="I292" s="87" t="str">
        <f t="shared" si="60"/>
        <v/>
      </c>
      <c r="J292" s="77" t="str">
        <f t="shared" si="61"/>
        <v/>
      </c>
      <c r="K292" s="64" t="str">
        <f t="shared" si="62"/>
        <v/>
      </c>
      <c r="O292" s="1">
        <f t="shared" si="63"/>
        <v>286</v>
      </c>
      <c r="Q292" s="1" t="e">
        <f>VLOOKUP(O292,Szolgalati_alkalmak!$B$4:$Z$10000,25,FALSE)</f>
        <v>#N/A</v>
      </c>
      <c r="R292" s="1" t="e">
        <f>VLOOKUP(O292,Szolgalati_alkalmak!$B$4:$Z$10000,5,FALSE)</f>
        <v>#N/A</v>
      </c>
      <c r="S292" s="1" t="e">
        <f>IF(VLOOKUP(O292,Szolgalati_alkalmak!$B$4:$Z$10000,6,FALSE)&lt;&gt;0,VLOOKUP(O292,Szolgalati_alkalmak!$B$4:$Z$10000,6,FALSE),"")</f>
        <v>#N/A</v>
      </c>
      <c r="T292" s="1" t="e">
        <f>IF(VLOOKUP(O292,Szolgalati_alkalmak!$B$4:$Z$10000,9,FALSE)&lt;&gt;0,VLOOKUP(O292,Szolgalati_alkalmak!$B$4:$Z$10000,9,FALSE),"")</f>
        <v>#N/A</v>
      </c>
      <c r="U292" s="1" t="e">
        <f>IF(VLOOKUP(O292,Szolgalati_alkalmak!$B$4:$Z$10000,10,FALSE)&lt;&gt;0,VLOOKUP(O292,Szolgalati_alkalmak!$B$4:$Z$10000,10,FALSE),"")</f>
        <v>#N/A</v>
      </c>
      <c r="V292" s="1" t="e">
        <f>IF(VLOOKUP(O292,Szolgalati_alkalmak!$B$4:$Z$10000,11,FALSE)&lt;&gt;0,VLOOKUP(O292,Szolgalati_alkalmak!$B$4:$Z$10000,11,FALSE),"")</f>
        <v>#N/A</v>
      </c>
      <c r="W292" s="1" t="e">
        <f>IF(VLOOKUP(O292,Szolgalati_alkalmak!$B$4:$Z$10000,12,FALSE)&lt;&gt;0,$AB$1&amp;VLOOKUP(O292,Szolgalati_alkalmak!$B$4:$Z$10000,12,FALSE),"")</f>
        <v>#N/A</v>
      </c>
      <c r="X292" s="1" t="e">
        <f>IF(VLOOKUP(O292,Szolgalati_alkalmak!$B$4:$Z$10000,13,FALSE)&lt;&gt;0,$AB$1&amp;VLOOKUP(O292,Szolgalati_alkalmak!$B$4:$Z$10000,13,FALSE),"")</f>
        <v>#N/A</v>
      </c>
      <c r="Y292" s="1" t="e">
        <f>IF(VLOOKUP(O292,Szolgalati_alkalmak!$B$4:$Z$10000,14,FALSE)&lt;&gt;0,$AB$1&amp;VLOOKUP(O292,Szolgalati_alkalmak!$B$4:$Z$10000,14,FALSE),"")</f>
        <v>#N/A</v>
      </c>
      <c r="Z292" s="1" t="e">
        <f>IF(VLOOKUP(O292,Szolgalati_alkalmak!$B$4:$Z$10000,15,FALSE)&lt;&gt;0,$AB$1&amp;VLOOKUP(O292,Szolgalati_alkalmak!$B$4:$Z$10000,15,FALSE),"")</f>
        <v>#N/A</v>
      </c>
      <c r="AA292" s="1" t="e">
        <f>IF(VLOOKUP(O292,Szolgalati_alkalmak!$B$4:$Z$10000,16,FALSE)&lt;&gt;0,$AB$1&amp;VLOOKUP(O292,Szolgalati_alkalmak!$B$4:$Z$10000,16,FALSE),"")</f>
        <v>#N/A</v>
      </c>
      <c r="AB292" s="1" t="e">
        <f t="shared" si="64"/>
        <v>#N/A</v>
      </c>
      <c r="AC292" s="1" t="e">
        <f>IF(VLOOKUP(O292,Szolgalati_alkalmak!$B$4:$Z$10000,7,FALSE)&lt;&gt;0,VLOOKUP(O292,Szolgalati_alkalmak!$B$4:$Z$10000,7,FALSE),"")</f>
        <v>#N/A</v>
      </c>
      <c r="AD292" s="1" t="e">
        <f>IF(VLOOKUP(O292,Szolgalati_alkalmak!$B$4:$Z$10000,8,FALSE)&lt;&gt;0,VLOOKUP(O292,Szolgalati_alkalmak!$B$4:$Z$10000,8,FALSE),"")</f>
        <v>#N/A</v>
      </c>
      <c r="AE292" s="1" t="e">
        <f>IF(VLOOKUP(O292,Szolgalati_alkalmak!$B$4:$Z$10000,17,FALSE)&lt;&gt;0,VLOOKUP(O292,Szolgalati_alkalmak!$B$4:$Z$10000,17,FALSE),"")</f>
        <v>#N/A</v>
      </c>
      <c r="AF292" s="1" t="e">
        <f>IF(VLOOKUP(O292,Szolgalati_alkalmak!$B$4:$Z$10000,18,FALSE)&lt;&gt;0,VLOOKUP(O292,Szolgalati_alkalmak!$B$4:$Z$10000,18,FALSE),"")</f>
        <v>#N/A</v>
      </c>
      <c r="AG292" s="1" t="e">
        <f>IF(VLOOKUP(O292,Szolgalati_alkalmak!$B$4:$Z$10000,19,FALSE)&lt;&gt;0,VLOOKUP(O292,Szolgalati_alkalmak!$B$4:$Z$10000,19,FALSE),"")</f>
        <v>#N/A</v>
      </c>
    </row>
    <row r="293" spans="1:33" x14ac:dyDescent="0.25">
      <c r="A293" s="90" t="str">
        <f t="shared" si="55"/>
        <v/>
      </c>
      <c r="B293" s="91" t="str">
        <f t="shared" si="56"/>
        <v/>
      </c>
      <c r="C293" s="76" t="str">
        <f t="shared" si="57"/>
        <v/>
      </c>
      <c r="D293" s="64" t="str">
        <f t="shared" si="65"/>
        <v/>
      </c>
      <c r="E293" s="64" t="str">
        <f t="shared" si="66"/>
        <v/>
      </c>
      <c r="F293" s="64" t="str">
        <f t="shared" si="67"/>
        <v/>
      </c>
      <c r="G293" s="89" t="str">
        <f t="shared" si="58"/>
        <v/>
      </c>
      <c r="H293" s="89" t="str">
        <f t="shared" si="59"/>
        <v/>
      </c>
      <c r="I293" s="87" t="str">
        <f t="shared" si="60"/>
        <v/>
      </c>
      <c r="J293" s="77" t="str">
        <f t="shared" si="61"/>
        <v/>
      </c>
      <c r="K293" s="64" t="str">
        <f t="shared" si="62"/>
        <v/>
      </c>
      <c r="O293" s="1">
        <f t="shared" si="63"/>
        <v>287</v>
      </c>
      <c r="Q293" s="1" t="e">
        <f>VLOOKUP(O293,Szolgalati_alkalmak!$B$4:$Z$10000,25,FALSE)</f>
        <v>#N/A</v>
      </c>
      <c r="R293" s="1" t="e">
        <f>VLOOKUP(O293,Szolgalati_alkalmak!$B$4:$Z$10000,5,FALSE)</f>
        <v>#N/A</v>
      </c>
      <c r="S293" s="1" t="e">
        <f>IF(VLOOKUP(O293,Szolgalati_alkalmak!$B$4:$Z$10000,6,FALSE)&lt;&gt;0,VLOOKUP(O293,Szolgalati_alkalmak!$B$4:$Z$10000,6,FALSE),"")</f>
        <v>#N/A</v>
      </c>
      <c r="T293" s="1" t="e">
        <f>IF(VLOOKUP(O293,Szolgalati_alkalmak!$B$4:$Z$10000,9,FALSE)&lt;&gt;0,VLOOKUP(O293,Szolgalati_alkalmak!$B$4:$Z$10000,9,FALSE),"")</f>
        <v>#N/A</v>
      </c>
      <c r="U293" s="1" t="e">
        <f>IF(VLOOKUP(O293,Szolgalati_alkalmak!$B$4:$Z$10000,10,FALSE)&lt;&gt;0,VLOOKUP(O293,Szolgalati_alkalmak!$B$4:$Z$10000,10,FALSE),"")</f>
        <v>#N/A</v>
      </c>
      <c r="V293" s="1" t="e">
        <f>IF(VLOOKUP(O293,Szolgalati_alkalmak!$B$4:$Z$10000,11,FALSE)&lt;&gt;0,VLOOKUP(O293,Szolgalati_alkalmak!$B$4:$Z$10000,11,FALSE),"")</f>
        <v>#N/A</v>
      </c>
      <c r="W293" s="1" t="e">
        <f>IF(VLOOKUP(O293,Szolgalati_alkalmak!$B$4:$Z$10000,12,FALSE)&lt;&gt;0,$AB$1&amp;VLOOKUP(O293,Szolgalati_alkalmak!$B$4:$Z$10000,12,FALSE),"")</f>
        <v>#N/A</v>
      </c>
      <c r="X293" s="1" t="e">
        <f>IF(VLOOKUP(O293,Szolgalati_alkalmak!$B$4:$Z$10000,13,FALSE)&lt;&gt;0,$AB$1&amp;VLOOKUP(O293,Szolgalati_alkalmak!$B$4:$Z$10000,13,FALSE),"")</f>
        <v>#N/A</v>
      </c>
      <c r="Y293" s="1" t="e">
        <f>IF(VLOOKUP(O293,Szolgalati_alkalmak!$B$4:$Z$10000,14,FALSE)&lt;&gt;0,$AB$1&amp;VLOOKUP(O293,Szolgalati_alkalmak!$B$4:$Z$10000,14,FALSE),"")</f>
        <v>#N/A</v>
      </c>
      <c r="Z293" s="1" t="e">
        <f>IF(VLOOKUP(O293,Szolgalati_alkalmak!$B$4:$Z$10000,15,FALSE)&lt;&gt;0,$AB$1&amp;VLOOKUP(O293,Szolgalati_alkalmak!$B$4:$Z$10000,15,FALSE),"")</f>
        <v>#N/A</v>
      </c>
      <c r="AA293" s="1" t="e">
        <f>IF(VLOOKUP(O293,Szolgalati_alkalmak!$B$4:$Z$10000,16,FALSE)&lt;&gt;0,$AB$1&amp;VLOOKUP(O293,Szolgalati_alkalmak!$B$4:$Z$10000,16,FALSE),"")</f>
        <v>#N/A</v>
      </c>
      <c r="AB293" s="1" t="e">
        <f t="shared" si="64"/>
        <v>#N/A</v>
      </c>
      <c r="AC293" s="1" t="e">
        <f>IF(VLOOKUP(O293,Szolgalati_alkalmak!$B$4:$Z$10000,7,FALSE)&lt;&gt;0,VLOOKUP(O293,Szolgalati_alkalmak!$B$4:$Z$10000,7,FALSE),"")</f>
        <v>#N/A</v>
      </c>
      <c r="AD293" s="1" t="e">
        <f>IF(VLOOKUP(O293,Szolgalati_alkalmak!$B$4:$Z$10000,8,FALSE)&lt;&gt;0,VLOOKUP(O293,Szolgalati_alkalmak!$B$4:$Z$10000,8,FALSE),"")</f>
        <v>#N/A</v>
      </c>
      <c r="AE293" s="1" t="e">
        <f>IF(VLOOKUP(O293,Szolgalati_alkalmak!$B$4:$Z$10000,17,FALSE)&lt;&gt;0,VLOOKUP(O293,Szolgalati_alkalmak!$B$4:$Z$10000,17,FALSE),"")</f>
        <v>#N/A</v>
      </c>
      <c r="AF293" s="1" t="e">
        <f>IF(VLOOKUP(O293,Szolgalati_alkalmak!$B$4:$Z$10000,18,FALSE)&lt;&gt;0,VLOOKUP(O293,Szolgalati_alkalmak!$B$4:$Z$10000,18,FALSE),"")</f>
        <v>#N/A</v>
      </c>
      <c r="AG293" s="1" t="e">
        <f>IF(VLOOKUP(O293,Szolgalati_alkalmak!$B$4:$Z$10000,19,FALSE)&lt;&gt;0,VLOOKUP(O293,Szolgalati_alkalmak!$B$4:$Z$10000,19,FALSE),"")</f>
        <v>#N/A</v>
      </c>
    </row>
    <row r="294" spans="1:33" x14ac:dyDescent="0.25">
      <c r="A294" s="90" t="str">
        <f t="shared" si="55"/>
        <v/>
      </c>
      <c r="B294" s="91" t="str">
        <f t="shared" si="56"/>
        <v/>
      </c>
      <c r="C294" s="76" t="str">
        <f t="shared" si="57"/>
        <v/>
      </c>
      <c r="D294" s="64" t="str">
        <f t="shared" si="65"/>
        <v/>
      </c>
      <c r="E294" s="64" t="str">
        <f t="shared" si="66"/>
        <v/>
      </c>
      <c r="F294" s="64" t="str">
        <f t="shared" si="67"/>
        <v/>
      </c>
      <c r="G294" s="89" t="str">
        <f t="shared" si="58"/>
        <v/>
      </c>
      <c r="H294" s="89" t="str">
        <f t="shared" si="59"/>
        <v/>
      </c>
      <c r="I294" s="87" t="str">
        <f t="shared" si="60"/>
        <v/>
      </c>
      <c r="J294" s="77" t="str">
        <f t="shared" si="61"/>
        <v/>
      </c>
      <c r="K294" s="64" t="str">
        <f t="shared" si="62"/>
        <v/>
      </c>
      <c r="O294" s="1">
        <f t="shared" si="63"/>
        <v>288</v>
      </c>
      <c r="Q294" s="1" t="e">
        <f>VLOOKUP(O294,Szolgalati_alkalmak!$B$4:$Z$10000,25,FALSE)</f>
        <v>#N/A</v>
      </c>
      <c r="R294" s="1" t="e">
        <f>VLOOKUP(O294,Szolgalati_alkalmak!$B$4:$Z$10000,5,FALSE)</f>
        <v>#N/A</v>
      </c>
      <c r="S294" s="1" t="e">
        <f>IF(VLOOKUP(O294,Szolgalati_alkalmak!$B$4:$Z$10000,6,FALSE)&lt;&gt;0,VLOOKUP(O294,Szolgalati_alkalmak!$B$4:$Z$10000,6,FALSE),"")</f>
        <v>#N/A</v>
      </c>
      <c r="T294" s="1" t="e">
        <f>IF(VLOOKUP(O294,Szolgalati_alkalmak!$B$4:$Z$10000,9,FALSE)&lt;&gt;0,VLOOKUP(O294,Szolgalati_alkalmak!$B$4:$Z$10000,9,FALSE),"")</f>
        <v>#N/A</v>
      </c>
      <c r="U294" s="1" t="e">
        <f>IF(VLOOKUP(O294,Szolgalati_alkalmak!$B$4:$Z$10000,10,FALSE)&lt;&gt;0,VLOOKUP(O294,Szolgalati_alkalmak!$B$4:$Z$10000,10,FALSE),"")</f>
        <v>#N/A</v>
      </c>
      <c r="V294" s="1" t="e">
        <f>IF(VLOOKUP(O294,Szolgalati_alkalmak!$B$4:$Z$10000,11,FALSE)&lt;&gt;0,VLOOKUP(O294,Szolgalati_alkalmak!$B$4:$Z$10000,11,FALSE),"")</f>
        <v>#N/A</v>
      </c>
      <c r="W294" s="1" t="e">
        <f>IF(VLOOKUP(O294,Szolgalati_alkalmak!$B$4:$Z$10000,12,FALSE)&lt;&gt;0,$AB$1&amp;VLOOKUP(O294,Szolgalati_alkalmak!$B$4:$Z$10000,12,FALSE),"")</f>
        <v>#N/A</v>
      </c>
      <c r="X294" s="1" t="e">
        <f>IF(VLOOKUP(O294,Szolgalati_alkalmak!$B$4:$Z$10000,13,FALSE)&lt;&gt;0,$AB$1&amp;VLOOKUP(O294,Szolgalati_alkalmak!$B$4:$Z$10000,13,FALSE),"")</f>
        <v>#N/A</v>
      </c>
      <c r="Y294" s="1" t="e">
        <f>IF(VLOOKUP(O294,Szolgalati_alkalmak!$B$4:$Z$10000,14,FALSE)&lt;&gt;0,$AB$1&amp;VLOOKUP(O294,Szolgalati_alkalmak!$B$4:$Z$10000,14,FALSE),"")</f>
        <v>#N/A</v>
      </c>
      <c r="Z294" s="1" t="e">
        <f>IF(VLOOKUP(O294,Szolgalati_alkalmak!$B$4:$Z$10000,15,FALSE)&lt;&gt;0,$AB$1&amp;VLOOKUP(O294,Szolgalati_alkalmak!$B$4:$Z$10000,15,FALSE),"")</f>
        <v>#N/A</v>
      </c>
      <c r="AA294" s="1" t="e">
        <f>IF(VLOOKUP(O294,Szolgalati_alkalmak!$B$4:$Z$10000,16,FALSE)&lt;&gt;0,$AB$1&amp;VLOOKUP(O294,Szolgalati_alkalmak!$B$4:$Z$10000,16,FALSE),"")</f>
        <v>#N/A</v>
      </c>
      <c r="AB294" s="1" t="e">
        <f t="shared" si="64"/>
        <v>#N/A</v>
      </c>
      <c r="AC294" s="1" t="e">
        <f>IF(VLOOKUP(O294,Szolgalati_alkalmak!$B$4:$Z$10000,7,FALSE)&lt;&gt;0,VLOOKUP(O294,Szolgalati_alkalmak!$B$4:$Z$10000,7,FALSE),"")</f>
        <v>#N/A</v>
      </c>
      <c r="AD294" s="1" t="e">
        <f>IF(VLOOKUP(O294,Szolgalati_alkalmak!$B$4:$Z$10000,8,FALSE)&lt;&gt;0,VLOOKUP(O294,Szolgalati_alkalmak!$B$4:$Z$10000,8,FALSE),"")</f>
        <v>#N/A</v>
      </c>
      <c r="AE294" s="1" t="e">
        <f>IF(VLOOKUP(O294,Szolgalati_alkalmak!$B$4:$Z$10000,17,FALSE)&lt;&gt;0,VLOOKUP(O294,Szolgalati_alkalmak!$B$4:$Z$10000,17,FALSE),"")</f>
        <v>#N/A</v>
      </c>
      <c r="AF294" s="1" t="e">
        <f>IF(VLOOKUP(O294,Szolgalati_alkalmak!$B$4:$Z$10000,18,FALSE)&lt;&gt;0,VLOOKUP(O294,Szolgalati_alkalmak!$B$4:$Z$10000,18,FALSE),"")</f>
        <v>#N/A</v>
      </c>
      <c r="AG294" s="1" t="e">
        <f>IF(VLOOKUP(O294,Szolgalati_alkalmak!$B$4:$Z$10000,19,FALSE)&lt;&gt;0,VLOOKUP(O294,Szolgalati_alkalmak!$B$4:$Z$10000,19,FALSE),"")</f>
        <v>#N/A</v>
      </c>
    </row>
    <row r="295" spans="1:33" x14ac:dyDescent="0.25">
      <c r="A295" s="90" t="str">
        <f t="shared" si="55"/>
        <v/>
      </c>
      <c r="B295" s="91" t="str">
        <f t="shared" si="56"/>
        <v/>
      </c>
      <c r="C295" s="76" t="str">
        <f t="shared" si="57"/>
        <v/>
      </c>
      <c r="D295" s="64" t="str">
        <f t="shared" si="65"/>
        <v/>
      </c>
      <c r="E295" s="64" t="str">
        <f t="shared" si="66"/>
        <v/>
      </c>
      <c r="F295" s="64" t="str">
        <f t="shared" si="67"/>
        <v/>
      </c>
      <c r="G295" s="89" t="str">
        <f t="shared" si="58"/>
        <v/>
      </c>
      <c r="H295" s="89" t="str">
        <f t="shared" si="59"/>
        <v/>
      </c>
      <c r="I295" s="87" t="str">
        <f t="shared" si="60"/>
        <v/>
      </c>
      <c r="J295" s="77" t="str">
        <f t="shared" si="61"/>
        <v/>
      </c>
      <c r="K295" s="64" t="str">
        <f t="shared" si="62"/>
        <v/>
      </c>
      <c r="O295" s="1">
        <f t="shared" si="63"/>
        <v>289</v>
      </c>
      <c r="Q295" s="1" t="e">
        <f>VLOOKUP(O295,Szolgalati_alkalmak!$B$4:$Z$10000,25,FALSE)</f>
        <v>#N/A</v>
      </c>
      <c r="R295" s="1" t="e">
        <f>VLOOKUP(O295,Szolgalati_alkalmak!$B$4:$Z$10000,5,FALSE)</f>
        <v>#N/A</v>
      </c>
      <c r="S295" s="1" t="e">
        <f>IF(VLOOKUP(O295,Szolgalati_alkalmak!$B$4:$Z$10000,6,FALSE)&lt;&gt;0,VLOOKUP(O295,Szolgalati_alkalmak!$B$4:$Z$10000,6,FALSE),"")</f>
        <v>#N/A</v>
      </c>
      <c r="T295" s="1" t="e">
        <f>IF(VLOOKUP(O295,Szolgalati_alkalmak!$B$4:$Z$10000,9,FALSE)&lt;&gt;0,VLOOKUP(O295,Szolgalati_alkalmak!$B$4:$Z$10000,9,FALSE),"")</f>
        <v>#N/A</v>
      </c>
      <c r="U295" s="1" t="e">
        <f>IF(VLOOKUP(O295,Szolgalati_alkalmak!$B$4:$Z$10000,10,FALSE)&lt;&gt;0,VLOOKUP(O295,Szolgalati_alkalmak!$B$4:$Z$10000,10,FALSE),"")</f>
        <v>#N/A</v>
      </c>
      <c r="V295" s="1" t="e">
        <f>IF(VLOOKUP(O295,Szolgalati_alkalmak!$B$4:$Z$10000,11,FALSE)&lt;&gt;0,VLOOKUP(O295,Szolgalati_alkalmak!$B$4:$Z$10000,11,FALSE),"")</f>
        <v>#N/A</v>
      </c>
      <c r="W295" s="1" t="e">
        <f>IF(VLOOKUP(O295,Szolgalati_alkalmak!$B$4:$Z$10000,12,FALSE)&lt;&gt;0,$AB$1&amp;VLOOKUP(O295,Szolgalati_alkalmak!$B$4:$Z$10000,12,FALSE),"")</f>
        <v>#N/A</v>
      </c>
      <c r="X295" s="1" t="e">
        <f>IF(VLOOKUP(O295,Szolgalati_alkalmak!$B$4:$Z$10000,13,FALSE)&lt;&gt;0,$AB$1&amp;VLOOKUP(O295,Szolgalati_alkalmak!$B$4:$Z$10000,13,FALSE),"")</f>
        <v>#N/A</v>
      </c>
      <c r="Y295" s="1" t="e">
        <f>IF(VLOOKUP(O295,Szolgalati_alkalmak!$B$4:$Z$10000,14,FALSE)&lt;&gt;0,$AB$1&amp;VLOOKUP(O295,Szolgalati_alkalmak!$B$4:$Z$10000,14,FALSE),"")</f>
        <v>#N/A</v>
      </c>
      <c r="Z295" s="1" t="e">
        <f>IF(VLOOKUP(O295,Szolgalati_alkalmak!$B$4:$Z$10000,15,FALSE)&lt;&gt;0,$AB$1&amp;VLOOKUP(O295,Szolgalati_alkalmak!$B$4:$Z$10000,15,FALSE),"")</f>
        <v>#N/A</v>
      </c>
      <c r="AA295" s="1" t="e">
        <f>IF(VLOOKUP(O295,Szolgalati_alkalmak!$B$4:$Z$10000,16,FALSE)&lt;&gt;0,$AB$1&amp;VLOOKUP(O295,Szolgalati_alkalmak!$B$4:$Z$10000,16,FALSE),"")</f>
        <v>#N/A</v>
      </c>
      <c r="AB295" s="1" t="e">
        <f t="shared" si="64"/>
        <v>#N/A</v>
      </c>
      <c r="AC295" s="1" t="e">
        <f>IF(VLOOKUP(O295,Szolgalati_alkalmak!$B$4:$Z$10000,7,FALSE)&lt;&gt;0,VLOOKUP(O295,Szolgalati_alkalmak!$B$4:$Z$10000,7,FALSE),"")</f>
        <v>#N/A</v>
      </c>
      <c r="AD295" s="1" t="e">
        <f>IF(VLOOKUP(O295,Szolgalati_alkalmak!$B$4:$Z$10000,8,FALSE)&lt;&gt;0,VLOOKUP(O295,Szolgalati_alkalmak!$B$4:$Z$10000,8,FALSE),"")</f>
        <v>#N/A</v>
      </c>
      <c r="AE295" s="1" t="e">
        <f>IF(VLOOKUP(O295,Szolgalati_alkalmak!$B$4:$Z$10000,17,FALSE)&lt;&gt;0,VLOOKUP(O295,Szolgalati_alkalmak!$B$4:$Z$10000,17,FALSE),"")</f>
        <v>#N/A</v>
      </c>
      <c r="AF295" s="1" t="e">
        <f>IF(VLOOKUP(O295,Szolgalati_alkalmak!$B$4:$Z$10000,18,FALSE)&lt;&gt;0,VLOOKUP(O295,Szolgalati_alkalmak!$B$4:$Z$10000,18,FALSE),"")</f>
        <v>#N/A</v>
      </c>
      <c r="AG295" s="1" t="e">
        <f>IF(VLOOKUP(O295,Szolgalati_alkalmak!$B$4:$Z$10000,19,FALSE)&lt;&gt;0,VLOOKUP(O295,Szolgalati_alkalmak!$B$4:$Z$10000,19,FALSE),"")</f>
        <v>#N/A</v>
      </c>
    </row>
    <row r="296" spans="1:33" x14ac:dyDescent="0.25">
      <c r="A296" s="90" t="str">
        <f t="shared" si="55"/>
        <v/>
      </c>
      <c r="B296" s="91" t="str">
        <f t="shared" si="56"/>
        <v/>
      </c>
      <c r="C296" s="76" t="str">
        <f t="shared" si="57"/>
        <v/>
      </c>
      <c r="D296" s="64" t="str">
        <f t="shared" si="65"/>
        <v/>
      </c>
      <c r="E296" s="64" t="str">
        <f t="shared" si="66"/>
        <v/>
      </c>
      <c r="F296" s="64" t="str">
        <f t="shared" si="67"/>
        <v/>
      </c>
      <c r="G296" s="89" t="str">
        <f t="shared" si="58"/>
        <v/>
      </c>
      <c r="H296" s="89" t="str">
        <f t="shared" si="59"/>
        <v/>
      </c>
      <c r="I296" s="87" t="str">
        <f t="shared" si="60"/>
        <v/>
      </c>
      <c r="J296" s="77" t="str">
        <f t="shared" si="61"/>
        <v/>
      </c>
      <c r="K296" s="64" t="str">
        <f t="shared" si="62"/>
        <v/>
      </c>
      <c r="O296" s="1">
        <f t="shared" si="63"/>
        <v>290</v>
      </c>
      <c r="Q296" s="1" t="e">
        <f>VLOOKUP(O296,Szolgalati_alkalmak!$B$4:$Z$10000,25,FALSE)</f>
        <v>#N/A</v>
      </c>
      <c r="R296" s="1" t="e">
        <f>VLOOKUP(O296,Szolgalati_alkalmak!$B$4:$Z$10000,5,FALSE)</f>
        <v>#N/A</v>
      </c>
      <c r="S296" s="1" t="e">
        <f>IF(VLOOKUP(O296,Szolgalati_alkalmak!$B$4:$Z$10000,6,FALSE)&lt;&gt;0,VLOOKUP(O296,Szolgalati_alkalmak!$B$4:$Z$10000,6,FALSE),"")</f>
        <v>#N/A</v>
      </c>
      <c r="T296" s="1" t="e">
        <f>IF(VLOOKUP(O296,Szolgalati_alkalmak!$B$4:$Z$10000,9,FALSE)&lt;&gt;0,VLOOKUP(O296,Szolgalati_alkalmak!$B$4:$Z$10000,9,FALSE),"")</f>
        <v>#N/A</v>
      </c>
      <c r="U296" s="1" t="e">
        <f>IF(VLOOKUP(O296,Szolgalati_alkalmak!$B$4:$Z$10000,10,FALSE)&lt;&gt;0,VLOOKUP(O296,Szolgalati_alkalmak!$B$4:$Z$10000,10,FALSE),"")</f>
        <v>#N/A</v>
      </c>
      <c r="V296" s="1" t="e">
        <f>IF(VLOOKUP(O296,Szolgalati_alkalmak!$B$4:$Z$10000,11,FALSE)&lt;&gt;0,VLOOKUP(O296,Szolgalati_alkalmak!$B$4:$Z$10000,11,FALSE),"")</f>
        <v>#N/A</v>
      </c>
      <c r="W296" s="1" t="e">
        <f>IF(VLOOKUP(O296,Szolgalati_alkalmak!$B$4:$Z$10000,12,FALSE)&lt;&gt;0,$AB$1&amp;VLOOKUP(O296,Szolgalati_alkalmak!$B$4:$Z$10000,12,FALSE),"")</f>
        <v>#N/A</v>
      </c>
      <c r="X296" s="1" t="e">
        <f>IF(VLOOKUP(O296,Szolgalati_alkalmak!$B$4:$Z$10000,13,FALSE)&lt;&gt;0,$AB$1&amp;VLOOKUP(O296,Szolgalati_alkalmak!$B$4:$Z$10000,13,FALSE),"")</f>
        <v>#N/A</v>
      </c>
      <c r="Y296" s="1" t="e">
        <f>IF(VLOOKUP(O296,Szolgalati_alkalmak!$B$4:$Z$10000,14,FALSE)&lt;&gt;0,$AB$1&amp;VLOOKUP(O296,Szolgalati_alkalmak!$B$4:$Z$10000,14,FALSE),"")</f>
        <v>#N/A</v>
      </c>
      <c r="Z296" s="1" t="e">
        <f>IF(VLOOKUP(O296,Szolgalati_alkalmak!$B$4:$Z$10000,15,FALSE)&lt;&gt;0,$AB$1&amp;VLOOKUP(O296,Szolgalati_alkalmak!$B$4:$Z$10000,15,FALSE),"")</f>
        <v>#N/A</v>
      </c>
      <c r="AA296" s="1" t="e">
        <f>IF(VLOOKUP(O296,Szolgalati_alkalmak!$B$4:$Z$10000,16,FALSE)&lt;&gt;0,$AB$1&amp;VLOOKUP(O296,Szolgalati_alkalmak!$B$4:$Z$10000,16,FALSE),"")</f>
        <v>#N/A</v>
      </c>
      <c r="AB296" s="1" t="e">
        <f t="shared" si="64"/>
        <v>#N/A</v>
      </c>
      <c r="AC296" s="1" t="e">
        <f>IF(VLOOKUP(O296,Szolgalati_alkalmak!$B$4:$Z$10000,7,FALSE)&lt;&gt;0,VLOOKUP(O296,Szolgalati_alkalmak!$B$4:$Z$10000,7,FALSE),"")</f>
        <v>#N/A</v>
      </c>
      <c r="AD296" s="1" t="e">
        <f>IF(VLOOKUP(O296,Szolgalati_alkalmak!$B$4:$Z$10000,8,FALSE)&lt;&gt;0,VLOOKUP(O296,Szolgalati_alkalmak!$B$4:$Z$10000,8,FALSE),"")</f>
        <v>#N/A</v>
      </c>
      <c r="AE296" s="1" t="e">
        <f>IF(VLOOKUP(O296,Szolgalati_alkalmak!$B$4:$Z$10000,17,FALSE)&lt;&gt;0,VLOOKUP(O296,Szolgalati_alkalmak!$B$4:$Z$10000,17,FALSE),"")</f>
        <v>#N/A</v>
      </c>
      <c r="AF296" s="1" t="e">
        <f>IF(VLOOKUP(O296,Szolgalati_alkalmak!$B$4:$Z$10000,18,FALSE)&lt;&gt;0,VLOOKUP(O296,Szolgalati_alkalmak!$B$4:$Z$10000,18,FALSE),"")</f>
        <v>#N/A</v>
      </c>
      <c r="AG296" s="1" t="e">
        <f>IF(VLOOKUP(O296,Szolgalati_alkalmak!$B$4:$Z$10000,19,FALSE)&lt;&gt;0,VLOOKUP(O296,Szolgalati_alkalmak!$B$4:$Z$10000,19,FALSE),"")</f>
        <v>#N/A</v>
      </c>
    </row>
    <row r="297" spans="1:33" x14ac:dyDescent="0.25">
      <c r="A297" s="90" t="str">
        <f t="shared" si="55"/>
        <v/>
      </c>
      <c r="B297" s="91" t="str">
        <f t="shared" si="56"/>
        <v/>
      </c>
      <c r="C297" s="76" t="str">
        <f t="shared" si="57"/>
        <v/>
      </c>
      <c r="D297" s="64" t="str">
        <f t="shared" si="65"/>
        <v/>
      </c>
      <c r="E297" s="64" t="str">
        <f t="shared" si="66"/>
        <v/>
      </c>
      <c r="F297" s="64" t="str">
        <f t="shared" si="67"/>
        <v/>
      </c>
      <c r="G297" s="89" t="str">
        <f t="shared" si="58"/>
        <v/>
      </c>
      <c r="H297" s="89" t="str">
        <f t="shared" si="59"/>
        <v/>
      </c>
      <c r="I297" s="87" t="str">
        <f t="shared" si="60"/>
        <v/>
      </c>
      <c r="J297" s="77" t="str">
        <f t="shared" si="61"/>
        <v/>
      </c>
      <c r="K297" s="64" t="str">
        <f t="shared" si="62"/>
        <v/>
      </c>
      <c r="O297" s="1">
        <f t="shared" si="63"/>
        <v>291</v>
      </c>
      <c r="Q297" s="1" t="e">
        <f>VLOOKUP(O297,Szolgalati_alkalmak!$B$4:$Z$10000,25,FALSE)</f>
        <v>#N/A</v>
      </c>
      <c r="R297" s="1" t="e">
        <f>VLOOKUP(O297,Szolgalati_alkalmak!$B$4:$Z$10000,5,FALSE)</f>
        <v>#N/A</v>
      </c>
      <c r="S297" s="1" t="e">
        <f>IF(VLOOKUP(O297,Szolgalati_alkalmak!$B$4:$Z$10000,6,FALSE)&lt;&gt;0,VLOOKUP(O297,Szolgalati_alkalmak!$B$4:$Z$10000,6,FALSE),"")</f>
        <v>#N/A</v>
      </c>
      <c r="T297" s="1" t="e">
        <f>IF(VLOOKUP(O297,Szolgalati_alkalmak!$B$4:$Z$10000,9,FALSE)&lt;&gt;0,VLOOKUP(O297,Szolgalati_alkalmak!$B$4:$Z$10000,9,FALSE),"")</f>
        <v>#N/A</v>
      </c>
      <c r="U297" s="1" t="e">
        <f>IF(VLOOKUP(O297,Szolgalati_alkalmak!$B$4:$Z$10000,10,FALSE)&lt;&gt;0,VLOOKUP(O297,Szolgalati_alkalmak!$B$4:$Z$10000,10,FALSE),"")</f>
        <v>#N/A</v>
      </c>
      <c r="V297" s="1" t="e">
        <f>IF(VLOOKUP(O297,Szolgalati_alkalmak!$B$4:$Z$10000,11,FALSE)&lt;&gt;0,VLOOKUP(O297,Szolgalati_alkalmak!$B$4:$Z$10000,11,FALSE),"")</f>
        <v>#N/A</v>
      </c>
      <c r="W297" s="1" t="e">
        <f>IF(VLOOKUP(O297,Szolgalati_alkalmak!$B$4:$Z$10000,12,FALSE)&lt;&gt;0,$AB$1&amp;VLOOKUP(O297,Szolgalati_alkalmak!$B$4:$Z$10000,12,FALSE),"")</f>
        <v>#N/A</v>
      </c>
      <c r="X297" s="1" t="e">
        <f>IF(VLOOKUP(O297,Szolgalati_alkalmak!$B$4:$Z$10000,13,FALSE)&lt;&gt;0,$AB$1&amp;VLOOKUP(O297,Szolgalati_alkalmak!$B$4:$Z$10000,13,FALSE),"")</f>
        <v>#N/A</v>
      </c>
      <c r="Y297" s="1" t="e">
        <f>IF(VLOOKUP(O297,Szolgalati_alkalmak!$B$4:$Z$10000,14,FALSE)&lt;&gt;0,$AB$1&amp;VLOOKUP(O297,Szolgalati_alkalmak!$B$4:$Z$10000,14,FALSE),"")</f>
        <v>#N/A</v>
      </c>
      <c r="Z297" s="1" t="e">
        <f>IF(VLOOKUP(O297,Szolgalati_alkalmak!$B$4:$Z$10000,15,FALSE)&lt;&gt;0,$AB$1&amp;VLOOKUP(O297,Szolgalati_alkalmak!$B$4:$Z$10000,15,FALSE),"")</f>
        <v>#N/A</v>
      </c>
      <c r="AA297" s="1" t="e">
        <f>IF(VLOOKUP(O297,Szolgalati_alkalmak!$B$4:$Z$10000,16,FALSE)&lt;&gt;0,$AB$1&amp;VLOOKUP(O297,Szolgalati_alkalmak!$B$4:$Z$10000,16,FALSE),"")</f>
        <v>#N/A</v>
      </c>
      <c r="AB297" s="1" t="e">
        <f t="shared" si="64"/>
        <v>#N/A</v>
      </c>
      <c r="AC297" s="1" t="e">
        <f>IF(VLOOKUP(O297,Szolgalati_alkalmak!$B$4:$Z$10000,7,FALSE)&lt;&gt;0,VLOOKUP(O297,Szolgalati_alkalmak!$B$4:$Z$10000,7,FALSE),"")</f>
        <v>#N/A</v>
      </c>
      <c r="AD297" s="1" t="e">
        <f>IF(VLOOKUP(O297,Szolgalati_alkalmak!$B$4:$Z$10000,8,FALSE)&lt;&gt;0,VLOOKUP(O297,Szolgalati_alkalmak!$B$4:$Z$10000,8,FALSE),"")</f>
        <v>#N/A</v>
      </c>
      <c r="AE297" s="1" t="e">
        <f>IF(VLOOKUP(O297,Szolgalati_alkalmak!$B$4:$Z$10000,17,FALSE)&lt;&gt;0,VLOOKUP(O297,Szolgalati_alkalmak!$B$4:$Z$10000,17,FALSE),"")</f>
        <v>#N/A</v>
      </c>
      <c r="AF297" s="1" t="e">
        <f>IF(VLOOKUP(O297,Szolgalati_alkalmak!$B$4:$Z$10000,18,FALSE)&lt;&gt;0,VLOOKUP(O297,Szolgalati_alkalmak!$B$4:$Z$10000,18,FALSE),"")</f>
        <v>#N/A</v>
      </c>
      <c r="AG297" s="1" t="e">
        <f>IF(VLOOKUP(O297,Szolgalati_alkalmak!$B$4:$Z$10000,19,FALSE)&lt;&gt;0,VLOOKUP(O297,Szolgalati_alkalmak!$B$4:$Z$10000,19,FALSE),"")</f>
        <v>#N/A</v>
      </c>
    </row>
    <row r="298" spans="1:33" x14ac:dyDescent="0.25">
      <c r="A298" s="90" t="str">
        <f t="shared" si="55"/>
        <v/>
      </c>
      <c r="B298" s="91" t="str">
        <f t="shared" si="56"/>
        <v/>
      </c>
      <c r="C298" s="76" t="str">
        <f t="shared" si="57"/>
        <v/>
      </c>
      <c r="D298" s="64" t="str">
        <f t="shared" si="65"/>
        <v/>
      </c>
      <c r="E298" s="64" t="str">
        <f t="shared" si="66"/>
        <v/>
      </c>
      <c r="F298" s="64" t="str">
        <f t="shared" si="67"/>
        <v/>
      </c>
      <c r="G298" s="89" t="str">
        <f t="shared" si="58"/>
        <v/>
      </c>
      <c r="H298" s="89" t="str">
        <f t="shared" si="59"/>
        <v/>
      </c>
      <c r="I298" s="87" t="str">
        <f t="shared" si="60"/>
        <v/>
      </c>
      <c r="J298" s="77" t="str">
        <f t="shared" si="61"/>
        <v/>
      </c>
      <c r="K298" s="64" t="str">
        <f t="shared" si="62"/>
        <v/>
      </c>
      <c r="O298" s="1">
        <f t="shared" si="63"/>
        <v>292</v>
      </c>
      <c r="Q298" s="1" t="e">
        <f>VLOOKUP(O298,Szolgalati_alkalmak!$B$4:$Z$10000,25,FALSE)</f>
        <v>#N/A</v>
      </c>
      <c r="R298" s="1" t="e">
        <f>VLOOKUP(O298,Szolgalati_alkalmak!$B$4:$Z$10000,5,FALSE)</f>
        <v>#N/A</v>
      </c>
      <c r="S298" s="1" t="e">
        <f>IF(VLOOKUP(O298,Szolgalati_alkalmak!$B$4:$Z$10000,6,FALSE)&lt;&gt;0,VLOOKUP(O298,Szolgalati_alkalmak!$B$4:$Z$10000,6,FALSE),"")</f>
        <v>#N/A</v>
      </c>
      <c r="T298" s="1" t="e">
        <f>IF(VLOOKUP(O298,Szolgalati_alkalmak!$B$4:$Z$10000,9,FALSE)&lt;&gt;0,VLOOKUP(O298,Szolgalati_alkalmak!$B$4:$Z$10000,9,FALSE),"")</f>
        <v>#N/A</v>
      </c>
      <c r="U298" s="1" t="e">
        <f>IF(VLOOKUP(O298,Szolgalati_alkalmak!$B$4:$Z$10000,10,FALSE)&lt;&gt;0,VLOOKUP(O298,Szolgalati_alkalmak!$B$4:$Z$10000,10,FALSE),"")</f>
        <v>#N/A</v>
      </c>
      <c r="V298" s="1" t="e">
        <f>IF(VLOOKUP(O298,Szolgalati_alkalmak!$B$4:$Z$10000,11,FALSE)&lt;&gt;0,VLOOKUP(O298,Szolgalati_alkalmak!$B$4:$Z$10000,11,FALSE),"")</f>
        <v>#N/A</v>
      </c>
      <c r="W298" s="1" t="e">
        <f>IF(VLOOKUP(O298,Szolgalati_alkalmak!$B$4:$Z$10000,12,FALSE)&lt;&gt;0,$AB$1&amp;VLOOKUP(O298,Szolgalati_alkalmak!$B$4:$Z$10000,12,FALSE),"")</f>
        <v>#N/A</v>
      </c>
      <c r="X298" s="1" t="e">
        <f>IF(VLOOKUP(O298,Szolgalati_alkalmak!$B$4:$Z$10000,13,FALSE)&lt;&gt;0,$AB$1&amp;VLOOKUP(O298,Szolgalati_alkalmak!$B$4:$Z$10000,13,FALSE),"")</f>
        <v>#N/A</v>
      </c>
      <c r="Y298" s="1" t="e">
        <f>IF(VLOOKUP(O298,Szolgalati_alkalmak!$B$4:$Z$10000,14,FALSE)&lt;&gt;0,$AB$1&amp;VLOOKUP(O298,Szolgalati_alkalmak!$B$4:$Z$10000,14,FALSE),"")</f>
        <v>#N/A</v>
      </c>
      <c r="Z298" s="1" t="e">
        <f>IF(VLOOKUP(O298,Szolgalati_alkalmak!$B$4:$Z$10000,15,FALSE)&lt;&gt;0,$AB$1&amp;VLOOKUP(O298,Szolgalati_alkalmak!$B$4:$Z$10000,15,FALSE),"")</f>
        <v>#N/A</v>
      </c>
      <c r="AA298" s="1" t="e">
        <f>IF(VLOOKUP(O298,Szolgalati_alkalmak!$B$4:$Z$10000,16,FALSE)&lt;&gt;0,$AB$1&amp;VLOOKUP(O298,Szolgalati_alkalmak!$B$4:$Z$10000,16,FALSE),"")</f>
        <v>#N/A</v>
      </c>
      <c r="AB298" s="1" t="e">
        <f t="shared" si="64"/>
        <v>#N/A</v>
      </c>
      <c r="AC298" s="1" t="e">
        <f>IF(VLOOKUP(O298,Szolgalati_alkalmak!$B$4:$Z$10000,7,FALSE)&lt;&gt;0,VLOOKUP(O298,Szolgalati_alkalmak!$B$4:$Z$10000,7,FALSE),"")</f>
        <v>#N/A</v>
      </c>
      <c r="AD298" s="1" t="e">
        <f>IF(VLOOKUP(O298,Szolgalati_alkalmak!$B$4:$Z$10000,8,FALSE)&lt;&gt;0,VLOOKUP(O298,Szolgalati_alkalmak!$B$4:$Z$10000,8,FALSE),"")</f>
        <v>#N/A</v>
      </c>
      <c r="AE298" s="1" t="e">
        <f>IF(VLOOKUP(O298,Szolgalati_alkalmak!$B$4:$Z$10000,17,FALSE)&lt;&gt;0,VLOOKUP(O298,Szolgalati_alkalmak!$B$4:$Z$10000,17,FALSE),"")</f>
        <v>#N/A</v>
      </c>
      <c r="AF298" s="1" t="e">
        <f>IF(VLOOKUP(O298,Szolgalati_alkalmak!$B$4:$Z$10000,18,FALSE)&lt;&gt;0,VLOOKUP(O298,Szolgalati_alkalmak!$B$4:$Z$10000,18,FALSE),"")</f>
        <v>#N/A</v>
      </c>
      <c r="AG298" s="1" t="e">
        <f>IF(VLOOKUP(O298,Szolgalati_alkalmak!$B$4:$Z$10000,19,FALSE)&lt;&gt;0,VLOOKUP(O298,Szolgalati_alkalmak!$B$4:$Z$10000,19,FALSE),"")</f>
        <v>#N/A</v>
      </c>
    </row>
    <row r="299" spans="1:33" x14ac:dyDescent="0.25">
      <c r="A299" s="90" t="str">
        <f t="shared" si="55"/>
        <v/>
      </c>
      <c r="B299" s="91" t="str">
        <f t="shared" si="56"/>
        <v/>
      </c>
      <c r="C299" s="76" t="str">
        <f t="shared" si="57"/>
        <v/>
      </c>
      <c r="D299" s="64" t="str">
        <f t="shared" si="65"/>
        <v/>
      </c>
      <c r="E299" s="64" t="str">
        <f t="shared" si="66"/>
        <v/>
      </c>
      <c r="F299" s="64" t="str">
        <f t="shared" si="67"/>
        <v/>
      </c>
      <c r="G299" s="89" t="str">
        <f t="shared" si="58"/>
        <v/>
      </c>
      <c r="H299" s="89" t="str">
        <f t="shared" si="59"/>
        <v/>
      </c>
      <c r="I299" s="87" t="str">
        <f t="shared" si="60"/>
        <v/>
      </c>
      <c r="J299" s="77" t="str">
        <f t="shared" si="61"/>
        <v/>
      </c>
      <c r="K299" s="64" t="str">
        <f t="shared" si="62"/>
        <v/>
      </c>
      <c r="O299" s="1">
        <f t="shared" si="63"/>
        <v>293</v>
      </c>
      <c r="Q299" s="1" t="e">
        <f>VLOOKUP(O299,Szolgalati_alkalmak!$B$4:$Z$10000,25,FALSE)</f>
        <v>#N/A</v>
      </c>
      <c r="R299" s="1" t="e">
        <f>VLOOKUP(O299,Szolgalati_alkalmak!$B$4:$Z$10000,5,FALSE)</f>
        <v>#N/A</v>
      </c>
      <c r="S299" s="1" t="e">
        <f>IF(VLOOKUP(O299,Szolgalati_alkalmak!$B$4:$Z$10000,6,FALSE)&lt;&gt;0,VLOOKUP(O299,Szolgalati_alkalmak!$B$4:$Z$10000,6,FALSE),"")</f>
        <v>#N/A</v>
      </c>
      <c r="T299" s="1" t="e">
        <f>IF(VLOOKUP(O299,Szolgalati_alkalmak!$B$4:$Z$10000,9,FALSE)&lt;&gt;0,VLOOKUP(O299,Szolgalati_alkalmak!$B$4:$Z$10000,9,FALSE),"")</f>
        <v>#N/A</v>
      </c>
      <c r="U299" s="1" t="e">
        <f>IF(VLOOKUP(O299,Szolgalati_alkalmak!$B$4:$Z$10000,10,FALSE)&lt;&gt;0,VLOOKUP(O299,Szolgalati_alkalmak!$B$4:$Z$10000,10,FALSE),"")</f>
        <v>#N/A</v>
      </c>
      <c r="V299" s="1" t="e">
        <f>IF(VLOOKUP(O299,Szolgalati_alkalmak!$B$4:$Z$10000,11,FALSE)&lt;&gt;0,VLOOKUP(O299,Szolgalati_alkalmak!$B$4:$Z$10000,11,FALSE),"")</f>
        <v>#N/A</v>
      </c>
      <c r="W299" s="1" t="e">
        <f>IF(VLOOKUP(O299,Szolgalati_alkalmak!$B$4:$Z$10000,12,FALSE)&lt;&gt;0,$AB$1&amp;VLOOKUP(O299,Szolgalati_alkalmak!$B$4:$Z$10000,12,FALSE),"")</f>
        <v>#N/A</v>
      </c>
      <c r="X299" s="1" t="e">
        <f>IF(VLOOKUP(O299,Szolgalati_alkalmak!$B$4:$Z$10000,13,FALSE)&lt;&gt;0,$AB$1&amp;VLOOKUP(O299,Szolgalati_alkalmak!$B$4:$Z$10000,13,FALSE),"")</f>
        <v>#N/A</v>
      </c>
      <c r="Y299" s="1" t="e">
        <f>IF(VLOOKUP(O299,Szolgalati_alkalmak!$B$4:$Z$10000,14,FALSE)&lt;&gt;0,$AB$1&amp;VLOOKUP(O299,Szolgalati_alkalmak!$B$4:$Z$10000,14,FALSE),"")</f>
        <v>#N/A</v>
      </c>
      <c r="Z299" s="1" t="e">
        <f>IF(VLOOKUP(O299,Szolgalati_alkalmak!$B$4:$Z$10000,15,FALSE)&lt;&gt;0,$AB$1&amp;VLOOKUP(O299,Szolgalati_alkalmak!$B$4:$Z$10000,15,FALSE),"")</f>
        <v>#N/A</v>
      </c>
      <c r="AA299" s="1" t="e">
        <f>IF(VLOOKUP(O299,Szolgalati_alkalmak!$B$4:$Z$10000,16,FALSE)&lt;&gt;0,$AB$1&amp;VLOOKUP(O299,Szolgalati_alkalmak!$B$4:$Z$10000,16,FALSE),"")</f>
        <v>#N/A</v>
      </c>
      <c r="AB299" s="1" t="e">
        <f t="shared" si="64"/>
        <v>#N/A</v>
      </c>
      <c r="AC299" s="1" t="e">
        <f>IF(VLOOKUP(O299,Szolgalati_alkalmak!$B$4:$Z$10000,7,FALSE)&lt;&gt;0,VLOOKUP(O299,Szolgalati_alkalmak!$B$4:$Z$10000,7,FALSE),"")</f>
        <v>#N/A</v>
      </c>
      <c r="AD299" s="1" t="e">
        <f>IF(VLOOKUP(O299,Szolgalati_alkalmak!$B$4:$Z$10000,8,FALSE)&lt;&gt;0,VLOOKUP(O299,Szolgalati_alkalmak!$B$4:$Z$10000,8,FALSE),"")</f>
        <v>#N/A</v>
      </c>
      <c r="AE299" s="1" t="e">
        <f>IF(VLOOKUP(O299,Szolgalati_alkalmak!$B$4:$Z$10000,17,FALSE)&lt;&gt;0,VLOOKUP(O299,Szolgalati_alkalmak!$B$4:$Z$10000,17,FALSE),"")</f>
        <v>#N/A</v>
      </c>
      <c r="AF299" s="1" t="e">
        <f>IF(VLOOKUP(O299,Szolgalati_alkalmak!$B$4:$Z$10000,18,FALSE)&lt;&gt;0,VLOOKUP(O299,Szolgalati_alkalmak!$B$4:$Z$10000,18,FALSE),"")</f>
        <v>#N/A</v>
      </c>
      <c r="AG299" s="1" t="e">
        <f>IF(VLOOKUP(O299,Szolgalati_alkalmak!$B$4:$Z$10000,19,FALSE)&lt;&gt;0,VLOOKUP(O299,Szolgalati_alkalmak!$B$4:$Z$10000,19,FALSE),"")</f>
        <v>#N/A</v>
      </c>
    </row>
    <row r="300" spans="1:33" x14ac:dyDescent="0.25">
      <c r="A300" s="90" t="str">
        <f t="shared" si="55"/>
        <v/>
      </c>
      <c r="B300" s="91" t="str">
        <f t="shared" si="56"/>
        <v/>
      </c>
      <c r="C300" s="76" t="str">
        <f t="shared" si="57"/>
        <v/>
      </c>
      <c r="D300" s="64" t="str">
        <f t="shared" si="65"/>
        <v/>
      </c>
      <c r="E300" s="64" t="str">
        <f t="shared" si="66"/>
        <v/>
      </c>
      <c r="F300" s="64" t="str">
        <f t="shared" si="67"/>
        <v/>
      </c>
      <c r="G300" s="89" t="str">
        <f t="shared" si="58"/>
        <v/>
      </c>
      <c r="H300" s="89" t="str">
        <f t="shared" si="59"/>
        <v/>
      </c>
      <c r="I300" s="87" t="str">
        <f t="shared" si="60"/>
        <v/>
      </c>
      <c r="J300" s="77" t="str">
        <f t="shared" si="61"/>
        <v/>
      </c>
      <c r="K300" s="64" t="str">
        <f t="shared" si="62"/>
        <v/>
      </c>
      <c r="O300" s="1">
        <f t="shared" si="63"/>
        <v>294</v>
      </c>
      <c r="Q300" s="1" t="e">
        <f>VLOOKUP(O300,Szolgalati_alkalmak!$B$4:$Z$10000,25,FALSE)</f>
        <v>#N/A</v>
      </c>
      <c r="R300" s="1" t="e">
        <f>VLOOKUP(O300,Szolgalati_alkalmak!$B$4:$Z$10000,5,FALSE)</f>
        <v>#N/A</v>
      </c>
      <c r="S300" s="1" t="e">
        <f>IF(VLOOKUP(O300,Szolgalati_alkalmak!$B$4:$Z$10000,6,FALSE)&lt;&gt;0,VLOOKUP(O300,Szolgalati_alkalmak!$B$4:$Z$10000,6,FALSE),"")</f>
        <v>#N/A</v>
      </c>
      <c r="T300" s="1" t="e">
        <f>IF(VLOOKUP(O300,Szolgalati_alkalmak!$B$4:$Z$10000,9,FALSE)&lt;&gt;0,VLOOKUP(O300,Szolgalati_alkalmak!$B$4:$Z$10000,9,FALSE),"")</f>
        <v>#N/A</v>
      </c>
      <c r="U300" s="1" t="e">
        <f>IF(VLOOKUP(O300,Szolgalati_alkalmak!$B$4:$Z$10000,10,FALSE)&lt;&gt;0,VLOOKUP(O300,Szolgalati_alkalmak!$B$4:$Z$10000,10,FALSE),"")</f>
        <v>#N/A</v>
      </c>
      <c r="V300" s="1" t="e">
        <f>IF(VLOOKUP(O300,Szolgalati_alkalmak!$B$4:$Z$10000,11,FALSE)&lt;&gt;0,VLOOKUP(O300,Szolgalati_alkalmak!$B$4:$Z$10000,11,FALSE),"")</f>
        <v>#N/A</v>
      </c>
      <c r="W300" s="1" t="e">
        <f>IF(VLOOKUP(O300,Szolgalati_alkalmak!$B$4:$Z$10000,12,FALSE)&lt;&gt;0,$AB$1&amp;VLOOKUP(O300,Szolgalati_alkalmak!$B$4:$Z$10000,12,FALSE),"")</f>
        <v>#N/A</v>
      </c>
      <c r="X300" s="1" t="e">
        <f>IF(VLOOKUP(O300,Szolgalati_alkalmak!$B$4:$Z$10000,13,FALSE)&lt;&gt;0,$AB$1&amp;VLOOKUP(O300,Szolgalati_alkalmak!$B$4:$Z$10000,13,FALSE),"")</f>
        <v>#N/A</v>
      </c>
      <c r="Y300" s="1" t="e">
        <f>IF(VLOOKUP(O300,Szolgalati_alkalmak!$B$4:$Z$10000,14,FALSE)&lt;&gt;0,$AB$1&amp;VLOOKUP(O300,Szolgalati_alkalmak!$B$4:$Z$10000,14,FALSE),"")</f>
        <v>#N/A</v>
      </c>
      <c r="Z300" s="1" t="e">
        <f>IF(VLOOKUP(O300,Szolgalati_alkalmak!$B$4:$Z$10000,15,FALSE)&lt;&gt;0,$AB$1&amp;VLOOKUP(O300,Szolgalati_alkalmak!$B$4:$Z$10000,15,FALSE),"")</f>
        <v>#N/A</v>
      </c>
      <c r="AA300" s="1" t="e">
        <f>IF(VLOOKUP(O300,Szolgalati_alkalmak!$B$4:$Z$10000,16,FALSE)&lt;&gt;0,$AB$1&amp;VLOOKUP(O300,Szolgalati_alkalmak!$B$4:$Z$10000,16,FALSE),"")</f>
        <v>#N/A</v>
      </c>
      <c r="AB300" s="1" t="e">
        <f t="shared" si="64"/>
        <v>#N/A</v>
      </c>
      <c r="AC300" s="1" t="e">
        <f>IF(VLOOKUP(O300,Szolgalati_alkalmak!$B$4:$Z$10000,7,FALSE)&lt;&gt;0,VLOOKUP(O300,Szolgalati_alkalmak!$B$4:$Z$10000,7,FALSE),"")</f>
        <v>#N/A</v>
      </c>
      <c r="AD300" s="1" t="e">
        <f>IF(VLOOKUP(O300,Szolgalati_alkalmak!$B$4:$Z$10000,8,FALSE)&lt;&gt;0,VLOOKUP(O300,Szolgalati_alkalmak!$B$4:$Z$10000,8,FALSE),"")</f>
        <v>#N/A</v>
      </c>
      <c r="AE300" s="1" t="e">
        <f>IF(VLOOKUP(O300,Szolgalati_alkalmak!$B$4:$Z$10000,17,FALSE)&lt;&gt;0,VLOOKUP(O300,Szolgalati_alkalmak!$B$4:$Z$10000,17,FALSE),"")</f>
        <v>#N/A</v>
      </c>
      <c r="AF300" s="1" t="e">
        <f>IF(VLOOKUP(O300,Szolgalati_alkalmak!$B$4:$Z$10000,18,FALSE)&lt;&gt;0,VLOOKUP(O300,Szolgalati_alkalmak!$B$4:$Z$10000,18,FALSE),"")</f>
        <v>#N/A</v>
      </c>
      <c r="AG300" s="1" t="e">
        <f>IF(VLOOKUP(O300,Szolgalati_alkalmak!$B$4:$Z$10000,19,FALSE)&lt;&gt;0,VLOOKUP(O300,Szolgalati_alkalmak!$B$4:$Z$10000,19,FALSE),"")</f>
        <v>#N/A</v>
      </c>
    </row>
    <row r="301" spans="1:33" x14ac:dyDescent="0.25">
      <c r="A301" s="90" t="str">
        <f t="shared" si="55"/>
        <v/>
      </c>
      <c r="B301" s="91" t="str">
        <f t="shared" si="56"/>
        <v/>
      </c>
      <c r="C301" s="76" t="str">
        <f t="shared" si="57"/>
        <v/>
      </c>
      <c r="D301" s="64" t="str">
        <f t="shared" si="65"/>
        <v/>
      </c>
      <c r="E301" s="64" t="str">
        <f t="shared" si="66"/>
        <v/>
      </c>
      <c r="F301" s="64" t="str">
        <f t="shared" si="67"/>
        <v/>
      </c>
      <c r="G301" s="89" t="str">
        <f t="shared" si="58"/>
        <v/>
      </c>
      <c r="H301" s="89" t="str">
        <f t="shared" si="59"/>
        <v/>
      </c>
      <c r="I301" s="87" t="str">
        <f t="shared" si="60"/>
        <v/>
      </c>
      <c r="J301" s="77" t="str">
        <f t="shared" si="61"/>
        <v/>
      </c>
      <c r="K301" s="64" t="str">
        <f t="shared" si="62"/>
        <v/>
      </c>
      <c r="O301" s="1">
        <f t="shared" si="63"/>
        <v>295</v>
      </c>
      <c r="Q301" s="1" t="e">
        <f>VLOOKUP(O301,Szolgalati_alkalmak!$B$4:$Z$10000,25,FALSE)</f>
        <v>#N/A</v>
      </c>
      <c r="R301" s="1" t="e">
        <f>VLOOKUP(O301,Szolgalati_alkalmak!$B$4:$Z$10000,5,FALSE)</f>
        <v>#N/A</v>
      </c>
      <c r="S301" s="1" t="e">
        <f>IF(VLOOKUP(O301,Szolgalati_alkalmak!$B$4:$Z$10000,6,FALSE)&lt;&gt;0,VLOOKUP(O301,Szolgalati_alkalmak!$B$4:$Z$10000,6,FALSE),"")</f>
        <v>#N/A</v>
      </c>
      <c r="T301" s="1" t="e">
        <f>IF(VLOOKUP(O301,Szolgalati_alkalmak!$B$4:$Z$10000,9,FALSE)&lt;&gt;0,VLOOKUP(O301,Szolgalati_alkalmak!$B$4:$Z$10000,9,FALSE),"")</f>
        <v>#N/A</v>
      </c>
      <c r="U301" s="1" t="e">
        <f>IF(VLOOKUP(O301,Szolgalati_alkalmak!$B$4:$Z$10000,10,FALSE)&lt;&gt;0,VLOOKUP(O301,Szolgalati_alkalmak!$B$4:$Z$10000,10,FALSE),"")</f>
        <v>#N/A</v>
      </c>
      <c r="V301" s="1" t="e">
        <f>IF(VLOOKUP(O301,Szolgalati_alkalmak!$B$4:$Z$10000,11,FALSE)&lt;&gt;0,VLOOKUP(O301,Szolgalati_alkalmak!$B$4:$Z$10000,11,FALSE),"")</f>
        <v>#N/A</v>
      </c>
      <c r="W301" s="1" t="e">
        <f>IF(VLOOKUP(O301,Szolgalati_alkalmak!$B$4:$Z$10000,12,FALSE)&lt;&gt;0,$AB$1&amp;VLOOKUP(O301,Szolgalati_alkalmak!$B$4:$Z$10000,12,FALSE),"")</f>
        <v>#N/A</v>
      </c>
      <c r="X301" s="1" t="e">
        <f>IF(VLOOKUP(O301,Szolgalati_alkalmak!$B$4:$Z$10000,13,FALSE)&lt;&gt;0,$AB$1&amp;VLOOKUP(O301,Szolgalati_alkalmak!$B$4:$Z$10000,13,FALSE),"")</f>
        <v>#N/A</v>
      </c>
      <c r="Y301" s="1" t="e">
        <f>IF(VLOOKUP(O301,Szolgalati_alkalmak!$B$4:$Z$10000,14,FALSE)&lt;&gt;0,$AB$1&amp;VLOOKUP(O301,Szolgalati_alkalmak!$B$4:$Z$10000,14,FALSE),"")</f>
        <v>#N/A</v>
      </c>
      <c r="Z301" s="1" t="e">
        <f>IF(VLOOKUP(O301,Szolgalati_alkalmak!$B$4:$Z$10000,15,FALSE)&lt;&gt;0,$AB$1&amp;VLOOKUP(O301,Szolgalati_alkalmak!$B$4:$Z$10000,15,FALSE),"")</f>
        <v>#N/A</v>
      </c>
      <c r="AA301" s="1" t="e">
        <f>IF(VLOOKUP(O301,Szolgalati_alkalmak!$B$4:$Z$10000,16,FALSE)&lt;&gt;0,$AB$1&amp;VLOOKUP(O301,Szolgalati_alkalmak!$B$4:$Z$10000,16,FALSE),"")</f>
        <v>#N/A</v>
      </c>
      <c r="AB301" s="1" t="e">
        <f t="shared" si="64"/>
        <v>#N/A</v>
      </c>
      <c r="AC301" s="1" t="e">
        <f>IF(VLOOKUP(O301,Szolgalati_alkalmak!$B$4:$Z$10000,7,FALSE)&lt;&gt;0,VLOOKUP(O301,Szolgalati_alkalmak!$B$4:$Z$10000,7,FALSE),"")</f>
        <v>#N/A</v>
      </c>
      <c r="AD301" s="1" t="e">
        <f>IF(VLOOKUP(O301,Szolgalati_alkalmak!$B$4:$Z$10000,8,FALSE)&lt;&gt;0,VLOOKUP(O301,Szolgalati_alkalmak!$B$4:$Z$10000,8,FALSE),"")</f>
        <v>#N/A</v>
      </c>
      <c r="AE301" s="1" t="e">
        <f>IF(VLOOKUP(O301,Szolgalati_alkalmak!$B$4:$Z$10000,17,FALSE)&lt;&gt;0,VLOOKUP(O301,Szolgalati_alkalmak!$B$4:$Z$10000,17,FALSE),"")</f>
        <v>#N/A</v>
      </c>
      <c r="AF301" s="1" t="e">
        <f>IF(VLOOKUP(O301,Szolgalati_alkalmak!$B$4:$Z$10000,18,FALSE)&lt;&gt;0,VLOOKUP(O301,Szolgalati_alkalmak!$B$4:$Z$10000,18,FALSE),"")</f>
        <v>#N/A</v>
      </c>
      <c r="AG301" s="1" t="e">
        <f>IF(VLOOKUP(O301,Szolgalati_alkalmak!$B$4:$Z$10000,19,FALSE)&lt;&gt;0,VLOOKUP(O301,Szolgalati_alkalmak!$B$4:$Z$10000,19,FALSE),"")</f>
        <v>#N/A</v>
      </c>
    </row>
    <row r="302" spans="1:33" x14ac:dyDescent="0.25">
      <c r="A302" s="90" t="str">
        <f t="shared" si="55"/>
        <v/>
      </c>
      <c r="B302" s="91" t="str">
        <f t="shared" si="56"/>
        <v/>
      </c>
      <c r="C302" s="76" t="str">
        <f t="shared" si="57"/>
        <v/>
      </c>
      <c r="D302" s="64" t="str">
        <f t="shared" si="65"/>
        <v/>
      </c>
      <c r="E302" s="64" t="str">
        <f t="shared" si="66"/>
        <v/>
      </c>
      <c r="F302" s="64" t="str">
        <f t="shared" si="67"/>
        <v/>
      </c>
      <c r="G302" s="89" t="str">
        <f t="shared" si="58"/>
        <v/>
      </c>
      <c r="H302" s="89" t="str">
        <f t="shared" si="59"/>
        <v/>
      </c>
      <c r="I302" s="87" t="str">
        <f t="shared" si="60"/>
        <v/>
      </c>
      <c r="J302" s="77" t="str">
        <f t="shared" si="61"/>
        <v/>
      </c>
      <c r="K302" s="64" t="str">
        <f t="shared" si="62"/>
        <v/>
      </c>
      <c r="O302" s="1">
        <f t="shared" si="63"/>
        <v>296</v>
      </c>
      <c r="Q302" s="1" t="e">
        <f>VLOOKUP(O302,Szolgalati_alkalmak!$B$4:$Z$10000,25,FALSE)</f>
        <v>#N/A</v>
      </c>
      <c r="R302" s="1" t="e">
        <f>VLOOKUP(O302,Szolgalati_alkalmak!$B$4:$Z$10000,5,FALSE)</f>
        <v>#N/A</v>
      </c>
      <c r="S302" s="1" t="e">
        <f>IF(VLOOKUP(O302,Szolgalati_alkalmak!$B$4:$Z$10000,6,FALSE)&lt;&gt;0,VLOOKUP(O302,Szolgalati_alkalmak!$B$4:$Z$10000,6,FALSE),"")</f>
        <v>#N/A</v>
      </c>
      <c r="T302" s="1" t="e">
        <f>IF(VLOOKUP(O302,Szolgalati_alkalmak!$B$4:$Z$10000,9,FALSE)&lt;&gt;0,VLOOKUP(O302,Szolgalati_alkalmak!$B$4:$Z$10000,9,FALSE),"")</f>
        <v>#N/A</v>
      </c>
      <c r="U302" s="1" t="e">
        <f>IF(VLOOKUP(O302,Szolgalati_alkalmak!$B$4:$Z$10000,10,FALSE)&lt;&gt;0,VLOOKUP(O302,Szolgalati_alkalmak!$B$4:$Z$10000,10,FALSE),"")</f>
        <v>#N/A</v>
      </c>
      <c r="V302" s="1" t="e">
        <f>IF(VLOOKUP(O302,Szolgalati_alkalmak!$B$4:$Z$10000,11,FALSE)&lt;&gt;0,VLOOKUP(O302,Szolgalati_alkalmak!$B$4:$Z$10000,11,FALSE),"")</f>
        <v>#N/A</v>
      </c>
      <c r="W302" s="1" t="e">
        <f>IF(VLOOKUP(O302,Szolgalati_alkalmak!$B$4:$Z$10000,12,FALSE)&lt;&gt;0,$AB$1&amp;VLOOKUP(O302,Szolgalati_alkalmak!$B$4:$Z$10000,12,FALSE),"")</f>
        <v>#N/A</v>
      </c>
      <c r="X302" s="1" t="e">
        <f>IF(VLOOKUP(O302,Szolgalati_alkalmak!$B$4:$Z$10000,13,FALSE)&lt;&gt;0,$AB$1&amp;VLOOKUP(O302,Szolgalati_alkalmak!$B$4:$Z$10000,13,FALSE),"")</f>
        <v>#N/A</v>
      </c>
      <c r="Y302" s="1" t="e">
        <f>IF(VLOOKUP(O302,Szolgalati_alkalmak!$B$4:$Z$10000,14,FALSE)&lt;&gt;0,$AB$1&amp;VLOOKUP(O302,Szolgalati_alkalmak!$B$4:$Z$10000,14,FALSE),"")</f>
        <v>#N/A</v>
      </c>
      <c r="Z302" s="1" t="e">
        <f>IF(VLOOKUP(O302,Szolgalati_alkalmak!$B$4:$Z$10000,15,FALSE)&lt;&gt;0,$AB$1&amp;VLOOKUP(O302,Szolgalati_alkalmak!$B$4:$Z$10000,15,FALSE),"")</f>
        <v>#N/A</v>
      </c>
      <c r="AA302" s="1" t="e">
        <f>IF(VLOOKUP(O302,Szolgalati_alkalmak!$B$4:$Z$10000,16,FALSE)&lt;&gt;0,$AB$1&amp;VLOOKUP(O302,Szolgalati_alkalmak!$B$4:$Z$10000,16,FALSE),"")</f>
        <v>#N/A</v>
      </c>
      <c r="AB302" s="1" t="e">
        <f t="shared" si="64"/>
        <v>#N/A</v>
      </c>
      <c r="AC302" s="1" t="e">
        <f>IF(VLOOKUP(O302,Szolgalati_alkalmak!$B$4:$Z$10000,7,FALSE)&lt;&gt;0,VLOOKUP(O302,Szolgalati_alkalmak!$B$4:$Z$10000,7,FALSE),"")</f>
        <v>#N/A</v>
      </c>
      <c r="AD302" s="1" t="e">
        <f>IF(VLOOKUP(O302,Szolgalati_alkalmak!$B$4:$Z$10000,8,FALSE)&lt;&gt;0,VLOOKUP(O302,Szolgalati_alkalmak!$B$4:$Z$10000,8,FALSE),"")</f>
        <v>#N/A</v>
      </c>
      <c r="AE302" s="1" t="e">
        <f>IF(VLOOKUP(O302,Szolgalati_alkalmak!$B$4:$Z$10000,17,FALSE)&lt;&gt;0,VLOOKUP(O302,Szolgalati_alkalmak!$B$4:$Z$10000,17,FALSE),"")</f>
        <v>#N/A</v>
      </c>
      <c r="AF302" s="1" t="e">
        <f>IF(VLOOKUP(O302,Szolgalati_alkalmak!$B$4:$Z$10000,18,FALSE)&lt;&gt;0,VLOOKUP(O302,Szolgalati_alkalmak!$B$4:$Z$10000,18,FALSE),"")</f>
        <v>#N/A</v>
      </c>
      <c r="AG302" s="1" t="e">
        <f>IF(VLOOKUP(O302,Szolgalati_alkalmak!$B$4:$Z$10000,19,FALSE)&lt;&gt;0,VLOOKUP(O302,Szolgalati_alkalmak!$B$4:$Z$10000,19,FALSE),"")</f>
        <v>#N/A</v>
      </c>
    </row>
    <row r="303" spans="1:33" x14ac:dyDescent="0.25">
      <c r="A303" s="90" t="str">
        <f t="shared" si="55"/>
        <v/>
      </c>
      <c r="B303" s="91" t="str">
        <f t="shared" si="56"/>
        <v/>
      </c>
      <c r="C303" s="76" t="str">
        <f t="shared" si="57"/>
        <v/>
      </c>
      <c r="D303" s="64" t="str">
        <f t="shared" si="65"/>
        <v/>
      </c>
      <c r="E303" s="64" t="str">
        <f t="shared" si="66"/>
        <v/>
      </c>
      <c r="F303" s="64" t="str">
        <f t="shared" si="67"/>
        <v/>
      </c>
      <c r="G303" s="89" t="str">
        <f t="shared" si="58"/>
        <v/>
      </c>
      <c r="H303" s="89" t="str">
        <f t="shared" si="59"/>
        <v/>
      </c>
      <c r="I303" s="87" t="str">
        <f t="shared" si="60"/>
        <v/>
      </c>
      <c r="J303" s="77" t="str">
        <f t="shared" si="61"/>
        <v/>
      </c>
      <c r="K303" s="64" t="str">
        <f t="shared" si="62"/>
        <v/>
      </c>
      <c r="O303" s="1">
        <f t="shared" si="63"/>
        <v>297</v>
      </c>
      <c r="Q303" s="1" t="e">
        <f>VLOOKUP(O303,Szolgalati_alkalmak!$B$4:$Z$10000,25,FALSE)</f>
        <v>#N/A</v>
      </c>
      <c r="R303" s="1" t="e">
        <f>VLOOKUP(O303,Szolgalati_alkalmak!$B$4:$Z$10000,5,FALSE)</f>
        <v>#N/A</v>
      </c>
      <c r="S303" s="1" t="e">
        <f>IF(VLOOKUP(O303,Szolgalati_alkalmak!$B$4:$Z$10000,6,FALSE)&lt;&gt;0,VLOOKUP(O303,Szolgalati_alkalmak!$B$4:$Z$10000,6,FALSE),"")</f>
        <v>#N/A</v>
      </c>
      <c r="T303" s="1" t="e">
        <f>IF(VLOOKUP(O303,Szolgalati_alkalmak!$B$4:$Z$10000,9,FALSE)&lt;&gt;0,VLOOKUP(O303,Szolgalati_alkalmak!$B$4:$Z$10000,9,FALSE),"")</f>
        <v>#N/A</v>
      </c>
      <c r="U303" s="1" t="e">
        <f>IF(VLOOKUP(O303,Szolgalati_alkalmak!$B$4:$Z$10000,10,FALSE)&lt;&gt;0,VLOOKUP(O303,Szolgalati_alkalmak!$B$4:$Z$10000,10,FALSE),"")</f>
        <v>#N/A</v>
      </c>
      <c r="V303" s="1" t="e">
        <f>IF(VLOOKUP(O303,Szolgalati_alkalmak!$B$4:$Z$10000,11,FALSE)&lt;&gt;0,VLOOKUP(O303,Szolgalati_alkalmak!$B$4:$Z$10000,11,FALSE),"")</f>
        <v>#N/A</v>
      </c>
      <c r="W303" s="1" t="e">
        <f>IF(VLOOKUP(O303,Szolgalati_alkalmak!$B$4:$Z$10000,12,FALSE)&lt;&gt;0,$AB$1&amp;VLOOKUP(O303,Szolgalati_alkalmak!$B$4:$Z$10000,12,FALSE),"")</f>
        <v>#N/A</v>
      </c>
      <c r="X303" s="1" t="e">
        <f>IF(VLOOKUP(O303,Szolgalati_alkalmak!$B$4:$Z$10000,13,FALSE)&lt;&gt;0,$AB$1&amp;VLOOKUP(O303,Szolgalati_alkalmak!$B$4:$Z$10000,13,FALSE),"")</f>
        <v>#N/A</v>
      </c>
      <c r="Y303" s="1" t="e">
        <f>IF(VLOOKUP(O303,Szolgalati_alkalmak!$B$4:$Z$10000,14,FALSE)&lt;&gt;0,$AB$1&amp;VLOOKUP(O303,Szolgalati_alkalmak!$B$4:$Z$10000,14,FALSE),"")</f>
        <v>#N/A</v>
      </c>
      <c r="Z303" s="1" t="e">
        <f>IF(VLOOKUP(O303,Szolgalati_alkalmak!$B$4:$Z$10000,15,FALSE)&lt;&gt;0,$AB$1&amp;VLOOKUP(O303,Szolgalati_alkalmak!$B$4:$Z$10000,15,FALSE),"")</f>
        <v>#N/A</v>
      </c>
      <c r="AA303" s="1" t="e">
        <f>IF(VLOOKUP(O303,Szolgalati_alkalmak!$B$4:$Z$10000,16,FALSE)&lt;&gt;0,$AB$1&amp;VLOOKUP(O303,Szolgalati_alkalmak!$B$4:$Z$10000,16,FALSE),"")</f>
        <v>#N/A</v>
      </c>
      <c r="AB303" s="1" t="e">
        <f t="shared" si="64"/>
        <v>#N/A</v>
      </c>
      <c r="AC303" s="1" t="e">
        <f>IF(VLOOKUP(O303,Szolgalati_alkalmak!$B$4:$Z$10000,7,FALSE)&lt;&gt;0,VLOOKUP(O303,Szolgalati_alkalmak!$B$4:$Z$10000,7,FALSE),"")</f>
        <v>#N/A</v>
      </c>
      <c r="AD303" s="1" t="e">
        <f>IF(VLOOKUP(O303,Szolgalati_alkalmak!$B$4:$Z$10000,8,FALSE)&lt;&gt;0,VLOOKUP(O303,Szolgalati_alkalmak!$B$4:$Z$10000,8,FALSE),"")</f>
        <v>#N/A</v>
      </c>
      <c r="AE303" s="1" t="e">
        <f>IF(VLOOKUP(O303,Szolgalati_alkalmak!$B$4:$Z$10000,17,FALSE)&lt;&gt;0,VLOOKUP(O303,Szolgalati_alkalmak!$B$4:$Z$10000,17,FALSE),"")</f>
        <v>#N/A</v>
      </c>
      <c r="AF303" s="1" t="e">
        <f>IF(VLOOKUP(O303,Szolgalati_alkalmak!$B$4:$Z$10000,18,FALSE)&lt;&gt;0,VLOOKUP(O303,Szolgalati_alkalmak!$B$4:$Z$10000,18,FALSE),"")</f>
        <v>#N/A</v>
      </c>
      <c r="AG303" s="1" t="e">
        <f>IF(VLOOKUP(O303,Szolgalati_alkalmak!$B$4:$Z$10000,19,FALSE)&lt;&gt;0,VLOOKUP(O303,Szolgalati_alkalmak!$B$4:$Z$10000,19,FALSE),"")</f>
        <v>#N/A</v>
      </c>
    </row>
    <row r="304" spans="1:33" x14ac:dyDescent="0.25">
      <c r="A304" s="90" t="str">
        <f t="shared" si="55"/>
        <v/>
      </c>
      <c r="B304" s="91" t="str">
        <f t="shared" si="56"/>
        <v/>
      </c>
      <c r="C304" s="76" t="str">
        <f t="shared" si="57"/>
        <v/>
      </c>
      <c r="D304" s="64" t="str">
        <f t="shared" si="65"/>
        <v/>
      </c>
      <c r="E304" s="64" t="str">
        <f t="shared" si="66"/>
        <v/>
      </c>
      <c r="F304" s="64" t="str">
        <f t="shared" si="67"/>
        <v/>
      </c>
      <c r="G304" s="89" t="str">
        <f t="shared" si="58"/>
        <v/>
      </c>
      <c r="H304" s="89" t="str">
        <f t="shared" si="59"/>
        <v/>
      </c>
      <c r="I304" s="87" t="str">
        <f t="shared" si="60"/>
        <v/>
      </c>
      <c r="J304" s="77" t="str">
        <f t="shared" si="61"/>
        <v/>
      </c>
      <c r="K304" s="64" t="str">
        <f t="shared" si="62"/>
        <v/>
      </c>
      <c r="O304" s="1">
        <f t="shared" si="63"/>
        <v>298</v>
      </c>
      <c r="Q304" s="1" t="e">
        <f>VLOOKUP(O304,Szolgalati_alkalmak!$B$4:$Z$10000,25,FALSE)</f>
        <v>#N/A</v>
      </c>
      <c r="R304" s="1" t="e">
        <f>VLOOKUP(O304,Szolgalati_alkalmak!$B$4:$Z$10000,5,FALSE)</f>
        <v>#N/A</v>
      </c>
      <c r="S304" s="1" t="e">
        <f>IF(VLOOKUP(O304,Szolgalati_alkalmak!$B$4:$Z$10000,6,FALSE)&lt;&gt;0,VLOOKUP(O304,Szolgalati_alkalmak!$B$4:$Z$10000,6,FALSE),"")</f>
        <v>#N/A</v>
      </c>
      <c r="T304" s="1" t="e">
        <f>IF(VLOOKUP(O304,Szolgalati_alkalmak!$B$4:$Z$10000,9,FALSE)&lt;&gt;0,VLOOKUP(O304,Szolgalati_alkalmak!$B$4:$Z$10000,9,FALSE),"")</f>
        <v>#N/A</v>
      </c>
      <c r="U304" s="1" t="e">
        <f>IF(VLOOKUP(O304,Szolgalati_alkalmak!$B$4:$Z$10000,10,FALSE)&lt;&gt;0,VLOOKUP(O304,Szolgalati_alkalmak!$B$4:$Z$10000,10,FALSE),"")</f>
        <v>#N/A</v>
      </c>
      <c r="V304" s="1" t="e">
        <f>IF(VLOOKUP(O304,Szolgalati_alkalmak!$B$4:$Z$10000,11,FALSE)&lt;&gt;0,VLOOKUP(O304,Szolgalati_alkalmak!$B$4:$Z$10000,11,FALSE),"")</f>
        <v>#N/A</v>
      </c>
      <c r="W304" s="1" t="e">
        <f>IF(VLOOKUP(O304,Szolgalati_alkalmak!$B$4:$Z$10000,12,FALSE)&lt;&gt;0,$AB$1&amp;VLOOKUP(O304,Szolgalati_alkalmak!$B$4:$Z$10000,12,FALSE),"")</f>
        <v>#N/A</v>
      </c>
      <c r="X304" s="1" t="e">
        <f>IF(VLOOKUP(O304,Szolgalati_alkalmak!$B$4:$Z$10000,13,FALSE)&lt;&gt;0,$AB$1&amp;VLOOKUP(O304,Szolgalati_alkalmak!$B$4:$Z$10000,13,FALSE),"")</f>
        <v>#N/A</v>
      </c>
      <c r="Y304" s="1" t="e">
        <f>IF(VLOOKUP(O304,Szolgalati_alkalmak!$B$4:$Z$10000,14,FALSE)&lt;&gt;0,$AB$1&amp;VLOOKUP(O304,Szolgalati_alkalmak!$B$4:$Z$10000,14,FALSE),"")</f>
        <v>#N/A</v>
      </c>
      <c r="Z304" s="1" t="e">
        <f>IF(VLOOKUP(O304,Szolgalati_alkalmak!$B$4:$Z$10000,15,FALSE)&lt;&gt;0,$AB$1&amp;VLOOKUP(O304,Szolgalati_alkalmak!$B$4:$Z$10000,15,FALSE),"")</f>
        <v>#N/A</v>
      </c>
      <c r="AA304" s="1" t="e">
        <f>IF(VLOOKUP(O304,Szolgalati_alkalmak!$B$4:$Z$10000,16,FALSE)&lt;&gt;0,$AB$1&amp;VLOOKUP(O304,Szolgalati_alkalmak!$B$4:$Z$10000,16,FALSE),"")</f>
        <v>#N/A</v>
      </c>
      <c r="AB304" s="1" t="e">
        <f t="shared" si="64"/>
        <v>#N/A</v>
      </c>
      <c r="AC304" s="1" t="e">
        <f>IF(VLOOKUP(O304,Szolgalati_alkalmak!$B$4:$Z$10000,7,FALSE)&lt;&gt;0,VLOOKUP(O304,Szolgalati_alkalmak!$B$4:$Z$10000,7,FALSE),"")</f>
        <v>#N/A</v>
      </c>
      <c r="AD304" s="1" t="e">
        <f>IF(VLOOKUP(O304,Szolgalati_alkalmak!$B$4:$Z$10000,8,FALSE)&lt;&gt;0,VLOOKUP(O304,Szolgalati_alkalmak!$B$4:$Z$10000,8,FALSE),"")</f>
        <v>#N/A</v>
      </c>
      <c r="AE304" s="1" t="e">
        <f>IF(VLOOKUP(O304,Szolgalati_alkalmak!$B$4:$Z$10000,17,FALSE)&lt;&gt;0,VLOOKUP(O304,Szolgalati_alkalmak!$B$4:$Z$10000,17,FALSE),"")</f>
        <v>#N/A</v>
      </c>
      <c r="AF304" s="1" t="e">
        <f>IF(VLOOKUP(O304,Szolgalati_alkalmak!$B$4:$Z$10000,18,FALSE)&lt;&gt;0,VLOOKUP(O304,Szolgalati_alkalmak!$B$4:$Z$10000,18,FALSE),"")</f>
        <v>#N/A</v>
      </c>
      <c r="AG304" s="1" t="e">
        <f>IF(VLOOKUP(O304,Szolgalati_alkalmak!$B$4:$Z$10000,19,FALSE)&lt;&gt;0,VLOOKUP(O304,Szolgalati_alkalmak!$B$4:$Z$10000,19,FALSE),"")</f>
        <v>#N/A</v>
      </c>
    </row>
    <row r="305" spans="1:33" x14ac:dyDescent="0.25">
      <c r="A305" s="90" t="str">
        <f t="shared" si="55"/>
        <v/>
      </c>
      <c r="B305" s="91" t="str">
        <f t="shared" si="56"/>
        <v/>
      </c>
      <c r="C305" s="76" t="str">
        <f t="shared" si="57"/>
        <v/>
      </c>
      <c r="D305" s="64" t="str">
        <f t="shared" si="65"/>
        <v/>
      </c>
      <c r="E305" s="64" t="str">
        <f t="shared" si="66"/>
        <v/>
      </c>
      <c r="F305" s="64" t="str">
        <f t="shared" si="67"/>
        <v/>
      </c>
      <c r="G305" s="89" t="str">
        <f t="shared" si="58"/>
        <v/>
      </c>
      <c r="H305" s="89" t="str">
        <f t="shared" si="59"/>
        <v/>
      </c>
      <c r="I305" s="87" t="str">
        <f t="shared" si="60"/>
        <v/>
      </c>
      <c r="J305" s="77" t="str">
        <f t="shared" si="61"/>
        <v/>
      </c>
      <c r="K305" s="64" t="str">
        <f t="shared" si="62"/>
        <v/>
      </c>
      <c r="O305" s="1">
        <f t="shared" si="63"/>
        <v>299</v>
      </c>
      <c r="Q305" s="1" t="e">
        <f>VLOOKUP(O305,Szolgalati_alkalmak!$B$4:$Z$10000,25,FALSE)</f>
        <v>#N/A</v>
      </c>
      <c r="R305" s="1" t="e">
        <f>VLOOKUP(O305,Szolgalati_alkalmak!$B$4:$Z$10000,5,FALSE)</f>
        <v>#N/A</v>
      </c>
      <c r="S305" s="1" t="e">
        <f>IF(VLOOKUP(O305,Szolgalati_alkalmak!$B$4:$Z$10000,6,FALSE)&lt;&gt;0,VLOOKUP(O305,Szolgalati_alkalmak!$B$4:$Z$10000,6,FALSE),"")</f>
        <v>#N/A</v>
      </c>
      <c r="T305" s="1" t="e">
        <f>IF(VLOOKUP(O305,Szolgalati_alkalmak!$B$4:$Z$10000,9,FALSE)&lt;&gt;0,VLOOKUP(O305,Szolgalati_alkalmak!$B$4:$Z$10000,9,FALSE),"")</f>
        <v>#N/A</v>
      </c>
      <c r="U305" s="1" t="e">
        <f>IF(VLOOKUP(O305,Szolgalati_alkalmak!$B$4:$Z$10000,10,FALSE)&lt;&gt;0,VLOOKUP(O305,Szolgalati_alkalmak!$B$4:$Z$10000,10,FALSE),"")</f>
        <v>#N/A</v>
      </c>
      <c r="V305" s="1" t="e">
        <f>IF(VLOOKUP(O305,Szolgalati_alkalmak!$B$4:$Z$10000,11,FALSE)&lt;&gt;0,VLOOKUP(O305,Szolgalati_alkalmak!$B$4:$Z$10000,11,FALSE),"")</f>
        <v>#N/A</v>
      </c>
      <c r="W305" s="1" t="e">
        <f>IF(VLOOKUP(O305,Szolgalati_alkalmak!$B$4:$Z$10000,12,FALSE)&lt;&gt;0,$AB$1&amp;VLOOKUP(O305,Szolgalati_alkalmak!$B$4:$Z$10000,12,FALSE),"")</f>
        <v>#N/A</v>
      </c>
      <c r="X305" s="1" t="e">
        <f>IF(VLOOKUP(O305,Szolgalati_alkalmak!$B$4:$Z$10000,13,FALSE)&lt;&gt;0,$AB$1&amp;VLOOKUP(O305,Szolgalati_alkalmak!$B$4:$Z$10000,13,FALSE),"")</f>
        <v>#N/A</v>
      </c>
      <c r="Y305" s="1" t="e">
        <f>IF(VLOOKUP(O305,Szolgalati_alkalmak!$B$4:$Z$10000,14,FALSE)&lt;&gt;0,$AB$1&amp;VLOOKUP(O305,Szolgalati_alkalmak!$B$4:$Z$10000,14,FALSE),"")</f>
        <v>#N/A</v>
      </c>
      <c r="Z305" s="1" t="e">
        <f>IF(VLOOKUP(O305,Szolgalati_alkalmak!$B$4:$Z$10000,15,FALSE)&lt;&gt;0,$AB$1&amp;VLOOKUP(O305,Szolgalati_alkalmak!$B$4:$Z$10000,15,FALSE),"")</f>
        <v>#N/A</v>
      </c>
      <c r="AA305" s="1" t="e">
        <f>IF(VLOOKUP(O305,Szolgalati_alkalmak!$B$4:$Z$10000,16,FALSE)&lt;&gt;0,$AB$1&amp;VLOOKUP(O305,Szolgalati_alkalmak!$B$4:$Z$10000,16,FALSE),"")</f>
        <v>#N/A</v>
      </c>
      <c r="AB305" s="1" t="e">
        <f t="shared" si="64"/>
        <v>#N/A</v>
      </c>
      <c r="AC305" s="1" t="e">
        <f>IF(VLOOKUP(O305,Szolgalati_alkalmak!$B$4:$Z$10000,7,FALSE)&lt;&gt;0,VLOOKUP(O305,Szolgalati_alkalmak!$B$4:$Z$10000,7,FALSE),"")</f>
        <v>#N/A</v>
      </c>
      <c r="AD305" s="1" t="e">
        <f>IF(VLOOKUP(O305,Szolgalati_alkalmak!$B$4:$Z$10000,8,FALSE)&lt;&gt;0,VLOOKUP(O305,Szolgalati_alkalmak!$B$4:$Z$10000,8,FALSE),"")</f>
        <v>#N/A</v>
      </c>
      <c r="AE305" s="1" t="e">
        <f>IF(VLOOKUP(O305,Szolgalati_alkalmak!$B$4:$Z$10000,17,FALSE)&lt;&gt;0,VLOOKUP(O305,Szolgalati_alkalmak!$B$4:$Z$10000,17,FALSE),"")</f>
        <v>#N/A</v>
      </c>
      <c r="AF305" s="1" t="e">
        <f>IF(VLOOKUP(O305,Szolgalati_alkalmak!$B$4:$Z$10000,18,FALSE)&lt;&gt;0,VLOOKUP(O305,Szolgalati_alkalmak!$B$4:$Z$10000,18,FALSE),"")</f>
        <v>#N/A</v>
      </c>
      <c r="AG305" s="1" t="e">
        <f>IF(VLOOKUP(O305,Szolgalati_alkalmak!$B$4:$Z$10000,19,FALSE)&lt;&gt;0,VLOOKUP(O305,Szolgalati_alkalmak!$B$4:$Z$10000,19,FALSE),"")</f>
        <v>#N/A</v>
      </c>
    </row>
    <row r="306" spans="1:33" x14ac:dyDescent="0.25">
      <c r="A306" s="90" t="str">
        <f t="shared" si="55"/>
        <v/>
      </c>
      <c r="B306" s="91" t="str">
        <f t="shared" si="56"/>
        <v/>
      </c>
      <c r="C306" s="76" t="str">
        <f t="shared" si="57"/>
        <v/>
      </c>
      <c r="D306" s="64" t="str">
        <f t="shared" si="65"/>
        <v/>
      </c>
      <c r="E306" s="64" t="str">
        <f t="shared" si="66"/>
        <v/>
      </c>
      <c r="F306" s="64" t="str">
        <f t="shared" si="67"/>
        <v/>
      </c>
      <c r="G306" s="89" t="str">
        <f t="shared" si="58"/>
        <v/>
      </c>
      <c r="H306" s="89" t="str">
        <f t="shared" si="59"/>
        <v/>
      </c>
      <c r="I306" s="87" t="str">
        <f t="shared" si="60"/>
        <v/>
      </c>
      <c r="J306" s="77" t="str">
        <f t="shared" si="61"/>
        <v/>
      </c>
      <c r="K306" s="64" t="str">
        <f t="shared" si="62"/>
        <v/>
      </c>
      <c r="O306" s="1">
        <f t="shared" si="63"/>
        <v>300</v>
      </c>
      <c r="Q306" s="1" t="e">
        <f>VLOOKUP(O306,Szolgalati_alkalmak!$B$4:$Z$10000,25,FALSE)</f>
        <v>#N/A</v>
      </c>
      <c r="R306" s="1" t="e">
        <f>VLOOKUP(O306,Szolgalati_alkalmak!$B$4:$Z$10000,5,FALSE)</f>
        <v>#N/A</v>
      </c>
      <c r="S306" s="1" t="e">
        <f>IF(VLOOKUP(O306,Szolgalati_alkalmak!$B$4:$Z$10000,6,FALSE)&lt;&gt;0,VLOOKUP(O306,Szolgalati_alkalmak!$B$4:$Z$10000,6,FALSE),"")</f>
        <v>#N/A</v>
      </c>
      <c r="T306" s="1" t="e">
        <f>IF(VLOOKUP(O306,Szolgalati_alkalmak!$B$4:$Z$10000,9,FALSE)&lt;&gt;0,VLOOKUP(O306,Szolgalati_alkalmak!$B$4:$Z$10000,9,FALSE),"")</f>
        <v>#N/A</v>
      </c>
      <c r="U306" s="1" t="e">
        <f>IF(VLOOKUP(O306,Szolgalati_alkalmak!$B$4:$Z$10000,10,FALSE)&lt;&gt;0,VLOOKUP(O306,Szolgalati_alkalmak!$B$4:$Z$10000,10,FALSE),"")</f>
        <v>#N/A</v>
      </c>
      <c r="V306" s="1" t="e">
        <f>IF(VLOOKUP(O306,Szolgalati_alkalmak!$B$4:$Z$10000,11,FALSE)&lt;&gt;0,VLOOKUP(O306,Szolgalati_alkalmak!$B$4:$Z$10000,11,FALSE),"")</f>
        <v>#N/A</v>
      </c>
      <c r="W306" s="1" t="e">
        <f>IF(VLOOKUP(O306,Szolgalati_alkalmak!$B$4:$Z$10000,12,FALSE)&lt;&gt;0,$AB$1&amp;VLOOKUP(O306,Szolgalati_alkalmak!$B$4:$Z$10000,12,FALSE),"")</f>
        <v>#N/A</v>
      </c>
      <c r="X306" s="1" t="e">
        <f>IF(VLOOKUP(O306,Szolgalati_alkalmak!$B$4:$Z$10000,13,FALSE)&lt;&gt;0,$AB$1&amp;VLOOKUP(O306,Szolgalati_alkalmak!$B$4:$Z$10000,13,FALSE),"")</f>
        <v>#N/A</v>
      </c>
      <c r="Y306" s="1" t="e">
        <f>IF(VLOOKUP(O306,Szolgalati_alkalmak!$B$4:$Z$10000,14,FALSE)&lt;&gt;0,$AB$1&amp;VLOOKUP(O306,Szolgalati_alkalmak!$B$4:$Z$10000,14,FALSE),"")</f>
        <v>#N/A</v>
      </c>
      <c r="Z306" s="1" t="e">
        <f>IF(VLOOKUP(O306,Szolgalati_alkalmak!$B$4:$Z$10000,15,FALSE)&lt;&gt;0,$AB$1&amp;VLOOKUP(O306,Szolgalati_alkalmak!$B$4:$Z$10000,15,FALSE),"")</f>
        <v>#N/A</v>
      </c>
      <c r="AA306" s="1" t="e">
        <f>IF(VLOOKUP(O306,Szolgalati_alkalmak!$B$4:$Z$10000,16,FALSE)&lt;&gt;0,$AB$1&amp;VLOOKUP(O306,Szolgalati_alkalmak!$B$4:$Z$10000,16,FALSE),"")</f>
        <v>#N/A</v>
      </c>
      <c r="AB306" s="1" t="e">
        <f t="shared" si="64"/>
        <v>#N/A</v>
      </c>
      <c r="AC306" s="1" t="e">
        <f>IF(VLOOKUP(O306,Szolgalati_alkalmak!$B$4:$Z$10000,7,FALSE)&lt;&gt;0,VLOOKUP(O306,Szolgalati_alkalmak!$B$4:$Z$10000,7,FALSE),"")</f>
        <v>#N/A</v>
      </c>
      <c r="AD306" s="1" t="e">
        <f>IF(VLOOKUP(O306,Szolgalati_alkalmak!$B$4:$Z$10000,8,FALSE)&lt;&gt;0,VLOOKUP(O306,Szolgalati_alkalmak!$B$4:$Z$10000,8,FALSE),"")</f>
        <v>#N/A</v>
      </c>
      <c r="AE306" s="1" t="e">
        <f>IF(VLOOKUP(O306,Szolgalati_alkalmak!$B$4:$Z$10000,17,FALSE)&lt;&gt;0,VLOOKUP(O306,Szolgalati_alkalmak!$B$4:$Z$10000,17,FALSE),"")</f>
        <v>#N/A</v>
      </c>
      <c r="AF306" s="1" t="e">
        <f>IF(VLOOKUP(O306,Szolgalati_alkalmak!$B$4:$Z$10000,18,FALSE)&lt;&gt;0,VLOOKUP(O306,Szolgalati_alkalmak!$B$4:$Z$10000,18,FALSE),"")</f>
        <v>#N/A</v>
      </c>
      <c r="AG306" s="1" t="e">
        <f>IF(VLOOKUP(O306,Szolgalati_alkalmak!$B$4:$Z$10000,19,FALSE)&lt;&gt;0,VLOOKUP(O306,Szolgalati_alkalmak!$B$4:$Z$10000,19,FALSE),"")</f>
        <v>#N/A</v>
      </c>
    </row>
    <row r="307" spans="1:33" x14ac:dyDescent="0.25">
      <c r="A307" s="90" t="str">
        <f t="shared" si="55"/>
        <v/>
      </c>
      <c r="B307" s="91" t="str">
        <f t="shared" si="56"/>
        <v/>
      </c>
      <c r="C307" s="76" t="str">
        <f t="shared" si="57"/>
        <v/>
      </c>
      <c r="D307" s="64" t="str">
        <f t="shared" si="65"/>
        <v/>
      </c>
      <c r="E307" s="64" t="str">
        <f t="shared" si="66"/>
        <v/>
      </c>
      <c r="F307" s="64" t="str">
        <f t="shared" si="67"/>
        <v/>
      </c>
      <c r="G307" s="89" t="str">
        <f t="shared" si="58"/>
        <v/>
      </c>
      <c r="H307" s="89" t="str">
        <f t="shared" si="59"/>
        <v/>
      </c>
      <c r="I307" s="87" t="str">
        <f t="shared" si="60"/>
        <v/>
      </c>
      <c r="J307" s="77" t="str">
        <f t="shared" si="61"/>
        <v/>
      </c>
      <c r="K307" s="64" t="str">
        <f t="shared" si="62"/>
        <v/>
      </c>
      <c r="O307" s="1">
        <f t="shared" si="63"/>
        <v>301</v>
      </c>
      <c r="Q307" s="1" t="e">
        <f>VLOOKUP(O307,Szolgalati_alkalmak!$B$4:$Z$10000,25,FALSE)</f>
        <v>#N/A</v>
      </c>
      <c r="R307" s="1" t="e">
        <f>VLOOKUP(O307,Szolgalati_alkalmak!$B$4:$Z$10000,5,FALSE)</f>
        <v>#N/A</v>
      </c>
      <c r="S307" s="1" t="e">
        <f>IF(VLOOKUP(O307,Szolgalati_alkalmak!$B$4:$Z$10000,6,FALSE)&lt;&gt;0,VLOOKUP(O307,Szolgalati_alkalmak!$B$4:$Z$10000,6,FALSE),"")</f>
        <v>#N/A</v>
      </c>
      <c r="T307" s="1" t="e">
        <f>IF(VLOOKUP(O307,Szolgalati_alkalmak!$B$4:$Z$10000,9,FALSE)&lt;&gt;0,VLOOKUP(O307,Szolgalati_alkalmak!$B$4:$Z$10000,9,FALSE),"")</f>
        <v>#N/A</v>
      </c>
      <c r="U307" s="1" t="e">
        <f>IF(VLOOKUP(O307,Szolgalati_alkalmak!$B$4:$Z$10000,10,FALSE)&lt;&gt;0,VLOOKUP(O307,Szolgalati_alkalmak!$B$4:$Z$10000,10,FALSE),"")</f>
        <v>#N/A</v>
      </c>
      <c r="V307" s="1" t="e">
        <f>IF(VLOOKUP(O307,Szolgalati_alkalmak!$B$4:$Z$10000,11,FALSE)&lt;&gt;0,VLOOKUP(O307,Szolgalati_alkalmak!$B$4:$Z$10000,11,FALSE),"")</f>
        <v>#N/A</v>
      </c>
      <c r="W307" s="1" t="e">
        <f>IF(VLOOKUP(O307,Szolgalati_alkalmak!$B$4:$Z$10000,12,FALSE)&lt;&gt;0,$AB$1&amp;VLOOKUP(O307,Szolgalati_alkalmak!$B$4:$Z$10000,12,FALSE),"")</f>
        <v>#N/A</v>
      </c>
      <c r="X307" s="1" t="e">
        <f>IF(VLOOKUP(O307,Szolgalati_alkalmak!$B$4:$Z$10000,13,FALSE)&lt;&gt;0,$AB$1&amp;VLOOKUP(O307,Szolgalati_alkalmak!$B$4:$Z$10000,13,FALSE),"")</f>
        <v>#N/A</v>
      </c>
      <c r="Y307" s="1" t="e">
        <f>IF(VLOOKUP(O307,Szolgalati_alkalmak!$B$4:$Z$10000,14,FALSE)&lt;&gt;0,$AB$1&amp;VLOOKUP(O307,Szolgalati_alkalmak!$B$4:$Z$10000,14,FALSE),"")</f>
        <v>#N/A</v>
      </c>
      <c r="Z307" s="1" t="e">
        <f>IF(VLOOKUP(O307,Szolgalati_alkalmak!$B$4:$Z$10000,15,FALSE)&lt;&gt;0,$AB$1&amp;VLOOKUP(O307,Szolgalati_alkalmak!$B$4:$Z$10000,15,FALSE),"")</f>
        <v>#N/A</v>
      </c>
      <c r="AA307" s="1" t="e">
        <f>IF(VLOOKUP(O307,Szolgalati_alkalmak!$B$4:$Z$10000,16,FALSE)&lt;&gt;0,$AB$1&amp;VLOOKUP(O307,Szolgalati_alkalmak!$B$4:$Z$10000,16,FALSE),"")</f>
        <v>#N/A</v>
      </c>
      <c r="AB307" s="1" t="e">
        <f t="shared" si="64"/>
        <v>#N/A</v>
      </c>
      <c r="AC307" s="1" t="e">
        <f>IF(VLOOKUP(O307,Szolgalati_alkalmak!$B$4:$Z$10000,7,FALSE)&lt;&gt;0,VLOOKUP(O307,Szolgalati_alkalmak!$B$4:$Z$10000,7,FALSE),"")</f>
        <v>#N/A</v>
      </c>
      <c r="AD307" s="1" t="e">
        <f>IF(VLOOKUP(O307,Szolgalati_alkalmak!$B$4:$Z$10000,8,FALSE)&lt;&gt;0,VLOOKUP(O307,Szolgalati_alkalmak!$B$4:$Z$10000,8,FALSE),"")</f>
        <v>#N/A</v>
      </c>
      <c r="AE307" s="1" t="e">
        <f>IF(VLOOKUP(O307,Szolgalati_alkalmak!$B$4:$Z$10000,17,FALSE)&lt;&gt;0,VLOOKUP(O307,Szolgalati_alkalmak!$B$4:$Z$10000,17,FALSE),"")</f>
        <v>#N/A</v>
      </c>
      <c r="AF307" s="1" t="e">
        <f>IF(VLOOKUP(O307,Szolgalati_alkalmak!$B$4:$Z$10000,18,FALSE)&lt;&gt;0,VLOOKUP(O307,Szolgalati_alkalmak!$B$4:$Z$10000,18,FALSE),"")</f>
        <v>#N/A</v>
      </c>
      <c r="AG307" s="1" t="e">
        <f>IF(VLOOKUP(O307,Szolgalati_alkalmak!$B$4:$Z$10000,19,FALSE)&lt;&gt;0,VLOOKUP(O307,Szolgalati_alkalmak!$B$4:$Z$10000,19,FALSE),"")</f>
        <v>#N/A</v>
      </c>
    </row>
    <row r="308" spans="1:33" x14ac:dyDescent="0.25">
      <c r="A308" s="90" t="str">
        <f t="shared" si="55"/>
        <v/>
      </c>
      <c r="B308" s="91" t="str">
        <f t="shared" si="56"/>
        <v/>
      </c>
      <c r="C308" s="76" t="str">
        <f t="shared" si="57"/>
        <v/>
      </c>
      <c r="D308" s="64" t="str">
        <f t="shared" si="65"/>
        <v/>
      </c>
      <c r="E308" s="64" t="str">
        <f t="shared" si="66"/>
        <v/>
      </c>
      <c r="F308" s="64" t="str">
        <f t="shared" si="67"/>
        <v/>
      </c>
      <c r="G308" s="89" t="str">
        <f t="shared" si="58"/>
        <v/>
      </c>
      <c r="H308" s="89" t="str">
        <f t="shared" si="59"/>
        <v/>
      </c>
      <c r="I308" s="87" t="str">
        <f t="shared" si="60"/>
        <v/>
      </c>
      <c r="J308" s="77" t="str">
        <f t="shared" si="61"/>
        <v/>
      </c>
      <c r="K308" s="64" t="str">
        <f t="shared" si="62"/>
        <v/>
      </c>
      <c r="O308" s="1">
        <f t="shared" si="63"/>
        <v>302</v>
      </c>
      <c r="Q308" s="1" t="e">
        <f>VLOOKUP(O308,Szolgalati_alkalmak!$B$4:$Z$10000,25,FALSE)</f>
        <v>#N/A</v>
      </c>
      <c r="R308" s="1" t="e">
        <f>VLOOKUP(O308,Szolgalati_alkalmak!$B$4:$Z$10000,5,FALSE)</f>
        <v>#N/A</v>
      </c>
      <c r="S308" s="1" t="e">
        <f>IF(VLOOKUP(O308,Szolgalati_alkalmak!$B$4:$Z$10000,6,FALSE)&lt;&gt;0,VLOOKUP(O308,Szolgalati_alkalmak!$B$4:$Z$10000,6,FALSE),"")</f>
        <v>#N/A</v>
      </c>
      <c r="T308" s="1" t="e">
        <f>IF(VLOOKUP(O308,Szolgalati_alkalmak!$B$4:$Z$10000,9,FALSE)&lt;&gt;0,VLOOKUP(O308,Szolgalati_alkalmak!$B$4:$Z$10000,9,FALSE),"")</f>
        <v>#N/A</v>
      </c>
      <c r="U308" s="1" t="e">
        <f>IF(VLOOKUP(O308,Szolgalati_alkalmak!$B$4:$Z$10000,10,FALSE)&lt;&gt;0,VLOOKUP(O308,Szolgalati_alkalmak!$B$4:$Z$10000,10,FALSE),"")</f>
        <v>#N/A</v>
      </c>
      <c r="V308" s="1" t="e">
        <f>IF(VLOOKUP(O308,Szolgalati_alkalmak!$B$4:$Z$10000,11,FALSE)&lt;&gt;0,VLOOKUP(O308,Szolgalati_alkalmak!$B$4:$Z$10000,11,FALSE),"")</f>
        <v>#N/A</v>
      </c>
      <c r="W308" s="1" t="e">
        <f>IF(VLOOKUP(O308,Szolgalati_alkalmak!$B$4:$Z$10000,12,FALSE)&lt;&gt;0,$AB$1&amp;VLOOKUP(O308,Szolgalati_alkalmak!$B$4:$Z$10000,12,FALSE),"")</f>
        <v>#N/A</v>
      </c>
      <c r="X308" s="1" t="e">
        <f>IF(VLOOKUP(O308,Szolgalati_alkalmak!$B$4:$Z$10000,13,FALSE)&lt;&gt;0,$AB$1&amp;VLOOKUP(O308,Szolgalati_alkalmak!$B$4:$Z$10000,13,FALSE),"")</f>
        <v>#N/A</v>
      </c>
      <c r="Y308" s="1" t="e">
        <f>IF(VLOOKUP(O308,Szolgalati_alkalmak!$B$4:$Z$10000,14,FALSE)&lt;&gt;0,$AB$1&amp;VLOOKUP(O308,Szolgalati_alkalmak!$B$4:$Z$10000,14,FALSE),"")</f>
        <v>#N/A</v>
      </c>
      <c r="Z308" s="1" t="e">
        <f>IF(VLOOKUP(O308,Szolgalati_alkalmak!$B$4:$Z$10000,15,FALSE)&lt;&gt;0,$AB$1&amp;VLOOKUP(O308,Szolgalati_alkalmak!$B$4:$Z$10000,15,FALSE),"")</f>
        <v>#N/A</v>
      </c>
      <c r="AA308" s="1" t="e">
        <f>IF(VLOOKUP(O308,Szolgalati_alkalmak!$B$4:$Z$10000,16,FALSE)&lt;&gt;0,$AB$1&amp;VLOOKUP(O308,Szolgalati_alkalmak!$B$4:$Z$10000,16,FALSE),"")</f>
        <v>#N/A</v>
      </c>
      <c r="AB308" s="1" t="e">
        <f t="shared" si="64"/>
        <v>#N/A</v>
      </c>
      <c r="AC308" s="1" t="e">
        <f>IF(VLOOKUP(O308,Szolgalati_alkalmak!$B$4:$Z$10000,7,FALSE)&lt;&gt;0,VLOOKUP(O308,Szolgalati_alkalmak!$B$4:$Z$10000,7,FALSE),"")</f>
        <v>#N/A</v>
      </c>
      <c r="AD308" s="1" t="e">
        <f>IF(VLOOKUP(O308,Szolgalati_alkalmak!$B$4:$Z$10000,8,FALSE)&lt;&gt;0,VLOOKUP(O308,Szolgalati_alkalmak!$B$4:$Z$10000,8,FALSE),"")</f>
        <v>#N/A</v>
      </c>
      <c r="AE308" s="1" t="e">
        <f>IF(VLOOKUP(O308,Szolgalati_alkalmak!$B$4:$Z$10000,17,FALSE)&lt;&gt;0,VLOOKUP(O308,Szolgalati_alkalmak!$B$4:$Z$10000,17,FALSE),"")</f>
        <v>#N/A</v>
      </c>
      <c r="AF308" s="1" t="e">
        <f>IF(VLOOKUP(O308,Szolgalati_alkalmak!$B$4:$Z$10000,18,FALSE)&lt;&gt;0,VLOOKUP(O308,Szolgalati_alkalmak!$B$4:$Z$10000,18,FALSE),"")</f>
        <v>#N/A</v>
      </c>
      <c r="AG308" s="1" t="e">
        <f>IF(VLOOKUP(O308,Szolgalati_alkalmak!$B$4:$Z$10000,19,FALSE)&lt;&gt;0,VLOOKUP(O308,Szolgalati_alkalmak!$B$4:$Z$10000,19,FALSE),"")</f>
        <v>#N/A</v>
      </c>
    </row>
    <row r="309" spans="1:33" x14ac:dyDescent="0.25">
      <c r="A309" s="90" t="str">
        <f t="shared" si="55"/>
        <v/>
      </c>
      <c r="B309" s="91" t="str">
        <f t="shared" si="56"/>
        <v/>
      </c>
      <c r="C309" s="76" t="str">
        <f t="shared" si="57"/>
        <v/>
      </c>
      <c r="D309" s="64" t="str">
        <f t="shared" si="65"/>
        <v/>
      </c>
      <c r="E309" s="64" t="str">
        <f t="shared" si="66"/>
        <v/>
      </c>
      <c r="F309" s="64" t="str">
        <f t="shared" si="67"/>
        <v/>
      </c>
      <c r="G309" s="89" t="str">
        <f t="shared" si="58"/>
        <v/>
      </c>
      <c r="H309" s="89" t="str">
        <f t="shared" si="59"/>
        <v/>
      </c>
      <c r="I309" s="87" t="str">
        <f t="shared" si="60"/>
        <v/>
      </c>
      <c r="J309" s="77" t="str">
        <f t="shared" si="61"/>
        <v/>
      </c>
      <c r="K309" s="64" t="str">
        <f t="shared" si="62"/>
        <v/>
      </c>
      <c r="O309" s="1">
        <f t="shared" si="63"/>
        <v>303</v>
      </c>
      <c r="Q309" s="1" t="e">
        <f>VLOOKUP(O309,Szolgalati_alkalmak!$B$4:$Z$10000,25,FALSE)</f>
        <v>#N/A</v>
      </c>
      <c r="R309" s="1" t="e">
        <f>VLOOKUP(O309,Szolgalati_alkalmak!$B$4:$Z$10000,5,FALSE)</f>
        <v>#N/A</v>
      </c>
      <c r="S309" s="1" t="e">
        <f>IF(VLOOKUP(O309,Szolgalati_alkalmak!$B$4:$Z$10000,6,FALSE)&lt;&gt;0,VLOOKUP(O309,Szolgalati_alkalmak!$B$4:$Z$10000,6,FALSE),"")</f>
        <v>#N/A</v>
      </c>
      <c r="T309" s="1" t="e">
        <f>IF(VLOOKUP(O309,Szolgalati_alkalmak!$B$4:$Z$10000,9,FALSE)&lt;&gt;0,VLOOKUP(O309,Szolgalati_alkalmak!$B$4:$Z$10000,9,FALSE),"")</f>
        <v>#N/A</v>
      </c>
      <c r="U309" s="1" t="e">
        <f>IF(VLOOKUP(O309,Szolgalati_alkalmak!$B$4:$Z$10000,10,FALSE)&lt;&gt;0,VLOOKUP(O309,Szolgalati_alkalmak!$B$4:$Z$10000,10,FALSE),"")</f>
        <v>#N/A</v>
      </c>
      <c r="V309" s="1" t="e">
        <f>IF(VLOOKUP(O309,Szolgalati_alkalmak!$B$4:$Z$10000,11,FALSE)&lt;&gt;0,VLOOKUP(O309,Szolgalati_alkalmak!$B$4:$Z$10000,11,FALSE),"")</f>
        <v>#N/A</v>
      </c>
      <c r="W309" s="1" t="e">
        <f>IF(VLOOKUP(O309,Szolgalati_alkalmak!$B$4:$Z$10000,12,FALSE)&lt;&gt;0,$AB$1&amp;VLOOKUP(O309,Szolgalati_alkalmak!$B$4:$Z$10000,12,FALSE),"")</f>
        <v>#N/A</v>
      </c>
      <c r="X309" s="1" t="e">
        <f>IF(VLOOKUP(O309,Szolgalati_alkalmak!$B$4:$Z$10000,13,FALSE)&lt;&gt;0,$AB$1&amp;VLOOKUP(O309,Szolgalati_alkalmak!$B$4:$Z$10000,13,FALSE),"")</f>
        <v>#N/A</v>
      </c>
      <c r="Y309" s="1" t="e">
        <f>IF(VLOOKUP(O309,Szolgalati_alkalmak!$B$4:$Z$10000,14,FALSE)&lt;&gt;0,$AB$1&amp;VLOOKUP(O309,Szolgalati_alkalmak!$B$4:$Z$10000,14,FALSE),"")</f>
        <v>#N/A</v>
      </c>
      <c r="Z309" s="1" t="e">
        <f>IF(VLOOKUP(O309,Szolgalati_alkalmak!$B$4:$Z$10000,15,FALSE)&lt;&gt;0,$AB$1&amp;VLOOKUP(O309,Szolgalati_alkalmak!$B$4:$Z$10000,15,FALSE),"")</f>
        <v>#N/A</v>
      </c>
      <c r="AA309" s="1" t="e">
        <f>IF(VLOOKUP(O309,Szolgalati_alkalmak!$B$4:$Z$10000,16,FALSE)&lt;&gt;0,$AB$1&amp;VLOOKUP(O309,Szolgalati_alkalmak!$B$4:$Z$10000,16,FALSE),"")</f>
        <v>#N/A</v>
      </c>
      <c r="AB309" s="1" t="e">
        <f t="shared" si="64"/>
        <v>#N/A</v>
      </c>
      <c r="AC309" s="1" t="e">
        <f>IF(VLOOKUP(O309,Szolgalati_alkalmak!$B$4:$Z$10000,7,FALSE)&lt;&gt;0,VLOOKUP(O309,Szolgalati_alkalmak!$B$4:$Z$10000,7,FALSE),"")</f>
        <v>#N/A</v>
      </c>
      <c r="AD309" s="1" t="e">
        <f>IF(VLOOKUP(O309,Szolgalati_alkalmak!$B$4:$Z$10000,8,FALSE)&lt;&gt;0,VLOOKUP(O309,Szolgalati_alkalmak!$B$4:$Z$10000,8,FALSE),"")</f>
        <v>#N/A</v>
      </c>
      <c r="AE309" s="1" t="e">
        <f>IF(VLOOKUP(O309,Szolgalati_alkalmak!$B$4:$Z$10000,17,FALSE)&lt;&gt;0,VLOOKUP(O309,Szolgalati_alkalmak!$B$4:$Z$10000,17,FALSE),"")</f>
        <v>#N/A</v>
      </c>
      <c r="AF309" s="1" t="e">
        <f>IF(VLOOKUP(O309,Szolgalati_alkalmak!$B$4:$Z$10000,18,FALSE)&lt;&gt;0,VLOOKUP(O309,Szolgalati_alkalmak!$B$4:$Z$10000,18,FALSE),"")</f>
        <v>#N/A</v>
      </c>
      <c r="AG309" s="1" t="e">
        <f>IF(VLOOKUP(O309,Szolgalati_alkalmak!$B$4:$Z$10000,19,FALSE)&lt;&gt;0,VLOOKUP(O309,Szolgalati_alkalmak!$B$4:$Z$10000,19,FALSE),"")</f>
        <v>#N/A</v>
      </c>
    </row>
    <row r="310" spans="1:33" x14ac:dyDescent="0.25">
      <c r="A310" s="90" t="str">
        <f t="shared" si="55"/>
        <v/>
      </c>
      <c r="B310" s="91" t="str">
        <f t="shared" si="56"/>
        <v/>
      </c>
      <c r="C310" s="76" t="str">
        <f t="shared" si="57"/>
        <v/>
      </c>
      <c r="D310" s="64" t="str">
        <f t="shared" si="65"/>
        <v/>
      </c>
      <c r="E310" s="64" t="str">
        <f t="shared" si="66"/>
        <v/>
      </c>
      <c r="F310" s="64" t="str">
        <f t="shared" si="67"/>
        <v/>
      </c>
      <c r="G310" s="89" t="str">
        <f t="shared" si="58"/>
        <v/>
      </c>
      <c r="H310" s="89" t="str">
        <f t="shared" si="59"/>
        <v/>
      </c>
      <c r="I310" s="87" t="str">
        <f t="shared" si="60"/>
        <v/>
      </c>
      <c r="J310" s="77" t="str">
        <f t="shared" si="61"/>
        <v/>
      </c>
      <c r="K310" s="64" t="str">
        <f t="shared" si="62"/>
        <v/>
      </c>
      <c r="O310" s="1">
        <f t="shared" si="63"/>
        <v>304</v>
      </c>
      <c r="Q310" s="1" t="e">
        <f>VLOOKUP(O310,Szolgalati_alkalmak!$B$4:$Z$10000,25,FALSE)</f>
        <v>#N/A</v>
      </c>
      <c r="R310" s="1" t="e">
        <f>VLOOKUP(O310,Szolgalati_alkalmak!$B$4:$Z$10000,5,FALSE)</f>
        <v>#N/A</v>
      </c>
      <c r="S310" s="1" t="e">
        <f>IF(VLOOKUP(O310,Szolgalati_alkalmak!$B$4:$Z$10000,6,FALSE)&lt;&gt;0,VLOOKUP(O310,Szolgalati_alkalmak!$B$4:$Z$10000,6,FALSE),"")</f>
        <v>#N/A</v>
      </c>
      <c r="T310" s="1" t="e">
        <f>IF(VLOOKUP(O310,Szolgalati_alkalmak!$B$4:$Z$10000,9,FALSE)&lt;&gt;0,VLOOKUP(O310,Szolgalati_alkalmak!$B$4:$Z$10000,9,FALSE),"")</f>
        <v>#N/A</v>
      </c>
      <c r="U310" s="1" t="e">
        <f>IF(VLOOKUP(O310,Szolgalati_alkalmak!$B$4:$Z$10000,10,FALSE)&lt;&gt;0,VLOOKUP(O310,Szolgalati_alkalmak!$B$4:$Z$10000,10,FALSE),"")</f>
        <v>#N/A</v>
      </c>
      <c r="V310" s="1" t="e">
        <f>IF(VLOOKUP(O310,Szolgalati_alkalmak!$B$4:$Z$10000,11,FALSE)&lt;&gt;0,VLOOKUP(O310,Szolgalati_alkalmak!$B$4:$Z$10000,11,FALSE),"")</f>
        <v>#N/A</v>
      </c>
      <c r="W310" s="1" t="e">
        <f>IF(VLOOKUP(O310,Szolgalati_alkalmak!$B$4:$Z$10000,12,FALSE)&lt;&gt;0,$AB$1&amp;VLOOKUP(O310,Szolgalati_alkalmak!$B$4:$Z$10000,12,FALSE),"")</f>
        <v>#N/A</v>
      </c>
      <c r="X310" s="1" t="e">
        <f>IF(VLOOKUP(O310,Szolgalati_alkalmak!$B$4:$Z$10000,13,FALSE)&lt;&gt;0,$AB$1&amp;VLOOKUP(O310,Szolgalati_alkalmak!$B$4:$Z$10000,13,FALSE),"")</f>
        <v>#N/A</v>
      </c>
      <c r="Y310" s="1" t="e">
        <f>IF(VLOOKUP(O310,Szolgalati_alkalmak!$B$4:$Z$10000,14,FALSE)&lt;&gt;0,$AB$1&amp;VLOOKUP(O310,Szolgalati_alkalmak!$B$4:$Z$10000,14,FALSE),"")</f>
        <v>#N/A</v>
      </c>
      <c r="Z310" s="1" t="e">
        <f>IF(VLOOKUP(O310,Szolgalati_alkalmak!$B$4:$Z$10000,15,FALSE)&lt;&gt;0,$AB$1&amp;VLOOKUP(O310,Szolgalati_alkalmak!$B$4:$Z$10000,15,FALSE),"")</f>
        <v>#N/A</v>
      </c>
      <c r="AA310" s="1" t="e">
        <f>IF(VLOOKUP(O310,Szolgalati_alkalmak!$B$4:$Z$10000,16,FALSE)&lt;&gt;0,$AB$1&amp;VLOOKUP(O310,Szolgalati_alkalmak!$B$4:$Z$10000,16,FALSE),"")</f>
        <v>#N/A</v>
      </c>
      <c r="AB310" s="1" t="e">
        <f t="shared" si="64"/>
        <v>#N/A</v>
      </c>
      <c r="AC310" s="1" t="e">
        <f>IF(VLOOKUP(O310,Szolgalati_alkalmak!$B$4:$Z$10000,7,FALSE)&lt;&gt;0,VLOOKUP(O310,Szolgalati_alkalmak!$B$4:$Z$10000,7,FALSE),"")</f>
        <v>#N/A</v>
      </c>
      <c r="AD310" s="1" t="e">
        <f>IF(VLOOKUP(O310,Szolgalati_alkalmak!$B$4:$Z$10000,8,FALSE)&lt;&gt;0,VLOOKUP(O310,Szolgalati_alkalmak!$B$4:$Z$10000,8,FALSE),"")</f>
        <v>#N/A</v>
      </c>
      <c r="AE310" s="1" t="e">
        <f>IF(VLOOKUP(O310,Szolgalati_alkalmak!$B$4:$Z$10000,17,FALSE)&lt;&gt;0,VLOOKUP(O310,Szolgalati_alkalmak!$B$4:$Z$10000,17,FALSE),"")</f>
        <v>#N/A</v>
      </c>
      <c r="AF310" s="1" t="e">
        <f>IF(VLOOKUP(O310,Szolgalati_alkalmak!$B$4:$Z$10000,18,FALSE)&lt;&gt;0,VLOOKUP(O310,Szolgalati_alkalmak!$B$4:$Z$10000,18,FALSE),"")</f>
        <v>#N/A</v>
      </c>
      <c r="AG310" s="1" t="e">
        <f>IF(VLOOKUP(O310,Szolgalati_alkalmak!$B$4:$Z$10000,19,FALSE)&lt;&gt;0,VLOOKUP(O310,Szolgalati_alkalmak!$B$4:$Z$10000,19,FALSE),"")</f>
        <v>#N/A</v>
      </c>
    </row>
    <row r="311" spans="1:33" x14ac:dyDescent="0.25">
      <c r="A311" s="90" t="str">
        <f t="shared" si="55"/>
        <v/>
      </c>
      <c r="B311" s="91" t="str">
        <f t="shared" si="56"/>
        <v/>
      </c>
      <c r="C311" s="76" t="str">
        <f t="shared" si="57"/>
        <v/>
      </c>
      <c r="D311" s="64" t="str">
        <f t="shared" si="65"/>
        <v/>
      </c>
      <c r="E311" s="64" t="str">
        <f t="shared" si="66"/>
        <v/>
      </c>
      <c r="F311" s="64" t="str">
        <f t="shared" si="67"/>
        <v/>
      </c>
      <c r="G311" s="89" t="str">
        <f t="shared" si="58"/>
        <v/>
      </c>
      <c r="H311" s="89" t="str">
        <f t="shared" si="59"/>
        <v/>
      </c>
      <c r="I311" s="87" t="str">
        <f t="shared" si="60"/>
        <v/>
      </c>
      <c r="J311" s="77" t="str">
        <f t="shared" si="61"/>
        <v/>
      </c>
      <c r="K311" s="64" t="str">
        <f t="shared" si="62"/>
        <v/>
      </c>
      <c r="O311" s="1">
        <f t="shared" si="63"/>
        <v>305</v>
      </c>
      <c r="Q311" s="1" t="e">
        <f>VLOOKUP(O311,Szolgalati_alkalmak!$B$4:$Z$10000,25,FALSE)</f>
        <v>#N/A</v>
      </c>
      <c r="R311" s="1" t="e">
        <f>VLOOKUP(O311,Szolgalati_alkalmak!$B$4:$Z$10000,5,FALSE)</f>
        <v>#N/A</v>
      </c>
      <c r="S311" s="1" t="e">
        <f>IF(VLOOKUP(O311,Szolgalati_alkalmak!$B$4:$Z$10000,6,FALSE)&lt;&gt;0,VLOOKUP(O311,Szolgalati_alkalmak!$B$4:$Z$10000,6,FALSE),"")</f>
        <v>#N/A</v>
      </c>
      <c r="T311" s="1" t="e">
        <f>IF(VLOOKUP(O311,Szolgalati_alkalmak!$B$4:$Z$10000,9,FALSE)&lt;&gt;0,VLOOKUP(O311,Szolgalati_alkalmak!$B$4:$Z$10000,9,FALSE),"")</f>
        <v>#N/A</v>
      </c>
      <c r="U311" s="1" t="e">
        <f>IF(VLOOKUP(O311,Szolgalati_alkalmak!$B$4:$Z$10000,10,FALSE)&lt;&gt;0,VLOOKUP(O311,Szolgalati_alkalmak!$B$4:$Z$10000,10,FALSE),"")</f>
        <v>#N/A</v>
      </c>
      <c r="V311" s="1" t="e">
        <f>IF(VLOOKUP(O311,Szolgalati_alkalmak!$B$4:$Z$10000,11,FALSE)&lt;&gt;0,VLOOKUP(O311,Szolgalati_alkalmak!$B$4:$Z$10000,11,FALSE),"")</f>
        <v>#N/A</v>
      </c>
      <c r="W311" s="1" t="e">
        <f>IF(VLOOKUP(O311,Szolgalati_alkalmak!$B$4:$Z$10000,12,FALSE)&lt;&gt;0,$AB$1&amp;VLOOKUP(O311,Szolgalati_alkalmak!$B$4:$Z$10000,12,FALSE),"")</f>
        <v>#N/A</v>
      </c>
      <c r="X311" s="1" t="e">
        <f>IF(VLOOKUP(O311,Szolgalati_alkalmak!$B$4:$Z$10000,13,FALSE)&lt;&gt;0,$AB$1&amp;VLOOKUP(O311,Szolgalati_alkalmak!$B$4:$Z$10000,13,FALSE),"")</f>
        <v>#N/A</v>
      </c>
      <c r="Y311" s="1" t="e">
        <f>IF(VLOOKUP(O311,Szolgalati_alkalmak!$B$4:$Z$10000,14,FALSE)&lt;&gt;0,$AB$1&amp;VLOOKUP(O311,Szolgalati_alkalmak!$B$4:$Z$10000,14,FALSE),"")</f>
        <v>#N/A</v>
      </c>
      <c r="Z311" s="1" t="e">
        <f>IF(VLOOKUP(O311,Szolgalati_alkalmak!$B$4:$Z$10000,15,FALSE)&lt;&gt;0,$AB$1&amp;VLOOKUP(O311,Szolgalati_alkalmak!$B$4:$Z$10000,15,FALSE),"")</f>
        <v>#N/A</v>
      </c>
      <c r="AA311" s="1" t="e">
        <f>IF(VLOOKUP(O311,Szolgalati_alkalmak!$B$4:$Z$10000,16,FALSE)&lt;&gt;0,$AB$1&amp;VLOOKUP(O311,Szolgalati_alkalmak!$B$4:$Z$10000,16,FALSE),"")</f>
        <v>#N/A</v>
      </c>
      <c r="AB311" s="1" t="e">
        <f t="shared" si="64"/>
        <v>#N/A</v>
      </c>
      <c r="AC311" s="1" t="e">
        <f>IF(VLOOKUP(O311,Szolgalati_alkalmak!$B$4:$Z$10000,7,FALSE)&lt;&gt;0,VLOOKUP(O311,Szolgalati_alkalmak!$B$4:$Z$10000,7,FALSE),"")</f>
        <v>#N/A</v>
      </c>
      <c r="AD311" s="1" t="e">
        <f>IF(VLOOKUP(O311,Szolgalati_alkalmak!$B$4:$Z$10000,8,FALSE)&lt;&gt;0,VLOOKUP(O311,Szolgalati_alkalmak!$B$4:$Z$10000,8,FALSE),"")</f>
        <v>#N/A</v>
      </c>
      <c r="AE311" s="1" t="e">
        <f>IF(VLOOKUP(O311,Szolgalati_alkalmak!$B$4:$Z$10000,17,FALSE)&lt;&gt;0,VLOOKUP(O311,Szolgalati_alkalmak!$B$4:$Z$10000,17,FALSE),"")</f>
        <v>#N/A</v>
      </c>
      <c r="AF311" s="1" t="e">
        <f>IF(VLOOKUP(O311,Szolgalati_alkalmak!$B$4:$Z$10000,18,FALSE)&lt;&gt;0,VLOOKUP(O311,Szolgalati_alkalmak!$B$4:$Z$10000,18,FALSE),"")</f>
        <v>#N/A</v>
      </c>
      <c r="AG311" s="1" t="e">
        <f>IF(VLOOKUP(O311,Szolgalati_alkalmak!$B$4:$Z$10000,19,FALSE)&lt;&gt;0,VLOOKUP(O311,Szolgalati_alkalmak!$B$4:$Z$10000,19,FALSE),"")</f>
        <v>#N/A</v>
      </c>
    </row>
    <row r="312" spans="1:33" x14ac:dyDescent="0.25">
      <c r="A312" s="90" t="str">
        <f t="shared" si="55"/>
        <v/>
      </c>
      <c r="B312" s="91" t="str">
        <f t="shared" si="56"/>
        <v/>
      </c>
      <c r="C312" s="76" t="str">
        <f t="shared" si="57"/>
        <v/>
      </c>
      <c r="D312" s="64" t="str">
        <f t="shared" si="65"/>
        <v/>
      </c>
      <c r="E312" s="64" t="str">
        <f t="shared" si="66"/>
        <v/>
      </c>
      <c r="F312" s="64" t="str">
        <f t="shared" si="67"/>
        <v/>
      </c>
      <c r="G312" s="89" t="str">
        <f t="shared" si="58"/>
        <v/>
      </c>
      <c r="H312" s="89" t="str">
        <f t="shared" si="59"/>
        <v/>
      </c>
      <c r="I312" s="87" t="str">
        <f t="shared" si="60"/>
        <v/>
      </c>
      <c r="J312" s="77" t="str">
        <f t="shared" si="61"/>
        <v/>
      </c>
      <c r="K312" s="64" t="str">
        <f t="shared" si="62"/>
        <v/>
      </c>
      <c r="O312" s="1">
        <f t="shared" si="63"/>
        <v>306</v>
      </c>
      <c r="Q312" s="1" t="e">
        <f>VLOOKUP(O312,Szolgalati_alkalmak!$B$4:$Z$10000,25,FALSE)</f>
        <v>#N/A</v>
      </c>
      <c r="R312" s="1" t="e">
        <f>VLOOKUP(O312,Szolgalati_alkalmak!$B$4:$Z$10000,5,FALSE)</f>
        <v>#N/A</v>
      </c>
      <c r="S312" s="1" t="e">
        <f>IF(VLOOKUP(O312,Szolgalati_alkalmak!$B$4:$Z$10000,6,FALSE)&lt;&gt;0,VLOOKUP(O312,Szolgalati_alkalmak!$B$4:$Z$10000,6,FALSE),"")</f>
        <v>#N/A</v>
      </c>
      <c r="T312" s="1" t="e">
        <f>IF(VLOOKUP(O312,Szolgalati_alkalmak!$B$4:$Z$10000,9,FALSE)&lt;&gt;0,VLOOKUP(O312,Szolgalati_alkalmak!$B$4:$Z$10000,9,FALSE),"")</f>
        <v>#N/A</v>
      </c>
      <c r="U312" s="1" t="e">
        <f>IF(VLOOKUP(O312,Szolgalati_alkalmak!$B$4:$Z$10000,10,FALSE)&lt;&gt;0,VLOOKUP(O312,Szolgalati_alkalmak!$B$4:$Z$10000,10,FALSE),"")</f>
        <v>#N/A</v>
      </c>
      <c r="V312" s="1" t="e">
        <f>IF(VLOOKUP(O312,Szolgalati_alkalmak!$B$4:$Z$10000,11,FALSE)&lt;&gt;0,VLOOKUP(O312,Szolgalati_alkalmak!$B$4:$Z$10000,11,FALSE),"")</f>
        <v>#N/A</v>
      </c>
      <c r="W312" s="1" t="e">
        <f>IF(VLOOKUP(O312,Szolgalati_alkalmak!$B$4:$Z$10000,12,FALSE)&lt;&gt;0,$AB$1&amp;VLOOKUP(O312,Szolgalati_alkalmak!$B$4:$Z$10000,12,FALSE),"")</f>
        <v>#N/A</v>
      </c>
      <c r="X312" s="1" t="e">
        <f>IF(VLOOKUP(O312,Szolgalati_alkalmak!$B$4:$Z$10000,13,FALSE)&lt;&gt;0,$AB$1&amp;VLOOKUP(O312,Szolgalati_alkalmak!$B$4:$Z$10000,13,FALSE),"")</f>
        <v>#N/A</v>
      </c>
      <c r="Y312" s="1" t="e">
        <f>IF(VLOOKUP(O312,Szolgalati_alkalmak!$B$4:$Z$10000,14,FALSE)&lt;&gt;0,$AB$1&amp;VLOOKUP(O312,Szolgalati_alkalmak!$B$4:$Z$10000,14,FALSE),"")</f>
        <v>#N/A</v>
      </c>
      <c r="Z312" s="1" t="e">
        <f>IF(VLOOKUP(O312,Szolgalati_alkalmak!$B$4:$Z$10000,15,FALSE)&lt;&gt;0,$AB$1&amp;VLOOKUP(O312,Szolgalati_alkalmak!$B$4:$Z$10000,15,FALSE),"")</f>
        <v>#N/A</v>
      </c>
      <c r="AA312" s="1" t="e">
        <f>IF(VLOOKUP(O312,Szolgalati_alkalmak!$B$4:$Z$10000,16,FALSE)&lt;&gt;0,$AB$1&amp;VLOOKUP(O312,Szolgalati_alkalmak!$B$4:$Z$10000,16,FALSE),"")</f>
        <v>#N/A</v>
      </c>
      <c r="AB312" s="1" t="e">
        <f t="shared" si="64"/>
        <v>#N/A</v>
      </c>
      <c r="AC312" s="1" t="e">
        <f>IF(VLOOKUP(O312,Szolgalati_alkalmak!$B$4:$Z$10000,7,FALSE)&lt;&gt;0,VLOOKUP(O312,Szolgalati_alkalmak!$B$4:$Z$10000,7,FALSE),"")</f>
        <v>#N/A</v>
      </c>
      <c r="AD312" s="1" t="e">
        <f>IF(VLOOKUP(O312,Szolgalati_alkalmak!$B$4:$Z$10000,8,FALSE)&lt;&gt;0,VLOOKUP(O312,Szolgalati_alkalmak!$B$4:$Z$10000,8,FALSE),"")</f>
        <v>#N/A</v>
      </c>
      <c r="AE312" s="1" t="e">
        <f>IF(VLOOKUP(O312,Szolgalati_alkalmak!$B$4:$Z$10000,17,FALSE)&lt;&gt;0,VLOOKUP(O312,Szolgalati_alkalmak!$B$4:$Z$10000,17,FALSE),"")</f>
        <v>#N/A</v>
      </c>
      <c r="AF312" s="1" t="e">
        <f>IF(VLOOKUP(O312,Szolgalati_alkalmak!$B$4:$Z$10000,18,FALSE)&lt;&gt;0,VLOOKUP(O312,Szolgalati_alkalmak!$B$4:$Z$10000,18,FALSE),"")</f>
        <v>#N/A</v>
      </c>
      <c r="AG312" s="1" t="e">
        <f>IF(VLOOKUP(O312,Szolgalati_alkalmak!$B$4:$Z$10000,19,FALSE)&lt;&gt;0,VLOOKUP(O312,Szolgalati_alkalmak!$B$4:$Z$10000,19,FALSE),"")</f>
        <v>#N/A</v>
      </c>
    </row>
    <row r="313" spans="1:33" x14ac:dyDescent="0.25">
      <c r="A313" s="90" t="str">
        <f t="shared" si="55"/>
        <v/>
      </c>
      <c r="B313" s="91" t="str">
        <f t="shared" si="56"/>
        <v/>
      </c>
      <c r="C313" s="76" t="str">
        <f t="shared" si="57"/>
        <v/>
      </c>
      <c r="D313" s="64" t="str">
        <f t="shared" si="65"/>
        <v/>
      </c>
      <c r="E313" s="64" t="str">
        <f t="shared" si="66"/>
        <v/>
      </c>
      <c r="F313" s="64" t="str">
        <f t="shared" si="67"/>
        <v/>
      </c>
      <c r="G313" s="89" t="str">
        <f t="shared" si="58"/>
        <v/>
      </c>
      <c r="H313" s="89" t="str">
        <f t="shared" si="59"/>
        <v/>
      </c>
      <c r="I313" s="87" t="str">
        <f t="shared" si="60"/>
        <v/>
      </c>
      <c r="J313" s="77" t="str">
        <f t="shared" si="61"/>
        <v/>
      </c>
      <c r="K313" s="64" t="str">
        <f t="shared" si="62"/>
        <v/>
      </c>
      <c r="O313" s="1">
        <f t="shared" si="63"/>
        <v>307</v>
      </c>
      <c r="Q313" s="1" t="e">
        <f>VLOOKUP(O313,Szolgalati_alkalmak!$B$4:$Z$10000,25,FALSE)</f>
        <v>#N/A</v>
      </c>
      <c r="R313" s="1" t="e">
        <f>VLOOKUP(O313,Szolgalati_alkalmak!$B$4:$Z$10000,5,FALSE)</f>
        <v>#N/A</v>
      </c>
      <c r="S313" s="1" t="e">
        <f>IF(VLOOKUP(O313,Szolgalati_alkalmak!$B$4:$Z$10000,6,FALSE)&lt;&gt;0,VLOOKUP(O313,Szolgalati_alkalmak!$B$4:$Z$10000,6,FALSE),"")</f>
        <v>#N/A</v>
      </c>
      <c r="T313" s="1" t="e">
        <f>IF(VLOOKUP(O313,Szolgalati_alkalmak!$B$4:$Z$10000,9,FALSE)&lt;&gt;0,VLOOKUP(O313,Szolgalati_alkalmak!$B$4:$Z$10000,9,FALSE),"")</f>
        <v>#N/A</v>
      </c>
      <c r="U313" s="1" t="e">
        <f>IF(VLOOKUP(O313,Szolgalati_alkalmak!$B$4:$Z$10000,10,FALSE)&lt;&gt;0,VLOOKUP(O313,Szolgalati_alkalmak!$B$4:$Z$10000,10,FALSE),"")</f>
        <v>#N/A</v>
      </c>
      <c r="V313" s="1" t="e">
        <f>IF(VLOOKUP(O313,Szolgalati_alkalmak!$B$4:$Z$10000,11,FALSE)&lt;&gt;0,VLOOKUP(O313,Szolgalati_alkalmak!$B$4:$Z$10000,11,FALSE),"")</f>
        <v>#N/A</v>
      </c>
      <c r="W313" s="1" t="e">
        <f>IF(VLOOKUP(O313,Szolgalati_alkalmak!$B$4:$Z$10000,12,FALSE)&lt;&gt;0,$AB$1&amp;VLOOKUP(O313,Szolgalati_alkalmak!$B$4:$Z$10000,12,FALSE),"")</f>
        <v>#N/A</v>
      </c>
      <c r="X313" s="1" t="e">
        <f>IF(VLOOKUP(O313,Szolgalati_alkalmak!$B$4:$Z$10000,13,FALSE)&lt;&gt;0,$AB$1&amp;VLOOKUP(O313,Szolgalati_alkalmak!$B$4:$Z$10000,13,FALSE),"")</f>
        <v>#N/A</v>
      </c>
      <c r="Y313" s="1" t="e">
        <f>IF(VLOOKUP(O313,Szolgalati_alkalmak!$B$4:$Z$10000,14,FALSE)&lt;&gt;0,$AB$1&amp;VLOOKUP(O313,Szolgalati_alkalmak!$B$4:$Z$10000,14,FALSE),"")</f>
        <v>#N/A</v>
      </c>
      <c r="Z313" s="1" t="e">
        <f>IF(VLOOKUP(O313,Szolgalati_alkalmak!$B$4:$Z$10000,15,FALSE)&lt;&gt;0,$AB$1&amp;VLOOKUP(O313,Szolgalati_alkalmak!$B$4:$Z$10000,15,FALSE),"")</f>
        <v>#N/A</v>
      </c>
      <c r="AA313" s="1" t="e">
        <f>IF(VLOOKUP(O313,Szolgalati_alkalmak!$B$4:$Z$10000,16,FALSE)&lt;&gt;0,$AB$1&amp;VLOOKUP(O313,Szolgalati_alkalmak!$B$4:$Z$10000,16,FALSE),"")</f>
        <v>#N/A</v>
      </c>
      <c r="AB313" s="1" t="e">
        <f t="shared" si="64"/>
        <v>#N/A</v>
      </c>
      <c r="AC313" s="1" t="e">
        <f>IF(VLOOKUP(O313,Szolgalati_alkalmak!$B$4:$Z$10000,7,FALSE)&lt;&gt;0,VLOOKUP(O313,Szolgalati_alkalmak!$B$4:$Z$10000,7,FALSE),"")</f>
        <v>#N/A</v>
      </c>
      <c r="AD313" s="1" t="e">
        <f>IF(VLOOKUP(O313,Szolgalati_alkalmak!$B$4:$Z$10000,8,FALSE)&lt;&gt;0,VLOOKUP(O313,Szolgalati_alkalmak!$B$4:$Z$10000,8,FALSE),"")</f>
        <v>#N/A</v>
      </c>
      <c r="AE313" s="1" t="e">
        <f>IF(VLOOKUP(O313,Szolgalati_alkalmak!$B$4:$Z$10000,17,FALSE)&lt;&gt;0,VLOOKUP(O313,Szolgalati_alkalmak!$B$4:$Z$10000,17,FALSE),"")</f>
        <v>#N/A</v>
      </c>
      <c r="AF313" s="1" t="e">
        <f>IF(VLOOKUP(O313,Szolgalati_alkalmak!$B$4:$Z$10000,18,FALSE)&lt;&gt;0,VLOOKUP(O313,Szolgalati_alkalmak!$B$4:$Z$10000,18,FALSE),"")</f>
        <v>#N/A</v>
      </c>
      <c r="AG313" s="1" t="e">
        <f>IF(VLOOKUP(O313,Szolgalati_alkalmak!$B$4:$Z$10000,19,FALSE)&lt;&gt;0,VLOOKUP(O313,Szolgalati_alkalmak!$B$4:$Z$10000,19,FALSE),"")</f>
        <v>#N/A</v>
      </c>
    </row>
    <row r="314" spans="1:33" x14ac:dyDescent="0.25">
      <c r="A314" s="90" t="str">
        <f t="shared" si="55"/>
        <v/>
      </c>
      <c r="B314" s="91" t="str">
        <f t="shared" si="56"/>
        <v/>
      </c>
      <c r="C314" s="76" t="str">
        <f t="shared" si="57"/>
        <v/>
      </c>
      <c r="D314" s="64" t="str">
        <f t="shared" si="65"/>
        <v/>
      </c>
      <c r="E314" s="64" t="str">
        <f t="shared" si="66"/>
        <v/>
      </c>
      <c r="F314" s="64" t="str">
        <f t="shared" si="67"/>
        <v/>
      </c>
      <c r="G314" s="89" t="str">
        <f t="shared" si="58"/>
        <v/>
      </c>
      <c r="H314" s="89" t="str">
        <f t="shared" si="59"/>
        <v/>
      </c>
      <c r="I314" s="87" t="str">
        <f t="shared" si="60"/>
        <v/>
      </c>
      <c r="J314" s="77" t="str">
        <f t="shared" si="61"/>
        <v/>
      </c>
      <c r="K314" s="64" t="str">
        <f t="shared" si="62"/>
        <v/>
      </c>
      <c r="O314" s="1">
        <f t="shared" si="63"/>
        <v>308</v>
      </c>
      <c r="Q314" s="1" t="e">
        <f>VLOOKUP(O314,Szolgalati_alkalmak!$B$4:$Z$10000,25,FALSE)</f>
        <v>#N/A</v>
      </c>
      <c r="R314" s="1" t="e">
        <f>VLOOKUP(O314,Szolgalati_alkalmak!$B$4:$Z$10000,5,FALSE)</f>
        <v>#N/A</v>
      </c>
      <c r="S314" s="1" t="e">
        <f>IF(VLOOKUP(O314,Szolgalati_alkalmak!$B$4:$Z$10000,6,FALSE)&lt;&gt;0,VLOOKUP(O314,Szolgalati_alkalmak!$B$4:$Z$10000,6,FALSE),"")</f>
        <v>#N/A</v>
      </c>
      <c r="T314" s="1" t="e">
        <f>IF(VLOOKUP(O314,Szolgalati_alkalmak!$B$4:$Z$10000,9,FALSE)&lt;&gt;0,VLOOKUP(O314,Szolgalati_alkalmak!$B$4:$Z$10000,9,FALSE),"")</f>
        <v>#N/A</v>
      </c>
      <c r="U314" s="1" t="e">
        <f>IF(VLOOKUP(O314,Szolgalati_alkalmak!$B$4:$Z$10000,10,FALSE)&lt;&gt;0,VLOOKUP(O314,Szolgalati_alkalmak!$B$4:$Z$10000,10,FALSE),"")</f>
        <v>#N/A</v>
      </c>
      <c r="V314" s="1" t="e">
        <f>IF(VLOOKUP(O314,Szolgalati_alkalmak!$B$4:$Z$10000,11,FALSE)&lt;&gt;0,VLOOKUP(O314,Szolgalati_alkalmak!$B$4:$Z$10000,11,FALSE),"")</f>
        <v>#N/A</v>
      </c>
      <c r="W314" s="1" t="e">
        <f>IF(VLOOKUP(O314,Szolgalati_alkalmak!$B$4:$Z$10000,12,FALSE)&lt;&gt;0,$AB$1&amp;VLOOKUP(O314,Szolgalati_alkalmak!$B$4:$Z$10000,12,FALSE),"")</f>
        <v>#N/A</v>
      </c>
      <c r="X314" s="1" t="e">
        <f>IF(VLOOKUP(O314,Szolgalati_alkalmak!$B$4:$Z$10000,13,FALSE)&lt;&gt;0,$AB$1&amp;VLOOKUP(O314,Szolgalati_alkalmak!$B$4:$Z$10000,13,FALSE),"")</f>
        <v>#N/A</v>
      </c>
      <c r="Y314" s="1" t="e">
        <f>IF(VLOOKUP(O314,Szolgalati_alkalmak!$B$4:$Z$10000,14,FALSE)&lt;&gt;0,$AB$1&amp;VLOOKUP(O314,Szolgalati_alkalmak!$B$4:$Z$10000,14,FALSE),"")</f>
        <v>#N/A</v>
      </c>
      <c r="Z314" s="1" t="e">
        <f>IF(VLOOKUP(O314,Szolgalati_alkalmak!$B$4:$Z$10000,15,FALSE)&lt;&gt;0,$AB$1&amp;VLOOKUP(O314,Szolgalati_alkalmak!$B$4:$Z$10000,15,FALSE),"")</f>
        <v>#N/A</v>
      </c>
      <c r="AA314" s="1" t="e">
        <f>IF(VLOOKUP(O314,Szolgalati_alkalmak!$B$4:$Z$10000,16,FALSE)&lt;&gt;0,$AB$1&amp;VLOOKUP(O314,Szolgalati_alkalmak!$B$4:$Z$10000,16,FALSE),"")</f>
        <v>#N/A</v>
      </c>
      <c r="AB314" s="1" t="e">
        <f t="shared" si="64"/>
        <v>#N/A</v>
      </c>
      <c r="AC314" s="1" t="e">
        <f>IF(VLOOKUP(O314,Szolgalati_alkalmak!$B$4:$Z$10000,7,FALSE)&lt;&gt;0,VLOOKUP(O314,Szolgalati_alkalmak!$B$4:$Z$10000,7,FALSE),"")</f>
        <v>#N/A</v>
      </c>
      <c r="AD314" s="1" t="e">
        <f>IF(VLOOKUP(O314,Szolgalati_alkalmak!$B$4:$Z$10000,8,FALSE)&lt;&gt;0,VLOOKUP(O314,Szolgalati_alkalmak!$B$4:$Z$10000,8,FALSE),"")</f>
        <v>#N/A</v>
      </c>
      <c r="AE314" s="1" t="e">
        <f>IF(VLOOKUP(O314,Szolgalati_alkalmak!$B$4:$Z$10000,17,FALSE)&lt;&gt;0,VLOOKUP(O314,Szolgalati_alkalmak!$B$4:$Z$10000,17,FALSE),"")</f>
        <v>#N/A</v>
      </c>
      <c r="AF314" s="1" t="e">
        <f>IF(VLOOKUP(O314,Szolgalati_alkalmak!$B$4:$Z$10000,18,FALSE)&lt;&gt;0,VLOOKUP(O314,Szolgalati_alkalmak!$B$4:$Z$10000,18,FALSE),"")</f>
        <v>#N/A</v>
      </c>
      <c r="AG314" s="1" t="e">
        <f>IF(VLOOKUP(O314,Szolgalati_alkalmak!$B$4:$Z$10000,19,FALSE)&lt;&gt;0,VLOOKUP(O314,Szolgalati_alkalmak!$B$4:$Z$10000,19,FALSE),"")</f>
        <v>#N/A</v>
      </c>
    </row>
    <row r="315" spans="1:33" x14ac:dyDescent="0.25">
      <c r="A315" s="90" t="str">
        <f t="shared" si="55"/>
        <v/>
      </c>
      <c r="B315" s="91" t="str">
        <f t="shared" si="56"/>
        <v/>
      </c>
      <c r="C315" s="76" t="str">
        <f t="shared" si="57"/>
        <v/>
      </c>
      <c r="D315" s="64" t="str">
        <f t="shared" si="65"/>
        <v/>
      </c>
      <c r="E315" s="64" t="str">
        <f t="shared" si="66"/>
        <v/>
      </c>
      <c r="F315" s="64" t="str">
        <f t="shared" si="67"/>
        <v/>
      </c>
      <c r="G315" s="89" t="str">
        <f t="shared" si="58"/>
        <v/>
      </c>
      <c r="H315" s="89" t="str">
        <f t="shared" si="59"/>
        <v/>
      </c>
      <c r="I315" s="87" t="str">
        <f t="shared" si="60"/>
        <v/>
      </c>
      <c r="J315" s="77" t="str">
        <f t="shared" si="61"/>
        <v/>
      </c>
      <c r="K315" s="64" t="str">
        <f t="shared" si="62"/>
        <v/>
      </c>
      <c r="O315" s="1">
        <f t="shared" si="63"/>
        <v>309</v>
      </c>
      <c r="Q315" s="1" t="e">
        <f>VLOOKUP(O315,Szolgalati_alkalmak!$B$4:$Z$10000,25,FALSE)</f>
        <v>#N/A</v>
      </c>
      <c r="R315" s="1" t="e">
        <f>VLOOKUP(O315,Szolgalati_alkalmak!$B$4:$Z$10000,5,FALSE)</f>
        <v>#N/A</v>
      </c>
      <c r="S315" s="1" t="e">
        <f>IF(VLOOKUP(O315,Szolgalati_alkalmak!$B$4:$Z$10000,6,FALSE)&lt;&gt;0,VLOOKUP(O315,Szolgalati_alkalmak!$B$4:$Z$10000,6,FALSE),"")</f>
        <v>#N/A</v>
      </c>
      <c r="T315" s="1" t="e">
        <f>IF(VLOOKUP(O315,Szolgalati_alkalmak!$B$4:$Z$10000,9,FALSE)&lt;&gt;0,VLOOKUP(O315,Szolgalati_alkalmak!$B$4:$Z$10000,9,FALSE),"")</f>
        <v>#N/A</v>
      </c>
      <c r="U315" s="1" t="e">
        <f>IF(VLOOKUP(O315,Szolgalati_alkalmak!$B$4:$Z$10000,10,FALSE)&lt;&gt;0,VLOOKUP(O315,Szolgalati_alkalmak!$B$4:$Z$10000,10,FALSE),"")</f>
        <v>#N/A</v>
      </c>
      <c r="V315" s="1" t="e">
        <f>IF(VLOOKUP(O315,Szolgalati_alkalmak!$B$4:$Z$10000,11,FALSE)&lt;&gt;0,VLOOKUP(O315,Szolgalati_alkalmak!$B$4:$Z$10000,11,FALSE),"")</f>
        <v>#N/A</v>
      </c>
      <c r="W315" s="1" t="e">
        <f>IF(VLOOKUP(O315,Szolgalati_alkalmak!$B$4:$Z$10000,12,FALSE)&lt;&gt;0,$AB$1&amp;VLOOKUP(O315,Szolgalati_alkalmak!$B$4:$Z$10000,12,FALSE),"")</f>
        <v>#N/A</v>
      </c>
      <c r="X315" s="1" t="e">
        <f>IF(VLOOKUP(O315,Szolgalati_alkalmak!$B$4:$Z$10000,13,FALSE)&lt;&gt;0,$AB$1&amp;VLOOKUP(O315,Szolgalati_alkalmak!$B$4:$Z$10000,13,FALSE),"")</f>
        <v>#N/A</v>
      </c>
      <c r="Y315" s="1" t="e">
        <f>IF(VLOOKUP(O315,Szolgalati_alkalmak!$B$4:$Z$10000,14,FALSE)&lt;&gt;0,$AB$1&amp;VLOOKUP(O315,Szolgalati_alkalmak!$B$4:$Z$10000,14,FALSE),"")</f>
        <v>#N/A</v>
      </c>
      <c r="Z315" s="1" t="e">
        <f>IF(VLOOKUP(O315,Szolgalati_alkalmak!$B$4:$Z$10000,15,FALSE)&lt;&gt;0,$AB$1&amp;VLOOKUP(O315,Szolgalati_alkalmak!$B$4:$Z$10000,15,FALSE),"")</f>
        <v>#N/A</v>
      </c>
      <c r="AA315" s="1" t="e">
        <f>IF(VLOOKUP(O315,Szolgalati_alkalmak!$B$4:$Z$10000,16,FALSE)&lt;&gt;0,$AB$1&amp;VLOOKUP(O315,Szolgalati_alkalmak!$B$4:$Z$10000,16,FALSE),"")</f>
        <v>#N/A</v>
      </c>
      <c r="AB315" s="1" t="e">
        <f t="shared" si="64"/>
        <v>#N/A</v>
      </c>
      <c r="AC315" s="1" t="e">
        <f>IF(VLOOKUP(O315,Szolgalati_alkalmak!$B$4:$Z$10000,7,FALSE)&lt;&gt;0,VLOOKUP(O315,Szolgalati_alkalmak!$B$4:$Z$10000,7,FALSE),"")</f>
        <v>#N/A</v>
      </c>
      <c r="AD315" s="1" t="e">
        <f>IF(VLOOKUP(O315,Szolgalati_alkalmak!$B$4:$Z$10000,8,FALSE)&lt;&gt;0,VLOOKUP(O315,Szolgalati_alkalmak!$B$4:$Z$10000,8,FALSE),"")</f>
        <v>#N/A</v>
      </c>
      <c r="AE315" s="1" t="e">
        <f>IF(VLOOKUP(O315,Szolgalati_alkalmak!$B$4:$Z$10000,17,FALSE)&lt;&gt;0,VLOOKUP(O315,Szolgalati_alkalmak!$B$4:$Z$10000,17,FALSE),"")</f>
        <v>#N/A</v>
      </c>
      <c r="AF315" s="1" t="e">
        <f>IF(VLOOKUP(O315,Szolgalati_alkalmak!$B$4:$Z$10000,18,FALSE)&lt;&gt;0,VLOOKUP(O315,Szolgalati_alkalmak!$B$4:$Z$10000,18,FALSE),"")</f>
        <v>#N/A</v>
      </c>
      <c r="AG315" s="1" t="e">
        <f>IF(VLOOKUP(O315,Szolgalati_alkalmak!$B$4:$Z$10000,19,FALSE)&lt;&gt;0,VLOOKUP(O315,Szolgalati_alkalmak!$B$4:$Z$10000,19,FALSE),"")</f>
        <v>#N/A</v>
      </c>
    </row>
    <row r="316" spans="1:33" x14ac:dyDescent="0.25">
      <c r="A316" s="90" t="str">
        <f t="shared" si="55"/>
        <v/>
      </c>
      <c r="B316" s="91" t="str">
        <f t="shared" si="56"/>
        <v/>
      </c>
      <c r="C316" s="76" t="str">
        <f t="shared" si="57"/>
        <v/>
      </c>
      <c r="D316" s="64" t="str">
        <f t="shared" si="65"/>
        <v/>
      </c>
      <c r="E316" s="64" t="str">
        <f t="shared" si="66"/>
        <v/>
      </c>
      <c r="F316" s="64" t="str">
        <f t="shared" si="67"/>
        <v/>
      </c>
      <c r="G316" s="89" t="str">
        <f t="shared" si="58"/>
        <v/>
      </c>
      <c r="H316" s="89" t="str">
        <f t="shared" si="59"/>
        <v/>
      </c>
      <c r="I316" s="87" t="str">
        <f t="shared" si="60"/>
        <v/>
      </c>
      <c r="J316" s="77" t="str">
        <f t="shared" si="61"/>
        <v/>
      </c>
      <c r="K316" s="64" t="str">
        <f t="shared" si="62"/>
        <v/>
      </c>
      <c r="O316" s="1">
        <f t="shared" si="63"/>
        <v>310</v>
      </c>
      <c r="Q316" s="1" t="e">
        <f>VLOOKUP(O316,Szolgalati_alkalmak!$B$4:$Z$10000,25,FALSE)</f>
        <v>#N/A</v>
      </c>
      <c r="R316" s="1" t="e">
        <f>VLOOKUP(O316,Szolgalati_alkalmak!$B$4:$Z$10000,5,FALSE)</f>
        <v>#N/A</v>
      </c>
      <c r="S316" s="1" t="e">
        <f>IF(VLOOKUP(O316,Szolgalati_alkalmak!$B$4:$Z$10000,6,FALSE)&lt;&gt;0,VLOOKUP(O316,Szolgalati_alkalmak!$B$4:$Z$10000,6,FALSE),"")</f>
        <v>#N/A</v>
      </c>
      <c r="T316" s="1" t="e">
        <f>IF(VLOOKUP(O316,Szolgalati_alkalmak!$B$4:$Z$10000,9,FALSE)&lt;&gt;0,VLOOKUP(O316,Szolgalati_alkalmak!$B$4:$Z$10000,9,FALSE),"")</f>
        <v>#N/A</v>
      </c>
      <c r="U316" s="1" t="e">
        <f>IF(VLOOKUP(O316,Szolgalati_alkalmak!$B$4:$Z$10000,10,FALSE)&lt;&gt;0,VLOOKUP(O316,Szolgalati_alkalmak!$B$4:$Z$10000,10,FALSE),"")</f>
        <v>#N/A</v>
      </c>
      <c r="V316" s="1" t="e">
        <f>IF(VLOOKUP(O316,Szolgalati_alkalmak!$B$4:$Z$10000,11,FALSE)&lt;&gt;0,VLOOKUP(O316,Szolgalati_alkalmak!$B$4:$Z$10000,11,FALSE),"")</f>
        <v>#N/A</v>
      </c>
      <c r="W316" s="1" t="e">
        <f>IF(VLOOKUP(O316,Szolgalati_alkalmak!$B$4:$Z$10000,12,FALSE)&lt;&gt;0,$AB$1&amp;VLOOKUP(O316,Szolgalati_alkalmak!$B$4:$Z$10000,12,FALSE),"")</f>
        <v>#N/A</v>
      </c>
      <c r="X316" s="1" t="e">
        <f>IF(VLOOKUP(O316,Szolgalati_alkalmak!$B$4:$Z$10000,13,FALSE)&lt;&gt;0,$AB$1&amp;VLOOKUP(O316,Szolgalati_alkalmak!$B$4:$Z$10000,13,FALSE),"")</f>
        <v>#N/A</v>
      </c>
      <c r="Y316" s="1" t="e">
        <f>IF(VLOOKUP(O316,Szolgalati_alkalmak!$B$4:$Z$10000,14,FALSE)&lt;&gt;0,$AB$1&amp;VLOOKUP(O316,Szolgalati_alkalmak!$B$4:$Z$10000,14,FALSE),"")</f>
        <v>#N/A</v>
      </c>
      <c r="Z316" s="1" t="e">
        <f>IF(VLOOKUP(O316,Szolgalati_alkalmak!$B$4:$Z$10000,15,FALSE)&lt;&gt;0,$AB$1&amp;VLOOKUP(O316,Szolgalati_alkalmak!$B$4:$Z$10000,15,FALSE),"")</f>
        <v>#N/A</v>
      </c>
      <c r="AA316" s="1" t="e">
        <f>IF(VLOOKUP(O316,Szolgalati_alkalmak!$B$4:$Z$10000,16,FALSE)&lt;&gt;0,$AB$1&amp;VLOOKUP(O316,Szolgalati_alkalmak!$B$4:$Z$10000,16,FALSE),"")</f>
        <v>#N/A</v>
      </c>
      <c r="AB316" s="1" t="e">
        <f t="shared" si="64"/>
        <v>#N/A</v>
      </c>
      <c r="AC316" s="1" t="e">
        <f>IF(VLOOKUP(O316,Szolgalati_alkalmak!$B$4:$Z$10000,7,FALSE)&lt;&gt;0,VLOOKUP(O316,Szolgalati_alkalmak!$B$4:$Z$10000,7,FALSE),"")</f>
        <v>#N/A</v>
      </c>
      <c r="AD316" s="1" t="e">
        <f>IF(VLOOKUP(O316,Szolgalati_alkalmak!$B$4:$Z$10000,8,FALSE)&lt;&gt;0,VLOOKUP(O316,Szolgalati_alkalmak!$B$4:$Z$10000,8,FALSE),"")</f>
        <v>#N/A</v>
      </c>
      <c r="AE316" s="1" t="e">
        <f>IF(VLOOKUP(O316,Szolgalati_alkalmak!$B$4:$Z$10000,17,FALSE)&lt;&gt;0,VLOOKUP(O316,Szolgalati_alkalmak!$B$4:$Z$10000,17,FALSE),"")</f>
        <v>#N/A</v>
      </c>
      <c r="AF316" s="1" t="e">
        <f>IF(VLOOKUP(O316,Szolgalati_alkalmak!$B$4:$Z$10000,18,FALSE)&lt;&gt;0,VLOOKUP(O316,Szolgalati_alkalmak!$B$4:$Z$10000,18,FALSE),"")</f>
        <v>#N/A</v>
      </c>
      <c r="AG316" s="1" t="e">
        <f>IF(VLOOKUP(O316,Szolgalati_alkalmak!$B$4:$Z$10000,19,FALSE)&lt;&gt;0,VLOOKUP(O316,Szolgalati_alkalmak!$B$4:$Z$10000,19,FALSE),"")</f>
        <v>#N/A</v>
      </c>
    </row>
    <row r="317" spans="1:33" x14ac:dyDescent="0.25">
      <c r="A317" s="90" t="str">
        <f t="shared" si="55"/>
        <v/>
      </c>
      <c r="B317" s="91" t="str">
        <f t="shared" si="56"/>
        <v/>
      </c>
      <c r="C317" s="76" t="str">
        <f t="shared" si="57"/>
        <v/>
      </c>
      <c r="D317" s="64" t="str">
        <f t="shared" si="65"/>
        <v/>
      </c>
      <c r="E317" s="64" t="str">
        <f t="shared" si="66"/>
        <v/>
      </c>
      <c r="F317" s="64" t="str">
        <f t="shared" si="67"/>
        <v/>
      </c>
      <c r="G317" s="89" t="str">
        <f t="shared" si="58"/>
        <v/>
      </c>
      <c r="H317" s="89" t="str">
        <f t="shared" si="59"/>
        <v/>
      </c>
      <c r="I317" s="87" t="str">
        <f t="shared" si="60"/>
        <v/>
      </c>
      <c r="J317" s="77" t="str">
        <f t="shared" si="61"/>
        <v/>
      </c>
      <c r="K317" s="64" t="str">
        <f t="shared" si="62"/>
        <v/>
      </c>
      <c r="O317" s="1">
        <f t="shared" si="63"/>
        <v>311</v>
      </c>
      <c r="Q317" s="1" t="e">
        <f>VLOOKUP(O317,Szolgalati_alkalmak!$B$4:$Z$10000,25,FALSE)</f>
        <v>#N/A</v>
      </c>
      <c r="R317" s="1" t="e">
        <f>VLOOKUP(O317,Szolgalati_alkalmak!$B$4:$Z$10000,5,FALSE)</f>
        <v>#N/A</v>
      </c>
      <c r="S317" s="1" t="e">
        <f>IF(VLOOKUP(O317,Szolgalati_alkalmak!$B$4:$Z$10000,6,FALSE)&lt;&gt;0,VLOOKUP(O317,Szolgalati_alkalmak!$B$4:$Z$10000,6,FALSE),"")</f>
        <v>#N/A</v>
      </c>
      <c r="T317" s="1" t="e">
        <f>IF(VLOOKUP(O317,Szolgalati_alkalmak!$B$4:$Z$10000,9,FALSE)&lt;&gt;0,VLOOKUP(O317,Szolgalati_alkalmak!$B$4:$Z$10000,9,FALSE),"")</f>
        <v>#N/A</v>
      </c>
      <c r="U317" s="1" t="e">
        <f>IF(VLOOKUP(O317,Szolgalati_alkalmak!$B$4:$Z$10000,10,FALSE)&lt;&gt;0,VLOOKUP(O317,Szolgalati_alkalmak!$B$4:$Z$10000,10,FALSE),"")</f>
        <v>#N/A</v>
      </c>
      <c r="V317" s="1" t="e">
        <f>IF(VLOOKUP(O317,Szolgalati_alkalmak!$B$4:$Z$10000,11,FALSE)&lt;&gt;0,VLOOKUP(O317,Szolgalati_alkalmak!$B$4:$Z$10000,11,FALSE),"")</f>
        <v>#N/A</v>
      </c>
      <c r="W317" s="1" t="e">
        <f>IF(VLOOKUP(O317,Szolgalati_alkalmak!$B$4:$Z$10000,12,FALSE)&lt;&gt;0,$AB$1&amp;VLOOKUP(O317,Szolgalati_alkalmak!$B$4:$Z$10000,12,FALSE),"")</f>
        <v>#N/A</v>
      </c>
      <c r="X317" s="1" t="e">
        <f>IF(VLOOKUP(O317,Szolgalati_alkalmak!$B$4:$Z$10000,13,FALSE)&lt;&gt;0,$AB$1&amp;VLOOKUP(O317,Szolgalati_alkalmak!$B$4:$Z$10000,13,FALSE),"")</f>
        <v>#N/A</v>
      </c>
      <c r="Y317" s="1" t="e">
        <f>IF(VLOOKUP(O317,Szolgalati_alkalmak!$B$4:$Z$10000,14,FALSE)&lt;&gt;0,$AB$1&amp;VLOOKUP(O317,Szolgalati_alkalmak!$B$4:$Z$10000,14,FALSE),"")</f>
        <v>#N/A</v>
      </c>
      <c r="Z317" s="1" t="e">
        <f>IF(VLOOKUP(O317,Szolgalati_alkalmak!$B$4:$Z$10000,15,FALSE)&lt;&gt;0,$AB$1&amp;VLOOKUP(O317,Szolgalati_alkalmak!$B$4:$Z$10000,15,FALSE),"")</f>
        <v>#N/A</v>
      </c>
      <c r="AA317" s="1" t="e">
        <f>IF(VLOOKUP(O317,Szolgalati_alkalmak!$B$4:$Z$10000,16,FALSE)&lt;&gt;0,$AB$1&amp;VLOOKUP(O317,Szolgalati_alkalmak!$B$4:$Z$10000,16,FALSE),"")</f>
        <v>#N/A</v>
      </c>
      <c r="AB317" s="1" t="e">
        <f t="shared" si="64"/>
        <v>#N/A</v>
      </c>
      <c r="AC317" s="1" t="e">
        <f>IF(VLOOKUP(O317,Szolgalati_alkalmak!$B$4:$Z$10000,7,FALSE)&lt;&gt;0,VLOOKUP(O317,Szolgalati_alkalmak!$B$4:$Z$10000,7,FALSE),"")</f>
        <v>#N/A</v>
      </c>
      <c r="AD317" s="1" t="e">
        <f>IF(VLOOKUP(O317,Szolgalati_alkalmak!$B$4:$Z$10000,8,FALSE)&lt;&gt;0,VLOOKUP(O317,Szolgalati_alkalmak!$B$4:$Z$10000,8,FALSE),"")</f>
        <v>#N/A</v>
      </c>
      <c r="AE317" s="1" t="e">
        <f>IF(VLOOKUP(O317,Szolgalati_alkalmak!$B$4:$Z$10000,17,FALSE)&lt;&gt;0,VLOOKUP(O317,Szolgalati_alkalmak!$B$4:$Z$10000,17,FALSE),"")</f>
        <v>#N/A</v>
      </c>
      <c r="AF317" s="1" t="e">
        <f>IF(VLOOKUP(O317,Szolgalati_alkalmak!$B$4:$Z$10000,18,FALSE)&lt;&gt;0,VLOOKUP(O317,Szolgalati_alkalmak!$B$4:$Z$10000,18,FALSE),"")</f>
        <v>#N/A</v>
      </c>
      <c r="AG317" s="1" t="e">
        <f>IF(VLOOKUP(O317,Szolgalati_alkalmak!$B$4:$Z$10000,19,FALSE)&lt;&gt;0,VLOOKUP(O317,Szolgalati_alkalmak!$B$4:$Z$10000,19,FALSE),"")</f>
        <v>#N/A</v>
      </c>
    </row>
    <row r="318" spans="1:33" x14ac:dyDescent="0.25">
      <c r="A318" s="90" t="str">
        <f t="shared" si="55"/>
        <v/>
      </c>
      <c r="B318" s="91" t="str">
        <f t="shared" si="56"/>
        <v/>
      </c>
      <c r="C318" s="76" t="str">
        <f t="shared" si="57"/>
        <v/>
      </c>
      <c r="D318" s="64" t="str">
        <f t="shared" si="65"/>
        <v/>
      </c>
      <c r="E318" s="64" t="str">
        <f t="shared" si="66"/>
        <v/>
      </c>
      <c r="F318" s="64" t="str">
        <f t="shared" si="67"/>
        <v/>
      </c>
      <c r="G318" s="89" t="str">
        <f t="shared" si="58"/>
        <v/>
      </c>
      <c r="H318" s="89" t="str">
        <f t="shared" si="59"/>
        <v/>
      </c>
      <c r="I318" s="87" t="str">
        <f t="shared" si="60"/>
        <v/>
      </c>
      <c r="J318" s="77" t="str">
        <f t="shared" si="61"/>
        <v/>
      </c>
      <c r="K318" s="64" t="str">
        <f t="shared" si="62"/>
        <v/>
      </c>
      <c r="O318" s="1">
        <f t="shared" si="63"/>
        <v>312</v>
      </c>
      <c r="Q318" s="1" t="e">
        <f>VLOOKUP(O318,Szolgalati_alkalmak!$B$4:$Z$10000,25,FALSE)</f>
        <v>#N/A</v>
      </c>
      <c r="R318" s="1" t="e">
        <f>VLOOKUP(O318,Szolgalati_alkalmak!$B$4:$Z$10000,5,FALSE)</f>
        <v>#N/A</v>
      </c>
      <c r="S318" s="1" t="e">
        <f>IF(VLOOKUP(O318,Szolgalati_alkalmak!$B$4:$Z$10000,6,FALSE)&lt;&gt;0,VLOOKUP(O318,Szolgalati_alkalmak!$B$4:$Z$10000,6,FALSE),"")</f>
        <v>#N/A</v>
      </c>
      <c r="T318" s="1" t="e">
        <f>IF(VLOOKUP(O318,Szolgalati_alkalmak!$B$4:$Z$10000,9,FALSE)&lt;&gt;0,VLOOKUP(O318,Szolgalati_alkalmak!$B$4:$Z$10000,9,FALSE),"")</f>
        <v>#N/A</v>
      </c>
      <c r="U318" s="1" t="e">
        <f>IF(VLOOKUP(O318,Szolgalati_alkalmak!$B$4:$Z$10000,10,FALSE)&lt;&gt;0,VLOOKUP(O318,Szolgalati_alkalmak!$B$4:$Z$10000,10,FALSE),"")</f>
        <v>#N/A</v>
      </c>
      <c r="V318" s="1" t="e">
        <f>IF(VLOOKUP(O318,Szolgalati_alkalmak!$B$4:$Z$10000,11,FALSE)&lt;&gt;0,VLOOKUP(O318,Szolgalati_alkalmak!$B$4:$Z$10000,11,FALSE),"")</f>
        <v>#N/A</v>
      </c>
      <c r="W318" s="1" t="e">
        <f>IF(VLOOKUP(O318,Szolgalati_alkalmak!$B$4:$Z$10000,12,FALSE)&lt;&gt;0,$AB$1&amp;VLOOKUP(O318,Szolgalati_alkalmak!$B$4:$Z$10000,12,FALSE),"")</f>
        <v>#N/A</v>
      </c>
      <c r="X318" s="1" t="e">
        <f>IF(VLOOKUP(O318,Szolgalati_alkalmak!$B$4:$Z$10000,13,FALSE)&lt;&gt;0,$AB$1&amp;VLOOKUP(O318,Szolgalati_alkalmak!$B$4:$Z$10000,13,FALSE),"")</f>
        <v>#N/A</v>
      </c>
      <c r="Y318" s="1" t="e">
        <f>IF(VLOOKUP(O318,Szolgalati_alkalmak!$B$4:$Z$10000,14,FALSE)&lt;&gt;0,$AB$1&amp;VLOOKUP(O318,Szolgalati_alkalmak!$B$4:$Z$10000,14,FALSE),"")</f>
        <v>#N/A</v>
      </c>
      <c r="Z318" s="1" t="e">
        <f>IF(VLOOKUP(O318,Szolgalati_alkalmak!$B$4:$Z$10000,15,FALSE)&lt;&gt;0,$AB$1&amp;VLOOKUP(O318,Szolgalati_alkalmak!$B$4:$Z$10000,15,FALSE),"")</f>
        <v>#N/A</v>
      </c>
      <c r="AA318" s="1" t="e">
        <f>IF(VLOOKUP(O318,Szolgalati_alkalmak!$B$4:$Z$10000,16,FALSE)&lt;&gt;0,$AB$1&amp;VLOOKUP(O318,Szolgalati_alkalmak!$B$4:$Z$10000,16,FALSE),"")</f>
        <v>#N/A</v>
      </c>
      <c r="AB318" s="1" t="e">
        <f t="shared" si="64"/>
        <v>#N/A</v>
      </c>
      <c r="AC318" s="1" t="e">
        <f>IF(VLOOKUP(O318,Szolgalati_alkalmak!$B$4:$Z$10000,7,FALSE)&lt;&gt;0,VLOOKUP(O318,Szolgalati_alkalmak!$B$4:$Z$10000,7,FALSE),"")</f>
        <v>#N/A</v>
      </c>
      <c r="AD318" s="1" t="e">
        <f>IF(VLOOKUP(O318,Szolgalati_alkalmak!$B$4:$Z$10000,8,FALSE)&lt;&gt;0,VLOOKUP(O318,Szolgalati_alkalmak!$B$4:$Z$10000,8,FALSE),"")</f>
        <v>#N/A</v>
      </c>
      <c r="AE318" s="1" t="e">
        <f>IF(VLOOKUP(O318,Szolgalati_alkalmak!$B$4:$Z$10000,17,FALSE)&lt;&gt;0,VLOOKUP(O318,Szolgalati_alkalmak!$B$4:$Z$10000,17,FALSE),"")</f>
        <v>#N/A</v>
      </c>
      <c r="AF318" s="1" t="e">
        <f>IF(VLOOKUP(O318,Szolgalati_alkalmak!$B$4:$Z$10000,18,FALSE)&lt;&gt;0,VLOOKUP(O318,Szolgalati_alkalmak!$B$4:$Z$10000,18,FALSE),"")</f>
        <v>#N/A</v>
      </c>
      <c r="AG318" s="1" t="e">
        <f>IF(VLOOKUP(O318,Szolgalati_alkalmak!$B$4:$Z$10000,19,FALSE)&lt;&gt;0,VLOOKUP(O318,Szolgalati_alkalmak!$B$4:$Z$10000,19,FALSE),"")</f>
        <v>#N/A</v>
      </c>
    </row>
    <row r="319" spans="1:33" x14ac:dyDescent="0.25">
      <c r="A319" s="90" t="str">
        <f t="shared" si="55"/>
        <v/>
      </c>
      <c r="B319" s="91" t="str">
        <f t="shared" si="56"/>
        <v/>
      </c>
      <c r="C319" s="76" t="str">
        <f t="shared" si="57"/>
        <v/>
      </c>
      <c r="D319" s="64" t="str">
        <f t="shared" si="65"/>
        <v/>
      </c>
      <c r="E319" s="64" t="str">
        <f t="shared" si="66"/>
        <v/>
      </c>
      <c r="F319" s="64" t="str">
        <f t="shared" si="67"/>
        <v/>
      </c>
      <c r="G319" s="89" t="str">
        <f t="shared" si="58"/>
        <v/>
      </c>
      <c r="H319" s="89" t="str">
        <f t="shared" si="59"/>
        <v/>
      </c>
      <c r="I319" s="87" t="str">
        <f t="shared" si="60"/>
        <v/>
      </c>
      <c r="J319" s="77" t="str">
        <f t="shared" si="61"/>
        <v/>
      </c>
      <c r="K319" s="64" t="str">
        <f t="shared" si="62"/>
        <v/>
      </c>
      <c r="O319" s="1">
        <f t="shared" si="63"/>
        <v>313</v>
      </c>
      <c r="Q319" s="1" t="e">
        <f>VLOOKUP(O319,Szolgalati_alkalmak!$B$4:$Z$10000,25,FALSE)</f>
        <v>#N/A</v>
      </c>
      <c r="R319" s="1" t="e">
        <f>VLOOKUP(O319,Szolgalati_alkalmak!$B$4:$Z$10000,5,FALSE)</f>
        <v>#N/A</v>
      </c>
      <c r="S319" s="1" t="e">
        <f>IF(VLOOKUP(O319,Szolgalati_alkalmak!$B$4:$Z$10000,6,FALSE)&lt;&gt;0,VLOOKUP(O319,Szolgalati_alkalmak!$B$4:$Z$10000,6,FALSE),"")</f>
        <v>#N/A</v>
      </c>
      <c r="T319" s="1" t="e">
        <f>IF(VLOOKUP(O319,Szolgalati_alkalmak!$B$4:$Z$10000,9,FALSE)&lt;&gt;0,VLOOKUP(O319,Szolgalati_alkalmak!$B$4:$Z$10000,9,FALSE),"")</f>
        <v>#N/A</v>
      </c>
      <c r="U319" s="1" t="e">
        <f>IF(VLOOKUP(O319,Szolgalati_alkalmak!$B$4:$Z$10000,10,FALSE)&lt;&gt;0,VLOOKUP(O319,Szolgalati_alkalmak!$B$4:$Z$10000,10,FALSE),"")</f>
        <v>#N/A</v>
      </c>
      <c r="V319" s="1" t="e">
        <f>IF(VLOOKUP(O319,Szolgalati_alkalmak!$B$4:$Z$10000,11,FALSE)&lt;&gt;0,VLOOKUP(O319,Szolgalati_alkalmak!$B$4:$Z$10000,11,FALSE),"")</f>
        <v>#N/A</v>
      </c>
      <c r="W319" s="1" t="e">
        <f>IF(VLOOKUP(O319,Szolgalati_alkalmak!$B$4:$Z$10000,12,FALSE)&lt;&gt;0,$AB$1&amp;VLOOKUP(O319,Szolgalati_alkalmak!$B$4:$Z$10000,12,FALSE),"")</f>
        <v>#N/A</v>
      </c>
      <c r="X319" s="1" t="e">
        <f>IF(VLOOKUP(O319,Szolgalati_alkalmak!$B$4:$Z$10000,13,FALSE)&lt;&gt;0,$AB$1&amp;VLOOKUP(O319,Szolgalati_alkalmak!$B$4:$Z$10000,13,FALSE),"")</f>
        <v>#N/A</v>
      </c>
      <c r="Y319" s="1" t="e">
        <f>IF(VLOOKUP(O319,Szolgalati_alkalmak!$B$4:$Z$10000,14,FALSE)&lt;&gt;0,$AB$1&amp;VLOOKUP(O319,Szolgalati_alkalmak!$B$4:$Z$10000,14,FALSE),"")</f>
        <v>#N/A</v>
      </c>
      <c r="Z319" s="1" t="e">
        <f>IF(VLOOKUP(O319,Szolgalati_alkalmak!$B$4:$Z$10000,15,FALSE)&lt;&gt;0,$AB$1&amp;VLOOKUP(O319,Szolgalati_alkalmak!$B$4:$Z$10000,15,FALSE),"")</f>
        <v>#N/A</v>
      </c>
      <c r="AA319" s="1" t="e">
        <f>IF(VLOOKUP(O319,Szolgalati_alkalmak!$B$4:$Z$10000,16,FALSE)&lt;&gt;0,$AB$1&amp;VLOOKUP(O319,Szolgalati_alkalmak!$B$4:$Z$10000,16,FALSE),"")</f>
        <v>#N/A</v>
      </c>
      <c r="AB319" s="1" t="e">
        <f t="shared" si="64"/>
        <v>#N/A</v>
      </c>
      <c r="AC319" s="1" t="e">
        <f>IF(VLOOKUP(O319,Szolgalati_alkalmak!$B$4:$Z$10000,7,FALSE)&lt;&gt;0,VLOOKUP(O319,Szolgalati_alkalmak!$B$4:$Z$10000,7,FALSE),"")</f>
        <v>#N/A</v>
      </c>
      <c r="AD319" s="1" t="e">
        <f>IF(VLOOKUP(O319,Szolgalati_alkalmak!$B$4:$Z$10000,8,FALSE)&lt;&gt;0,VLOOKUP(O319,Szolgalati_alkalmak!$B$4:$Z$10000,8,FALSE),"")</f>
        <v>#N/A</v>
      </c>
      <c r="AE319" s="1" t="e">
        <f>IF(VLOOKUP(O319,Szolgalati_alkalmak!$B$4:$Z$10000,17,FALSE)&lt;&gt;0,VLOOKUP(O319,Szolgalati_alkalmak!$B$4:$Z$10000,17,FALSE),"")</f>
        <v>#N/A</v>
      </c>
      <c r="AF319" s="1" t="e">
        <f>IF(VLOOKUP(O319,Szolgalati_alkalmak!$B$4:$Z$10000,18,FALSE)&lt;&gt;0,VLOOKUP(O319,Szolgalati_alkalmak!$B$4:$Z$10000,18,FALSE),"")</f>
        <v>#N/A</v>
      </c>
      <c r="AG319" s="1" t="e">
        <f>IF(VLOOKUP(O319,Szolgalati_alkalmak!$B$4:$Z$10000,19,FALSE)&lt;&gt;0,VLOOKUP(O319,Szolgalati_alkalmak!$B$4:$Z$10000,19,FALSE),"")</f>
        <v>#N/A</v>
      </c>
    </row>
    <row r="320" spans="1:33" x14ac:dyDescent="0.25">
      <c r="A320" s="90" t="str">
        <f t="shared" si="55"/>
        <v/>
      </c>
      <c r="B320" s="91" t="str">
        <f t="shared" si="56"/>
        <v/>
      </c>
      <c r="C320" s="76" t="str">
        <f t="shared" si="57"/>
        <v/>
      </c>
      <c r="D320" s="64" t="str">
        <f t="shared" si="65"/>
        <v/>
      </c>
      <c r="E320" s="64" t="str">
        <f t="shared" si="66"/>
        <v/>
      </c>
      <c r="F320" s="64" t="str">
        <f t="shared" si="67"/>
        <v/>
      </c>
      <c r="G320" s="89" t="str">
        <f t="shared" si="58"/>
        <v/>
      </c>
      <c r="H320" s="89" t="str">
        <f t="shared" si="59"/>
        <v/>
      </c>
      <c r="I320" s="87" t="str">
        <f t="shared" si="60"/>
        <v/>
      </c>
      <c r="J320" s="77" t="str">
        <f t="shared" si="61"/>
        <v/>
      </c>
      <c r="K320" s="64" t="str">
        <f t="shared" si="62"/>
        <v/>
      </c>
      <c r="O320" s="1">
        <f t="shared" si="63"/>
        <v>314</v>
      </c>
      <c r="Q320" s="1" t="e">
        <f>VLOOKUP(O320,Szolgalati_alkalmak!$B$4:$Z$10000,25,FALSE)</f>
        <v>#N/A</v>
      </c>
      <c r="R320" s="1" t="e">
        <f>VLOOKUP(O320,Szolgalati_alkalmak!$B$4:$Z$10000,5,FALSE)</f>
        <v>#N/A</v>
      </c>
      <c r="S320" s="1" t="e">
        <f>IF(VLOOKUP(O320,Szolgalati_alkalmak!$B$4:$Z$10000,6,FALSE)&lt;&gt;0,VLOOKUP(O320,Szolgalati_alkalmak!$B$4:$Z$10000,6,FALSE),"")</f>
        <v>#N/A</v>
      </c>
      <c r="T320" s="1" t="e">
        <f>IF(VLOOKUP(O320,Szolgalati_alkalmak!$B$4:$Z$10000,9,FALSE)&lt;&gt;0,VLOOKUP(O320,Szolgalati_alkalmak!$B$4:$Z$10000,9,FALSE),"")</f>
        <v>#N/A</v>
      </c>
      <c r="U320" s="1" t="e">
        <f>IF(VLOOKUP(O320,Szolgalati_alkalmak!$B$4:$Z$10000,10,FALSE)&lt;&gt;0,VLOOKUP(O320,Szolgalati_alkalmak!$B$4:$Z$10000,10,FALSE),"")</f>
        <v>#N/A</v>
      </c>
      <c r="V320" s="1" t="e">
        <f>IF(VLOOKUP(O320,Szolgalati_alkalmak!$B$4:$Z$10000,11,FALSE)&lt;&gt;0,VLOOKUP(O320,Szolgalati_alkalmak!$B$4:$Z$10000,11,FALSE),"")</f>
        <v>#N/A</v>
      </c>
      <c r="W320" s="1" t="e">
        <f>IF(VLOOKUP(O320,Szolgalati_alkalmak!$B$4:$Z$10000,12,FALSE)&lt;&gt;0,$AB$1&amp;VLOOKUP(O320,Szolgalati_alkalmak!$B$4:$Z$10000,12,FALSE),"")</f>
        <v>#N/A</v>
      </c>
      <c r="X320" s="1" t="e">
        <f>IF(VLOOKUP(O320,Szolgalati_alkalmak!$B$4:$Z$10000,13,FALSE)&lt;&gt;0,$AB$1&amp;VLOOKUP(O320,Szolgalati_alkalmak!$B$4:$Z$10000,13,FALSE),"")</f>
        <v>#N/A</v>
      </c>
      <c r="Y320" s="1" t="e">
        <f>IF(VLOOKUP(O320,Szolgalati_alkalmak!$B$4:$Z$10000,14,FALSE)&lt;&gt;0,$AB$1&amp;VLOOKUP(O320,Szolgalati_alkalmak!$B$4:$Z$10000,14,FALSE),"")</f>
        <v>#N/A</v>
      </c>
      <c r="Z320" s="1" t="e">
        <f>IF(VLOOKUP(O320,Szolgalati_alkalmak!$B$4:$Z$10000,15,FALSE)&lt;&gt;0,$AB$1&amp;VLOOKUP(O320,Szolgalati_alkalmak!$B$4:$Z$10000,15,FALSE),"")</f>
        <v>#N/A</v>
      </c>
      <c r="AA320" s="1" t="e">
        <f>IF(VLOOKUP(O320,Szolgalati_alkalmak!$B$4:$Z$10000,16,FALSE)&lt;&gt;0,$AB$1&amp;VLOOKUP(O320,Szolgalati_alkalmak!$B$4:$Z$10000,16,FALSE),"")</f>
        <v>#N/A</v>
      </c>
      <c r="AB320" s="1" t="e">
        <f t="shared" si="64"/>
        <v>#N/A</v>
      </c>
      <c r="AC320" s="1" t="e">
        <f>IF(VLOOKUP(O320,Szolgalati_alkalmak!$B$4:$Z$10000,7,FALSE)&lt;&gt;0,VLOOKUP(O320,Szolgalati_alkalmak!$B$4:$Z$10000,7,FALSE),"")</f>
        <v>#N/A</v>
      </c>
      <c r="AD320" s="1" t="e">
        <f>IF(VLOOKUP(O320,Szolgalati_alkalmak!$B$4:$Z$10000,8,FALSE)&lt;&gt;0,VLOOKUP(O320,Szolgalati_alkalmak!$B$4:$Z$10000,8,FALSE),"")</f>
        <v>#N/A</v>
      </c>
      <c r="AE320" s="1" t="e">
        <f>IF(VLOOKUP(O320,Szolgalati_alkalmak!$B$4:$Z$10000,17,FALSE)&lt;&gt;0,VLOOKUP(O320,Szolgalati_alkalmak!$B$4:$Z$10000,17,FALSE),"")</f>
        <v>#N/A</v>
      </c>
      <c r="AF320" s="1" t="e">
        <f>IF(VLOOKUP(O320,Szolgalati_alkalmak!$B$4:$Z$10000,18,FALSE)&lt;&gt;0,VLOOKUP(O320,Szolgalati_alkalmak!$B$4:$Z$10000,18,FALSE),"")</f>
        <v>#N/A</v>
      </c>
      <c r="AG320" s="1" t="e">
        <f>IF(VLOOKUP(O320,Szolgalati_alkalmak!$B$4:$Z$10000,19,FALSE)&lt;&gt;0,VLOOKUP(O320,Szolgalati_alkalmak!$B$4:$Z$10000,19,FALSE),"")</f>
        <v>#N/A</v>
      </c>
    </row>
    <row r="321" spans="1:33" x14ac:dyDescent="0.25">
      <c r="A321" s="90" t="str">
        <f t="shared" si="55"/>
        <v/>
      </c>
      <c r="B321" s="91" t="str">
        <f t="shared" si="56"/>
        <v/>
      </c>
      <c r="C321" s="76" t="str">
        <f t="shared" si="57"/>
        <v/>
      </c>
      <c r="D321" s="64" t="str">
        <f t="shared" si="65"/>
        <v/>
      </c>
      <c r="E321" s="64" t="str">
        <f t="shared" si="66"/>
        <v/>
      </c>
      <c r="F321" s="64" t="str">
        <f t="shared" si="67"/>
        <v/>
      </c>
      <c r="G321" s="89" t="str">
        <f t="shared" si="58"/>
        <v/>
      </c>
      <c r="H321" s="89" t="str">
        <f t="shared" si="59"/>
        <v/>
      </c>
      <c r="I321" s="87" t="str">
        <f t="shared" si="60"/>
        <v/>
      </c>
      <c r="J321" s="77" t="str">
        <f t="shared" si="61"/>
        <v/>
      </c>
      <c r="K321" s="64" t="str">
        <f t="shared" si="62"/>
        <v/>
      </c>
      <c r="O321" s="1">
        <f t="shared" si="63"/>
        <v>315</v>
      </c>
      <c r="Q321" s="1" t="e">
        <f>VLOOKUP(O321,Szolgalati_alkalmak!$B$4:$Z$10000,25,FALSE)</f>
        <v>#N/A</v>
      </c>
      <c r="R321" s="1" t="e">
        <f>VLOOKUP(O321,Szolgalati_alkalmak!$B$4:$Z$10000,5,FALSE)</f>
        <v>#N/A</v>
      </c>
      <c r="S321" s="1" t="e">
        <f>IF(VLOOKUP(O321,Szolgalati_alkalmak!$B$4:$Z$10000,6,FALSE)&lt;&gt;0,VLOOKUP(O321,Szolgalati_alkalmak!$B$4:$Z$10000,6,FALSE),"")</f>
        <v>#N/A</v>
      </c>
      <c r="T321" s="1" t="e">
        <f>IF(VLOOKUP(O321,Szolgalati_alkalmak!$B$4:$Z$10000,9,FALSE)&lt;&gt;0,VLOOKUP(O321,Szolgalati_alkalmak!$B$4:$Z$10000,9,FALSE),"")</f>
        <v>#N/A</v>
      </c>
      <c r="U321" s="1" t="e">
        <f>IF(VLOOKUP(O321,Szolgalati_alkalmak!$B$4:$Z$10000,10,FALSE)&lt;&gt;0,VLOOKUP(O321,Szolgalati_alkalmak!$B$4:$Z$10000,10,FALSE),"")</f>
        <v>#N/A</v>
      </c>
      <c r="V321" s="1" t="e">
        <f>IF(VLOOKUP(O321,Szolgalati_alkalmak!$B$4:$Z$10000,11,FALSE)&lt;&gt;0,VLOOKUP(O321,Szolgalati_alkalmak!$B$4:$Z$10000,11,FALSE),"")</f>
        <v>#N/A</v>
      </c>
      <c r="W321" s="1" t="e">
        <f>IF(VLOOKUP(O321,Szolgalati_alkalmak!$B$4:$Z$10000,12,FALSE)&lt;&gt;0,$AB$1&amp;VLOOKUP(O321,Szolgalati_alkalmak!$B$4:$Z$10000,12,FALSE),"")</f>
        <v>#N/A</v>
      </c>
      <c r="X321" s="1" t="e">
        <f>IF(VLOOKUP(O321,Szolgalati_alkalmak!$B$4:$Z$10000,13,FALSE)&lt;&gt;0,$AB$1&amp;VLOOKUP(O321,Szolgalati_alkalmak!$B$4:$Z$10000,13,FALSE),"")</f>
        <v>#N/A</v>
      </c>
      <c r="Y321" s="1" t="e">
        <f>IF(VLOOKUP(O321,Szolgalati_alkalmak!$B$4:$Z$10000,14,FALSE)&lt;&gt;0,$AB$1&amp;VLOOKUP(O321,Szolgalati_alkalmak!$B$4:$Z$10000,14,FALSE),"")</f>
        <v>#N/A</v>
      </c>
      <c r="Z321" s="1" t="e">
        <f>IF(VLOOKUP(O321,Szolgalati_alkalmak!$B$4:$Z$10000,15,FALSE)&lt;&gt;0,$AB$1&amp;VLOOKUP(O321,Szolgalati_alkalmak!$B$4:$Z$10000,15,FALSE),"")</f>
        <v>#N/A</v>
      </c>
      <c r="AA321" s="1" t="e">
        <f>IF(VLOOKUP(O321,Szolgalati_alkalmak!$B$4:$Z$10000,16,FALSE)&lt;&gt;0,$AB$1&amp;VLOOKUP(O321,Szolgalati_alkalmak!$B$4:$Z$10000,16,FALSE),"")</f>
        <v>#N/A</v>
      </c>
      <c r="AB321" s="1" t="e">
        <f t="shared" si="64"/>
        <v>#N/A</v>
      </c>
      <c r="AC321" s="1" t="e">
        <f>IF(VLOOKUP(O321,Szolgalati_alkalmak!$B$4:$Z$10000,7,FALSE)&lt;&gt;0,VLOOKUP(O321,Szolgalati_alkalmak!$B$4:$Z$10000,7,FALSE),"")</f>
        <v>#N/A</v>
      </c>
      <c r="AD321" s="1" t="e">
        <f>IF(VLOOKUP(O321,Szolgalati_alkalmak!$B$4:$Z$10000,8,FALSE)&lt;&gt;0,VLOOKUP(O321,Szolgalati_alkalmak!$B$4:$Z$10000,8,FALSE),"")</f>
        <v>#N/A</v>
      </c>
      <c r="AE321" s="1" t="e">
        <f>IF(VLOOKUP(O321,Szolgalati_alkalmak!$B$4:$Z$10000,17,FALSE)&lt;&gt;0,VLOOKUP(O321,Szolgalati_alkalmak!$B$4:$Z$10000,17,FALSE),"")</f>
        <v>#N/A</v>
      </c>
      <c r="AF321" s="1" t="e">
        <f>IF(VLOOKUP(O321,Szolgalati_alkalmak!$B$4:$Z$10000,18,FALSE)&lt;&gt;0,VLOOKUP(O321,Szolgalati_alkalmak!$B$4:$Z$10000,18,FALSE),"")</f>
        <v>#N/A</v>
      </c>
      <c r="AG321" s="1" t="e">
        <f>IF(VLOOKUP(O321,Szolgalati_alkalmak!$B$4:$Z$10000,19,FALSE)&lt;&gt;0,VLOOKUP(O321,Szolgalati_alkalmak!$B$4:$Z$10000,19,FALSE),"")</f>
        <v>#N/A</v>
      </c>
    </row>
    <row r="322" spans="1:33" x14ac:dyDescent="0.25">
      <c r="A322" s="90" t="str">
        <f t="shared" si="55"/>
        <v/>
      </c>
      <c r="B322" s="91" t="str">
        <f t="shared" si="56"/>
        <v/>
      </c>
      <c r="C322" s="76" t="str">
        <f t="shared" si="57"/>
        <v/>
      </c>
      <c r="D322" s="64" t="str">
        <f t="shared" si="65"/>
        <v/>
      </c>
      <c r="E322" s="64" t="str">
        <f t="shared" si="66"/>
        <v/>
      </c>
      <c r="F322" s="64" t="str">
        <f t="shared" si="67"/>
        <v/>
      </c>
      <c r="G322" s="89" t="str">
        <f t="shared" si="58"/>
        <v/>
      </c>
      <c r="H322" s="89" t="str">
        <f t="shared" si="59"/>
        <v/>
      </c>
      <c r="I322" s="87" t="str">
        <f t="shared" si="60"/>
        <v/>
      </c>
      <c r="J322" s="77" t="str">
        <f t="shared" si="61"/>
        <v/>
      </c>
      <c r="K322" s="64" t="str">
        <f t="shared" si="62"/>
        <v/>
      </c>
      <c r="O322" s="1">
        <f t="shared" si="63"/>
        <v>316</v>
      </c>
      <c r="Q322" s="1" t="e">
        <f>VLOOKUP(O322,Szolgalati_alkalmak!$B$4:$Z$10000,25,FALSE)</f>
        <v>#N/A</v>
      </c>
      <c r="R322" s="1" t="e">
        <f>VLOOKUP(O322,Szolgalati_alkalmak!$B$4:$Z$10000,5,FALSE)</f>
        <v>#N/A</v>
      </c>
      <c r="S322" s="1" t="e">
        <f>IF(VLOOKUP(O322,Szolgalati_alkalmak!$B$4:$Z$10000,6,FALSE)&lt;&gt;0,VLOOKUP(O322,Szolgalati_alkalmak!$B$4:$Z$10000,6,FALSE),"")</f>
        <v>#N/A</v>
      </c>
      <c r="T322" s="1" t="e">
        <f>IF(VLOOKUP(O322,Szolgalati_alkalmak!$B$4:$Z$10000,9,FALSE)&lt;&gt;0,VLOOKUP(O322,Szolgalati_alkalmak!$B$4:$Z$10000,9,FALSE),"")</f>
        <v>#N/A</v>
      </c>
      <c r="U322" s="1" t="e">
        <f>IF(VLOOKUP(O322,Szolgalati_alkalmak!$B$4:$Z$10000,10,FALSE)&lt;&gt;0,VLOOKUP(O322,Szolgalati_alkalmak!$B$4:$Z$10000,10,FALSE),"")</f>
        <v>#N/A</v>
      </c>
      <c r="V322" s="1" t="e">
        <f>IF(VLOOKUP(O322,Szolgalati_alkalmak!$B$4:$Z$10000,11,FALSE)&lt;&gt;0,VLOOKUP(O322,Szolgalati_alkalmak!$B$4:$Z$10000,11,FALSE),"")</f>
        <v>#N/A</v>
      </c>
      <c r="W322" s="1" t="e">
        <f>IF(VLOOKUP(O322,Szolgalati_alkalmak!$B$4:$Z$10000,12,FALSE)&lt;&gt;0,$AB$1&amp;VLOOKUP(O322,Szolgalati_alkalmak!$B$4:$Z$10000,12,FALSE),"")</f>
        <v>#N/A</v>
      </c>
      <c r="X322" s="1" t="e">
        <f>IF(VLOOKUP(O322,Szolgalati_alkalmak!$B$4:$Z$10000,13,FALSE)&lt;&gt;0,$AB$1&amp;VLOOKUP(O322,Szolgalati_alkalmak!$B$4:$Z$10000,13,FALSE),"")</f>
        <v>#N/A</v>
      </c>
      <c r="Y322" s="1" t="e">
        <f>IF(VLOOKUP(O322,Szolgalati_alkalmak!$B$4:$Z$10000,14,FALSE)&lt;&gt;0,$AB$1&amp;VLOOKUP(O322,Szolgalati_alkalmak!$B$4:$Z$10000,14,FALSE),"")</f>
        <v>#N/A</v>
      </c>
      <c r="Z322" s="1" t="e">
        <f>IF(VLOOKUP(O322,Szolgalati_alkalmak!$B$4:$Z$10000,15,FALSE)&lt;&gt;0,$AB$1&amp;VLOOKUP(O322,Szolgalati_alkalmak!$B$4:$Z$10000,15,FALSE),"")</f>
        <v>#N/A</v>
      </c>
      <c r="AA322" s="1" t="e">
        <f>IF(VLOOKUP(O322,Szolgalati_alkalmak!$B$4:$Z$10000,16,FALSE)&lt;&gt;0,$AB$1&amp;VLOOKUP(O322,Szolgalati_alkalmak!$B$4:$Z$10000,16,FALSE),"")</f>
        <v>#N/A</v>
      </c>
      <c r="AB322" s="1" t="e">
        <f t="shared" si="64"/>
        <v>#N/A</v>
      </c>
      <c r="AC322" s="1" t="e">
        <f>IF(VLOOKUP(O322,Szolgalati_alkalmak!$B$4:$Z$10000,7,FALSE)&lt;&gt;0,VLOOKUP(O322,Szolgalati_alkalmak!$B$4:$Z$10000,7,FALSE),"")</f>
        <v>#N/A</v>
      </c>
      <c r="AD322" s="1" t="e">
        <f>IF(VLOOKUP(O322,Szolgalati_alkalmak!$B$4:$Z$10000,8,FALSE)&lt;&gt;0,VLOOKUP(O322,Szolgalati_alkalmak!$B$4:$Z$10000,8,FALSE),"")</f>
        <v>#N/A</v>
      </c>
      <c r="AE322" s="1" t="e">
        <f>IF(VLOOKUP(O322,Szolgalati_alkalmak!$B$4:$Z$10000,17,FALSE)&lt;&gt;0,VLOOKUP(O322,Szolgalati_alkalmak!$B$4:$Z$10000,17,FALSE),"")</f>
        <v>#N/A</v>
      </c>
      <c r="AF322" s="1" t="e">
        <f>IF(VLOOKUP(O322,Szolgalati_alkalmak!$B$4:$Z$10000,18,FALSE)&lt;&gt;0,VLOOKUP(O322,Szolgalati_alkalmak!$B$4:$Z$10000,18,FALSE),"")</f>
        <v>#N/A</v>
      </c>
      <c r="AG322" s="1" t="e">
        <f>IF(VLOOKUP(O322,Szolgalati_alkalmak!$B$4:$Z$10000,19,FALSE)&lt;&gt;0,VLOOKUP(O322,Szolgalati_alkalmak!$B$4:$Z$10000,19,FALSE),"")</f>
        <v>#N/A</v>
      </c>
    </row>
    <row r="323" spans="1:33" x14ac:dyDescent="0.25">
      <c r="A323" s="90" t="str">
        <f t="shared" si="55"/>
        <v/>
      </c>
      <c r="B323" s="91" t="str">
        <f t="shared" si="56"/>
        <v/>
      </c>
      <c r="C323" s="76" t="str">
        <f t="shared" si="57"/>
        <v/>
      </c>
      <c r="D323" s="64" t="str">
        <f t="shared" si="65"/>
        <v/>
      </c>
      <c r="E323" s="64" t="str">
        <f t="shared" si="66"/>
        <v/>
      </c>
      <c r="F323" s="64" t="str">
        <f t="shared" si="67"/>
        <v/>
      </c>
      <c r="G323" s="89" t="str">
        <f t="shared" si="58"/>
        <v/>
      </c>
      <c r="H323" s="89" t="str">
        <f t="shared" si="59"/>
        <v/>
      </c>
      <c r="I323" s="87" t="str">
        <f t="shared" si="60"/>
        <v/>
      </c>
      <c r="J323" s="77" t="str">
        <f t="shared" si="61"/>
        <v/>
      </c>
      <c r="K323" s="64" t="str">
        <f t="shared" si="62"/>
        <v/>
      </c>
      <c r="O323" s="1">
        <f t="shared" si="63"/>
        <v>317</v>
      </c>
      <c r="Q323" s="1" t="e">
        <f>VLOOKUP(O323,Szolgalati_alkalmak!$B$4:$Z$10000,25,FALSE)</f>
        <v>#N/A</v>
      </c>
      <c r="R323" s="1" t="e">
        <f>VLOOKUP(O323,Szolgalati_alkalmak!$B$4:$Z$10000,5,FALSE)</f>
        <v>#N/A</v>
      </c>
      <c r="S323" s="1" t="e">
        <f>IF(VLOOKUP(O323,Szolgalati_alkalmak!$B$4:$Z$10000,6,FALSE)&lt;&gt;0,VLOOKUP(O323,Szolgalati_alkalmak!$B$4:$Z$10000,6,FALSE),"")</f>
        <v>#N/A</v>
      </c>
      <c r="T323" s="1" t="e">
        <f>IF(VLOOKUP(O323,Szolgalati_alkalmak!$B$4:$Z$10000,9,FALSE)&lt;&gt;0,VLOOKUP(O323,Szolgalati_alkalmak!$B$4:$Z$10000,9,FALSE),"")</f>
        <v>#N/A</v>
      </c>
      <c r="U323" s="1" t="e">
        <f>IF(VLOOKUP(O323,Szolgalati_alkalmak!$B$4:$Z$10000,10,FALSE)&lt;&gt;0,VLOOKUP(O323,Szolgalati_alkalmak!$B$4:$Z$10000,10,FALSE),"")</f>
        <v>#N/A</v>
      </c>
      <c r="V323" s="1" t="e">
        <f>IF(VLOOKUP(O323,Szolgalati_alkalmak!$B$4:$Z$10000,11,FALSE)&lt;&gt;0,VLOOKUP(O323,Szolgalati_alkalmak!$B$4:$Z$10000,11,FALSE),"")</f>
        <v>#N/A</v>
      </c>
      <c r="W323" s="1" t="e">
        <f>IF(VLOOKUP(O323,Szolgalati_alkalmak!$B$4:$Z$10000,12,FALSE)&lt;&gt;0,$AB$1&amp;VLOOKUP(O323,Szolgalati_alkalmak!$B$4:$Z$10000,12,FALSE),"")</f>
        <v>#N/A</v>
      </c>
      <c r="X323" s="1" t="e">
        <f>IF(VLOOKUP(O323,Szolgalati_alkalmak!$B$4:$Z$10000,13,FALSE)&lt;&gt;0,$AB$1&amp;VLOOKUP(O323,Szolgalati_alkalmak!$B$4:$Z$10000,13,FALSE),"")</f>
        <v>#N/A</v>
      </c>
      <c r="Y323" s="1" t="e">
        <f>IF(VLOOKUP(O323,Szolgalati_alkalmak!$B$4:$Z$10000,14,FALSE)&lt;&gt;0,$AB$1&amp;VLOOKUP(O323,Szolgalati_alkalmak!$B$4:$Z$10000,14,FALSE),"")</f>
        <v>#N/A</v>
      </c>
      <c r="Z323" s="1" t="e">
        <f>IF(VLOOKUP(O323,Szolgalati_alkalmak!$B$4:$Z$10000,15,FALSE)&lt;&gt;0,$AB$1&amp;VLOOKUP(O323,Szolgalati_alkalmak!$B$4:$Z$10000,15,FALSE),"")</f>
        <v>#N/A</v>
      </c>
      <c r="AA323" s="1" t="e">
        <f>IF(VLOOKUP(O323,Szolgalati_alkalmak!$B$4:$Z$10000,16,FALSE)&lt;&gt;0,$AB$1&amp;VLOOKUP(O323,Szolgalati_alkalmak!$B$4:$Z$10000,16,FALSE),"")</f>
        <v>#N/A</v>
      </c>
      <c r="AB323" s="1" t="e">
        <f t="shared" si="64"/>
        <v>#N/A</v>
      </c>
      <c r="AC323" s="1" t="e">
        <f>IF(VLOOKUP(O323,Szolgalati_alkalmak!$B$4:$Z$10000,7,FALSE)&lt;&gt;0,VLOOKUP(O323,Szolgalati_alkalmak!$B$4:$Z$10000,7,FALSE),"")</f>
        <v>#N/A</v>
      </c>
      <c r="AD323" s="1" t="e">
        <f>IF(VLOOKUP(O323,Szolgalati_alkalmak!$B$4:$Z$10000,8,FALSE)&lt;&gt;0,VLOOKUP(O323,Szolgalati_alkalmak!$B$4:$Z$10000,8,FALSE),"")</f>
        <v>#N/A</v>
      </c>
      <c r="AE323" s="1" t="e">
        <f>IF(VLOOKUP(O323,Szolgalati_alkalmak!$B$4:$Z$10000,17,FALSE)&lt;&gt;0,VLOOKUP(O323,Szolgalati_alkalmak!$B$4:$Z$10000,17,FALSE),"")</f>
        <v>#N/A</v>
      </c>
      <c r="AF323" s="1" t="e">
        <f>IF(VLOOKUP(O323,Szolgalati_alkalmak!$B$4:$Z$10000,18,FALSE)&lt;&gt;0,VLOOKUP(O323,Szolgalati_alkalmak!$B$4:$Z$10000,18,FALSE),"")</f>
        <v>#N/A</v>
      </c>
      <c r="AG323" s="1" t="e">
        <f>IF(VLOOKUP(O323,Szolgalati_alkalmak!$B$4:$Z$10000,19,FALSE)&lt;&gt;0,VLOOKUP(O323,Szolgalati_alkalmak!$B$4:$Z$10000,19,FALSE),"")</f>
        <v>#N/A</v>
      </c>
    </row>
    <row r="324" spans="1:33" x14ac:dyDescent="0.25">
      <c r="A324" s="90" t="str">
        <f t="shared" si="55"/>
        <v/>
      </c>
      <c r="B324" s="91" t="str">
        <f t="shared" si="56"/>
        <v/>
      </c>
      <c r="C324" s="76" t="str">
        <f t="shared" si="57"/>
        <v/>
      </c>
      <c r="D324" s="64" t="str">
        <f t="shared" si="65"/>
        <v/>
      </c>
      <c r="E324" s="64" t="str">
        <f t="shared" si="66"/>
        <v/>
      </c>
      <c r="F324" s="64" t="str">
        <f t="shared" si="67"/>
        <v/>
      </c>
      <c r="G324" s="89" t="str">
        <f t="shared" si="58"/>
        <v/>
      </c>
      <c r="H324" s="89" t="str">
        <f t="shared" si="59"/>
        <v/>
      </c>
      <c r="I324" s="87" t="str">
        <f t="shared" si="60"/>
        <v/>
      </c>
      <c r="J324" s="77" t="str">
        <f t="shared" si="61"/>
        <v/>
      </c>
      <c r="K324" s="64" t="str">
        <f t="shared" si="62"/>
        <v/>
      </c>
      <c r="O324" s="1">
        <f t="shared" si="63"/>
        <v>318</v>
      </c>
      <c r="Q324" s="1" t="e">
        <f>VLOOKUP(O324,Szolgalati_alkalmak!$B$4:$Z$10000,25,FALSE)</f>
        <v>#N/A</v>
      </c>
      <c r="R324" s="1" t="e">
        <f>VLOOKUP(O324,Szolgalati_alkalmak!$B$4:$Z$10000,5,FALSE)</f>
        <v>#N/A</v>
      </c>
      <c r="S324" s="1" t="e">
        <f>IF(VLOOKUP(O324,Szolgalati_alkalmak!$B$4:$Z$10000,6,FALSE)&lt;&gt;0,VLOOKUP(O324,Szolgalati_alkalmak!$B$4:$Z$10000,6,FALSE),"")</f>
        <v>#N/A</v>
      </c>
      <c r="T324" s="1" t="e">
        <f>IF(VLOOKUP(O324,Szolgalati_alkalmak!$B$4:$Z$10000,9,FALSE)&lt;&gt;0,VLOOKUP(O324,Szolgalati_alkalmak!$B$4:$Z$10000,9,FALSE),"")</f>
        <v>#N/A</v>
      </c>
      <c r="U324" s="1" t="e">
        <f>IF(VLOOKUP(O324,Szolgalati_alkalmak!$B$4:$Z$10000,10,FALSE)&lt;&gt;0,VLOOKUP(O324,Szolgalati_alkalmak!$B$4:$Z$10000,10,FALSE),"")</f>
        <v>#N/A</v>
      </c>
      <c r="V324" s="1" t="e">
        <f>IF(VLOOKUP(O324,Szolgalati_alkalmak!$B$4:$Z$10000,11,FALSE)&lt;&gt;0,VLOOKUP(O324,Szolgalati_alkalmak!$B$4:$Z$10000,11,FALSE),"")</f>
        <v>#N/A</v>
      </c>
      <c r="W324" s="1" t="e">
        <f>IF(VLOOKUP(O324,Szolgalati_alkalmak!$B$4:$Z$10000,12,FALSE)&lt;&gt;0,$AB$1&amp;VLOOKUP(O324,Szolgalati_alkalmak!$B$4:$Z$10000,12,FALSE),"")</f>
        <v>#N/A</v>
      </c>
      <c r="X324" s="1" t="e">
        <f>IF(VLOOKUP(O324,Szolgalati_alkalmak!$B$4:$Z$10000,13,FALSE)&lt;&gt;0,$AB$1&amp;VLOOKUP(O324,Szolgalati_alkalmak!$B$4:$Z$10000,13,FALSE),"")</f>
        <v>#N/A</v>
      </c>
      <c r="Y324" s="1" t="e">
        <f>IF(VLOOKUP(O324,Szolgalati_alkalmak!$B$4:$Z$10000,14,FALSE)&lt;&gt;0,$AB$1&amp;VLOOKUP(O324,Szolgalati_alkalmak!$B$4:$Z$10000,14,FALSE),"")</f>
        <v>#N/A</v>
      </c>
      <c r="Z324" s="1" t="e">
        <f>IF(VLOOKUP(O324,Szolgalati_alkalmak!$B$4:$Z$10000,15,FALSE)&lt;&gt;0,$AB$1&amp;VLOOKUP(O324,Szolgalati_alkalmak!$B$4:$Z$10000,15,FALSE),"")</f>
        <v>#N/A</v>
      </c>
      <c r="AA324" s="1" t="e">
        <f>IF(VLOOKUP(O324,Szolgalati_alkalmak!$B$4:$Z$10000,16,FALSE)&lt;&gt;0,$AB$1&amp;VLOOKUP(O324,Szolgalati_alkalmak!$B$4:$Z$10000,16,FALSE),"")</f>
        <v>#N/A</v>
      </c>
      <c r="AB324" s="1" t="e">
        <f t="shared" si="64"/>
        <v>#N/A</v>
      </c>
      <c r="AC324" s="1" t="e">
        <f>IF(VLOOKUP(O324,Szolgalati_alkalmak!$B$4:$Z$10000,7,FALSE)&lt;&gt;0,VLOOKUP(O324,Szolgalati_alkalmak!$B$4:$Z$10000,7,FALSE),"")</f>
        <v>#N/A</v>
      </c>
      <c r="AD324" s="1" t="e">
        <f>IF(VLOOKUP(O324,Szolgalati_alkalmak!$B$4:$Z$10000,8,FALSE)&lt;&gt;0,VLOOKUP(O324,Szolgalati_alkalmak!$B$4:$Z$10000,8,FALSE),"")</f>
        <v>#N/A</v>
      </c>
      <c r="AE324" s="1" t="e">
        <f>IF(VLOOKUP(O324,Szolgalati_alkalmak!$B$4:$Z$10000,17,FALSE)&lt;&gt;0,VLOOKUP(O324,Szolgalati_alkalmak!$B$4:$Z$10000,17,FALSE),"")</f>
        <v>#N/A</v>
      </c>
      <c r="AF324" s="1" t="e">
        <f>IF(VLOOKUP(O324,Szolgalati_alkalmak!$B$4:$Z$10000,18,FALSE)&lt;&gt;0,VLOOKUP(O324,Szolgalati_alkalmak!$B$4:$Z$10000,18,FALSE),"")</f>
        <v>#N/A</v>
      </c>
      <c r="AG324" s="1" t="e">
        <f>IF(VLOOKUP(O324,Szolgalati_alkalmak!$B$4:$Z$10000,19,FALSE)&lt;&gt;0,VLOOKUP(O324,Szolgalati_alkalmak!$B$4:$Z$10000,19,FALSE),"")</f>
        <v>#N/A</v>
      </c>
    </row>
    <row r="325" spans="1:33" x14ac:dyDescent="0.25">
      <c r="A325" s="90" t="str">
        <f t="shared" si="55"/>
        <v/>
      </c>
      <c r="B325" s="91" t="str">
        <f t="shared" si="56"/>
        <v/>
      </c>
      <c r="C325" s="76" t="str">
        <f t="shared" si="57"/>
        <v/>
      </c>
      <c r="D325" s="64" t="str">
        <f t="shared" si="65"/>
        <v/>
      </c>
      <c r="E325" s="64" t="str">
        <f t="shared" si="66"/>
        <v/>
      </c>
      <c r="F325" s="64" t="str">
        <f t="shared" si="67"/>
        <v/>
      </c>
      <c r="G325" s="89" t="str">
        <f t="shared" si="58"/>
        <v/>
      </c>
      <c r="H325" s="89" t="str">
        <f t="shared" si="59"/>
        <v/>
      </c>
      <c r="I325" s="87" t="str">
        <f t="shared" si="60"/>
        <v/>
      </c>
      <c r="J325" s="77" t="str">
        <f t="shared" si="61"/>
        <v/>
      </c>
      <c r="K325" s="64" t="str">
        <f t="shared" si="62"/>
        <v/>
      </c>
      <c r="O325" s="1">
        <f t="shared" si="63"/>
        <v>319</v>
      </c>
      <c r="Q325" s="1" t="e">
        <f>VLOOKUP(O325,Szolgalati_alkalmak!$B$4:$Z$10000,25,FALSE)</f>
        <v>#N/A</v>
      </c>
      <c r="R325" s="1" t="e">
        <f>VLOOKUP(O325,Szolgalati_alkalmak!$B$4:$Z$10000,5,FALSE)</f>
        <v>#N/A</v>
      </c>
      <c r="S325" s="1" t="e">
        <f>IF(VLOOKUP(O325,Szolgalati_alkalmak!$B$4:$Z$10000,6,FALSE)&lt;&gt;0,VLOOKUP(O325,Szolgalati_alkalmak!$B$4:$Z$10000,6,FALSE),"")</f>
        <v>#N/A</v>
      </c>
      <c r="T325" s="1" t="e">
        <f>IF(VLOOKUP(O325,Szolgalati_alkalmak!$B$4:$Z$10000,9,FALSE)&lt;&gt;0,VLOOKUP(O325,Szolgalati_alkalmak!$B$4:$Z$10000,9,FALSE),"")</f>
        <v>#N/A</v>
      </c>
      <c r="U325" s="1" t="e">
        <f>IF(VLOOKUP(O325,Szolgalati_alkalmak!$B$4:$Z$10000,10,FALSE)&lt;&gt;0,VLOOKUP(O325,Szolgalati_alkalmak!$B$4:$Z$10000,10,FALSE),"")</f>
        <v>#N/A</v>
      </c>
      <c r="V325" s="1" t="e">
        <f>IF(VLOOKUP(O325,Szolgalati_alkalmak!$B$4:$Z$10000,11,FALSE)&lt;&gt;0,VLOOKUP(O325,Szolgalati_alkalmak!$B$4:$Z$10000,11,FALSE),"")</f>
        <v>#N/A</v>
      </c>
      <c r="W325" s="1" t="e">
        <f>IF(VLOOKUP(O325,Szolgalati_alkalmak!$B$4:$Z$10000,12,FALSE)&lt;&gt;0,$AB$1&amp;VLOOKUP(O325,Szolgalati_alkalmak!$B$4:$Z$10000,12,FALSE),"")</f>
        <v>#N/A</v>
      </c>
      <c r="X325" s="1" t="e">
        <f>IF(VLOOKUP(O325,Szolgalati_alkalmak!$B$4:$Z$10000,13,FALSE)&lt;&gt;0,$AB$1&amp;VLOOKUP(O325,Szolgalati_alkalmak!$B$4:$Z$10000,13,FALSE),"")</f>
        <v>#N/A</v>
      </c>
      <c r="Y325" s="1" t="e">
        <f>IF(VLOOKUP(O325,Szolgalati_alkalmak!$B$4:$Z$10000,14,FALSE)&lt;&gt;0,$AB$1&amp;VLOOKUP(O325,Szolgalati_alkalmak!$B$4:$Z$10000,14,FALSE),"")</f>
        <v>#N/A</v>
      </c>
      <c r="Z325" s="1" t="e">
        <f>IF(VLOOKUP(O325,Szolgalati_alkalmak!$B$4:$Z$10000,15,FALSE)&lt;&gt;0,$AB$1&amp;VLOOKUP(O325,Szolgalati_alkalmak!$B$4:$Z$10000,15,FALSE),"")</f>
        <v>#N/A</v>
      </c>
      <c r="AA325" s="1" t="e">
        <f>IF(VLOOKUP(O325,Szolgalati_alkalmak!$B$4:$Z$10000,16,FALSE)&lt;&gt;0,$AB$1&amp;VLOOKUP(O325,Szolgalati_alkalmak!$B$4:$Z$10000,16,FALSE),"")</f>
        <v>#N/A</v>
      </c>
      <c r="AB325" s="1" t="e">
        <f t="shared" si="64"/>
        <v>#N/A</v>
      </c>
      <c r="AC325" s="1" t="e">
        <f>IF(VLOOKUP(O325,Szolgalati_alkalmak!$B$4:$Z$10000,7,FALSE)&lt;&gt;0,VLOOKUP(O325,Szolgalati_alkalmak!$B$4:$Z$10000,7,FALSE),"")</f>
        <v>#N/A</v>
      </c>
      <c r="AD325" s="1" t="e">
        <f>IF(VLOOKUP(O325,Szolgalati_alkalmak!$B$4:$Z$10000,8,FALSE)&lt;&gt;0,VLOOKUP(O325,Szolgalati_alkalmak!$B$4:$Z$10000,8,FALSE),"")</f>
        <v>#N/A</v>
      </c>
      <c r="AE325" s="1" t="e">
        <f>IF(VLOOKUP(O325,Szolgalati_alkalmak!$B$4:$Z$10000,17,FALSE)&lt;&gt;0,VLOOKUP(O325,Szolgalati_alkalmak!$B$4:$Z$10000,17,FALSE),"")</f>
        <v>#N/A</v>
      </c>
      <c r="AF325" s="1" t="e">
        <f>IF(VLOOKUP(O325,Szolgalati_alkalmak!$B$4:$Z$10000,18,FALSE)&lt;&gt;0,VLOOKUP(O325,Szolgalati_alkalmak!$B$4:$Z$10000,18,FALSE),"")</f>
        <v>#N/A</v>
      </c>
      <c r="AG325" s="1" t="e">
        <f>IF(VLOOKUP(O325,Szolgalati_alkalmak!$B$4:$Z$10000,19,FALSE)&lt;&gt;0,VLOOKUP(O325,Szolgalati_alkalmak!$B$4:$Z$10000,19,FALSE),"")</f>
        <v>#N/A</v>
      </c>
    </row>
    <row r="326" spans="1:33" x14ac:dyDescent="0.25">
      <c r="A326" s="90" t="str">
        <f t="shared" si="55"/>
        <v/>
      </c>
      <c r="B326" s="91" t="str">
        <f t="shared" si="56"/>
        <v/>
      </c>
      <c r="C326" s="76" t="str">
        <f t="shared" si="57"/>
        <v/>
      </c>
      <c r="D326" s="64" t="str">
        <f t="shared" si="65"/>
        <v/>
      </c>
      <c r="E326" s="64" t="str">
        <f t="shared" si="66"/>
        <v/>
      </c>
      <c r="F326" s="64" t="str">
        <f t="shared" si="67"/>
        <v/>
      </c>
      <c r="G326" s="89" t="str">
        <f t="shared" si="58"/>
        <v/>
      </c>
      <c r="H326" s="89" t="str">
        <f t="shared" si="59"/>
        <v/>
      </c>
      <c r="I326" s="87" t="str">
        <f t="shared" si="60"/>
        <v/>
      </c>
      <c r="J326" s="77" t="str">
        <f t="shared" si="61"/>
        <v/>
      </c>
      <c r="K326" s="64" t="str">
        <f t="shared" si="62"/>
        <v/>
      </c>
      <c r="O326" s="1">
        <f t="shared" si="63"/>
        <v>320</v>
      </c>
      <c r="Q326" s="1" t="e">
        <f>VLOOKUP(O326,Szolgalati_alkalmak!$B$4:$Z$10000,25,FALSE)</f>
        <v>#N/A</v>
      </c>
      <c r="R326" s="1" t="e">
        <f>VLOOKUP(O326,Szolgalati_alkalmak!$B$4:$Z$10000,5,FALSE)</f>
        <v>#N/A</v>
      </c>
      <c r="S326" s="1" t="e">
        <f>IF(VLOOKUP(O326,Szolgalati_alkalmak!$B$4:$Z$10000,6,FALSE)&lt;&gt;0,VLOOKUP(O326,Szolgalati_alkalmak!$B$4:$Z$10000,6,FALSE),"")</f>
        <v>#N/A</v>
      </c>
      <c r="T326" s="1" t="e">
        <f>IF(VLOOKUP(O326,Szolgalati_alkalmak!$B$4:$Z$10000,9,FALSE)&lt;&gt;0,VLOOKUP(O326,Szolgalati_alkalmak!$B$4:$Z$10000,9,FALSE),"")</f>
        <v>#N/A</v>
      </c>
      <c r="U326" s="1" t="e">
        <f>IF(VLOOKUP(O326,Szolgalati_alkalmak!$B$4:$Z$10000,10,FALSE)&lt;&gt;0,VLOOKUP(O326,Szolgalati_alkalmak!$B$4:$Z$10000,10,FALSE),"")</f>
        <v>#N/A</v>
      </c>
      <c r="V326" s="1" t="e">
        <f>IF(VLOOKUP(O326,Szolgalati_alkalmak!$B$4:$Z$10000,11,FALSE)&lt;&gt;0,VLOOKUP(O326,Szolgalati_alkalmak!$B$4:$Z$10000,11,FALSE),"")</f>
        <v>#N/A</v>
      </c>
      <c r="W326" s="1" t="e">
        <f>IF(VLOOKUP(O326,Szolgalati_alkalmak!$B$4:$Z$10000,12,FALSE)&lt;&gt;0,$AB$1&amp;VLOOKUP(O326,Szolgalati_alkalmak!$B$4:$Z$10000,12,FALSE),"")</f>
        <v>#N/A</v>
      </c>
      <c r="X326" s="1" t="e">
        <f>IF(VLOOKUP(O326,Szolgalati_alkalmak!$B$4:$Z$10000,13,FALSE)&lt;&gt;0,$AB$1&amp;VLOOKUP(O326,Szolgalati_alkalmak!$B$4:$Z$10000,13,FALSE),"")</f>
        <v>#N/A</v>
      </c>
      <c r="Y326" s="1" t="e">
        <f>IF(VLOOKUP(O326,Szolgalati_alkalmak!$B$4:$Z$10000,14,FALSE)&lt;&gt;0,$AB$1&amp;VLOOKUP(O326,Szolgalati_alkalmak!$B$4:$Z$10000,14,FALSE),"")</f>
        <v>#N/A</v>
      </c>
      <c r="Z326" s="1" t="e">
        <f>IF(VLOOKUP(O326,Szolgalati_alkalmak!$B$4:$Z$10000,15,FALSE)&lt;&gt;0,$AB$1&amp;VLOOKUP(O326,Szolgalati_alkalmak!$B$4:$Z$10000,15,FALSE),"")</f>
        <v>#N/A</v>
      </c>
      <c r="AA326" s="1" t="e">
        <f>IF(VLOOKUP(O326,Szolgalati_alkalmak!$B$4:$Z$10000,16,FALSE)&lt;&gt;0,$AB$1&amp;VLOOKUP(O326,Szolgalati_alkalmak!$B$4:$Z$10000,16,FALSE),"")</f>
        <v>#N/A</v>
      </c>
      <c r="AB326" s="1" t="e">
        <f t="shared" si="64"/>
        <v>#N/A</v>
      </c>
      <c r="AC326" s="1" t="e">
        <f>IF(VLOOKUP(O326,Szolgalati_alkalmak!$B$4:$Z$10000,7,FALSE)&lt;&gt;0,VLOOKUP(O326,Szolgalati_alkalmak!$B$4:$Z$10000,7,FALSE),"")</f>
        <v>#N/A</v>
      </c>
      <c r="AD326" s="1" t="e">
        <f>IF(VLOOKUP(O326,Szolgalati_alkalmak!$B$4:$Z$10000,8,FALSE)&lt;&gt;0,VLOOKUP(O326,Szolgalati_alkalmak!$B$4:$Z$10000,8,FALSE),"")</f>
        <v>#N/A</v>
      </c>
      <c r="AE326" s="1" t="e">
        <f>IF(VLOOKUP(O326,Szolgalati_alkalmak!$B$4:$Z$10000,17,FALSE)&lt;&gt;0,VLOOKUP(O326,Szolgalati_alkalmak!$B$4:$Z$10000,17,FALSE),"")</f>
        <v>#N/A</v>
      </c>
      <c r="AF326" s="1" t="e">
        <f>IF(VLOOKUP(O326,Szolgalati_alkalmak!$B$4:$Z$10000,18,FALSE)&lt;&gt;0,VLOOKUP(O326,Szolgalati_alkalmak!$B$4:$Z$10000,18,FALSE),"")</f>
        <v>#N/A</v>
      </c>
      <c r="AG326" s="1" t="e">
        <f>IF(VLOOKUP(O326,Szolgalati_alkalmak!$B$4:$Z$10000,19,FALSE)&lt;&gt;0,VLOOKUP(O326,Szolgalati_alkalmak!$B$4:$Z$10000,19,FALSE),"")</f>
        <v>#N/A</v>
      </c>
    </row>
    <row r="327" spans="1:33" x14ac:dyDescent="0.25">
      <c r="A327" s="90" t="str">
        <f t="shared" ref="A327:A390" si="68">IF(O327&lt;=$O$1,O327,"")</f>
        <v/>
      </c>
      <c r="B327" s="91" t="str">
        <f t="shared" ref="B327:B390" si="69">IF(O327&lt;=$O$1,Q327,"")</f>
        <v/>
      </c>
      <c r="C327" s="76" t="str">
        <f t="shared" ref="C327:C390" si="70">IF(O327&lt;=$O$1,TRIM(R327&amp;" "&amp;S327),"")</f>
        <v/>
      </c>
      <c r="D327" s="64" t="str">
        <f t="shared" si="65"/>
        <v/>
      </c>
      <c r="E327" s="64" t="str">
        <f t="shared" si="66"/>
        <v/>
      </c>
      <c r="F327" s="64" t="str">
        <f t="shared" si="67"/>
        <v/>
      </c>
      <c r="G327" s="89" t="str">
        <f t="shared" ref="G327:G390" si="71">IF(O327&lt;=$O$1,AC327,"")</f>
        <v/>
      </c>
      <c r="H327" s="89" t="str">
        <f t="shared" ref="H327:H390" si="72">IF(O327&lt;=$O$1,AD327,"")</f>
        <v/>
      </c>
      <c r="I327" s="87" t="str">
        <f t="shared" ref="I327:I390" si="73">IF(O327&lt;=$O$1,AE327,"")</f>
        <v/>
      </c>
      <c r="J327" s="77" t="str">
        <f t="shared" ref="J327:J390" si="74">IF(O327&lt;=$O$1,AF327,"")</f>
        <v/>
      </c>
      <c r="K327" s="64" t="str">
        <f t="shared" ref="K327:K390" si="75">IF(O327&lt;=$O$1,AG327,"")</f>
        <v/>
      </c>
      <c r="O327" s="1">
        <f t="shared" ref="O327:O390" si="76">O326+1</f>
        <v>321</v>
      </c>
      <c r="Q327" s="1" t="e">
        <f>VLOOKUP(O327,Szolgalati_alkalmak!$B$4:$Z$10000,25,FALSE)</f>
        <v>#N/A</v>
      </c>
      <c r="R327" s="1" t="e">
        <f>VLOOKUP(O327,Szolgalati_alkalmak!$B$4:$Z$10000,5,FALSE)</f>
        <v>#N/A</v>
      </c>
      <c r="S327" s="1" t="e">
        <f>IF(VLOOKUP(O327,Szolgalati_alkalmak!$B$4:$Z$10000,6,FALSE)&lt;&gt;0,VLOOKUP(O327,Szolgalati_alkalmak!$B$4:$Z$10000,6,FALSE),"")</f>
        <v>#N/A</v>
      </c>
      <c r="T327" s="1" t="e">
        <f>IF(VLOOKUP(O327,Szolgalati_alkalmak!$B$4:$Z$10000,9,FALSE)&lt;&gt;0,VLOOKUP(O327,Szolgalati_alkalmak!$B$4:$Z$10000,9,FALSE),"")</f>
        <v>#N/A</v>
      </c>
      <c r="U327" s="1" t="e">
        <f>IF(VLOOKUP(O327,Szolgalati_alkalmak!$B$4:$Z$10000,10,FALSE)&lt;&gt;0,VLOOKUP(O327,Szolgalati_alkalmak!$B$4:$Z$10000,10,FALSE),"")</f>
        <v>#N/A</v>
      </c>
      <c r="V327" s="1" t="e">
        <f>IF(VLOOKUP(O327,Szolgalati_alkalmak!$B$4:$Z$10000,11,FALSE)&lt;&gt;0,VLOOKUP(O327,Szolgalati_alkalmak!$B$4:$Z$10000,11,FALSE),"")</f>
        <v>#N/A</v>
      </c>
      <c r="W327" s="1" t="e">
        <f>IF(VLOOKUP(O327,Szolgalati_alkalmak!$B$4:$Z$10000,12,FALSE)&lt;&gt;0,$AB$1&amp;VLOOKUP(O327,Szolgalati_alkalmak!$B$4:$Z$10000,12,FALSE),"")</f>
        <v>#N/A</v>
      </c>
      <c r="X327" s="1" t="e">
        <f>IF(VLOOKUP(O327,Szolgalati_alkalmak!$B$4:$Z$10000,13,FALSE)&lt;&gt;0,$AB$1&amp;VLOOKUP(O327,Szolgalati_alkalmak!$B$4:$Z$10000,13,FALSE),"")</f>
        <v>#N/A</v>
      </c>
      <c r="Y327" s="1" t="e">
        <f>IF(VLOOKUP(O327,Szolgalati_alkalmak!$B$4:$Z$10000,14,FALSE)&lt;&gt;0,$AB$1&amp;VLOOKUP(O327,Szolgalati_alkalmak!$B$4:$Z$10000,14,FALSE),"")</f>
        <v>#N/A</v>
      </c>
      <c r="Z327" s="1" t="e">
        <f>IF(VLOOKUP(O327,Szolgalati_alkalmak!$B$4:$Z$10000,15,FALSE)&lt;&gt;0,$AB$1&amp;VLOOKUP(O327,Szolgalati_alkalmak!$B$4:$Z$10000,15,FALSE),"")</f>
        <v>#N/A</v>
      </c>
      <c r="AA327" s="1" t="e">
        <f>IF(VLOOKUP(O327,Szolgalati_alkalmak!$B$4:$Z$10000,16,FALSE)&lt;&gt;0,$AB$1&amp;VLOOKUP(O327,Szolgalati_alkalmak!$B$4:$Z$10000,16,FALSE),"")</f>
        <v>#N/A</v>
      </c>
      <c r="AB327" s="1" t="e">
        <f t="shared" ref="AB327:AB390" si="77">CONCATENATE(V327,W327,X327,Y327,Z327,AA327)</f>
        <v>#N/A</v>
      </c>
      <c r="AC327" s="1" t="e">
        <f>IF(VLOOKUP(O327,Szolgalati_alkalmak!$B$4:$Z$10000,7,FALSE)&lt;&gt;0,VLOOKUP(O327,Szolgalati_alkalmak!$B$4:$Z$10000,7,FALSE),"")</f>
        <v>#N/A</v>
      </c>
      <c r="AD327" s="1" t="e">
        <f>IF(VLOOKUP(O327,Szolgalati_alkalmak!$B$4:$Z$10000,8,FALSE)&lt;&gt;0,VLOOKUP(O327,Szolgalati_alkalmak!$B$4:$Z$10000,8,FALSE),"")</f>
        <v>#N/A</v>
      </c>
      <c r="AE327" s="1" t="e">
        <f>IF(VLOOKUP(O327,Szolgalati_alkalmak!$B$4:$Z$10000,17,FALSE)&lt;&gt;0,VLOOKUP(O327,Szolgalati_alkalmak!$B$4:$Z$10000,17,FALSE),"")</f>
        <v>#N/A</v>
      </c>
      <c r="AF327" s="1" t="e">
        <f>IF(VLOOKUP(O327,Szolgalati_alkalmak!$B$4:$Z$10000,18,FALSE)&lt;&gt;0,VLOOKUP(O327,Szolgalati_alkalmak!$B$4:$Z$10000,18,FALSE),"")</f>
        <v>#N/A</v>
      </c>
      <c r="AG327" s="1" t="e">
        <f>IF(VLOOKUP(O327,Szolgalati_alkalmak!$B$4:$Z$10000,19,FALSE)&lt;&gt;0,VLOOKUP(O327,Szolgalati_alkalmak!$B$4:$Z$10000,19,FALSE),"")</f>
        <v>#N/A</v>
      </c>
    </row>
    <row r="328" spans="1:33" x14ac:dyDescent="0.25">
      <c r="A328" s="90" t="str">
        <f t="shared" si="68"/>
        <v/>
      </c>
      <c r="B328" s="91" t="str">
        <f t="shared" si="69"/>
        <v/>
      </c>
      <c r="C328" s="76" t="str">
        <f t="shared" si="70"/>
        <v/>
      </c>
      <c r="D328" s="64" t="str">
        <f t="shared" ref="D328:D391" si="78">IF(O328&lt;=$O$1,TRIM(T328),"")</f>
        <v/>
      </c>
      <c r="E328" s="64" t="str">
        <f t="shared" ref="E328:E391" si="79">IF(O328&lt;=$O$1,TRIM(U328),"")</f>
        <v/>
      </c>
      <c r="F328" s="64" t="str">
        <f t="shared" ref="F328:F391" si="80">IF(O328&lt;=$O$1,TRIM(AB328),"")</f>
        <v/>
      </c>
      <c r="G328" s="89" t="str">
        <f t="shared" si="71"/>
        <v/>
      </c>
      <c r="H328" s="89" t="str">
        <f t="shared" si="72"/>
        <v/>
      </c>
      <c r="I328" s="87" t="str">
        <f t="shared" si="73"/>
        <v/>
      </c>
      <c r="J328" s="77" t="str">
        <f t="shared" si="74"/>
        <v/>
      </c>
      <c r="K328" s="64" t="str">
        <f t="shared" si="75"/>
        <v/>
      </c>
      <c r="O328" s="1">
        <f t="shared" si="76"/>
        <v>322</v>
      </c>
      <c r="Q328" s="1" t="e">
        <f>VLOOKUP(O328,Szolgalati_alkalmak!$B$4:$Z$10000,25,FALSE)</f>
        <v>#N/A</v>
      </c>
      <c r="R328" s="1" t="e">
        <f>VLOOKUP(O328,Szolgalati_alkalmak!$B$4:$Z$10000,5,FALSE)</f>
        <v>#N/A</v>
      </c>
      <c r="S328" s="1" t="e">
        <f>IF(VLOOKUP(O328,Szolgalati_alkalmak!$B$4:$Z$10000,6,FALSE)&lt;&gt;0,VLOOKUP(O328,Szolgalati_alkalmak!$B$4:$Z$10000,6,FALSE),"")</f>
        <v>#N/A</v>
      </c>
      <c r="T328" s="1" t="e">
        <f>IF(VLOOKUP(O328,Szolgalati_alkalmak!$B$4:$Z$10000,9,FALSE)&lt;&gt;0,VLOOKUP(O328,Szolgalati_alkalmak!$B$4:$Z$10000,9,FALSE),"")</f>
        <v>#N/A</v>
      </c>
      <c r="U328" s="1" t="e">
        <f>IF(VLOOKUP(O328,Szolgalati_alkalmak!$B$4:$Z$10000,10,FALSE)&lt;&gt;0,VLOOKUP(O328,Szolgalati_alkalmak!$B$4:$Z$10000,10,FALSE),"")</f>
        <v>#N/A</v>
      </c>
      <c r="V328" s="1" t="e">
        <f>IF(VLOOKUP(O328,Szolgalati_alkalmak!$B$4:$Z$10000,11,FALSE)&lt;&gt;0,VLOOKUP(O328,Szolgalati_alkalmak!$B$4:$Z$10000,11,FALSE),"")</f>
        <v>#N/A</v>
      </c>
      <c r="W328" s="1" t="e">
        <f>IF(VLOOKUP(O328,Szolgalati_alkalmak!$B$4:$Z$10000,12,FALSE)&lt;&gt;0,$AB$1&amp;VLOOKUP(O328,Szolgalati_alkalmak!$B$4:$Z$10000,12,FALSE),"")</f>
        <v>#N/A</v>
      </c>
      <c r="X328" s="1" t="e">
        <f>IF(VLOOKUP(O328,Szolgalati_alkalmak!$B$4:$Z$10000,13,FALSE)&lt;&gt;0,$AB$1&amp;VLOOKUP(O328,Szolgalati_alkalmak!$B$4:$Z$10000,13,FALSE),"")</f>
        <v>#N/A</v>
      </c>
      <c r="Y328" s="1" t="e">
        <f>IF(VLOOKUP(O328,Szolgalati_alkalmak!$B$4:$Z$10000,14,FALSE)&lt;&gt;0,$AB$1&amp;VLOOKUP(O328,Szolgalati_alkalmak!$B$4:$Z$10000,14,FALSE),"")</f>
        <v>#N/A</v>
      </c>
      <c r="Z328" s="1" t="e">
        <f>IF(VLOOKUP(O328,Szolgalati_alkalmak!$B$4:$Z$10000,15,FALSE)&lt;&gt;0,$AB$1&amp;VLOOKUP(O328,Szolgalati_alkalmak!$B$4:$Z$10000,15,FALSE),"")</f>
        <v>#N/A</v>
      </c>
      <c r="AA328" s="1" t="e">
        <f>IF(VLOOKUP(O328,Szolgalati_alkalmak!$B$4:$Z$10000,16,FALSE)&lt;&gt;0,$AB$1&amp;VLOOKUP(O328,Szolgalati_alkalmak!$B$4:$Z$10000,16,FALSE),"")</f>
        <v>#N/A</v>
      </c>
      <c r="AB328" s="1" t="e">
        <f t="shared" si="77"/>
        <v>#N/A</v>
      </c>
      <c r="AC328" s="1" t="e">
        <f>IF(VLOOKUP(O328,Szolgalati_alkalmak!$B$4:$Z$10000,7,FALSE)&lt;&gt;0,VLOOKUP(O328,Szolgalati_alkalmak!$B$4:$Z$10000,7,FALSE),"")</f>
        <v>#N/A</v>
      </c>
      <c r="AD328" s="1" t="e">
        <f>IF(VLOOKUP(O328,Szolgalati_alkalmak!$B$4:$Z$10000,8,FALSE)&lt;&gt;0,VLOOKUP(O328,Szolgalati_alkalmak!$B$4:$Z$10000,8,FALSE),"")</f>
        <v>#N/A</v>
      </c>
      <c r="AE328" s="1" t="e">
        <f>IF(VLOOKUP(O328,Szolgalati_alkalmak!$B$4:$Z$10000,17,FALSE)&lt;&gt;0,VLOOKUP(O328,Szolgalati_alkalmak!$B$4:$Z$10000,17,FALSE),"")</f>
        <v>#N/A</v>
      </c>
      <c r="AF328" s="1" t="e">
        <f>IF(VLOOKUP(O328,Szolgalati_alkalmak!$B$4:$Z$10000,18,FALSE)&lt;&gt;0,VLOOKUP(O328,Szolgalati_alkalmak!$B$4:$Z$10000,18,FALSE),"")</f>
        <v>#N/A</v>
      </c>
      <c r="AG328" s="1" t="e">
        <f>IF(VLOOKUP(O328,Szolgalati_alkalmak!$B$4:$Z$10000,19,FALSE)&lt;&gt;0,VLOOKUP(O328,Szolgalati_alkalmak!$B$4:$Z$10000,19,FALSE),"")</f>
        <v>#N/A</v>
      </c>
    </row>
    <row r="329" spans="1:33" x14ac:dyDescent="0.25">
      <c r="A329" s="90" t="str">
        <f t="shared" si="68"/>
        <v/>
      </c>
      <c r="B329" s="91" t="str">
        <f t="shared" si="69"/>
        <v/>
      </c>
      <c r="C329" s="76" t="str">
        <f t="shared" si="70"/>
        <v/>
      </c>
      <c r="D329" s="64" t="str">
        <f t="shared" si="78"/>
        <v/>
      </c>
      <c r="E329" s="64" t="str">
        <f t="shared" si="79"/>
        <v/>
      </c>
      <c r="F329" s="64" t="str">
        <f t="shared" si="80"/>
        <v/>
      </c>
      <c r="G329" s="89" t="str">
        <f t="shared" si="71"/>
        <v/>
      </c>
      <c r="H329" s="89" t="str">
        <f t="shared" si="72"/>
        <v/>
      </c>
      <c r="I329" s="87" t="str">
        <f t="shared" si="73"/>
        <v/>
      </c>
      <c r="J329" s="77" t="str">
        <f t="shared" si="74"/>
        <v/>
      </c>
      <c r="K329" s="64" t="str">
        <f t="shared" si="75"/>
        <v/>
      </c>
      <c r="O329" s="1">
        <f t="shared" si="76"/>
        <v>323</v>
      </c>
      <c r="Q329" s="1" t="e">
        <f>VLOOKUP(O329,Szolgalati_alkalmak!$B$4:$Z$10000,25,FALSE)</f>
        <v>#N/A</v>
      </c>
      <c r="R329" s="1" t="e">
        <f>VLOOKUP(O329,Szolgalati_alkalmak!$B$4:$Z$10000,5,FALSE)</f>
        <v>#N/A</v>
      </c>
      <c r="S329" s="1" t="e">
        <f>IF(VLOOKUP(O329,Szolgalati_alkalmak!$B$4:$Z$10000,6,FALSE)&lt;&gt;0,VLOOKUP(O329,Szolgalati_alkalmak!$B$4:$Z$10000,6,FALSE),"")</f>
        <v>#N/A</v>
      </c>
      <c r="T329" s="1" t="e">
        <f>IF(VLOOKUP(O329,Szolgalati_alkalmak!$B$4:$Z$10000,9,FALSE)&lt;&gt;0,VLOOKUP(O329,Szolgalati_alkalmak!$B$4:$Z$10000,9,FALSE),"")</f>
        <v>#N/A</v>
      </c>
      <c r="U329" s="1" t="e">
        <f>IF(VLOOKUP(O329,Szolgalati_alkalmak!$B$4:$Z$10000,10,FALSE)&lt;&gt;0,VLOOKUP(O329,Szolgalati_alkalmak!$B$4:$Z$10000,10,FALSE),"")</f>
        <v>#N/A</v>
      </c>
      <c r="V329" s="1" t="e">
        <f>IF(VLOOKUP(O329,Szolgalati_alkalmak!$B$4:$Z$10000,11,FALSE)&lt;&gt;0,VLOOKUP(O329,Szolgalati_alkalmak!$B$4:$Z$10000,11,FALSE),"")</f>
        <v>#N/A</v>
      </c>
      <c r="W329" s="1" t="e">
        <f>IF(VLOOKUP(O329,Szolgalati_alkalmak!$B$4:$Z$10000,12,FALSE)&lt;&gt;0,$AB$1&amp;VLOOKUP(O329,Szolgalati_alkalmak!$B$4:$Z$10000,12,FALSE),"")</f>
        <v>#N/A</v>
      </c>
      <c r="X329" s="1" t="e">
        <f>IF(VLOOKUP(O329,Szolgalati_alkalmak!$B$4:$Z$10000,13,FALSE)&lt;&gt;0,$AB$1&amp;VLOOKUP(O329,Szolgalati_alkalmak!$B$4:$Z$10000,13,FALSE),"")</f>
        <v>#N/A</v>
      </c>
      <c r="Y329" s="1" t="e">
        <f>IF(VLOOKUP(O329,Szolgalati_alkalmak!$B$4:$Z$10000,14,FALSE)&lt;&gt;0,$AB$1&amp;VLOOKUP(O329,Szolgalati_alkalmak!$B$4:$Z$10000,14,FALSE),"")</f>
        <v>#N/A</v>
      </c>
      <c r="Z329" s="1" t="e">
        <f>IF(VLOOKUP(O329,Szolgalati_alkalmak!$B$4:$Z$10000,15,FALSE)&lt;&gt;0,$AB$1&amp;VLOOKUP(O329,Szolgalati_alkalmak!$B$4:$Z$10000,15,FALSE),"")</f>
        <v>#N/A</v>
      </c>
      <c r="AA329" s="1" t="e">
        <f>IF(VLOOKUP(O329,Szolgalati_alkalmak!$B$4:$Z$10000,16,FALSE)&lt;&gt;0,$AB$1&amp;VLOOKUP(O329,Szolgalati_alkalmak!$B$4:$Z$10000,16,FALSE),"")</f>
        <v>#N/A</v>
      </c>
      <c r="AB329" s="1" t="e">
        <f t="shared" si="77"/>
        <v>#N/A</v>
      </c>
      <c r="AC329" s="1" t="e">
        <f>IF(VLOOKUP(O329,Szolgalati_alkalmak!$B$4:$Z$10000,7,FALSE)&lt;&gt;0,VLOOKUP(O329,Szolgalati_alkalmak!$B$4:$Z$10000,7,FALSE),"")</f>
        <v>#N/A</v>
      </c>
      <c r="AD329" s="1" t="e">
        <f>IF(VLOOKUP(O329,Szolgalati_alkalmak!$B$4:$Z$10000,8,FALSE)&lt;&gt;0,VLOOKUP(O329,Szolgalati_alkalmak!$B$4:$Z$10000,8,FALSE),"")</f>
        <v>#N/A</v>
      </c>
      <c r="AE329" s="1" t="e">
        <f>IF(VLOOKUP(O329,Szolgalati_alkalmak!$B$4:$Z$10000,17,FALSE)&lt;&gt;0,VLOOKUP(O329,Szolgalati_alkalmak!$B$4:$Z$10000,17,FALSE),"")</f>
        <v>#N/A</v>
      </c>
      <c r="AF329" s="1" t="e">
        <f>IF(VLOOKUP(O329,Szolgalati_alkalmak!$B$4:$Z$10000,18,FALSE)&lt;&gt;0,VLOOKUP(O329,Szolgalati_alkalmak!$B$4:$Z$10000,18,FALSE),"")</f>
        <v>#N/A</v>
      </c>
      <c r="AG329" s="1" t="e">
        <f>IF(VLOOKUP(O329,Szolgalati_alkalmak!$B$4:$Z$10000,19,FALSE)&lt;&gt;0,VLOOKUP(O329,Szolgalati_alkalmak!$B$4:$Z$10000,19,FALSE),"")</f>
        <v>#N/A</v>
      </c>
    </row>
    <row r="330" spans="1:33" x14ac:dyDescent="0.25">
      <c r="A330" s="90" t="str">
        <f t="shared" si="68"/>
        <v/>
      </c>
      <c r="B330" s="91" t="str">
        <f t="shared" si="69"/>
        <v/>
      </c>
      <c r="C330" s="76" t="str">
        <f t="shared" si="70"/>
        <v/>
      </c>
      <c r="D330" s="64" t="str">
        <f t="shared" si="78"/>
        <v/>
      </c>
      <c r="E330" s="64" t="str">
        <f t="shared" si="79"/>
        <v/>
      </c>
      <c r="F330" s="64" t="str">
        <f t="shared" si="80"/>
        <v/>
      </c>
      <c r="G330" s="89" t="str">
        <f t="shared" si="71"/>
        <v/>
      </c>
      <c r="H330" s="89" t="str">
        <f t="shared" si="72"/>
        <v/>
      </c>
      <c r="I330" s="87" t="str">
        <f t="shared" si="73"/>
        <v/>
      </c>
      <c r="J330" s="77" t="str">
        <f t="shared" si="74"/>
        <v/>
      </c>
      <c r="K330" s="64" t="str">
        <f t="shared" si="75"/>
        <v/>
      </c>
      <c r="O330" s="1">
        <f t="shared" si="76"/>
        <v>324</v>
      </c>
      <c r="Q330" s="1" t="e">
        <f>VLOOKUP(O330,Szolgalati_alkalmak!$B$4:$Z$10000,25,FALSE)</f>
        <v>#N/A</v>
      </c>
      <c r="R330" s="1" t="e">
        <f>VLOOKUP(O330,Szolgalati_alkalmak!$B$4:$Z$10000,5,FALSE)</f>
        <v>#N/A</v>
      </c>
      <c r="S330" s="1" t="e">
        <f>IF(VLOOKUP(O330,Szolgalati_alkalmak!$B$4:$Z$10000,6,FALSE)&lt;&gt;0,VLOOKUP(O330,Szolgalati_alkalmak!$B$4:$Z$10000,6,FALSE),"")</f>
        <v>#N/A</v>
      </c>
      <c r="T330" s="1" t="e">
        <f>IF(VLOOKUP(O330,Szolgalati_alkalmak!$B$4:$Z$10000,9,FALSE)&lt;&gt;0,VLOOKUP(O330,Szolgalati_alkalmak!$B$4:$Z$10000,9,FALSE),"")</f>
        <v>#N/A</v>
      </c>
      <c r="U330" s="1" t="e">
        <f>IF(VLOOKUP(O330,Szolgalati_alkalmak!$B$4:$Z$10000,10,FALSE)&lt;&gt;0,VLOOKUP(O330,Szolgalati_alkalmak!$B$4:$Z$10000,10,FALSE),"")</f>
        <v>#N/A</v>
      </c>
      <c r="V330" s="1" t="e">
        <f>IF(VLOOKUP(O330,Szolgalati_alkalmak!$B$4:$Z$10000,11,FALSE)&lt;&gt;0,VLOOKUP(O330,Szolgalati_alkalmak!$B$4:$Z$10000,11,FALSE),"")</f>
        <v>#N/A</v>
      </c>
      <c r="W330" s="1" t="e">
        <f>IF(VLOOKUP(O330,Szolgalati_alkalmak!$B$4:$Z$10000,12,FALSE)&lt;&gt;0,$AB$1&amp;VLOOKUP(O330,Szolgalati_alkalmak!$B$4:$Z$10000,12,FALSE),"")</f>
        <v>#N/A</v>
      </c>
      <c r="X330" s="1" t="e">
        <f>IF(VLOOKUP(O330,Szolgalati_alkalmak!$B$4:$Z$10000,13,FALSE)&lt;&gt;0,$AB$1&amp;VLOOKUP(O330,Szolgalati_alkalmak!$B$4:$Z$10000,13,FALSE),"")</f>
        <v>#N/A</v>
      </c>
      <c r="Y330" s="1" t="e">
        <f>IF(VLOOKUP(O330,Szolgalati_alkalmak!$B$4:$Z$10000,14,FALSE)&lt;&gt;0,$AB$1&amp;VLOOKUP(O330,Szolgalati_alkalmak!$B$4:$Z$10000,14,FALSE),"")</f>
        <v>#N/A</v>
      </c>
      <c r="Z330" s="1" t="e">
        <f>IF(VLOOKUP(O330,Szolgalati_alkalmak!$B$4:$Z$10000,15,FALSE)&lt;&gt;0,$AB$1&amp;VLOOKUP(O330,Szolgalati_alkalmak!$B$4:$Z$10000,15,FALSE),"")</f>
        <v>#N/A</v>
      </c>
      <c r="AA330" s="1" t="e">
        <f>IF(VLOOKUP(O330,Szolgalati_alkalmak!$B$4:$Z$10000,16,FALSE)&lt;&gt;0,$AB$1&amp;VLOOKUP(O330,Szolgalati_alkalmak!$B$4:$Z$10000,16,FALSE),"")</f>
        <v>#N/A</v>
      </c>
      <c r="AB330" s="1" t="e">
        <f t="shared" si="77"/>
        <v>#N/A</v>
      </c>
      <c r="AC330" s="1" t="e">
        <f>IF(VLOOKUP(O330,Szolgalati_alkalmak!$B$4:$Z$10000,7,FALSE)&lt;&gt;0,VLOOKUP(O330,Szolgalati_alkalmak!$B$4:$Z$10000,7,FALSE),"")</f>
        <v>#N/A</v>
      </c>
      <c r="AD330" s="1" t="e">
        <f>IF(VLOOKUP(O330,Szolgalati_alkalmak!$B$4:$Z$10000,8,FALSE)&lt;&gt;0,VLOOKUP(O330,Szolgalati_alkalmak!$B$4:$Z$10000,8,FALSE),"")</f>
        <v>#N/A</v>
      </c>
      <c r="AE330" s="1" t="e">
        <f>IF(VLOOKUP(O330,Szolgalati_alkalmak!$B$4:$Z$10000,17,FALSE)&lt;&gt;0,VLOOKUP(O330,Szolgalati_alkalmak!$B$4:$Z$10000,17,FALSE),"")</f>
        <v>#N/A</v>
      </c>
      <c r="AF330" s="1" t="e">
        <f>IF(VLOOKUP(O330,Szolgalati_alkalmak!$B$4:$Z$10000,18,FALSE)&lt;&gt;0,VLOOKUP(O330,Szolgalati_alkalmak!$B$4:$Z$10000,18,FALSE),"")</f>
        <v>#N/A</v>
      </c>
      <c r="AG330" s="1" t="e">
        <f>IF(VLOOKUP(O330,Szolgalati_alkalmak!$B$4:$Z$10000,19,FALSE)&lt;&gt;0,VLOOKUP(O330,Szolgalati_alkalmak!$B$4:$Z$10000,19,FALSE),"")</f>
        <v>#N/A</v>
      </c>
    </row>
    <row r="331" spans="1:33" x14ac:dyDescent="0.25">
      <c r="A331" s="90" t="str">
        <f t="shared" si="68"/>
        <v/>
      </c>
      <c r="B331" s="91" t="str">
        <f t="shared" si="69"/>
        <v/>
      </c>
      <c r="C331" s="76" t="str">
        <f t="shared" si="70"/>
        <v/>
      </c>
      <c r="D331" s="64" t="str">
        <f t="shared" si="78"/>
        <v/>
      </c>
      <c r="E331" s="64" t="str">
        <f t="shared" si="79"/>
        <v/>
      </c>
      <c r="F331" s="64" t="str">
        <f t="shared" si="80"/>
        <v/>
      </c>
      <c r="G331" s="89" t="str">
        <f t="shared" si="71"/>
        <v/>
      </c>
      <c r="H331" s="89" t="str">
        <f t="shared" si="72"/>
        <v/>
      </c>
      <c r="I331" s="87" t="str">
        <f t="shared" si="73"/>
        <v/>
      </c>
      <c r="J331" s="77" t="str">
        <f t="shared" si="74"/>
        <v/>
      </c>
      <c r="K331" s="64" t="str">
        <f t="shared" si="75"/>
        <v/>
      </c>
      <c r="O331" s="1">
        <f t="shared" si="76"/>
        <v>325</v>
      </c>
      <c r="Q331" s="1" t="e">
        <f>VLOOKUP(O331,Szolgalati_alkalmak!$B$4:$Z$10000,25,FALSE)</f>
        <v>#N/A</v>
      </c>
      <c r="R331" s="1" t="e">
        <f>VLOOKUP(O331,Szolgalati_alkalmak!$B$4:$Z$10000,5,FALSE)</f>
        <v>#N/A</v>
      </c>
      <c r="S331" s="1" t="e">
        <f>IF(VLOOKUP(O331,Szolgalati_alkalmak!$B$4:$Z$10000,6,FALSE)&lt;&gt;0,VLOOKUP(O331,Szolgalati_alkalmak!$B$4:$Z$10000,6,FALSE),"")</f>
        <v>#N/A</v>
      </c>
      <c r="T331" s="1" t="e">
        <f>IF(VLOOKUP(O331,Szolgalati_alkalmak!$B$4:$Z$10000,9,FALSE)&lt;&gt;0,VLOOKUP(O331,Szolgalati_alkalmak!$B$4:$Z$10000,9,FALSE),"")</f>
        <v>#N/A</v>
      </c>
      <c r="U331" s="1" t="e">
        <f>IF(VLOOKUP(O331,Szolgalati_alkalmak!$B$4:$Z$10000,10,FALSE)&lt;&gt;0,VLOOKUP(O331,Szolgalati_alkalmak!$B$4:$Z$10000,10,FALSE),"")</f>
        <v>#N/A</v>
      </c>
      <c r="V331" s="1" t="e">
        <f>IF(VLOOKUP(O331,Szolgalati_alkalmak!$B$4:$Z$10000,11,FALSE)&lt;&gt;0,VLOOKUP(O331,Szolgalati_alkalmak!$B$4:$Z$10000,11,FALSE),"")</f>
        <v>#N/A</v>
      </c>
      <c r="W331" s="1" t="e">
        <f>IF(VLOOKUP(O331,Szolgalati_alkalmak!$B$4:$Z$10000,12,FALSE)&lt;&gt;0,$AB$1&amp;VLOOKUP(O331,Szolgalati_alkalmak!$B$4:$Z$10000,12,FALSE),"")</f>
        <v>#N/A</v>
      </c>
      <c r="X331" s="1" t="e">
        <f>IF(VLOOKUP(O331,Szolgalati_alkalmak!$B$4:$Z$10000,13,FALSE)&lt;&gt;0,$AB$1&amp;VLOOKUP(O331,Szolgalati_alkalmak!$B$4:$Z$10000,13,FALSE),"")</f>
        <v>#N/A</v>
      </c>
      <c r="Y331" s="1" t="e">
        <f>IF(VLOOKUP(O331,Szolgalati_alkalmak!$B$4:$Z$10000,14,FALSE)&lt;&gt;0,$AB$1&amp;VLOOKUP(O331,Szolgalati_alkalmak!$B$4:$Z$10000,14,FALSE),"")</f>
        <v>#N/A</v>
      </c>
      <c r="Z331" s="1" t="e">
        <f>IF(VLOOKUP(O331,Szolgalati_alkalmak!$B$4:$Z$10000,15,FALSE)&lt;&gt;0,$AB$1&amp;VLOOKUP(O331,Szolgalati_alkalmak!$B$4:$Z$10000,15,FALSE),"")</f>
        <v>#N/A</v>
      </c>
      <c r="AA331" s="1" t="e">
        <f>IF(VLOOKUP(O331,Szolgalati_alkalmak!$B$4:$Z$10000,16,FALSE)&lt;&gt;0,$AB$1&amp;VLOOKUP(O331,Szolgalati_alkalmak!$B$4:$Z$10000,16,FALSE),"")</f>
        <v>#N/A</v>
      </c>
      <c r="AB331" s="1" t="e">
        <f t="shared" si="77"/>
        <v>#N/A</v>
      </c>
      <c r="AC331" s="1" t="e">
        <f>IF(VLOOKUP(O331,Szolgalati_alkalmak!$B$4:$Z$10000,7,FALSE)&lt;&gt;0,VLOOKUP(O331,Szolgalati_alkalmak!$B$4:$Z$10000,7,FALSE),"")</f>
        <v>#N/A</v>
      </c>
      <c r="AD331" s="1" t="e">
        <f>IF(VLOOKUP(O331,Szolgalati_alkalmak!$B$4:$Z$10000,8,FALSE)&lt;&gt;0,VLOOKUP(O331,Szolgalati_alkalmak!$B$4:$Z$10000,8,FALSE),"")</f>
        <v>#N/A</v>
      </c>
      <c r="AE331" s="1" t="e">
        <f>IF(VLOOKUP(O331,Szolgalati_alkalmak!$B$4:$Z$10000,17,FALSE)&lt;&gt;0,VLOOKUP(O331,Szolgalati_alkalmak!$B$4:$Z$10000,17,FALSE),"")</f>
        <v>#N/A</v>
      </c>
      <c r="AF331" s="1" t="e">
        <f>IF(VLOOKUP(O331,Szolgalati_alkalmak!$B$4:$Z$10000,18,FALSE)&lt;&gt;0,VLOOKUP(O331,Szolgalati_alkalmak!$B$4:$Z$10000,18,FALSE),"")</f>
        <v>#N/A</v>
      </c>
      <c r="AG331" s="1" t="e">
        <f>IF(VLOOKUP(O331,Szolgalati_alkalmak!$B$4:$Z$10000,19,FALSE)&lt;&gt;0,VLOOKUP(O331,Szolgalati_alkalmak!$B$4:$Z$10000,19,FALSE),"")</f>
        <v>#N/A</v>
      </c>
    </row>
    <row r="332" spans="1:33" x14ac:dyDescent="0.25">
      <c r="A332" s="90" t="str">
        <f t="shared" si="68"/>
        <v/>
      </c>
      <c r="B332" s="91" t="str">
        <f t="shared" si="69"/>
        <v/>
      </c>
      <c r="C332" s="76" t="str">
        <f t="shared" si="70"/>
        <v/>
      </c>
      <c r="D332" s="64" t="str">
        <f t="shared" si="78"/>
        <v/>
      </c>
      <c r="E332" s="64" t="str">
        <f t="shared" si="79"/>
        <v/>
      </c>
      <c r="F332" s="64" t="str">
        <f t="shared" si="80"/>
        <v/>
      </c>
      <c r="G332" s="89" t="str">
        <f t="shared" si="71"/>
        <v/>
      </c>
      <c r="H332" s="89" t="str">
        <f t="shared" si="72"/>
        <v/>
      </c>
      <c r="I332" s="87" t="str">
        <f t="shared" si="73"/>
        <v/>
      </c>
      <c r="J332" s="77" t="str">
        <f t="shared" si="74"/>
        <v/>
      </c>
      <c r="K332" s="64" t="str">
        <f t="shared" si="75"/>
        <v/>
      </c>
      <c r="O332" s="1">
        <f t="shared" si="76"/>
        <v>326</v>
      </c>
      <c r="Q332" s="1" t="e">
        <f>VLOOKUP(O332,Szolgalati_alkalmak!$B$4:$Z$10000,25,FALSE)</f>
        <v>#N/A</v>
      </c>
      <c r="R332" s="1" t="e">
        <f>VLOOKUP(O332,Szolgalati_alkalmak!$B$4:$Z$10000,5,FALSE)</f>
        <v>#N/A</v>
      </c>
      <c r="S332" s="1" t="e">
        <f>IF(VLOOKUP(O332,Szolgalati_alkalmak!$B$4:$Z$10000,6,FALSE)&lt;&gt;0,VLOOKUP(O332,Szolgalati_alkalmak!$B$4:$Z$10000,6,FALSE),"")</f>
        <v>#N/A</v>
      </c>
      <c r="T332" s="1" t="e">
        <f>IF(VLOOKUP(O332,Szolgalati_alkalmak!$B$4:$Z$10000,9,FALSE)&lt;&gt;0,VLOOKUP(O332,Szolgalati_alkalmak!$B$4:$Z$10000,9,FALSE),"")</f>
        <v>#N/A</v>
      </c>
      <c r="U332" s="1" t="e">
        <f>IF(VLOOKUP(O332,Szolgalati_alkalmak!$B$4:$Z$10000,10,FALSE)&lt;&gt;0,VLOOKUP(O332,Szolgalati_alkalmak!$B$4:$Z$10000,10,FALSE),"")</f>
        <v>#N/A</v>
      </c>
      <c r="V332" s="1" t="e">
        <f>IF(VLOOKUP(O332,Szolgalati_alkalmak!$B$4:$Z$10000,11,FALSE)&lt;&gt;0,VLOOKUP(O332,Szolgalati_alkalmak!$B$4:$Z$10000,11,FALSE),"")</f>
        <v>#N/A</v>
      </c>
      <c r="W332" s="1" t="e">
        <f>IF(VLOOKUP(O332,Szolgalati_alkalmak!$B$4:$Z$10000,12,FALSE)&lt;&gt;0,$AB$1&amp;VLOOKUP(O332,Szolgalati_alkalmak!$B$4:$Z$10000,12,FALSE),"")</f>
        <v>#N/A</v>
      </c>
      <c r="X332" s="1" t="e">
        <f>IF(VLOOKUP(O332,Szolgalati_alkalmak!$B$4:$Z$10000,13,FALSE)&lt;&gt;0,$AB$1&amp;VLOOKUP(O332,Szolgalati_alkalmak!$B$4:$Z$10000,13,FALSE),"")</f>
        <v>#N/A</v>
      </c>
      <c r="Y332" s="1" t="e">
        <f>IF(VLOOKUP(O332,Szolgalati_alkalmak!$B$4:$Z$10000,14,FALSE)&lt;&gt;0,$AB$1&amp;VLOOKUP(O332,Szolgalati_alkalmak!$B$4:$Z$10000,14,FALSE),"")</f>
        <v>#N/A</v>
      </c>
      <c r="Z332" s="1" t="e">
        <f>IF(VLOOKUP(O332,Szolgalati_alkalmak!$B$4:$Z$10000,15,FALSE)&lt;&gt;0,$AB$1&amp;VLOOKUP(O332,Szolgalati_alkalmak!$B$4:$Z$10000,15,FALSE),"")</f>
        <v>#N/A</v>
      </c>
      <c r="AA332" s="1" t="e">
        <f>IF(VLOOKUP(O332,Szolgalati_alkalmak!$B$4:$Z$10000,16,FALSE)&lt;&gt;0,$AB$1&amp;VLOOKUP(O332,Szolgalati_alkalmak!$B$4:$Z$10000,16,FALSE),"")</f>
        <v>#N/A</v>
      </c>
      <c r="AB332" s="1" t="e">
        <f t="shared" si="77"/>
        <v>#N/A</v>
      </c>
      <c r="AC332" s="1" t="e">
        <f>IF(VLOOKUP(O332,Szolgalati_alkalmak!$B$4:$Z$10000,7,FALSE)&lt;&gt;0,VLOOKUP(O332,Szolgalati_alkalmak!$B$4:$Z$10000,7,FALSE),"")</f>
        <v>#N/A</v>
      </c>
      <c r="AD332" s="1" t="e">
        <f>IF(VLOOKUP(O332,Szolgalati_alkalmak!$B$4:$Z$10000,8,FALSE)&lt;&gt;0,VLOOKUP(O332,Szolgalati_alkalmak!$B$4:$Z$10000,8,FALSE),"")</f>
        <v>#N/A</v>
      </c>
      <c r="AE332" s="1" t="e">
        <f>IF(VLOOKUP(O332,Szolgalati_alkalmak!$B$4:$Z$10000,17,FALSE)&lt;&gt;0,VLOOKUP(O332,Szolgalati_alkalmak!$B$4:$Z$10000,17,FALSE),"")</f>
        <v>#N/A</v>
      </c>
      <c r="AF332" s="1" t="e">
        <f>IF(VLOOKUP(O332,Szolgalati_alkalmak!$B$4:$Z$10000,18,FALSE)&lt;&gt;0,VLOOKUP(O332,Szolgalati_alkalmak!$B$4:$Z$10000,18,FALSE),"")</f>
        <v>#N/A</v>
      </c>
      <c r="AG332" s="1" t="e">
        <f>IF(VLOOKUP(O332,Szolgalati_alkalmak!$B$4:$Z$10000,19,FALSE)&lt;&gt;0,VLOOKUP(O332,Szolgalati_alkalmak!$B$4:$Z$10000,19,FALSE),"")</f>
        <v>#N/A</v>
      </c>
    </row>
    <row r="333" spans="1:33" x14ac:dyDescent="0.25">
      <c r="A333" s="90" t="str">
        <f t="shared" si="68"/>
        <v/>
      </c>
      <c r="B333" s="91" t="str">
        <f t="shared" si="69"/>
        <v/>
      </c>
      <c r="C333" s="76" t="str">
        <f t="shared" si="70"/>
        <v/>
      </c>
      <c r="D333" s="64" t="str">
        <f t="shared" si="78"/>
        <v/>
      </c>
      <c r="E333" s="64" t="str">
        <f t="shared" si="79"/>
        <v/>
      </c>
      <c r="F333" s="64" t="str">
        <f t="shared" si="80"/>
        <v/>
      </c>
      <c r="G333" s="89" t="str">
        <f t="shared" si="71"/>
        <v/>
      </c>
      <c r="H333" s="89" t="str">
        <f t="shared" si="72"/>
        <v/>
      </c>
      <c r="I333" s="87" t="str">
        <f t="shared" si="73"/>
        <v/>
      </c>
      <c r="J333" s="77" t="str">
        <f t="shared" si="74"/>
        <v/>
      </c>
      <c r="K333" s="64" t="str">
        <f t="shared" si="75"/>
        <v/>
      </c>
      <c r="O333" s="1">
        <f t="shared" si="76"/>
        <v>327</v>
      </c>
      <c r="Q333" s="1" t="e">
        <f>VLOOKUP(O333,Szolgalati_alkalmak!$B$4:$Z$10000,25,FALSE)</f>
        <v>#N/A</v>
      </c>
      <c r="R333" s="1" t="e">
        <f>VLOOKUP(O333,Szolgalati_alkalmak!$B$4:$Z$10000,5,FALSE)</f>
        <v>#N/A</v>
      </c>
      <c r="S333" s="1" t="e">
        <f>IF(VLOOKUP(O333,Szolgalati_alkalmak!$B$4:$Z$10000,6,FALSE)&lt;&gt;0,VLOOKUP(O333,Szolgalati_alkalmak!$B$4:$Z$10000,6,FALSE),"")</f>
        <v>#N/A</v>
      </c>
      <c r="T333" s="1" t="e">
        <f>IF(VLOOKUP(O333,Szolgalati_alkalmak!$B$4:$Z$10000,9,FALSE)&lt;&gt;0,VLOOKUP(O333,Szolgalati_alkalmak!$B$4:$Z$10000,9,FALSE),"")</f>
        <v>#N/A</v>
      </c>
      <c r="U333" s="1" t="e">
        <f>IF(VLOOKUP(O333,Szolgalati_alkalmak!$B$4:$Z$10000,10,FALSE)&lt;&gt;0,VLOOKUP(O333,Szolgalati_alkalmak!$B$4:$Z$10000,10,FALSE),"")</f>
        <v>#N/A</v>
      </c>
      <c r="V333" s="1" t="e">
        <f>IF(VLOOKUP(O333,Szolgalati_alkalmak!$B$4:$Z$10000,11,FALSE)&lt;&gt;0,VLOOKUP(O333,Szolgalati_alkalmak!$B$4:$Z$10000,11,FALSE),"")</f>
        <v>#N/A</v>
      </c>
      <c r="W333" s="1" t="e">
        <f>IF(VLOOKUP(O333,Szolgalati_alkalmak!$B$4:$Z$10000,12,FALSE)&lt;&gt;0,$AB$1&amp;VLOOKUP(O333,Szolgalati_alkalmak!$B$4:$Z$10000,12,FALSE),"")</f>
        <v>#N/A</v>
      </c>
      <c r="X333" s="1" t="e">
        <f>IF(VLOOKUP(O333,Szolgalati_alkalmak!$B$4:$Z$10000,13,FALSE)&lt;&gt;0,$AB$1&amp;VLOOKUP(O333,Szolgalati_alkalmak!$B$4:$Z$10000,13,FALSE),"")</f>
        <v>#N/A</v>
      </c>
      <c r="Y333" s="1" t="e">
        <f>IF(VLOOKUP(O333,Szolgalati_alkalmak!$B$4:$Z$10000,14,FALSE)&lt;&gt;0,$AB$1&amp;VLOOKUP(O333,Szolgalati_alkalmak!$B$4:$Z$10000,14,FALSE),"")</f>
        <v>#N/A</v>
      </c>
      <c r="Z333" s="1" t="e">
        <f>IF(VLOOKUP(O333,Szolgalati_alkalmak!$B$4:$Z$10000,15,FALSE)&lt;&gt;0,$AB$1&amp;VLOOKUP(O333,Szolgalati_alkalmak!$B$4:$Z$10000,15,FALSE),"")</f>
        <v>#N/A</v>
      </c>
      <c r="AA333" s="1" t="e">
        <f>IF(VLOOKUP(O333,Szolgalati_alkalmak!$B$4:$Z$10000,16,FALSE)&lt;&gt;0,$AB$1&amp;VLOOKUP(O333,Szolgalati_alkalmak!$B$4:$Z$10000,16,FALSE),"")</f>
        <v>#N/A</v>
      </c>
      <c r="AB333" s="1" t="e">
        <f t="shared" si="77"/>
        <v>#N/A</v>
      </c>
      <c r="AC333" s="1" t="e">
        <f>IF(VLOOKUP(O333,Szolgalati_alkalmak!$B$4:$Z$10000,7,FALSE)&lt;&gt;0,VLOOKUP(O333,Szolgalati_alkalmak!$B$4:$Z$10000,7,FALSE),"")</f>
        <v>#N/A</v>
      </c>
      <c r="AD333" s="1" t="e">
        <f>IF(VLOOKUP(O333,Szolgalati_alkalmak!$B$4:$Z$10000,8,FALSE)&lt;&gt;0,VLOOKUP(O333,Szolgalati_alkalmak!$B$4:$Z$10000,8,FALSE),"")</f>
        <v>#N/A</v>
      </c>
      <c r="AE333" s="1" t="e">
        <f>IF(VLOOKUP(O333,Szolgalati_alkalmak!$B$4:$Z$10000,17,FALSE)&lt;&gt;0,VLOOKUP(O333,Szolgalati_alkalmak!$B$4:$Z$10000,17,FALSE),"")</f>
        <v>#N/A</v>
      </c>
      <c r="AF333" s="1" t="e">
        <f>IF(VLOOKUP(O333,Szolgalati_alkalmak!$B$4:$Z$10000,18,FALSE)&lt;&gt;0,VLOOKUP(O333,Szolgalati_alkalmak!$B$4:$Z$10000,18,FALSE),"")</f>
        <v>#N/A</v>
      </c>
      <c r="AG333" s="1" t="e">
        <f>IF(VLOOKUP(O333,Szolgalati_alkalmak!$B$4:$Z$10000,19,FALSE)&lt;&gt;0,VLOOKUP(O333,Szolgalati_alkalmak!$B$4:$Z$10000,19,FALSE),"")</f>
        <v>#N/A</v>
      </c>
    </row>
    <row r="334" spans="1:33" x14ac:dyDescent="0.25">
      <c r="A334" s="90" t="str">
        <f t="shared" si="68"/>
        <v/>
      </c>
      <c r="B334" s="91" t="str">
        <f t="shared" si="69"/>
        <v/>
      </c>
      <c r="C334" s="76" t="str">
        <f t="shared" si="70"/>
        <v/>
      </c>
      <c r="D334" s="64" t="str">
        <f t="shared" si="78"/>
        <v/>
      </c>
      <c r="E334" s="64" t="str">
        <f t="shared" si="79"/>
        <v/>
      </c>
      <c r="F334" s="64" t="str">
        <f t="shared" si="80"/>
        <v/>
      </c>
      <c r="G334" s="89" t="str">
        <f t="shared" si="71"/>
        <v/>
      </c>
      <c r="H334" s="89" t="str">
        <f t="shared" si="72"/>
        <v/>
      </c>
      <c r="I334" s="87" t="str">
        <f t="shared" si="73"/>
        <v/>
      </c>
      <c r="J334" s="77" t="str">
        <f t="shared" si="74"/>
        <v/>
      </c>
      <c r="K334" s="64" t="str">
        <f t="shared" si="75"/>
        <v/>
      </c>
      <c r="O334" s="1">
        <f t="shared" si="76"/>
        <v>328</v>
      </c>
      <c r="Q334" s="1" t="e">
        <f>VLOOKUP(O334,Szolgalati_alkalmak!$B$4:$Z$10000,25,FALSE)</f>
        <v>#N/A</v>
      </c>
      <c r="R334" s="1" t="e">
        <f>VLOOKUP(O334,Szolgalati_alkalmak!$B$4:$Z$10000,5,FALSE)</f>
        <v>#N/A</v>
      </c>
      <c r="S334" s="1" t="e">
        <f>IF(VLOOKUP(O334,Szolgalati_alkalmak!$B$4:$Z$10000,6,FALSE)&lt;&gt;0,VLOOKUP(O334,Szolgalati_alkalmak!$B$4:$Z$10000,6,FALSE),"")</f>
        <v>#N/A</v>
      </c>
      <c r="T334" s="1" t="e">
        <f>IF(VLOOKUP(O334,Szolgalati_alkalmak!$B$4:$Z$10000,9,FALSE)&lt;&gt;0,VLOOKUP(O334,Szolgalati_alkalmak!$B$4:$Z$10000,9,FALSE),"")</f>
        <v>#N/A</v>
      </c>
      <c r="U334" s="1" t="e">
        <f>IF(VLOOKUP(O334,Szolgalati_alkalmak!$B$4:$Z$10000,10,FALSE)&lt;&gt;0,VLOOKUP(O334,Szolgalati_alkalmak!$B$4:$Z$10000,10,FALSE),"")</f>
        <v>#N/A</v>
      </c>
      <c r="V334" s="1" t="e">
        <f>IF(VLOOKUP(O334,Szolgalati_alkalmak!$B$4:$Z$10000,11,FALSE)&lt;&gt;0,VLOOKUP(O334,Szolgalati_alkalmak!$B$4:$Z$10000,11,FALSE),"")</f>
        <v>#N/A</v>
      </c>
      <c r="W334" s="1" t="e">
        <f>IF(VLOOKUP(O334,Szolgalati_alkalmak!$B$4:$Z$10000,12,FALSE)&lt;&gt;0,$AB$1&amp;VLOOKUP(O334,Szolgalati_alkalmak!$B$4:$Z$10000,12,FALSE),"")</f>
        <v>#N/A</v>
      </c>
      <c r="X334" s="1" t="e">
        <f>IF(VLOOKUP(O334,Szolgalati_alkalmak!$B$4:$Z$10000,13,FALSE)&lt;&gt;0,$AB$1&amp;VLOOKUP(O334,Szolgalati_alkalmak!$B$4:$Z$10000,13,FALSE),"")</f>
        <v>#N/A</v>
      </c>
      <c r="Y334" s="1" t="e">
        <f>IF(VLOOKUP(O334,Szolgalati_alkalmak!$B$4:$Z$10000,14,FALSE)&lt;&gt;0,$AB$1&amp;VLOOKUP(O334,Szolgalati_alkalmak!$B$4:$Z$10000,14,FALSE),"")</f>
        <v>#N/A</v>
      </c>
      <c r="Z334" s="1" t="e">
        <f>IF(VLOOKUP(O334,Szolgalati_alkalmak!$B$4:$Z$10000,15,FALSE)&lt;&gt;0,$AB$1&amp;VLOOKUP(O334,Szolgalati_alkalmak!$B$4:$Z$10000,15,FALSE),"")</f>
        <v>#N/A</v>
      </c>
      <c r="AA334" s="1" t="e">
        <f>IF(VLOOKUP(O334,Szolgalati_alkalmak!$B$4:$Z$10000,16,FALSE)&lt;&gt;0,$AB$1&amp;VLOOKUP(O334,Szolgalati_alkalmak!$B$4:$Z$10000,16,FALSE),"")</f>
        <v>#N/A</v>
      </c>
      <c r="AB334" s="1" t="e">
        <f t="shared" si="77"/>
        <v>#N/A</v>
      </c>
      <c r="AC334" s="1" t="e">
        <f>IF(VLOOKUP(O334,Szolgalati_alkalmak!$B$4:$Z$10000,7,FALSE)&lt;&gt;0,VLOOKUP(O334,Szolgalati_alkalmak!$B$4:$Z$10000,7,FALSE),"")</f>
        <v>#N/A</v>
      </c>
      <c r="AD334" s="1" t="e">
        <f>IF(VLOOKUP(O334,Szolgalati_alkalmak!$B$4:$Z$10000,8,FALSE)&lt;&gt;0,VLOOKUP(O334,Szolgalati_alkalmak!$B$4:$Z$10000,8,FALSE),"")</f>
        <v>#N/A</v>
      </c>
      <c r="AE334" s="1" t="e">
        <f>IF(VLOOKUP(O334,Szolgalati_alkalmak!$B$4:$Z$10000,17,FALSE)&lt;&gt;0,VLOOKUP(O334,Szolgalati_alkalmak!$B$4:$Z$10000,17,FALSE),"")</f>
        <v>#N/A</v>
      </c>
      <c r="AF334" s="1" t="e">
        <f>IF(VLOOKUP(O334,Szolgalati_alkalmak!$B$4:$Z$10000,18,FALSE)&lt;&gt;0,VLOOKUP(O334,Szolgalati_alkalmak!$B$4:$Z$10000,18,FALSE),"")</f>
        <v>#N/A</v>
      </c>
      <c r="AG334" s="1" t="e">
        <f>IF(VLOOKUP(O334,Szolgalati_alkalmak!$B$4:$Z$10000,19,FALSE)&lt;&gt;0,VLOOKUP(O334,Szolgalati_alkalmak!$B$4:$Z$10000,19,FALSE),"")</f>
        <v>#N/A</v>
      </c>
    </row>
    <row r="335" spans="1:33" x14ac:dyDescent="0.25">
      <c r="A335" s="90" t="str">
        <f t="shared" si="68"/>
        <v/>
      </c>
      <c r="B335" s="91" t="str">
        <f t="shared" si="69"/>
        <v/>
      </c>
      <c r="C335" s="76" t="str">
        <f t="shared" si="70"/>
        <v/>
      </c>
      <c r="D335" s="64" t="str">
        <f t="shared" si="78"/>
        <v/>
      </c>
      <c r="E335" s="64" t="str">
        <f t="shared" si="79"/>
        <v/>
      </c>
      <c r="F335" s="64" t="str">
        <f t="shared" si="80"/>
        <v/>
      </c>
      <c r="G335" s="89" t="str">
        <f t="shared" si="71"/>
        <v/>
      </c>
      <c r="H335" s="89" t="str">
        <f t="shared" si="72"/>
        <v/>
      </c>
      <c r="I335" s="87" t="str">
        <f t="shared" si="73"/>
        <v/>
      </c>
      <c r="J335" s="77" t="str">
        <f t="shared" si="74"/>
        <v/>
      </c>
      <c r="K335" s="64" t="str">
        <f t="shared" si="75"/>
        <v/>
      </c>
      <c r="O335" s="1">
        <f t="shared" si="76"/>
        <v>329</v>
      </c>
      <c r="Q335" s="1" t="e">
        <f>VLOOKUP(O335,Szolgalati_alkalmak!$B$4:$Z$10000,25,FALSE)</f>
        <v>#N/A</v>
      </c>
      <c r="R335" s="1" t="e">
        <f>VLOOKUP(O335,Szolgalati_alkalmak!$B$4:$Z$10000,5,FALSE)</f>
        <v>#N/A</v>
      </c>
      <c r="S335" s="1" t="e">
        <f>IF(VLOOKUP(O335,Szolgalati_alkalmak!$B$4:$Z$10000,6,FALSE)&lt;&gt;0,VLOOKUP(O335,Szolgalati_alkalmak!$B$4:$Z$10000,6,FALSE),"")</f>
        <v>#N/A</v>
      </c>
      <c r="T335" s="1" t="e">
        <f>IF(VLOOKUP(O335,Szolgalati_alkalmak!$B$4:$Z$10000,9,FALSE)&lt;&gt;0,VLOOKUP(O335,Szolgalati_alkalmak!$B$4:$Z$10000,9,FALSE),"")</f>
        <v>#N/A</v>
      </c>
      <c r="U335" s="1" t="e">
        <f>IF(VLOOKUP(O335,Szolgalati_alkalmak!$B$4:$Z$10000,10,FALSE)&lt;&gt;0,VLOOKUP(O335,Szolgalati_alkalmak!$B$4:$Z$10000,10,FALSE),"")</f>
        <v>#N/A</v>
      </c>
      <c r="V335" s="1" t="e">
        <f>IF(VLOOKUP(O335,Szolgalati_alkalmak!$B$4:$Z$10000,11,FALSE)&lt;&gt;0,VLOOKUP(O335,Szolgalati_alkalmak!$B$4:$Z$10000,11,FALSE),"")</f>
        <v>#N/A</v>
      </c>
      <c r="W335" s="1" t="e">
        <f>IF(VLOOKUP(O335,Szolgalati_alkalmak!$B$4:$Z$10000,12,FALSE)&lt;&gt;0,$AB$1&amp;VLOOKUP(O335,Szolgalati_alkalmak!$B$4:$Z$10000,12,FALSE),"")</f>
        <v>#N/A</v>
      </c>
      <c r="X335" s="1" t="e">
        <f>IF(VLOOKUP(O335,Szolgalati_alkalmak!$B$4:$Z$10000,13,FALSE)&lt;&gt;0,$AB$1&amp;VLOOKUP(O335,Szolgalati_alkalmak!$B$4:$Z$10000,13,FALSE),"")</f>
        <v>#N/A</v>
      </c>
      <c r="Y335" s="1" t="e">
        <f>IF(VLOOKUP(O335,Szolgalati_alkalmak!$B$4:$Z$10000,14,FALSE)&lt;&gt;0,$AB$1&amp;VLOOKUP(O335,Szolgalati_alkalmak!$B$4:$Z$10000,14,FALSE),"")</f>
        <v>#N/A</v>
      </c>
      <c r="Z335" s="1" t="e">
        <f>IF(VLOOKUP(O335,Szolgalati_alkalmak!$B$4:$Z$10000,15,FALSE)&lt;&gt;0,$AB$1&amp;VLOOKUP(O335,Szolgalati_alkalmak!$B$4:$Z$10000,15,FALSE),"")</f>
        <v>#N/A</v>
      </c>
      <c r="AA335" s="1" t="e">
        <f>IF(VLOOKUP(O335,Szolgalati_alkalmak!$B$4:$Z$10000,16,FALSE)&lt;&gt;0,$AB$1&amp;VLOOKUP(O335,Szolgalati_alkalmak!$B$4:$Z$10000,16,FALSE),"")</f>
        <v>#N/A</v>
      </c>
      <c r="AB335" s="1" t="e">
        <f t="shared" si="77"/>
        <v>#N/A</v>
      </c>
      <c r="AC335" s="1" t="e">
        <f>IF(VLOOKUP(O335,Szolgalati_alkalmak!$B$4:$Z$10000,7,FALSE)&lt;&gt;0,VLOOKUP(O335,Szolgalati_alkalmak!$B$4:$Z$10000,7,FALSE),"")</f>
        <v>#N/A</v>
      </c>
      <c r="AD335" s="1" t="e">
        <f>IF(VLOOKUP(O335,Szolgalati_alkalmak!$B$4:$Z$10000,8,FALSE)&lt;&gt;0,VLOOKUP(O335,Szolgalati_alkalmak!$B$4:$Z$10000,8,FALSE),"")</f>
        <v>#N/A</v>
      </c>
      <c r="AE335" s="1" t="e">
        <f>IF(VLOOKUP(O335,Szolgalati_alkalmak!$B$4:$Z$10000,17,FALSE)&lt;&gt;0,VLOOKUP(O335,Szolgalati_alkalmak!$B$4:$Z$10000,17,FALSE),"")</f>
        <v>#N/A</v>
      </c>
      <c r="AF335" s="1" t="e">
        <f>IF(VLOOKUP(O335,Szolgalati_alkalmak!$B$4:$Z$10000,18,FALSE)&lt;&gt;0,VLOOKUP(O335,Szolgalati_alkalmak!$B$4:$Z$10000,18,FALSE),"")</f>
        <v>#N/A</v>
      </c>
      <c r="AG335" s="1" t="e">
        <f>IF(VLOOKUP(O335,Szolgalati_alkalmak!$B$4:$Z$10000,19,FALSE)&lt;&gt;0,VLOOKUP(O335,Szolgalati_alkalmak!$B$4:$Z$10000,19,FALSE),"")</f>
        <v>#N/A</v>
      </c>
    </row>
    <row r="336" spans="1:33" x14ac:dyDescent="0.25">
      <c r="A336" s="90" t="str">
        <f t="shared" si="68"/>
        <v/>
      </c>
      <c r="B336" s="91" t="str">
        <f t="shared" si="69"/>
        <v/>
      </c>
      <c r="C336" s="76" t="str">
        <f t="shared" si="70"/>
        <v/>
      </c>
      <c r="D336" s="64" t="str">
        <f t="shared" si="78"/>
        <v/>
      </c>
      <c r="E336" s="64" t="str">
        <f t="shared" si="79"/>
        <v/>
      </c>
      <c r="F336" s="64" t="str">
        <f t="shared" si="80"/>
        <v/>
      </c>
      <c r="G336" s="89" t="str">
        <f t="shared" si="71"/>
        <v/>
      </c>
      <c r="H336" s="89" t="str">
        <f t="shared" si="72"/>
        <v/>
      </c>
      <c r="I336" s="87" t="str">
        <f t="shared" si="73"/>
        <v/>
      </c>
      <c r="J336" s="77" t="str">
        <f t="shared" si="74"/>
        <v/>
      </c>
      <c r="K336" s="64" t="str">
        <f t="shared" si="75"/>
        <v/>
      </c>
      <c r="O336" s="1">
        <f t="shared" si="76"/>
        <v>330</v>
      </c>
      <c r="Q336" s="1" t="e">
        <f>VLOOKUP(O336,Szolgalati_alkalmak!$B$4:$Z$10000,25,FALSE)</f>
        <v>#N/A</v>
      </c>
      <c r="R336" s="1" t="e">
        <f>VLOOKUP(O336,Szolgalati_alkalmak!$B$4:$Z$10000,5,FALSE)</f>
        <v>#N/A</v>
      </c>
      <c r="S336" s="1" t="e">
        <f>IF(VLOOKUP(O336,Szolgalati_alkalmak!$B$4:$Z$10000,6,FALSE)&lt;&gt;0,VLOOKUP(O336,Szolgalati_alkalmak!$B$4:$Z$10000,6,FALSE),"")</f>
        <v>#N/A</v>
      </c>
      <c r="T336" s="1" t="e">
        <f>IF(VLOOKUP(O336,Szolgalati_alkalmak!$B$4:$Z$10000,9,FALSE)&lt;&gt;0,VLOOKUP(O336,Szolgalati_alkalmak!$B$4:$Z$10000,9,FALSE),"")</f>
        <v>#N/A</v>
      </c>
      <c r="U336" s="1" t="e">
        <f>IF(VLOOKUP(O336,Szolgalati_alkalmak!$B$4:$Z$10000,10,FALSE)&lt;&gt;0,VLOOKUP(O336,Szolgalati_alkalmak!$B$4:$Z$10000,10,FALSE),"")</f>
        <v>#N/A</v>
      </c>
      <c r="V336" s="1" t="e">
        <f>IF(VLOOKUP(O336,Szolgalati_alkalmak!$B$4:$Z$10000,11,FALSE)&lt;&gt;0,VLOOKUP(O336,Szolgalati_alkalmak!$B$4:$Z$10000,11,FALSE),"")</f>
        <v>#N/A</v>
      </c>
      <c r="W336" s="1" t="e">
        <f>IF(VLOOKUP(O336,Szolgalati_alkalmak!$B$4:$Z$10000,12,FALSE)&lt;&gt;0,$AB$1&amp;VLOOKUP(O336,Szolgalati_alkalmak!$B$4:$Z$10000,12,FALSE),"")</f>
        <v>#N/A</v>
      </c>
      <c r="X336" s="1" t="e">
        <f>IF(VLOOKUP(O336,Szolgalati_alkalmak!$B$4:$Z$10000,13,FALSE)&lt;&gt;0,$AB$1&amp;VLOOKUP(O336,Szolgalati_alkalmak!$B$4:$Z$10000,13,FALSE),"")</f>
        <v>#N/A</v>
      </c>
      <c r="Y336" s="1" t="e">
        <f>IF(VLOOKUP(O336,Szolgalati_alkalmak!$B$4:$Z$10000,14,FALSE)&lt;&gt;0,$AB$1&amp;VLOOKUP(O336,Szolgalati_alkalmak!$B$4:$Z$10000,14,FALSE),"")</f>
        <v>#N/A</v>
      </c>
      <c r="Z336" s="1" t="e">
        <f>IF(VLOOKUP(O336,Szolgalati_alkalmak!$B$4:$Z$10000,15,FALSE)&lt;&gt;0,$AB$1&amp;VLOOKUP(O336,Szolgalati_alkalmak!$B$4:$Z$10000,15,FALSE),"")</f>
        <v>#N/A</v>
      </c>
      <c r="AA336" s="1" t="e">
        <f>IF(VLOOKUP(O336,Szolgalati_alkalmak!$B$4:$Z$10000,16,FALSE)&lt;&gt;0,$AB$1&amp;VLOOKUP(O336,Szolgalati_alkalmak!$B$4:$Z$10000,16,FALSE),"")</f>
        <v>#N/A</v>
      </c>
      <c r="AB336" s="1" t="e">
        <f t="shared" si="77"/>
        <v>#N/A</v>
      </c>
      <c r="AC336" s="1" t="e">
        <f>IF(VLOOKUP(O336,Szolgalati_alkalmak!$B$4:$Z$10000,7,FALSE)&lt;&gt;0,VLOOKUP(O336,Szolgalati_alkalmak!$B$4:$Z$10000,7,FALSE),"")</f>
        <v>#N/A</v>
      </c>
      <c r="AD336" s="1" t="e">
        <f>IF(VLOOKUP(O336,Szolgalati_alkalmak!$B$4:$Z$10000,8,FALSE)&lt;&gt;0,VLOOKUP(O336,Szolgalati_alkalmak!$B$4:$Z$10000,8,FALSE),"")</f>
        <v>#N/A</v>
      </c>
      <c r="AE336" s="1" t="e">
        <f>IF(VLOOKUP(O336,Szolgalati_alkalmak!$B$4:$Z$10000,17,FALSE)&lt;&gt;0,VLOOKUP(O336,Szolgalati_alkalmak!$B$4:$Z$10000,17,FALSE),"")</f>
        <v>#N/A</v>
      </c>
      <c r="AF336" s="1" t="e">
        <f>IF(VLOOKUP(O336,Szolgalati_alkalmak!$B$4:$Z$10000,18,FALSE)&lt;&gt;0,VLOOKUP(O336,Szolgalati_alkalmak!$B$4:$Z$10000,18,FALSE),"")</f>
        <v>#N/A</v>
      </c>
      <c r="AG336" s="1" t="e">
        <f>IF(VLOOKUP(O336,Szolgalati_alkalmak!$B$4:$Z$10000,19,FALSE)&lt;&gt;0,VLOOKUP(O336,Szolgalati_alkalmak!$B$4:$Z$10000,19,FALSE),"")</f>
        <v>#N/A</v>
      </c>
    </row>
    <row r="337" spans="1:33" x14ac:dyDescent="0.25">
      <c r="A337" s="90" t="str">
        <f t="shared" si="68"/>
        <v/>
      </c>
      <c r="B337" s="91" t="str">
        <f t="shared" si="69"/>
        <v/>
      </c>
      <c r="C337" s="76" t="str">
        <f t="shared" si="70"/>
        <v/>
      </c>
      <c r="D337" s="64" t="str">
        <f t="shared" si="78"/>
        <v/>
      </c>
      <c r="E337" s="64" t="str">
        <f t="shared" si="79"/>
        <v/>
      </c>
      <c r="F337" s="64" t="str">
        <f t="shared" si="80"/>
        <v/>
      </c>
      <c r="G337" s="89" t="str">
        <f t="shared" si="71"/>
        <v/>
      </c>
      <c r="H337" s="89" t="str">
        <f t="shared" si="72"/>
        <v/>
      </c>
      <c r="I337" s="87" t="str">
        <f t="shared" si="73"/>
        <v/>
      </c>
      <c r="J337" s="77" t="str">
        <f t="shared" si="74"/>
        <v/>
      </c>
      <c r="K337" s="64" t="str">
        <f t="shared" si="75"/>
        <v/>
      </c>
      <c r="O337" s="1">
        <f t="shared" si="76"/>
        <v>331</v>
      </c>
      <c r="Q337" s="1" t="e">
        <f>VLOOKUP(O337,Szolgalati_alkalmak!$B$4:$Z$10000,25,FALSE)</f>
        <v>#N/A</v>
      </c>
      <c r="R337" s="1" t="e">
        <f>VLOOKUP(O337,Szolgalati_alkalmak!$B$4:$Z$10000,5,FALSE)</f>
        <v>#N/A</v>
      </c>
      <c r="S337" s="1" t="e">
        <f>IF(VLOOKUP(O337,Szolgalati_alkalmak!$B$4:$Z$10000,6,FALSE)&lt;&gt;0,VLOOKUP(O337,Szolgalati_alkalmak!$B$4:$Z$10000,6,FALSE),"")</f>
        <v>#N/A</v>
      </c>
      <c r="T337" s="1" t="e">
        <f>IF(VLOOKUP(O337,Szolgalati_alkalmak!$B$4:$Z$10000,9,FALSE)&lt;&gt;0,VLOOKUP(O337,Szolgalati_alkalmak!$B$4:$Z$10000,9,FALSE),"")</f>
        <v>#N/A</v>
      </c>
      <c r="U337" s="1" t="e">
        <f>IF(VLOOKUP(O337,Szolgalati_alkalmak!$B$4:$Z$10000,10,FALSE)&lt;&gt;0,VLOOKUP(O337,Szolgalati_alkalmak!$B$4:$Z$10000,10,FALSE),"")</f>
        <v>#N/A</v>
      </c>
      <c r="V337" s="1" t="e">
        <f>IF(VLOOKUP(O337,Szolgalati_alkalmak!$B$4:$Z$10000,11,FALSE)&lt;&gt;0,VLOOKUP(O337,Szolgalati_alkalmak!$B$4:$Z$10000,11,FALSE),"")</f>
        <v>#N/A</v>
      </c>
      <c r="W337" s="1" t="e">
        <f>IF(VLOOKUP(O337,Szolgalati_alkalmak!$B$4:$Z$10000,12,FALSE)&lt;&gt;0,$AB$1&amp;VLOOKUP(O337,Szolgalati_alkalmak!$B$4:$Z$10000,12,FALSE),"")</f>
        <v>#N/A</v>
      </c>
      <c r="X337" s="1" t="e">
        <f>IF(VLOOKUP(O337,Szolgalati_alkalmak!$B$4:$Z$10000,13,FALSE)&lt;&gt;0,$AB$1&amp;VLOOKUP(O337,Szolgalati_alkalmak!$B$4:$Z$10000,13,FALSE),"")</f>
        <v>#N/A</v>
      </c>
      <c r="Y337" s="1" t="e">
        <f>IF(VLOOKUP(O337,Szolgalati_alkalmak!$B$4:$Z$10000,14,FALSE)&lt;&gt;0,$AB$1&amp;VLOOKUP(O337,Szolgalati_alkalmak!$B$4:$Z$10000,14,FALSE),"")</f>
        <v>#N/A</v>
      </c>
      <c r="Z337" s="1" t="e">
        <f>IF(VLOOKUP(O337,Szolgalati_alkalmak!$B$4:$Z$10000,15,FALSE)&lt;&gt;0,$AB$1&amp;VLOOKUP(O337,Szolgalati_alkalmak!$B$4:$Z$10000,15,FALSE),"")</f>
        <v>#N/A</v>
      </c>
      <c r="AA337" s="1" t="e">
        <f>IF(VLOOKUP(O337,Szolgalati_alkalmak!$B$4:$Z$10000,16,FALSE)&lt;&gt;0,$AB$1&amp;VLOOKUP(O337,Szolgalati_alkalmak!$B$4:$Z$10000,16,FALSE),"")</f>
        <v>#N/A</v>
      </c>
      <c r="AB337" s="1" t="e">
        <f t="shared" si="77"/>
        <v>#N/A</v>
      </c>
      <c r="AC337" s="1" t="e">
        <f>IF(VLOOKUP(O337,Szolgalati_alkalmak!$B$4:$Z$10000,7,FALSE)&lt;&gt;0,VLOOKUP(O337,Szolgalati_alkalmak!$B$4:$Z$10000,7,FALSE),"")</f>
        <v>#N/A</v>
      </c>
      <c r="AD337" s="1" t="e">
        <f>IF(VLOOKUP(O337,Szolgalati_alkalmak!$B$4:$Z$10000,8,FALSE)&lt;&gt;0,VLOOKUP(O337,Szolgalati_alkalmak!$B$4:$Z$10000,8,FALSE),"")</f>
        <v>#N/A</v>
      </c>
      <c r="AE337" s="1" t="e">
        <f>IF(VLOOKUP(O337,Szolgalati_alkalmak!$B$4:$Z$10000,17,FALSE)&lt;&gt;0,VLOOKUP(O337,Szolgalati_alkalmak!$B$4:$Z$10000,17,FALSE),"")</f>
        <v>#N/A</v>
      </c>
      <c r="AF337" s="1" t="e">
        <f>IF(VLOOKUP(O337,Szolgalati_alkalmak!$B$4:$Z$10000,18,FALSE)&lt;&gt;0,VLOOKUP(O337,Szolgalati_alkalmak!$B$4:$Z$10000,18,FALSE),"")</f>
        <v>#N/A</v>
      </c>
      <c r="AG337" s="1" t="e">
        <f>IF(VLOOKUP(O337,Szolgalati_alkalmak!$B$4:$Z$10000,19,FALSE)&lt;&gt;0,VLOOKUP(O337,Szolgalati_alkalmak!$B$4:$Z$10000,19,FALSE),"")</f>
        <v>#N/A</v>
      </c>
    </row>
    <row r="338" spans="1:33" x14ac:dyDescent="0.25">
      <c r="A338" s="90" t="str">
        <f t="shared" si="68"/>
        <v/>
      </c>
      <c r="B338" s="91" t="str">
        <f t="shared" si="69"/>
        <v/>
      </c>
      <c r="C338" s="76" t="str">
        <f t="shared" si="70"/>
        <v/>
      </c>
      <c r="D338" s="64" t="str">
        <f t="shared" si="78"/>
        <v/>
      </c>
      <c r="E338" s="64" t="str">
        <f t="shared" si="79"/>
        <v/>
      </c>
      <c r="F338" s="64" t="str">
        <f t="shared" si="80"/>
        <v/>
      </c>
      <c r="G338" s="89" t="str">
        <f t="shared" si="71"/>
        <v/>
      </c>
      <c r="H338" s="89" t="str">
        <f t="shared" si="72"/>
        <v/>
      </c>
      <c r="I338" s="87" t="str">
        <f t="shared" si="73"/>
        <v/>
      </c>
      <c r="J338" s="77" t="str">
        <f t="shared" si="74"/>
        <v/>
      </c>
      <c r="K338" s="64" t="str">
        <f t="shared" si="75"/>
        <v/>
      </c>
      <c r="O338" s="1">
        <f t="shared" si="76"/>
        <v>332</v>
      </c>
      <c r="Q338" s="1" t="e">
        <f>VLOOKUP(O338,Szolgalati_alkalmak!$B$4:$Z$10000,25,FALSE)</f>
        <v>#N/A</v>
      </c>
      <c r="R338" s="1" t="e">
        <f>VLOOKUP(O338,Szolgalati_alkalmak!$B$4:$Z$10000,5,FALSE)</f>
        <v>#N/A</v>
      </c>
      <c r="S338" s="1" t="e">
        <f>IF(VLOOKUP(O338,Szolgalati_alkalmak!$B$4:$Z$10000,6,FALSE)&lt;&gt;0,VLOOKUP(O338,Szolgalati_alkalmak!$B$4:$Z$10000,6,FALSE),"")</f>
        <v>#N/A</v>
      </c>
      <c r="T338" s="1" t="e">
        <f>IF(VLOOKUP(O338,Szolgalati_alkalmak!$B$4:$Z$10000,9,FALSE)&lt;&gt;0,VLOOKUP(O338,Szolgalati_alkalmak!$B$4:$Z$10000,9,FALSE),"")</f>
        <v>#N/A</v>
      </c>
      <c r="U338" s="1" t="e">
        <f>IF(VLOOKUP(O338,Szolgalati_alkalmak!$B$4:$Z$10000,10,FALSE)&lt;&gt;0,VLOOKUP(O338,Szolgalati_alkalmak!$B$4:$Z$10000,10,FALSE),"")</f>
        <v>#N/A</v>
      </c>
      <c r="V338" s="1" t="e">
        <f>IF(VLOOKUP(O338,Szolgalati_alkalmak!$B$4:$Z$10000,11,FALSE)&lt;&gt;0,VLOOKUP(O338,Szolgalati_alkalmak!$B$4:$Z$10000,11,FALSE),"")</f>
        <v>#N/A</v>
      </c>
      <c r="W338" s="1" t="e">
        <f>IF(VLOOKUP(O338,Szolgalati_alkalmak!$B$4:$Z$10000,12,FALSE)&lt;&gt;0,$AB$1&amp;VLOOKUP(O338,Szolgalati_alkalmak!$B$4:$Z$10000,12,FALSE),"")</f>
        <v>#N/A</v>
      </c>
      <c r="X338" s="1" t="e">
        <f>IF(VLOOKUP(O338,Szolgalati_alkalmak!$B$4:$Z$10000,13,FALSE)&lt;&gt;0,$AB$1&amp;VLOOKUP(O338,Szolgalati_alkalmak!$B$4:$Z$10000,13,FALSE),"")</f>
        <v>#N/A</v>
      </c>
      <c r="Y338" s="1" t="e">
        <f>IF(VLOOKUP(O338,Szolgalati_alkalmak!$B$4:$Z$10000,14,FALSE)&lt;&gt;0,$AB$1&amp;VLOOKUP(O338,Szolgalati_alkalmak!$B$4:$Z$10000,14,FALSE),"")</f>
        <v>#N/A</v>
      </c>
      <c r="Z338" s="1" t="e">
        <f>IF(VLOOKUP(O338,Szolgalati_alkalmak!$B$4:$Z$10000,15,FALSE)&lt;&gt;0,$AB$1&amp;VLOOKUP(O338,Szolgalati_alkalmak!$B$4:$Z$10000,15,FALSE),"")</f>
        <v>#N/A</v>
      </c>
      <c r="AA338" s="1" t="e">
        <f>IF(VLOOKUP(O338,Szolgalati_alkalmak!$B$4:$Z$10000,16,FALSE)&lt;&gt;0,$AB$1&amp;VLOOKUP(O338,Szolgalati_alkalmak!$B$4:$Z$10000,16,FALSE),"")</f>
        <v>#N/A</v>
      </c>
      <c r="AB338" s="1" t="e">
        <f t="shared" si="77"/>
        <v>#N/A</v>
      </c>
      <c r="AC338" s="1" t="e">
        <f>IF(VLOOKUP(O338,Szolgalati_alkalmak!$B$4:$Z$10000,7,FALSE)&lt;&gt;0,VLOOKUP(O338,Szolgalati_alkalmak!$B$4:$Z$10000,7,FALSE),"")</f>
        <v>#N/A</v>
      </c>
      <c r="AD338" s="1" t="e">
        <f>IF(VLOOKUP(O338,Szolgalati_alkalmak!$B$4:$Z$10000,8,FALSE)&lt;&gt;0,VLOOKUP(O338,Szolgalati_alkalmak!$B$4:$Z$10000,8,FALSE),"")</f>
        <v>#N/A</v>
      </c>
      <c r="AE338" s="1" t="e">
        <f>IF(VLOOKUP(O338,Szolgalati_alkalmak!$B$4:$Z$10000,17,FALSE)&lt;&gt;0,VLOOKUP(O338,Szolgalati_alkalmak!$B$4:$Z$10000,17,FALSE),"")</f>
        <v>#N/A</v>
      </c>
      <c r="AF338" s="1" t="e">
        <f>IF(VLOOKUP(O338,Szolgalati_alkalmak!$B$4:$Z$10000,18,FALSE)&lt;&gt;0,VLOOKUP(O338,Szolgalati_alkalmak!$B$4:$Z$10000,18,FALSE),"")</f>
        <v>#N/A</v>
      </c>
      <c r="AG338" s="1" t="e">
        <f>IF(VLOOKUP(O338,Szolgalati_alkalmak!$B$4:$Z$10000,19,FALSE)&lt;&gt;0,VLOOKUP(O338,Szolgalati_alkalmak!$B$4:$Z$10000,19,FALSE),"")</f>
        <v>#N/A</v>
      </c>
    </row>
    <row r="339" spans="1:33" x14ac:dyDescent="0.25">
      <c r="A339" s="90" t="str">
        <f t="shared" si="68"/>
        <v/>
      </c>
      <c r="B339" s="91" t="str">
        <f t="shared" si="69"/>
        <v/>
      </c>
      <c r="C339" s="76" t="str">
        <f t="shared" si="70"/>
        <v/>
      </c>
      <c r="D339" s="64" t="str">
        <f t="shared" si="78"/>
        <v/>
      </c>
      <c r="E339" s="64" t="str">
        <f t="shared" si="79"/>
        <v/>
      </c>
      <c r="F339" s="64" t="str">
        <f t="shared" si="80"/>
        <v/>
      </c>
      <c r="G339" s="89" t="str">
        <f t="shared" si="71"/>
        <v/>
      </c>
      <c r="H339" s="89" t="str">
        <f t="shared" si="72"/>
        <v/>
      </c>
      <c r="I339" s="87" t="str">
        <f t="shared" si="73"/>
        <v/>
      </c>
      <c r="J339" s="77" t="str">
        <f t="shared" si="74"/>
        <v/>
      </c>
      <c r="K339" s="64" t="str">
        <f t="shared" si="75"/>
        <v/>
      </c>
      <c r="O339" s="1">
        <f t="shared" si="76"/>
        <v>333</v>
      </c>
      <c r="Q339" s="1" t="e">
        <f>VLOOKUP(O339,Szolgalati_alkalmak!$B$4:$Z$10000,25,FALSE)</f>
        <v>#N/A</v>
      </c>
      <c r="R339" s="1" t="e">
        <f>VLOOKUP(O339,Szolgalati_alkalmak!$B$4:$Z$10000,5,FALSE)</f>
        <v>#N/A</v>
      </c>
      <c r="S339" s="1" t="e">
        <f>IF(VLOOKUP(O339,Szolgalati_alkalmak!$B$4:$Z$10000,6,FALSE)&lt;&gt;0,VLOOKUP(O339,Szolgalati_alkalmak!$B$4:$Z$10000,6,FALSE),"")</f>
        <v>#N/A</v>
      </c>
      <c r="T339" s="1" t="e">
        <f>IF(VLOOKUP(O339,Szolgalati_alkalmak!$B$4:$Z$10000,9,FALSE)&lt;&gt;0,VLOOKUP(O339,Szolgalati_alkalmak!$B$4:$Z$10000,9,FALSE),"")</f>
        <v>#N/A</v>
      </c>
      <c r="U339" s="1" t="e">
        <f>IF(VLOOKUP(O339,Szolgalati_alkalmak!$B$4:$Z$10000,10,FALSE)&lt;&gt;0,VLOOKUP(O339,Szolgalati_alkalmak!$B$4:$Z$10000,10,FALSE),"")</f>
        <v>#N/A</v>
      </c>
      <c r="V339" s="1" t="e">
        <f>IF(VLOOKUP(O339,Szolgalati_alkalmak!$B$4:$Z$10000,11,FALSE)&lt;&gt;0,VLOOKUP(O339,Szolgalati_alkalmak!$B$4:$Z$10000,11,FALSE),"")</f>
        <v>#N/A</v>
      </c>
      <c r="W339" s="1" t="e">
        <f>IF(VLOOKUP(O339,Szolgalati_alkalmak!$B$4:$Z$10000,12,FALSE)&lt;&gt;0,$AB$1&amp;VLOOKUP(O339,Szolgalati_alkalmak!$B$4:$Z$10000,12,FALSE),"")</f>
        <v>#N/A</v>
      </c>
      <c r="X339" s="1" t="e">
        <f>IF(VLOOKUP(O339,Szolgalati_alkalmak!$B$4:$Z$10000,13,FALSE)&lt;&gt;0,$AB$1&amp;VLOOKUP(O339,Szolgalati_alkalmak!$B$4:$Z$10000,13,FALSE),"")</f>
        <v>#N/A</v>
      </c>
      <c r="Y339" s="1" t="e">
        <f>IF(VLOOKUP(O339,Szolgalati_alkalmak!$B$4:$Z$10000,14,FALSE)&lt;&gt;0,$AB$1&amp;VLOOKUP(O339,Szolgalati_alkalmak!$B$4:$Z$10000,14,FALSE),"")</f>
        <v>#N/A</v>
      </c>
      <c r="Z339" s="1" t="e">
        <f>IF(VLOOKUP(O339,Szolgalati_alkalmak!$B$4:$Z$10000,15,FALSE)&lt;&gt;0,$AB$1&amp;VLOOKUP(O339,Szolgalati_alkalmak!$B$4:$Z$10000,15,FALSE),"")</f>
        <v>#N/A</v>
      </c>
      <c r="AA339" s="1" t="e">
        <f>IF(VLOOKUP(O339,Szolgalati_alkalmak!$B$4:$Z$10000,16,FALSE)&lt;&gt;0,$AB$1&amp;VLOOKUP(O339,Szolgalati_alkalmak!$B$4:$Z$10000,16,FALSE),"")</f>
        <v>#N/A</v>
      </c>
      <c r="AB339" s="1" t="e">
        <f t="shared" si="77"/>
        <v>#N/A</v>
      </c>
      <c r="AC339" s="1" t="e">
        <f>IF(VLOOKUP(O339,Szolgalati_alkalmak!$B$4:$Z$10000,7,FALSE)&lt;&gt;0,VLOOKUP(O339,Szolgalati_alkalmak!$B$4:$Z$10000,7,FALSE),"")</f>
        <v>#N/A</v>
      </c>
      <c r="AD339" s="1" t="e">
        <f>IF(VLOOKUP(O339,Szolgalati_alkalmak!$B$4:$Z$10000,8,FALSE)&lt;&gt;0,VLOOKUP(O339,Szolgalati_alkalmak!$B$4:$Z$10000,8,FALSE),"")</f>
        <v>#N/A</v>
      </c>
      <c r="AE339" s="1" t="e">
        <f>IF(VLOOKUP(O339,Szolgalati_alkalmak!$B$4:$Z$10000,17,FALSE)&lt;&gt;0,VLOOKUP(O339,Szolgalati_alkalmak!$B$4:$Z$10000,17,FALSE),"")</f>
        <v>#N/A</v>
      </c>
      <c r="AF339" s="1" t="e">
        <f>IF(VLOOKUP(O339,Szolgalati_alkalmak!$B$4:$Z$10000,18,FALSE)&lt;&gt;0,VLOOKUP(O339,Szolgalati_alkalmak!$B$4:$Z$10000,18,FALSE),"")</f>
        <v>#N/A</v>
      </c>
      <c r="AG339" s="1" t="e">
        <f>IF(VLOOKUP(O339,Szolgalati_alkalmak!$B$4:$Z$10000,19,FALSE)&lt;&gt;0,VLOOKUP(O339,Szolgalati_alkalmak!$B$4:$Z$10000,19,FALSE),"")</f>
        <v>#N/A</v>
      </c>
    </row>
    <row r="340" spans="1:33" x14ac:dyDescent="0.25">
      <c r="A340" s="90" t="str">
        <f t="shared" si="68"/>
        <v/>
      </c>
      <c r="B340" s="91" t="str">
        <f t="shared" si="69"/>
        <v/>
      </c>
      <c r="C340" s="76" t="str">
        <f t="shared" si="70"/>
        <v/>
      </c>
      <c r="D340" s="64" t="str">
        <f t="shared" si="78"/>
        <v/>
      </c>
      <c r="E340" s="64" t="str">
        <f t="shared" si="79"/>
        <v/>
      </c>
      <c r="F340" s="64" t="str">
        <f t="shared" si="80"/>
        <v/>
      </c>
      <c r="G340" s="89" t="str">
        <f t="shared" si="71"/>
        <v/>
      </c>
      <c r="H340" s="89" t="str">
        <f t="shared" si="72"/>
        <v/>
      </c>
      <c r="I340" s="87" t="str">
        <f t="shared" si="73"/>
        <v/>
      </c>
      <c r="J340" s="77" t="str">
        <f t="shared" si="74"/>
        <v/>
      </c>
      <c r="K340" s="64" t="str">
        <f t="shared" si="75"/>
        <v/>
      </c>
      <c r="O340" s="1">
        <f t="shared" si="76"/>
        <v>334</v>
      </c>
      <c r="Q340" s="1" t="e">
        <f>VLOOKUP(O340,Szolgalati_alkalmak!$B$4:$Z$10000,25,FALSE)</f>
        <v>#N/A</v>
      </c>
      <c r="R340" s="1" t="e">
        <f>VLOOKUP(O340,Szolgalati_alkalmak!$B$4:$Z$10000,5,FALSE)</f>
        <v>#N/A</v>
      </c>
      <c r="S340" s="1" t="e">
        <f>IF(VLOOKUP(O340,Szolgalati_alkalmak!$B$4:$Z$10000,6,FALSE)&lt;&gt;0,VLOOKUP(O340,Szolgalati_alkalmak!$B$4:$Z$10000,6,FALSE),"")</f>
        <v>#N/A</v>
      </c>
      <c r="T340" s="1" t="e">
        <f>IF(VLOOKUP(O340,Szolgalati_alkalmak!$B$4:$Z$10000,9,FALSE)&lt;&gt;0,VLOOKUP(O340,Szolgalati_alkalmak!$B$4:$Z$10000,9,FALSE),"")</f>
        <v>#N/A</v>
      </c>
      <c r="U340" s="1" t="e">
        <f>IF(VLOOKUP(O340,Szolgalati_alkalmak!$B$4:$Z$10000,10,FALSE)&lt;&gt;0,VLOOKUP(O340,Szolgalati_alkalmak!$B$4:$Z$10000,10,FALSE),"")</f>
        <v>#N/A</v>
      </c>
      <c r="V340" s="1" t="e">
        <f>IF(VLOOKUP(O340,Szolgalati_alkalmak!$B$4:$Z$10000,11,FALSE)&lt;&gt;0,VLOOKUP(O340,Szolgalati_alkalmak!$B$4:$Z$10000,11,FALSE),"")</f>
        <v>#N/A</v>
      </c>
      <c r="W340" s="1" t="e">
        <f>IF(VLOOKUP(O340,Szolgalati_alkalmak!$B$4:$Z$10000,12,FALSE)&lt;&gt;0,$AB$1&amp;VLOOKUP(O340,Szolgalati_alkalmak!$B$4:$Z$10000,12,FALSE),"")</f>
        <v>#N/A</v>
      </c>
      <c r="X340" s="1" t="e">
        <f>IF(VLOOKUP(O340,Szolgalati_alkalmak!$B$4:$Z$10000,13,FALSE)&lt;&gt;0,$AB$1&amp;VLOOKUP(O340,Szolgalati_alkalmak!$B$4:$Z$10000,13,FALSE),"")</f>
        <v>#N/A</v>
      </c>
      <c r="Y340" s="1" t="e">
        <f>IF(VLOOKUP(O340,Szolgalati_alkalmak!$B$4:$Z$10000,14,FALSE)&lt;&gt;0,$AB$1&amp;VLOOKUP(O340,Szolgalati_alkalmak!$B$4:$Z$10000,14,FALSE),"")</f>
        <v>#N/A</v>
      </c>
      <c r="Z340" s="1" t="e">
        <f>IF(VLOOKUP(O340,Szolgalati_alkalmak!$B$4:$Z$10000,15,FALSE)&lt;&gt;0,$AB$1&amp;VLOOKUP(O340,Szolgalati_alkalmak!$B$4:$Z$10000,15,FALSE),"")</f>
        <v>#N/A</v>
      </c>
      <c r="AA340" s="1" t="e">
        <f>IF(VLOOKUP(O340,Szolgalati_alkalmak!$B$4:$Z$10000,16,FALSE)&lt;&gt;0,$AB$1&amp;VLOOKUP(O340,Szolgalati_alkalmak!$B$4:$Z$10000,16,FALSE),"")</f>
        <v>#N/A</v>
      </c>
      <c r="AB340" s="1" t="e">
        <f t="shared" si="77"/>
        <v>#N/A</v>
      </c>
      <c r="AC340" s="1" t="e">
        <f>IF(VLOOKUP(O340,Szolgalati_alkalmak!$B$4:$Z$10000,7,FALSE)&lt;&gt;0,VLOOKUP(O340,Szolgalati_alkalmak!$B$4:$Z$10000,7,FALSE),"")</f>
        <v>#N/A</v>
      </c>
      <c r="AD340" s="1" t="e">
        <f>IF(VLOOKUP(O340,Szolgalati_alkalmak!$B$4:$Z$10000,8,FALSE)&lt;&gt;0,VLOOKUP(O340,Szolgalati_alkalmak!$B$4:$Z$10000,8,FALSE),"")</f>
        <v>#N/A</v>
      </c>
      <c r="AE340" s="1" t="e">
        <f>IF(VLOOKUP(O340,Szolgalati_alkalmak!$B$4:$Z$10000,17,FALSE)&lt;&gt;0,VLOOKUP(O340,Szolgalati_alkalmak!$B$4:$Z$10000,17,FALSE),"")</f>
        <v>#N/A</v>
      </c>
      <c r="AF340" s="1" t="e">
        <f>IF(VLOOKUP(O340,Szolgalati_alkalmak!$B$4:$Z$10000,18,FALSE)&lt;&gt;0,VLOOKUP(O340,Szolgalati_alkalmak!$B$4:$Z$10000,18,FALSE),"")</f>
        <v>#N/A</v>
      </c>
      <c r="AG340" s="1" t="e">
        <f>IF(VLOOKUP(O340,Szolgalati_alkalmak!$B$4:$Z$10000,19,FALSE)&lt;&gt;0,VLOOKUP(O340,Szolgalati_alkalmak!$B$4:$Z$10000,19,FALSE),"")</f>
        <v>#N/A</v>
      </c>
    </row>
    <row r="341" spans="1:33" x14ac:dyDescent="0.25">
      <c r="A341" s="90" t="str">
        <f t="shared" si="68"/>
        <v/>
      </c>
      <c r="B341" s="91" t="str">
        <f t="shared" si="69"/>
        <v/>
      </c>
      <c r="C341" s="76" t="str">
        <f t="shared" si="70"/>
        <v/>
      </c>
      <c r="D341" s="64" t="str">
        <f t="shared" si="78"/>
        <v/>
      </c>
      <c r="E341" s="64" t="str">
        <f t="shared" si="79"/>
        <v/>
      </c>
      <c r="F341" s="64" t="str">
        <f t="shared" si="80"/>
        <v/>
      </c>
      <c r="G341" s="89" t="str">
        <f t="shared" si="71"/>
        <v/>
      </c>
      <c r="H341" s="89" t="str">
        <f t="shared" si="72"/>
        <v/>
      </c>
      <c r="I341" s="87" t="str">
        <f t="shared" si="73"/>
        <v/>
      </c>
      <c r="J341" s="77" t="str">
        <f t="shared" si="74"/>
        <v/>
      </c>
      <c r="K341" s="64" t="str">
        <f t="shared" si="75"/>
        <v/>
      </c>
      <c r="O341" s="1">
        <f t="shared" si="76"/>
        <v>335</v>
      </c>
      <c r="Q341" s="1" t="e">
        <f>VLOOKUP(O341,Szolgalati_alkalmak!$B$4:$Z$10000,25,FALSE)</f>
        <v>#N/A</v>
      </c>
      <c r="R341" s="1" t="e">
        <f>VLOOKUP(O341,Szolgalati_alkalmak!$B$4:$Z$10000,5,FALSE)</f>
        <v>#N/A</v>
      </c>
      <c r="S341" s="1" t="e">
        <f>IF(VLOOKUP(O341,Szolgalati_alkalmak!$B$4:$Z$10000,6,FALSE)&lt;&gt;0,VLOOKUP(O341,Szolgalati_alkalmak!$B$4:$Z$10000,6,FALSE),"")</f>
        <v>#N/A</v>
      </c>
      <c r="T341" s="1" t="e">
        <f>IF(VLOOKUP(O341,Szolgalati_alkalmak!$B$4:$Z$10000,9,FALSE)&lt;&gt;0,VLOOKUP(O341,Szolgalati_alkalmak!$B$4:$Z$10000,9,FALSE),"")</f>
        <v>#N/A</v>
      </c>
      <c r="U341" s="1" t="e">
        <f>IF(VLOOKUP(O341,Szolgalati_alkalmak!$B$4:$Z$10000,10,FALSE)&lt;&gt;0,VLOOKUP(O341,Szolgalati_alkalmak!$B$4:$Z$10000,10,FALSE),"")</f>
        <v>#N/A</v>
      </c>
      <c r="V341" s="1" t="e">
        <f>IF(VLOOKUP(O341,Szolgalati_alkalmak!$B$4:$Z$10000,11,FALSE)&lt;&gt;0,VLOOKUP(O341,Szolgalati_alkalmak!$B$4:$Z$10000,11,FALSE),"")</f>
        <v>#N/A</v>
      </c>
      <c r="W341" s="1" t="e">
        <f>IF(VLOOKUP(O341,Szolgalati_alkalmak!$B$4:$Z$10000,12,FALSE)&lt;&gt;0,$AB$1&amp;VLOOKUP(O341,Szolgalati_alkalmak!$B$4:$Z$10000,12,FALSE),"")</f>
        <v>#N/A</v>
      </c>
      <c r="X341" s="1" t="e">
        <f>IF(VLOOKUP(O341,Szolgalati_alkalmak!$B$4:$Z$10000,13,FALSE)&lt;&gt;0,$AB$1&amp;VLOOKUP(O341,Szolgalati_alkalmak!$B$4:$Z$10000,13,FALSE),"")</f>
        <v>#N/A</v>
      </c>
      <c r="Y341" s="1" t="e">
        <f>IF(VLOOKUP(O341,Szolgalati_alkalmak!$B$4:$Z$10000,14,FALSE)&lt;&gt;0,$AB$1&amp;VLOOKUP(O341,Szolgalati_alkalmak!$B$4:$Z$10000,14,FALSE),"")</f>
        <v>#N/A</v>
      </c>
      <c r="Z341" s="1" t="e">
        <f>IF(VLOOKUP(O341,Szolgalati_alkalmak!$B$4:$Z$10000,15,FALSE)&lt;&gt;0,$AB$1&amp;VLOOKUP(O341,Szolgalati_alkalmak!$B$4:$Z$10000,15,FALSE),"")</f>
        <v>#N/A</v>
      </c>
      <c r="AA341" s="1" t="e">
        <f>IF(VLOOKUP(O341,Szolgalati_alkalmak!$B$4:$Z$10000,16,FALSE)&lt;&gt;0,$AB$1&amp;VLOOKUP(O341,Szolgalati_alkalmak!$B$4:$Z$10000,16,FALSE),"")</f>
        <v>#N/A</v>
      </c>
      <c r="AB341" s="1" t="e">
        <f t="shared" si="77"/>
        <v>#N/A</v>
      </c>
      <c r="AC341" s="1" t="e">
        <f>IF(VLOOKUP(O341,Szolgalati_alkalmak!$B$4:$Z$10000,7,FALSE)&lt;&gt;0,VLOOKUP(O341,Szolgalati_alkalmak!$B$4:$Z$10000,7,FALSE),"")</f>
        <v>#N/A</v>
      </c>
      <c r="AD341" s="1" t="e">
        <f>IF(VLOOKUP(O341,Szolgalati_alkalmak!$B$4:$Z$10000,8,FALSE)&lt;&gt;0,VLOOKUP(O341,Szolgalati_alkalmak!$B$4:$Z$10000,8,FALSE),"")</f>
        <v>#N/A</v>
      </c>
      <c r="AE341" s="1" t="e">
        <f>IF(VLOOKUP(O341,Szolgalati_alkalmak!$B$4:$Z$10000,17,FALSE)&lt;&gt;0,VLOOKUP(O341,Szolgalati_alkalmak!$B$4:$Z$10000,17,FALSE),"")</f>
        <v>#N/A</v>
      </c>
      <c r="AF341" s="1" t="e">
        <f>IF(VLOOKUP(O341,Szolgalati_alkalmak!$B$4:$Z$10000,18,FALSE)&lt;&gt;0,VLOOKUP(O341,Szolgalati_alkalmak!$B$4:$Z$10000,18,FALSE),"")</f>
        <v>#N/A</v>
      </c>
      <c r="AG341" s="1" t="e">
        <f>IF(VLOOKUP(O341,Szolgalati_alkalmak!$B$4:$Z$10000,19,FALSE)&lt;&gt;0,VLOOKUP(O341,Szolgalati_alkalmak!$B$4:$Z$10000,19,FALSE),"")</f>
        <v>#N/A</v>
      </c>
    </row>
    <row r="342" spans="1:33" x14ac:dyDescent="0.25">
      <c r="A342" s="90" t="str">
        <f t="shared" si="68"/>
        <v/>
      </c>
      <c r="B342" s="91" t="str">
        <f t="shared" si="69"/>
        <v/>
      </c>
      <c r="C342" s="76" t="str">
        <f t="shared" si="70"/>
        <v/>
      </c>
      <c r="D342" s="64" t="str">
        <f t="shared" si="78"/>
        <v/>
      </c>
      <c r="E342" s="64" t="str">
        <f t="shared" si="79"/>
        <v/>
      </c>
      <c r="F342" s="64" t="str">
        <f t="shared" si="80"/>
        <v/>
      </c>
      <c r="G342" s="89" t="str">
        <f t="shared" si="71"/>
        <v/>
      </c>
      <c r="H342" s="89" t="str">
        <f t="shared" si="72"/>
        <v/>
      </c>
      <c r="I342" s="87" t="str">
        <f t="shared" si="73"/>
        <v/>
      </c>
      <c r="J342" s="77" t="str">
        <f t="shared" si="74"/>
        <v/>
      </c>
      <c r="K342" s="64" t="str">
        <f t="shared" si="75"/>
        <v/>
      </c>
      <c r="O342" s="1">
        <f t="shared" si="76"/>
        <v>336</v>
      </c>
      <c r="Q342" s="1" t="e">
        <f>VLOOKUP(O342,Szolgalati_alkalmak!$B$4:$Z$10000,25,FALSE)</f>
        <v>#N/A</v>
      </c>
      <c r="R342" s="1" t="e">
        <f>VLOOKUP(O342,Szolgalati_alkalmak!$B$4:$Z$10000,5,FALSE)</f>
        <v>#N/A</v>
      </c>
      <c r="S342" s="1" t="e">
        <f>IF(VLOOKUP(O342,Szolgalati_alkalmak!$B$4:$Z$10000,6,FALSE)&lt;&gt;0,VLOOKUP(O342,Szolgalati_alkalmak!$B$4:$Z$10000,6,FALSE),"")</f>
        <v>#N/A</v>
      </c>
      <c r="T342" s="1" t="e">
        <f>IF(VLOOKUP(O342,Szolgalati_alkalmak!$B$4:$Z$10000,9,FALSE)&lt;&gt;0,VLOOKUP(O342,Szolgalati_alkalmak!$B$4:$Z$10000,9,FALSE),"")</f>
        <v>#N/A</v>
      </c>
      <c r="U342" s="1" t="e">
        <f>IF(VLOOKUP(O342,Szolgalati_alkalmak!$B$4:$Z$10000,10,FALSE)&lt;&gt;0,VLOOKUP(O342,Szolgalati_alkalmak!$B$4:$Z$10000,10,FALSE),"")</f>
        <v>#N/A</v>
      </c>
      <c r="V342" s="1" t="e">
        <f>IF(VLOOKUP(O342,Szolgalati_alkalmak!$B$4:$Z$10000,11,FALSE)&lt;&gt;0,VLOOKUP(O342,Szolgalati_alkalmak!$B$4:$Z$10000,11,FALSE),"")</f>
        <v>#N/A</v>
      </c>
      <c r="W342" s="1" t="e">
        <f>IF(VLOOKUP(O342,Szolgalati_alkalmak!$B$4:$Z$10000,12,FALSE)&lt;&gt;0,$AB$1&amp;VLOOKUP(O342,Szolgalati_alkalmak!$B$4:$Z$10000,12,FALSE),"")</f>
        <v>#N/A</v>
      </c>
      <c r="X342" s="1" t="e">
        <f>IF(VLOOKUP(O342,Szolgalati_alkalmak!$B$4:$Z$10000,13,FALSE)&lt;&gt;0,$AB$1&amp;VLOOKUP(O342,Szolgalati_alkalmak!$B$4:$Z$10000,13,FALSE),"")</f>
        <v>#N/A</v>
      </c>
      <c r="Y342" s="1" t="e">
        <f>IF(VLOOKUP(O342,Szolgalati_alkalmak!$B$4:$Z$10000,14,FALSE)&lt;&gt;0,$AB$1&amp;VLOOKUP(O342,Szolgalati_alkalmak!$B$4:$Z$10000,14,FALSE),"")</f>
        <v>#N/A</v>
      </c>
      <c r="Z342" s="1" t="e">
        <f>IF(VLOOKUP(O342,Szolgalati_alkalmak!$B$4:$Z$10000,15,FALSE)&lt;&gt;0,$AB$1&amp;VLOOKUP(O342,Szolgalati_alkalmak!$B$4:$Z$10000,15,FALSE),"")</f>
        <v>#N/A</v>
      </c>
      <c r="AA342" s="1" t="e">
        <f>IF(VLOOKUP(O342,Szolgalati_alkalmak!$B$4:$Z$10000,16,FALSE)&lt;&gt;0,$AB$1&amp;VLOOKUP(O342,Szolgalati_alkalmak!$B$4:$Z$10000,16,FALSE),"")</f>
        <v>#N/A</v>
      </c>
      <c r="AB342" s="1" t="e">
        <f t="shared" si="77"/>
        <v>#N/A</v>
      </c>
      <c r="AC342" s="1" t="e">
        <f>IF(VLOOKUP(O342,Szolgalati_alkalmak!$B$4:$Z$10000,7,FALSE)&lt;&gt;0,VLOOKUP(O342,Szolgalati_alkalmak!$B$4:$Z$10000,7,FALSE),"")</f>
        <v>#N/A</v>
      </c>
      <c r="AD342" s="1" t="e">
        <f>IF(VLOOKUP(O342,Szolgalati_alkalmak!$B$4:$Z$10000,8,FALSE)&lt;&gt;0,VLOOKUP(O342,Szolgalati_alkalmak!$B$4:$Z$10000,8,FALSE),"")</f>
        <v>#N/A</v>
      </c>
      <c r="AE342" s="1" t="e">
        <f>IF(VLOOKUP(O342,Szolgalati_alkalmak!$B$4:$Z$10000,17,FALSE)&lt;&gt;0,VLOOKUP(O342,Szolgalati_alkalmak!$B$4:$Z$10000,17,FALSE),"")</f>
        <v>#N/A</v>
      </c>
      <c r="AF342" s="1" t="e">
        <f>IF(VLOOKUP(O342,Szolgalati_alkalmak!$B$4:$Z$10000,18,FALSE)&lt;&gt;0,VLOOKUP(O342,Szolgalati_alkalmak!$B$4:$Z$10000,18,FALSE),"")</f>
        <v>#N/A</v>
      </c>
      <c r="AG342" s="1" t="e">
        <f>IF(VLOOKUP(O342,Szolgalati_alkalmak!$B$4:$Z$10000,19,FALSE)&lt;&gt;0,VLOOKUP(O342,Szolgalati_alkalmak!$B$4:$Z$10000,19,FALSE),"")</f>
        <v>#N/A</v>
      </c>
    </row>
    <row r="343" spans="1:33" x14ac:dyDescent="0.25">
      <c r="A343" s="90" t="str">
        <f t="shared" si="68"/>
        <v/>
      </c>
      <c r="B343" s="91" t="str">
        <f t="shared" si="69"/>
        <v/>
      </c>
      <c r="C343" s="76" t="str">
        <f t="shared" si="70"/>
        <v/>
      </c>
      <c r="D343" s="64" t="str">
        <f t="shared" si="78"/>
        <v/>
      </c>
      <c r="E343" s="64" t="str">
        <f t="shared" si="79"/>
        <v/>
      </c>
      <c r="F343" s="64" t="str">
        <f t="shared" si="80"/>
        <v/>
      </c>
      <c r="G343" s="89" t="str">
        <f t="shared" si="71"/>
        <v/>
      </c>
      <c r="H343" s="89" t="str">
        <f t="shared" si="72"/>
        <v/>
      </c>
      <c r="I343" s="87" t="str">
        <f t="shared" si="73"/>
        <v/>
      </c>
      <c r="J343" s="77" t="str">
        <f t="shared" si="74"/>
        <v/>
      </c>
      <c r="K343" s="64" t="str">
        <f t="shared" si="75"/>
        <v/>
      </c>
      <c r="O343" s="1">
        <f t="shared" si="76"/>
        <v>337</v>
      </c>
      <c r="Q343" s="1" t="e">
        <f>VLOOKUP(O343,Szolgalati_alkalmak!$B$4:$Z$10000,25,FALSE)</f>
        <v>#N/A</v>
      </c>
      <c r="R343" s="1" t="e">
        <f>VLOOKUP(O343,Szolgalati_alkalmak!$B$4:$Z$10000,5,FALSE)</f>
        <v>#N/A</v>
      </c>
      <c r="S343" s="1" t="e">
        <f>IF(VLOOKUP(O343,Szolgalati_alkalmak!$B$4:$Z$10000,6,FALSE)&lt;&gt;0,VLOOKUP(O343,Szolgalati_alkalmak!$B$4:$Z$10000,6,FALSE),"")</f>
        <v>#N/A</v>
      </c>
      <c r="T343" s="1" t="e">
        <f>IF(VLOOKUP(O343,Szolgalati_alkalmak!$B$4:$Z$10000,9,FALSE)&lt;&gt;0,VLOOKUP(O343,Szolgalati_alkalmak!$B$4:$Z$10000,9,FALSE),"")</f>
        <v>#N/A</v>
      </c>
      <c r="U343" s="1" t="e">
        <f>IF(VLOOKUP(O343,Szolgalati_alkalmak!$B$4:$Z$10000,10,FALSE)&lt;&gt;0,VLOOKUP(O343,Szolgalati_alkalmak!$B$4:$Z$10000,10,FALSE),"")</f>
        <v>#N/A</v>
      </c>
      <c r="V343" s="1" t="e">
        <f>IF(VLOOKUP(O343,Szolgalati_alkalmak!$B$4:$Z$10000,11,FALSE)&lt;&gt;0,VLOOKUP(O343,Szolgalati_alkalmak!$B$4:$Z$10000,11,FALSE),"")</f>
        <v>#N/A</v>
      </c>
      <c r="W343" s="1" t="e">
        <f>IF(VLOOKUP(O343,Szolgalati_alkalmak!$B$4:$Z$10000,12,FALSE)&lt;&gt;0,$AB$1&amp;VLOOKUP(O343,Szolgalati_alkalmak!$B$4:$Z$10000,12,FALSE),"")</f>
        <v>#N/A</v>
      </c>
      <c r="X343" s="1" t="e">
        <f>IF(VLOOKUP(O343,Szolgalati_alkalmak!$B$4:$Z$10000,13,FALSE)&lt;&gt;0,$AB$1&amp;VLOOKUP(O343,Szolgalati_alkalmak!$B$4:$Z$10000,13,FALSE),"")</f>
        <v>#N/A</v>
      </c>
      <c r="Y343" s="1" t="e">
        <f>IF(VLOOKUP(O343,Szolgalati_alkalmak!$B$4:$Z$10000,14,FALSE)&lt;&gt;0,$AB$1&amp;VLOOKUP(O343,Szolgalati_alkalmak!$B$4:$Z$10000,14,FALSE),"")</f>
        <v>#N/A</v>
      </c>
      <c r="Z343" s="1" t="e">
        <f>IF(VLOOKUP(O343,Szolgalati_alkalmak!$B$4:$Z$10000,15,FALSE)&lt;&gt;0,$AB$1&amp;VLOOKUP(O343,Szolgalati_alkalmak!$B$4:$Z$10000,15,FALSE),"")</f>
        <v>#N/A</v>
      </c>
      <c r="AA343" s="1" t="e">
        <f>IF(VLOOKUP(O343,Szolgalati_alkalmak!$B$4:$Z$10000,16,FALSE)&lt;&gt;0,$AB$1&amp;VLOOKUP(O343,Szolgalati_alkalmak!$B$4:$Z$10000,16,FALSE),"")</f>
        <v>#N/A</v>
      </c>
      <c r="AB343" s="1" t="e">
        <f t="shared" si="77"/>
        <v>#N/A</v>
      </c>
      <c r="AC343" s="1" t="e">
        <f>IF(VLOOKUP(O343,Szolgalati_alkalmak!$B$4:$Z$10000,7,FALSE)&lt;&gt;0,VLOOKUP(O343,Szolgalati_alkalmak!$B$4:$Z$10000,7,FALSE),"")</f>
        <v>#N/A</v>
      </c>
      <c r="AD343" s="1" t="e">
        <f>IF(VLOOKUP(O343,Szolgalati_alkalmak!$B$4:$Z$10000,8,FALSE)&lt;&gt;0,VLOOKUP(O343,Szolgalati_alkalmak!$B$4:$Z$10000,8,FALSE),"")</f>
        <v>#N/A</v>
      </c>
      <c r="AE343" s="1" t="e">
        <f>IF(VLOOKUP(O343,Szolgalati_alkalmak!$B$4:$Z$10000,17,FALSE)&lt;&gt;0,VLOOKUP(O343,Szolgalati_alkalmak!$B$4:$Z$10000,17,FALSE),"")</f>
        <v>#N/A</v>
      </c>
      <c r="AF343" s="1" t="e">
        <f>IF(VLOOKUP(O343,Szolgalati_alkalmak!$B$4:$Z$10000,18,FALSE)&lt;&gt;0,VLOOKUP(O343,Szolgalati_alkalmak!$B$4:$Z$10000,18,FALSE),"")</f>
        <v>#N/A</v>
      </c>
      <c r="AG343" s="1" t="e">
        <f>IF(VLOOKUP(O343,Szolgalati_alkalmak!$B$4:$Z$10000,19,FALSE)&lt;&gt;0,VLOOKUP(O343,Szolgalati_alkalmak!$B$4:$Z$10000,19,FALSE),"")</f>
        <v>#N/A</v>
      </c>
    </row>
    <row r="344" spans="1:33" x14ac:dyDescent="0.25">
      <c r="A344" s="90" t="str">
        <f t="shared" si="68"/>
        <v/>
      </c>
      <c r="B344" s="91" t="str">
        <f t="shared" si="69"/>
        <v/>
      </c>
      <c r="C344" s="76" t="str">
        <f t="shared" si="70"/>
        <v/>
      </c>
      <c r="D344" s="64" t="str">
        <f t="shared" si="78"/>
        <v/>
      </c>
      <c r="E344" s="64" t="str">
        <f t="shared" si="79"/>
        <v/>
      </c>
      <c r="F344" s="64" t="str">
        <f t="shared" si="80"/>
        <v/>
      </c>
      <c r="G344" s="89" t="str">
        <f t="shared" si="71"/>
        <v/>
      </c>
      <c r="H344" s="89" t="str">
        <f t="shared" si="72"/>
        <v/>
      </c>
      <c r="I344" s="87" t="str">
        <f t="shared" si="73"/>
        <v/>
      </c>
      <c r="J344" s="77" t="str">
        <f t="shared" si="74"/>
        <v/>
      </c>
      <c r="K344" s="64" t="str">
        <f t="shared" si="75"/>
        <v/>
      </c>
      <c r="O344" s="1">
        <f t="shared" si="76"/>
        <v>338</v>
      </c>
      <c r="Q344" s="1" t="e">
        <f>VLOOKUP(O344,Szolgalati_alkalmak!$B$4:$Z$10000,25,FALSE)</f>
        <v>#N/A</v>
      </c>
      <c r="R344" s="1" t="e">
        <f>VLOOKUP(O344,Szolgalati_alkalmak!$B$4:$Z$10000,5,FALSE)</f>
        <v>#N/A</v>
      </c>
      <c r="S344" s="1" t="e">
        <f>IF(VLOOKUP(O344,Szolgalati_alkalmak!$B$4:$Z$10000,6,FALSE)&lt;&gt;0,VLOOKUP(O344,Szolgalati_alkalmak!$B$4:$Z$10000,6,FALSE),"")</f>
        <v>#N/A</v>
      </c>
      <c r="T344" s="1" t="e">
        <f>IF(VLOOKUP(O344,Szolgalati_alkalmak!$B$4:$Z$10000,9,FALSE)&lt;&gt;0,VLOOKUP(O344,Szolgalati_alkalmak!$B$4:$Z$10000,9,FALSE),"")</f>
        <v>#N/A</v>
      </c>
      <c r="U344" s="1" t="e">
        <f>IF(VLOOKUP(O344,Szolgalati_alkalmak!$B$4:$Z$10000,10,FALSE)&lt;&gt;0,VLOOKUP(O344,Szolgalati_alkalmak!$B$4:$Z$10000,10,FALSE),"")</f>
        <v>#N/A</v>
      </c>
      <c r="V344" s="1" t="e">
        <f>IF(VLOOKUP(O344,Szolgalati_alkalmak!$B$4:$Z$10000,11,FALSE)&lt;&gt;0,VLOOKUP(O344,Szolgalati_alkalmak!$B$4:$Z$10000,11,FALSE),"")</f>
        <v>#N/A</v>
      </c>
      <c r="W344" s="1" t="e">
        <f>IF(VLOOKUP(O344,Szolgalati_alkalmak!$B$4:$Z$10000,12,FALSE)&lt;&gt;0,$AB$1&amp;VLOOKUP(O344,Szolgalati_alkalmak!$B$4:$Z$10000,12,FALSE),"")</f>
        <v>#N/A</v>
      </c>
      <c r="X344" s="1" t="e">
        <f>IF(VLOOKUP(O344,Szolgalati_alkalmak!$B$4:$Z$10000,13,FALSE)&lt;&gt;0,$AB$1&amp;VLOOKUP(O344,Szolgalati_alkalmak!$B$4:$Z$10000,13,FALSE),"")</f>
        <v>#N/A</v>
      </c>
      <c r="Y344" s="1" t="e">
        <f>IF(VLOOKUP(O344,Szolgalati_alkalmak!$B$4:$Z$10000,14,FALSE)&lt;&gt;0,$AB$1&amp;VLOOKUP(O344,Szolgalati_alkalmak!$B$4:$Z$10000,14,FALSE),"")</f>
        <v>#N/A</v>
      </c>
      <c r="Z344" s="1" t="e">
        <f>IF(VLOOKUP(O344,Szolgalati_alkalmak!$B$4:$Z$10000,15,FALSE)&lt;&gt;0,$AB$1&amp;VLOOKUP(O344,Szolgalati_alkalmak!$B$4:$Z$10000,15,FALSE),"")</f>
        <v>#N/A</v>
      </c>
      <c r="AA344" s="1" t="e">
        <f>IF(VLOOKUP(O344,Szolgalati_alkalmak!$B$4:$Z$10000,16,FALSE)&lt;&gt;0,$AB$1&amp;VLOOKUP(O344,Szolgalati_alkalmak!$B$4:$Z$10000,16,FALSE),"")</f>
        <v>#N/A</v>
      </c>
      <c r="AB344" s="1" t="e">
        <f t="shared" si="77"/>
        <v>#N/A</v>
      </c>
      <c r="AC344" s="1" t="e">
        <f>IF(VLOOKUP(O344,Szolgalati_alkalmak!$B$4:$Z$10000,7,FALSE)&lt;&gt;0,VLOOKUP(O344,Szolgalati_alkalmak!$B$4:$Z$10000,7,FALSE),"")</f>
        <v>#N/A</v>
      </c>
      <c r="AD344" s="1" t="e">
        <f>IF(VLOOKUP(O344,Szolgalati_alkalmak!$B$4:$Z$10000,8,FALSE)&lt;&gt;0,VLOOKUP(O344,Szolgalati_alkalmak!$B$4:$Z$10000,8,FALSE),"")</f>
        <v>#N/A</v>
      </c>
      <c r="AE344" s="1" t="e">
        <f>IF(VLOOKUP(O344,Szolgalati_alkalmak!$B$4:$Z$10000,17,FALSE)&lt;&gt;0,VLOOKUP(O344,Szolgalati_alkalmak!$B$4:$Z$10000,17,FALSE),"")</f>
        <v>#N/A</v>
      </c>
      <c r="AF344" s="1" t="e">
        <f>IF(VLOOKUP(O344,Szolgalati_alkalmak!$B$4:$Z$10000,18,FALSE)&lt;&gt;0,VLOOKUP(O344,Szolgalati_alkalmak!$B$4:$Z$10000,18,FALSE),"")</f>
        <v>#N/A</v>
      </c>
      <c r="AG344" s="1" t="e">
        <f>IF(VLOOKUP(O344,Szolgalati_alkalmak!$B$4:$Z$10000,19,FALSE)&lt;&gt;0,VLOOKUP(O344,Szolgalati_alkalmak!$B$4:$Z$10000,19,FALSE),"")</f>
        <v>#N/A</v>
      </c>
    </row>
    <row r="345" spans="1:33" x14ac:dyDescent="0.25">
      <c r="A345" s="90" t="str">
        <f t="shared" si="68"/>
        <v/>
      </c>
      <c r="B345" s="91" t="str">
        <f t="shared" si="69"/>
        <v/>
      </c>
      <c r="C345" s="76" t="str">
        <f t="shared" si="70"/>
        <v/>
      </c>
      <c r="D345" s="64" t="str">
        <f t="shared" si="78"/>
        <v/>
      </c>
      <c r="E345" s="64" t="str">
        <f t="shared" si="79"/>
        <v/>
      </c>
      <c r="F345" s="64" t="str">
        <f t="shared" si="80"/>
        <v/>
      </c>
      <c r="G345" s="89" t="str">
        <f t="shared" si="71"/>
        <v/>
      </c>
      <c r="H345" s="89" t="str">
        <f t="shared" si="72"/>
        <v/>
      </c>
      <c r="I345" s="87" t="str">
        <f t="shared" si="73"/>
        <v/>
      </c>
      <c r="J345" s="77" t="str">
        <f t="shared" si="74"/>
        <v/>
      </c>
      <c r="K345" s="64" t="str">
        <f t="shared" si="75"/>
        <v/>
      </c>
      <c r="O345" s="1">
        <f t="shared" si="76"/>
        <v>339</v>
      </c>
      <c r="Q345" s="1" t="e">
        <f>VLOOKUP(O345,Szolgalati_alkalmak!$B$4:$Z$10000,25,FALSE)</f>
        <v>#N/A</v>
      </c>
      <c r="R345" s="1" t="e">
        <f>VLOOKUP(O345,Szolgalati_alkalmak!$B$4:$Z$10000,5,FALSE)</f>
        <v>#N/A</v>
      </c>
      <c r="S345" s="1" t="e">
        <f>IF(VLOOKUP(O345,Szolgalati_alkalmak!$B$4:$Z$10000,6,FALSE)&lt;&gt;0,VLOOKUP(O345,Szolgalati_alkalmak!$B$4:$Z$10000,6,FALSE),"")</f>
        <v>#N/A</v>
      </c>
      <c r="T345" s="1" t="e">
        <f>IF(VLOOKUP(O345,Szolgalati_alkalmak!$B$4:$Z$10000,9,FALSE)&lt;&gt;0,VLOOKUP(O345,Szolgalati_alkalmak!$B$4:$Z$10000,9,FALSE),"")</f>
        <v>#N/A</v>
      </c>
      <c r="U345" s="1" t="e">
        <f>IF(VLOOKUP(O345,Szolgalati_alkalmak!$B$4:$Z$10000,10,FALSE)&lt;&gt;0,VLOOKUP(O345,Szolgalati_alkalmak!$B$4:$Z$10000,10,FALSE),"")</f>
        <v>#N/A</v>
      </c>
      <c r="V345" s="1" t="e">
        <f>IF(VLOOKUP(O345,Szolgalati_alkalmak!$B$4:$Z$10000,11,FALSE)&lt;&gt;0,VLOOKUP(O345,Szolgalati_alkalmak!$B$4:$Z$10000,11,FALSE),"")</f>
        <v>#N/A</v>
      </c>
      <c r="W345" s="1" t="e">
        <f>IF(VLOOKUP(O345,Szolgalati_alkalmak!$B$4:$Z$10000,12,FALSE)&lt;&gt;0,$AB$1&amp;VLOOKUP(O345,Szolgalati_alkalmak!$B$4:$Z$10000,12,FALSE),"")</f>
        <v>#N/A</v>
      </c>
      <c r="X345" s="1" t="e">
        <f>IF(VLOOKUP(O345,Szolgalati_alkalmak!$B$4:$Z$10000,13,FALSE)&lt;&gt;0,$AB$1&amp;VLOOKUP(O345,Szolgalati_alkalmak!$B$4:$Z$10000,13,FALSE),"")</f>
        <v>#N/A</v>
      </c>
      <c r="Y345" s="1" t="e">
        <f>IF(VLOOKUP(O345,Szolgalati_alkalmak!$B$4:$Z$10000,14,FALSE)&lt;&gt;0,$AB$1&amp;VLOOKUP(O345,Szolgalati_alkalmak!$B$4:$Z$10000,14,FALSE),"")</f>
        <v>#N/A</v>
      </c>
      <c r="Z345" s="1" t="e">
        <f>IF(VLOOKUP(O345,Szolgalati_alkalmak!$B$4:$Z$10000,15,FALSE)&lt;&gt;0,$AB$1&amp;VLOOKUP(O345,Szolgalati_alkalmak!$B$4:$Z$10000,15,FALSE),"")</f>
        <v>#N/A</v>
      </c>
      <c r="AA345" s="1" t="e">
        <f>IF(VLOOKUP(O345,Szolgalati_alkalmak!$B$4:$Z$10000,16,FALSE)&lt;&gt;0,$AB$1&amp;VLOOKUP(O345,Szolgalati_alkalmak!$B$4:$Z$10000,16,FALSE),"")</f>
        <v>#N/A</v>
      </c>
      <c r="AB345" s="1" t="e">
        <f t="shared" si="77"/>
        <v>#N/A</v>
      </c>
      <c r="AC345" s="1" t="e">
        <f>IF(VLOOKUP(O345,Szolgalati_alkalmak!$B$4:$Z$10000,7,FALSE)&lt;&gt;0,VLOOKUP(O345,Szolgalati_alkalmak!$B$4:$Z$10000,7,FALSE),"")</f>
        <v>#N/A</v>
      </c>
      <c r="AD345" s="1" t="e">
        <f>IF(VLOOKUP(O345,Szolgalati_alkalmak!$B$4:$Z$10000,8,FALSE)&lt;&gt;0,VLOOKUP(O345,Szolgalati_alkalmak!$B$4:$Z$10000,8,FALSE),"")</f>
        <v>#N/A</v>
      </c>
      <c r="AE345" s="1" t="e">
        <f>IF(VLOOKUP(O345,Szolgalati_alkalmak!$B$4:$Z$10000,17,FALSE)&lt;&gt;0,VLOOKUP(O345,Szolgalati_alkalmak!$B$4:$Z$10000,17,FALSE),"")</f>
        <v>#N/A</v>
      </c>
      <c r="AF345" s="1" t="e">
        <f>IF(VLOOKUP(O345,Szolgalati_alkalmak!$B$4:$Z$10000,18,FALSE)&lt;&gt;0,VLOOKUP(O345,Szolgalati_alkalmak!$B$4:$Z$10000,18,FALSE),"")</f>
        <v>#N/A</v>
      </c>
      <c r="AG345" s="1" t="e">
        <f>IF(VLOOKUP(O345,Szolgalati_alkalmak!$B$4:$Z$10000,19,FALSE)&lt;&gt;0,VLOOKUP(O345,Szolgalati_alkalmak!$B$4:$Z$10000,19,FALSE),"")</f>
        <v>#N/A</v>
      </c>
    </row>
    <row r="346" spans="1:33" x14ac:dyDescent="0.25">
      <c r="A346" s="90" t="str">
        <f t="shared" si="68"/>
        <v/>
      </c>
      <c r="B346" s="91" t="str">
        <f t="shared" si="69"/>
        <v/>
      </c>
      <c r="C346" s="76" t="str">
        <f t="shared" si="70"/>
        <v/>
      </c>
      <c r="D346" s="64" t="str">
        <f t="shared" si="78"/>
        <v/>
      </c>
      <c r="E346" s="64" t="str">
        <f t="shared" si="79"/>
        <v/>
      </c>
      <c r="F346" s="64" t="str">
        <f t="shared" si="80"/>
        <v/>
      </c>
      <c r="G346" s="89" t="str">
        <f t="shared" si="71"/>
        <v/>
      </c>
      <c r="H346" s="89" t="str">
        <f t="shared" si="72"/>
        <v/>
      </c>
      <c r="I346" s="87" t="str">
        <f t="shared" si="73"/>
        <v/>
      </c>
      <c r="J346" s="77" t="str">
        <f t="shared" si="74"/>
        <v/>
      </c>
      <c r="K346" s="64" t="str">
        <f t="shared" si="75"/>
        <v/>
      </c>
      <c r="O346" s="1">
        <f t="shared" si="76"/>
        <v>340</v>
      </c>
      <c r="Q346" s="1" t="e">
        <f>VLOOKUP(O346,Szolgalati_alkalmak!$B$4:$Z$10000,25,FALSE)</f>
        <v>#N/A</v>
      </c>
      <c r="R346" s="1" t="e">
        <f>VLOOKUP(O346,Szolgalati_alkalmak!$B$4:$Z$10000,5,FALSE)</f>
        <v>#N/A</v>
      </c>
      <c r="S346" s="1" t="e">
        <f>IF(VLOOKUP(O346,Szolgalati_alkalmak!$B$4:$Z$10000,6,FALSE)&lt;&gt;0,VLOOKUP(O346,Szolgalati_alkalmak!$B$4:$Z$10000,6,FALSE),"")</f>
        <v>#N/A</v>
      </c>
      <c r="T346" s="1" t="e">
        <f>IF(VLOOKUP(O346,Szolgalati_alkalmak!$B$4:$Z$10000,9,FALSE)&lt;&gt;0,VLOOKUP(O346,Szolgalati_alkalmak!$B$4:$Z$10000,9,FALSE),"")</f>
        <v>#N/A</v>
      </c>
      <c r="U346" s="1" t="e">
        <f>IF(VLOOKUP(O346,Szolgalati_alkalmak!$B$4:$Z$10000,10,FALSE)&lt;&gt;0,VLOOKUP(O346,Szolgalati_alkalmak!$B$4:$Z$10000,10,FALSE),"")</f>
        <v>#N/A</v>
      </c>
      <c r="V346" s="1" t="e">
        <f>IF(VLOOKUP(O346,Szolgalati_alkalmak!$B$4:$Z$10000,11,FALSE)&lt;&gt;0,VLOOKUP(O346,Szolgalati_alkalmak!$B$4:$Z$10000,11,FALSE),"")</f>
        <v>#N/A</v>
      </c>
      <c r="W346" s="1" t="e">
        <f>IF(VLOOKUP(O346,Szolgalati_alkalmak!$B$4:$Z$10000,12,FALSE)&lt;&gt;0,$AB$1&amp;VLOOKUP(O346,Szolgalati_alkalmak!$B$4:$Z$10000,12,FALSE),"")</f>
        <v>#N/A</v>
      </c>
      <c r="X346" s="1" t="e">
        <f>IF(VLOOKUP(O346,Szolgalati_alkalmak!$B$4:$Z$10000,13,FALSE)&lt;&gt;0,$AB$1&amp;VLOOKUP(O346,Szolgalati_alkalmak!$B$4:$Z$10000,13,FALSE),"")</f>
        <v>#N/A</v>
      </c>
      <c r="Y346" s="1" t="e">
        <f>IF(VLOOKUP(O346,Szolgalati_alkalmak!$B$4:$Z$10000,14,FALSE)&lt;&gt;0,$AB$1&amp;VLOOKUP(O346,Szolgalati_alkalmak!$B$4:$Z$10000,14,FALSE),"")</f>
        <v>#N/A</v>
      </c>
      <c r="Z346" s="1" t="e">
        <f>IF(VLOOKUP(O346,Szolgalati_alkalmak!$B$4:$Z$10000,15,FALSE)&lt;&gt;0,$AB$1&amp;VLOOKUP(O346,Szolgalati_alkalmak!$B$4:$Z$10000,15,FALSE),"")</f>
        <v>#N/A</v>
      </c>
      <c r="AA346" s="1" t="e">
        <f>IF(VLOOKUP(O346,Szolgalati_alkalmak!$B$4:$Z$10000,16,FALSE)&lt;&gt;0,$AB$1&amp;VLOOKUP(O346,Szolgalati_alkalmak!$B$4:$Z$10000,16,FALSE),"")</f>
        <v>#N/A</v>
      </c>
      <c r="AB346" s="1" t="e">
        <f t="shared" si="77"/>
        <v>#N/A</v>
      </c>
      <c r="AC346" s="1" t="e">
        <f>IF(VLOOKUP(O346,Szolgalati_alkalmak!$B$4:$Z$10000,7,FALSE)&lt;&gt;0,VLOOKUP(O346,Szolgalati_alkalmak!$B$4:$Z$10000,7,FALSE),"")</f>
        <v>#N/A</v>
      </c>
      <c r="AD346" s="1" t="e">
        <f>IF(VLOOKUP(O346,Szolgalati_alkalmak!$B$4:$Z$10000,8,FALSE)&lt;&gt;0,VLOOKUP(O346,Szolgalati_alkalmak!$B$4:$Z$10000,8,FALSE),"")</f>
        <v>#N/A</v>
      </c>
      <c r="AE346" s="1" t="e">
        <f>IF(VLOOKUP(O346,Szolgalati_alkalmak!$B$4:$Z$10000,17,FALSE)&lt;&gt;0,VLOOKUP(O346,Szolgalati_alkalmak!$B$4:$Z$10000,17,FALSE),"")</f>
        <v>#N/A</v>
      </c>
      <c r="AF346" s="1" t="e">
        <f>IF(VLOOKUP(O346,Szolgalati_alkalmak!$B$4:$Z$10000,18,FALSE)&lt;&gt;0,VLOOKUP(O346,Szolgalati_alkalmak!$B$4:$Z$10000,18,FALSE),"")</f>
        <v>#N/A</v>
      </c>
      <c r="AG346" s="1" t="e">
        <f>IF(VLOOKUP(O346,Szolgalati_alkalmak!$B$4:$Z$10000,19,FALSE)&lt;&gt;0,VLOOKUP(O346,Szolgalati_alkalmak!$B$4:$Z$10000,19,FALSE),"")</f>
        <v>#N/A</v>
      </c>
    </row>
    <row r="347" spans="1:33" x14ac:dyDescent="0.25">
      <c r="A347" s="90" t="str">
        <f t="shared" si="68"/>
        <v/>
      </c>
      <c r="B347" s="91" t="str">
        <f t="shared" si="69"/>
        <v/>
      </c>
      <c r="C347" s="76" t="str">
        <f t="shared" si="70"/>
        <v/>
      </c>
      <c r="D347" s="64" t="str">
        <f t="shared" si="78"/>
        <v/>
      </c>
      <c r="E347" s="64" t="str">
        <f t="shared" si="79"/>
        <v/>
      </c>
      <c r="F347" s="64" t="str">
        <f t="shared" si="80"/>
        <v/>
      </c>
      <c r="G347" s="89" t="str">
        <f t="shared" si="71"/>
        <v/>
      </c>
      <c r="H347" s="89" t="str">
        <f t="shared" si="72"/>
        <v/>
      </c>
      <c r="I347" s="87" t="str">
        <f t="shared" si="73"/>
        <v/>
      </c>
      <c r="J347" s="77" t="str">
        <f t="shared" si="74"/>
        <v/>
      </c>
      <c r="K347" s="64" t="str">
        <f t="shared" si="75"/>
        <v/>
      </c>
      <c r="O347" s="1">
        <f t="shared" si="76"/>
        <v>341</v>
      </c>
      <c r="Q347" s="1" t="e">
        <f>VLOOKUP(O347,Szolgalati_alkalmak!$B$4:$Z$10000,25,FALSE)</f>
        <v>#N/A</v>
      </c>
      <c r="R347" s="1" t="e">
        <f>VLOOKUP(O347,Szolgalati_alkalmak!$B$4:$Z$10000,5,FALSE)</f>
        <v>#N/A</v>
      </c>
      <c r="S347" s="1" t="e">
        <f>IF(VLOOKUP(O347,Szolgalati_alkalmak!$B$4:$Z$10000,6,FALSE)&lt;&gt;0,VLOOKUP(O347,Szolgalati_alkalmak!$B$4:$Z$10000,6,FALSE),"")</f>
        <v>#N/A</v>
      </c>
      <c r="T347" s="1" t="e">
        <f>IF(VLOOKUP(O347,Szolgalati_alkalmak!$B$4:$Z$10000,9,FALSE)&lt;&gt;0,VLOOKUP(O347,Szolgalati_alkalmak!$B$4:$Z$10000,9,FALSE),"")</f>
        <v>#N/A</v>
      </c>
      <c r="U347" s="1" t="e">
        <f>IF(VLOOKUP(O347,Szolgalati_alkalmak!$B$4:$Z$10000,10,FALSE)&lt;&gt;0,VLOOKUP(O347,Szolgalati_alkalmak!$B$4:$Z$10000,10,FALSE),"")</f>
        <v>#N/A</v>
      </c>
      <c r="V347" s="1" t="e">
        <f>IF(VLOOKUP(O347,Szolgalati_alkalmak!$B$4:$Z$10000,11,FALSE)&lt;&gt;0,VLOOKUP(O347,Szolgalati_alkalmak!$B$4:$Z$10000,11,FALSE),"")</f>
        <v>#N/A</v>
      </c>
      <c r="W347" s="1" t="e">
        <f>IF(VLOOKUP(O347,Szolgalati_alkalmak!$B$4:$Z$10000,12,FALSE)&lt;&gt;0,$AB$1&amp;VLOOKUP(O347,Szolgalati_alkalmak!$B$4:$Z$10000,12,FALSE),"")</f>
        <v>#N/A</v>
      </c>
      <c r="X347" s="1" t="e">
        <f>IF(VLOOKUP(O347,Szolgalati_alkalmak!$B$4:$Z$10000,13,FALSE)&lt;&gt;0,$AB$1&amp;VLOOKUP(O347,Szolgalati_alkalmak!$B$4:$Z$10000,13,FALSE),"")</f>
        <v>#N/A</v>
      </c>
      <c r="Y347" s="1" t="e">
        <f>IF(VLOOKUP(O347,Szolgalati_alkalmak!$B$4:$Z$10000,14,FALSE)&lt;&gt;0,$AB$1&amp;VLOOKUP(O347,Szolgalati_alkalmak!$B$4:$Z$10000,14,FALSE),"")</f>
        <v>#N/A</v>
      </c>
      <c r="Z347" s="1" t="e">
        <f>IF(VLOOKUP(O347,Szolgalati_alkalmak!$B$4:$Z$10000,15,FALSE)&lt;&gt;0,$AB$1&amp;VLOOKUP(O347,Szolgalati_alkalmak!$B$4:$Z$10000,15,FALSE),"")</f>
        <v>#N/A</v>
      </c>
      <c r="AA347" s="1" t="e">
        <f>IF(VLOOKUP(O347,Szolgalati_alkalmak!$B$4:$Z$10000,16,FALSE)&lt;&gt;0,$AB$1&amp;VLOOKUP(O347,Szolgalati_alkalmak!$B$4:$Z$10000,16,FALSE),"")</f>
        <v>#N/A</v>
      </c>
      <c r="AB347" s="1" t="e">
        <f t="shared" si="77"/>
        <v>#N/A</v>
      </c>
      <c r="AC347" s="1" t="e">
        <f>IF(VLOOKUP(O347,Szolgalati_alkalmak!$B$4:$Z$10000,7,FALSE)&lt;&gt;0,VLOOKUP(O347,Szolgalati_alkalmak!$B$4:$Z$10000,7,FALSE),"")</f>
        <v>#N/A</v>
      </c>
      <c r="AD347" s="1" t="e">
        <f>IF(VLOOKUP(O347,Szolgalati_alkalmak!$B$4:$Z$10000,8,FALSE)&lt;&gt;0,VLOOKUP(O347,Szolgalati_alkalmak!$B$4:$Z$10000,8,FALSE),"")</f>
        <v>#N/A</v>
      </c>
      <c r="AE347" s="1" t="e">
        <f>IF(VLOOKUP(O347,Szolgalati_alkalmak!$B$4:$Z$10000,17,FALSE)&lt;&gt;0,VLOOKUP(O347,Szolgalati_alkalmak!$B$4:$Z$10000,17,FALSE),"")</f>
        <v>#N/A</v>
      </c>
      <c r="AF347" s="1" t="e">
        <f>IF(VLOOKUP(O347,Szolgalati_alkalmak!$B$4:$Z$10000,18,FALSE)&lt;&gt;0,VLOOKUP(O347,Szolgalati_alkalmak!$B$4:$Z$10000,18,FALSE),"")</f>
        <v>#N/A</v>
      </c>
      <c r="AG347" s="1" t="e">
        <f>IF(VLOOKUP(O347,Szolgalati_alkalmak!$B$4:$Z$10000,19,FALSE)&lt;&gt;0,VLOOKUP(O347,Szolgalati_alkalmak!$B$4:$Z$10000,19,FALSE),"")</f>
        <v>#N/A</v>
      </c>
    </row>
    <row r="348" spans="1:33" x14ac:dyDescent="0.25">
      <c r="A348" s="90" t="str">
        <f t="shared" si="68"/>
        <v/>
      </c>
      <c r="B348" s="91" t="str">
        <f t="shared" si="69"/>
        <v/>
      </c>
      <c r="C348" s="76" t="str">
        <f t="shared" si="70"/>
        <v/>
      </c>
      <c r="D348" s="64" t="str">
        <f t="shared" si="78"/>
        <v/>
      </c>
      <c r="E348" s="64" t="str">
        <f t="shared" si="79"/>
        <v/>
      </c>
      <c r="F348" s="64" t="str">
        <f t="shared" si="80"/>
        <v/>
      </c>
      <c r="G348" s="89" t="str">
        <f t="shared" si="71"/>
        <v/>
      </c>
      <c r="H348" s="89" t="str">
        <f t="shared" si="72"/>
        <v/>
      </c>
      <c r="I348" s="87" t="str">
        <f t="shared" si="73"/>
        <v/>
      </c>
      <c r="J348" s="77" t="str">
        <f t="shared" si="74"/>
        <v/>
      </c>
      <c r="K348" s="64" t="str">
        <f t="shared" si="75"/>
        <v/>
      </c>
      <c r="O348" s="1">
        <f t="shared" si="76"/>
        <v>342</v>
      </c>
      <c r="Q348" s="1" t="e">
        <f>VLOOKUP(O348,Szolgalati_alkalmak!$B$4:$Z$10000,25,FALSE)</f>
        <v>#N/A</v>
      </c>
      <c r="R348" s="1" t="e">
        <f>VLOOKUP(O348,Szolgalati_alkalmak!$B$4:$Z$10000,5,FALSE)</f>
        <v>#N/A</v>
      </c>
      <c r="S348" s="1" t="e">
        <f>IF(VLOOKUP(O348,Szolgalati_alkalmak!$B$4:$Z$10000,6,FALSE)&lt;&gt;0,VLOOKUP(O348,Szolgalati_alkalmak!$B$4:$Z$10000,6,FALSE),"")</f>
        <v>#N/A</v>
      </c>
      <c r="T348" s="1" t="e">
        <f>IF(VLOOKUP(O348,Szolgalati_alkalmak!$B$4:$Z$10000,9,FALSE)&lt;&gt;0,VLOOKUP(O348,Szolgalati_alkalmak!$B$4:$Z$10000,9,FALSE),"")</f>
        <v>#N/A</v>
      </c>
      <c r="U348" s="1" t="e">
        <f>IF(VLOOKUP(O348,Szolgalati_alkalmak!$B$4:$Z$10000,10,FALSE)&lt;&gt;0,VLOOKUP(O348,Szolgalati_alkalmak!$B$4:$Z$10000,10,FALSE),"")</f>
        <v>#N/A</v>
      </c>
      <c r="V348" s="1" t="e">
        <f>IF(VLOOKUP(O348,Szolgalati_alkalmak!$B$4:$Z$10000,11,FALSE)&lt;&gt;0,VLOOKUP(O348,Szolgalati_alkalmak!$B$4:$Z$10000,11,FALSE),"")</f>
        <v>#N/A</v>
      </c>
      <c r="W348" s="1" t="e">
        <f>IF(VLOOKUP(O348,Szolgalati_alkalmak!$B$4:$Z$10000,12,FALSE)&lt;&gt;0,$AB$1&amp;VLOOKUP(O348,Szolgalati_alkalmak!$B$4:$Z$10000,12,FALSE),"")</f>
        <v>#N/A</v>
      </c>
      <c r="X348" s="1" t="e">
        <f>IF(VLOOKUP(O348,Szolgalati_alkalmak!$B$4:$Z$10000,13,FALSE)&lt;&gt;0,$AB$1&amp;VLOOKUP(O348,Szolgalati_alkalmak!$B$4:$Z$10000,13,FALSE),"")</f>
        <v>#N/A</v>
      </c>
      <c r="Y348" s="1" t="e">
        <f>IF(VLOOKUP(O348,Szolgalati_alkalmak!$B$4:$Z$10000,14,FALSE)&lt;&gt;0,$AB$1&amp;VLOOKUP(O348,Szolgalati_alkalmak!$B$4:$Z$10000,14,FALSE),"")</f>
        <v>#N/A</v>
      </c>
      <c r="Z348" s="1" t="e">
        <f>IF(VLOOKUP(O348,Szolgalati_alkalmak!$B$4:$Z$10000,15,FALSE)&lt;&gt;0,$AB$1&amp;VLOOKUP(O348,Szolgalati_alkalmak!$B$4:$Z$10000,15,FALSE),"")</f>
        <v>#N/A</v>
      </c>
      <c r="AA348" s="1" t="e">
        <f>IF(VLOOKUP(O348,Szolgalati_alkalmak!$B$4:$Z$10000,16,FALSE)&lt;&gt;0,$AB$1&amp;VLOOKUP(O348,Szolgalati_alkalmak!$B$4:$Z$10000,16,FALSE),"")</f>
        <v>#N/A</v>
      </c>
      <c r="AB348" s="1" t="e">
        <f t="shared" si="77"/>
        <v>#N/A</v>
      </c>
      <c r="AC348" s="1" t="e">
        <f>IF(VLOOKUP(O348,Szolgalati_alkalmak!$B$4:$Z$10000,7,FALSE)&lt;&gt;0,VLOOKUP(O348,Szolgalati_alkalmak!$B$4:$Z$10000,7,FALSE),"")</f>
        <v>#N/A</v>
      </c>
      <c r="AD348" s="1" t="e">
        <f>IF(VLOOKUP(O348,Szolgalati_alkalmak!$B$4:$Z$10000,8,FALSE)&lt;&gt;0,VLOOKUP(O348,Szolgalati_alkalmak!$B$4:$Z$10000,8,FALSE),"")</f>
        <v>#N/A</v>
      </c>
      <c r="AE348" s="1" t="e">
        <f>IF(VLOOKUP(O348,Szolgalati_alkalmak!$B$4:$Z$10000,17,FALSE)&lt;&gt;0,VLOOKUP(O348,Szolgalati_alkalmak!$B$4:$Z$10000,17,FALSE),"")</f>
        <v>#N/A</v>
      </c>
      <c r="AF348" s="1" t="e">
        <f>IF(VLOOKUP(O348,Szolgalati_alkalmak!$B$4:$Z$10000,18,FALSE)&lt;&gt;0,VLOOKUP(O348,Szolgalati_alkalmak!$B$4:$Z$10000,18,FALSE),"")</f>
        <v>#N/A</v>
      </c>
      <c r="AG348" s="1" t="e">
        <f>IF(VLOOKUP(O348,Szolgalati_alkalmak!$B$4:$Z$10000,19,FALSE)&lt;&gt;0,VLOOKUP(O348,Szolgalati_alkalmak!$B$4:$Z$10000,19,FALSE),"")</f>
        <v>#N/A</v>
      </c>
    </row>
    <row r="349" spans="1:33" x14ac:dyDescent="0.25">
      <c r="A349" s="90" t="str">
        <f t="shared" si="68"/>
        <v/>
      </c>
      <c r="B349" s="91" t="str">
        <f t="shared" si="69"/>
        <v/>
      </c>
      <c r="C349" s="76" t="str">
        <f t="shared" si="70"/>
        <v/>
      </c>
      <c r="D349" s="64" t="str">
        <f t="shared" si="78"/>
        <v/>
      </c>
      <c r="E349" s="64" t="str">
        <f t="shared" si="79"/>
        <v/>
      </c>
      <c r="F349" s="64" t="str">
        <f t="shared" si="80"/>
        <v/>
      </c>
      <c r="G349" s="89" t="str">
        <f t="shared" si="71"/>
        <v/>
      </c>
      <c r="H349" s="89" t="str">
        <f t="shared" si="72"/>
        <v/>
      </c>
      <c r="I349" s="87" t="str">
        <f t="shared" si="73"/>
        <v/>
      </c>
      <c r="J349" s="77" t="str">
        <f t="shared" si="74"/>
        <v/>
      </c>
      <c r="K349" s="64" t="str">
        <f t="shared" si="75"/>
        <v/>
      </c>
      <c r="O349" s="1">
        <f t="shared" si="76"/>
        <v>343</v>
      </c>
      <c r="Q349" s="1" t="e">
        <f>VLOOKUP(O349,Szolgalati_alkalmak!$B$4:$Z$10000,25,FALSE)</f>
        <v>#N/A</v>
      </c>
      <c r="R349" s="1" t="e">
        <f>VLOOKUP(O349,Szolgalati_alkalmak!$B$4:$Z$10000,5,FALSE)</f>
        <v>#N/A</v>
      </c>
      <c r="S349" s="1" t="e">
        <f>IF(VLOOKUP(O349,Szolgalati_alkalmak!$B$4:$Z$10000,6,FALSE)&lt;&gt;0,VLOOKUP(O349,Szolgalati_alkalmak!$B$4:$Z$10000,6,FALSE),"")</f>
        <v>#N/A</v>
      </c>
      <c r="T349" s="1" t="e">
        <f>IF(VLOOKUP(O349,Szolgalati_alkalmak!$B$4:$Z$10000,9,FALSE)&lt;&gt;0,VLOOKUP(O349,Szolgalati_alkalmak!$B$4:$Z$10000,9,FALSE),"")</f>
        <v>#N/A</v>
      </c>
      <c r="U349" s="1" t="e">
        <f>IF(VLOOKUP(O349,Szolgalati_alkalmak!$B$4:$Z$10000,10,FALSE)&lt;&gt;0,VLOOKUP(O349,Szolgalati_alkalmak!$B$4:$Z$10000,10,FALSE),"")</f>
        <v>#N/A</v>
      </c>
      <c r="V349" s="1" t="e">
        <f>IF(VLOOKUP(O349,Szolgalati_alkalmak!$B$4:$Z$10000,11,FALSE)&lt;&gt;0,VLOOKUP(O349,Szolgalati_alkalmak!$B$4:$Z$10000,11,FALSE),"")</f>
        <v>#N/A</v>
      </c>
      <c r="W349" s="1" t="e">
        <f>IF(VLOOKUP(O349,Szolgalati_alkalmak!$B$4:$Z$10000,12,FALSE)&lt;&gt;0,$AB$1&amp;VLOOKUP(O349,Szolgalati_alkalmak!$B$4:$Z$10000,12,FALSE),"")</f>
        <v>#N/A</v>
      </c>
      <c r="X349" s="1" t="e">
        <f>IF(VLOOKUP(O349,Szolgalati_alkalmak!$B$4:$Z$10000,13,FALSE)&lt;&gt;0,$AB$1&amp;VLOOKUP(O349,Szolgalati_alkalmak!$B$4:$Z$10000,13,FALSE),"")</f>
        <v>#N/A</v>
      </c>
      <c r="Y349" s="1" t="e">
        <f>IF(VLOOKUP(O349,Szolgalati_alkalmak!$B$4:$Z$10000,14,FALSE)&lt;&gt;0,$AB$1&amp;VLOOKUP(O349,Szolgalati_alkalmak!$B$4:$Z$10000,14,FALSE),"")</f>
        <v>#N/A</v>
      </c>
      <c r="Z349" s="1" t="e">
        <f>IF(VLOOKUP(O349,Szolgalati_alkalmak!$B$4:$Z$10000,15,FALSE)&lt;&gt;0,$AB$1&amp;VLOOKUP(O349,Szolgalati_alkalmak!$B$4:$Z$10000,15,FALSE),"")</f>
        <v>#N/A</v>
      </c>
      <c r="AA349" s="1" t="e">
        <f>IF(VLOOKUP(O349,Szolgalati_alkalmak!$B$4:$Z$10000,16,FALSE)&lt;&gt;0,$AB$1&amp;VLOOKUP(O349,Szolgalati_alkalmak!$B$4:$Z$10000,16,FALSE),"")</f>
        <v>#N/A</v>
      </c>
      <c r="AB349" s="1" t="e">
        <f t="shared" si="77"/>
        <v>#N/A</v>
      </c>
      <c r="AC349" s="1" t="e">
        <f>IF(VLOOKUP(O349,Szolgalati_alkalmak!$B$4:$Z$10000,7,FALSE)&lt;&gt;0,VLOOKUP(O349,Szolgalati_alkalmak!$B$4:$Z$10000,7,FALSE),"")</f>
        <v>#N/A</v>
      </c>
      <c r="AD349" s="1" t="e">
        <f>IF(VLOOKUP(O349,Szolgalati_alkalmak!$B$4:$Z$10000,8,FALSE)&lt;&gt;0,VLOOKUP(O349,Szolgalati_alkalmak!$B$4:$Z$10000,8,FALSE),"")</f>
        <v>#N/A</v>
      </c>
      <c r="AE349" s="1" t="e">
        <f>IF(VLOOKUP(O349,Szolgalati_alkalmak!$B$4:$Z$10000,17,FALSE)&lt;&gt;0,VLOOKUP(O349,Szolgalati_alkalmak!$B$4:$Z$10000,17,FALSE),"")</f>
        <v>#N/A</v>
      </c>
      <c r="AF349" s="1" t="e">
        <f>IF(VLOOKUP(O349,Szolgalati_alkalmak!$B$4:$Z$10000,18,FALSE)&lt;&gt;0,VLOOKUP(O349,Szolgalati_alkalmak!$B$4:$Z$10000,18,FALSE),"")</f>
        <v>#N/A</v>
      </c>
      <c r="AG349" s="1" t="e">
        <f>IF(VLOOKUP(O349,Szolgalati_alkalmak!$B$4:$Z$10000,19,FALSE)&lt;&gt;0,VLOOKUP(O349,Szolgalati_alkalmak!$B$4:$Z$10000,19,FALSE),"")</f>
        <v>#N/A</v>
      </c>
    </row>
    <row r="350" spans="1:33" x14ac:dyDescent="0.25">
      <c r="A350" s="90" t="str">
        <f t="shared" si="68"/>
        <v/>
      </c>
      <c r="B350" s="91" t="str">
        <f t="shared" si="69"/>
        <v/>
      </c>
      <c r="C350" s="76" t="str">
        <f t="shared" si="70"/>
        <v/>
      </c>
      <c r="D350" s="64" t="str">
        <f t="shared" si="78"/>
        <v/>
      </c>
      <c r="E350" s="64" t="str">
        <f t="shared" si="79"/>
        <v/>
      </c>
      <c r="F350" s="64" t="str">
        <f t="shared" si="80"/>
        <v/>
      </c>
      <c r="G350" s="89" t="str">
        <f t="shared" si="71"/>
        <v/>
      </c>
      <c r="H350" s="89" t="str">
        <f t="shared" si="72"/>
        <v/>
      </c>
      <c r="I350" s="87" t="str">
        <f t="shared" si="73"/>
        <v/>
      </c>
      <c r="J350" s="77" t="str">
        <f t="shared" si="74"/>
        <v/>
      </c>
      <c r="K350" s="64" t="str">
        <f t="shared" si="75"/>
        <v/>
      </c>
      <c r="O350" s="1">
        <f t="shared" si="76"/>
        <v>344</v>
      </c>
      <c r="Q350" s="1" t="e">
        <f>VLOOKUP(O350,Szolgalati_alkalmak!$B$4:$Z$10000,25,FALSE)</f>
        <v>#N/A</v>
      </c>
      <c r="R350" s="1" t="e">
        <f>VLOOKUP(O350,Szolgalati_alkalmak!$B$4:$Z$10000,5,FALSE)</f>
        <v>#N/A</v>
      </c>
      <c r="S350" s="1" t="e">
        <f>IF(VLOOKUP(O350,Szolgalati_alkalmak!$B$4:$Z$10000,6,FALSE)&lt;&gt;0,VLOOKUP(O350,Szolgalati_alkalmak!$B$4:$Z$10000,6,FALSE),"")</f>
        <v>#N/A</v>
      </c>
      <c r="T350" s="1" t="e">
        <f>IF(VLOOKUP(O350,Szolgalati_alkalmak!$B$4:$Z$10000,9,FALSE)&lt;&gt;0,VLOOKUP(O350,Szolgalati_alkalmak!$B$4:$Z$10000,9,FALSE),"")</f>
        <v>#N/A</v>
      </c>
      <c r="U350" s="1" t="e">
        <f>IF(VLOOKUP(O350,Szolgalati_alkalmak!$B$4:$Z$10000,10,FALSE)&lt;&gt;0,VLOOKUP(O350,Szolgalati_alkalmak!$B$4:$Z$10000,10,FALSE),"")</f>
        <v>#N/A</v>
      </c>
      <c r="V350" s="1" t="e">
        <f>IF(VLOOKUP(O350,Szolgalati_alkalmak!$B$4:$Z$10000,11,FALSE)&lt;&gt;0,VLOOKUP(O350,Szolgalati_alkalmak!$B$4:$Z$10000,11,FALSE),"")</f>
        <v>#N/A</v>
      </c>
      <c r="W350" s="1" t="e">
        <f>IF(VLOOKUP(O350,Szolgalati_alkalmak!$B$4:$Z$10000,12,FALSE)&lt;&gt;0,$AB$1&amp;VLOOKUP(O350,Szolgalati_alkalmak!$B$4:$Z$10000,12,FALSE),"")</f>
        <v>#N/A</v>
      </c>
      <c r="X350" s="1" t="e">
        <f>IF(VLOOKUP(O350,Szolgalati_alkalmak!$B$4:$Z$10000,13,FALSE)&lt;&gt;0,$AB$1&amp;VLOOKUP(O350,Szolgalati_alkalmak!$B$4:$Z$10000,13,FALSE),"")</f>
        <v>#N/A</v>
      </c>
      <c r="Y350" s="1" t="e">
        <f>IF(VLOOKUP(O350,Szolgalati_alkalmak!$B$4:$Z$10000,14,FALSE)&lt;&gt;0,$AB$1&amp;VLOOKUP(O350,Szolgalati_alkalmak!$B$4:$Z$10000,14,FALSE),"")</f>
        <v>#N/A</v>
      </c>
      <c r="Z350" s="1" t="e">
        <f>IF(VLOOKUP(O350,Szolgalati_alkalmak!$B$4:$Z$10000,15,FALSE)&lt;&gt;0,$AB$1&amp;VLOOKUP(O350,Szolgalati_alkalmak!$B$4:$Z$10000,15,FALSE),"")</f>
        <v>#N/A</v>
      </c>
      <c r="AA350" s="1" t="e">
        <f>IF(VLOOKUP(O350,Szolgalati_alkalmak!$B$4:$Z$10000,16,FALSE)&lt;&gt;0,$AB$1&amp;VLOOKUP(O350,Szolgalati_alkalmak!$B$4:$Z$10000,16,FALSE),"")</f>
        <v>#N/A</v>
      </c>
      <c r="AB350" s="1" t="e">
        <f t="shared" si="77"/>
        <v>#N/A</v>
      </c>
      <c r="AC350" s="1" t="e">
        <f>IF(VLOOKUP(O350,Szolgalati_alkalmak!$B$4:$Z$10000,7,FALSE)&lt;&gt;0,VLOOKUP(O350,Szolgalati_alkalmak!$B$4:$Z$10000,7,FALSE),"")</f>
        <v>#N/A</v>
      </c>
      <c r="AD350" s="1" t="e">
        <f>IF(VLOOKUP(O350,Szolgalati_alkalmak!$B$4:$Z$10000,8,FALSE)&lt;&gt;0,VLOOKUP(O350,Szolgalati_alkalmak!$B$4:$Z$10000,8,FALSE),"")</f>
        <v>#N/A</v>
      </c>
      <c r="AE350" s="1" t="e">
        <f>IF(VLOOKUP(O350,Szolgalati_alkalmak!$B$4:$Z$10000,17,FALSE)&lt;&gt;0,VLOOKUP(O350,Szolgalati_alkalmak!$B$4:$Z$10000,17,FALSE),"")</f>
        <v>#N/A</v>
      </c>
      <c r="AF350" s="1" t="e">
        <f>IF(VLOOKUP(O350,Szolgalati_alkalmak!$B$4:$Z$10000,18,FALSE)&lt;&gt;0,VLOOKUP(O350,Szolgalati_alkalmak!$B$4:$Z$10000,18,FALSE),"")</f>
        <v>#N/A</v>
      </c>
      <c r="AG350" s="1" t="e">
        <f>IF(VLOOKUP(O350,Szolgalati_alkalmak!$B$4:$Z$10000,19,FALSE)&lt;&gt;0,VLOOKUP(O350,Szolgalati_alkalmak!$B$4:$Z$10000,19,FALSE),"")</f>
        <v>#N/A</v>
      </c>
    </row>
    <row r="351" spans="1:33" x14ac:dyDescent="0.25">
      <c r="A351" s="90" t="str">
        <f t="shared" si="68"/>
        <v/>
      </c>
      <c r="B351" s="91" t="str">
        <f t="shared" si="69"/>
        <v/>
      </c>
      <c r="C351" s="76" t="str">
        <f t="shared" si="70"/>
        <v/>
      </c>
      <c r="D351" s="64" t="str">
        <f t="shared" si="78"/>
        <v/>
      </c>
      <c r="E351" s="64" t="str">
        <f t="shared" si="79"/>
        <v/>
      </c>
      <c r="F351" s="64" t="str">
        <f t="shared" si="80"/>
        <v/>
      </c>
      <c r="G351" s="89" t="str">
        <f t="shared" si="71"/>
        <v/>
      </c>
      <c r="H351" s="89" t="str">
        <f t="shared" si="72"/>
        <v/>
      </c>
      <c r="I351" s="87" t="str">
        <f t="shared" si="73"/>
        <v/>
      </c>
      <c r="J351" s="77" t="str">
        <f t="shared" si="74"/>
        <v/>
      </c>
      <c r="K351" s="64" t="str">
        <f t="shared" si="75"/>
        <v/>
      </c>
      <c r="O351" s="1">
        <f t="shared" si="76"/>
        <v>345</v>
      </c>
      <c r="Q351" s="1" t="e">
        <f>VLOOKUP(O351,Szolgalati_alkalmak!$B$4:$Z$10000,25,FALSE)</f>
        <v>#N/A</v>
      </c>
      <c r="R351" s="1" t="e">
        <f>VLOOKUP(O351,Szolgalati_alkalmak!$B$4:$Z$10000,5,FALSE)</f>
        <v>#N/A</v>
      </c>
      <c r="S351" s="1" t="e">
        <f>IF(VLOOKUP(O351,Szolgalati_alkalmak!$B$4:$Z$10000,6,FALSE)&lt;&gt;0,VLOOKUP(O351,Szolgalati_alkalmak!$B$4:$Z$10000,6,FALSE),"")</f>
        <v>#N/A</v>
      </c>
      <c r="T351" s="1" t="e">
        <f>IF(VLOOKUP(O351,Szolgalati_alkalmak!$B$4:$Z$10000,9,FALSE)&lt;&gt;0,VLOOKUP(O351,Szolgalati_alkalmak!$B$4:$Z$10000,9,FALSE),"")</f>
        <v>#N/A</v>
      </c>
      <c r="U351" s="1" t="e">
        <f>IF(VLOOKUP(O351,Szolgalati_alkalmak!$B$4:$Z$10000,10,FALSE)&lt;&gt;0,VLOOKUP(O351,Szolgalati_alkalmak!$B$4:$Z$10000,10,FALSE),"")</f>
        <v>#N/A</v>
      </c>
      <c r="V351" s="1" t="e">
        <f>IF(VLOOKUP(O351,Szolgalati_alkalmak!$B$4:$Z$10000,11,FALSE)&lt;&gt;0,VLOOKUP(O351,Szolgalati_alkalmak!$B$4:$Z$10000,11,FALSE),"")</f>
        <v>#N/A</v>
      </c>
      <c r="W351" s="1" t="e">
        <f>IF(VLOOKUP(O351,Szolgalati_alkalmak!$B$4:$Z$10000,12,FALSE)&lt;&gt;0,$AB$1&amp;VLOOKUP(O351,Szolgalati_alkalmak!$B$4:$Z$10000,12,FALSE),"")</f>
        <v>#N/A</v>
      </c>
      <c r="X351" s="1" t="e">
        <f>IF(VLOOKUP(O351,Szolgalati_alkalmak!$B$4:$Z$10000,13,FALSE)&lt;&gt;0,$AB$1&amp;VLOOKUP(O351,Szolgalati_alkalmak!$B$4:$Z$10000,13,FALSE),"")</f>
        <v>#N/A</v>
      </c>
      <c r="Y351" s="1" t="e">
        <f>IF(VLOOKUP(O351,Szolgalati_alkalmak!$B$4:$Z$10000,14,FALSE)&lt;&gt;0,$AB$1&amp;VLOOKUP(O351,Szolgalati_alkalmak!$B$4:$Z$10000,14,FALSE),"")</f>
        <v>#N/A</v>
      </c>
      <c r="Z351" s="1" t="e">
        <f>IF(VLOOKUP(O351,Szolgalati_alkalmak!$B$4:$Z$10000,15,FALSE)&lt;&gt;0,$AB$1&amp;VLOOKUP(O351,Szolgalati_alkalmak!$B$4:$Z$10000,15,FALSE),"")</f>
        <v>#N/A</v>
      </c>
      <c r="AA351" s="1" t="e">
        <f>IF(VLOOKUP(O351,Szolgalati_alkalmak!$B$4:$Z$10000,16,FALSE)&lt;&gt;0,$AB$1&amp;VLOOKUP(O351,Szolgalati_alkalmak!$B$4:$Z$10000,16,FALSE),"")</f>
        <v>#N/A</v>
      </c>
      <c r="AB351" s="1" t="e">
        <f t="shared" si="77"/>
        <v>#N/A</v>
      </c>
      <c r="AC351" s="1" t="e">
        <f>IF(VLOOKUP(O351,Szolgalati_alkalmak!$B$4:$Z$10000,7,FALSE)&lt;&gt;0,VLOOKUP(O351,Szolgalati_alkalmak!$B$4:$Z$10000,7,FALSE),"")</f>
        <v>#N/A</v>
      </c>
      <c r="AD351" s="1" t="e">
        <f>IF(VLOOKUP(O351,Szolgalati_alkalmak!$B$4:$Z$10000,8,FALSE)&lt;&gt;0,VLOOKUP(O351,Szolgalati_alkalmak!$B$4:$Z$10000,8,FALSE),"")</f>
        <v>#N/A</v>
      </c>
      <c r="AE351" s="1" t="e">
        <f>IF(VLOOKUP(O351,Szolgalati_alkalmak!$B$4:$Z$10000,17,FALSE)&lt;&gt;0,VLOOKUP(O351,Szolgalati_alkalmak!$B$4:$Z$10000,17,FALSE),"")</f>
        <v>#N/A</v>
      </c>
      <c r="AF351" s="1" t="e">
        <f>IF(VLOOKUP(O351,Szolgalati_alkalmak!$B$4:$Z$10000,18,FALSE)&lt;&gt;0,VLOOKUP(O351,Szolgalati_alkalmak!$B$4:$Z$10000,18,FALSE),"")</f>
        <v>#N/A</v>
      </c>
      <c r="AG351" s="1" t="e">
        <f>IF(VLOOKUP(O351,Szolgalati_alkalmak!$B$4:$Z$10000,19,FALSE)&lt;&gt;0,VLOOKUP(O351,Szolgalati_alkalmak!$B$4:$Z$10000,19,FALSE),"")</f>
        <v>#N/A</v>
      </c>
    </row>
    <row r="352" spans="1:33" x14ac:dyDescent="0.25">
      <c r="A352" s="90" t="str">
        <f t="shared" si="68"/>
        <v/>
      </c>
      <c r="B352" s="91" t="str">
        <f t="shared" si="69"/>
        <v/>
      </c>
      <c r="C352" s="76" t="str">
        <f t="shared" si="70"/>
        <v/>
      </c>
      <c r="D352" s="64" t="str">
        <f t="shared" si="78"/>
        <v/>
      </c>
      <c r="E352" s="64" t="str">
        <f t="shared" si="79"/>
        <v/>
      </c>
      <c r="F352" s="64" t="str">
        <f t="shared" si="80"/>
        <v/>
      </c>
      <c r="G352" s="89" t="str">
        <f t="shared" si="71"/>
        <v/>
      </c>
      <c r="H352" s="89" t="str">
        <f t="shared" si="72"/>
        <v/>
      </c>
      <c r="I352" s="87" t="str">
        <f t="shared" si="73"/>
        <v/>
      </c>
      <c r="J352" s="77" t="str">
        <f t="shared" si="74"/>
        <v/>
      </c>
      <c r="K352" s="64" t="str">
        <f t="shared" si="75"/>
        <v/>
      </c>
      <c r="O352" s="1">
        <f t="shared" si="76"/>
        <v>346</v>
      </c>
      <c r="Q352" s="1" t="e">
        <f>VLOOKUP(O352,Szolgalati_alkalmak!$B$4:$Z$10000,25,FALSE)</f>
        <v>#N/A</v>
      </c>
      <c r="R352" s="1" t="e">
        <f>VLOOKUP(O352,Szolgalati_alkalmak!$B$4:$Z$10000,5,FALSE)</f>
        <v>#N/A</v>
      </c>
      <c r="S352" s="1" t="e">
        <f>IF(VLOOKUP(O352,Szolgalati_alkalmak!$B$4:$Z$10000,6,FALSE)&lt;&gt;0,VLOOKUP(O352,Szolgalati_alkalmak!$B$4:$Z$10000,6,FALSE),"")</f>
        <v>#N/A</v>
      </c>
      <c r="T352" s="1" t="e">
        <f>IF(VLOOKUP(O352,Szolgalati_alkalmak!$B$4:$Z$10000,9,FALSE)&lt;&gt;0,VLOOKUP(O352,Szolgalati_alkalmak!$B$4:$Z$10000,9,FALSE),"")</f>
        <v>#N/A</v>
      </c>
      <c r="U352" s="1" t="e">
        <f>IF(VLOOKUP(O352,Szolgalati_alkalmak!$B$4:$Z$10000,10,FALSE)&lt;&gt;0,VLOOKUP(O352,Szolgalati_alkalmak!$B$4:$Z$10000,10,FALSE),"")</f>
        <v>#N/A</v>
      </c>
      <c r="V352" s="1" t="e">
        <f>IF(VLOOKUP(O352,Szolgalati_alkalmak!$B$4:$Z$10000,11,FALSE)&lt;&gt;0,VLOOKUP(O352,Szolgalati_alkalmak!$B$4:$Z$10000,11,FALSE),"")</f>
        <v>#N/A</v>
      </c>
      <c r="W352" s="1" t="e">
        <f>IF(VLOOKUP(O352,Szolgalati_alkalmak!$B$4:$Z$10000,12,FALSE)&lt;&gt;0,$AB$1&amp;VLOOKUP(O352,Szolgalati_alkalmak!$B$4:$Z$10000,12,FALSE),"")</f>
        <v>#N/A</v>
      </c>
      <c r="X352" s="1" t="e">
        <f>IF(VLOOKUP(O352,Szolgalati_alkalmak!$B$4:$Z$10000,13,FALSE)&lt;&gt;0,$AB$1&amp;VLOOKUP(O352,Szolgalati_alkalmak!$B$4:$Z$10000,13,FALSE),"")</f>
        <v>#N/A</v>
      </c>
      <c r="Y352" s="1" t="e">
        <f>IF(VLOOKUP(O352,Szolgalati_alkalmak!$B$4:$Z$10000,14,FALSE)&lt;&gt;0,$AB$1&amp;VLOOKUP(O352,Szolgalati_alkalmak!$B$4:$Z$10000,14,FALSE),"")</f>
        <v>#N/A</v>
      </c>
      <c r="Z352" s="1" t="e">
        <f>IF(VLOOKUP(O352,Szolgalati_alkalmak!$B$4:$Z$10000,15,FALSE)&lt;&gt;0,$AB$1&amp;VLOOKUP(O352,Szolgalati_alkalmak!$B$4:$Z$10000,15,FALSE),"")</f>
        <v>#N/A</v>
      </c>
      <c r="AA352" s="1" t="e">
        <f>IF(VLOOKUP(O352,Szolgalati_alkalmak!$B$4:$Z$10000,16,FALSE)&lt;&gt;0,$AB$1&amp;VLOOKUP(O352,Szolgalati_alkalmak!$B$4:$Z$10000,16,FALSE),"")</f>
        <v>#N/A</v>
      </c>
      <c r="AB352" s="1" t="e">
        <f t="shared" si="77"/>
        <v>#N/A</v>
      </c>
      <c r="AC352" s="1" t="e">
        <f>IF(VLOOKUP(O352,Szolgalati_alkalmak!$B$4:$Z$10000,7,FALSE)&lt;&gt;0,VLOOKUP(O352,Szolgalati_alkalmak!$B$4:$Z$10000,7,FALSE),"")</f>
        <v>#N/A</v>
      </c>
      <c r="AD352" s="1" t="e">
        <f>IF(VLOOKUP(O352,Szolgalati_alkalmak!$B$4:$Z$10000,8,FALSE)&lt;&gt;0,VLOOKUP(O352,Szolgalati_alkalmak!$B$4:$Z$10000,8,FALSE),"")</f>
        <v>#N/A</v>
      </c>
      <c r="AE352" s="1" t="e">
        <f>IF(VLOOKUP(O352,Szolgalati_alkalmak!$B$4:$Z$10000,17,FALSE)&lt;&gt;0,VLOOKUP(O352,Szolgalati_alkalmak!$B$4:$Z$10000,17,FALSE),"")</f>
        <v>#N/A</v>
      </c>
      <c r="AF352" s="1" t="e">
        <f>IF(VLOOKUP(O352,Szolgalati_alkalmak!$B$4:$Z$10000,18,FALSE)&lt;&gt;0,VLOOKUP(O352,Szolgalati_alkalmak!$B$4:$Z$10000,18,FALSE),"")</f>
        <v>#N/A</v>
      </c>
      <c r="AG352" s="1" t="e">
        <f>IF(VLOOKUP(O352,Szolgalati_alkalmak!$B$4:$Z$10000,19,FALSE)&lt;&gt;0,VLOOKUP(O352,Szolgalati_alkalmak!$B$4:$Z$10000,19,FALSE),"")</f>
        <v>#N/A</v>
      </c>
    </row>
    <row r="353" spans="1:33" x14ac:dyDescent="0.25">
      <c r="A353" s="90" t="str">
        <f t="shared" si="68"/>
        <v/>
      </c>
      <c r="B353" s="91" t="str">
        <f t="shared" si="69"/>
        <v/>
      </c>
      <c r="C353" s="76" t="str">
        <f t="shared" si="70"/>
        <v/>
      </c>
      <c r="D353" s="64" t="str">
        <f t="shared" si="78"/>
        <v/>
      </c>
      <c r="E353" s="64" t="str">
        <f t="shared" si="79"/>
        <v/>
      </c>
      <c r="F353" s="64" t="str">
        <f t="shared" si="80"/>
        <v/>
      </c>
      <c r="G353" s="89" t="str">
        <f t="shared" si="71"/>
        <v/>
      </c>
      <c r="H353" s="89" t="str">
        <f t="shared" si="72"/>
        <v/>
      </c>
      <c r="I353" s="87" t="str">
        <f t="shared" si="73"/>
        <v/>
      </c>
      <c r="J353" s="77" t="str">
        <f t="shared" si="74"/>
        <v/>
      </c>
      <c r="K353" s="64" t="str">
        <f t="shared" si="75"/>
        <v/>
      </c>
      <c r="O353" s="1">
        <f t="shared" si="76"/>
        <v>347</v>
      </c>
      <c r="Q353" s="1" t="e">
        <f>VLOOKUP(O353,Szolgalati_alkalmak!$B$4:$Z$10000,25,FALSE)</f>
        <v>#N/A</v>
      </c>
      <c r="R353" s="1" t="e">
        <f>VLOOKUP(O353,Szolgalati_alkalmak!$B$4:$Z$10000,5,FALSE)</f>
        <v>#N/A</v>
      </c>
      <c r="S353" s="1" t="e">
        <f>IF(VLOOKUP(O353,Szolgalati_alkalmak!$B$4:$Z$10000,6,FALSE)&lt;&gt;0,VLOOKUP(O353,Szolgalati_alkalmak!$B$4:$Z$10000,6,FALSE),"")</f>
        <v>#N/A</v>
      </c>
      <c r="T353" s="1" t="e">
        <f>IF(VLOOKUP(O353,Szolgalati_alkalmak!$B$4:$Z$10000,9,FALSE)&lt;&gt;0,VLOOKUP(O353,Szolgalati_alkalmak!$B$4:$Z$10000,9,FALSE),"")</f>
        <v>#N/A</v>
      </c>
      <c r="U353" s="1" t="e">
        <f>IF(VLOOKUP(O353,Szolgalati_alkalmak!$B$4:$Z$10000,10,FALSE)&lt;&gt;0,VLOOKUP(O353,Szolgalati_alkalmak!$B$4:$Z$10000,10,FALSE),"")</f>
        <v>#N/A</v>
      </c>
      <c r="V353" s="1" t="e">
        <f>IF(VLOOKUP(O353,Szolgalati_alkalmak!$B$4:$Z$10000,11,FALSE)&lt;&gt;0,VLOOKUP(O353,Szolgalati_alkalmak!$B$4:$Z$10000,11,FALSE),"")</f>
        <v>#N/A</v>
      </c>
      <c r="W353" s="1" t="e">
        <f>IF(VLOOKUP(O353,Szolgalati_alkalmak!$B$4:$Z$10000,12,FALSE)&lt;&gt;0,$AB$1&amp;VLOOKUP(O353,Szolgalati_alkalmak!$B$4:$Z$10000,12,FALSE),"")</f>
        <v>#N/A</v>
      </c>
      <c r="X353" s="1" t="e">
        <f>IF(VLOOKUP(O353,Szolgalati_alkalmak!$B$4:$Z$10000,13,FALSE)&lt;&gt;0,$AB$1&amp;VLOOKUP(O353,Szolgalati_alkalmak!$B$4:$Z$10000,13,FALSE),"")</f>
        <v>#N/A</v>
      </c>
      <c r="Y353" s="1" t="e">
        <f>IF(VLOOKUP(O353,Szolgalati_alkalmak!$B$4:$Z$10000,14,FALSE)&lt;&gt;0,$AB$1&amp;VLOOKUP(O353,Szolgalati_alkalmak!$B$4:$Z$10000,14,FALSE),"")</f>
        <v>#N/A</v>
      </c>
      <c r="Z353" s="1" t="e">
        <f>IF(VLOOKUP(O353,Szolgalati_alkalmak!$B$4:$Z$10000,15,FALSE)&lt;&gt;0,$AB$1&amp;VLOOKUP(O353,Szolgalati_alkalmak!$B$4:$Z$10000,15,FALSE),"")</f>
        <v>#N/A</v>
      </c>
      <c r="AA353" s="1" t="e">
        <f>IF(VLOOKUP(O353,Szolgalati_alkalmak!$B$4:$Z$10000,16,FALSE)&lt;&gt;0,$AB$1&amp;VLOOKUP(O353,Szolgalati_alkalmak!$B$4:$Z$10000,16,FALSE),"")</f>
        <v>#N/A</v>
      </c>
      <c r="AB353" s="1" t="e">
        <f t="shared" si="77"/>
        <v>#N/A</v>
      </c>
      <c r="AC353" s="1" t="e">
        <f>IF(VLOOKUP(O353,Szolgalati_alkalmak!$B$4:$Z$10000,7,FALSE)&lt;&gt;0,VLOOKUP(O353,Szolgalati_alkalmak!$B$4:$Z$10000,7,FALSE),"")</f>
        <v>#N/A</v>
      </c>
      <c r="AD353" s="1" t="e">
        <f>IF(VLOOKUP(O353,Szolgalati_alkalmak!$B$4:$Z$10000,8,FALSE)&lt;&gt;0,VLOOKUP(O353,Szolgalati_alkalmak!$B$4:$Z$10000,8,FALSE),"")</f>
        <v>#N/A</v>
      </c>
      <c r="AE353" s="1" t="e">
        <f>IF(VLOOKUP(O353,Szolgalati_alkalmak!$B$4:$Z$10000,17,FALSE)&lt;&gt;0,VLOOKUP(O353,Szolgalati_alkalmak!$B$4:$Z$10000,17,FALSE),"")</f>
        <v>#N/A</v>
      </c>
      <c r="AF353" s="1" t="e">
        <f>IF(VLOOKUP(O353,Szolgalati_alkalmak!$B$4:$Z$10000,18,FALSE)&lt;&gt;0,VLOOKUP(O353,Szolgalati_alkalmak!$B$4:$Z$10000,18,FALSE),"")</f>
        <v>#N/A</v>
      </c>
      <c r="AG353" s="1" t="e">
        <f>IF(VLOOKUP(O353,Szolgalati_alkalmak!$B$4:$Z$10000,19,FALSE)&lt;&gt;0,VLOOKUP(O353,Szolgalati_alkalmak!$B$4:$Z$10000,19,FALSE),"")</f>
        <v>#N/A</v>
      </c>
    </row>
    <row r="354" spans="1:33" x14ac:dyDescent="0.25">
      <c r="A354" s="90" t="str">
        <f t="shared" si="68"/>
        <v/>
      </c>
      <c r="B354" s="91" t="str">
        <f t="shared" si="69"/>
        <v/>
      </c>
      <c r="C354" s="76" t="str">
        <f t="shared" si="70"/>
        <v/>
      </c>
      <c r="D354" s="64" t="str">
        <f t="shared" si="78"/>
        <v/>
      </c>
      <c r="E354" s="64" t="str">
        <f t="shared" si="79"/>
        <v/>
      </c>
      <c r="F354" s="64" t="str">
        <f t="shared" si="80"/>
        <v/>
      </c>
      <c r="G354" s="89" t="str">
        <f t="shared" si="71"/>
        <v/>
      </c>
      <c r="H354" s="89" t="str">
        <f t="shared" si="72"/>
        <v/>
      </c>
      <c r="I354" s="87" t="str">
        <f t="shared" si="73"/>
        <v/>
      </c>
      <c r="J354" s="77" t="str">
        <f t="shared" si="74"/>
        <v/>
      </c>
      <c r="K354" s="64" t="str">
        <f t="shared" si="75"/>
        <v/>
      </c>
      <c r="O354" s="1">
        <f t="shared" si="76"/>
        <v>348</v>
      </c>
      <c r="Q354" s="1" t="e">
        <f>VLOOKUP(O354,Szolgalati_alkalmak!$B$4:$Z$10000,25,FALSE)</f>
        <v>#N/A</v>
      </c>
      <c r="R354" s="1" t="e">
        <f>VLOOKUP(O354,Szolgalati_alkalmak!$B$4:$Z$10000,5,FALSE)</f>
        <v>#N/A</v>
      </c>
      <c r="S354" s="1" t="e">
        <f>IF(VLOOKUP(O354,Szolgalati_alkalmak!$B$4:$Z$10000,6,FALSE)&lt;&gt;0,VLOOKUP(O354,Szolgalati_alkalmak!$B$4:$Z$10000,6,FALSE),"")</f>
        <v>#N/A</v>
      </c>
      <c r="T354" s="1" t="e">
        <f>IF(VLOOKUP(O354,Szolgalati_alkalmak!$B$4:$Z$10000,9,FALSE)&lt;&gt;0,VLOOKUP(O354,Szolgalati_alkalmak!$B$4:$Z$10000,9,FALSE),"")</f>
        <v>#N/A</v>
      </c>
      <c r="U354" s="1" t="e">
        <f>IF(VLOOKUP(O354,Szolgalati_alkalmak!$B$4:$Z$10000,10,FALSE)&lt;&gt;0,VLOOKUP(O354,Szolgalati_alkalmak!$B$4:$Z$10000,10,FALSE),"")</f>
        <v>#N/A</v>
      </c>
      <c r="V354" s="1" t="e">
        <f>IF(VLOOKUP(O354,Szolgalati_alkalmak!$B$4:$Z$10000,11,FALSE)&lt;&gt;0,VLOOKUP(O354,Szolgalati_alkalmak!$B$4:$Z$10000,11,FALSE),"")</f>
        <v>#N/A</v>
      </c>
      <c r="W354" s="1" t="e">
        <f>IF(VLOOKUP(O354,Szolgalati_alkalmak!$B$4:$Z$10000,12,FALSE)&lt;&gt;0,$AB$1&amp;VLOOKUP(O354,Szolgalati_alkalmak!$B$4:$Z$10000,12,FALSE),"")</f>
        <v>#N/A</v>
      </c>
      <c r="X354" s="1" t="e">
        <f>IF(VLOOKUP(O354,Szolgalati_alkalmak!$B$4:$Z$10000,13,FALSE)&lt;&gt;0,$AB$1&amp;VLOOKUP(O354,Szolgalati_alkalmak!$B$4:$Z$10000,13,FALSE),"")</f>
        <v>#N/A</v>
      </c>
      <c r="Y354" s="1" t="e">
        <f>IF(VLOOKUP(O354,Szolgalati_alkalmak!$B$4:$Z$10000,14,FALSE)&lt;&gt;0,$AB$1&amp;VLOOKUP(O354,Szolgalati_alkalmak!$B$4:$Z$10000,14,FALSE),"")</f>
        <v>#N/A</v>
      </c>
      <c r="Z354" s="1" t="e">
        <f>IF(VLOOKUP(O354,Szolgalati_alkalmak!$B$4:$Z$10000,15,FALSE)&lt;&gt;0,$AB$1&amp;VLOOKUP(O354,Szolgalati_alkalmak!$B$4:$Z$10000,15,FALSE),"")</f>
        <v>#N/A</v>
      </c>
      <c r="AA354" s="1" t="e">
        <f>IF(VLOOKUP(O354,Szolgalati_alkalmak!$B$4:$Z$10000,16,FALSE)&lt;&gt;0,$AB$1&amp;VLOOKUP(O354,Szolgalati_alkalmak!$B$4:$Z$10000,16,FALSE),"")</f>
        <v>#N/A</v>
      </c>
      <c r="AB354" s="1" t="e">
        <f t="shared" si="77"/>
        <v>#N/A</v>
      </c>
      <c r="AC354" s="1" t="e">
        <f>IF(VLOOKUP(O354,Szolgalati_alkalmak!$B$4:$Z$10000,7,FALSE)&lt;&gt;0,VLOOKUP(O354,Szolgalati_alkalmak!$B$4:$Z$10000,7,FALSE),"")</f>
        <v>#N/A</v>
      </c>
      <c r="AD354" s="1" t="e">
        <f>IF(VLOOKUP(O354,Szolgalati_alkalmak!$B$4:$Z$10000,8,FALSE)&lt;&gt;0,VLOOKUP(O354,Szolgalati_alkalmak!$B$4:$Z$10000,8,FALSE),"")</f>
        <v>#N/A</v>
      </c>
      <c r="AE354" s="1" t="e">
        <f>IF(VLOOKUP(O354,Szolgalati_alkalmak!$B$4:$Z$10000,17,FALSE)&lt;&gt;0,VLOOKUP(O354,Szolgalati_alkalmak!$B$4:$Z$10000,17,FALSE),"")</f>
        <v>#N/A</v>
      </c>
      <c r="AF354" s="1" t="e">
        <f>IF(VLOOKUP(O354,Szolgalati_alkalmak!$B$4:$Z$10000,18,FALSE)&lt;&gt;0,VLOOKUP(O354,Szolgalati_alkalmak!$B$4:$Z$10000,18,FALSE),"")</f>
        <v>#N/A</v>
      </c>
      <c r="AG354" s="1" t="e">
        <f>IF(VLOOKUP(O354,Szolgalati_alkalmak!$B$4:$Z$10000,19,FALSE)&lt;&gt;0,VLOOKUP(O354,Szolgalati_alkalmak!$B$4:$Z$10000,19,FALSE),"")</f>
        <v>#N/A</v>
      </c>
    </row>
    <row r="355" spans="1:33" x14ac:dyDescent="0.25">
      <c r="A355" s="90" t="str">
        <f t="shared" si="68"/>
        <v/>
      </c>
      <c r="B355" s="91" t="str">
        <f t="shared" si="69"/>
        <v/>
      </c>
      <c r="C355" s="76" t="str">
        <f t="shared" si="70"/>
        <v/>
      </c>
      <c r="D355" s="64" t="str">
        <f t="shared" si="78"/>
        <v/>
      </c>
      <c r="E355" s="64" t="str">
        <f t="shared" si="79"/>
        <v/>
      </c>
      <c r="F355" s="64" t="str">
        <f t="shared" si="80"/>
        <v/>
      </c>
      <c r="G355" s="89" t="str">
        <f t="shared" si="71"/>
        <v/>
      </c>
      <c r="H355" s="89" t="str">
        <f t="shared" si="72"/>
        <v/>
      </c>
      <c r="I355" s="87" t="str">
        <f t="shared" si="73"/>
        <v/>
      </c>
      <c r="J355" s="77" t="str">
        <f t="shared" si="74"/>
        <v/>
      </c>
      <c r="K355" s="64" t="str">
        <f t="shared" si="75"/>
        <v/>
      </c>
      <c r="O355" s="1">
        <f t="shared" si="76"/>
        <v>349</v>
      </c>
      <c r="Q355" s="1" t="e">
        <f>VLOOKUP(O355,Szolgalati_alkalmak!$B$4:$Z$10000,25,FALSE)</f>
        <v>#N/A</v>
      </c>
      <c r="R355" s="1" t="e">
        <f>VLOOKUP(O355,Szolgalati_alkalmak!$B$4:$Z$10000,5,FALSE)</f>
        <v>#N/A</v>
      </c>
      <c r="S355" s="1" t="e">
        <f>IF(VLOOKUP(O355,Szolgalati_alkalmak!$B$4:$Z$10000,6,FALSE)&lt;&gt;0,VLOOKUP(O355,Szolgalati_alkalmak!$B$4:$Z$10000,6,FALSE),"")</f>
        <v>#N/A</v>
      </c>
      <c r="T355" s="1" t="e">
        <f>IF(VLOOKUP(O355,Szolgalati_alkalmak!$B$4:$Z$10000,9,FALSE)&lt;&gt;0,VLOOKUP(O355,Szolgalati_alkalmak!$B$4:$Z$10000,9,FALSE),"")</f>
        <v>#N/A</v>
      </c>
      <c r="U355" s="1" t="e">
        <f>IF(VLOOKUP(O355,Szolgalati_alkalmak!$B$4:$Z$10000,10,FALSE)&lt;&gt;0,VLOOKUP(O355,Szolgalati_alkalmak!$B$4:$Z$10000,10,FALSE),"")</f>
        <v>#N/A</v>
      </c>
      <c r="V355" s="1" t="e">
        <f>IF(VLOOKUP(O355,Szolgalati_alkalmak!$B$4:$Z$10000,11,FALSE)&lt;&gt;0,VLOOKUP(O355,Szolgalati_alkalmak!$B$4:$Z$10000,11,FALSE),"")</f>
        <v>#N/A</v>
      </c>
      <c r="W355" s="1" t="e">
        <f>IF(VLOOKUP(O355,Szolgalati_alkalmak!$B$4:$Z$10000,12,FALSE)&lt;&gt;0,$AB$1&amp;VLOOKUP(O355,Szolgalati_alkalmak!$B$4:$Z$10000,12,FALSE),"")</f>
        <v>#N/A</v>
      </c>
      <c r="X355" s="1" t="e">
        <f>IF(VLOOKUP(O355,Szolgalati_alkalmak!$B$4:$Z$10000,13,FALSE)&lt;&gt;0,$AB$1&amp;VLOOKUP(O355,Szolgalati_alkalmak!$B$4:$Z$10000,13,FALSE),"")</f>
        <v>#N/A</v>
      </c>
      <c r="Y355" s="1" t="e">
        <f>IF(VLOOKUP(O355,Szolgalati_alkalmak!$B$4:$Z$10000,14,FALSE)&lt;&gt;0,$AB$1&amp;VLOOKUP(O355,Szolgalati_alkalmak!$B$4:$Z$10000,14,FALSE),"")</f>
        <v>#N/A</v>
      </c>
      <c r="Z355" s="1" t="e">
        <f>IF(VLOOKUP(O355,Szolgalati_alkalmak!$B$4:$Z$10000,15,FALSE)&lt;&gt;0,$AB$1&amp;VLOOKUP(O355,Szolgalati_alkalmak!$B$4:$Z$10000,15,FALSE),"")</f>
        <v>#N/A</v>
      </c>
      <c r="AA355" s="1" t="e">
        <f>IF(VLOOKUP(O355,Szolgalati_alkalmak!$B$4:$Z$10000,16,FALSE)&lt;&gt;0,$AB$1&amp;VLOOKUP(O355,Szolgalati_alkalmak!$B$4:$Z$10000,16,FALSE),"")</f>
        <v>#N/A</v>
      </c>
      <c r="AB355" s="1" t="e">
        <f t="shared" si="77"/>
        <v>#N/A</v>
      </c>
      <c r="AC355" s="1" t="e">
        <f>IF(VLOOKUP(O355,Szolgalati_alkalmak!$B$4:$Z$10000,7,FALSE)&lt;&gt;0,VLOOKUP(O355,Szolgalati_alkalmak!$B$4:$Z$10000,7,FALSE),"")</f>
        <v>#N/A</v>
      </c>
      <c r="AD355" s="1" t="e">
        <f>IF(VLOOKUP(O355,Szolgalati_alkalmak!$B$4:$Z$10000,8,FALSE)&lt;&gt;0,VLOOKUP(O355,Szolgalati_alkalmak!$B$4:$Z$10000,8,FALSE),"")</f>
        <v>#N/A</v>
      </c>
      <c r="AE355" s="1" t="e">
        <f>IF(VLOOKUP(O355,Szolgalati_alkalmak!$B$4:$Z$10000,17,FALSE)&lt;&gt;0,VLOOKUP(O355,Szolgalati_alkalmak!$B$4:$Z$10000,17,FALSE),"")</f>
        <v>#N/A</v>
      </c>
      <c r="AF355" s="1" t="e">
        <f>IF(VLOOKUP(O355,Szolgalati_alkalmak!$B$4:$Z$10000,18,FALSE)&lt;&gt;0,VLOOKUP(O355,Szolgalati_alkalmak!$B$4:$Z$10000,18,FALSE),"")</f>
        <v>#N/A</v>
      </c>
      <c r="AG355" s="1" t="e">
        <f>IF(VLOOKUP(O355,Szolgalati_alkalmak!$B$4:$Z$10000,19,FALSE)&lt;&gt;0,VLOOKUP(O355,Szolgalati_alkalmak!$B$4:$Z$10000,19,FALSE),"")</f>
        <v>#N/A</v>
      </c>
    </row>
    <row r="356" spans="1:33" x14ac:dyDescent="0.25">
      <c r="A356" s="90" t="str">
        <f t="shared" si="68"/>
        <v/>
      </c>
      <c r="B356" s="91" t="str">
        <f t="shared" si="69"/>
        <v/>
      </c>
      <c r="C356" s="76" t="str">
        <f t="shared" si="70"/>
        <v/>
      </c>
      <c r="D356" s="64" t="str">
        <f t="shared" si="78"/>
        <v/>
      </c>
      <c r="E356" s="64" t="str">
        <f t="shared" si="79"/>
        <v/>
      </c>
      <c r="F356" s="64" t="str">
        <f t="shared" si="80"/>
        <v/>
      </c>
      <c r="G356" s="89" t="str">
        <f t="shared" si="71"/>
        <v/>
      </c>
      <c r="H356" s="89" t="str">
        <f t="shared" si="72"/>
        <v/>
      </c>
      <c r="I356" s="87" t="str">
        <f t="shared" si="73"/>
        <v/>
      </c>
      <c r="J356" s="77" t="str">
        <f t="shared" si="74"/>
        <v/>
      </c>
      <c r="K356" s="64" t="str">
        <f t="shared" si="75"/>
        <v/>
      </c>
      <c r="O356" s="1">
        <f t="shared" si="76"/>
        <v>350</v>
      </c>
      <c r="Q356" s="1" t="e">
        <f>VLOOKUP(O356,Szolgalati_alkalmak!$B$4:$Z$10000,25,FALSE)</f>
        <v>#N/A</v>
      </c>
      <c r="R356" s="1" t="e">
        <f>VLOOKUP(O356,Szolgalati_alkalmak!$B$4:$Z$10000,5,FALSE)</f>
        <v>#N/A</v>
      </c>
      <c r="S356" s="1" t="e">
        <f>IF(VLOOKUP(O356,Szolgalati_alkalmak!$B$4:$Z$10000,6,FALSE)&lt;&gt;0,VLOOKUP(O356,Szolgalati_alkalmak!$B$4:$Z$10000,6,FALSE),"")</f>
        <v>#N/A</v>
      </c>
      <c r="T356" s="1" t="e">
        <f>IF(VLOOKUP(O356,Szolgalati_alkalmak!$B$4:$Z$10000,9,FALSE)&lt;&gt;0,VLOOKUP(O356,Szolgalati_alkalmak!$B$4:$Z$10000,9,FALSE),"")</f>
        <v>#N/A</v>
      </c>
      <c r="U356" s="1" t="e">
        <f>IF(VLOOKUP(O356,Szolgalati_alkalmak!$B$4:$Z$10000,10,FALSE)&lt;&gt;0,VLOOKUP(O356,Szolgalati_alkalmak!$B$4:$Z$10000,10,FALSE),"")</f>
        <v>#N/A</v>
      </c>
      <c r="V356" s="1" t="e">
        <f>IF(VLOOKUP(O356,Szolgalati_alkalmak!$B$4:$Z$10000,11,FALSE)&lt;&gt;0,VLOOKUP(O356,Szolgalati_alkalmak!$B$4:$Z$10000,11,FALSE),"")</f>
        <v>#N/A</v>
      </c>
      <c r="W356" s="1" t="e">
        <f>IF(VLOOKUP(O356,Szolgalati_alkalmak!$B$4:$Z$10000,12,FALSE)&lt;&gt;0,$AB$1&amp;VLOOKUP(O356,Szolgalati_alkalmak!$B$4:$Z$10000,12,FALSE),"")</f>
        <v>#N/A</v>
      </c>
      <c r="X356" s="1" t="e">
        <f>IF(VLOOKUP(O356,Szolgalati_alkalmak!$B$4:$Z$10000,13,FALSE)&lt;&gt;0,$AB$1&amp;VLOOKUP(O356,Szolgalati_alkalmak!$B$4:$Z$10000,13,FALSE),"")</f>
        <v>#N/A</v>
      </c>
      <c r="Y356" s="1" t="e">
        <f>IF(VLOOKUP(O356,Szolgalati_alkalmak!$B$4:$Z$10000,14,FALSE)&lt;&gt;0,$AB$1&amp;VLOOKUP(O356,Szolgalati_alkalmak!$B$4:$Z$10000,14,FALSE),"")</f>
        <v>#N/A</v>
      </c>
      <c r="Z356" s="1" t="e">
        <f>IF(VLOOKUP(O356,Szolgalati_alkalmak!$B$4:$Z$10000,15,FALSE)&lt;&gt;0,$AB$1&amp;VLOOKUP(O356,Szolgalati_alkalmak!$B$4:$Z$10000,15,FALSE),"")</f>
        <v>#N/A</v>
      </c>
      <c r="AA356" s="1" t="e">
        <f>IF(VLOOKUP(O356,Szolgalati_alkalmak!$B$4:$Z$10000,16,FALSE)&lt;&gt;0,$AB$1&amp;VLOOKUP(O356,Szolgalati_alkalmak!$B$4:$Z$10000,16,FALSE),"")</f>
        <v>#N/A</v>
      </c>
      <c r="AB356" s="1" t="e">
        <f t="shared" si="77"/>
        <v>#N/A</v>
      </c>
      <c r="AC356" s="1" t="e">
        <f>IF(VLOOKUP(O356,Szolgalati_alkalmak!$B$4:$Z$10000,7,FALSE)&lt;&gt;0,VLOOKUP(O356,Szolgalati_alkalmak!$B$4:$Z$10000,7,FALSE),"")</f>
        <v>#N/A</v>
      </c>
      <c r="AD356" s="1" t="e">
        <f>IF(VLOOKUP(O356,Szolgalati_alkalmak!$B$4:$Z$10000,8,FALSE)&lt;&gt;0,VLOOKUP(O356,Szolgalati_alkalmak!$B$4:$Z$10000,8,FALSE),"")</f>
        <v>#N/A</v>
      </c>
      <c r="AE356" s="1" t="e">
        <f>IF(VLOOKUP(O356,Szolgalati_alkalmak!$B$4:$Z$10000,17,FALSE)&lt;&gt;0,VLOOKUP(O356,Szolgalati_alkalmak!$B$4:$Z$10000,17,FALSE),"")</f>
        <v>#N/A</v>
      </c>
      <c r="AF356" s="1" t="e">
        <f>IF(VLOOKUP(O356,Szolgalati_alkalmak!$B$4:$Z$10000,18,FALSE)&lt;&gt;0,VLOOKUP(O356,Szolgalati_alkalmak!$B$4:$Z$10000,18,FALSE),"")</f>
        <v>#N/A</v>
      </c>
      <c r="AG356" s="1" t="e">
        <f>IF(VLOOKUP(O356,Szolgalati_alkalmak!$B$4:$Z$10000,19,FALSE)&lt;&gt;0,VLOOKUP(O356,Szolgalati_alkalmak!$B$4:$Z$10000,19,FALSE),"")</f>
        <v>#N/A</v>
      </c>
    </row>
    <row r="357" spans="1:33" x14ac:dyDescent="0.25">
      <c r="A357" s="90" t="str">
        <f t="shared" si="68"/>
        <v/>
      </c>
      <c r="B357" s="91" t="str">
        <f t="shared" si="69"/>
        <v/>
      </c>
      <c r="C357" s="76" t="str">
        <f t="shared" si="70"/>
        <v/>
      </c>
      <c r="D357" s="64" t="str">
        <f t="shared" si="78"/>
        <v/>
      </c>
      <c r="E357" s="64" t="str">
        <f t="shared" si="79"/>
        <v/>
      </c>
      <c r="F357" s="64" t="str">
        <f t="shared" si="80"/>
        <v/>
      </c>
      <c r="G357" s="89" t="str">
        <f t="shared" si="71"/>
        <v/>
      </c>
      <c r="H357" s="89" t="str">
        <f t="shared" si="72"/>
        <v/>
      </c>
      <c r="I357" s="87" t="str">
        <f t="shared" si="73"/>
        <v/>
      </c>
      <c r="J357" s="77" t="str">
        <f t="shared" si="74"/>
        <v/>
      </c>
      <c r="K357" s="64" t="str">
        <f t="shared" si="75"/>
        <v/>
      </c>
      <c r="O357" s="1">
        <f t="shared" si="76"/>
        <v>351</v>
      </c>
      <c r="Q357" s="1" t="e">
        <f>VLOOKUP(O357,Szolgalati_alkalmak!$B$4:$Z$10000,25,FALSE)</f>
        <v>#N/A</v>
      </c>
      <c r="R357" s="1" t="e">
        <f>VLOOKUP(O357,Szolgalati_alkalmak!$B$4:$Z$10000,5,FALSE)</f>
        <v>#N/A</v>
      </c>
      <c r="S357" s="1" t="e">
        <f>IF(VLOOKUP(O357,Szolgalati_alkalmak!$B$4:$Z$10000,6,FALSE)&lt;&gt;0,VLOOKUP(O357,Szolgalati_alkalmak!$B$4:$Z$10000,6,FALSE),"")</f>
        <v>#N/A</v>
      </c>
      <c r="T357" s="1" t="e">
        <f>IF(VLOOKUP(O357,Szolgalati_alkalmak!$B$4:$Z$10000,9,FALSE)&lt;&gt;0,VLOOKUP(O357,Szolgalati_alkalmak!$B$4:$Z$10000,9,FALSE),"")</f>
        <v>#N/A</v>
      </c>
      <c r="U357" s="1" t="e">
        <f>IF(VLOOKUP(O357,Szolgalati_alkalmak!$B$4:$Z$10000,10,FALSE)&lt;&gt;0,VLOOKUP(O357,Szolgalati_alkalmak!$B$4:$Z$10000,10,FALSE),"")</f>
        <v>#N/A</v>
      </c>
      <c r="V357" s="1" t="e">
        <f>IF(VLOOKUP(O357,Szolgalati_alkalmak!$B$4:$Z$10000,11,FALSE)&lt;&gt;0,VLOOKUP(O357,Szolgalati_alkalmak!$B$4:$Z$10000,11,FALSE),"")</f>
        <v>#N/A</v>
      </c>
      <c r="W357" s="1" t="e">
        <f>IF(VLOOKUP(O357,Szolgalati_alkalmak!$B$4:$Z$10000,12,FALSE)&lt;&gt;0,$AB$1&amp;VLOOKUP(O357,Szolgalati_alkalmak!$B$4:$Z$10000,12,FALSE),"")</f>
        <v>#N/A</v>
      </c>
      <c r="X357" s="1" t="e">
        <f>IF(VLOOKUP(O357,Szolgalati_alkalmak!$B$4:$Z$10000,13,FALSE)&lt;&gt;0,$AB$1&amp;VLOOKUP(O357,Szolgalati_alkalmak!$B$4:$Z$10000,13,FALSE),"")</f>
        <v>#N/A</v>
      </c>
      <c r="Y357" s="1" t="e">
        <f>IF(VLOOKUP(O357,Szolgalati_alkalmak!$B$4:$Z$10000,14,FALSE)&lt;&gt;0,$AB$1&amp;VLOOKUP(O357,Szolgalati_alkalmak!$B$4:$Z$10000,14,FALSE),"")</f>
        <v>#N/A</v>
      </c>
      <c r="Z357" s="1" t="e">
        <f>IF(VLOOKUP(O357,Szolgalati_alkalmak!$B$4:$Z$10000,15,FALSE)&lt;&gt;0,$AB$1&amp;VLOOKUP(O357,Szolgalati_alkalmak!$B$4:$Z$10000,15,FALSE),"")</f>
        <v>#N/A</v>
      </c>
      <c r="AA357" s="1" t="e">
        <f>IF(VLOOKUP(O357,Szolgalati_alkalmak!$B$4:$Z$10000,16,FALSE)&lt;&gt;0,$AB$1&amp;VLOOKUP(O357,Szolgalati_alkalmak!$B$4:$Z$10000,16,FALSE),"")</f>
        <v>#N/A</v>
      </c>
      <c r="AB357" s="1" t="e">
        <f t="shared" si="77"/>
        <v>#N/A</v>
      </c>
      <c r="AC357" s="1" t="e">
        <f>IF(VLOOKUP(O357,Szolgalati_alkalmak!$B$4:$Z$10000,7,FALSE)&lt;&gt;0,VLOOKUP(O357,Szolgalati_alkalmak!$B$4:$Z$10000,7,FALSE),"")</f>
        <v>#N/A</v>
      </c>
      <c r="AD357" s="1" t="e">
        <f>IF(VLOOKUP(O357,Szolgalati_alkalmak!$B$4:$Z$10000,8,FALSE)&lt;&gt;0,VLOOKUP(O357,Szolgalati_alkalmak!$B$4:$Z$10000,8,FALSE),"")</f>
        <v>#N/A</v>
      </c>
      <c r="AE357" s="1" t="e">
        <f>IF(VLOOKUP(O357,Szolgalati_alkalmak!$B$4:$Z$10000,17,FALSE)&lt;&gt;0,VLOOKUP(O357,Szolgalati_alkalmak!$B$4:$Z$10000,17,FALSE),"")</f>
        <v>#N/A</v>
      </c>
      <c r="AF357" s="1" t="e">
        <f>IF(VLOOKUP(O357,Szolgalati_alkalmak!$B$4:$Z$10000,18,FALSE)&lt;&gt;0,VLOOKUP(O357,Szolgalati_alkalmak!$B$4:$Z$10000,18,FALSE),"")</f>
        <v>#N/A</v>
      </c>
      <c r="AG357" s="1" t="e">
        <f>IF(VLOOKUP(O357,Szolgalati_alkalmak!$B$4:$Z$10000,19,FALSE)&lt;&gt;0,VLOOKUP(O357,Szolgalati_alkalmak!$B$4:$Z$10000,19,FALSE),"")</f>
        <v>#N/A</v>
      </c>
    </row>
    <row r="358" spans="1:33" x14ac:dyDescent="0.25">
      <c r="A358" s="90" t="str">
        <f t="shared" si="68"/>
        <v/>
      </c>
      <c r="B358" s="91" t="str">
        <f t="shared" si="69"/>
        <v/>
      </c>
      <c r="C358" s="76" t="str">
        <f t="shared" si="70"/>
        <v/>
      </c>
      <c r="D358" s="64" t="str">
        <f t="shared" si="78"/>
        <v/>
      </c>
      <c r="E358" s="64" t="str">
        <f t="shared" si="79"/>
        <v/>
      </c>
      <c r="F358" s="64" t="str">
        <f t="shared" si="80"/>
        <v/>
      </c>
      <c r="G358" s="89" t="str">
        <f t="shared" si="71"/>
        <v/>
      </c>
      <c r="H358" s="89" t="str">
        <f t="shared" si="72"/>
        <v/>
      </c>
      <c r="I358" s="87" t="str">
        <f t="shared" si="73"/>
        <v/>
      </c>
      <c r="J358" s="77" t="str">
        <f t="shared" si="74"/>
        <v/>
      </c>
      <c r="K358" s="64" t="str">
        <f t="shared" si="75"/>
        <v/>
      </c>
      <c r="O358" s="1">
        <f t="shared" si="76"/>
        <v>352</v>
      </c>
      <c r="Q358" s="1" t="e">
        <f>VLOOKUP(O358,Szolgalati_alkalmak!$B$4:$Z$10000,25,FALSE)</f>
        <v>#N/A</v>
      </c>
      <c r="R358" s="1" t="e">
        <f>VLOOKUP(O358,Szolgalati_alkalmak!$B$4:$Z$10000,5,FALSE)</f>
        <v>#N/A</v>
      </c>
      <c r="S358" s="1" t="e">
        <f>IF(VLOOKUP(O358,Szolgalati_alkalmak!$B$4:$Z$10000,6,FALSE)&lt;&gt;0,VLOOKUP(O358,Szolgalati_alkalmak!$B$4:$Z$10000,6,FALSE),"")</f>
        <v>#N/A</v>
      </c>
      <c r="T358" s="1" t="e">
        <f>IF(VLOOKUP(O358,Szolgalati_alkalmak!$B$4:$Z$10000,9,FALSE)&lt;&gt;0,VLOOKUP(O358,Szolgalati_alkalmak!$B$4:$Z$10000,9,FALSE),"")</f>
        <v>#N/A</v>
      </c>
      <c r="U358" s="1" t="e">
        <f>IF(VLOOKUP(O358,Szolgalati_alkalmak!$B$4:$Z$10000,10,FALSE)&lt;&gt;0,VLOOKUP(O358,Szolgalati_alkalmak!$B$4:$Z$10000,10,FALSE),"")</f>
        <v>#N/A</v>
      </c>
      <c r="V358" s="1" t="e">
        <f>IF(VLOOKUP(O358,Szolgalati_alkalmak!$B$4:$Z$10000,11,FALSE)&lt;&gt;0,VLOOKUP(O358,Szolgalati_alkalmak!$B$4:$Z$10000,11,FALSE),"")</f>
        <v>#N/A</v>
      </c>
      <c r="W358" s="1" t="e">
        <f>IF(VLOOKUP(O358,Szolgalati_alkalmak!$B$4:$Z$10000,12,FALSE)&lt;&gt;0,$AB$1&amp;VLOOKUP(O358,Szolgalati_alkalmak!$B$4:$Z$10000,12,FALSE),"")</f>
        <v>#N/A</v>
      </c>
      <c r="X358" s="1" t="e">
        <f>IF(VLOOKUP(O358,Szolgalati_alkalmak!$B$4:$Z$10000,13,FALSE)&lt;&gt;0,$AB$1&amp;VLOOKUP(O358,Szolgalati_alkalmak!$B$4:$Z$10000,13,FALSE),"")</f>
        <v>#N/A</v>
      </c>
      <c r="Y358" s="1" t="e">
        <f>IF(VLOOKUP(O358,Szolgalati_alkalmak!$B$4:$Z$10000,14,FALSE)&lt;&gt;0,$AB$1&amp;VLOOKUP(O358,Szolgalati_alkalmak!$B$4:$Z$10000,14,FALSE),"")</f>
        <v>#N/A</v>
      </c>
      <c r="Z358" s="1" t="e">
        <f>IF(VLOOKUP(O358,Szolgalati_alkalmak!$B$4:$Z$10000,15,FALSE)&lt;&gt;0,$AB$1&amp;VLOOKUP(O358,Szolgalati_alkalmak!$B$4:$Z$10000,15,FALSE),"")</f>
        <v>#N/A</v>
      </c>
      <c r="AA358" s="1" t="e">
        <f>IF(VLOOKUP(O358,Szolgalati_alkalmak!$B$4:$Z$10000,16,FALSE)&lt;&gt;0,$AB$1&amp;VLOOKUP(O358,Szolgalati_alkalmak!$B$4:$Z$10000,16,FALSE),"")</f>
        <v>#N/A</v>
      </c>
      <c r="AB358" s="1" t="e">
        <f t="shared" si="77"/>
        <v>#N/A</v>
      </c>
      <c r="AC358" s="1" t="e">
        <f>IF(VLOOKUP(O358,Szolgalati_alkalmak!$B$4:$Z$10000,7,FALSE)&lt;&gt;0,VLOOKUP(O358,Szolgalati_alkalmak!$B$4:$Z$10000,7,FALSE),"")</f>
        <v>#N/A</v>
      </c>
      <c r="AD358" s="1" t="e">
        <f>IF(VLOOKUP(O358,Szolgalati_alkalmak!$B$4:$Z$10000,8,FALSE)&lt;&gt;0,VLOOKUP(O358,Szolgalati_alkalmak!$B$4:$Z$10000,8,FALSE),"")</f>
        <v>#N/A</v>
      </c>
      <c r="AE358" s="1" t="e">
        <f>IF(VLOOKUP(O358,Szolgalati_alkalmak!$B$4:$Z$10000,17,FALSE)&lt;&gt;0,VLOOKUP(O358,Szolgalati_alkalmak!$B$4:$Z$10000,17,FALSE),"")</f>
        <v>#N/A</v>
      </c>
      <c r="AF358" s="1" t="e">
        <f>IF(VLOOKUP(O358,Szolgalati_alkalmak!$B$4:$Z$10000,18,FALSE)&lt;&gt;0,VLOOKUP(O358,Szolgalati_alkalmak!$B$4:$Z$10000,18,FALSE),"")</f>
        <v>#N/A</v>
      </c>
      <c r="AG358" s="1" t="e">
        <f>IF(VLOOKUP(O358,Szolgalati_alkalmak!$B$4:$Z$10000,19,FALSE)&lt;&gt;0,VLOOKUP(O358,Szolgalati_alkalmak!$B$4:$Z$10000,19,FALSE),"")</f>
        <v>#N/A</v>
      </c>
    </row>
    <row r="359" spans="1:33" x14ac:dyDescent="0.25">
      <c r="A359" s="90" t="str">
        <f t="shared" si="68"/>
        <v/>
      </c>
      <c r="B359" s="91" t="str">
        <f t="shared" si="69"/>
        <v/>
      </c>
      <c r="C359" s="76" t="str">
        <f t="shared" si="70"/>
        <v/>
      </c>
      <c r="D359" s="64" t="str">
        <f t="shared" si="78"/>
        <v/>
      </c>
      <c r="E359" s="64" t="str">
        <f t="shared" si="79"/>
        <v/>
      </c>
      <c r="F359" s="64" t="str">
        <f t="shared" si="80"/>
        <v/>
      </c>
      <c r="G359" s="89" t="str">
        <f t="shared" si="71"/>
        <v/>
      </c>
      <c r="H359" s="89" t="str">
        <f t="shared" si="72"/>
        <v/>
      </c>
      <c r="I359" s="87" t="str">
        <f t="shared" si="73"/>
        <v/>
      </c>
      <c r="J359" s="77" t="str">
        <f t="shared" si="74"/>
        <v/>
      </c>
      <c r="K359" s="64" t="str">
        <f t="shared" si="75"/>
        <v/>
      </c>
      <c r="O359" s="1">
        <f t="shared" si="76"/>
        <v>353</v>
      </c>
      <c r="Q359" s="1" t="e">
        <f>VLOOKUP(O359,Szolgalati_alkalmak!$B$4:$Z$10000,25,FALSE)</f>
        <v>#N/A</v>
      </c>
      <c r="R359" s="1" t="e">
        <f>VLOOKUP(O359,Szolgalati_alkalmak!$B$4:$Z$10000,5,FALSE)</f>
        <v>#N/A</v>
      </c>
      <c r="S359" s="1" t="e">
        <f>IF(VLOOKUP(O359,Szolgalati_alkalmak!$B$4:$Z$10000,6,FALSE)&lt;&gt;0,VLOOKUP(O359,Szolgalati_alkalmak!$B$4:$Z$10000,6,FALSE),"")</f>
        <v>#N/A</v>
      </c>
      <c r="T359" s="1" t="e">
        <f>IF(VLOOKUP(O359,Szolgalati_alkalmak!$B$4:$Z$10000,9,FALSE)&lt;&gt;0,VLOOKUP(O359,Szolgalati_alkalmak!$B$4:$Z$10000,9,FALSE),"")</f>
        <v>#N/A</v>
      </c>
      <c r="U359" s="1" t="e">
        <f>IF(VLOOKUP(O359,Szolgalati_alkalmak!$B$4:$Z$10000,10,FALSE)&lt;&gt;0,VLOOKUP(O359,Szolgalati_alkalmak!$B$4:$Z$10000,10,FALSE),"")</f>
        <v>#N/A</v>
      </c>
      <c r="V359" s="1" t="e">
        <f>IF(VLOOKUP(O359,Szolgalati_alkalmak!$B$4:$Z$10000,11,FALSE)&lt;&gt;0,VLOOKUP(O359,Szolgalati_alkalmak!$B$4:$Z$10000,11,FALSE),"")</f>
        <v>#N/A</v>
      </c>
      <c r="W359" s="1" t="e">
        <f>IF(VLOOKUP(O359,Szolgalati_alkalmak!$B$4:$Z$10000,12,FALSE)&lt;&gt;0,$AB$1&amp;VLOOKUP(O359,Szolgalati_alkalmak!$B$4:$Z$10000,12,FALSE),"")</f>
        <v>#N/A</v>
      </c>
      <c r="X359" s="1" t="e">
        <f>IF(VLOOKUP(O359,Szolgalati_alkalmak!$B$4:$Z$10000,13,FALSE)&lt;&gt;0,$AB$1&amp;VLOOKUP(O359,Szolgalati_alkalmak!$B$4:$Z$10000,13,FALSE),"")</f>
        <v>#N/A</v>
      </c>
      <c r="Y359" s="1" t="e">
        <f>IF(VLOOKUP(O359,Szolgalati_alkalmak!$B$4:$Z$10000,14,FALSE)&lt;&gt;0,$AB$1&amp;VLOOKUP(O359,Szolgalati_alkalmak!$B$4:$Z$10000,14,FALSE),"")</f>
        <v>#N/A</v>
      </c>
      <c r="Z359" s="1" t="e">
        <f>IF(VLOOKUP(O359,Szolgalati_alkalmak!$B$4:$Z$10000,15,FALSE)&lt;&gt;0,$AB$1&amp;VLOOKUP(O359,Szolgalati_alkalmak!$B$4:$Z$10000,15,FALSE),"")</f>
        <v>#N/A</v>
      </c>
      <c r="AA359" s="1" t="e">
        <f>IF(VLOOKUP(O359,Szolgalati_alkalmak!$B$4:$Z$10000,16,FALSE)&lt;&gt;0,$AB$1&amp;VLOOKUP(O359,Szolgalati_alkalmak!$B$4:$Z$10000,16,FALSE),"")</f>
        <v>#N/A</v>
      </c>
      <c r="AB359" s="1" t="e">
        <f t="shared" si="77"/>
        <v>#N/A</v>
      </c>
      <c r="AC359" s="1" t="e">
        <f>IF(VLOOKUP(O359,Szolgalati_alkalmak!$B$4:$Z$10000,7,FALSE)&lt;&gt;0,VLOOKUP(O359,Szolgalati_alkalmak!$B$4:$Z$10000,7,FALSE),"")</f>
        <v>#N/A</v>
      </c>
      <c r="AD359" s="1" t="e">
        <f>IF(VLOOKUP(O359,Szolgalati_alkalmak!$B$4:$Z$10000,8,FALSE)&lt;&gt;0,VLOOKUP(O359,Szolgalati_alkalmak!$B$4:$Z$10000,8,FALSE),"")</f>
        <v>#N/A</v>
      </c>
      <c r="AE359" s="1" t="e">
        <f>IF(VLOOKUP(O359,Szolgalati_alkalmak!$B$4:$Z$10000,17,FALSE)&lt;&gt;0,VLOOKUP(O359,Szolgalati_alkalmak!$B$4:$Z$10000,17,FALSE),"")</f>
        <v>#N/A</v>
      </c>
      <c r="AF359" s="1" t="e">
        <f>IF(VLOOKUP(O359,Szolgalati_alkalmak!$B$4:$Z$10000,18,FALSE)&lt;&gt;0,VLOOKUP(O359,Szolgalati_alkalmak!$B$4:$Z$10000,18,FALSE),"")</f>
        <v>#N/A</v>
      </c>
      <c r="AG359" s="1" t="e">
        <f>IF(VLOOKUP(O359,Szolgalati_alkalmak!$B$4:$Z$10000,19,FALSE)&lt;&gt;0,VLOOKUP(O359,Szolgalati_alkalmak!$B$4:$Z$10000,19,FALSE),"")</f>
        <v>#N/A</v>
      </c>
    </row>
    <row r="360" spans="1:33" x14ac:dyDescent="0.25">
      <c r="A360" s="90" t="str">
        <f t="shared" si="68"/>
        <v/>
      </c>
      <c r="B360" s="91" t="str">
        <f t="shared" si="69"/>
        <v/>
      </c>
      <c r="C360" s="76" t="str">
        <f t="shared" si="70"/>
        <v/>
      </c>
      <c r="D360" s="64" t="str">
        <f t="shared" si="78"/>
        <v/>
      </c>
      <c r="E360" s="64" t="str">
        <f t="shared" si="79"/>
        <v/>
      </c>
      <c r="F360" s="64" t="str">
        <f t="shared" si="80"/>
        <v/>
      </c>
      <c r="G360" s="89" t="str">
        <f t="shared" si="71"/>
        <v/>
      </c>
      <c r="H360" s="89" t="str">
        <f t="shared" si="72"/>
        <v/>
      </c>
      <c r="I360" s="87" t="str">
        <f t="shared" si="73"/>
        <v/>
      </c>
      <c r="J360" s="77" t="str">
        <f t="shared" si="74"/>
        <v/>
      </c>
      <c r="K360" s="64" t="str">
        <f t="shared" si="75"/>
        <v/>
      </c>
      <c r="O360" s="1">
        <f t="shared" si="76"/>
        <v>354</v>
      </c>
      <c r="Q360" s="1" t="e">
        <f>VLOOKUP(O360,Szolgalati_alkalmak!$B$4:$Z$10000,25,FALSE)</f>
        <v>#N/A</v>
      </c>
      <c r="R360" s="1" t="e">
        <f>VLOOKUP(O360,Szolgalati_alkalmak!$B$4:$Z$10000,5,FALSE)</f>
        <v>#N/A</v>
      </c>
      <c r="S360" s="1" t="e">
        <f>IF(VLOOKUP(O360,Szolgalati_alkalmak!$B$4:$Z$10000,6,FALSE)&lt;&gt;0,VLOOKUP(O360,Szolgalati_alkalmak!$B$4:$Z$10000,6,FALSE),"")</f>
        <v>#N/A</v>
      </c>
      <c r="T360" s="1" t="e">
        <f>IF(VLOOKUP(O360,Szolgalati_alkalmak!$B$4:$Z$10000,9,FALSE)&lt;&gt;0,VLOOKUP(O360,Szolgalati_alkalmak!$B$4:$Z$10000,9,FALSE),"")</f>
        <v>#N/A</v>
      </c>
      <c r="U360" s="1" t="e">
        <f>IF(VLOOKUP(O360,Szolgalati_alkalmak!$B$4:$Z$10000,10,FALSE)&lt;&gt;0,VLOOKUP(O360,Szolgalati_alkalmak!$B$4:$Z$10000,10,FALSE),"")</f>
        <v>#N/A</v>
      </c>
      <c r="V360" s="1" t="e">
        <f>IF(VLOOKUP(O360,Szolgalati_alkalmak!$B$4:$Z$10000,11,FALSE)&lt;&gt;0,VLOOKUP(O360,Szolgalati_alkalmak!$B$4:$Z$10000,11,FALSE),"")</f>
        <v>#N/A</v>
      </c>
      <c r="W360" s="1" t="e">
        <f>IF(VLOOKUP(O360,Szolgalati_alkalmak!$B$4:$Z$10000,12,FALSE)&lt;&gt;0,$AB$1&amp;VLOOKUP(O360,Szolgalati_alkalmak!$B$4:$Z$10000,12,FALSE),"")</f>
        <v>#N/A</v>
      </c>
      <c r="X360" s="1" t="e">
        <f>IF(VLOOKUP(O360,Szolgalati_alkalmak!$B$4:$Z$10000,13,FALSE)&lt;&gt;0,$AB$1&amp;VLOOKUP(O360,Szolgalati_alkalmak!$B$4:$Z$10000,13,FALSE),"")</f>
        <v>#N/A</v>
      </c>
      <c r="Y360" s="1" t="e">
        <f>IF(VLOOKUP(O360,Szolgalati_alkalmak!$B$4:$Z$10000,14,FALSE)&lt;&gt;0,$AB$1&amp;VLOOKUP(O360,Szolgalati_alkalmak!$B$4:$Z$10000,14,FALSE),"")</f>
        <v>#N/A</v>
      </c>
      <c r="Z360" s="1" t="e">
        <f>IF(VLOOKUP(O360,Szolgalati_alkalmak!$B$4:$Z$10000,15,FALSE)&lt;&gt;0,$AB$1&amp;VLOOKUP(O360,Szolgalati_alkalmak!$B$4:$Z$10000,15,FALSE),"")</f>
        <v>#N/A</v>
      </c>
      <c r="AA360" s="1" t="e">
        <f>IF(VLOOKUP(O360,Szolgalati_alkalmak!$B$4:$Z$10000,16,FALSE)&lt;&gt;0,$AB$1&amp;VLOOKUP(O360,Szolgalati_alkalmak!$B$4:$Z$10000,16,FALSE),"")</f>
        <v>#N/A</v>
      </c>
      <c r="AB360" s="1" t="e">
        <f t="shared" si="77"/>
        <v>#N/A</v>
      </c>
      <c r="AC360" s="1" t="e">
        <f>IF(VLOOKUP(O360,Szolgalati_alkalmak!$B$4:$Z$10000,7,FALSE)&lt;&gt;0,VLOOKUP(O360,Szolgalati_alkalmak!$B$4:$Z$10000,7,FALSE),"")</f>
        <v>#N/A</v>
      </c>
      <c r="AD360" s="1" t="e">
        <f>IF(VLOOKUP(O360,Szolgalati_alkalmak!$B$4:$Z$10000,8,FALSE)&lt;&gt;0,VLOOKUP(O360,Szolgalati_alkalmak!$B$4:$Z$10000,8,FALSE),"")</f>
        <v>#N/A</v>
      </c>
      <c r="AE360" s="1" t="e">
        <f>IF(VLOOKUP(O360,Szolgalati_alkalmak!$B$4:$Z$10000,17,FALSE)&lt;&gt;0,VLOOKUP(O360,Szolgalati_alkalmak!$B$4:$Z$10000,17,FALSE),"")</f>
        <v>#N/A</v>
      </c>
      <c r="AF360" s="1" t="e">
        <f>IF(VLOOKUP(O360,Szolgalati_alkalmak!$B$4:$Z$10000,18,FALSE)&lt;&gt;0,VLOOKUP(O360,Szolgalati_alkalmak!$B$4:$Z$10000,18,FALSE),"")</f>
        <v>#N/A</v>
      </c>
      <c r="AG360" s="1" t="e">
        <f>IF(VLOOKUP(O360,Szolgalati_alkalmak!$B$4:$Z$10000,19,FALSE)&lt;&gt;0,VLOOKUP(O360,Szolgalati_alkalmak!$B$4:$Z$10000,19,FALSE),"")</f>
        <v>#N/A</v>
      </c>
    </row>
    <row r="361" spans="1:33" x14ac:dyDescent="0.25">
      <c r="A361" s="90" t="str">
        <f t="shared" si="68"/>
        <v/>
      </c>
      <c r="B361" s="91" t="str">
        <f t="shared" si="69"/>
        <v/>
      </c>
      <c r="C361" s="76" t="str">
        <f t="shared" si="70"/>
        <v/>
      </c>
      <c r="D361" s="64" t="str">
        <f t="shared" si="78"/>
        <v/>
      </c>
      <c r="E361" s="64" t="str">
        <f t="shared" si="79"/>
        <v/>
      </c>
      <c r="F361" s="64" t="str">
        <f t="shared" si="80"/>
        <v/>
      </c>
      <c r="G361" s="89" t="str">
        <f t="shared" si="71"/>
        <v/>
      </c>
      <c r="H361" s="89" t="str">
        <f t="shared" si="72"/>
        <v/>
      </c>
      <c r="I361" s="87" t="str">
        <f t="shared" si="73"/>
        <v/>
      </c>
      <c r="J361" s="77" t="str">
        <f t="shared" si="74"/>
        <v/>
      </c>
      <c r="K361" s="64" t="str">
        <f t="shared" si="75"/>
        <v/>
      </c>
      <c r="O361" s="1">
        <f t="shared" si="76"/>
        <v>355</v>
      </c>
      <c r="Q361" s="1" t="e">
        <f>VLOOKUP(O361,Szolgalati_alkalmak!$B$4:$Z$10000,25,FALSE)</f>
        <v>#N/A</v>
      </c>
      <c r="R361" s="1" t="e">
        <f>VLOOKUP(O361,Szolgalati_alkalmak!$B$4:$Z$10000,5,FALSE)</f>
        <v>#N/A</v>
      </c>
      <c r="S361" s="1" t="e">
        <f>IF(VLOOKUP(O361,Szolgalati_alkalmak!$B$4:$Z$10000,6,FALSE)&lt;&gt;0,VLOOKUP(O361,Szolgalati_alkalmak!$B$4:$Z$10000,6,FALSE),"")</f>
        <v>#N/A</v>
      </c>
      <c r="T361" s="1" t="e">
        <f>IF(VLOOKUP(O361,Szolgalati_alkalmak!$B$4:$Z$10000,9,FALSE)&lt;&gt;0,VLOOKUP(O361,Szolgalati_alkalmak!$B$4:$Z$10000,9,FALSE),"")</f>
        <v>#N/A</v>
      </c>
      <c r="U361" s="1" t="e">
        <f>IF(VLOOKUP(O361,Szolgalati_alkalmak!$B$4:$Z$10000,10,FALSE)&lt;&gt;0,VLOOKUP(O361,Szolgalati_alkalmak!$B$4:$Z$10000,10,FALSE),"")</f>
        <v>#N/A</v>
      </c>
      <c r="V361" s="1" t="e">
        <f>IF(VLOOKUP(O361,Szolgalati_alkalmak!$B$4:$Z$10000,11,FALSE)&lt;&gt;0,VLOOKUP(O361,Szolgalati_alkalmak!$B$4:$Z$10000,11,FALSE),"")</f>
        <v>#N/A</v>
      </c>
      <c r="W361" s="1" t="e">
        <f>IF(VLOOKUP(O361,Szolgalati_alkalmak!$B$4:$Z$10000,12,FALSE)&lt;&gt;0,$AB$1&amp;VLOOKUP(O361,Szolgalati_alkalmak!$B$4:$Z$10000,12,FALSE),"")</f>
        <v>#N/A</v>
      </c>
      <c r="X361" s="1" t="e">
        <f>IF(VLOOKUP(O361,Szolgalati_alkalmak!$B$4:$Z$10000,13,FALSE)&lt;&gt;0,$AB$1&amp;VLOOKUP(O361,Szolgalati_alkalmak!$B$4:$Z$10000,13,FALSE),"")</f>
        <v>#N/A</v>
      </c>
      <c r="Y361" s="1" t="e">
        <f>IF(VLOOKUP(O361,Szolgalati_alkalmak!$B$4:$Z$10000,14,FALSE)&lt;&gt;0,$AB$1&amp;VLOOKUP(O361,Szolgalati_alkalmak!$B$4:$Z$10000,14,FALSE),"")</f>
        <v>#N/A</v>
      </c>
      <c r="Z361" s="1" t="e">
        <f>IF(VLOOKUP(O361,Szolgalati_alkalmak!$B$4:$Z$10000,15,FALSE)&lt;&gt;0,$AB$1&amp;VLOOKUP(O361,Szolgalati_alkalmak!$B$4:$Z$10000,15,FALSE),"")</f>
        <v>#N/A</v>
      </c>
      <c r="AA361" s="1" t="e">
        <f>IF(VLOOKUP(O361,Szolgalati_alkalmak!$B$4:$Z$10000,16,FALSE)&lt;&gt;0,$AB$1&amp;VLOOKUP(O361,Szolgalati_alkalmak!$B$4:$Z$10000,16,FALSE),"")</f>
        <v>#N/A</v>
      </c>
      <c r="AB361" s="1" t="e">
        <f t="shared" si="77"/>
        <v>#N/A</v>
      </c>
      <c r="AC361" s="1" t="e">
        <f>IF(VLOOKUP(O361,Szolgalati_alkalmak!$B$4:$Z$10000,7,FALSE)&lt;&gt;0,VLOOKUP(O361,Szolgalati_alkalmak!$B$4:$Z$10000,7,FALSE),"")</f>
        <v>#N/A</v>
      </c>
      <c r="AD361" s="1" t="e">
        <f>IF(VLOOKUP(O361,Szolgalati_alkalmak!$B$4:$Z$10000,8,FALSE)&lt;&gt;0,VLOOKUP(O361,Szolgalati_alkalmak!$B$4:$Z$10000,8,FALSE),"")</f>
        <v>#N/A</v>
      </c>
      <c r="AE361" s="1" t="e">
        <f>IF(VLOOKUP(O361,Szolgalati_alkalmak!$B$4:$Z$10000,17,FALSE)&lt;&gt;0,VLOOKUP(O361,Szolgalati_alkalmak!$B$4:$Z$10000,17,FALSE),"")</f>
        <v>#N/A</v>
      </c>
      <c r="AF361" s="1" t="e">
        <f>IF(VLOOKUP(O361,Szolgalati_alkalmak!$B$4:$Z$10000,18,FALSE)&lt;&gt;0,VLOOKUP(O361,Szolgalati_alkalmak!$B$4:$Z$10000,18,FALSE),"")</f>
        <v>#N/A</v>
      </c>
      <c r="AG361" s="1" t="e">
        <f>IF(VLOOKUP(O361,Szolgalati_alkalmak!$B$4:$Z$10000,19,FALSE)&lt;&gt;0,VLOOKUP(O361,Szolgalati_alkalmak!$B$4:$Z$10000,19,FALSE),"")</f>
        <v>#N/A</v>
      </c>
    </row>
    <row r="362" spans="1:33" x14ac:dyDescent="0.25">
      <c r="A362" s="90" t="str">
        <f t="shared" si="68"/>
        <v/>
      </c>
      <c r="B362" s="91" t="str">
        <f t="shared" si="69"/>
        <v/>
      </c>
      <c r="C362" s="76" t="str">
        <f t="shared" si="70"/>
        <v/>
      </c>
      <c r="D362" s="64" t="str">
        <f t="shared" si="78"/>
        <v/>
      </c>
      <c r="E362" s="64" t="str">
        <f t="shared" si="79"/>
        <v/>
      </c>
      <c r="F362" s="64" t="str">
        <f t="shared" si="80"/>
        <v/>
      </c>
      <c r="G362" s="89" t="str">
        <f t="shared" si="71"/>
        <v/>
      </c>
      <c r="H362" s="89" t="str">
        <f t="shared" si="72"/>
        <v/>
      </c>
      <c r="I362" s="87" t="str">
        <f t="shared" si="73"/>
        <v/>
      </c>
      <c r="J362" s="77" t="str">
        <f t="shared" si="74"/>
        <v/>
      </c>
      <c r="K362" s="64" t="str">
        <f t="shared" si="75"/>
        <v/>
      </c>
      <c r="O362" s="1">
        <f t="shared" si="76"/>
        <v>356</v>
      </c>
      <c r="Q362" s="1" t="e">
        <f>VLOOKUP(O362,Szolgalati_alkalmak!$B$4:$Z$10000,25,FALSE)</f>
        <v>#N/A</v>
      </c>
      <c r="R362" s="1" t="e">
        <f>VLOOKUP(O362,Szolgalati_alkalmak!$B$4:$Z$10000,5,FALSE)</f>
        <v>#N/A</v>
      </c>
      <c r="S362" s="1" t="e">
        <f>IF(VLOOKUP(O362,Szolgalati_alkalmak!$B$4:$Z$10000,6,FALSE)&lt;&gt;0,VLOOKUP(O362,Szolgalati_alkalmak!$B$4:$Z$10000,6,FALSE),"")</f>
        <v>#N/A</v>
      </c>
      <c r="T362" s="1" t="e">
        <f>IF(VLOOKUP(O362,Szolgalati_alkalmak!$B$4:$Z$10000,9,FALSE)&lt;&gt;0,VLOOKUP(O362,Szolgalati_alkalmak!$B$4:$Z$10000,9,FALSE),"")</f>
        <v>#N/A</v>
      </c>
      <c r="U362" s="1" t="e">
        <f>IF(VLOOKUP(O362,Szolgalati_alkalmak!$B$4:$Z$10000,10,FALSE)&lt;&gt;0,VLOOKUP(O362,Szolgalati_alkalmak!$B$4:$Z$10000,10,FALSE),"")</f>
        <v>#N/A</v>
      </c>
      <c r="V362" s="1" t="e">
        <f>IF(VLOOKUP(O362,Szolgalati_alkalmak!$B$4:$Z$10000,11,FALSE)&lt;&gt;0,VLOOKUP(O362,Szolgalati_alkalmak!$B$4:$Z$10000,11,FALSE),"")</f>
        <v>#N/A</v>
      </c>
      <c r="W362" s="1" t="e">
        <f>IF(VLOOKUP(O362,Szolgalati_alkalmak!$B$4:$Z$10000,12,FALSE)&lt;&gt;0,$AB$1&amp;VLOOKUP(O362,Szolgalati_alkalmak!$B$4:$Z$10000,12,FALSE),"")</f>
        <v>#N/A</v>
      </c>
      <c r="X362" s="1" t="e">
        <f>IF(VLOOKUP(O362,Szolgalati_alkalmak!$B$4:$Z$10000,13,FALSE)&lt;&gt;0,$AB$1&amp;VLOOKUP(O362,Szolgalati_alkalmak!$B$4:$Z$10000,13,FALSE),"")</f>
        <v>#N/A</v>
      </c>
      <c r="Y362" s="1" t="e">
        <f>IF(VLOOKUP(O362,Szolgalati_alkalmak!$B$4:$Z$10000,14,FALSE)&lt;&gt;0,$AB$1&amp;VLOOKUP(O362,Szolgalati_alkalmak!$B$4:$Z$10000,14,FALSE),"")</f>
        <v>#N/A</v>
      </c>
      <c r="Z362" s="1" t="e">
        <f>IF(VLOOKUP(O362,Szolgalati_alkalmak!$B$4:$Z$10000,15,FALSE)&lt;&gt;0,$AB$1&amp;VLOOKUP(O362,Szolgalati_alkalmak!$B$4:$Z$10000,15,FALSE),"")</f>
        <v>#N/A</v>
      </c>
      <c r="AA362" s="1" t="e">
        <f>IF(VLOOKUP(O362,Szolgalati_alkalmak!$B$4:$Z$10000,16,FALSE)&lt;&gt;0,$AB$1&amp;VLOOKUP(O362,Szolgalati_alkalmak!$B$4:$Z$10000,16,FALSE),"")</f>
        <v>#N/A</v>
      </c>
      <c r="AB362" s="1" t="e">
        <f t="shared" si="77"/>
        <v>#N/A</v>
      </c>
      <c r="AC362" s="1" t="e">
        <f>IF(VLOOKUP(O362,Szolgalati_alkalmak!$B$4:$Z$10000,7,FALSE)&lt;&gt;0,VLOOKUP(O362,Szolgalati_alkalmak!$B$4:$Z$10000,7,FALSE),"")</f>
        <v>#N/A</v>
      </c>
      <c r="AD362" s="1" t="e">
        <f>IF(VLOOKUP(O362,Szolgalati_alkalmak!$B$4:$Z$10000,8,FALSE)&lt;&gt;0,VLOOKUP(O362,Szolgalati_alkalmak!$B$4:$Z$10000,8,FALSE),"")</f>
        <v>#N/A</v>
      </c>
      <c r="AE362" s="1" t="e">
        <f>IF(VLOOKUP(O362,Szolgalati_alkalmak!$B$4:$Z$10000,17,FALSE)&lt;&gt;0,VLOOKUP(O362,Szolgalati_alkalmak!$B$4:$Z$10000,17,FALSE),"")</f>
        <v>#N/A</v>
      </c>
      <c r="AF362" s="1" t="e">
        <f>IF(VLOOKUP(O362,Szolgalati_alkalmak!$B$4:$Z$10000,18,FALSE)&lt;&gt;0,VLOOKUP(O362,Szolgalati_alkalmak!$B$4:$Z$10000,18,FALSE),"")</f>
        <v>#N/A</v>
      </c>
      <c r="AG362" s="1" t="e">
        <f>IF(VLOOKUP(O362,Szolgalati_alkalmak!$B$4:$Z$10000,19,FALSE)&lt;&gt;0,VLOOKUP(O362,Szolgalati_alkalmak!$B$4:$Z$10000,19,FALSE),"")</f>
        <v>#N/A</v>
      </c>
    </row>
    <row r="363" spans="1:33" x14ac:dyDescent="0.25">
      <c r="A363" s="90" t="str">
        <f t="shared" si="68"/>
        <v/>
      </c>
      <c r="B363" s="91" t="str">
        <f t="shared" si="69"/>
        <v/>
      </c>
      <c r="C363" s="76" t="str">
        <f t="shared" si="70"/>
        <v/>
      </c>
      <c r="D363" s="64" t="str">
        <f t="shared" si="78"/>
        <v/>
      </c>
      <c r="E363" s="64" t="str">
        <f t="shared" si="79"/>
        <v/>
      </c>
      <c r="F363" s="64" t="str">
        <f t="shared" si="80"/>
        <v/>
      </c>
      <c r="G363" s="89" t="str">
        <f t="shared" si="71"/>
        <v/>
      </c>
      <c r="H363" s="89" t="str">
        <f t="shared" si="72"/>
        <v/>
      </c>
      <c r="I363" s="87" t="str">
        <f t="shared" si="73"/>
        <v/>
      </c>
      <c r="J363" s="77" t="str">
        <f t="shared" si="74"/>
        <v/>
      </c>
      <c r="K363" s="64" t="str">
        <f t="shared" si="75"/>
        <v/>
      </c>
      <c r="O363" s="1">
        <f t="shared" si="76"/>
        <v>357</v>
      </c>
      <c r="Q363" s="1" t="e">
        <f>VLOOKUP(O363,Szolgalati_alkalmak!$B$4:$Z$10000,25,FALSE)</f>
        <v>#N/A</v>
      </c>
      <c r="R363" s="1" t="e">
        <f>VLOOKUP(O363,Szolgalati_alkalmak!$B$4:$Z$10000,5,FALSE)</f>
        <v>#N/A</v>
      </c>
      <c r="S363" s="1" t="e">
        <f>IF(VLOOKUP(O363,Szolgalati_alkalmak!$B$4:$Z$10000,6,FALSE)&lt;&gt;0,VLOOKUP(O363,Szolgalati_alkalmak!$B$4:$Z$10000,6,FALSE),"")</f>
        <v>#N/A</v>
      </c>
      <c r="T363" s="1" t="e">
        <f>IF(VLOOKUP(O363,Szolgalati_alkalmak!$B$4:$Z$10000,9,FALSE)&lt;&gt;0,VLOOKUP(O363,Szolgalati_alkalmak!$B$4:$Z$10000,9,FALSE),"")</f>
        <v>#N/A</v>
      </c>
      <c r="U363" s="1" t="e">
        <f>IF(VLOOKUP(O363,Szolgalati_alkalmak!$B$4:$Z$10000,10,FALSE)&lt;&gt;0,VLOOKUP(O363,Szolgalati_alkalmak!$B$4:$Z$10000,10,FALSE),"")</f>
        <v>#N/A</v>
      </c>
      <c r="V363" s="1" t="e">
        <f>IF(VLOOKUP(O363,Szolgalati_alkalmak!$B$4:$Z$10000,11,FALSE)&lt;&gt;0,VLOOKUP(O363,Szolgalati_alkalmak!$B$4:$Z$10000,11,FALSE),"")</f>
        <v>#N/A</v>
      </c>
      <c r="W363" s="1" t="e">
        <f>IF(VLOOKUP(O363,Szolgalati_alkalmak!$B$4:$Z$10000,12,FALSE)&lt;&gt;0,$AB$1&amp;VLOOKUP(O363,Szolgalati_alkalmak!$B$4:$Z$10000,12,FALSE),"")</f>
        <v>#N/A</v>
      </c>
      <c r="X363" s="1" t="e">
        <f>IF(VLOOKUP(O363,Szolgalati_alkalmak!$B$4:$Z$10000,13,FALSE)&lt;&gt;0,$AB$1&amp;VLOOKUP(O363,Szolgalati_alkalmak!$B$4:$Z$10000,13,FALSE),"")</f>
        <v>#N/A</v>
      </c>
      <c r="Y363" s="1" t="e">
        <f>IF(VLOOKUP(O363,Szolgalati_alkalmak!$B$4:$Z$10000,14,FALSE)&lt;&gt;0,$AB$1&amp;VLOOKUP(O363,Szolgalati_alkalmak!$B$4:$Z$10000,14,FALSE),"")</f>
        <v>#N/A</v>
      </c>
      <c r="Z363" s="1" t="e">
        <f>IF(VLOOKUP(O363,Szolgalati_alkalmak!$B$4:$Z$10000,15,FALSE)&lt;&gt;0,$AB$1&amp;VLOOKUP(O363,Szolgalati_alkalmak!$B$4:$Z$10000,15,FALSE),"")</f>
        <v>#N/A</v>
      </c>
      <c r="AA363" s="1" t="e">
        <f>IF(VLOOKUP(O363,Szolgalati_alkalmak!$B$4:$Z$10000,16,FALSE)&lt;&gt;0,$AB$1&amp;VLOOKUP(O363,Szolgalati_alkalmak!$B$4:$Z$10000,16,FALSE),"")</f>
        <v>#N/A</v>
      </c>
      <c r="AB363" s="1" t="e">
        <f t="shared" si="77"/>
        <v>#N/A</v>
      </c>
      <c r="AC363" s="1" t="e">
        <f>IF(VLOOKUP(O363,Szolgalati_alkalmak!$B$4:$Z$10000,7,FALSE)&lt;&gt;0,VLOOKUP(O363,Szolgalati_alkalmak!$B$4:$Z$10000,7,FALSE),"")</f>
        <v>#N/A</v>
      </c>
      <c r="AD363" s="1" t="e">
        <f>IF(VLOOKUP(O363,Szolgalati_alkalmak!$B$4:$Z$10000,8,FALSE)&lt;&gt;0,VLOOKUP(O363,Szolgalati_alkalmak!$B$4:$Z$10000,8,FALSE),"")</f>
        <v>#N/A</v>
      </c>
      <c r="AE363" s="1" t="e">
        <f>IF(VLOOKUP(O363,Szolgalati_alkalmak!$B$4:$Z$10000,17,FALSE)&lt;&gt;0,VLOOKUP(O363,Szolgalati_alkalmak!$B$4:$Z$10000,17,FALSE),"")</f>
        <v>#N/A</v>
      </c>
      <c r="AF363" s="1" t="e">
        <f>IF(VLOOKUP(O363,Szolgalati_alkalmak!$B$4:$Z$10000,18,FALSE)&lt;&gt;0,VLOOKUP(O363,Szolgalati_alkalmak!$B$4:$Z$10000,18,FALSE),"")</f>
        <v>#N/A</v>
      </c>
      <c r="AG363" s="1" t="e">
        <f>IF(VLOOKUP(O363,Szolgalati_alkalmak!$B$4:$Z$10000,19,FALSE)&lt;&gt;0,VLOOKUP(O363,Szolgalati_alkalmak!$B$4:$Z$10000,19,FALSE),"")</f>
        <v>#N/A</v>
      </c>
    </row>
    <row r="364" spans="1:33" x14ac:dyDescent="0.25">
      <c r="A364" s="90" t="str">
        <f t="shared" si="68"/>
        <v/>
      </c>
      <c r="B364" s="91" t="str">
        <f t="shared" si="69"/>
        <v/>
      </c>
      <c r="C364" s="76" t="str">
        <f t="shared" si="70"/>
        <v/>
      </c>
      <c r="D364" s="64" t="str">
        <f t="shared" si="78"/>
        <v/>
      </c>
      <c r="E364" s="64" t="str">
        <f t="shared" si="79"/>
        <v/>
      </c>
      <c r="F364" s="64" t="str">
        <f t="shared" si="80"/>
        <v/>
      </c>
      <c r="G364" s="89" t="str">
        <f t="shared" si="71"/>
        <v/>
      </c>
      <c r="H364" s="89" t="str">
        <f t="shared" si="72"/>
        <v/>
      </c>
      <c r="I364" s="87" t="str">
        <f t="shared" si="73"/>
        <v/>
      </c>
      <c r="J364" s="77" t="str">
        <f t="shared" si="74"/>
        <v/>
      </c>
      <c r="K364" s="64" t="str">
        <f t="shared" si="75"/>
        <v/>
      </c>
      <c r="O364" s="1">
        <f t="shared" si="76"/>
        <v>358</v>
      </c>
      <c r="Q364" s="1" t="e">
        <f>VLOOKUP(O364,Szolgalati_alkalmak!$B$4:$Z$10000,25,FALSE)</f>
        <v>#N/A</v>
      </c>
      <c r="R364" s="1" t="e">
        <f>VLOOKUP(O364,Szolgalati_alkalmak!$B$4:$Z$10000,5,FALSE)</f>
        <v>#N/A</v>
      </c>
      <c r="S364" s="1" t="e">
        <f>IF(VLOOKUP(O364,Szolgalati_alkalmak!$B$4:$Z$10000,6,FALSE)&lt;&gt;0,VLOOKUP(O364,Szolgalati_alkalmak!$B$4:$Z$10000,6,FALSE),"")</f>
        <v>#N/A</v>
      </c>
      <c r="T364" s="1" t="e">
        <f>IF(VLOOKUP(O364,Szolgalati_alkalmak!$B$4:$Z$10000,9,FALSE)&lt;&gt;0,VLOOKUP(O364,Szolgalati_alkalmak!$B$4:$Z$10000,9,FALSE),"")</f>
        <v>#N/A</v>
      </c>
      <c r="U364" s="1" t="e">
        <f>IF(VLOOKUP(O364,Szolgalati_alkalmak!$B$4:$Z$10000,10,FALSE)&lt;&gt;0,VLOOKUP(O364,Szolgalati_alkalmak!$B$4:$Z$10000,10,FALSE),"")</f>
        <v>#N/A</v>
      </c>
      <c r="V364" s="1" t="e">
        <f>IF(VLOOKUP(O364,Szolgalati_alkalmak!$B$4:$Z$10000,11,FALSE)&lt;&gt;0,VLOOKUP(O364,Szolgalati_alkalmak!$B$4:$Z$10000,11,FALSE),"")</f>
        <v>#N/A</v>
      </c>
      <c r="W364" s="1" t="e">
        <f>IF(VLOOKUP(O364,Szolgalati_alkalmak!$B$4:$Z$10000,12,FALSE)&lt;&gt;0,$AB$1&amp;VLOOKUP(O364,Szolgalati_alkalmak!$B$4:$Z$10000,12,FALSE),"")</f>
        <v>#N/A</v>
      </c>
      <c r="X364" s="1" t="e">
        <f>IF(VLOOKUP(O364,Szolgalati_alkalmak!$B$4:$Z$10000,13,FALSE)&lt;&gt;0,$AB$1&amp;VLOOKUP(O364,Szolgalati_alkalmak!$B$4:$Z$10000,13,FALSE),"")</f>
        <v>#N/A</v>
      </c>
      <c r="Y364" s="1" t="e">
        <f>IF(VLOOKUP(O364,Szolgalati_alkalmak!$B$4:$Z$10000,14,FALSE)&lt;&gt;0,$AB$1&amp;VLOOKUP(O364,Szolgalati_alkalmak!$B$4:$Z$10000,14,FALSE),"")</f>
        <v>#N/A</v>
      </c>
      <c r="Z364" s="1" t="e">
        <f>IF(VLOOKUP(O364,Szolgalati_alkalmak!$B$4:$Z$10000,15,FALSE)&lt;&gt;0,$AB$1&amp;VLOOKUP(O364,Szolgalati_alkalmak!$B$4:$Z$10000,15,FALSE),"")</f>
        <v>#N/A</v>
      </c>
      <c r="AA364" s="1" t="e">
        <f>IF(VLOOKUP(O364,Szolgalati_alkalmak!$B$4:$Z$10000,16,FALSE)&lt;&gt;0,$AB$1&amp;VLOOKUP(O364,Szolgalati_alkalmak!$B$4:$Z$10000,16,FALSE),"")</f>
        <v>#N/A</v>
      </c>
      <c r="AB364" s="1" t="e">
        <f t="shared" si="77"/>
        <v>#N/A</v>
      </c>
      <c r="AC364" s="1" t="e">
        <f>IF(VLOOKUP(O364,Szolgalati_alkalmak!$B$4:$Z$10000,7,FALSE)&lt;&gt;0,VLOOKUP(O364,Szolgalati_alkalmak!$B$4:$Z$10000,7,FALSE),"")</f>
        <v>#N/A</v>
      </c>
      <c r="AD364" s="1" t="e">
        <f>IF(VLOOKUP(O364,Szolgalati_alkalmak!$B$4:$Z$10000,8,FALSE)&lt;&gt;0,VLOOKUP(O364,Szolgalati_alkalmak!$B$4:$Z$10000,8,FALSE),"")</f>
        <v>#N/A</v>
      </c>
      <c r="AE364" s="1" t="e">
        <f>IF(VLOOKUP(O364,Szolgalati_alkalmak!$B$4:$Z$10000,17,FALSE)&lt;&gt;0,VLOOKUP(O364,Szolgalati_alkalmak!$B$4:$Z$10000,17,FALSE),"")</f>
        <v>#N/A</v>
      </c>
      <c r="AF364" s="1" t="e">
        <f>IF(VLOOKUP(O364,Szolgalati_alkalmak!$B$4:$Z$10000,18,FALSE)&lt;&gt;0,VLOOKUP(O364,Szolgalati_alkalmak!$B$4:$Z$10000,18,FALSE),"")</f>
        <v>#N/A</v>
      </c>
      <c r="AG364" s="1" t="e">
        <f>IF(VLOOKUP(O364,Szolgalati_alkalmak!$B$4:$Z$10000,19,FALSE)&lt;&gt;0,VLOOKUP(O364,Szolgalati_alkalmak!$B$4:$Z$10000,19,FALSE),"")</f>
        <v>#N/A</v>
      </c>
    </row>
    <row r="365" spans="1:33" x14ac:dyDescent="0.25">
      <c r="A365" s="90" t="str">
        <f t="shared" si="68"/>
        <v/>
      </c>
      <c r="B365" s="91" t="str">
        <f t="shared" si="69"/>
        <v/>
      </c>
      <c r="C365" s="76" t="str">
        <f t="shared" si="70"/>
        <v/>
      </c>
      <c r="D365" s="64" t="str">
        <f t="shared" si="78"/>
        <v/>
      </c>
      <c r="E365" s="64" t="str">
        <f t="shared" si="79"/>
        <v/>
      </c>
      <c r="F365" s="64" t="str">
        <f t="shared" si="80"/>
        <v/>
      </c>
      <c r="G365" s="89" t="str">
        <f t="shared" si="71"/>
        <v/>
      </c>
      <c r="H365" s="89" t="str">
        <f t="shared" si="72"/>
        <v/>
      </c>
      <c r="I365" s="87" t="str">
        <f t="shared" si="73"/>
        <v/>
      </c>
      <c r="J365" s="77" t="str">
        <f t="shared" si="74"/>
        <v/>
      </c>
      <c r="K365" s="64" t="str">
        <f t="shared" si="75"/>
        <v/>
      </c>
      <c r="O365" s="1">
        <f t="shared" si="76"/>
        <v>359</v>
      </c>
      <c r="Q365" s="1" t="e">
        <f>VLOOKUP(O365,Szolgalati_alkalmak!$B$4:$Z$10000,25,FALSE)</f>
        <v>#N/A</v>
      </c>
      <c r="R365" s="1" t="e">
        <f>VLOOKUP(O365,Szolgalati_alkalmak!$B$4:$Z$10000,5,FALSE)</f>
        <v>#N/A</v>
      </c>
      <c r="S365" s="1" t="e">
        <f>IF(VLOOKUP(O365,Szolgalati_alkalmak!$B$4:$Z$10000,6,FALSE)&lt;&gt;0,VLOOKUP(O365,Szolgalati_alkalmak!$B$4:$Z$10000,6,FALSE),"")</f>
        <v>#N/A</v>
      </c>
      <c r="T365" s="1" t="e">
        <f>IF(VLOOKUP(O365,Szolgalati_alkalmak!$B$4:$Z$10000,9,FALSE)&lt;&gt;0,VLOOKUP(O365,Szolgalati_alkalmak!$B$4:$Z$10000,9,FALSE),"")</f>
        <v>#N/A</v>
      </c>
      <c r="U365" s="1" t="e">
        <f>IF(VLOOKUP(O365,Szolgalati_alkalmak!$B$4:$Z$10000,10,FALSE)&lt;&gt;0,VLOOKUP(O365,Szolgalati_alkalmak!$B$4:$Z$10000,10,FALSE),"")</f>
        <v>#N/A</v>
      </c>
      <c r="V365" s="1" t="e">
        <f>IF(VLOOKUP(O365,Szolgalati_alkalmak!$B$4:$Z$10000,11,FALSE)&lt;&gt;0,VLOOKUP(O365,Szolgalati_alkalmak!$B$4:$Z$10000,11,FALSE),"")</f>
        <v>#N/A</v>
      </c>
      <c r="W365" s="1" t="e">
        <f>IF(VLOOKUP(O365,Szolgalati_alkalmak!$B$4:$Z$10000,12,FALSE)&lt;&gt;0,$AB$1&amp;VLOOKUP(O365,Szolgalati_alkalmak!$B$4:$Z$10000,12,FALSE),"")</f>
        <v>#N/A</v>
      </c>
      <c r="X365" s="1" t="e">
        <f>IF(VLOOKUP(O365,Szolgalati_alkalmak!$B$4:$Z$10000,13,FALSE)&lt;&gt;0,$AB$1&amp;VLOOKUP(O365,Szolgalati_alkalmak!$B$4:$Z$10000,13,FALSE),"")</f>
        <v>#N/A</v>
      </c>
      <c r="Y365" s="1" t="e">
        <f>IF(VLOOKUP(O365,Szolgalati_alkalmak!$B$4:$Z$10000,14,FALSE)&lt;&gt;0,$AB$1&amp;VLOOKUP(O365,Szolgalati_alkalmak!$B$4:$Z$10000,14,FALSE),"")</f>
        <v>#N/A</v>
      </c>
      <c r="Z365" s="1" t="e">
        <f>IF(VLOOKUP(O365,Szolgalati_alkalmak!$B$4:$Z$10000,15,FALSE)&lt;&gt;0,$AB$1&amp;VLOOKUP(O365,Szolgalati_alkalmak!$B$4:$Z$10000,15,FALSE),"")</f>
        <v>#N/A</v>
      </c>
      <c r="AA365" s="1" t="e">
        <f>IF(VLOOKUP(O365,Szolgalati_alkalmak!$B$4:$Z$10000,16,FALSE)&lt;&gt;0,$AB$1&amp;VLOOKUP(O365,Szolgalati_alkalmak!$B$4:$Z$10000,16,FALSE),"")</f>
        <v>#N/A</v>
      </c>
      <c r="AB365" s="1" t="e">
        <f t="shared" si="77"/>
        <v>#N/A</v>
      </c>
      <c r="AC365" s="1" t="e">
        <f>IF(VLOOKUP(O365,Szolgalati_alkalmak!$B$4:$Z$10000,7,FALSE)&lt;&gt;0,VLOOKUP(O365,Szolgalati_alkalmak!$B$4:$Z$10000,7,FALSE),"")</f>
        <v>#N/A</v>
      </c>
      <c r="AD365" s="1" t="e">
        <f>IF(VLOOKUP(O365,Szolgalati_alkalmak!$B$4:$Z$10000,8,FALSE)&lt;&gt;0,VLOOKUP(O365,Szolgalati_alkalmak!$B$4:$Z$10000,8,FALSE),"")</f>
        <v>#N/A</v>
      </c>
      <c r="AE365" s="1" t="e">
        <f>IF(VLOOKUP(O365,Szolgalati_alkalmak!$B$4:$Z$10000,17,FALSE)&lt;&gt;0,VLOOKUP(O365,Szolgalati_alkalmak!$B$4:$Z$10000,17,FALSE),"")</f>
        <v>#N/A</v>
      </c>
      <c r="AF365" s="1" t="e">
        <f>IF(VLOOKUP(O365,Szolgalati_alkalmak!$B$4:$Z$10000,18,FALSE)&lt;&gt;0,VLOOKUP(O365,Szolgalati_alkalmak!$B$4:$Z$10000,18,FALSE),"")</f>
        <v>#N/A</v>
      </c>
      <c r="AG365" s="1" t="e">
        <f>IF(VLOOKUP(O365,Szolgalati_alkalmak!$B$4:$Z$10000,19,FALSE)&lt;&gt;0,VLOOKUP(O365,Szolgalati_alkalmak!$B$4:$Z$10000,19,FALSE),"")</f>
        <v>#N/A</v>
      </c>
    </row>
    <row r="366" spans="1:33" x14ac:dyDescent="0.25">
      <c r="A366" s="90" t="str">
        <f t="shared" si="68"/>
        <v/>
      </c>
      <c r="B366" s="91" t="str">
        <f t="shared" si="69"/>
        <v/>
      </c>
      <c r="C366" s="76" t="str">
        <f t="shared" si="70"/>
        <v/>
      </c>
      <c r="D366" s="64" t="str">
        <f t="shared" si="78"/>
        <v/>
      </c>
      <c r="E366" s="64" t="str">
        <f t="shared" si="79"/>
        <v/>
      </c>
      <c r="F366" s="64" t="str">
        <f t="shared" si="80"/>
        <v/>
      </c>
      <c r="G366" s="89" t="str">
        <f t="shared" si="71"/>
        <v/>
      </c>
      <c r="H366" s="89" t="str">
        <f t="shared" si="72"/>
        <v/>
      </c>
      <c r="I366" s="87" t="str">
        <f t="shared" si="73"/>
        <v/>
      </c>
      <c r="J366" s="77" t="str">
        <f t="shared" si="74"/>
        <v/>
      </c>
      <c r="K366" s="64" t="str">
        <f t="shared" si="75"/>
        <v/>
      </c>
      <c r="O366" s="1">
        <f t="shared" si="76"/>
        <v>360</v>
      </c>
      <c r="Q366" s="1" t="e">
        <f>VLOOKUP(O366,Szolgalati_alkalmak!$B$4:$Z$10000,25,FALSE)</f>
        <v>#N/A</v>
      </c>
      <c r="R366" s="1" t="e">
        <f>VLOOKUP(O366,Szolgalati_alkalmak!$B$4:$Z$10000,5,FALSE)</f>
        <v>#N/A</v>
      </c>
      <c r="S366" s="1" t="e">
        <f>IF(VLOOKUP(O366,Szolgalati_alkalmak!$B$4:$Z$10000,6,FALSE)&lt;&gt;0,VLOOKUP(O366,Szolgalati_alkalmak!$B$4:$Z$10000,6,FALSE),"")</f>
        <v>#N/A</v>
      </c>
      <c r="T366" s="1" t="e">
        <f>IF(VLOOKUP(O366,Szolgalati_alkalmak!$B$4:$Z$10000,9,FALSE)&lt;&gt;0,VLOOKUP(O366,Szolgalati_alkalmak!$B$4:$Z$10000,9,FALSE),"")</f>
        <v>#N/A</v>
      </c>
      <c r="U366" s="1" t="e">
        <f>IF(VLOOKUP(O366,Szolgalati_alkalmak!$B$4:$Z$10000,10,FALSE)&lt;&gt;0,VLOOKUP(O366,Szolgalati_alkalmak!$B$4:$Z$10000,10,FALSE),"")</f>
        <v>#N/A</v>
      </c>
      <c r="V366" s="1" t="e">
        <f>IF(VLOOKUP(O366,Szolgalati_alkalmak!$B$4:$Z$10000,11,FALSE)&lt;&gt;0,VLOOKUP(O366,Szolgalati_alkalmak!$B$4:$Z$10000,11,FALSE),"")</f>
        <v>#N/A</v>
      </c>
      <c r="W366" s="1" t="e">
        <f>IF(VLOOKUP(O366,Szolgalati_alkalmak!$B$4:$Z$10000,12,FALSE)&lt;&gt;0,$AB$1&amp;VLOOKUP(O366,Szolgalati_alkalmak!$B$4:$Z$10000,12,FALSE),"")</f>
        <v>#N/A</v>
      </c>
      <c r="X366" s="1" t="e">
        <f>IF(VLOOKUP(O366,Szolgalati_alkalmak!$B$4:$Z$10000,13,FALSE)&lt;&gt;0,$AB$1&amp;VLOOKUP(O366,Szolgalati_alkalmak!$B$4:$Z$10000,13,FALSE),"")</f>
        <v>#N/A</v>
      </c>
      <c r="Y366" s="1" t="e">
        <f>IF(VLOOKUP(O366,Szolgalati_alkalmak!$B$4:$Z$10000,14,FALSE)&lt;&gt;0,$AB$1&amp;VLOOKUP(O366,Szolgalati_alkalmak!$B$4:$Z$10000,14,FALSE),"")</f>
        <v>#N/A</v>
      </c>
      <c r="Z366" s="1" t="e">
        <f>IF(VLOOKUP(O366,Szolgalati_alkalmak!$B$4:$Z$10000,15,FALSE)&lt;&gt;0,$AB$1&amp;VLOOKUP(O366,Szolgalati_alkalmak!$B$4:$Z$10000,15,FALSE),"")</f>
        <v>#N/A</v>
      </c>
      <c r="AA366" s="1" t="e">
        <f>IF(VLOOKUP(O366,Szolgalati_alkalmak!$B$4:$Z$10000,16,FALSE)&lt;&gt;0,$AB$1&amp;VLOOKUP(O366,Szolgalati_alkalmak!$B$4:$Z$10000,16,FALSE),"")</f>
        <v>#N/A</v>
      </c>
      <c r="AB366" s="1" t="e">
        <f t="shared" si="77"/>
        <v>#N/A</v>
      </c>
      <c r="AC366" s="1" t="e">
        <f>IF(VLOOKUP(O366,Szolgalati_alkalmak!$B$4:$Z$10000,7,FALSE)&lt;&gt;0,VLOOKUP(O366,Szolgalati_alkalmak!$B$4:$Z$10000,7,FALSE),"")</f>
        <v>#N/A</v>
      </c>
      <c r="AD366" s="1" t="e">
        <f>IF(VLOOKUP(O366,Szolgalati_alkalmak!$B$4:$Z$10000,8,FALSE)&lt;&gt;0,VLOOKUP(O366,Szolgalati_alkalmak!$B$4:$Z$10000,8,FALSE),"")</f>
        <v>#N/A</v>
      </c>
      <c r="AE366" s="1" t="e">
        <f>IF(VLOOKUP(O366,Szolgalati_alkalmak!$B$4:$Z$10000,17,FALSE)&lt;&gt;0,VLOOKUP(O366,Szolgalati_alkalmak!$B$4:$Z$10000,17,FALSE),"")</f>
        <v>#N/A</v>
      </c>
      <c r="AF366" s="1" t="e">
        <f>IF(VLOOKUP(O366,Szolgalati_alkalmak!$B$4:$Z$10000,18,FALSE)&lt;&gt;0,VLOOKUP(O366,Szolgalati_alkalmak!$B$4:$Z$10000,18,FALSE),"")</f>
        <v>#N/A</v>
      </c>
      <c r="AG366" s="1" t="e">
        <f>IF(VLOOKUP(O366,Szolgalati_alkalmak!$B$4:$Z$10000,19,FALSE)&lt;&gt;0,VLOOKUP(O366,Szolgalati_alkalmak!$B$4:$Z$10000,19,FALSE),"")</f>
        <v>#N/A</v>
      </c>
    </row>
    <row r="367" spans="1:33" x14ac:dyDescent="0.25">
      <c r="A367" s="90" t="str">
        <f t="shared" si="68"/>
        <v/>
      </c>
      <c r="B367" s="91" t="str">
        <f t="shared" si="69"/>
        <v/>
      </c>
      <c r="C367" s="76" t="str">
        <f t="shared" si="70"/>
        <v/>
      </c>
      <c r="D367" s="64" t="str">
        <f t="shared" si="78"/>
        <v/>
      </c>
      <c r="E367" s="64" t="str">
        <f t="shared" si="79"/>
        <v/>
      </c>
      <c r="F367" s="64" t="str">
        <f t="shared" si="80"/>
        <v/>
      </c>
      <c r="G367" s="89" t="str">
        <f t="shared" si="71"/>
        <v/>
      </c>
      <c r="H367" s="89" t="str">
        <f t="shared" si="72"/>
        <v/>
      </c>
      <c r="I367" s="87" t="str">
        <f t="shared" si="73"/>
        <v/>
      </c>
      <c r="J367" s="77" t="str">
        <f t="shared" si="74"/>
        <v/>
      </c>
      <c r="K367" s="64" t="str">
        <f t="shared" si="75"/>
        <v/>
      </c>
      <c r="O367" s="1">
        <f t="shared" si="76"/>
        <v>361</v>
      </c>
      <c r="Q367" s="1" t="e">
        <f>VLOOKUP(O367,Szolgalati_alkalmak!$B$4:$Z$10000,25,FALSE)</f>
        <v>#N/A</v>
      </c>
      <c r="R367" s="1" t="e">
        <f>VLOOKUP(O367,Szolgalati_alkalmak!$B$4:$Z$10000,5,FALSE)</f>
        <v>#N/A</v>
      </c>
      <c r="S367" s="1" t="e">
        <f>IF(VLOOKUP(O367,Szolgalati_alkalmak!$B$4:$Z$10000,6,FALSE)&lt;&gt;0,VLOOKUP(O367,Szolgalati_alkalmak!$B$4:$Z$10000,6,FALSE),"")</f>
        <v>#N/A</v>
      </c>
      <c r="T367" s="1" t="e">
        <f>IF(VLOOKUP(O367,Szolgalati_alkalmak!$B$4:$Z$10000,9,FALSE)&lt;&gt;0,VLOOKUP(O367,Szolgalati_alkalmak!$B$4:$Z$10000,9,FALSE),"")</f>
        <v>#N/A</v>
      </c>
      <c r="U367" s="1" t="e">
        <f>IF(VLOOKUP(O367,Szolgalati_alkalmak!$B$4:$Z$10000,10,FALSE)&lt;&gt;0,VLOOKUP(O367,Szolgalati_alkalmak!$B$4:$Z$10000,10,FALSE),"")</f>
        <v>#N/A</v>
      </c>
      <c r="V367" s="1" t="e">
        <f>IF(VLOOKUP(O367,Szolgalati_alkalmak!$B$4:$Z$10000,11,FALSE)&lt;&gt;0,VLOOKUP(O367,Szolgalati_alkalmak!$B$4:$Z$10000,11,FALSE),"")</f>
        <v>#N/A</v>
      </c>
      <c r="W367" s="1" t="e">
        <f>IF(VLOOKUP(O367,Szolgalati_alkalmak!$B$4:$Z$10000,12,FALSE)&lt;&gt;0,$AB$1&amp;VLOOKUP(O367,Szolgalati_alkalmak!$B$4:$Z$10000,12,FALSE),"")</f>
        <v>#N/A</v>
      </c>
      <c r="X367" s="1" t="e">
        <f>IF(VLOOKUP(O367,Szolgalati_alkalmak!$B$4:$Z$10000,13,FALSE)&lt;&gt;0,$AB$1&amp;VLOOKUP(O367,Szolgalati_alkalmak!$B$4:$Z$10000,13,FALSE),"")</f>
        <v>#N/A</v>
      </c>
      <c r="Y367" s="1" t="e">
        <f>IF(VLOOKUP(O367,Szolgalati_alkalmak!$B$4:$Z$10000,14,FALSE)&lt;&gt;0,$AB$1&amp;VLOOKUP(O367,Szolgalati_alkalmak!$B$4:$Z$10000,14,FALSE),"")</f>
        <v>#N/A</v>
      </c>
      <c r="Z367" s="1" t="e">
        <f>IF(VLOOKUP(O367,Szolgalati_alkalmak!$B$4:$Z$10000,15,FALSE)&lt;&gt;0,$AB$1&amp;VLOOKUP(O367,Szolgalati_alkalmak!$B$4:$Z$10000,15,FALSE),"")</f>
        <v>#N/A</v>
      </c>
      <c r="AA367" s="1" t="e">
        <f>IF(VLOOKUP(O367,Szolgalati_alkalmak!$B$4:$Z$10000,16,FALSE)&lt;&gt;0,$AB$1&amp;VLOOKUP(O367,Szolgalati_alkalmak!$B$4:$Z$10000,16,FALSE),"")</f>
        <v>#N/A</v>
      </c>
      <c r="AB367" s="1" t="e">
        <f t="shared" si="77"/>
        <v>#N/A</v>
      </c>
      <c r="AC367" s="1" t="e">
        <f>IF(VLOOKUP(O367,Szolgalati_alkalmak!$B$4:$Z$10000,7,FALSE)&lt;&gt;0,VLOOKUP(O367,Szolgalati_alkalmak!$B$4:$Z$10000,7,FALSE),"")</f>
        <v>#N/A</v>
      </c>
      <c r="AD367" s="1" t="e">
        <f>IF(VLOOKUP(O367,Szolgalati_alkalmak!$B$4:$Z$10000,8,FALSE)&lt;&gt;0,VLOOKUP(O367,Szolgalati_alkalmak!$B$4:$Z$10000,8,FALSE),"")</f>
        <v>#N/A</v>
      </c>
      <c r="AE367" s="1" t="e">
        <f>IF(VLOOKUP(O367,Szolgalati_alkalmak!$B$4:$Z$10000,17,FALSE)&lt;&gt;0,VLOOKUP(O367,Szolgalati_alkalmak!$B$4:$Z$10000,17,FALSE),"")</f>
        <v>#N/A</v>
      </c>
      <c r="AF367" s="1" t="e">
        <f>IF(VLOOKUP(O367,Szolgalati_alkalmak!$B$4:$Z$10000,18,FALSE)&lt;&gt;0,VLOOKUP(O367,Szolgalati_alkalmak!$B$4:$Z$10000,18,FALSE),"")</f>
        <v>#N/A</v>
      </c>
      <c r="AG367" s="1" t="e">
        <f>IF(VLOOKUP(O367,Szolgalati_alkalmak!$B$4:$Z$10000,19,FALSE)&lt;&gt;0,VLOOKUP(O367,Szolgalati_alkalmak!$B$4:$Z$10000,19,FALSE),"")</f>
        <v>#N/A</v>
      </c>
    </row>
    <row r="368" spans="1:33" x14ac:dyDescent="0.25">
      <c r="A368" s="90" t="str">
        <f t="shared" si="68"/>
        <v/>
      </c>
      <c r="B368" s="91" t="str">
        <f t="shared" si="69"/>
        <v/>
      </c>
      <c r="C368" s="76" t="str">
        <f t="shared" si="70"/>
        <v/>
      </c>
      <c r="D368" s="64" t="str">
        <f t="shared" si="78"/>
        <v/>
      </c>
      <c r="E368" s="64" t="str">
        <f t="shared" si="79"/>
        <v/>
      </c>
      <c r="F368" s="64" t="str">
        <f t="shared" si="80"/>
        <v/>
      </c>
      <c r="G368" s="89" t="str">
        <f t="shared" si="71"/>
        <v/>
      </c>
      <c r="H368" s="89" t="str">
        <f t="shared" si="72"/>
        <v/>
      </c>
      <c r="I368" s="87" t="str">
        <f t="shared" si="73"/>
        <v/>
      </c>
      <c r="J368" s="77" t="str">
        <f t="shared" si="74"/>
        <v/>
      </c>
      <c r="K368" s="64" t="str">
        <f t="shared" si="75"/>
        <v/>
      </c>
      <c r="O368" s="1">
        <f t="shared" si="76"/>
        <v>362</v>
      </c>
      <c r="Q368" s="1" t="e">
        <f>VLOOKUP(O368,Szolgalati_alkalmak!$B$4:$Z$10000,25,FALSE)</f>
        <v>#N/A</v>
      </c>
      <c r="R368" s="1" t="e">
        <f>VLOOKUP(O368,Szolgalati_alkalmak!$B$4:$Z$10000,5,FALSE)</f>
        <v>#N/A</v>
      </c>
      <c r="S368" s="1" t="e">
        <f>IF(VLOOKUP(O368,Szolgalati_alkalmak!$B$4:$Z$10000,6,FALSE)&lt;&gt;0,VLOOKUP(O368,Szolgalati_alkalmak!$B$4:$Z$10000,6,FALSE),"")</f>
        <v>#N/A</v>
      </c>
      <c r="T368" s="1" t="e">
        <f>IF(VLOOKUP(O368,Szolgalati_alkalmak!$B$4:$Z$10000,9,FALSE)&lt;&gt;0,VLOOKUP(O368,Szolgalati_alkalmak!$B$4:$Z$10000,9,FALSE),"")</f>
        <v>#N/A</v>
      </c>
      <c r="U368" s="1" t="e">
        <f>IF(VLOOKUP(O368,Szolgalati_alkalmak!$B$4:$Z$10000,10,FALSE)&lt;&gt;0,VLOOKUP(O368,Szolgalati_alkalmak!$B$4:$Z$10000,10,FALSE),"")</f>
        <v>#N/A</v>
      </c>
      <c r="V368" s="1" t="e">
        <f>IF(VLOOKUP(O368,Szolgalati_alkalmak!$B$4:$Z$10000,11,FALSE)&lt;&gt;0,VLOOKUP(O368,Szolgalati_alkalmak!$B$4:$Z$10000,11,FALSE),"")</f>
        <v>#N/A</v>
      </c>
      <c r="W368" s="1" t="e">
        <f>IF(VLOOKUP(O368,Szolgalati_alkalmak!$B$4:$Z$10000,12,FALSE)&lt;&gt;0,$AB$1&amp;VLOOKUP(O368,Szolgalati_alkalmak!$B$4:$Z$10000,12,FALSE),"")</f>
        <v>#N/A</v>
      </c>
      <c r="X368" s="1" t="e">
        <f>IF(VLOOKUP(O368,Szolgalati_alkalmak!$B$4:$Z$10000,13,FALSE)&lt;&gt;0,$AB$1&amp;VLOOKUP(O368,Szolgalati_alkalmak!$B$4:$Z$10000,13,FALSE),"")</f>
        <v>#N/A</v>
      </c>
      <c r="Y368" s="1" t="e">
        <f>IF(VLOOKUP(O368,Szolgalati_alkalmak!$B$4:$Z$10000,14,FALSE)&lt;&gt;0,$AB$1&amp;VLOOKUP(O368,Szolgalati_alkalmak!$B$4:$Z$10000,14,FALSE),"")</f>
        <v>#N/A</v>
      </c>
      <c r="Z368" s="1" t="e">
        <f>IF(VLOOKUP(O368,Szolgalati_alkalmak!$B$4:$Z$10000,15,FALSE)&lt;&gt;0,$AB$1&amp;VLOOKUP(O368,Szolgalati_alkalmak!$B$4:$Z$10000,15,FALSE),"")</f>
        <v>#N/A</v>
      </c>
      <c r="AA368" s="1" t="e">
        <f>IF(VLOOKUP(O368,Szolgalati_alkalmak!$B$4:$Z$10000,16,FALSE)&lt;&gt;0,$AB$1&amp;VLOOKUP(O368,Szolgalati_alkalmak!$B$4:$Z$10000,16,FALSE),"")</f>
        <v>#N/A</v>
      </c>
      <c r="AB368" s="1" t="e">
        <f t="shared" si="77"/>
        <v>#N/A</v>
      </c>
      <c r="AC368" s="1" t="e">
        <f>IF(VLOOKUP(O368,Szolgalati_alkalmak!$B$4:$Z$10000,7,FALSE)&lt;&gt;0,VLOOKUP(O368,Szolgalati_alkalmak!$B$4:$Z$10000,7,FALSE),"")</f>
        <v>#N/A</v>
      </c>
      <c r="AD368" s="1" t="e">
        <f>IF(VLOOKUP(O368,Szolgalati_alkalmak!$B$4:$Z$10000,8,FALSE)&lt;&gt;0,VLOOKUP(O368,Szolgalati_alkalmak!$B$4:$Z$10000,8,FALSE),"")</f>
        <v>#N/A</v>
      </c>
      <c r="AE368" s="1" t="e">
        <f>IF(VLOOKUP(O368,Szolgalati_alkalmak!$B$4:$Z$10000,17,FALSE)&lt;&gt;0,VLOOKUP(O368,Szolgalati_alkalmak!$B$4:$Z$10000,17,FALSE),"")</f>
        <v>#N/A</v>
      </c>
      <c r="AF368" s="1" t="e">
        <f>IF(VLOOKUP(O368,Szolgalati_alkalmak!$B$4:$Z$10000,18,FALSE)&lt;&gt;0,VLOOKUP(O368,Szolgalati_alkalmak!$B$4:$Z$10000,18,FALSE),"")</f>
        <v>#N/A</v>
      </c>
      <c r="AG368" s="1" t="e">
        <f>IF(VLOOKUP(O368,Szolgalati_alkalmak!$B$4:$Z$10000,19,FALSE)&lt;&gt;0,VLOOKUP(O368,Szolgalati_alkalmak!$B$4:$Z$10000,19,FALSE),"")</f>
        <v>#N/A</v>
      </c>
    </row>
    <row r="369" spans="1:33" x14ac:dyDescent="0.25">
      <c r="A369" s="90" t="str">
        <f t="shared" si="68"/>
        <v/>
      </c>
      <c r="B369" s="91" t="str">
        <f t="shared" si="69"/>
        <v/>
      </c>
      <c r="C369" s="76" t="str">
        <f t="shared" si="70"/>
        <v/>
      </c>
      <c r="D369" s="64" t="str">
        <f t="shared" si="78"/>
        <v/>
      </c>
      <c r="E369" s="64" t="str">
        <f t="shared" si="79"/>
        <v/>
      </c>
      <c r="F369" s="64" t="str">
        <f t="shared" si="80"/>
        <v/>
      </c>
      <c r="G369" s="89" t="str">
        <f t="shared" si="71"/>
        <v/>
      </c>
      <c r="H369" s="89" t="str">
        <f t="shared" si="72"/>
        <v/>
      </c>
      <c r="I369" s="87" t="str">
        <f t="shared" si="73"/>
        <v/>
      </c>
      <c r="J369" s="77" t="str">
        <f t="shared" si="74"/>
        <v/>
      </c>
      <c r="K369" s="64" t="str">
        <f t="shared" si="75"/>
        <v/>
      </c>
      <c r="O369" s="1">
        <f t="shared" si="76"/>
        <v>363</v>
      </c>
      <c r="Q369" s="1" t="e">
        <f>VLOOKUP(O369,Szolgalati_alkalmak!$B$4:$Z$10000,25,FALSE)</f>
        <v>#N/A</v>
      </c>
      <c r="R369" s="1" t="e">
        <f>VLOOKUP(O369,Szolgalati_alkalmak!$B$4:$Z$10000,5,FALSE)</f>
        <v>#N/A</v>
      </c>
      <c r="S369" s="1" t="e">
        <f>IF(VLOOKUP(O369,Szolgalati_alkalmak!$B$4:$Z$10000,6,FALSE)&lt;&gt;0,VLOOKUP(O369,Szolgalati_alkalmak!$B$4:$Z$10000,6,FALSE),"")</f>
        <v>#N/A</v>
      </c>
      <c r="T369" s="1" t="e">
        <f>IF(VLOOKUP(O369,Szolgalati_alkalmak!$B$4:$Z$10000,9,FALSE)&lt;&gt;0,VLOOKUP(O369,Szolgalati_alkalmak!$B$4:$Z$10000,9,FALSE),"")</f>
        <v>#N/A</v>
      </c>
      <c r="U369" s="1" t="e">
        <f>IF(VLOOKUP(O369,Szolgalati_alkalmak!$B$4:$Z$10000,10,FALSE)&lt;&gt;0,VLOOKUP(O369,Szolgalati_alkalmak!$B$4:$Z$10000,10,FALSE),"")</f>
        <v>#N/A</v>
      </c>
      <c r="V369" s="1" t="e">
        <f>IF(VLOOKUP(O369,Szolgalati_alkalmak!$B$4:$Z$10000,11,FALSE)&lt;&gt;0,VLOOKUP(O369,Szolgalati_alkalmak!$B$4:$Z$10000,11,FALSE),"")</f>
        <v>#N/A</v>
      </c>
      <c r="W369" s="1" t="e">
        <f>IF(VLOOKUP(O369,Szolgalati_alkalmak!$B$4:$Z$10000,12,FALSE)&lt;&gt;0,$AB$1&amp;VLOOKUP(O369,Szolgalati_alkalmak!$B$4:$Z$10000,12,FALSE),"")</f>
        <v>#N/A</v>
      </c>
      <c r="X369" s="1" t="e">
        <f>IF(VLOOKUP(O369,Szolgalati_alkalmak!$B$4:$Z$10000,13,FALSE)&lt;&gt;0,$AB$1&amp;VLOOKUP(O369,Szolgalati_alkalmak!$B$4:$Z$10000,13,FALSE),"")</f>
        <v>#N/A</v>
      </c>
      <c r="Y369" s="1" t="e">
        <f>IF(VLOOKUP(O369,Szolgalati_alkalmak!$B$4:$Z$10000,14,FALSE)&lt;&gt;0,$AB$1&amp;VLOOKUP(O369,Szolgalati_alkalmak!$B$4:$Z$10000,14,FALSE),"")</f>
        <v>#N/A</v>
      </c>
      <c r="Z369" s="1" t="e">
        <f>IF(VLOOKUP(O369,Szolgalati_alkalmak!$B$4:$Z$10000,15,FALSE)&lt;&gt;0,$AB$1&amp;VLOOKUP(O369,Szolgalati_alkalmak!$B$4:$Z$10000,15,FALSE),"")</f>
        <v>#N/A</v>
      </c>
      <c r="AA369" s="1" t="e">
        <f>IF(VLOOKUP(O369,Szolgalati_alkalmak!$B$4:$Z$10000,16,FALSE)&lt;&gt;0,$AB$1&amp;VLOOKUP(O369,Szolgalati_alkalmak!$B$4:$Z$10000,16,FALSE),"")</f>
        <v>#N/A</v>
      </c>
      <c r="AB369" s="1" t="e">
        <f t="shared" si="77"/>
        <v>#N/A</v>
      </c>
      <c r="AC369" s="1" t="e">
        <f>IF(VLOOKUP(O369,Szolgalati_alkalmak!$B$4:$Z$10000,7,FALSE)&lt;&gt;0,VLOOKUP(O369,Szolgalati_alkalmak!$B$4:$Z$10000,7,FALSE),"")</f>
        <v>#N/A</v>
      </c>
      <c r="AD369" s="1" t="e">
        <f>IF(VLOOKUP(O369,Szolgalati_alkalmak!$B$4:$Z$10000,8,FALSE)&lt;&gt;0,VLOOKUP(O369,Szolgalati_alkalmak!$B$4:$Z$10000,8,FALSE),"")</f>
        <v>#N/A</v>
      </c>
      <c r="AE369" s="1" t="e">
        <f>IF(VLOOKUP(O369,Szolgalati_alkalmak!$B$4:$Z$10000,17,FALSE)&lt;&gt;0,VLOOKUP(O369,Szolgalati_alkalmak!$B$4:$Z$10000,17,FALSE),"")</f>
        <v>#N/A</v>
      </c>
      <c r="AF369" s="1" t="e">
        <f>IF(VLOOKUP(O369,Szolgalati_alkalmak!$B$4:$Z$10000,18,FALSE)&lt;&gt;0,VLOOKUP(O369,Szolgalati_alkalmak!$B$4:$Z$10000,18,FALSE),"")</f>
        <v>#N/A</v>
      </c>
      <c r="AG369" s="1" t="e">
        <f>IF(VLOOKUP(O369,Szolgalati_alkalmak!$B$4:$Z$10000,19,FALSE)&lt;&gt;0,VLOOKUP(O369,Szolgalati_alkalmak!$B$4:$Z$10000,19,FALSE),"")</f>
        <v>#N/A</v>
      </c>
    </row>
    <row r="370" spans="1:33" x14ac:dyDescent="0.25">
      <c r="A370" s="90" t="str">
        <f t="shared" si="68"/>
        <v/>
      </c>
      <c r="B370" s="91" t="str">
        <f t="shared" si="69"/>
        <v/>
      </c>
      <c r="C370" s="76" t="str">
        <f t="shared" si="70"/>
        <v/>
      </c>
      <c r="D370" s="64" t="str">
        <f t="shared" si="78"/>
        <v/>
      </c>
      <c r="E370" s="64" t="str">
        <f t="shared" si="79"/>
        <v/>
      </c>
      <c r="F370" s="64" t="str">
        <f t="shared" si="80"/>
        <v/>
      </c>
      <c r="G370" s="89" t="str">
        <f t="shared" si="71"/>
        <v/>
      </c>
      <c r="H370" s="89" t="str">
        <f t="shared" si="72"/>
        <v/>
      </c>
      <c r="I370" s="87" t="str">
        <f t="shared" si="73"/>
        <v/>
      </c>
      <c r="J370" s="77" t="str">
        <f t="shared" si="74"/>
        <v/>
      </c>
      <c r="K370" s="64" t="str">
        <f t="shared" si="75"/>
        <v/>
      </c>
      <c r="O370" s="1">
        <f t="shared" si="76"/>
        <v>364</v>
      </c>
      <c r="Q370" s="1" t="e">
        <f>VLOOKUP(O370,Szolgalati_alkalmak!$B$4:$Z$10000,25,FALSE)</f>
        <v>#N/A</v>
      </c>
      <c r="R370" s="1" t="e">
        <f>VLOOKUP(O370,Szolgalati_alkalmak!$B$4:$Z$10000,5,FALSE)</f>
        <v>#N/A</v>
      </c>
      <c r="S370" s="1" t="e">
        <f>IF(VLOOKUP(O370,Szolgalati_alkalmak!$B$4:$Z$10000,6,FALSE)&lt;&gt;0,VLOOKUP(O370,Szolgalati_alkalmak!$B$4:$Z$10000,6,FALSE),"")</f>
        <v>#N/A</v>
      </c>
      <c r="T370" s="1" t="e">
        <f>IF(VLOOKUP(O370,Szolgalati_alkalmak!$B$4:$Z$10000,9,FALSE)&lt;&gt;0,VLOOKUP(O370,Szolgalati_alkalmak!$B$4:$Z$10000,9,FALSE),"")</f>
        <v>#N/A</v>
      </c>
      <c r="U370" s="1" t="e">
        <f>IF(VLOOKUP(O370,Szolgalati_alkalmak!$B$4:$Z$10000,10,FALSE)&lt;&gt;0,VLOOKUP(O370,Szolgalati_alkalmak!$B$4:$Z$10000,10,FALSE),"")</f>
        <v>#N/A</v>
      </c>
      <c r="V370" s="1" t="e">
        <f>IF(VLOOKUP(O370,Szolgalati_alkalmak!$B$4:$Z$10000,11,FALSE)&lt;&gt;0,VLOOKUP(O370,Szolgalati_alkalmak!$B$4:$Z$10000,11,FALSE),"")</f>
        <v>#N/A</v>
      </c>
      <c r="W370" s="1" t="e">
        <f>IF(VLOOKUP(O370,Szolgalati_alkalmak!$B$4:$Z$10000,12,FALSE)&lt;&gt;0,$AB$1&amp;VLOOKUP(O370,Szolgalati_alkalmak!$B$4:$Z$10000,12,FALSE),"")</f>
        <v>#N/A</v>
      </c>
      <c r="X370" s="1" t="e">
        <f>IF(VLOOKUP(O370,Szolgalati_alkalmak!$B$4:$Z$10000,13,FALSE)&lt;&gt;0,$AB$1&amp;VLOOKUP(O370,Szolgalati_alkalmak!$B$4:$Z$10000,13,FALSE),"")</f>
        <v>#N/A</v>
      </c>
      <c r="Y370" s="1" t="e">
        <f>IF(VLOOKUP(O370,Szolgalati_alkalmak!$B$4:$Z$10000,14,FALSE)&lt;&gt;0,$AB$1&amp;VLOOKUP(O370,Szolgalati_alkalmak!$B$4:$Z$10000,14,FALSE),"")</f>
        <v>#N/A</v>
      </c>
      <c r="Z370" s="1" t="e">
        <f>IF(VLOOKUP(O370,Szolgalati_alkalmak!$B$4:$Z$10000,15,FALSE)&lt;&gt;0,$AB$1&amp;VLOOKUP(O370,Szolgalati_alkalmak!$B$4:$Z$10000,15,FALSE),"")</f>
        <v>#N/A</v>
      </c>
      <c r="AA370" s="1" t="e">
        <f>IF(VLOOKUP(O370,Szolgalati_alkalmak!$B$4:$Z$10000,16,FALSE)&lt;&gt;0,$AB$1&amp;VLOOKUP(O370,Szolgalati_alkalmak!$B$4:$Z$10000,16,FALSE),"")</f>
        <v>#N/A</v>
      </c>
      <c r="AB370" s="1" t="e">
        <f t="shared" si="77"/>
        <v>#N/A</v>
      </c>
      <c r="AC370" s="1" t="e">
        <f>IF(VLOOKUP(O370,Szolgalati_alkalmak!$B$4:$Z$10000,7,FALSE)&lt;&gt;0,VLOOKUP(O370,Szolgalati_alkalmak!$B$4:$Z$10000,7,FALSE),"")</f>
        <v>#N/A</v>
      </c>
      <c r="AD370" s="1" t="e">
        <f>IF(VLOOKUP(O370,Szolgalati_alkalmak!$B$4:$Z$10000,8,FALSE)&lt;&gt;0,VLOOKUP(O370,Szolgalati_alkalmak!$B$4:$Z$10000,8,FALSE),"")</f>
        <v>#N/A</v>
      </c>
      <c r="AE370" s="1" t="e">
        <f>IF(VLOOKUP(O370,Szolgalati_alkalmak!$B$4:$Z$10000,17,FALSE)&lt;&gt;0,VLOOKUP(O370,Szolgalati_alkalmak!$B$4:$Z$10000,17,FALSE),"")</f>
        <v>#N/A</v>
      </c>
      <c r="AF370" s="1" t="e">
        <f>IF(VLOOKUP(O370,Szolgalati_alkalmak!$B$4:$Z$10000,18,FALSE)&lt;&gt;0,VLOOKUP(O370,Szolgalati_alkalmak!$B$4:$Z$10000,18,FALSE),"")</f>
        <v>#N/A</v>
      </c>
      <c r="AG370" s="1" t="e">
        <f>IF(VLOOKUP(O370,Szolgalati_alkalmak!$B$4:$Z$10000,19,FALSE)&lt;&gt;0,VLOOKUP(O370,Szolgalati_alkalmak!$B$4:$Z$10000,19,FALSE),"")</f>
        <v>#N/A</v>
      </c>
    </row>
    <row r="371" spans="1:33" x14ac:dyDescent="0.25">
      <c r="A371" s="90" t="str">
        <f t="shared" si="68"/>
        <v/>
      </c>
      <c r="B371" s="91" t="str">
        <f t="shared" si="69"/>
        <v/>
      </c>
      <c r="C371" s="76" t="str">
        <f t="shared" si="70"/>
        <v/>
      </c>
      <c r="D371" s="64" t="str">
        <f t="shared" si="78"/>
        <v/>
      </c>
      <c r="E371" s="64" t="str">
        <f t="shared" si="79"/>
        <v/>
      </c>
      <c r="F371" s="64" t="str">
        <f t="shared" si="80"/>
        <v/>
      </c>
      <c r="G371" s="89" t="str">
        <f t="shared" si="71"/>
        <v/>
      </c>
      <c r="H371" s="89" t="str">
        <f t="shared" si="72"/>
        <v/>
      </c>
      <c r="I371" s="87" t="str">
        <f t="shared" si="73"/>
        <v/>
      </c>
      <c r="J371" s="77" t="str">
        <f t="shared" si="74"/>
        <v/>
      </c>
      <c r="K371" s="64" t="str">
        <f t="shared" si="75"/>
        <v/>
      </c>
      <c r="O371" s="1">
        <f t="shared" si="76"/>
        <v>365</v>
      </c>
      <c r="Q371" s="1" t="e">
        <f>VLOOKUP(O371,Szolgalati_alkalmak!$B$4:$Z$10000,25,FALSE)</f>
        <v>#N/A</v>
      </c>
      <c r="R371" s="1" t="e">
        <f>VLOOKUP(O371,Szolgalati_alkalmak!$B$4:$Z$10000,5,FALSE)</f>
        <v>#N/A</v>
      </c>
      <c r="S371" s="1" t="e">
        <f>IF(VLOOKUP(O371,Szolgalati_alkalmak!$B$4:$Z$10000,6,FALSE)&lt;&gt;0,VLOOKUP(O371,Szolgalati_alkalmak!$B$4:$Z$10000,6,FALSE),"")</f>
        <v>#N/A</v>
      </c>
      <c r="T371" s="1" t="e">
        <f>IF(VLOOKUP(O371,Szolgalati_alkalmak!$B$4:$Z$10000,9,FALSE)&lt;&gt;0,VLOOKUP(O371,Szolgalati_alkalmak!$B$4:$Z$10000,9,FALSE),"")</f>
        <v>#N/A</v>
      </c>
      <c r="U371" s="1" t="e">
        <f>IF(VLOOKUP(O371,Szolgalati_alkalmak!$B$4:$Z$10000,10,FALSE)&lt;&gt;0,VLOOKUP(O371,Szolgalati_alkalmak!$B$4:$Z$10000,10,FALSE),"")</f>
        <v>#N/A</v>
      </c>
      <c r="V371" s="1" t="e">
        <f>IF(VLOOKUP(O371,Szolgalati_alkalmak!$B$4:$Z$10000,11,FALSE)&lt;&gt;0,VLOOKUP(O371,Szolgalati_alkalmak!$B$4:$Z$10000,11,FALSE),"")</f>
        <v>#N/A</v>
      </c>
      <c r="W371" s="1" t="e">
        <f>IF(VLOOKUP(O371,Szolgalati_alkalmak!$B$4:$Z$10000,12,FALSE)&lt;&gt;0,$AB$1&amp;VLOOKUP(O371,Szolgalati_alkalmak!$B$4:$Z$10000,12,FALSE),"")</f>
        <v>#N/A</v>
      </c>
      <c r="X371" s="1" t="e">
        <f>IF(VLOOKUP(O371,Szolgalati_alkalmak!$B$4:$Z$10000,13,FALSE)&lt;&gt;0,$AB$1&amp;VLOOKUP(O371,Szolgalati_alkalmak!$B$4:$Z$10000,13,FALSE),"")</f>
        <v>#N/A</v>
      </c>
      <c r="Y371" s="1" t="e">
        <f>IF(VLOOKUP(O371,Szolgalati_alkalmak!$B$4:$Z$10000,14,FALSE)&lt;&gt;0,$AB$1&amp;VLOOKUP(O371,Szolgalati_alkalmak!$B$4:$Z$10000,14,FALSE),"")</f>
        <v>#N/A</v>
      </c>
      <c r="Z371" s="1" t="e">
        <f>IF(VLOOKUP(O371,Szolgalati_alkalmak!$B$4:$Z$10000,15,FALSE)&lt;&gt;0,$AB$1&amp;VLOOKUP(O371,Szolgalati_alkalmak!$B$4:$Z$10000,15,FALSE),"")</f>
        <v>#N/A</v>
      </c>
      <c r="AA371" s="1" t="e">
        <f>IF(VLOOKUP(O371,Szolgalati_alkalmak!$B$4:$Z$10000,16,FALSE)&lt;&gt;0,$AB$1&amp;VLOOKUP(O371,Szolgalati_alkalmak!$B$4:$Z$10000,16,FALSE),"")</f>
        <v>#N/A</v>
      </c>
      <c r="AB371" s="1" t="e">
        <f t="shared" si="77"/>
        <v>#N/A</v>
      </c>
      <c r="AC371" s="1" t="e">
        <f>IF(VLOOKUP(O371,Szolgalati_alkalmak!$B$4:$Z$10000,7,FALSE)&lt;&gt;0,VLOOKUP(O371,Szolgalati_alkalmak!$B$4:$Z$10000,7,FALSE),"")</f>
        <v>#N/A</v>
      </c>
      <c r="AD371" s="1" t="e">
        <f>IF(VLOOKUP(O371,Szolgalati_alkalmak!$B$4:$Z$10000,8,FALSE)&lt;&gt;0,VLOOKUP(O371,Szolgalati_alkalmak!$B$4:$Z$10000,8,FALSE),"")</f>
        <v>#N/A</v>
      </c>
      <c r="AE371" s="1" t="e">
        <f>IF(VLOOKUP(O371,Szolgalati_alkalmak!$B$4:$Z$10000,17,FALSE)&lt;&gt;0,VLOOKUP(O371,Szolgalati_alkalmak!$B$4:$Z$10000,17,FALSE),"")</f>
        <v>#N/A</v>
      </c>
      <c r="AF371" s="1" t="e">
        <f>IF(VLOOKUP(O371,Szolgalati_alkalmak!$B$4:$Z$10000,18,FALSE)&lt;&gt;0,VLOOKUP(O371,Szolgalati_alkalmak!$B$4:$Z$10000,18,FALSE),"")</f>
        <v>#N/A</v>
      </c>
      <c r="AG371" s="1" t="e">
        <f>IF(VLOOKUP(O371,Szolgalati_alkalmak!$B$4:$Z$10000,19,FALSE)&lt;&gt;0,VLOOKUP(O371,Szolgalati_alkalmak!$B$4:$Z$10000,19,FALSE),"")</f>
        <v>#N/A</v>
      </c>
    </row>
    <row r="372" spans="1:33" x14ac:dyDescent="0.25">
      <c r="A372" s="90" t="str">
        <f t="shared" si="68"/>
        <v/>
      </c>
      <c r="B372" s="91" t="str">
        <f t="shared" si="69"/>
        <v/>
      </c>
      <c r="C372" s="76" t="str">
        <f t="shared" si="70"/>
        <v/>
      </c>
      <c r="D372" s="64" t="str">
        <f t="shared" si="78"/>
        <v/>
      </c>
      <c r="E372" s="64" t="str">
        <f t="shared" si="79"/>
        <v/>
      </c>
      <c r="F372" s="64" t="str">
        <f t="shared" si="80"/>
        <v/>
      </c>
      <c r="G372" s="89" t="str">
        <f t="shared" si="71"/>
        <v/>
      </c>
      <c r="H372" s="89" t="str">
        <f t="shared" si="72"/>
        <v/>
      </c>
      <c r="I372" s="87" t="str">
        <f t="shared" si="73"/>
        <v/>
      </c>
      <c r="J372" s="77" t="str">
        <f t="shared" si="74"/>
        <v/>
      </c>
      <c r="K372" s="64" t="str">
        <f t="shared" si="75"/>
        <v/>
      </c>
      <c r="O372" s="1">
        <f t="shared" si="76"/>
        <v>366</v>
      </c>
      <c r="Q372" s="1" t="e">
        <f>VLOOKUP(O372,Szolgalati_alkalmak!$B$4:$Z$10000,25,FALSE)</f>
        <v>#N/A</v>
      </c>
      <c r="R372" s="1" t="e">
        <f>VLOOKUP(O372,Szolgalati_alkalmak!$B$4:$Z$10000,5,FALSE)</f>
        <v>#N/A</v>
      </c>
      <c r="S372" s="1" t="e">
        <f>IF(VLOOKUP(O372,Szolgalati_alkalmak!$B$4:$Z$10000,6,FALSE)&lt;&gt;0,VLOOKUP(O372,Szolgalati_alkalmak!$B$4:$Z$10000,6,FALSE),"")</f>
        <v>#N/A</v>
      </c>
      <c r="T372" s="1" t="e">
        <f>IF(VLOOKUP(O372,Szolgalati_alkalmak!$B$4:$Z$10000,9,FALSE)&lt;&gt;0,VLOOKUP(O372,Szolgalati_alkalmak!$B$4:$Z$10000,9,FALSE),"")</f>
        <v>#N/A</v>
      </c>
      <c r="U372" s="1" t="e">
        <f>IF(VLOOKUP(O372,Szolgalati_alkalmak!$B$4:$Z$10000,10,FALSE)&lt;&gt;0,VLOOKUP(O372,Szolgalati_alkalmak!$B$4:$Z$10000,10,FALSE),"")</f>
        <v>#N/A</v>
      </c>
      <c r="V372" s="1" t="e">
        <f>IF(VLOOKUP(O372,Szolgalati_alkalmak!$B$4:$Z$10000,11,FALSE)&lt;&gt;0,VLOOKUP(O372,Szolgalati_alkalmak!$B$4:$Z$10000,11,FALSE),"")</f>
        <v>#N/A</v>
      </c>
      <c r="W372" s="1" t="e">
        <f>IF(VLOOKUP(O372,Szolgalati_alkalmak!$B$4:$Z$10000,12,FALSE)&lt;&gt;0,$AB$1&amp;VLOOKUP(O372,Szolgalati_alkalmak!$B$4:$Z$10000,12,FALSE),"")</f>
        <v>#N/A</v>
      </c>
      <c r="X372" s="1" t="e">
        <f>IF(VLOOKUP(O372,Szolgalati_alkalmak!$B$4:$Z$10000,13,FALSE)&lt;&gt;0,$AB$1&amp;VLOOKUP(O372,Szolgalati_alkalmak!$B$4:$Z$10000,13,FALSE),"")</f>
        <v>#N/A</v>
      </c>
      <c r="Y372" s="1" t="e">
        <f>IF(VLOOKUP(O372,Szolgalati_alkalmak!$B$4:$Z$10000,14,FALSE)&lt;&gt;0,$AB$1&amp;VLOOKUP(O372,Szolgalati_alkalmak!$B$4:$Z$10000,14,FALSE),"")</f>
        <v>#N/A</v>
      </c>
      <c r="Z372" s="1" t="e">
        <f>IF(VLOOKUP(O372,Szolgalati_alkalmak!$B$4:$Z$10000,15,FALSE)&lt;&gt;0,$AB$1&amp;VLOOKUP(O372,Szolgalati_alkalmak!$B$4:$Z$10000,15,FALSE),"")</f>
        <v>#N/A</v>
      </c>
      <c r="AA372" s="1" t="e">
        <f>IF(VLOOKUP(O372,Szolgalati_alkalmak!$B$4:$Z$10000,16,FALSE)&lt;&gt;0,$AB$1&amp;VLOOKUP(O372,Szolgalati_alkalmak!$B$4:$Z$10000,16,FALSE),"")</f>
        <v>#N/A</v>
      </c>
      <c r="AB372" s="1" t="e">
        <f t="shared" si="77"/>
        <v>#N/A</v>
      </c>
      <c r="AC372" s="1" t="e">
        <f>IF(VLOOKUP(O372,Szolgalati_alkalmak!$B$4:$Z$10000,7,FALSE)&lt;&gt;0,VLOOKUP(O372,Szolgalati_alkalmak!$B$4:$Z$10000,7,FALSE),"")</f>
        <v>#N/A</v>
      </c>
      <c r="AD372" s="1" t="e">
        <f>IF(VLOOKUP(O372,Szolgalati_alkalmak!$B$4:$Z$10000,8,FALSE)&lt;&gt;0,VLOOKUP(O372,Szolgalati_alkalmak!$B$4:$Z$10000,8,FALSE),"")</f>
        <v>#N/A</v>
      </c>
      <c r="AE372" s="1" t="e">
        <f>IF(VLOOKUP(O372,Szolgalati_alkalmak!$B$4:$Z$10000,17,FALSE)&lt;&gt;0,VLOOKUP(O372,Szolgalati_alkalmak!$B$4:$Z$10000,17,FALSE),"")</f>
        <v>#N/A</v>
      </c>
      <c r="AF372" s="1" t="e">
        <f>IF(VLOOKUP(O372,Szolgalati_alkalmak!$B$4:$Z$10000,18,FALSE)&lt;&gt;0,VLOOKUP(O372,Szolgalati_alkalmak!$B$4:$Z$10000,18,FALSE),"")</f>
        <v>#N/A</v>
      </c>
      <c r="AG372" s="1" t="e">
        <f>IF(VLOOKUP(O372,Szolgalati_alkalmak!$B$4:$Z$10000,19,FALSE)&lt;&gt;0,VLOOKUP(O372,Szolgalati_alkalmak!$B$4:$Z$10000,19,FALSE),"")</f>
        <v>#N/A</v>
      </c>
    </row>
    <row r="373" spans="1:33" x14ac:dyDescent="0.25">
      <c r="A373" s="90" t="str">
        <f t="shared" si="68"/>
        <v/>
      </c>
      <c r="B373" s="91" t="str">
        <f t="shared" si="69"/>
        <v/>
      </c>
      <c r="C373" s="76" t="str">
        <f t="shared" si="70"/>
        <v/>
      </c>
      <c r="D373" s="64" t="str">
        <f t="shared" si="78"/>
        <v/>
      </c>
      <c r="E373" s="64" t="str">
        <f t="shared" si="79"/>
        <v/>
      </c>
      <c r="F373" s="64" t="str">
        <f t="shared" si="80"/>
        <v/>
      </c>
      <c r="G373" s="89" t="str">
        <f t="shared" si="71"/>
        <v/>
      </c>
      <c r="H373" s="89" t="str">
        <f t="shared" si="72"/>
        <v/>
      </c>
      <c r="I373" s="87" t="str">
        <f t="shared" si="73"/>
        <v/>
      </c>
      <c r="J373" s="77" t="str">
        <f t="shared" si="74"/>
        <v/>
      </c>
      <c r="K373" s="64" t="str">
        <f t="shared" si="75"/>
        <v/>
      </c>
      <c r="O373" s="1">
        <f t="shared" si="76"/>
        <v>367</v>
      </c>
      <c r="Q373" s="1" t="e">
        <f>VLOOKUP(O373,Szolgalati_alkalmak!$B$4:$Z$10000,25,FALSE)</f>
        <v>#N/A</v>
      </c>
      <c r="R373" s="1" t="e">
        <f>VLOOKUP(O373,Szolgalati_alkalmak!$B$4:$Z$10000,5,FALSE)</f>
        <v>#N/A</v>
      </c>
      <c r="S373" s="1" t="e">
        <f>IF(VLOOKUP(O373,Szolgalati_alkalmak!$B$4:$Z$10000,6,FALSE)&lt;&gt;0,VLOOKUP(O373,Szolgalati_alkalmak!$B$4:$Z$10000,6,FALSE),"")</f>
        <v>#N/A</v>
      </c>
      <c r="T373" s="1" t="e">
        <f>IF(VLOOKUP(O373,Szolgalati_alkalmak!$B$4:$Z$10000,9,FALSE)&lt;&gt;0,VLOOKUP(O373,Szolgalati_alkalmak!$B$4:$Z$10000,9,FALSE),"")</f>
        <v>#N/A</v>
      </c>
      <c r="U373" s="1" t="e">
        <f>IF(VLOOKUP(O373,Szolgalati_alkalmak!$B$4:$Z$10000,10,FALSE)&lt;&gt;0,VLOOKUP(O373,Szolgalati_alkalmak!$B$4:$Z$10000,10,FALSE),"")</f>
        <v>#N/A</v>
      </c>
      <c r="V373" s="1" t="e">
        <f>IF(VLOOKUP(O373,Szolgalati_alkalmak!$B$4:$Z$10000,11,FALSE)&lt;&gt;0,VLOOKUP(O373,Szolgalati_alkalmak!$B$4:$Z$10000,11,FALSE),"")</f>
        <v>#N/A</v>
      </c>
      <c r="W373" s="1" t="e">
        <f>IF(VLOOKUP(O373,Szolgalati_alkalmak!$B$4:$Z$10000,12,FALSE)&lt;&gt;0,$AB$1&amp;VLOOKUP(O373,Szolgalati_alkalmak!$B$4:$Z$10000,12,FALSE),"")</f>
        <v>#N/A</v>
      </c>
      <c r="X373" s="1" t="e">
        <f>IF(VLOOKUP(O373,Szolgalati_alkalmak!$B$4:$Z$10000,13,FALSE)&lt;&gt;0,$AB$1&amp;VLOOKUP(O373,Szolgalati_alkalmak!$B$4:$Z$10000,13,FALSE),"")</f>
        <v>#N/A</v>
      </c>
      <c r="Y373" s="1" t="e">
        <f>IF(VLOOKUP(O373,Szolgalati_alkalmak!$B$4:$Z$10000,14,FALSE)&lt;&gt;0,$AB$1&amp;VLOOKUP(O373,Szolgalati_alkalmak!$B$4:$Z$10000,14,FALSE),"")</f>
        <v>#N/A</v>
      </c>
      <c r="Z373" s="1" t="e">
        <f>IF(VLOOKUP(O373,Szolgalati_alkalmak!$B$4:$Z$10000,15,FALSE)&lt;&gt;0,$AB$1&amp;VLOOKUP(O373,Szolgalati_alkalmak!$B$4:$Z$10000,15,FALSE),"")</f>
        <v>#N/A</v>
      </c>
      <c r="AA373" s="1" t="e">
        <f>IF(VLOOKUP(O373,Szolgalati_alkalmak!$B$4:$Z$10000,16,FALSE)&lt;&gt;0,$AB$1&amp;VLOOKUP(O373,Szolgalati_alkalmak!$B$4:$Z$10000,16,FALSE),"")</f>
        <v>#N/A</v>
      </c>
      <c r="AB373" s="1" t="e">
        <f t="shared" si="77"/>
        <v>#N/A</v>
      </c>
      <c r="AC373" s="1" t="e">
        <f>IF(VLOOKUP(O373,Szolgalati_alkalmak!$B$4:$Z$10000,7,FALSE)&lt;&gt;0,VLOOKUP(O373,Szolgalati_alkalmak!$B$4:$Z$10000,7,FALSE),"")</f>
        <v>#N/A</v>
      </c>
      <c r="AD373" s="1" t="e">
        <f>IF(VLOOKUP(O373,Szolgalati_alkalmak!$B$4:$Z$10000,8,FALSE)&lt;&gt;0,VLOOKUP(O373,Szolgalati_alkalmak!$B$4:$Z$10000,8,FALSE),"")</f>
        <v>#N/A</v>
      </c>
      <c r="AE373" s="1" t="e">
        <f>IF(VLOOKUP(O373,Szolgalati_alkalmak!$B$4:$Z$10000,17,FALSE)&lt;&gt;0,VLOOKUP(O373,Szolgalati_alkalmak!$B$4:$Z$10000,17,FALSE),"")</f>
        <v>#N/A</v>
      </c>
      <c r="AF373" s="1" t="e">
        <f>IF(VLOOKUP(O373,Szolgalati_alkalmak!$B$4:$Z$10000,18,FALSE)&lt;&gt;0,VLOOKUP(O373,Szolgalati_alkalmak!$B$4:$Z$10000,18,FALSE),"")</f>
        <v>#N/A</v>
      </c>
      <c r="AG373" s="1" t="e">
        <f>IF(VLOOKUP(O373,Szolgalati_alkalmak!$B$4:$Z$10000,19,FALSE)&lt;&gt;0,VLOOKUP(O373,Szolgalati_alkalmak!$B$4:$Z$10000,19,FALSE),"")</f>
        <v>#N/A</v>
      </c>
    </row>
    <row r="374" spans="1:33" x14ac:dyDescent="0.25">
      <c r="A374" s="90" t="str">
        <f t="shared" si="68"/>
        <v/>
      </c>
      <c r="B374" s="91" t="str">
        <f t="shared" si="69"/>
        <v/>
      </c>
      <c r="C374" s="76" t="str">
        <f t="shared" si="70"/>
        <v/>
      </c>
      <c r="D374" s="64" t="str">
        <f t="shared" si="78"/>
        <v/>
      </c>
      <c r="E374" s="64" t="str">
        <f t="shared" si="79"/>
        <v/>
      </c>
      <c r="F374" s="64" t="str">
        <f t="shared" si="80"/>
        <v/>
      </c>
      <c r="G374" s="89" t="str">
        <f t="shared" si="71"/>
        <v/>
      </c>
      <c r="H374" s="89" t="str">
        <f t="shared" si="72"/>
        <v/>
      </c>
      <c r="I374" s="87" t="str">
        <f t="shared" si="73"/>
        <v/>
      </c>
      <c r="J374" s="77" t="str">
        <f t="shared" si="74"/>
        <v/>
      </c>
      <c r="K374" s="64" t="str">
        <f t="shared" si="75"/>
        <v/>
      </c>
      <c r="O374" s="1">
        <f t="shared" si="76"/>
        <v>368</v>
      </c>
      <c r="Q374" s="1" t="e">
        <f>VLOOKUP(O374,Szolgalati_alkalmak!$B$4:$Z$10000,25,FALSE)</f>
        <v>#N/A</v>
      </c>
      <c r="R374" s="1" t="e">
        <f>VLOOKUP(O374,Szolgalati_alkalmak!$B$4:$Z$10000,5,FALSE)</f>
        <v>#N/A</v>
      </c>
      <c r="S374" s="1" t="e">
        <f>IF(VLOOKUP(O374,Szolgalati_alkalmak!$B$4:$Z$10000,6,FALSE)&lt;&gt;0,VLOOKUP(O374,Szolgalati_alkalmak!$B$4:$Z$10000,6,FALSE),"")</f>
        <v>#N/A</v>
      </c>
      <c r="T374" s="1" t="e">
        <f>IF(VLOOKUP(O374,Szolgalati_alkalmak!$B$4:$Z$10000,9,FALSE)&lt;&gt;0,VLOOKUP(O374,Szolgalati_alkalmak!$B$4:$Z$10000,9,FALSE),"")</f>
        <v>#N/A</v>
      </c>
      <c r="U374" s="1" t="e">
        <f>IF(VLOOKUP(O374,Szolgalati_alkalmak!$B$4:$Z$10000,10,FALSE)&lt;&gt;0,VLOOKUP(O374,Szolgalati_alkalmak!$B$4:$Z$10000,10,FALSE),"")</f>
        <v>#N/A</v>
      </c>
      <c r="V374" s="1" t="e">
        <f>IF(VLOOKUP(O374,Szolgalati_alkalmak!$B$4:$Z$10000,11,FALSE)&lt;&gt;0,VLOOKUP(O374,Szolgalati_alkalmak!$B$4:$Z$10000,11,FALSE),"")</f>
        <v>#N/A</v>
      </c>
      <c r="W374" s="1" t="e">
        <f>IF(VLOOKUP(O374,Szolgalati_alkalmak!$B$4:$Z$10000,12,FALSE)&lt;&gt;0,$AB$1&amp;VLOOKUP(O374,Szolgalati_alkalmak!$B$4:$Z$10000,12,FALSE),"")</f>
        <v>#N/A</v>
      </c>
      <c r="X374" s="1" t="e">
        <f>IF(VLOOKUP(O374,Szolgalati_alkalmak!$B$4:$Z$10000,13,FALSE)&lt;&gt;0,$AB$1&amp;VLOOKUP(O374,Szolgalati_alkalmak!$B$4:$Z$10000,13,FALSE),"")</f>
        <v>#N/A</v>
      </c>
      <c r="Y374" s="1" t="e">
        <f>IF(VLOOKUP(O374,Szolgalati_alkalmak!$B$4:$Z$10000,14,FALSE)&lt;&gt;0,$AB$1&amp;VLOOKUP(O374,Szolgalati_alkalmak!$B$4:$Z$10000,14,FALSE),"")</f>
        <v>#N/A</v>
      </c>
      <c r="Z374" s="1" t="e">
        <f>IF(VLOOKUP(O374,Szolgalati_alkalmak!$B$4:$Z$10000,15,FALSE)&lt;&gt;0,$AB$1&amp;VLOOKUP(O374,Szolgalati_alkalmak!$B$4:$Z$10000,15,FALSE),"")</f>
        <v>#N/A</v>
      </c>
      <c r="AA374" s="1" t="e">
        <f>IF(VLOOKUP(O374,Szolgalati_alkalmak!$B$4:$Z$10000,16,FALSE)&lt;&gt;0,$AB$1&amp;VLOOKUP(O374,Szolgalati_alkalmak!$B$4:$Z$10000,16,FALSE),"")</f>
        <v>#N/A</v>
      </c>
      <c r="AB374" s="1" t="e">
        <f t="shared" si="77"/>
        <v>#N/A</v>
      </c>
      <c r="AC374" s="1" t="e">
        <f>IF(VLOOKUP(O374,Szolgalati_alkalmak!$B$4:$Z$10000,7,FALSE)&lt;&gt;0,VLOOKUP(O374,Szolgalati_alkalmak!$B$4:$Z$10000,7,FALSE),"")</f>
        <v>#N/A</v>
      </c>
      <c r="AD374" s="1" t="e">
        <f>IF(VLOOKUP(O374,Szolgalati_alkalmak!$B$4:$Z$10000,8,FALSE)&lt;&gt;0,VLOOKUP(O374,Szolgalati_alkalmak!$B$4:$Z$10000,8,FALSE),"")</f>
        <v>#N/A</v>
      </c>
      <c r="AE374" s="1" t="e">
        <f>IF(VLOOKUP(O374,Szolgalati_alkalmak!$B$4:$Z$10000,17,FALSE)&lt;&gt;0,VLOOKUP(O374,Szolgalati_alkalmak!$B$4:$Z$10000,17,FALSE),"")</f>
        <v>#N/A</v>
      </c>
      <c r="AF374" s="1" t="e">
        <f>IF(VLOOKUP(O374,Szolgalati_alkalmak!$B$4:$Z$10000,18,FALSE)&lt;&gt;0,VLOOKUP(O374,Szolgalati_alkalmak!$B$4:$Z$10000,18,FALSE),"")</f>
        <v>#N/A</v>
      </c>
      <c r="AG374" s="1" t="e">
        <f>IF(VLOOKUP(O374,Szolgalati_alkalmak!$B$4:$Z$10000,19,FALSE)&lt;&gt;0,VLOOKUP(O374,Szolgalati_alkalmak!$B$4:$Z$10000,19,FALSE),"")</f>
        <v>#N/A</v>
      </c>
    </row>
    <row r="375" spans="1:33" x14ac:dyDescent="0.25">
      <c r="A375" s="90" t="str">
        <f t="shared" si="68"/>
        <v/>
      </c>
      <c r="B375" s="91" t="str">
        <f t="shared" si="69"/>
        <v/>
      </c>
      <c r="C375" s="76" t="str">
        <f t="shared" si="70"/>
        <v/>
      </c>
      <c r="D375" s="64" t="str">
        <f t="shared" si="78"/>
        <v/>
      </c>
      <c r="E375" s="64" t="str">
        <f t="shared" si="79"/>
        <v/>
      </c>
      <c r="F375" s="64" t="str">
        <f t="shared" si="80"/>
        <v/>
      </c>
      <c r="G375" s="89" t="str">
        <f t="shared" si="71"/>
        <v/>
      </c>
      <c r="H375" s="89" t="str">
        <f t="shared" si="72"/>
        <v/>
      </c>
      <c r="I375" s="87" t="str">
        <f t="shared" si="73"/>
        <v/>
      </c>
      <c r="J375" s="77" t="str">
        <f t="shared" si="74"/>
        <v/>
      </c>
      <c r="K375" s="64" t="str">
        <f t="shared" si="75"/>
        <v/>
      </c>
      <c r="O375" s="1">
        <f t="shared" si="76"/>
        <v>369</v>
      </c>
      <c r="Q375" s="1" t="e">
        <f>VLOOKUP(O375,Szolgalati_alkalmak!$B$4:$Z$10000,25,FALSE)</f>
        <v>#N/A</v>
      </c>
      <c r="R375" s="1" t="e">
        <f>VLOOKUP(O375,Szolgalati_alkalmak!$B$4:$Z$10000,5,FALSE)</f>
        <v>#N/A</v>
      </c>
      <c r="S375" s="1" t="e">
        <f>IF(VLOOKUP(O375,Szolgalati_alkalmak!$B$4:$Z$10000,6,FALSE)&lt;&gt;0,VLOOKUP(O375,Szolgalati_alkalmak!$B$4:$Z$10000,6,FALSE),"")</f>
        <v>#N/A</v>
      </c>
      <c r="T375" s="1" t="e">
        <f>IF(VLOOKUP(O375,Szolgalati_alkalmak!$B$4:$Z$10000,9,FALSE)&lt;&gt;0,VLOOKUP(O375,Szolgalati_alkalmak!$B$4:$Z$10000,9,FALSE),"")</f>
        <v>#N/A</v>
      </c>
      <c r="U375" s="1" t="e">
        <f>IF(VLOOKUP(O375,Szolgalati_alkalmak!$B$4:$Z$10000,10,FALSE)&lt;&gt;0,VLOOKUP(O375,Szolgalati_alkalmak!$B$4:$Z$10000,10,FALSE),"")</f>
        <v>#N/A</v>
      </c>
      <c r="V375" s="1" t="e">
        <f>IF(VLOOKUP(O375,Szolgalati_alkalmak!$B$4:$Z$10000,11,FALSE)&lt;&gt;0,VLOOKUP(O375,Szolgalati_alkalmak!$B$4:$Z$10000,11,FALSE),"")</f>
        <v>#N/A</v>
      </c>
      <c r="W375" s="1" t="e">
        <f>IF(VLOOKUP(O375,Szolgalati_alkalmak!$B$4:$Z$10000,12,FALSE)&lt;&gt;0,$AB$1&amp;VLOOKUP(O375,Szolgalati_alkalmak!$B$4:$Z$10000,12,FALSE),"")</f>
        <v>#N/A</v>
      </c>
      <c r="X375" s="1" t="e">
        <f>IF(VLOOKUP(O375,Szolgalati_alkalmak!$B$4:$Z$10000,13,FALSE)&lt;&gt;0,$AB$1&amp;VLOOKUP(O375,Szolgalati_alkalmak!$B$4:$Z$10000,13,FALSE),"")</f>
        <v>#N/A</v>
      </c>
      <c r="Y375" s="1" t="e">
        <f>IF(VLOOKUP(O375,Szolgalati_alkalmak!$B$4:$Z$10000,14,FALSE)&lt;&gt;0,$AB$1&amp;VLOOKUP(O375,Szolgalati_alkalmak!$B$4:$Z$10000,14,FALSE),"")</f>
        <v>#N/A</v>
      </c>
      <c r="Z375" s="1" t="e">
        <f>IF(VLOOKUP(O375,Szolgalati_alkalmak!$B$4:$Z$10000,15,FALSE)&lt;&gt;0,$AB$1&amp;VLOOKUP(O375,Szolgalati_alkalmak!$B$4:$Z$10000,15,FALSE),"")</f>
        <v>#N/A</v>
      </c>
      <c r="AA375" s="1" t="e">
        <f>IF(VLOOKUP(O375,Szolgalati_alkalmak!$B$4:$Z$10000,16,FALSE)&lt;&gt;0,$AB$1&amp;VLOOKUP(O375,Szolgalati_alkalmak!$B$4:$Z$10000,16,FALSE),"")</f>
        <v>#N/A</v>
      </c>
      <c r="AB375" s="1" t="e">
        <f t="shared" si="77"/>
        <v>#N/A</v>
      </c>
      <c r="AC375" s="1" t="e">
        <f>IF(VLOOKUP(O375,Szolgalati_alkalmak!$B$4:$Z$10000,7,FALSE)&lt;&gt;0,VLOOKUP(O375,Szolgalati_alkalmak!$B$4:$Z$10000,7,FALSE),"")</f>
        <v>#N/A</v>
      </c>
      <c r="AD375" s="1" t="e">
        <f>IF(VLOOKUP(O375,Szolgalati_alkalmak!$B$4:$Z$10000,8,FALSE)&lt;&gt;0,VLOOKUP(O375,Szolgalati_alkalmak!$B$4:$Z$10000,8,FALSE),"")</f>
        <v>#N/A</v>
      </c>
      <c r="AE375" s="1" t="e">
        <f>IF(VLOOKUP(O375,Szolgalati_alkalmak!$B$4:$Z$10000,17,FALSE)&lt;&gt;0,VLOOKUP(O375,Szolgalati_alkalmak!$B$4:$Z$10000,17,FALSE),"")</f>
        <v>#N/A</v>
      </c>
      <c r="AF375" s="1" t="e">
        <f>IF(VLOOKUP(O375,Szolgalati_alkalmak!$B$4:$Z$10000,18,FALSE)&lt;&gt;0,VLOOKUP(O375,Szolgalati_alkalmak!$B$4:$Z$10000,18,FALSE),"")</f>
        <v>#N/A</v>
      </c>
      <c r="AG375" s="1" t="e">
        <f>IF(VLOOKUP(O375,Szolgalati_alkalmak!$B$4:$Z$10000,19,FALSE)&lt;&gt;0,VLOOKUP(O375,Szolgalati_alkalmak!$B$4:$Z$10000,19,FALSE),"")</f>
        <v>#N/A</v>
      </c>
    </row>
    <row r="376" spans="1:33" x14ac:dyDescent="0.25">
      <c r="A376" s="90" t="str">
        <f t="shared" si="68"/>
        <v/>
      </c>
      <c r="B376" s="91" t="str">
        <f t="shared" si="69"/>
        <v/>
      </c>
      <c r="C376" s="76" t="str">
        <f t="shared" si="70"/>
        <v/>
      </c>
      <c r="D376" s="64" t="str">
        <f t="shared" si="78"/>
        <v/>
      </c>
      <c r="E376" s="64" t="str">
        <f t="shared" si="79"/>
        <v/>
      </c>
      <c r="F376" s="64" t="str">
        <f t="shared" si="80"/>
        <v/>
      </c>
      <c r="G376" s="89" t="str">
        <f t="shared" si="71"/>
        <v/>
      </c>
      <c r="H376" s="89" t="str">
        <f t="shared" si="72"/>
        <v/>
      </c>
      <c r="I376" s="87" t="str">
        <f t="shared" si="73"/>
        <v/>
      </c>
      <c r="J376" s="77" t="str">
        <f t="shared" si="74"/>
        <v/>
      </c>
      <c r="K376" s="64" t="str">
        <f t="shared" si="75"/>
        <v/>
      </c>
      <c r="O376" s="1">
        <f t="shared" si="76"/>
        <v>370</v>
      </c>
      <c r="Q376" s="1" t="e">
        <f>VLOOKUP(O376,Szolgalati_alkalmak!$B$4:$Z$10000,25,FALSE)</f>
        <v>#N/A</v>
      </c>
      <c r="R376" s="1" t="e">
        <f>VLOOKUP(O376,Szolgalati_alkalmak!$B$4:$Z$10000,5,FALSE)</f>
        <v>#N/A</v>
      </c>
      <c r="S376" s="1" t="e">
        <f>IF(VLOOKUP(O376,Szolgalati_alkalmak!$B$4:$Z$10000,6,FALSE)&lt;&gt;0,VLOOKUP(O376,Szolgalati_alkalmak!$B$4:$Z$10000,6,FALSE),"")</f>
        <v>#N/A</v>
      </c>
      <c r="T376" s="1" t="e">
        <f>IF(VLOOKUP(O376,Szolgalati_alkalmak!$B$4:$Z$10000,9,FALSE)&lt;&gt;0,VLOOKUP(O376,Szolgalati_alkalmak!$B$4:$Z$10000,9,FALSE),"")</f>
        <v>#N/A</v>
      </c>
      <c r="U376" s="1" t="e">
        <f>IF(VLOOKUP(O376,Szolgalati_alkalmak!$B$4:$Z$10000,10,FALSE)&lt;&gt;0,VLOOKUP(O376,Szolgalati_alkalmak!$B$4:$Z$10000,10,FALSE),"")</f>
        <v>#N/A</v>
      </c>
      <c r="V376" s="1" t="e">
        <f>IF(VLOOKUP(O376,Szolgalati_alkalmak!$B$4:$Z$10000,11,FALSE)&lt;&gt;0,VLOOKUP(O376,Szolgalati_alkalmak!$B$4:$Z$10000,11,FALSE),"")</f>
        <v>#N/A</v>
      </c>
      <c r="W376" s="1" t="e">
        <f>IF(VLOOKUP(O376,Szolgalati_alkalmak!$B$4:$Z$10000,12,FALSE)&lt;&gt;0,$AB$1&amp;VLOOKUP(O376,Szolgalati_alkalmak!$B$4:$Z$10000,12,FALSE),"")</f>
        <v>#N/A</v>
      </c>
      <c r="X376" s="1" t="e">
        <f>IF(VLOOKUP(O376,Szolgalati_alkalmak!$B$4:$Z$10000,13,FALSE)&lt;&gt;0,$AB$1&amp;VLOOKUP(O376,Szolgalati_alkalmak!$B$4:$Z$10000,13,FALSE),"")</f>
        <v>#N/A</v>
      </c>
      <c r="Y376" s="1" t="e">
        <f>IF(VLOOKUP(O376,Szolgalati_alkalmak!$B$4:$Z$10000,14,FALSE)&lt;&gt;0,$AB$1&amp;VLOOKUP(O376,Szolgalati_alkalmak!$B$4:$Z$10000,14,FALSE),"")</f>
        <v>#N/A</v>
      </c>
      <c r="Z376" s="1" t="e">
        <f>IF(VLOOKUP(O376,Szolgalati_alkalmak!$B$4:$Z$10000,15,FALSE)&lt;&gt;0,$AB$1&amp;VLOOKUP(O376,Szolgalati_alkalmak!$B$4:$Z$10000,15,FALSE),"")</f>
        <v>#N/A</v>
      </c>
      <c r="AA376" s="1" t="e">
        <f>IF(VLOOKUP(O376,Szolgalati_alkalmak!$B$4:$Z$10000,16,FALSE)&lt;&gt;0,$AB$1&amp;VLOOKUP(O376,Szolgalati_alkalmak!$B$4:$Z$10000,16,FALSE),"")</f>
        <v>#N/A</v>
      </c>
      <c r="AB376" s="1" t="e">
        <f t="shared" si="77"/>
        <v>#N/A</v>
      </c>
      <c r="AC376" s="1" t="e">
        <f>IF(VLOOKUP(O376,Szolgalati_alkalmak!$B$4:$Z$10000,7,FALSE)&lt;&gt;0,VLOOKUP(O376,Szolgalati_alkalmak!$B$4:$Z$10000,7,FALSE),"")</f>
        <v>#N/A</v>
      </c>
      <c r="AD376" s="1" t="e">
        <f>IF(VLOOKUP(O376,Szolgalati_alkalmak!$B$4:$Z$10000,8,FALSE)&lt;&gt;0,VLOOKUP(O376,Szolgalati_alkalmak!$B$4:$Z$10000,8,FALSE),"")</f>
        <v>#N/A</v>
      </c>
      <c r="AE376" s="1" t="e">
        <f>IF(VLOOKUP(O376,Szolgalati_alkalmak!$B$4:$Z$10000,17,FALSE)&lt;&gt;0,VLOOKUP(O376,Szolgalati_alkalmak!$B$4:$Z$10000,17,FALSE),"")</f>
        <v>#N/A</v>
      </c>
      <c r="AF376" s="1" t="e">
        <f>IF(VLOOKUP(O376,Szolgalati_alkalmak!$B$4:$Z$10000,18,FALSE)&lt;&gt;0,VLOOKUP(O376,Szolgalati_alkalmak!$B$4:$Z$10000,18,FALSE),"")</f>
        <v>#N/A</v>
      </c>
      <c r="AG376" s="1" t="e">
        <f>IF(VLOOKUP(O376,Szolgalati_alkalmak!$B$4:$Z$10000,19,FALSE)&lt;&gt;0,VLOOKUP(O376,Szolgalati_alkalmak!$B$4:$Z$10000,19,FALSE),"")</f>
        <v>#N/A</v>
      </c>
    </row>
    <row r="377" spans="1:33" x14ac:dyDescent="0.25">
      <c r="A377" s="90" t="str">
        <f t="shared" si="68"/>
        <v/>
      </c>
      <c r="B377" s="91" t="str">
        <f t="shared" si="69"/>
        <v/>
      </c>
      <c r="C377" s="76" t="str">
        <f t="shared" si="70"/>
        <v/>
      </c>
      <c r="D377" s="64" t="str">
        <f t="shared" si="78"/>
        <v/>
      </c>
      <c r="E377" s="64" t="str">
        <f t="shared" si="79"/>
        <v/>
      </c>
      <c r="F377" s="64" t="str">
        <f t="shared" si="80"/>
        <v/>
      </c>
      <c r="G377" s="89" t="str">
        <f t="shared" si="71"/>
        <v/>
      </c>
      <c r="H377" s="89" t="str">
        <f t="shared" si="72"/>
        <v/>
      </c>
      <c r="I377" s="87" t="str">
        <f t="shared" si="73"/>
        <v/>
      </c>
      <c r="J377" s="77" t="str">
        <f t="shared" si="74"/>
        <v/>
      </c>
      <c r="K377" s="64" t="str">
        <f t="shared" si="75"/>
        <v/>
      </c>
      <c r="O377" s="1">
        <f t="shared" si="76"/>
        <v>371</v>
      </c>
      <c r="Q377" s="1" t="e">
        <f>VLOOKUP(O377,Szolgalati_alkalmak!$B$4:$Z$10000,25,FALSE)</f>
        <v>#N/A</v>
      </c>
      <c r="R377" s="1" t="e">
        <f>VLOOKUP(O377,Szolgalati_alkalmak!$B$4:$Z$10000,5,FALSE)</f>
        <v>#N/A</v>
      </c>
      <c r="S377" s="1" t="e">
        <f>IF(VLOOKUP(O377,Szolgalati_alkalmak!$B$4:$Z$10000,6,FALSE)&lt;&gt;0,VLOOKUP(O377,Szolgalati_alkalmak!$B$4:$Z$10000,6,FALSE),"")</f>
        <v>#N/A</v>
      </c>
      <c r="T377" s="1" t="e">
        <f>IF(VLOOKUP(O377,Szolgalati_alkalmak!$B$4:$Z$10000,9,FALSE)&lt;&gt;0,VLOOKUP(O377,Szolgalati_alkalmak!$B$4:$Z$10000,9,FALSE),"")</f>
        <v>#N/A</v>
      </c>
      <c r="U377" s="1" t="e">
        <f>IF(VLOOKUP(O377,Szolgalati_alkalmak!$B$4:$Z$10000,10,FALSE)&lt;&gt;0,VLOOKUP(O377,Szolgalati_alkalmak!$B$4:$Z$10000,10,FALSE),"")</f>
        <v>#N/A</v>
      </c>
      <c r="V377" s="1" t="e">
        <f>IF(VLOOKUP(O377,Szolgalati_alkalmak!$B$4:$Z$10000,11,FALSE)&lt;&gt;0,VLOOKUP(O377,Szolgalati_alkalmak!$B$4:$Z$10000,11,FALSE),"")</f>
        <v>#N/A</v>
      </c>
      <c r="W377" s="1" t="e">
        <f>IF(VLOOKUP(O377,Szolgalati_alkalmak!$B$4:$Z$10000,12,FALSE)&lt;&gt;0,$AB$1&amp;VLOOKUP(O377,Szolgalati_alkalmak!$B$4:$Z$10000,12,FALSE),"")</f>
        <v>#N/A</v>
      </c>
      <c r="X377" s="1" t="e">
        <f>IF(VLOOKUP(O377,Szolgalati_alkalmak!$B$4:$Z$10000,13,FALSE)&lt;&gt;0,$AB$1&amp;VLOOKUP(O377,Szolgalati_alkalmak!$B$4:$Z$10000,13,FALSE),"")</f>
        <v>#N/A</v>
      </c>
      <c r="Y377" s="1" t="e">
        <f>IF(VLOOKUP(O377,Szolgalati_alkalmak!$B$4:$Z$10000,14,FALSE)&lt;&gt;0,$AB$1&amp;VLOOKUP(O377,Szolgalati_alkalmak!$B$4:$Z$10000,14,FALSE),"")</f>
        <v>#N/A</v>
      </c>
      <c r="Z377" s="1" t="e">
        <f>IF(VLOOKUP(O377,Szolgalati_alkalmak!$B$4:$Z$10000,15,FALSE)&lt;&gt;0,$AB$1&amp;VLOOKUP(O377,Szolgalati_alkalmak!$B$4:$Z$10000,15,FALSE),"")</f>
        <v>#N/A</v>
      </c>
      <c r="AA377" s="1" t="e">
        <f>IF(VLOOKUP(O377,Szolgalati_alkalmak!$B$4:$Z$10000,16,FALSE)&lt;&gt;0,$AB$1&amp;VLOOKUP(O377,Szolgalati_alkalmak!$B$4:$Z$10000,16,FALSE),"")</f>
        <v>#N/A</v>
      </c>
      <c r="AB377" s="1" t="e">
        <f t="shared" si="77"/>
        <v>#N/A</v>
      </c>
      <c r="AC377" s="1" t="e">
        <f>IF(VLOOKUP(O377,Szolgalati_alkalmak!$B$4:$Z$10000,7,FALSE)&lt;&gt;0,VLOOKUP(O377,Szolgalati_alkalmak!$B$4:$Z$10000,7,FALSE),"")</f>
        <v>#N/A</v>
      </c>
      <c r="AD377" s="1" t="e">
        <f>IF(VLOOKUP(O377,Szolgalati_alkalmak!$B$4:$Z$10000,8,FALSE)&lt;&gt;0,VLOOKUP(O377,Szolgalati_alkalmak!$B$4:$Z$10000,8,FALSE),"")</f>
        <v>#N/A</v>
      </c>
      <c r="AE377" s="1" t="e">
        <f>IF(VLOOKUP(O377,Szolgalati_alkalmak!$B$4:$Z$10000,17,FALSE)&lt;&gt;0,VLOOKUP(O377,Szolgalati_alkalmak!$B$4:$Z$10000,17,FALSE),"")</f>
        <v>#N/A</v>
      </c>
      <c r="AF377" s="1" t="e">
        <f>IF(VLOOKUP(O377,Szolgalati_alkalmak!$B$4:$Z$10000,18,FALSE)&lt;&gt;0,VLOOKUP(O377,Szolgalati_alkalmak!$B$4:$Z$10000,18,FALSE),"")</f>
        <v>#N/A</v>
      </c>
      <c r="AG377" s="1" t="e">
        <f>IF(VLOOKUP(O377,Szolgalati_alkalmak!$B$4:$Z$10000,19,FALSE)&lt;&gt;0,VLOOKUP(O377,Szolgalati_alkalmak!$B$4:$Z$10000,19,FALSE),"")</f>
        <v>#N/A</v>
      </c>
    </row>
    <row r="378" spans="1:33" x14ac:dyDescent="0.25">
      <c r="A378" s="90" t="str">
        <f t="shared" si="68"/>
        <v/>
      </c>
      <c r="B378" s="91" t="str">
        <f t="shared" si="69"/>
        <v/>
      </c>
      <c r="C378" s="76" t="str">
        <f t="shared" si="70"/>
        <v/>
      </c>
      <c r="D378" s="64" t="str">
        <f t="shared" si="78"/>
        <v/>
      </c>
      <c r="E378" s="64" t="str">
        <f t="shared" si="79"/>
        <v/>
      </c>
      <c r="F378" s="64" t="str">
        <f t="shared" si="80"/>
        <v/>
      </c>
      <c r="G378" s="89" t="str">
        <f t="shared" si="71"/>
        <v/>
      </c>
      <c r="H378" s="89" t="str">
        <f t="shared" si="72"/>
        <v/>
      </c>
      <c r="I378" s="87" t="str">
        <f t="shared" si="73"/>
        <v/>
      </c>
      <c r="J378" s="77" t="str">
        <f t="shared" si="74"/>
        <v/>
      </c>
      <c r="K378" s="64" t="str">
        <f t="shared" si="75"/>
        <v/>
      </c>
      <c r="O378" s="1">
        <f t="shared" si="76"/>
        <v>372</v>
      </c>
      <c r="Q378" s="1" t="e">
        <f>VLOOKUP(O378,Szolgalati_alkalmak!$B$4:$Z$10000,25,FALSE)</f>
        <v>#N/A</v>
      </c>
      <c r="R378" s="1" t="e">
        <f>VLOOKUP(O378,Szolgalati_alkalmak!$B$4:$Z$10000,5,FALSE)</f>
        <v>#N/A</v>
      </c>
      <c r="S378" s="1" t="e">
        <f>IF(VLOOKUP(O378,Szolgalati_alkalmak!$B$4:$Z$10000,6,FALSE)&lt;&gt;0,VLOOKUP(O378,Szolgalati_alkalmak!$B$4:$Z$10000,6,FALSE),"")</f>
        <v>#N/A</v>
      </c>
      <c r="T378" s="1" t="e">
        <f>IF(VLOOKUP(O378,Szolgalati_alkalmak!$B$4:$Z$10000,9,FALSE)&lt;&gt;0,VLOOKUP(O378,Szolgalati_alkalmak!$B$4:$Z$10000,9,FALSE),"")</f>
        <v>#N/A</v>
      </c>
      <c r="U378" s="1" t="e">
        <f>IF(VLOOKUP(O378,Szolgalati_alkalmak!$B$4:$Z$10000,10,FALSE)&lt;&gt;0,VLOOKUP(O378,Szolgalati_alkalmak!$B$4:$Z$10000,10,FALSE),"")</f>
        <v>#N/A</v>
      </c>
      <c r="V378" s="1" t="e">
        <f>IF(VLOOKUP(O378,Szolgalati_alkalmak!$B$4:$Z$10000,11,FALSE)&lt;&gt;0,VLOOKUP(O378,Szolgalati_alkalmak!$B$4:$Z$10000,11,FALSE),"")</f>
        <v>#N/A</v>
      </c>
      <c r="W378" s="1" t="e">
        <f>IF(VLOOKUP(O378,Szolgalati_alkalmak!$B$4:$Z$10000,12,FALSE)&lt;&gt;0,$AB$1&amp;VLOOKUP(O378,Szolgalati_alkalmak!$B$4:$Z$10000,12,FALSE),"")</f>
        <v>#N/A</v>
      </c>
      <c r="X378" s="1" t="e">
        <f>IF(VLOOKUP(O378,Szolgalati_alkalmak!$B$4:$Z$10000,13,FALSE)&lt;&gt;0,$AB$1&amp;VLOOKUP(O378,Szolgalati_alkalmak!$B$4:$Z$10000,13,FALSE),"")</f>
        <v>#N/A</v>
      </c>
      <c r="Y378" s="1" t="e">
        <f>IF(VLOOKUP(O378,Szolgalati_alkalmak!$B$4:$Z$10000,14,FALSE)&lt;&gt;0,$AB$1&amp;VLOOKUP(O378,Szolgalati_alkalmak!$B$4:$Z$10000,14,FALSE),"")</f>
        <v>#N/A</v>
      </c>
      <c r="Z378" s="1" t="e">
        <f>IF(VLOOKUP(O378,Szolgalati_alkalmak!$B$4:$Z$10000,15,FALSE)&lt;&gt;0,$AB$1&amp;VLOOKUP(O378,Szolgalati_alkalmak!$B$4:$Z$10000,15,FALSE),"")</f>
        <v>#N/A</v>
      </c>
      <c r="AA378" s="1" t="e">
        <f>IF(VLOOKUP(O378,Szolgalati_alkalmak!$B$4:$Z$10000,16,FALSE)&lt;&gt;0,$AB$1&amp;VLOOKUP(O378,Szolgalati_alkalmak!$B$4:$Z$10000,16,FALSE),"")</f>
        <v>#N/A</v>
      </c>
      <c r="AB378" s="1" t="e">
        <f t="shared" si="77"/>
        <v>#N/A</v>
      </c>
      <c r="AC378" s="1" t="e">
        <f>IF(VLOOKUP(O378,Szolgalati_alkalmak!$B$4:$Z$10000,7,FALSE)&lt;&gt;0,VLOOKUP(O378,Szolgalati_alkalmak!$B$4:$Z$10000,7,FALSE),"")</f>
        <v>#N/A</v>
      </c>
      <c r="AD378" s="1" t="e">
        <f>IF(VLOOKUP(O378,Szolgalati_alkalmak!$B$4:$Z$10000,8,FALSE)&lt;&gt;0,VLOOKUP(O378,Szolgalati_alkalmak!$B$4:$Z$10000,8,FALSE),"")</f>
        <v>#N/A</v>
      </c>
      <c r="AE378" s="1" t="e">
        <f>IF(VLOOKUP(O378,Szolgalati_alkalmak!$B$4:$Z$10000,17,FALSE)&lt;&gt;0,VLOOKUP(O378,Szolgalati_alkalmak!$B$4:$Z$10000,17,FALSE),"")</f>
        <v>#N/A</v>
      </c>
      <c r="AF378" s="1" t="e">
        <f>IF(VLOOKUP(O378,Szolgalati_alkalmak!$B$4:$Z$10000,18,FALSE)&lt;&gt;0,VLOOKUP(O378,Szolgalati_alkalmak!$B$4:$Z$10000,18,FALSE),"")</f>
        <v>#N/A</v>
      </c>
      <c r="AG378" s="1" t="e">
        <f>IF(VLOOKUP(O378,Szolgalati_alkalmak!$B$4:$Z$10000,19,FALSE)&lt;&gt;0,VLOOKUP(O378,Szolgalati_alkalmak!$B$4:$Z$10000,19,FALSE),"")</f>
        <v>#N/A</v>
      </c>
    </row>
    <row r="379" spans="1:33" x14ac:dyDescent="0.25">
      <c r="A379" s="90" t="str">
        <f t="shared" si="68"/>
        <v/>
      </c>
      <c r="B379" s="91" t="str">
        <f t="shared" si="69"/>
        <v/>
      </c>
      <c r="C379" s="76" t="str">
        <f t="shared" si="70"/>
        <v/>
      </c>
      <c r="D379" s="64" t="str">
        <f t="shared" si="78"/>
        <v/>
      </c>
      <c r="E379" s="64" t="str">
        <f t="shared" si="79"/>
        <v/>
      </c>
      <c r="F379" s="64" t="str">
        <f t="shared" si="80"/>
        <v/>
      </c>
      <c r="G379" s="89" t="str">
        <f t="shared" si="71"/>
        <v/>
      </c>
      <c r="H379" s="89" t="str">
        <f t="shared" si="72"/>
        <v/>
      </c>
      <c r="I379" s="87" t="str">
        <f t="shared" si="73"/>
        <v/>
      </c>
      <c r="J379" s="77" t="str">
        <f t="shared" si="74"/>
        <v/>
      </c>
      <c r="K379" s="64" t="str">
        <f t="shared" si="75"/>
        <v/>
      </c>
      <c r="O379" s="1">
        <f t="shared" si="76"/>
        <v>373</v>
      </c>
      <c r="Q379" s="1" t="e">
        <f>VLOOKUP(O379,Szolgalati_alkalmak!$B$4:$Z$10000,25,FALSE)</f>
        <v>#N/A</v>
      </c>
      <c r="R379" s="1" t="e">
        <f>VLOOKUP(O379,Szolgalati_alkalmak!$B$4:$Z$10000,5,FALSE)</f>
        <v>#N/A</v>
      </c>
      <c r="S379" s="1" t="e">
        <f>IF(VLOOKUP(O379,Szolgalati_alkalmak!$B$4:$Z$10000,6,FALSE)&lt;&gt;0,VLOOKUP(O379,Szolgalati_alkalmak!$B$4:$Z$10000,6,FALSE),"")</f>
        <v>#N/A</v>
      </c>
      <c r="T379" s="1" t="e">
        <f>IF(VLOOKUP(O379,Szolgalati_alkalmak!$B$4:$Z$10000,9,FALSE)&lt;&gt;0,VLOOKUP(O379,Szolgalati_alkalmak!$B$4:$Z$10000,9,FALSE),"")</f>
        <v>#N/A</v>
      </c>
      <c r="U379" s="1" t="e">
        <f>IF(VLOOKUP(O379,Szolgalati_alkalmak!$B$4:$Z$10000,10,FALSE)&lt;&gt;0,VLOOKUP(O379,Szolgalati_alkalmak!$B$4:$Z$10000,10,FALSE),"")</f>
        <v>#N/A</v>
      </c>
      <c r="V379" s="1" t="e">
        <f>IF(VLOOKUP(O379,Szolgalati_alkalmak!$B$4:$Z$10000,11,FALSE)&lt;&gt;0,VLOOKUP(O379,Szolgalati_alkalmak!$B$4:$Z$10000,11,FALSE),"")</f>
        <v>#N/A</v>
      </c>
      <c r="W379" s="1" t="e">
        <f>IF(VLOOKUP(O379,Szolgalati_alkalmak!$B$4:$Z$10000,12,FALSE)&lt;&gt;0,$AB$1&amp;VLOOKUP(O379,Szolgalati_alkalmak!$B$4:$Z$10000,12,FALSE),"")</f>
        <v>#N/A</v>
      </c>
      <c r="X379" s="1" t="e">
        <f>IF(VLOOKUP(O379,Szolgalati_alkalmak!$B$4:$Z$10000,13,FALSE)&lt;&gt;0,$AB$1&amp;VLOOKUP(O379,Szolgalati_alkalmak!$B$4:$Z$10000,13,FALSE),"")</f>
        <v>#N/A</v>
      </c>
      <c r="Y379" s="1" t="e">
        <f>IF(VLOOKUP(O379,Szolgalati_alkalmak!$B$4:$Z$10000,14,FALSE)&lt;&gt;0,$AB$1&amp;VLOOKUP(O379,Szolgalati_alkalmak!$B$4:$Z$10000,14,FALSE),"")</f>
        <v>#N/A</v>
      </c>
      <c r="Z379" s="1" t="e">
        <f>IF(VLOOKUP(O379,Szolgalati_alkalmak!$B$4:$Z$10000,15,FALSE)&lt;&gt;0,$AB$1&amp;VLOOKUP(O379,Szolgalati_alkalmak!$B$4:$Z$10000,15,FALSE),"")</f>
        <v>#N/A</v>
      </c>
      <c r="AA379" s="1" t="e">
        <f>IF(VLOOKUP(O379,Szolgalati_alkalmak!$B$4:$Z$10000,16,FALSE)&lt;&gt;0,$AB$1&amp;VLOOKUP(O379,Szolgalati_alkalmak!$B$4:$Z$10000,16,FALSE),"")</f>
        <v>#N/A</v>
      </c>
      <c r="AB379" s="1" t="e">
        <f t="shared" si="77"/>
        <v>#N/A</v>
      </c>
      <c r="AC379" s="1" t="e">
        <f>IF(VLOOKUP(O379,Szolgalati_alkalmak!$B$4:$Z$10000,7,FALSE)&lt;&gt;0,VLOOKUP(O379,Szolgalati_alkalmak!$B$4:$Z$10000,7,FALSE),"")</f>
        <v>#N/A</v>
      </c>
      <c r="AD379" s="1" t="e">
        <f>IF(VLOOKUP(O379,Szolgalati_alkalmak!$B$4:$Z$10000,8,FALSE)&lt;&gt;0,VLOOKUP(O379,Szolgalati_alkalmak!$B$4:$Z$10000,8,FALSE),"")</f>
        <v>#N/A</v>
      </c>
      <c r="AE379" s="1" t="e">
        <f>IF(VLOOKUP(O379,Szolgalati_alkalmak!$B$4:$Z$10000,17,FALSE)&lt;&gt;0,VLOOKUP(O379,Szolgalati_alkalmak!$B$4:$Z$10000,17,FALSE),"")</f>
        <v>#N/A</v>
      </c>
      <c r="AF379" s="1" t="e">
        <f>IF(VLOOKUP(O379,Szolgalati_alkalmak!$B$4:$Z$10000,18,FALSE)&lt;&gt;0,VLOOKUP(O379,Szolgalati_alkalmak!$B$4:$Z$10000,18,FALSE),"")</f>
        <v>#N/A</v>
      </c>
      <c r="AG379" s="1" t="e">
        <f>IF(VLOOKUP(O379,Szolgalati_alkalmak!$B$4:$Z$10000,19,FALSE)&lt;&gt;0,VLOOKUP(O379,Szolgalati_alkalmak!$B$4:$Z$10000,19,FALSE),"")</f>
        <v>#N/A</v>
      </c>
    </row>
    <row r="380" spans="1:33" x14ac:dyDescent="0.25">
      <c r="A380" s="90" t="str">
        <f t="shared" si="68"/>
        <v/>
      </c>
      <c r="B380" s="91" t="str">
        <f t="shared" si="69"/>
        <v/>
      </c>
      <c r="C380" s="76" t="str">
        <f t="shared" si="70"/>
        <v/>
      </c>
      <c r="D380" s="64" t="str">
        <f t="shared" si="78"/>
        <v/>
      </c>
      <c r="E380" s="64" t="str">
        <f t="shared" si="79"/>
        <v/>
      </c>
      <c r="F380" s="64" t="str">
        <f t="shared" si="80"/>
        <v/>
      </c>
      <c r="G380" s="89" t="str">
        <f t="shared" si="71"/>
        <v/>
      </c>
      <c r="H380" s="89" t="str">
        <f t="shared" si="72"/>
        <v/>
      </c>
      <c r="I380" s="87" t="str">
        <f t="shared" si="73"/>
        <v/>
      </c>
      <c r="J380" s="77" t="str">
        <f t="shared" si="74"/>
        <v/>
      </c>
      <c r="K380" s="64" t="str">
        <f t="shared" si="75"/>
        <v/>
      </c>
      <c r="O380" s="1">
        <f t="shared" si="76"/>
        <v>374</v>
      </c>
      <c r="Q380" s="1" t="e">
        <f>VLOOKUP(O380,Szolgalati_alkalmak!$B$4:$Z$10000,25,FALSE)</f>
        <v>#N/A</v>
      </c>
      <c r="R380" s="1" t="e">
        <f>VLOOKUP(O380,Szolgalati_alkalmak!$B$4:$Z$10000,5,FALSE)</f>
        <v>#N/A</v>
      </c>
      <c r="S380" s="1" t="e">
        <f>IF(VLOOKUP(O380,Szolgalati_alkalmak!$B$4:$Z$10000,6,FALSE)&lt;&gt;0,VLOOKUP(O380,Szolgalati_alkalmak!$B$4:$Z$10000,6,FALSE),"")</f>
        <v>#N/A</v>
      </c>
      <c r="T380" s="1" t="e">
        <f>IF(VLOOKUP(O380,Szolgalati_alkalmak!$B$4:$Z$10000,9,FALSE)&lt;&gt;0,VLOOKUP(O380,Szolgalati_alkalmak!$B$4:$Z$10000,9,FALSE),"")</f>
        <v>#N/A</v>
      </c>
      <c r="U380" s="1" t="e">
        <f>IF(VLOOKUP(O380,Szolgalati_alkalmak!$B$4:$Z$10000,10,FALSE)&lt;&gt;0,VLOOKUP(O380,Szolgalati_alkalmak!$B$4:$Z$10000,10,FALSE),"")</f>
        <v>#N/A</v>
      </c>
      <c r="V380" s="1" t="e">
        <f>IF(VLOOKUP(O380,Szolgalati_alkalmak!$B$4:$Z$10000,11,FALSE)&lt;&gt;0,VLOOKUP(O380,Szolgalati_alkalmak!$B$4:$Z$10000,11,FALSE),"")</f>
        <v>#N/A</v>
      </c>
      <c r="W380" s="1" t="e">
        <f>IF(VLOOKUP(O380,Szolgalati_alkalmak!$B$4:$Z$10000,12,FALSE)&lt;&gt;0,$AB$1&amp;VLOOKUP(O380,Szolgalati_alkalmak!$B$4:$Z$10000,12,FALSE),"")</f>
        <v>#N/A</v>
      </c>
      <c r="X380" s="1" t="e">
        <f>IF(VLOOKUP(O380,Szolgalati_alkalmak!$B$4:$Z$10000,13,FALSE)&lt;&gt;0,$AB$1&amp;VLOOKUP(O380,Szolgalati_alkalmak!$B$4:$Z$10000,13,FALSE),"")</f>
        <v>#N/A</v>
      </c>
      <c r="Y380" s="1" t="e">
        <f>IF(VLOOKUP(O380,Szolgalati_alkalmak!$B$4:$Z$10000,14,FALSE)&lt;&gt;0,$AB$1&amp;VLOOKUP(O380,Szolgalati_alkalmak!$B$4:$Z$10000,14,FALSE),"")</f>
        <v>#N/A</v>
      </c>
      <c r="Z380" s="1" t="e">
        <f>IF(VLOOKUP(O380,Szolgalati_alkalmak!$B$4:$Z$10000,15,FALSE)&lt;&gt;0,$AB$1&amp;VLOOKUP(O380,Szolgalati_alkalmak!$B$4:$Z$10000,15,FALSE),"")</f>
        <v>#N/A</v>
      </c>
      <c r="AA380" s="1" t="e">
        <f>IF(VLOOKUP(O380,Szolgalati_alkalmak!$B$4:$Z$10000,16,FALSE)&lt;&gt;0,$AB$1&amp;VLOOKUP(O380,Szolgalati_alkalmak!$B$4:$Z$10000,16,FALSE),"")</f>
        <v>#N/A</v>
      </c>
      <c r="AB380" s="1" t="e">
        <f t="shared" si="77"/>
        <v>#N/A</v>
      </c>
      <c r="AC380" s="1" t="e">
        <f>IF(VLOOKUP(O380,Szolgalati_alkalmak!$B$4:$Z$10000,7,FALSE)&lt;&gt;0,VLOOKUP(O380,Szolgalati_alkalmak!$B$4:$Z$10000,7,FALSE),"")</f>
        <v>#N/A</v>
      </c>
      <c r="AD380" s="1" t="e">
        <f>IF(VLOOKUP(O380,Szolgalati_alkalmak!$B$4:$Z$10000,8,FALSE)&lt;&gt;0,VLOOKUP(O380,Szolgalati_alkalmak!$B$4:$Z$10000,8,FALSE),"")</f>
        <v>#N/A</v>
      </c>
      <c r="AE380" s="1" t="e">
        <f>IF(VLOOKUP(O380,Szolgalati_alkalmak!$B$4:$Z$10000,17,FALSE)&lt;&gt;0,VLOOKUP(O380,Szolgalati_alkalmak!$B$4:$Z$10000,17,FALSE),"")</f>
        <v>#N/A</v>
      </c>
      <c r="AF380" s="1" t="e">
        <f>IF(VLOOKUP(O380,Szolgalati_alkalmak!$B$4:$Z$10000,18,FALSE)&lt;&gt;0,VLOOKUP(O380,Szolgalati_alkalmak!$B$4:$Z$10000,18,FALSE),"")</f>
        <v>#N/A</v>
      </c>
      <c r="AG380" s="1" t="e">
        <f>IF(VLOOKUP(O380,Szolgalati_alkalmak!$B$4:$Z$10000,19,FALSE)&lt;&gt;0,VLOOKUP(O380,Szolgalati_alkalmak!$B$4:$Z$10000,19,FALSE),"")</f>
        <v>#N/A</v>
      </c>
    </row>
    <row r="381" spans="1:33" x14ac:dyDescent="0.25">
      <c r="A381" s="90" t="str">
        <f t="shared" si="68"/>
        <v/>
      </c>
      <c r="B381" s="91" t="str">
        <f t="shared" si="69"/>
        <v/>
      </c>
      <c r="C381" s="76" t="str">
        <f t="shared" si="70"/>
        <v/>
      </c>
      <c r="D381" s="64" t="str">
        <f t="shared" si="78"/>
        <v/>
      </c>
      <c r="E381" s="64" t="str">
        <f t="shared" si="79"/>
        <v/>
      </c>
      <c r="F381" s="64" t="str">
        <f t="shared" si="80"/>
        <v/>
      </c>
      <c r="G381" s="89" t="str">
        <f t="shared" si="71"/>
        <v/>
      </c>
      <c r="H381" s="89" t="str">
        <f t="shared" si="72"/>
        <v/>
      </c>
      <c r="I381" s="87" t="str">
        <f t="shared" si="73"/>
        <v/>
      </c>
      <c r="J381" s="77" t="str">
        <f t="shared" si="74"/>
        <v/>
      </c>
      <c r="K381" s="64" t="str">
        <f t="shared" si="75"/>
        <v/>
      </c>
      <c r="O381" s="1">
        <f t="shared" si="76"/>
        <v>375</v>
      </c>
      <c r="Q381" s="1" t="e">
        <f>VLOOKUP(O381,Szolgalati_alkalmak!$B$4:$Z$10000,25,FALSE)</f>
        <v>#N/A</v>
      </c>
      <c r="R381" s="1" t="e">
        <f>VLOOKUP(O381,Szolgalati_alkalmak!$B$4:$Z$10000,5,FALSE)</f>
        <v>#N/A</v>
      </c>
      <c r="S381" s="1" t="e">
        <f>IF(VLOOKUP(O381,Szolgalati_alkalmak!$B$4:$Z$10000,6,FALSE)&lt;&gt;0,VLOOKUP(O381,Szolgalati_alkalmak!$B$4:$Z$10000,6,FALSE),"")</f>
        <v>#N/A</v>
      </c>
      <c r="T381" s="1" t="e">
        <f>IF(VLOOKUP(O381,Szolgalati_alkalmak!$B$4:$Z$10000,9,FALSE)&lt;&gt;0,VLOOKUP(O381,Szolgalati_alkalmak!$B$4:$Z$10000,9,FALSE),"")</f>
        <v>#N/A</v>
      </c>
      <c r="U381" s="1" t="e">
        <f>IF(VLOOKUP(O381,Szolgalati_alkalmak!$B$4:$Z$10000,10,FALSE)&lt;&gt;0,VLOOKUP(O381,Szolgalati_alkalmak!$B$4:$Z$10000,10,FALSE),"")</f>
        <v>#N/A</v>
      </c>
      <c r="V381" s="1" t="e">
        <f>IF(VLOOKUP(O381,Szolgalati_alkalmak!$B$4:$Z$10000,11,FALSE)&lt;&gt;0,VLOOKUP(O381,Szolgalati_alkalmak!$B$4:$Z$10000,11,FALSE),"")</f>
        <v>#N/A</v>
      </c>
      <c r="W381" s="1" t="e">
        <f>IF(VLOOKUP(O381,Szolgalati_alkalmak!$B$4:$Z$10000,12,FALSE)&lt;&gt;0,$AB$1&amp;VLOOKUP(O381,Szolgalati_alkalmak!$B$4:$Z$10000,12,FALSE),"")</f>
        <v>#N/A</v>
      </c>
      <c r="X381" s="1" t="e">
        <f>IF(VLOOKUP(O381,Szolgalati_alkalmak!$B$4:$Z$10000,13,FALSE)&lt;&gt;0,$AB$1&amp;VLOOKUP(O381,Szolgalati_alkalmak!$B$4:$Z$10000,13,FALSE),"")</f>
        <v>#N/A</v>
      </c>
      <c r="Y381" s="1" t="e">
        <f>IF(VLOOKUP(O381,Szolgalati_alkalmak!$B$4:$Z$10000,14,FALSE)&lt;&gt;0,$AB$1&amp;VLOOKUP(O381,Szolgalati_alkalmak!$B$4:$Z$10000,14,FALSE),"")</f>
        <v>#N/A</v>
      </c>
      <c r="Z381" s="1" t="e">
        <f>IF(VLOOKUP(O381,Szolgalati_alkalmak!$B$4:$Z$10000,15,FALSE)&lt;&gt;0,$AB$1&amp;VLOOKUP(O381,Szolgalati_alkalmak!$B$4:$Z$10000,15,FALSE),"")</f>
        <v>#N/A</v>
      </c>
      <c r="AA381" s="1" t="e">
        <f>IF(VLOOKUP(O381,Szolgalati_alkalmak!$B$4:$Z$10000,16,FALSE)&lt;&gt;0,$AB$1&amp;VLOOKUP(O381,Szolgalati_alkalmak!$B$4:$Z$10000,16,FALSE),"")</f>
        <v>#N/A</v>
      </c>
      <c r="AB381" s="1" t="e">
        <f t="shared" si="77"/>
        <v>#N/A</v>
      </c>
      <c r="AC381" s="1" t="e">
        <f>IF(VLOOKUP(O381,Szolgalati_alkalmak!$B$4:$Z$10000,7,FALSE)&lt;&gt;0,VLOOKUP(O381,Szolgalati_alkalmak!$B$4:$Z$10000,7,FALSE),"")</f>
        <v>#N/A</v>
      </c>
      <c r="AD381" s="1" t="e">
        <f>IF(VLOOKUP(O381,Szolgalati_alkalmak!$B$4:$Z$10000,8,FALSE)&lt;&gt;0,VLOOKUP(O381,Szolgalati_alkalmak!$B$4:$Z$10000,8,FALSE),"")</f>
        <v>#N/A</v>
      </c>
      <c r="AE381" s="1" t="e">
        <f>IF(VLOOKUP(O381,Szolgalati_alkalmak!$B$4:$Z$10000,17,FALSE)&lt;&gt;0,VLOOKUP(O381,Szolgalati_alkalmak!$B$4:$Z$10000,17,FALSE),"")</f>
        <v>#N/A</v>
      </c>
      <c r="AF381" s="1" t="e">
        <f>IF(VLOOKUP(O381,Szolgalati_alkalmak!$B$4:$Z$10000,18,FALSE)&lt;&gt;0,VLOOKUP(O381,Szolgalati_alkalmak!$B$4:$Z$10000,18,FALSE),"")</f>
        <v>#N/A</v>
      </c>
      <c r="AG381" s="1" t="e">
        <f>IF(VLOOKUP(O381,Szolgalati_alkalmak!$B$4:$Z$10000,19,FALSE)&lt;&gt;0,VLOOKUP(O381,Szolgalati_alkalmak!$B$4:$Z$10000,19,FALSE),"")</f>
        <v>#N/A</v>
      </c>
    </row>
    <row r="382" spans="1:33" x14ac:dyDescent="0.25">
      <c r="A382" s="90" t="str">
        <f t="shared" si="68"/>
        <v/>
      </c>
      <c r="B382" s="91" t="str">
        <f t="shared" si="69"/>
        <v/>
      </c>
      <c r="C382" s="76" t="str">
        <f t="shared" si="70"/>
        <v/>
      </c>
      <c r="D382" s="64" t="str">
        <f t="shared" si="78"/>
        <v/>
      </c>
      <c r="E382" s="64" t="str">
        <f t="shared" si="79"/>
        <v/>
      </c>
      <c r="F382" s="64" t="str">
        <f t="shared" si="80"/>
        <v/>
      </c>
      <c r="G382" s="89" t="str">
        <f t="shared" si="71"/>
        <v/>
      </c>
      <c r="H382" s="89" t="str">
        <f t="shared" si="72"/>
        <v/>
      </c>
      <c r="I382" s="87" t="str">
        <f t="shared" si="73"/>
        <v/>
      </c>
      <c r="J382" s="77" t="str">
        <f t="shared" si="74"/>
        <v/>
      </c>
      <c r="K382" s="64" t="str">
        <f t="shared" si="75"/>
        <v/>
      </c>
      <c r="O382" s="1">
        <f t="shared" si="76"/>
        <v>376</v>
      </c>
      <c r="Q382" s="1" t="e">
        <f>VLOOKUP(O382,Szolgalati_alkalmak!$B$4:$Z$10000,25,FALSE)</f>
        <v>#N/A</v>
      </c>
      <c r="R382" s="1" t="e">
        <f>VLOOKUP(O382,Szolgalati_alkalmak!$B$4:$Z$10000,5,FALSE)</f>
        <v>#N/A</v>
      </c>
      <c r="S382" s="1" t="e">
        <f>IF(VLOOKUP(O382,Szolgalati_alkalmak!$B$4:$Z$10000,6,FALSE)&lt;&gt;0,VLOOKUP(O382,Szolgalati_alkalmak!$B$4:$Z$10000,6,FALSE),"")</f>
        <v>#N/A</v>
      </c>
      <c r="T382" s="1" t="e">
        <f>IF(VLOOKUP(O382,Szolgalati_alkalmak!$B$4:$Z$10000,9,FALSE)&lt;&gt;0,VLOOKUP(O382,Szolgalati_alkalmak!$B$4:$Z$10000,9,FALSE),"")</f>
        <v>#N/A</v>
      </c>
      <c r="U382" s="1" t="e">
        <f>IF(VLOOKUP(O382,Szolgalati_alkalmak!$B$4:$Z$10000,10,FALSE)&lt;&gt;0,VLOOKUP(O382,Szolgalati_alkalmak!$B$4:$Z$10000,10,FALSE),"")</f>
        <v>#N/A</v>
      </c>
      <c r="V382" s="1" t="e">
        <f>IF(VLOOKUP(O382,Szolgalati_alkalmak!$B$4:$Z$10000,11,FALSE)&lt;&gt;0,VLOOKUP(O382,Szolgalati_alkalmak!$B$4:$Z$10000,11,FALSE),"")</f>
        <v>#N/A</v>
      </c>
      <c r="W382" s="1" t="e">
        <f>IF(VLOOKUP(O382,Szolgalati_alkalmak!$B$4:$Z$10000,12,FALSE)&lt;&gt;0,$AB$1&amp;VLOOKUP(O382,Szolgalati_alkalmak!$B$4:$Z$10000,12,FALSE),"")</f>
        <v>#N/A</v>
      </c>
      <c r="X382" s="1" t="e">
        <f>IF(VLOOKUP(O382,Szolgalati_alkalmak!$B$4:$Z$10000,13,FALSE)&lt;&gt;0,$AB$1&amp;VLOOKUP(O382,Szolgalati_alkalmak!$B$4:$Z$10000,13,FALSE),"")</f>
        <v>#N/A</v>
      </c>
      <c r="Y382" s="1" t="e">
        <f>IF(VLOOKUP(O382,Szolgalati_alkalmak!$B$4:$Z$10000,14,FALSE)&lt;&gt;0,$AB$1&amp;VLOOKUP(O382,Szolgalati_alkalmak!$B$4:$Z$10000,14,FALSE),"")</f>
        <v>#N/A</v>
      </c>
      <c r="Z382" s="1" t="e">
        <f>IF(VLOOKUP(O382,Szolgalati_alkalmak!$B$4:$Z$10000,15,FALSE)&lt;&gt;0,$AB$1&amp;VLOOKUP(O382,Szolgalati_alkalmak!$B$4:$Z$10000,15,FALSE),"")</f>
        <v>#N/A</v>
      </c>
      <c r="AA382" s="1" t="e">
        <f>IF(VLOOKUP(O382,Szolgalati_alkalmak!$B$4:$Z$10000,16,FALSE)&lt;&gt;0,$AB$1&amp;VLOOKUP(O382,Szolgalati_alkalmak!$B$4:$Z$10000,16,FALSE),"")</f>
        <v>#N/A</v>
      </c>
      <c r="AB382" s="1" t="e">
        <f t="shared" si="77"/>
        <v>#N/A</v>
      </c>
      <c r="AC382" s="1" t="e">
        <f>IF(VLOOKUP(O382,Szolgalati_alkalmak!$B$4:$Z$10000,7,FALSE)&lt;&gt;0,VLOOKUP(O382,Szolgalati_alkalmak!$B$4:$Z$10000,7,FALSE),"")</f>
        <v>#N/A</v>
      </c>
      <c r="AD382" s="1" t="e">
        <f>IF(VLOOKUP(O382,Szolgalati_alkalmak!$B$4:$Z$10000,8,FALSE)&lt;&gt;0,VLOOKUP(O382,Szolgalati_alkalmak!$B$4:$Z$10000,8,FALSE),"")</f>
        <v>#N/A</v>
      </c>
      <c r="AE382" s="1" t="e">
        <f>IF(VLOOKUP(O382,Szolgalati_alkalmak!$B$4:$Z$10000,17,FALSE)&lt;&gt;0,VLOOKUP(O382,Szolgalati_alkalmak!$B$4:$Z$10000,17,FALSE),"")</f>
        <v>#N/A</v>
      </c>
      <c r="AF382" s="1" t="e">
        <f>IF(VLOOKUP(O382,Szolgalati_alkalmak!$B$4:$Z$10000,18,FALSE)&lt;&gt;0,VLOOKUP(O382,Szolgalati_alkalmak!$B$4:$Z$10000,18,FALSE),"")</f>
        <v>#N/A</v>
      </c>
      <c r="AG382" s="1" t="e">
        <f>IF(VLOOKUP(O382,Szolgalati_alkalmak!$B$4:$Z$10000,19,FALSE)&lt;&gt;0,VLOOKUP(O382,Szolgalati_alkalmak!$B$4:$Z$10000,19,FALSE),"")</f>
        <v>#N/A</v>
      </c>
    </row>
    <row r="383" spans="1:33" x14ac:dyDescent="0.25">
      <c r="A383" s="90" t="str">
        <f t="shared" si="68"/>
        <v/>
      </c>
      <c r="B383" s="91" t="str">
        <f t="shared" si="69"/>
        <v/>
      </c>
      <c r="C383" s="76" t="str">
        <f t="shared" si="70"/>
        <v/>
      </c>
      <c r="D383" s="64" t="str">
        <f t="shared" si="78"/>
        <v/>
      </c>
      <c r="E383" s="64" t="str">
        <f t="shared" si="79"/>
        <v/>
      </c>
      <c r="F383" s="64" t="str">
        <f t="shared" si="80"/>
        <v/>
      </c>
      <c r="G383" s="89" t="str">
        <f t="shared" si="71"/>
        <v/>
      </c>
      <c r="H383" s="89" t="str">
        <f t="shared" si="72"/>
        <v/>
      </c>
      <c r="I383" s="87" t="str">
        <f t="shared" si="73"/>
        <v/>
      </c>
      <c r="J383" s="77" t="str">
        <f t="shared" si="74"/>
        <v/>
      </c>
      <c r="K383" s="64" t="str">
        <f t="shared" si="75"/>
        <v/>
      </c>
      <c r="O383" s="1">
        <f t="shared" si="76"/>
        <v>377</v>
      </c>
      <c r="Q383" s="1" t="e">
        <f>VLOOKUP(O383,Szolgalati_alkalmak!$B$4:$Z$10000,25,FALSE)</f>
        <v>#N/A</v>
      </c>
      <c r="R383" s="1" t="e">
        <f>VLOOKUP(O383,Szolgalati_alkalmak!$B$4:$Z$10000,5,FALSE)</f>
        <v>#N/A</v>
      </c>
      <c r="S383" s="1" t="e">
        <f>IF(VLOOKUP(O383,Szolgalati_alkalmak!$B$4:$Z$10000,6,FALSE)&lt;&gt;0,VLOOKUP(O383,Szolgalati_alkalmak!$B$4:$Z$10000,6,FALSE),"")</f>
        <v>#N/A</v>
      </c>
      <c r="T383" s="1" t="e">
        <f>IF(VLOOKUP(O383,Szolgalati_alkalmak!$B$4:$Z$10000,9,FALSE)&lt;&gt;0,VLOOKUP(O383,Szolgalati_alkalmak!$B$4:$Z$10000,9,FALSE),"")</f>
        <v>#N/A</v>
      </c>
      <c r="U383" s="1" t="e">
        <f>IF(VLOOKUP(O383,Szolgalati_alkalmak!$B$4:$Z$10000,10,FALSE)&lt;&gt;0,VLOOKUP(O383,Szolgalati_alkalmak!$B$4:$Z$10000,10,FALSE),"")</f>
        <v>#N/A</v>
      </c>
      <c r="V383" s="1" t="e">
        <f>IF(VLOOKUP(O383,Szolgalati_alkalmak!$B$4:$Z$10000,11,FALSE)&lt;&gt;0,VLOOKUP(O383,Szolgalati_alkalmak!$B$4:$Z$10000,11,FALSE),"")</f>
        <v>#N/A</v>
      </c>
      <c r="W383" s="1" t="e">
        <f>IF(VLOOKUP(O383,Szolgalati_alkalmak!$B$4:$Z$10000,12,FALSE)&lt;&gt;0,$AB$1&amp;VLOOKUP(O383,Szolgalati_alkalmak!$B$4:$Z$10000,12,FALSE),"")</f>
        <v>#N/A</v>
      </c>
      <c r="X383" s="1" t="e">
        <f>IF(VLOOKUP(O383,Szolgalati_alkalmak!$B$4:$Z$10000,13,FALSE)&lt;&gt;0,$AB$1&amp;VLOOKUP(O383,Szolgalati_alkalmak!$B$4:$Z$10000,13,FALSE),"")</f>
        <v>#N/A</v>
      </c>
      <c r="Y383" s="1" t="e">
        <f>IF(VLOOKUP(O383,Szolgalati_alkalmak!$B$4:$Z$10000,14,FALSE)&lt;&gt;0,$AB$1&amp;VLOOKUP(O383,Szolgalati_alkalmak!$B$4:$Z$10000,14,FALSE),"")</f>
        <v>#N/A</v>
      </c>
      <c r="Z383" s="1" t="e">
        <f>IF(VLOOKUP(O383,Szolgalati_alkalmak!$B$4:$Z$10000,15,FALSE)&lt;&gt;0,$AB$1&amp;VLOOKUP(O383,Szolgalati_alkalmak!$B$4:$Z$10000,15,FALSE),"")</f>
        <v>#N/A</v>
      </c>
      <c r="AA383" s="1" t="e">
        <f>IF(VLOOKUP(O383,Szolgalati_alkalmak!$B$4:$Z$10000,16,FALSE)&lt;&gt;0,$AB$1&amp;VLOOKUP(O383,Szolgalati_alkalmak!$B$4:$Z$10000,16,FALSE),"")</f>
        <v>#N/A</v>
      </c>
      <c r="AB383" s="1" t="e">
        <f t="shared" si="77"/>
        <v>#N/A</v>
      </c>
      <c r="AC383" s="1" t="e">
        <f>IF(VLOOKUP(O383,Szolgalati_alkalmak!$B$4:$Z$10000,7,FALSE)&lt;&gt;0,VLOOKUP(O383,Szolgalati_alkalmak!$B$4:$Z$10000,7,FALSE),"")</f>
        <v>#N/A</v>
      </c>
      <c r="AD383" s="1" t="e">
        <f>IF(VLOOKUP(O383,Szolgalati_alkalmak!$B$4:$Z$10000,8,FALSE)&lt;&gt;0,VLOOKUP(O383,Szolgalati_alkalmak!$B$4:$Z$10000,8,FALSE),"")</f>
        <v>#N/A</v>
      </c>
      <c r="AE383" s="1" t="e">
        <f>IF(VLOOKUP(O383,Szolgalati_alkalmak!$B$4:$Z$10000,17,FALSE)&lt;&gt;0,VLOOKUP(O383,Szolgalati_alkalmak!$B$4:$Z$10000,17,FALSE),"")</f>
        <v>#N/A</v>
      </c>
      <c r="AF383" s="1" t="e">
        <f>IF(VLOOKUP(O383,Szolgalati_alkalmak!$B$4:$Z$10000,18,FALSE)&lt;&gt;0,VLOOKUP(O383,Szolgalati_alkalmak!$B$4:$Z$10000,18,FALSE),"")</f>
        <v>#N/A</v>
      </c>
      <c r="AG383" s="1" t="e">
        <f>IF(VLOOKUP(O383,Szolgalati_alkalmak!$B$4:$Z$10000,19,FALSE)&lt;&gt;0,VLOOKUP(O383,Szolgalati_alkalmak!$B$4:$Z$10000,19,FALSE),"")</f>
        <v>#N/A</v>
      </c>
    </row>
    <row r="384" spans="1:33" x14ac:dyDescent="0.25">
      <c r="A384" s="90" t="str">
        <f t="shared" si="68"/>
        <v/>
      </c>
      <c r="B384" s="91" t="str">
        <f t="shared" si="69"/>
        <v/>
      </c>
      <c r="C384" s="76" t="str">
        <f t="shared" si="70"/>
        <v/>
      </c>
      <c r="D384" s="64" t="str">
        <f t="shared" si="78"/>
        <v/>
      </c>
      <c r="E384" s="64" t="str">
        <f t="shared" si="79"/>
        <v/>
      </c>
      <c r="F384" s="64" t="str">
        <f t="shared" si="80"/>
        <v/>
      </c>
      <c r="G384" s="89" t="str">
        <f t="shared" si="71"/>
        <v/>
      </c>
      <c r="H384" s="89" t="str">
        <f t="shared" si="72"/>
        <v/>
      </c>
      <c r="I384" s="87" t="str">
        <f t="shared" si="73"/>
        <v/>
      </c>
      <c r="J384" s="77" t="str">
        <f t="shared" si="74"/>
        <v/>
      </c>
      <c r="K384" s="64" t="str">
        <f t="shared" si="75"/>
        <v/>
      </c>
      <c r="O384" s="1">
        <f t="shared" si="76"/>
        <v>378</v>
      </c>
      <c r="Q384" s="1" t="e">
        <f>VLOOKUP(O384,Szolgalati_alkalmak!$B$4:$Z$10000,25,FALSE)</f>
        <v>#N/A</v>
      </c>
      <c r="R384" s="1" t="e">
        <f>VLOOKUP(O384,Szolgalati_alkalmak!$B$4:$Z$10000,5,FALSE)</f>
        <v>#N/A</v>
      </c>
      <c r="S384" s="1" t="e">
        <f>IF(VLOOKUP(O384,Szolgalati_alkalmak!$B$4:$Z$10000,6,FALSE)&lt;&gt;0,VLOOKUP(O384,Szolgalati_alkalmak!$B$4:$Z$10000,6,FALSE),"")</f>
        <v>#N/A</v>
      </c>
      <c r="T384" s="1" t="e">
        <f>IF(VLOOKUP(O384,Szolgalati_alkalmak!$B$4:$Z$10000,9,FALSE)&lt;&gt;0,VLOOKUP(O384,Szolgalati_alkalmak!$B$4:$Z$10000,9,FALSE),"")</f>
        <v>#N/A</v>
      </c>
      <c r="U384" s="1" t="e">
        <f>IF(VLOOKUP(O384,Szolgalati_alkalmak!$B$4:$Z$10000,10,FALSE)&lt;&gt;0,VLOOKUP(O384,Szolgalati_alkalmak!$B$4:$Z$10000,10,FALSE),"")</f>
        <v>#N/A</v>
      </c>
      <c r="V384" s="1" t="e">
        <f>IF(VLOOKUP(O384,Szolgalati_alkalmak!$B$4:$Z$10000,11,FALSE)&lt;&gt;0,VLOOKUP(O384,Szolgalati_alkalmak!$B$4:$Z$10000,11,FALSE),"")</f>
        <v>#N/A</v>
      </c>
      <c r="W384" s="1" t="e">
        <f>IF(VLOOKUP(O384,Szolgalati_alkalmak!$B$4:$Z$10000,12,FALSE)&lt;&gt;0,$AB$1&amp;VLOOKUP(O384,Szolgalati_alkalmak!$B$4:$Z$10000,12,FALSE),"")</f>
        <v>#N/A</v>
      </c>
      <c r="X384" s="1" t="e">
        <f>IF(VLOOKUP(O384,Szolgalati_alkalmak!$B$4:$Z$10000,13,FALSE)&lt;&gt;0,$AB$1&amp;VLOOKUP(O384,Szolgalati_alkalmak!$B$4:$Z$10000,13,FALSE),"")</f>
        <v>#N/A</v>
      </c>
      <c r="Y384" s="1" t="e">
        <f>IF(VLOOKUP(O384,Szolgalati_alkalmak!$B$4:$Z$10000,14,FALSE)&lt;&gt;0,$AB$1&amp;VLOOKUP(O384,Szolgalati_alkalmak!$B$4:$Z$10000,14,FALSE),"")</f>
        <v>#N/A</v>
      </c>
      <c r="Z384" s="1" t="e">
        <f>IF(VLOOKUP(O384,Szolgalati_alkalmak!$B$4:$Z$10000,15,FALSE)&lt;&gt;0,$AB$1&amp;VLOOKUP(O384,Szolgalati_alkalmak!$B$4:$Z$10000,15,FALSE),"")</f>
        <v>#N/A</v>
      </c>
      <c r="AA384" s="1" t="e">
        <f>IF(VLOOKUP(O384,Szolgalati_alkalmak!$B$4:$Z$10000,16,FALSE)&lt;&gt;0,$AB$1&amp;VLOOKUP(O384,Szolgalati_alkalmak!$B$4:$Z$10000,16,FALSE),"")</f>
        <v>#N/A</v>
      </c>
      <c r="AB384" s="1" t="e">
        <f t="shared" si="77"/>
        <v>#N/A</v>
      </c>
      <c r="AC384" s="1" t="e">
        <f>IF(VLOOKUP(O384,Szolgalati_alkalmak!$B$4:$Z$10000,7,FALSE)&lt;&gt;0,VLOOKUP(O384,Szolgalati_alkalmak!$B$4:$Z$10000,7,FALSE),"")</f>
        <v>#N/A</v>
      </c>
      <c r="AD384" s="1" t="e">
        <f>IF(VLOOKUP(O384,Szolgalati_alkalmak!$B$4:$Z$10000,8,FALSE)&lt;&gt;0,VLOOKUP(O384,Szolgalati_alkalmak!$B$4:$Z$10000,8,FALSE),"")</f>
        <v>#N/A</v>
      </c>
      <c r="AE384" s="1" t="e">
        <f>IF(VLOOKUP(O384,Szolgalati_alkalmak!$B$4:$Z$10000,17,FALSE)&lt;&gt;0,VLOOKUP(O384,Szolgalati_alkalmak!$B$4:$Z$10000,17,FALSE),"")</f>
        <v>#N/A</v>
      </c>
      <c r="AF384" s="1" t="e">
        <f>IF(VLOOKUP(O384,Szolgalati_alkalmak!$B$4:$Z$10000,18,FALSE)&lt;&gt;0,VLOOKUP(O384,Szolgalati_alkalmak!$B$4:$Z$10000,18,FALSE),"")</f>
        <v>#N/A</v>
      </c>
      <c r="AG384" s="1" t="e">
        <f>IF(VLOOKUP(O384,Szolgalati_alkalmak!$B$4:$Z$10000,19,FALSE)&lt;&gt;0,VLOOKUP(O384,Szolgalati_alkalmak!$B$4:$Z$10000,19,FALSE),"")</f>
        <v>#N/A</v>
      </c>
    </row>
    <row r="385" spans="1:33" x14ac:dyDescent="0.25">
      <c r="A385" s="90" t="str">
        <f t="shared" si="68"/>
        <v/>
      </c>
      <c r="B385" s="91" t="str">
        <f t="shared" si="69"/>
        <v/>
      </c>
      <c r="C385" s="76" t="str">
        <f t="shared" si="70"/>
        <v/>
      </c>
      <c r="D385" s="64" t="str">
        <f t="shared" si="78"/>
        <v/>
      </c>
      <c r="E385" s="64" t="str">
        <f t="shared" si="79"/>
        <v/>
      </c>
      <c r="F385" s="64" t="str">
        <f t="shared" si="80"/>
        <v/>
      </c>
      <c r="G385" s="89" t="str">
        <f t="shared" si="71"/>
        <v/>
      </c>
      <c r="H385" s="89" t="str">
        <f t="shared" si="72"/>
        <v/>
      </c>
      <c r="I385" s="87" t="str">
        <f t="shared" si="73"/>
        <v/>
      </c>
      <c r="J385" s="77" t="str">
        <f t="shared" si="74"/>
        <v/>
      </c>
      <c r="K385" s="64" t="str">
        <f t="shared" si="75"/>
        <v/>
      </c>
      <c r="O385" s="1">
        <f t="shared" si="76"/>
        <v>379</v>
      </c>
      <c r="Q385" s="1" t="e">
        <f>VLOOKUP(O385,Szolgalati_alkalmak!$B$4:$Z$10000,25,FALSE)</f>
        <v>#N/A</v>
      </c>
      <c r="R385" s="1" t="e">
        <f>VLOOKUP(O385,Szolgalati_alkalmak!$B$4:$Z$10000,5,FALSE)</f>
        <v>#N/A</v>
      </c>
      <c r="S385" s="1" t="e">
        <f>IF(VLOOKUP(O385,Szolgalati_alkalmak!$B$4:$Z$10000,6,FALSE)&lt;&gt;0,VLOOKUP(O385,Szolgalati_alkalmak!$B$4:$Z$10000,6,FALSE),"")</f>
        <v>#N/A</v>
      </c>
      <c r="T385" s="1" t="e">
        <f>IF(VLOOKUP(O385,Szolgalati_alkalmak!$B$4:$Z$10000,9,FALSE)&lt;&gt;0,VLOOKUP(O385,Szolgalati_alkalmak!$B$4:$Z$10000,9,FALSE),"")</f>
        <v>#N/A</v>
      </c>
      <c r="U385" s="1" t="e">
        <f>IF(VLOOKUP(O385,Szolgalati_alkalmak!$B$4:$Z$10000,10,FALSE)&lt;&gt;0,VLOOKUP(O385,Szolgalati_alkalmak!$B$4:$Z$10000,10,FALSE),"")</f>
        <v>#N/A</v>
      </c>
      <c r="V385" s="1" t="e">
        <f>IF(VLOOKUP(O385,Szolgalati_alkalmak!$B$4:$Z$10000,11,FALSE)&lt;&gt;0,VLOOKUP(O385,Szolgalati_alkalmak!$B$4:$Z$10000,11,FALSE),"")</f>
        <v>#N/A</v>
      </c>
      <c r="W385" s="1" t="e">
        <f>IF(VLOOKUP(O385,Szolgalati_alkalmak!$B$4:$Z$10000,12,FALSE)&lt;&gt;0,$AB$1&amp;VLOOKUP(O385,Szolgalati_alkalmak!$B$4:$Z$10000,12,FALSE),"")</f>
        <v>#N/A</v>
      </c>
      <c r="X385" s="1" t="e">
        <f>IF(VLOOKUP(O385,Szolgalati_alkalmak!$B$4:$Z$10000,13,FALSE)&lt;&gt;0,$AB$1&amp;VLOOKUP(O385,Szolgalati_alkalmak!$B$4:$Z$10000,13,FALSE),"")</f>
        <v>#N/A</v>
      </c>
      <c r="Y385" s="1" t="e">
        <f>IF(VLOOKUP(O385,Szolgalati_alkalmak!$B$4:$Z$10000,14,FALSE)&lt;&gt;0,$AB$1&amp;VLOOKUP(O385,Szolgalati_alkalmak!$B$4:$Z$10000,14,FALSE),"")</f>
        <v>#N/A</v>
      </c>
      <c r="Z385" s="1" t="e">
        <f>IF(VLOOKUP(O385,Szolgalati_alkalmak!$B$4:$Z$10000,15,FALSE)&lt;&gt;0,$AB$1&amp;VLOOKUP(O385,Szolgalati_alkalmak!$B$4:$Z$10000,15,FALSE),"")</f>
        <v>#N/A</v>
      </c>
      <c r="AA385" s="1" t="e">
        <f>IF(VLOOKUP(O385,Szolgalati_alkalmak!$B$4:$Z$10000,16,FALSE)&lt;&gt;0,$AB$1&amp;VLOOKUP(O385,Szolgalati_alkalmak!$B$4:$Z$10000,16,FALSE),"")</f>
        <v>#N/A</v>
      </c>
      <c r="AB385" s="1" t="e">
        <f t="shared" si="77"/>
        <v>#N/A</v>
      </c>
      <c r="AC385" s="1" t="e">
        <f>IF(VLOOKUP(O385,Szolgalati_alkalmak!$B$4:$Z$10000,7,FALSE)&lt;&gt;0,VLOOKUP(O385,Szolgalati_alkalmak!$B$4:$Z$10000,7,FALSE),"")</f>
        <v>#N/A</v>
      </c>
      <c r="AD385" s="1" t="e">
        <f>IF(VLOOKUP(O385,Szolgalati_alkalmak!$B$4:$Z$10000,8,FALSE)&lt;&gt;0,VLOOKUP(O385,Szolgalati_alkalmak!$B$4:$Z$10000,8,FALSE),"")</f>
        <v>#N/A</v>
      </c>
      <c r="AE385" s="1" t="e">
        <f>IF(VLOOKUP(O385,Szolgalati_alkalmak!$B$4:$Z$10000,17,FALSE)&lt;&gt;0,VLOOKUP(O385,Szolgalati_alkalmak!$B$4:$Z$10000,17,FALSE),"")</f>
        <v>#N/A</v>
      </c>
      <c r="AF385" s="1" t="e">
        <f>IF(VLOOKUP(O385,Szolgalati_alkalmak!$B$4:$Z$10000,18,FALSE)&lt;&gt;0,VLOOKUP(O385,Szolgalati_alkalmak!$B$4:$Z$10000,18,FALSE),"")</f>
        <v>#N/A</v>
      </c>
      <c r="AG385" s="1" t="e">
        <f>IF(VLOOKUP(O385,Szolgalati_alkalmak!$B$4:$Z$10000,19,FALSE)&lt;&gt;0,VLOOKUP(O385,Szolgalati_alkalmak!$B$4:$Z$10000,19,FALSE),"")</f>
        <v>#N/A</v>
      </c>
    </row>
    <row r="386" spans="1:33" x14ac:dyDescent="0.25">
      <c r="A386" s="90" t="str">
        <f t="shared" si="68"/>
        <v/>
      </c>
      <c r="B386" s="91" t="str">
        <f t="shared" si="69"/>
        <v/>
      </c>
      <c r="C386" s="76" t="str">
        <f t="shared" si="70"/>
        <v/>
      </c>
      <c r="D386" s="64" t="str">
        <f t="shared" si="78"/>
        <v/>
      </c>
      <c r="E386" s="64" t="str">
        <f t="shared" si="79"/>
        <v/>
      </c>
      <c r="F386" s="64" t="str">
        <f t="shared" si="80"/>
        <v/>
      </c>
      <c r="G386" s="89" t="str">
        <f t="shared" si="71"/>
        <v/>
      </c>
      <c r="H386" s="89" t="str">
        <f t="shared" si="72"/>
        <v/>
      </c>
      <c r="I386" s="87" t="str">
        <f t="shared" si="73"/>
        <v/>
      </c>
      <c r="J386" s="77" t="str">
        <f t="shared" si="74"/>
        <v/>
      </c>
      <c r="K386" s="64" t="str">
        <f t="shared" si="75"/>
        <v/>
      </c>
      <c r="O386" s="1">
        <f t="shared" si="76"/>
        <v>380</v>
      </c>
      <c r="Q386" s="1" t="e">
        <f>VLOOKUP(O386,Szolgalati_alkalmak!$B$4:$Z$10000,25,FALSE)</f>
        <v>#N/A</v>
      </c>
      <c r="R386" s="1" t="e">
        <f>VLOOKUP(O386,Szolgalati_alkalmak!$B$4:$Z$10000,5,FALSE)</f>
        <v>#N/A</v>
      </c>
      <c r="S386" s="1" t="e">
        <f>IF(VLOOKUP(O386,Szolgalati_alkalmak!$B$4:$Z$10000,6,FALSE)&lt;&gt;0,VLOOKUP(O386,Szolgalati_alkalmak!$B$4:$Z$10000,6,FALSE),"")</f>
        <v>#N/A</v>
      </c>
      <c r="T386" s="1" t="e">
        <f>IF(VLOOKUP(O386,Szolgalati_alkalmak!$B$4:$Z$10000,9,FALSE)&lt;&gt;0,VLOOKUP(O386,Szolgalati_alkalmak!$B$4:$Z$10000,9,FALSE),"")</f>
        <v>#N/A</v>
      </c>
      <c r="U386" s="1" t="e">
        <f>IF(VLOOKUP(O386,Szolgalati_alkalmak!$B$4:$Z$10000,10,FALSE)&lt;&gt;0,VLOOKUP(O386,Szolgalati_alkalmak!$B$4:$Z$10000,10,FALSE),"")</f>
        <v>#N/A</v>
      </c>
      <c r="V386" s="1" t="e">
        <f>IF(VLOOKUP(O386,Szolgalati_alkalmak!$B$4:$Z$10000,11,FALSE)&lt;&gt;0,VLOOKUP(O386,Szolgalati_alkalmak!$B$4:$Z$10000,11,FALSE),"")</f>
        <v>#N/A</v>
      </c>
      <c r="W386" s="1" t="e">
        <f>IF(VLOOKUP(O386,Szolgalati_alkalmak!$B$4:$Z$10000,12,FALSE)&lt;&gt;0,$AB$1&amp;VLOOKUP(O386,Szolgalati_alkalmak!$B$4:$Z$10000,12,FALSE),"")</f>
        <v>#N/A</v>
      </c>
      <c r="X386" s="1" t="e">
        <f>IF(VLOOKUP(O386,Szolgalati_alkalmak!$B$4:$Z$10000,13,FALSE)&lt;&gt;0,$AB$1&amp;VLOOKUP(O386,Szolgalati_alkalmak!$B$4:$Z$10000,13,FALSE),"")</f>
        <v>#N/A</v>
      </c>
      <c r="Y386" s="1" t="e">
        <f>IF(VLOOKUP(O386,Szolgalati_alkalmak!$B$4:$Z$10000,14,FALSE)&lt;&gt;0,$AB$1&amp;VLOOKUP(O386,Szolgalati_alkalmak!$B$4:$Z$10000,14,FALSE),"")</f>
        <v>#N/A</v>
      </c>
      <c r="Z386" s="1" t="e">
        <f>IF(VLOOKUP(O386,Szolgalati_alkalmak!$B$4:$Z$10000,15,FALSE)&lt;&gt;0,$AB$1&amp;VLOOKUP(O386,Szolgalati_alkalmak!$B$4:$Z$10000,15,FALSE),"")</f>
        <v>#N/A</v>
      </c>
      <c r="AA386" s="1" t="e">
        <f>IF(VLOOKUP(O386,Szolgalati_alkalmak!$B$4:$Z$10000,16,FALSE)&lt;&gt;0,$AB$1&amp;VLOOKUP(O386,Szolgalati_alkalmak!$B$4:$Z$10000,16,FALSE),"")</f>
        <v>#N/A</v>
      </c>
      <c r="AB386" s="1" t="e">
        <f t="shared" si="77"/>
        <v>#N/A</v>
      </c>
      <c r="AC386" s="1" t="e">
        <f>IF(VLOOKUP(O386,Szolgalati_alkalmak!$B$4:$Z$10000,7,FALSE)&lt;&gt;0,VLOOKUP(O386,Szolgalati_alkalmak!$B$4:$Z$10000,7,FALSE),"")</f>
        <v>#N/A</v>
      </c>
      <c r="AD386" s="1" t="e">
        <f>IF(VLOOKUP(O386,Szolgalati_alkalmak!$B$4:$Z$10000,8,FALSE)&lt;&gt;0,VLOOKUP(O386,Szolgalati_alkalmak!$B$4:$Z$10000,8,FALSE),"")</f>
        <v>#N/A</v>
      </c>
      <c r="AE386" s="1" t="e">
        <f>IF(VLOOKUP(O386,Szolgalati_alkalmak!$B$4:$Z$10000,17,FALSE)&lt;&gt;0,VLOOKUP(O386,Szolgalati_alkalmak!$B$4:$Z$10000,17,FALSE),"")</f>
        <v>#N/A</v>
      </c>
      <c r="AF386" s="1" t="e">
        <f>IF(VLOOKUP(O386,Szolgalati_alkalmak!$B$4:$Z$10000,18,FALSE)&lt;&gt;0,VLOOKUP(O386,Szolgalati_alkalmak!$B$4:$Z$10000,18,FALSE),"")</f>
        <v>#N/A</v>
      </c>
      <c r="AG386" s="1" t="e">
        <f>IF(VLOOKUP(O386,Szolgalati_alkalmak!$B$4:$Z$10000,19,FALSE)&lt;&gt;0,VLOOKUP(O386,Szolgalati_alkalmak!$B$4:$Z$10000,19,FALSE),"")</f>
        <v>#N/A</v>
      </c>
    </row>
    <row r="387" spans="1:33" x14ac:dyDescent="0.25">
      <c r="A387" s="90" t="str">
        <f t="shared" si="68"/>
        <v/>
      </c>
      <c r="B387" s="91" t="str">
        <f t="shared" si="69"/>
        <v/>
      </c>
      <c r="C387" s="76" t="str">
        <f t="shared" si="70"/>
        <v/>
      </c>
      <c r="D387" s="64" t="str">
        <f t="shared" si="78"/>
        <v/>
      </c>
      <c r="E387" s="64" t="str">
        <f t="shared" si="79"/>
        <v/>
      </c>
      <c r="F387" s="64" t="str">
        <f t="shared" si="80"/>
        <v/>
      </c>
      <c r="G387" s="89" t="str">
        <f t="shared" si="71"/>
        <v/>
      </c>
      <c r="H387" s="89" t="str">
        <f t="shared" si="72"/>
        <v/>
      </c>
      <c r="I387" s="87" t="str">
        <f t="shared" si="73"/>
        <v/>
      </c>
      <c r="J387" s="77" t="str">
        <f t="shared" si="74"/>
        <v/>
      </c>
      <c r="K387" s="64" t="str">
        <f t="shared" si="75"/>
        <v/>
      </c>
      <c r="O387" s="1">
        <f t="shared" si="76"/>
        <v>381</v>
      </c>
      <c r="Q387" s="1" t="e">
        <f>VLOOKUP(O387,Szolgalati_alkalmak!$B$4:$Z$10000,25,FALSE)</f>
        <v>#N/A</v>
      </c>
      <c r="R387" s="1" t="e">
        <f>VLOOKUP(O387,Szolgalati_alkalmak!$B$4:$Z$10000,5,FALSE)</f>
        <v>#N/A</v>
      </c>
      <c r="S387" s="1" t="e">
        <f>IF(VLOOKUP(O387,Szolgalati_alkalmak!$B$4:$Z$10000,6,FALSE)&lt;&gt;0,VLOOKUP(O387,Szolgalati_alkalmak!$B$4:$Z$10000,6,FALSE),"")</f>
        <v>#N/A</v>
      </c>
      <c r="T387" s="1" t="e">
        <f>IF(VLOOKUP(O387,Szolgalati_alkalmak!$B$4:$Z$10000,9,FALSE)&lt;&gt;0,VLOOKUP(O387,Szolgalati_alkalmak!$B$4:$Z$10000,9,FALSE),"")</f>
        <v>#N/A</v>
      </c>
      <c r="U387" s="1" t="e">
        <f>IF(VLOOKUP(O387,Szolgalati_alkalmak!$B$4:$Z$10000,10,FALSE)&lt;&gt;0,VLOOKUP(O387,Szolgalati_alkalmak!$B$4:$Z$10000,10,FALSE),"")</f>
        <v>#N/A</v>
      </c>
      <c r="V387" s="1" t="e">
        <f>IF(VLOOKUP(O387,Szolgalati_alkalmak!$B$4:$Z$10000,11,FALSE)&lt;&gt;0,VLOOKUP(O387,Szolgalati_alkalmak!$B$4:$Z$10000,11,FALSE),"")</f>
        <v>#N/A</v>
      </c>
      <c r="W387" s="1" t="e">
        <f>IF(VLOOKUP(O387,Szolgalati_alkalmak!$B$4:$Z$10000,12,FALSE)&lt;&gt;0,$AB$1&amp;VLOOKUP(O387,Szolgalati_alkalmak!$B$4:$Z$10000,12,FALSE),"")</f>
        <v>#N/A</v>
      </c>
      <c r="X387" s="1" t="e">
        <f>IF(VLOOKUP(O387,Szolgalati_alkalmak!$B$4:$Z$10000,13,FALSE)&lt;&gt;0,$AB$1&amp;VLOOKUP(O387,Szolgalati_alkalmak!$B$4:$Z$10000,13,FALSE),"")</f>
        <v>#N/A</v>
      </c>
      <c r="Y387" s="1" t="e">
        <f>IF(VLOOKUP(O387,Szolgalati_alkalmak!$B$4:$Z$10000,14,FALSE)&lt;&gt;0,$AB$1&amp;VLOOKUP(O387,Szolgalati_alkalmak!$B$4:$Z$10000,14,FALSE),"")</f>
        <v>#N/A</v>
      </c>
      <c r="Z387" s="1" t="e">
        <f>IF(VLOOKUP(O387,Szolgalati_alkalmak!$B$4:$Z$10000,15,FALSE)&lt;&gt;0,$AB$1&amp;VLOOKUP(O387,Szolgalati_alkalmak!$B$4:$Z$10000,15,FALSE),"")</f>
        <v>#N/A</v>
      </c>
      <c r="AA387" s="1" t="e">
        <f>IF(VLOOKUP(O387,Szolgalati_alkalmak!$B$4:$Z$10000,16,FALSE)&lt;&gt;0,$AB$1&amp;VLOOKUP(O387,Szolgalati_alkalmak!$B$4:$Z$10000,16,FALSE),"")</f>
        <v>#N/A</v>
      </c>
      <c r="AB387" s="1" t="e">
        <f t="shared" si="77"/>
        <v>#N/A</v>
      </c>
      <c r="AC387" s="1" t="e">
        <f>IF(VLOOKUP(O387,Szolgalati_alkalmak!$B$4:$Z$10000,7,FALSE)&lt;&gt;0,VLOOKUP(O387,Szolgalati_alkalmak!$B$4:$Z$10000,7,FALSE),"")</f>
        <v>#N/A</v>
      </c>
      <c r="AD387" s="1" t="e">
        <f>IF(VLOOKUP(O387,Szolgalati_alkalmak!$B$4:$Z$10000,8,FALSE)&lt;&gt;0,VLOOKUP(O387,Szolgalati_alkalmak!$B$4:$Z$10000,8,FALSE),"")</f>
        <v>#N/A</v>
      </c>
      <c r="AE387" s="1" t="e">
        <f>IF(VLOOKUP(O387,Szolgalati_alkalmak!$B$4:$Z$10000,17,FALSE)&lt;&gt;0,VLOOKUP(O387,Szolgalati_alkalmak!$B$4:$Z$10000,17,FALSE),"")</f>
        <v>#N/A</v>
      </c>
      <c r="AF387" s="1" t="e">
        <f>IF(VLOOKUP(O387,Szolgalati_alkalmak!$B$4:$Z$10000,18,FALSE)&lt;&gt;0,VLOOKUP(O387,Szolgalati_alkalmak!$B$4:$Z$10000,18,FALSE),"")</f>
        <v>#N/A</v>
      </c>
      <c r="AG387" s="1" t="e">
        <f>IF(VLOOKUP(O387,Szolgalati_alkalmak!$B$4:$Z$10000,19,FALSE)&lt;&gt;0,VLOOKUP(O387,Szolgalati_alkalmak!$B$4:$Z$10000,19,FALSE),"")</f>
        <v>#N/A</v>
      </c>
    </row>
    <row r="388" spans="1:33" x14ac:dyDescent="0.25">
      <c r="A388" s="90" t="str">
        <f t="shared" si="68"/>
        <v/>
      </c>
      <c r="B388" s="91" t="str">
        <f t="shared" si="69"/>
        <v/>
      </c>
      <c r="C388" s="76" t="str">
        <f t="shared" si="70"/>
        <v/>
      </c>
      <c r="D388" s="64" t="str">
        <f t="shared" si="78"/>
        <v/>
      </c>
      <c r="E388" s="64" t="str">
        <f t="shared" si="79"/>
        <v/>
      </c>
      <c r="F388" s="64" t="str">
        <f t="shared" si="80"/>
        <v/>
      </c>
      <c r="G388" s="89" t="str">
        <f t="shared" si="71"/>
        <v/>
      </c>
      <c r="H388" s="89" t="str">
        <f t="shared" si="72"/>
        <v/>
      </c>
      <c r="I388" s="87" t="str">
        <f t="shared" si="73"/>
        <v/>
      </c>
      <c r="J388" s="77" t="str">
        <f t="shared" si="74"/>
        <v/>
      </c>
      <c r="K388" s="64" t="str">
        <f t="shared" si="75"/>
        <v/>
      </c>
      <c r="O388" s="1">
        <f t="shared" si="76"/>
        <v>382</v>
      </c>
      <c r="Q388" s="1" t="e">
        <f>VLOOKUP(O388,Szolgalati_alkalmak!$B$4:$Z$10000,25,FALSE)</f>
        <v>#N/A</v>
      </c>
      <c r="R388" s="1" t="e">
        <f>VLOOKUP(O388,Szolgalati_alkalmak!$B$4:$Z$10000,5,FALSE)</f>
        <v>#N/A</v>
      </c>
      <c r="S388" s="1" t="e">
        <f>IF(VLOOKUP(O388,Szolgalati_alkalmak!$B$4:$Z$10000,6,FALSE)&lt;&gt;0,VLOOKUP(O388,Szolgalati_alkalmak!$B$4:$Z$10000,6,FALSE),"")</f>
        <v>#N/A</v>
      </c>
      <c r="T388" s="1" t="e">
        <f>IF(VLOOKUP(O388,Szolgalati_alkalmak!$B$4:$Z$10000,9,FALSE)&lt;&gt;0,VLOOKUP(O388,Szolgalati_alkalmak!$B$4:$Z$10000,9,FALSE),"")</f>
        <v>#N/A</v>
      </c>
      <c r="U388" s="1" t="e">
        <f>IF(VLOOKUP(O388,Szolgalati_alkalmak!$B$4:$Z$10000,10,FALSE)&lt;&gt;0,VLOOKUP(O388,Szolgalati_alkalmak!$B$4:$Z$10000,10,FALSE),"")</f>
        <v>#N/A</v>
      </c>
      <c r="V388" s="1" t="e">
        <f>IF(VLOOKUP(O388,Szolgalati_alkalmak!$B$4:$Z$10000,11,FALSE)&lt;&gt;0,VLOOKUP(O388,Szolgalati_alkalmak!$B$4:$Z$10000,11,FALSE),"")</f>
        <v>#N/A</v>
      </c>
      <c r="W388" s="1" t="e">
        <f>IF(VLOOKUP(O388,Szolgalati_alkalmak!$B$4:$Z$10000,12,FALSE)&lt;&gt;0,$AB$1&amp;VLOOKUP(O388,Szolgalati_alkalmak!$B$4:$Z$10000,12,FALSE),"")</f>
        <v>#N/A</v>
      </c>
      <c r="X388" s="1" t="e">
        <f>IF(VLOOKUP(O388,Szolgalati_alkalmak!$B$4:$Z$10000,13,FALSE)&lt;&gt;0,$AB$1&amp;VLOOKUP(O388,Szolgalati_alkalmak!$B$4:$Z$10000,13,FALSE),"")</f>
        <v>#N/A</v>
      </c>
      <c r="Y388" s="1" t="e">
        <f>IF(VLOOKUP(O388,Szolgalati_alkalmak!$B$4:$Z$10000,14,FALSE)&lt;&gt;0,$AB$1&amp;VLOOKUP(O388,Szolgalati_alkalmak!$B$4:$Z$10000,14,FALSE),"")</f>
        <v>#N/A</v>
      </c>
      <c r="Z388" s="1" t="e">
        <f>IF(VLOOKUP(O388,Szolgalati_alkalmak!$B$4:$Z$10000,15,FALSE)&lt;&gt;0,$AB$1&amp;VLOOKUP(O388,Szolgalati_alkalmak!$B$4:$Z$10000,15,FALSE),"")</f>
        <v>#N/A</v>
      </c>
      <c r="AA388" s="1" t="e">
        <f>IF(VLOOKUP(O388,Szolgalati_alkalmak!$B$4:$Z$10000,16,FALSE)&lt;&gt;0,$AB$1&amp;VLOOKUP(O388,Szolgalati_alkalmak!$B$4:$Z$10000,16,FALSE),"")</f>
        <v>#N/A</v>
      </c>
      <c r="AB388" s="1" t="e">
        <f t="shared" si="77"/>
        <v>#N/A</v>
      </c>
      <c r="AC388" s="1" t="e">
        <f>IF(VLOOKUP(O388,Szolgalati_alkalmak!$B$4:$Z$10000,7,FALSE)&lt;&gt;0,VLOOKUP(O388,Szolgalati_alkalmak!$B$4:$Z$10000,7,FALSE),"")</f>
        <v>#N/A</v>
      </c>
      <c r="AD388" s="1" t="e">
        <f>IF(VLOOKUP(O388,Szolgalati_alkalmak!$B$4:$Z$10000,8,FALSE)&lt;&gt;0,VLOOKUP(O388,Szolgalati_alkalmak!$B$4:$Z$10000,8,FALSE),"")</f>
        <v>#N/A</v>
      </c>
      <c r="AE388" s="1" t="e">
        <f>IF(VLOOKUP(O388,Szolgalati_alkalmak!$B$4:$Z$10000,17,FALSE)&lt;&gt;0,VLOOKUP(O388,Szolgalati_alkalmak!$B$4:$Z$10000,17,FALSE),"")</f>
        <v>#N/A</v>
      </c>
      <c r="AF388" s="1" t="e">
        <f>IF(VLOOKUP(O388,Szolgalati_alkalmak!$B$4:$Z$10000,18,FALSE)&lt;&gt;0,VLOOKUP(O388,Szolgalati_alkalmak!$B$4:$Z$10000,18,FALSE),"")</f>
        <v>#N/A</v>
      </c>
      <c r="AG388" s="1" t="e">
        <f>IF(VLOOKUP(O388,Szolgalati_alkalmak!$B$4:$Z$10000,19,FALSE)&lt;&gt;0,VLOOKUP(O388,Szolgalati_alkalmak!$B$4:$Z$10000,19,FALSE),"")</f>
        <v>#N/A</v>
      </c>
    </row>
    <row r="389" spans="1:33" x14ac:dyDescent="0.25">
      <c r="A389" s="90" t="str">
        <f t="shared" si="68"/>
        <v/>
      </c>
      <c r="B389" s="91" t="str">
        <f t="shared" si="69"/>
        <v/>
      </c>
      <c r="C389" s="76" t="str">
        <f t="shared" si="70"/>
        <v/>
      </c>
      <c r="D389" s="64" t="str">
        <f t="shared" si="78"/>
        <v/>
      </c>
      <c r="E389" s="64" t="str">
        <f t="shared" si="79"/>
        <v/>
      </c>
      <c r="F389" s="64" t="str">
        <f t="shared" si="80"/>
        <v/>
      </c>
      <c r="G389" s="89" t="str">
        <f t="shared" si="71"/>
        <v/>
      </c>
      <c r="H389" s="89" t="str">
        <f t="shared" si="72"/>
        <v/>
      </c>
      <c r="I389" s="87" t="str">
        <f t="shared" si="73"/>
        <v/>
      </c>
      <c r="J389" s="77" t="str">
        <f t="shared" si="74"/>
        <v/>
      </c>
      <c r="K389" s="64" t="str">
        <f t="shared" si="75"/>
        <v/>
      </c>
      <c r="O389" s="1">
        <f t="shared" si="76"/>
        <v>383</v>
      </c>
      <c r="Q389" s="1" t="e">
        <f>VLOOKUP(O389,Szolgalati_alkalmak!$B$4:$Z$10000,25,FALSE)</f>
        <v>#N/A</v>
      </c>
      <c r="R389" s="1" t="e">
        <f>VLOOKUP(O389,Szolgalati_alkalmak!$B$4:$Z$10000,5,FALSE)</f>
        <v>#N/A</v>
      </c>
      <c r="S389" s="1" t="e">
        <f>IF(VLOOKUP(O389,Szolgalati_alkalmak!$B$4:$Z$10000,6,FALSE)&lt;&gt;0,VLOOKUP(O389,Szolgalati_alkalmak!$B$4:$Z$10000,6,FALSE),"")</f>
        <v>#N/A</v>
      </c>
      <c r="T389" s="1" t="e">
        <f>IF(VLOOKUP(O389,Szolgalati_alkalmak!$B$4:$Z$10000,9,FALSE)&lt;&gt;0,VLOOKUP(O389,Szolgalati_alkalmak!$B$4:$Z$10000,9,FALSE),"")</f>
        <v>#N/A</v>
      </c>
      <c r="U389" s="1" t="e">
        <f>IF(VLOOKUP(O389,Szolgalati_alkalmak!$B$4:$Z$10000,10,FALSE)&lt;&gt;0,VLOOKUP(O389,Szolgalati_alkalmak!$B$4:$Z$10000,10,FALSE),"")</f>
        <v>#N/A</v>
      </c>
      <c r="V389" s="1" t="e">
        <f>IF(VLOOKUP(O389,Szolgalati_alkalmak!$B$4:$Z$10000,11,FALSE)&lt;&gt;0,VLOOKUP(O389,Szolgalati_alkalmak!$B$4:$Z$10000,11,FALSE),"")</f>
        <v>#N/A</v>
      </c>
      <c r="W389" s="1" t="e">
        <f>IF(VLOOKUP(O389,Szolgalati_alkalmak!$B$4:$Z$10000,12,FALSE)&lt;&gt;0,$AB$1&amp;VLOOKUP(O389,Szolgalati_alkalmak!$B$4:$Z$10000,12,FALSE),"")</f>
        <v>#N/A</v>
      </c>
      <c r="X389" s="1" t="e">
        <f>IF(VLOOKUP(O389,Szolgalati_alkalmak!$B$4:$Z$10000,13,FALSE)&lt;&gt;0,$AB$1&amp;VLOOKUP(O389,Szolgalati_alkalmak!$B$4:$Z$10000,13,FALSE),"")</f>
        <v>#N/A</v>
      </c>
      <c r="Y389" s="1" t="e">
        <f>IF(VLOOKUP(O389,Szolgalati_alkalmak!$B$4:$Z$10000,14,FALSE)&lt;&gt;0,$AB$1&amp;VLOOKUP(O389,Szolgalati_alkalmak!$B$4:$Z$10000,14,FALSE),"")</f>
        <v>#N/A</v>
      </c>
      <c r="Z389" s="1" t="e">
        <f>IF(VLOOKUP(O389,Szolgalati_alkalmak!$B$4:$Z$10000,15,FALSE)&lt;&gt;0,$AB$1&amp;VLOOKUP(O389,Szolgalati_alkalmak!$B$4:$Z$10000,15,FALSE),"")</f>
        <v>#N/A</v>
      </c>
      <c r="AA389" s="1" t="e">
        <f>IF(VLOOKUP(O389,Szolgalati_alkalmak!$B$4:$Z$10000,16,FALSE)&lt;&gt;0,$AB$1&amp;VLOOKUP(O389,Szolgalati_alkalmak!$B$4:$Z$10000,16,FALSE),"")</f>
        <v>#N/A</v>
      </c>
      <c r="AB389" s="1" t="e">
        <f t="shared" si="77"/>
        <v>#N/A</v>
      </c>
      <c r="AC389" s="1" t="e">
        <f>IF(VLOOKUP(O389,Szolgalati_alkalmak!$B$4:$Z$10000,7,FALSE)&lt;&gt;0,VLOOKUP(O389,Szolgalati_alkalmak!$B$4:$Z$10000,7,FALSE),"")</f>
        <v>#N/A</v>
      </c>
      <c r="AD389" s="1" t="e">
        <f>IF(VLOOKUP(O389,Szolgalati_alkalmak!$B$4:$Z$10000,8,FALSE)&lt;&gt;0,VLOOKUP(O389,Szolgalati_alkalmak!$B$4:$Z$10000,8,FALSE),"")</f>
        <v>#N/A</v>
      </c>
      <c r="AE389" s="1" t="e">
        <f>IF(VLOOKUP(O389,Szolgalati_alkalmak!$B$4:$Z$10000,17,FALSE)&lt;&gt;0,VLOOKUP(O389,Szolgalati_alkalmak!$B$4:$Z$10000,17,FALSE),"")</f>
        <v>#N/A</v>
      </c>
      <c r="AF389" s="1" t="e">
        <f>IF(VLOOKUP(O389,Szolgalati_alkalmak!$B$4:$Z$10000,18,FALSE)&lt;&gt;0,VLOOKUP(O389,Szolgalati_alkalmak!$B$4:$Z$10000,18,FALSE),"")</f>
        <v>#N/A</v>
      </c>
      <c r="AG389" s="1" t="e">
        <f>IF(VLOOKUP(O389,Szolgalati_alkalmak!$B$4:$Z$10000,19,FALSE)&lt;&gt;0,VLOOKUP(O389,Szolgalati_alkalmak!$B$4:$Z$10000,19,FALSE),"")</f>
        <v>#N/A</v>
      </c>
    </row>
    <row r="390" spans="1:33" x14ac:dyDescent="0.25">
      <c r="A390" s="90" t="str">
        <f t="shared" si="68"/>
        <v/>
      </c>
      <c r="B390" s="91" t="str">
        <f t="shared" si="69"/>
        <v/>
      </c>
      <c r="C390" s="76" t="str">
        <f t="shared" si="70"/>
        <v/>
      </c>
      <c r="D390" s="64" t="str">
        <f t="shared" si="78"/>
        <v/>
      </c>
      <c r="E390" s="64" t="str">
        <f t="shared" si="79"/>
        <v/>
      </c>
      <c r="F390" s="64" t="str">
        <f t="shared" si="80"/>
        <v/>
      </c>
      <c r="G390" s="89" t="str">
        <f t="shared" si="71"/>
        <v/>
      </c>
      <c r="H390" s="89" t="str">
        <f t="shared" si="72"/>
        <v/>
      </c>
      <c r="I390" s="87" t="str">
        <f t="shared" si="73"/>
        <v/>
      </c>
      <c r="J390" s="77" t="str">
        <f t="shared" si="74"/>
        <v/>
      </c>
      <c r="K390" s="64" t="str">
        <f t="shared" si="75"/>
        <v/>
      </c>
      <c r="O390" s="1">
        <f t="shared" si="76"/>
        <v>384</v>
      </c>
      <c r="Q390" s="1" t="e">
        <f>VLOOKUP(O390,Szolgalati_alkalmak!$B$4:$Z$10000,25,FALSE)</f>
        <v>#N/A</v>
      </c>
      <c r="R390" s="1" t="e">
        <f>VLOOKUP(O390,Szolgalati_alkalmak!$B$4:$Z$10000,5,FALSE)</f>
        <v>#N/A</v>
      </c>
      <c r="S390" s="1" t="e">
        <f>IF(VLOOKUP(O390,Szolgalati_alkalmak!$B$4:$Z$10000,6,FALSE)&lt;&gt;0,VLOOKUP(O390,Szolgalati_alkalmak!$B$4:$Z$10000,6,FALSE),"")</f>
        <v>#N/A</v>
      </c>
      <c r="T390" s="1" t="e">
        <f>IF(VLOOKUP(O390,Szolgalati_alkalmak!$B$4:$Z$10000,9,FALSE)&lt;&gt;0,VLOOKUP(O390,Szolgalati_alkalmak!$B$4:$Z$10000,9,FALSE),"")</f>
        <v>#N/A</v>
      </c>
      <c r="U390" s="1" t="e">
        <f>IF(VLOOKUP(O390,Szolgalati_alkalmak!$B$4:$Z$10000,10,FALSE)&lt;&gt;0,VLOOKUP(O390,Szolgalati_alkalmak!$B$4:$Z$10000,10,FALSE),"")</f>
        <v>#N/A</v>
      </c>
      <c r="V390" s="1" t="e">
        <f>IF(VLOOKUP(O390,Szolgalati_alkalmak!$B$4:$Z$10000,11,FALSE)&lt;&gt;0,VLOOKUP(O390,Szolgalati_alkalmak!$B$4:$Z$10000,11,FALSE),"")</f>
        <v>#N/A</v>
      </c>
      <c r="W390" s="1" t="e">
        <f>IF(VLOOKUP(O390,Szolgalati_alkalmak!$B$4:$Z$10000,12,FALSE)&lt;&gt;0,$AB$1&amp;VLOOKUP(O390,Szolgalati_alkalmak!$B$4:$Z$10000,12,FALSE),"")</f>
        <v>#N/A</v>
      </c>
      <c r="X390" s="1" t="e">
        <f>IF(VLOOKUP(O390,Szolgalati_alkalmak!$B$4:$Z$10000,13,FALSE)&lt;&gt;0,$AB$1&amp;VLOOKUP(O390,Szolgalati_alkalmak!$B$4:$Z$10000,13,FALSE),"")</f>
        <v>#N/A</v>
      </c>
      <c r="Y390" s="1" t="e">
        <f>IF(VLOOKUP(O390,Szolgalati_alkalmak!$B$4:$Z$10000,14,FALSE)&lt;&gt;0,$AB$1&amp;VLOOKUP(O390,Szolgalati_alkalmak!$B$4:$Z$10000,14,FALSE),"")</f>
        <v>#N/A</v>
      </c>
      <c r="Z390" s="1" t="e">
        <f>IF(VLOOKUP(O390,Szolgalati_alkalmak!$B$4:$Z$10000,15,FALSE)&lt;&gt;0,$AB$1&amp;VLOOKUP(O390,Szolgalati_alkalmak!$B$4:$Z$10000,15,FALSE),"")</f>
        <v>#N/A</v>
      </c>
      <c r="AA390" s="1" t="e">
        <f>IF(VLOOKUP(O390,Szolgalati_alkalmak!$B$4:$Z$10000,16,FALSE)&lt;&gt;0,$AB$1&amp;VLOOKUP(O390,Szolgalati_alkalmak!$B$4:$Z$10000,16,FALSE),"")</f>
        <v>#N/A</v>
      </c>
      <c r="AB390" s="1" t="e">
        <f t="shared" si="77"/>
        <v>#N/A</v>
      </c>
      <c r="AC390" s="1" t="e">
        <f>IF(VLOOKUP(O390,Szolgalati_alkalmak!$B$4:$Z$10000,7,FALSE)&lt;&gt;0,VLOOKUP(O390,Szolgalati_alkalmak!$B$4:$Z$10000,7,FALSE),"")</f>
        <v>#N/A</v>
      </c>
      <c r="AD390" s="1" t="e">
        <f>IF(VLOOKUP(O390,Szolgalati_alkalmak!$B$4:$Z$10000,8,FALSE)&lt;&gt;0,VLOOKUP(O390,Szolgalati_alkalmak!$B$4:$Z$10000,8,FALSE),"")</f>
        <v>#N/A</v>
      </c>
      <c r="AE390" s="1" t="e">
        <f>IF(VLOOKUP(O390,Szolgalati_alkalmak!$B$4:$Z$10000,17,FALSE)&lt;&gt;0,VLOOKUP(O390,Szolgalati_alkalmak!$B$4:$Z$10000,17,FALSE),"")</f>
        <v>#N/A</v>
      </c>
      <c r="AF390" s="1" t="e">
        <f>IF(VLOOKUP(O390,Szolgalati_alkalmak!$B$4:$Z$10000,18,FALSE)&lt;&gt;0,VLOOKUP(O390,Szolgalati_alkalmak!$B$4:$Z$10000,18,FALSE),"")</f>
        <v>#N/A</v>
      </c>
      <c r="AG390" s="1" t="e">
        <f>IF(VLOOKUP(O390,Szolgalati_alkalmak!$B$4:$Z$10000,19,FALSE)&lt;&gt;0,VLOOKUP(O390,Szolgalati_alkalmak!$B$4:$Z$10000,19,FALSE),"")</f>
        <v>#N/A</v>
      </c>
    </row>
    <row r="391" spans="1:33" x14ac:dyDescent="0.25">
      <c r="A391" s="90" t="str">
        <f t="shared" ref="A391:A406" si="81">IF(O391&lt;=$O$1,O391,"")</f>
        <v/>
      </c>
      <c r="B391" s="91" t="str">
        <f t="shared" ref="B391:B406" si="82">IF(O391&lt;=$O$1,Q391,"")</f>
        <v/>
      </c>
      <c r="C391" s="76" t="str">
        <f t="shared" ref="C391:C406" si="83">IF(O391&lt;=$O$1,TRIM(R391&amp;" "&amp;S391),"")</f>
        <v/>
      </c>
      <c r="D391" s="64" t="str">
        <f t="shared" si="78"/>
        <v/>
      </c>
      <c r="E391" s="64" t="str">
        <f t="shared" si="79"/>
        <v/>
      </c>
      <c r="F391" s="64" t="str">
        <f t="shared" si="80"/>
        <v/>
      </c>
      <c r="G391" s="89" t="str">
        <f t="shared" ref="G391:G406" si="84">IF(O391&lt;=$O$1,AC391,"")</f>
        <v/>
      </c>
      <c r="H391" s="89" t="str">
        <f t="shared" ref="H391:H406" si="85">IF(O391&lt;=$O$1,AD391,"")</f>
        <v/>
      </c>
      <c r="I391" s="87" t="str">
        <f t="shared" ref="I391:I406" si="86">IF(O391&lt;=$O$1,AE391,"")</f>
        <v/>
      </c>
      <c r="J391" s="77" t="str">
        <f t="shared" ref="J391:J406" si="87">IF(O391&lt;=$O$1,AF391,"")</f>
        <v/>
      </c>
      <c r="K391" s="64" t="str">
        <f t="shared" ref="K391:K406" si="88">IF(O391&lt;=$O$1,AG391,"")</f>
        <v/>
      </c>
      <c r="O391" s="1">
        <f t="shared" ref="O391:O406" si="89">O390+1</f>
        <v>385</v>
      </c>
      <c r="Q391" s="1" t="e">
        <f>VLOOKUP(O391,Szolgalati_alkalmak!$B$4:$Z$10000,25,FALSE)</f>
        <v>#N/A</v>
      </c>
      <c r="R391" s="1" t="e">
        <f>VLOOKUP(O391,Szolgalati_alkalmak!$B$4:$Z$10000,5,FALSE)</f>
        <v>#N/A</v>
      </c>
      <c r="S391" s="1" t="e">
        <f>IF(VLOOKUP(O391,Szolgalati_alkalmak!$B$4:$Z$10000,6,FALSE)&lt;&gt;0,VLOOKUP(O391,Szolgalati_alkalmak!$B$4:$Z$10000,6,FALSE),"")</f>
        <v>#N/A</v>
      </c>
      <c r="T391" s="1" t="e">
        <f>IF(VLOOKUP(O391,Szolgalati_alkalmak!$B$4:$Z$10000,9,FALSE)&lt;&gt;0,VLOOKUP(O391,Szolgalati_alkalmak!$B$4:$Z$10000,9,FALSE),"")</f>
        <v>#N/A</v>
      </c>
      <c r="U391" s="1" t="e">
        <f>IF(VLOOKUP(O391,Szolgalati_alkalmak!$B$4:$Z$10000,10,FALSE)&lt;&gt;0,VLOOKUP(O391,Szolgalati_alkalmak!$B$4:$Z$10000,10,FALSE),"")</f>
        <v>#N/A</v>
      </c>
      <c r="V391" s="1" t="e">
        <f>IF(VLOOKUP(O391,Szolgalati_alkalmak!$B$4:$Z$10000,11,FALSE)&lt;&gt;0,VLOOKUP(O391,Szolgalati_alkalmak!$B$4:$Z$10000,11,FALSE),"")</f>
        <v>#N/A</v>
      </c>
      <c r="W391" s="1" t="e">
        <f>IF(VLOOKUP(O391,Szolgalati_alkalmak!$B$4:$Z$10000,12,FALSE)&lt;&gt;0,$AB$1&amp;VLOOKUP(O391,Szolgalati_alkalmak!$B$4:$Z$10000,12,FALSE),"")</f>
        <v>#N/A</v>
      </c>
      <c r="X391" s="1" t="e">
        <f>IF(VLOOKUP(O391,Szolgalati_alkalmak!$B$4:$Z$10000,13,FALSE)&lt;&gt;0,$AB$1&amp;VLOOKUP(O391,Szolgalati_alkalmak!$B$4:$Z$10000,13,FALSE),"")</f>
        <v>#N/A</v>
      </c>
      <c r="Y391" s="1" t="e">
        <f>IF(VLOOKUP(O391,Szolgalati_alkalmak!$B$4:$Z$10000,14,FALSE)&lt;&gt;0,$AB$1&amp;VLOOKUP(O391,Szolgalati_alkalmak!$B$4:$Z$10000,14,FALSE),"")</f>
        <v>#N/A</v>
      </c>
      <c r="Z391" s="1" t="e">
        <f>IF(VLOOKUP(O391,Szolgalati_alkalmak!$B$4:$Z$10000,15,FALSE)&lt;&gt;0,$AB$1&amp;VLOOKUP(O391,Szolgalati_alkalmak!$B$4:$Z$10000,15,FALSE),"")</f>
        <v>#N/A</v>
      </c>
      <c r="AA391" s="1" t="e">
        <f>IF(VLOOKUP(O391,Szolgalati_alkalmak!$B$4:$Z$10000,16,FALSE)&lt;&gt;0,$AB$1&amp;VLOOKUP(O391,Szolgalati_alkalmak!$B$4:$Z$10000,16,FALSE),"")</f>
        <v>#N/A</v>
      </c>
      <c r="AB391" s="1" t="e">
        <f t="shared" ref="AB391:AB406" si="90">CONCATENATE(V391,W391,X391,Y391,Z391,AA391)</f>
        <v>#N/A</v>
      </c>
      <c r="AC391" s="1" t="e">
        <f>IF(VLOOKUP(O391,Szolgalati_alkalmak!$B$4:$Z$10000,7,FALSE)&lt;&gt;0,VLOOKUP(O391,Szolgalati_alkalmak!$B$4:$Z$10000,7,FALSE),"")</f>
        <v>#N/A</v>
      </c>
      <c r="AD391" s="1" t="e">
        <f>IF(VLOOKUP(O391,Szolgalati_alkalmak!$B$4:$Z$10000,8,FALSE)&lt;&gt;0,VLOOKUP(O391,Szolgalati_alkalmak!$B$4:$Z$10000,8,FALSE),"")</f>
        <v>#N/A</v>
      </c>
      <c r="AE391" s="1" t="e">
        <f>IF(VLOOKUP(O391,Szolgalati_alkalmak!$B$4:$Z$10000,17,FALSE)&lt;&gt;0,VLOOKUP(O391,Szolgalati_alkalmak!$B$4:$Z$10000,17,FALSE),"")</f>
        <v>#N/A</v>
      </c>
      <c r="AF391" s="1" t="e">
        <f>IF(VLOOKUP(O391,Szolgalati_alkalmak!$B$4:$Z$10000,18,FALSE)&lt;&gt;0,VLOOKUP(O391,Szolgalati_alkalmak!$B$4:$Z$10000,18,FALSE),"")</f>
        <v>#N/A</v>
      </c>
      <c r="AG391" s="1" t="e">
        <f>IF(VLOOKUP(O391,Szolgalati_alkalmak!$B$4:$Z$10000,19,FALSE)&lt;&gt;0,VLOOKUP(O391,Szolgalati_alkalmak!$B$4:$Z$10000,19,FALSE),"")</f>
        <v>#N/A</v>
      </c>
    </row>
    <row r="392" spans="1:33" x14ac:dyDescent="0.25">
      <c r="A392" s="90" t="str">
        <f t="shared" si="81"/>
        <v/>
      </c>
      <c r="B392" s="91" t="str">
        <f t="shared" si="82"/>
        <v/>
      </c>
      <c r="C392" s="76" t="str">
        <f t="shared" si="83"/>
        <v/>
      </c>
      <c r="D392" s="64" t="str">
        <f t="shared" ref="D392:D406" si="91">IF(O392&lt;=$O$1,TRIM(T392),"")</f>
        <v/>
      </c>
      <c r="E392" s="64" t="str">
        <f t="shared" ref="E392:E406" si="92">IF(O392&lt;=$O$1,TRIM(U392),"")</f>
        <v/>
      </c>
      <c r="F392" s="64" t="str">
        <f t="shared" ref="F392:F406" si="93">IF(O392&lt;=$O$1,TRIM(AB392),"")</f>
        <v/>
      </c>
      <c r="G392" s="89" t="str">
        <f t="shared" si="84"/>
        <v/>
      </c>
      <c r="H392" s="89" t="str">
        <f t="shared" si="85"/>
        <v/>
      </c>
      <c r="I392" s="87" t="str">
        <f t="shared" si="86"/>
        <v/>
      </c>
      <c r="J392" s="77" t="str">
        <f t="shared" si="87"/>
        <v/>
      </c>
      <c r="K392" s="64" t="str">
        <f t="shared" si="88"/>
        <v/>
      </c>
      <c r="O392" s="1">
        <f t="shared" si="89"/>
        <v>386</v>
      </c>
      <c r="Q392" s="1" t="e">
        <f>VLOOKUP(O392,Szolgalati_alkalmak!$B$4:$Z$10000,25,FALSE)</f>
        <v>#N/A</v>
      </c>
      <c r="R392" s="1" t="e">
        <f>VLOOKUP(O392,Szolgalati_alkalmak!$B$4:$Z$10000,5,FALSE)</f>
        <v>#N/A</v>
      </c>
      <c r="S392" s="1" t="e">
        <f>IF(VLOOKUP(O392,Szolgalati_alkalmak!$B$4:$Z$10000,6,FALSE)&lt;&gt;0,VLOOKUP(O392,Szolgalati_alkalmak!$B$4:$Z$10000,6,FALSE),"")</f>
        <v>#N/A</v>
      </c>
      <c r="T392" s="1" t="e">
        <f>IF(VLOOKUP(O392,Szolgalati_alkalmak!$B$4:$Z$10000,9,FALSE)&lt;&gt;0,VLOOKUP(O392,Szolgalati_alkalmak!$B$4:$Z$10000,9,FALSE),"")</f>
        <v>#N/A</v>
      </c>
      <c r="U392" s="1" t="e">
        <f>IF(VLOOKUP(O392,Szolgalati_alkalmak!$B$4:$Z$10000,10,FALSE)&lt;&gt;0,VLOOKUP(O392,Szolgalati_alkalmak!$B$4:$Z$10000,10,FALSE),"")</f>
        <v>#N/A</v>
      </c>
      <c r="V392" s="1" t="e">
        <f>IF(VLOOKUP(O392,Szolgalati_alkalmak!$B$4:$Z$10000,11,FALSE)&lt;&gt;0,VLOOKUP(O392,Szolgalati_alkalmak!$B$4:$Z$10000,11,FALSE),"")</f>
        <v>#N/A</v>
      </c>
      <c r="W392" s="1" t="e">
        <f>IF(VLOOKUP(O392,Szolgalati_alkalmak!$B$4:$Z$10000,12,FALSE)&lt;&gt;0,$AB$1&amp;VLOOKUP(O392,Szolgalati_alkalmak!$B$4:$Z$10000,12,FALSE),"")</f>
        <v>#N/A</v>
      </c>
      <c r="X392" s="1" t="e">
        <f>IF(VLOOKUP(O392,Szolgalati_alkalmak!$B$4:$Z$10000,13,FALSE)&lt;&gt;0,$AB$1&amp;VLOOKUP(O392,Szolgalati_alkalmak!$B$4:$Z$10000,13,FALSE),"")</f>
        <v>#N/A</v>
      </c>
      <c r="Y392" s="1" t="e">
        <f>IF(VLOOKUP(O392,Szolgalati_alkalmak!$B$4:$Z$10000,14,FALSE)&lt;&gt;0,$AB$1&amp;VLOOKUP(O392,Szolgalati_alkalmak!$B$4:$Z$10000,14,FALSE),"")</f>
        <v>#N/A</v>
      </c>
      <c r="Z392" s="1" t="e">
        <f>IF(VLOOKUP(O392,Szolgalati_alkalmak!$B$4:$Z$10000,15,FALSE)&lt;&gt;0,$AB$1&amp;VLOOKUP(O392,Szolgalati_alkalmak!$B$4:$Z$10000,15,FALSE),"")</f>
        <v>#N/A</v>
      </c>
      <c r="AA392" s="1" t="e">
        <f>IF(VLOOKUP(O392,Szolgalati_alkalmak!$B$4:$Z$10000,16,FALSE)&lt;&gt;0,$AB$1&amp;VLOOKUP(O392,Szolgalati_alkalmak!$B$4:$Z$10000,16,FALSE),"")</f>
        <v>#N/A</v>
      </c>
      <c r="AB392" s="1" t="e">
        <f t="shared" si="90"/>
        <v>#N/A</v>
      </c>
      <c r="AC392" s="1" t="e">
        <f>IF(VLOOKUP(O392,Szolgalati_alkalmak!$B$4:$Z$10000,7,FALSE)&lt;&gt;0,VLOOKUP(O392,Szolgalati_alkalmak!$B$4:$Z$10000,7,FALSE),"")</f>
        <v>#N/A</v>
      </c>
      <c r="AD392" s="1" t="e">
        <f>IF(VLOOKUP(O392,Szolgalati_alkalmak!$B$4:$Z$10000,8,FALSE)&lt;&gt;0,VLOOKUP(O392,Szolgalati_alkalmak!$B$4:$Z$10000,8,FALSE),"")</f>
        <v>#N/A</v>
      </c>
      <c r="AE392" s="1" t="e">
        <f>IF(VLOOKUP(O392,Szolgalati_alkalmak!$B$4:$Z$10000,17,FALSE)&lt;&gt;0,VLOOKUP(O392,Szolgalati_alkalmak!$B$4:$Z$10000,17,FALSE),"")</f>
        <v>#N/A</v>
      </c>
      <c r="AF392" s="1" t="e">
        <f>IF(VLOOKUP(O392,Szolgalati_alkalmak!$B$4:$Z$10000,18,FALSE)&lt;&gt;0,VLOOKUP(O392,Szolgalati_alkalmak!$B$4:$Z$10000,18,FALSE),"")</f>
        <v>#N/A</v>
      </c>
      <c r="AG392" s="1" t="e">
        <f>IF(VLOOKUP(O392,Szolgalati_alkalmak!$B$4:$Z$10000,19,FALSE)&lt;&gt;0,VLOOKUP(O392,Szolgalati_alkalmak!$B$4:$Z$10000,19,FALSE),"")</f>
        <v>#N/A</v>
      </c>
    </row>
    <row r="393" spans="1:33" x14ac:dyDescent="0.25">
      <c r="A393" s="90" t="str">
        <f t="shared" si="81"/>
        <v/>
      </c>
      <c r="B393" s="91" t="str">
        <f t="shared" si="82"/>
        <v/>
      </c>
      <c r="C393" s="76" t="str">
        <f t="shared" si="83"/>
        <v/>
      </c>
      <c r="D393" s="64" t="str">
        <f t="shared" si="91"/>
        <v/>
      </c>
      <c r="E393" s="64" t="str">
        <f t="shared" si="92"/>
        <v/>
      </c>
      <c r="F393" s="64" t="str">
        <f t="shared" si="93"/>
        <v/>
      </c>
      <c r="G393" s="89" t="str">
        <f t="shared" si="84"/>
        <v/>
      </c>
      <c r="H393" s="89" t="str">
        <f t="shared" si="85"/>
        <v/>
      </c>
      <c r="I393" s="87" t="str">
        <f t="shared" si="86"/>
        <v/>
      </c>
      <c r="J393" s="77" t="str">
        <f t="shared" si="87"/>
        <v/>
      </c>
      <c r="K393" s="64" t="str">
        <f t="shared" si="88"/>
        <v/>
      </c>
      <c r="O393" s="1">
        <f t="shared" si="89"/>
        <v>387</v>
      </c>
      <c r="Q393" s="1" t="e">
        <f>VLOOKUP(O393,Szolgalati_alkalmak!$B$4:$Z$10000,25,FALSE)</f>
        <v>#N/A</v>
      </c>
      <c r="R393" s="1" t="e">
        <f>VLOOKUP(O393,Szolgalati_alkalmak!$B$4:$Z$10000,5,FALSE)</f>
        <v>#N/A</v>
      </c>
      <c r="S393" s="1" t="e">
        <f>IF(VLOOKUP(O393,Szolgalati_alkalmak!$B$4:$Z$10000,6,FALSE)&lt;&gt;0,VLOOKUP(O393,Szolgalati_alkalmak!$B$4:$Z$10000,6,FALSE),"")</f>
        <v>#N/A</v>
      </c>
      <c r="T393" s="1" t="e">
        <f>IF(VLOOKUP(O393,Szolgalati_alkalmak!$B$4:$Z$10000,9,FALSE)&lt;&gt;0,VLOOKUP(O393,Szolgalati_alkalmak!$B$4:$Z$10000,9,FALSE),"")</f>
        <v>#N/A</v>
      </c>
      <c r="U393" s="1" t="e">
        <f>IF(VLOOKUP(O393,Szolgalati_alkalmak!$B$4:$Z$10000,10,FALSE)&lt;&gt;0,VLOOKUP(O393,Szolgalati_alkalmak!$B$4:$Z$10000,10,FALSE),"")</f>
        <v>#N/A</v>
      </c>
      <c r="V393" s="1" t="e">
        <f>IF(VLOOKUP(O393,Szolgalati_alkalmak!$B$4:$Z$10000,11,FALSE)&lt;&gt;0,VLOOKUP(O393,Szolgalati_alkalmak!$B$4:$Z$10000,11,FALSE),"")</f>
        <v>#N/A</v>
      </c>
      <c r="W393" s="1" t="e">
        <f>IF(VLOOKUP(O393,Szolgalati_alkalmak!$B$4:$Z$10000,12,FALSE)&lt;&gt;0,$AB$1&amp;VLOOKUP(O393,Szolgalati_alkalmak!$B$4:$Z$10000,12,FALSE),"")</f>
        <v>#N/A</v>
      </c>
      <c r="X393" s="1" t="e">
        <f>IF(VLOOKUP(O393,Szolgalati_alkalmak!$B$4:$Z$10000,13,FALSE)&lt;&gt;0,$AB$1&amp;VLOOKUP(O393,Szolgalati_alkalmak!$B$4:$Z$10000,13,FALSE),"")</f>
        <v>#N/A</v>
      </c>
      <c r="Y393" s="1" t="e">
        <f>IF(VLOOKUP(O393,Szolgalati_alkalmak!$B$4:$Z$10000,14,FALSE)&lt;&gt;0,$AB$1&amp;VLOOKUP(O393,Szolgalati_alkalmak!$B$4:$Z$10000,14,FALSE),"")</f>
        <v>#N/A</v>
      </c>
      <c r="Z393" s="1" t="e">
        <f>IF(VLOOKUP(O393,Szolgalati_alkalmak!$B$4:$Z$10000,15,FALSE)&lt;&gt;0,$AB$1&amp;VLOOKUP(O393,Szolgalati_alkalmak!$B$4:$Z$10000,15,FALSE),"")</f>
        <v>#N/A</v>
      </c>
      <c r="AA393" s="1" t="e">
        <f>IF(VLOOKUP(O393,Szolgalati_alkalmak!$B$4:$Z$10000,16,FALSE)&lt;&gt;0,$AB$1&amp;VLOOKUP(O393,Szolgalati_alkalmak!$B$4:$Z$10000,16,FALSE),"")</f>
        <v>#N/A</v>
      </c>
      <c r="AB393" s="1" t="e">
        <f t="shared" si="90"/>
        <v>#N/A</v>
      </c>
      <c r="AC393" s="1" t="e">
        <f>IF(VLOOKUP(O393,Szolgalati_alkalmak!$B$4:$Z$10000,7,FALSE)&lt;&gt;0,VLOOKUP(O393,Szolgalati_alkalmak!$B$4:$Z$10000,7,FALSE),"")</f>
        <v>#N/A</v>
      </c>
      <c r="AD393" s="1" t="e">
        <f>IF(VLOOKUP(O393,Szolgalati_alkalmak!$B$4:$Z$10000,8,FALSE)&lt;&gt;0,VLOOKUP(O393,Szolgalati_alkalmak!$B$4:$Z$10000,8,FALSE),"")</f>
        <v>#N/A</v>
      </c>
      <c r="AE393" s="1" t="e">
        <f>IF(VLOOKUP(O393,Szolgalati_alkalmak!$B$4:$Z$10000,17,FALSE)&lt;&gt;0,VLOOKUP(O393,Szolgalati_alkalmak!$B$4:$Z$10000,17,FALSE),"")</f>
        <v>#N/A</v>
      </c>
      <c r="AF393" s="1" t="e">
        <f>IF(VLOOKUP(O393,Szolgalati_alkalmak!$B$4:$Z$10000,18,FALSE)&lt;&gt;0,VLOOKUP(O393,Szolgalati_alkalmak!$B$4:$Z$10000,18,FALSE),"")</f>
        <v>#N/A</v>
      </c>
      <c r="AG393" s="1" t="e">
        <f>IF(VLOOKUP(O393,Szolgalati_alkalmak!$B$4:$Z$10000,19,FALSE)&lt;&gt;0,VLOOKUP(O393,Szolgalati_alkalmak!$B$4:$Z$10000,19,FALSE),"")</f>
        <v>#N/A</v>
      </c>
    </row>
    <row r="394" spans="1:33" x14ac:dyDescent="0.25">
      <c r="A394" s="90" t="str">
        <f t="shared" si="81"/>
        <v/>
      </c>
      <c r="B394" s="91" t="str">
        <f t="shared" si="82"/>
        <v/>
      </c>
      <c r="C394" s="76" t="str">
        <f t="shared" si="83"/>
        <v/>
      </c>
      <c r="D394" s="64" t="str">
        <f t="shared" si="91"/>
        <v/>
      </c>
      <c r="E394" s="64" t="str">
        <f t="shared" si="92"/>
        <v/>
      </c>
      <c r="F394" s="64" t="str">
        <f t="shared" si="93"/>
        <v/>
      </c>
      <c r="G394" s="89" t="str">
        <f t="shared" si="84"/>
        <v/>
      </c>
      <c r="H394" s="89" t="str">
        <f t="shared" si="85"/>
        <v/>
      </c>
      <c r="I394" s="87" t="str">
        <f t="shared" si="86"/>
        <v/>
      </c>
      <c r="J394" s="77" t="str">
        <f t="shared" si="87"/>
        <v/>
      </c>
      <c r="K394" s="64" t="str">
        <f t="shared" si="88"/>
        <v/>
      </c>
      <c r="O394" s="1">
        <f t="shared" si="89"/>
        <v>388</v>
      </c>
      <c r="Q394" s="1" t="e">
        <f>VLOOKUP(O394,Szolgalati_alkalmak!$B$4:$Z$10000,25,FALSE)</f>
        <v>#N/A</v>
      </c>
      <c r="R394" s="1" t="e">
        <f>VLOOKUP(O394,Szolgalati_alkalmak!$B$4:$Z$10000,5,FALSE)</f>
        <v>#N/A</v>
      </c>
      <c r="S394" s="1" t="e">
        <f>IF(VLOOKUP(O394,Szolgalati_alkalmak!$B$4:$Z$10000,6,FALSE)&lt;&gt;0,VLOOKUP(O394,Szolgalati_alkalmak!$B$4:$Z$10000,6,FALSE),"")</f>
        <v>#N/A</v>
      </c>
      <c r="T394" s="1" t="e">
        <f>IF(VLOOKUP(O394,Szolgalati_alkalmak!$B$4:$Z$10000,9,FALSE)&lt;&gt;0,VLOOKUP(O394,Szolgalati_alkalmak!$B$4:$Z$10000,9,FALSE),"")</f>
        <v>#N/A</v>
      </c>
      <c r="U394" s="1" t="e">
        <f>IF(VLOOKUP(O394,Szolgalati_alkalmak!$B$4:$Z$10000,10,FALSE)&lt;&gt;0,VLOOKUP(O394,Szolgalati_alkalmak!$B$4:$Z$10000,10,FALSE),"")</f>
        <v>#N/A</v>
      </c>
      <c r="V394" s="1" t="e">
        <f>IF(VLOOKUP(O394,Szolgalati_alkalmak!$B$4:$Z$10000,11,FALSE)&lt;&gt;0,VLOOKUP(O394,Szolgalati_alkalmak!$B$4:$Z$10000,11,FALSE),"")</f>
        <v>#N/A</v>
      </c>
      <c r="W394" s="1" t="e">
        <f>IF(VLOOKUP(O394,Szolgalati_alkalmak!$B$4:$Z$10000,12,FALSE)&lt;&gt;0,$AB$1&amp;VLOOKUP(O394,Szolgalati_alkalmak!$B$4:$Z$10000,12,FALSE),"")</f>
        <v>#N/A</v>
      </c>
      <c r="X394" s="1" t="e">
        <f>IF(VLOOKUP(O394,Szolgalati_alkalmak!$B$4:$Z$10000,13,FALSE)&lt;&gt;0,$AB$1&amp;VLOOKUP(O394,Szolgalati_alkalmak!$B$4:$Z$10000,13,FALSE),"")</f>
        <v>#N/A</v>
      </c>
      <c r="Y394" s="1" t="e">
        <f>IF(VLOOKUP(O394,Szolgalati_alkalmak!$B$4:$Z$10000,14,FALSE)&lt;&gt;0,$AB$1&amp;VLOOKUP(O394,Szolgalati_alkalmak!$B$4:$Z$10000,14,FALSE),"")</f>
        <v>#N/A</v>
      </c>
      <c r="Z394" s="1" t="e">
        <f>IF(VLOOKUP(O394,Szolgalati_alkalmak!$B$4:$Z$10000,15,FALSE)&lt;&gt;0,$AB$1&amp;VLOOKUP(O394,Szolgalati_alkalmak!$B$4:$Z$10000,15,FALSE),"")</f>
        <v>#N/A</v>
      </c>
      <c r="AA394" s="1" t="e">
        <f>IF(VLOOKUP(O394,Szolgalati_alkalmak!$B$4:$Z$10000,16,FALSE)&lt;&gt;0,$AB$1&amp;VLOOKUP(O394,Szolgalati_alkalmak!$B$4:$Z$10000,16,FALSE),"")</f>
        <v>#N/A</v>
      </c>
      <c r="AB394" s="1" t="e">
        <f t="shared" si="90"/>
        <v>#N/A</v>
      </c>
      <c r="AC394" s="1" t="e">
        <f>IF(VLOOKUP(O394,Szolgalati_alkalmak!$B$4:$Z$10000,7,FALSE)&lt;&gt;0,VLOOKUP(O394,Szolgalati_alkalmak!$B$4:$Z$10000,7,FALSE),"")</f>
        <v>#N/A</v>
      </c>
      <c r="AD394" s="1" t="e">
        <f>IF(VLOOKUP(O394,Szolgalati_alkalmak!$B$4:$Z$10000,8,FALSE)&lt;&gt;0,VLOOKUP(O394,Szolgalati_alkalmak!$B$4:$Z$10000,8,FALSE),"")</f>
        <v>#N/A</v>
      </c>
      <c r="AE394" s="1" t="e">
        <f>IF(VLOOKUP(O394,Szolgalati_alkalmak!$B$4:$Z$10000,17,FALSE)&lt;&gt;0,VLOOKUP(O394,Szolgalati_alkalmak!$B$4:$Z$10000,17,FALSE),"")</f>
        <v>#N/A</v>
      </c>
      <c r="AF394" s="1" t="e">
        <f>IF(VLOOKUP(O394,Szolgalati_alkalmak!$B$4:$Z$10000,18,FALSE)&lt;&gt;0,VLOOKUP(O394,Szolgalati_alkalmak!$B$4:$Z$10000,18,FALSE),"")</f>
        <v>#N/A</v>
      </c>
      <c r="AG394" s="1" t="e">
        <f>IF(VLOOKUP(O394,Szolgalati_alkalmak!$B$4:$Z$10000,19,FALSE)&lt;&gt;0,VLOOKUP(O394,Szolgalati_alkalmak!$B$4:$Z$10000,19,FALSE),"")</f>
        <v>#N/A</v>
      </c>
    </row>
    <row r="395" spans="1:33" x14ac:dyDescent="0.25">
      <c r="A395" s="90" t="str">
        <f t="shared" si="81"/>
        <v/>
      </c>
      <c r="B395" s="91" t="str">
        <f t="shared" si="82"/>
        <v/>
      </c>
      <c r="C395" s="76" t="str">
        <f t="shared" si="83"/>
        <v/>
      </c>
      <c r="D395" s="64" t="str">
        <f t="shared" si="91"/>
        <v/>
      </c>
      <c r="E395" s="64" t="str">
        <f t="shared" si="92"/>
        <v/>
      </c>
      <c r="F395" s="64" t="str">
        <f t="shared" si="93"/>
        <v/>
      </c>
      <c r="G395" s="89" t="str">
        <f t="shared" si="84"/>
        <v/>
      </c>
      <c r="H395" s="89" t="str">
        <f t="shared" si="85"/>
        <v/>
      </c>
      <c r="I395" s="87" t="str">
        <f t="shared" si="86"/>
        <v/>
      </c>
      <c r="J395" s="77" t="str">
        <f t="shared" si="87"/>
        <v/>
      </c>
      <c r="K395" s="64" t="str">
        <f t="shared" si="88"/>
        <v/>
      </c>
      <c r="O395" s="1">
        <f t="shared" si="89"/>
        <v>389</v>
      </c>
      <c r="Q395" s="1" t="e">
        <f>VLOOKUP(O395,Szolgalati_alkalmak!$B$4:$Z$10000,25,FALSE)</f>
        <v>#N/A</v>
      </c>
      <c r="R395" s="1" t="e">
        <f>VLOOKUP(O395,Szolgalati_alkalmak!$B$4:$Z$10000,5,FALSE)</f>
        <v>#N/A</v>
      </c>
      <c r="S395" s="1" t="e">
        <f>IF(VLOOKUP(O395,Szolgalati_alkalmak!$B$4:$Z$10000,6,FALSE)&lt;&gt;0,VLOOKUP(O395,Szolgalati_alkalmak!$B$4:$Z$10000,6,FALSE),"")</f>
        <v>#N/A</v>
      </c>
      <c r="T395" s="1" t="e">
        <f>IF(VLOOKUP(O395,Szolgalati_alkalmak!$B$4:$Z$10000,9,FALSE)&lt;&gt;0,VLOOKUP(O395,Szolgalati_alkalmak!$B$4:$Z$10000,9,FALSE),"")</f>
        <v>#N/A</v>
      </c>
      <c r="U395" s="1" t="e">
        <f>IF(VLOOKUP(O395,Szolgalati_alkalmak!$B$4:$Z$10000,10,FALSE)&lt;&gt;0,VLOOKUP(O395,Szolgalati_alkalmak!$B$4:$Z$10000,10,FALSE),"")</f>
        <v>#N/A</v>
      </c>
      <c r="V395" s="1" t="e">
        <f>IF(VLOOKUP(O395,Szolgalati_alkalmak!$B$4:$Z$10000,11,FALSE)&lt;&gt;0,VLOOKUP(O395,Szolgalati_alkalmak!$B$4:$Z$10000,11,FALSE),"")</f>
        <v>#N/A</v>
      </c>
      <c r="W395" s="1" t="e">
        <f>IF(VLOOKUP(O395,Szolgalati_alkalmak!$B$4:$Z$10000,12,FALSE)&lt;&gt;0,$AB$1&amp;VLOOKUP(O395,Szolgalati_alkalmak!$B$4:$Z$10000,12,FALSE),"")</f>
        <v>#N/A</v>
      </c>
      <c r="X395" s="1" t="e">
        <f>IF(VLOOKUP(O395,Szolgalati_alkalmak!$B$4:$Z$10000,13,FALSE)&lt;&gt;0,$AB$1&amp;VLOOKUP(O395,Szolgalati_alkalmak!$B$4:$Z$10000,13,FALSE),"")</f>
        <v>#N/A</v>
      </c>
      <c r="Y395" s="1" t="e">
        <f>IF(VLOOKUP(O395,Szolgalati_alkalmak!$B$4:$Z$10000,14,FALSE)&lt;&gt;0,$AB$1&amp;VLOOKUP(O395,Szolgalati_alkalmak!$B$4:$Z$10000,14,FALSE),"")</f>
        <v>#N/A</v>
      </c>
      <c r="Z395" s="1" t="e">
        <f>IF(VLOOKUP(O395,Szolgalati_alkalmak!$B$4:$Z$10000,15,FALSE)&lt;&gt;0,$AB$1&amp;VLOOKUP(O395,Szolgalati_alkalmak!$B$4:$Z$10000,15,FALSE),"")</f>
        <v>#N/A</v>
      </c>
      <c r="AA395" s="1" t="e">
        <f>IF(VLOOKUP(O395,Szolgalati_alkalmak!$B$4:$Z$10000,16,FALSE)&lt;&gt;0,$AB$1&amp;VLOOKUP(O395,Szolgalati_alkalmak!$B$4:$Z$10000,16,FALSE),"")</f>
        <v>#N/A</v>
      </c>
      <c r="AB395" s="1" t="e">
        <f t="shared" si="90"/>
        <v>#N/A</v>
      </c>
      <c r="AC395" s="1" t="e">
        <f>IF(VLOOKUP(O395,Szolgalati_alkalmak!$B$4:$Z$10000,7,FALSE)&lt;&gt;0,VLOOKUP(O395,Szolgalati_alkalmak!$B$4:$Z$10000,7,FALSE),"")</f>
        <v>#N/A</v>
      </c>
      <c r="AD395" s="1" t="e">
        <f>IF(VLOOKUP(O395,Szolgalati_alkalmak!$B$4:$Z$10000,8,FALSE)&lt;&gt;0,VLOOKUP(O395,Szolgalati_alkalmak!$B$4:$Z$10000,8,FALSE),"")</f>
        <v>#N/A</v>
      </c>
      <c r="AE395" s="1" t="e">
        <f>IF(VLOOKUP(O395,Szolgalati_alkalmak!$B$4:$Z$10000,17,FALSE)&lt;&gt;0,VLOOKUP(O395,Szolgalati_alkalmak!$B$4:$Z$10000,17,FALSE),"")</f>
        <v>#N/A</v>
      </c>
      <c r="AF395" s="1" t="e">
        <f>IF(VLOOKUP(O395,Szolgalati_alkalmak!$B$4:$Z$10000,18,FALSE)&lt;&gt;0,VLOOKUP(O395,Szolgalati_alkalmak!$B$4:$Z$10000,18,FALSE),"")</f>
        <v>#N/A</v>
      </c>
      <c r="AG395" s="1" t="e">
        <f>IF(VLOOKUP(O395,Szolgalati_alkalmak!$B$4:$Z$10000,19,FALSE)&lt;&gt;0,VLOOKUP(O395,Szolgalati_alkalmak!$B$4:$Z$10000,19,FALSE),"")</f>
        <v>#N/A</v>
      </c>
    </row>
    <row r="396" spans="1:33" x14ac:dyDescent="0.25">
      <c r="A396" s="90" t="str">
        <f t="shared" si="81"/>
        <v/>
      </c>
      <c r="B396" s="91" t="str">
        <f t="shared" si="82"/>
        <v/>
      </c>
      <c r="C396" s="76" t="str">
        <f t="shared" si="83"/>
        <v/>
      </c>
      <c r="D396" s="64" t="str">
        <f t="shared" si="91"/>
        <v/>
      </c>
      <c r="E396" s="64" t="str">
        <f t="shared" si="92"/>
        <v/>
      </c>
      <c r="F396" s="64" t="str">
        <f t="shared" si="93"/>
        <v/>
      </c>
      <c r="G396" s="89" t="str">
        <f t="shared" si="84"/>
        <v/>
      </c>
      <c r="H396" s="89" t="str">
        <f t="shared" si="85"/>
        <v/>
      </c>
      <c r="I396" s="87" t="str">
        <f t="shared" si="86"/>
        <v/>
      </c>
      <c r="J396" s="77" t="str">
        <f t="shared" si="87"/>
        <v/>
      </c>
      <c r="K396" s="64" t="str">
        <f t="shared" si="88"/>
        <v/>
      </c>
      <c r="O396" s="1">
        <f t="shared" si="89"/>
        <v>390</v>
      </c>
      <c r="Q396" s="1" t="e">
        <f>VLOOKUP(O396,Szolgalati_alkalmak!$B$4:$Z$10000,25,FALSE)</f>
        <v>#N/A</v>
      </c>
      <c r="R396" s="1" t="e">
        <f>VLOOKUP(O396,Szolgalati_alkalmak!$B$4:$Z$10000,5,FALSE)</f>
        <v>#N/A</v>
      </c>
      <c r="S396" s="1" t="e">
        <f>IF(VLOOKUP(O396,Szolgalati_alkalmak!$B$4:$Z$10000,6,FALSE)&lt;&gt;0,VLOOKUP(O396,Szolgalati_alkalmak!$B$4:$Z$10000,6,FALSE),"")</f>
        <v>#N/A</v>
      </c>
      <c r="T396" s="1" t="e">
        <f>IF(VLOOKUP(O396,Szolgalati_alkalmak!$B$4:$Z$10000,9,FALSE)&lt;&gt;0,VLOOKUP(O396,Szolgalati_alkalmak!$B$4:$Z$10000,9,FALSE),"")</f>
        <v>#N/A</v>
      </c>
      <c r="U396" s="1" t="e">
        <f>IF(VLOOKUP(O396,Szolgalati_alkalmak!$B$4:$Z$10000,10,FALSE)&lt;&gt;0,VLOOKUP(O396,Szolgalati_alkalmak!$B$4:$Z$10000,10,FALSE),"")</f>
        <v>#N/A</v>
      </c>
      <c r="V396" s="1" t="e">
        <f>IF(VLOOKUP(O396,Szolgalati_alkalmak!$B$4:$Z$10000,11,FALSE)&lt;&gt;0,VLOOKUP(O396,Szolgalati_alkalmak!$B$4:$Z$10000,11,FALSE),"")</f>
        <v>#N/A</v>
      </c>
      <c r="W396" s="1" t="e">
        <f>IF(VLOOKUP(O396,Szolgalati_alkalmak!$B$4:$Z$10000,12,FALSE)&lt;&gt;0,$AB$1&amp;VLOOKUP(O396,Szolgalati_alkalmak!$B$4:$Z$10000,12,FALSE),"")</f>
        <v>#N/A</v>
      </c>
      <c r="X396" s="1" t="e">
        <f>IF(VLOOKUP(O396,Szolgalati_alkalmak!$B$4:$Z$10000,13,FALSE)&lt;&gt;0,$AB$1&amp;VLOOKUP(O396,Szolgalati_alkalmak!$B$4:$Z$10000,13,FALSE),"")</f>
        <v>#N/A</v>
      </c>
      <c r="Y396" s="1" t="e">
        <f>IF(VLOOKUP(O396,Szolgalati_alkalmak!$B$4:$Z$10000,14,FALSE)&lt;&gt;0,$AB$1&amp;VLOOKUP(O396,Szolgalati_alkalmak!$B$4:$Z$10000,14,FALSE),"")</f>
        <v>#N/A</v>
      </c>
      <c r="Z396" s="1" t="e">
        <f>IF(VLOOKUP(O396,Szolgalati_alkalmak!$B$4:$Z$10000,15,FALSE)&lt;&gt;0,$AB$1&amp;VLOOKUP(O396,Szolgalati_alkalmak!$B$4:$Z$10000,15,FALSE),"")</f>
        <v>#N/A</v>
      </c>
      <c r="AA396" s="1" t="e">
        <f>IF(VLOOKUP(O396,Szolgalati_alkalmak!$B$4:$Z$10000,16,FALSE)&lt;&gt;0,$AB$1&amp;VLOOKUP(O396,Szolgalati_alkalmak!$B$4:$Z$10000,16,FALSE),"")</f>
        <v>#N/A</v>
      </c>
      <c r="AB396" s="1" t="e">
        <f t="shared" si="90"/>
        <v>#N/A</v>
      </c>
      <c r="AC396" s="1" t="e">
        <f>IF(VLOOKUP(O396,Szolgalati_alkalmak!$B$4:$Z$10000,7,FALSE)&lt;&gt;0,VLOOKUP(O396,Szolgalati_alkalmak!$B$4:$Z$10000,7,FALSE),"")</f>
        <v>#N/A</v>
      </c>
      <c r="AD396" s="1" t="e">
        <f>IF(VLOOKUP(O396,Szolgalati_alkalmak!$B$4:$Z$10000,8,FALSE)&lt;&gt;0,VLOOKUP(O396,Szolgalati_alkalmak!$B$4:$Z$10000,8,FALSE),"")</f>
        <v>#N/A</v>
      </c>
      <c r="AE396" s="1" t="e">
        <f>IF(VLOOKUP(O396,Szolgalati_alkalmak!$B$4:$Z$10000,17,FALSE)&lt;&gt;0,VLOOKUP(O396,Szolgalati_alkalmak!$B$4:$Z$10000,17,FALSE),"")</f>
        <v>#N/A</v>
      </c>
      <c r="AF396" s="1" t="e">
        <f>IF(VLOOKUP(O396,Szolgalati_alkalmak!$B$4:$Z$10000,18,FALSE)&lt;&gt;0,VLOOKUP(O396,Szolgalati_alkalmak!$B$4:$Z$10000,18,FALSE),"")</f>
        <v>#N/A</v>
      </c>
      <c r="AG396" s="1" t="e">
        <f>IF(VLOOKUP(O396,Szolgalati_alkalmak!$B$4:$Z$10000,19,FALSE)&lt;&gt;0,VLOOKUP(O396,Szolgalati_alkalmak!$B$4:$Z$10000,19,FALSE),"")</f>
        <v>#N/A</v>
      </c>
    </row>
    <row r="397" spans="1:33" x14ac:dyDescent="0.25">
      <c r="A397" s="90" t="str">
        <f t="shared" si="81"/>
        <v/>
      </c>
      <c r="B397" s="91" t="str">
        <f t="shared" si="82"/>
        <v/>
      </c>
      <c r="C397" s="76" t="str">
        <f t="shared" si="83"/>
        <v/>
      </c>
      <c r="D397" s="64" t="str">
        <f t="shared" si="91"/>
        <v/>
      </c>
      <c r="E397" s="64" t="str">
        <f t="shared" si="92"/>
        <v/>
      </c>
      <c r="F397" s="64" t="str">
        <f t="shared" si="93"/>
        <v/>
      </c>
      <c r="G397" s="89" t="str">
        <f t="shared" si="84"/>
        <v/>
      </c>
      <c r="H397" s="89" t="str">
        <f t="shared" si="85"/>
        <v/>
      </c>
      <c r="I397" s="87" t="str">
        <f t="shared" si="86"/>
        <v/>
      </c>
      <c r="J397" s="77" t="str">
        <f t="shared" si="87"/>
        <v/>
      </c>
      <c r="K397" s="64" t="str">
        <f t="shared" si="88"/>
        <v/>
      </c>
      <c r="O397" s="1">
        <f t="shared" si="89"/>
        <v>391</v>
      </c>
      <c r="Q397" s="1" t="e">
        <f>VLOOKUP(O397,Szolgalati_alkalmak!$B$4:$Z$10000,25,FALSE)</f>
        <v>#N/A</v>
      </c>
      <c r="R397" s="1" t="e">
        <f>VLOOKUP(O397,Szolgalati_alkalmak!$B$4:$Z$10000,5,FALSE)</f>
        <v>#N/A</v>
      </c>
      <c r="S397" s="1" t="e">
        <f>IF(VLOOKUP(O397,Szolgalati_alkalmak!$B$4:$Z$10000,6,FALSE)&lt;&gt;0,VLOOKUP(O397,Szolgalati_alkalmak!$B$4:$Z$10000,6,FALSE),"")</f>
        <v>#N/A</v>
      </c>
      <c r="T397" s="1" t="e">
        <f>IF(VLOOKUP(O397,Szolgalati_alkalmak!$B$4:$Z$10000,9,FALSE)&lt;&gt;0,VLOOKUP(O397,Szolgalati_alkalmak!$B$4:$Z$10000,9,FALSE),"")</f>
        <v>#N/A</v>
      </c>
      <c r="U397" s="1" t="e">
        <f>IF(VLOOKUP(O397,Szolgalati_alkalmak!$B$4:$Z$10000,10,FALSE)&lt;&gt;0,VLOOKUP(O397,Szolgalati_alkalmak!$B$4:$Z$10000,10,FALSE),"")</f>
        <v>#N/A</v>
      </c>
      <c r="V397" s="1" t="e">
        <f>IF(VLOOKUP(O397,Szolgalati_alkalmak!$B$4:$Z$10000,11,FALSE)&lt;&gt;0,VLOOKUP(O397,Szolgalati_alkalmak!$B$4:$Z$10000,11,FALSE),"")</f>
        <v>#N/A</v>
      </c>
      <c r="W397" s="1" t="e">
        <f>IF(VLOOKUP(O397,Szolgalati_alkalmak!$B$4:$Z$10000,12,FALSE)&lt;&gt;0,$AB$1&amp;VLOOKUP(O397,Szolgalati_alkalmak!$B$4:$Z$10000,12,FALSE),"")</f>
        <v>#N/A</v>
      </c>
      <c r="X397" s="1" t="e">
        <f>IF(VLOOKUP(O397,Szolgalati_alkalmak!$B$4:$Z$10000,13,FALSE)&lt;&gt;0,$AB$1&amp;VLOOKUP(O397,Szolgalati_alkalmak!$B$4:$Z$10000,13,FALSE),"")</f>
        <v>#N/A</v>
      </c>
      <c r="Y397" s="1" t="e">
        <f>IF(VLOOKUP(O397,Szolgalati_alkalmak!$B$4:$Z$10000,14,FALSE)&lt;&gt;0,$AB$1&amp;VLOOKUP(O397,Szolgalati_alkalmak!$B$4:$Z$10000,14,FALSE),"")</f>
        <v>#N/A</v>
      </c>
      <c r="Z397" s="1" t="e">
        <f>IF(VLOOKUP(O397,Szolgalati_alkalmak!$B$4:$Z$10000,15,FALSE)&lt;&gt;0,$AB$1&amp;VLOOKUP(O397,Szolgalati_alkalmak!$B$4:$Z$10000,15,FALSE),"")</f>
        <v>#N/A</v>
      </c>
      <c r="AA397" s="1" t="e">
        <f>IF(VLOOKUP(O397,Szolgalati_alkalmak!$B$4:$Z$10000,16,FALSE)&lt;&gt;0,$AB$1&amp;VLOOKUP(O397,Szolgalati_alkalmak!$B$4:$Z$10000,16,FALSE),"")</f>
        <v>#N/A</v>
      </c>
      <c r="AB397" s="1" t="e">
        <f t="shared" si="90"/>
        <v>#N/A</v>
      </c>
      <c r="AC397" s="1" t="e">
        <f>IF(VLOOKUP(O397,Szolgalati_alkalmak!$B$4:$Z$10000,7,FALSE)&lt;&gt;0,VLOOKUP(O397,Szolgalati_alkalmak!$B$4:$Z$10000,7,FALSE),"")</f>
        <v>#N/A</v>
      </c>
      <c r="AD397" s="1" t="e">
        <f>IF(VLOOKUP(O397,Szolgalati_alkalmak!$B$4:$Z$10000,8,FALSE)&lt;&gt;0,VLOOKUP(O397,Szolgalati_alkalmak!$B$4:$Z$10000,8,FALSE),"")</f>
        <v>#N/A</v>
      </c>
      <c r="AE397" s="1" t="e">
        <f>IF(VLOOKUP(O397,Szolgalati_alkalmak!$B$4:$Z$10000,17,FALSE)&lt;&gt;0,VLOOKUP(O397,Szolgalati_alkalmak!$B$4:$Z$10000,17,FALSE),"")</f>
        <v>#N/A</v>
      </c>
      <c r="AF397" s="1" t="e">
        <f>IF(VLOOKUP(O397,Szolgalati_alkalmak!$B$4:$Z$10000,18,FALSE)&lt;&gt;0,VLOOKUP(O397,Szolgalati_alkalmak!$B$4:$Z$10000,18,FALSE),"")</f>
        <v>#N/A</v>
      </c>
      <c r="AG397" s="1" t="e">
        <f>IF(VLOOKUP(O397,Szolgalati_alkalmak!$B$4:$Z$10000,19,FALSE)&lt;&gt;0,VLOOKUP(O397,Szolgalati_alkalmak!$B$4:$Z$10000,19,FALSE),"")</f>
        <v>#N/A</v>
      </c>
    </row>
    <row r="398" spans="1:33" x14ac:dyDescent="0.25">
      <c r="A398" s="90" t="str">
        <f t="shared" si="81"/>
        <v/>
      </c>
      <c r="B398" s="91" t="str">
        <f t="shared" si="82"/>
        <v/>
      </c>
      <c r="C398" s="76" t="str">
        <f t="shared" si="83"/>
        <v/>
      </c>
      <c r="D398" s="64" t="str">
        <f t="shared" si="91"/>
        <v/>
      </c>
      <c r="E398" s="64" t="str">
        <f t="shared" si="92"/>
        <v/>
      </c>
      <c r="F398" s="64" t="str">
        <f t="shared" si="93"/>
        <v/>
      </c>
      <c r="G398" s="89" t="str">
        <f t="shared" si="84"/>
        <v/>
      </c>
      <c r="H398" s="89" t="str">
        <f t="shared" si="85"/>
        <v/>
      </c>
      <c r="I398" s="87" t="str">
        <f t="shared" si="86"/>
        <v/>
      </c>
      <c r="J398" s="77" t="str">
        <f t="shared" si="87"/>
        <v/>
      </c>
      <c r="K398" s="64" t="str">
        <f t="shared" si="88"/>
        <v/>
      </c>
      <c r="O398" s="1">
        <f t="shared" si="89"/>
        <v>392</v>
      </c>
      <c r="Q398" s="1" t="e">
        <f>VLOOKUP(O398,Szolgalati_alkalmak!$B$4:$Z$10000,25,FALSE)</f>
        <v>#N/A</v>
      </c>
      <c r="R398" s="1" t="e">
        <f>VLOOKUP(O398,Szolgalati_alkalmak!$B$4:$Z$10000,5,FALSE)</f>
        <v>#N/A</v>
      </c>
      <c r="S398" s="1" t="e">
        <f>IF(VLOOKUP(O398,Szolgalati_alkalmak!$B$4:$Z$10000,6,FALSE)&lt;&gt;0,VLOOKUP(O398,Szolgalati_alkalmak!$B$4:$Z$10000,6,FALSE),"")</f>
        <v>#N/A</v>
      </c>
      <c r="T398" s="1" t="e">
        <f>IF(VLOOKUP(O398,Szolgalati_alkalmak!$B$4:$Z$10000,9,FALSE)&lt;&gt;0,VLOOKUP(O398,Szolgalati_alkalmak!$B$4:$Z$10000,9,FALSE),"")</f>
        <v>#N/A</v>
      </c>
      <c r="U398" s="1" t="e">
        <f>IF(VLOOKUP(O398,Szolgalati_alkalmak!$B$4:$Z$10000,10,FALSE)&lt;&gt;0,VLOOKUP(O398,Szolgalati_alkalmak!$B$4:$Z$10000,10,FALSE),"")</f>
        <v>#N/A</v>
      </c>
      <c r="V398" s="1" t="e">
        <f>IF(VLOOKUP(O398,Szolgalati_alkalmak!$B$4:$Z$10000,11,FALSE)&lt;&gt;0,VLOOKUP(O398,Szolgalati_alkalmak!$B$4:$Z$10000,11,FALSE),"")</f>
        <v>#N/A</v>
      </c>
      <c r="W398" s="1" t="e">
        <f>IF(VLOOKUP(O398,Szolgalati_alkalmak!$B$4:$Z$10000,12,FALSE)&lt;&gt;0,$AB$1&amp;VLOOKUP(O398,Szolgalati_alkalmak!$B$4:$Z$10000,12,FALSE),"")</f>
        <v>#N/A</v>
      </c>
      <c r="X398" s="1" t="e">
        <f>IF(VLOOKUP(O398,Szolgalati_alkalmak!$B$4:$Z$10000,13,FALSE)&lt;&gt;0,$AB$1&amp;VLOOKUP(O398,Szolgalati_alkalmak!$B$4:$Z$10000,13,FALSE),"")</f>
        <v>#N/A</v>
      </c>
      <c r="Y398" s="1" t="e">
        <f>IF(VLOOKUP(O398,Szolgalati_alkalmak!$B$4:$Z$10000,14,FALSE)&lt;&gt;0,$AB$1&amp;VLOOKUP(O398,Szolgalati_alkalmak!$B$4:$Z$10000,14,FALSE),"")</f>
        <v>#N/A</v>
      </c>
      <c r="Z398" s="1" t="e">
        <f>IF(VLOOKUP(O398,Szolgalati_alkalmak!$B$4:$Z$10000,15,FALSE)&lt;&gt;0,$AB$1&amp;VLOOKUP(O398,Szolgalati_alkalmak!$B$4:$Z$10000,15,FALSE),"")</f>
        <v>#N/A</v>
      </c>
      <c r="AA398" s="1" t="e">
        <f>IF(VLOOKUP(O398,Szolgalati_alkalmak!$B$4:$Z$10000,16,FALSE)&lt;&gt;0,$AB$1&amp;VLOOKUP(O398,Szolgalati_alkalmak!$B$4:$Z$10000,16,FALSE),"")</f>
        <v>#N/A</v>
      </c>
      <c r="AB398" s="1" t="e">
        <f t="shared" si="90"/>
        <v>#N/A</v>
      </c>
      <c r="AC398" s="1" t="e">
        <f>IF(VLOOKUP(O398,Szolgalati_alkalmak!$B$4:$Z$10000,7,FALSE)&lt;&gt;0,VLOOKUP(O398,Szolgalati_alkalmak!$B$4:$Z$10000,7,FALSE),"")</f>
        <v>#N/A</v>
      </c>
      <c r="AD398" s="1" t="e">
        <f>IF(VLOOKUP(O398,Szolgalati_alkalmak!$B$4:$Z$10000,8,FALSE)&lt;&gt;0,VLOOKUP(O398,Szolgalati_alkalmak!$B$4:$Z$10000,8,FALSE),"")</f>
        <v>#N/A</v>
      </c>
      <c r="AE398" s="1" t="e">
        <f>IF(VLOOKUP(O398,Szolgalati_alkalmak!$B$4:$Z$10000,17,FALSE)&lt;&gt;0,VLOOKUP(O398,Szolgalati_alkalmak!$B$4:$Z$10000,17,FALSE),"")</f>
        <v>#N/A</v>
      </c>
      <c r="AF398" s="1" t="e">
        <f>IF(VLOOKUP(O398,Szolgalati_alkalmak!$B$4:$Z$10000,18,FALSE)&lt;&gt;0,VLOOKUP(O398,Szolgalati_alkalmak!$B$4:$Z$10000,18,FALSE),"")</f>
        <v>#N/A</v>
      </c>
      <c r="AG398" s="1" t="e">
        <f>IF(VLOOKUP(O398,Szolgalati_alkalmak!$B$4:$Z$10000,19,FALSE)&lt;&gt;0,VLOOKUP(O398,Szolgalati_alkalmak!$B$4:$Z$10000,19,FALSE),"")</f>
        <v>#N/A</v>
      </c>
    </row>
    <row r="399" spans="1:33" x14ac:dyDescent="0.25">
      <c r="A399" s="90" t="str">
        <f t="shared" si="81"/>
        <v/>
      </c>
      <c r="B399" s="91" t="str">
        <f t="shared" si="82"/>
        <v/>
      </c>
      <c r="C399" s="76" t="str">
        <f t="shared" si="83"/>
        <v/>
      </c>
      <c r="D399" s="64" t="str">
        <f t="shared" si="91"/>
        <v/>
      </c>
      <c r="E399" s="64" t="str">
        <f t="shared" si="92"/>
        <v/>
      </c>
      <c r="F399" s="64" t="str">
        <f t="shared" si="93"/>
        <v/>
      </c>
      <c r="G399" s="89" t="str">
        <f t="shared" si="84"/>
        <v/>
      </c>
      <c r="H399" s="89" t="str">
        <f t="shared" si="85"/>
        <v/>
      </c>
      <c r="I399" s="87" t="str">
        <f t="shared" si="86"/>
        <v/>
      </c>
      <c r="J399" s="77" t="str">
        <f t="shared" si="87"/>
        <v/>
      </c>
      <c r="K399" s="64" t="str">
        <f t="shared" si="88"/>
        <v/>
      </c>
      <c r="O399" s="1">
        <f t="shared" si="89"/>
        <v>393</v>
      </c>
      <c r="Q399" s="1" t="e">
        <f>VLOOKUP(O399,Szolgalati_alkalmak!$B$4:$Z$10000,25,FALSE)</f>
        <v>#N/A</v>
      </c>
      <c r="R399" s="1" t="e">
        <f>VLOOKUP(O399,Szolgalati_alkalmak!$B$4:$Z$10000,5,FALSE)</f>
        <v>#N/A</v>
      </c>
      <c r="S399" s="1" t="e">
        <f>IF(VLOOKUP(O399,Szolgalati_alkalmak!$B$4:$Z$10000,6,FALSE)&lt;&gt;0,VLOOKUP(O399,Szolgalati_alkalmak!$B$4:$Z$10000,6,FALSE),"")</f>
        <v>#N/A</v>
      </c>
      <c r="T399" s="1" t="e">
        <f>IF(VLOOKUP(O399,Szolgalati_alkalmak!$B$4:$Z$10000,9,FALSE)&lt;&gt;0,VLOOKUP(O399,Szolgalati_alkalmak!$B$4:$Z$10000,9,FALSE),"")</f>
        <v>#N/A</v>
      </c>
      <c r="U399" s="1" t="e">
        <f>IF(VLOOKUP(O399,Szolgalati_alkalmak!$B$4:$Z$10000,10,FALSE)&lt;&gt;0,VLOOKUP(O399,Szolgalati_alkalmak!$B$4:$Z$10000,10,FALSE),"")</f>
        <v>#N/A</v>
      </c>
      <c r="V399" s="1" t="e">
        <f>IF(VLOOKUP(O399,Szolgalati_alkalmak!$B$4:$Z$10000,11,FALSE)&lt;&gt;0,VLOOKUP(O399,Szolgalati_alkalmak!$B$4:$Z$10000,11,FALSE),"")</f>
        <v>#N/A</v>
      </c>
      <c r="W399" s="1" t="e">
        <f>IF(VLOOKUP(O399,Szolgalati_alkalmak!$B$4:$Z$10000,12,FALSE)&lt;&gt;0,$AB$1&amp;VLOOKUP(O399,Szolgalati_alkalmak!$B$4:$Z$10000,12,FALSE),"")</f>
        <v>#N/A</v>
      </c>
      <c r="X399" s="1" t="e">
        <f>IF(VLOOKUP(O399,Szolgalati_alkalmak!$B$4:$Z$10000,13,FALSE)&lt;&gt;0,$AB$1&amp;VLOOKUP(O399,Szolgalati_alkalmak!$B$4:$Z$10000,13,FALSE),"")</f>
        <v>#N/A</v>
      </c>
      <c r="Y399" s="1" t="e">
        <f>IF(VLOOKUP(O399,Szolgalati_alkalmak!$B$4:$Z$10000,14,FALSE)&lt;&gt;0,$AB$1&amp;VLOOKUP(O399,Szolgalati_alkalmak!$B$4:$Z$10000,14,FALSE),"")</f>
        <v>#N/A</v>
      </c>
      <c r="Z399" s="1" t="e">
        <f>IF(VLOOKUP(O399,Szolgalati_alkalmak!$B$4:$Z$10000,15,FALSE)&lt;&gt;0,$AB$1&amp;VLOOKUP(O399,Szolgalati_alkalmak!$B$4:$Z$10000,15,FALSE),"")</f>
        <v>#N/A</v>
      </c>
      <c r="AA399" s="1" t="e">
        <f>IF(VLOOKUP(O399,Szolgalati_alkalmak!$B$4:$Z$10000,16,FALSE)&lt;&gt;0,$AB$1&amp;VLOOKUP(O399,Szolgalati_alkalmak!$B$4:$Z$10000,16,FALSE),"")</f>
        <v>#N/A</v>
      </c>
      <c r="AB399" s="1" t="e">
        <f t="shared" si="90"/>
        <v>#N/A</v>
      </c>
      <c r="AC399" s="1" t="e">
        <f>IF(VLOOKUP(O399,Szolgalati_alkalmak!$B$4:$Z$10000,7,FALSE)&lt;&gt;0,VLOOKUP(O399,Szolgalati_alkalmak!$B$4:$Z$10000,7,FALSE),"")</f>
        <v>#N/A</v>
      </c>
      <c r="AD399" s="1" t="e">
        <f>IF(VLOOKUP(O399,Szolgalati_alkalmak!$B$4:$Z$10000,8,FALSE)&lt;&gt;0,VLOOKUP(O399,Szolgalati_alkalmak!$B$4:$Z$10000,8,FALSE),"")</f>
        <v>#N/A</v>
      </c>
      <c r="AE399" s="1" t="e">
        <f>IF(VLOOKUP(O399,Szolgalati_alkalmak!$B$4:$Z$10000,17,FALSE)&lt;&gt;0,VLOOKUP(O399,Szolgalati_alkalmak!$B$4:$Z$10000,17,FALSE),"")</f>
        <v>#N/A</v>
      </c>
      <c r="AF399" s="1" t="e">
        <f>IF(VLOOKUP(O399,Szolgalati_alkalmak!$B$4:$Z$10000,18,FALSE)&lt;&gt;0,VLOOKUP(O399,Szolgalati_alkalmak!$B$4:$Z$10000,18,FALSE),"")</f>
        <v>#N/A</v>
      </c>
      <c r="AG399" s="1" t="e">
        <f>IF(VLOOKUP(O399,Szolgalati_alkalmak!$B$4:$Z$10000,19,FALSE)&lt;&gt;0,VLOOKUP(O399,Szolgalati_alkalmak!$B$4:$Z$10000,19,FALSE),"")</f>
        <v>#N/A</v>
      </c>
    </row>
    <row r="400" spans="1:33" x14ac:dyDescent="0.25">
      <c r="A400" s="90" t="str">
        <f t="shared" si="81"/>
        <v/>
      </c>
      <c r="B400" s="91" t="str">
        <f t="shared" si="82"/>
        <v/>
      </c>
      <c r="C400" s="76" t="str">
        <f t="shared" si="83"/>
        <v/>
      </c>
      <c r="D400" s="64" t="str">
        <f t="shared" si="91"/>
        <v/>
      </c>
      <c r="E400" s="64" t="str">
        <f t="shared" si="92"/>
        <v/>
      </c>
      <c r="F400" s="64" t="str">
        <f t="shared" si="93"/>
        <v/>
      </c>
      <c r="G400" s="89" t="str">
        <f t="shared" si="84"/>
        <v/>
      </c>
      <c r="H400" s="89" t="str">
        <f t="shared" si="85"/>
        <v/>
      </c>
      <c r="I400" s="87" t="str">
        <f t="shared" si="86"/>
        <v/>
      </c>
      <c r="J400" s="77" t="str">
        <f t="shared" si="87"/>
        <v/>
      </c>
      <c r="K400" s="64" t="str">
        <f t="shared" si="88"/>
        <v/>
      </c>
      <c r="O400" s="1">
        <f t="shared" si="89"/>
        <v>394</v>
      </c>
      <c r="Q400" s="1" t="e">
        <f>VLOOKUP(O400,Szolgalati_alkalmak!$B$4:$Z$10000,25,FALSE)</f>
        <v>#N/A</v>
      </c>
      <c r="R400" s="1" t="e">
        <f>VLOOKUP(O400,Szolgalati_alkalmak!$B$4:$Z$10000,5,FALSE)</f>
        <v>#N/A</v>
      </c>
      <c r="S400" s="1" t="e">
        <f>IF(VLOOKUP(O400,Szolgalati_alkalmak!$B$4:$Z$10000,6,FALSE)&lt;&gt;0,VLOOKUP(O400,Szolgalati_alkalmak!$B$4:$Z$10000,6,FALSE),"")</f>
        <v>#N/A</v>
      </c>
      <c r="T400" s="1" t="e">
        <f>IF(VLOOKUP(O400,Szolgalati_alkalmak!$B$4:$Z$10000,9,FALSE)&lt;&gt;0,VLOOKUP(O400,Szolgalati_alkalmak!$B$4:$Z$10000,9,FALSE),"")</f>
        <v>#N/A</v>
      </c>
      <c r="U400" s="1" t="e">
        <f>IF(VLOOKUP(O400,Szolgalati_alkalmak!$B$4:$Z$10000,10,FALSE)&lt;&gt;0,VLOOKUP(O400,Szolgalati_alkalmak!$B$4:$Z$10000,10,FALSE),"")</f>
        <v>#N/A</v>
      </c>
      <c r="V400" s="1" t="e">
        <f>IF(VLOOKUP(O400,Szolgalati_alkalmak!$B$4:$Z$10000,11,FALSE)&lt;&gt;0,VLOOKUP(O400,Szolgalati_alkalmak!$B$4:$Z$10000,11,FALSE),"")</f>
        <v>#N/A</v>
      </c>
      <c r="W400" s="1" t="e">
        <f>IF(VLOOKUP(O400,Szolgalati_alkalmak!$B$4:$Z$10000,12,FALSE)&lt;&gt;0,$AB$1&amp;VLOOKUP(O400,Szolgalati_alkalmak!$B$4:$Z$10000,12,FALSE),"")</f>
        <v>#N/A</v>
      </c>
      <c r="X400" s="1" t="e">
        <f>IF(VLOOKUP(O400,Szolgalati_alkalmak!$B$4:$Z$10000,13,FALSE)&lt;&gt;0,$AB$1&amp;VLOOKUP(O400,Szolgalati_alkalmak!$B$4:$Z$10000,13,FALSE),"")</f>
        <v>#N/A</v>
      </c>
      <c r="Y400" s="1" t="e">
        <f>IF(VLOOKUP(O400,Szolgalati_alkalmak!$B$4:$Z$10000,14,FALSE)&lt;&gt;0,$AB$1&amp;VLOOKUP(O400,Szolgalati_alkalmak!$B$4:$Z$10000,14,FALSE),"")</f>
        <v>#N/A</v>
      </c>
      <c r="Z400" s="1" t="e">
        <f>IF(VLOOKUP(O400,Szolgalati_alkalmak!$B$4:$Z$10000,15,FALSE)&lt;&gt;0,$AB$1&amp;VLOOKUP(O400,Szolgalati_alkalmak!$B$4:$Z$10000,15,FALSE),"")</f>
        <v>#N/A</v>
      </c>
      <c r="AA400" s="1" t="e">
        <f>IF(VLOOKUP(O400,Szolgalati_alkalmak!$B$4:$Z$10000,16,FALSE)&lt;&gt;0,$AB$1&amp;VLOOKUP(O400,Szolgalati_alkalmak!$B$4:$Z$10000,16,FALSE),"")</f>
        <v>#N/A</v>
      </c>
      <c r="AB400" s="1" t="e">
        <f t="shared" si="90"/>
        <v>#N/A</v>
      </c>
      <c r="AC400" s="1" t="e">
        <f>IF(VLOOKUP(O400,Szolgalati_alkalmak!$B$4:$Z$10000,7,FALSE)&lt;&gt;0,VLOOKUP(O400,Szolgalati_alkalmak!$B$4:$Z$10000,7,FALSE),"")</f>
        <v>#N/A</v>
      </c>
      <c r="AD400" s="1" t="e">
        <f>IF(VLOOKUP(O400,Szolgalati_alkalmak!$B$4:$Z$10000,8,FALSE)&lt;&gt;0,VLOOKUP(O400,Szolgalati_alkalmak!$B$4:$Z$10000,8,FALSE),"")</f>
        <v>#N/A</v>
      </c>
      <c r="AE400" s="1" t="e">
        <f>IF(VLOOKUP(O400,Szolgalati_alkalmak!$B$4:$Z$10000,17,FALSE)&lt;&gt;0,VLOOKUP(O400,Szolgalati_alkalmak!$B$4:$Z$10000,17,FALSE),"")</f>
        <v>#N/A</v>
      </c>
      <c r="AF400" s="1" t="e">
        <f>IF(VLOOKUP(O400,Szolgalati_alkalmak!$B$4:$Z$10000,18,FALSE)&lt;&gt;0,VLOOKUP(O400,Szolgalati_alkalmak!$B$4:$Z$10000,18,FALSE),"")</f>
        <v>#N/A</v>
      </c>
      <c r="AG400" s="1" t="e">
        <f>IF(VLOOKUP(O400,Szolgalati_alkalmak!$B$4:$Z$10000,19,FALSE)&lt;&gt;0,VLOOKUP(O400,Szolgalati_alkalmak!$B$4:$Z$10000,19,FALSE),"")</f>
        <v>#N/A</v>
      </c>
    </row>
    <row r="401" spans="1:33" x14ac:dyDescent="0.25">
      <c r="A401" s="90" t="str">
        <f t="shared" si="81"/>
        <v/>
      </c>
      <c r="B401" s="91" t="str">
        <f t="shared" si="82"/>
        <v/>
      </c>
      <c r="C401" s="76" t="str">
        <f t="shared" si="83"/>
        <v/>
      </c>
      <c r="D401" s="64" t="str">
        <f t="shared" si="91"/>
        <v/>
      </c>
      <c r="E401" s="64" t="str">
        <f t="shared" si="92"/>
        <v/>
      </c>
      <c r="F401" s="64" t="str">
        <f t="shared" si="93"/>
        <v/>
      </c>
      <c r="G401" s="89" t="str">
        <f t="shared" si="84"/>
        <v/>
      </c>
      <c r="H401" s="89" t="str">
        <f t="shared" si="85"/>
        <v/>
      </c>
      <c r="I401" s="87" t="str">
        <f t="shared" si="86"/>
        <v/>
      </c>
      <c r="J401" s="77" t="str">
        <f t="shared" si="87"/>
        <v/>
      </c>
      <c r="K401" s="64" t="str">
        <f t="shared" si="88"/>
        <v/>
      </c>
      <c r="O401" s="1">
        <f t="shared" si="89"/>
        <v>395</v>
      </c>
      <c r="Q401" s="1" t="e">
        <f>VLOOKUP(O401,Szolgalati_alkalmak!$B$4:$Z$10000,25,FALSE)</f>
        <v>#N/A</v>
      </c>
      <c r="R401" s="1" t="e">
        <f>VLOOKUP(O401,Szolgalati_alkalmak!$B$4:$Z$10000,5,FALSE)</f>
        <v>#N/A</v>
      </c>
      <c r="S401" s="1" t="e">
        <f>IF(VLOOKUP(O401,Szolgalati_alkalmak!$B$4:$Z$10000,6,FALSE)&lt;&gt;0,VLOOKUP(O401,Szolgalati_alkalmak!$B$4:$Z$10000,6,FALSE),"")</f>
        <v>#N/A</v>
      </c>
      <c r="T401" s="1" t="e">
        <f>IF(VLOOKUP(O401,Szolgalati_alkalmak!$B$4:$Z$10000,9,FALSE)&lt;&gt;0,VLOOKUP(O401,Szolgalati_alkalmak!$B$4:$Z$10000,9,FALSE),"")</f>
        <v>#N/A</v>
      </c>
      <c r="U401" s="1" t="e">
        <f>IF(VLOOKUP(O401,Szolgalati_alkalmak!$B$4:$Z$10000,10,FALSE)&lt;&gt;0,VLOOKUP(O401,Szolgalati_alkalmak!$B$4:$Z$10000,10,FALSE),"")</f>
        <v>#N/A</v>
      </c>
      <c r="V401" s="1" t="e">
        <f>IF(VLOOKUP(O401,Szolgalati_alkalmak!$B$4:$Z$10000,11,FALSE)&lt;&gt;0,VLOOKUP(O401,Szolgalati_alkalmak!$B$4:$Z$10000,11,FALSE),"")</f>
        <v>#N/A</v>
      </c>
      <c r="W401" s="1" t="e">
        <f>IF(VLOOKUP(O401,Szolgalati_alkalmak!$B$4:$Z$10000,12,FALSE)&lt;&gt;0,$AB$1&amp;VLOOKUP(O401,Szolgalati_alkalmak!$B$4:$Z$10000,12,FALSE),"")</f>
        <v>#N/A</v>
      </c>
      <c r="X401" s="1" t="e">
        <f>IF(VLOOKUP(O401,Szolgalati_alkalmak!$B$4:$Z$10000,13,FALSE)&lt;&gt;0,$AB$1&amp;VLOOKUP(O401,Szolgalati_alkalmak!$B$4:$Z$10000,13,FALSE),"")</f>
        <v>#N/A</v>
      </c>
      <c r="Y401" s="1" t="e">
        <f>IF(VLOOKUP(O401,Szolgalati_alkalmak!$B$4:$Z$10000,14,FALSE)&lt;&gt;0,$AB$1&amp;VLOOKUP(O401,Szolgalati_alkalmak!$B$4:$Z$10000,14,FALSE),"")</f>
        <v>#N/A</v>
      </c>
      <c r="Z401" s="1" t="e">
        <f>IF(VLOOKUP(O401,Szolgalati_alkalmak!$B$4:$Z$10000,15,FALSE)&lt;&gt;0,$AB$1&amp;VLOOKUP(O401,Szolgalati_alkalmak!$B$4:$Z$10000,15,FALSE),"")</f>
        <v>#N/A</v>
      </c>
      <c r="AA401" s="1" t="e">
        <f>IF(VLOOKUP(O401,Szolgalati_alkalmak!$B$4:$Z$10000,16,FALSE)&lt;&gt;0,$AB$1&amp;VLOOKUP(O401,Szolgalati_alkalmak!$B$4:$Z$10000,16,FALSE),"")</f>
        <v>#N/A</v>
      </c>
      <c r="AB401" s="1" t="e">
        <f t="shared" si="90"/>
        <v>#N/A</v>
      </c>
      <c r="AC401" s="1" t="e">
        <f>IF(VLOOKUP(O401,Szolgalati_alkalmak!$B$4:$Z$10000,7,FALSE)&lt;&gt;0,VLOOKUP(O401,Szolgalati_alkalmak!$B$4:$Z$10000,7,FALSE),"")</f>
        <v>#N/A</v>
      </c>
      <c r="AD401" s="1" t="e">
        <f>IF(VLOOKUP(O401,Szolgalati_alkalmak!$B$4:$Z$10000,8,FALSE)&lt;&gt;0,VLOOKUP(O401,Szolgalati_alkalmak!$B$4:$Z$10000,8,FALSE),"")</f>
        <v>#N/A</v>
      </c>
      <c r="AE401" s="1" t="e">
        <f>IF(VLOOKUP(O401,Szolgalati_alkalmak!$B$4:$Z$10000,17,FALSE)&lt;&gt;0,VLOOKUP(O401,Szolgalati_alkalmak!$B$4:$Z$10000,17,FALSE),"")</f>
        <v>#N/A</v>
      </c>
      <c r="AF401" s="1" t="e">
        <f>IF(VLOOKUP(O401,Szolgalati_alkalmak!$B$4:$Z$10000,18,FALSE)&lt;&gt;0,VLOOKUP(O401,Szolgalati_alkalmak!$B$4:$Z$10000,18,FALSE),"")</f>
        <v>#N/A</v>
      </c>
      <c r="AG401" s="1" t="e">
        <f>IF(VLOOKUP(O401,Szolgalati_alkalmak!$B$4:$Z$10000,19,FALSE)&lt;&gt;0,VLOOKUP(O401,Szolgalati_alkalmak!$B$4:$Z$10000,19,FALSE),"")</f>
        <v>#N/A</v>
      </c>
    </row>
    <row r="402" spans="1:33" x14ac:dyDescent="0.25">
      <c r="A402" s="90" t="str">
        <f t="shared" si="81"/>
        <v/>
      </c>
      <c r="B402" s="91" t="str">
        <f t="shared" si="82"/>
        <v/>
      </c>
      <c r="C402" s="76" t="str">
        <f t="shared" si="83"/>
        <v/>
      </c>
      <c r="D402" s="64" t="str">
        <f t="shared" si="91"/>
        <v/>
      </c>
      <c r="E402" s="64" t="str">
        <f t="shared" si="92"/>
        <v/>
      </c>
      <c r="F402" s="64" t="str">
        <f t="shared" si="93"/>
        <v/>
      </c>
      <c r="G402" s="89" t="str">
        <f t="shared" si="84"/>
        <v/>
      </c>
      <c r="H402" s="89" t="str">
        <f t="shared" si="85"/>
        <v/>
      </c>
      <c r="I402" s="87" t="str">
        <f t="shared" si="86"/>
        <v/>
      </c>
      <c r="J402" s="77" t="str">
        <f t="shared" si="87"/>
        <v/>
      </c>
      <c r="K402" s="64" t="str">
        <f t="shared" si="88"/>
        <v/>
      </c>
      <c r="O402" s="1">
        <f t="shared" si="89"/>
        <v>396</v>
      </c>
      <c r="Q402" s="1" t="e">
        <f>VLOOKUP(O402,Szolgalati_alkalmak!$B$4:$Z$10000,25,FALSE)</f>
        <v>#N/A</v>
      </c>
      <c r="R402" s="1" t="e">
        <f>VLOOKUP(O402,Szolgalati_alkalmak!$B$4:$Z$10000,5,FALSE)</f>
        <v>#N/A</v>
      </c>
      <c r="S402" s="1" t="e">
        <f>IF(VLOOKUP(O402,Szolgalati_alkalmak!$B$4:$Z$10000,6,FALSE)&lt;&gt;0,VLOOKUP(O402,Szolgalati_alkalmak!$B$4:$Z$10000,6,FALSE),"")</f>
        <v>#N/A</v>
      </c>
      <c r="T402" s="1" t="e">
        <f>IF(VLOOKUP(O402,Szolgalati_alkalmak!$B$4:$Z$10000,9,FALSE)&lt;&gt;0,VLOOKUP(O402,Szolgalati_alkalmak!$B$4:$Z$10000,9,FALSE),"")</f>
        <v>#N/A</v>
      </c>
      <c r="U402" s="1" t="e">
        <f>IF(VLOOKUP(O402,Szolgalati_alkalmak!$B$4:$Z$10000,10,FALSE)&lt;&gt;0,VLOOKUP(O402,Szolgalati_alkalmak!$B$4:$Z$10000,10,FALSE),"")</f>
        <v>#N/A</v>
      </c>
      <c r="V402" s="1" t="e">
        <f>IF(VLOOKUP(O402,Szolgalati_alkalmak!$B$4:$Z$10000,11,FALSE)&lt;&gt;0,VLOOKUP(O402,Szolgalati_alkalmak!$B$4:$Z$10000,11,FALSE),"")</f>
        <v>#N/A</v>
      </c>
      <c r="W402" s="1" t="e">
        <f>IF(VLOOKUP(O402,Szolgalati_alkalmak!$B$4:$Z$10000,12,FALSE)&lt;&gt;0,$AB$1&amp;VLOOKUP(O402,Szolgalati_alkalmak!$B$4:$Z$10000,12,FALSE),"")</f>
        <v>#N/A</v>
      </c>
      <c r="X402" s="1" t="e">
        <f>IF(VLOOKUP(O402,Szolgalati_alkalmak!$B$4:$Z$10000,13,FALSE)&lt;&gt;0,$AB$1&amp;VLOOKUP(O402,Szolgalati_alkalmak!$B$4:$Z$10000,13,FALSE),"")</f>
        <v>#N/A</v>
      </c>
      <c r="Y402" s="1" t="e">
        <f>IF(VLOOKUP(O402,Szolgalati_alkalmak!$B$4:$Z$10000,14,FALSE)&lt;&gt;0,$AB$1&amp;VLOOKUP(O402,Szolgalati_alkalmak!$B$4:$Z$10000,14,FALSE),"")</f>
        <v>#N/A</v>
      </c>
      <c r="Z402" s="1" t="e">
        <f>IF(VLOOKUP(O402,Szolgalati_alkalmak!$B$4:$Z$10000,15,FALSE)&lt;&gt;0,$AB$1&amp;VLOOKUP(O402,Szolgalati_alkalmak!$B$4:$Z$10000,15,FALSE),"")</f>
        <v>#N/A</v>
      </c>
      <c r="AA402" s="1" t="e">
        <f>IF(VLOOKUP(O402,Szolgalati_alkalmak!$B$4:$Z$10000,16,FALSE)&lt;&gt;0,$AB$1&amp;VLOOKUP(O402,Szolgalati_alkalmak!$B$4:$Z$10000,16,FALSE),"")</f>
        <v>#N/A</v>
      </c>
      <c r="AB402" s="1" t="e">
        <f t="shared" si="90"/>
        <v>#N/A</v>
      </c>
      <c r="AC402" s="1" t="e">
        <f>IF(VLOOKUP(O402,Szolgalati_alkalmak!$B$4:$Z$10000,7,FALSE)&lt;&gt;0,VLOOKUP(O402,Szolgalati_alkalmak!$B$4:$Z$10000,7,FALSE),"")</f>
        <v>#N/A</v>
      </c>
      <c r="AD402" s="1" t="e">
        <f>IF(VLOOKUP(O402,Szolgalati_alkalmak!$B$4:$Z$10000,8,FALSE)&lt;&gt;0,VLOOKUP(O402,Szolgalati_alkalmak!$B$4:$Z$10000,8,FALSE),"")</f>
        <v>#N/A</v>
      </c>
      <c r="AE402" s="1" t="e">
        <f>IF(VLOOKUP(O402,Szolgalati_alkalmak!$B$4:$Z$10000,17,FALSE)&lt;&gt;0,VLOOKUP(O402,Szolgalati_alkalmak!$B$4:$Z$10000,17,FALSE),"")</f>
        <v>#N/A</v>
      </c>
      <c r="AF402" s="1" t="e">
        <f>IF(VLOOKUP(O402,Szolgalati_alkalmak!$B$4:$Z$10000,18,FALSE)&lt;&gt;0,VLOOKUP(O402,Szolgalati_alkalmak!$B$4:$Z$10000,18,FALSE),"")</f>
        <v>#N/A</v>
      </c>
      <c r="AG402" s="1" t="e">
        <f>IF(VLOOKUP(O402,Szolgalati_alkalmak!$B$4:$Z$10000,19,FALSE)&lt;&gt;0,VLOOKUP(O402,Szolgalati_alkalmak!$B$4:$Z$10000,19,FALSE),"")</f>
        <v>#N/A</v>
      </c>
    </row>
    <row r="403" spans="1:33" x14ac:dyDescent="0.25">
      <c r="A403" s="90" t="str">
        <f t="shared" si="81"/>
        <v/>
      </c>
      <c r="B403" s="91" t="str">
        <f t="shared" si="82"/>
        <v/>
      </c>
      <c r="C403" s="76" t="str">
        <f t="shared" si="83"/>
        <v/>
      </c>
      <c r="D403" s="64" t="str">
        <f t="shared" si="91"/>
        <v/>
      </c>
      <c r="E403" s="64" t="str">
        <f t="shared" si="92"/>
        <v/>
      </c>
      <c r="F403" s="64" t="str">
        <f t="shared" si="93"/>
        <v/>
      </c>
      <c r="G403" s="89" t="str">
        <f t="shared" si="84"/>
        <v/>
      </c>
      <c r="H403" s="89" t="str">
        <f t="shared" si="85"/>
        <v/>
      </c>
      <c r="I403" s="87" t="str">
        <f t="shared" si="86"/>
        <v/>
      </c>
      <c r="J403" s="77" t="str">
        <f t="shared" si="87"/>
        <v/>
      </c>
      <c r="K403" s="64" t="str">
        <f t="shared" si="88"/>
        <v/>
      </c>
      <c r="O403" s="1">
        <f t="shared" si="89"/>
        <v>397</v>
      </c>
      <c r="Q403" s="1" t="e">
        <f>VLOOKUP(O403,Szolgalati_alkalmak!$B$4:$Z$10000,25,FALSE)</f>
        <v>#N/A</v>
      </c>
      <c r="R403" s="1" t="e">
        <f>VLOOKUP(O403,Szolgalati_alkalmak!$B$4:$Z$10000,5,FALSE)</f>
        <v>#N/A</v>
      </c>
      <c r="S403" s="1" t="e">
        <f>IF(VLOOKUP(O403,Szolgalati_alkalmak!$B$4:$Z$10000,6,FALSE)&lt;&gt;0,VLOOKUP(O403,Szolgalati_alkalmak!$B$4:$Z$10000,6,FALSE),"")</f>
        <v>#N/A</v>
      </c>
      <c r="T403" s="1" t="e">
        <f>IF(VLOOKUP(O403,Szolgalati_alkalmak!$B$4:$Z$10000,9,FALSE)&lt;&gt;0,VLOOKUP(O403,Szolgalati_alkalmak!$B$4:$Z$10000,9,FALSE),"")</f>
        <v>#N/A</v>
      </c>
      <c r="U403" s="1" t="e">
        <f>IF(VLOOKUP(O403,Szolgalati_alkalmak!$B$4:$Z$10000,10,FALSE)&lt;&gt;0,VLOOKUP(O403,Szolgalati_alkalmak!$B$4:$Z$10000,10,FALSE),"")</f>
        <v>#N/A</v>
      </c>
      <c r="V403" s="1" t="e">
        <f>IF(VLOOKUP(O403,Szolgalati_alkalmak!$B$4:$Z$10000,11,FALSE)&lt;&gt;0,VLOOKUP(O403,Szolgalati_alkalmak!$B$4:$Z$10000,11,FALSE),"")</f>
        <v>#N/A</v>
      </c>
      <c r="W403" s="1" t="e">
        <f>IF(VLOOKUP(O403,Szolgalati_alkalmak!$B$4:$Z$10000,12,FALSE)&lt;&gt;0,$AB$1&amp;VLOOKUP(O403,Szolgalati_alkalmak!$B$4:$Z$10000,12,FALSE),"")</f>
        <v>#N/A</v>
      </c>
      <c r="X403" s="1" t="e">
        <f>IF(VLOOKUP(O403,Szolgalati_alkalmak!$B$4:$Z$10000,13,FALSE)&lt;&gt;0,$AB$1&amp;VLOOKUP(O403,Szolgalati_alkalmak!$B$4:$Z$10000,13,FALSE),"")</f>
        <v>#N/A</v>
      </c>
      <c r="Y403" s="1" t="e">
        <f>IF(VLOOKUP(O403,Szolgalati_alkalmak!$B$4:$Z$10000,14,FALSE)&lt;&gt;0,$AB$1&amp;VLOOKUP(O403,Szolgalati_alkalmak!$B$4:$Z$10000,14,FALSE),"")</f>
        <v>#N/A</v>
      </c>
      <c r="Z403" s="1" t="e">
        <f>IF(VLOOKUP(O403,Szolgalati_alkalmak!$B$4:$Z$10000,15,FALSE)&lt;&gt;0,$AB$1&amp;VLOOKUP(O403,Szolgalati_alkalmak!$B$4:$Z$10000,15,FALSE),"")</f>
        <v>#N/A</v>
      </c>
      <c r="AA403" s="1" t="e">
        <f>IF(VLOOKUP(O403,Szolgalati_alkalmak!$B$4:$Z$10000,16,FALSE)&lt;&gt;0,$AB$1&amp;VLOOKUP(O403,Szolgalati_alkalmak!$B$4:$Z$10000,16,FALSE),"")</f>
        <v>#N/A</v>
      </c>
      <c r="AB403" s="1" t="e">
        <f t="shared" si="90"/>
        <v>#N/A</v>
      </c>
      <c r="AC403" s="1" t="e">
        <f>IF(VLOOKUP(O403,Szolgalati_alkalmak!$B$4:$Z$10000,7,FALSE)&lt;&gt;0,VLOOKUP(O403,Szolgalati_alkalmak!$B$4:$Z$10000,7,FALSE),"")</f>
        <v>#N/A</v>
      </c>
      <c r="AD403" s="1" t="e">
        <f>IF(VLOOKUP(O403,Szolgalati_alkalmak!$B$4:$Z$10000,8,FALSE)&lt;&gt;0,VLOOKUP(O403,Szolgalati_alkalmak!$B$4:$Z$10000,8,FALSE),"")</f>
        <v>#N/A</v>
      </c>
      <c r="AE403" s="1" t="e">
        <f>IF(VLOOKUP(O403,Szolgalati_alkalmak!$B$4:$Z$10000,17,FALSE)&lt;&gt;0,VLOOKUP(O403,Szolgalati_alkalmak!$B$4:$Z$10000,17,FALSE),"")</f>
        <v>#N/A</v>
      </c>
      <c r="AF403" s="1" t="e">
        <f>IF(VLOOKUP(O403,Szolgalati_alkalmak!$B$4:$Z$10000,18,FALSE)&lt;&gt;0,VLOOKUP(O403,Szolgalati_alkalmak!$B$4:$Z$10000,18,FALSE),"")</f>
        <v>#N/A</v>
      </c>
      <c r="AG403" s="1" t="e">
        <f>IF(VLOOKUP(O403,Szolgalati_alkalmak!$B$4:$Z$10000,19,FALSE)&lt;&gt;0,VLOOKUP(O403,Szolgalati_alkalmak!$B$4:$Z$10000,19,FALSE),"")</f>
        <v>#N/A</v>
      </c>
    </row>
    <row r="404" spans="1:33" x14ac:dyDescent="0.25">
      <c r="A404" s="90" t="str">
        <f t="shared" si="81"/>
        <v/>
      </c>
      <c r="B404" s="91" t="str">
        <f t="shared" si="82"/>
        <v/>
      </c>
      <c r="C404" s="76" t="str">
        <f t="shared" si="83"/>
        <v/>
      </c>
      <c r="D404" s="64" t="str">
        <f t="shared" si="91"/>
        <v/>
      </c>
      <c r="E404" s="64" t="str">
        <f t="shared" si="92"/>
        <v/>
      </c>
      <c r="F404" s="64" t="str">
        <f t="shared" si="93"/>
        <v/>
      </c>
      <c r="G404" s="89" t="str">
        <f t="shared" si="84"/>
        <v/>
      </c>
      <c r="H404" s="89" t="str">
        <f t="shared" si="85"/>
        <v/>
      </c>
      <c r="I404" s="87" t="str">
        <f t="shared" si="86"/>
        <v/>
      </c>
      <c r="J404" s="77" t="str">
        <f t="shared" si="87"/>
        <v/>
      </c>
      <c r="K404" s="64" t="str">
        <f t="shared" si="88"/>
        <v/>
      </c>
      <c r="O404" s="1">
        <f t="shared" si="89"/>
        <v>398</v>
      </c>
      <c r="Q404" s="1" t="e">
        <f>VLOOKUP(O404,Szolgalati_alkalmak!$B$4:$Z$10000,25,FALSE)</f>
        <v>#N/A</v>
      </c>
      <c r="R404" s="1" t="e">
        <f>VLOOKUP(O404,Szolgalati_alkalmak!$B$4:$Z$10000,5,FALSE)</f>
        <v>#N/A</v>
      </c>
      <c r="S404" s="1" t="e">
        <f>IF(VLOOKUP(O404,Szolgalati_alkalmak!$B$4:$Z$10000,6,FALSE)&lt;&gt;0,VLOOKUP(O404,Szolgalati_alkalmak!$B$4:$Z$10000,6,FALSE),"")</f>
        <v>#N/A</v>
      </c>
      <c r="T404" s="1" t="e">
        <f>IF(VLOOKUP(O404,Szolgalati_alkalmak!$B$4:$Z$10000,9,FALSE)&lt;&gt;0,VLOOKUP(O404,Szolgalati_alkalmak!$B$4:$Z$10000,9,FALSE),"")</f>
        <v>#N/A</v>
      </c>
      <c r="U404" s="1" t="e">
        <f>IF(VLOOKUP(O404,Szolgalati_alkalmak!$B$4:$Z$10000,10,FALSE)&lt;&gt;0,VLOOKUP(O404,Szolgalati_alkalmak!$B$4:$Z$10000,10,FALSE),"")</f>
        <v>#N/A</v>
      </c>
      <c r="V404" s="1" t="e">
        <f>IF(VLOOKUP(O404,Szolgalati_alkalmak!$B$4:$Z$10000,11,FALSE)&lt;&gt;0,VLOOKUP(O404,Szolgalati_alkalmak!$B$4:$Z$10000,11,FALSE),"")</f>
        <v>#N/A</v>
      </c>
      <c r="W404" s="1" t="e">
        <f>IF(VLOOKUP(O404,Szolgalati_alkalmak!$B$4:$Z$10000,12,FALSE)&lt;&gt;0,$AB$1&amp;VLOOKUP(O404,Szolgalati_alkalmak!$B$4:$Z$10000,12,FALSE),"")</f>
        <v>#N/A</v>
      </c>
      <c r="X404" s="1" t="e">
        <f>IF(VLOOKUP(O404,Szolgalati_alkalmak!$B$4:$Z$10000,13,FALSE)&lt;&gt;0,$AB$1&amp;VLOOKUP(O404,Szolgalati_alkalmak!$B$4:$Z$10000,13,FALSE),"")</f>
        <v>#N/A</v>
      </c>
      <c r="Y404" s="1" t="e">
        <f>IF(VLOOKUP(O404,Szolgalati_alkalmak!$B$4:$Z$10000,14,FALSE)&lt;&gt;0,$AB$1&amp;VLOOKUP(O404,Szolgalati_alkalmak!$B$4:$Z$10000,14,FALSE),"")</f>
        <v>#N/A</v>
      </c>
      <c r="Z404" s="1" t="e">
        <f>IF(VLOOKUP(O404,Szolgalati_alkalmak!$B$4:$Z$10000,15,FALSE)&lt;&gt;0,$AB$1&amp;VLOOKUP(O404,Szolgalati_alkalmak!$B$4:$Z$10000,15,FALSE),"")</f>
        <v>#N/A</v>
      </c>
      <c r="AA404" s="1" t="e">
        <f>IF(VLOOKUP(O404,Szolgalati_alkalmak!$B$4:$Z$10000,16,FALSE)&lt;&gt;0,$AB$1&amp;VLOOKUP(O404,Szolgalati_alkalmak!$B$4:$Z$10000,16,FALSE),"")</f>
        <v>#N/A</v>
      </c>
      <c r="AB404" s="1" t="e">
        <f t="shared" si="90"/>
        <v>#N/A</v>
      </c>
      <c r="AC404" s="1" t="e">
        <f>IF(VLOOKUP(O404,Szolgalati_alkalmak!$B$4:$Z$10000,7,FALSE)&lt;&gt;0,VLOOKUP(O404,Szolgalati_alkalmak!$B$4:$Z$10000,7,FALSE),"")</f>
        <v>#N/A</v>
      </c>
      <c r="AD404" s="1" t="e">
        <f>IF(VLOOKUP(O404,Szolgalati_alkalmak!$B$4:$Z$10000,8,FALSE)&lt;&gt;0,VLOOKUP(O404,Szolgalati_alkalmak!$B$4:$Z$10000,8,FALSE),"")</f>
        <v>#N/A</v>
      </c>
      <c r="AE404" s="1" t="e">
        <f>IF(VLOOKUP(O404,Szolgalati_alkalmak!$B$4:$Z$10000,17,FALSE)&lt;&gt;0,VLOOKUP(O404,Szolgalati_alkalmak!$B$4:$Z$10000,17,FALSE),"")</f>
        <v>#N/A</v>
      </c>
      <c r="AF404" s="1" t="e">
        <f>IF(VLOOKUP(O404,Szolgalati_alkalmak!$B$4:$Z$10000,18,FALSE)&lt;&gt;0,VLOOKUP(O404,Szolgalati_alkalmak!$B$4:$Z$10000,18,FALSE),"")</f>
        <v>#N/A</v>
      </c>
      <c r="AG404" s="1" t="e">
        <f>IF(VLOOKUP(O404,Szolgalati_alkalmak!$B$4:$Z$10000,19,FALSE)&lt;&gt;0,VLOOKUP(O404,Szolgalati_alkalmak!$B$4:$Z$10000,19,FALSE),"")</f>
        <v>#N/A</v>
      </c>
    </row>
    <row r="405" spans="1:33" x14ac:dyDescent="0.25">
      <c r="A405" s="90" t="str">
        <f t="shared" si="81"/>
        <v/>
      </c>
      <c r="B405" s="91" t="str">
        <f t="shared" si="82"/>
        <v/>
      </c>
      <c r="C405" s="76" t="str">
        <f t="shared" si="83"/>
        <v/>
      </c>
      <c r="D405" s="64" t="str">
        <f t="shared" si="91"/>
        <v/>
      </c>
      <c r="E405" s="64" t="str">
        <f t="shared" si="92"/>
        <v/>
      </c>
      <c r="F405" s="64" t="str">
        <f t="shared" si="93"/>
        <v/>
      </c>
      <c r="G405" s="89" t="str">
        <f t="shared" si="84"/>
        <v/>
      </c>
      <c r="H405" s="89" t="str">
        <f t="shared" si="85"/>
        <v/>
      </c>
      <c r="I405" s="87" t="str">
        <f t="shared" si="86"/>
        <v/>
      </c>
      <c r="J405" s="77" t="str">
        <f t="shared" si="87"/>
        <v/>
      </c>
      <c r="K405" s="64" t="str">
        <f t="shared" si="88"/>
        <v/>
      </c>
      <c r="O405" s="1">
        <f t="shared" si="89"/>
        <v>399</v>
      </c>
      <c r="Q405" s="1" t="e">
        <f>VLOOKUP(O405,Szolgalati_alkalmak!$B$4:$Z$10000,25,FALSE)</f>
        <v>#N/A</v>
      </c>
      <c r="R405" s="1" t="e">
        <f>VLOOKUP(O405,Szolgalati_alkalmak!$B$4:$Z$10000,5,FALSE)</f>
        <v>#N/A</v>
      </c>
      <c r="S405" s="1" t="e">
        <f>IF(VLOOKUP(O405,Szolgalati_alkalmak!$B$4:$Z$10000,6,FALSE)&lt;&gt;0,VLOOKUP(O405,Szolgalati_alkalmak!$B$4:$Z$10000,6,FALSE),"")</f>
        <v>#N/A</v>
      </c>
      <c r="T405" s="1" t="e">
        <f>IF(VLOOKUP(O405,Szolgalati_alkalmak!$B$4:$Z$10000,9,FALSE)&lt;&gt;0,VLOOKUP(O405,Szolgalati_alkalmak!$B$4:$Z$10000,9,FALSE),"")</f>
        <v>#N/A</v>
      </c>
      <c r="U405" s="1" t="e">
        <f>IF(VLOOKUP(O405,Szolgalati_alkalmak!$B$4:$Z$10000,10,FALSE)&lt;&gt;0,VLOOKUP(O405,Szolgalati_alkalmak!$B$4:$Z$10000,10,FALSE),"")</f>
        <v>#N/A</v>
      </c>
      <c r="V405" s="1" t="e">
        <f>IF(VLOOKUP(O405,Szolgalati_alkalmak!$B$4:$Z$10000,11,FALSE)&lt;&gt;0,VLOOKUP(O405,Szolgalati_alkalmak!$B$4:$Z$10000,11,FALSE),"")</f>
        <v>#N/A</v>
      </c>
      <c r="W405" s="1" t="e">
        <f>IF(VLOOKUP(O405,Szolgalati_alkalmak!$B$4:$Z$10000,12,FALSE)&lt;&gt;0,$AB$1&amp;VLOOKUP(O405,Szolgalati_alkalmak!$B$4:$Z$10000,12,FALSE),"")</f>
        <v>#N/A</v>
      </c>
      <c r="X405" s="1" t="e">
        <f>IF(VLOOKUP(O405,Szolgalati_alkalmak!$B$4:$Z$10000,13,FALSE)&lt;&gt;0,$AB$1&amp;VLOOKUP(O405,Szolgalati_alkalmak!$B$4:$Z$10000,13,FALSE),"")</f>
        <v>#N/A</v>
      </c>
      <c r="Y405" s="1" t="e">
        <f>IF(VLOOKUP(O405,Szolgalati_alkalmak!$B$4:$Z$10000,14,FALSE)&lt;&gt;0,$AB$1&amp;VLOOKUP(O405,Szolgalati_alkalmak!$B$4:$Z$10000,14,FALSE),"")</f>
        <v>#N/A</v>
      </c>
      <c r="Z405" s="1" t="e">
        <f>IF(VLOOKUP(O405,Szolgalati_alkalmak!$B$4:$Z$10000,15,FALSE)&lt;&gt;0,$AB$1&amp;VLOOKUP(O405,Szolgalati_alkalmak!$B$4:$Z$10000,15,FALSE),"")</f>
        <v>#N/A</v>
      </c>
      <c r="AA405" s="1" t="e">
        <f>IF(VLOOKUP(O405,Szolgalati_alkalmak!$B$4:$Z$10000,16,FALSE)&lt;&gt;0,$AB$1&amp;VLOOKUP(O405,Szolgalati_alkalmak!$B$4:$Z$10000,16,FALSE),"")</f>
        <v>#N/A</v>
      </c>
      <c r="AB405" s="1" t="e">
        <f t="shared" si="90"/>
        <v>#N/A</v>
      </c>
      <c r="AC405" s="1" t="e">
        <f>IF(VLOOKUP(O405,Szolgalati_alkalmak!$B$4:$Z$10000,7,FALSE)&lt;&gt;0,VLOOKUP(O405,Szolgalati_alkalmak!$B$4:$Z$10000,7,FALSE),"")</f>
        <v>#N/A</v>
      </c>
      <c r="AD405" s="1" t="e">
        <f>IF(VLOOKUP(O405,Szolgalati_alkalmak!$B$4:$Z$10000,8,FALSE)&lt;&gt;0,VLOOKUP(O405,Szolgalati_alkalmak!$B$4:$Z$10000,8,FALSE),"")</f>
        <v>#N/A</v>
      </c>
      <c r="AE405" s="1" t="e">
        <f>IF(VLOOKUP(O405,Szolgalati_alkalmak!$B$4:$Z$10000,17,FALSE)&lt;&gt;0,VLOOKUP(O405,Szolgalati_alkalmak!$B$4:$Z$10000,17,FALSE),"")</f>
        <v>#N/A</v>
      </c>
      <c r="AF405" s="1" t="e">
        <f>IF(VLOOKUP(O405,Szolgalati_alkalmak!$B$4:$Z$10000,18,FALSE)&lt;&gt;0,VLOOKUP(O405,Szolgalati_alkalmak!$B$4:$Z$10000,18,FALSE),"")</f>
        <v>#N/A</v>
      </c>
      <c r="AG405" s="1" t="e">
        <f>IF(VLOOKUP(O405,Szolgalati_alkalmak!$B$4:$Z$10000,19,FALSE)&lt;&gt;0,VLOOKUP(O405,Szolgalati_alkalmak!$B$4:$Z$10000,19,FALSE),"")</f>
        <v>#N/A</v>
      </c>
    </row>
    <row r="406" spans="1:33" x14ac:dyDescent="0.25">
      <c r="A406" s="90" t="str">
        <f t="shared" si="81"/>
        <v/>
      </c>
      <c r="B406" s="91" t="str">
        <f t="shared" si="82"/>
        <v/>
      </c>
      <c r="C406" s="76" t="str">
        <f t="shared" si="83"/>
        <v/>
      </c>
      <c r="D406" s="64" t="str">
        <f t="shared" si="91"/>
        <v/>
      </c>
      <c r="E406" s="64" t="str">
        <f t="shared" si="92"/>
        <v/>
      </c>
      <c r="F406" s="64" t="str">
        <f t="shared" si="93"/>
        <v/>
      </c>
      <c r="G406" s="89" t="str">
        <f t="shared" si="84"/>
        <v/>
      </c>
      <c r="H406" s="89" t="str">
        <f t="shared" si="85"/>
        <v/>
      </c>
      <c r="I406" s="87" t="str">
        <f t="shared" si="86"/>
        <v/>
      </c>
      <c r="J406" s="77" t="str">
        <f t="shared" si="87"/>
        <v/>
      </c>
      <c r="K406" s="64" t="str">
        <f t="shared" si="88"/>
        <v/>
      </c>
      <c r="O406" s="1">
        <f t="shared" si="89"/>
        <v>400</v>
      </c>
      <c r="Q406" s="1" t="e">
        <f>VLOOKUP(O406,Szolgalati_alkalmak!$B$4:$Z$10000,25,FALSE)</f>
        <v>#N/A</v>
      </c>
      <c r="R406" s="1" t="e">
        <f>VLOOKUP(O406,Szolgalati_alkalmak!$B$4:$Z$10000,5,FALSE)</f>
        <v>#N/A</v>
      </c>
      <c r="S406" s="1" t="e">
        <f>IF(VLOOKUP(O406,Szolgalati_alkalmak!$B$4:$Z$10000,6,FALSE)&lt;&gt;0,VLOOKUP(O406,Szolgalati_alkalmak!$B$4:$Z$10000,6,FALSE),"")</f>
        <v>#N/A</v>
      </c>
      <c r="T406" s="1" t="e">
        <f>IF(VLOOKUP(O406,Szolgalati_alkalmak!$B$4:$Z$10000,9,FALSE)&lt;&gt;0,VLOOKUP(O406,Szolgalati_alkalmak!$B$4:$Z$10000,9,FALSE),"")</f>
        <v>#N/A</v>
      </c>
      <c r="U406" s="1" t="e">
        <f>IF(VLOOKUP(O406,Szolgalati_alkalmak!$B$4:$Z$10000,10,FALSE)&lt;&gt;0,VLOOKUP(O406,Szolgalati_alkalmak!$B$4:$Z$10000,10,FALSE),"")</f>
        <v>#N/A</v>
      </c>
      <c r="V406" s="1" t="e">
        <f>IF(VLOOKUP(O406,Szolgalati_alkalmak!$B$4:$Z$10000,11,FALSE)&lt;&gt;0,VLOOKUP(O406,Szolgalati_alkalmak!$B$4:$Z$10000,11,FALSE),"")</f>
        <v>#N/A</v>
      </c>
      <c r="W406" s="1" t="e">
        <f>IF(VLOOKUP(O406,Szolgalati_alkalmak!$B$4:$Z$10000,12,FALSE)&lt;&gt;0,$AB$1&amp;VLOOKUP(O406,Szolgalati_alkalmak!$B$4:$Z$10000,12,FALSE),"")</f>
        <v>#N/A</v>
      </c>
      <c r="X406" s="1" t="e">
        <f>IF(VLOOKUP(O406,Szolgalati_alkalmak!$B$4:$Z$10000,13,FALSE)&lt;&gt;0,$AB$1&amp;VLOOKUP(O406,Szolgalati_alkalmak!$B$4:$Z$10000,13,FALSE),"")</f>
        <v>#N/A</v>
      </c>
      <c r="Y406" s="1" t="e">
        <f>IF(VLOOKUP(O406,Szolgalati_alkalmak!$B$4:$Z$10000,14,FALSE)&lt;&gt;0,$AB$1&amp;VLOOKUP(O406,Szolgalati_alkalmak!$B$4:$Z$10000,14,FALSE),"")</f>
        <v>#N/A</v>
      </c>
      <c r="Z406" s="1" t="e">
        <f>IF(VLOOKUP(O406,Szolgalati_alkalmak!$B$4:$Z$10000,15,FALSE)&lt;&gt;0,$AB$1&amp;VLOOKUP(O406,Szolgalati_alkalmak!$B$4:$Z$10000,15,FALSE),"")</f>
        <v>#N/A</v>
      </c>
      <c r="AA406" s="1" t="e">
        <f>IF(VLOOKUP(O406,Szolgalati_alkalmak!$B$4:$Z$10000,16,FALSE)&lt;&gt;0,$AB$1&amp;VLOOKUP(O406,Szolgalati_alkalmak!$B$4:$Z$10000,16,FALSE),"")</f>
        <v>#N/A</v>
      </c>
      <c r="AB406" s="1" t="e">
        <f t="shared" si="90"/>
        <v>#N/A</v>
      </c>
      <c r="AC406" s="1" t="e">
        <f>IF(VLOOKUP(O406,Szolgalati_alkalmak!$B$4:$Z$10000,7,FALSE)&lt;&gt;0,VLOOKUP(O406,Szolgalati_alkalmak!$B$4:$Z$10000,7,FALSE),"")</f>
        <v>#N/A</v>
      </c>
      <c r="AD406" s="1" t="e">
        <f>IF(VLOOKUP(O406,Szolgalati_alkalmak!$B$4:$Z$10000,8,FALSE)&lt;&gt;0,VLOOKUP(O406,Szolgalati_alkalmak!$B$4:$Z$10000,8,FALSE),"")</f>
        <v>#N/A</v>
      </c>
      <c r="AE406" s="1" t="e">
        <f>IF(VLOOKUP(O406,Szolgalati_alkalmak!$B$4:$Z$10000,17,FALSE)&lt;&gt;0,VLOOKUP(O406,Szolgalati_alkalmak!$B$4:$Z$10000,17,FALSE),"")</f>
        <v>#N/A</v>
      </c>
      <c r="AF406" s="1" t="e">
        <f>IF(VLOOKUP(O406,Szolgalati_alkalmak!$B$4:$Z$10000,18,FALSE)&lt;&gt;0,VLOOKUP(O406,Szolgalati_alkalmak!$B$4:$Z$10000,18,FALSE),"")</f>
        <v>#N/A</v>
      </c>
      <c r="AG406" s="1" t="e">
        <f>IF(VLOOKUP(O406,Szolgalati_alkalmak!$B$4:$Z$10000,19,FALSE)&lt;&gt;0,VLOOKUP(O406,Szolgalati_alkalmak!$B$4:$Z$10000,19,FALSE),"")</f>
        <v>#N/A</v>
      </c>
    </row>
    <row r="407" spans="1:33" x14ac:dyDescent="0.25">
      <c r="A407" s="78"/>
      <c r="B407" s="79"/>
      <c r="C407" s="78"/>
      <c r="D407" s="78"/>
      <c r="E407" s="78"/>
      <c r="F407" s="78"/>
      <c r="I407" s="2"/>
      <c r="J407" s="2"/>
      <c r="K407" s="2"/>
    </row>
    <row r="408" spans="1:33" x14ac:dyDescent="0.25">
      <c r="A408" s="78"/>
      <c r="B408" s="79"/>
      <c r="C408" s="78"/>
      <c r="D408" s="78"/>
      <c r="E408" s="78"/>
      <c r="F408" s="78"/>
      <c r="I408" s="2"/>
      <c r="J408" s="2"/>
      <c r="K408" s="2"/>
    </row>
    <row r="409" spans="1:33" x14ac:dyDescent="0.25">
      <c r="A409" s="78"/>
      <c r="B409" s="79"/>
      <c r="C409" s="78"/>
      <c r="D409" s="78"/>
      <c r="E409" s="78"/>
      <c r="F409" s="78"/>
      <c r="I409" s="2"/>
      <c r="J409" s="2"/>
      <c r="K409" s="2"/>
    </row>
    <row r="410" spans="1:33" x14ac:dyDescent="0.25">
      <c r="A410" s="78"/>
      <c r="B410" s="79"/>
      <c r="C410" s="78"/>
      <c r="D410" s="78"/>
      <c r="E410" s="78"/>
      <c r="F410" s="78"/>
      <c r="I410" s="2"/>
      <c r="J410" s="2"/>
      <c r="K410" s="2"/>
    </row>
    <row r="411" spans="1:33" x14ac:dyDescent="0.25">
      <c r="A411" s="78"/>
      <c r="B411" s="79"/>
      <c r="C411" s="78"/>
      <c r="D411" s="78"/>
      <c r="E411" s="78"/>
      <c r="F411" s="78"/>
      <c r="I411" s="2"/>
      <c r="J411" s="2"/>
      <c r="K411" s="2"/>
    </row>
    <row r="412" spans="1:33" x14ac:dyDescent="0.25">
      <c r="A412" s="78"/>
      <c r="B412" s="79"/>
      <c r="C412" s="78"/>
      <c r="D412" s="78"/>
      <c r="E412" s="78"/>
      <c r="F412" s="78"/>
      <c r="I412" s="2"/>
      <c r="J412" s="2"/>
      <c r="K412" s="2"/>
    </row>
  </sheetData>
  <sheetProtection algorithmName="SHA-512" hashValue="CkhmTYLeaUtGjvkVC9UInIvePqbeIlpftFMro3O1RMYa9voSKvU1dyKalZSpOnpz3QsUk7bnslamfNAKJIfizg==" saltValue="IRERJY/rba5g538Z2a4Eqw==" spinCount="100000" sheet="1" objects="1" scenarios="1" formatRows="0"/>
  <mergeCells count="14">
    <mergeCell ref="A1:J1"/>
    <mergeCell ref="A2:J2"/>
    <mergeCell ref="A3:K3"/>
    <mergeCell ref="A4:K4"/>
    <mergeCell ref="A5:A6"/>
    <mergeCell ref="B5:B6"/>
    <mergeCell ref="C5:C6"/>
    <mergeCell ref="D5:D6"/>
    <mergeCell ref="E5:E6"/>
    <mergeCell ref="F5:F6"/>
    <mergeCell ref="G5:H5"/>
    <mergeCell ref="I5:I6"/>
    <mergeCell ref="J5:J6"/>
    <mergeCell ref="K5:K6"/>
  </mergeCells>
  <conditionalFormatting sqref="A7:K412">
    <cfRule type="expression" dxfId="3" priority="4" stopIfTrue="1">
      <formula>IF($A7&lt;&gt;"",TRUE,FALSE)</formula>
    </cfRule>
  </conditionalFormatting>
  <conditionalFormatting sqref="K2">
    <cfRule type="expression" dxfId="2" priority="1" stopIfTrue="1">
      <formula>IF(O2=1,TRUE,FALSE)</formula>
    </cfRule>
    <cfRule type="expression" dxfId="1" priority="2" stopIfTrue="1">
      <formula>IF(O2&lt;K2,TRUE,FALSE)</formula>
    </cfRule>
    <cfRule type="expression" dxfId="0" priority="3" stopIfTrue="1">
      <formula>IF(O2&gt;1,TRUE,FALSE)</formula>
    </cfRule>
  </conditionalFormatting>
  <dataValidations count="1">
    <dataValidation type="whole" allowBlank="1" showInputMessage="1" showErrorMessage="1" sqref="K2" xr:uid="{5B0DB7D2-2EBE-4355-9A04-A46446576BC4}">
      <formula1>1</formula1>
      <formula2>R2</formula2>
    </dataValidation>
  </dataValidations>
  <pageMargins left="0.67" right="0.31496062992125984" top="0.51181102362204722" bottom="0.39370078740157483" header="0.51181102362204722" footer="0.15748031496062992"/>
  <pageSetup paperSize="9" orientation="landscape" r:id="rId1"/>
  <headerFooter>
    <oddFooter>&amp;LKészítette:&amp;CEllenőrízte:                                     PH&amp;R&amp;P&amp;. oldal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DCF32-D192-4044-B9C7-2CF85960F585}">
  <dimension ref="A1:P231"/>
  <sheetViews>
    <sheetView showGridLines="0" showRowColHeaders="0" zoomScale="160" zoomScaleNormal="160" workbookViewId="0">
      <pane ySplit="1" topLeftCell="A16" activePane="bottomLeft" state="frozen"/>
      <selection pane="bottomLeft" activeCell="D20" sqref="D20"/>
    </sheetView>
  </sheetViews>
  <sheetFormatPr defaultColWidth="0" defaultRowHeight="15" zeroHeight="1" x14ac:dyDescent="0.25"/>
  <cols>
    <col min="1" max="1" width="6.85546875" customWidth="1"/>
    <col min="2" max="2" width="3.7109375" customWidth="1"/>
    <col min="3" max="3" width="48.7109375" customWidth="1"/>
    <col min="4" max="4" width="85" style="100" customWidth="1"/>
    <col min="5" max="8" width="9.140625" hidden="1" customWidth="1"/>
    <col min="9" max="9" width="32.140625" hidden="1" customWidth="1"/>
    <col min="10" max="11" width="9.140625" hidden="1" customWidth="1"/>
    <col min="12" max="12" width="14.42578125" hidden="1" customWidth="1"/>
    <col min="13" max="16" width="0" hidden="1" customWidth="1"/>
    <col min="17" max="16384" width="9.140625" hidden="1"/>
  </cols>
  <sheetData>
    <row r="1" spans="2:16" x14ac:dyDescent="0.25">
      <c r="B1" s="127" t="s">
        <v>590</v>
      </c>
      <c r="C1" s="128"/>
      <c r="D1" s="129"/>
    </row>
    <row r="2" spans="2:16" ht="75" customHeight="1" x14ac:dyDescent="0.25">
      <c r="B2" s="169" t="s">
        <v>546</v>
      </c>
      <c r="C2" s="169"/>
      <c r="D2" s="169"/>
      <c r="E2" s="100"/>
      <c r="F2" s="100"/>
      <c r="G2" s="100"/>
      <c r="H2" s="100"/>
      <c r="I2" s="100"/>
      <c r="J2" s="100"/>
      <c r="K2" s="100"/>
      <c r="L2" s="100"/>
      <c r="P2" s="100" t="s">
        <v>488</v>
      </c>
    </row>
    <row r="3" spans="2:16" x14ac:dyDescent="0.25">
      <c r="B3" t="s">
        <v>486</v>
      </c>
    </row>
    <row r="4" spans="2:16" x14ac:dyDescent="0.25">
      <c r="B4" t="s">
        <v>487</v>
      </c>
    </row>
    <row r="5" spans="2:16" x14ac:dyDescent="0.25"/>
    <row r="6" spans="2:16" x14ac:dyDescent="0.25">
      <c r="B6" s="169" t="s">
        <v>489</v>
      </c>
      <c r="C6" s="169"/>
      <c r="D6" s="169"/>
    </row>
    <row r="7" spans="2:16" ht="30" x14ac:dyDescent="0.25">
      <c r="B7" s="169" t="s">
        <v>597</v>
      </c>
      <c r="C7" s="169"/>
      <c r="D7" s="169"/>
      <c r="H7" s="100" t="s">
        <v>43</v>
      </c>
    </row>
    <row r="8" spans="2:16" x14ac:dyDescent="0.25">
      <c r="B8" t="s">
        <v>598</v>
      </c>
    </row>
    <row r="9" spans="2:16" x14ac:dyDescent="0.25">
      <c r="B9" t="s">
        <v>490</v>
      </c>
    </row>
    <row r="10" spans="2:16" x14ac:dyDescent="0.25">
      <c r="B10" t="s">
        <v>491</v>
      </c>
    </row>
    <row r="11" spans="2:16" ht="30" x14ac:dyDescent="0.25">
      <c r="C11" s="131" t="s">
        <v>492</v>
      </c>
      <c r="D11"/>
      <c r="E11" s="100" t="s">
        <v>43</v>
      </c>
    </row>
    <row r="12" spans="2:16" ht="30" x14ac:dyDescent="0.25">
      <c r="C12" s="132" t="s">
        <v>493</v>
      </c>
      <c r="D12"/>
      <c r="E12" s="100" t="s">
        <v>43</v>
      </c>
    </row>
    <row r="13" spans="2:16" ht="30" x14ac:dyDescent="0.25">
      <c r="C13" s="133" t="s">
        <v>494</v>
      </c>
      <c r="D13"/>
      <c r="E13" s="100" t="s">
        <v>43</v>
      </c>
    </row>
    <row r="14" spans="2:16" ht="45" x14ac:dyDescent="0.25">
      <c r="C14" s="134" t="s">
        <v>495</v>
      </c>
      <c r="D14" s="119"/>
      <c r="E14" s="100" t="s">
        <v>43</v>
      </c>
    </row>
    <row r="15" spans="2:16" x14ac:dyDescent="0.25"/>
    <row r="16" spans="2:16" x14ac:dyDescent="0.25"/>
    <row r="17" spans="2:4" ht="21" x14ac:dyDescent="0.35">
      <c r="B17" s="35"/>
      <c r="C17" s="36" t="s">
        <v>589</v>
      </c>
    </row>
    <row r="18" spans="2:4" x14ac:dyDescent="0.25">
      <c r="B18" s="21"/>
      <c r="C18" s="20" t="s">
        <v>190</v>
      </c>
      <c r="D18" s="119" t="s">
        <v>512</v>
      </c>
    </row>
    <row r="19" spans="2:4" ht="30" x14ac:dyDescent="0.25">
      <c r="B19" s="21"/>
      <c r="C19" s="20" t="s">
        <v>496</v>
      </c>
      <c r="D19" s="119" t="s">
        <v>513</v>
      </c>
    </row>
    <row r="20" spans="2:4" ht="30" x14ac:dyDescent="0.25">
      <c r="B20" s="21"/>
      <c r="C20" s="20" t="s">
        <v>4</v>
      </c>
      <c r="D20" s="119" t="s">
        <v>599</v>
      </c>
    </row>
    <row r="21" spans="2:4" x14ac:dyDescent="0.25">
      <c r="B21" s="21"/>
      <c r="C21" s="3" t="s">
        <v>220</v>
      </c>
      <c r="D21" s="119" t="s">
        <v>514</v>
      </c>
    </row>
    <row r="22" spans="2:4" x14ac:dyDescent="0.25">
      <c r="B22" s="21"/>
      <c r="C22" s="20" t="s">
        <v>217</v>
      </c>
      <c r="D22" s="119" t="s">
        <v>515</v>
      </c>
    </row>
    <row r="23" spans="2:4" x14ac:dyDescent="0.25">
      <c r="B23" s="21"/>
      <c r="C23" s="20" t="s">
        <v>191</v>
      </c>
      <c r="D23" s="119"/>
    </row>
    <row r="24" spans="2:4" x14ac:dyDescent="0.25">
      <c r="B24" s="21"/>
      <c r="C24" s="20" t="s">
        <v>218</v>
      </c>
      <c r="D24" s="119" t="s">
        <v>515</v>
      </c>
    </row>
    <row r="25" spans="2:4" x14ac:dyDescent="0.25">
      <c r="B25" s="21"/>
      <c r="C25" s="20" t="s">
        <v>191</v>
      </c>
      <c r="D25" s="119"/>
    </row>
    <row r="26" spans="2:4" x14ac:dyDescent="0.25">
      <c r="B26" s="21"/>
      <c r="C26" s="20" t="s">
        <v>219</v>
      </c>
      <c r="D26" s="119"/>
    </row>
    <row r="27" spans="2:4" ht="15.75" x14ac:dyDescent="0.25">
      <c r="B27" s="31" t="s">
        <v>5</v>
      </c>
      <c r="C27" s="30"/>
      <c r="D27" s="119"/>
    </row>
    <row r="28" spans="2:4" ht="30" x14ac:dyDescent="0.25">
      <c r="B28" s="21" t="s">
        <v>7</v>
      </c>
      <c r="C28" s="44" t="s">
        <v>497</v>
      </c>
      <c r="D28" s="119" t="s">
        <v>516</v>
      </c>
    </row>
    <row r="29" spans="2:4" ht="30" x14ac:dyDescent="0.25">
      <c r="B29" s="21"/>
      <c r="C29" s="41" t="s">
        <v>198</v>
      </c>
      <c r="D29" s="119" t="s">
        <v>516</v>
      </c>
    </row>
    <row r="30" spans="2:4" ht="30" x14ac:dyDescent="0.25">
      <c r="B30" s="21" t="s">
        <v>12</v>
      </c>
      <c r="C30" s="44" t="s">
        <v>498</v>
      </c>
      <c r="D30" s="119" t="s">
        <v>591</v>
      </c>
    </row>
    <row r="31" spans="2:4" ht="30" x14ac:dyDescent="0.25">
      <c r="B31" s="21"/>
      <c r="C31" s="41" t="s">
        <v>198</v>
      </c>
      <c r="D31" s="119" t="s">
        <v>592</v>
      </c>
    </row>
    <row r="32" spans="2:4" ht="30" x14ac:dyDescent="0.25">
      <c r="B32" s="21" t="s">
        <v>14</v>
      </c>
      <c r="C32" s="44" t="s">
        <v>344</v>
      </c>
      <c r="D32" s="119" t="s">
        <v>593</v>
      </c>
    </row>
    <row r="33" spans="2:4" ht="30" x14ac:dyDescent="0.25">
      <c r="B33" s="21"/>
      <c r="C33" s="41" t="s">
        <v>198</v>
      </c>
      <c r="D33" s="119" t="s">
        <v>594</v>
      </c>
    </row>
    <row r="34" spans="2:4" x14ac:dyDescent="0.25">
      <c r="B34" s="21" t="s">
        <v>20</v>
      </c>
      <c r="C34" s="44" t="s">
        <v>499</v>
      </c>
      <c r="D34" s="119" t="s">
        <v>517</v>
      </c>
    </row>
    <row r="35" spans="2:4" x14ac:dyDescent="0.25">
      <c r="B35" s="21"/>
      <c r="C35" s="41" t="s">
        <v>198</v>
      </c>
      <c r="D35" s="119" t="s">
        <v>517</v>
      </c>
    </row>
    <row r="36" spans="2:4" x14ac:dyDescent="0.25">
      <c r="B36" s="21"/>
      <c r="C36" s="45" t="s">
        <v>22</v>
      </c>
      <c r="D36" s="119" t="s">
        <v>605</v>
      </c>
    </row>
    <row r="37" spans="2:4" x14ac:dyDescent="0.25">
      <c r="B37" s="21" t="s">
        <v>23</v>
      </c>
      <c r="C37" s="44" t="s">
        <v>500</v>
      </c>
      <c r="D37" s="119" t="s">
        <v>517</v>
      </c>
    </row>
    <row r="38" spans="2:4" x14ac:dyDescent="0.25">
      <c r="B38" s="21"/>
      <c r="C38" s="41" t="s">
        <v>198</v>
      </c>
      <c r="D38" s="119" t="s">
        <v>517</v>
      </c>
    </row>
    <row r="39" spans="2:4" x14ac:dyDescent="0.25">
      <c r="B39" s="21"/>
      <c r="C39" s="45" t="s">
        <v>192</v>
      </c>
      <c r="D39" s="119" t="s">
        <v>605</v>
      </c>
    </row>
    <row r="40" spans="2:4" x14ac:dyDescent="0.25">
      <c r="B40" s="21" t="s">
        <v>26</v>
      </c>
      <c r="C40" s="44" t="s">
        <v>501</v>
      </c>
      <c r="D40" s="119" t="s">
        <v>517</v>
      </c>
    </row>
    <row r="41" spans="2:4" x14ac:dyDescent="0.25">
      <c r="B41" s="21"/>
      <c r="C41" s="41" t="s">
        <v>198</v>
      </c>
      <c r="D41" s="119" t="s">
        <v>517</v>
      </c>
    </row>
    <row r="42" spans="2:4" x14ac:dyDescent="0.25">
      <c r="B42" s="21" t="s">
        <v>28</v>
      </c>
      <c r="C42" s="44" t="s">
        <v>502</v>
      </c>
      <c r="D42" s="119" t="s">
        <v>517</v>
      </c>
    </row>
    <row r="43" spans="2:4" x14ac:dyDescent="0.25">
      <c r="B43" s="21"/>
      <c r="C43" s="41" t="s">
        <v>198</v>
      </c>
      <c r="D43" s="119" t="s">
        <v>517</v>
      </c>
    </row>
    <row r="44" spans="2:4" x14ac:dyDescent="0.25">
      <c r="B44" s="21" t="s">
        <v>30</v>
      </c>
      <c r="C44" s="44" t="s">
        <v>503</v>
      </c>
      <c r="D44" s="119" t="s">
        <v>517</v>
      </c>
    </row>
    <row r="45" spans="2:4" x14ac:dyDescent="0.25">
      <c r="B45" s="21"/>
      <c r="C45" s="41" t="s">
        <v>198</v>
      </c>
      <c r="D45" s="119" t="s">
        <v>517</v>
      </c>
    </row>
    <row r="46" spans="2:4" ht="30" x14ac:dyDescent="0.25">
      <c r="B46" s="21" t="s">
        <v>38</v>
      </c>
      <c r="C46" s="23" t="s">
        <v>39</v>
      </c>
      <c r="D46" s="119" t="s">
        <v>519</v>
      </c>
    </row>
    <row r="47" spans="2:4" ht="30" x14ac:dyDescent="0.25">
      <c r="B47" s="21" t="s">
        <v>40</v>
      </c>
      <c r="C47" s="23" t="s">
        <v>41</v>
      </c>
      <c r="D47" s="119" t="s">
        <v>520</v>
      </c>
    </row>
    <row r="48" spans="2:4" ht="30" x14ac:dyDescent="0.25">
      <c r="B48" s="21" t="s">
        <v>42</v>
      </c>
      <c r="C48" s="23" t="s">
        <v>484</v>
      </c>
      <c r="D48" s="119" t="s">
        <v>517</v>
      </c>
    </row>
    <row r="49" spans="2:5" ht="30" x14ac:dyDescent="0.25">
      <c r="B49" s="21" t="s">
        <v>44</v>
      </c>
      <c r="C49" s="41" t="s">
        <v>504</v>
      </c>
      <c r="D49" s="119" t="s">
        <v>517</v>
      </c>
    </row>
    <row r="50" spans="2:5" x14ac:dyDescent="0.25">
      <c r="B50" s="21"/>
      <c r="C50" s="41" t="s">
        <v>193</v>
      </c>
      <c r="D50" s="119" t="s">
        <v>517</v>
      </c>
    </row>
    <row r="51" spans="2:5" x14ac:dyDescent="0.25">
      <c r="B51" s="21"/>
      <c r="C51" s="41" t="s">
        <v>194</v>
      </c>
      <c r="D51" s="119" t="s">
        <v>517</v>
      </c>
    </row>
    <row r="52" spans="2:5" x14ac:dyDescent="0.25">
      <c r="B52" s="21"/>
      <c r="C52" s="41" t="s">
        <v>485</v>
      </c>
      <c r="D52" s="119" t="s">
        <v>605</v>
      </c>
    </row>
    <row r="53" spans="2:5" x14ac:dyDescent="0.25">
      <c r="B53" s="21"/>
      <c r="C53" s="41" t="s">
        <v>195</v>
      </c>
      <c r="D53" s="119" t="s">
        <v>517</v>
      </c>
    </row>
    <row r="54" spans="2:5" ht="45" x14ac:dyDescent="0.25">
      <c r="B54" s="21" t="s">
        <v>45</v>
      </c>
      <c r="C54" s="23" t="s">
        <v>474</v>
      </c>
      <c r="D54" s="119" t="s">
        <v>517</v>
      </c>
    </row>
    <row r="55" spans="2:5" x14ac:dyDescent="0.25">
      <c r="B55" s="21" t="s">
        <v>46</v>
      </c>
      <c r="C55" s="23" t="s">
        <v>475</v>
      </c>
      <c r="D55" s="119" t="s">
        <v>517</v>
      </c>
    </row>
    <row r="56" spans="2:5" ht="30" x14ac:dyDescent="0.25">
      <c r="B56" s="21" t="s">
        <v>47</v>
      </c>
      <c r="C56" s="23" t="s">
        <v>476</v>
      </c>
      <c r="D56" s="119" t="s">
        <v>517</v>
      </c>
    </row>
    <row r="57" spans="2:5" ht="30" x14ac:dyDescent="0.25">
      <c r="B57" s="21" t="s">
        <v>48</v>
      </c>
      <c r="C57" s="23" t="s">
        <v>49</v>
      </c>
      <c r="D57" s="119" t="s">
        <v>518</v>
      </c>
    </row>
    <row r="58" spans="2:5" x14ac:dyDescent="0.25">
      <c r="B58" s="21" t="s">
        <v>50</v>
      </c>
      <c r="C58" s="39" t="s">
        <v>505</v>
      </c>
      <c r="D58" s="119" t="s">
        <v>517</v>
      </c>
    </row>
    <row r="59" spans="2:5" x14ac:dyDescent="0.25">
      <c r="B59" s="21"/>
      <c r="C59" s="40" t="s">
        <v>53</v>
      </c>
      <c r="D59" s="119" t="s">
        <v>517</v>
      </c>
    </row>
    <row r="60" spans="2:5" x14ac:dyDescent="0.25">
      <c r="B60" s="21"/>
      <c r="C60" s="40" t="s">
        <v>54</v>
      </c>
      <c r="D60" s="119" t="s">
        <v>517</v>
      </c>
    </row>
    <row r="61" spans="2:5" x14ac:dyDescent="0.25">
      <c r="B61" s="21"/>
      <c r="C61" s="41" t="s">
        <v>55</v>
      </c>
      <c r="D61" s="119" t="s">
        <v>517</v>
      </c>
    </row>
    <row r="62" spans="2:5" ht="30" x14ac:dyDescent="0.25">
      <c r="B62" s="21" t="s">
        <v>56</v>
      </c>
      <c r="C62" s="42" t="s">
        <v>506</v>
      </c>
      <c r="D62" s="119" t="s">
        <v>595</v>
      </c>
      <c r="E62" t="s">
        <v>400</v>
      </c>
    </row>
    <row r="63" spans="2:5" ht="30" x14ac:dyDescent="0.25">
      <c r="B63" s="21"/>
      <c r="C63" s="43" t="s">
        <v>330</v>
      </c>
      <c r="D63" s="119" t="s">
        <v>596</v>
      </c>
      <c r="E63" t="s">
        <v>401</v>
      </c>
    </row>
    <row r="64" spans="2:5" x14ac:dyDescent="0.25">
      <c r="B64" s="21"/>
      <c r="C64" s="43" t="s">
        <v>331</v>
      </c>
      <c r="D64" s="119" t="s">
        <v>517</v>
      </c>
    </row>
    <row r="65" spans="2:4" x14ac:dyDescent="0.25">
      <c r="B65" s="21"/>
      <c r="C65" s="43" t="s">
        <v>332</v>
      </c>
      <c r="D65" s="119" t="s">
        <v>517</v>
      </c>
    </row>
    <row r="66" spans="2:4" ht="15.75" x14ac:dyDescent="0.25">
      <c r="B66" s="31" t="s">
        <v>58</v>
      </c>
      <c r="C66" s="30"/>
      <c r="D66" s="119"/>
    </row>
    <row r="67" spans="2:4" x14ac:dyDescent="0.25">
      <c r="B67" s="21" t="s">
        <v>7</v>
      </c>
      <c r="C67" s="22" t="s">
        <v>270</v>
      </c>
      <c r="D67" s="119" t="s">
        <v>540</v>
      </c>
    </row>
    <row r="68" spans="2:4" x14ac:dyDescent="0.25">
      <c r="B68" s="21"/>
      <c r="C68" s="24" t="s">
        <v>196</v>
      </c>
      <c r="D68" s="119" t="s">
        <v>540</v>
      </c>
    </row>
    <row r="69" spans="2:4" x14ac:dyDescent="0.25">
      <c r="B69" s="21"/>
      <c r="C69" s="22" t="s">
        <v>271</v>
      </c>
      <c r="D69" s="119" t="s">
        <v>540</v>
      </c>
    </row>
    <row r="70" spans="2:4" x14ac:dyDescent="0.25">
      <c r="B70" s="21"/>
      <c r="C70" s="24" t="s">
        <v>196</v>
      </c>
      <c r="D70" s="119" t="s">
        <v>540</v>
      </c>
    </row>
    <row r="71" spans="2:4" x14ac:dyDescent="0.25">
      <c r="B71" s="21"/>
      <c r="C71" s="22" t="s">
        <v>272</v>
      </c>
      <c r="D71" s="119" t="s">
        <v>540</v>
      </c>
    </row>
    <row r="72" spans="2:4" x14ac:dyDescent="0.25">
      <c r="B72" s="21"/>
      <c r="C72" s="24" t="s">
        <v>196</v>
      </c>
      <c r="D72" s="119" t="s">
        <v>540</v>
      </c>
    </row>
    <row r="73" spans="2:4" x14ac:dyDescent="0.25">
      <c r="B73" s="21"/>
      <c r="C73" s="22" t="s">
        <v>273</v>
      </c>
      <c r="D73" s="119" t="s">
        <v>540</v>
      </c>
    </row>
    <row r="74" spans="2:4" x14ac:dyDescent="0.25">
      <c r="B74" s="21"/>
      <c r="C74" s="24" t="s">
        <v>196</v>
      </c>
      <c r="D74" s="119" t="s">
        <v>540</v>
      </c>
    </row>
    <row r="75" spans="2:4" x14ac:dyDescent="0.25">
      <c r="B75" s="21"/>
      <c r="C75" s="23" t="s">
        <v>66</v>
      </c>
      <c r="D75" s="119" t="s">
        <v>540</v>
      </c>
    </row>
    <row r="76" spans="2:4" x14ac:dyDescent="0.25">
      <c r="B76" s="21"/>
      <c r="C76" s="23" t="s">
        <v>68</v>
      </c>
      <c r="D76" s="119" t="s">
        <v>540</v>
      </c>
    </row>
    <row r="77" spans="2:4" x14ac:dyDescent="0.25">
      <c r="B77" s="21"/>
      <c r="C77" s="23" t="s">
        <v>69</v>
      </c>
      <c r="D77" s="119" t="s">
        <v>540</v>
      </c>
    </row>
    <row r="78" spans="2:4" x14ac:dyDescent="0.25">
      <c r="B78" s="21"/>
      <c r="C78" s="23" t="s">
        <v>70</v>
      </c>
      <c r="D78" s="119" t="s">
        <v>540</v>
      </c>
    </row>
    <row r="79" spans="2:4" ht="30" x14ac:dyDescent="0.25">
      <c r="B79" s="21" t="s">
        <v>12</v>
      </c>
      <c r="C79" s="24" t="s">
        <v>197</v>
      </c>
      <c r="D79" s="119" t="s">
        <v>540</v>
      </c>
    </row>
    <row r="80" spans="2:4" x14ac:dyDescent="0.25">
      <c r="B80" s="21"/>
      <c r="C80" s="24" t="s">
        <v>196</v>
      </c>
      <c r="D80" s="119" t="s">
        <v>540</v>
      </c>
    </row>
    <row r="81" spans="2:4" ht="60" x14ac:dyDescent="0.25">
      <c r="B81" s="21" t="s">
        <v>14</v>
      </c>
      <c r="C81" s="24" t="s">
        <v>507</v>
      </c>
      <c r="D81" s="119" t="s">
        <v>540</v>
      </c>
    </row>
    <row r="82" spans="2:4" x14ac:dyDescent="0.25">
      <c r="B82" s="21"/>
      <c r="C82" s="24" t="s">
        <v>196</v>
      </c>
      <c r="D82" s="119" t="s">
        <v>540</v>
      </c>
    </row>
    <row r="83" spans="2:4" x14ac:dyDescent="0.25">
      <c r="B83" s="21" t="s">
        <v>16</v>
      </c>
      <c r="C83" s="22" t="s">
        <v>335</v>
      </c>
      <c r="D83" s="119" t="s">
        <v>540</v>
      </c>
    </row>
    <row r="84" spans="2:4" x14ac:dyDescent="0.25">
      <c r="B84" s="21"/>
      <c r="C84" s="24" t="s">
        <v>196</v>
      </c>
      <c r="D84" s="119" t="s">
        <v>540</v>
      </c>
    </row>
    <row r="85" spans="2:4" x14ac:dyDescent="0.25">
      <c r="B85" s="21"/>
      <c r="C85" s="22" t="s">
        <v>336</v>
      </c>
      <c r="D85" s="119" t="s">
        <v>540</v>
      </c>
    </row>
    <row r="86" spans="2:4" x14ac:dyDescent="0.25">
      <c r="B86" s="21"/>
      <c r="C86" s="24" t="s">
        <v>196</v>
      </c>
      <c r="D86" s="119" t="s">
        <v>540</v>
      </c>
    </row>
    <row r="87" spans="2:4" x14ac:dyDescent="0.25">
      <c r="B87" s="21"/>
      <c r="C87" s="22" t="s">
        <v>337</v>
      </c>
      <c r="D87" s="119" t="s">
        <v>540</v>
      </c>
    </row>
    <row r="88" spans="2:4" x14ac:dyDescent="0.25">
      <c r="B88" s="21"/>
      <c r="C88" s="24" t="s">
        <v>196</v>
      </c>
      <c r="D88" s="119" t="s">
        <v>540</v>
      </c>
    </row>
    <row r="89" spans="2:4" x14ac:dyDescent="0.25">
      <c r="B89" s="21"/>
      <c r="C89" s="22" t="s">
        <v>338</v>
      </c>
      <c r="D89" s="119" t="s">
        <v>540</v>
      </c>
    </row>
    <row r="90" spans="2:4" x14ac:dyDescent="0.25">
      <c r="B90" s="21"/>
      <c r="C90" s="24" t="s">
        <v>196</v>
      </c>
      <c r="D90" s="119" t="s">
        <v>540</v>
      </c>
    </row>
    <row r="91" spans="2:4" x14ac:dyDescent="0.25">
      <c r="B91" s="21"/>
      <c r="C91" s="22" t="s">
        <v>339</v>
      </c>
      <c r="D91" s="119" t="s">
        <v>540</v>
      </c>
    </row>
    <row r="92" spans="2:4" x14ac:dyDescent="0.25">
      <c r="B92" s="21"/>
      <c r="C92" s="24" t="s">
        <v>196</v>
      </c>
      <c r="D92" s="119" t="s">
        <v>540</v>
      </c>
    </row>
    <row r="93" spans="2:4" x14ac:dyDescent="0.25">
      <c r="B93" s="21"/>
      <c r="C93" s="22" t="s">
        <v>340</v>
      </c>
      <c r="D93" s="119" t="s">
        <v>540</v>
      </c>
    </row>
    <row r="94" spans="2:4" x14ac:dyDescent="0.25">
      <c r="B94" s="21"/>
      <c r="C94" s="24" t="s">
        <v>196</v>
      </c>
      <c r="D94" s="119" t="s">
        <v>540</v>
      </c>
    </row>
    <row r="95" spans="2:4" x14ac:dyDescent="0.25">
      <c r="B95" s="21"/>
      <c r="C95" s="22" t="s">
        <v>341</v>
      </c>
      <c r="D95" s="119" t="s">
        <v>540</v>
      </c>
    </row>
    <row r="96" spans="2:4" x14ac:dyDescent="0.25">
      <c r="B96" s="21"/>
      <c r="C96" s="24" t="s">
        <v>196</v>
      </c>
      <c r="D96" s="119" t="s">
        <v>540</v>
      </c>
    </row>
    <row r="97" spans="2:4" x14ac:dyDescent="0.25">
      <c r="B97" s="21"/>
      <c r="C97" s="22" t="s">
        <v>342</v>
      </c>
      <c r="D97" s="119" t="s">
        <v>540</v>
      </c>
    </row>
    <row r="98" spans="2:4" x14ac:dyDescent="0.25">
      <c r="B98" s="21"/>
      <c r="C98" s="24" t="s">
        <v>196</v>
      </c>
      <c r="D98" s="119" t="s">
        <v>540</v>
      </c>
    </row>
    <row r="99" spans="2:4" x14ac:dyDescent="0.25">
      <c r="B99" s="21"/>
      <c r="C99" s="22" t="s">
        <v>343</v>
      </c>
      <c r="D99" s="119" t="s">
        <v>540</v>
      </c>
    </row>
    <row r="100" spans="2:4" x14ac:dyDescent="0.25">
      <c r="B100" s="21"/>
      <c r="C100" s="24" t="s">
        <v>196</v>
      </c>
      <c r="D100" s="119" t="s">
        <v>540</v>
      </c>
    </row>
    <row r="101" spans="2:4" ht="30" x14ac:dyDescent="0.25">
      <c r="B101" s="21" t="s">
        <v>18</v>
      </c>
      <c r="C101" s="23" t="s">
        <v>508</v>
      </c>
      <c r="D101" s="119" t="s">
        <v>540</v>
      </c>
    </row>
    <row r="102" spans="2:4" x14ac:dyDescent="0.25">
      <c r="B102" s="21"/>
      <c r="C102" s="24" t="s">
        <v>196</v>
      </c>
      <c r="D102" s="119" t="s">
        <v>540</v>
      </c>
    </row>
    <row r="103" spans="2:4" ht="30" x14ac:dyDescent="0.25">
      <c r="B103" s="21" t="s">
        <v>20</v>
      </c>
      <c r="C103" s="23" t="s">
        <v>509</v>
      </c>
      <c r="D103" s="119" t="s">
        <v>540</v>
      </c>
    </row>
    <row r="104" spans="2:4" x14ac:dyDescent="0.25">
      <c r="B104" s="21"/>
      <c r="C104" s="24" t="s">
        <v>196</v>
      </c>
      <c r="D104" s="119" t="s">
        <v>540</v>
      </c>
    </row>
    <row r="105" spans="2:4" ht="30" x14ac:dyDescent="0.25">
      <c r="B105" s="21" t="s">
        <v>23</v>
      </c>
      <c r="C105" s="23" t="s">
        <v>82</v>
      </c>
      <c r="D105" s="119" t="s">
        <v>539</v>
      </c>
    </row>
    <row r="106" spans="2:4" x14ac:dyDescent="0.25">
      <c r="B106" s="21" t="s">
        <v>26</v>
      </c>
      <c r="C106" s="23" t="s">
        <v>480</v>
      </c>
      <c r="D106" s="119" t="s">
        <v>540</v>
      </c>
    </row>
    <row r="107" spans="2:4" x14ac:dyDescent="0.25">
      <c r="B107" s="21"/>
      <c r="C107" s="24" t="s">
        <v>198</v>
      </c>
      <c r="D107" s="119" t="s">
        <v>540</v>
      </c>
    </row>
    <row r="108" spans="2:4" ht="15.75" x14ac:dyDescent="0.25">
      <c r="B108" s="31" t="s">
        <v>85</v>
      </c>
      <c r="C108" s="30"/>
      <c r="D108" s="119"/>
    </row>
    <row r="109" spans="2:4" x14ac:dyDescent="0.25">
      <c r="B109" s="21" t="s">
        <v>7</v>
      </c>
      <c r="C109" s="23" t="s">
        <v>86</v>
      </c>
      <c r="D109" s="119" t="s">
        <v>540</v>
      </c>
    </row>
    <row r="110" spans="2:4" x14ac:dyDescent="0.25">
      <c r="B110" s="21"/>
      <c r="C110" s="23" t="s">
        <v>87</v>
      </c>
      <c r="D110" s="119" t="s">
        <v>540</v>
      </c>
    </row>
    <row r="111" spans="2:4" x14ac:dyDescent="0.25">
      <c r="B111" s="21"/>
      <c r="C111" s="23" t="s">
        <v>88</v>
      </c>
      <c r="D111" s="119" t="s">
        <v>540</v>
      </c>
    </row>
    <row r="112" spans="2:4" x14ac:dyDescent="0.25">
      <c r="B112" s="21"/>
      <c r="C112" s="23" t="s">
        <v>89</v>
      </c>
      <c r="D112" s="119" t="s">
        <v>540</v>
      </c>
    </row>
    <row r="113" spans="2:4" x14ac:dyDescent="0.25">
      <c r="B113" s="21"/>
      <c r="C113" s="23" t="s">
        <v>90</v>
      </c>
      <c r="D113" s="119" t="s">
        <v>540</v>
      </c>
    </row>
    <row r="114" spans="2:4" x14ac:dyDescent="0.25">
      <c r="B114" s="21"/>
      <c r="C114" s="23" t="s">
        <v>199</v>
      </c>
      <c r="D114" s="119" t="s">
        <v>600</v>
      </c>
    </row>
    <row r="115" spans="2:4" x14ac:dyDescent="0.25">
      <c r="B115" s="21"/>
      <c r="C115" s="23" t="s">
        <v>200</v>
      </c>
      <c r="D115" s="119" t="s">
        <v>540</v>
      </c>
    </row>
    <row r="116" spans="2:4" x14ac:dyDescent="0.25">
      <c r="B116" s="21"/>
      <c r="C116" s="23" t="s">
        <v>201</v>
      </c>
      <c r="D116" s="119" t="s">
        <v>600</v>
      </c>
    </row>
    <row r="117" spans="2:4" x14ac:dyDescent="0.25">
      <c r="B117" s="21"/>
      <c r="C117" s="23" t="s">
        <v>200</v>
      </c>
      <c r="D117" s="119" t="s">
        <v>540</v>
      </c>
    </row>
    <row r="118" spans="2:4" x14ac:dyDescent="0.25">
      <c r="B118" s="21" t="s">
        <v>12</v>
      </c>
      <c r="C118" s="23" t="s">
        <v>91</v>
      </c>
      <c r="D118" s="119" t="s">
        <v>540</v>
      </c>
    </row>
    <row r="119" spans="2:4" x14ac:dyDescent="0.25">
      <c r="B119" s="21" t="s">
        <v>14</v>
      </c>
      <c r="C119" s="23" t="s">
        <v>92</v>
      </c>
      <c r="D119" s="119" t="s">
        <v>540</v>
      </c>
    </row>
    <row r="120" spans="2:4" ht="30" x14ac:dyDescent="0.25">
      <c r="B120" s="21" t="s">
        <v>16</v>
      </c>
      <c r="C120" s="23" t="s">
        <v>93</v>
      </c>
      <c r="D120" s="119" t="s">
        <v>521</v>
      </c>
    </row>
    <row r="121" spans="2:4" x14ac:dyDescent="0.25">
      <c r="B121" s="21"/>
      <c r="C121" s="23" t="s">
        <v>94</v>
      </c>
      <c r="D121" s="119" t="s">
        <v>606</v>
      </c>
    </row>
    <row r="122" spans="2:4" x14ac:dyDescent="0.25">
      <c r="B122" s="21"/>
      <c r="C122" s="23" t="s">
        <v>95</v>
      </c>
      <c r="D122" s="119" t="s">
        <v>540</v>
      </c>
    </row>
    <row r="123" spans="2:4" ht="30" x14ac:dyDescent="0.25">
      <c r="B123" s="21" t="s">
        <v>18</v>
      </c>
      <c r="C123" s="24" t="s">
        <v>510</v>
      </c>
      <c r="D123" s="119" t="s">
        <v>541</v>
      </c>
    </row>
    <row r="124" spans="2:4" x14ac:dyDescent="0.25">
      <c r="B124" s="21"/>
      <c r="C124" s="83" t="s">
        <v>96</v>
      </c>
      <c r="D124" s="119" t="s">
        <v>541</v>
      </c>
    </row>
    <row r="125" spans="2:4" x14ac:dyDescent="0.25">
      <c r="B125" s="21" t="s">
        <v>20</v>
      </c>
      <c r="C125" s="23" t="s">
        <v>481</v>
      </c>
      <c r="D125" s="119" t="s">
        <v>524</v>
      </c>
    </row>
    <row r="126" spans="2:4" ht="30" x14ac:dyDescent="0.25">
      <c r="B126" s="21" t="s">
        <v>23</v>
      </c>
      <c r="C126" s="23" t="s">
        <v>279</v>
      </c>
      <c r="D126" s="119" t="s">
        <v>522</v>
      </c>
    </row>
    <row r="127" spans="2:4" ht="30" x14ac:dyDescent="0.25">
      <c r="B127" s="21"/>
      <c r="C127" s="23" t="s">
        <v>97</v>
      </c>
      <c r="D127" s="119" t="s">
        <v>523</v>
      </c>
    </row>
    <row r="128" spans="2:4" x14ac:dyDescent="0.25">
      <c r="B128" s="21" t="s">
        <v>26</v>
      </c>
      <c r="C128" s="23" t="s">
        <v>98</v>
      </c>
      <c r="D128" s="119" t="s">
        <v>540</v>
      </c>
    </row>
    <row r="129" spans="2:4" x14ac:dyDescent="0.25">
      <c r="B129" s="21" t="s">
        <v>28</v>
      </c>
      <c r="C129" s="23" t="s">
        <v>329</v>
      </c>
      <c r="D129" s="119" t="s">
        <v>602</v>
      </c>
    </row>
    <row r="130" spans="2:4" x14ac:dyDescent="0.25">
      <c r="B130" s="21"/>
      <c r="C130" s="23" t="s">
        <v>202</v>
      </c>
      <c r="D130" s="119" t="s">
        <v>606</v>
      </c>
    </row>
    <row r="131" spans="2:4" x14ac:dyDescent="0.25">
      <c r="B131" s="21" t="s">
        <v>30</v>
      </c>
      <c r="C131" s="23" t="s">
        <v>99</v>
      </c>
      <c r="D131" s="119" t="s">
        <v>539</v>
      </c>
    </row>
    <row r="132" spans="2:4" x14ac:dyDescent="0.25">
      <c r="B132" s="21" t="s">
        <v>32</v>
      </c>
      <c r="C132" s="23" t="s">
        <v>100</v>
      </c>
      <c r="D132" s="119" t="s">
        <v>539</v>
      </c>
    </row>
    <row r="133" spans="2:4" x14ac:dyDescent="0.25">
      <c r="B133" s="21" t="s">
        <v>34</v>
      </c>
      <c r="C133" s="23" t="s">
        <v>203</v>
      </c>
      <c r="D133" s="119" t="s">
        <v>538</v>
      </c>
    </row>
    <row r="134" spans="2:4" x14ac:dyDescent="0.25">
      <c r="B134" s="21"/>
      <c r="C134" s="23" t="s">
        <v>204</v>
      </c>
      <c r="D134" s="119" t="s">
        <v>538</v>
      </c>
    </row>
    <row r="135" spans="2:4" x14ac:dyDescent="0.25">
      <c r="B135" s="21" t="s">
        <v>36</v>
      </c>
      <c r="C135" s="23" t="s">
        <v>463</v>
      </c>
      <c r="D135" s="119" t="s">
        <v>524</v>
      </c>
    </row>
    <row r="136" spans="2:4" x14ac:dyDescent="0.25">
      <c r="B136" s="21"/>
      <c r="C136" s="23" t="s">
        <v>288</v>
      </c>
      <c r="D136" s="119" t="s">
        <v>606</v>
      </c>
    </row>
    <row r="137" spans="2:4" ht="15.75" x14ac:dyDescent="0.25">
      <c r="B137" s="31" t="s">
        <v>101</v>
      </c>
      <c r="C137" s="30"/>
      <c r="D137" s="119"/>
    </row>
    <row r="138" spans="2:4" ht="15.75" x14ac:dyDescent="0.25">
      <c r="B138" s="31" t="s">
        <v>7</v>
      </c>
      <c r="C138" s="38" t="s">
        <v>102</v>
      </c>
      <c r="D138" s="119"/>
    </row>
    <row r="139" spans="2:4" ht="30" x14ac:dyDescent="0.25">
      <c r="B139" s="21" t="s">
        <v>103</v>
      </c>
      <c r="C139" s="23" t="s">
        <v>104</v>
      </c>
      <c r="D139" s="119" t="s">
        <v>606</v>
      </c>
    </row>
    <row r="140" spans="2:4" ht="45" x14ac:dyDescent="0.25">
      <c r="B140" s="21" t="s">
        <v>105</v>
      </c>
      <c r="C140" s="23" t="s">
        <v>106</v>
      </c>
      <c r="D140" s="119" t="s">
        <v>601</v>
      </c>
    </row>
    <row r="141" spans="2:4" x14ac:dyDescent="0.25">
      <c r="B141" s="21"/>
      <c r="C141" s="23" t="s">
        <v>328</v>
      </c>
      <c r="D141" s="119" t="s">
        <v>606</v>
      </c>
    </row>
    <row r="142" spans="2:4" x14ac:dyDescent="0.25">
      <c r="B142" s="21" t="s">
        <v>108</v>
      </c>
      <c r="C142" s="23" t="s">
        <v>109</v>
      </c>
      <c r="D142" s="119" t="s">
        <v>524</v>
      </c>
    </row>
    <row r="143" spans="2:4" ht="30" x14ac:dyDescent="0.25">
      <c r="B143" s="21" t="s">
        <v>110</v>
      </c>
      <c r="C143" s="23" t="s">
        <v>111</v>
      </c>
      <c r="D143" s="119" t="s">
        <v>524</v>
      </c>
    </row>
    <row r="144" spans="2:4" x14ac:dyDescent="0.25">
      <c r="B144" s="21" t="s">
        <v>112</v>
      </c>
      <c r="C144" s="23" t="s">
        <v>113</v>
      </c>
      <c r="D144" s="119" t="s">
        <v>606</v>
      </c>
    </row>
    <row r="145" spans="2:4" ht="15.75" x14ac:dyDescent="0.25">
      <c r="B145" s="31" t="s">
        <v>12</v>
      </c>
      <c r="C145" s="38" t="s">
        <v>114</v>
      </c>
      <c r="D145" s="119"/>
    </row>
    <row r="146" spans="2:4" ht="30" x14ac:dyDescent="0.25">
      <c r="B146" s="21" t="s">
        <v>103</v>
      </c>
      <c r="C146" s="23" t="s">
        <v>115</v>
      </c>
      <c r="D146" s="119" t="s">
        <v>606</v>
      </c>
    </row>
    <row r="147" spans="2:4" ht="30" x14ac:dyDescent="0.25">
      <c r="B147" s="21" t="s">
        <v>105</v>
      </c>
      <c r="C147" s="23" t="s">
        <v>116</v>
      </c>
      <c r="D147" s="119" t="s">
        <v>526</v>
      </c>
    </row>
    <row r="148" spans="2:4" x14ac:dyDescent="0.25">
      <c r="B148" s="21"/>
      <c r="C148" s="23" t="s">
        <v>327</v>
      </c>
      <c r="D148" s="119" t="s">
        <v>606</v>
      </c>
    </row>
    <row r="149" spans="2:4" ht="30" x14ac:dyDescent="0.25">
      <c r="B149" s="21" t="s">
        <v>108</v>
      </c>
      <c r="C149" s="23" t="s">
        <v>117</v>
      </c>
      <c r="D149" s="119" t="s">
        <v>524</v>
      </c>
    </row>
    <row r="150" spans="2:4" x14ac:dyDescent="0.25">
      <c r="B150" s="21" t="s">
        <v>110</v>
      </c>
      <c r="C150" s="23" t="s">
        <v>118</v>
      </c>
      <c r="D150" s="119" t="s">
        <v>524</v>
      </c>
    </row>
    <row r="151" spans="2:4" ht="30" x14ac:dyDescent="0.25">
      <c r="B151" s="21" t="s">
        <v>112</v>
      </c>
      <c r="C151" s="23" t="s">
        <v>119</v>
      </c>
      <c r="D151" s="119" t="s">
        <v>524</v>
      </c>
    </row>
    <row r="152" spans="2:4" x14ac:dyDescent="0.25">
      <c r="B152" s="21" t="s">
        <v>120</v>
      </c>
      <c r="C152" s="23" t="s">
        <v>121</v>
      </c>
      <c r="D152" s="119" t="s">
        <v>524</v>
      </c>
    </row>
    <row r="153" spans="2:4" x14ac:dyDescent="0.25">
      <c r="B153" s="21" t="s">
        <v>122</v>
      </c>
      <c r="C153" s="23" t="s">
        <v>482</v>
      </c>
      <c r="D153" s="119" t="s">
        <v>606</v>
      </c>
    </row>
    <row r="154" spans="2:4" ht="15.75" x14ac:dyDescent="0.25">
      <c r="B154" s="31" t="s">
        <v>14</v>
      </c>
      <c r="C154" s="38" t="s">
        <v>123</v>
      </c>
      <c r="D154" s="119"/>
    </row>
    <row r="155" spans="2:4" ht="30" x14ac:dyDescent="0.25">
      <c r="B155" s="21" t="s">
        <v>103</v>
      </c>
      <c r="C155" s="23" t="s">
        <v>124</v>
      </c>
      <c r="D155" s="119" t="s">
        <v>606</v>
      </c>
    </row>
    <row r="156" spans="2:4" x14ac:dyDescent="0.25">
      <c r="B156" s="21" t="s">
        <v>105</v>
      </c>
      <c r="C156" s="23" t="s">
        <v>205</v>
      </c>
      <c r="D156" s="119" t="s">
        <v>606</v>
      </c>
    </row>
    <row r="157" spans="2:4" ht="30" x14ac:dyDescent="0.25">
      <c r="B157" s="21" t="s">
        <v>108</v>
      </c>
      <c r="C157" s="23" t="s">
        <v>285</v>
      </c>
      <c r="D157" s="119" t="s">
        <v>524</v>
      </c>
    </row>
    <row r="158" spans="2:4" x14ac:dyDescent="0.25">
      <c r="B158" s="21"/>
      <c r="C158" s="23" t="s">
        <v>511</v>
      </c>
      <c r="D158" s="119" t="s">
        <v>606</v>
      </c>
    </row>
    <row r="159" spans="2:4" ht="30" x14ac:dyDescent="0.25">
      <c r="B159" s="21" t="s">
        <v>110</v>
      </c>
      <c r="C159" s="23" t="s">
        <v>125</v>
      </c>
      <c r="D159" s="119" t="s">
        <v>524</v>
      </c>
    </row>
    <row r="160" spans="2:4" ht="30" x14ac:dyDescent="0.25">
      <c r="B160" s="21"/>
      <c r="C160" s="23" t="s">
        <v>126</v>
      </c>
      <c r="D160" s="119" t="s">
        <v>524</v>
      </c>
    </row>
    <row r="161" spans="2:4" ht="30" x14ac:dyDescent="0.25">
      <c r="B161" s="21" t="s">
        <v>112</v>
      </c>
      <c r="C161" s="23" t="s">
        <v>127</v>
      </c>
      <c r="D161" s="119" t="s">
        <v>524</v>
      </c>
    </row>
    <row r="162" spans="2:4" ht="30" x14ac:dyDescent="0.25">
      <c r="B162" s="21"/>
      <c r="C162" s="23" t="s">
        <v>128</v>
      </c>
      <c r="D162" s="119" t="s">
        <v>524</v>
      </c>
    </row>
    <row r="163" spans="2:4" x14ac:dyDescent="0.25">
      <c r="B163" s="21" t="s">
        <v>120</v>
      </c>
      <c r="C163" s="23" t="s">
        <v>129</v>
      </c>
      <c r="D163" s="119" t="s">
        <v>606</v>
      </c>
    </row>
    <row r="164" spans="2:4" ht="15.75" x14ac:dyDescent="0.25">
      <c r="B164" s="31" t="s">
        <v>16</v>
      </c>
      <c r="C164" s="38" t="s">
        <v>130</v>
      </c>
      <c r="D164" s="119"/>
    </row>
    <row r="165" spans="2:4" ht="30" x14ac:dyDescent="0.25">
      <c r="B165" s="21" t="s">
        <v>103</v>
      </c>
      <c r="C165" s="23" t="s">
        <v>131</v>
      </c>
      <c r="D165" s="119" t="s">
        <v>606</v>
      </c>
    </row>
    <row r="166" spans="2:4" x14ac:dyDescent="0.25">
      <c r="B166" s="21" t="s">
        <v>105</v>
      </c>
      <c r="C166" s="23" t="s">
        <v>132</v>
      </c>
      <c r="D166" s="119" t="s">
        <v>524</v>
      </c>
    </row>
    <row r="167" spans="2:4" ht="30" x14ac:dyDescent="0.25">
      <c r="B167" s="21"/>
      <c r="C167" s="23" t="s">
        <v>133</v>
      </c>
      <c r="D167" s="119" t="s">
        <v>524</v>
      </c>
    </row>
    <row r="168" spans="2:4" ht="30" x14ac:dyDescent="0.25">
      <c r="B168" s="21" t="s">
        <v>108</v>
      </c>
      <c r="C168" s="23" t="s">
        <v>286</v>
      </c>
      <c r="D168" s="119" t="s">
        <v>524</v>
      </c>
    </row>
    <row r="169" spans="2:4" x14ac:dyDescent="0.25">
      <c r="B169" s="21"/>
      <c r="C169" s="23" t="s">
        <v>511</v>
      </c>
      <c r="D169" s="119" t="s">
        <v>606</v>
      </c>
    </row>
    <row r="170" spans="2:4" x14ac:dyDescent="0.25">
      <c r="B170" s="21" t="s">
        <v>110</v>
      </c>
      <c r="C170" s="23" t="s">
        <v>134</v>
      </c>
      <c r="D170" s="119" t="s">
        <v>606</v>
      </c>
    </row>
    <row r="171" spans="2:4" ht="15.75" x14ac:dyDescent="0.25">
      <c r="B171" s="31" t="s">
        <v>18</v>
      </c>
      <c r="C171" s="38" t="s">
        <v>135</v>
      </c>
      <c r="D171" s="119"/>
    </row>
    <row r="172" spans="2:4" ht="30" x14ac:dyDescent="0.25">
      <c r="B172" s="21"/>
      <c r="C172" s="23" t="s">
        <v>136</v>
      </c>
      <c r="D172" s="119" t="s">
        <v>606</v>
      </c>
    </row>
    <row r="173" spans="2:4" ht="15.75" x14ac:dyDescent="0.25">
      <c r="B173" s="31" t="s">
        <v>20</v>
      </c>
      <c r="C173" s="38" t="s">
        <v>137</v>
      </c>
      <c r="D173" s="119"/>
    </row>
    <row r="174" spans="2:4" ht="30" x14ac:dyDescent="0.25">
      <c r="B174" s="21"/>
      <c r="C174" s="23" t="s">
        <v>138</v>
      </c>
      <c r="D174" s="119" t="s">
        <v>527</v>
      </c>
    </row>
    <row r="175" spans="2:4" ht="15.75" x14ac:dyDescent="0.25">
      <c r="B175" s="31" t="s">
        <v>139</v>
      </c>
      <c r="C175" s="30"/>
      <c r="D175" s="119"/>
    </row>
    <row r="176" spans="2:4" ht="45" x14ac:dyDescent="0.25">
      <c r="B176" s="21" t="s">
        <v>7</v>
      </c>
      <c r="C176" s="23" t="s">
        <v>206</v>
      </c>
      <c r="D176" s="119" t="s">
        <v>539</v>
      </c>
    </row>
    <row r="177" spans="2:4" x14ac:dyDescent="0.25">
      <c r="B177" s="21" t="s">
        <v>12</v>
      </c>
      <c r="C177" s="23" t="s">
        <v>469</v>
      </c>
      <c r="D177" s="119" t="s">
        <v>542</v>
      </c>
    </row>
    <row r="178" spans="2:4" x14ac:dyDescent="0.25">
      <c r="B178" s="21" t="s">
        <v>14</v>
      </c>
      <c r="C178" s="23" t="s">
        <v>140</v>
      </c>
      <c r="D178" s="119" t="s">
        <v>539</v>
      </c>
    </row>
    <row r="179" spans="2:4" x14ac:dyDescent="0.25">
      <c r="B179" s="21" t="s">
        <v>16</v>
      </c>
      <c r="C179" s="23" t="s">
        <v>141</v>
      </c>
      <c r="D179" s="119" t="s">
        <v>542</v>
      </c>
    </row>
    <row r="180" spans="2:4" ht="30" x14ac:dyDescent="0.25">
      <c r="B180" s="21" t="s">
        <v>18</v>
      </c>
      <c r="C180" s="23" t="s">
        <v>207</v>
      </c>
      <c r="D180" s="119" t="s">
        <v>542</v>
      </c>
    </row>
    <row r="181" spans="2:4" x14ac:dyDescent="0.25">
      <c r="B181" s="21"/>
      <c r="C181" s="23" t="s">
        <v>208</v>
      </c>
      <c r="D181" s="119" t="s">
        <v>542</v>
      </c>
    </row>
    <row r="182" spans="2:4" ht="30" x14ac:dyDescent="0.25">
      <c r="B182" s="21" t="s">
        <v>20</v>
      </c>
      <c r="C182" s="23" t="s">
        <v>144</v>
      </c>
      <c r="D182" s="119" t="s">
        <v>603</v>
      </c>
    </row>
    <row r="183" spans="2:4" x14ac:dyDescent="0.25">
      <c r="B183" s="21"/>
      <c r="C183" s="23" t="s">
        <v>145</v>
      </c>
      <c r="D183" s="119" t="s">
        <v>525</v>
      </c>
    </row>
    <row r="184" spans="2:4" x14ac:dyDescent="0.25">
      <c r="B184" s="21"/>
      <c r="C184" s="23" t="s">
        <v>146</v>
      </c>
      <c r="D184" s="119" t="s">
        <v>539</v>
      </c>
    </row>
    <row r="185" spans="2:4" x14ac:dyDescent="0.25">
      <c r="B185" s="21" t="s">
        <v>23</v>
      </c>
      <c r="C185" s="23" t="s">
        <v>148</v>
      </c>
      <c r="D185" s="119" t="s">
        <v>604</v>
      </c>
    </row>
    <row r="186" spans="2:4" x14ac:dyDescent="0.25">
      <c r="B186" s="21"/>
      <c r="C186" s="24" t="s">
        <v>465</v>
      </c>
      <c r="D186" s="119" t="s">
        <v>539</v>
      </c>
    </row>
    <row r="187" spans="2:4" x14ac:dyDescent="0.25">
      <c r="B187" s="21"/>
      <c r="C187" s="24" t="s">
        <v>209</v>
      </c>
      <c r="D187" s="119" t="s">
        <v>539</v>
      </c>
    </row>
    <row r="188" spans="2:4" x14ac:dyDescent="0.25">
      <c r="B188" s="21" t="s">
        <v>26</v>
      </c>
      <c r="C188" s="23" t="s">
        <v>150</v>
      </c>
      <c r="D188" s="119" t="s">
        <v>539</v>
      </c>
    </row>
    <row r="189" spans="2:4" ht="15.75" x14ac:dyDescent="0.25">
      <c r="B189" s="31" t="s">
        <v>151</v>
      </c>
      <c r="C189" s="30"/>
      <c r="D189" s="119"/>
    </row>
    <row r="190" spans="2:4" ht="45" x14ac:dyDescent="0.25">
      <c r="B190" s="21" t="s">
        <v>7</v>
      </c>
      <c r="C190" s="23" t="s">
        <v>152</v>
      </c>
      <c r="D190" s="119" t="s">
        <v>524</v>
      </c>
    </row>
    <row r="191" spans="2:4" x14ac:dyDescent="0.25">
      <c r="B191" s="21"/>
      <c r="C191" s="23" t="s">
        <v>153</v>
      </c>
      <c r="D191" s="119" t="s">
        <v>606</v>
      </c>
    </row>
    <row r="192" spans="2:4" x14ac:dyDescent="0.25">
      <c r="B192" s="21"/>
      <c r="C192" s="23" t="s">
        <v>154</v>
      </c>
      <c r="D192" s="119" t="s">
        <v>539</v>
      </c>
    </row>
    <row r="193" spans="2:4" ht="45" x14ac:dyDescent="0.25">
      <c r="B193" s="21" t="s">
        <v>12</v>
      </c>
      <c r="C193" s="23" t="s">
        <v>155</v>
      </c>
      <c r="D193" s="119" t="s">
        <v>525</v>
      </c>
    </row>
    <row r="194" spans="2:4" x14ac:dyDescent="0.25">
      <c r="B194" s="21"/>
      <c r="C194" s="23" t="s">
        <v>288</v>
      </c>
      <c r="D194" s="119" t="s">
        <v>606</v>
      </c>
    </row>
    <row r="195" spans="2:4" x14ac:dyDescent="0.25">
      <c r="B195" s="21"/>
      <c r="C195" s="23" t="s">
        <v>156</v>
      </c>
      <c r="D195" s="119" t="s">
        <v>539</v>
      </c>
    </row>
    <row r="196" spans="2:4" ht="30" x14ac:dyDescent="0.25">
      <c r="B196" s="21" t="s">
        <v>14</v>
      </c>
      <c r="C196" s="23" t="s">
        <v>157</v>
      </c>
      <c r="D196" s="119" t="s">
        <v>525</v>
      </c>
    </row>
    <row r="197" spans="2:4" x14ac:dyDescent="0.25">
      <c r="B197" s="21"/>
      <c r="C197" s="23" t="s">
        <v>288</v>
      </c>
      <c r="D197" s="119" t="s">
        <v>606</v>
      </c>
    </row>
    <row r="198" spans="2:4" x14ac:dyDescent="0.25">
      <c r="B198" s="21"/>
      <c r="C198" s="23" t="s">
        <v>158</v>
      </c>
      <c r="D198" s="119" t="s">
        <v>539</v>
      </c>
    </row>
    <row r="199" spans="2:4" x14ac:dyDescent="0.25">
      <c r="B199" s="21" t="s">
        <v>16</v>
      </c>
      <c r="C199" s="23" t="s">
        <v>159</v>
      </c>
      <c r="D199" s="119" t="s">
        <v>606</v>
      </c>
    </row>
    <row r="200" spans="2:4" ht="30" x14ac:dyDescent="0.25">
      <c r="B200" s="21" t="s">
        <v>18</v>
      </c>
      <c r="C200" s="23" t="s">
        <v>160</v>
      </c>
      <c r="D200" s="119" t="s">
        <v>524</v>
      </c>
    </row>
    <row r="201" spans="2:4" x14ac:dyDescent="0.25">
      <c r="B201" s="21"/>
      <c r="C201" s="23" t="s">
        <v>153</v>
      </c>
      <c r="D201" s="119" t="s">
        <v>606</v>
      </c>
    </row>
    <row r="202" spans="2:4" ht="30" x14ac:dyDescent="0.25">
      <c r="B202" s="31" t="s">
        <v>161</v>
      </c>
      <c r="C202" s="30"/>
      <c r="D202" s="119" t="s">
        <v>528</v>
      </c>
    </row>
    <row r="203" spans="2:4" x14ac:dyDescent="0.25">
      <c r="B203" s="21" t="s">
        <v>7</v>
      </c>
      <c r="C203" s="23" t="s">
        <v>162</v>
      </c>
      <c r="D203" s="119" t="s">
        <v>544</v>
      </c>
    </row>
    <row r="204" spans="2:4" x14ac:dyDescent="0.25">
      <c r="B204" s="21" t="s">
        <v>12</v>
      </c>
      <c r="C204" s="23" t="s">
        <v>163</v>
      </c>
      <c r="D204" s="119" t="s">
        <v>545</v>
      </c>
    </row>
    <row r="205" spans="2:4" x14ac:dyDescent="0.25">
      <c r="B205" s="21" t="s">
        <v>14</v>
      </c>
      <c r="C205" s="23" t="s">
        <v>210</v>
      </c>
      <c r="D205" s="119" t="s">
        <v>529</v>
      </c>
    </row>
    <row r="206" spans="2:4" x14ac:dyDescent="0.25">
      <c r="B206" s="21"/>
      <c r="C206" s="23" t="s">
        <v>211</v>
      </c>
      <c r="D206" s="119" t="s">
        <v>530</v>
      </c>
    </row>
    <row r="207" spans="2:4" x14ac:dyDescent="0.25">
      <c r="B207" s="21"/>
      <c r="C207" s="23" t="s">
        <v>212</v>
      </c>
      <c r="D207" s="119" t="s">
        <v>531</v>
      </c>
    </row>
    <row r="208" spans="2:4" x14ac:dyDescent="0.25">
      <c r="B208" s="21"/>
      <c r="C208" s="23" t="s">
        <v>213</v>
      </c>
      <c r="D208" s="119" t="s">
        <v>532</v>
      </c>
    </row>
    <row r="209" spans="2:4" x14ac:dyDescent="0.25">
      <c r="B209" s="21"/>
      <c r="C209" s="23" t="s">
        <v>214</v>
      </c>
      <c r="D209" s="119" t="s">
        <v>533</v>
      </c>
    </row>
    <row r="210" spans="2:4" ht="45" x14ac:dyDescent="0.25">
      <c r="B210" s="21" t="s">
        <v>16</v>
      </c>
      <c r="C210" s="23" t="s">
        <v>172</v>
      </c>
      <c r="D210" s="119" t="s">
        <v>524</v>
      </c>
    </row>
    <row r="211" spans="2:4" ht="30" x14ac:dyDescent="0.25">
      <c r="B211" s="21" t="s">
        <v>18</v>
      </c>
      <c r="C211" s="23" t="s">
        <v>173</v>
      </c>
      <c r="D211" s="119" t="s">
        <v>534</v>
      </c>
    </row>
    <row r="212" spans="2:4" ht="15.75" x14ac:dyDescent="0.25">
      <c r="B212" s="31" t="s">
        <v>174</v>
      </c>
      <c r="C212" s="30"/>
      <c r="D212" s="119"/>
    </row>
    <row r="213" spans="2:4" x14ac:dyDescent="0.25">
      <c r="B213" s="21" t="s">
        <v>7</v>
      </c>
      <c r="C213" s="23" t="s">
        <v>175</v>
      </c>
      <c r="D213" s="119" t="s">
        <v>606</v>
      </c>
    </row>
    <row r="214" spans="2:4" ht="30" x14ac:dyDescent="0.25">
      <c r="B214" s="21" t="s">
        <v>12</v>
      </c>
      <c r="C214" s="23" t="s">
        <v>177</v>
      </c>
      <c r="D214" s="119" t="s">
        <v>535</v>
      </c>
    </row>
    <row r="215" spans="2:4" x14ac:dyDescent="0.25">
      <c r="B215" s="21"/>
      <c r="C215" s="23" t="s">
        <v>178</v>
      </c>
      <c r="D215" s="119" t="s">
        <v>606</v>
      </c>
    </row>
    <row r="216" spans="2:4" x14ac:dyDescent="0.25">
      <c r="B216" s="21"/>
      <c r="C216" s="23" t="s">
        <v>179</v>
      </c>
      <c r="D216" s="119" t="s">
        <v>536</v>
      </c>
    </row>
    <row r="217" spans="2:4" x14ac:dyDescent="0.25">
      <c r="B217" s="21"/>
      <c r="C217" s="23" t="s">
        <v>180</v>
      </c>
      <c r="D217" s="119" t="s">
        <v>606</v>
      </c>
    </row>
    <row r="218" spans="2:4" x14ac:dyDescent="0.25">
      <c r="B218" s="21"/>
      <c r="C218" s="23" t="s">
        <v>181</v>
      </c>
      <c r="D218" s="119" t="s">
        <v>537</v>
      </c>
    </row>
    <row r="219" spans="2:4" x14ac:dyDescent="0.25">
      <c r="B219" s="21"/>
      <c r="C219" s="23" t="s">
        <v>182</v>
      </c>
      <c r="D219" s="119" t="s">
        <v>606</v>
      </c>
    </row>
    <row r="220" spans="2:4" ht="75" x14ac:dyDescent="0.25">
      <c r="B220" s="21" t="s">
        <v>14</v>
      </c>
      <c r="C220" s="23" t="s">
        <v>483</v>
      </c>
      <c r="D220" s="119" t="s">
        <v>609</v>
      </c>
    </row>
    <row r="221" spans="2:4" x14ac:dyDescent="0.25">
      <c r="B221" s="21"/>
      <c r="C221" s="23" t="s">
        <v>215</v>
      </c>
      <c r="D221" s="119" t="s">
        <v>606</v>
      </c>
    </row>
    <row r="222" spans="2:4" ht="30" x14ac:dyDescent="0.25">
      <c r="B222" s="21" t="s">
        <v>16</v>
      </c>
      <c r="C222" s="23" t="s">
        <v>183</v>
      </c>
      <c r="D222" s="119"/>
    </row>
    <row r="223" spans="2:4" x14ac:dyDescent="0.25">
      <c r="B223" s="21"/>
      <c r="C223" s="23" t="s">
        <v>215</v>
      </c>
      <c r="D223" s="119" t="s">
        <v>606</v>
      </c>
    </row>
    <row r="224" spans="2:4" ht="45" x14ac:dyDescent="0.25">
      <c r="B224" s="21" t="s">
        <v>18</v>
      </c>
      <c r="C224" s="23" t="s">
        <v>184</v>
      </c>
      <c r="D224" s="119" t="s">
        <v>524</v>
      </c>
    </row>
    <row r="225" spans="2:4" x14ac:dyDescent="0.25">
      <c r="B225" s="21"/>
      <c r="C225" s="23" t="s">
        <v>185</v>
      </c>
      <c r="D225" s="119" t="s">
        <v>606</v>
      </c>
    </row>
    <row r="226" spans="2:4" ht="15.75" x14ac:dyDescent="0.25">
      <c r="B226" s="31" t="s">
        <v>186</v>
      </c>
      <c r="C226" s="49"/>
      <c r="D226" s="119"/>
    </row>
    <row r="227" spans="2:4" x14ac:dyDescent="0.25">
      <c r="B227" s="142" t="s">
        <v>187</v>
      </c>
      <c r="C227" s="143"/>
      <c r="D227" s="119" t="s">
        <v>607</v>
      </c>
    </row>
    <row r="228" spans="2:4" x14ac:dyDescent="0.25">
      <c r="B228" s="21"/>
      <c r="C228" s="23"/>
      <c r="D228" s="119" t="s">
        <v>608</v>
      </c>
    </row>
    <row r="229" spans="2:4" ht="15.75" x14ac:dyDescent="0.25">
      <c r="B229" s="31" t="s">
        <v>188</v>
      </c>
      <c r="C229" s="30"/>
      <c r="D229" s="119"/>
    </row>
    <row r="230" spans="2:4" x14ac:dyDescent="0.25">
      <c r="B230" s="142" t="s">
        <v>216</v>
      </c>
      <c r="C230" s="143"/>
      <c r="D230" s="119" t="s">
        <v>607</v>
      </c>
    </row>
    <row r="231" spans="2:4" x14ac:dyDescent="0.25">
      <c r="B231" s="21"/>
      <c r="C231" s="23"/>
      <c r="D231" s="119" t="s">
        <v>608</v>
      </c>
    </row>
  </sheetData>
  <sheetProtection algorithmName="SHA-512" hashValue="pCEad1ENtJ0BeBEKyx8NylD6DqQX5fQlrfRW/09PBuLUSU8jpUVZfmeVKbrK9znAoKMFBL6nccSY66AU3jvj8A==" saltValue="61XqKqwKh7IF/xVswvpDHA==" spinCount="100000" sheet="1" objects="1" scenarios="1"/>
  <mergeCells count="5">
    <mergeCell ref="B227:C227"/>
    <mergeCell ref="B230:C230"/>
    <mergeCell ref="B2:D2"/>
    <mergeCell ref="B6:D6"/>
    <mergeCell ref="B7:D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7554B-4479-4898-9714-71DBD408C3BF}">
  <dimension ref="A1:G74"/>
  <sheetViews>
    <sheetView showGridLines="0" showRowColHeaders="0" zoomScale="160" zoomScaleNormal="160" workbookViewId="0">
      <pane ySplit="1" topLeftCell="A2" activePane="bottomLeft" state="frozen"/>
      <selection pane="bottomLeft" activeCell="B2" sqref="B2:D2"/>
    </sheetView>
  </sheetViews>
  <sheetFormatPr defaultColWidth="0" defaultRowHeight="15" zeroHeight="1" x14ac:dyDescent="0.25"/>
  <cols>
    <col min="1" max="2" width="5.85546875" style="120" customWidth="1"/>
    <col min="3" max="3" width="22.140625" style="120" bestFit="1" customWidth="1"/>
    <col min="4" max="4" width="98.7109375" style="120" customWidth="1"/>
    <col min="5" max="16384" width="9.140625" style="120" hidden="1"/>
  </cols>
  <sheetData>
    <row r="1" spans="2:7" x14ac:dyDescent="0.25">
      <c r="B1" s="127" t="s">
        <v>588</v>
      </c>
      <c r="C1" s="127"/>
      <c r="D1" s="127"/>
    </row>
    <row r="2" spans="2:7" ht="30" x14ac:dyDescent="0.25">
      <c r="B2" s="170" t="s">
        <v>576</v>
      </c>
      <c r="C2" s="170"/>
      <c r="D2" s="170"/>
      <c r="G2" s="121" t="s">
        <v>43</v>
      </c>
    </row>
    <row r="3" spans="2:7" ht="30" x14ac:dyDescent="0.25">
      <c r="B3" s="172" t="s">
        <v>577</v>
      </c>
      <c r="C3" s="172"/>
      <c r="D3" s="172"/>
      <c r="G3" s="121" t="s">
        <v>43</v>
      </c>
    </row>
    <row r="4" spans="2:7" ht="60" x14ac:dyDescent="0.25">
      <c r="B4" s="170" t="s">
        <v>578</v>
      </c>
      <c r="C4" s="170"/>
      <c r="D4" s="170"/>
      <c r="G4" s="121" t="s">
        <v>293</v>
      </c>
    </row>
    <row r="5" spans="2:7" x14ac:dyDescent="0.25">
      <c r="B5" s="120" t="s">
        <v>547</v>
      </c>
    </row>
    <row r="6" spans="2:7" ht="30" x14ac:dyDescent="0.25">
      <c r="B6" s="170" t="s">
        <v>586</v>
      </c>
      <c r="C6" s="170"/>
      <c r="D6" s="170"/>
      <c r="G6" s="121" t="s">
        <v>43</v>
      </c>
    </row>
    <row r="7" spans="2:7" ht="45" x14ac:dyDescent="0.25">
      <c r="B7" s="170" t="s">
        <v>563</v>
      </c>
      <c r="C7" s="170"/>
      <c r="D7" s="170"/>
      <c r="G7" s="121" t="s">
        <v>6</v>
      </c>
    </row>
    <row r="8" spans="2:7" x14ac:dyDescent="0.25">
      <c r="B8" s="120" t="s">
        <v>572</v>
      </c>
    </row>
    <row r="9" spans="2:7" x14ac:dyDescent="0.25"/>
    <row r="10" spans="2:7" ht="15.75" x14ac:dyDescent="0.25">
      <c r="B10" s="122" t="s">
        <v>548</v>
      </c>
    </row>
    <row r="11" spans="2:7" ht="15.75" x14ac:dyDescent="0.25">
      <c r="B11" s="122"/>
    </row>
    <row r="12" spans="2:7" ht="30" x14ac:dyDescent="0.25">
      <c r="B12" s="170" t="s">
        <v>587</v>
      </c>
      <c r="C12" s="170"/>
      <c r="D12" s="170"/>
      <c r="G12" s="121" t="s">
        <v>43</v>
      </c>
    </row>
    <row r="13" spans="2:7" ht="30" x14ac:dyDescent="0.25">
      <c r="B13" s="170" t="s">
        <v>573</v>
      </c>
      <c r="C13" s="170"/>
      <c r="D13" s="170"/>
      <c r="G13" s="121" t="s">
        <v>43</v>
      </c>
    </row>
    <row r="14" spans="2:7" x14ac:dyDescent="0.25">
      <c r="B14" s="123" t="s">
        <v>570</v>
      </c>
      <c r="G14" s="121"/>
    </row>
    <row r="15" spans="2:7" x14ac:dyDescent="0.25">
      <c r="B15" s="120" t="s">
        <v>574</v>
      </c>
      <c r="G15" s="121"/>
    </row>
    <row r="16" spans="2:7" x14ac:dyDescent="0.25">
      <c r="B16" s="124">
        <v>1</v>
      </c>
      <c r="C16" s="124" t="s">
        <v>451</v>
      </c>
      <c r="D16" s="125" t="s">
        <v>564</v>
      </c>
    </row>
    <row r="17" spans="2:4" x14ac:dyDescent="0.25">
      <c r="B17" s="124">
        <v>2</v>
      </c>
      <c r="C17" s="124" t="s">
        <v>452</v>
      </c>
      <c r="D17" s="125" t="s">
        <v>565</v>
      </c>
    </row>
    <row r="18" spans="2:4" x14ac:dyDescent="0.25">
      <c r="B18" s="124">
        <v>3</v>
      </c>
      <c r="C18" s="124" t="s">
        <v>453</v>
      </c>
      <c r="D18" s="125"/>
    </row>
    <row r="19" spans="2:4" ht="30" x14ac:dyDescent="0.25">
      <c r="B19" s="124">
        <v>4</v>
      </c>
      <c r="C19" s="124" t="s">
        <v>454</v>
      </c>
      <c r="D19" s="126" t="s">
        <v>613</v>
      </c>
    </row>
    <row r="20" spans="2:4" x14ac:dyDescent="0.25">
      <c r="B20" s="124">
        <v>5</v>
      </c>
      <c r="C20" s="124" t="s">
        <v>391</v>
      </c>
      <c r="D20" s="125"/>
    </row>
    <row r="21" spans="2:4" x14ac:dyDescent="0.25">
      <c r="B21" s="124">
        <v>6</v>
      </c>
      <c r="C21" s="124" t="s">
        <v>390</v>
      </c>
      <c r="D21" s="125"/>
    </row>
    <row r="22" spans="2:4" x14ac:dyDescent="0.25">
      <c r="B22" s="124">
        <v>7</v>
      </c>
      <c r="C22" s="124" t="s">
        <v>392</v>
      </c>
      <c r="D22" s="125"/>
    </row>
    <row r="23" spans="2:4" x14ac:dyDescent="0.25">
      <c r="B23" s="124">
        <v>8</v>
      </c>
      <c r="C23" s="124" t="s">
        <v>393</v>
      </c>
      <c r="D23" s="125"/>
    </row>
    <row r="24" spans="2:4" x14ac:dyDescent="0.25">
      <c r="B24" s="124">
        <v>9</v>
      </c>
      <c r="C24" s="124" t="s">
        <v>394</v>
      </c>
      <c r="D24" s="125"/>
    </row>
    <row r="25" spans="2:4" x14ac:dyDescent="0.25">
      <c r="B25" s="124">
        <v>10</v>
      </c>
      <c r="C25" s="124" t="s">
        <v>460</v>
      </c>
      <c r="D25" s="125"/>
    </row>
    <row r="26" spans="2:4" x14ac:dyDescent="0.25">
      <c r="B26" s="124">
        <v>11</v>
      </c>
      <c r="C26" s="124" t="s">
        <v>457</v>
      </c>
      <c r="D26" s="125"/>
    </row>
    <row r="27" spans="2:4" ht="30" x14ac:dyDescent="0.25">
      <c r="B27" s="124">
        <v>12</v>
      </c>
      <c r="C27" s="124" t="s">
        <v>458</v>
      </c>
      <c r="D27" s="126" t="s">
        <v>579</v>
      </c>
    </row>
    <row r="28" spans="2:4" ht="30" x14ac:dyDescent="0.25">
      <c r="B28" s="124">
        <v>13</v>
      </c>
      <c r="C28" s="124" t="s">
        <v>459</v>
      </c>
      <c r="D28" s="126" t="s">
        <v>580</v>
      </c>
    </row>
    <row r="29" spans="2:4" ht="30" x14ac:dyDescent="0.25">
      <c r="B29" s="124">
        <v>14</v>
      </c>
      <c r="C29" s="124" t="s">
        <v>395</v>
      </c>
      <c r="D29" s="126" t="s">
        <v>549</v>
      </c>
    </row>
    <row r="30" spans="2:4" ht="30" x14ac:dyDescent="0.25">
      <c r="B30" s="124">
        <v>15</v>
      </c>
      <c r="C30" s="124" t="s">
        <v>396</v>
      </c>
      <c r="D30" s="126" t="s">
        <v>550</v>
      </c>
    </row>
    <row r="31" spans="2:4" x14ac:dyDescent="0.25">
      <c r="B31" s="124">
        <v>16</v>
      </c>
      <c r="C31" s="124" t="s">
        <v>456</v>
      </c>
      <c r="D31" s="126"/>
    </row>
    <row r="32" spans="2:4" ht="30" x14ac:dyDescent="0.25">
      <c r="B32" s="124">
        <v>17</v>
      </c>
      <c r="C32" s="124" t="s">
        <v>397</v>
      </c>
      <c r="D32" s="126" t="s">
        <v>581</v>
      </c>
    </row>
    <row r="33" spans="2:4" ht="30" x14ac:dyDescent="0.25">
      <c r="B33" s="124">
        <v>18</v>
      </c>
      <c r="C33" s="124" t="s">
        <v>398</v>
      </c>
      <c r="D33" s="126" t="s">
        <v>582</v>
      </c>
    </row>
    <row r="34" spans="2:4" x14ac:dyDescent="0.25">
      <c r="B34" s="124">
        <v>19</v>
      </c>
      <c r="C34" s="124" t="s">
        <v>399</v>
      </c>
      <c r="D34" s="126"/>
    </row>
    <row r="35" spans="2:4" x14ac:dyDescent="0.25">
      <c r="B35" s="124">
        <v>20</v>
      </c>
      <c r="C35" s="124" t="s">
        <v>400</v>
      </c>
      <c r="D35" s="126" t="s">
        <v>551</v>
      </c>
    </row>
    <row r="36" spans="2:4" x14ac:dyDescent="0.25">
      <c r="B36" s="124">
        <v>21</v>
      </c>
      <c r="C36" s="124" t="s">
        <v>401</v>
      </c>
      <c r="D36" s="126" t="s">
        <v>552</v>
      </c>
    </row>
    <row r="37" spans="2:4" x14ac:dyDescent="0.25">
      <c r="B37" s="124">
        <v>22</v>
      </c>
      <c r="C37" s="124" t="s">
        <v>402</v>
      </c>
      <c r="D37" s="126"/>
    </row>
    <row r="38" spans="2:4" x14ac:dyDescent="0.25">
      <c r="B38" s="124">
        <v>23</v>
      </c>
      <c r="C38" s="124" t="s">
        <v>455</v>
      </c>
      <c r="D38" s="126" t="s">
        <v>553</v>
      </c>
    </row>
    <row r="39" spans="2:4" x14ac:dyDescent="0.25">
      <c r="B39" s="124">
        <v>24</v>
      </c>
      <c r="C39" s="124" t="s">
        <v>403</v>
      </c>
      <c r="D39" s="126"/>
    </row>
    <row r="40" spans="2:4" x14ac:dyDescent="0.25">
      <c r="B40" s="124">
        <v>25</v>
      </c>
      <c r="C40" s="124" t="s">
        <v>404</v>
      </c>
      <c r="D40" s="126"/>
    </row>
    <row r="41" spans="2:4" x14ac:dyDescent="0.25">
      <c r="B41" s="124">
        <v>26</v>
      </c>
      <c r="C41" s="124" t="s">
        <v>405</v>
      </c>
      <c r="D41" s="126"/>
    </row>
    <row r="42" spans="2:4" x14ac:dyDescent="0.25">
      <c r="B42" s="124">
        <v>27</v>
      </c>
      <c r="C42" s="124" t="s">
        <v>406</v>
      </c>
      <c r="D42" s="126"/>
    </row>
    <row r="43" spans="2:4" x14ac:dyDescent="0.25">
      <c r="B43" s="124">
        <v>28</v>
      </c>
      <c r="C43" s="124" t="s">
        <v>407</v>
      </c>
      <c r="D43" s="126"/>
    </row>
    <row r="44" spans="2:4" x14ac:dyDescent="0.25">
      <c r="B44" s="124">
        <v>29</v>
      </c>
      <c r="C44" s="124" t="s">
        <v>408</v>
      </c>
      <c r="D44" s="126"/>
    </row>
    <row r="45" spans="2:4" x14ac:dyDescent="0.25">
      <c r="B45" s="124">
        <v>30</v>
      </c>
      <c r="C45" s="124" t="s">
        <v>409</v>
      </c>
      <c r="D45" s="126"/>
    </row>
    <row r="46" spans="2:4" x14ac:dyDescent="0.25">
      <c r="B46" s="124">
        <v>31</v>
      </c>
      <c r="C46" s="124" t="s">
        <v>410</v>
      </c>
      <c r="D46" s="126"/>
    </row>
    <row r="47" spans="2:4" x14ac:dyDescent="0.25">
      <c r="B47" s="124">
        <v>32</v>
      </c>
      <c r="C47" s="124" t="s">
        <v>411</v>
      </c>
      <c r="D47" s="126"/>
    </row>
    <row r="48" spans="2:4" x14ac:dyDescent="0.25">
      <c r="B48" s="124">
        <v>33</v>
      </c>
      <c r="C48" s="124" t="s">
        <v>412</v>
      </c>
      <c r="D48" s="126"/>
    </row>
    <row r="49" spans="2:7" x14ac:dyDescent="0.25">
      <c r="B49" s="124">
        <v>34</v>
      </c>
      <c r="C49" s="124" t="s">
        <v>413</v>
      </c>
      <c r="D49" s="126"/>
    </row>
    <row r="50" spans="2:7" x14ac:dyDescent="0.25">
      <c r="B50" s="124">
        <v>35</v>
      </c>
      <c r="C50" s="124" t="s">
        <v>414</v>
      </c>
      <c r="D50" s="126"/>
    </row>
    <row r="51" spans="2:7" x14ac:dyDescent="0.25">
      <c r="B51" s="124">
        <v>36</v>
      </c>
      <c r="C51" s="124" t="s">
        <v>464</v>
      </c>
      <c r="D51" s="126"/>
    </row>
    <row r="52" spans="2:7" ht="30" x14ac:dyDescent="0.25">
      <c r="B52" s="124">
        <v>37</v>
      </c>
      <c r="C52" s="124" t="s">
        <v>415</v>
      </c>
      <c r="D52" s="126" t="s">
        <v>566</v>
      </c>
    </row>
    <row r="53" spans="2:7" x14ac:dyDescent="0.25"/>
    <row r="54" spans="2:7" x14ac:dyDescent="0.25">
      <c r="B54" s="123" t="s">
        <v>571</v>
      </c>
    </row>
    <row r="55" spans="2:7" ht="30" x14ac:dyDescent="0.25">
      <c r="C55" s="170" t="s">
        <v>554</v>
      </c>
      <c r="D55" s="170"/>
      <c r="G55" s="121" t="s">
        <v>43</v>
      </c>
    </row>
    <row r="56" spans="2:7" ht="30" x14ac:dyDescent="0.25">
      <c r="C56" s="170" t="s">
        <v>583</v>
      </c>
      <c r="D56" s="170"/>
      <c r="G56" s="121" t="s">
        <v>43</v>
      </c>
    </row>
    <row r="57" spans="2:7" x14ac:dyDescent="0.25">
      <c r="C57" s="170" t="s">
        <v>555</v>
      </c>
      <c r="D57" s="170"/>
      <c r="G57" s="121"/>
    </row>
    <row r="58" spans="2:7" ht="30" x14ac:dyDescent="0.25">
      <c r="C58" s="170" t="s">
        <v>584</v>
      </c>
      <c r="D58" s="170"/>
      <c r="G58" s="121" t="s">
        <v>43</v>
      </c>
    </row>
    <row r="59" spans="2:7" x14ac:dyDescent="0.25">
      <c r="C59" s="170" t="s">
        <v>556</v>
      </c>
      <c r="D59" s="170"/>
      <c r="G59" s="121"/>
    </row>
    <row r="60" spans="2:7" ht="30" x14ac:dyDescent="0.25">
      <c r="C60" s="170" t="s">
        <v>557</v>
      </c>
      <c r="D60" s="170"/>
      <c r="G60" s="121" t="s">
        <v>43</v>
      </c>
    </row>
    <row r="61" spans="2:7" ht="30" x14ac:dyDescent="0.25">
      <c r="C61" s="170" t="s">
        <v>585</v>
      </c>
      <c r="D61" s="170"/>
      <c r="G61" s="121" t="s">
        <v>43</v>
      </c>
    </row>
    <row r="62" spans="2:7" ht="30" x14ac:dyDescent="0.25">
      <c r="B62" s="123" t="s">
        <v>575</v>
      </c>
      <c r="G62" s="121" t="s">
        <v>43</v>
      </c>
    </row>
    <row r="63" spans="2:7" ht="30" x14ac:dyDescent="0.25">
      <c r="C63" s="170" t="s">
        <v>558</v>
      </c>
      <c r="D63" s="170"/>
      <c r="G63" s="121" t="s">
        <v>43</v>
      </c>
    </row>
    <row r="64" spans="2:7" x14ac:dyDescent="0.25">
      <c r="C64" s="171" t="s">
        <v>559</v>
      </c>
      <c r="D64" s="171"/>
      <c r="G64" s="121"/>
    </row>
    <row r="65" spans="2:7" x14ac:dyDescent="0.25">
      <c r="C65" s="171" t="s">
        <v>560</v>
      </c>
      <c r="D65" s="171"/>
      <c r="G65" s="121"/>
    </row>
    <row r="66" spans="2:7" ht="30" x14ac:dyDescent="0.25">
      <c r="G66" s="121" t="s">
        <v>43</v>
      </c>
    </row>
    <row r="67" spans="2:7" ht="30" x14ac:dyDescent="0.25">
      <c r="B67" s="123" t="s">
        <v>561</v>
      </c>
      <c r="G67" s="121" t="s">
        <v>43</v>
      </c>
    </row>
    <row r="68" spans="2:7" ht="30" x14ac:dyDescent="0.25">
      <c r="C68" s="170" t="s">
        <v>617</v>
      </c>
      <c r="D68" s="170"/>
      <c r="G68" s="121" t="s">
        <v>43</v>
      </c>
    </row>
    <row r="69" spans="2:7" ht="30" x14ac:dyDescent="0.25">
      <c r="C69" s="170" t="s">
        <v>567</v>
      </c>
      <c r="D69" s="170"/>
      <c r="G69" s="121" t="s">
        <v>43</v>
      </c>
    </row>
    <row r="70" spans="2:7" ht="90" x14ac:dyDescent="0.25">
      <c r="C70" s="173" t="s">
        <v>615</v>
      </c>
      <c r="D70" s="173"/>
      <c r="G70" s="121" t="s">
        <v>614</v>
      </c>
    </row>
    <row r="71" spans="2:7" ht="30" x14ac:dyDescent="0.25">
      <c r="B71" s="123" t="s">
        <v>562</v>
      </c>
      <c r="G71" s="121" t="s">
        <v>43</v>
      </c>
    </row>
    <row r="72" spans="2:7" ht="30" x14ac:dyDescent="0.25">
      <c r="C72" s="170" t="s">
        <v>568</v>
      </c>
      <c r="D72" s="170"/>
      <c r="G72" s="121" t="s">
        <v>43</v>
      </c>
    </row>
    <row r="73" spans="2:7" ht="30" x14ac:dyDescent="0.25">
      <c r="C73" s="170" t="s">
        <v>569</v>
      </c>
      <c r="D73" s="170"/>
      <c r="G73" s="121" t="s">
        <v>43</v>
      </c>
    </row>
    <row r="74" spans="2:7" x14ac:dyDescent="0.25"/>
  </sheetData>
  <sheetProtection algorithmName="SHA-512" hashValue="IkMP5r1WYAs9GD7FL6vEMauBxXO18x45Q3+ZZC202szE0g4SORtle5Zlx3Lm6mm37StW6oqfnwpHx4LfWWuTEQ==" saltValue="VWF2h9DGAyGSEVlpFTV5Aw==" spinCount="100000" sheet="1" objects="1" scenarios="1"/>
  <sortState xmlns:xlrd2="http://schemas.microsoft.com/office/spreadsheetml/2017/richdata2" ref="C51:D52">
    <sortCondition descending="1" ref="C51:C52"/>
  </sortState>
  <mergeCells count="22">
    <mergeCell ref="C70:D70"/>
    <mergeCell ref="B6:D6"/>
    <mergeCell ref="B7:D7"/>
    <mergeCell ref="B12:D12"/>
    <mergeCell ref="B13:D13"/>
    <mergeCell ref="C55:D55"/>
    <mergeCell ref="C73:D73"/>
    <mergeCell ref="B2:D2"/>
    <mergeCell ref="B4:D4"/>
    <mergeCell ref="C63:D63"/>
    <mergeCell ref="C64:D64"/>
    <mergeCell ref="C65:D65"/>
    <mergeCell ref="C68:D68"/>
    <mergeCell ref="C69:D69"/>
    <mergeCell ref="C72:D72"/>
    <mergeCell ref="C56:D56"/>
    <mergeCell ref="C57:D57"/>
    <mergeCell ref="C58:D58"/>
    <mergeCell ref="C59:D59"/>
    <mergeCell ref="C60:D60"/>
    <mergeCell ref="C61:D61"/>
    <mergeCell ref="B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8</vt:i4>
      </vt:variant>
      <vt:variant>
        <vt:lpstr>Névvel ellátott tartományok</vt:lpstr>
      </vt:variant>
      <vt:variant>
        <vt:i4>10</vt:i4>
      </vt:variant>
    </vt:vector>
  </HeadingPairs>
  <TitlesOfParts>
    <vt:vector size="18" baseType="lpstr">
      <vt:lpstr>Szolgalati_alkalmak</vt:lpstr>
      <vt:lpstr>Katekezis</vt:lpstr>
      <vt:lpstr>Csaladlatogatas</vt:lpstr>
      <vt:lpstr>Adatlap</vt:lpstr>
      <vt:lpstr>Jelentes</vt:lpstr>
      <vt:lpstr>Nyomtathato_munkanaplo</vt:lpstr>
      <vt:lpstr>Sugo_lelkeszi jelenteshez</vt:lpstr>
      <vt:lpstr>Sugo a munkanaplohoz</vt:lpstr>
      <vt:lpstr>DeDu</vt:lpstr>
      <vt:lpstr>evek</vt:lpstr>
      <vt:lpstr>Csaladlatogatas!Nyomtatási_cím</vt:lpstr>
      <vt:lpstr>Katekezis!Nyomtatási_cím</vt:lpstr>
      <vt:lpstr>Nyomtathato_munkanaplo!Nyomtatási_cím</vt:lpstr>
      <vt:lpstr>Csaladlatogatas!Nyomtatási_terület</vt:lpstr>
      <vt:lpstr>Jelentes!Nyomtatási_terület</vt:lpstr>
      <vt:lpstr>Katekezis!Nyomtatási_terület</vt:lpstr>
      <vt:lpstr>Szolgalati_alkalmak!Nyomtatási_terület</vt:lpstr>
      <vt:lpstr>Szolgalatok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Beke Tivadar</dc:creator>
  <cp:lastModifiedBy>Beke Tivadar</cp:lastModifiedBy>
  <cp:lastPrinted>2026-01-03T21:00:15Z</cp:lastPrinted>
  <dcterms:created xsi:type="dcterms:W3CDTF">2025-11-27T06:30:47Z</dcterms:created>
  <dcterms:modified xsi:type="dcterms:W3CDTF">2026-01-07T06:15:45Z</dcterms:modified>
</cp:coreProperties>
</file>